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lara.bermudez\Downloads\a_268465_CLARA_BERMUDEZ_2026041518172917762950495927\ANEXOS SECTOR\"/>
    </mc:Choice>
  </mc:AlternateContent>
  <bookViews>
    <workbookView xWindow="0" yWindow="0" windowWidth="24000" windowHeight="9480" tabRatio="705" firstSheet="2" activeTab="3"/>
  </bookViews>
  <sheets>
    <sheet name="BASE" sheetId="94" state="hidden" r:id="rId1"/>
    <sheet name="TABLA DINÁMICA" sheetId="95" state="hidden" r:id="rId2"/>
    <sheet name="FM-029 INICIAL" sheetId="109" r:id="rId3"/>
    <sheet name="FM-029 DEPURADO" sheetId="110" r:id="rId4"/>
    <sheet name="FM-029 DEP" sheetId="101" state="hidden" r:id="rId5"/>
    <sheet name="FM-029 DEP19May25" sheetId="104" state="hidden" r:id="rId6"/>
    <sheet name="FM-029 DEP26May25" sheetId="105" state="hidden" r:id="rId7"/>
    <sheet name="ItemsPorPactar" sheetId="107" state="hidden" r:id="rId8"/>
    <sheet name="CTO-2024" sheetId="98" state="hidden" r:id="rId9"/>
    <sheet name="CTO-2023" sheetId="97" state="hidden" r:id="rId10"/>
    <sheet name="CTO-2021" sheetId="96" state="hidden" r:id="rId11"/>
    <sheet name="CTO-2020" sheetId="99" state="hidden" r:id="rId12"/>
    <sheet name="CTO 2019" sheetId="100" state="hidden" r:id="rId13"/>
  </sheets>
  <externalReferences>
    <externalReference r:id="rId14"/>
    <externalReference r:id="rId15"/>
    <externalReference r:id="rId16"/>
  </externalReferences>
  <definedNames>
    <definedName name="___U1052" localSheetId="12">#REF!</definedName>
    <definedName name="___U1052" localSheetId="3">#REF!</definedName>
    <definedName name="___U1052">#REF!</definedName>
    <definedName name="__EST1" localSheetId="3">#REF!</definedName>
    <definedName name="__EST1">#REF!</definedName>
    <definedName name="__EST10" localSheetId="12">#REF!</definedName>
    <definedName name="__EST10" localSheetId="11">#REF!</definedName>
    <definedName name="__EST10" localSheetId="3">#REF!</definedName>
    <definedName name="__EST10">#REF!</definedName>
    <definedName name="__EST11" localSheetId="12">#REF!</definedName>
    <definedName name="__EST11" localSheetId="11">#REF!</definedName>
    <definedName name="__EST11" localSheetId="3">#REF!</definedName>
    <definedName name="__EST11">#REF!</definedName>
    <definedName name="__EST12" localSheetId="12">#REF!</definedName>
    <definedName name="__EST12" localSheetId="11">#REF!</definedName>
    <definedName name="__EST12" localSheetId="3">#REF!</definedName>
    <definedName name="__EST12">#REF!</definedName>
    <definedName name="__EST13" localSheetId="12">#REF!</definedName>
    <definedName name="__EST13" localSheetId="11">#REF!</definedName>
    <definedName name="__EST13" localSheetId="3">#REF!</definedName>
    <definedName name="__EST13">#REF!</definedName>
    <definedName name="__EST14" localSheetId="12">#REF!</definedName>
    <definedName name="__EST14" localSheetId="11">#REF!</definedName>
    <definedName name="__EST14" localSheetId="3">#REF!</definedName>
    <definedName name="__EST14">#REF!</definedName>
    <definedName name="__EST15" localSheetId="12">#REF!</definedName>
    <definedName name="__EST15" localSheetId="11">#REF!</definedName>
    <definedName name="__EST15" localSheetId="3">#REF!</definedName>
    <definedName name="__EST15">#REF!</definedName>
    <definedName name="__EST16" localSheetId="12">#REF!</definedName>
    <definedName name="__EST16" localSheetId="11">#REF!</definedName>
    <definedName name="__EST16" localSheetId="3">#REF!</definedName>
    <definedName name="__EST16">#REF!</definedName>
    <definedName name="__EST17" localSheetId="12">#REF!</definedName>
    <definedName name="__EST17" localSheetId="11">#REF!</definedName>
    <definedName name="__EST17" localSheetId="3">#REF!</definedName>
    <definedName name="__EST17">#REF!</definedName>
    <definedName name="__EST18" localSheetId="12">#REF!</definedName>
    <definedName name="__EST18" localSheetId="11">#REF!</definedName>
    <definedName name="__EST18" localSheetId="3">#REF!</definedName>
    <definedName name="__EST18">#REF!</definedName>
    <definedName name="__EST19" localSheetId="12">#REF!</definedName>
    <definedName name="__EST19" localSheetId="11">#REF!</definedName>
    <definedName name="__EST19" localSheetId="3">#REF!</definedName>
    <definedName name="__EST19">#REF!</definedName>
    <definedName name="__EST2" localSheetId="12">#REF!</definedName>
    <definedName name="__EST2" localSheetId="11">#REF!</definedName>
    <definedName name="__EST2" localSheetId="3">#REF!</definedName>
    <definedName name="__EST2">#REF!</definedName>
    <definedName name="__EST3" localSheetId="3">#REF!</definedName>
    <definedName name="__EST3">#REF!</definedName>
    <definedName name="__EST4" localSheetId="12">#REF!</definedName>
    <definedName name="__EST4" localSheetId="11">#REF!</definedName>
    <definedName name="__EST4" localSheetId="3">#REF!</definedName>
    <definedName name="__EST4">#REF!</definedName>
    <definedName name="__EST5" localSheetId="12">#REF!</definedName>
    <definedName name="__EST5" localSheetId="11">#REF!</definedName>
    <definedName name="__EST5" localSheetId="3">#REF!</definedName>
    <definedName name="__EST5">#REF!</definedName>
    <definedName name="__EST6" localSheetId="12">#REF!</definedName>
    <definedName name="__EST6" localSheetId="11">#REF!</definedName>
    <definedName name="__EST6" localSheetId="3">#REF!</definedName>
    <definedName name="__EST6">#REF!</definedName>
    <definedName name="__EST7" localSheetId="12">#REF!</definedName>
    <definedName name="__EST7" localSheetId="11">#REF!</definedName>
    <definedName name="__EST7" localSheetId="3">#REF!</definedName>
    <definedName name="__EST7">#REF!</definedName>
    <definedName name="__EST8" localSheetId="12">#REF!</definedName>
    <definedName name="__EST8" localSheetId="11">#REF!</definedName>
    <definedName name="__EST8" localSheetId="3">#REF!</definedName>
    <definedName name="__EST8">#REF!</definedName>
    <definedName name="__EST9" localSheetId="12">#REF!</definedName>
    <definedName name="__EST9" localSheetId="11">#REF!</definedName>
    <definedName name="__EST9" localSheetId="3">#REF!</definedName>
    <definedName name="__EST9">#REF!</definedName>
    <definedName name="__EXC1" localSheetId="12">#REF!</definedName>
    <definedName name="__EXC1" localSheetId="11">#REF!</definedName>
    <definedName name="__EXC1" localSheetId="3">#REF!</definedName>
    <definedName name="__EXC1">#REF!</definedName>
    <definedName name="__EXC10" localSheetId="12">#REF!</definedName>
    <definedName name="__EXC10" localSheetId="11">#REF!</definedName>
    <definedName name="__EXC10" localSheetId="3">#REF!</definedName>
    <definedName name="__EXC10">#REF!</definedName>
    <definedName name="__EXC11" localSheetId="12">#REF!</definedName>
    <definedName name="__EXC11" localSheetId="11">#REF!</definedName>
    <definedName name="__EXC11" localSheetId="3">#REF!</definedName>
    <definedName name="__EXC11">#REF!</definedName>
    <definedName name="__EXC12" localSheetId="12">#REF!</definedName>
    <definedName name="__EXC12" localSheetId="11">#REF!</definedName>
    <definedName name="__EXC12" localSheetId="3">#REF!</definedName>
    <definedName name="__EXC12">#REF!</definedName>
    <definedName name="__EXC2" localSheetId="12">#REF!</definedName>
    <definedName name="__EXC2" localSheetId="11">#REF!</definedName>
    <definedName name="__EXC2" localSheetId="3">#REF!</definedName>
    <definedName name="__EXC2">#REF!</definedName>
    <definedName name="__EXC3" localSheetId="12">#REF!</definedName>
    <definedName name="__EXC3" localSheetId="11">#REF!</definedName>
    <definedName name="__EXC3" localSheetId="3">#REF!</definedName>
    <definedName name="__EXC3">#REF!</definedName>
    <definedName name="__EXC4" localSheetId="12">#REF!</definedName>
    <definedName name="__EXC4" localSheetId="11">#REF!</definedName>
    <definedName name="__EXC4" localSheetId="3">#REF!</definedName>
    <definedName name="__EXC4">#REF!</definedName>
    <definedName name="__EXC5" localSheetId="12">#REF!</definedName>
    <definedName name="__EXC5" localSheetId="11">#REF!</definedName>
    <definedName name="__EXC5" localSheetId="3">#REF!</definedName>
    <definedName name="__EXC5">#REF!</definedName>
    <definedName name="__EXC6" localSheetId="12">#REF!</definedName>
    <definedName name="__EXC6" localSheetId="11">#REF!</definedName>
    <definedName name="__EXC6" localSheetId="3">#REF!</definedName>
    <definedName name="__EXC6">#REF!</definedName>
    <definedName name="__EXC7" localSheetId="12">#REF!</definedName>
    <definedName name="__EXC7" localSheetId="11">#REF!</definedName>
    <definedName name="__EXC7" localSheetId="3">#REF!</definedName>
    <definedName name="__EXC7">#REF!</definedName>
    <definedName name="__EXC8" localSheetId="12">#REF!</definedName>
    <definedName name="__EXC8" localSheetId="11">#REF!</definedName>
    <definedName name="__EXC8" localSheetId="3">#REF!</definedName>
    <definedName name="__EXC8">#REF!</definedName>
    <definedName name="__EXC9" localSheetId="12">#REF!</definedName>
    <definedName name="__EXC9" localSheetId="11">#REF!</definedName>
    <definedName name="__EXC9" localSheetId="3">#REF!</definedName>
    <definedName name="__EXC9">#REF!</definedName>
    <definedName name="_EST1" localSheetId="12">#REF!</definedName>
    <definedName name="_EST1" localSheetId="11">#REF!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12">#REF!</definedName>
    <definedName name="_EST3" localSheetId="11">#REF!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xlnm._FilterDatabase" localSheetId="0" hidden="1">BASE!$B$9:$T$1149</definedName>
    <definedName name="_xlnm._FilterDatabase" localSheetId="12" hidden="1">'CTO 2019'!$B$5:$H$837</definedName>
    <definedName name="_xlnm._FilterDatabase" localSheetId="11" hidden="1">'CTO-2020'!$A$1:$I$707</definedName>
    <definedName name="_xlnm._FilterDatabase" localSheetId="10" hidden="1">'CTO-2021'!$A$1:$I$728</definedName>
    <definedName name="_xlnm._FilterDatabase" localSheetId="9" hidden="1">'CTO-2023'!$A$1:$I$789</definedName>
    <definedName name="_xlnm._FilterDatabase" localSheetId="8" hidden="1">'CTO-2024'!$A$1:$I$979</definedName>
    <definedName name="_xlnm._FilterDatabase" localSheetId="4" hidden="1">'FM-029 DEP'!$A$9:$U$1152</definedName>
    <definedName name="_xlnm._FilterDatabase" localSheetId="5" hidden="1">'FM-029 DEP19May25'!$A$9:$U$1130</definedName>
    <definedName name="_xlnm._FilterDatabase" localSheetId="6" hidden="1">'FM-029 DEP26May25'!$A$9:$U$949</definedName>
    <definedName name="_xlnm._FilterDatabase" localSheetId="3" hidden="1">'FM-029 DEPURADO'!$A$9:$S$1141</definedName>
    <definedName name="_xlnm._FilterDatabase" localSheetId="2" hidden="1">'FM-029 INICIAL'!$A$8:$W$1146</definedName>
    <definedName name="_xlnm._FilterDatabase" localSheetId="7" hidden="1">ItemsPorPactar!$A$9:$U$198</definedName>
    <definedName name="_xlnm.Print_Area" localSheetId="0">BASE!$A$1:$U$15</definedName>
    <definedName name="_xlnm.Print_Area" localSheetId="12">'CTO 2019'!$A:$H</definedName>
    <definedName name="_xlnm.Print_Area" localSheetId="11">'CTO-2020'!$A$1:$I$707</definedName>
    <definedName name="_xlnm.Print_Area" localSheetId="4">'FM-029 DEP'!$A$1:$T$15</definedName>
    <definedName name="_xlnm.Print_Area" localSheetId="5">'FM-029 DEP19May25'!$A$1:$T$15</definedName>
    <definedName name="_xlnm.Print_Area" localSheetId="6">'FM-029 DEP26May25'!$A$1:$T$15</definedName>
    <definedName name="_xlnm.Print_Area" localSheetId="3">'FM-029 DEPURADO'!$A$1:$S$1151</definedName>
    <definedName name="_xlnm.Print_Area" localSheetId="2">'FM-029 INICIAL'!$A$1:$T$15</definedName>
    <definedName name="_xlnm.Print_Area" localSheetId="7">ItemsPorPactar!$A$1:$T$9</definedName>
    <definedName name="contrato" localSheetId="12">#REF!</definedName>
    <definedName name="contrato" localSheetId="3">#REF!</definedName>
    <definedName name="contrato">#REF!</definedName>
    <definedName name="dol" localSheetId="0">[1]TABULACION!#REF!</definedName>
    <definedName name="dol" localSheetId="12">[1]TABULACION!#REF!</definedName>
    <definedName name="dol" localSheetId="11">[1]TABULACION!#REF!</definedName>
    <definedName name="dol" localSheetId="4">[1]TABULACION!#REF!</definedName>
    <definedName name="dol" localSheetId="5">[1]TABULACION!#REF!</definedName>
    <definedName name="dol" localSheetId="6">[1]TABULACION!#REF!</definedName>
    <definedName name="dol" localSheetId="3">[1]TABULACION!#REF!</definedName>
    <definedName name="dol" localSheetId="2">[1]TABULACION!#REF!</definedName>
    <definedName name="dol" localSheetId="7">[1]TABULACION!#REF!</definedName>
    <definedName name="dol">[1]TABULACION!#REF!</definedName>
    <definedName name="DOLAR" localSheetId="12">[2]TABULACION!$C$22</definedName>
    <definedName name="DOLAR" localSheetId="11">[2]TABULACION!$C$22</definedName>
    <definedName name="DOLAR">[2]TABULACION!$C$22</definedName>
    <definedName name="DOLAR1" localSheetId="0">[3]TABULACION!#REF!</definedName>
    <definedName name="DOLAR1" localSheetId="12">[3]TABULACION!#REF!</definedName>
    <definedName name="DOLAR1" localSheetId="11">[3]TABULACION!#REF!</definedName>
    <definedName name="DOLAR1" localSheetId="4">[3]TABULACION!#REF!</definedName>
    <definedName name="DOLAR1" localSheetId="5">[3]TABULACION!#REF!</definedName>
    <definedName name="DOLAR1" localSheetId="6">[3]TABULACION!#REF!</definedName>
    <definedName name="DOLAR1" localSheetId="3">[3]TABULACION!#REF!</definedName>
    <definedName name="DOLAR1" localSheetId="2">[3]TABULACION!#REF!</definedName>
    <definedName name="DOLAR1" localSheetId="7">[3]TABULACION!#REF!</definedName>
    <definedName name="DOLAR1">[3]TABULACION!#REF!</definedName>
    <definedName name="Excel_BuiltIn_Print_Area_1_1" localSheetId="12">#REF!</definedName>
    <definedName name="Excel_BuiltIn_Print_Area_1_1" localSheetId="11">#REF!</definedName>
    <definedName name="Excel_BuiltIn_Print_Area_1_1" localSheetId="3">#REF!</definedName>
    <definedName name="Excel_BuiltIn_Print_Area_1_1">#REF!</definedName>
    <definedName name="Excel_BuiltIn_Print_Area_1_1_1" localSheetId="12">#REF!</definedName>
    <definedName name="Excel_BuiltIn_Print_Area_1_1_1" localSheetId="11">#REF!</definedName>
    <definedName name="Excel_BuiltIn_Print_Area_1_1_1" localSheetId="3">#REF!</definedName>
    <definedName name="Excel_BuiltIn_Print_Area_1_1_1">#REF!</definedName>
    <definedName name="Excel_BuiltIn_Print_Area_1_1_1_1" localSheetId="12">#REF!</definedName>
    <definedName name="Excel_BuiltIn_Print_Area_1_1_1_1" localSheetId="11">#REF!</definedName>
    <definedName name="Excel_BuiltIn_Print_Area_1_1_1_1" localSheetId="3">#REF!</definedName>
    <definedName name="Excel_BuiltIn_Print_Area_1_1_1_1">#REF!</definedName>
    <definedName name="Excel_BuiltIn_Print_Area_1_1_1_1_1" localSheetId="12">#REF!</definedName>
    <definedName name="Excel_BuiltIn_Print_Area_1_1_1_1_1" localSheetId="11">#REF!</definedName>
    <definedName name="Excel_BuiltIn_Print_Area_1_1_1_1_1" localSheetId="3">#REF!</definedName>
    <definedName name="Excel_BuiltIn_Print_Area_1_1_1_1_1">#REF!</definedName>
    <definedName name="Excel_BuiltIn_Print_Area_1_1_1_1_1_1" localSheetId="12">#REF!</definedName>
    <definedName name="Excel_BuiltIn_Print_Area_1_1_1_1_1_1" localSheetId="11">#REF!</definedName>
    <definedName name="Excel_BuiltIn_Print_Area_1_1_1_1_1_1" localSheetId="3">#REF!</definedName>
    <definedName name="Excel_BuiltIn_Print_Area_1_1_1_1_1_1">#REF!</definedName>
    <definedName name="Excel_BuiltIn_Print_Titles_1_1" localSheetId="12">#REF!</definedName>
    <definedName name="Excel_BuiltIn_Print_Titles_1_1" localSheetId="11">#REF!</definedName>
    <definedName name="Excel_BuiltIn_Print_Titles_1_1" localSheetId="3">#REF!</definedName>
    <definedName name="Excel_BuiltIn_Print_Titles_1_1">#REF!</definedName>
    <definedName name="Excel_BuiltIn_Print_Titles_1_1_1" localSheetId="12">#REF!</definedName>
    <definedName name="Excel_BuiltIn_Print_Titles_1_1_1" localSheetId="11">#REF!</definedName>
    <definedName name="Excel_BuiltIn_Print_Titles_1_1_1" localSheetId="3">#REF!</definedName>
    <definedName name="Excel_BuiltIn_Print_Titles_1_1_1">#REF!</definedName>
    <definedName name="Excel_BuiltIn_Print_Titles_1_1_1_1" localSheetId="12">#REF!</definedName>
    <definedName name="Excel_BuiltIn_Print_Titles_1_1_1_1" localSheetId="11">#REF!</definedName>
    <definedName name="Excel_BuiltIn_Print_Titles_1_1_1_1" localSheetId="3">#REF!</definedName>
    <definedName name="Excel_BuiltIn_Print_Titles_1_1_1_1">#REF!</definedName>
    <definedName name="Excel_BuiltIn_Print_Titles_3" localSheetId="12">#REF!</definedName>
    <definedName name="Excel_BuiltIn_Print_Titles_3" localSheetId="11">#REF!</definedName>
    <definedName name="Excel_BuiltIn_Print_Titles_3" localSheetId="3">#REF!</definedName>
    <definedName name="Excel_BuiltIn_Print_Titles_3">#REF!</definedName>
    <definedName name="Excel_BuiltIn_Print_Titles_4" localSheetId="12">#REF!</definedName>
    <definedName name="Excel_BuiltIn_Print_Titles_4" localSheetId="11">#REF!</definedName>
    <definedName name="Excel_BuiltIn_Print_Titles_4" localSheetId="3">#REF!</definedName>
    <definedName name="Excel_BuiltIn_Print_Titles_4">#REF!</definedName>
    <definedName name="ITEM">#REF!</definedName>
    <definedName name="K0F1" localSheetId="12">#REF!</definedName>
    <definedName name="K0F1" localSheetId="11">#REF!</definedName>
    <definedName name="K0F1" localSheetId="3">#REF!</definedName>
    <definedName name="K0F1">#REF!</definedName>
    <definedName name="K0F2" localSheetId="12">#REF!</definedName>
    <definedName name="K0F2" localSheetId="11">#REF!</definedName>
    <definedName name="K0F2" localSheetId="3">#REF!</definedName>
    <definedName name="K0F2">#REF!</definedName>
    <definedName name="K10ALO" localSheetId="12">#REF!</definedName>
    <definedName name="K10ALO" localSheetId="11">#REF!</definedName>
    <definedName name="K10ALO" localSheetId="3">#REF!</definedName>
    <definedName name="K10ALO">#REF!</definedName>
    <definedName name="K11ALO" localSheetId="12">#REF!</definedName>
    <definedName name="K11ALO" localSheetId="11">#REF!</definedName>
    <definedName name="K11ALO" localSheetId="3">#REF!</definedName>
    <definedName name="K11ALO">#REF!</definedName>
    <definedName name="K1F1" localSheetId="12">#REF!</definedName>
    <definedName name="K1F1" localSheetId="11">#REF!</definedName>
    <definedName name="K1F1" localSheetId="3">#REF!</definedName>
    <definedName name="K1F1">#REF!</definedName>
    <definedName name="K1F2" localSheetId="12">#REF!</definedName>
    <definedName name="K1F2" localSheetId="11">#REF!</definedName>
    <definedName name="K1F2" localSheetId="3">#REF!</definedName>
    <definedName name="K1F2">#REF!</definedName>
    <definedName name="K2F1" localSheetId="12">#REF!</definedName>
    <definedName name="K2F1" localSheetId="11">#REF!</definedName>
    <definedName name="K2F1" localSheetId="3">#REF!</definedName>
    <definedName name="K2F1">#REF!</definedName>
    <definedName name="K2F2" localSheetId="12">#REF!</definedName>
    <definedName name="K2F2" localSheetId="11">#REF!</definedName>
    <definedName name="K2F2" localSheetId="3">#REF!</definedName>
    <definedName name="K2F2">#REF!</definedName>
    <definedName name="K3F1" localSheetId="12">#REF!</definedName>
    <definedName name="K3F1" localSheetId="11">#REF!</definedName>
    <definedName name="K3F1" localSheetId="3">#REF!</definedName>
    <definedName name="K3F1">#REF!</definedName>
    <definedName name="K3F2" localSheetId="12">#REF!</definedName>
    <definedName name="K3F2" localSheetId="11">#REF!</definedName>
    <definedName name="K3F2" localSheetId="3">#REF!</definedName>
    <definedName name="K3F2">#REF!</definedName>
    <definedName name="K4F1" localSheetId="12">#REF!</definedName>
    <definedName name="K4F1" localSheetId="11">#REF!</definedName>
    <definedName name="K4F1" localSheetId="3">#REF!</definedName>
    <definedName name="K4F1">#REF!</definedName>
    <definedName name="K4F2" localSheetId="12">#REF!</definedName>
    <definedName name="K4F2" localSheetId="11">#REF!</definedName>
    <definedName name="K4F2" localSheetId="3">#REF!</definedName>
    <definedName name="K4F2">#REF!</definedName>
    <definedName name="K5F1" localSheetId="12">#REF!</definedName>
    <definedName name="K5F1" localSheetId="11">#REF!</definedName>
    <definedName name="K5F1" localSheetId="3">#REF!</definedName>
    <definedName name="K5F1">#REF!</definedName>
    <definedName name="K5F2" localSheetId="12">#REF!</definedName>
    <definedName name="K5F2" localSheetId="11">#REF!</definedName>
    <definedName name="K5F2" localSheetId="3">#REF!</definedName>
    <definedName name="K5F2">#REF!</definedName>
    <definedName name="K6F1" localSheetId="12">#REF!</definedName>
    <definedName name="K6F1" localSheetId="11">#REF!</definedName>
    <definedName name="K6F1" localSheetId="3">#REF!</definedName>
    <definedName name="K6F1">#REF!</definedName>
    <definedName name="K6F2" localSheetId="12">#REF!</definedName>
    <definedName name="K6F2" localSheetId="11">#REF!</definedName>
    <definedName name="K6F2" localSheetId="3">#REF!</definedName>
    <definedName name="K6F2">#REF!</definedName>
    <definedName name="K7F1" localSheetId="12">#REF!</definedName>
    <definedName name="K7F1" localSheetId="11">#REF!</definedName>
    <definedName name="K7F1" localSheetId="3">#REF!</definedName>
    <definedName name="K7F1">#REF!</definedName>
    <definedName name="K7F2" localSheetId="12">#REF!</definedName>
    <definedName name="K7F2" localSheetId="11">#REF!</definedName>
    <definedName name="K7F2" localSheetId="3">#REF!</definedName>
    <definedName name="K7F2">#REF!</definedName>
    <definedName name="K8ALO" localSheetId="12">#REF!</definedName>
    <definedName name="K8ALO" localSheetId="11">#REF!</definedName>
    <definedName name="K8ALO" localSheetId="3">#REF!</definedName>
    <definedName name="K8ALO">#REF!</definedName>
    <definedName name="K8F1" localSheetId="12">#REF!</definedName>
    <definedName name="K8F1" localSheetId="11">#REF!</definedName>
    <definedName name="K8F1" localSheetId="3">#REF!</definedName>
    <definedName name="K8F1">#REF!</definedName>
    <definedName name="K8F2" localSheetId="12">#REF!</definedName>
    <definedName name="K8F2" localSheetId="11">#REF!</definedName>
    <definedName name="K8F2" localSheetId="3">#REF!</definedName>
    <definedName name="K8F2">#REF!</definedName>
    <definedName name="K9ALO" localSheetId="12">#REF!</definedName>
    <definedName name="K9ALO" localSheetId="11">#REF!</definedName>
    <definedName name="K9ALO" localSheetId="3">#REF!</definedName>
    <definedName name="K9ALO">#REF!</definedName>
    <definedName name="LO" localSheetId="0">[3]TABULACION!#REF!</definedName>
    <definedName name="LO" localSheetId="12">[3]TABULACION!#REF!</definedName>
    <definedName name="LO" localSheetId="11">[3]TABULACION!#REF!</definedName>
    <definedName name="LO" localSheetId="4">[3]TABULACION!#REF!</definedName>
    <definedName name="LO" localSheetId="5">[3]TABULACION!#REF!</definedName>
    <definedName name="LO" localSheetId="6">[3]TABULACION!#REF!</definedName>
    <definedName name="LO" localSheetId="3">[3]TABULACION!#REF!</definedName>
    <definedName name="LO" localSheetId="2">[3]TABULACION!#REF!</definedName>
    <definedName name="LO" localSheetId="7">[3]TABULACION!#REF!</definedName>
    <definedName name="LO">[3]TABULACION!#REF!</definedName>
    <definedName name="sasa" localSheetId="12">#REF!</definedName>
    <definedName name="sasa" localSheetId="3">#REF!</definedName>
    <definedName name="sasa">#REF!</definedName>
    <definedName name="TABULACIÓN_FINAL" localSheetId="12">[3]TABULACION!#REF!</definedName>
    <definedName name="TABULACIÓN_FINAL" localSheetId="11">[3]TABULACION!#REF!</definedName>
    <definedName name="TABULACIÓN_FINAL" localSheetId="3">[3]TABULACION!#REF!</definedName>
    <definedName name="TABULACIÓN_FINAL">[3]TABULACION!#REF!</definedName>
  </definedNames>
  <calcPr calcId="162913"/>
  <pivotCaches>
    <pivotCache cacheId="0"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49" i="110" l="1"/>
  <c r="K1149" i="110"/>
  <c r="J1149" i="110"/>
  <c r="I1149" i="110"/>
  <c r="H1149" i="110"/>
  <c r="I1146" i="109"/>
  <c r="J1146" i="109"/>
  <c r="K1146" i="109"/>
  <c r="L1146" i="109"/>
  <c r="H1146" i="109"/>
  <c r="L1137" i="110" l="1"/>
  <c r="K1137" i="110"/>
  <c r="J1137" i="110"/>
  <c r="I1137" i="110"/>
  <c r="H1137" i="110"/>
  <c r="G1137" i="110"/>
  <c r="F1137" i="110"/>
  <c r="P1136" i="110" a="1"/>
  <c r="P1136" i="110" s="1"/>
  <c r="N1136" i="110"/>
  <c r="M1136" i="110"/>
  <c r="P1135" i="110" a="1"/>
  <c r="P1135" i="110" s="1"/>
  <c r="N1135" i="110"/>
  <c r="M1135" i="110"/>
  <c r="P1134" i="110" a="1"/>
  <c r="P1134" i="110" s="1"/>
  <c r="N1134" i="110"/>
  <c r="M1134" i="110"/>
  <c r="P1133" i="110" a="1"/>
  <c r="P1133" i="110" s="1"/>
  <c r="N1133" i="110"/>
  <c r="M1133" i="110"/>
  <c r="P1132" i="110" a="1"/>
  <c r="P1132" i="110" s="1"/>
  <c r="N1132" i="110"/>
  <c r="M1132" i="110"/>
  <c r="P1131" i="110" a="1"/>
  <c r="P1131" i="110" s="1"/>
  <c r="N1131" i="110"/>
  <c r="M1131" i="110"/>
  <c r="P1130" i="110" a="1"/>
  <c r="P1130" i="110" s="1"/>
  <c r="N1130" i="110"/>
  <c r="M1130" i="110"/>
  <c r="P1129" i="110" a="1"/>
  <c r="P1129" i="110" s="1"/>
  <c r="N1129" i="110"/>
  <c r="M1129" i="110"/>
  <c r="P1128" i="110" a="1"/>
  <c r="P1128" i="110" s="1"/>
  <c r="N1128" i="110"/>
  <c r="M1128" i="110"/>
  <c r="P1127" i="110" a="1"/>
  <c r="P1127" i="110" s="1"/>
  <c r="N1127" i="110"/>
  <c r="M1127" i="110"/>
  <c r="P1126" i="110" a="1"/>
  <c r="P1126" i="110" s="1"/>
  <c r="N1126" i="110"/>
  <c r="M1126" i="110"/>
  <c r="P1125" i="110" a="1"/>
  <c r="P1125" i="110" s="1"/>
  <c r="N1125" i="110"/>
  <c r="M1125" i="110"/>
  <c r="P1124" i="110" a="1"/>
  <c r="P1124" i="110" s="1"/>
  <c r="N1124" i="110"/>
  <c r="M1124" i="110"/>
  <c r="P1123" i="110" a="1"/>
  <c r="P1123" i="110" s="1"/>
  <c r="N1123" i="110"/>
  <c r="M1123" i="110"/>
  <c r="P1122" i="110" a="1"/>
  <c r="P1122" i="110" s="1"/>
  <c r="N1122" i="110"/>
  <c r="M1122" i="110"/>
  <c r="P1121" i="110" a="1"/>
  <c r="P1121" i="110" s="1"/>
  <c r="N1121" i="110"/>
  <c r="M1121" i="110"/>
  <c r="P1120" i="110" a="1"/>
  <c r="P1120" i="110" s="1"/>
  <c r="N1120" i="110"/>
  <c r="M1120" i="110"/>
  <c r="P1119" i="110" a="1"/>
  <c r="P1119" i="110" s="1"/>
  <c r="N1119" i="110"/>
  <c r="M1119" i="110"/>
  <c r="P1118" i="110" a="1"/>
  <c r="P1118" i="110" s="1"/>
  <c r="N1118" i="110"/>
  <c r="M1118" i="110"/>
  <c r="P1117" i="110" a="1"/>
  <c r="P1117" i="110" s="1"/>
  <c r="N1117" i="110"/>
  <c r="M1117" i="110"/>
  <c r="P1116" i="110" a="1"/>
  <c r="P1116" i="110" s="1"/>
  <c r="N1116" i="110"/>
  <c r="M1116" i="110"/>
  <c r="P1115" i="110" a="1"/>
  <c r="P1115" i="110" s="1"/>
  <c r="N1115" i="110"/>
  <c r="M1115" i="110"/>
  <c r="P1114" i="110" a="1"/>
  <c r="P1114" i="110" s="1"/>
  <c r="N1114" i="110"/>
  <c r="M1114" i="110"/>
  <c r="P1113" i="110" a="1"/>
  <c r="P1113" i="110" s="1"/>
  <c r="N1113" i="110"/>
  <c r="M1113" i="110"/>
  <c r="P1112" i="110" a="1"/>
  <c r="P1112" i="110" s="1"/>
  <c r="N1112" i="110"/>
  <c r="M1112" i="110"/>
  <c r="P1111" i="110" a="1"/>
  <c r="P1111" i="110" s="1"/>
  <c r="N1111" i="110"/>
  <c r="M1111" i="110"/>
  <c r="P1110" i="110" a="1"/>
  <c r="P1110" i="110" s="1"/>
  <c r="N1110" i="110"/>
  <c r="M1110" i="110"/>
  <c r="P1109" i="110" a="1"/>
  <c r="P1109" i="110" s="1"/>
  <c r="N1109" i="110"/>
  <c r="M1109" i="110"/>
  <c r="P1108" i="110" a="1"/>
  <c r="P1108" i="110" s="1"/>
  <c r="N1108" i="110"/>
  <c r="M1108" i="110"/>
  <c r="P1107" i="110" a="1"/>
  <c r="P1107" i="110" s="1"/>
  <c r="N1107" i="110"/>
  <c r="M1107" i="110"/>
  <c r="P1106" i="110" a="1"/>
  <c r="P1106" i="110" s="1"/>
  <c r="N1106" i="110"/>
  <c r="M1106" i="110"/>
  <c r="P1105" i="110" a="1"/>
  <c r="P1105" i="110" s="1"/>
  <c r="N1105" i="110"/>
  <c r="M1105" i="110"/>
  <c r="P1104" i="110" a="1"/>
  <c r="P1104" i="110" s="1"/>
  <c r="N1104" i="110"/>
  <c r="M1104" i="110"/>
  <c r="P1103" i="110" a="1"/>
  <c r="P1103" i="110" s="1"/>
  <c r="N1103" i="110"/>
  <c r="M1103" i="110"/>
  <c r="P1102" i="110" a="1"/>
  <c r="P1102" i="110" s="1"/>
  <c r="N1102" i="110"/>
  <c r="M1102" i="110"/>
  <c r="P1101" i="110" a="1"/>
  <c r="P1101" i="110" s="1"/>
  <c r="N1101" i="110"/>
  <c r="M1101" i="110"/>
  <c r="P1100" i="110" a="1"/>
  <c r="P1100" i="110" s="1"/>
  <c r="N1100" i="110"/>
  <c r="M1100" i="110"/>
  <c r="P1099" i="110" a="1"/>
  <c r="P1099" i="110" s="1"/>
  <c r="N1099" i="110"/>
  <c r="M1099" i="110"/>
  <c r="P1098" i="110" a="1"/>
  <c r="P1098" i="110" s="1"/>
  <c r="N1098" i="110"/>
  <c r="M1098" i="110"/>
  <c r="P1097" i="110" a="1"/>
  <c r="P1097" i="110" s="1"/>
  <c r="N1097" i="110"/>
  <c r="M1097" i="110"/>
  <c r="P1096" i="110" a="1"/>
  <c r="P1096" i="110" s="1"/>
  <c r="N1096" i="110"/>
  <c r="M1096" i="110"/>
  <c r="P1095" i="110" a="1"/>
  <c r="P1095" i="110" s="1"/>
  <c r="N1095" i="110"/>
  <c r="M1095" i="110"/>
  <c r="P1094" i="110" a="1"/>
  <c r="P1094" i="110" s="1"/>
  <c r="N1094" i="110"/>
  <c r="M1094" i="110"/>
  <c r="P1093" i="110" a="1"/>
  <c r="P1093" i="110" s="1"/>
  <c r="N1093" i="110"/>
  <c r="M1093" i="110"/>
  <c r="P1092" i="110" a="1"/>
  <c r="P1092" i="110" s="1"/>
  <c r="N1092" i="110"/>
  <c r="M1092" i="110"/>
  <c r="P1091" i="110" a="1"/>
  <c r="P1091" i="110" s="1"/>
  <c r="N1091" i="110"/>
  <c r="M1091" i="110"/>
  <c r="P1090" i="110" a="1"/>
  <c r="P1090" i="110" s="1"/>
  <c r="N1090" i="110"/>
  <c r="M1090" i="110"/>
  <c r="P1089" i="110" a="1"/>
  <c r="P1089" i="110" s="1"/>
  <c r="N1089" i="110"/>
  <c r="M1089" i="110"/>
  <c r="P1088" i="110" a="1"/>
  <c r="P1088" i="110" s="1"/>
  <c r="N1088" i="110"/>
  <c r="M1088" i="110"/>
  <c r="P1087" i="110" a="1"/>
  <c r="P1087" i="110" s="1"/>
  <c r="N1087" i="110"/>
  <c r="M1087" i="110"/>
  <c r="P1086" i="110" a="1"/>
  <c r="P1086" i="110" s="1"/>
  <c r="N1086" i="110"/>
  <c r="M1086" i="110"/>
  <c r="P1085" i="110" a="1"/>
  <c r="P1085" i="110" s="1"/>
  <c r="N1085" i="110"/>
  <c r="M1085" i="110"/>
  <c r="P1084" i="110" a="1"/>
  <c r="P1084" i="110" s="1"/>
  <c r="N1084" i="110"/>
  <c r="M1084" i="110"/>
  <c r="P1083" i="110" a="1"/>
  <c r="P1083" i="110" s="1"/>
  <c r="N1083" i="110"/>
  <c r="M1083" i="110"/>
  <c r="P1082" i="110" a="1"/>
  <c r="P1082" i="110" s="1"/>
  <c r="N1082" i="110"/>
  <c r="M1082" i="110"/>
  <c r="P1081" i="110" a="1"/>
  <c r="P1081" i="110" s="1"/>
  <c r="N1081" i="110"/>
  <c r="M1081" i="110"/>
  <c r="P1080" i="110" a="1"/>
  <c r="P1080" i="110" s="1"/>
  <c r="N1080" i="110"/>
  <c r="M1080" i="110"/>
  <c r="P1079" i="110" a="1"/>
  <c r="P1079" i="110" s="1"/>
  <c r="N1079" i="110"/>
  <c r="M1079" i="110"/>
  <c r="P1078" i="110" a="1"/>
  <c r="P1078" i="110" s="1"/>
  <c r="N1078" i="110"/>
  <c r="M1078" i="110"/>
  <c r="P1077" i="110" a="1"/>
  <c r="P1077" i="110" s="1"/>
  <c r="N1077" i="110"/>
  <c r="M1077" i="110"/>
  <c r="P1076" i="110" a="1"/>
  <c r="P1076" i="110" s="1"/>
  <c r="N1076" i="110"/>
  <c r="M1076" i="110"/>
  <c r="P1075" i="110" a="1"/>
  <c r="P1075" i="110" s="1"/>
  <c r="N1075" i="110"/>
  <c r="M1075" i="110"/>
  <c r="P1074" i="110" a="1"/>
  <c r="P1074" i="110" s="1"/>
  <c r="N1074" i="110"/>
  <c r="M1074" i="110"/>
  <c r="P1073" i="110" a="1"/>
  <c r="P1073" i="110" s="1"/>
  <c r="N1073" i="110"/>
  <c r="M1073" i="110"/>
  <c r="P1072" i="110" a="1"/>
  <c r="P1072" i="110" s="1"/>
  <c r="N1072" i="110"/>
  <c r="M1072" i="110"/>
  <c r="P1071" i="110" a="1"/>
  <c r="P1071" i="110" s="1"/>
  <c r="N1071" i="110"/>
  <c r="M1071" i="110"/>
  <c r="P1070" i="110" a="1"/>
  <c r="P1070" i="110" s="1"/>
  <c r="N1070" i="110"/>
  <c r="M1070" i="110"/>
  <c r="P1069" i="110" a="1"/>
  <c r="P1069" i="110" s="1"/>
  <c r="N1069" i="110"/>
  <c r="M1069" i="110"/>
  <c r="P1068" i="110" a="1"/>
  <c r="P1068" i="110" s="1"/>
  <c r="N1068" i="110"/>
  <c r="M1068" i="110"/>
  <c r="P1067" i="110" a="1"/>
  <c r="P1067" i="110" s="1"/>
  <c r="N1067" i="110"/>
  <c r="M1067" i="110"/>
  <c r="P1066" i="110" a="1"/>
  <c r="P1066" i="110" s="1"/>
  <c r="N1066" i="110"/>
  <c r="M1066" i="110"/>
  <c r="P1065" i="110" a="1"/>
  <c r="P1065" i="110" s="1"/>
  <c r="N1065" i="110"/>
  <c r="M1065" i="110"/>
  <c r="P1064" i="110" a="1"/>
  <c r="P1064" i="110" s="1"/>
  <c r="N1064" i="110"/>
  <c r="M1064" i="110"/>
  <c r="P1063" i="110" a="1"/>
  <c r="P1063" i="110" s="1"/>
  <c r="N1063" i="110"/>
  <c r="M1063" i="110"/>
  <c r="P1062" i="110" a="1"/>
  <c r="P1062" i="110" s="1"/>
  <c r="N1062" i="110"/>
  <c r="M1062" i="110"/>
  <c r="P1061" i="110" a="1"/>
  <c r="P1061" i="110" s="1"/>
  <c r="N1061" i="110"/>
  <c r="M1061" i="110"/>
  <c r="P1060" i="110" a="1"/>
  <c r="P1060" i="110" s="1"/>
  <c r="N1060" i="110"/>
  <c r="M1060" i="110"/>
  <c r="P1059" i="110" a="1"/>
  <c r="P1059" i="110" s="1"/>
  <c r="N1059" i="110"/>
  <c r="M1059" i="110"/>
  <c r="P1058" i="110" a="1"/>
  <c r="P1058" i="110" s="1"/>
  <c r="N1058" i="110"/>
  <c r="M1058" i="110"/>
  <c r="P1057" i="110" a="1"/>
  <c r="P1057" i="110" s="1"/>
  <c r="N1057" i="110"/>
  <c r="M1057" i="110"/>
  <c r="P1056" i="110" a="1"/>
  <c r="P1056" i="110" s="1"/>
  <c r="N1056" i="110"/>
  <c r="M1056" i="110"/>
  <c r="P1055" i="110" a="1"/>
  <c r="P1055" i="110" s="1"/>
  <c r="N1055" i="110"/>
  <c r="M1055" i="110"/>
  <c r="P1054" i="110" a="1"/>
  <c r="P1054" i="110" s="1"/>
  <c r="N1054" i="110"/>
  <c r="M1054" i="110"/>
  <c r="P1053" i="110" a="1"/>
  <c r="P1053" i="110" s="1"/>
  <c r="N1053" i="110"/>
  <c r="M1053" i="110"/>
  <c r="P1052" i="110" a="1"/>
  <c r="P1052" i="110" s="1"/>
  <c r="N1052" i="110"/>
  <c r="M1052" i="110"/>
  <c r="P1051" i="110" a="1"/>
  <c r="P1051" i="110" s="1"/>
  <c r="N1051" i="110"/>
  <c r="M1051" i="110"/>
  <c r="P1050" i="110" a="1"/>
  <c r="P1050" i="110" s="1"/>
  <c r="N1050" i="110"/>
  <c r="M1050" i="110"/>
  <c r="P1049" i="110" a="1"/>
  <c r="P1049" i="110" s="1"/>
  <c r="N1049" i="110"/>
  <c r="M1049" i="110"/>
  <c r="P1048" i="110" a="1"/>
  <c r="P1048" i="110" s="1"/>
  <c r="N1048" i="110"/>
  <c r="M1048" i="110"/>
  <c r="P1047" i="110" a="1"/>
  <c r="P1047" i="110" s="1"/>
  <c r="N1047" i="110"/>
  <c r="M1047" i="110"/>
  <c r="P1046" i="110" a="1"/>
  <c r="P1046" i="110" s="1"/>
  <c r="N1046" i="110"/>
  <c r="M1046" i="110"/>
  <c r="P1045" i="110" a="1"/>
  <c r="P1045" i="110" s="1"/>
  <c r="N1045" i="110"/>
  <c r="M1045" i="110"/>
  <c r="P1044" i="110" a="1"/>
  <c r="P1044" i="110" s="1"/>
  <c r="N1044" i="110"/>
  <c r="M1044" i="110"/>
  <c r="P1043" i="110" a="1"/>
  <c r="P1043" i="110" s="1"/>
  <c r="N1043" i="110"/>
  <c r="M1043" i="110"/>
  <c r="P1042" i="110" a="1"/>
  <c r="P1042" i="110" s="1"/>
  <c r="N1042" i="110"/>
  <c r="M1042" i="110"/>
  <c r="P1041" i="110" a="1"/>
  <c r="P1041" i="110" s="1"/>
  <c r="N1041" i="110"/>
  <c r="M1041" i="110"/>
  <c r="P1040" i="110" a="1"/>
  <c r="P1040" i="110" s="1"/>
  <c r="N1040" i="110"/>
  <c r="M1040" i="110"/>
  <c r="P1039" i="110" a="1"/>
  <c r="P1039" i="110" s="1"/>
  <c r="N1039" i="110"/>
  <c r="M1039" i="110"/>
  <c r="P1038" i="110" a="1"/>
  <c r="P1038" i="110" s="1"/>
  <c r="N1038" i="110"/>
  <c r="M1038" i="110"/>
  <c r="P1037" i="110" a="1"/>
  <c r="P1037" i="110" s="1"/>
  <c r="N1037" i="110"/>
  <c r="M1037" i="110"/>
  <c r="P1036" i="110" a="1"/>
  <c r="P1036" i="110" s="1"/>
  <c r="N1036" i="110"/>
  <c r="M1036" i="110"/>
  <c r="P1035" i="110" a="1"/>
  <c r="P1035" i="110" s="1"/>
  <c r="N1035" i="110"/>
  <c r="M1035" i="110"/>
  <c r="P1034" i="110" a="1"/>
  <c r="P1034" i="110" s="1"/>
  <c r="N1034" i="110"/>
  <c r="M1034" i="110"/>
  <c r="P1033" i="110" a="1"/>
  <c r="P1033" i="110" s="1"/>
  <c r="N1033" i="110"/>
  <c r="M1033" i="110"/>
  <c r="P1032" i="110" a="1"/>
  <c r="P1032" i="110" s="1"/>
  <c r="N1032" i="110"/>
  <c r="M1032" i="110"/>
  <c r="P1031" i="110" a="1"/>
  <c r="P1031" i="110" s="1"/>
  <c r="N1031" i="110"/>
  <c r="M1031" i="110"/>
  <c r="P1030" i="110" a="1"/>
  <c r="P1030" i="110" s="1"/>
  <c r="N1030" i="110"/>
  <c r="M1030" i="110"/>
  <c r="P1029" i="110" a="1"/>
  <c r="P1029" i="110" s="1"/>
  <c r="N1029" i="110"/>
  <c r="M1029" i="110"/>
  <c r="P1028" i="110" a="1"/>
  <c r="P1028" i="110" s="1"/>
  <c r="N1028" i="110"/>
  <c r="M1028" i="110"/>
  <c r="P1027" i="110" a="1"/>
  <c r="P1027" i="110" s="1"/>
  <c r="N1027" i="110"/>
  <c r="M1027" i="110"/>
  <c r="P1026" i="110" a="1"/>
  <c r="P1026" i="110" s="1"/>
  <c r="N1026" i="110"/>
  <c r="M1026" i="110"/>
  <c r="P1025" i="110" a="1"/>
  <c r="P1025" i="110" s="1"/>
  <c r="N1025" i="110"/>
  <c r="M1025" i="110"/>
  <c r="P1024" i="110" a="1"/>
  <c r="P1024" i="110" s="1"/>
  <c r="N1024" i="110"/>
  <c r="M1024" i="110"/>
  <c r="P1023" i="110" a="1"/>
  <c r="P1023" i="110" s="1"/>
  <c r="N1023" i="110"/>
  <c r="M1023" i="110"/>
  <c r="P1022" i="110" a="1"/>
  <c r="P1022" i="110" s="1"/>
  <c r="N1022" i="110"/>
  <c r="M1022" i="110"/>
  <c r="P1021" i="110" a="1"/>
  <c r="P1021" i="110" s="1"/>
  <c r="N1021" i="110"/>
  <c r="M1021" i="110"/>
  <c r="P1020" i="110" a="1"/>
  <c r="P1020" i="110" s="1"/>
  <c r="N1020" i="110"/>
  <c r="M1020" i="110"/>
  <c r="P1019" i="110" a="1"/>
  <c r="P1019" i="110" s="1"/>
  <c r="N1019" i="110"/>
  <c r="M1019" i="110"/>
  <c r="P1018" i="110" a="1"/>
  <c r="P1018" i="110" s="1"/>
  <c r="N1018" i="110"/>
  <c r="M1018" i="110"/>
  <c r="P1017" i="110" a="1"/>
  <c r="P1017" i="110" s="1"/>
  <c r="N1017" i="110"/>
  <c r="M1017" i="110"/>
  <c r="P1016" i="110" a="1"/>
  <c r="P1016" i="110" s="1"/>
  <c r="N1016" i="110"/>
  <c r="M1016" i="110"/>
  <c r="P1015" i="110" a="1"/>
  <c r="P1015" i="110" s="1"/>
  <c r="N1015" i="110"/>
  <c r="M1015" i="110"/>
  <c r="P1014" i="110" a="1"/>
  <c r="P1014" i="110" s="1"/>
  <c r="N1014" i="110"/>
  <c r="M1014" i="110"/>
  <c r="P1013" i="110" a="1"/>
  <c r="P1013" i="110" s="1"/>
  <c r="N1013" i="110"/>
  <c r="M1013" i="110"/>
  <c r="P1012" i="110" a="1"/>
  <c r="P1012" i="110" s="1"/>
  <c r="N1012" i="110"/>
  <c r="M1012" i="110"/>
  <c r="P1011" i="110" a="1"/>
  <c r="P1011" i="110" s="1"/>
  <c r="N1011" i="110"/>
  <c r="M1011" i="110"/>
  <c r="P1010" i="110" a="1"/>
  <c r="P1010" i="110" s="1"/>
  <c r="N1010" i="110"/>
  <c r="M1010" i="110"/>
  <c r="P1009" i="110" a="1"/>
  <c r="P1009" i="110" s="1"/>
  <c r="N1009" i="110"/>
  <c r="M1009" i="110"/>
  <c r="P1008" i="110" a="1"/>
  <c r="P1008" i="110" s="1"/>
  <c r="N1008" i="110"/>
  <c r="M1008" i="110"/>
  <c r="P1007" i="110" a="1"/>
  <c r="P1007" i="110" s="1"/>
  <c r="N1007" i="110"/>
  <c r="M1007" i="110"/>
  <c r="P1006" i="110" a="1"/>
  <c r="P1006" i="110" s="1"/>
  <c r="N1006" i="110"/>
  <c r="M1006" i="110"/>
  <c r="P1005" i="110" a="1"/>
  <c r="P1005" i="110" s="1"/>
  <c r="N1005" i="110"/>
  <c r="M1005" i="110"/>
  <c r="P1004" i="110" a="1"/>
  <c r="P1004" i="110" s="1"/>
  <c r="N1004" i="110"/>
  <c r="M1004" i="110"/>
  <c r="P1003" i="110" a="1"/>
  <c r="P1003" i="110" s="1"/>
  <c r="N1003" i="110"/>
  <c r="M1003" i="110"/>
  <c r="P1002" i="110" a="1"/>
  <c r="P1002" i="110" s="1"/>
  <c r="N1002" i="110"/>
  <c r="M1002" i="110"/>
  <c r="P1001" i="110" a="1"/>
  <c r="P1001" i="110" s="1"/>
  <c r="N1001" i="110"/>
  <c r="M1001" i="110"/>
  <c r="P1000" i="110" a="1"/>
  <c r="P1000" i="110" s="1"/>
  <c r="N1000" i="110"/>
  <c r="M1000" i="110"/>
  <c r="P999" i="110" a="1"/>
  <c r="P999" i="110" s="1"/>
  <c r="N999" i="110"/>
  <c r="M999" i="110"/>
  <c r="P998" i="110" a="1"/>
  <c r="P998" i="110" s="1"/>
  <c r="N998" i="110"/>
  <c r="M998" i="110"/>
  <c r="P997" i="110" a="1"/>
  <c r="P997" i="110" s="1"/>
  <c r="N997" i="110"/>
  <c r="M997" i="110"/>
  <c r="P996" i="110" a="1"/>
  <c r="P996" i="110" s="1"/>
  <c r="N996" i="110"/>
  <c r="M996" i="110"/>
  <c r="P995" i="110" a="1"/>
  <c r="P995" i="110" s="1"/>
  <c r="N995" i="110"/>
  <c r="M995" i="110"/>
  <c r="P994" i="110" a="1"/>
  <c r="P994" i="110" s="1"/>
  <c r="N994" i="110"/>
  <c r="M994" i="110"/>
  <c r="P993" i="110" a="1"/>
  <c r="P993" i="110" s="1"/>
  <c r="N993" i="110"/>
  <c r="M993" i="110"/>
  <c r="P992" i="110" a="1"/>
  <c r="P992" i="110" s="1"/>
  <c r="N992" i="110"/>
  <c r="M992" i="110"/>
  <c r="P991" i="110" a="1"/>
  <c r="P991" i="110" s="1"/>
  <c r="N991" i="110"/>
  <c r="M991" i="110"/>
  <c r="P990" i="110" a="1"/>
  <c r="P990" i="110" s="1"/>
  <c r="N990" i="110"/>
  <c r="M990" i="110"/>
  <c r="P989" i="110" a="1"/>
  <c r="P989" i="110" s="1"/>
  <c r="N989" i="110"/>
  <c r="M989" i="110"/>
  <c r="P988" i="110" a="1"/>
  <c r="P988" i="110" s="1"/>
  <c r="N988" i="110"/>
  <c r="M988" i="110"/>
  <c r="P987" i="110" a="1"/>
  <c r="P987" i="110" s="1"/>
  <c r="N987" i="110"/>
  <c r="M987" i="110"/>
  <c r="P986" i="110" a="1"/>
  <c r="P986" i="110" s="1"/>
  <c r="N986" i="110"/>
  <c r="M986" i="110"/>
  <c r="P985" i="110" a="1"/>
  <c r="P985" i="110" s="1"/>
  <c r="N985" i="110"/>
  <c r="M985" i="110"/>
  <c r="P984" i="110" a="1"/>
  <c r="P984" i="110" s="1"/>
  <c r="N984" i="110"/>
  <c r="M984" i="110"/>
  <c r="P983" i="110" a="1"/>
  <c r="P983" i="110" s="1"/>
  <c r="N983" i="110"/>
  <c r="M983" i="110"/>
  <c r="P982" i="110" a="1"/>
  <c r="P982" i="110" s="1"/>
  <c r="N982" i="110"/>
  <c r="M982" i="110"/>
  <c r="P981" i="110" a="1"/>
  <c r="P981" i="110" s="1"/>
  <c r="N981" i="110"/>
  <c r="M981" i="110"/>
  <c r="P980" i="110" a="1"/>
  <c r="P980" i="110" s="1"/>
  <c r="N980" i="110"/>
  <c r="M980" i="110"/>
  <c r="P979" i="110" a="1"/>
  <c r="P979" i="110" s="1"/>
  <c r="N979" i="110"/>
  <c r="M979" i="110"/>
  <c r="P978" i="110" a="1"/>
  <c r="P978" i="110" s="1"/>
  <c r="N978" i="110"/>
  <c r="M978" i="110"/>
  <c r="P977" i="110" a="1"/>
  <c r="P977" i="110" s="1"/>
  <c r="N977" i="110"/>
  <c r="M977" i="110"/>
  <c r="P976" i="110" a="1"/>
  <c r="P976" i="110" s="1"/>
  <c r="N976" i="110"/>
  <c r="M976" i="110"/>
  <c r="P975" i="110" a="1"/>
  <c r="P975" i="110" s="1"/>
  <c r="N975" i="110"/>
  <c r="M975" i="110"/>
  <c r="P974" i="110" a="1"/>
  <c r="P974" i="110" s="1"/>
  <c r="N974" i="110"/>
  <c r="M974" i="110"/>
  <c r="P973" i="110" a="1"/>
  <c r="P973" i="110" s="1"/>
  <c r="N973" i="110"/>
  <c r="M973" i="110"/>
  <c r="P972" i="110" a="1"/>
  <c r="P972" i="110" s="1"/>
  <c r="N972" i="110"/>
  <c r="M972" i="110"/>
  <c r="P971" i="110" a="1"/>
  <c r="P971" i="110" s="1"/>
  <c r="N971" i="110"/>
  <c r="M971" i="110"/>
  <c r="P970" i="110" a="1"/>
  <c r="P970" i="110" s="1"/>
  <c r="N970" i="110"/>
  <c r="M970" i="110"/>
  <c r="P969" i="110" a="1"/>
  <c r="P969" i="110" s="1"/>
  <c r="N969" i="110"/>
  <c r="M969" i="110"/>
  <c r="P968" i="110" a="1"/>
  <c r="P968" i="110" s="1"/>
  <c r="N968" i="110"/>
  <c r="M968" i="110"/>
  <c r="P967" i="110" a="1"/>
  <c r="P967" i="110" s="1"/>
  <c r="N967" i="110"/>
  <c r="M967" i="110"/>
  <c r="P966" i="110" a="1"/>
  <c r="P966" i="110" s="1"/>
  <c r="N966" i="110"/>
  <c r="M966" i="110"/>
  <c r="P965" i="110" a="1"/>
  <c r="P965" i="110" s="1"/>
  <c r="N965" i="110"/>
  <c r="M965" i="110"/>
  <c r="P964" i="110" a="1"/>
  <c r="P964" i="110" s="1"/>
  <c r="N964" i="110"/>
  <c r="M964" i="110"/>
  <c r="P963" i="110" a="1"/>
  <c r="P963" i="110" s="1"/>
  <c r="N963" i="110"/>
  <c r="M963" i="110"/>
  <c r="P962" i="110" a="1"/>
  <c r="P962" i="110" s="1"/>
  <c r="N962" i="110"/>
  <c r="M962" i="110"/>
  <c r="P961" i="110" a="1"/>
  <c r="P961" i="110" s="1"/>
  <c r="N961" i="110"/>
  <c r="M961" i="110"/>
  <c r="P960" i="110" a="1"/>
  <c r="P960" i="110" s="1"/>
  <c r="N960" i="110"/>
  <c r="M960" i="110"/>
  <c r="P959" i="110" a="1"/>
  <c r="P959" i="110" s="1"/>
  <c r="N959" i="110"/>
  <c r="M959" i="110"/>
  <c r="P958" i="110" a="1"/>
  <c r="P958" i="110" s="1"/>
  <c r="N958" i="110"/>
  <c r="M958" i="110"/>
  <c r="P957" i="110" a="1"/>
  <c r="P957" i="110" s="1"/>
  <c r="N957" i="110"/>
  <c r="M957" i="110"/>
  <c r="P956" i="110" a="1"/>
  <c r="P956" i="110" s="1"/>
  <c r="N956" i="110"/>
  <c r="M956" i="110"/>
  <c r="P955" i="110" a="1"/>
  <c r="P955" i="110" s="1"/>
  <c r="N955" i="110"/>
  <c r="M955" i="110"/>
  <c r="P954" i="110" a="1"/>
  <c r="P954" i="110" s="1"/>
  <c r="N954" i="110"/>
  <c r="M954" i="110"/>
  <c r="P953" i="110" a="1"/>
  <c r="P953" i="110" s="1"/>
  <c r="N953" i="110"/>
  <c r="M953" i="110"/>
  <c r="P952" i="110" a="1"/>
  <c r="P952" i="110" s="1"/>
  <c r="N952" i="110"/>
  <c r="M952" i="110"/>
  <c r="P951" i="110" a="1"/>
  <c r="P951" i="110" s="1"/>
  <c r="N951" i="110"/>
  <c r="M951" i="110"/>
  <c r="P950" i="110" a="1"/>
  <c r="P950" i="110" s="1"/>
  <c r="N950" i="110"/>
  <c r="M950" i="110"/>
  <c r="P949" i="110" a="1"/>
  <c r="P949" i="110" s="1"/>
  <c r="N949" i="110"/>
  <c r="M949" i="110"/>
  <c r="P948" i="110" a="1"/>
  <c r="P948" i="110" s="1"/>
  <c r="N948" i="110"/>
  <c r="M948" i="110"/>
  <c r="P947" i="110" a="1"/>
  <c r="P947" i="110" s="1"/>
  <c r="N947" i="110"/>
  <c r="M947" i="110"/>
  <c r="P946" i="110" a="1"/>
  <c r="P946" i="110" s="1"/>
  <c r="N946" i="110"/>
  <c r="M946" i="110"/>
  <c r="P945" i="110" a="1"/>
  <c r="P945" i="110" s="1"/>
  <c r="N945" i="110"/>
  <c r="M945" i="110"/>
  <c r="P944" i="110" a="1"/>
  <c r="P944" i="110" s="1"/>
  <c r="N944" i="110"/>
  <c r="M944" i="110"/>
  <c r="P943" i="110" a="1"/>
  <c r="P943" i="110" s="1"/>
  <c r="N943" i="110"/>
  <c r="M943" i="110"/>
  <c r="P942" i="110" a="1"/>
  <c r="P942" i="110" s="1"/>
  <c r="N942" i="110"/>
  <c r="M942" i="110"/>
  <c r="P941" i="110" a="1"/>
  <c r="P941" i="110" s="1"/>
  <c r="N941" i="110"/>
  <c r="M941" i="110"/>
  <c r="P940" i="110" a="1"/>
  <c r="P940" i="110" s="1"/>
  <c r="N940" i="110"/>
  <c r="M940" i="110"/>
  <c r="P939" i="110" a="1"/>
  <c r="P939" i="110" s="1"/>
  <c r="N939" i="110"/>
  <c r="M939" i="110"/>
  <c r="P938" i="110" a="1"/>
  <c r="P938" i="110" s="1"/>
  <c r="N938" i="110"/>
  <c r="M938" i="110"/>
  <c r="P937" i="110" a="1"/>
  <c r="P937" i="110" s="1"/>
  <c r="N937" i="110"/>
  <c r="M937" i="110"/>
  <c r="P936" i="110" a="1"/>
  <c r="P936" i="110" s="1"/>
  <c r="N936" i="110"/>
  <c r="M936" i="110"/>
  <c r="P935" i="110" a="1"/>
  <c r="P935" i="110" s="1"/>
  <c r="N935" i="110"/>
  <c r="M935" i="110"/>
  <c r="P934" i="110" a="1"/>
  <c r="P934" i="110" s="1"/>
  <c r="N934" i="110"/>
  <c r="M934" i="110"/>
  <c r="P933" i="110" a="1"/>
  <c r="P933" i="110" s="1"/>
  <c r="N933" i="110"/>
  <c r="M933" i="110"/>
  <c r="P932" i="110" a="1"/>
  <c r="P932" i="110" s="1"/>
  <c r="N932" i="110"/>
  <c r="M932" i="110"/>
  <c r="P931" i="110" a="1"/>
  <c r="P931" i="110" s="1"/>
  <c r="N931" i="110"/>
  <c r="M931" i="110"/>
  <c r="P930" i="110" a="1"/>
  <c r="P930" i="110" s="1"/>
  <c r="N930" i="110"/>
  <c r="M930" i="110"/>
  <c r="P929" i="110" a="1"/>
  <c r="P929" i="110" s="1"/>
  <c r="N929" i="110"/>
  <c r="M929" i="110"/>
  <c r="P928" i="110" a="1"/>
  <c r="P928" i="110" s="1"/>
  <c r="N928" i="110"/>
  <c r="M928" i="110"/>
  <c r="P927" i="110" a="1"/>
  <c r="P927" i="110" s="1"/>
  <c r="N927" i="110"/>
  <c r="M927" i="110"/>
  <c r="P926" i="110" a="1"/>
  <c r="P926" i="110" s="1"/>
  <c r="N926" i="110"/>
  <c r="M926" i="110"/>
  <c r="P925" i="110" a="1"/>
  <c r="P925" i="110" s="1"/>
  <c r="N925" i="110"/>
  <c r="M925" i="110"/>
  <c r="P924" i="110" a="1"/>
  <c r="P924" i="110" s="1"/>
  <c r="N924" i="110"/>
  <c r="M924" i="110"/>
  <c r="P923" i="110" a="1"/>
  <c r="P923" i="110" s="1"/>
  <c r="N923" i="110"/>
  <c r="M923" i="110"/>
  <c r="P922" i="110" a="1"/>
  <c r="P922" i="110" s="1"/>
  <c r="N922" i="110"/>
  <c r="M922" i="110"/>
  <c r="P921" i="110" a="1"/>
  <c r="P921" i="110" s="1"/>
  <c r="N921" i="110"/>
  <c r="M921" i="110"/>
  <c r="P920" i="110" a="1"/>
  <c r="P920" i="110" s="1"/>
  <c r="N920" i="110"/>
  <c r="M920" i="110"/>
  <c r="P919" i="110" a="1"/>
  <c r="P919" i="110" s="1"/>
  <c r="N919" i="110"/>
  <c r="M919" i="110"/>
  <c r="P918" i="110" a="1"/>
  <c r="P918" i="110" s="1"/>
  <c r="N918" i="110"/>
  <c r="M918" i="110"/>
  <c r="P917" i="110" a="1"/>
  <c r="P917" i="110" s="1"/>
  <c r="N917" i="110"/>
  <c r="M917" i="110"/>
  <c r="P916" i="110" a="1"/>
  <c r="P916" i="110" s="1"/>
  <c r="N916" i="110"/>
  <c r="M916" i="110"/>
  <c r="P915" i="110" a="1"/>
  <c r="P915" i="110" s="1"/>
  <c r="N915" i="110"/>
  <c r="M915" i="110"/>
  <c r="P914" i="110" a="1"/>
  <c r="P914" i="110" s="1"/>
  <c r="N914" i="110"/>
  <c r="M914" i="110"/>
  <c r="P913" i="110" a="1"/>
  <c r="P913" i="110" s="1"/>
  <c r="N913" i="110"/>
  <c r="M913" i="110"/>
  <c r="P912" i="110" a="1"/>
  <c r="P912" i="110" s="1"/>
  <c r="N912" i="110"/>
  <c r="M912" i="110"/>
  <c r="P911" i="110" a="1"/>
  <c r="P911" i="110" s="1"/>
  <c r="N911" i="110"/>
  <c r="M911" i="110"/>
  <c r="P910" i="110" a="1"/>
  <c r="P910" i="110" s="1"/>
  <c r="N910" i="110"/>
  <c r="M910" i="110"/>
  <c r="P909" i="110" a="1"/>
  <c r="P909" i="110" s="1"/>
  <c r="N909" i="110"/>
  <c r="M909" i="110"/>
  <c r="P908" i="110" a="1"/>
  <c r="P908" i="110" s="1"/>
  <c r="N908" i="110"/>
  <c r="M908" i="110"/>
  <c r="P907" i="110" a="1"/>
  <c r="P907" i="110" s="1"/>
  <c r="N907" i="110"/>
  <c r="M907" i="110"/>
  <c r="P906" i="110" a="1"/>
  <c r="P906" i="110" s="1"/>
  <c r="N906" i="110"/>
  <c r="M906" i="110"/>
  <c r="P905" i="110" a="1"/>
  <c r="P905" i="110" s="1"/>
  <c r="N905" i="110"/>
  <c r="M905" i="110"/>
  <c r="P904" i="110" a="1"/>
  <c r="P904" i="110" s="1"/>
  <c r="N904" i="110"/>
  <c r="M904" i="110"/>
  <c r="P903" i="110" a="1"/>
  <c r="P903" i="110" s="1"/>
  <c r="N903" i="110"/>
  <c r="M903" i="110"/>
  <c r="P902" i="110" a="1"/>
  <c r="P902" i="110" s="1"/>
  <c r="N902" i="110"/>
  <c r="M902" i="110"/>
  <c r="P901" i="110" a="1"/>
  <c r="P901" i="110" s="1"/>
  <c r="N901" i="110"/>
  <c r="M901" i="110"/>
  <c r="P900" i="110" a="1"/>
  <c r="P900" i="110" s="1"/>
  <c r="N900" i="110"/>
  <c r="M900" i="110"/>
  <c r="P899" i="110" a="1"/>
  <c r="P899" i="110" s="1"/>
  <c r="N899" i="110"/>
  <c r="M899" i="110"/>
  <c r="P898" i="110" a="1"/>
  <c r="P898" i="110" s="1"/>
  <c r="N898" i="110"/>
  <c r="M898" i="110"/>
  <c r="P897" i="110" a="1"/>
  <c r="P897" i="110" s="1"/>
  <c r="N897" i="110"/>
  <c r="M897" i="110"/>
  <c r="P896" i="110" a="1"/>
  <c r="P896" i="110" s="1"/>
  <c r="N896" i="110"/>
  <c r="M896" i="110"/>
  <c r="P895" i="110" a="1"/>
  <c r="P895" i="110" s="1"/>
  <c r="N895" i="110"/>
  <c r="M895" i="110"/>
  <c r="P894" i="110" a="1"/>
  <c r="P894" i="110" s="1"/>
  <c r="N894" i="110"/>
  <c r="M894" i="110"/>
  <c r="P893" i="110" a="1"/>
  <c r="P893" i="110" s="1"/>
  <c r="N893" i="110"/>
  <c r="M893" i="110"/>
  <c r="P892" i="110" a="1"/>
  <c r="P892" i="110" s="1"/>
  <c r="N892" i="110"/>
  <c r="M892" i="110"/>
  <c r="P891" i="110" a="1"/>
  <c r="P891" i="110" s="1"/>
  <c r="N891" i="110"/>
  <c r="M891" i="110"/>
  <c r="P890" i="110" a="1"/>
  <c r="P890" i="110" s="1"/>
  <c r="N890" i="110"/>
  <c r="M890" i="110"/>
  <c r="P889" i="110" a="1"/>
  <c r="P889" i="110" s="1"/>
  <c r="N889" i="110"/>
  <c r="M889" i="110"/>
  <c r="P888" i="110" a="1"/>
  <c r="P888" i="110" s="1"/>
  <c r="N888" i="110"/>
  <c r="M888" i="110"/>
  <c r="P887" i="110" a="1"/>
  <c r="P887" i="110" s="1"/>
  <c r="N887" i="110"/>
  <c r="M887" i="110"/>
  <c r="P886" i="110" a="1"/>
  <c r="P886" i="110" s="1"/>
  <c r="N886" i="110"/>
  <c r="M886" i="110"/>
  <c r="P885" i="110" a="1"/>
  <c r="P885" i="110" s="1"/>
  <c r="N885" i="110"/>
  <c r="M885" i="110"/>
  <c r="P884" i="110" a="1"/>
  <c r="P884" i="110" s="1"/>
  <c r="N884" i="110"/>
  <c r="M884" i="110"/>
  <c r="P883" i="110" a="1"/>
  <c r="P883" i="110" s="1"/>
  <c r="N883" i="110"/>
  <c r="M883" i="110"/>
  <c r="P882" i="110" a="1"/>
  <c r="P882" i="110" s="1"/>
  <c r="N882" i="110"/>
  <c r="M882" i="110"/>
  <c r="P881" i="110" a="1"/>
  <c r="P881" i="110" s="1"/>
  <c r="N881" i="110"/>
  <c r="M881" i="110"/>
  <c r="P880" i="110" a="1"/>
  <c r="P880" i="110" s="1"/>
  <c r="N880" i="110"/>
  <c r="M880" i="110"/>
  <c r="P879" i="110" a="1"/>
  <c r="P879" i="110" s="1"/>
  <c r="N879" i="110"/>
  <c r="M879" i="110"/>
  <c r="P878" i="110" a="1"/>
  <c r="P878" i="110" s="1"/>
  <c r="N878" i="110"/>
  <c r="M878" i="110"/>
  <c r="P877" i="110" a="1"/>
  <c r="P877" i="110" s="1"/>
  <c r="N877" i="110"/>
  <c r="M877" i="110"/>
  <c r="P876" i="110" a="1"/>
  <c r="P876" i="110" s="1"/>
  <c r="N876" i="110"/>
  <c r="M876" i="110"/>
  <c r="P875" i="110" a="1"/>
  <c r="P875" i="110" s="1"/>
  <c r="N875" i="110"/>
  <c r="M875" i="110"/>
  <c r="P874" i="110" a="1"/>
  <c r="P874" i="110" s="1"/>
  <c r="N874" i="110"/>
  <c r="M874" i="110"/>
  <c r="P873" i="110" a="1"/>
  <c r="P873" i="110" s="1"/>
  <c r="N873" i="110"/>
  <c r="M873" i="110"/>
  <c r="P872" i="110" a="1"/>
  <c r="P872" i="110" s="1"/>
  <c r="N872" i="110"/>
  <c r="M872" i="110"/>
  <c r="P871" i="110" a="1"/>
  <c r="P871" i="110" s="1"/>
  <c r="N871" i="110"/>
  <c r="M871" i="110"/>
  <c r="P870" i="110" a="1"/>
  <c r="P870" i="110" s="1"/>
  <c r="N870" i="110"/>
  <c r="M870" i="110"/>
  <c r="P869" i="110" a="1"/>
  <c r="P869" i="110" s="1"/>
  <c r="N869" i="110"/>
  <c r="M869" i="110"/>
  <c r="P868" i="110" a="1"/>
  <c r="P868" i="110" s="1"/>
  <c r="N868" i="110"/>
  <c r="M868" i="110"/>
  <c r="P867" i="110" a="1"/>
  <c r="P867" i="110" s="1"/>
  <c r="N867" i="110"/>
  <c r="M867" i="110"/>
  <c r="P866" i="110" a="1"/>
  <c r="P866" i="110" s="1"/>
  <c r="N866" i="110"/>
  <c r="M866" i="110"/>
  <c r="P865" i="110" a="1"/>
  <c r="P865" i="110" s="1"/>
  <c r="N865" i="110"/>
  <c r="M865" i="110"/>
  <c r="P864" i="110" a="1"/>
  <c r="P864" i="110" s="1"/>
  <c r="N864" i="110"/>
  <c r="M864" i="110"/>
  <c r="P863" i="110" a="1"/>
  <c r="P863" i="110" s="1"/>
  <c r="N863" i="110"/>
  <c r="M863" i="110"/>
  <c r="P862" i="110" a="1"/>
  <c r="P862" i="110" s="1"/>
  <c r="N862" i="110"/>
  <c r="M862" i="110"/>
  <c r="P861" i="110" a="1"/>
  <c r="P861" i="110" s="1"/>
  <c r="N861" i="110"/>
  <c r="M861" i="110"/>
  <c r="P860" i="110" a="1"/>
  <c r="P860" i="110" s="1"/>
  <c r="N860" i="110"/>
  <c r="M860" i="110"/>
  <c r="P859" i="110" a="1"/>
  <c r="P859" i="110" s="1"/>
  <c r="N859" i="110"/>
  <c r="M859" i="110"/>
  <c r="P858" i="110" a="1"/>
  <c r="P858" i="110" s="1"/>
  <c r="N858" i="110"/>
  <c r="M858" i="110"/>
  <c r="P857" i="110" a="1"/>
  <c r="P857" i="110" s="1"/>
  <c r="N857" i="110"/>
  <c r="M857" i="110"/>
  <c r="P856" i="110" a="1"/>
  <c r="P856" i="110" s="1"/>
  <c r="N856" i="110"/>
  <c r="M856" i="110"/>
  <c r="P855" i="110" a="1"/>
  <c r="P855" i="110" s="1"/>
  <c r="N855" i="110"/>
  <c r="M855" i="110"/>
  <c r="P854" i="110" a="1"/>
  <c r="P854" i="110" s="1"/>
  <c r="N854" i="110"/>
  <c r="M854" i="110"/>
  <c r="P853" i="110" a="1"/>
  <c r="P853" i="110" s="1"/>
  <c r="N853" i="110"/>
  <c r="M853" i="110"/>
  <c r="P852" i="110" a="1"/>
  <c r="P852" i="110" s="1"/>
  <c r="N852" i="110"/>
  <c r="M852" i="110"/>
  <c r="P851" i="110" a="1"/>
  <c r="P851" i="110" s="1"/>
  <c r="N851" i="110"/>
  <c r="M851" i="110"/>
  <c r="P850" i="110" a="1"/>
  <c r="P850" i="110" s="1"/>
  <c r="N850" i="110"/>
  <c r="M850" i="110"/>
  <c r="P849" i="110" a="1"/>
  <c r="P849" i="110" s="1"/>
  <c r="N849" i="110"/>
  <c r="M849" i="110"/>
  <c r="P848" i="110" a="1"/>
  <c r="P848" i="110" s="1"/>
  <c r="N848" i="110"/>
  <c r="M848" i="110"/>
  <c r="P847" i="110" a="1"/>
  <c r="P847" i="110" s="1"/>
  <c r="N847" i="110"/>
  <c r="M847" i="110"/>
  <c r="P846" i="110" a="1"/>
  <c r="P846" i="110" s="1"/>
  <c r="N846" i="110"/>
  <c r="M846" i="110"/>
  <c r="P845" i="110" a="1"/>
  <c r="P845" i="110" s="1"/>
  <c r="N845" i="110"/>
  <c r="M845" i="110"/>
  <c r="P844" i="110" a="1"/>
  <c r="P844" i="110" s="1"/>
  <c r="N844" i="110"/>
  <c r="M844" i="110"/>
  <c r="P843" i="110" a="1"/>
  <c r="P843" i="110" s="1"/>
  <c r="N843" i="110"/>
  <c r="M843" i="110"/>
  <c r="P842" i="110" a="1"/>
  <c r="P842" i="110" s="1"/>
  <c r="N842" i="110"/>
  <c r="M842" i="110"/>
  <c r="P841" i="110" a="1"/>
  <c r="P841" i="110" s="1"/>
  <c r="N841" i="110"/>
  <c r="M841" i="110"/>
  <c r="P840" i="110" a="1"/>
  <c r="P840" i="110" s="1"/>
  <c r="N840" i="110"/>
  <c r="M840" i="110"/>
  <c r="P839" i="110" a="1"/>
  <c r="P839" i="110" s="1"/>
  <c r="N839" i="110"/>
  <c r="M839" i="110"/>
  <c r="P838" i="110" a="1"/>
  <c r="P838" i="110" s="1"/>
  <c r="N838" i="110"/>
  <c r="M838" i="110"/>
  <c r="P837" i="110" a="1"/>
  <c r="P837" i="110" s="1"/>
  <c r="N837" i="110"/>
  <c r="M837" i="110"/>
  <c r="P836" i="110" a="1"/>
  <c r="P836" i="110" s="1"/>
  <c r="N836" i="110"/>
  <c r="M836" i="110"/>
  <c r="P835" i="110" a="1"/>
  <c r="P835" i="110" s="1"/>
  <c r="N835" i="110"/>
  <c r="M835" i="110"/>
  <c r="P834" i="110" a="1"/>
  <c r="P834" i="110" s="1"/>
  <c r="N834" i="110"/>
  <c r="M834" i="110"/>
  <c r="P833" i="110" a="1"/>
  <c r="P833" i="110" s="1"/>
  <c r="N833" i="110"/>
  <c r="M833" i="110"/>
  <c r="P832" i="110" a="1"/>
  <c r="P832" i="110" s="1"/>
  <c r="N832" i="110"/>
  <c r="M832" i="110"/>
  <c r="P831" i="110" a="1"/>
  <c r="P831" i="110" s="1"/>
  <c r="N831" i="110"/>
  <c r="M831" i="110"/>
  <c r="P830" i="110" a="1"/>
  <c r="P830" i="110" s="1"/>
  <c r="N830" i="110"/>
  <c r="M830" i="110"/>
  <c r="P829" i="110" a="1"/>
  <c r="P829" i="110" s="1"/>
  <c r="N829" i="110"/>
  <c r="M829" i="110"/>
  <c r="P828" i="110" a="1"/>
  <c r="P828" i="110" s="1"/>
  <c r="N828" i="110"/>
  <c r="M828" i="110"/>
  <c r="P827" i="110" a="1"/>
  <c r="P827" i="110" s="1"/>
  <c r="N827" i="110"/>
  <c r="M827" i="110"/>
  <c r="P826" i="110" a="1"/>
  <c r="P826" i="110" s="1"/>
  <c r="N826" i="110"/>
  <c r="M826" i="110"/>
  <c r="P825" i="110" a="1"/>
  <c r="P825" i="110" s="1"/>
  <c r="N825" i="110"/>
  <c r="M825" i="110"/>
  <c r="P824" i="110" a="1"/>
  <c r="P824" i="110" s="1"/>
  <c r="N824" i="110"/>
  <c r="M824" i="110"/>
  <c r="P823" i="110" a="1"/>
  <c r="P823" i="110" s="1"/>
  <c r="N823" i="110"/>
  <c r="M823" i="110"/>
  <c r="P822" i="110" a="1"/>
  <c r="P822" i="110" s="1"/>
  <c r="N822" i="110"/>
  <c r="M822" i="110"/>
  <c r="P821" i="110" a="1"/>
  <c r="P821" i="110" s="1"/>
  <c r="N821" i="110"/>
  <c r="M821" i="110"/>
  <c r="P820" i="110" a="1"/>
  <c r="P820" i="110" s="1"/>
  <c r="N820" i="110"/>
  <c r="M820" i="110"/>
  <c r="P819" i="110" a="1"/>
  <c r="P819" i="110" s="1"/>
  <c r="N819" i="110"/>
  <c r="M819" i="110"/>
  <c r="P818" i="110" a="1"/>
  <c r="P818" i="110" s="1"/>
  <c r="N818" i="110"/>
  <c r="M818" i="110"/>
  <c r="P817" i="110" a="1"/>
  <c r="P817" i="110" s="1"/>
  <c r="N817" i="110"/>
  <c r="M817" i="110"/>
  <c r="P816" i="110" a="1"/>
  <c r="P816" i="110" s="1"/>
  <c r="N816" i="110"/>
  <c r="M816" i="110"/>
  <c r="P815" i="110" a="1"/>
  <c r="P815" i="110" s="1"/>
  <c r="N815" i="110"/>
  <c r="M815" i="110"/>
  <c r="P814" i="110" a="1"/>
  <c r="P814" i="110" s="1"/>
  <c r="N814" i="110"/>
  <c r="M814" i="110"/>
  <c r="P813" i="110" a="1"/>
  <c r="P813" i="110" s="1"/>
  <c r="N813" i="110"/>
  <c r="M813" i="110"/>
  <c r="P812" i="110" a="1"/>
  <c r="P812" i="110" s="1"/>
  <c r="N812" i="110"/>
  <c r="M812" i="110"/>
  <c r="P811" i="110" a="1"/>
  <c r="P811" i="110" s="1"/>
  <c r="N811" i="110"/>
  <c r="M811" i="110"/>
  <c r="P810" i="110" a="1"/>
  <c r="P810" i="110" s="1"/>
  <c r="N810" i="110"/>
  <c r="M810" i="110"/>
  <c r="P809" i="110" a="1"/>
  <c r="P809" i="110" s="1"/>
  <c r="N809" i="110"/>
  <c r="M809" i="110"/>
  <c r="P808" i="110" a="1"/>
  <c r="P808" i="110" s="1"/>
  <c r="N808" i="110"/>
  <c r="M808" i="110"/>
  <c r="P807" i="110" a="1"/>
  <c r="P807" i="110" s="1"/>
  <c r="N807" i="110"/>
  <c r="M807" i="110"/>
  <c r="P806" i="110" a="1"/>
  <c r="P806" i="110" s="1"/>
  <c r="N806" i="110"/>
  <c r="M806" i="110"/>
  <c r="P805" i="110" a="1"/>
  <c r="P805" i="110" s="1"/>
  <c r="N805" i="110"/>
  <c r="M805" i="110"/>
  <c r="P804" i="110" a="1"/>
  <c r="P804" i="110" s="1"/>
  <c r="N804" i="110"/>
  <c r="M804" i="110"/>
  <c r="P803" i="110" a="1"/>
  <c r="P803" i="110" s="1"/>
  <c r="N803" i="110"/>
  <c r="M803" i="110"/>
  <c r="P802" i="110" a="1"/>
  <c r="P802" i="110" s="1"/>
  <c r="N802" i="110"/>
  <c r="M802" i="110"/>
  <c r="P801" i="110" a="1"/>
  <c r="P801" i="110" s="1"/>
  <c r="N801" i="110"/>
  <c r="M801" i="110"/>
  <c r="P800" i="110" a="1"/>
  <c r="P800" i="110" s="1"/>
  <c r="N800" i="110"/>
  <c r="M800" i="110"/>
  <c r="P799" i="110" a="1"/>
  <c r="P799" i="110" s="1"/>
  <c r="N799" i="110"/>
  <c r="M799" i="110"/>
  <c r="P798" i="110" a="1"/>
  <c r="P798" i="110" s="1"/>
  <c r="N798" i="110"/>
  <c r="M798" i="110"/>
  <c r="P797" i="110" a="1"/>
  <c r="P797" i="110" s="1"/>
  <c r="N797" i="110"/>
  <c r="M797" i="110"/>
  <c r="P796" i="110" a="1"/>
  <c r="P796" i="110" s="1"/>
  <c r="N796" i="110"/>
  <c r="M796" i="110"/>
  <c r="P795" i="110" a="1"/>
  <c r="P795" i="110" s="1"/>
  <c r="N795" i="110"/>
  <c r="M795" i="110"/>
  <c r="P794" i="110" a="1"/>
  <c r="P794" i="110" s="1"/>
  <c r="N794" i="110"/>
  <c r="M794" i="110"/>
  <c r="P793" i="110" a="1"/>
  <c r="P793" i="110" s="1"/>
  <c r="N793" i="110"/>
  <c r="M793" i="110"/>
  <c r="P792" i="110" a="1"/>
  <c r="P792" i="110" s="1"/>
  <c r="N792" i="110"/>
  <c r="M792" i="110"/>
  <c r="P791" i="110" a="1"/>
  <c r="P791" i="110" s="1"/>
  <c r="N791" i="110"/>
  <c r="M791" i="110"/>
  <c r="P790" i="110" a="1"/>
  <c r="P790" i="110" s="1"/>
  <c r="N790" i="110"/>
  <c r="M790" i="110"/>
  <c r="P789" i="110" a="1"/>
  <c r="P789" i="110" s="1"/>
  <c r="N789" i="110"/>
  <c r="M789" i="110"/>
  <c r="P788" i="110" a="1"/>
  <c r="P788" i="110" s="1"/>
  <c r="N788" i="110"/>
  <c r="M788" i="110"/>
  <c r="P787" i="110" a="1"/>
  <c r="P787" i="110" s="1"/>
  <c r="N787" i="110"/>
  <c r="M787" i="110"/>
  <c r="P786" i="110" a="1"/>
  <c r="P786" i="110" s="1"/>
  <c r="N786" i="110"/>
  <c r="M786" i="110"/>
  <c r="P785" i="110" a="1"/>
  <c r="P785" i="110" s="1"/>
  <c r="N785" i="110"/>
  <c r="M785" i="110"/>
  <c r="P784" i="110" a="1"/>
  <c r="P784" i="110" s="1"/>
  <c r="N784" i="110"/>
  <c r="M784" i="110"/>
  <c r="P783" i="110" a="1"/>
  <c r="P783" i="110" s="1"/>
  <c r="N783" i="110"/>
  <c r="M783" i="110"/>
  <c r="P782" i="110" a="1"/>
  <c r="P782" i="110" s="1"/>
  <c r="N782" i="110"/>
  <c r="M782" i="110"/>
  <c r="P781" i="110" a="1"/>
  <c r="P781" i="110" s="1"/>
  <c r="N781" i="110"/>
  <c r="M781" i="110"/>
  <c r="P780" i="110" a="1"/>
  <c r="P780" i="110" s="1"/>
  <c r="N780" i="110"/>
  <c r="M780" i="110"/>
  <c r="P779" i="110" a="1"/>
  <c r="P779" i="110" s="1"/>
  <c r="N779" i="110"/>
  <c r="M779" i="110"/>
  <c r="P778" i="110" a="1"/>
  <c r="P778" i="110" s="1"/>
  <c r="N778" i="110"/>
  <c r="M778" i="110"/>
  <c r="P777" i="110" a="1"/>
  <c r="P777" i="110" s="1"/>
  <c r="N777" i="110"/>
  <c r="M777" i="110"/>
  <c r="P776" i="110" a="1"/>
  <c r="P776" i="110" s="1"/>
  <c r="N776" i="110"/>
  <c r="M776" i="110"/>
  <c r="P775" i="110" a="1"/>
  <c r="P775" i="110" s="1"/>
  <c r="N775" i="110"/>
  <c r="M775" i="110"/>
  <c r="P774" i="110" a="1"/>
  <c r="P774" i="110" s="1"/>
  <c r="N774" i="110"/>
  <c r="M774" i="110"/>
  <c r="P773" i="110" a="1"/>
  <c r="P773" i="110" s="1"/>
  <c r="N773" i="110"/>
  <c r="M773" i="110"/>
  <c r="P772" i="110" a="1"/>
  <c r="P772" i="110" s="1"/>
  <c r="N772" i="110"/>
  <c r="M772" i="110"/>
  <c r="P771" i="110" a="1"/>
  <c r="P771" i="110" s="1"/>
  <c r="N771" i="110"/>
  <c r="M771" i="110"/>
  <c r="P770" i="110" a="1"/>
  <c r="P770" i="110" s="1"/>
  <c r="N770" i="110"/>
  <c r="M770" i="110"/>
  <c r="P769" i="110" a="1"/>
  <c r="P769" i="110" s="1"/>
  <c r="N769" i="110"/>
  <c r="M769" i="110"/>
  <c r="P768" i="110" a="1"/>
  <c r="P768" i="110" s="1"/>
  <c r="N768" i="110"/>
  <c r="M768" i="110"/>
  <c r="P767" i="110" a="1"/>
  <c r="P767" i="110" s="1"/>
  <c r="N767" i="110"/>
  <c r="M767" i="110"/>
  <c r="P766" i="110" a="1"/>
  <c r="P766" i="110" s="1"/>
  <c r="N766" i="110"/>
  <c r="M766" i="110"/>
  <c r="P765" i="110" a="1"/>
  <c r="P765" i="110" s="1"/>
  <c r="N765" i="110"/>
  <c r="M765" i="110"/>
  <c r="P764" i="110" a="1"/>
  <c r="P764" i="110" s="1"/>
  <c r="N764" i="110"/>
  <c r="M764" i="110"/>
  <c r="P763" i="110" a="1"/>
  <c r="P763" i="110" s="1"/>
  <c r="N763" i="110"/>
  <c r="M763" i="110"/>
  <c r="P762" i="110" a="1"/>
  <c r="P762" i="110" s="1"/>
  <c r="N762" i="110"/>
  <c r="M762" i="110"/>
  <c r="P761" i="110" a="1"/>
  <c r="P761" i="110" s="1"/>
  <c r="N761" i="110"/>
  <c r="M761" i="110"/>
  <c r="P760" i="110" a="1"/>
  <c r="P760" i="110" s="1"/>
  <c r="N760" i="110"/>
  <c r="M760" i="110"/>
  <c r="P759" i="110" a="1"/>
  <c r="P759" i="110" s="1"/>
  <c r="N759" i="110"/>
  <c r="M759" i="110"/>
  <c r="P758" i="110" a="1"/>
  <c r="P758" i="110" s="1"/>
  <c r="N758" i="110"/>
  <c r="M758" i="110"/>
  <c r="P757" i="110" a="1"/>
  <c r="P757" i="110" s="1"/>
  <c r="N757" i="110"/>
  <c r="M757" i="110"/>
  <c r="P756" i="110" a="1"/>
  <c r="P756" i="110" s="1"/>
  <c r="N756" i="110"/>
  <c r="M756" i="110"/>
  <c r="P755" i="110" a="1"/>
  <c r="P755" i="110" s="1"/>
  <c r="N755" i="110"/>
  <c r="M755" i="110"/>
  <c r="P754" i="110" a="1"/>
  <c r="P754" i="110" s="1"/>
  <c r="N754" i="110"/>
  <c r="M754" i="110"/>
  <c r="P753" i="110" a="1"/>
  <c r="P753" i="110" s="1"/>
  <c r="N753" i="110"/>
  <c r="M753" i="110"/>
  <c r="P752" i="110" a="1"/>
  <c r="P752" i="110" s="1"/>
  <c r="N752" i="110"/>
  <c r="M752" i="110"/>
  <c r="P751" i="110" a="1"/>
  <c r="P751" i="110" s="1"/>
  <c r="N751" i="110"/>
  <c r="M751" i="110"/>
  <c r="P750" i="110" a="1"/>
  <c r="P750" i="110" s="1"/>
  <c r="N750" i="110"/>
  <c r="M750" i="110"/>
  <c r="P749" i="110" a="1"/>
  <c r="P749" i="110" s="1"/>
  <c r="N749" i="110"/>
  <c r="M749" i="110"/>
  <c r="P748" i="110" a="1"/>
  <c r="P748" i="110" s="1"/>
  <c r="N748" i="110"/>
  <c r="M748" i="110"/>
  <c r="P747" i="110" a="1"/>
  <c r="P747" i="110" s="1"/>
  <c r="N747" i="110"/>
  <c r="M747" i="110"/>
  <c r="P746" i="110" a="1"/>
  <c r="P746" i="110" s="1"/>
  <c r="N746" i="110"/>
  <c r="M746" i="110"/>
  <c r="P745" i="110" a="1"/>
  <c r="P745" i="110" s="1"/>
  <c r="N745" i="110"/>
  <c r="M745" i="110"/>
  <c r="P744" i="110" a="1"/>
  <c r="P744" i="110" s="1"/>
  <c r="N744" i="110"/>
  <c r="M744" i="110"/>
  <c r="P743" i="110" a="1"/>
  <c r="P743" i="110" s="1"/>
  <c r="N743" i="110"/>
  <c r="M743" i="110"/>
  <c r="P742" i="110" a="1"/>
  <c r="P742" i="110" s="1"/>
  <c r="N742" i="110"/>
  <c r="M742" i="110"/>
  <c r="P741" i="110" a="1"/>
  <c r="P741" i="110" s="1"/>
  <c r="N741" i="110"/>
  <c r="M741" i="110"/>
  <c r="P740" i="110" a="1"/>
  <c r="P740" i="110" s="1"/>
  <c r="N740" i="110"/>
  <c r="M740" i="110"/>
  <c r="P739" i="110" a="1"/>
  <c r="P739" i="110" s="1"/>
  <c r="N739" i="110"/>
  <c r="M739" i="110"/>
  <c r="P738" i="110" a="1"/>
  <c r="P738" i="110" s="1"/>
  <c r="N738" i="110"/>
  <c r="M738" i="110"/>
  <c r="P737" i="110" a="1"/>
  <c r="P737" i="110" s="1"/>
  <c r="N737" i="110"/>
  <c r="M737" i="110"/>
  <c r="P736" i="110" a="1"/>
  <c r="P736" i="110" s="1"/>
  <c r="N736" i="110"/>
  <c r="M736" i="110"/>
  <c r="P735" i="110" a="1"/>
  <c r="P735" i="110" s="1"/>
  <c r="N735" i="110"/>
  <c r="M735" i="110"/>
  <c r="P734" i="110" a="1"/>
  <c r="P734" i="110" s="1"/>
  <c r="N734" i="110"/>
  <c r="M734" i="110"/>
  <c r="P733" i="110" a="1"/>
  <c r="P733" i="110" s="1"/>
  <c r="N733" i="110"/>
  <c r="M733" i="110"/>
  <c r="P732" i="110" a="1"/>
  <c r="P732" i="110" s="1"/>
  <c r="N732" i="110"/>
  <c r="M732" i="110"/>
  <c r="P731" i="110" a="1"/>
  <c r="P731" i="110" s="1"/>
  <c r="N731" i="110"/>
  <c r="M731" i="110"/>
  <c r="P730" i="110" a="1"/>
  <c r="P730" i="110" s="1"/>
  <c r="N730" i="110"/>
  <c r="M730" i="110"/>
  <c r="P729" i="110" a="1"/>
  <c r="P729" i="110" s="1"/>
  <c r="N729" i="110"/>
  <c r="M729" i="110"/>
  <c r="P728" i="110" a="1"/>
  <c r="P728" i="110" s="1"/>
  <c r="N728" i="110"/>
  <c r="M728" i="110"/>
  <c r="P727" i="110" a="1"/>
  <c r="P727" i="110" s="1"/>
  <c r="N727" i="110"/>
  <c r="M727" i="110"/>
  <c r="P726" i="110" a="1"/>
  <c r="P726" i="110" s="1"/>
  <c r="N726" i="110"/>
  <c r="M726" i="110"/>
  <c r="P725" i="110" a="1"/>
  <c r="P725" i="110" s="1"/>
  <c r="N725" i="110"/>
  <c r="M725" i="110"/>
  <c r="P724" i="110" a="1"/>
  <c r="P724" i="110" s="1"/>
  <c r="N724" i="110"/>
  <c r="M724" i="110"/>
  <c r="P723" i="110" a="1"/>
  <c r="P723" i="110" s="1"/>
  <c r="N723" i="110"/>
  <c r="M723" i="110"/>
  <c r="P722" i="110" a="1"/>
  <c r="P722" i="110" s="1"/>
  <c r="N722" i="110"/>
  <c r="M722" i="110"/>
  <c r="P721" i="110" a="1"/>
  <c r="P721" i="110" s="1"/>
  <c r="N721" i="110"/>
  <c r="M721" i="110"/>
  <c r="P720" i="110" a="1"/>
  <c r="P720" i="110" s="1"/>
  <c r="N720" i="110"/>
  <c r="M720" i="110"/>
  <c r="P719" i="110" a="1"/>
  <c r="P719" i="110" s="1"/>
  <c r="N719" i="110"/>
  <c r="M719" i="110"/>
  <c r="P718" i="110" a="1"/>
  <c r="P718" i="110" s="1"/>
  <c r="N718" i="110"/>
  <c r="M718" i="110"/>
  <c r="P717" i="110" a="1"/>
  <c r="P717" i="110" s="1"/>
  <c r="N717" i="110"/>
  <c r="M717" i="110"/>
  <c r="P716" i="110" a="1"/>
  <c r="P716" i="110" s="1"/>
  <c r="N716" i="110"/>
  <c r="M716" i="110"/>
  <c r="P715" i="110" a="1"/>
  <c r="P715" i="110" s="1"/>
  <c r="N715" i="110"/>
  <c r="M715" i="110"/>
  <c r="P714" i="110" a="1"/>
  <c r="P714" i="110" s="1"/>
  <c r="N714" i="110"/>
  <c r="M714" i="110"/>
  <c r="P713" i="110" a="1"/>
  <c r="P713" i="110" s="1"/>
  <c r="N713" i="110"/>
  <c r="M713" i="110"/>
  <c r="P712" i="110" a="1"/>
  <c r="P712" i="110" s="1"/>
  <c r="N712" i="110"/>
  <c r="M712" i="110"/>
  <c r="P711" i="110" a="1"/>
  <c r="P711" i="110" s="1"/>
  <c r="N711" i="110"/>
  <c r="M711" i="110"/>
  <c r="P710" i="110" a="1"/>
  <c r="P710" i="110" s="1"/>
  <c r="N710" i="110"/>
  <c r="M710" i="110"/>
  <c r="P709" i="110" a="1"/>
  <c r="P709" i="110" s="1"/>
  <c r="N709" i="110"/>
  <c r="M709" i="110"/>
  <c r="P708" i="110" a="1"/>
  <c r="P708" i="110" s="1"/>
  <c r="N708" i="110"/>
  <c r="M708" i="110"/>
  <c r="P707" i="110" a="1"/>
  <c r="P707" i="110" s="1"/>
  <c r="N707" i="110"/>
  <c r="M707" i="110"/>
  <c r="P706" i="110" a="1"/>
  <c r="P706" i="110" s="1"/>
  <c r="N706" i="110"/>
  <c r="M706" i="110"/>
  <c r="P705" i="110" a="1"/>
  <c r="P705" i="110" s="1"/>
  <c r="N705" i="110"/>
  <c r="M705" i="110"/>
  <c r="P704" i="110" a="1"/>
  <c r="P704" i="110" s="1"/>
  <c r="N704" i="110"/>
  <c r="M704" i="110"/>
  <c r="P703" i="110" a="1"/>
  <c r="P703" i="110" s="1"/>
  <c r="N703" i="110"/>
  <c r="M703" i="110"/>
  <c r="P702" i="110" a="1"/>
  <c r="P702" i="110" s="1"/>
  <c r="N702" i="110"/>
  <c r="M702" i="110"/>
  <c r="P701" i="110" a="1"/>
  <c r="P701" i="110" s="1"/>
  <c r="N701" i="110"/>
  <c r="M701" i="110"/>
  <c r="P700" i="110" a="1"/>
  <c r="P700" i="110" s="1"/>
  <c r="N700" i="110"/>
  <c r="M700" i="110"/>
  <c r="P699" i="110" a="1"/>
  <c r="P699" i="110" s="1"/>
  <c r="N699" i="110"/>
  <c r="M699" i="110"/>
  <c r="P698" i="110" a="1"/>
  <c r="P698" i="110" s="1"/>
  <c r="N698" i="110"/>
  <c r="M698" i="110"/>
  <c r="P697" i="110" a="1"/>
  <c r="P697" i="110" s="1"/>
  <c r="N697" i="110"/>
  <c r="M697" i="110"/>
  <c r="P696" i="110" a="1"/>
  <c r="P696" i="110" s="1"/>
  <c r="N696" i="110"/>
  <c r="M696" i="110"/>
  <c r="P695" i="110" a="1"/>
  <c r="P695" i="110" s="1"/>
  <c r="N695" i="110"/>
  <c r="M695" i="110"/>
  <c r="P694" i="110" a="1"/>
  <c r="P694" i="110" s="1"/>
  <c r="N694" i="110"/>
  <c r="M694" i="110"/>
  <c r="P693" i="110" a="1"/>
  <c r="P693" i="110" s="1"/>
  <c r="N693" i="110"/>
  <c r="M693" i="110"/>
  <c r="P692" i="110" a="1"/>
  <c r="P692" i="110" s="1"/>
  <c r="N692" i="110"/>
  <c r="M692" i="110"/>
  <c r="P691" i="110" a="1"/>
  <c r="P691" i="110" s="1"/>
  <c r="N691" i="110"/>
  <c r="M691" i="110"/>
  <c r="P690" i="110" a="1"/>
  <c r="P690" i="110" s="1"/>
  <c r="N690" i="110"/>
  <c r="M690" i="110"/>
  <c r="P689" i="110" a="1"/>
  <c r="P689" i="110" s="1"/>
  <c r="N689" i="110"/>
  <c r="M689" i="110"/>
  <c r="P688" i="110" a="1"/>
  <c r="P688" i="110" s="1"/>
  <c r="N688" i="110"/>
  <c r="M688" i="110"/>
  <c r="P687" i="110" a="1"/>
  <c r="P687" i="110" s="1"/>
  <c r="N687" i="110"/>
  <c r="M687" i="110"/>
  <c r="P686" i="110" a="1"/>
  <c r="P686" i="110" s="1"/>
  <c r="N686" i="110"/>
  <c r="M686" i="110"/>
  <c r="P685" i="110" a="1"/>
  <c r="P685" i="110" s="1"/>
  <c r="N685" i="110"/>
  <c r="M685" i="110"/>
  <c r="P684" i="110" a="1"/>
  <c r="P684" i="110" s="1"/>
  <c r="N684" i="110"/>
  <c r="M684" i="110"/>
  <c r="P683" i="110" a="1"/>
  <c r="P683" i="110" s="1"/>
  <c r="N683" i="110"/>
  <c r="M683" i="110"/>
  <c r="P682" i="110" a="1"/>
  <c r="P682" i="110" s="1"/>
  <c r="N682" i="110"/>
  <c r="M682" i="110"/>
  <c r="P681" i="110" a="1"/>
  <c r="P681" i="110" s="1"/>
  <c r="N681" i="110"/>
  <c r="M681" i="110"/>
  <c r="P680" i="110" a="1"/>
  <c r="P680" i="110" s="1"/>
  <c r="N680" i="110"/>
  <c r="M680" i="110"/>
  <c r="P679" i="110" a="1"/>
  <c r="P679" i="110" s="1"/>
  <c r="N679" i="110"/>
  <c r="M679" i="110"/>
  <c r="P678" i="110" a="1"/>
  <c r="P678" i="110" s="1"/>
  <c r="N678" i="110"/>
  <c r="M678" i="110"/>
  <c r="P677" i="110" a="1"/>
  <c r="P677" i="110" s="1"/>
  <c r="N677" i="110"/>
  <c r="M677" i="110"/>
  <c r="P676" i="110" a="1"/>
  <c r="P676" i="110" s="1"/>
  <c r="N676" i="110"/>
  <c r="M676" i="110"/>
  <c r="P675" i="110" a="1"/>
  <c r="P675" i="110" s="1"/>
  <c r="N675" i="110"/>
  <c r="M675" i="110"/>
  <c r="P674" i="110" a="1"/>
  <c r="P674" i="110" s="1"/>
  <c r="N674" i="110"/>
  <c r="M674" i="110"/>
  <c r="P673" i="110" a="1"/>
  <c r="P673" i="110" s="1"/>
  <c r="N673" i="110"/>
  <c r="M673" i="110"/>
  <c r="P672" i="110" a="1"/>
  <c r="P672" i="110" s="1"/>
  <c r="N672" i="110"/>
  <c r="M672" i="110"/>
  <c r="P671" i="110" a="1"/>
  <c r="P671" i="110" s="1"/>
  <c r="N671" i="110"/>
  <c r="M671" i="110"/>
  <c r="P670" i="110" a="1"/>
  <c r="P670" i="110" s="1"/>
  <c r="N670" i="110"/>
  <c r="M670" i="110"/>
  <c r="P669" i="110" a="1"/>
  <c r="P669" i="110" s="1"/>
  <c r="N669" i="110"/>
  <c r="M669" i="110"/>
  <c r="P668" i="110" a="1"/>
  <c r="P668" i="110" s="1"/>
  <c r="N668" i="110"/>
  <c r="M668" i="110"/>
  <c r="P667" i="110" a="1"/>
  <c r="P667" i="110" s="1"/>
  <c r="N667" i="110"/>
  <c r="M667" i="110"/>
  <c r="P666" i="110" a="1"/>
  <c r="P666" i="110" s="1"/>
  <c r="N666" i="110"/>
  <c r="M666" i="110"/>
  <c r="P665" i="110" a="1"/>
  <c r="P665" i="110" s="1"/>
  <c r="N665" i="110"/>
  <c r="M665" i="110"/>
  <c r="P664" i="110" a="1"/>
  <c r="P664" i="110" s="1"/>
  <c r="N664" i="110"/>
  <c r="M664" i="110"/>
  <c r="P663" i="110" a="1"/>
  <c r="P663" i="110" s="1"/>
  <c r="N663" i="110"/>
  <c r="M663" i="110"/>
  <c r="P662" i="110" a="1"/>
  <c r="P662" i="110" s="1"/>
  <c r="N662" i="110"/>
  <c r="M662" i="110"/>
  <c r="P661" i="110" a="1"/>
  <c r="P661" i="110" s="1"/>
  <c r="N661" i="110"/>
  <c r="M661" i="110"/>
  <c r="P660" i="110" a="1"/>
  <c r="P660" i="110" s="1"/>
  <c r="N660" i="110"/>
  <c r="M660" i="110"/>
  <c r="P659" i="110" a="1"/>
  <c r="P659" i="110" s="1"/>
  <c r="N659" i="110"/>
  <c r="M659" i="110"/>
  <c r="P658" i="110" a="1"/>
  <c r="P658" i="110" s="1"/>
  <c r="N658" i="110"/>
  <c r="M658" i="110"/>
  <c r="P657" i="110" a="1"/>
  <c r="P657" i="110" s="1"/>
  <c r="N657" i="110"/>
  <c r="M657" i="110"/>
  <c r="P656" i="110" a="1"/>
  <c r="P656" i="110" s="1"/>
  <c r="N656" i="110"/>
  <c r="M656" i="110"/>
  <c r="P655" i="110" a="1"/>
  <c r="P655" i="110" s="1"/>
  <c r="N655" i="110"/>
  <c r="M655" i="110"/>
  <c r="P654" i="110" a="1"/>
  <c r="P654" i="110" s="1"/>
  <c r="N654" i="110"/>
  <c r="M654" i="110"/>
  <c r="P653" i="110" a="1"/>
  <c r="P653" i="110" s="1"/>
  <c r="N653" i="110"/>
  <c r="M653" i="110"/>
  <c r="P652" i="110" a="1"/>
  <c r="P652" i="110" s="1"/>
  <c r="N652" i="110"/>
  <c r="M652" i="110"/>
  <c r="P651" i="110" a="1"/>
  <c r="P651" i="110" s="1"/>
  <c r="N651" i="110"/>
  <c r="M651" i="110"/>
  <c r="P650" i="110" a="1"/>
  <c r="P650" i="110" s="1"/>
  <c r="N650" i="110"/>
  <c r="M650" i="110"/>
  <c r="P649" i="110" a="1"/>
  <c r="P649" i="110" s="1"/>
  <c r="N649" i="110"/>
  <c r="M649" i="110"/>
  <c r="P648" i="110" a="1"/>
  <c r="P648" i="110" s="1"/>
  <c r="N648" i="110"/>
  <c r="M648" i="110"/>
  <c r="P647" i="110" a="1"/>
  <c r="P647" i="110" s="1"/>
  <c r="N647" i="110"/>
  <c r="M647" i="110"/>
  <c r="P646" i="110" a="1"/>
  <c r="P646" i="110" s="1"/>
  <c r="N646" i="110"/>
  <c r="M646" i="110"/>
  <c r="P645" i="110" a="1"/>
  <c r="P645" i="110" s="1"/>
  <c r="N645" i="110"/>
  <c r="M645" i="110"/>
  <c r="P644" i="110" a="1"/>
  <c r="P644" i="110" s="1"/>
  <c r="N644" i="110"/>
  <c r="M644" i="110"/>
  <c r="P643" i="110" a="1"/>
  <c r="P643" i="110" s="1"/>
  <c r="N643" i="110"/>
  <c r="M643" i="110"/>
  <c r="P642" i="110" a="1"/>
  <c r="P642" i="110" s="1"/>
  <c r="N642" i="110"/>
  <c r="M642" i="110"/>
  <c r="P641" i="110" a="1"/>
  <c r="P641" i="110" s="1"/>
  <c r="N641" i="110"/>
  <c r="M641" i="110"/>
  <c r="P640" i="110" a="1"/>
  <c r="P640" i="110" s="1"/>
  <c r="N640" i="110"/>
  <c r="M640" i="110"/>
  <c r="P639" i="110" a="1"/>
  <c r="P639" i="110" s="1"/>
  <c r="N639" i="110"/>
  <c r="M639" i="110"/>
  <c r="P638" i="110" a="1"/>
  <c r="P638" i="110" s="1"/>
  <c r="N638" i="110"/>
  <c r="M638" i="110"/>
  <c r="P637" i="110" a="1"/>
  <c r="P637" i="110" s="1"/>
  <c r="N637" i="110"/>
  <c r="M637" i="110"/>
  <c r="P636" i="110" a="1"/>
  <c r="P636" i="110" s="1"/>
  <c r="N636" i="110"/>
  <c r="M636" i="110"/>
  <c r="P635" i="110" a="1"/>
  <c r="P635" i="110" s="1"/>
  <c r="N635" i="110"/>
  <c r="M635" i="110"/>
  <c r="P634" i="110" a="1"/>
  <c r="P634" i="110" s="1"/>
  <c r="N634" i="110"/>
  <c r="M634" i="110"/>
  <c r="P633" i="110" a="1"/>
  <c r="P633" i="110" s="1"/>
  <c r="N633" i="110"/>
  <c r="M633" i="110"/>
  <c r="P632" i="110" a="1"/>
  <c r="P632" i="110" s="1"/>
  <c r="N632" i="110"/>
  <c r="M632" i="110"/>
  <c r="P631" i="110" a="1"/>
  <c r="P631" i="110" s="1"/>
  <c r="N631" i="110"/>
  <c r="M631" i="110"/>
  <c r="P630" i="110" a="1"/>
  <c r="P630" i="110" s="1"/>
  <c r="N630" i="110"/>
  <c r="M630" i="110"/>
  <c r="P629" i="110" a="1"/>
  <c r="P629" i="110" s="1"/>
  <c r="N629" i="110"/>
  <c r="M629" i="110"/>
  <c r="P628" i="110" a="1"/>
  <c r="P628" i="110" s="1"/>
  <c r="N628" i="110"/>
  <c r="M628" i="110"/>
  <c r="P627" i="110" a="1"/>
  <c r="P627" i="110" s="1"/>
  <c r="N627" i="110"/>
  <c r="M627" i="110"/>
  <c r="P626" i="110" a="1"/>
  <c r="P626" i="110" s="1"/>
  <c r="N626" i="110"/>
  <c r="M626" i="110"/>
  <c r="P625" i="110" a="1"/>
  <c r="P625" i="110" s="1"/>
  <c r="N625" i="110"/>
  <c r="M625" i="110"/>
  <c r="P624" i="110" a="1"/>
  <c r="P624" i="110" s="1"/>
  <c r="N624" i="110"/>
  <c r="M624" i="110"/>
  <c r="P623" i="110" a="1"/>
  <c r="P623" i="110" s="1"/>
  <c r="N623" i="110"/>
  <c r="M623" i="110"/>
  <c r="P622" i="110" a="1"/>
  <c r="P622" i="110" s="1"/>
  <c r="N622" i="110"/>
  <c r="M622" i="110"/>
  <c r="P621" i="110" a="1"/>
  <c r="P621" i="110" s="1"/>
  <c r="N621" i="110"/>
  <c r="M621" i="110"/>
  <c r="P620" i="110" a="1"/>
  <c r="P620" i="110" s="1"/>
  <c r="N620" i="110"/>
  <c r="M620" i="110"/>
  <c r="P619" i="110" a="1"/>
  <c r="P619" i="110" s="1"/>
  <c r="N619" i="110"/>
  <c r="M619" i="110"/>
  <c r="P618" i="110" a="1"/>
  <c r="P618" i="110" s="1"/>
  <c r="N618" i="110"/>
  <c r="M618" i="110"/>
  <c r="P617" i="110" a="1"/>
  <c r="P617" i="110" s="1"/>
  <c r="N617" i="110"/>
  <c r="M617" i="110"/>
  <c r="P616" i="110" a="1"/>
  <c r="P616" i="110" s="1"/>
  <c r="N616" i="110"/>
  <c r="M616" i="110"/>
  <c r="P615" i="110" a="1"/>
  <c r="P615" i="110" s="1"/>
  <c r="N615" i="110"/>
  <c r="M615" i="110"/>
  <c r="P614" i="110" a="1"/>
  <c r="P614" i="110" s="1"/>
  <c r="N614" i="110"/>
  <c r="M614" i="110"/>
  <c r="P613" i="110" a="1"/>
  <c r="P613" i="110" s="1"/>
  <c r="N613" i="110"/>
  <c r="M613" i="110"/>
  <c r="P612" i="110" a="1"/>
  <c r="P612" i="110" s="1"/>
  <c r="N612" i="110"/>
  <c r="M612" i="110"/>
  <c r="P611" i="110" a="1"/>
  <c r="P611" i="110" s="1"/>
  <c r="N611" i="110"/>
  <c r="M611" i="110"/>
  <c r="P610" i="110" a="1"/>
  <c r="P610" i="110" s="1"/>
  <c r="N610" i="110"/>
  <c r="M610" i="110"/>
  <c r="P609" i="110" a="1"/>
  <c r="P609" i="110" s="1"/>
  <c r="N609" i="110"/>
  <c r="M609" i="110"/>
  <c r="P608" i="110" a="1"/>
  <c r="P608" i="110" s="1"/>
  <c r="N608" i="110"/>
  <c r="M608" i="110"/>
  <c r="P607" i="110" a="1"/>
  <c r="P607" i="110" s="1"/>
  <c r="N607" i="110"/>
  <c r="M607" i="110"/>
  <c r="P606" i="110" a="1"/>
  <c r="P606" i="110" s="1"/>
  <c r="N606" i="110"/>
  <c r="M606" i="110"/>
  <c r="P605" i="110" a="1"/>
  <c r="P605" i="110" s="1"/>
  <c r="N605" i="110"/>
  <c r="M605" i="110"/>
  <c r="P604" i="110" a="1"/>
  <c r="P604" i="110" s="1"/>
  <c r="N604" i="110"/>
  <c r="M604" i="110"/>
  <c r="P603" i="110" a="1"/>
  <c r="P603" i="110" s="1"/>
  <c r="N603" i="110"/>
  <c r="M603" i="110"/>
  <c r="P602" i="110" a="1"/>
  <c r="P602" i="110" s="1"/>
  <c r="N602" i="110"/>
  <c r="M602" i="110"/>
  <c r="P601" i="110" a="1"/>
  <c r="P601" i="110" s="1"/>
  <c r="N601" i="110"/>
  <c r="M601" i="110"/>
  <c r="P600" i="110" a="1"/>
  <c r="P600" i="110" s="1"/>
  <c r="N600" i="110"/>
  <c r="M600" i="110"/>
  <c r="P599" i="110" a="1"/>
  <c r="P599" i="110" s="1"/>
  <c r="N599" i="110"/>
  <c r="M599" i="110"/>
  <c r="P598" i="110" a="1"/>
  <c r="P598" i="110" s="1"/>
  <c r="N598" i="110"/>
  <c r="M598" i="110"/>
  <c r="P597" i="110" a="1"/>
  <c r="P597" i="110" s="1"/>
  <c r="N597" i="110"/>
  <c r="M597" i="110"/>
  <c r="P596" i="110" a="1"/>
  <c r="P596" i="110" s="1"/>
  <c r="N596" i="110"/>
  <c r="M596" i="110"/>
  <c r="P595" i="110" a="1"/>
  <c r="P595" i="110" s="1"/>
  <c r="N595" i="110"/>
  <c r="M595" i="110"/>
  <c r="P594" i="110" a="1"/>
  <c r="P594" i="110" s="1"/>
  <c r="N594" i="110"/>
  <c r="M594" i="110"/>
  <c r="P593" i="110" a="1"/>
  <c r="P593" i="110" s="1"/>
  <c r="N593" i="110"/>
  <c r="M593" i="110"/>
  <c r="P592" i="110" a="1"/>
  <c r="P592" i="110" s="1"/>
  <c r="N592" i="110"/>
  <c r="M592" i="110"/>
  <c r="P591" i="110" a="1"/>
  <c r="P591" i="110" s="1"/>
  <c r="N591" i="110"/>
  <c r="M591" i="110"/>
  <c r="P590" i="110" a="1"/>
  <c r="P590" i="110" s="1"/>
  <c r="N590" i="110"/>
  <c r="M590" i="110"/>
  <c r="P589" i="110" a="1"/>
  <c r="P589" i="110" s="1"/>
  <c r="N589" i="110"/>
  <c r="M589" i="110"/>
  <c r="P588" i="110" a="1"/>
  <c r="P588" i="110" s="1"/>
  <c r="N588" i="110"/>
  <c r="M588" i="110"/>
  <c r="P587" i="110" a="1"/>
  <c r="P587" i="110" s="1"/>
  <c r="N587" i="110"/>
  <c r="M587" i="110"/>
  <c r="P586" i="110" a="1"/>
  <c r="P586" i="110" s="1"/>
  <c r="N586" i="110"/>
  <c r="M586" i="110"/>
  <c r="P585" i="110" a="1"/>
  <c r="P585" i="110" s="1"/>
  <c r="N585" i="110"/>
  <c r="M585" i="110"/>
  <c r="P584" i="110" a="1"/>
  <c r="P584" i="110" s="1"/>
  <c r="N584" i="110"/>
  <c r="M584" i="110"/>
  <c r="P583" i="110" a="1"/>
  <c r="P583" i="110" s="1"/>
  <c r="N583" i="110"/>
  <c r="M583" i="110"/>
  <c r="P582" i="110" a="1"/>
  <c r="P582" i="110" s="1"/>
  <c r="N582" i="110"/>
  <c r="M582" i="110"/>
  <c r="P581" i="110" a="1"/>
  <c r="P581" i="110" s="1"/>
  <c r="N581" i="110"/>
  <c r="M581" i="110"/>
  <c r="P580" i="110" a="1"/>
  <c r="P580" i="110" s="1"/>
  <c r="N580" i="110"/>
  <c r="M580" i="110"/>
  <c r="P579" i="110" a="1"/>
  <c r="P579" i="110" s="1"/>
  <c r="N579" i="110"/>
  <c r="M579" i="110"/>
  <c r="P578" i="110" a="1"/>
  <c r="P578" i="110" s="1"/>
  <c r="N578" i="110"/>
  <c r="M578" i="110"/>
  <c r="P577" i="110" a="1"/>
  <c r="P577" i="110" s="1"/>
  <c r="N577" i="110"/>
  <c r="M577" i="110"/>
  <c r="P576" i="110" a="1"/>
  <c r="P576" i="110" s="1"/>
  <c r="N576" i="110"/>
  <c r="M576" i="110"/>
  <c r="P575" i="110" a="1"/>
  <c r="P575" i="110" s="1"/>
  <c r="N575" i="110"/>
  <c r="M575" i="110"/>
  <c r="P574" i="110" a="1"/>
  <c r="P574" i="110" s="1"/>
  <c r="N574" i="110"/>
  <c r="M574" i="110"/>
  <c r="P573" i="110" a="1"/>
  <c r="P573" i="110" s="1"/>
  <c r="N573" i="110"/>
  <c r="M573" i="110"/>
  <c r="P572" i="110" a="1"/>
  <c r="P572" i="110" s="1"/>
  <c r="N572" i="110"/>
  <c r="M572" i="110"/>
  <c r="P571" i="110" a="1"/>
  <c r="P571" i="110" s="1"/>
  <c r="N571" i="110"/>
  <c r="M571" i="110"/>
  <c r="P570" i="110" a="1"/>
  <c r="P570" i="110" s="1"/>
  <c r="N570" i="110"/>
  <c r="M570" i="110"/>
  <c r="P569" i="110" a="1"/>
  <c r="P569" i="110" s="1"/>
  <c r="N569" i="110"/>
  <c r="M569" i="110"/>
  <c r="P568" i="110" a="1"/>
  <c r="P568" i="110" s="1"/>
  <c r="N568" i="110"/>
  <c r="M568" i="110"/>
  <c r="P567" i="110" a="1"/>
  <c r="P567" i="110" s="1"/>
  <c r="N567" i="110"/>
  <c r="M567" i="110"/>
  <c r="P566" i="110" a="1"/>
  <c r="P566" i="110" s="1"/>
  <c r="N566" i="110"/>
  <c r="M566" i="110"/>
  <c r="P565" i="110" a="1"/>
  <c r="P565" i="110" s="1"/>
  <c r="N565" i="110"/>
  <c r="M565" i="110"/>
  <c r="P564" i="110" a="1"/>
  <c r="P564" i="110" s="1"/>
  <c r="N564" i="110"/>
  <c r="M564" i="110"/>
  <c r="P563" i="110" a="1"/>
  <c r="P563" i="110" s="1"/>
  <c r="N563" i="110"/>
  <c r="M563" i="110"/>
  <c r="P562" i="110" a="1"/>
  <c r="P562" i="110" s="1"/>
  <c r="N562" i="110"/>
  <c r="M562" i="110"/>
  <c r="P561" i="110" a="1"/>
  <c r="P561" i="110" s="1"/>
  <c r="N561" i="110"/>
  <c r="M561" i="110"/>
  <c r="P560" i="110" a="1"/>
  <c r="P560" i="110" s="1"/>
  <c r="N560" i="110"/>
  <c r="M560" i="110"/>
  <c r="P559" i="110" a="1"/>
  <c r="P559" i="110" s="1"/>
  <c r="N559" i="110"/>
  <c r="M559" i="110"/>
  <c r="P558" i="110" a="1"/>
  <c r="P558" i="110" s="1"/>
  <c r="N558" i="110"/>
  <c r="M558" i="110"/>
  <c r="P557" i="110" a="1"/>
  <c r="P557" i="110" s="1"/>
  <c r="N557" i="110"/>
  <c r="M557" i="110"/>
  <c r="P556" i="110" a="1"/>
  <c r="P556" i="110" s="1"/>
  <c r="N556" i="110"/>
  <c r="M556" i="110"/>
  <c r="P555" i="110" a="1"/>
  <c r="P555" i="110" s="1"/>
  <c r="N555" i="110"/>
  <c r="M555" i="110"/>
  <c r="P554" i="110" a="1"/>
  <c r="P554" i="110" s="1"/>
  <c r="N554" i="110"/>
  <c r="M554" i="110"/>
  <c r="P553" i="110" a="1"/>
  <c r="P553" i="110" s="1"/>
  <c r="N553" i="110"/>
  <c r="M553" i="110"/>
  <c r="P552" i="110" a="1"/>
  <c r="P552" i="110" s="1"/>
  <c r="N552" i="110"/>
  <c r="M552" i="110"/>
  <c r="P551" i="110" a="1"/>
  <c r="P551" i="110" s="1"/>
  <c r="N551" i="110"/>
  <c r="M551" i="110"/>
  <c r="P550" i="110" a="1"/>
  <c r="P550" i="110" s="1"/>
  <c r="N550" i="110"/>
  <c r="M550" i="110"/>
  <c r="P549" i="110" a="1"/>
  <c r="P549" i="110" s="1"/>
  <c r="N549" i="110"/>
  <c r="M549" i="110"/>
  <c r="P548" i="110" a="1"/>
  <c r="P548" i="110" s="1"/>
  <c r="N548" i="110"/>
  <c r="M548" i="110"/>
  <c r="P547" i="110" a="1"/>
  <c r="P547" i="110" s="1"/>
  <c r="N547" i="110"/>
  <c r="M547" i="110"/>
  <c r="P546" i="110" a="1"/>
  <c r="P546" i="110" s="1"/>
  <c r="N546" i="110"/>
  <c r="M546" i="110"/>
  <c r="P545" i="110" a="1"/>
  <c r="P545" i="110" s="1"/>
  <c r="N545" i="110"/>
  <c r="M545" i="110"/>
  <c r="P544" i="110" a="1"/>
  <c r="P544" i="110" s="1"/>
  <c r="N544" i="110"/>
  <c r="M544" i="110"/>
  <c r="P543" i="110" a="1"/>
  <c r="P543" i="110" s="1"/>
  <c r="N543" i="110"/>
  <c r="M543" i="110"/>
  <c r="P542" i="110" a="1"/>
  <c r="P542" i="110" s="1"/>
  <c r="N542" i="110"/>
  <c r="M542" i="110"/>
  <c r="P541" i="110" a="1"/>
  <c r="P541" i="110" s="1"/>
  <c r="N541" i="110"/>
  <c r="M541" i="110"/>
  <c r="P540" i="110" a="1"/>
  <c r="P540" i="110" s="1"/>
  <c r="N540" i="110"/>
  <c r="M540" i="110"/>
  <c r="P539" i="110" a="1"/>
  <c r="P539" i="110" s="1"/>
  <c r="N539" i="110"/>
  <c r="M539" i="110"/>
  <c r="P538" i="110" a="1"/>
  <c r="P538" i="110" s="1"/>
  <c r="N538" i="110"/>
  <c r="M538" i="110"/>
  <c r="P537" i="110" a="1"/>
  <c r="P537" i="110" s="1"/>
  <c r="N537" i="110"/>
  <c r="M537" i="110"/>
  <c r="P536" i="110" a="1"/>
  <c r="P536" i="110" s="1"/>
  <c r="N536" i="110"/>
  <c r="M536" i="110"/>
  <c r="P535" i="110" a="1"/>
  <c r="P535" i="110" s="1"/>
  <c r="N535" i="110"/>
  <c r="M535" i="110"/>
  <c r="P534" i="110" a="1"/>
  <c r="P534" i="110" s="1"/>
  <c r="N534" i="110"/>
  <c r="M534" i="110"/>
  <c r="P533" i="110" a="1"/>
  <c r="P533" i="110" s="1"/>
  <c r="N533" i="110"/>
  <c r="M533" i="110"/>
  <c r="P532" i="110" a="1"/>
  <c r="P532" i="110" s="1"/>
  <c r="N532" i="110"/>
  <c r="M532" i="110"/>
  <c r="P531" i="110" a="1"/>
  <c r="P531" i="110" s="1"/>
  <c r="N531" i="110"/>
  <c r="M531" i="110"/>
  <c r="P530" i="110" a="1"/>
  <c r="P530" i="110" s="1"/>
  <c r="N530" i="110"/>
  <c r="M530" i="110"/>
  <c r="P529" i="110" a="1"/>
  <c r="P529" i="110" s="1"/>
  <c r="N529" i="110"/>
  <c r="M529" i="110"/>
  <c r="P528" i="110" a="1"/>
  <c r="P528" i="110" s="1"/>
  <c r="N528" i="110"/>
  <c r="M528" i="110"/>
  <c r="P527" i="110" a="1"/>
  <c r="P527" i="110" s="1"/>
  <c r="N527" i="110"/>
  <c r="M527" i="110"/>
  <c r="P526" i="110" a="1"/>
  <c r="P526" i="110" s="1"/>
  <c r="N526" i="110"/>
  <c r="M526" i="110"/>
  <c r="P525" i="110" a="1"/>
  <c r="P525" i="110" s="1"/>
  <c r="N525" i="110"/>
  <c r="M525" i="110"/>
  <c r="P524" i="110" a="1"/>
  <c r="P524" i="110" s="1"/>
  <c r="N524" i="110"/>
  <c r="M524" i="110"/>
  <c r="P523" i="110" a="1"/>
  <c r="P523" i="110" s="1"/>
  <c r="N523" i="110"/>
  <c r="M523" i="110"/>
  <c r="P522" i="110" a="1"/>
  <c r="P522" i="110" s="1"/>
  <c r="N522" i="110"/>
  <c r="M522" i="110"/>
  <c r="P521" i="110" a="1"/>
  <c r="P521" i="110" s="1"/>
  <c r="N521" i="110"/>
  <c r="M521" i="110"/>
  <c r="P520" i="110" a="1"/>
  <c r="P520" i="110" s="1"/>
  <c r="N520" i="110"/>
  <c r="M520" i="110"/>
  <c r="P519" i="110" a="1"/>
  <c r="P519" i="110" s="1"/>
  <c r="N519" i="110"/>
  <c r="M519" i="110"/>
  <c r="P518" i="110" a="1"/>
  <c r="P518" i="110" s="1"/>
  <c r="N518" i="110"/>
  <c r="M518" i="110"/>
  <c r="P517" i="110" a="1"/>
  <c r="P517" i="110" s="1"/>
  <c r="N517" i="110"/>
  <c r="M517" i="110"/>
  <c r="P516" i="110" a="1"/>
  <c r="P516" i="110" s="1"/>
  <c r="N516" i="110"/>
  <c r="M516" i="110"/>
  <c r="P515" i="110" a="1"/>
  <c r="P515" i="110" s="1"/>
  <c r="N515" i="110"/>
  <c r="M515" i="110"/>
  <c r="P514" i="110" a="1"/>
  <c r="P514" i="110" s="1"/>
  <c r="N514" i="110"/>
  <c r="M514" i="110"/>
  <c r="P513" i="110" a="1"/>
  <c r="P513" i="110" s="1"/>
  <c r="N513" i="110"/>
  <c r="M513" i="110"/>
  <c r="P512" i="110" a="1"/>
  <c r="P512" i="110" s="1"/>
  <c r="N512" i="110"/>
  <c r="M512" i="110"/>
  <c r="P511" i="110" a="1"/>
  <c r="P511" i="110" s="1"/>
  <c r="N511" i="110"/>
  <c r="M511" i="110"/>
  <c r="P510" i="110" a="1"/>
  <c r="P510" i="110" s="1"/>
  <c r="N510" i="110"/>
  <c r="M510" i="110"/>
  <c r="P509" i="110" a="1"/>
  <c r="P509" i="110" s="1"/>
  <c r="N509" i="110"/>
  <c r="M509" i="110"/>
  <c r="P508" i="110" a="1"/>
  <c r="P508" i="110" s="1"/>
  <c r="N508" i="110"/>
  <c r="M508" i="110"/>
  <c r="P507" i="110" a="1"/>
  <c r="P507" i="110" s="1"/>
  <c r="N507" i="110"/>
  <c r="M507" i="110"/>
  <c r="P506" i="110" a="1"/>
  <c r="P506" i="110" s="1"/>
  <c r="N506" i="110"/>
  <c r="M506" i="110"/>
  <c r="P505" i="110" a="1"/>
  <c r="P505" i="110" s="1"/>
  <c r="N505" i="110"/>
  <c r="M505" i="110"/>
  <c r="P504" i="110" a="1"/>
  <c r="P504" i="110" s="1"/>
  <c r="N504" i="110"/>
  <c r="M504" i="110"/>
  <c r="P503" i="110" a="1"/>
  <c r="P503" i="110" s="1"/>
  <c r="N503" i="110"/>
  <c r="M503" i="110"/>
  <c r="P502" i="110" a="1"/>
  <c r="P502" i="110" s="1"/>
  <c r="N502" i="110"/>
  <c r="M502" i="110"/>
  <c r="P501" i="110" a="1"/>
  <c r="P501" i="110" s="1"/>
  <c r="N501" i="110"/>
  <c r="M501" i="110"/>
  <c r="P500" i="110" a="1"/>
  <c r="P500" i="110" s="1"/>
  <c r="N500" i="110"/>
  <c r="M500" i="110"/>
  <c r="P499" i="110" a="1"/>
  <c r="P499" i="110" s="1"/>
  <c r="N499" i="110"/>
  <c r="M499" i="110"/>
  <c r="P498" i="110" a="1"/>
  <c r="P498" i="110" s="1"/>
  <c r="N498" i="110"/>
  <c r="M498" i="110"/>
  <c r="P497" i="110" a="1"/>
  <c r="P497" i="110" s="1"/>
  <c r="N497" i="110"/>
  <c r="M497" i="110"/>
  <c r="P496" i="110" a="1"/>
  <c r="P496" i="110" s="1"/>
  <c r="N496" i="110"/>
  <c r="M496" i="110"/>
  <c r="P495" i="110" a="1"/>
  <c r="P495" i="110" s="1"/>
  <c r="N495" i="110"/>
  <c r="M495" i="110"/>
  <c r="P494" i="110" a="1"/>
  <c r="P494" i="110" s="1"/>
  <c r="N494" i="110"/>
  <c r="M494" i="110"/>
  <c r="P493" i="110" a="1"/>
  <c r="P493" i="110" s="1"/>
  <c r="N493" i="110"/>
  <c r="M493" i="110"/>
  <c r="P492" i="110" a="1"/>
  <c r="P492" i="110" s="1"/>
  <c r="N492" i="110"/>
  <c r="M492" i="110"/>
  <c r="P491" i="110" a="1"/>
  <c r="P491" i="110" s="1"/>
  <c r="N491" i="110"/>
  <c r="M491" i="110"/>
  <c r="P490" i="110" a="1"/>
  <c r="P490" i="110" s="1"/>
  <c r="N490" i="110"/>
  <c r="M490" i="110"/>
  <c r="P489" i="110" a="1"/>
  <c r="P489" i="110" s="1"/>
  <c r="N489" i="110"/>
  <c r="M489" i="110"/>
  <c r="P488" i="110" a="1"/>
  <c r="P488" i="110" s="1"/>
  <c r="N488" i="110"/>
  <c r="M488" i="110"/>
  <c r="P487" i="110" a="1"/>
  <c r="P487" i="110" s="1"/>
  <c r="N487" i="110"/>
  <c r="M487" i="110"/>
  <c r="P486" i="110" a="1"/>
  <c r="P486" i="110" s="1"/>
  <c r="N486" i="110"/>
  <c r="M486" i="110"/>
  <c r="P485" i="110" a="1"/>
  <c r="P485" i="110" s="1"/>
  <c r="N485" i="110"/>
  <c r="M485" i="110"/>
  <c r="P484" i="110" a="1"/>
  <c r="P484" i="110" s="1"/>
  <c r="N484" i="110"/>
  <c r="M484" i="110"/>
  <c r="P483" i="110" a="1"/>
  <c r="P483" i="110" s="1"/>
  <c r="N483" i="110"/>
  <c r="M483" i="110"/>
  <c r="P482" i="110" a="1"/>
  <c r="P482" i="110" s="1"/>
  <c r="N482" i="110"/>
  <c r="M482" i="110"/>
  <c r="P481" i="110" a="1"/>
  <c r="P481" i="110" s="1"/>
  <c r="N481" i="110"/>
  <c r="M481" i="110"/>
  <c r="P480" i="110" a="1"/>
  <c r="P480" i="110" s="1"/>
  <c r="N480" i="110"/>
  <c r="M480" i="110"/>
  <c r="P479" i="110" a="1"/>
  <c r="P479" i="110" s="1"/>
  <c r="N479" i="110"/>
  <c r="M479" i="110"/>
  <c r="P478" i="110" a="1"/>
  <c r="P478" i="110" s="1"/>
  <c r="N478" i="110"/>
  <c r="M478" i="110"/>
  <c r="P477" i="110" a="1"/>
  <c r="P477" i="110" s="1"/>
  <c r="N477" i="110"/>
  <c r="M477" i="110"/>
  <c r="P476" i="110" a="1"/>
  <c r="P476" i="110" s="1"/>
  <c r="N476" i="110"/>
  <c r="M476" i="110"/>
  <c r="P475" i="110" a="1"/>
  <c r="P475" i="110" s="1"/>
  <c r="N475" i="110"/>
  <c r="M475" i="110"/>
  <c r="P474" i="110" a="1"/>
  <c r="P474" i="110" s="1"/>
  <c r="N474" i="110"/>
  <c r="M474" i="110"/>
  <c r="P473" i="110" a="1"/>
  <c r="P473" i="110" s="1"/>
  <c r="N473" i="110"/>
  <c r="M473" i="110"/>
  <c r="P472" i="110" a="1"/>
  <c r="P472" i="110" s="1"/>
  <c r="N472" i="110"/>
  <c r="M472" i="110"/>
  <c r="P471" i="110" a="1"/>
  <c r="P471" i="110" s="1"/>
  <c r="N471" i="110"/>
  <c r="M471" i="110"/>
  <c r="P470" i="110" a="1"/>
  <c r="P470" i="110" s="1"/>
  <c r="N470" i="110"/>
  <c r="M470" i="110"/>
  <c r="P469" i="110" a="1"/>
  <c r="P469" i="110" s="1"/>
  <c r="N469" i="110"/>
  <c r="M469" i="110"/>
  <c r="P468" i="110" a="1"/>
  <c r="P468" i="110" s="1"/>
  <c r="N468" i="110"/>
  <c r="M468" i="110"/>
  <c r="P467" i="110" a="1"/>
  <c r="P467" i="110" s="1"/>
  <c r="N467" i="110"/>
  <c r="M467" i="110"/>
  <c r="P466" i="110" a="1"/>
  <c r="P466" i="110" s="1"/>
  <c r="N466" i="110"/>
  <c r="M466" i="110"/>
  <c r="P465" i="110" a="1"/>
  <c r="P465" i="110" s="1"/>
  <c r="N465" i="110"/>
  <c r="M465" i="110"/>
  <c r="P464" i="110" a="1"/>
  <c r="P464" i="110" s="1"/>
  <c r="N464" i="110"/>
  <c r="M464" i="110"/>
  <c r="P463" i="110" a="1"/>
  <c r="P463" i="110" s="1"/>
  <c r="N463" i="110"/>
  <c r="M463" i="110"/>
  <c r="P462" i="110" a="1"/>
  <c r="P462" i="110" s="1"/>
  <c r="N462" i="110"/>
  <c r="M462" i="110"/>
  <c r="P461" i="110" a="1"/>
  <c r="P461" i="110" s="1"/>
  <c r="N461" i="110"/>
  <c r="M461" i="110"/>
  <c r="P460" i="110" a="1"/>
  <c r="P460" i="110" s="1"/>
  <c r="N460" i="110"/>
  <c r="M460" i="110"/>
  <c r="P459" i="110" a="1"/>
  <c r="P459" i="110" s="1"/>
  <c r="N459" i="110"/>
  <c r="M459" i="110"/>
  <c r="P458" i="110" a="1"/>
  <c r="P458" i="110" s="1"/>
  <c r="N458" i="110"/>
  <c r="M458" i="110"/>
  <c r="P457" i="110" a="1"/>
  <c r="P457" i="110" s="1"/>
  <c r="N457" i="110"/>
  <c r="M457" i="110"/>
  <c r="P456" i="110" a="1"/>
  <c r="P456" i="110" s="1"/>
  <c r="N456" i="110"/>
  <c r="M456" i="110"/>
  <c r="P455" i="110" a="1"/>
  <c r="P455" i="110" s="1"/>
  <c r="N455" i="110"/>
  <c r="M455" i="110"/>
  <c r="P454" i="110" a="1"/>
  <c r="P454" i="110" s="1"/>
  <c r="N454" i="110"/>
  <c r="M454" i="110"/>
  <c r="P453" i="110" a="1"/>
  <c r="P453" i="110" s="1"/>
  <c r="N453" i="110"/>
  <c r="M453" i="110"/>
  <c r="P452" i="110" a="1"/>
  <c r="P452" i="110" s="1"/>
  <c r="N452" i="110"/>
  <c r="M452" i="110"/>
  <c r="P451" i="110" a="1"/>
  <c r="P451" i="110" s="1"/>
  <c r="N451" i="110"/>
  <c r="M451" i="110"/>
  <c r="P450" i="110" a="1"/>
  <c r="P450" i="110" s="1"/>
  <c r="N450" i="110"/>
  <c r="M450" i="110"/>
  <c r="P449" i="110" a="1"/>
  <c r="P449" i="110" s="1"/>
  <c r="N449" i="110"/>
  <c r="M449" i="110"/>
  <c r="P448" i="110" a="1"/>
  <c r="P448" i="110" s="1"/>
  <c r="N448" i="110"/>
  <c r="M448" i="110"/>
  <c r="P447" i="110" a="1"/>
  <c r="P447" i="110" s="1"/>
  <c r="N447" i="110"/>
  <c r="M447" i="110"/>
  <c r="P446" i="110" a="1"/>
  <c r="P446" i="110" s="1"/>
  <c r="N446" i="110"/>
  <c r="M446" i="110"/>
  <c r="P445" i="110" a="1"/>
  <c r="P445" i="110" s="1"/>
  <c r="N445" i="110"/>
  <c r="M445" i="110"/>
  <c r="P444" i="110" a="1"/>
  <c r="P444" i="110" s="1"/>
  <c r="N444" i="110"/>
  <c r="M444" i="110"/>
  <c r="P443" i="110" a="1"/>
  <c r="P443" i="110" s="1"/>
  <c r="N443" i="110"/>
  <c r="M443" i="110"/>
  <c r="P442" i="110" a="1"/>
  <c r="P442" i="110" s="1"/>
  <c r="N442" i="110"/>
  <c r="M442" i="110"/>
  <c r="P441" i="110" a="1"/>
  <c r="P441" i="110" s="1"/>
  <c r="N441" i="110"/>
  <c r="M441" i="110"/>
  <c r="P440" i="110" a="1"/>
  <c r="P440" i="110" s="1"/>
  <c r="N440" i="110"/>
  <c r="M440" i="110"/>
  <c r="P439" i="110" a="1"/>
  <c r="P439" i="110" s="1"/>
  <c r="N439" i="110"/>
  <c r="M439" i="110"/>
  <c r="P438" i="110" a="1"/>
  <c r="P438" i="110" s="1"/>
  <c r="N438" i="110"/>
  <c r="M438" i="110"/>
  <c r="P437" i="110" a="1"/>
  <c r="P437" i="110" s="1"/>
  <c r="N437" i="110"/>
  <c r="M437" i="110"/>
  <c r="P436" i="110" a="1"/>
  <c r="P436" i="110" s="1"/>
  <c r="N436" i="110"/>
  <c r="M436" i="110"/>
  <c r="P435" i="110" a="1"/>
  <c r="P435" i="110" s="1"/>
  <c r="N435" i="110"/>
  <c r="M435" i="110"/>
  <c r="P434" i="110" a="1"/>
  <c r="P434" i="110" s="1"/>
  <c r="N434" i="110"/>
  <c r="M434" i="110"/>
  <c r="P433" i="110" a="1"/>
  <c r="P433" i="110" s="1"/>
  <c r="N433" i="110"/>
  <c r="M433" i="110"/>
  <c r="P432" i="110" a="1"/>
  <c r="P432" i="110" s="1"/>
  <c r="N432" i="110"/>
  <c r="M432" i="110"/>
  <c r="P431" i="110" a="1"/>
  <c r="P431" i="110" s="1"/>
  <c r="N431" i="110"/>
  <c r="M431" i="110"/>
  <c r="P430" i="110" a="1"/>
  <c r="P430" i="110" s="1"/>
  <c r="N430" i="110"/>
  <c r="M430" i="110"/>
  <c r="P429" i="110" a="1"/>
  <c r="P429" i="110" s="1"/>
  <c r="N429" i="110"/>
  <c r="M429" i="110"/>
  <c r="P428" i="110" a="1"/>
  <c r="P428" i="110" s="1"/>
  <c r="N428" i="110"/>
  <c r="M428" i="110"/>
  <c r="P427" i="110" a="1"/>
  <c r="P427" i="110" s="1"/>
  <c r="N427" i="110"/>
  <c r="M427" i="110"/>
  <c r="P426" i="110" a="1"/>
  <c r="P426" i="110" s="1"/>
  <c r="N426" i="110"/>
  <c r="M426" i="110"/>
  <c r="P425" i="110" a="1"/>
  <c r="P425" i="110" s="1"/>
  <c r="N425" i="110"/>
  <c r="M425" i="110"/>
  <c r="P424" i="110" a="1"/>
  <c r="P424" i="110" s="1"/>
  <c r="N424" i="110"/>
  <c r="M424" i="110"/>
  <c r="P423" i="110" a="1"/>
  <c r="P423" i="110" s="1"/>
  <c r="N423" i="110"/>
  <c r="M423" i="110"/>
  <c r="P422" i="110" a="1"/>
  <c r="P422" i="110" s="1"/>
  <c r="N422" i="110"/>
  <c r="M422" i="110"/>
  <c r="P421" i="110" a="1"/>
  <c r="P421" i="110" s="1"/>
  <c r="N421" i="110"/>
  <c r="M421" i="110"/>
  <c r="P420" i="110" a="1"/>
  <c r="P420" i="110" s="1"/>
  <c r="N420" i="110"/>
  <c r="M420" i="110"/>
  <c r="P419" i="110" a="1"/>
  <c r="P419" i="110" s="1"/>
  <c r="N419" i="110"/>
  <c r="M419" i="110"/>
  <c r="P418" i="110" a="1"/>
  <c r="P418" i="110" s="1"/>
  <c r="N418" i="110"/>
  <c r="M418" i="110"/>
  <c r="P417" i="110" a="1"/>
  <c r="P417" i="110" s="1"/>
  <c r="N417" i="110"/>
  <c r="M417" i="110"/>
  <c r="P416" i="110" a="1"/>
  <c r="P416" i="110" s="1"/>
  <c r="N416" i="110"/>
  <c r="M416" i="110"/>
  <c r="P415" i="110" a="1"/>
  <c r="P415" i="110" s="1"/>
  <c r="N415" i="110"/>
  <c r="M415" i="110"/>
  <c r="P414" i="110" a="1"/>
  <c r="P414" i="110" s="1"/>
  <c r="N414" i="110"/>
  <c r="M414" i="110"/>
  <c r="P413" i="110" a="1"/>
  <c r="P413" i="110" s="1"/>
  <c r="N413" i="110"/>
  <c r="M413" i="110"/>
  <c r="P412" i="110" a="1"/>
  <c r="P412" i="110" s="1"/>
  <c r="N412" i="110"/>
  <c r="M412" i="110"/>
  <c r="P411" i="110" a="1"/>
  <c r="P411" i="110" s="1"/>
  <c r="N411" i="110"/>
  <c r="M411" i="110"/>
  <c r="P410" i="110" a="1"/>
  <c r="P410" i="110" s="1"/>
  <c r="N410" i="110"/>
  <c r="M410" i="110"/>
  <c r="P409" i="110" a="1"/>
  <c r="P409" i="110" s="1"/>
  <c r="N409" i="110"/>
  <c r="M409" i="110"/>
  <c r="P408" i="110" a="1"/>
  <c r="P408" i="110" s="1"/>
  <c r="N408" i="110"/>
  <c r="M408" i="110"/>
  <c r="P407" i="110" a="1"/>
  <c r="P407" i="110" s="1"/>
  <c r="N407" i="110"/>
  <c r="M407" i="110"/>
  <c r="P406" i="110" a="1"/>
  <c r="P406" i="110" s="1"/>
  <c r="N406" i="110"/>
  <c r="M406" i="110"/>
  <c r="P405" i="110" a="1"/>
  <c r="P405" i="110" s="1"/>
  <c r="N405" i="110"/>
  <c r="M405" i="110"/>
  <c r="P404" i="110" a="1"/>
  <c r="P404" i="110" s="1"/>
  <c r="N404" i="110"/>
  <c r="M404" i="110"/>
  <c r="P403" i="110" a="1"/>
  <c r="P403" i="110" s="1"/>
  <c r="N403" i="110"/>
  <c r="M403" i="110"/>
  <c r="P402" i="110" a="1"/>
  <c r="P402" i="110" s="1"/>
  <c r="N402" i="110"/>
  <c r="M402" i="110"/>
  <c r="P401" i="110" a="1"/>
  <c r="P401" i="110" s="1"/>
  <c r="N401" i="110"/>
  <c r="M401" i="110"/>
  <c r="P400" i="110" a="1"/>
  <c r="P400" i="110" s="1"/>
  <c r="N400" i="110"/>
  <c r="M400" i="110"/>
  <c r="P399" i="110" a="1"/>
  <c r="P399" i="110" s="1"/>
  <c r="N399" i="110"/>
  <c r="M399" i="110"/>
  <c r="P398" i="110" a="1"/>
  <c r="P398" i="110" s="1"/>
  <c r="N398" i="110"/>
  <c r="M398" i="110"/>
  <c r="P397" i="110" a="1"/>
  <c r="P397" i="110" s="1"/>
  <c r="N397" i="110"/>
  <c r="M397" i="110"/>
  <c r="P396" i="110" a="1"/>
  <c r="P396" i="110" s="1"/>
  <c r="N396" i="110"/>
  <c r="M396" i="110"/>
  <c r="P395" i="110" a="1"/>
  <c r="P395" i="110" s="1"/>
  <c r="N395" i="110"/>
  <c r="M395" i="110"/>
  <c r="P394" i="110" a="1"/>
  <c r="P394" i="110" s="1"/>
  <c r="N394" i="110"/>
  <c r="M394" i="110"/>
  <c r="P393" i="110" a="1"/>
  <c r="P393" i="110" s="1"/>
  <c r="N393" i="110"/>
  <c r="M393" i="110"/>
  <c r="P392" i="110" a="1"/>
  <c r="P392" i="110" s="1"/>
  <c r="N392" i="110"/>
  <c r="M392" i="110"/>
  <c r="P391" i="110" a="1"/>
  <c r="P391" i="110" s="1"/>
  <c r="N391" i="110"/>
  <c r="M391" i="110"/>
  <c r="P390" i="110" a="1"/>
  <c r="P390" i="110" s="1"/>
  <c r="N390" i="110"/>
  <c r="M390" i="110"/>
  <c r="P389" i="110" a="1"/>
  <c r="P389" i="110" s="1"/>
  <c r="N389" i="110"/>
  <c r="M389" i="110"/>
  <c r="P388" i="110" a="1"/>
  <c r="P388" i="110" s="1"/>
  <c r="N388" i="110"/>
  <c r="M388" i="110"/>
  <c r="P387" i="110" a="1"/>
  <c r="P387" i="110" s="1"/>
  <c r="N387" i="110"/>
  <c r="M387" i="110"/>
  <c r="P386" i="110" a="1"/>
  <c r="P386" i="110" s="1"/>
  <c r="N386" i="110"/>
  <c r="M386" i="110"/>
  <c r="P385" i="110" a="1"/>
  <c r="P385" i="110" s="1"/>
  <c r="N385" i="110"/>
  <c r="M385" i="110"/>
  <c r="P384" i="110" a="1"/>
  <c r="P384" i="110" s="1"/>
  <c r="N384" i="110"/>
  <c r="M384" i="110"/>
  <c r="P383" i="110" a="1"/>
  <c r="P383" i="110" s="1"/>
  <c r="N383" i="110"/>
  <c r="M383" i="110"/>
  <c r="P382" i="110" a="1"/>
  <c r="P382" i="110" s="1"/>
  <c r="N382" i="110"/>
  <c r="M382" i="110"/>
  <c r="P381" i="110" a="1"/>
  <c r="P381" i="110" s="1"/>
  <c r="N381" i="110"/>
  <c r="M381" i="110"/>
  <c r="P380" i="110" a="1"/>
  <c r="P380" i="110" s="1"/>
  <c r="N380" i="110"/>
  <c r="M380" i="110"/>
  <c r="P379" i="110" a="1"/>
  <c r="P379" i="110" s="1"/>
  <c r="N379" i="110"/>
  <c r="M379" i="110"/>
  <c r="P378" i="110" a="1"/>
  <c r="P378" i="110" s="1"/>
  <c r="N378" i="110"/>
  <c r="M378" i="110"/>
  <c r="P377" i="110" a="1"/>
  <c r="P377" i="110" s="1"/>
  <c r="N377" i="110"/>
  <c r="M377" i="110"/>
  <c r="P376" i="110" a="1"/>
  <c r="P376" i="110" s="1"/>
  <c r="N376" i="110"/>
  <c r="M376" i="110"/>
  <c r="P375" i="110" a="1"/>
  <c r="P375" i="110" s="1"/>
  <c r="N375" i="110"/>
  <c r="M375" i="110"/>
  <c r="P374" i="110" a="1"/>
  <c r="P374" i="110" s="1"/>
  <c r="N374" i="110"/>
  <c r="M374" i="110"/>
  <c r="P373" i="110" a="1"/>
  <c r="P373" i="110" s="1"/>
  <c r="N373" i="110"/>
  <c r="M373" i="110"/>
  <c r="P372" i="110" a="1"/>
  <c r="P372" i="110" s="1"/>
  <c r="N372" i="110"/>
  <c r="M372" i="110"/>
  <c r="P371" i="110" a="1"/>
  <c r="P371" i="110" s="1"/>
  <c r="N371" i="110"/>
  <c r="M371" i="110"/>
  <c r="P370" i="110" a="1"/>
  <c r="P370" i="110" s="1"/>
  <c r="N370" i="110"/>
  <c r="M370" i="110"/>
  <c r="P369" i="110" a="1"/>
  <c r="P369" i="110" s="1"/>
  <c r="N369" i="110"/>
  <c r="M369" i="110"/>
  <c r="P368" i="110" a="1"/>
  <c r="P368" i="110" s="1"/>
  <c r="N368" i="110"/>
  <c r="M368" i="110"/>
  <c r="P367" i="110" a="1"/>
  <c r="P367" i="110" s="1"/>
  <c r="N367" i="110"/>
  <c r="M367" i="110"/>
  <c r="P366" i="110" a="1"/>
  <c r="P366" i="110" s="1"/>
  <c r="N366" i="110"/>
  <c r="M366" i="110"/>
  <c r="P365" i="110" a="1"/>
  <c r="P365" i="110" s="1"/>
  <c r="N365" i="110"/>
  <c r="M365" i="110"/>
  <c r="P364" i="110" a="1"/>
  <c r="P364" i="110" s="1"/>
  <c r="N364" i="110"/>
  <c r="M364" i="110"/>
  <c r="P363" i="110" a="1"/>
  <c r="P363" i="110" s="1"/>
  <c r="N363" i="110"/>
  <c r="M363" i="110"/>
  <c r="P362" i="110" a="1"/>
  <c r="P362" i="110" s="1"/>
  <c r="N362" i="110"/>
  <c r="M362" i="110"/>
  <c r="P361" i="110" a="1"/>
  <c r="P361" i="110" s="1"/>
  <c r="N361" i="110"/>
  <c r="M361" i="110"/>
  <c r="P360" i="110" a="1"/>
  <c r="P360" i="110" s="1"/>
  <c r="N360" i="110"/>
  <c r="M360" i="110"/>
  <c r="P359" i="110" a="1"/>
  <c r="P359" i="110" s="1"/>
  <c r="N359" i="110"/>
  <c r="M359" i="110"/>
  <c r="P358" i="110" a="1"/>
  <c r="P358" i="110" s="1"/>
  <c r="N358" i="110"/>
  <c r="M358" i="110"/>
  <c r="P357" i="110" a="1"/>
  <c r="P357" i="110" s="1"/>
  <c r="N357" i="110"/>
  <c r="M357" i="110"/>
  <c r="P356" i="110" a="1"/>
  <c r="P356" i="110" s="1"/>
  <c r="N356" i="110"/>
  <c r="M356" i="110"/>
  <c r="P355" i="110" a="1"/>
  <c r="P355" i="110" s="1"/>
  <c r="N355" i="110"/>
  <c r="M355" i="110"/>
  <c r="P354" i="110" a="1"/>
  <c r="P354" i="110" s="1"/>
  <c r="N354" i="110"/>
  <c r="M354" i="110"/>
  <c r="P353" i="110" a="1"/>
  <c r="P353" i="110" s="1"/>
  <c r="N353" i="110"/>
  <c r="M353" i="110"/>
  <c r="P352" i="110" a="1"/>
  <c r="P352" i="110" s="1"/>
  <c r="N352" i="110"/>
  <c r="M352" i="110"/>
  <c r="P351" i="110" a="1"/>
  <c r="P351" i="110" s="1"/>
  <c r="N351" i="110"/>
  <c r="M351" i="110"/>
  <c r="P350" i="110" a="1"/>
  <c r="P350" i="110" s="1"/>
  <c r="N350" i="110"/>
  <c r="M350" i="110"/>
  <c r="P349" i="110" a="1"/>
  <c r="P349" i="110" s="1"/>
  <c r="N349" i="110"/>
  <c r="M349" i="110"/>
  <c r="P348" i="110" a="1"/>
  <c r="P348" i="110" s="1"/>
  <c r="N348" i="110"/>
  <c r="M348" i="110"/>
  <c r="P347" i="110" a="1"/>
  <c r="P347" i="110" s="1"/>
  <c r="N347" i="110"/>
  <c r="M347" i="110"/>
  <c r="P346" i="110" a="1"/>
  <c r="P346" i="110" s="1"/>
  <c r="N346" i="110"/>
  <c r="M346" i="110"/>
  <c r="P345" i="110" a="1"/>
  <c r="P345" i="110" s="1"/>
  <c r="N345" i="110"/>
  <c r="M345" i="110"/>
  <c r="P344" i="110" a="1"/>
  <c r="P344" i="110" s="1"/>
  <c r="N344" i="110"/>
  <c r="M344" i="110"/>
  <c r="P343" i="110" a="1"/>
  <c r="P343" i="110" s="1"/>
  <c r="N343" i="110"/>
  <c r="M343" i="110"/>
  <c r="P342" i="110" a="1"/>
  <c r="P342" i="110" s="1"/>
  <c r="N342" i="110"/>
  <c r="M342" i="110"/>
  <c r="P341" i="110" a="1"/>
  <c r="P341" i="110" s="1"/>
  <c r="N341" i="110"/>
  <c r="M341" i="110"/>
  <c r="P340" i="110" a="1"/>
  <c r="P340" i="110" s="1"/>
  <c r="N340" i="110"/>
  <c r="M340" i="110"/>
  <c r="P339" i="110" a="1"/>
  <c r="P339" i="110" s="1"/>
  <c r="N339" i="110"/>
  <c r="M339" i="110"/>
  <c r="P338" i="110" a="1"/>
  <c r="P338" i="110" s="1"/>
  <c r="N338" i="110"/>
  <c r="M338" i="110"/>
  <c r="P337" i="110" a="1"/>
  <c r="P337" i="110" s="1"/>
  <c r="N337" i="110"/>
  <c r="M337" i="110"/>
  <c r="P336" i="110" a="1"/>
  <c r="P336" i="110" s="1"/>
  <c r="N336" i="110"/>
  <c r="M336" i="110"/>
  <c r="P335" i="110" a="1"/>
  <c r="P335" i="110" s="1"/>
  <c r="N335" i="110"/>
  <c r="M335" i="110"/>
  <c r="P334" i="110" a="1"/>
  <c r="P334" i="110" s="1"/>
  <c r="N334" i="110"/>
  <c r="M334" i="110"/>
  <c r="P333" i="110" a="1"/>
  <c r="P333" i="110" s="1"/>
  <c r="N333" i="110"/>
  <c r="M333" i="110"/>
  <c r="P332" i="110" a="1"/>
  <c r="P332" i="110" s="1"/>
  <c r="N332" i="110"/>
  <c r="M332" i="110"/>
  <c r="P331" i="110" a="1"/>
  <c r="P331" i="110" s="1"/>
  <c r="N331" i="110"/>
  <c r="M331" i="110"/>
  <c r="P330" i="110" a="1"/>
  <c r="P330" i="110" s="1"/>
  <c r="N330" i="110"/>
  <c r="M330" i="110"/>
  <c r="P329" i="110" a="1"/>
  <c r="P329" i="110" s="1"/>
  <c r="N329" i="110"/>
  <c r="M329" i="110"/>
  <c r="P328" i="110" a="1"/>
  <c r="P328" i="110" s="1"/>
  <c r="N328" i="110"/>
  <c r="M328" i="110"/>
  <c r="P327" i="110" a="1"/>
  <c r="P327" i="110" s="1"/>
  <c r="N327" i="110"/>
  <c r="M327" i="110"/>
  <c r="P326" i="110" a="1"/>
  <c r="P326" i="110" s="1"/>
  <c r="N326" i="110"/>
  <c r="M326" i="110"/>
  <c r="P325" i="110" a="1"/>
  <c r="P325" i="110" s="1"/>
  <c r="N325" i="110"/>
  <c r="M325" i="110"/>
  <c r="P324" i="110" a="1"/>
  <c r="P324" i="110" s="1"/>
  <c r="N324" i="110"/>
  <c r="M324" i="110"/>
  <c r="P323" i="110" a="1"/>
  <c r="P323" i="110" s="1"/>
  <c r="N323" i="110"/>
  <c r="M323" i="110"/>
  <c r="P322" i="110" a="1"/>
  <c r="P322" i="110" s="1"/>
  <c r="N322" i="110"/>
  <c r="M322" i="110"/>
  <c r="P321" i="110" a="1"/>
  <c r="P321" i="110" s="1"/>
  <c r="N321" i="110"/>
  <c r="M321" i="110"/>
  <c r="P320" i="110" a="1"/>
  <c r="P320" i="110" s="1"/>
  <c r="N320" i="110"/>
  <c r="M320" i="110"/>
  <c r="P319" i="110" a="1"/>
  <c r="P319" i="110" s="1"/>
  <c r="N319" i="110"/>
  <c r="M319" i="110"/>
  <c r="P318" i="110" a="1"/>
  <c r="P318" i="110" s="1"/>
  <c r="N318" i="110"/>
  <c r="M318" i="110"/>
  <c r="P317" i="110" a="1"/>
  <c r="P317" i="110" s="1"/>
  <c r="N317" i="110"/>
  <c r="M317" i="110"/>
  <c r="P316" i="110" a="1"/>
  <c r="P316" i="110" s="1"/>
  <c r="N316" i="110"/>
  <c r="M316" i="110"/>
  <c r="P315" i="110" a="1"/>
  <c r="P315" i="110" s="1"/>
  <c r="N315" i="110"/>
  <c r="M315" i="110"/>
  <c r="P314" i="110" a="1"/>
  <c r="P314" i="110" s="1"/>
  <c r="N314" i="110"/>
  <c r="M314" i="110"/>
  <c r="P313" i="110" a="1"/>
  <c r="P313" i="110" s="1"/>
  <c r="N313" i="110"/>
  <c r="M313" i="110"/>
  <c r="P312" i="110" a="1"/>
  <c r="P312" i="110" s="1"/>
  <c r="N312" i="110"/>
  <c r="M312" i="110"/>
  <c r="P311" i="110" a="1"/>
  <c r="P311" i="110" s="1"/>
  <c r="N311" i="110"/>
  <c r="M311" i="110"/>
  <c r="P310" i="110" a="1"/>
  <c r="P310" i="110" s="1"/>
  <c r="N310" i="110"/>
  <c r="M310" i="110"/>
  <c r="P309" i="110" a="1"/>
  <c r="P309" i="110" s="1"/>
  <c r="N309" i="110"/>
  <c r="M309" i="110"/>
  <c r="P308" i="110" a="1"/>
  <c r="P308" i="110" s="1"/>
  <c r="N308" i="110"/>
  <c r="M308" i="110"/>
  <c r="P307" i="110" a="1"/>
  <c r="P307" i="110" s="1"/>
  <c r="N307" i="110"/>
  <c r="M307" i="110"/>
  <c r="P306" i="110" a="1"/>
  <c r="P306" i="110" s="1"/>
  <c r="N306" i="110"/>
  <c r="M306" i="110"/>
  <c r="P305" i="110" a="1"/>
  <c r="P305" i="110" s="1"/>
  <c r="N305" i="110"/>
  <c r="M305" i="110"/>
  <c r="P304" i="110" a="1"/>
  <c r="P304" i="110" s="1"/>
  <c r="N304" i="110"/>
  <c r="M304" i="110"/>
  <c r="P303" i="110" a="1"/>
  <c r="P303" i="110" s="1"/>
  <c r="N303" i="110"/>
  <c r="M303" i="110"/>
  <c r="P302" i="110" a="1"/>
  <c r="P302" i="110" s="1"/>
  <c r="N302" i="110"/>
  <c r="M302" i="110"/>
  <c r="P301" i="110" a="1"/>
  <c r="P301" i="110" s="1"/>
  <c r="N301" i="110"/>
  <c r="M301" i="110"/>
  <c r="P300" i="110" a="1"/>
  <c r="P300" i="110" s="1"/>
  <c r="N300" i="110"/>
  <c r="M300" i="110"/>
  <c r="P299" i="110" a="1"/>
  <c r="P299" i="110" s="1"/>
  <c r="N299" i="110"/>
  <c r="M299" i="110"/>
  <c r="P298" i="110" a="1"/>
  <c r="P298" i="110" s="1"/>
  <c r="N298" i="110"/>
  <c r="M298" i="110"/>
  <c r="P297" i="110" a="1"/>
  <c r="P297" i="110" s="1"/>
  <c r="N297" i="110"/>
  <c r="M297" i="110"/>
  <c r="P296" i="110" a="1"/>
  <c r="P296" i="110" s="1"/>
  <c r="N296" i="110"/>
  <c r="M296" i="110"/>
  <c r="P295" i="110" a="1"/>
  <c r="P295" i="110" s="1"/>
  <c r="N295" i="110"/>
  <c r="M295" i="110"/>
  <c r="P294" i="110" a="1"/>
  <c r="P294" i="110" s="1"/>
  <c r="N294" i="110"/>
  <c r="M294" i="110"/>
  <c r="P293" i="110" a="1"/>
  <c r="P293" i="110" s="1"/>
  <c r="N293" i="110"/>
  <c r="M293" i="110"/>
  <c r="P292" i="110" a="1"/>
  <c r="P292" i="110" s="1"/>
  <c r="N292" i="110"/>
  <c r="M292" i="110"/>
  <c r="P291" i="110" a="1"/>
  <c r="P291" i="110" s="1"/>
  <c r="N291" i="110"/>
  <c r="M291" i="110"/>
  <c r="P290" i="110" a="1"/>
  <c r="P290" i="110" s="1"/>
  <c r="N290" i="110"/>
  <c r="M290" i="110"/>
  <c r="P289" i="110" a="1"/>
  <c r="P289" i="110" s="1"/>
  <c r="N289" i="110"/>
  <c r="M289" i="110"/>
  <c r="P288" i="110" a="1"/>
  <c r="P288" i="110" s="1"/>
  <c r="N288" i="110"/>
  <c r="M288" i="110"/>
  <c r="P287" i="110" a="1"/>
  <c r="P287" i="110" s="1"/>
  <c r="N287" i="110"/>
  <c r="M287" i="110"/>
  <c r="P286" i="110" a="1"/>
  <c r="P286" i="110" s="1"/>
  <c r="N286" i="110"/>
  <c r="M286" i="110"/>
  <c r="P285" i="110" a="1"/>
  <c r="P285" i="110" s="1"/>
  <c r="N285" i="110"/>
  <c r="M285" i="110"/>
  <c r="P284" i="110" a="1"/>
  <c r="P284" i="110" s="1"/>
  <c r="N284" i="110"/>
  <c r="M284" i="110"/>
  <c r="P283" i="110" a="1"/>
  <c r="P283" i="110" s="1"/>
  <c r="N283" i="110"/>
  <c r="M283" i="110"/>
  <c r="P282" i="110" a="1"/>
  <c r="P282" i="110" s="1"/>
  <c r="N282" i="110"/>
  <c r="M282" i="110"/>
  <c r="P281" i="110" a="1"/>
  <c r="P281" i="110" s="1"/>
  <c r="N281" i="110"/>
  <c r="M281" i="110"/>
  <c r="P280" i="110" a="1"/>
  <c r="P280" i="110" s="1"/>
  <c r="N280" i="110"/>
  <c r="M280" i="110"/>
  <c r="P279" i="110" a="1"/>
  <c r="P279" i="110" s="1"/>
  <c r="N279" i="110"/>
  <c r="M279" i="110"/>
  <c r="P278" i="110" a="1"/>
  <c r="P278" i="110" s="1"/>
  <c r="N278" i="110"/>
  <c r="M278" i="110"/>
  <c r="P277" i="110" a="1"/>
  <c r="P277" i="110" s="1"/>
  <c r="N277" i="110"/>
  <c r="M277" i="110"/>
  <c r="P276" i="110" a="1"/>
  <c r="P276" i="110" s="1"/>
  <c r="N276" i="110"/>
  <c r="M276" i="110"/>
  <c r="P275" i="110" a="1"/>
  <c r="P275" i="110" s="1"/>
  <c r="N275" i="110"/>
  <c r="M275" i="110"/>
  <c r="P274" i="110" a="1"/>
  <c r="P274" i="110" s="1"/>
  <c r="N274" i="110"/>
  <c r="M274" i="110"/>
  <c r="P273" i="110" a="1"/>
  <c r="P273" i="110" s="1"/>
  <c r="N273" i="110"/>
  <c r="M273" i="110"/>
  <c r="P272" i="110" a="1"/>
  <c r="P272" i="110" s="1"/>
  <c r="N272" i="110"/>
  <c r="M272" i="110"/>
  <c r="P271" i="110" a="1"/>
  <c r="P271" i="110" s="1"/>
  <c r="N271" i="110"/>
  <c r="M271" i="110"/>
  <c r="P270" i="110" a="1"/>
  <c r="P270" i="110" s="1"/>
  <c r="N270" i="110"/>
  <c r="M270" i="110"/>
  <c r="P269" i="110" a="1"/>
  <c r="P269" i="110" s="1"/>
  <c r="N269" i="110"/>
  <c r="M269" i="110"/>
  <c r="P268" i="110" a="1"/>
  <c r="P268" i="110" s="1"/>
  <c r="N268" i="110"/>
  <c r="M268" i="110"/>
  <c r="P267" i="110" a="1"/>
  <c r="P267" i="110" s="1"/>
  <c r="N267" i="110"/>
  <c r="M267" i="110"/>
  <c r="P266" i="110" a="1"/>
  <c r="P266" i="110" s="1"/>
  <c r="N266" i="110"/>
  <c r="M266" i="110"/>
  <c r="P265" i="110" a="1"/>
  <c r="P265" i="110" s="1"/>
  <c r="N265" i="110"/>
  <c r="M265" i="110"/>
  <c r="P264" i="110" a="1"/>
  <c r="P264" i="110" s="1"/>
  <c r="N264" i="110"/>
  <c r="M264" i="110"/>
  <c r="P263" i="110" a="1"/>
  <c r="P263" i="110" s="1"/>
  <c r="N263" i="110"/>
  <c r="M263" i="110"/>
  <c r="P262" i="110" a="1"/>
  <c r="P262" i="110" s="1"/>
  <c r="N262" i="110"/>
  <c r="M262" i="110"/>
  <c r="P261" i="110" a="1"/>
  <c r="P261" i="110" s="1"/>
  <c r="N261" i="110"/>
  <c r="M261" i="110"/>
  <c r="P260" i="110" a="1"/>
  <c r="P260" i="110" s="1"/>
  <c r="N260" i="110"/>
  <c r="M260" i="110"/>
  <c r="P259" i="110" a="1"/>
  <c r="P259" i="110" s="1"/>
  <c r="N259" i="110"/>
  <c r="M259" i="110"/>
  <c r="P258" i="110" a="1"/>
  <c r="P258" i="110" s="1"/>
  <c r="N258" i="110"/>
  <c r="M258" i="110"/>
  <c r="P257" i="110" a="1"/>
  <c r="P257" i="110" s="1"/>
  <c r="N257" i="110"/>
  <c r="M257" i="110"/>
  <c r="P256" i="110" a="1"/>
  <c r="P256" i="110" s="1"/>
  <c r="N256" i="110"/>
  <c r="M256" i="110"/>
  <c r="P255" i="110" a="1"/>
  <c r="P255" i="110" s="1"/>
  <c r="N255" i="110"/>
  <c r="M255" i="110"/>
  <c r="P254" i="110" a="1"/>
  <c r="P254" i="110" s="1"/>
  <c r="N254" i="110"/>
  <c r="M254" i="110"/>
  <c r="P253" i="110" a="1"/>
  <c r="P253" i="110" s="1"/>
  <c r="N253" i="110"/>
  <c r="M253" i="110"/>
  <c r="P252" i="110" a="1"/>
  <c r="P252" i="110" s="1"/>
  <c r="N252" i="110"/>
  <c r="M252" i="110"/>
  <c r="P251" i="110" a="1"/>
  <c r="P251" i="110" s="1"/>
  <c r="N251" i="110"/>
  <c r="M251" i="110"/>
  <c r="P250" i="110" a="1"/>
  <c r="P250" i="110" s="1"/>
  <c r="N250" i="110"/>
  <c r="M250" i="110"/>
  <c r="P249" i="110" a="1"/>
  <c r="P249" i="110" s="1"/>
  <c r="N249" i="110"/>
  <c r="M249" i="110"/>
  <c r="P248" i="110" a="1"/>
  <c r="P248" i="110" s="1"/>
  <c r="N248" i="110"/>
  <c r="M248" i="110"/>
  <c r="P247" i="110" a="1"/>
  <c r="P247" i="110" s="1"/>
  <c r="N247" i="110"/>
  <c r="M247" i="110"/>
  <c r="P246" i="110" a="1"/>
  <c r="P246" i="110" s="1"/>
  <c r="N246" i="110"/>
  <c r="M246" i="110"/>
  <c r="P245" i="110" a="1"/>
  <c r="P245" i="110" s="1"/>
  <c r="N245" i="110"/>
  <c r="M245" i="110"/>
  <c r="P244" i="110" a="1"/>
  <c r="P244" i="110" s="1"/>
  <c r="N244" i="110"/>
  <c r="M244" i="110"/>
  <c r="P243" i="110" a="1"/>
  <c r="P243" i="110" s="1"/>
  <c r="N243" i="110"/>
  <c r="M243" i="110"/>
  <c r="P242" i="110" a="1"/>
  <c r="P242" i="110" s="1"/>
  <c r="N242" i="110"/>
  <c r="M242" i="110"/>
  <c r="P241" i="110" a="1"/>
  <c r="P241" i="110" s="1"/>
  <c r="N241" i="110"/>
  <c r="M241" i="110"/>
  <c r="P240" i="110" a="1"/>
  <c r="P240" i="110" s="1"/>
  <c r="N240" i="110"/>
  <c r="M240" i="110"/>
  <c r="P239" i="110" a="1"/>
  <c r="P239" i="110" s="1"/>
  <c r="N239" i="110"/>
  <c r="M239" i="110"/>
  <c r="P238" i="110" a="1"/>
  <c r="P238" i="110" s="1"/>
  <c r="N238" i="110"/>
  <c r="M238" i="110"/>
  <c r="P237" i="110" a="1"/>
  <c r="P237" i="110" s="1"/>
  <c r="N237" i="110"/>
  <c r="M237" i="110"/>
  <c r="P236" i="110" a="1"/>
  <c r="P236" i="110" s="1"/>
  <c r="N236" i="110"/>
  <c r="M236" i="110"/>
  <c r="P235" i="110" a="1"/>
  <c r="P235" i="110" s="1"/>
  <c r="N235" i="110"/>
  <c r="M235" i="110"/>
  <c r="P234" i="110" a="1"/>
  <c r="P234" i="110" s="1"/>
  <c r="N234" i="110"/>
  <c r="M234" i="110"/>
  <c r="P233" i="110" a="1"/>
  <c r="P233" i="110" s="1"/>
  <c r="N233" i="110"/>
  <c r="M233" i="110"/>
  <c r="P232" i="110" a="1"/>
  <c r="P232" i="110" s="1"/>
  <c r="N232" i="110"/>
  <c r="M232" i="110"/>
  <c r="P231" i="110" a="1"/>
  <c r="P231" i="110" s="1"/>
  <c r="N231" i="110"/>
  <c r="M231" i="110"/>
  <c r="P230" i="110" a="1"/>
  <c r="P230" i="110" s="1"/>
  <c r="N230" i="110"/>
  <c r="M230" i="110"/>
  <c r="P229" i="110" a="1"/>
  <c r="P229" i="110" s="1"/>
  <c r="N229" i="110"/>
  <c r="M229" i="110"/>
  <c r="P228" i="110" a="1"/>
  <c r="P228" i="110" s="1"/>
  <c r="N228" i="110"/>
  <c r="M228" i="110"/>
  <c r="P227" i="110" a="1"/>
  <c r="P227" i="110" s="1"/>
  <c r="N227" i="110"/>
  <c r="M227" i="110"/>
  <c r="P226" i="110" a="1"/>
  <c r="P226" i="110" s="1"/>
  <c r="N226" i="110"/>
  <c r="M226" i="110"/>
  <c r="P225" i="110" a="1"/>
  <c r="P225" i="110" s="1"/>
  <c r="N225" i="110"/>
  <c r="M225" i="110"/>
  <c r="P224" i="110" a="1"/>
  <c r="P224" i="110" s="1"/>
  <c r="N224" i="110"/>
  <c r="M224" i="110"/>
  <c r="P223" i="110" a="1"/>
  <c r="P223" i="110" s="1"/>
  <c r="N223" i="110"/>
  <c r="M223" i="110"/>
  <c r="P222" i="110" a="1"/>
  <c r="P222" i="110" s="1"/>
  <c r="N222" i="110"/>
  <c r="M222" i="110"/>
  <c r="P221" i="110" a="1"/>
  <c r="P221" i="110" s="1"/>
  <c r="N221" i="110"/>
  <c r="M221" i="110"/>
  <c r="P220" i="110" a="1"/>
  <c r="P220" i="110" s="1"/>
  <c r="N220" i="110"/>
  <c r="M220" i="110"/>
  <c r="P219" i="110" a="1"/>
  <c r="P219" i="110" s="1"/>
  <c r="N219" i="110"/>
  <c r="M219" i="110"/>
  <c r="P218" i="110" a="1"/>
  <c r="P218" i="110" s="1"/>
  <c r="N218" i="110"/>
  <c r="M218" i="110"/>
  <c r="P217" i="110" a="1"/>
  <c r="P217" i="110" s="1"/>
  <c r="N217" i="110"/>
  <c r="M217" i="110"/>
  <c r="P216" i="110" a="1"/>
  <c r="P216" i="110" s="1"/>
  <c r="N216" i="110"/>
  <c r="M216" i="110"/>
  <c r="P215" i="110" a="1"/>
  <c r="P215" i="110" s="1"/>
  <c r="N215" i="110"/>
  <c r="M215" i="110"/>
  <c r="P214" i="110" a="1"/>
  <c r="P214" i="110" s="1"/>
  <c r="N214" i="110"/>
  <c r="M214" i="110"/>
  <c r="P213" i="110" a="1"/>
  <c r="P213" i="110" s="1"/>
  <c r="N213" i="110"/>
  <c r="M213" i="110"/>
  <c r="P212" i="110" a="1"/>
  <c r="P212" i="110" s="1"/>
  <c r="N212" i="110"/>
  <c r="M212" i="110"/>
  <c r="P211" i="110" a="1"/>
  <c r="P211" i="110" s="1"/>
  <c r="N211" i="110"/>
  <c r="M211" i="110"/>
  <c r="P210" i="110" a="1"/>
  <c r="P210" i="110" s="1"/>
  <c r="N210" i="110"/>
  <c r="M210" i="110"/>
  <c r="P209" i="110" a="1"/>
  <c r="P209" i="110" s="1"/>
  <c r="N209" i="110"/>
  <c r="M209" i="110"/>
  <c r="P208" i="110" a="1"/>
  <c r="P208" i="110" s="1"/>
  <c r="N208" i="110"/>
  <c r="M208" i="110"/>
  <c r="P207" i="110" a="1"/>
  <c r="P207" i="110" s="1"/>
  <c r="N207" i="110"/>
  <c r="M207" i="110"/>
  <c r="P206" i="110" a="1"/>
  <c r="P206" i="110" s="1"/>
  <c r="N206" i="110"/>
  <c r="M206" i="110"/>
  <c r="P205" i="110" a="1"/>
  <c r="P205" i="110" s="1"/>
  <c r="N205" i="110"/>
  <c r="M205" i="110"/>
  <c r="P204" i="110" a="1"/>
  <c r="P204" i="110" s="1"/>
  <c r="N204" i="110"/>
  <c r="M204" i="110"/>
  <c r="P203" i="110" a="1"/>
  <c r="P203" i="110" s="1"/>
  <c r="N203" i="110"/>
  <c r="M203" i="110"/>
  <c r="P202" i="110" a="1"/>
  <c r="P202" i="110" s="1"/>
  <c r="N202" i="110"/>
  <c r="M202" i="110"/>
  <c r="P201" i="110" a="1"/>
  <c r="P201" i="110" s="1"/>
  <c r="N201" i="110"/>
  <c r="M201" i="110"/>
  <c r="P200" i="110" a="1"/>
  <c r="P200" i="110" s="1"/>
  <c r="N200" i="110"/>
  <c r="M200" i="110"/>
  <c r="P199" i="110" a="1"/>
  <c r="P199" i="110" s="1"/>
  <c r="N199" i="110"/>
  <c r="M199" i="110"/>
  <c r="P198" i="110" a="1"/>
  <c r="P198" i="110" s="1"/>
  <c r="N198" i="110"/>
  <c r="M198" i="110"/>
  <c r="P197" i="110" a="1"/>
  <c r="P197" i="110" s="1"/>
  <c r="N197" i="110"/>
  <c r="M197" i="110"/>
  <c r="P196" i="110" a="1"/>
  <c r="P196" i="110" s="1"/>
  <c r="N196" i="110"/>
  <c r="M196" i="110"/>
  <c r="P195" i="110" a="1"/>
  <c r="P195" i="110" s="1"/>
  <c r="N195" i="110"/>
  <c r="M195" i="110"/>
  <c r="P194" i="110" a="1"/>
  <c r="P194" i="110" s="1"/>
  <c r="N194" i="110"/>
  <c r="M194" i="110"/>
  <c r="P193" i="110" a="1"/>
  <c r="P193" i="110" s="1"/>
  <c r="N193" i="110"/>
  <c r="M193" i="110"/>
  <c r="P192" i="110" a="1"/>
  <c r="P192" i="110" s="1"/>
  <c r="N192" i="110"/>
  <c r="M192" i="110"/>
  <c r="P191" i="110" a="1"/>
  <c r="P191" i="110" s="1"/>
  <c r="N191" i="110"/>
  <c r="M191" i="110"/>
  <c r="P190" i="110" a="1"/>
  <c r="P190" i="110" s="1"/>
  <c r="N190" i="110"/>
  <c r="M190" i="110"/>
  <c r="P189" i="110" a="1"/>
  <c r="P189" i="110" s="1"/>
  <c r="N189" i="110"/>
  <c r="M189" i="110"/>
  <c r="P188" i="110" a="1"/>
  <c r="P188" i="110" s="1"/>
  <c r="N188" i="110"/>
  <c r="M188" i="110"/>
  <c r="P187" i="110" a="1"/>
  <c r="P187" i="110" s="1"/>
  <c r="N187" i="110"/>
  <c r="M187" i="110"/>
  <c r="P186" i="110" a="1"/>
  <c r="P186" i="110" s="1"/>
  <c r="N186" i="110"/>
  <c r="M186" i="110"/>
  <c r="P185" i="110" a="1"/>
  <c r="P185" i="110" s="1"/>
  <c r="N185" i="110"/>
  <c r="M185" i="110"/>
  <c r="P184" i="110" a="1"/>
  <c r="P184" i="110" s="1"/>
  <c r="N184" i="110"/>
  <c r="M184" i="110"/>
  <c r="P183" i="110" a="1"/>
  <c r="P183" i="110" s="1"/>
  <c r="N183" i="110"/>
  <c r="M183" i="110"/>
  <c r="P182" i="110" a="1"/>
  <c r="P182" i="110" s="1"/>
  <c r="N182" i="110"/>
  <c r="M182" i="110"/>
  <c r="P181" i="110" a="1"/>
  <c r="P181" i="110" s="1"/>
  <c r="N181" i="110"/>
  <c r="M181" i="110"/>
  <c r="P180" i="110" a="1"/>
  <c r="P180" i="110" s="1"/>
  <c r="N180" i="110"/>
  <c r="M180" i="110"/>
  <c r="P179" i="110" a="1"/>
  <c r="P179" i="110" s="1"/>
  <c r="N179" i="110"/>
  <c r="M179" i="110"/>
  <c r="P178" i="110" a="1"/>
  <c r="P178" i="110" s="1"/>
  <c r="N178" i="110"/>
  <c r="M178" i="110"/>
  <c r="P177" i="110" a="1"/>
  <c r="P177" i="110" s="1"/>
  <c r="N177" i="110"/>
  <c r="M177" i="110"/>
  <c r="P176" i="110" a="1"/>
  <c r="P176" i="110" s="1"/>
  <c r="N176" i="110"/>
  <c r="M176" i="110"/>
  <c r="P175" i="110" a="1"/>
  <c r="P175" i="110" s="1"/>
  <c r="N175" i="110"/>
  <c r="M175" i="110"/>
  <c r="P174" i="110" a="1"/>
  <c r="P174" i="110" s="1"/>
  <c r="N174" i="110"/>
  <c r="M174" i="110"/>
  <c r="P173" i="110" a="1"/>
  <c r="P173" i="110" s="1"/>
  <c r="N173" i="110"/>
  <c r="M173" i="110"/>
  <c r="P172" i="110" a="1"/>
  <c r="P172" i="110" s="1"/>
  <c r="N172" i="110"/>
  <c r="M172" i="110"/>
  <c r="P171" i="110" a="1"/>
  <c r="P171" i="110" s="1"/>
  <c r="N171" i="110"/>
  <c r="M171" i="110"/>
  <c r="P170" i="110" a="1"/>
  <c r="P170" i="110" s="1"/>
  <c r="N170" i="110"/>
  <c r="M170" i="110"/>
  <c r="P169" i="110" a="1"/>
  <c r="P169" i="110" s="1"/>
  <c r="N169" i="110"/>
  <c r="M169" i="110"/>
  <c r="P168" i="110" a="1"/>
  <c r="P168" i="110" s="1"/>
  <c r="N168" i="110"/>
  <c r="M168" i="110"/>
  <c r="P167" i="110" a="1"/>
  <c r="P167" i="110" s="1"/>
  <c r="N167" i="110"/>
  <c r="M167" i="110"/>
  <c r="P166" i="110" a="1"/>
  <c r="P166" i="110" s="1"/>
  <c r="N166" i="110"/>
  <c r="M166" i="110"/>
  <c r="P165" i="110" a="1"/>
  <c r="P165" i="110" s="1"/>
  <c r="N165" i="110"/>
  <c r="M165" i="110"/>
  <c r="P164" i="110" a="1"/>
  <c r="P164" i="110" s="1"/>
  <c r="N164" i="110"/>
  <c r="M164" i="110"/>
  <c r="P163" i="110" a="1"/>
  <c r="P163" i="110" s="1"/>
  <c r="N163" i="110"/>
  <c r="M163" i="110"/>
  <c r="P162" i="110" a="1"/>
  <c r="P162" i="110" s="1"/>
  <c r="N162" i="110"/>
  <c r="M162" i="110"/>
  <c r="P161" i="110" a="1"/>
  <c r="P161" i="110" s="1"/>
  <c r="N161" i="110"/>
  <c r="M161" i="110"/>
  <c r="P160" i="110" a="1"/>
  <c r="P160" i="110" s="1"/>
  <c r="N160" i="110"/>
  <c r="M160" i="110"/>
  <c r="P159" i="110" a="1"/>
  <c r="P159" i="110" s="1"/>
  <c r="N159" i="110"/>
  <c r="M159" i="110"/>
  <c r="P158" i="110" a="1"/>
  <c r="P158" i="110" s="1"/>
  <c r="N158" i="110"/>
  <c r="M158" i="110"/>
  <c r="P157" i="110" a="1"/>
  <c r="P157" i="110" s="1"/>
  <c r="N157" i="110"/>
  <c r="M157" i="110"/>
  <c r="P156" i="110" a="1"/>
  <c r="P156" i="110" s="1"/>
  <c r="N156" i="110"/>
  <c r="M156" i="110"/>
  <c r="P155" i="110" a="1"/>
  <c r="P155" i="110" s="1"/>
  <c r="N155" i="110"/>
  <c r="M155" i="110"/>
  <c r="P154" i="110" a="1"/>
  <c r="P154" i="110" s="1"/>
  <c r="N154" i="110"/>
  <c r="M154" i="110"/>
  <c r="P153" i="110" a="1"/>
  <c r="P153" i="110" s="1"/>
  <c r="N153" i="110"/>
  <c r="M153" i="110"/>
  <c r="P152" i="110" a="1"/>
  <c r="P152" i="110" s="1"/>
  <c r="N152" i="110"/>
  <c r="M152" i="110"/>
  <c r="P151" i="110" a="1"/>
  <c r="P151" i="110" s="1"/>
  <c r="N151" i="110"/>
  <c r="M151" i="110"/>
  <c r="P150" i="110" a="1"/>
  <c r="P150" i="110" s="1"/>
  <c r="N150" i="110"/>
  <c r="M150" i="110"/>
  <c r="P149" i="110" a="1"/>
  <c r="P149" i="110" s="1"/>
  <c r="N149" i="110"/>
  <c r="M149" i="110"/>
  <c r="P148" i="110" a="1"/>
  <c r="P148" i="110" s="1"/>
  <c r="N148" i="110"/>
  <c r="M148" i="110"/>
  <c r="P147" i="110" a="1"/>
  <c r="P147" i="110" s="1"/>
  <c r="N147" i="110"/>
  <c r="M147" i="110"/>
  <c r="P146" i="110" a="1"/>
  <c r="P146" i="110" s="1"/>
  <c r="N146" i="110"/>
  <c r="M146" i="110"/>
  <c r="P145" i="110" a="1"/>
  <c r="P145" i="110" s="1"/>
  <c r="N145" i="110"/>
  <c r="M145" i="110"/>
  <c r="P144" i="110" a="1"/>
  <c r="P144" i="110" s="1"/>
  <c r="N144" i="110"/>
  <c r="M144" i="110"/>
  <c r="P143" i="110" a="1"/>
  <c r="P143" i="110" s="1"/>
  <c r="N143" i="110"/>
  <c r="M143" i="110"/>
  <c r="P142" i="110" a="1"/>
  <c r="P142" i="110" s="1"/>
  <c r="N142" i="110"/>
  <c r="M142" i="110"/>
  <c r="P141" i="110" a="1"/>
  <c r="P141" i="110" s="1"/>
  <c r="N141" i="110"/>
  <c r="M141" i="110"/>
  <c r="P140" i="110" a="1"/>
  <c r="P140" i="110" s="1"/>
  <c r="N140" i="110"/>
  <c r="M140" i="110"/>
  <c r="P139" i="110" a="1"/>
  <c r="P139" i="110" s="1"/>
  <c r="N139" i="110"/>
  <c r="M139" i="110"/>
  <c r="P138" i="110" a="1"/>
  <c r="P138" i="110" s="1"/>
  <c r="N138" i="110"/>
  <c r="M138" i="110"/>
  <c r="P137" i="110" a="1"/>
  <c r="P137" i="110" s="1"/>
  <c r="N137" i="110"/>
  <c r="M137" i="110"/>
  <c r="P136" i="110" a="1"/>
  <c r="P136" i="110" s="1"/>
  <c r="N136" i="110"/>
  <c r="M136" i="110"/>
  <c r="P135" i="110" a="1"/>
  <c r="P135" i="110" s="1"/>
  <c r="N135" i="110"/>
  <c r="M135" i="110"/>
  <c r="P134" i="110" a="1"/>
  <c r="P134" i="110" s="1"/>
  <c r="N134" i="110"/>
  <c r="M134" i="110"/>
  <c r="P133" i="110" a="1"/>
  <c r="P133" i="110" s="1"/>
  <c r="N133" i="110"/>
  <c r="M133" i="110"/>
  <c r="P132" i="110" a="1"/>
  <c r="P132" i="110" s="1"/>
  <c r="N132" i="110"/>
  <c r="M132" i="110"/>
  <c r="P131" i="110" a="1"/>
  <c r="P131" i="110" s="1"/>
  <c r="N131" i="110"/>
  <c r="M131" i="110"/>
  <c r="P130" i="110" a="1"/>
  <c r="P130" i="110" s="1"/>
  <c r="N130" i="110"/>
  <c r="M130" i="110"/>
  <c r="P129" i="110" a="1"/>
  <c r="P129" i="110" s="1"/>
  <c r="N129" i="110"/>
  <c r="M129" i="110"/>
  <c r="P128" i="110" a="1"/>
  <c r="P128" i="110" s="1"/>
  <c r="N128" i="110"/>
  <c r="M128" i="110"/>
  <c r="P127" i="110" a="1"/>
  <c r="P127" i="110" s="1"/>
  <c r="N127" i="110"/>
  <c r="M127" i="110"/>
  <c r="P126" i="110" a="1"/>
  <c r="P126" i="110" s="1"/>
  <c r="N126" i="110"/>
  <c r="M126" i="110"/>
  <c r="P125" i="110" a="1"/>
  <c r="P125" i="110" s="1"/>
  <c r="N125" i="110"/>
  <c r="M125" i="110"/>
  <c r="P124" i="110" a="1"/>
  <c r="P124" i="110" s="1"/>
  <c r="N124" i="110"/>
  <c r="M124" i="110"/>
  <c r="P123" i="110" a="1"/>
  <c r="P123" i="110" s="1"/>
  <c r="N123" i="110"/>
  <c r="M123" i="110"/>
  <c r="P122" i="110" a="1"/>
  <c r="P122" i="110" s="1"/>
  <c r="N122" i="110"/>
  <c r="M122" i="110"/>
  <c r="P121" i="110" a="1"/>
  <c r="P121" i="110" s="1"/>
  <c r="N121" i="110"/>
  <c r="M121" i="110"/>
  <c r="P120" i="110" a="1"/>
  <c r="P120" i="110" s="1"/>
  <c r="N120" i="110"/>
  <c r="M120" i="110"/>
  <c r="P119" i="110" a="1"/>
  <c r="P119" i="110" s="1"/>
  <c r="N119" i="110"/>
  <c r="M119" i="110"/>
  <c r="P118" i="110" a="1"/>
  <c r="P118" i="110" s="1"/>
  <c r="N118" i="110"/>
  <c r="M118" i="110"/>
  <c r="P117" i="110" a="1"/>
  <c r="P117" i="110" s="1"/>
  <c r="N117" i="110"/>
  <c r="M117" i="110"/>
  <c r="P116" i="110" a="1"/>
  <c r="P116" i="110" s="1"/>
  <c r="N116" i="110"/>
  <c r="M116" i="110"/>
  <c r="P115" i="110" a="1"/>
  <c r="P115" i="110" s="1"/>
  <c r="N115" i="110"/>
  <c r="M115" i="110"/>
  <c r="P114" i="110" a="1"/>
  <c r="P114" i="110" s="1"/>
  <c r="N114" i="110"/>
  <c r="M114" i="110"/>
  <c r="P113" i="110" a="1"/>
  <c r="P113" i="110" s="1"/>
  <c r="N113" i="110"/>
  <c r="M113" i="110"/>
  <c r="P112" i="110" a="1"/>
  <c r="P112" i="110" s="1"/>
  <c r="N112" i="110"/>
  <c r="M112" i="110"/>
  <c r="P111" i="110" a="1"/>
  <c r="P111" i="110" s="1"/>
  <c r="N111" i="110"/>
  <c r="M111" i="110"/>
  <c r="P110" i="110" a="1"/>
  <c r="P110" i="110" s="1"/>
  <c r="N110" i="110"/>
  <c r="M110" i="110"/>
  <c r="P109" i="110" a="1"/>
  <c r="P109" i="110" s="1"/>
  <c r="N109" i="110"/>
  <c r="M109" i="110"/>
  <c r="P108" i="110" a="1"/>
  <c r="P108" i="110" s="1"/>
  <c r="N108" i="110"/>
  <c r="M108" i="110"/>
  <c r="P107" i="110" a="1"/>
  <c r="P107" i="110" s="1"/>
  <c r="N107" i="110"/>
  <c r="M107" i="110"/>
  <c r="P106" i="110" a="1"/>
  <c r="P106" i="110" s="1"/>
  <c r="N106" i="110"/>
  <c r="M106" i="110"/>
  <c r="P105" i="110" a="1"/>
  <c r="P105" i="110" s="1"/>
  <c r="N105" i="110"/>
  <c r="M105" i="110"/>
  <c r="P104" i="110" a="1"/>
  <c r="P104" i="110" s="1"/>
  <c r="N104" i="110"/>
  <c r="M104" i="110"/>
  <c r="P103" i="110" a="1"/>
  <c r="P103" i="110" s="1"/>
  <c r="N103" i="110"/>
  <c r="M103" i="110"/>
  <c r="P102" i="110" a="1"/>
  <c r="P102" i="110" s="1"/>
  <c r="N102" i="110"/>
  <c r="M102" i="110"/>
  <c r="P101" i="110" a="1"/>
  <c r="P101" i="110" s="1"/>
  <c r="N101" i="110"/>
  <c r="M101" i="110"/>
  <c r="P100" i="110" a="1"/>
  <c r="P100" i="110" s="1"/>
  <c r="N100" i="110"/>
  <c r="M100" i="110"/>
  <c r="P99" i="110" a="1"/>
  <c r="P99" i="110" s="1"/>
  <c r="N99" i="110"/>
  <c r="M99" i="110"/>
  <c r="P98" i="110" a="1"/>
  <c r="P98" i="110" s="1"/>
  <c r="N98" i="110"/>
  <c r="M98" i="110"/>
  <c r="P97" i="110" a="1"/>
  <c r="P97" i="110" s="1"/>
  <c r="N97" i="110"/>
  <c r="M97" i="110"/>
  <c r="P96" i="110" a="1"/>
  <c r="P96" i="110" s="1"/>
  <c r="N96" i="110"/>
  <c r="M96" i="110"/>
  <c r="P95" i="110" a="1"/>
  <c r="P95" i="110" s="1"/>
  <c r="N95" i="110"/>
  <c r="M95" i="110"/>
  <c r="P94" i="110" a="1"/>
  <c r="P94" i="110" s="1"/>
  <c r="N94" i="110"/>
  <c r="M94" i="110"/>
  <c r="P93" i="110" a="1"/>
  <c r="P93" i="110" s="1"/>
  <c r="N93" i="110"/>
  <c r="M93" i="110"/>
  <c r="P92" i="110" a="1"/>
  <c r="P92" i="110" s="1"/>
  <c r="N92" i="110"/>
  <c r="M92" i="110"/>
  <c r="P91" i="110" a="1"/>
  <c r="P91" i="110" s="1"/>
  <c r="N91" i="110"/>
  <c r="M91" i="110"/>
  <c r="P90" i="110" a="1"/>
  <c r="P90" i="110" s="1"/>
  <c r="N90" i="110"/>
  <c r="M90" i="110"/>
  <c r="P89" i="110" a="1"/>
  <c r="P89" i="110" s="1"/>
  <c r="N89" i="110"/>
  <c r="M89" i="110"/>
  <c r="P88" i="110" a="1"/>
  <c r="P88" i="110" s="1"/>
  <c r="N88" i="110"/>
  <c r="M88" i="110"/>
  <c r="P87" i="110" a="1"/>
  <c r="P87" i="110" s="1"/>
  <c r="N87" i="110"/>
  <c r="M87" i="110"/>
  <c r="P86" i="110" a="1"/>
  <c r="P86" i="110" s="1"/>
  <c r="N86" i="110"/>
  <c r="M86" i="110"/>
  <c r="P85" i="110" a="1"/>
  <c r="P85" i="110" s="1"/>
  <c r="N85" i="110"/>
  <c r="M85" i="110"/>
  <c r="P84" i="110" a="1"/>
  <c r="P84" i="110" s="1"/>
  <c r="N84" i="110"/>
  <c r="M84" i="110"/>
  <c r="P83" i="110" a="1"/>
  <c r="P83" i="110" s="1"/>
  <c r="N83" i="110"/>
  <c r="M83" i="110"/>
  <c r="P82" i="110" a="1"/>
  <c r="P82" i="110" s="1"/>
  <c r="N82" i="110"/>
  <c r="M82" i="110"/>
  <c r="P81" i="110" a="1"/>
  <c r="P81" i="110" s="1"/>
  <c r="N81" i="110"/>
  <c r="M81" i="110"/>
  <c r="P80" i="110" a="1"/>
  <c r="P80" i="110" s="1"/>
  <c r="N80" i="110"/>
  <c r="M80" i="110"/>
  <c r="P79" i="110" a="1"/>
  <c r="P79" i="110" s="1"/>
  <c r="N79" i="110"/>
  <c r="M79" i="110"/>
  <c r="P78" i="110" a="1"/>
  <c r="P78" i="110" s="1"/>
  <c r="N78" i="110"/>
  <c r="M78" i="110"/>
  <c r="P77" i="110" a="1"/>
  <c r="P77" i="110" s="1"/>
  <c r="N77" i="110"/>
  <c r="M77" i="110"/>
  <c r="P76" i="110" a="1"/>
  <c r="P76" i="110" s="1"/>
  <c r="N76" i="110"/>
  <c r="M76" i="110"/>
  <c r="P75" i="110" a="1"/>
  <c r="P75" i="110" s="1"/>
  <c r="N75" i="110"/>
  <c r="M75" i="110"/>
  <c r="P74" i="110" a="1"/>
  <c r="P74" i="110" s="1"/>
  <c r="N74" i="110"/>
  <c r="M74" i="110"/>
  <c r="P73" i="110" a="1"/>
  <c r="P73" i="110" s="1"/>
  <c r="N73" i="110"/>
  <c r="M73" i="110"/>
  <c r="P72" i="110" a="1"/>
  <c r="P72" i="110" s="1"/>
  <c r="N72" i="110"/>
  <c r="M72" i="110"/>
  <c r="P71" i="110" a="1"/>
  <c r="P71" i="110" s="1"/>
  <c r="N71" i="110"/>
  <c r="M71" i="110"/>
  <c r="P70" i="110" a="1"/>
  <c r="P70" i="110" s="1"/>
  <c r="N70" i="110"/>
  <c r="M70" i="110"/>
  <c r="P69" i="110" a="1"/>
  <c r="P69" i="110" s="1"/>
  <c r="N69" i="110"/>
  <c r="M69" i="110"/>
  <c r="P68" i="110" a="1"/>
  <c r="P68" i="110" s="1"/>
  <c r="N68" i="110"/>
  <c r="M68" i="110"/>
  <c r="P67" i="110" a="1"/>
  <c r="P67" i="110" s="1"/>
  <c r="N67" i="110"/>
  <c r="M67" i="110"/>
  <c r="P66" i="110" a="1"/>
  <c r="P66" i="110" s="1"/>
  <c r="N66" i="110"/>
  <c r="M66" i="110"/>
  <c r="P65" i="110" a="1"/>
  <c r="P65" i="110" s="1"/>
  <c r="N65" i="110"/>
  <c r="M65" i="110"/>
  <c r="P64" i="110" a="1"/>
  <c r="P64" i="110" s="1"/>
  <c r="N64" i="110"/>
  <c r="M64" i="110"/>
  <c r="P63" i="110" a="1"/>
  <c r="P63" i="110" s="1"/>
  <c r="N63" i="110"/>
  <c r="M63" i="110"/>
  <c r="P62" i="110" a="1"/>
  <c r="P62" i="110" s="1"/>
  <c r="N62" i="110"/>
  <c r="M62" i="110"/>
  <c r="P61" i="110" a="1"/>
  <c r="P61" i="110" s="1"/>
  <c r="N61" i="110"/>
  <c r="M61" i="110"/>
  <c r="P60" i="110" a="1"/>
  <c r="P60" i="110" s="1"/>
  <c r="N60" i="110"/>
  <c r="M60" i="110"/>
  <c r="P59" i="110" a="1"/>
  <c r="P59" i="110" s="1"/>
  <c r="N59" i="110"/>
  <c r="M59" i="110"/>
  <c r="P58" i="110" a="1"/>
  <c r="P58" i="110" s="1"/>
  <c r="N58" i="110"/>
  <c r="M58" i="110"/>
  <c r="P57" i="110" a="1"/>
  <c r="P57" i="110" s="1"/>
  <c r="N57" i="110"/>
  <c r="M57" i="110"/>
  <c r="P56" i="110" a="1"/>
  <c r="P56" i="110" s="1"/>
  <c r="N56" i="110"/>
  <c r="M56" i="110"/>
  <c r="P55" i="110" a="1"/>
  <c r="P55" i="110" s="1"/>
  <c r="N55" i="110"/>
  <c r="M55" i="110"/>
  <c r="P54" i="110" a="1"/>
  <c r="P54" i="110" s="1"/>
  <c r="N54" i="110"/>
  <c r="M54" i="110"/>
  <c r="P53" i="110" a="1"/>
  <c r="P53" i="110" s="1"/>
  <c r="N53" i="110"/>
  <c r="M53" i="110"/>
  <c r="P52" i="110" a="1"/>
  <c r="P52" i="110" s="1"/>
  <c r="N52" i="110"/>
  <c r="M52" i="110"/>
  <c r="P51" i="110" a="1"/>
  <c r="P51" i="110" s="1"/>
  <c r="N51" i="110"/>
  <c r="M51" i="110"/>
  <c r="P50" i="110" a="1"/>
  <c r="P50" i="110" s="1"/>
  <c r="N50" i="110"/>
  <c r="M50" i="110"/>
  <c r="P49" i="110" a="1"/>
  <c r="P49" i="110" s="1"/>
  <c r="N49" i="110"/>
  <c r="M49" i="110"/>
  <c r="P48" i="110" a="1"/>
  <c r="P48" i="110" s="1"/>
  <c r="N48" i="110"/>
  <c r="M48" i="110"/>
  <c r="P47" i="110" a="1"/>
  <c r="P47" i="110" s="1"/>
  <c r="N47" i="110"/>
  <c r="M47" i="110"/>
  <c r="P46" i="110" a="1"/>
  <c r="P46" i="110" s="1"/>
  <c r="N46" i="110"/>
  <c r="M46" i="110"/>
  <c r="P45" i="110" a="1"/>
  <c r="P45" i="110" s="1"/>
  <c r="N45" i="110"/>
  <c r="M45" i="110"/>
  <c r="P44" i="110" a="1"/>
  <c r="P44" i="110" s="1"/>
  <c r="N44" i="110"/>
  <c r="M44" i="110"/>
  <c r="P43" i="110" a="1"/>
  <c r="P43" i="110" s="1"/>
  <c r="N43" i="110"/>
  <c r="M43" i="110"/>
  <c r="P42" i="110" a="1"/>
  <c r="P42" i="110" s="1"/>
  <c r="N42" i="110"/>
  <c r="M42" i="110"/>
  <c r="P41" i="110" a="1"/>
  <c r="P41" i="110" s="1"/>
  <c r="N41" i="110"/>
  <c r="M41" i="110"/>
  <c r="P40" i="110" a="1"/>
  <c r="P40" i="110" s="1"/>
  <c r="N40" i="110"/>
  <c r="M40" i="110"/>
  <c r="P39" i="110" a="1"/>
  <c r="P39" i="110" s="1"/>
  <c r="N39" i="110"/>
  <c r="M39" i="110"/>
  <c r="P38" i="110" a="1"/>
  <c r="P38" i="110" s="1"/>
  <c r="N38" i="110"/>
  <c r="M38" i="110"/>
  <c r="P37" i="110" a="1"/>
  <c r="P37" i="110" s="1"/>
  <c r="N37" i="110"/>
  <c r="M37" i="110"/>
  <c r="P36" i="110" a="1"/>
  <c r="P36" i="110" s="1"/>
  <c r="N36" i="110"/>
  <c r="M36" i="110"/>
  <c r="P35" i="110" a="1"/>
  <c r="P35" i="110" s="1"/>
  <c r="N35" i="110"/>
  <c r="M35" i="110"/>
  <c r="P34" i="110" a="1"/>
  <c r="P34" i="110" s="1"/>
  <c r="N34" i="110"/>
  <c r="M34" i="110"/>
  <c r="P33" i="110" a="1"/>
  <c r="P33" i="110" s="1"/>
  <c r="N33" i="110"/>
  <c r="M33" i="110"/>
  <c r="P32" i="110" a="1"/>
  <c r="P32" i="110" s="1"/>
  <c r="N32" i="110"/>
  <c r="M32" i="110"/>
  <c r="P31" i="110" a="1"/>
  <c r="P31" i="110" s="1"/>
  <c r="N31" i="110"/>
  <c r="M31" i="110"/>
  <c r="P30" i="110" a="1"/>
  <c r="P30" i="110" s="1"/>
  <c r="N30" i="110"/>
  <c r="M30" i="110"/>
  <c r="P29" i="110" a="1"/>
  <c r="P29" i="110" s="1"/>
  <c r="N29" i="110"/>
  <c r="M29" i="110"/>
  <c r="P28" i="110" a="1"/>
  <c r="P28" i="110" s="1"/>
  <c r="N28" i="110"/>
  <c r="M28" i="110"/>
  <c r="P27" i="110" a="1"/>
  <c r="P27" i="110" s="1"/>
  <c r="N27" i="110"/>
  <c r="M27" i="110"/>
  <c r="P26" i="110" a="1"/>
  <c r="P26" i="110" s="1"/>
  <c r="N26" i="110"/>
  <c r="M26" i="110"/>
  <c r="P25" i="110" a="1"/>
  <c r="P25" i="110" s="1"/>
  <c r="N25" i="110"/>
  <c r="M25" i="110"/>
  <c r="P24" i="110" a="1"/>
  <c r="P24" i="110" s="1"/>
  <c r="N24" i="110"/>
  <c r="M24" i="110"/>
  <c r="P23" i="110" a="1"/>
  <c r="P23" i="110" s="1"/>
  <c r="N23" i="110"/>
  <c r="M23" i="110"/>
  <c r="P22" i="110" a="1"/>
  <c r="P22" i="110" s="1"/>
  <c r="N22" i="110"/>
  <c r="M22" i="110"/>
  <c r="P21" i="110" a="1"/>
  <c r="P21" i="110" s="1"/>
  <c r="N21" i="110"/>
  <c r="M21" i="110"/>
  <c r="P20" i="110" a="1"/>
  <c r="P20" i="110" s="1"/>
  <c r="N20" i="110"/>
  <c r="M20" i="110"/>
  <c r="P19" i="110" a="1"/>
  <c r="P19" i="110" s="1"/>
  <c r="N19" i="110"/>
  <c r="M19" i="110"/>
  <c r="P18" i="110" a="1"/>
  <c r="P18" i="110" s="1"/>
  <c r="N18" i="110"/>
  <c r="M18" i="110"/>
  <c r="P17" i="110" a="1"/>
  <c r="P17" i="110" s="1"/>
  <c r="N17" i="110"/>
  <c r="M17" i="110"/>
  <c r="P16" i="110" a="1"/>
  <c r="P16" i="110" s="1"/>
  <c r="N16" i="110"/>
  <c r="M16" i="110"/>
  <c r="P15" i="110" a="1"/>
  <c r="P15" i="110" s="1"/>
  <c r="N15" i="110"/>
  <c r="M15" i="110"/>
  <c r="P14" i="110" a="1"/>
  <c r="P14" i="110" s="1"/>
  <c r="N14" i="110"/>
  <c r="M14" i="110"/>
  <c r="P13" i="110" a="1"/>
  <c r="P13" i="110" s="1"/>
  <c r="N13" i="110"/>
  <c r="M13" i="110"/>
  <c r="P12" i="110" a="1"/>
  <c r="P12" i="110" s="1"/>
  <c r="N12" i="110"/>
  <c r="M12" i="110"/>
  <c r="P11" i="110" a="1"/>
  <c r="P11" i="110" s="1"/>
  <c r="N11" i="110"/>
  <c r="M11" i="110"/>
  <c r="P10" i="110" a="1"/>
  <c r="P10" i="110" s="1"/>
  <c r="N10" i="110"/>
  <c r="M10" i="110"/>
  <c r="O36" i="110" l="1"/>
  <c r="O35" i="110"/>
  <c r="O67" i="110"/>
  <c r="O203" i="110"/>
  <c r="O207" i="110"/>
  <c r="O211" i="110"/>
  <c r="O215" i="110"/>
  <c r="O239" i="110"/>
  <c r="O247" i="110"/>
  <c r="O291" i="110"/>
  <c r="O355" i="110"/>
  <c r="O383" i="110"/>
  <c r="O411" i="110"/>
  <c r="O415" i="110"/>
  <c r="O28" i="110"/>
  <c r="O68" i="110"/>
  <c r="O27" i="110"/>
  <c r="O51" i="110"/>
  <c r="O59" i="110"/>
  <c r="O202" i="110"/>
  <c r="O206" i="110"/>
  <c r="O210" i="110"/>
  <c r="O214" i="110"/>
  <c r="O218" i="110"/>
  <c r="O238" i="110"/>
  <c r="O242" i="110"/>
  <c r="O250" i="110"/>
  <c r="O278" i="110"/>
  <c r="O350" i="110"/>
  <c r="O382" i="110"/>
  <c r="O398" i="110"/>
  <c r="O410" i="110"/>
  <c r="O414" i="110"/>
  <c r="O466" i="110"/>
  <c r="O498" i="110"/>
  <c r="O914" i="110"/>
  <c r="O1042" i="110"/>
  <c r="O201" i="110"/>
  <c r="O205" i="110"/>
  <c r="O209" i="110"/>
  <c r="O213" i="110"/>
  <c r="O217" i="110"/>
  <c r="O237" i="110"/>
  <c r="O241" i="110"/>
  <c r="O249" i="110"/>
  <c r="O645" i="110"/>
  <c r="O789" i="110"/>
  <c r="O52" i="110"/>
  <c r="O204" i="110"/>
  <c r="O208" i="110"/>
  <c r="O212" i="110"/>
  <c r="O216" i="110"/>
  <c r="O240" i="110"/>
  <c r="O248" i="110"/>
  <c r="O292" i="110"/>
  <c r="O356" i="110"/>
  <c r="O384" i="110"/>
  <c r="O412" i="110"/>
  <c r="O416" i="110"/>
  <c r="O824" i="110"/>
  <c r="Q19" i="110"/>
  <c r="R19" i="110" s="1"/>
  <c r="S19" i="110" s="1"/>
  <c r="Q35" i="110"/>
  <c r="R35" i="110" s="1"/>
  <c r="S35" i="110" s="1"/>
  <c r="Q51" i="110"/>
  <c r="R51" i="110" s="1"/>
  <c r="S51" i="110" s="1"/>
  <c r="Q415" i="110"/>
  <c r="R415" i="110" s="1"/>
  <c r="S415" i="110" s="1"/>
  <c r="Q67" i="110"/>
  <c r="R67" i="110" s="1"/>
  <c r="S67" i="110" s="1"/>
  <c r="Q68" i="110"/>
  <c r="R68" i="110" s="1"/>
  <c r="S68" i="110" s="1"/>
  <c r="Q718" i="110"/>
  <c r="R718" i="110" s="1"/>
  <c r="S718" i="110" s="1"/>
  <c r="Q734" i="110"/>
  <c r="R734" i="110" s="1"/>
  <c r="S734" i="110" s="1"/>
  <c r="Q774" i="110"/>
  <c r="R774" i="110" s="1"/>
  <c r="S774" i="110" s="1"/>
  <c r="Q778" i="110"/>
  <c r="R778" i="110" s="1"/>
  <c r="S778" i="110" s="1"/>
  <c r="Q914" i="110"/>
  <c r="R914" i="110" s="1"/>
  <c r="S914" i="110" s="1"/>
  <c r="Q978" i="110"/>
  <c r="R978" i="110" s="1"/>
  <c r="S978" i="110" s="1"/>
  <c r="Q1034" i="110"/>
  <c r="R1034" i="110" s="1"/>
  <c r="S1034" i="110" s="1"/>
  <c r="Q1043" i="110"/>
  <c r="R1043" i="110" s="1"/>
  <c r="S1043" i="110" s="1"/>
  <c r="Q1055" i="110"/>
  <c r="R1055" i="110" s="1"/>
  <c r="S1055" i="110" s="1"/>
  <c r="Q1059" i="110"/>
  <c r="R1059" i="110" s="1"/>
  <c r="S1059" i="110" s="1"/>
  <c r="Q1123" i="110"/>
  <c r="R1123" i="110" s="1"/>
  <c r="S1123" i="110" s="1"/>
  <c r="Q1127" i="110"/>
  <c r="R1127" i="110" s="1"/>
  <c r="S1127" i="110" s="1"/>
  <c r="Q613" i="110"/>
  <c r="R613" i="110" s="1"/>
  <c r="S613" i="110" s="1"/>
  <c r="Q20" i="110"/>
  <c r="R20" i="110" s="1"/>
  <c r="S20" i="110" s="1"/>
  <c r="Q36" i="110"/>
  <c r="R36" i="110" s="1"/>
  <c r="S36" i="110" s="1"/>
  <c r="Q52" i="110"/>
  <c r="R52" i="110" s="1"/>
  <c r="S52" i="110" s="1"/>
  <c r="Q404" i="110"/>
  <c r="R404" i="110" s="1"/>
  <c r="S404" i="110" s="1"/>
  <c r="Q416" i="110"/>
  <c r="R416" i="110" s="1"/>
  <c r="S416" i="110" s="1"/>
  <c r="Q648" i="110"/>
  <c r="R648" i="110" s="1"/>
  <c r="S648" i="110" s="1"/>
  <c r="Q824" i="110"/>
  <c r="R824" i="110" s="1"/>
  <c r="S824" i="110" s="1"/>
  <c r="Q856" i="110"/>
  <c r="R856" i="110" s="1"/>
  <c r="S856" i="110" s="1"/>
  <c r="Q605" i="110"/>
  <c r="R605" i="110" s="1"/>
  <c r="S605" i="110" s="1"/>
  <c r="Q622" i="110"/>
  <c r="R622" i="110" s="1"/>
  <c r="S622" i="110" s="1"/>
  <c r="Q693" i="110"/>
  <c r="R693" i="110" s="1"/>
  <c r="S693" i="110" s="1"/>
  <c r="Q709" i="110"/>
  <c r="R709" i="110" s="1"/>
  <c r="S709" i="110" s="1"/>
  <c r="Q773" i="110"/>
  <c r="R773" i="110" s="1"/>
  <c r="S773" i="110" s="1"/>
  <c r="Q777" i="110"/>
  <c r="R777" i="110" s="1"/>
  <c r="S777" i="110" s="1"/>
  <c r="Q790" i="110"/>
  <c r="R790" i="110" s="1"/>
  <c r="S790" i="110" s="1"/>
  <c r="Q855" i="110"/>
  <c r="R855" i="110" s="1"/>
  <c r="S855" i="110" s="1"/>
  <c r="Q864" i="110"/>
  <c r="R864" i="110" s="1"/>
  <c r="S864" i="110" s="1"/>
  <c r="Q880" i="110"/>
  <c r="R880" i="110" s="1"/>
  <c r="S880" i="110" s="1"/>
  <c r="Q888" i="110"/>
  <c r="R888" i="110" s="1"/>
  <c r="S888" i="110" s="1"/>
  <c r="Q34" i="110"/>
  <c r="R34" i="110" s="1"/>
  <c r="S34" i="110" s="1"/>
  <c r="Q66" i="110"/>
  <c r="R66" i="110" s="1"/>
  <c r="S66" i="110" s="1"/>
  <c r="Q608" i="110"/>
  <c r="R608" i="110" s="1"/>
  <c r="S608" i="110" s="1"/>
  <c r="Q617" i="110"/>
  <c r="R617" i="110" s="1"/>
  <c r="S617" i="110" s="1"/>
  <c r="Q621" i="110"/>
  <c r="R621" i="110" s="1"/>
  <c r="S621" i="110" s="1"/>
  <c r="Q629" i="110"/>
  <c r="R629" i="110" s="1"/>
  <c r="S629" i="110" s="1"/>
  <c r="Q637" i="110"/>
  <c r="R637" i="110" s="1"/>
  <c r="S637" i="110" s="1"/>
  <c r="Q641" i="110"/>
  <c r="R641" i="110" s="1"/>
  <c r="S641" i="110" s="1"/>
  <c r="Q652" i="110"/>
  <c r="R652" i="110" s="1"/>
  <c r="S652" i="110" s="1"/>
  <c r="Q656" i="110"/>
  <c r="R656" i="110" s="1"/>
  <c r="S656" i="110" s="1"/>
  <c r="Q672" i="110"/>
  <c r="R672" i="110" s="1"/>
  <c r="S672" i="110" s="1"/>
  <c r="Q676" i="110"/>
  <c r="R676" i="110" s="1"/>
  <c r="S676" i="110" s="1"/>
  <c r="Q680" i="110"/>
  <c r="R680" i="110" s="1"/>
  <c r="S680" i="110" s="1"/>
  <c r="Q684" i="110"/>
  <c r="R684" i="110" s="1"/>
  <c r="S684" i="110" s="1"/>
  <c r="Q696" i="110"/>
  <c r="R696" i="110" s="1"/>
  <c r="S696" i="110" s="1"/>
  <c r="Q700" i="110"/>
  <c r="R700" i="110" s="1"/>
  <c r="S700" i="110" s="1"/>
  <c r="Q834" i="110"/>
  <c r="R834" i="110" s="1"/>
  <c r="S834" i="110" s="1"/>
  <c r="Q838" i="110"/>
  <c r="R838" i="110" s="1"/>
  <c r="S838" i="110" s="1"/>
  <c r="Q944" i="110"/>
  <c r="R944" i="110" s="1"/>
  <c r="S944" i="110" s="1"/>
  <c r="Q952" i="110"/>
  <c r="R952" i="110" s="1"/>
  <c r="S952" i="110" s="1"/>
  <c r="Q956" i="110"/>
  <c r="R956" i="110" s="1"/>
  <c r="S956" i="110" s="1"/>
  <c r="Q1016" i="110"/>
  <c r="R1016" i="110" s="1"/>
  <c r="S1016" i="110" s="1"/>
  <c r="Q1024" i="110"/>
  <c r="R1024" i="110" s="1"/>
  <c r="S1024" i="110" s="1"/>
  <c r="Q18" i="110"/>
  <c r="R18" i="110" s="1"/>
  <c r="S18" i="110" s="1"/>
  <c r="Q50" i="110"/>
  <c r="R50" i="110" s="1"/>
  <c r="S50" i="110" s="1"/>
  <c r="Q383" i="110"/>
  <c r="R383" i="110" s="1"/>
  <c r="S383" i="110" s="1"/>
  <c r="Q384" i="110"/>
  <c r="R384" i="110" s="1"/>
  <c r="S384" i="110" s="1"/>
  <c r="Q466" i="110"/>
  <c r="R466" i="110" s="1"/>
  <c r="S466" i="110" s="1"/>
  <c r="Q645" i="110"/>
  <c r="R645" i="110" s="1"/>
  <c r="S645" i="110" s="1"/>
  <c r="Q808" i="110"/>
  <c r="R808" i="110" s="1"/>
  <c r="S808" i="110" s="1"/>
  <c r="Q915" i="110"/>
  <c r="R915" i="110" s="1"/>
  <c r="S915" i="110" s="1"/>
  <c r="O17" i="110"/>
  <c r="O29" i="110"/>
  <c r="O45" i="110"/>
  <c r="O83" i="110"/>
  <c r="O12" i="110"/>
  <c r="O26" i="110"/>
  <c r="O54" i="110"/>
  <c r="O58" i="110"/>
  <c r="O60" i="110"/>
  <c r="O15" i="110"/>
  <c r="O21" i="110"/>
  <c r="O25" i="110"/>
  <c r="Q27" i="110"/>
  <c r="R27" i="110" s="1"/>
  <c r="S27" i="110" s="1"/>
  <c r="O14" i="110"/>
  <c r="O18" i="110"/>
  <c r="O19" i="110"/>
  <c r="O20" i="110"/>
  <c r="O24" i="110"/>
  <c r="O30" i="110"/>
  <c r="O34" i="110"/>
  <c r="O40" i="110"/>
  <c r="O46" i="110"/>
  <c r="O50" i="110"/>
  <c r="O56" i="110"/>
  <c r="O62" i="110"/>
  <c r="O66" i="110"/>
  <c r="O72" i="110"/>
  <c r="O76" i="110"/>
  <c r="O80" i="110"/>
  <c r="O13" i="110"/>
  <c r="O39" i="110"/>
  <c r="O71" i="110"/>
  <c r="O87" i="110"/>
  <c r="O91" i="110"/>
  <c r="O95" i="110"/>
  <c r="O99" i="110"/>
  <c r="O103" i="110"/>
  <c r="O107" i="110"/>
  <c r="O111" i="110"/>
  <c r="O115" i="110"/>
  <c r="O119" i="110"/>
  <c r="O123" i="110"/>
  <c r="O127" i="110"/>
  <c r="O131" i="110"/>
  <c r="O135" i="110"/>
  <c r="O139" i="110"/>
  <c r="O143" i="110"/>
  <c r="O147" i="110"/>
  <c r="O151" i="110"/>
  <c r="O155" i="110"/>
  <c r="O167" i="110"/>
  <c r="O171" i="110"/>
  <c r="O175" i="110"/>
  <c r="O23" i="110"/>
  <c r="O49" i="110"/>
  <c r="O61" i="110"/>
  <c r="O75" i="110"/>
  <c r="O16" i="110"/>
  <c r="O32" i="110"/>
  <c r="O38" i="110"/>
  <c r="O42" i="110"/>
  <c r="O43" i="110"/>
  <c r="O44" i="110"/>
  <c r="O70" i="110"/>
  <c r="O74" i="110"/>
  <c r="O82" i="110"/>
  <c r="O90" i="110"/>
  <c r="O94" i="110"/>
  <c r="O98" i="110"/>
  <c r="O102" i="110"/>
  <c r="O106" i="110"/>
  <c r="O110" i="110"/>
  <c r="O114" i="110"/>
  <c r="O118" i="110"/>
  <c r="O122" i="110"/>
  <c r="O126" i="110"/>
  <c r="O130" i="110"/>
  <c r="O134" i="110"/>
  <c r="O138" i="110"/>
  <c r="O142" i="110"/>
  <c r="O146" i="110"/>
  <c r="O150" i="110"/>
  <c r="O154" i="110"/>
  <c r="O158" i="110"/>
  <c r="O162" i="110"/>
  <c r="O33" i="110"/>
  <c r="O55" i="110"/>
  <c r="O65" i="110"/>
  <c r="O79" i="110"/>
  <c r="O22" i="110"/>
  <c r="O48" i="110"/>
  <c r="O64" i="110"/>
  <c r="O78" i="110"/>
  <c r="O86" i="110"/>
  <c r="O11" i="110"/>
  <c r="Q26" i="110"/>
  <c r="R26" i="110" s="1"/>
  <c r="S26" i="110" s="1"/>
  <c r="Q28" i="110"/>
  <c r="R28" i="110" s="1"/>
  <c r="S28" i="110" s="1"/>
  <c r="O31" i="110"/>
  <c r="O37" i="110"/>
  <c r="O41" i="110"/>
  <c r="Q42" i="110"/>
  <c r="R42" i="110" s="1"/>
  <c r="S42" i="110" s="1"/>
  <c r="Q43" i="110"/>
  <c r="R43" i="110" s="1"/>
  <c r="S43" i="110" s="1"/>
  <c r="Q44" i="110"/>
  <c r="R44" i="110" s="1"/>
  <c r="S44" i="110" s="1"/>
  <c r="O47" i="110"/>
  <c r="O53" i="110"/>
  <c r="O57" i="110"/>
  <c r="Q58" i="110"/>
  <c r="R58" i="110" s="1"/>
  <c r="S58" i="110" s="1"/>
  <c r="Q59" i="110"/>
  <c r="R59" i="110" s="1"/>
  <c r="S59" i="110" s="1"/>
  <c r="Q60" i="110"/>
  <c r="R60" i="110" s="1"/>
  <c r="S60" i="110" s="1"/>
  <c r="O63" i="110"/>
  <c r="O69" i="110"/>
  <c r="O73" i="110"/>
  <c r="Q74" i="110"/>
  <c r="R74" i="110" s="1"/>
  <c r="S74" i="110" s="1"/>
  <c r="O77" i="110"/>
  <c r="Q78" i="110"/>
  <c r="R78" i="110" s="1"/>
  <c r="S78" i="110" s="1"/>
  <c r="O81" i="110"/>
  <c r="Q82" i="110"/>
  <c r="R82" i="110" s="1"/>
  <c r="S82" i="110" s="1"/>
  <c r="O85" i="110"/>
  <c r="Q86" i="110"/>
  <c r="R86" i="110" s="1"/>
  <c r="S86" i="110" s="1"/>
  <c r="O89" i="110"/>
  <c r="Q90" i="110"/>
  <c r="R90" i="110" s="1"/>
  <c r="S90" i="110" s="1"/>
  <c r="O93" i="110"/>
  <c r="Q94" i="110"/>
  <c r="R94" i="110" s="1"/>
  <c r="S94" i="110" s="1"/>
  <c r="O97" i="110"/>
  <c r="Q98" i="110"/>
  <c r="R98" i="110" s="1"/>
  <c r="S98" i="110" s="1"/>
  <c r="O101" i="110"/>
  <c r="Q102" i="110"/>
  <c r="R102" i="110" s="1"/>
  <c r="S102" i="110" s="1"/>
  <c r="O105" i="110"/>
  <c r="Q106" i="110"/>
  <c r="R106" i="110" s="1"/>
  <c r="S106" i="110" s="1"/>
  <c r="O109" i="110"/>
  <c r="Q110" i="110"/>
  <c r="R110" i="110" s="1"/>
  <c r="S110" i="110" s="1"/>
  <c r="O113" i="110"/>
  <c r="Q114" i="110"/>
  <c r="R114" i="110" s="1"/>
  <c r="S114" i="110" s="1"/>
  <c r="O117" i="110"/>
  <c r="Q118" i="110"/>
  <c r="R118" i="110" s="1"/>
  <c r="S118" i="110" s="1"/>
  <c r="O121" i="110"/>
  <c r="Q122" i="110"/>
  <c r="R122" i="110" s="1"/>
  <c r="S122" i="110" s="1"/>
  <c r="O125" i="110"/>
  <c r="Q126" i="110"/>
  <c r="R126" i="110" s="1"/>
  <c r="S126" i="110" s="1"/>
  <c r="O129" i="110"/>
  <c r="Q130" i="110"/>
  <c r="R130" i="110" s="1"/>
  <c r="S130" i="110" s="1"/>
  <c r="O133" i="110"/>
  <c r="Q134" i="110"/>
  <c r="R134" i="110" s="1"/>
  <c r="S134" i="110" s="1"/>
  <c r="O137" i="110"/>
  <c r="Q138" i="110"/>
  <c r="R138" i="110" s="1"/>
  <c r="S138" i="110" s="1"/>
  <c r="O141" i="110"/>
  <c r="Q142" i="110"/>
  <c r="R142" i="110" s="1"/>
  <c r="S142" i="110" s="1"/>
  <c r="O145" i="110"/>
  <c r="Q146" i="110"/>
  <c r="R146" i="110" s="1"/>
  <c r="S146" i="110" s="1"/>
  <c r="O149" i="110"/>
  <c r="O153" i="110"/>
  <c r="O157" i="110"/>
  <c r="O161" i="110"/>
  <c r="Q162" i="110"/>
  <c r="R162" i="110" s="1"/>
  <c r="S162" i="110" s="1"/>
  <c r="O166" i="110"/>
  <c r="O170" i="110"/>
  <c r="Q171" i="110"/>
  <c r="R171" i="110" s="1"/>
  <c r="S171" i="110" s="1"/>
  <c r="O174" i="110"/>
  <c r="O178" i="110"/>
  <c r="Q179" i="110"/>
  <c r="R179" i="110" s="1"/>
  <c r="S179" i="110" s="1"/>
  <c r="O182" i="110"/>
  <c r="O186" i="110"/>
  <c r="Q187" i="110"/>
  <c r="R187" i="110" s="1"/>
  <c r="S187" i="110" s="1"/>
  <c r="O190" i="110"/>
  <c r="O194" i="110"/>
  <c r="O198" i="110"/>
  <c r="O220" i="110"/>
  <c r="O224" i="110"/>
  <c r="O228" i="110"/>
  <c r="O232" i="110"/>
  <c r="O236" i="110"/>
  <c r="O246" i="110"/>
  <c r="O254" i="110"/>
  <c r="O258" i="110"/>
  <c r="O262" i="110"/>
  <c r="O266" i="110"/>
  <c r="O271" i="110"/>
  <c r="O275" i="110"/>
  <c r="Q293" i="110"/>
  <c r="R293" i="110" s="1"/>
  <c r="S293" i="110" s="1"/>
  <c r="O296" i="110"/>
  <c r="O300" i="110"/>
  <c r="O310" i="110"/>
  <c r="O314" i="110"/>
  <c r="Q318" i="110"/>
  <c r="R318" i="110" s="1"/>
  <c r="S318" i="110" s="1"/>
  <c r="O326" i="110"/>
  <c r="O342" i="110"/>
  <c r="O360" i="110"/>
  <c r="O368" i="110"/>
  <c r="O376" i="110"/>
  <c r="O386" i="110"/>
  <c r="O391" i="110"/>
  <c r="O395" i="110"/>
  <c r="O404" i="110"/>
  <c r="O419" i="110"/>
  <c r="O423" i="110"/>
  <c r="O427" i="110"/>
  <c r="O431" i="110"/>
  <c r="Q432" i="110"/>
  <c r="R432" i="110" s="1"/>
  <c r="S432" i="110" s="1"/>
  <c r="O435" i="110"/>
  <c r="O439" i="110"/>
  <c r="Q440" i="110"/>
  <c r="R440" i="110" s="1"/>
  <c r="S440" i="110" s="1"/>
  <c r="O892" i="110"/>
  <c r="O896" i="110"/>
  <c r="O977" i="110"/>
  <c r="O1037" i="110"/>
  <c r="O1041" i="110"/>
  <c r="O1046" i="110"/>
  <c r="O1050" i="110"/>
  <c r="O1054" i="110"/>
  <c r="O1058" i="110"/>
  <c r="O1062" i="110"/>
  <c r="O1066" i="110"/>
  <c r="O1070" i="110"/>
  <c r="O1074" i="110"/>
  <c r="O1078" i="110"/>
  <c r="O1082" i="110"/>
  <c r="O1086" i="110"/>
  <c r="O1090" i="110"/>
  <c r="O1094" i="110"/>
  <c r="O1098" i="110"/>
  <c r="O1102" i="110"/>
  <c r="O1106" i="110"/>
  <c r="O1110" i="110"/>
  <c r="O1114" i="110"/>
  <c r="O1118" i="110"/>
  <c r="O1122" i="110"/>
  <c r="O1126" i="110"/>
  <c r="O1130" i="110"/>
  <c r="O1134" i="110"/>
  <c r="O84" i="110"/>
  <c r="O88" i="110"/>
  <c r="O92" i="110"/>
  <c r="O96" i="110"/>
  <c r="O100" i="110"/>
  <c r="O104" i="110"/>
  <c r="O108" i="110"/>
  <c r="O112" i="110"/>
  <c r="O116" i="110"/>
  <c r="O120" i="110"/>
  <c r="O124" i="110"/>
  <c r="O128" i="110"/>
  <c r="O132" i="110"/>
  <c r="O136" i="110"/>
  <c r="O144" i="110"/>
  <c r="O148" i="110"/>
  <c r="O152" i="110"/>
  <c r="O156" i="110"/>
  <c r="O160" i="110"/>
  <c r="O165" i="110"/>
  <c r="O169" i="110"/>
  <c r="O173" i="110"/>
  <c r="O177" i="110"/>
  <c r="O181" i="110"/>
  <c r="O185" i="110"/>
  <c r="O189" i="110"/>
  <c r="O193" i="110"/>
  <c r="O197" i="110"/>
  <c r="O219" i="110"/>
  <c r="O223" i="110"/>
  <c r="O227" i="110"/>
  <c r="O231" i="110"/>
  <c r="O235" i="110"/>
  <c r="Q237" i="110"/>
  <c r="R237" i="110" s="1"/>
  <c r="S237" i="110" s="1"/>
  <c r="Q238" i="110"/>
  <c r="R238" i="110" s="1"/>
  <c r="S238" i="110" s="1"/>
  <c r="Q239" i="110"/>
  <c r="R239" i="110" s="1"/>
  <c r="S239" i="110" s="1"/>
  <c r="Q240" i="110"/>
  <c r="R240" i="110" s="1"/>
  <c r="S240" i="110" s="1"/>
  <c r="O245" i="110"/>
  <c r="Q247" i="110"/>
  <c r="R247" i="110" s="1"/>
  <c r="S247" i="110" s="1"/>
  <c r="Q248" i="110"/>
  <c r="R248" i="110" s="1"/>
  <c r="S248" i="110" s="1"/>
  <c r="O253" i="110"/>
  <c r="O257" i="110"/>
  <c r="O261" i="110"/>
  <c r="O270" i="110"/>
  <c r="O274" i="110"/>
  <c r="O279" i="110"/>
  <c r="O289" i="110"/>
  <c r="Q291" i="110"/>
  <c r="R291" i="110" s="1"/>
  <c r="S291" i="110" s="1"/>
  <c r="Q292" i="110"/>
  <c r="R292" i="110" s="1"/>
  <c r="S292" i="110" s="1"/>
  <c r="O295" i="110"/>
  <c r="O299" i="110"/>
  <c r="O309" i="110"/>
  <c r="O346" i="110"/>
  <c r="O347" i="110"/>
  <c r="O348" i="110"/>
  <c r="Q355" i="110"/>
  <c r="R355" i="110" s="1"/>
  <c r="S355" i="110" s="1"/>
  <c r="Q356" i="110"/>
  <c r="R356" i="110" s="1"/>
  <c r="S356" i="110" s="1"/>
  <c r="O359" i="110"/>
  <c r="O363" i="110"/>
  <c r="O367" i="110"/>
  <c r="O371" i="110"/>
  <c r="O375" i="110"/>
  <c r="O390" i="110"/>
  <c r="O399" i="110"/>
  <c r="O403" i="110"/>
  <c r="O408" i="110"/>
  <c r="Q411" i="110"/>
  <c r="R411" i="110" s="1"/>
  <c r="S411" i="110" s="1"/>
  <c r="O712" i="110"/>
  <c r="O716" i="110"/>
  <c r="O720" i="110"/>
  <c r="O724" i="110"/>
  <c r="O728" i="110"/>
  <c r="O732" i="110"/>
  <c r="O736" i="110"/>
  <c r="O740" i="110"/>
  <c r="O744" i="110"/>
  <c r="O748" i="110"/>
  <c r="O752" i="110"/>
  <c r="O756" i="110"/>
  <c r="O760" i="110"/>
  <c r="O764" i="110"/>
  <c r="O768" i="110"/>
  <c r="O772" i="110"/>
  <c r="O776" i="110"/>
  <c r="O780" i="110"/>
  <c r="O784" i="110"/>
  <c r="O788" i="110"/>
  <c r="O842" i="110"/>
  <c r="O846" i="110"/>
  <c r="O854" i="110"/>
  <c r="O859" i="110"/>
  <c r="O863" i="110"/>
  <c r="O867" i="110"/>
  <c r="O871" i="110"/>
  <c r="O875" i="110"/>
  <c r="O879" i="110"/>
  <c r="O883" i="110"/>
  <c r="O887" i="110"/>
  <c r="O976" i="110"/>
  <c r="O1028" i="110"/>
  <c r="O1032" i="110"/>
  <c r="O159" i="110"/>
  <c r="O163" i="110"/>
  <c r="O164" i="110"/>
  <c r="O168" i="110"/>
  <c r="O172" i="110"/>
  <c r="O176" i="110"/>
  <c r="O180" i="110"/>
  <c r="O184" i="110"/>
  <c r="O188" i="110"/>
  <c r="O192" i="110"/>
  <c r="O196" i="110"/>
  <c r="O200" i="110"/>
  <c r="O222" i="110"/>
  <c r="O226" i="110"/>
  <c r="O230" i="110"/>
  <c r="O234" i="110"/>
  <c r="O244" i="110"/>
  <c r="O252" i="110"/>
  <c r="O256" i="110"/>
  <c r="O260" i="110"/>
  <c r="O264" i="110"/>
  <c r="O268" i="110"/>
  <c r="O282" i="110"/>
  <c r="O283" i="110"/>
  <c r="O288" i="110"/>
  <c r="O294" i="110"/>
  <c r="O304" i="110"/>
  <c r="O308" i="110"/>
  <c r="O312" i="110"/>
  <c r="O320" i="110"/>
  <c r="Q324" i="110"/>
  <c r="R324" i="110" s="1"/>
  <c r="S324" i="110" s="1"/>
  <c r="O328" i="110"/>
  <c r="O336" i="110"/>
  <c r="O340" i="110"/>
  <c r="O344" i="110"/>
  <c r="O352" i="110"/>
  <c r="O358" i="110"/>
  <c r="O362" i="110"/>
  <c r="O366" i="110"/>
  <c r="O388" i="110"/>
  <c r="O407" i="110"/>
  <c r="O441" i="110"/>
  <c r="O445" i="110"/>
  <c r="O449" i="110"/>
  <c r="O453" i="110"/>
  <c r="O457" i="110"/>
  <c r="O461" i="110"/>
  <c r="O465" i="110"/>
  <c r="O470" i="110"/>
  <c r="O474" i="110"/>
  <c r="O482" i="110"/>
  <c r="O531" i="110"/>
  <c r="O535" i="110"/>
  <c r="O539" i="110"/>
  <c r="O543" i="110"/>
  <c r="O547" i="110"/>
  <c r="O551" i="110"/>
  <c r="O555" i="110"/>
  <c r="O559" i="110"/>
  <c r="O563" i="110"/>
  <c r="O567" i="110"/>
  <c r="O571" i="110"/>
  <c r="O575" i="110"/>
  <c r="O579" i="110"/>
  <c r="O583" i="110"/>
  <c r="O587" i="110"/>
  <c r="O591" i="110"/>
  <c r="O595" i="110"/>
  <c r="O599" i="110"/>
  <c r="O603" i="110"/>
  <c r="O607" i="110"/>
  <c r="O611" i="110"/>
  <c r="O616" i="110"/>
  <c r="O620" i="110"/>
  <c r="O624" i="110"/>
  <c r="O628" i="110"/>
  <c r="O632" i="110"/>
  <c r="O636" i="110"/>
  <c r="O640" i="110"/>
  <c r="O644" i="110"/>
  <c r="O651" i="110"/>
  <c r="O655" i="110"/>
  <c r="O659" i="110"/>
  <c r="O663" i="110"/>
  <c r="O667" i="110"/>
  <c r="O671" i="110"/>
  <c r="O675" i="110"/>
  <c r="O679" i="110"/>
  <c r="O683" i="110"/>
  <c r="O687" i="110"/>
  <c r="O691" i="110"/>
  <c r="O695" i="110"/>
  <c r="O699" i="110"/>
  <c r="O703" i="110"/>
  <c r="O707" i="110"/>
  <c r="O833" i="110"/>
  <c r="O837" i="110"/>
  <c r="O947" i="110"/>
  <c r="O951" i="110"/>
  <c r="O955" i="110"/>
  <c r="O959" i="110"/>
  <c r="O963" i="110"/>
  <c r="O967" i="110"/>
  <c r="O971" i="110"/>
  <c r="O975" i="110"/>
  <c r="O1023" i="110"/>
  <c r="O179" i="110"/>
  <c r="O183" i="110"/>
  <c r="O187" i="110"/>
  <c r="O191" i="110"/>
  <c r="O195" i="110"/>
  <c r="O199" i="110"/>
  <c r="O221" i="110"/>
  <c r="O225" i="110"/>
  <c r="O229" i="110"/>
  <c r="O233" i="110"/>
  <c r="O243" i="110"/>
  <c r="O251" i="110"/>
  <c r="O255" i="110"/>
  <c r="O259" i="110"/>
  <c r="O263" i="110"/>
  <c r="O267" i="110"/>
  <c r="O276" i="110"/>
  <c r="O287" i="110"/>
  <c r="O293" i="110"/>
  <c r="O297" i="110"/>
  <c r="O301" i="110"/>
  <c r="O302" i="110"/>
  <c r="O303" i="110"/>
  <c r="Q304" i="110"/>
  <c r="R304" i="110" s="1"/>
  <c r="S304" i="110" s="1"/>
  <c r="O307" i="110"/>
  <c r="O311" i="110"/>
  <c r="O315" i="110"/>
  <c r="O319" i="110"/>
  <c r="Q320" i="110"/>
  <c r="R320" i="110" s="1"/>
  <c r="S320" i="110" s="1"/>
  <c r="O323" i="110"/>
  <c r="O327" i="110"/>
  <c r="O331" i="110"/>
  <c r="O335" i="110"/>
  <c r="O339" i="110"/>
  <c r="O343" i="110"/>
  <c r="O351" i="110"/>
  <c r="O378" i="110"/>
  <c r="O379" i="110"/>
  <c r="O380" i="110"/>
  <c r="O387" i="110"/>
  <c r="Q392" i="110"/>
  <c r="R392" i="110" s="1"/>
  <c r="S392" i="110" s="1"/>
  <c r="Q396" i="110"/>
  <c r="R396" i="110" s="1"/>
  <c r="S396" i="110" s="1"/>
  <c r="O420" i="110"/>
  <c r="O432" i="110"/>
  <c r="O436" i="110"/>
  <c r="O440" i="110"/>
  <c r="O444" i="110"/>
  <c r="O448" i="110"/>
  <c r="O452" i="110"/>
  <c r="O456" i="110"/>
  <c r="Q457" i="110"/>
  <c r="R457" i="110" s="1"/>
  <c r="S457" i="110" s="1"/>
  <c r="O460" i="110"/>
  <c r="Q461" i="110"/>
  <c r="R461" i="110" s="1"/>
  <c r="S461" i="110" s="1"/>
  <c r="O464" i="110"/>
  <c r="O469" i="110"/>
  <c r="O473" i="110"/>
  <c r="O477" i="110"/>
  <c r="O481" i="110"/>
  <c r="O485" i="110"/>
  <c r="O489" i="110"/>
  <c r="O493" i="110"/>
  <c r="O497" i="110"/>
  <c r="O502" i="110"/>
  <c r="O506" i="110"/>
  <c r="O510" i="110"/>
  <c r="O514" i="110"/>
  <c r="O518" i="110"/>
  <c r="O522" i="110"/>
  <c r="O526" i="110"/>
  <c r="O530" i="110"/>
  <c r="Q795" i="110"/>
  <c r="R795" i="110" s="1"/>
  <c r="S795" i="110" s="1"/>
  <c r="Q803" i="110"/>
  <c r="R803" i="110" s="1"/>
  <c r="S803" i="110" s="1"/>
  <c r="O811" i="110"/>
  <c r="O815" i="110"/>
  <c r="O819" i="110"/>
  <c r="O823" i="110"/>
  <c r="O828" i="110"/>
  <c r="O832" i="110"/>
  <c r="O901" i="110"/>
  <c r="O905" i="110"/>
  <c r="O909" i="110"/>
  <c r="O913" i="110"/>
  <c r="O918" i="110"/>
  <c r="O922" i="110"/>
  <c r="O926" i="110"/>
  <c r="O938" i="110"/>
  <c r="O942" i="110"/>
  <c r="O982" i="110"/>
  <c r="O986" i="110"/>
  <c r="O990" i="110"/>
  <c r="O994" i="110"/>
  <c r="O998" i="110"/>
  <c r="O1002" i="110"/>
  <c r="O1006" i="110"/>
  <c r="O1010" i="110"/>
  <c r="O1014" i="110"/>
  <c r="Q412" i="110"/>
  <c r="R412" i="110" s="1"/>
  <c r="S412" i="110" s="1"/>
  <c r="O418" i="110"/>
  <c r="O422" i="110"/>
  <c r="Q438" i="110"/>
  <c r="R438" i="110" s="1"/>
  <c r="S438" i="110" s="1"/>
  <c r="O443" i="110"/>
  <c r="Q444" i="110"/>
  <c r="R444" i="110" s="1"/>
  <c r="S444" i="110" s="1"/>
  <c r="O447" i="110"/>
  <c r="Q448" i="110"/>
  <c r="R448" i="110" s="1"/>
  <c r="S448" i="110" s="1"/>
  <c r="O451" i="110"/>
  <c r="O455" i="110"/>
  <c r="Q456" i="110"/>
  <c r="R456" i="110" s="1"/>
  <c r="S456" i="110" s="1"/>
  <c r="O459" i="110"/>
  <c r="O463" i="110"/>
  <c r="O468" i="110"/>
  <c r="O472" i="110"/>
  <c r="O476" i="110"/>
  <c r="O480" i="110"/>
  <c r="O484" i="110"/>
  <c r="O488" i="110"/>
  <c r="O492" i="110"/>
  <c r="O496" i="110"/>
  <c r="Q498" i="110"/>
  <c r="R498" i="110" s="1"/>
  <c r="S498" i="110" s="1"/>
  <c r="O501" i="110"/>
  <c r="O505" i="110"/>
  <c r="O509" i="110"/>
  <c r="O513" i="110"/>
  <c r="O517" i="110"/>
  <c r="O521" i="110"/>
  <c r="O525" i="110"/>
  <c r="O529" i="110"/>
  <c r="O534" i="110"/>
  <c r="O538" i="110"/>
  <c r="O542" i="110"/>
  <c r="O546" i="110"/>
  <c r="O550" i="110"/>
  <c r="O554" i="110"/>
  <c r="O558" i="110"/>
  <c r="O562" i="110"/>
  <c r="O566" i="110"/>
  <c r="O570" i="110"/>
  <c r="O574" i="110"/>
  <c r="O578" i="110"/>
  <c r="O582" i="110"/>
  <c r="O586" i="110"/>
  <c r="O590" i="110"/>
  <c r="O594" i="110"/>
  <c r="O598" i="110"/>
  <c r="O602" i="110"/>
  <c r="O606" i="110"/>
  <c r="O610" i="110"/>
  <c r="O615" i="110"/>
  <c r="O619" i="110"/>
  <c r="O623" i="110"/>
  <c r="O627" i="110"/>
  <c r="O631" i="110"/>
  <c r="O635" i="110"/>
  <c r="O639" i="110"/>
  <c r="Q640" i="110"/>
  <c r="R640" i="110" s="1"/>
  <c r="S640" i="110" s="1"/>
  <c r="O643" i="110"/>
  <c r="O650" i="110"/>
  <c r="O654" i="110"/>
  <c r="O658" i="110"/>
  <c r="O662" i="110"/>
  <c r="O666" i="110"/>
  <c r="O670" i="110"/>
  <c r="O674" i="110"/>
  <c r="O678" i="110"/>
  <c r="O682" i="110"/>
  <c r="O686" i="110"/>
  <c r="O690" i="110"/>
  <c r="O698" i="110"/>
  <c r="O702" i="110"/>
  <c r="O706" i="110"/>
  <c r="O710" i="110"/>
  <c r="O711" i="110"/>
  <c r="Q712" i="110"/>
  <c r="R712" i="110" s="1"/>
  <c r="S712" i="110" s="1"/>
  <c r="O715" i="110"/>
  <c r="Q716" i="110"/>
  <c r="R716" i="110" s="1"/>
  <c r="S716" i="110" s="1"/>
  <c r="O719" i="110"/>
  <c r="O723" i="110"/>
  <c r="O727" i="110"/>
  <c r="Q728" i="110"/>
  <c r="R728" i="110" s="1"/>
  <c r="S728" i="110" s="1"/>
  <c r="O731" i="110"/>
  <c r="Q732" i="110"/>
  <c r="R732" i="110" s="1"/>
  <c r="S732" i="110" s="1"/>
  <c r="O735" i="110"/>
  <c r="O739" i="110"/>
  <c r="O743" i="110"/>
  <c r="O747" i="110"/>
  <c r="O751" i="110"/>
  <c r="O755" i="110"/>
  <c r="O759" i="110"/>
  <c r="O763" i="110"/>
  <c r="O767" i="110"/>
  <c r="O771" i="110"/>
  <c r="O775" i="110"/>
  <c r="Q776" i="110"/>
  <c r="R776" i="110" s="1"/>
  <c r="S776" i="110" s="1"/>
  <c r="O779" i="110"/>
  <c r="O783" i="110"/>
  <c r="O794" i="110"/>
  <c r="O798" i="110"/>
  <c r="O806" i="110"/>
  <c r="O810" i="110"/>
  <c r="O818" i="110"/>
  <c r="O822" i="110"/>
  <c r="O827" i="110"/>
  <c r="O831" i="110"/>
  <c r="O836" i="110"/>
  <c r="O841" i="110"/>
  <c r="O845" i="110"/>
  <c r="O849" i="110"/>
  <c r="O853" i="110"/>
  <c r="O858" i="110"/>
  <c r="O862" i="110"/>
  <c r="O866" i="110"/>
  <c r="O870" i="110"/>
  <c r="Q871" i="110"/>
  <c r="R871" i="110" s="1"/>
  <c r="S871" i="110" s="1"/>
  <c r="O874" i="110"/>
  <c r="O878" i="110"/>
  <c r="O882" i="110"/>
  <c r="O886" i="110"/>
  <c r="Q887" i="110"/>
  <c r="R887" i="110" s="1"/>
  <c r="S887" i="110" s="1"/>
  <c r="O891" i="110"/>
  <c r="O895" i="110"/>
  <c r="O900" i="110"/>
  <c r="O904" i="110"/>
  <c r="O908" i="110"/>
  <c r="O912" i="110"/>
  <c r="O917" i="110"/>
  <c r="O921" i="110"/>
  <c r="O925" i="110"/>
  <c r="O929" i="110"/>
  <c r="O933" i="110"/>
  <c r="O937" i="110"/>
  <c r="Q938" i="110"/>
  <c r="R938" i="110" s="1"/>
  <c r="S938" i="110" s="1"/>
  <c r="O941" i="110"/>
  <c r="Q942" i="110"/>
  <c r="R942" i="110" s="1"/>
  <c r="S942" i="110" s="1"/>
  <c r="O946" i="110"/>
  <c r="O950" i="110"/>
  <c r="O974" i="110"/>
  <c r="O981" i="110"/>
  <c r="Q982" i="110"/>
  <c r="R982" i="110" s="1"/>
  <c r="S982" i="110" s="1"/>
  <c r="O985" i="110"/>
  <c r="Q986" i="110"/>
  <c r="R986" i="110" s="1"/>
  <c r="S986" i="110" s="1"/>
  <c r="O989" i="110"/>
  <c r="O993" i="110"/>
  <c r="O997" i="110"/>
  <c r="Q998" i="110"/>
  <c r="R998" i="110" s="1"/>
  <c r="S998" i="110" s="1"/>
  <c r="O1001" i="110"/>
  <c r="O1005" i="110"/>
  <c r="O1009" i="110"/>
  <c r="O1013" i="110"/>
  <c r="O1022" i="110"/>
  <c r="O1027" i="110"/>
  <c r="O1031" i="110"/>
  <c r="O1036" i="110"/>
  <c r="O1040" i="110"/>
  <c r="O1045" i="110"/>
  <c r="O1049" i="110"/>
  <c r="O1053" i="110"/>
  <c r="O1057" i="110"/>
  <c r="O1061" i="110"/>
  <c r="O1065" i="110"/>
  <c r="O1069" i="110"/>
  <c r="O1073" i="110"/>
  <c r="O1077" i="110"/>
  <c r="O1081" i="110"/>
  <c r="O1085" i="110"/>
  <c r="O1089" i="110"/>
  <c r="O1093" i="110"/>
  <c r="O1097" i="110"/>
  <c r="O1101" i="110"/>
  <c r="O1105" i="110"/>
  <c r="O1109" i="110"/>
  <c r="Q1110" i="110"/>
  <c r="R1110" i="110" s="1"/>
  <c r="S1110" i="110" s="1"/>
  <c r="O1113" i="110"/>
  <c r="O1117" i="110"/>
  <c r="O1121" i="110"/>
  <c r="O1125" i="110"/>
  <c r="O1129" i="110"/>
  <c r="O1133" i="110"/>
  <c r="O437" i="110"/>
  <c r="Q442" i="110"/>
  <c r="R442" i="110" s="1"/>
  <c r="S442" i="110" s="1"/>
  <c r="Q454" i="110"/>
  <c r="R454" i="110" s="1"/>
  <c r="S454" i="110" s="1"/>
  <c r="O458" i="110"/>
  <c r="O462" i="110"/>
  <c r="O467" i="110"/>
  <c r="O471" i="110"/>
  <c r="O475" i="110"/>
  <c r="O479" i="110"/>
  <c r="Q480" i="110"/>
  <c r="R480" i="110" s="1"/>
  <c r="S480" i="110" s="1"/>
  <c r="O483" i="110"/>
  <c r="O487" i="110"/>
  <c r="O491" i="110"/>
  <c r="O495" i="110"/>
  <c r="O500" i="110"/>
  <c r="O504" i="110"/>
  <c r="O508" i="110"/>
  <c r="O512" i="110"/>
  <c r="O516" i="110"/>
  <c r="O520" i="110"/>
  <c r="O524" i="110"/>
  <c r="O528" i="110"/>
  <c r="Q530" i="110"/>
  <c r="R530" i="110" s="1"/>
  <c r="S530" i="110" s="1"/>
  <c r="O533" i="110"/>
  <c r="O537" i="110"/>
  <c r="O541" i="110"/>
  <c r="O545" i="110"/>
  <c r="O549" i="110"/>
  <c r="O553" i="110"/>
  <c r="O557" i="110"/>
  <c r="O561" i="110"/>
  <c r="O565" i="110"/>
  <c r="O569" i="110"/>
  <c r="O573" i="110"/>
  <c r="O577" i="110"/>
  <c r="O581" i="110"/>
  <c r="O585" i="110"/>
  <c r="O589" i="110"/>
  <c r="O593" i="110"/>
  <c r="O597" i="110"/>
  <c r="O601" i="110"/>
  <c r="O605" i="110"/>
  <c r="O609" i="110"/>
  <c r="O613" i="110"/>
  <c r="O614" i="110"/>
  <c r="O618" i="110"/>
  <c r="O622" i="110"/>
  <c r="O626" i="110"/>
  <c r="O630" i="110"/>
  <c r="Q631" i="110"/>
  <c r="R631" i="110" s="1"/>
  <c r="S631" i="110" s="1"/>
  <c r="O634" i="110"/>
  <c r="O638" i="110"/>
  <c r="O642" i="110"/>
  <c r="O647" i="110"/>
  <c r="O648" i="110"/>
  <c r="O649" i="110"/>
  <c r="O653" i="110"/>
  <c r="O657" i="110"/>
  <c r="O661" i="110"/>
  <c r="O665" i="110"/>
  <c r="O669" i="110"/>
  <c r="O673" i="110"/>
  <c r="O677" i="110"/>
  <c r="O681" i="110"/>
  <c r="O685" i="110"/>
  <c r="Q686" i="110"/>
  <c r="R686" i="110" s="1"/>
  <c r="S686" i="110" s="1"/>
  <c r="O689" i="110"/>
  <c r="O693" i="110"/>
  <c r="O697" i="110"/>
  <c r="O701" i="110"/>
  <c r="Q702" i="110"/>
  <c r="R702" i="110" s="1"/>
  <c r="S702" i="110" s="1"/>
  <c r="O705" i="110"/>
  <c r="O709" i="110"/>
  <c r="O714" i="110"/>
  <c r="O718" i="110"/>
  <c r="O722" i="110"/>
  <c r="O730" i="110"/>
  <c r="O734" i="110"/>
  <c r="O738" i="110"/>
  <c r="O742" i="110"/>
  <c r="O746" i="110"/>
  <c r="O750" i="110"/>
  <c r="O754" i="110"/>
  <c r="O758" i="110"/>
  <c r="O762" i="110"/>
  <c r="O766" i="110"/>
  <c r="O770" i="110"/>
  <c r="O774" i="110"/>
  <c r="Q775" i="110"/>
  <c r="R775" i="110" s="1"/>
  <c r="S775" i="110" s="1"/>
  <c r="O778" i="110"/>
  <c r="Q779" i="110"/>
  <c r="R779" i="110" s="1"/>
  <c r="S779" i="110" s="1"/>
  <c r="O782" i="110"/>
  <c r="O792" i="110"/>
  <c r="O793" i="110"/>
  <c r="O797" i="110"/>
  <c r="O805" i="110"/>
  <c r="O809" i="110"/>
  <c r="O813" i="110"/>
  <c r="O817" i="110"/>
  <c r="Q818" i="110"/>
  <c r="R818" i="110" s="1"/>
  <c r="S818" i="110" s="1"/>
  <c r="O821" i="110"/>
  <c r="O826" i="110"/>
  <c r="O830" i="110"/>
  <c r="O835" i="110"/>
  <c r="O839" i="110"/>
  <c r="O840" i="110"/>
  <c r="O844" i="110"/>
  <c r="O848" i="110"/>
  <c r="O852" i="110"/>
  <c r="O856" i="110"/>
  <c r="O857" i="110"/>
  <c r="O861" i="110"/>
  <c r="Q862" i="110"/>
  <c r="R862" i="110" s="1"/>
  <c r="S862" i="110" s="1"/>
  <c r="O865" i="110"/>
  <c r="O869" i="110"/>
  <c r="O873" i="110"/>
  <c r="O877" i="110"/>
  <c r="Q878" i="110"/>
  <c r="R878" i="110" s="1"/>
  <c r="S878" i="110" s="1"/>
  <c r="O881" i="110"/>
  <c r="O885" i="110"/>
  <c r="O890" i="110"/>
  <c r="O894" i="110"/>
  <c r="O899" i="110"/>
  <c r="O903" i="110"/>
  <c r="O907" i="110"/>
  <c r="O911" i="110"/>
  <c r="O916" i="110"/>
  <c r="O920" i="110"/>
  <c r="O924" i="110"/>
  <c r="O936" i="110"/>
  <c r="O940" i="110"/>
  <c r="O945" i="110"/>
  <c r="O949" i="110"/>
  <c r="Q950" i="110"/>
  <c r="R950" i="110" s="1"/>
  <c r="S950" i="110" s="1"/>
  <c r="O953" i="110"/>
  <c r="O957" i="110"/>
  <c r="O969" i="110"/>
  <c r="O973" i="110"/>
  <c r="Q974" i="110"/>
  <c r="R974" i="110" s="1"/>
  <c r="S974" i="110" s="1"/>
  <c r="O980" i="110"/>
  <c r="O984" i="110"/>
  <c r="O988" i="110"/>
  <c r="O992" i="110"/>
  <c r="O996" i="110"/>
  <c r="O1000" i="110"/>
  <c r="O1004" i="110"/>
  <c r="O1008" i="110"/>
  <c r="O1012" i="110"/>
  <c r="O1017" i="110"/>
  <c r="O1021" i="110"/>
  <c r="O1025" i="110"/>
  <c r="O1026" i="110"/>
  <c r="Q1027" i="110"/>
  <c r="R1027" i="110" s="1"/>
  <c r="S1027" i="110" s="1"/>
  <c r="O1030" i="110"/>
  <c r="O1035" i="110"/>
  <c r="O1039" i="110"/>
  <c r="Q1040" i="110"/>
  <c r="R1040" i="110" s="1"/>
  <c r="S1040" i="110" s="1"/>
  <c r="O1044" i="110"/>
  <c r="O1048" i="110"/>
  <c r="O1052" i="110"/>
  <c r="O1056" i="110"/>
  <c r="O1064" i="110"/>
  <c r="O1068" i="110"/>
  <c r="O1072" i="110"/>
  <c r="O1080" i="110"/>
  <c r="O1084" i="110"/>
  <c r="O1088" i="110"/>
  <c r="O1092" i="110"/>
  <c r="O1096" i="110"/>
  <c r="O1100" i="110"/>
  <c r="O1104" i="110"/>
  <c r="O1108" i="110"/>
  <c r="O1112" i="110"/>
  <c r="O1116" i="110"/>
  <c r="O1120" i="110"/>
  <c r="O1124" i="110"/>
  <c r="O1128" i="110"/>
  <c r="O1132" i="110"/>
  <c r="O1136" i="110"/>
  <c r="O486" i="110"/>
  <c r="O490" i="110"/>
  <c r="O494" i="110"/>
  <c r="O499" i="110"/>
  <c r="O503" i="110"/>
  <c r="O507" i="110"/>
  <c r="O511" i="110"/>
  <c r="O515" i="110"/>
  <c r="O519" i="110"/>
  <c r="O523" i="110"/>
  <c r="O527" i="110"/>
  <c r="O532" i="110"/>
  <c r="O536" i="110"/>
  <c r="O540" i="110"/>
  <c r="O544" i="110"/>
  <c r="O548" i="110"/>
  <c r="O552" i="110"/>
  <c r="O556" i="110"/>
  <c r="O560" i="110"/>
  <c r="O564" i="110"/>
  <c r="O568" i="110"/>
  <c r="O572" i="110"/>
  <c r="O576" i="110"/>
  <c r="O580" i="110"/>
  <c r="O584" i="110"/>
  <c r="O588" i="110"/>
  <c r="O592" i="110"/>
  <c r="O596" i="110"/>
  <c r="O600" i="110"/>
  <c r="O604" i="110"/>
  <c r="O608" i="110"/>
  <c r="O612" i="110"/>
  <c r="O617" i="110"/>
  <c r="O621" i="110"/>
  <c r="O625" i="110"/>
  <c r="O629" i="110"/>
  <c r="O633" i="110"/>
  <c r="O637" i="110"/>
  <c r="O641" i="110"/>
  <c r="O646" i="110"/>
  <c r="O652" i="110"/>
  <c r="O656" i="110"/>
  <c r="O660" i="110"/>
  <c r="O664" i="110"/>
  <c r="O668" i="110"/>
  <c r="O672" i="110"/>
  <c r="O676" i="110"/>
  <c r="O680" i="110"/>
  <c r="O684" i="110"/>
  <c r="O688" i="110"/>
  <c r="O692" i="110"/>
  <c r="O696" i="110"/>
  <c r="O700" i="110"/>
  <c r="O704" i="110"/>
  <c r="O708" i="110"/>
  <c r="Q710" i="110"/>
  <c r="R710" i="110" s="1"/>
  <c r="S710" i="110" s="1"/>
  <c r="O713" i="110"/>
  <c r="O717" i="110"/>
  <c r="O721" i="110"/>
  <c r="O725" i="110"/>
  <c r="O729" i="110"/>
  <c r="O733" i="110"/>
  <c r="O737" i="110"/>
  <c r="O741" i="110"/>
  <c r="O745" i="110"/>
  <c r="O749" i="110"/>
  <c r="O753" i="110"/>
  <c r="O757" i="110"/>
  <c r="O761" i="110"/>
  <c r="O765" i="110"/>
  <c r="O769" i="110"/>
  <c r="O773" i="110"/>
  <c r="O777" i="110"/>
  <c r="O781" i="110"/>
  <c r="O790" i="110"/>
  <c r="Q792" i="110"/>
  <c r="R792" i="110" s="1"/>
  <c r="S792" i="110" s="1"/>
  <c r="O796" i="110"/>
  <c r="O800" i="110"/>
  <c r="O804" i="110"/>
  <c r="O808" i="110"/>
  <c r="Q809" i="110"/>
  <c r="R809" i="110" s="1"/>
  <c r="S809" i="110" s="1"/>
  <c r="O812" i="110"/>
  <c r="O816" i="110"/>
  <c r="O820" i="110"/>
  <c r="O825" i="110"/>
  <c r="O829" i="110"/>
  <c r="O834" i="110"/>
  <c r="O838" i="110"/>
  <c r="Q840" i="110"/>
  <c r="R840" i="110" s="1"/>
  <c r="S840" i="110" s="1"/>
  <c r="O843" i="110"/>
  <c r="O847" i="110"/>
  <c r="O851" i="110"/>
  <c r="O855" i="110"/>
  <c r="O860" i="110"/>
  <c r="O864" i="110"/>
  <c r="O868" i="110"/>
  <c r="O876" i="110"/>
  <c r="O880" i="110"/>
  <c r="O884" i="110"/>
  <c r="O888" i="110"/>
  <c r="O889" i="110"/>
  <c r="O893" i="110"/>
  <c r="O897" i="110"/>
  <c r="O898" i="110"/>
  <c r="Q899" i="110"/>
  <c r="R899" i="110" s="1"/>
  <c r="S899" i="110" s="1"/>
  <c r="O902" i="110"/>
  <c r="O906" i="110"/>
  <c r="O910" i="110"/>
  <c r="O915" i="110"/>
  <c r="O919" i="110"/>
  <c r="O923" i="110"/>
  <c r="O927" i="110"/>
  <c r="O931" i="110"/>
  <c r="O935" i="110"/>
  <c r="O939" i="110"/>
  <c r="O943" i="110"/>
  <c r="O944" i="110"/>
  <c r="O948" i="110"/>
  <c r="O952" i="110"/>
  <c r="O956" i="110"/>
  <c r="O960" i="110"/>
  <c r="O964" i="110"/>
  <c r="O968" i="110"/>
  <c r="O972" i="110"/>
  <c r="O978" i="110"/>
  <c r="O979" i="110"/>
  <c r="Q980" i="110"/>
  <c r="R980" i="110" s="1"/>
  <c r="S980" i="110" s="1"/>
  <c r="O983" i="110"/>
  <c r="O987" i="110"/>
  <c r="O991" i="110"/>
  <c r="O1016" i="110"/>
  <c r="O1020" i="110"/>
  <c r="O1024" i="110"/>
  <c r="Q1026" i="110"/>
  <c r="R1026" i="110" s="1"/>
  <c r="S1026" i="110" s="1"/>
  <c r="O1029" i="110"/>
  <c r="O1033" i="110"/>
  <c r="O1034" i="110"/>
  <c r="Q1035" i="110"/>
  <c r="R1035" i="110" s="1"/>
  <c r="S1035" i="110" s="1"/>
  <c r="O1038" i="110"/>
  <c r="O1043" i="110"/>
  <c r="O1047" i="110"/>
  <c r="O1051" i="110"/>
  <c r="O1055" i="110"/>
  <c r="O1059" i="110"/>
  <c r="O1063" i="110"/>
  <c r="Q1064" i="110"/>
  <c r="R1064" i="110" s="1"/>
  <c r="S1064" i="110" s="1"/>
  <c r="O1067" i="110"/>
  <c r="Q1068" i="110"/>
  <c r="R1068" i="110" s="1"/>
  <c r="S1068" i="110" s="1"/>
  <c r="O1071" i="110"/>
  <c r="O1075" i="110"/>
  <c r="O1079" i="110"/>
  <c r="Q1080" i="110"/>
  <c r="R1080" i="110" s="1"/>
  <c r="S1080" i="110" s="1"/>
  <c r="O1083" i="110"/>
  <c r="Q1084" i="110"/>
  <c r="R1084" i="110" s="1"/>
  <c r="S1084" i="110" s="1"/>
  <c r="O1087" i="110"/>
  <c r="O1091" i="110"/>
  <c r="Q1092" i="110"/>
  <c r="R1092" i="110" s="1"/>
  <c r="S1092" i="110" s="1"/>
  <c r="O1095" i="110"/>
  <c r="O1099" i="110"/>
  <c r="O1103" i="110"/>
  <c r="O1107" i="110"/>
  <c r="O1111" i="110"/>
  <c r="Q1112" i="110"/>
  <c r="R1112" i="110" s="1"/>
  <c r="S1112" i="110" s="1"/>
  <c r="O1115" i="110"/>
  <c r="O1119" i="110"/>
  <c r="O1123" i="110"/>
  <c r="O1127" i="110"/>
  <c r="O1131" i="110"/>
  <c r="O1135" i="110"/>
  <c r="O10" i="110"/>
  <c r="O478" i="110"/>
  <c r="O140" i="110"/>
  <c r="O372" i="110"/>
  <c r="Q372" i="110"/>
  <c r="R372" i="110" s="1"/>
  <c r="S372" i="110" s="1"/>
  <c r="Q161" i="110"/>
  <c r="R161" i="110" s="1"/>
  <c r="S161" i="110" s="1"/>
  <c r="Q186" i="110"/>
  <c r="R186" i="110" s="1"/>
  <c r="S186" i="110" s="1"/>
  <c r="Q195" i="110"/>
  <c r="R195" i="110" s="1"/>
  <c r="S195" i="110" s="1"/>
  <c r="O694" i="110"/>
  <c r="Q694" i="110"/>
  <c r="R694" i="110" s="1"/>
  <c r="S694" i="110" s="1"/>
  <c r="O970" i="110"/>
  <c r="Q970" i="110"/>
  <c r="R970" i="110" s="1"/>
  <c r="S970" i="110" s="1"/>
  <c r="Q307" i="110"/>
  <c r="R307" i="110" s="1"/>
  <c r="S307" i="110" s="1"/>
  <c r="Q327" i="110"/>
  <c r="R327" i="110" s="1"/>
  <c r="S327" i="110" s="1"/>
  <c r="Q368" i="110"/>
  <c r="R368" i="110" s="1"/>
  <c r="S368" i="110" s="1"/>
  <c r="Q285" i="110"/>
  <c r="R285" i="110" s="1"/>
  <c r="S285" i="110" s="1"/>
  <c r="Q296" i="110"/>
  <c r="R296" i="110" s="1"/>
  <c r="S296" i="110" s="1"/>
  <c r="O305" i="110"/>
  <c r="Q305" i="110"/>
  <c r="R305" i="110" s="1"/>
  <c r="S305" i="110" s="1"/>
  <c r="O318" i="110"/>
  <c r="O324" i="110"/>
  <c r="O726" i="110"/>
  <c r="Q726" i="110"/>
  <c r="R726" i="110" s="1"/>
  <c r="S726" i="110" s="1"/>
  <c r="O1060" i="110"/>
  <c r="Q1060" i="110"/>
  <c r="R1060" i="110" s="1"/>
  <c r="S1060" i="110" s="1"/>
  <c r="Q316" i="110"/>
  <c r="R316" i="110" s="1"/>
  <c r="S316" i="110" s="1"/>
  <c r="O316" i="110"/>
  <c r="O872" i="110"/>
  <c r="Q872" i="110"/>
  <c r="R872" i="110" s="1"/>
  <c r="S872" i="110" s="1"/>
  <c r="Q685" i="110"/>
  <c r="R685" i="110" s="1"/>
  <c r="S685" i="110" s="1"/>
  <c r="Q690" i="110"/>
  <c r="R690" i="110" s="1"/>
  <c r="S690" i="110" s="1"/>
  <c r="Q708" i="110"/>
  <c r="R708" i="110" s="1"/>
  <c r="S708" i="110" s="1"/>
  <c r="Q722" i="110"/>
  <c r="R722" i="110" s="1"/>
  <c r="S722" i="110" s="1"/>
  <c r="Q740" i="110"/>
  <c r="R740" i="110" s="1"/>
  <c r="S740" i="110" s="1"/>
  <c r="Q793" i="110"/>
  <c r="R793" i="110" s="1"/>
  <c r="S793" i="110" s="1"/>
  <c r="Q797" i="110"/>
  <c r="R797" i="110" s="1"/>
  <c r="S797" i="110" s="1"/>
  <c r="Q806" i="110"/>
  <c r="R806" i="110" s="1"/>
  <c r="S806" i="110" s="1"/>
  <c r="Q831" i="110"/>
  <c r="R831" i="110" s="1"/>
  <c r="S831" i="110" s="1"/>
  <c r="Q832" i="110"/>
  <c r="R832" i="110" s="1"/>
  <c r="S832" i="110" s="1"/>
  <c r="Q854" i="110"/>
  <c r="R854" i="110" s="1"/>
  <c r="S854" i="110" s="1"/>
  <c r="Q863" i="110"/>
  <c r="R863" i="110" s="1"/>
  <c r="S863" i="110" s="1"/>
  <c r="Q868" i="110"/>
  <c r="R868" i="110" s="1"/>
  <c r="S868" i="110" s="1"/>
  <c r="Q886" i="110"/>
  <c r="R886" i="110" s="1"/>
  <c r="S886" i="110" s="1"/>
  <c r="Q900" i="110"/>
  <c r="R900" i="110" s="1"/>
  <c r="S900" i="110" s="1"/>
  <c r="Q939" i="110"/>
  <c r="R939" i="110" s="1"/>
  <c r="S939" i="110" s="1"/>
  <c r="Q943" i="110"/>
  <c r="R943" i="110" s="1"/>
  <c r="S943" i="110" s="1"/>
  <c r="Q969" i="110"/>
  <c r="R969" i="110" s="1"/>
  <c r="S969" i="110" s="1"/>
  <c r="Q973" i="110"/>
  <c r="R973" i="110" s="1"/>
  <c r="S973" i="110" s="1"/>
  <c r="Q976" i="110"/>
  <c r="R976" i="110" s="1"/>
  <c r="S976" i="110" s="1"/>
  <c r="Q1033" i="110"/>
  <c r="R1033" i="110" s="1"/>
  <c r="S1033" i="110" s="1"/>
  <c r="Q1048" i="110"/>
  <c r="R1048" i="110" s="1"/>
  <c r="S1048" i="110" s="1"/>
  <c r="Q1052" i="110"/>
  <c r="R1052" i="110" s="1"/>
  <c r="S1052" i="110" s="1"/>
  <c r="Q1101" i="110"/>
  <c r="R1101" i="110" s="1"/>
  <c r="S1101" i="110" s="1"/>
  <c r="Q1105" i="110"/>
  <c r="R1105" i="110" s="1"/>
  <c r="S1105" i="110" s="1"/>
  <c r="Q1122" i="110"/>
  <c r="R1122" i="110" s="1"/>
  <c r="S1122" i="110" s="1"/>
  <c r="Q1134" i="110"/>
  <c r="R1134" i="110" s="1"/>
  <c r="S1134" i="110" s="1"/>
  <c r="Q388" i="110"/>
  <c r="R388" i="110" s="1"/>
  <c r="S388" i="110" s="1"/>
  <c r="Q460" i="110"/>
  <c r="R460" i="110" s="1"/>
  <c r="S460" i="110" s="1"/>
  <c r="Q520" i="110"/>
  <c r="R520" i="110" s="1"/>
  <c r="S520" i="110" s="1"/>
  <c r="Q607" i="110"/>
  <c r="R607" i="110" s="1"/>
  <c r="S607" i="110" s="1"/>
  <c r="Q616" i="110"/>
  <c r="R616" i="110" s="1"/>
  <c r="S616" i="110" s="1"/>
  <c r="Q625" i="110"/>
  <c r="R625" i="110" s="1"/>
  <c r="S625" i="110" s="1"/>
  <c r="Q630" i="110"/>
  <c r="R630" i="110" s="1"/>
  <c r="S630" i="110" s="1"/>
  <c r="Q639" i="110"/>
  <c r="R639" i="110" s="1"/>
  <c r="S639" i="110" s="1"/>
  <c r="Q644" i="110"/>
  <c r="R644" i="110" s="1"/>
  <c r="S644" i="110" s="1"/>
  <c r="Q15" i="110"/>
  <c r="R15" i="110" s="1"/>
  <c r="S15" i="110" s="1"/>
  <c r="Q16" i="110"/>
  <c r="R16" i="110" s="1"/>
  <c r="S16" i="110" s="1"/>
  <c r="Q22" i="110"/>
  <c r="R22" i="110" s="1"/>
  <c r="S22" i="110" s="1"/>
  <c r="Q23" i="110"/>
  <c r="R23" i="110" s="1"/>
  <c r="S23" i="110" s="1"/>
  <c r="Q24" i="110"/>
  <c r="R24" i="110" s="1"/>
  <c r="S24" i="110" s="1"/>
  <c r="Q30" i="110"/>
  <c r="R30" i="110" s="1"/>
  <c r="S30" i="110" s="1"/>
  <c r="Q31" i="110"/>
  <c r="R31" i="110" s="1"/>
  <c r="S31" i="110" s="1"/>
  <c r="Q32" i="110"/>
  <c r="R32" i="110" s="1"/>
  <c r="S32" i="110" s="1"/>
  <c r="Q38" i="110"/>
  <c r="R38" i="110" s="1"/>
  <c r="S38" i="110" s="1"/>
  <c r="Q39" i="110"/>
  <c r="R39" i="110" s="1"/>
  <c r="S39" i="110" s="1"/>
  <c r="Q40" i="110"/>
  <c r="R40" i="110" s="1"/>
  <c r="S40" i="110" s="1"/>
  <c r="Q46" i="110"/>
  <c r="R46" i="110" s="1"/>
  <c r="S46" i="110" s="1"/>
  <c r="Q47" i="110"/>
  <c r="R47" i="110" s="1"/>
  <c r="S47" i="110" s="1"/>
  <c r="Q48" i="110"/>
  <c r="R48" i="110" s="1"/>
  <c r="S48" i="110" s="1"/>
  <c r="Q54" i="110"/>
  <c r="R54" i="110" s="1"/>
  <c r="S54" i="110" s="1"/>
  <c r="Q55" i="110"/>
  <c r="R55" i="110" s="1"/>
  <c r="S55" i="110" s="1"/>
  <c r="Q56" i="110"/>
  <c r="R56" i="110" s="1"/>
  <c r="S56" i="110" s="1"/>
  <c r="Q62" i="110"/>
  <c r="R62" i="110" s="1"/>
  <c r="S62" i="110" s="1"/>
  <c r="Q63" i="110"/>
  <c r="R63" i="110" s="1"/>
  <c r="S63" i="110" s="1"/>
  <c r="Q64" i="110"/>
  <c r="R64" i="110" s="1"/>
  <c r="S64" i="110" s="1"/>
  <c r="Q70" i="110"/>
  <c r="R70" i="110" s="1"/>
  <c r="S70" i="110" s="1"/>
  <c r="Q71" i="110"/>
  <c r="R71" i="110" s="1"/>
  <c r="S71" i="110" s="1"/>
  <c r="Q72" i="110"/>
  <c r="R72" i="110" s="1"/>
  <c r="S72" i="110" s="1"/>
  <c r="Q169" i="110"/>
  <c r="R169" i="110" s="1"/>
  <c r="S169" i="110" s="1"/>
  <c r="Q177" i="110"/>
  <c r="R177" i="110" s="1"/>
  <c r="S177" i="110" s="1"/>
  <c r="Q185" i="110"/>
  <c r="R185" i="110" s="1"/>
  <c r="S185" i="110" s="1"/>
  <c r="Q229" i="110"/>
  <c r="R229" i="110" s="1"/>
  <c r="S229" i="110" s="1"/>
  <c r="Q230" i="110"/>
  <c r="R230" i="110" s="1"/>
  <c r="S230" i="110" s="1"/>
  <c r="Q261" i="110"/>
  <c r="R261" i="110" s="1"/>
  <c r="S261" i="110" s="1"/>
  <c r="Q262" i="110"/>
  <c r="R262" i="110" s="1"/>
  <c r="S262" i="110" s="1"/>
  <c r="Q289" i="110"/>
  <c r="R289" i="110" s="1"/>
  <c r="S289" i="110" s="1"/>
  <c r="Q323" i="110"/>
  <c r="R323" i="110" s="1"/>
  <c r="S323" i="110" s="1"/>
  <c r="Q339" i="110"/>
  <c r="R339" i="110" s="1"/>
  <c r="S339" i="110" s="1"/>
  <c r="Q340" i="110"/>
  <c r="R340" i="110" s="1"/>
  <c r="S340" i="110" s="1"/>
  <c r="Q464" i="110"/>
  <c r="R464" i="110" s="1"/>
  <c r="S464" i="110" s="1"/>
  <c r="Q496" i="110"/>
  <c r="R496" i="110" s="1"/>
  <c r="S496" i="110" s="1"/>
  <c r="Q606" i="110"/>
  <c r="R606" i="110" s="1"/>
  <c r="S606" i="110" s="1"/>
  <c r="Q615" i="110"/>
  <c r="R615" i="110" s="1"/>
  <c r="S615" i="110" s="1"/>
  <c r="Q624" i="110"/>
  <c r="R624" i="110" s="1"/>
  <c r="S624" i="110" s="1"/>
  <c r="Q633" i="110"/>
  <c r="R633" i="110" s="1"/>
  <c r="S633" i="110" s="1"/>
  <c r="Q638" i="110"/>
  <c r="R638" i="110" s="1"/>
  <c r="S638" i="110" s="1"/>
  <c r="Q805" i="110"/>
  <c r="R805" i="110" s="1"/>
  <c r="S805" i="110" s="1"/>
  <c r="Q826" i="110"/>
  <c r="R826" i="110" s="1"/>
  <c r="S826" i="110" s="1"/>
  <c r="Q972" i="110"/>
  <c r="R972" i="110" s="1"/>
  <c r="S972" i="110" s="1"/>
  <c r="Q984" i="110"/>
  <c r="R984" i="110" s="1"/>
  <c r="S984" i="110" s="1"/>
  <c r="Q1012" i="110"/>
  <c r="R1012" i="110" s="1"/>
  <c r="S1012" i="110" s="1"/>
  <c r="Q1032" i="110"/>
  <c r="R1032" i="110" s="1"/>
  <c r="S1032" i="110" s="1"/>
  <c r="Q286" i="110"/>
  <c r="R286" i="110" s="1"/>
  <c r="S286" i="110" s="1"/>
  <c r="Q288" i="110"/>
  <c r="R288" i="110" s="1"/>
  <c r="S288" i="110" s="1"/>
  <c r="Q332" i="110"/>
  <c r="R332" i="110" s="1"/>
  <c r="S332" i="110" s="1"/>
  <c r="Q348" i="110"/>
  <c r="R348" i="110" s="1"/>
  <c r="S348" i="110" s="1"/>
  <c r="Q359" i="110"/>
  <c r="R359" i="110" s="1"/>
  <c r="S359" i="110" s="1"/>
  <c r="Q360" i="110"/>
  <c r="R360" i="110" s="1"/>
  <c r="S360" i="110" s="1"/>
  <c r="Q364" i="110"/>
  <c r="R364" i="110" s="1"/>
  <c r="S364" i="110" s="1"/>
  <c r="Q394" i="110"/>
  <c r="R394" i="110" s="1"/>
  <c r="S394" i="110" s="1"/>
  <c r="Q419" i="110"/>
  <c r="R419" i="110" s="1"/>
  <c r="S419" i="110" s="1"/>
  <c r="Q420" i="110"/>
  <c r="R420" i="110" s="1"/>
  <c r="S420" i="110" s="1"/>
  <c r="Q482" i="110"/>
  <c r="R482" i="110" s="1"/>
  <c r="S482" i="110" s="1"/>
  <c r="Q504" i="110"/>
  <c r="R504" i="110" s="1"/>
  <c r="S504" i="110" s="1"/>
  <c r="Q514" i="110"/>
  <c r="R514" i="110" s="1"/>
  <c r="S514" i="110" s="1"/>
  <c r="Q568" i="110"/>
  <c r="R568" i="110" s="1"/>
  <c r="S568" i="110" s="1"/>
  <c r="Q572" i="110"/>
  <c r="R572" i="110" s="1"/>
  <c r="S572" i="110" s="1"/>
  <c r="Q576" i="110"/>
  <c r="R576" i="110" s="1"/>
  <c r="S576" i="110" s="1"/>
  <c r="Q580" i="110"/>
  <c r="R580" i="110" s="1"/>
  <c r="S580" i="110" s="1"/>
  <c r="Q584" i="110"/>
  <c r="R584" i="110" s="1"/>
  <c r="S584" i="110" s="1"/>
  <c r="Q588" i="110"/>
  <c r="R588" i="110" s="1"/>
  <c r="S588" i="110" s="1"/>
  <c r="Q592" i="110"/>
  <c r="R592" i="110" s="1"/>
  <c r="S592" i="110" s="1"/>
  <c r="Q596" i="110"/>
  <c r="R596" i="110" s="1"/>
  <c r="S596" i="110" s="1"/>
  <c r="Q600" i="110"/>
  <c r="R600" i="110" s="1"/>
  <c r="S600" i="110" s="1"/>
  <c r="Q609" i="110"/>
  <c r="R609" i="110" s="1"/>
  <c r="S609" i="110" s="1"/>
  <c r="Q614" i="110"/>
  <c r="R614" i="110" s="1"/>
  <c r="S614" i="110" s="1"/>
  <c r="Q623" i="110"/>
  <c r="R623" i="110" s="1"/>
  <c r="S623" i="110" s="1"/>
  <c r="Q632" i="110"/>
  <c r="R632" i="110" s="1"/>
  <c r="S632" i="110" s="1"/>
  <c r="Q649" i="110"/>
  <c r="R649" i="110" s="1"/>
  <c r="S649" i="110" s="1"/>
  <c r="Q692" i="110"/>
  <c r="R692" i="110" s="1"/>
  <c r="S692" i="110" s="1"/>
  <c r="Q701" i="110"/>
  <c r="R701" i="110" s="1"/>
  <c r="S701" i="110" s="1"/>
  <c r="Q706" i="110"/>
  <c r="R706" i="110" s="1"/>
  <c r="S706" i="110" s="1"/>
  <c r="Q724" i="110"/>
  <c r="R724" i="110" s="1"/>
  <c r="S724" i="110" s="1"/>
  <c r="Q738" i="110"/>
  <c r="R738" i="110" s="1"/>
  <c r="S738" i="110" s="1"/>
  <c r="Q788" i="110"/>
  <c r="R788" i="110" s="1"/>
  <c r="S788" i="110" s="1"/>
  <c r="Q789" i="110"/>
  <c r="R789" i="110" s="1"/>
  <c r="S789" i="110" s="1"/>
  <c r="Q810" i="110"/>
  <c r="R810" i="110" s="1"/>
  <c r="S810" i="110" s="1"/>
  <c r="Q839" i="110"/>
  <c r="R839" i="110" s="1"/>
  <c r="S839" i="110" s="1"/>
  <c r="Q870" i="110"/>
  <c r="R870" i="110" s="1"/>
  <c r="S870" i="110" s="1"/>
  <c r="Q879" i="110"/>
  <c r="R879" i="110" s="1"/>
  <c r="S879" i="110" s="1"/>
  <c r="Q898" i="110"/>
  <c r="R898" i="110" s="1"/>
  <c r="S898" i="110" s="1"/>
  <c r="Q916" i="110"/>
  <c r="R916" i="110" s="1"/>
  <c r="S916" i="110" s="1"/>
  <c r="Q951" i="110"/>
  <c r="R951" i="110" s="1"/>
  <c r="S951" i="110" s="1"/>
  <c r="Q955" i="110"/>
  <c r="R955" i="110" s="1"/>
  <c r="S955" i="110" s="1"/>
  <c r="Q981" i="110"/>
  <c r="R981" i="110" s="1"/>
  <c r="S981" i="110" s="1"/>
  <c r="Q993" i="110"/>
  <c r="R993" i="110" s="1"/>
  <c r="S993" i="110" s="1"/>
  <c r="Q997" i="110"/>
  <c r="R997" i="110" s="1"/>
  <c r="S997" i="110" s="1"/>
  <c r="Q1002" i="110"/>
  <c r="R1002" i="110" s="1"/>
  <c r="S1002" i="110" s="1"/>
  <c r="Q1025" i="110"/>
  <c r="R1025" i="110" s="1"/>
  <c r="S1025" i="110" s="1"/>
  <c r="Q1041" i="110"/>
  <c r="R1041" i="110" s="1"/>
  <c r="S1041" i="110" s="1"/>
  <c r="Q1042" i="110"/>
  <c r="R1042" i="110" s="1"/>
  <c r="S1042" i="110" s="1"/>
  <c r="Q1111" i="110"/>
  <c r="R1111" i="110" s="1"/>
  <c r="S1111" i="110" s="1"/>
  <c r="Q112" i="110"/>
  <c r="R112" i="110" s="1"/>
  <c r="S112" i="110" s="1"/>
  <c r="Q120" i="110"/>
  <c r="R120" i="110" s="1"/>
  <c r="S120" i="110" s="1"/>
  <c r="Q124" i="110"/>
  <c r="R124" i="110" s="1"/>
  <c r="S124" i="110" s="1"/>
  <c r="Q136" i="110"/>
  <c r="R136" i="110" s="1"/>
  <c r="S136" i="110" s="1"/>
  <c r="Q144" i="110"/>
  <c r="R144" i="110" s="1"/>
  <c r="S144" i="110" s="1"/>
  <c r="Q152" i="110"/>
  <c r="R152" i="110" s="1"/>
  <c r="S152" i="110" s="1"/>
  <c r="Q165" i="110"/>
  <c r="R165" i="110" s="1"/>
  <c r="S165" i="110" s="1"/>
  <c r="Q184" i="110"/>
  <c r="R184" i="110" s="1"/>
  <c r="S184" i="110" s="1"/>
  <c r="Q264" i="110"/>
  <c r="R264" i="110" s="1"/>
  <c r="S264" i="110" s="1"/>
  <c r="O286" i="110"/>
  <c r="Q116" i="110"/>
  <c r="R116" i="110" s="1"/>
  <c r="S116" i="110" s="1"/>
  <c r="Q128" i="110"/>
  <c r="R128" i="110" s="1"/>
  <c r="S128" i="110" s="1"/>
  <c r="Q132" i="110"/>
  <c r="R132" i="110" s="1"/>
  <c r="S132" i="110" s="1"/>
  <c r="Q140" i="110"/>
  <c r="R140" i="110" s="1"/>
  <c r="S140" i="110" s="1"/>
  <c r="Q148" i="110"/>
  <c r="R148" i="110" s="1"/>
  <c r="S148" i="110" s="1"/>
  <c r="Q156" i="110"/>
  <c r="R156" i="110" s="1"/>
  <c r="S156" i="110" s="1"/>
  <c r="Q170" i="110"/>
  <c r="R170" i="110" s="1"/>
  <c r="S170" i="110" s="1"/>
  <c r="Q194" i="110"/>
  <c r="R194" i="110" s="1"/>
  <c r="S194" i="110" s="1"/>
  <c r="Q75" i="110"/>
  <c r="R75" i="110" s="1"/>
  <c r="S75" i="110" s="1"/>
  <c r="Q79" i="110"/>
  <c r="R79" i="110" s="1"/>
  <c r="S79" i="110" s="1"/>
  <c r="Q83" i="110"/>
  <c r="R83" i="110" s="1"/>
  <c r="S83" i="110" s="1"/>
  <c r="Q87" i="110"/>
  <c r="R87" i="110" s="1"/>
  <c r="S87" i="110" s="1"/>
  <c r="Q91" i="110"/>
  <c r="R91" i="110" s="1"/>
  <c r="S91" i="110" s="1"/>
  <c r="Q95" i="110"/>
  <c r="R95" i="110" s="1"/>
  <c r="S95" i="110" s="1"/>
  <c r="Q99" i="110"/>
  <c r="R99" i="110" s="1"/>
  <c r="S99" i="110" s="1"/>
  <c r="Q103" i="110"/>
  <c r="R103" i="110" s="1"/>
  <c r="S103" i="110" s="1"/>
  <c r="Q107" i="110"/>
  <c r="R107" i="110" s="1"/>
  <c r="S107" i="110" s="1"/>
  <c r="Q111" i="110"/>
  <c r="R111" i="110" s="1"/>
  <c r="S111" i="110" s="1"/>
  <c r="Q115" i="110"/>
  <c r="R115" i="110" s="1"/>
  <c r="S115" i="110" s="1"/>
  <c r="Q119" i="110"/>
  <c r="R119" i="110" s="1"/>
  <c r="S119" i="110" s="1"/>
  <c r="Q123" i="110"/>
  <c r="R123" i="110" s="1"/>
  <c r="S123" i="110" s="1"/>
  <c r="Q127" i="110"/>
  <c r="R127" i="110" s="1"/>
  <c r="S127" i="110" s="1"/>
  <c r="Q131" i="110"/>
  <c r="R131" i="110" s="1"/>
  <c r="S131" i="110" s="1"/>
  <c r="Q135" i="110"/>
  <c r="R135" i="110" s="1"/>
  <c r="S135" i="110" s="1"/>
  <c r="Q139" i="110"/>
  <c r="R139" i="110" s="1"/>
  <c r="S139" i="110" s="1"/>
  <c r="Q143" i="110"/>
  <c r="R143" i="110" s="1"/>
  <c r="S143" i="110" s="1"/>
  <c r="Q147" i="110"/>
  <c r="R147" i="110" s="1"/>
  <c r="S147" i="110" s="1"/>
  <c r="Q151" i="110"/>
  <c r="R151" i="110" s="1"/>
  <c r="S151" i="110" s="1"/>
  <c r="Q155" i="110"/>
  <c r="R155" i="110" s="1"/>
  <c r="S155" i="110" s="1"/>
  <c r="Q159" i="110"/>
  <c r="R159" i="110" s="1"/>
  <c r="S159" i="110" s="1"/>
  <c r="Q168" i="110"/>
  <c r="R168" i="110" s="1"/>
  <c r="S168" i="110" s="1"/>
  <c r="Q178" i="110"/>
  <c r="R178" i="110" s="1"/>
  <c r="S178" i="110" s="1"/>
  <c r="Q189" i="110"/>
  <c r="R189" i="110" s="1"/>
  <c r="S189" i="110" s="1"/>
  <c r="Q193" i="110"/>
  <c r="R193" i="110" s="1"/>
  <c r="S193" i="110" s="1"/>
  <c r="Q221" i="110"/>
  <c r="R221" i="110" s="1"/>
  <c r="S221" i="110" s="1"/>
  <c r="Q222" i="110"/>
  <c r="R222" i="110" s="1"/>
  <c r="S222" i="110" s="1"/>
  <c r="Q231" i="110"/>
  <c r="R231" i="110" s="1"/>
  <c r="S231" i="110" s="1"/>
  <c r="Q232" i="110"/>
  <c r="R232" i="110" s="1"/>
  <c r="S232" i="110" s="1"/>
  <c r="Q253" i="110"/>
  <c r="R253" i="110" s="1"/>
  <c r="S253" i="110" s="1"/>
  <c r="Q254" i="110"/>
  <c r="R254" i="110" s="1"/>
  <c r="S254" i="110" s="1"/>
  <c r="Q263" i="110"/>
  <c r="R263" i="110" s="1"/>
  <c r="S263" i="110" s="1"/>
  <c r="Q278" i="110"/>
  <c r="R278" i="110" s="1"/>
  <c r="S278" i="110" s="1"/>
  <c r="Q284" i="110"/>
  <c r="R284" i="110" s="1"/>
  <c r="S284" i="110" s="1"/>
  <c r="Q298" i="110"/>
  <c r="R298" i="110" s="1"/>
  <c r="S298" i="110" s="1"/>
  <c r="Q319" i="110"/>
  <c r="R319" i="110" s="1"/>
  <c r="S319" i="110" s="1"/>
  <c r="Q328" i="110"/>
  <c r="R328" i="110" s="1"/>
  <c r="S328" i="110" s="1"/>
  <c r="Q379" i="110"/>
  <c r="R379" i="110" s="1"/>
  <c r="S379" i="110" s="1"/>
  <c r="Q380" i="110"/>
  <c r="R380" i="110" s="1"/>
  <c r="S380" i="110" s="1"/>
  <c r="Q387" i="110"/>
  <c r="R387" i="110" s="1"/>
  <c r="S387" i="110" s="1"/>
  <c r="O400" i="110"/>
  <c r="Q400" i="110"/>
  <c r="R400" i="110" s="1"/>
  <c r="S400" i="110" s="1"/>
  <c r="Q163" i="110"/>
  <c r="R163" i="110" s="1"/>
  <c r="S163" i="110" s="1"/>
  <c r="Q223" i="110"/>
  <c r="R223" i="110" s="1"/>
  <c r="S223" i="110" s="1"/>
  <c r="Q224" i="110"/>
  <c r="R224" i="110" s="1"/>
  <c r="S224" i="110" s="1"/>
  <c r="Q245" i="110"/>
  <c r="R245" i="110" s="1"/>
  <c r="S245" i="110" s="1"/>
  <c r="Q246" i="110"/>
  <c r="R246" i="110" s="1"/>
  <c r="S246" i="110" s="1"/>
  <c r="Q255" i="110"/>
  <c r="R255" i="110" s="1"/>
  <c r="S255" i="110" s="1"/>
  <c r="Q256" i="110"/>
  <c r="R256" i="110" s="1"/>
  <c r="S256" i="110" s="1"/>
  <c r="Q276" i="110"/>
  <c r="R276" i="110" s="1"/>
  <c r="S276" i="110" s="1"/>
  <c r="Q308" i="110"/>
  <c r="R308" i="110" s="1"/>
  <c r="S308" i="110" s="1"/>
  <c r="Q309" i="110"/>
  <c r="R309" i="110" s="1"/>
  <c r="S309" i="110" s="1"/>
  <c r="Q311" i="110"/>
  <c r="R311" i="110" s="1"/>
  <c r="S311" i="110" s="1"/>
  <c r="Q330" i="110"/>
  <c r="R330" i="110" s="1"/>
  <c r="S330" i="110" s="1"/>
  <c r="Q334" i="110"/>
  <c r="R334" i="110" s="1"/>
  <c r="S334" i="110" s="1"/>
  <c r="Q343" i="110"/>
  <c r="R343" i="110" s="1"/>
  <c r="S343" i="110" s="1"/>
  <c r="Q344" i="110"/>
  <c r="R344" i="110" s="1"/>
  <c r="S344" i="110" s="1"/>
  <c r="Q350" i="110"/>
  <c r="R350" i="110" s="1"/>
  <c r="S350" i="110" s="1"/>
  <c r="Q366" i="110"/>
  <c r="R366" i="110" s="1"/>
  <c r="S366" i="110" s="1"/>
  <c r="Q375" i="110"/>
  <c r="R375" i="110" s="1"/>
  <c r="S375" i="110" s="1"/>
  <c r="Q376" i="110"/>
  <c r="R376" i="110" s="1"/>
  <c r="S376" i="110" s="1"/>
  <c r="Q512" i="110"/>
  <c r="R512" i="110" s="1"/>
  <c r="S512" i="110" s="1"/>
  <c r="Q528" i="110"/>
  <c r="R528" i="110" s="1"/>
  <c r="S528" i="110" s="1"/>
  <c r="Q664" i="110"/>
  <c r="R664" i="110" s="1"/>
  <c r="S664" i="110" s="1"/>
  <c r="Q683" i="110"/>
  <c r="R683" i="110" s="1"/>
  <c r="S683" i="110" s="1"/>
  <c r="Q699" i="110"/>
  <c r="R699" i="110" s="1"/>
  <c r="S699" i="110" s="1"/>
  <c r="Q876" i="110"/>
  <c r="R876" i="110" s="1"/>
  <c r="S876" i="110" s="1"/>
  <c r="Q398" i="110"/>
  <c r="R398" i="110" s="1"/>
  <c r="S398" i="110" s="1"/>
  <c r="Q407" i="110"/>
  <c r="R407" i="110" s="1"/>
  <c r="S407" i="110" s="1"/>
  <c r="Q408" i="110"/>
  <c r="R408" i="110" s="1"/>
  <c r="S408" i="110" s="1"/>
  <c r="Q446" i="110"/>
  <c r="R446" i="110" s="1"/>
  <c r="S446" i="110" s="1"/>
  <c r="Q474" i="110"/>
  <c r="R474" i="110" s="1"/>
  <c r="S474" i="110" s="1"/>
  <c r="Q490" i="110"/>
  <c r="R490" i="110" s="1"/>
  <c r="S490" i="110" s="1"/>
  <c r="Q506" i="110"/>
  <c r="R506" i="110" s="1"/>
  <c r="S506" i="110" s="1"/>
  <c r="Q522" i="110"/>
  <c r="R522" i="110" s="1"/>
  <c r="S522" i="110" s="1"/>
  <c r="Q537" i="110"/>
  <c r="R537" i="110" s="1"/>
  <c r="S537" i="110" s="1"/>
  <c r="Q538" i="110"/>
  <c r="R538" i="110" s="1"/>
  <c r="S538" i="110" s="1"/>
  <c r="Q539" i="110"/>
  <c r="R539" i="110" s="1"/>
  <c r="S539" i="110" s="1"/>
  <c r="Q540" i="110"/>
  <c r="R540" i="110" s="1"/>
  <c r="S540" i="110" s="1"/>
  <c r="Q545" i="110"/>
  <c r="R545" i="110" s="1"/>
  <c r="S545" i="110" s="1"/>
  <c r="Q546" i="110"/>
  <c r="R546" i="110" s="1"/>
  <c r="S546" i="110" s="1"/>
  <c r="Q547" i="110"/>
  <c r="R547" i="110" s="1"/>
  <c r="S547" i="110" s="1"/>
  <c r="Q548" i="110"/>
  <c r="R548" i="110" s="1"/>
  <c r="S548" i="110" s="1"/>
  <c r="Q553" i="110"/>
  <c r="R553" i="110" s="1"/>
  <c r="S553" i="110" s="1"/>
  <c r="Q554" i="110"/>
  <c r="R554" i="110" s="1"/>
  <c r="S554" i="110" s="1"/>
  <c r="Q555" i="110"/>
  <c r="R555" i="110" s="1"/>
  <c r="S555" i="110" s="1"/>
  <c r="Q556" i="110"/>
  <c r="R556" i="110" s="1"/>
  <c r="S556" i="110" s="1"/>
  <c r="Q561" i="110"/>
  <c r="R561" i="110" s="1"/>
  <c r="S561" i="110" s="1"/>
  <c r="Q562" i="110"/>
  <c r="R562" i="110" s="1"/>
  <c r="S562" i="110" s="1"/>
  <c r="Q563" i="110"/>
  <c r="R563" i="110" s="1"/>
  <c r="S563" i="110" s="1"/>
  <c r="Q564" i="110"/>
  <c r="R564" i="110" s="1"/>
  <c r="S564" i="110" s="1"/>
  <c r="Q657" i="110"/>
  <c r="R657" i="110" s="1"/>
  <c r="S657" i="110" s="1"/>
  <c r="Q682" i="110"/>
  <c r="R682" i="110" s="1"/>
  <c r="S682" i="110" s="1"/>
  <c r="Q688" i="110"/>
  <c r="R688" i="110" s="1"/>
  <c r="S688" i="110" s="1"/>
  <c r="Q698" i="110"/>
  <c r="R698" i="110" s="1"/>
  <c r="S698" i="110" s="1"/>
  <c r="Q704" i="110"/>
  <c r="R704" i="110" s="1"/>
  <c r="S704" i="110" s="1"/>
  <c r="Q714" i="110"/>
  <c r="R714" i="110" s="1"/>
  <c r="S714" i="110" s="1"/>
  <c r="Q720" i="110"/>
  <c r="R720" i="110" s="1"/>
  <c r="S720" i="110" s="1"/>
  <c r="Q730" i="110"/>
  <c r="R730" i="110" s="1"/>
  <c r="S730" i="110" s="1"/>
  <c r="Q736" i="110"/>
  <c r="R736" i="110" s="1"/>
  <c r="S736" i="110" s="1"/>
  <c r="Q772" i="110"/>
  <c r="R772" i="110" s="1"/>
  <c r="S772" i="110" s="1"/>
  <c r="O785" i="110"/>
  <c r="Q785" i="110"/>
  <c r="R785" i="110" s="1"/>
  <c r="S785" i="110" s="1"/>
  <c r="Q852" i="110"/>
  <c r="R852" i="110" s="1"/>
  <c r="S852" i="110" s="1"/>
  <c r="Q884" i="110"/>
  <c r="R884" i="110" s="1"/>
  <c r="S884" i="110" s="1"/>
  <c r="Q958" i="110"/>
  <c r="R958" i="110" s="1"/>
  <c r="S958" i="110" s="1"/>
  <c r="O958" i="110"/>
  <c r="Q434" i="110"/>
  <c r="R434" i="110" s="1"/>
  <c r="S434" i="110" s="1"/>
  <c r="Q436" i="110"/>
  <c r="R436" i="110" s="1"/>
  <c r="S436" i="110" s="1"/>
  <c r="Q450" i="110"/>
  <c r="R450" i="110" s="1"/>
  <c r="S450" i="110" s="1"/>
  <c r="Q452" i="110"/>
  <c r="R452" i="110" s="1"/>
  <c r="S452" i="110" s="1"/>
  <c r="Q472" i="110"/>
  <c r="R472" i="110" s="1"/>
  <c r="S472" i="110" s="1"/>
  <c r="Q488" i="110"/>
  <c r="R488" i="110" s="1"/>
  <c r="S488" i="110" s="1"/>
  <c r="Q569" i="110"/>
  <c r="R569" i="110" s="1"/>
  <c r="S569" i="110" s="1"/>
  <c r="Q570" i="110"/>
  <c r="R570" i="110" s="1"/>
  <c r="S570" i="110" s="1"/>
  <c r="Q573" i="110"/>
  <c r="R573" i="110" s="1"/>
  <c r="S573" i="110" s="1"/>
  <c r="Q574" i="110"/>
  <c r="R574" i="110" s="1"/>
  <c r="S574" i="110" s="1"/>
  <c r="Q577" i="110"/>
  <c r="R577" i="110" s="1"/>
  <c r="S577" i="110" s="1"/>
  <c r="Q578" i="110"/>
  <c r="R578" i="110" s="1"/>
  <c r="S578" i="110" s="1"/>
  <c r="Q581" i="110"/>
  <c r="R581" i="110" s="1"/>
  <c r="S581" i="110" s="1"/>
  <c r="Q582" i="110"/>
  <c r="R582" i="110" s="1"/>
  <c r="S582" i="110" s="1"/>
  <c r="Q585" i="110"/>
  <c r="R585" i="110" s="1"/>
  <c r="S585" i="110" s="1"/>
  <c r="Q586" i="110"/>
  <c r="R586" i="110" s="1"/>
  <c r="S586" i="110" s="1"/>
  <c r="Q589" i="110"/>
  <c r="R589" i="110" s="1"/>
  <c r="S589" i="110" s="1"/>
  <c r="Q590" i="110"/>
  <c r="R590" i="110" s="1"/>
  <c r="S590" i="110" s="1"/>
  <c r="Q593" i="110"/>
  <c r="R593" i="110" s="1"/>
  <c r="S593" i="110" s="1"/>
  <c r="Q594" i="110"/>
  <c r="R594" i="110" s="1"/>
  <c r="S594" i="110" s="1"/>
  <c r="Q597" i="110"/>
  <c r="R597" i="110" s="1"/>
  <c r="S597" i="110" s="1"/>
  <c r="Q598" i="110"/>
  <c r="R598" i="110" s="1"/>
  <c r="S598" i="110" s="1"/>
  <c r="Q601" i="110"/>
  <c r="R601" i="110" s="1"/>
  <c r="S601" i="110" s="1"/>
  <c r="Q602" i="110"/>
  <c r="R602" i="110" s="1"/>
  <c r="S602" i="110" s="1"/>
  <c r="Q653" i="110"/>
  <c r="R653" i="110" s="1"/>
  <c r="S653" i="110" s="1"/>
  <c r="Q660" i="110"/>
  <c r="R660" i="110" s="1"/>
  <c r="S660" i="110" s="1"/>
  <c r="Q668" i="110"/>
  <c r="R668" i="110" s="1"/>
  <c r="S668" i="110" s="1"/>
  <c r="Q691" i="110"/>
  <c r="R691" i="110" s="1"/>
  <c r="S691" i="110" s="1"/>
  <c r="Q707" i="110"/>
  <c r="R707" i="110" s="1"/>
  <c r="S707" i="110" s="1"/>
  <c r="Q822" i="110"/>
  <c r="R822" i="110" s="1"/>
  <c r="S822" i="110" s="1"/>
  <c r="Q860" i="110"/>
  <c r="R860" i="110" s="1"/>
  <c r="S860" i="110" s="1"/>
  <c r="Q936" i="110"/>
  <c r="R936" i="110" s="1"/>
  <c r="S936" i="110" s="1"/>
  <c r="Q823" i="110"/>
  <c r="R823" i="110" s="1"/>
  <c r="S823" i="110" s="1"/>
  <c r="Q844" i="110"/>
  <c r="R844" i="110" s="1"/>
  <c r="S844" i="110" s="1"/>
  <c r="Q853" i="110"/>
  <c r="R853" i="110" s="1"/>
  <c r="S853" i="110" s="1"/>
  <c r="Q861" i="110"/>
  <c r="R861" i="110" s="1"/>
  <c r="S861" i="110" s="1"/>
  <c r="Q869" i="110"/>
  <c r="R869" i="110" s="1"/>
  <c r="S869" i="110" s="1"/>
  <c r="Q877" i="110"/>
  <c r="R877" i="110" s="1"/>
  <c r="S877" i="110" s="1"/>
  <c r="Q885" i="110"/>
  <c r="R885" i="110" s="1"/>
  <c r="S885" i="110" s="1"/>
  <c r="Q892" i="110"/>
  <c r="R892" i="110" s="1"/>
  <c r="S892" i="110" s="1"/>
  <c r="Q908" i="110"/>
  <c r="R908" i="110" s="1"/>
  <c r="S908" i="110" s="1"/>
  <c r="Q924" i="110"/>
  <c r="R924" i="110" s="1"/>
  <c r="S924" i="110" s="1"/>
  <c r="Q941" i="110"/>
  <c r="R941" i="110" s="1"/>
  <c r="S941" i="110" s="1"/>
  <c r="Q949" i="110"/>
  <c r="R949" i="110" s="1"/>
  <c r="S949" i="110" s="1"/>
  <c r="Q985" i="110"/>
  <c r="R985" i="110" s="1"/>
  <c r="S985" i="110" s="1"/>
  <c r="Q990" i="110"/>
  <c r="R990" i="110" s="1"/>
  <c r="S990" i="110" s="1"/>
  <c r="Q1006" i="110"/>
  <c r="R1006" i="110" s="1"/>
  <c r="S1006" i="110" s="1"/>
  <c r="Q1010" i="110"/>
  <c r="R1010" i="110" s="1"/>
  <c r="S1010" i="110" s="1"/>
  <c r="Q1023" i="110"/>
  <c r="R1023" i="110" s="1"/>
  <c r="S1023" i="110" s="1"/>
  <c r="Q1031" i="110"/>
  <c r="R1031" i="110" s="1"/>
  <c r="S1031" i="110" s="1"/>
  <c r="Q1039" i="110"/>
  <c r="R1039" i="110" s="1"/>
  <c r="S1039" i="110" s="1"/>
  <c r="Q1046" i="110"/>
  <c r="R1046" i="110" s="1"/>
  <c r="S1046" i="110" s="1"/>
  <c r="Q1050" i="110"/>
  <c r="R1050" i="110" s="1"/>
  <c r="S1050" i="110" s="1"/>
  <c r="Q1071" i="110"/>
  <c r="R1071" i="110" s="1"/>
  <c r="S1071" i="110" s="1"/>
  <c r="Q1075" i="110"/>
  <c r="R1075" i="110" s="1"/>
  <c r="S1075" i="110" s="1"/>
  <c r="Q1087" i="110"/>
  <c r="R1087" i="110" s="1"/>
  <c r="S1087" i="110" s="1"/>
  <c r="Q1091" i="110"/>
  <c r="R1091" i="110" s="1"/>
  <c r="S1091" i="110" s="1"/>
  <c r="Q1096" i="110"/>
  <c r="R1096" i="110" s="1"/>
  <c r="S1096" i="110" s="1"/>
  <c r="Q1100" i="110"/>
  <c r="R1100" i="110" s="1"/>
  <c r="S1100" i="110" s="1"/>
  <c r="Q1109" i="110"/>
  <c r="R1109" i="110" s="1"/>
  <c r="S1109" i="110" s="1"/>
  <c r="Q1116" i="110"/>
  <c r="R1116" i="110" s="1"/>
  <c r="S1116" i="110" s="1"/>
  <c r="Q1121" i="110"/>
  <c r="R1121" i="110" s="1"/>
  <c r="S1121" i="110" s="1"/>
  <c r="Q1126" i="110"/>
  <c r="R1126" i="110" s="1"/>
  <c r="S1126" i="110" s="1"/>
  <c r="Q1132" i="110"/>
  <c r="R1132" i="110" s="1"/>
  <c r="S1132" i="110" s="1"/>
  <c r="Q681" i="110"/>
  <c r="R681" i="110" s="1"/>
  <c r="S681" i="110" s="1"/>
  <c r="Q689" i="110"/>
  <c r="R689" i="110" s="1"/>
  <c r="S689" i="110" s="1"/>
  <c r="Q697" i="110"/>
  <c r="R697" i="110" s="1"/>
  <c r="S697" i="110" s="1"/>
  <c r="Q705" i="110"/>
  <c r="R705" i="110" s="1"/>
  <c r="S705" i="110" s="1"/>
  <c r="Q713" i="110"/>
  <c r="R713" i="110" s="1"/>
  <c r="S713" i="110" s="1"/>
  <c r="Q745" i="110"/>
  <c r="R745" i="110" s="1"/>
  <c r="S745" i="110" s="1"/>
  <c r="Q746" i="110"/>
  <c r="R746" i="110" s="1"/>
  <c r="S746" i="110" s="1"/>
  <c r="Q747" i="110"/>
  <c r="R747" i="110" s="1"/>
  <c r="S747" i="110" s="1"/>
  <c r="Q756" i="110"/>
  <c r="R756" i="110" s="1"/>
  <c r="S756" i="110" s="1"/>
  <c r="Q757" i="110"/>
  <c r="R757" i="110" s="1"/>
  <c r="S757" i="110" s="1"/>
  <c r="Q758" i="110"/>
  <c r="R758" i="110" s="1"/>
  <c r="S758" i="110" s="1"/>
  <c r="Q759" i="110"/>
  <c r="R759" i="110" s="1"/>
  <c r="S759" i="110" s="1"/>
  <c r="Q760" i="110"/>
  <c r="R760" i="110" s="1"/>
  <c r="S760" i="110" s="1"/>
  <c r="Q761" i="110"/>
  <c r="R761" i="110" s="1"/>
  <c r="S761" i="110" s="1"/>
  <c r="Q762" i="110"/>
  <c r="R762" i="110" s="1"/>
  <c r="S762" i="110" s="1"/>
  <c r="Q763" i="110"/>
  <c r="R763" i="110" s="1"/>
  <c r="S763" i="110" s="1"/>
  <c r="Q859" i="110"/>
  <c r="R859" i="110" s="1"/>
  <c r="S859" i="110" s="1"/>
  <c r="Q867" i="110"/>
  <c r="R867" i="110" s="1"/>
  <c r="S867" i="110" s="1"/>
  <c r="Q875" i="110"/>
  <c r="R875" i="110" s="1"/>
  <c r="S875" i="110" s="1"/>
  <c r="Q883" i="110"/>
  <c r="R883" i="110" s="1"/>
  <c r="S883" i="110" s="1"/>
  <c r="Q891" i="110"/>
  <c r="R891" i="110" s="1"/>
  <c r="S891" i="110" s="1"/>
  <c r="Q907" i="110"/>
  <c r="R907" i="110" s="1"/>
  <c r="S907" i="110" s="1"/>
  <c r="Q923" i="110"/>
  <c r="R923" i="110" s="1"/>
  <c r="S923" i="110" s="1"/>
  <c r="Q935" i="110"/>
  <c r="R935" i="110" s="1"/>
  <c r="S935" i="110" s="1"/>
  <c r="Q940" i="110"/>
  <c r="R940" i="110" s="1"/>
  <c r="S940" i="110" s="1"/>
  <c r="Q947" i="110"/>
  <c r="R947" i="110" s="1"/>
  <c r="S947" i="110" s="1"/>
  <c r="Q948" i="110"/>
  <c r="R948" i="110" s="1"/>
  <c r="S948" i="110" s="1"/>
  <c r="Q957" i="110"/>
  <c r="R957" i="110" s="1"/>
  <c r="S957" i="110" s="1"/>
  <c r="Q963" i="110"/>
  <c r="R963" i="110" s="1"/>
  <c r="S963" i="110" s="1"/>
  <c r="Q988" i="110"/>
  <c r="R988" i="110" s="1"/>
  <c r="S988" i="110" s="1"/>
  <c r="Q989" i="110"/>
  <c r="R989" i="110" s="1"/>
  <c r="S989" i="110" s="1"/>
  <c r="Q1021" i="110"/>
  <c r="R1021" i="110" s="1"/>
  <c r="S1021" i="110" s="1"/>
  <c r="Q1022" i="110"/>
  <c r="R1022" i="110" s="1"/>
  <c r="S1022" i="110" s="1"/>
  <c r="Q1029" i="110"/>
  <c r="R1029" i="110" s="1"/>
  <c r="S1029" i="110" s="1"/>
  <c r="Q1030" i="110"/>
  <c r="R1030" i="110" s="1"/>
  <c r="S1030" i="110" s="1"/>
  <c r="Q1037" i="110"/>
  <c r="R1037" i="110" s="1"/>
  <c r="S1037" i="110" s="1"/>
  <c r="Q1038" i="110"/>
  <c r="R1038" i="110" s="1"/>
  <c r="S1038" i="110" s="1"/>
  <c r="Q1045" i="110"/>
  <c r="R1045" i="110" s="1"/>
  <c r="S1045" i="110" s="1"/>
  <c r="Q1053" i="110"/>
  <c r="R1053" i="110" s="1"/>
  <c r="S1053" i="110" s="1"/>
  <c r="Q1057" i="110"/>
  <c r="R1057" i="110" s="1"/>
  <c r="S1057" i="110" s="1"/>
  <c r="Q1062" i="110"/>
  <c r="R1062" i="110" s="1"/>
  <c r="S1062" i="110" s="1"/>
  <c r="Q1066" i="110"/>
  <c r="R1066" i="110" s="1"/>
  <c r="S1066" i="110" s="1"/>
  <c r="Q1078" i="110"/>
  <c r="R1078" i="110" s="1"/>
  <c r="S1078" i="110" s="1"/>
  <c r="Q1082" i="110"/>
  <c r="R1082" i="110" s="1"/>
  <c r="S1082" i="110" s="1"/>
  <c r="Q1103" i="110"/>
  <c r="R1103" i="110" s="1"/>
  <c r="S1103" i="110" s="1"/>
  <c r="Q1107" i="110"/>
  <c r="R1107" i="110" s="1"/>
  <c r="S1107" i="110" s="1"/>
  <c r="Q1115" i="110"/>
  <c r="R1115" i="110" s="1"/>
  <c r="S1115" i="110" s="1"/>
  <c r="Q1131" i="110"/>
  <c r="R1131" i="110" s="1"/>
  <c r="S1131" i="110" s="1"/>
  <c r="Q661" i="110"/>
  <c r="R661" i="110" s="1"/>
  <c r="S661" i="110" s="1"/>
  <c r="Q662" i="110"/>
  <c r="R662" i="110" s="1"/>
  <c r="S662" i="110" s="1"/>
  <c r="Q665" i="110"/>
  <c r="R665" i="110" s="1"/>
  <c r="S665" i="110" s="1"/>
  <c r="Q666" i="110"/>
  <c r="R666" i="110" s="1"/>
  <c r="S666" i="110" s="1"/>
  <c r="Q669" i="110"/>
  <c r="R669" i="110" s="1"/>
  <c r="S669" i="110" s="1"/>
  <c r="Q670" i="110"/>
  <c r="R670" i="110" s="1"/>
  <c r="S670" i="110" s="1"/>
  <c r="Q673" i="110"/>
  <c r="R673" i="110" s="1"/>
  <c r="S673" i="110" s="1"/>
  <c r="Q674" i="110"/>
  <c r="R674" i="110" s="1"/>
  <c r="S674" i="110" s="1"/>
  <c r="Q677" i="110"/>
  <c r="R677" i="110" s="1"/>
  <c r="S677" i="110" s="1"/>
  <c r="Q678" i="110"/>
  <c r="R678" i="110" s="1"/>
  <c r="S678" i="110" s="1"/>
  <c r="Q687" i="110"/>
  <c r="R687" i="110" s="1"/>
  <c r="S687" i="110" s="1"/>
  <c r="Q695" i="110"/>
  <c r="R695" i="110" s="1"/>
  <c r="S695" i="110" s="1"/>
  <c r="Q703" i="110"/>
  <c r="R703" i="110" s="1"/>
  <c r="S703" i="110" s="1"/>
  <c r="Q711" i="110"/>
  <c r="R711" i="110" s="1"/>
  <c r="S711" i="110" s="1"/>
  <c r="Q742" i="110"/>
  <c r="R742" i="110" s="1"/>
  <c r="S742" i="110" s="1"/>
  <c r="Q743" i="110"/>
  <c r="R743" i="110" s="1"/>
  <c r="S743" i="110" s="1"/>
  <c r="Q744" i="110"/>
  <c r="R744" i="110" s="1"/>
  <c r="S744" i="110" s="1"/>
  <c r="Q791" i="110"/>
  <c r="R791" i="110" s="1"/>
  <c r="S791" i="110" s="1"/>
  <c r="Q801" i="110"/>
  <c r="R801" i="110" s="1"/>
  <c r="S801" i="110" s="1"/>
  <c r="Q828" i="110"/>
  <c r="R828" i="110" s="1"/>
  <c r="S828" i="110" s="1"/>
  <c r="Q842" i="110"/>
  <c r="R842" i="110" s="1"/>
  <c r="S842" i="110" s="1"/>
  <c r="Q858" i="110"/>
  <c r="R858" i="110" s="1"/>
  <c r="S858" i="110" s="1"/>
  <c r="Q866" i="110"/>
  <c r="R866" i="110" s="1"/>
  <c r="S866" i="110" s="1"/>
  <c r="Q874" i="110"/>
  <c r="R874" i="110" s="1"/>
  <c r="S874" i="110" s="1"/>
  <c r="Q882" i="110"/>
  <c r="R882" i="110" s="1"/>
  <c r="S882" i="110" s="1"/>
  <c r="Q890" i="110"/>
  <c r="R890" i="110" s="1"/>
  <c r="S890" i="110" s="1"/>
  <c r="Q906" i="110"/>
  <c r="R906" i="110" s="1"/>
  <c r="S906" i="110" s="1"/>
  <c r="Q922" i="110"/>
  <c r="R922" i="110" s="1"/>
  <c r="S922" i="110" s="1"/>
  <c r="Q946" i="110"/>
  <c r="R946" i="110" s="1"/>
  <c r="S946" i="110" s="1"/>
  <c r="Q967" i="110"/>
  <c r="R967" i="110" s="1"/>
  <c r="S967" i="110" s="1"/>
  <c r="Q968" i="110"/>
  <c r="R968" i="110" s="1"/>
  <c r="S968" i="110" s="1"/>
  <c r="Q991" i="110"/>
  <c r="R991" i="110" s="1"/>
  <c r="S991" i="110" s="1"/>
  <c r="Q1020" i="110"/>
  <c r="R1020" i="110" s="1"/>
  <c r="S1020" i="110" s="1"/>
  <c r="Q1028" i="110"/>
  <c r="R1028" i="110" s="1"/>
  <c r="S1028" i="110" s="1"/>
  <c r="Q1036" i="110"/>
  <c r="R1036" i="110" s="1"/>
  <c r="S1036" i="110" s="1"/>
  <c r="Q1044" i="110"/>
  <c r="R1044" i="110" s="1"/>
  <c r="S1044" i="110" s="1"/>
  <c r="Q1069" i="110"/>
  <c r="R1069" i="110" s="1"/>
  <c r="S1069" i="110" s="1"/>
  <c r="Q1073" i="110"/>
  <c r="R1073" i="110" s="1"/>
  <c r="S1073" i="110" s="1"/>
  <c r="Q1085" i="110"/>
  <c r="R1085" i="110" s="1"/>
  <c r="S1085" i="110" s="1"/>
  <c r="Q1089" i="110"/>
  <c r="R1089" i="110" s="1"/>
  <c r="S1089" i="110" s="1"/>
  <c r="Q1094" i="110"/>
  <c r="R1094" i="110" s="1"/>
  <c r="S1094" i="110" s="1"/>
  <c r="Q1098" i="110"/>
  <c r="R1098" i="110" s="1"/>
  <c r="S1098" i="110" s="1"/>
  <c r="Q1113" i="110"/>
  <c r="R1113" i="110" s="1"/>
  <c r="S1113" i="110" s="1"/>
  <c r="Q1118" i="110"/>
  <c r="R1118" i="110" s="1"/>
  <c r="S1118" i="110" s="1"/>
  <c r="Q1124" i="110"/>
  <c r="R1124" i="110" s="1"/>
  <c r="S1124" i="110" s="1"/>
  <c r="Q1129" i="110"/>
  <c r="R1129" i="110" s="1"/>
  <c r="S1129" i="110" s="1"/>
  <c r="Q73" i="110"/>
  <c r="R73" i="110" s="1"/>
  <c r="S73" i="110" s="1"/>
  <c r="Q77" i="110"/>
  <c r="R77" i="110" s="1"/>
  <c r="S77" i="110" s="1"/>
  <c r="Q81" i="110"/>
  <c r="R81" i="110" s="1"/>
  <c r="S81" i="110" s="1"/>
  <c r="Q85" i="110"/>
  <c r="R85" i="110" s="1"/>
  <c r="S85" i="110" s="1"/>
  <c r="Q89" i="110"/>
  <c r="R89" i="110" s="1"/>
  <c r="S89" i="110" s="1"/>
  <c r="Q93" i="110"/>
  <c r="R93" i="110" s="1"/>
  <c r="S93" i="110" s="1"/>
  <c r="Q97" i="110"/>
  <c r="R97" i="110" s="1"/>
  <c r="S97" i="110" s="1"/>
  <c r="Q101" i="110"/>
  <c r="R101" i="110" s="1"/>
  <c r="S101" i="110" s="1"/>
  <c r="Q105" i="110"/>
  <c r="R105" i="110" s="1"/>
  <c r="S105" i="110" s="1"/>
  <c r="Q109" i="110"/>
  <c r="R109" i="110" s="1"/>
  <c r="S109" i="110" s="1"/>
  <c r="Q113" i="110"/>
  <c r="R113" i="110" s="1"/>
  <c r="S113" i="110" s="1"/>
  <c r="Q117" i="110"/>
  <c r="R117" i="110" s="1"/>
  <c r="S117" i="110" s="1"/>
  <c r="Q121" i="110"/>
  <c r="R121" i="110" s="1"/>
  <c r="S121" i="110" s="1"/>
  <c r="Q125" i="110"/>
  <c r="R125" i="110" s="1"/>
  <c r="S125" i="110" s="1"/>
  <c r="Q129" i="110"/>
  <c r="R129" i="110" s="1"/>
  <c r="S129" i="110" s="1"/>
  <c r="Q133" i="110"/>
  <c r="R133" i="110" s="1"/>
  <c r="S133" i="110" s="1"/>
  <c r="Q167" i="110"/>
  <c r="R167" i="110" s="1"/>
  <c r="S167" i="110" s="1"/>
  <c r="Q173" i="110"/>
  <c r="R173" i="110" s="1"/>
  <c r="S173" i="110" s="1"/>
  <c r="Q183" i="110"/>
  <c r="R183" i="110" s="1"/>
  <c r="S183" i="110" s="1"/>
  <c r="Q10" i="110"/>
  <c r="R10" i="110" s="1"/>
  <c r="S10" i="110" s="1"/>
  <c r="Q11" i="110"/>
  <c r="R11" i="110" s="1"/>
  <c r="S11" i="110" s="1"/>
  <c r="Q12" i="110"/>
  <c r="R12" i="110" s="1"/>
  <c r="S12" i="110" s="1"/>
  <c r="Q76" i="110"/>
  <c r="R76" i="110" s="1"/>
  <c r="S76" i="110" s="1"/>
  <c r="Q80" i="110"/>
  <c r="R80" i="110" s="1"/>
  <c r="S80" i="110" s="1"/>
  <c r="Q84" i="110"/>
  <c r="R84" i="110" s="1"/>
  <c r="S84" i="110" s="1"/>
  <c r="Q88" i="110"/>
  <c r="R88" i="110" s="1"/>
  <c r="S88" i="110" s="1"/>
  <c r="Q92" i="110"/>
  <c r="R92" i="110" s="1"/>
  <c r="S92" i="110" s="1"/>
  <c r="Q96" i="110"/>
  <c r="R96" i="110" s="1"/>
  <c r="S96" i="110" s="1"/>
  <c r="Q100" i="110"/>
  <c r="R100" i="110" s="1"/>
  <c r="S100" i="110" s="1"/>
  <c r="Q104" i="110"/>
  <c r="R104" i="110" s="1"/>
  <c r="S104" i="110" s="1"/>
  <c r="Q108" i="110"/>
  <c r="R108" i="110" s="1"/>
  <c r="S108" i="110" s="1"/>
  <c r="Q160" i="110"/>
  <c r="R160" i="110" s="1"/>
  <c r="S160" i="110" s="1"/>
  <c r="Q176" i="110"/>
  <c r="R176" i="110" s="1"/>
  <c r="S176" i="110" s="1"/>
  <c r="Q192" i="110"/>
  <c r="R192" i="110" s="1"/>
  <c r="S192" i="110" s="1"/>
  <c r="Q13" i="110"/>
  <c r="R13" i="110" s="1"/>
  <c r="S13" i="110" s="1"/>
  <c r="Q17" i="110"/>
  <c r="R17" i="110" s="1"/>
  <c r="S17" i="110" s="1"/>
  <c r="Q21" i="110"/>
  <c r="R21" i="110" s="1"/>
  <c r="S21" i="110" s="1"/>
  <c r="Q25" i="110"/>
  <c r="R25" i="110" s="1"/>
  <c r="S25" i="110" s="1"/>
  <c r="Q29" i="110"/>
  <c r="R29" i="110" s="1"/>
  <c r="S29" i="110" s="1"/>
  <c r="Q33" i="110"/>
  <c r="R33" i="110" s="1"/>
  <c r="S33" i="110" s="1"/>
  <c r="Q37" i="110"/>
  <c r="R37" i="110" s="1"/>
  <c r="S37" i="110" s="1"/>
  <c r="Q41" i="110"/>
  <c r="R41" i="110" s="1"/>
  <c r="S41" i="110" s="1"/>
  <c r="Q45" i="110"/>
  <c r="R45" i="110" s="1"/>
  <c r="S45" i="110" s="1"/>
  <c r="Q49" i="110"/>
  <c r="R49" i="110" s="1"/>
  <c r="S49" i="110" s="1"/>
  <c r="Q53" i="110"/>
  <c r="R53" i="110" s="1"/>
  <c r="S53" i="110" s="1"/>
  <c r="Q57" i="110"/>
  <c r="R57" i="110" s="1"/>
  <c r="S57" i="110" s="1"/>
  <c r="Q61" i="110"/>
  <c r="R61" i="110" s="1"/>
  <c r="S61" i="110" s="1"/>
  <c r="Q65" i="110"/>
  <c r="R65" i="110" s="1"/>
  <c r="S65" i="110" s="1"/>
  <c r="Q69" i="110"/>
  <c r="R69" i="110" s="1"/>
  <c r="S69" i="110" s="1"/>
  <c r="Q175" i="110"/>
  <c r="R175" i="110" s="1"/>
  <c r="S175" i="110" s="1"/>
  <c r="Q181" i="110"/>
  <c r="R181" i="110" s="1"/>
  <c r="S181" i="110" s="1"/>
  <c r="Q191" i="110"/>
  <c r="R191" i="110" s="1"/>
  <c r="S191" i="110" s="1"/>
  <c r="Q197" i="110"/>
  <c r="R197" i="110" s="1"/>
  <c r="S197" i="110" s="1"/>
  <c r="Q14" i="110"/>
  <c r="R14" i="110" s="1"/>
  <c r="S14" i="110" s="1"/>
  <c r="Q150" i="110"/>
  <c r="R150" i="110" s="1"/>
  <c r="S150" i="110" s="1"/>
  <c r="Q154" i="110"/>
  <c r="R154" i="110" s="1"/>
  <c r="S154" i="110" s="1"/>
  <c r="Q158" i="110"/>
  <c r="R158" i="110" s="1"/>
  <c r="S158" i="110" s="1"/>
  <c r="Q166" i="110"/>
  <c r="R166" i="110" s="1"/>
  <c r="S166" i="110" s="1"/>
  <c r="Q174" i="110"/>
  <c r="R174" i="110" s="1"/>
  <c r="S174" i="110" s="1"/>
  <c r="Q182" i="110"/>
  <c r="R182" i="110" s="1"/>
  <c r="S182" i="110" s="1"/>
  <c r="Q190" i="110"/>
  <c r="R190" i="110" s="1"/>
  <c r="S190" i="110" s="1"/>
  <c r="Q198" i="110"/>
  <c r="R198" i="110" s="1"/>
  <c r="S198" i="110" s="1"/>
  <c r="Q199" i="110"/>
  <c r="R199" i="110" s="1"/>
  <c r="S199" i="110" s="1"/>
  <c r="Q200" i="110"/>
  <c r="R200" i="110" s="1"/>
  <c r="S200" i="110" s="1"/>
  <c r="Q201" i="110"/>
  <c r="R201" i="110" s="1"/>
  <c r="S201" i="110" s="1"/>
  <c r="Q202" i="110"/>
  <c r="R202" i="110" s="1"/>
  <c r="S202" i="110" s="1"/>
  <c r="Q203" i="110"/>
  <c r="R203" i="110" s="1"/>
  <c r="S203" i="110" s="1"/>
  <c r="Q204" i="110"/>
  <c r="R204" i="110" s="1"/>
  <c r="S204" i="110" s="1"/>
  <c r="Q205" i="110"/>
  <c r="R205" i="110" s="1"/>
  <c r="S205" i="110" s="1"/>
  <c r="Q206" i="110"/>
  <c r="R206" i="110" s="1"/>
  <c r="S206" i="110" s="1"/>
  <c r="Q207" i="110"/>
  <c r="R207" i="110" s="1"/>
  <c r="S207" i="110" s="1"/>
  <c r="Q208" i="110"/>
  <c r="R208" i="110" s="1"/>
  <c r="S208" i="110" s="1"/>
  <c r="Q209" i="110"/>
  <c r="R209" i="110" s="1"/>
  <c r="S209" i="110" s="1"/>
  <c r="Q210" i="110"/>
  <c r="R210" i="110" s="1"/>
  <c r="S210" i="110" s="1"/>
  <c r="Q211" i="110"/>
  <c r="R211" i="110" s="1"/>
  <c r="S211" i="110" s="1"/>
  <c r="Q212" i="110"/>
  <c r="R212" i="110" s="1"/>
  <c r="S212" i="110" s="1"/>
  <c r="Q213" i="110"/>
  <c r="R213" i="110" s="1"/>
  <c r="S213" i="110" s="1"/>
  <c r="Q214" i="110"/>
  <c r="R214" i="110" s="1"/>
  <c r="S214" i="110" s="1"/>
  <c r="Q215" i="110"/>
  <c r="R215" i="110" s="1"/>
  <c r="S215" i="110" s="1"/>
  <c r="Q216" i="110"/>
  <c r="R216" i="110" s="1"/>
  <c r="S216" i="110" s="1"/>
  <c r="Q217" i="110"/>
  <c r="R217" i="110" s="1"/>
  <c r="S217" i="110" s="1"/>
  <c r="Q218" i="110"/>
  <c r="R218" i="110" s="1"/>
  <c r="S218" i="110" s="1"/>
  <c r="Q225" i="110"/>
  <c r="R225" i="110" s="1"/>
  <c r="S225" i="110" s="1"/>
  <c r="Q226" i="110"/>
  <c r="R226" i="110" s="1"/>
  <c r="S226" i="110" s="1"/>
  <c r="Q233" i="110"/>
  <c r="R233" i="110" s="1"/>
  <c r="S233" i="110" s="1"/>
  <c r="Q234" i="110"/>
  <c r="R234" i="110" s="1"/>
  <c r="S234" i="110" s="1"/>
  <c r="Q241" i="110"/>
  <c r="R241" i="110" s="1"/>
  <c r="S241" i="110" s="1"/>
  <c r="Q242" i="110"/>
  <c r="R242" i="110" s="1"/>
  <c r="S242" i="110" s="1"/>
  <c r="Q249" i="110"/>
  <c r="R249" i="110" s="1"/>
  <c r="S249" i="110" s="1"/>
  <c r="Q250" i="110"/>
  <c r="R250" i="110" s="1"/>
  <c r="S250" i="110" s="1"/>
  <c r="Q257" i="110"/>
  <c r="R257" i="110" s="1"/>
  <c r="S257" i="110" s="1"/>
  <c r="Q258" i="110"/>
  <c r="R258" i="110" s="1"/>
  <c r="S258" i="110" s="1"/>
  <c r="Q270" i="110"/>
  <c r="R270" i="110" s="1"/>
  <c r="S270" i="110" s="1"/>
  <c r="O284" i="110"/>
  <c r="Q287" i="110"/>
  <c r="R287" i="110" s="1"/>
  <c r="S287" i="110" s="1"/>
  <c r="Q290" i="110"/>
  <c r="R290" i="110" s="1"/>
  <c r="S290" i="110" s="1"/>
  <c r="Q294" i="110"/>
  <c r="R294" i="110" s="1"/>
  <c r="S294" i="110" s="1"/>
  <c r="Q299" i="110"/>
  <c r="R299" i="110" s="1"/>
  <c r="S299" i="110" s="1"/>
  <c r="Q300" i="110"/>
  <c r="R300" i="110" s="1"/>
  <c r="S300" i="110" s="1"/>
  <c r="Q314" i="110"/>
  <c r="R314" i="110" s="1"/>
  <c r="S314" i="110" s="1"/>
  <c r="O330" i="110"/>
  <c r="O332" i="110"/>
  <c r="O334" i="110"/>
  <c r="Q336" i="110"/>
  <c r="R336" i="110" s="1"/>
  <c r="S336" i="110" s="1"/>
  <c r="Q374" i="110"/>
  <c r="R374" i="110" s="1"/>
  <c r="S374" i="110" s="1"/>
  <c r="O374" i="110"/>
  <c r="O392" i="110"/>
  <c r="Q406" i="110"/>
  <c r="R406" i="110" s="1"/>
  <c r="S406" i="110" s="1"/>
  <c r="O406" i="110"/>
  <c r="Q426" i="110"/>
  <c r="R426" i="110" s="1"/>
  <c r="S426" i="110" s="1"/>
  <c r="O426" i="110"/>
  <c r="Q430" i="110"/>
  <c r="R430" i="110" s="1"/>
  <c r="S430" i="110" s="1"/>
  <c r="O430" i="110"/>
  <c r="Q137" i="110"/>
  <c r="R137" i="110" s="1"/>
  <c r="S137" i="110" s="1"/>
  <c r="Q141" i="110"/>
  <c r="R141" i="110" s="1"/>
  <c r="S141" i="110" s="1"/>
  <c r="Q145" i="110"/>
  <c r="R145" i="110" s="1"/>
  <c r="S145" i="110" s="1"/>
  <c r="Q149" i="110"/>
  <c r="R149" i="110" s="1"/>
  <c r="S149" i="110" s="1"/>
  <c r="Q153" i="110"/>
  <c r="R153" i="110" s="1"/>
  <c r="S153" i="110" s="1"/>
  <c r="Q157" i="110"/>
  <c r="R157" i="110" s="1"/>
  <c r="S157" i="110" s="1"/>
  <c r="Q164" i="110"/>
  <c r="R164" i="110" s="1"/>
  <c r="S164" i="110" s="1"/>
  <c r="Q172" i="110"/>
  <c r="R172" i="110" s="1"/>
  <c r="S172" i="110" s="1"/>
  <c r="Q180" i="110"/>
  <c r="R180" i="110" s="1"/>
  <c r="S180" i="110" s="1"/>
  <c r="Q188" i="110"/>
  <c r="R188" i="110" s="1"/>
  <c r="S188" i="110" s="1"/>
  <c r="Q196" i="110"/>
  <c r="R196" i="110" s="1"/>
  <c r="S196" i="110" s="1"/>
  <c r="Q219" i="110"/>
  <c r="R219" i="110" s="1"/>
  <c r="S219" i="110" s="1"/>
  <c r="Q220" i="110"/>
  <c r="R220" i="110" s="1"/>
  <c r="S220" i="110" s="1"/>
  <c r="Q227" i="110"/>
  <c r="R227" i="110" s="1"/>
  <c r="S227" i="110" s="1"/>
  <c r="Q228" i="110"/>
  <c r="R228" i="110" s="1"/>
  <c r="S228" i="110" s="1"/>
  <c r="Q235" i="110"/>
  <c r="R235" i="110" s="1"/>
  <c r="S235" i="110" s="1"/>
  <c r="Q236" i="110"/>
  <c r="R236" i="110" s="1"/>
  <c r="S236" i="110" s="1"/>
  <c r="Q243" i="110"/>
  <c r="R243" i="110" s="1"/>
  <c r="S243" i="110" s="1"/>
  <c r="Q244" i="110"/>
  <c r="R244" i="110" s="1"/>
  <c r="S244" i="110" s="1"/>
  <c r="Q251" i="110"/>
  <c r="R251" i="110" s="1"/>
  <c r="S251" i="110" s="1"/>
  <c r="Q252" i="110"/>
  <c r="R252" i="110" s="1"/>
  <c r="S252" i="110" s="1"/>
  <c r="Q259" i="110"/>
  <c r="R259" i="110" s="1"/>
  <c r="S259" i="110" s="1"/>
  <c r="Q260" i="110"/>
  <c r="R260" i="110" s="1"/>
  <c r="S260" i="110" s="1"/>
  <c r="Q268" i="110"/>
  <c r="R268" i="110" s="1"/>
  <c r="S268" i="110" s="1"/>
  <c r="Q269" i="110"/>
  <c r="R269" i="110" s="1"/>
  <c r="S269" i="110" s="1"/>
  <c r="Q272" i="110"/>
  <c r="R272" i="110" s="1"/>
  <c r="S272" i="110" s="1"/>
  <c r="O272" i="110"/>
  <c r="Q302" i="110"/>
  <c r="R302" i="110" s="1"/>
  <c r="S302" i="110" s="1"/>
  <c r="Q338" i="110"/>
  <c r="R338" i="110" s="1"/>
  <c r="S338" i="110" s="1"/>
  <c r="O338" i="110"/>
  <c r="Q352" i="110"/>
  <c r="R352" i="110" s="1"/>
  <c r="S352" i="110" s="1"/>
  <c r="Q277" i="110"/>
  <c r="R277" i="110" s="1"/>
  <c r="S277" i="110" s="1"/>
  <c r="Q280" i="110"/>
  <c r="R280" i="110" s="1"/>
  <c r="S280" i="110" s="1"/>
  <c r="O280" i="110"/>
  <c r="Q354" i="110"/>
  <c r="R354" i="110" s="1"/>
  <c r="S354" i="110" s="1"/>
  <c r="O354" i="110"/>
  <c r="Q424" i="110"/>
  <c r="R424" i="110" s="1"/>
  <c r="S424" i="110" s="1"/>
  <c r="O424" i="110"/>
  <c r="Q428" i="110"/>
  <c r="R428" i="110" s="1"/>
  <c r="S428" i="110" s="1"/>
  <c r="O428" i="110"/>
  <c r="Q322" i="110"/>
  <c r="R322" i="110" s="1"/>
  <c r="S322" i="110" s="1"/>
  <c r="O322" i="110"/>
  <c r="O364" i="110"/>
  <c r="Q370" i="110"/>
  <c r="R370" i="110" s="1"/>
  <c r="S370" i="110" s="1"/>
  <c r="O370" i="110"/>
  <c r="O394" i="110"/>
  <c r="O396" i="110"/>
  <c r="Q402" i="110"/>
  <c r="R402" i="110" s="1"/>
  <c r="S402" i="110" s="1"/>
  <c r="O402" i="110"/>
  <c r="Q459" i="110"/>
  <c r="R459" i="110" s="1"/>
  <c r="S459" i="110" s="1"/>
  <c r="Q265" i="110"/>
  <c r="R265" i="110" s="1"/>
  <c r="S265" i="110" s="1"/>
  <c r="Q266" i="110"/>
  <c r="R266" i="110" s="1"/>
  <c r="S266" i="110" s="1"/>
  <c r="Q273" i="110"/>
  <c r="R273" i="110" s="1"/>
  <c r="S273" i="110" s="1"/>
  <c r="Q274" i="110"/>
  <c r="R274" i="110" s="1"/>
  <c r="S274" i="110" s="1"/>
  <c r="Q281" i="110"/>
  <c r="R281" i="110" s="1"/>
  <c r="S281" i="110" s="1"/>
  <c r="Q282" i="110"/>
  <c r="R282" i="110" s="1"/>
  <c r="S282" i="110" s="1"/>
  <c r="Q295" i="110"/>
  <c r="R295" i="110" s="1"/>
  <c r="S295" i="110" s="1"/>
  <c r="Q303" i="110"/>
  <c r="R303" i="110" s="1"/>
  <c r="S303" i="110" s="1"/>
  <c r="Q306" i="110"/>
  <c r="R306" i="110" s="1"/>
  <c r="S306" i="110" s="1"/>
  <c r="Q310" i="110"/>
  <c r="R310" i="110" s="1"/>
  <c r="S310" i="110" s="1"/>
  <c r="Q312" i="110"/>
  <c r="R312" i="110" s="1"/>
  <c r="S312" i="110" s="1"/>
  <c r="Q315" i="110"/>
  <c r="R315" i="110" s="1"/>
  <c r="S315" i="110" s="1"/>
  <c r="Q326" i="110"/>
  <c r="R326" i="110" s="1"/>
  <c r="S326" i="110" s="1"/>
  <c r="Q331" i="110"/>
  <c r="R331" i="110" s="1"/>
  <c r="S331" i="110" s="1"/>
  <c r="Q342" i="110"/>
  <c r="R342" i="110" s="1"/>
  <c r="S342" i="110" s="1"/>
  <c r="Q347" i="110"/>
  <c r="R347" i="110" s="1"/>
  <c r="S347" i="110" s="1"/>
  <c r="Q358" i="110"/>
  <c r="R358" i="110" s="1"/>
  <c r="S358" i="110" s="1"/>
  <c r="Q363" i="110"/>
  <c r="R363" i="110" s="1"/>
  <c r="S363" i="110" s="1"/>
  <c r="Q378" i="110"/>
  <c r="R378" i="110" s="1"/>
  <c r="S378" i="110" s="1"/>
  <c r="Q382" i="110"/>
  <c r="R382" i="110" s="1"/>
  <c r="S382" i="110" s="1"/>
  <c r="Q391" i="110"/>
  <c r="R391" i="110" s="1"/>
  <c r="S391" i="110" s="1"/>
  <c r="Q395" i="110"/>
  <c r="R395" i="110" s="1"/>
  <c r="S395" i="110" s="1"/>
  <c r="Q410" i="110"/>
  <c r="R410" i="110" s="1"/>
  <c r="S410" i="110" s="1"/>
  <c r="Q414" i="110"/>
  <c r="R414" i="110" s="1"/>
  <c r="S414" i="110" s="1"/>
  <c r="Q423" i="110"/>
  <c r="R423" i="110" s="1"/>
  <c r="S423" i="110" s="1"/>
  <c r="Q427" i="110"/>
  <c r="R427" i="110" s="1"/>
  <c r="S427" i="110" s="1"/>
  <c r="O434" i="110"/>
  <c r="O438" i="110"/>
  <c r="O442" i="110"/>
  <c r="O446" i="110"/>
  <c r="O450" i="110"/>
  <c r="O454" i="110"/>
  <c r="Q458" i="110"/>
  <c r="R458" i="110" s="1"/>
  <c r="S458" i="110" s="1"/>
  <c r="Q462" i="110"/>
  <c r="R462" i="110" s="1"/>
  <c r="S462" i="110" s="1"/>
  <c r="Q470" i="110"/>
  <c r="R470" i="110" s="1"/>
  <c r="S470" i="110" s="1"/>
  <c r="Q478" i="110"/>
  <c r="R478" i="110" s="1"/>
  <c r="S478" i="110" s="1"/>
  <c r="Q486" i="110"/>
  <c r="R486" i="110" s="1"/>
  <c r="S486" i="110" s="1"/>
  <c r="Q494" i="110"/>
  <c r="R494" i="110" s="1"/>
  <c r="S494" i="110" s="1"/>
  <c r="Q502" i="110"/>
  <c r="R502" i="110" s="1"/>
  <c r="S502" i="110" s="1"/>
  <c r="Q510" i="110"/>
  <c r="R510" i="110" s="1"/>
  <c r="S510" i="110" s="1"/>
  <c r="Q518" i="110"/>
  <c r="R518" i="110" s="1"/>
  <c r="S518" i="110" s="1"/>
  <c r="Q526" i="110"/>
  <c r="R526" i="110" s="1"/>
  <c r="S526" i="110" s="1"/>
  <c r="Q534" i="110"/>
  <c r="R534" i="110" s="1"/>
  <c r="S534" i="110" s="1"/>
  <c r="Q535" i="110"/>
  <c r="R535" i="110" s="1"/>
  <c r="S535" i="110" s="1"/>
  <c r="Q541" i="110"/>
  <c r="R541" i="110" s="1"/>
  <c r="S541" i="110" s="1"/>
  <c r="Q542" i="110"/>
  <c r="R542" i="110" s="1"/>
  <c r="S542" i="110" s="1"/>
  <c r="Q549" i="110"/>
  <c r="R549" i="110" s="1"/>
  <c r="S549" i="110" s="1"/>
  <c r="Q550" i="110"/>
  <c r="R550" i="110" s="1"/>
  <c r="S550" i="110" s="1"/>
  <c r="Q557" i="110"/>
  <c r="R557" i="110" s="1"/>
  <c r="S557" i="110" s="1"/>
  <c r="Q558" i="110"/>
  <c r="R558" i="110" s="1"/>
  <c r="S558" i="110" s="1"/>
  <c r="Q565" i="110"/>
  <c r="R565" i="110" s="1"/>
  <c r="S565" i="110" s="1"/>
  <c r="Q566" i="110"/>
  <c r="R566" i="110" s="1"/>
  <c r="S566" i="110" s="1"/>
  <c r="Q610" i="110"/>
  <c r="R610" i="110" s="1"/>
  <c r="S610" i="110" s="1"/>
  <c r="Q618" i="110"/>
  <c r="R618" i="110" s="1"/>
  <c r="S618" i="110" s="1"/>
  <c r="Q626" i="110"/>
  <c r="R626" i="110" s="1"/>
  <c r="S626" i="110" s="1"/>
  <c r="Q634" i="110"/>
  <c r="R634" i="110" s="1"/>
  <c r="S634" i="110" s="1"/>
  <c r="Q642" i="110"/>
  <c r="R642" i="110" s="1"/>
  <c r="S642" i="110" s="1"/>
  <c r="Q335" i="110"/>
  <c r="R335" i="110" s="1"/>
  <c r="S335" i="110" s="1"/>
  <c r="Q346" i="110"/>
  <c r="R346" i="110" s="1"/>
  <c r="S346" i="110" s="1"/>
  <c r="Q351" i="110"/>
  <c r="R351" i="110" s="1"/>
  <c r="S351" i="110" s="1"/>
  <c r="Q362" i="110"/>
  <c r="R362" i="110" s="1"/>
  <c r="S362" i="110" s="1"/>
  <c r="Q367" i="110"/>
  <c r="R367" i="110" s="1"/>
  <c r="S367" i="110" s="1"/>
  <c r="Q371" i="110"/>
  <c r="R371" i="110" s="1"/>
  <c r="S371" i="110" s="1"/>
  <c r="Q386" i="110"/>
  <c r="R386" i="110" s="1"/>
  <c r="S386" i="110" s="1"/>
  <c r="Q390" i="110"/>
  <c r="R390" i="110" s="1"/>
  <c r="S390" i="110" s="1"/>
  <c r="Q399" i="110"/>
  <c r="R399" i="110" s="1"/>
  <c r="S399" i="110" s="1"/>
  <c r="Q403" i="110"/>
  <c r="R403" i="110" s="1"/>
  <c r="S403" i="110" s="1"/>
  <c r="Q418" i="110"/>
  <c r="R418" i="110" s="1"/>
  <c r="S418" i="110" s="1"/>
  <c r="Q422" i="110"/>
  <c r="R422" i="110" s="1"/>
  <c r="S422" i="110" s="1"/>
  <c r="Q431" i="110"/>
  <c r="R431" i="110" s="1"/>
  <c r="S431" i="110" s="1"/>
  <c r="Q435" i="110"/>
  <c r="R435" i="110" s="1"/>
  <c r="S435" i="110" s="1"/>
  <c r="Q439" i="110"/>
  <c r="R439" i="110" s="1"/>
  <c r="S439" i="110" s="1"/>
  <c r="Q443" i="110"/>
  <c r="R443" i="110" s="1"/>
  <c r="S443" i="110" s="1"/>
  <c r="Q447" i="110"/>
  <c r="R447" i="110" s="1"/>
  <c r="S447" i="110" s="1"/>
  <c r="Q451" i="110"/>
  <c r="R451" i="110" s="1"/>
  <c r="S451" i="110" s="1"/>
  <c r="Q455" i="110"/>
  <c r="R455" i="110" s="1"/>
  <c r="S455" i="110" s="1"/>
  <c r="Q468" i="110"/>
  <c r="R468" i="110" s="1"/>
  <c r="S468" i="110" s="1"/>
  <c r="Q476" i="110"/>
  <c r="R476" i="110" s="1"/>
  <c r="S476" i="110" s="1"/>
  <c r="Q484" i="110"/>
  <c r="R484" i="110" s="1"/>
  <c r="S484" i="110" s="1"/>
  <c r="Q492" i="110"/>
  <c r="R492" i="110" s="1"/>
  <c r="S492" i="110" s="1"/>
  <c r="Q500" i="110"/>
  <c r="R500" i="110" s="1"/>
  <c r="S500" i="110" s="1"/>
  <c r="Q508" i="110"/>
  <c r="R508" i="110" s="1"/>
  <c r="S508" i="110" s="1"/>
  <c r="Q516" i="110"/>
  <c r="R516" i="110" s="1"/>
  <c r="S516" i="110" s="1"/>
  <c r="Q524" i="110"/>
  <c r="R524" i="110" s="1"/>
  <c r="S524" i="110" s="1"/>
  <c r="Q532" i="110"/>
  <c r="R532" i="110" s="1"/>
  <c r="S532" i="110" s="1"/>
  <c r="Q536" i="110"/>
  <c r="R536" i="110" s="1"/>
  <c r="S536" i="110" s="1"/>
  <c r="Q543" i="110"/>
  <c r="R543" i="110" s="1"/>
  <c r="S543" i="110" s="1"/>
  <c r="Q544" i="110"/>
  <c r="R544" i="110" s="1"/>
  <c r="S544" i="110" s="1"/>
  <c r="Q551" i="110"/>
  <c r="R551" i="110" s="1"/>
  <c r="S551" i="110" s="1"/>
  <c r="Q552" i="110"/>
  <c r="R552" i="110" s="1"/>
  <c r="S552" i="110" s="1"/>
  <c r="Q559" i="110"/>
  <c r="R559" i="110" s="1"/>
  <c r="S559" i="110" s="1"/>
  <c r="Q560" i="110"/>
  <c r="R560" i="110" s="1"/>
  <c r="S560" i="110" s="1"/>
  <c r="Q567" i="110"/>
  <c r="R567" i="110" s="1"/>
  <c r="S567" i="110" s="1"/>
  <c r="Q571" i="110"/>
  <c r="R571" i="110" s="1"/>
  <c r="S571" i="110" s="1"/>
  <c r="Q575" i="110"/>
  <c r="R575" i="110" s="1"/>
  <c r="S575" i="110" s="1"/>
  <c r="Q579" i="110"/>
  <c r="R579" i="110" s="1"/>
  <c r="S579" i="110" s="1"/>
  <c r="Q583" i="110"/>
  <c r="R583" i="110" s="1"/>
  <c r="S583" i="110" s="1"/>
  <c r="Q587" i="110"/>
  <c r="R587" i="110" s="1"/>
  <c r="S587" i="110" s="1"/>
  <c r="Q591" i="110"/>
  <c r="R591" i="110" s="1"/>
  <c r="S591" i="110" s="1"/>
  <c r="Q595" i="110"/>
  <c r="R595" i="110" s="1"/>
  <c r="S595" i="110" s="1"/>
  <c r="Q599" i="110"/>
  <c r="R599" i="110" s="1"/>
  <c r="S599" i="110" s="1"/>
  <c r="Q603" i="110"/>
  <c r="R603" i="110" s="1"/>
  <c r="S603" i="110" s="1"/>
  <c r="Q604" i="110"/>
  <c r="R604" i="110" s="1"/>
  <c r="S604" i="110" s="1"/>
  <c r="Q611" i="110"/>
  <c r="R611" i="110" s="1"/>
  <c r="S611" i="110" s="1"/>
  <c r="Q612" i="110"/>
  <c r="R612" i="110" s="1"/>
  <c r="S612" i="110" s="1"/>
  <c r="Q619" i="110"/>
  <c r="R619" i="110" s="1"/>
  <c r="S619" i="110" s="1"/>
  <c r="Q620" i="110"/>
  <c r="R620" i="110" s="1"/>
  <c r="S620" i="110" s="1"/>
  <c r="Q627" i="110"/>
  <c r="R627" i="110" s="1"/>
  <c r="S627" i="110" s="1"/>
  <c r="Q628" i="110"/>
  <c r="R628" i="110" s="1"/>
  <c r="S628" i="110" s="1"/>
  <c r="Q635" i="110"/>
  <c r="R635" i="110" s="1"/>
  <c r="S635" i="110" s="1"/>
  <c r="Q636" i="110"/>
  <c r="R636" i="110" s="1"/>
  <c r="S636" i="110" s="1"/>
  <c r="Q643" i="110"/>
  <c r="R643" i="110" s="1"/>
  <c r="S643" i="110" s="1"/>
  <c r="Q646" i="110"/>
  <c r="R646" i="110" s="1"/>
  <c r="S646" i="110" s="1"/>
  <c r="Q647" i="110"/>
  <c r="R647" i="110" s="1"/>
  <c r="S647" i="110" s="1"/>
  <c r="Q650" i="110"/>
  <c r="R650" i="110" s="1"/>
  <c r="S650" i="110" s="1"/>
  <c r="Q651" i="110"/>
  <c r="R651" i="110" s="1"/>
  <c r="S651" i="110" s="1"/>
  <c r="Q654" i="110"/>
  <c r="R654" i="110" s="1"/>
  <c r="S654" i="110" s="1"/>
  <c r="Q655" i="110"/>
  <c r="R655" i="110" s="1"/>
  <c r="S655" i="110" s="1"/>
  <c r="Q658" i="110"/>
  <c r="R658" i="110" s="1"/>
  <c r="S658" i="110" s="1"/>
  <c r="Q659" i="110"/>
  <c r="R659" i="110" s="1"/>
  <c r="S659" i="110" s="1"/>
  <c r="O814" i="110"/>
  <c r="Q814" i="110"/>
  <c r="R814" i="110" s="1"/>
  <c r="S814" i="110" s="1"/>
  <c r="Q850" i="110"/>
  <c r="R850" i="110" s="1"/>
  <c r="S850" i="110" s="1"/>
  <c r="O850" i="110"/>
  <c r="Q954" i="110"/>
  <c r="R954" i="110" s="1"/>
  <c r="S954" i="110" s="1"/>
  <c r="O954" i="110"/>
  <c r="O795" i="110"/>
  <c r="O803" i="110"/>
  <c r="Q930" i="110"/>
  <c r="R930" i="110" s="1"/>
  <c r="S930" i="110" s="1"/>
  <c r="O930" i="110"/>
  <c r="Q934" i="110"/>
  <c r="R934" i="110" s="1"/>
  <c r="S934" i="110" s="1"/>
  <c r="O934" i="110"/>
  <c r="Q787" i="110"/>
  <c r="R787" i="110" s="1"/>
  <c r="S787" i="110" s="1"/>
  <c r="O787" i="110"/>
  <c r="Q794" i="110"/>
  <c r="R794" i="110" s="1"/>
  <c r="S794" i="110" s="1"/>
  <c r="O801" i="110"/>
  <c r="Q820" i="110"/>
  <c r="R820" i="110" s="1"/>
  <c r="S820" i="110" s="1"/>
  <c r="Q836" i="110"/>
  <c r="R836" i="110" s="1"/>
  <c r="S836" i="110" s="1"/>
  <c r="Q663" i="110"/>
  <c r="R663" i="110" s="1"/>
  <c r="S663" i="110" s="1"/>
  <c r="Q667" i="110"/>
  <c r="R667" i="110" s="1"/>
  <c r="S667" i="110" s="1"/>
  <c r="Q671" i="110"/>
  <c r="R671" i="110" s="1"/>
  <c r="S671" i="110" s="1"/>
  <c r="Q675" i="110"/>
  <c r="R675" i="110" s="1"/>
  <c r="S675" i="110" s="1"/>
  <c r="Q679" i="110"/>
  <c r="R679" i="110" s="1"/>
  <c r="S679" i="110" s="1"/>
  <c r="Q715" i="110"/>
  <c r="R715" i="110" s="1"/>
  <c r="S715" i="110" s="1"/>
  <c r="Q717" i="110"/>
  <c r="R717" i="110" s="1"/>
  <c r="S717" i="110" s="1"/>
  <c r="Q719" i="110"/>
  <c r="R719" i="110" s="1"/>
  <c r="S719" i="110" s="1"/>
  <c r="Q721" i="110"/>
  <c r="R721" i="110" s="1"/>
  <c r="S721" i="110" s="1"/>
  <c r="Q723" i="110"/>
  <c r="R723" i="110" s="1"/>
  <c r="S723" i="110" s="1"/>
  <c r="Q725" i="110"/>
  <c r="R725" i="110" s="1"/>
  <c r="S725" i="110" s="1"/>
  <c r="Q727" i="110"/>
  <c r="R727" i="110" s="1"/>
  <c r="S727" i="110" s="1"/>
  <c r="Q729" i="110"/>
  <c r="R729" i="110" s="1"/>
  <c r="S729" i="110" s="1"/>
  <c r="Q731" i="110"/>
  <c r="R731" i="110" s="1"/>
  <c r="S731" i="110" s="1"/>
  <c r="Q733" i="110"/>
  <c r="R733" i="110" s="1"/>
  <c r="S733" i="110" s="1"/>
  <c r="Q735" i="110"/>
  <c r="R735" i="110" s="1"/>
  <c r="S735" i="110" s="1"/>
  <c r="Q737" i="110"/>
  <c r="R737" i="110" s="1"/>
  <c r="S737" i="110" s="1"/>
  <c r="Q739" i="110"/>
  <c r="R739" i="110" s="1"/>
  <c r="S739" i="110" s="1"/>
  <c r="Q741" i="110"/>
  <c r="R741" i="110" s="1"/>
  <c r="S741" i="110" s="1"/>
  <c r="Q830" i="110"/>
  <c r="R830" i="110" s="1"/>
  <c r="S830" i="110" s="1"/>
  <c r="Q846" i="110"/>
  <c r="R846" i="110" s="1"/>
  <c r="S846" i="110" s="1"/>
  <c r="Q848" i="110"/>
  <c r="R848" i="110" s="1"/>
  <c r="S848" i="110" s="1"/>
  <c r="Q928" i="110"/>
  <c r="R928" i="110" s="1"/>
  <c r="S928" i="110" s="1"/>
  <c r="O928" i="110"/>
  <c r="Q932" i="110"/>
  <c r="R932" i="110" s="1"/>
  <c r="S932" i="110" s="1"/>
  <c r="O932" i="110"/>
  <c r="Q748" i="110"/>
  <c r="R748" i="110" s="1"/>
  <c r="S748" i="110" s="1"/>
  <c r="Q749" i="110"/>
  <c r="R749" i="110" s="1"/>
  <c r="S749" i="110" s="1"/>
  <c r="Q750" i="110"/>
  <c r="R750" i="110" s="1"/>
  <c r="S750" i="110" s="1"/>
  <c r="Q751" i="110"/>
  <c r="R751" i="110" s="1"/>
  <c r="S751" i="110" s="1"/>
  <c r="Q764" i="110"/>
  <c r="R764" i="110" s="1"/>
  <c r="S764" i="110" s="1"/>
  <c r="Q765" i="110"/>
  <c r="R765" i="110" s="1"/>
  <c r="S765" i="110" s="1"/>
  <c r="Q766" i="110"/>
  <c r="R766" i="110" s="1"/>
  <c r="S766" i="110" s="1"/>
  <c r="Q767" i="110"/>
  <c r="R767" i="110" s="1"/>
  <c r="S767" i="110" s="1"/>
  <c r="Q780" i="110"/>
  <c r="R780" i="110" s="1"/>
  <c r="S780" i="110" s="1"/>
  <c r="Q781" i="110"/>
  <c r="R781" i="110" s="1"/>
  <c r="S781" i="110" s="1"/>
  <c r="Q782" i="110"/>
  <c r="R782" i="110" s="1"/>
  <c r="S782" i="110" s="1"/>
  <c r="Q783" i="110"/>
  <c r="R783" i="110" s="1"/>
  <c r="S783" i="110" s="1"/>
  <c r="Q800" i="110"/>
  <c r="R800" i="110" s="1"/>
  <c r="S800" i="110" s="1"/>
  <c r="Q812" i="110"/>
  <c r="R812" i="110" s="1"/>
  <c r="S812" i="110" s="1"/>
  <c r="Q816" i="110"/>
  <c r="R816" i="110" s="1"/>
  <c r="S816" i="110" s="1"/>
  <c r="Q819" i="110"/>
  <c r="R819" i="110" s="1"/>
  <c r="S819" i="110" s="1"/>
  <c r="Q827" i="110"/>
  <c r="R827" i="110" s="1"/>
  <c r="S827" i="110" s="1"/>
  <c r="Q835" i="110"/>
  <c r="R835" i="110" s="1"/>
  <c r="S835" i="110" s="1"/>
  <c r="Q895" i="110"/>
  <c r="R895" i="110" s="1"/>
  <c r="S895" i="110" s="1"/>
  <c r="Q896" i="110"/>
  <c r="R896" i="110" s="1"/>
  <c r="S896" i="110" s="1"/>
  <c r="Q903" i="110"/>
  <c r="R903" i="110" s="1"/>
  <c r="S903" i="110" s="1"/>
  <c r="Q904" i="110"/>
  <c r="R904" i="110" s="1"/>
  <c r="S904" i="110" s="1"/>
  <c r="Q911" i="110"/>
  <c r="R911" i="110" s="1"/>
  <c r="S911" i="110" s="1"/>
  <c r="Q912" i="110"/>
  <c r="R912" i="110" s="1"/>
  <c r="S912" i="110" s="1"/>
  <c r="Q919" i="110"/>
  <c r="R919" i="110" s="1"/>
  <c r="S919" i="110" s="1"/>
  <c r="Q920" i="110"/>
  <c r="R920" i="110" s="1"/>
  <c r="S920" i="110" s="1"/>
  <c r="Q960" i="110"/>
  <c r="R960" i="110" s="1"/>
  <c r="S960" i="110" s="1"/>
  <c r="Q964" i="110"/>
  <c r="R964" i="110" s="1"/>
  <c r="S964" i="110" s="1"/>
  <c r="Q977" i="110"/>
  <c r="R977" i="110" s="1"/>
  <c r="S977" i="110" s="1"/>
  <c r="Q1014" i="110"/>
  <c r="R1014" i="110" s="1"/>
  <c r="S1014" i="110" s="1"/>
  <c r="Q1108" i="110"/>
  <c r="R1108" i="110" s="1"/>
  <c r="S1108" i="110" s="1"/>
  <c r="Q752" i="110"/>
  <c r="R752" i="110" s="1"/>
  <c r="S752" i="110" s="1"/>
  <c r="Q753" i="110"/>
  <c r="R753" i="110" s="1"/>
  <c r="S753" i="110" s="1"/>
  <c r="Q754" i="110"/>
  <c r="R754" i="110" s="1"/>
  <c r="S754" i="110" s="1"/>
  <c r="Q755" i="110"/>
  <c r="R755" i="110" s="1"/>
  <c r="S755" i="110" s="1"/>
  <c r="Q768" i="110"/>
  <c r="R768" i="110" s="1"/>
  <c r="S768" i="110" s="1"/>
  <c r="Q769" i="110"/>
  <c r="R769" i="110" s="1"/>
  <c r="S769" i="110" s="1"/>
  <c r="Q770" i="110"/>
  <c r="R770" i="110" s="1"/>
  <c r="S770" i="110" s="1"/>
  <c r="Q771" i="110"/>
  <c r="R771" i="110" s="1"/>
  <c r="S771" i="110" s="1"/>
  <c r="Q784" i="110"/>
  <c r="R784" i="110" s="1"/>
  <c r="S784" i="110" s="1"/>
  <c r="Q796" i="110"/>
  <c r="R796" i="110" s="1"/>
  <c r="S796" i="110" s="1"/>
  <c r="Q804" i="110"/>
  <c r="R804" i="110" s="1"/>
  <c r="S804" i="110" s="1"/>
  <c r="Q807" i="110"/>
  <c r="R807" i="110" s="1"/>
  <c r="S807" i="110" s="1"/>
  <c r="Q811" i="110"/>
  <c r="R811" i="110" s="1"/>
  <c r="S811" i="110" s="1"/>
  <c r="Q813" i="110"/>
  <c r="R813" i="110" s="1"/>
  <c r="S813" i="110" s="1"/>
  <c r="Q893" i="110"/>
  <c r="R893" i="110" s="1"/>
  <c r="S893" i="110" s="1"/>
  <c r="Q894" i="110"/>
  <c r="R894" i="110" s="1"/>
  <c r="S894" i="110" s="1"/>
  <c r="Q901" i="110"/>
  <c r="R901" i="110" s="1"/>
  <c r="S901" i="110" s="1"/>
  <c r="Q902" i="110"/>
  <c r="R902" i="110" s="1"/>
  <c r="S902" i="110" s="1"/>
  <c r="Q909" i="110"/>
  <c r="R909" i="110" s="1"/>
  <c r="S909" i="110" s="1"/>
  <c r="Q910" i="110"/>
  <c r="R910" i="110" s="1"/>
  <c r="S910" i="110" s="1"/>
  <c r="Q917" i="110"/>
  <c r="R917" i="110" s="1"/>
  <c r="S917" i="110" s="1"/>
  <c r="Q918" i="110"/>
  <c r="R918" i="110" s="1"/>
  <c r="S918" i="110" s="1"/>
  <c r="Q925" i="110"/>
  <c r="R925" i="110" s="1"/>
  <c r="S925" i="110" s="1"/>
  <c r="Q926" i="110"/>
  <c r="R926" i="110" s="1"/>
  <c r="S926" i="110" s="1"/>
  <c r="Q959" i="110"/>
  <c r="R959" i="110" s="1"/>
  <c r="S959" i="110" s="1"/>
  <c r="Q962" i="110"/>
  <c r="R962" i="110" s="1"/>
  <c r="S962" i="110" s="1"/>
  <c r="O962" i="110"/>
  <c r="Q966" i="110"/>
  <c r="R966" i="110" s="1"/>
  <c r="S966" i="110" s="1"/>
  <c r="O966" i="110"/>
  <c r="O1018" i="110"/>
  <c r="Q1018" i="110"/>
  <c r="R1018" i="110" s="1"/>
  <c r="S1018" i="110" s="1"/>
  <c r="O1076" i="110"/>
  <c r="Q1076" i="110"/>
  <c r="R1076" i="110" s="1"/>
  <c r="S1076" i="110" s="1"/>
  <c r="Q1136" i="110"/>
  <c r="R1136" i="110" s="1"/>
  <c r="S1136" i="110" s="1"/>
  <c r="Q1049" i="110"/>
  <c r="R1049" i="110" s="1"/>
  <c r="S1049" i="110" s="1"/>
  <c r="Q1054" i="110"/>
  <c r="R1054" i="110" s="1"/>
  <c r="S1054" i="110" s="1"/>
  <c r="Q1058" i="110"/>
  <c r="R1058" i="110" s="1"/>
  <c r="S1058" i="110" s="1"/>
  <c r="Q1063" i="110"/>
  <c r="R1063" i="110" s="1"/>
  <c r="S1063" i="110" s="1"/>
  <c r="Q1067" i="110"/>
  <c r="R1067" i="110" s="1"/>
  <c r="S1067" i="110" s="1"/>
  <c r="Q1072" i="110"/>
  <c r="R1072" i="110" s="1"/>
  <c r="S1072" i="110" s="1"/>
  <c r="Q1077" i="110"/>
  <c r="R1077" i="110" s="1"/>
  <c r="S1077" i="110" s="1"/>
  <c r="Q1081" i="110"/>
  <c r="R1081" i="110" s="1"/>
  <c r="S1081" i="110" s="1"/>
  <c r="Q1086" i="110"/>
  <c r="R1086" i="110" s="1"/>
  <c r="S1086" i="110" s="1"/>
  <c r="Q1090" i="110"/>
  <c r="R1090" i="110" s="1"/>
  <c r="S1090" i="110" s="1"/>
  <c r="Q1095" i="110"/>
  <c r="R1095" i="110" s="1"/>
  <c r="S1095" i="110" s="1"/>
  <c r="Q1099" i="110"/>
  <c r="R1099" i="110" s="1"/>
  <c r="S1099" i="110" s="1"/>
  <c r="Q1104" i="110"/>
  <c r="R1104" i="110" s="1"/>
  <c r="S1104" i="110" s="1"/>
  <c r="Q1117" i="110"/>
  <c r="R1117" i="110" s="1"/>
  <c r="S1117" i="110" s="1"/>
  <c r="Q1120" i="110"/>
  <c r="R1120" i="110" s="1"/>
  <c r="S1120" i="110" s="1"/>
  <c r="Q1133" i="110"/>
  <c r="R1133" i="110" s="1"/>
  <c r="S1133" i="110" s="1"/>
  <c r="Q996" i="110"/>
  <c r="R996" i="110" s="1"/>
  <c r="S996" i="110" s="1"/>
  <c r="Q1000" i="110"/>
  <c r="R1000" i="110" s="1"/>
  <c r="S1000" i="110" s="1"/>
  <c r="Q1004" i="110"/>
  <c r="R1004" i="110" s="1"/>
  <c r="S1004" i="110" s="1"/>
  <c r="Q1008" i="110"/>
  <c r="R1008" i="110" s="1"/>
  <c r="S1008" i="110" s="1"/>
  <c r="Q1009" i="110"/>
  <c r="R1009" i="110" s="1"/>
  <c r="S1009" i="110" s="1"/>
  <c r="Q1013" i="110"/>
  <c r="R1013" i="110" s="1"/>
  <c r="S1013" i="110" s="1"/>
  <c r="Q1017" i="110"/>
  <c r="R1017" i="110" s="1"/>
  <c r="S1017" i="110" s="1"/>
  <c r="Q1114" i="110"/>
  <c r="R1114" i="110" s="1"/>
  <c r="S1114" i="110" s="1"/>
  <c r="Q1119" i="110"/>
  <c r="R1119" i="110" s="1"/>
  <c r="S1119" i="110" s="1"/>
  <c r="Q1130" i="110"/>
  <c r="R1130" i="110" s="1"/>
  <c r="S1130" i="110" s="1"/>
  <c r="Q1135" i="110"/>
  <c r="R1135" i="110" s="1"/>
  <c r="S1135" i="110" s="1"/>
  <c r="Q927" i="110"/>
  <c r="R927" i="110" s="1"/>
  <c r="S927" i="110" s="1"/>
  <c r="Q931" i="110"/>
  <c r="R931" i="110" s="1"/>
  <c r="S931" i="110" s="1"/>
  <c r="Q933" i="110"/>
  <c r="R933" i="110" s="1"/>
  <c r="S933" i="110" s="1"/>
  <c r="Q971" i="110"/>
  <c r="R971" i="110" s="1"/>
  <c r="S971" i="110" s="1"/>
  <c r="Q975" i="110"/>
  <c r="R975" i="110" s="1"/>
  <c r="S975" i="110" s="1"/>
  <c r="Q979" i="110"/>
  <c r="R979" i="110" s="1"/>
  <c r="S979" i="110" s="1"/>
  <c r="Q983" i="110"/>
  <c r="R983" i="110" s="1"/>
  <c r="S983" i="110" s="1"/>
  <c r="Q987" i="110"/>
  <c r="R987" i="110" s="1"/>
  <c r="S987" i="110" s="1"/>
  <c r="Q992" i="110"/>
  <c r="R992" i="110" s="1"/>
  <c r="S992" i="110" s="1"/>
  <c r="Q1001" i="110"/>
  <c r="R1001" i="110" s="1"/>
  <c r="S1001" i="110" s="1"/>
  <c r="Q1005" i="110"/>
  <c r="R1005" i="110" s="1"/>
  <c r="S1005" i="110" s="1"/>
  <c r="Q1047" i="110"/>
  <c r="R1047" i="110" s="1"/>
  <c r="S1047" i="110" s="1"/>
  <c r="Q1051" i="110"/>
  <c r="R1051" i="110" s="1"/>
  <c r="S1051" i="110" s="1"/>
  <c r="Q1056" i="110"/>
  <c r="R1056" i="110" s="1"/>
  <c r="S1056" i="110" s="1"/>
  <c r="Q1061" i="110"/>
  <c r="R1061" i="110" s="1"/>
  <c r="S1061" i="110" s="1"/>
  <c r="Q1065" i="110"/>
  <c r="R1065" i="110" s="1"/>
  <c r="S1065" i="110" s="1"/>
  <c r="Q1070" i="110"/>
  <c r="R1070" i="110" s="1"/>
  <c r="S1070" i="110" s="1"/>
  <c r="Q1074" i="110"/>
  <c r="R1074" i="110" s="1"/>
  <c r="S1074" i="110" s="1"/>
  <c r="Q1079" i="110"/>
  <c r="R1079" i="110" s="1"/>
  <c r="S1079" i="110" s="1"/>
  <c r="Q1083" i="110"/>
  <c r="R1083" i="110" s="1"/>
  <c r="S1083" i="110" s="1"/>
  <c r="Q1088" i="110"/>
  <c r="R1088" i="110" s="1"/>
  <c r="S1088" i="110" s="1"/>
  <c r="Q1093" i="110"/>
  <c r="R1093" i="110" s="1"/>
  <c r="S1093" i="110" s="1"/>
  <c r="Q1097" i="110"/>
  <c r="R1097" i="110" s="1"/>
  <c r="S1097" i="110" s="1"/>
  <c r="Q1102" i="110"/>
  <c r="R1102" i="110" s="1"/>
  <c r="S1102" i="110" s="1"/>
  <c r="Q1106" i="110"/>
  <c r="R1106" i="110" s="1"/>
  <c r="S1106" i="110" s="1"/>
  <c r="Q1125" i="110"/>
  <c r="R1125" i="110" s="1"/>
  <c r="S1125" i="110" s="1"/>
  <c r="Q1128" i="110"/>
  <c r="R1128" i="110" s="1"/>
  <c r="S1128" i="110" s="1"/>
  <c r="O265" i="110"/>
  <c r="O269" i="110"/>
  <c r="O273" i="110"/>
  <c r="O277" i="110"/>
  <c r="O281" i="110"/>
  <c r="O285" i="110"/>
  <c r="O290" i="110"/>
  <c r="O306" i="110"/>
  <c r="O313" i="110"/>
  <c r="Q313" i="110"/>
  <c r="R313" i="110" s="1"/>
  <c r="S313" i="110" s="1"/>
  <c r="O321" i="110"/>
  <c r="Q321" i="110"/>
  <c r="R321" i="110" s="1"/>
  <c r="S321" i="110" s="1"/>
  <c r="O329" i="110"/>
  <c r="Q329" i="110"/>
  <c r="R329" i="110" s="1"/>
  <c r="S329" i="110" s="1"/>
  <c r="O337" i="110"/>
  <c r="Q337" i="110"/>
  <c r="R337" i="110" s="1"/>
  <c r="S337" i="110" s="1"/>
  <c r="O345" i="110"/>
  <c r="Q345" i="110"/>
  <c r="R345" i="110" s="1"/>
  <c r="S345" i="110" s="1"/>
  <c r="O353" i="110"/>
  <c r="Q353" i="110"/>
  <c r="R353" i="110" s="1"/>
  <c r="S353" i="110" s="1"/>
  <c r="O361" i="110"/>
  <c r="Q361" i="110"/>
  <c r="R361" i="110" s="1"/>
  <c r="S361" i="110" s="1"/>
  <c r="O369" i="110"/>
  <c r="Q369" i="110"/>
  <c r="R369" i="110" s="1"/>
  <c r="S369" i="110" s="1"/>
  <c r="O377" i="110"/>
  <c r="Q377" i="110"/>
  <c r="R377" i="110" s="1"/>
  <c r="S377" i="110" s="1"/>
  <c r="O385" i="110"/>
  <c r="Q385" i="110"/>
  <c r="R385" i="110" s="1"/>
  <c r="S385" i="110" s="1"/>
  <c r="O393" i="110"/>
  <c r="Q393" i="110"/>
  <c r="R393" i="110" s="1"/>
  <c r="S393" i="110" s="1"/>
  <c r="O401" i="110"/>
  <c r="Q401" i="110"/>
  <c r="R401" i="110" s="1"/>
  <c r="S401" i="110" s="1"/>
  <c r="O409" i="110"/>
  <c r="Q409" i="110"/>
  <c r="R409" i="110" s="1"/>
  <c r="S409" i="110" s="1"/>
  <c r="O417" i="110"/>
  <c r="Q417" i="110"/>
  <c r="R417" i="110" s="1"/>
  <c r="S417" i="110" s="1"/>
  <c r="O425" i="110"/>
  <c r="Q425" i="110"/>
  <c r="R425" i="110" s="1"/>
  <c r="S425" i="110" s="1"/>
  <c r="O433" i="110"/>
  <c r="Q433" i="110"/>
  <c r="R433" i="110" s="1"/>
  <c r="S433" i="110" s="1"/>
  <c r="Q267" i="110"/>
  <c r="R267" i="110" s="1"/>
  <c r="S267" i="110" s="1"/>
  <c r="Q271" i="110"/>
  <c r="R271" i="110" s="1"/>
  <c r="S271" i="110" s="1"/>
  <c r="Q275" i="110"/>
  <c r="R275" i="110" s="1"/>
  <c r="S275" i="110" s="1"/>
  <c r="Q279" i="110"/>
  <c r="R279" i="110" s="1"/>
  <c r="S279" i="110" s="1"/>
  <c r="Q283" i="110"/>
  <c r="R283" i="110" s="1"/>
  <c r="S283" i="110" s="1"/>
  <c r="Q297" i="110"/>
  <c r="R297" i="110" s="1"/>
  <c r="S297" i="110" s="1"/>
  <c r="O298" i="110"/>
  <c r="O317" i="110"/>
  <c r="Q317" i="110"/>
  <c r="R317" i="110" s="1"/>
  <c r="S317" i="110" s="1"/>
  <c r="O325" i="110"/>
  <c r="Q325" i="110"/>
  <c r="R325" i="110" s="1"/>
  <c r="S325" i="110" s="1"/>
  <c r="O333" i="110"/>
  <c r="Q333" i="110"/>
  <c r="R333" i="110" s="1"/>
  <c r="S333" i="110" s="1"/>
  <c r="O341" i="110"/>
  <c r="Q341" i="110"/>
  <c r="R341" i="110" s="1"/>
  <c r="S341" i="110" s="1"/>
  <c r="O349" i="110"/>
  <c r="Q349" i="110"/>
  <c r="R349" i="110" s="1"/>
  <c r="S349" i="110" s="1"/>
  <c r="O357" i="110"/>
  <c r="Q357" i="110"/>
  <c r="R357" i="110" s="1"/>
  <c r="S357" i="110" s="1"/>
  <c r="O365" i="110"/>
  <c r="Q365" i="110"/>
  <c r="R365" i="110" s="1"/>
  <c r="S365" i="110" s="1"/>
  <c r="O373" i="110"/>
  <c r="Q373" i="110"/>
  <c r="R373" i="110" s="1"/>
  <c r="S373" i="110" s="1"/>
  <c r="O381" i="110"/>
  <c r="Q381" i="110"/>
  <c r="R381" i="110" s="1"/>
  <c r="S381" i="110" s="1"/>
  <c r="O389" i="110"/>
  <c r="Q389" i="110"/>
  <c r="R389" i="110" s="1"/>
  <c r="S389" i="110" s="1"/>
  <c r="O397" i="110"/>
  <c r="Q397" i="110"/>
  <c r="R397" i="110" s="1"/>
  <c r="S397" i="110" s="1"/>
  <c r="O405" i="110"/>
  <c r="Q405" i="110"/>
  <c r="R405" i="110" s="1"/>
  <c r="S405" i="110" s="1"/>
  <c r="O413" i="110"/>
  <c r="Q413" i="110"/>
  <c r="R413" i="110" s="1"/>
  <c r="S413" i="110" s="1"/>
  <c r="O421" i="110"/>
  <c r="Q421" i="110"/>
  <c r="R421" i="110" s="1"/>
  <c r="S421" i="110" s="1"/>
  <c r="O429" i="110"/>
  <c r="Q429" i="110"/>
  <c r="R429" i="110" s="1"/>
  <c r="S429" i="110" s="1"/>
  <c r="Q301" i="110"/>
  <c r="R301" i="110" s="1"/>
  <c r="S301" i="110" s="1"/>
  <c r="Q437" i="110"/>
  <c r="R437" i="110" s="1"/>
  <c r="S437" i="110" s="1"/>
  <c r="Q441" i="110"/>
  <c r="R441" i="110" s="1"/>
  <c r="S441" i="110" s="1"/>
  <c r="Q445" i="110"/>
  <c r="R445" i="110" s="1"/>
  <c r="S445" i="110" s="1"/>
  <c r="Q449" i="110"/>
  <c r="R449" i="110" s="1"/>
  <c r="S449" i="110" s="1"/>
  <c r="Q453" i="110"/>
  <c r="R453" i="110" s="1"/>
  <c r="S453" i="110" s="1"/>
  <c r="Q463" i="110"/>
  <c r="R463" i="110" s="1"/>
  <c r="S463" i="110" s="1"/>
  <c r="Q465" i="110"/>
  <c r="R465" i="110" s="1"/>
  <c r="S465" i="110" s="1"/>
  <c r="Q467" i="110"/>
  <c r="R467" i="110" s="1"/>
  <c r="S467" i="110" s="1"/>
  <c r="Q469" i="110"/>
  <c r="R469" i="110" s="1"/>
  <c r="S469" i="110" s="1"/>
  <c r="Q471" i="110"/>
  <c r="R471" i="110" s="1"/>
  <c r="S471" i="110" s="1"/>
  <c r="Q473" i="110"/>
  <c r="R473" i="110" s="1"/>
  <c r="S473" i="110" s="1"/>
  <c r="Q475" i="110"/>
  <c r="R475" i="110" s="1"/>
  <c r="S475" i="110" s="1"/>
  <c r="Q477" i="110"/>
  <c r="R477" i="110" s="1"/>
  <c r="S477" i="110" s="1"/>
  <c r="Q479" i="110"/>
  <c r="R479" i="110" s="1"/>
  <c r="S479" i="110" s="1"/>
  <c r="Q481" i="110"/>
  <c r="R481" i="110" s="1"/>
  <c r="S481" i="110" s="1"/>
  <c r="Q483" i="110"/>
  <c r="R483" i="110" s="1"/>
  <c r="S483" i="110" s="1"/>
  <c r="Q485" i="110"/>
  <c r="R485" i="110" s="1"/>
  <c r="S485" i="110" s="1"/>
  <c r="Q487" i="110"/>
  <c r="R487" i="110" s="1"/>
  <c r="S487" i="110" s="1"/>
  <c r="Q489" i="110"/>
  <c r="R489" i="110" s="1"/>
  <c r="S489" i="110" s="1"/>
  <c r="Q491" i="110"/>
  <c r="R491" i="110" s="1"/>
  <c r="S491" i="110" s="1"/>
  <c r="Q493" i="110"/>
  <c r="R493" i="110" s="1"/>
  <c r="S493" i="110" s="1"/>
  <c r="Q495" i="110"/>
  <c r="R495" i="110" s="1"/>
  <c r="S495" i="110" s="1"/>
  <c r="Q497" i="110"/>
  <c r="R497" i="110" s="1"/>
  <c r="S497" i="110" s="1"/>
  <c r="Q499" i="110"/>
  <c r="R499" i="110" s="1"/>
  <c r="S499" i="110" s="1"/>
  <c r="Q501" i="110"/>
  <c r="R501" i="110" s="1"/>
  <c r="S501" i="110" s="1"/>
  <c r="Q503" i="110"/>
  <c r="R503" i="110" s="1"/>
  <c r="S503" i="110" s="1"/>
  <c r="Q505" i="110"/>
  <c r="R505" i="110" s="1"/>
  <c r="S505" i="110" s="1"/>
  <c r="Q507" i="110"/>
  <c r="R507" i="110" s="1"/>
  <c r="S507" i="110" s="1"/>
  <c r="Q509" i="110"/>
  <c r="R509" i="110" s="1"/>
  <c r="S509" i="110" s="1"/>
  <c r="Q511" i="110"/>
  <c r="R511" i="110" s="1"/>
  <c r="S511" i="110" s="1"/>
  <c r="Q513" i="110"/>
  <c r="R513" i="110" s="1"/>
  <c r="S513" i="110" s="1"/>
  <c r="Q515" i="110"/>
  <c r="R515" i="110" s="1"/>
  <c r="S515" i="110" s="1"/>
  <c r="Q517" i="110"/>
  <c r="R517" i="110" s="1"/>
  <c r="S517" i="110" s="1"/>
  <c r="Q519" i="110"/>
  <c r="R519" i="110" s="1"/>
  <c r="S519" i="110" s="1"/>
  <c r="Q521" i="110"/>
  <c r="R521" i="110" s="1"/>
  <c r="S521" i="110" s="1"/>
  <c r="Q523" i="110"/>
  <c r="R523" i="110" s="1"/>
  <c r="S523" i="110" s="1"/>
  <c r="Q525" i="110"/>
  <c r="R525" i="110" s="1"/>
  <c r="S525" i="110" s="1"/>
  <c r="Q527" i="110"/>
  <c r="R527" i="110" s="1"/>
  <c r="S527" i="110" s="1"/>
  <c r="Q529" i="110"/>
  <c r="R529" i="110" s="1"/>
  <c r="S529" i="110" s="1"/>
  <c r="Q531" i="110"/>
  <c r="R531" i="110" s="1"/>
  <c r="S531" i="110" s="1"/>
  <c r="Q533" i="110"/>
  <c r="R533" i="110" s="1"/>
  <c r="S533" i="110" s="1"/>
  <c r="O786" i="110"/>
  <c r="Q786" i="110"/>
  <c r="R786" i="110" s="1"/>
  <c r="S786" i="110" s="1"/>
  <c r="O802" i="110"/>
  <c r="Q802" i="110"/>
  <c r="R802" i="110" s="1"/>
  <c r="S802" i="110" s="1"/>
  <c r="Q799" i="110"/>
  <c r="R799" i="110" s="1"/>
  <c r="S799" i="110" s="1"/>
  <c r="O799" i="110"/>
  <c r="Q798" i="110"/>
  <c r="R798" i="110" s="1"/>
  <c r="S798" i="110" s="1"/>
  <c r="O791" i="110"/>
  <c r="O807" i="110"/>
  <c r="Q961" i="110"/>
  <c r="R961" i="110" s="1"/>
  <c r="S961" i="110" s="1"/>
  <c r="O961" i="110"/>
  <c r="Q817" i="110"/>
  <c r="R817" i="110" s="1"/>
  <c r="S817" i="110" s="1"/>
  <c r="Q821" i="110"/>
  <c r="R821" i="110" s="1"/>
  <c r="S821" i="110" s="1"/>
  <c r="Q825" i="110"/>
  <c r="R825" i="110" s="1"/>
  <c r="S825" i="110" s="1"/>
  <c r="Q829" i="110"/>
  <c r="R829" i="110" s="1"/>
  <c r="S829" i="110" s="1"/>
  <c r="Q833" i="110"/>
  <c r="R833" i="110" s="1"/>
  <c r="S833" i="110" s="1"/>
  <c r="Q837" i="110"/>
  <c r="R837" i="110" s="1"/>
  <c r="S837" i="110" s="1"/>
  <c r="Q841" i="110"/>
  <c r="R841" i="110" s="1"/>
  <c r="S841" i="110" s="1"/>
  <c r="Q845" i="110"/>
  <c r="R845" i="110" s="1"/>
  <c r="S845" i="110" s="1"/>
  <c r="Q849" i="110"/>
  <c r="R849" i="110" s="1"/>
  <c r="S849" i="110" s="1"/>
  <c r="Q995" i="110"/>
  <c r="R995" i="110" s="1"/>
  <c r="S995" i="110" s="1"/>
  <c r="O995" i="110"/>
  <c r="Q815" i="110"/>
  <c r="R815" i="110" s="1"/>
  <c r="S815" i="110" s="1"/>
  <c r="Q857" i="110"/>
  <c r="R857" i="110" s="1"/>
  <c r="S857" i="110" s="1"/>
  <c r="Q865" i="110"/>
  <c r="R865" i="110" s="1"/>
  <c r="S865" i="110" s="1"/>
  <c r="Q873" i="110"/>
  <c r="R873" i="110" s="1"/>
  <c r="S873" i="110" s="1"/>
  <c r="Q881" i="110"/>
  <c r="R881" i="110" s="1"/>
  <c r="S881" i="110" s="1"/>
  <c r="Q889" i="110"/>
  <c r="R889" i="110" s="1"/>
  <c r="S889" i="110" s="1"/>
  <c r="Q897" i="110"/>
  <c r="R897" i="110" s="1"/>
  <c r="S897" i="110" s="1"/>
  <c r="Q905" i="110"/>
  <c r="R905" i="110" s="1"/>
  <c r="S905" i="110" s="1"/>
  <c r="Q913" i="110"/>
  <c r="R913" i="110" s="1"/>
  <c r="S913" i="110" s="1"/>
  <c r="Q921" i="110"/>
  <c r="R921" i="110" s="1"/>
  <c r="S921" i="110" s="1"/>
  <c r="Q929" i="110"/>
  <c r="R929" i="110" s="1"/>
  <c r="S929" i="110" s="1"/>
  <c r="Q937" i="110"/>
  <c r="R937" i="110" s="1"/>
  <c r="S937" i="110" s="1"/>
  <c r="Q945" i="110"/>
  <c r="R945" i="110" s="1"/>
  <c r="S945" i="110" s="1"/>
  <c r="Q953" i="110"/>
  <c r="R953" i="110" s="1"/>
  <c r="S953" i="110" s="1"/>
  <c r="Q965" i="110"/>
  <c r="R965" i="110" s="1"/>
  <c r="S965" i="110" s="1"/>
  <c r="O965" i="110"/>
  <c r="Q999" i="110"/>
  <c r="R999" i="110" s="1"/>
  <c r="S999" i="110" s="1"/>
  <c r="O999" i="110"/>
  <c r="Q1015" i="110"/>
  <c r="R1015" i="110" s="1"/>
  <c r="S1015" i="110" s="1"/>
  <c r="O1015" i="110"/>
  <c r="Q843" i="110"/>
  <c r="R843" i="110" s="1"/>
  <c r="S843" i="110" s="1"/>
  <c r="Q847" i="110"/>
  <c r="R847" i="110" s="1"/>
  <c r="S847" i="110" s="1"/>
  <c r="Q851" i="110"/>
  <c r="R851" i="110" s="1"/>
  <c r="S851" i="110" s="1"/>
  <c r="Q994" i="110"/>
  <c r="R994" i="110" s="1"/>
  <c r="S994" i="110" s="1"/>
  <c r="Q1003" i="110"/>
  <c r="R1003" i="110" s="1"/>
  <c r="S1003" i="110" s="1"/>
  <c r="O1003" i="110"/>
  <c r="Q1019" i="110"/>
  <c r="R1019" i="110" s="1"/>
  <c r="S1019" i="110" s="1"/>
  <c r="O1019" i="110"/>
  <c r="Q1007" i="110"/>
  <c r="R1007" i="110" s="1"/>
  <c r="S1007" i="110" s="1"/>
  <c r="O1007" i="110"/>
  <c r="Q1011" i="110"/>
  <c r="R1011" i="110" s="1"/>
  <c r="S1011" i="110" s="1"/>
  <c r="O1011" i="110"/>
  <c r="L1137" i="109"/>
  <c r="K1137" i="109"/>
  <c r="J1137" i="109"/>
  <c r="I1137" i="109"/>
  <c r="H1137" i="109"/>
  <c r="G1137" i="109"/>
  <c r="F1137" i="109"/>
  <c r="P1136" i="109" a="1"/>
  <c r="P1136" i="109" s="1"/>
  <c r="N1136" i="109"/>
  <c r="O1136" i="109" s="1"/>
  <c r="M1136" i="109"/>
  <c r="P1135" i="109" a="1"/>
  <c r="P1135" i="109" s="1"/>
  <c r="N1135" i="109"/>
  <c r="O1135" i="109" s="1"/>
  <c r="M1135" i="109"/>
  <c r="P1134" i="109" a="1"/>
  <c r="P1134" i="109" s="1"/>
  <c r="N1134" i="109"/>
  <c r="O1134" i="109" s="1"/>
  <c r="M1134" i="109"/>
  <c r="P1133" i="109" a="1"/>
  <c r="P1133" i="109" s="1"/>
  <c r="N1133" i="109"/>
  <c r="O1133" i="109" s="1"/>
  <c r="M1133" i="109"/>
  <c r="P1132" i="109" a="1"/>
  <c r="P1132" i="109" s="1"/>
  <c r="N1132" i="109"/>
  <c r="O1132" i="109" s="1"/>
  <c r="M1132" i="109"/>
  <c r="P1131" i="109" a="1"/>
  <c r="P1131" i="109" s="1"/>
  <c r="N1131" i="109"/>
  <c r="O1131" i="109" s="1"/>
  <c r="M1131" i="109"/>
  <c r="P1130" i="109" a="1"/>
  <c r="P1130" i="109" s="1"/>
  <c r="N1130" i="109"/>
  <c r="O1130" i="109" s="1"/>
  <c r="M1130" i="109"/>
  <c r="P1129" i="109" a="1"/>
  <c r="P1129" i="109" s="1"/>
  <c r="N1129" i="109"/>
  <c r="O1129" i="109" s="1"/>
  <c r="M1129" i="109"/>
  <c r="P1128" i="109" a="1"/>
  <c r="P1128" i="109" s="1"/>
  <c r="N1128" i="109"/>
  <c r="O1128" i="109" s="1"/>
  <c r="M1128" i="109"/>
  <c r="P1127" i="109" a="1"/>
  <c r="P1127" i="109" s="1"/>
  <c r="N1127" i="109"/>
  <c r="O1127" i="109" s="1"/>
  <c r="M1127" i="109"/>
  <c r="P1126" i="109" a="1"/>
  <c r="P1126" i="109" s="1"/>
  <c r="N1126" i="109"/>
  <c r="O1126" i="109" s="1"/>
  <c r="M1126" i="109"/>
  <c r="P1125" i="109" a="1"/>
  <c r="P1125" i="109" s="1"/>
  <c r="N1125" i="109"/>
  <c r="O1125" i="109" s="1"/>
  <c r="M1125" i="109"/>
  <c r="P1124" i="109" a="1"/>
  <c r="P1124" i="109" s="1"/>
  <c r="N1124" i="109"/>
  <c r="O1124" i="109" s="1"/>
  <c r="M1124" i="109"/>
  <c r="P1123" i="109" a="1"/>
  <c r="P1123" i="109" s="1"/>
  <c r="N1123" i="109"/>
  <c r="O1123" i="109" s="1"/>
  <c r="M1123" i="109"/>
  <c r="P1122" i="109" a="1"/>
  <c r="P1122" i="109" s="1"/>
  <c r="N1122" i="109"/>
  <c r="O1122" i="109" s="1"/>
  <c r="M1122" i="109"/>
  <c r="P1121" i="109" a="1"/>
  <c r="P1121" i="109" s="1"/>
  <c r="N1121" i="109"/>
  <c r="O1121" i="109" s="1"/>
  <c r="M1121" i="109"/>
  <c r="P1120" i="109" a="1"/>
  <c r="P1120" i="109" s="1"/>
  <c r="N1120" i="109"/>
  <c r="O1120" i="109" s="1"/>
  <c r="M1120" i="109"/>
  <c r="P1119" i="109" a="1"/>
  <c r="P1119" i="109" s="1"/>
  <c r="N1119" i="109"/>
  <c r="O1119" i="109" s="1"/>
  <c r="M1119" i="109"/>
  <c r="P1118" i="109" a="1"/>
  <c r="P1118" i="109" s="1"/>
  <c r="N1118" i="109"/>
  <c r="O1118" i="109" s="1"/>
  <c r="M1118" i="109"/>
  <c r="P1117" i="109" a="1"/>
  <c r="P1117" i="109" s="1"/>
  <c r="N1117" i="109"/>
  <c r="O1117" i="109" s="1"/>
  <c r="M1117" i="109"/>
  <c r="P1116" i="109" a="1"/>
  <c r="P1116" i="109" s="1"/>
  <c r="N1116" i="109"/>
  <c r="O1116" i="109" s="1"/>
  <c r="M1116" i="109"/>
  <c r="P1115" i="109" a="1"/>
  <c r="P1115" i="109" s="1"/>
  <c r="N1115" i="109"/>
  <c r="O1115" i="109" s="1"/>
  <c r="M1115" i="109"/>
  <c r="P1114" i="109" a="1"/>
  <c r="P1114" i="109" s="1"/>
  <c r="N1114" i="109"/>
  <c r="O1114" i="109" s="1"/>
  <c r="M1114" i="109"/>
  <c r="P1113" i="109" a="1"/>
  <c r="P1113" i="109" s="1"/>
  <c r="N1113" i="109"/>
  <c r="O1113" i="109" s="1"/>
  <c r="M1113" i="109"/>
  <c r="P1112" i="109" a="1"/>
  <c r="P1112" i="109" s="1"/>
  <c r="N1112" i="109"/>
  <c r="O1112" i="109" s="1"/>
  <c r="M1112" i="109"/>
  <c r="P1111" i="109" a="1"/>
  <c r="P1111" i="109" s="1"/>
  <c r="N1111" i="109"/>
  <c r="O1111" i="109" s="1"/>
  <c r="M1111" i="109"/>
  <c r="P1110" i="109" a="1"/>
  <c r="P1110" i="109" s="1"/>
  <c r="N1110" i="109"/>
  <c r="O1110" i="109" s="1"/>
  <c r="M1110" i="109"/>
  <c r="P1109" i="109" a="1"/>
  <c r="P1109" i="109" s="1"/>
  <c r="N1109" i="109"/>
  <c r="O1109" i="109" s="1"/>
  <c r="M1109" i="109"/>
  <c r="P1108" i="109" a="1"/>
  <c r="P1108" i="109" s="1"/>
  <c r="N1108" i="109"/>
  <c r="O1108" i="109" s="1"/>
  <c r="M1108" i="109"/>
  <c r="P1107" i="109" a="1"/>
  <c r="P1107" i="109" s="1"/>
  <c r="N1107" i="109"/>
  <c r="O1107" i="109" s="1"/>
  <c r="M1107" i="109"/>
  <c r="P1106" i="109" a="1"/>
  <c r="P1106" i="109" s="1"/>
  <c r="N1106" i="109"/>
  <c r="O1106" i="109" s="1"/>
  <c r="M1106" i="109"/>
  <c r="P1105" i="109" a="1"/>
  <c r="P1105" i="109" s="1"/>
  <c r="N1105" i="109"/>
  <c r="O1105" i="109" s="1"/>
  <c r="M1105" i="109"/>
  <c r="P1104" i="109" a="1"/>
  <c r="P1104" i="109" s="1"/>
  <c r="N1104" i="109"/>
  <c r="O1104" i="109" s="1"/>
  <c r="M1104" i="109"/>
  <c r="P1103" i="109" a="1"/>
  <c r="P1103" i="109" s="1"/>
  <c r="N1103" i="109"/>
  <c r="O1103" i="109" s="1"/>
  <c r="M1103" i="109"/>
  <c r="P1102" i="109" a="1"/>
  <c r="P1102" i="109" s="1"/>
  <c r="N1102" i="109"/>
  <c r="O1102" i="109" s="1"/>
  <c r="M1102" i="109"/>
  <c r="P1101" i="109" a="1"/>
  <c r="P1101" i="109" s="1"/>
  <c r="N1101" i="109"/>
  <c r="M1101" i="109"/>
  <c r="P1100" i="109" a="1"/>
  <c r="P1100" i="109" s="1"/>
  <c r="N1100" i="109"/>
  <c r="O1100" i="109" s="1"/>
  <c r="M1100" i="109"/>
  <c r="P1099" i="109" a="1"/>
  <c r="P1099" i="109" s="1"/>
  <c r="N1099" i="109"/>
  <c r="O1099" i="109" s="1"/>
  <c r="M1099" i="109"/>
  <c r="P1098" i="109" a="1"/>
  <c r="P1098" i="109" s="1"/>
  <c r="N1098" i="109"/>
  <c r="O1098" i="109" s="1"/>
  <c r="M1098" i="109"/>
  <c r="P1097" i="109" a="1"/>
  <c r="P1097" i="109" s="1"/>
  <c r="N1097" i="109"/>
  <c r="M1097" i="109"/>
  <c r="P1096" i="109" a="1"/>
  <c r="P1096" i="109" s="1"/>
  <c r="N1096" i="109"/>
  <c r="O1096" i="109" s="1"/>
  <c r="M1096" i="109"/>
  <c r="P1095" i="109" a="1"/>
  <c r="P1095" i="109" s="1"/>
  <c r="N1095" i="109"/>
  <c r="O1095" i="109" s="1"/>
  <c r="M1095" i="109"/>
  <c r="P1094" i="109" a="1"/>
  <c r="P1094" i="109" s="1"/>
  <c r="N1094" i="109"/>
  <c r="O1094" i="109" s="1"/>
  <c r="M1094" i="109"/>
  <c r="P1093" i="109" a="1"/>
  <c r="P1093" i="109" s="1"/>
  <c r="N1093" i="109"/>
  <c r="O1093" i="109" s="1"/>
  <c r="M1093" i="109"/>
  <c r="P1092" i="109" a="1"/>
  <c r="P1092" i="109" s="1"/>
  <c r="N1092" i="109"/>
  <c r="O1092" i="109" s="1"/>
  <c r="M1092" i="109"/>
  <c r="P1091" i="109" a="1"/>
  <c r="P1091" i="109" s="1"/>
  <c r="N1091" i="109"/>
  <c r="O1091" i="109" s="1"/>
  <c r="M1091" i="109"/>
  <c r="P1090" i="109" a="1"/>
  <c r="P1090" i="109" s="1"/>
  <c r="N1090" i="109"/>
  <c r="O1090" i="109" s="1"/>
  <c r="M1090" i="109"/>
  <c r="P1089" i="109" a="1"/>
  <c r="P1089" i="109" s="1"/>
  <c r="N1089" i="109"/>
  <c r="O1089" i="109" s="1"/>
  <c r="M1089" i="109"/>
  <c r="P1088" i="109" a="1"/>
  <c r="P1088" i="109" s="1"/>
  <c r="N1088" i="109"/>
  <c r="O1088" i="109" s="1"/>
  <c r="M1088" i="109"/>
  <c r="P1087" i="109" a="1"/>
  <c r="P1087" i="109" s="1"/>
  <c r="N1087" i="109"/>
  <c r="O1087" i="109" s="1"/>
  <c r="M1087" i="109"/>
  <c r="P1086" i="109" a="1"/>
  <c r="P1086" i="109" s="1"/>
  <c r="N1086" i="109"/>
  <c r="O1086" i="109" s="1"/>
  <c r="M1086" i="109"/>
  <c r="P1085" i="109" a="1"/>
  <c r="P1085" i="109" s="1"/>
  <c r="N1085" i="109"/>
  <c r="O1085" i="109" s="1"/>
  <c r="M1085" i="109"/>
  <c r="P1084" i="109" a="1"/>
  <c r="P1084" i="109" s="1"/>
  <c r="N1084" i="109"/>
  <c r="O1084" i="109" s="1"/>
  <c r="M1084" i="109"/>
  <c r="P1083" i="109" a="1"/>
  <c r="P1083" i="109" s="1"/>
  <c r="N1083" i="109"/>
  <c r="O1083" i="109" s="1"/>
  <c r="M1083" i="109"/>
  <c r="P1082" i="109" a="1"/>
  <c r="P1082" i="109" s="1"/>
  <c r="N1082" i="109"/>
  <c r="O1082" i="109" s="1"/>
  <c r="M1082" i="109"/>
  <c r="P1081" i="109" a="1"/>
  <c r="P1081" i="109" s="1"/>
  <c r="N1081" i="109"/>
  <c r="O1081" i="109" s="1"/>
  <c r="M1081" i="109"/>
  <c r="P1080" i="109" a="1"/>
  <c r="P1080" i="109" s="1"/>
  <c r="N1080" i="109"/>
  <c r="O1080" i="109" s="1"/>
  <c r="M1080" i="109"/>
  <c r="P1079" i="109" a="1"/>
  <c r="P1079" i="109" s="1"/>
  <c r="N1079" i="109"/>
  <c r="O1079" i="109" s="1"/>
  <c r="M1079" i="109"/>
  <c r="P1078" i="109" a="1"/>
  <c r="P1078" i="109" s="1"/>
  <c r="N1078" i="109"/>
  <c r="O1078" i="109" s="1"/>
  <c r="M1078" i="109"/>
  <c r="P1077" i="109" a="1"/>
  <c r="P1077" i="109" s="1"/>
  <c r="N1077" i="109"/>
  <c r="O1077" i="109" s="1"/>
  <c r="M1077" i="109"/>
  <c r="P1076" i="109" a="1"/>
  <c r="P1076" i="109" s="1"/>
  <c r="N1076" i="109"/>
  <c r="O1076" i="109" s="1"/>
  <c r="M1076" i="109"/>
  <c r="P1075" i="109" a="1"/>
  <c r="P1075" i="109" s="1"/>
  <c r="N1075" i="109"/>
  <c r="O1075" i="109" s="1"/>
  <c r="M1075" i="109"/>
  <c r="P1074" i="109" a="1"/>
  <c r="P1074" i="109" s="1"/>
  <c r="N1074" i="109"/>
  <c r="O1074" i="109" s="1"/>
  <c r="M1074" i="109"/>
  <c r="P1073" i="109" a="1"/>
  <c r="P1073" i="109" s="1"/>
  <c r="N1073" i="109"/>
  <c r="O1073" i="109" s="1"/>
  <c r="M1073" i="109"/>
  <c r="P1072" i="109" a="1"/>
  <c r="P1072" i="109" s="1"/>
  <c r="N1072" i="109"/>
  <c r="O1072" i="109" s="1"/>
  <c r="M1072" i="109"/>
  <c r="P1071" i="109" a="1"/>
  <c r="P1071" i="109" s="1"/>
  <c r="N1071" i="109"/>
  <c r="O1071" i="109" s="1"/>
  <c r="M1071" i="109"/>
  <c r="P1070" i="109" a="1"/>
  <c r="P1070" i="109" s="1"/>
  <c r="N1070" i="109"/>
  <c r="O1070" i="109" s="1"/>
  <c r="M1070" i="109"/>
  <c r="P1069" i="109" a="1"/>
  <c r="P1069" i="109" s="1"/>
  <c r="N1069" i="109"/>
  <c r="O1069" i="109" s="1"/>
  <c r="M1069" i="109"/>
  <c r="P1068" i="109" a="1"/>
  <c r="P1068" i="109" s="1"/>
  <c r="N1068" i="109"/>
  <c r="O1068" i="109" s="1"/>
  <c r="M1068" i="109"/>
  <c r="P1067" i="109" a="1"/>
  <c r="P1067" i="109" s="1"/>
  <c r="N1067" i="109"/>
  <c r="O1067" i="109" s="1"/>
  <c r="M1067" i="109"/>
  <c r="P1066" i="109" a="1"/>
  <c r="P1066" i="109" s="1"/>
  <c r="N1066" i="109"/>
  <c r="O1066" i="109" s="1"/>
  <c r="M1066" i="109"/>
  <c r="P1065" i="109" a="1"/>
  <c r="P1065" i="109" s="1"/>
  <c r="N1065" i="109"/>
  <c r="O1065" i="109" s="1"/>
  <c r="M1065" i="109"/>
  <c r="P1064" i="109" a="1"/>
  <c r="P1064" i="109" s="1"/>
  <c r="N1064" i="109"/>
  <c r="O1064" i="109" s="1"/>
  <c r="M1064" i="109"/>
  <c r="P1063" i="109" a="1"/>
  <c r="P1063" i="109" s="1"/>
  <c r="N1063" i="109"/>
  <c r="O1063" i="109" s="1"/>
  <c r="M1063" i="109"/>
  <c r="P1062" i="109" a="1"/>
  <c r="P1062" i="109" s="1"/>
  <c r="N1062" i="109"/>
  <c r="O1062" i="109" s="1"/>
  <c r="M1062" i="109"/>
  <c r="P1061" i="109" a="1"/>
  <c r="P1061" i="109" s="1"/>
  <c r="N1061" i="109"/>
  <c r="O1061" i="109" s="1"/>
  <c r="M1061" i="109"/>
  <c r="P1060" i="109" a="1"/>
  <c r="P1060" i="109" s="1"/>
  <c r="N1060" i="109"/>
  <c r="O1060" i="109" s="1"/>
  <c r="M1060" i="109"/>
  <c r="P1059" i="109" a="1"/>
  <c r="P1059" i="109" s="1"/>
  <c r="N1059" i="109"/>
  <c r="O1059" i="109" s="1"/>
  <c r="M1059" i="109"/>
  <c r="P1058" i="109" a="1"/>
  <c r="P1058" i="109" s="1"/>
  <c r="N1058" i="109"/>
  <c r="O1058" i="109" s="1"/>
  <c r="M1058" i="109"/>
  <c r="P1057" i="109" a="1"/>
  <c r="P1057" i="109" s="1"/>
  <c r="N1057" i="109"/>
  <c r="O1057" i="109" s="1"/>
  <c r="M1057" i="109"/>
  <c r="P1056" i="109" a="1"/>
  <c r="P1056" i="109" s="1"/>
  <c r="N1056" i="109"/>
  <c r="O1056" i="109" s="1"/>
  <c r="M1056" i="109"/>
  <c r="P1055" i="109" a="1"/>
  <c r="P1055" i="109" s="1"/>
  <c r="N1055" i="109"/>
  <c r="O1055" i="109" s="1"/>
  <c r="M1055" i="109"/>
  <c r="P1054" i="109" a="1"/>
  <c r="P1054" i="109" s="1"/>
  <c r="N1054" i="109"/>
  <c r="O1054" i="109" s="1"/>
  <c r="M1054" i="109"/>
  <c r="P1053" i="109" a="1"/>
  <c r="P1053" i="109" s="1"/>
  <c r="N1053" i="109"/>
  <c r="O1053" i="109" s="1"/>
  <c r="M1053" i="109"/>
  <c r="P1052" i="109" a="1"/>
  <c r="P1052" i="109" s="1"/>
  <c r="N1052" i="109"/>
  <c r="O1052" i="109" s="1"/>
  <c r="M1052" i="109"/>
  <c r="P1051" i="109" a="1"/>
  <c r="P1051" i="109" s="1"/>
  <c r="N1051" i="109"/>
  <c r="O1051" i="109" s="1"/>
  <c r="M1051" i="109"/>
  <c r="P1050" i="109" a="1"/>
  <c r="P1050" i="109" s="1"/>
  <c r="N1050" i="109"/>
  <c r="O1050" i="109" s="1"/>
  <c r="M1050" i="109"/>
  <c r="P1049" i="109" a="1"/>
  <c r="P1049" i="109" s="1"/>
  <c r="N1049" i="109"/>
  <c r="O1049" i="109" s="1"/>
  <c r="M1049" i="109"/>
  <c r="P1048" i="109" a="1"/>
  <c r="P1048" i="109" s="1"/>
  <c r="N1048" i="109"/>
  <c r="O1048" i="109" s="1"/>
  <c r="M1048" i="109"/>
  <c r="P1047" i="109" a="1"/>
  <c r="P1047" i="109" s="1"/>
  <c r="N1047" i="109"/>
  <c r="O1047" i="109" s="1"/>
  <c r="M1047" i="109"/>
  <c r="P1046" i="109" a="1"/>
  <c r="P1046" i="109" s="1"/>
  <c r="N1046" i="109"/>
  <c r="O1046" i="109" s="1"/>
  <c r="M1046" i="109"/>
  <c r="P1045" i="109" a="1"/>
  <c r="P1045" i="109" s="1"/>
  <c r="N1045" i="109"/>
  <c r="O1045" i="109" s="1"/>
  <c r="M1045" i="109"/>
  <c r="P1044" i="109" a="1"/>
  <c r="P1044" i="109" s="1"/>
  <c r="N1044" i="109"/>
  <c r="O1044" i="109" s="1"/>
  <c r="M1044" i="109"/>
  <c r="P1043" i="109" a="1"/>
  <c r="P1043" i="109" s="1"/>
  <c r="N1043" i="109"/>
  <c r="O1043" i="109" s="1"/>
  <c r="M1043" i="109"/>
  <c r="P1042" i="109" a="1"/>
  <c r="P1042" i="109" s="1"/>
  <c r="N1042" i="109"/>
  <c r="O1042" i="109" s="1"/>
  <c r="M1042" i="109"/>
  <c r="P1041" i="109" a="1"/>
  <c r="P1041" i="109" s="1"/>
  <c r="N1041" i="109"/>
  <c r="O1041" i="109" s="1"/>
  <c r="M1041" i="109"/>
  <c r="P1040" i="109" a="1"/>
  <c r="P1040" i="109" s="1"/>
  <c r="N1040" i="109"/>
  <c r="O1040" i="109" s="1"/>
  <c r="M1040" i="109"/>
  <c r="P1039" i="109" a="1"/>
  <c r="P1039" i="109" s="1"/>
  <c r="N1039" i="109"/>
  <c r="O1039" i="109" s="1"/>
  <c r="M1039" i="109"/>
  <c r="P1038" i="109" a="1"/>
  <c r="P1038" i="109" s="1"/>
  <c r="N1038" i="109"/>
  <c r="O1038" i="109" s="1"/>
  <c r="M1038" i="109"/>
  <c r="P1037" i="109" a="1"/>
  <c r="P1037" i="109" s="1"/>
  <c r="N1037" i="109"/>
  <c r="O1037" i="109" s="1"/>
  <c r="M1037" i="109"/>
  <c r="P1036" i="109" a="1"/>
  <c r="P1036" i="109" s="1"/>
  <c r="N1036" i="109"/>
  <c r="O1036" i="109" s="1"/>
  <c r="M1036" i="109"/>
  <c r="P1035" i="109" a="1"/>
  <c r="P1035" i="109" s="1"/>
  <c r="N1035" i="109"/>
  <c r="O1035" i="109" s="1"/>
  <c r="M1035" i="109"/>
  <c r="P1034" i="109" a="1"/>
  <c r="P1034" i="109" s="1"/>
  <c r="N1034" i="109"/>
  <c r="O1034" i="109" s="1"/>
  <c r="M1034" i="109"/>
  <c r="P1033" i="109" a="1"/>
  <c r="P1033" i="109" s="1"/>
  <c r="N1033" i="109"/>
  <c r="O1033" i="109" s="1"/>
  <c r="M1033" i="109"/>
  <c r="P1032" i="109" a="1"/>
  <c r="P1032" i="109" s="1"/>
  <c r="N1032" i="109"/>
  <c r="O1032" i="109" s="1"/>
  <c r="M1032" i="109"/>
  <c r="P1031" i="109" a="1"/>
  <c r="P1031" i="109" s="1"/>
  <c r="N1031" i="109"/>
  <c r="O1031" i="109" s="1"/>
  <c r="M1031" i="109"/>
  <c r="P1030" i="109" a="1"/>
  <c r="P1030" i="109" s="1"/>
  <c r="N1030" i="109"/>
  <c r="O1030" i="109" s="1"/>
  <c r="M1030" i="109"/>
  <c r="P1029" i="109" a="1"/>
  <c r="P1029" i="109" s="1"/>
  <c r="N1029" i="109"/>
  <c r="O1029" i="109" s="1"/>
  <c r="M1029" i="109"/>
  <c r="P1028" i="109" a="1"/>
  <c r="P1028" i="109" s="1"/>
  <c r="N1028" i="109"/>
  <c r="O1028" i="109" s="1"/>
  <c r="M1028" i="109"/>
  <c r="P1027" i="109" a="1"/>
  <c r="P1027" i="109" s="1"/>
  <c r="N1027" i="109"/>
  <c r="O1027" i="109" s="1"/>
  <c r="M1027" i="109"/>
  <c r="P1026" i="109" a="1"/>
  <c r="P1026" i="109" s="1"/>
  <c r="N1026" i="109"/>
  <c r="O1026" i="109" s="1"/>
  <c r="M1026" i="109"/>
  <c r="P1025" i="109" a="1"/>
  <c r="P1025" i="109" s="1"/>
  <c r="N1025" i="109"/>
  <c r="O1025" i="109" s="1"/>
  <c r="M1025" i="109"/>
  <c r="P1024" i="109" a="1"/>
  <c r="P1024" i="109" s="1"/>
  <c r="N1024" i="109"/>
  <c r="O1024" i="109" s="1"/>
  <c r="M1024" i="109"/>
  <c r="P1023" i="109" a="1"/>
  <c r="P1023" i="109" s="1"/>
  <c r="N1023" i="109"/>
  <c r="O1023" i="109" s="1"/>
  <c r="M1023" i="109"/>
  <c r="P1022" i="109" a="1"/>
  <c r="P1022" i="109" s="1"/>
  <c r="N1022" i="109"/>
  <c r="O1022" i="109" s="1"/>
  <c r="M1022" i="109"/>
  <c r="P1021" i="109" a="1"/>
  <c r="P1021" i="109" s="1"/>
  <c r="N1021" i="109"/>
  <c r="O1021" i="109" s="1"/>
  <c r="M1021" i="109"/>
  <c r="P1020" i="109" a="1"/>
  <c r="P1020" i="109" s="1"/>
  <c r="N1020" i="109"/>
  <c r="O1020" i="109" s="1"/>
  <c r="M1020" i="109"/>
  <c r="P1019" i="109" a="1"/>
  <c r="P1019" i="109" s="1"/>
  <c r="N1019" i="109"/>
  <c r="O1019" i="109" s="1"/>
  <c r="M1019" i="109"/>
  <c r="P1018" i="109" a="1"/>
  <c r="P1018" i="109" s="1"/>
  <c r="N1018" i="109"/>
  <c r="O1018" i="109" s="1"/>
  <c r="M1018" i="109"/>
  <c r="P1017" i="109" a="1"/>
  <c r="P1017" i="109" s="1"/>
  <c r="N1017" i="109"/>
  <c r="O1017" i="109" s="1"/>
  <c r="M1017" i="109"/>
  <c r="P1016" i="109" a="1"/>
  <c r="P1016" i="109" s="1"/>
  <c r="N1016" i="109"/>
  <c r="O1016" i="109" s="1"/>
  <c r="M1016" i="109"/>
  <c r="P1015" i="109" a="1"/>
  <c r="P1015" i="109" s="1"/>
  <c r="N1015" i="109"/>
  <c r="O1015" i="109" s="1"/>
  <c r="M1015" i="109"/>
  <c r="P1014" i="109" a="1"/>
  <c r="P1014" i="109" s="1"/>
  <c r="N1014" i="109"/>
  <c r="O1014" i="109" s="1"/>
  <c r="M1014" i="109"/>
  <c r="P1013" i="109" a="1"/>
  <c r="P1013" i="109" s="1"/>
  <c r="N1013" i="109"/>
  <c r="O1013" i="109" s="1"/>
  <c r="M1013" i="109"/>
  <c r="P1012" i="109" a="1"/>
  <c r="P1012" i="109" s="1"/>
  <c r="N1012" i="109"/>
  <c r="O1012" i="109" s="1"/>
  <c r="M1012" i="109"/>
  <c r="P1011" i="109" a="1"/>
  <c r="P1011" i="109" s="1"/>
  <c r="N1011" i="109"/>
  <c r="O1011" i="109" s="1"/>
  <c r="M1011" i="109"/>
  <c r="P1010" i="109" a="1"/>
  <c r="P1010" i="109" s="1"/>
  <c r="N1010" i="109"/>
  <c r="O1010" i="109" s="1"/>
  <c r="M1010" i="109"/>
  <c r="P1009" i="109" a="1"/>
  <c r="P1009" i="109" s="1"/>
  <c r="N1009" i="109"/>
  <c r="O1009" i="109" s="1"/>
  <c r="M1009" i="109"/>
  <c r="P1008" i="109" a="1"/>
  <c r="P1008" i="109" s="1"/>
  <c r="N1008" i="109"/>
  <c r="O1008" i="109" s="1"/>
  <c r="M1008" i="109"/>
  <c r="P1007" i="109" a="1"/>
  <c r="P1007" i="109" s="1"/>
  <c r="N1007" i="109"/>
  <c r="O1007" i="109" s="1"/>
  <c r="M1007" i="109"/>
  <c r="P1006" i="109" a="1"/>
  <c r="P1006" i="109" s="1"/>
  <c r="N1006" i="109"/>
  <c r="O1006" i="109" s="1"/>
  <c r="M1006" i="109"/>
  <c r="P1005" i="109" a="1"/>
  <c r="P1005" i="109" s="1"/>
  <c r="N1005" i="109"/>
  <c r="O1005" i="109" s="1"/>
  <c r="M1005" i="109"/>
  <c r="P1004" i="109" a="1"/>
  <c r="P1004" i="109" s="1"/>
  <c r="N1004" i="109"/>
  <c r="O1004" i="109" s="1"/>
  <c r="M1004" i="109"/>
  <c r="P1003" i="109" a="1"/>
  <c r="P1003" i="109" s="1"/>
  <c r="N1003" i="109"/>
  <c r="O1003" i="109" s="1"/>
  <c r="M1003" i="109"/>
  <c r="P1002" i="109" a="1"/>
  <c r="P1002" i="109" s="1"/>
  <c r="N1002" i="109"/>
  <c r="O1002" i="109" s="1"/>
  <c r="M1002" i="109"/>
  <c r="P1001" i="109" a="1"/>
  <c r="P1001" i="109" s="1"/>
  <c r="N1001" i="109"/>
  <c r="O1001" i="109" s="1"/>
  <c r="M1001" i="109"/>
  <c r="P1000" i="109" a="1"/>
  <c r="P1000" i="109" s="1"/>
  <c r="N1000" i="109"/>
  <c r="O1000" i="109" s="1"/>
  <c r="M1000" i="109"/>
  <c r="P999" i="109" a="1"/>
  <c r="P999" i="109" s="1"/>
  <c r="N999" i="109"/>
  <c r="O999" i="109" s="1"/>
  <c r="M999" i="109"/>
  <c r="P998" i="109" a="1"/>
  <c r="P998" i="109" s="1"/>
  <c r="N998" i="109"/>
  <c r="O998" i="109" s="1"/>
  <c r="M998" i="109"/>
  <c r="P997" i="109" a="1"/>
  <c r="P997" i="109" s="1"/>
  <c r="N997" i="109"/>
  <c r="O997" i="109" s="1"/>
  <c r="M997" i="109"/>
  <c r="P996" i="109" a="1"/>
  <c r="P996" i="109" s="1"/>
  <c r="N996" i="109"/>
  <c r="O996" i="109" s="1"/>
  <c r="M996" i="109"/>
  <c r="P995" i="109" a="1"/>
  <c r="P995" i="109" s="1"/>
  <c r="N995" i="109"/>
  <c r="O995" i="109" s="1"/>
  <c r="M995" i="109"/>
  <c r="P994" i="109" a="1"/>
  <c r="P994" i="109" s="1"/>
  <c r="N994" i="109"/>
  <c r="O994" i="109" s="1"/>
  <c r="M994" i="109"/>
  <c r="P993" i="109" a="1"/>
  <c r="P993" i="109" s="1"/>
  <c r="N993" i="109"/>
  <c r="O993" i="109" s="1"/>
  <c r="M993" i="109"/>
  <c r="P992" i="109" a="1"/>
  <c r="P992" i="109" s="1"/>
  <c r="N992" i="109"/>
  <c r="O992" i="109" s="1"/>
  <c r="M992" i="109"/>
  <c r="P991" i="109" a="1"/>
  <c r="P991" i="109" s="1"/>
  <c r="N991" i="109"/>
  <c r="O991" i="109" s="1"/>
  <c r="M991" i="109"/>
  <c r="P990" i="109" a="1"/>
  <c r="P990" i="109" s="1"/>
  <c r="N990" i="109"/>
  <c r="O990" i="109" s="1"/>
  <c r="M990" i="109"/>
  <c r="P989" i="109" a="1"/>
  <c r="P989" i="109" s="1"/>
  <c r="N989" i="109"/>
  <c r="O989" i="109" s="1"/>
  <c r="M989" i="109"/>
  <c r="P988" i="109" a="1"/>
  <c r="P988" i="109" s="1"/>
  <c r="N988" i="109"/>
  <c r="O988" i="109" s="1"/>
  <c r="M988" i="109"/>
  <c r="P987" i="109" a="1"/>
  <c r="P987" i="109" s="1"/>
  <c r="N987" i="109"/>
  <c r="O987" i="109" s="1"/>
  <c r="M987" i="109"/>
  <c r="P986" i="109" a="1"/>
  <c r="P986" i="109" s="1"/>
  <c r="N986" i="109"/>
  <c r="O986" i="109" s="1"/>
  <c r="M986" i="109"/>
  <c r="P985" i="109" a="1"/>
  <c r="P985" i="109" s="1"/>
  <c r="N985" i="109"/>
  <c r="O985" i="109" s="1"/>
  <c r="M985" i="109"/>
  <c r="P984" i="109" a="1"/>
  <c r="P984" i="109" s="1"/>
  <c r="N984" i="109"/>
  <c r="O984" i="109" s="1"/>
  <c r="M984" i="109"/>
  <c r="P983" i="109" a="1"/>
  <c r="P983" i="109" s="1"/>
  <c r="N983" i="109"/>
  <c r="O983" i="109" s="1"/>
  <c r="M983" i="109"/>
  <c r="P982" i="109" a="1"/>
  <c r="P982" i="109" s="1"/>
  <c r="N982" i="109"/>
  <c r="O982" i="109" s="1"/>
  <c r="M982" i="109"/>
  <c r="P981" i="109" a="1"/>
  <c r="P981" i="109" s="1"/>
  <c r="N981" i="109"/>
  <c r="O981" i="109" s="1"/>
  <c r="M981" i="109"/>
  <c r="P980" i="109" a="1"/>
  <c r="P980" i="109" s="1"/>
  <c r="N980" i="109"/>
  <c r="O980" i="109" s="1"/>
  <c r="M980" i="109"/>
  <c r="P979" i="109" a="1"/>
  <c r="P979" i="109" s="1"/>
  <c r="N979" i="109"/>
  <c r="O979" i="109" s="1"/>
  <c r="M979" i="109"/>
  <c r="P978" i="109" a="1"/>
  <c r="P978" i="109" s="1"/>
  <c r="N978" i="109"/>
  <c r="O978" i="109" s="1"/>
  <c r="M978" i="109"/>
  <c r="P977" i="109" a="1"/>
  <c r="P977" i="109" s="1"/>
  <c r="N977" i="109"/>
  <c r="O977" i="109" s="1"/>
  <c r="M977" i="109"/>
  <c r="P976" i="109" a="1"/>
  <c r="P976" i="109" s="1"/>
  <c r="N976" i="109"/>
  <c r="O976" i="109" s="1"/>
  <c r="M976" i="109"/>
  <c r="P975" i="109" a="1"/>
  <c r="P975" i="109" s="1"/>
  <c r="N975" i="109"/>
  <c r="O975" i="109" s="1"/>
  <c r="M975" i="109"/>
  <c r="P974" i="109" a="1"/>
  <c r="P974" i="109" s="1"/>
  <c r="N974" i="109"/>
  <c r="O974" i="109" s="1"/>
  <c r="M974" i="109"/>
  <c r="P973" i="109" a="1"/>
  <c r="P973" i="109" s="1"/>
  <c r="N973" i="109"/>
  <c r="O973" i="109" s="1"/>
  <c r="M973" i="109"/>
  <c r="P972" i="109" a="1"/>
  <c r="P972" i="109" s="1"/>
  <c r="N972" i="109"/>
  <c r="O972" i="109" s="1"/>
  <c r="M972" i="109"/>
  <c r="P971" i="109" a="1"/>
  <c r="P971" i="109" s="1"/>
  <c r="N971" i="109"/>
  <c r="O971" i="109" s="1"/>
  <c r="M971" i="109"/>
  <c r="P970" i="109" a="1"/>
  <c r="P970" i="109" s="1"/>
  <c r="N970" i="109"/>
  <c r="O970" i="109" s="1"/>
  <c r="M970" i="109"/>
  <c r="P969" i="109" a="1"/>
  <c r="P969" i="109" s="1"/>
  <c r="N969" i="109"/>
  <c r="O969" i="109" s="1"/>
  <c r="M969" i="109"/>
  <c r="P968" i="109" a="1"/>
  <c r="P968" i="109" s="1"/>
  <c r="N968" i="109"/>
  <c r="O968" i="109" s="1"/>
  <c r="M968" i="109"/>
  <c r="P967" i="109" a="1"/>
  <c r="P967" i="109" s="1"/>
  <c r="N967" i="109"/>
  <c r="O967" i="109" s="1"/>
  <c r="M967" i="109"/>
  <c r="P966" i="109" a="1"/>
  <c r="P966" i="109" s="1"/>
  <c r="N966" i="109"/>
  <c r="O966" i="109" s="1"/>
  <c r="M966" i="109"/>
  <c r="P965" i="109" a="1"/>
  <c r="P965" i="109" s="1"/>
  <c r="N965" i="109"/>
  <c r="O965" i="109" s="1"/>
  <c r="M965" i="109"/>
  <c r="P964" i="109" a="1"/>
  <c r="P964" i="109" s="1"/>
  <c r="N964" i="109"/>
  <c r="O964" i="109" s="1"/>
  <c r="M964" i="109"/>
  <c r="P963" i="109" a="1"/>
  <c r="P963" i="109" s="1"/>
  <c r="N963" i="109"/>
  <c r="O963" i="109" s="1"/>
  <c r="M963" i="109"/>
  <c r="P962" i="109" a="1"/>
  <c r="P962" i="109" s="1"/>
  <c r="N962" i="109"/>
  <c r="O962" i="109" s="1"/>
  <c r="M962" i="109"/>
  <c r="P961" i="109" a="1"/>
  <c r="P961" i="109" s="1"/>
  <c r="N961" i="109"/>
  <c r="O961" i="109" s="1"/>
  <c r="M961" i="109"/>
  <c r="P960" i="109" a="1"/>
  <c r="P960" i="109" s="1"/>
  <c r="N960" i="109"/>
  <c r="O960" i="109" s="1"/>
  <c r="M960" i="109"/>
  <c r="P959" i="109" a="1"/>
  <c r="P959" i="109" s="1"/>
  <c r="N959" i="109"/>
  <c r="O959" i="109" s="1"/>
  <c r="M959" i="109"/>
  <c r="P958" i="109" a="1"/>
  <c r="P958" i="109" s="1"/>
  <c r="N958" i="109"/>
  <c r="O958" i="109" s="1"/>
  <c r="M958" i="109"/>
  <c r="P957" i="109" a="1"/>
  <c r="P957" i="109" s="1"/>
  <c r="N957" i="109"/>
  <c r="O957" i="109" s="1"/>
  <c r="M957" i="109"/>
  <c r="P956" i="109" a="1"/>
  <c r="P956" i="109" s="1"/>
  <c r="N956" i="109"/>
  <c r="O956" i="109" s="1"/>
  <c r="M956" i="109"/>
  <c r="P955" i="109" a="1"/>
  <c r="P955" i="109" s="1"/>
  <c r="N955" i="109"/>
  <c r="O955" i="109" s="1"/>
  <c r="M955" i="109"/>
  <c r="P954" i="109" a="1"/>
  <c r="P954" i="109" s="1"/>
  <c r="N954" i="109"/>
  <c r="O954" i="109" s="1"/>
  <c r="M954" i="109"/>
  <c r="P953" i="109" a="1"/>
  <c r="P953" i="109" s="1"/>
  <c r="N953" i="109"/>
  <c r="O953" i="109" s="1"/>
  <c r="M953" i="109"/>
  <c r="P952" i="109" a="1"/>
  <c r="P952" i="109" s="1"/>
  <c r="N952" i="109"/>
  <c r="O952" i="109" s="1"/>
  <c r="M952" i="109"/>
  <c r="P951" i="109" a="1"/>
  <c r="P951" i="109" s="1"/>
  <c r="N951" i="109"/>
  <c r="O951" i="109" s="1"/>
  <c r="M951" i="109"/>
  <c r="P950" i="109" a="1"/>
  <c r="P950" i="109" s="1"/>
  <c r="N950" i="109"/>
  <c r="O950" i="109" s="1"/>
  <c r="M950" i="109"/>
  <c r="P949" i="109" a="1"/>
  <c r="P949" i="109" s="1"/>
  <c r="N949" i="109"/>
  <c r="O949" i="109" s="1"/>
  <c r="M949" i="109"/>
  <c r="P948" i="109" a="1"/>
  <c r="P948" i="109" s="1"/>
  <c r="N948" i="109"/>
  <c r="O948" i="109" s="1"/>
  <c r="M948" i="109"/>
  <c r="P947" i="109" a="1"/>
  <c r="P947" i="109" s="1"/>
  <c r="N947" i="109"/>
  <c r="O947" i="109" s="1"/>
  <c r="M947" i="109"/>
  <c r="P946" i="109" a="1"/>
  <c r="P946" i="109" s="1"/>
  <c r="N946" i="109"/>
  <c r="O946" i="109" s="1"/>
  <c r="M946" i="109"/>
  <c r="P945" i="109" a="1"/>
  <c r="P945" i="109" s="1"/>
  <c r="N945" i="109"/>
  <c r="O945" i="109" s="1"/>
  <c r="M945" i="109"/>
  <c r="P944" i="109" a="1"/>
  <c r="P944" i="109" s="1"/>
  <c r="N944" i="109"/>
  <c r="O944" i="109" s="1"/>
  <c r="M944" i="109"/>
  <c r="P943" i="109" a="1"/>
  <c r="P943" i="109" s="1"/>
  <c r="N943" i="109"/>
  <c r="O943" i="109" s="1"/>
  <c r="M943" i="109"/>
  <c r="P942" i="109" a="1"/>
  <c r="P942" i="109" s="1"/>
  <c r="N942" i="109"/>
  <c r="O942" i="109" s="1"/>
  <c r="M942" i="109"/>
  <c r="P941" i="109" a="1"/>
  <c r="P941" i="109" s="1"/>
  <c r="N941" i="109"/>
  <c r="O941" i="109" s="1"/>
  <c r="M941" i="109"/>
  <c r="P940" i="109" a="1"/>
  <c r="P940" i="109" s="1"/>
  <c r="N940" i="109"/>
  <c r="O940" i="109" s="1"/>
  <c r="M940" i="109"/>
  <c r="P939" i="109" a="1"/>
  <c r="P939" i="109" s="1"/>
  <c r="N939" i="109"/>
  <c r="O939" i="109" s="1"/>
  <c r="M939" i="109"/>
  <c r="P938" i="109" a="1"/>
  <c r="P938" i="109" s="1"/>
  <c r="N938" i="109"/>
  <c r="O938" i="109" s="1"/>
  <c r="M938" i="109"/>
  <c r="P937" i="109" a="1"/>
  <c r="P937" i="109" s="1"/>
  <c r="N937" i="109"/>
  <c r="O937" i="109" s="1"/>
  <c r="M937" i="109"/>
  <c r="P936" i="109" a="1"/>
  <c r="P936" i="109" s="1"/>
  <c r="N936" i="109"/>
  <c r="O936" i="109" s="1"/>
  <c r="M936" i="109"/>
  <c r="P935" i="109" a="1"/>
  <c r="P935" i="109" s="1"/>
  <c r="N935" i="109"/>
  <c r="O935" i="109" s="1"/>
  <c r="M935" i="109"/>
  <c r="P934" i="109" a="1"/>
  <c r="P934" i="109" s="1"/>
  <c r="N934" i="109"/>
  <c r="O934" i="109" s="1"/>
  <c r="M934" i="109"/>
  <c r="P933" i="109" a="1"/>
  <c r="P933" i="109" s="1"/>
  <c r="N933" i="109"/>
  <c r="O933" i="109" s="1"/>
  <c r="M933" i="109"/>
  <c r="P932" i="109" a="1"/>
  <c r="P932" i="109" s="1"/>
  <c r="N932" i="109"/>
  <c r="O932" i="109" s="1"/>
  <c r="M932" i="109"/>
  <c r="P931" i="109" a="1"/>
  <c r="P931" i="109" s="1"/>
  <c r="N931" i="109"/>
  <c r="O931" i="109" s="1"/>
  <c r="M931" i="109"/>
  <c r="P930" i="109" a="1"/>
  <c r="P930" i="109" s="1"/>
  <c r="N930" i="109"/>
  <c r="O930" i="109" s="1"/>
  <c r="M930" i="109"/>
  <c r="P929" i="109" a="1"/>
  <c r="P929" i="109" s="1"/>
  <c r="N929" i="109"/>
  <c r="O929" i="109" s="1"/>
  <c r="M929" i="109"/>
  <c r="P928" i="109" a="1"/>
  <c r="P928" i="109" s="1"/>
  <c r="N928" i="109"/>
  <c r="O928" i="109" s="1"/>
  <c r="M928" i="109"/>
  <c r="P927" i="109" a="1"/>
  <c r="P927" i="109" s="1"/>
  <c r="N927" i="109"/>
  <c r="O927" i="109" s="1"/>
  <c r="M927" i="109"/>
  <c r="P926" i="109" a="1"/>
  <c r="P926" i="109" s="1"/>
  <c r="N926" i="109"/>
  <c r="O926" i="109" s="1"/>
  <c r="M926" i="109"/>
  <c r="P925" i="109" a="1"/>
  <c r="P925" i="109" s="1"/>
  <c r="N925" i="109"/>
  <c r="O925" i="109" s="1"/>
  <c r="M925" i="109"/>
  <c r="P924" i="109" a="1"/>
  <c r="P924" i="109" s="1"/>
  <c r="N924" i="109"/>
  <c r="O924" i="109" s="1"/>
  <c r="M924" i="109"/>
  <c r="P923" i="109" a="1"/>
  <c r="P923" i="109" s="1"/>
  <c r="N923" i="109"/>
  <c r="O923" i="109" s="1"/>
  <c r="M923" i="109"/>
  <c r="P922" i="109" a="1"/>
  <c r="P922" i="109" s="1"/>
  <c r="N922" i="109"/>
  <c r="O922" i="109" s="1"/>
  <c r="M922" i="109"/>
  <c r="P921" i="109" a="1"/>
  <c r="P921" i="109" s="1"/>
  <c r="N921" i="109"/>
  <c r="O921" i="109" s="1"/>
  <c r="M921" i="109"/>
  <c r="P920" i="109" a="1"/>
  <c r="P920" i="109" s="1"/>
  <c r="N920" i="109"/>
  <c r="O920" i="109" s="1"/>
  <c r="M920" i="109"/>
  <c r="P919" i="109" a="1"/>
  <c r="P919" i="109" s="1"/>
  <c r="N919" i="109"/>
  <c r="O919" i="109" s="1"/>
  <c r="M919" i="109"/>
  <c r="P918" i="109" a="1"/>
  <c r="P918" i="109" s="1"/>
  <c r="N918" i="109"/>
  <c r="O918" i="109" s="1"/>
  <c r="M918" i="109"/>
  <c r="P917" i="109" a="1"/>
  <c r="P917" i="109" s="1"/>
  <c r="N917" i="109"/>
  <c r="O917" i="109" s="1"/>
  <c r="M917" i="109"/>
  <c r="P916" i="109" a="1"/>
  <c r="P916" i="109" s="1"/>
  <c r="N916" i="109"/>
  <c r="O916" i="109" s="1"/>
  <c r="M916" i="109"/>
  <c r="P915" i="109" a="1"/>
  <c r="P915" i="109" s="1"/>
  <c r="N915" i="109"/>
  <c r="O915" i="109" s="1"/>
  <c r="M915" i="109"/>
  <c r="P914" i="109" a="1"/>
  <c r="P914" i="109" s="1"/>
  <c r="N914" i="109"/>
  <c r="O914" i="109" s="1"/>
  <c r="M914" i="109"/>
  <c r="P913" i="109" a="1"/>
  <c r="P913" i="109" s="1"/>
  <c r="N913" i="109"/>
  <c r="O913" i="109" s="1"/>
  <c r="M913" i="109"/>
  <c r="P912" i="109" a="1"/>
  <c r="P912" i="109" s="1"/>
  <c r="N912" i="109"/>
  <c r="O912" i="109" s="1"/>
  <c r="M912" i="109"/>
  <c r="P911" i="109" a="1"/>
  <c r="P911" i="109" s="1"/>
  <c r="N911" i="109"/>
  <c r="O911" i="109" s="1"/>
  <c r="M911" i="109"/>
  <c r="P910" i="109" a="1"/>
  <c r="P910" i="109" s="1"/>
  <c r="N910" i="109"/>
  <c r="O910" i="109" s="1"/>
  <c r="M910" i="109"/>
  <c r="P909" i="109" a="1"/>
  <c r="P909" i="109" s="1"/>
  <c r="N909" i="109"/>
  <c r="O909" i="109" s="1"/>
  <c r="M909" i="109"/>
  <c r="P908" i="109" a="1"/>
  <c r="P908" i="109" s="1"/>
  <c r="N908" i="109"/>
  <c r="O908" i="109" s="1"/>
  <c r="M908" i="109"/>
  <c r="P907" i="109" a="1"/>
  <c r="P907" i="109" s="1"/>
  <c r="N907" i="109"/>
  <c r="O907" i="109" s="1"/>
  <c r="M907" i="109"/>
  <c r="P906" i="109" a="1"/>
  <c r="P906" i="109" s="1"/>
  <c r="N906" i="109"/>
  <c r="O906" i="109" s="1"/>
  <c r="M906" i="109"/>
  <c r="P905" i="109" a="1"/>
  <c r="P905" i="109" s="1"/>
  <c r="N905" i="109"/>
  <c r="O905" i="109" s="1"/>
  <c r="M905" i="109"/>
  <c r="P904" i="109" a="1"/>
  <c r="P904" i="109" s="1"/>
  <c r="N904" i="109"/>
  <c r="O904" i="109" s="1"/>
  <c r="M904" i="109"/>
  <c r="P903" i="109" a="1"/>
  <c r="P903" i="109" s="1"/>
  <c r="N903" i="109"/>
  <c r="O903" i="109" s="1"/>
  <c r="M903" i="109"/>
  <c r="P902" i="109" a="1"/>
  <c r="P902" i="109" s="1"/>
  <c r="N902" i="109"/>
  <c r="O902" i="109" s="1"/>
  <c r="M902" i="109"/>
  <c r="P901" i="109" a="1"/>
  <c r="P901" i="109" s="1"/>
  <c r="N901" i="109"/>
  <c r="O901" i="109" s="1"/>
  <c r="M901" i="109"/>
  <c r="P900" i="109" a="1"/>
  <c r="P900" i="109" s="1"/>
  <c r="N900" i="109"/>
  <c r="O900" i="109" s="1"/>
  <c r="M900" i="109"/>
  <c r="P899" i="109" a="1"/>
  <c r="P899" i="109" s="1"/>
  <c r="N899" i="109"/>
  <c r="O899" i="109" s="1"/>
  <c r="M899" i="109"/>
  <c r="P898" i="109" a="1"/>
  <c r="P898" i="109" s="1"/>
  <c r="N898" i="109"/>
  <c r="O898" i="109" s="1"/>
  <c r="M898" i="109"/>
  <c r="P897" i="109" a="1"/>
  <c r="P897" i="109" s="1"/>
  <c r="N897" i="109"/>
  <c r="O897" i="109" s="1"/>
  <c r="M897" i="109"/>
  <c r="P896" i="109" a="1"/>
  <c r="P896" i="109" s="1"/>
  <c r="N896" i="109"/>
  <c r="O896" i="109" s="1"/>
  <c r="M896" i="109"/>
  <c r="P895" i="109" a="1"/>
  <c r="P895" i="109" s="1"/>
  <c r="N895" i="109"/>
  <c r="O895" i="109" s="1"/>
  <c r="M895" i="109"/>
  <c r="P894" i="109" a="1"/>
  <c r="P894" i="109" s="1"/>
  <c r="N894" i="109"/>
  <c r="O894" i="109" s="1"/>
  <c r="M894" i="109"/>
  <c r="P893" i="109" a="1"/>
  <c r="P893" i="109" s="1"/>
  <c r="N893" i="109"/>
  <c r="O893" i="109" s="1"/>
  <c r="M893" i="109"/>
  <c r="P892" i="109" a="1"/>
  <c r="P892" i="109" s="1"/>
  <c r="N892" i="109"/>
  <c r="O892" i="109" s="1"/>
  <c r="M892" i="109"/>
  <c r="P891" i="109" a="1"/>
  <c r="P891" i="109" s="1"/>
  <c r="N891" i="109"/>
  <c r="O891" i="109" s="1"/>
  <c r="M891" i="109"/>
  <c r="P890" i="109" a="1"/>
  <c r="P890" i="109" s="1"/>
  <c r="N890" i="109"/>
  <c r="O890" i="109" s="1"/>
  <c r="M890" i="109"/>
  <c r="P889" i="109" a="1"/>
  <c r="P889" i="109" s="1"/>
  <c r="N889" i="109"/>
  <c r="O889" i="109" s="1"/>
  <c r="M889" i="109"/>
  <c r="P888" i="109" a="1"/>
  <c r="P888" i="109" s="1"/>
  <c r="N888" i="109"/>
  <c r="O888" i="109" s="1"/>
  <c r="M888" i="109"/>
  <c r="P887" i="109" a="1"/>
  <c r="P887" i="109" s="1"/>
  <c r="N887" i="109"/>
  <c r="O887" i="109" s="1"/>
  <c r="M887" i="109"/>
  <c r="P886" i="109" a="1"/>
  <c r="P886" i="109" s="1"/>
  <c r="N886" i="109"/>
  <c r="O886" i="109" s="1"/>
  <c r="M886" i="109"/>
  <c r="P885" i="109" a="1"/>
  <c r="P885" i="109" s="1"/>
  <c r="N885" i="109"/>
  <c r="O885" i="109" s="1"/>
  <c r="M885" i="109"/>
  <c r="P884" i="109" a="1"/>
  <c r="P884" i="109" s="1"/>
  <c r="N884" i="109"/>
  <c r="O884" i="109" s="1"/>
  <c r="M884" i="109"/>
  <c r="P883" i="109" a="1"/>
  <c r="P883" i="109" s="1"/>
  <c r="N883" i="109"/>
  <c r="O883" i="109" s="1"/>
  <c r="M883" i="109"/>
  <c r="P882" i="109" a="1"/>
  <c r="P882" i="109" s="1"/>
  <c r="N882" i="109"/>
  <c r="O882" i="109" s="1"/>
  <c r="M882" i="109"/>
  <c r="P881" i="109" a="1"/>
  <c r="P881" i="109" s="1"/>
  <c r="N881" i="109"/>
  <c r="O881" i="109" s="1"/>
  <c r="M881" i="109"/>
  <c r="P880" i="109" a="1"/>
  <c r="P880" i="109" s="1"/>
  <c r="N880" i="109"/>
  <c r="O880" i="109" s="1"/>
  <c r="M880" i="109"/>
  <c r="P879" i="109" a="1"/>
  <c r="P879" i="109" s="1"/>
  <c r="N879" i="109"/>
  <c r="O879" i="109" s="1"/>
  <c r="M879" i="109"/>
  <c r="P878" i="109" a="1"/>
  <c r="P878" i="109" s="1"/>
  <c r="N878" i="109"/>
  <c r="O878" i="109" s="1"/>
  <c r="M878" i="109"/>
  <c r="P877" i="109" a="1"/>
  <c r="P877" i="109" s="1"/>
  <c r="N877" i="109"/>
  <c r="O877" i="109" s="1"/>
  <c r="M877" i="109"/>
  <c r="P876" i="109" a="1"/>
  <c r="P876" i="109" s="1"/>
  <c r="N876" i="109"/>
  <c r="O876" i="109" s="1"/>
  <c r="M876" i="109"/>
  <c r="P875" i="109" a="1"/>
  <c r="P875" i="109" s="1"/>
  <c r="N875" i="109"/>
  <c r="O875" i="109" s="1"/>
  <c r="M875" i="109"/>
  <c r="P874" i="109" a="1"/>
  <c r="P874" i="109" s="1"/>
  <c r="N874" i="109"/>
  <c r="O874" i="109" s="1"/>
  <c r="M874" i="109"/>
  <c r="P873" i="109" a="1"/>
  <c r="P873" i="109" s="1"/>
  <c r="N873" i="109"/>
  <c r="O873" i="109" s="1"/>
  <c r="M873" i="109"/>
  <c r="P872" i="109" a="1"/>
  <c r="P872" i="109" s="1"/>
  <c r="N872" i="109"/>
  <c r="O872" i="109" s="1"/>
  <c r="M872" i="109"/>
  <c r="P871" i="109" a="1"/>
  <c r="P871" i="109" s="1"/>
  <c r="N871" i="109"/>
  <c r="O871" i="109" s="1"/>
  <c r="M871" i="109"/>
  <c r="P870" i="109" a="1"/>
  <c r="P870" i="109" s="1"/>
  <c r="N870" i="109"/>
  <c r="O870" i="109" s="1"/>
  <c r="M870" i="109"/>
  <c r="P869" i="109" a="1"/>
  <c r="P869" i="109" s="1"/>
  <c r="N869" i="109"/>
  <c r="O869" i="109" s="1"/>
  <c r="M869" i="109"/>
  <c r="P868" i="109" a="1"/>
  <c r="P868" i="109" s="1"/>
  <c r="N868" i="109"/>
  <c r="O868" i="109" s="1"/>
  <c r="M868" i="109"/>
  <c r="P867" i="109" a="1"/>
  <c r="P867" i="109" s="1"/>
  <c r="N867" i="109"/>
  <c r="O867" i="109" s="1"/>
  <c r="M867" i="109"/>
  <c r="P866" i="109" a="1"/>
  <c r="P866" i="109" s="1"/>
  <c r="N866" i="109"/>
  <c r="O866" i="109" s="1"/>
  <c r="M866" i="109"/>
  <c r="P865" i="109" a="1"/>
  <c r="P865" i="109" s="1"/>
  <c r="N865" i="109"/>
  <c r="O865" i="109" s="1"/>
  <c r="M865" i="109"/>
  <c r="P864" i="109" a="1"/>
  <c r="P864" i="109" s="1"/>
  <c r="N864" i="109"/>
  <c r="O864" i="109" s="1"/>
  <c r="M864" i="109"/>
  <c r="P863" i="109" a="1"/>
  <c r="P863" i="109" s="1"/>
  <c r="N863" i="109"/>
  <c r="O863" i="109" s="1"/>
  <c r="M863" i="109"/>
  <c r="P862" i="109" a="1"/>
  <c r="P862" i="109" s="1"/>
  <c r="N862" i="109"/>
  <c r="O862" i="109" s="1"/>
  <c r="M862" i="109"/>
  <c r="P861" i="109" a="1"/>
  <c r="P861" i="109" s="1"/>
  <c r="N861" i="109"/>
  <c r="O861" i="109" s="1"/>
  <c r="M861" i="109"/>
  <c r="P860" i="109" a="1"/>
  <c r="P860" i="109" s="1"/>
  <c r="N860" i="109"/>
  <c r="O860" i="109" s="1"/>
  <c r="M860" i="109"/>
  <c r="P859" i="109" a="1"/>
  <c r="P859" i="109" s="1"/>
  <c r="N859" i="109"/>
  <c r="O859" i="109" s="1"/>
  <c r="M859" i="109"/>
  <c r="P858" i="109" a="1"/>
  <c r="P858" i="109" s="1"/>
  <c r="N858" i="109"/>
  <c r="O858" i="109" s="1"/>
  <c r="M858" i="109"/>
  <c r="P857" i="109" a="1"/>
  <c r="P857" i="109" s="1"/>
  <c r="N857" i="109"/>
  <c r="O857" i="109" s="1"/>
  <c r="M857" i="109"/>
  <c r="P856" i="109" a="1"/>
  <c r="P856" i="109" s="1"/>
  <c r="N856" i="109"/>
  <c r="O856" i="109" s="1"/>
  <c r="M856" i="109"/>
  <c r="P855" i="109" a="1"/>
  <c r="P855" i="109" s="1"/>
  <c r="N855" i="109"/>
  <c r="O855" i="109" s="1"/>
  <c r="M855" i="109"/>
  <c r="P854" i="109" a="1"/>
  <c r="P854" i="109" s="1"/>
  <c r="N854" i="109"/>
  <c r="O854" i="109" s="1"/>
  <c r="M854" i="109"/>
  <c r="P853" i="109" a="1"/>
  <c r="P853" i="109" s="1"/>
  <c r="N853" i="109"/>
  <c r="O853" i="109" s="1"/>
  <c r="M853" i="109"/>
  <c r="P852" i="109" a="1"/>
  <c r="P852" i="109" s="1"/>
  <c r="N852" i="109"/>
  <c r="O852" i="109" s="1"/>
  <c r="M852" i="109"/>
  <c r="P851" i="109" a="1"/>
  <c r="P851" i="109" s="1"/>
  <c r="N851" i="109"/>
  <c r="O851" i="109" s="1"/>
  <c r="M851" i="109"/>
  <c r="P850" i="109" a="1"/>
  <c r="P850" i="109" s="1"/>
  <c r="N850" i="109"/>
  <c r="O850" i="109" s="1"/>
  <c r="M850" i="109"/>
  <c r="P849" i="109" a="1"/>
  <c r="P849" i="109" s="1"/>
  <c r="N849" i="109"/>
  <c r="O849" i="109" s="1"/>
  <c r="M849" i="109"/>
  <c r="P848" i="109" a="1"/>
  <c r="P848" i="109" s="1"/>
  <c r="N848" i="109"/>
  <c r="O848" i="109" s="1"/>
  <c r="M848" i="109"/>
  <c r="P847" i="109" a="1"/>
  <c r="P847" i="109" s="1"/>
  <c r="N847" i="109"/>
  <c r="O847" i="109" s="1"/>
  <c r="M847" i="109"/>
  <c r="P846" i="109" a="1"/>
  <c r="P846" i="109" s="1"/>
  <c r="N846" i="109"/>
  <c r="O846" i="109" s="1"/>
  <c r="M846" i="109"/>
  <c r="P845" i="109" a="1"/>
  <c r="P845" i="109" s="1"/>
  <c r="N845" i="109"/>
  <c r="O845" i="109" s="1"/>
  <c r="M845" i="109"/>
  <c r="P844" i="109" a="1"/>
  <c r="P844" i="109" s="1"/>
  <c r="N844" i="109"/>
  <c r="O844" i="109" s="1"/>
  <c r="M844" i="109"/>
  <c r="P843" i="109" a="1"/>
  <c r="P843" i="109" s="1"/>
  <c r="N843" i="109"/>
  <c r="O843" i="109" s="1"/>
  <c r="M843" i="109"/>
  <c r="P842" i="109" a="1"/>
  <c r="P842" i="109" s="1"/>
  <c r="N842" i="109"/>
  <c r="O842" i="109" s="1"/>
  <c r="M842" i="109"/>
  <c r="P841" i="109" a="1"/>
  <c r="P841" i="109" s="1"/>
  <c r="N841" i="109"/>
  <c r="O841" i="109" s="1"/>
  <c r="M841" i="109"/>
  <c r="P840" i="109" a="1"/>
  <c r="P840" i="109" s="1"/>
  <c r="N840" i="109"/>
  <c r="O840" i="109" s="1"/>
  <c r="M840" i="109"/>
  <c r="P839" i="109" a="1"/>
  <c r="P839" i="109" s="1"/>
  <c r="N839" i="109"/>
  <c r="O839" i="109" s="1"/>
  <c r="M839" i="109"/>
  <c r="P838" i="109" a="1"/>
  <c r="P838" i="109" s="1"/>
  <c r="N838" i="109"/>
  <c r="O838" i="109" s="1"/>
  <c r="M838" i="109"/>
  <c r="P837" i="109" a="1"/>
  <c r="P837" i="109" s="1"/>
  <c r="N837" i="109"/>
  <c r="O837" i="109" s="1"/>
  <c r="M837" i="109"/>
  <c r="P836" i="109" a="1"/>
  <c r="P836" i="109" s="1"/>
  <c r="N836" i="109"/>
  <c r="O836" i="109" s="1"/>
  <c r="M836" i="109"/>
  <c r="P835" i="109" a="1"/>
  <c r="P835" i="109" s="1"/>
  <c r="N835" i="109"/>
  <c r="O835" i="109" s="1"/>
  <c r="M835" i="109"/>
  <c r="P834" i="109" a="1"/>
  <c r="P834" i="109" s="1"/>
  <c r="N834" i="109"/>
  <c r="O834" i="109" s="1"/>
  <c r="M834" i="109"/>
  <c r="P833" i="109" a="1"/>
  <c r="P833" i="109" s="1"/>
  <c r="N833" i="109"/>
  <c r="O833" i="109" s="1"/>
  <c r="M833" i="109"/>
  <c r="P832" i="109" a="1"/>
  <c r="P832" i="109" s="1"/>
  <c r="N832" i="109"/>
  <c r="O832" i="109" s="1"/>
  <c r="M832" i="109"/>
  <c r="P831" i="109" a="1"/>
  <c r="P831" i="109" s="1"/>
  <c r="N831" i="109"/>
  <c r="O831" i="109" s="1"/>
  <c r="M831" i="109"/>
  <c r="P830" i="109" a="1"/>
  <c r="P830" i="109" s="1"/>
  <c r="N830" i="109"/>
  <c r="O830" i="109" s="1"/>
  <c r="M830" i="109"/>
  <c r="P829" i="109" a="1"/>
  <c r="P829" i="109" s="1"/>
  <c r="N829" i="109"/>
  <c r="O829" i="109" s="1"/>
  <c r="M829" i="109"/>
  <c r="P828" i="109" a="1"/>
  <c r="P828" i="109" s="1"/>
  <c r="N828" i="109"/>
  <c r="O828" i="109" s="1"/>
  <c r="M828" i="109"/>
  <c r="P827" i="109" a="1"/>
  <c r="P827" i="109" s="1"/>
  <c r="N827" i="109"/>
  <c r="O827" i="109" s="1"/>
  <c r="M827" i="109"/>
  <c r="P826" i="109" a="1"/>
  <c r="P826" i="109" s="1"/>
  <c r="N826" i="109"/>
  <c r="O826" i="109" s="1"/>
  <c r="M826" i="109"/>
  <c r="P825" i="109" a="1"/>
  <c r="P825" i="109" s="1"/>
  <c r="N825" i="109"/>
  <c r="O825" i="109" s="1"/>
  <c r="M825" i="109"/>
  <c r="P824" i="109" a="1"/>
  <c r="P824" i="109" s="1"/>
  <c r="N824" i="109"/>
  <c r="O824" i="109" s="1"/>
  <c r="M824" i="109"/>
  <c r="P823" i="109" a="1"/>
  <c r="P823" i="109" s="1"/>
  <c r="N823" i="109"/>
  <c r="O823" i="109" s="1"/>
  <c r="M823" i="109"/>
  <c r="P822" i="109" a="1"/>
  <c r="P822" i="109" s="1"/>
  <c r="N822" i="109"/>
  <c r="O822" i="109" s="1"/>
  <c r="M822" i="109"/>
  <c r="P821" i="109" a="1"/>
  <c r="P821" i="109" s="1"/>
  <c r="N821" i="109"/>
  <c r="O821" i="109" s="1"/>
  <c r="M821" i="109"/>
  <c r="P820" i="109" a="1"/>
  <c r="P820" i="109" s="1"/>
  <c r="N820" i="109"/>
  <c r="O820" i="109" s="1"/>
  <c r="M820" i="109"/>
  <c r="P819" i="109" a="1"/>
  <c r="P819" i="109" s="1"/>
  <c r="N819" i="109"/>
  <c r="O819" i="109" s="1"/>
  <c r="M819" i="109"/>
  <c r="P818" i="109" a="1"/>
  <c r="P818" i="109" s="1"/>
  <c r="N818" i="109"/>
  <c r="O818" i="109" s="1"/>
  <c r="M818" i="109"/>
  <c r="P817" i="109" a="1"/>
  <c r="P817" i="109" s="1"/>
  <c r="N817" i="109"/>
  <c r="O817" i="109" s="1"/>
  <c r="M817" i="109"/>
  <c r="P816" i="109" a="1"/>
  <c r="P816" i="109" s="1"/>
  <c r="N816" i="109"/>
  <c r="O816" i="109" s="1"/>
  <c r="M816" i="109"/>
  <c r="P815" i="109" a="1"/>
  <c r="P815" i="109" s="1"/>
  <c r="N815" i="109"/>
  <c r="O815" i="109" s="1"/>
  <c r="M815" i="109"/>
  <c r="P814" i="109" a="1"/>
  <c r="P814" i="109" s="1"/>
  <c r="N814" i="109"/>
  <c r="O814" i="109" s="1"/>
  <c r="M814" i="109"/>
  <c r="P813" i="109" a="1"/>
  <c r="P813" i="109" s="1"/>
  <c r="N813" i="109"/>
  <c r="O813" i="109" s="1"/>
  <c r="M813" i="109"/>
  <c r="P812" i="109" a="1"/>
  <c r="P812" i="109" s="1"/>
  <c r="N812" i="109"/>
  <c r="O812" i="109" s="1"/>
  <c r="M812" i="109"/>
  <c r="P811" i="109" a="1"/>
  <c r="P811" i="109" s="1"/>
  <c r="N811" i="109"/>
  <c r="O811" i="109" s="1"/>
  <c r="M811" i="109"/>
  <c r="P810" i="109" a="1"/>
  <c r="P810" i="109" s="1"/>
  <c r="N810" i="109"/>
  <c r="O810" i="109" s="1"/>
  <c r="M810" i="109"/>
  <c r="P809" i="109" a="1"/>
  <c r="P809" i="109" s="1"/>
  <c r="N809" i="109"/>
  <c r="O809" i="109" s="1"/>
  <c r="M809" i="109"/>
  <c r="P808" i="109" a="1"/>
  <c r="P808" i="109" s="1"/>
  <c r="N808" i="109"/>
  <c r="O808" i="109" s="1"/>
  <c r="M808" i="109"/>
  <c r="P807" i="109" a="1"/>
  <c r="P807" i="109" s="1"/>
  <c r="N807" i="109"/>
  <c r="O807" i="109" s="1"/>
  <c r="M807" i="109"/>
  <c r="P806" i="109" a="1"/>
  <c r="P806" i="109" s="1"/>
  <c r="N806" i="109"/>
  <c r="O806" i="109" s="1"/>
  <c r="M806" i="109"/>
  <c r="P805" i="109" a="1"/>
  <c r="P805" i="109" s="1"/>
  <c r="N805" i="109"/>
  <c r="O805" i="109" s="1"/>
  <c r="M805" i="109"/>
  <c r="P804" i="109" a="1"/>
  <c r="P804" i="109" s="1"/>
  <c r="N804" i="109"/>
  <c r="O804" i="109" s="1"/>
  <c r="M804" i="109"/>
  <c r="P803" i="109" a="1"/>
  <c r="P803" i="109" s="1"/>
  <c r="N803" i="109"/>
  <c r="O803" i="109" s="1"/>
  <c r="M803" i="109"/>
  <c r="P802" i="109" a="1"/>
  <c r="P802" i="109" s="1"/>
  <c r="N802" i="109"/>
  <c r="O802" i="109" s="1"/>
  <c r="M802" i="109"/>
  <c r="P801" i="109" a="1"/>
  <c r="P801" i="109" s="1"/>
  <c r="N801" i="109"/>
  <c r="O801" i="109" s="1"/>
  <c r="M801" i="109"/>
  <c r="P800" i="109" a="1"/>
  <c r="P800" i="109" s="1"/>
  <c r="N800" i="109"/>
  <c r="O800" i="109" s="1"/>
  <c r="M800" i="109"/>
  <c r="P799" i="109" a="1"/>
  <c r="P799" i="109" s="1"/>
  <c r="N799" i="109"/>
  <c r="O799" i="109" s="1"/>
  <c r="M799" i="109"/>
  <c r="P798" i="109" a="1"/>
  <c r="P798" i="109" s="1"/>
  <c r="N798" i="109"/>
  <c r="O798" i="109" s="1"/>
  <c r="M798" i="109"/>
  <c r="P797" i="109" a="1"/>
  <c r="P797" i="109" s="1"/>
  <c r="N797" i="109"/>
  <c r="O797" i="109" s="1"/>
  <c r="M797" i="109"/>
  <c r="P796" i="109" a="1"/>
  <c r="P796" i="109" s="1"/>
  <c r="N796" i="109"/>
  <c r="O796" i="109" s="1"/>
  <c r="M796" i="109"/>
  <c r="P795" i="109" a="1"/>
  <c r="P795" i="109" s="1"/>
  <c r="N795" i="109"/>
  <c r="O795" i="109" s="1"/>
  <c r="M795" i="109"/>
  <c r="P794" i="109" a="1"/>
  <c r="P794" i="109" s="1"/>
  <c r="N794" i="109"/>
  <c r="O794" i="109" s="1"/>
  <c r="M794" i="109"/>
  <c r="P793" i="109" a="1"/>
  <c r="P793" i="109" s="1"/>
  <c r="N793" i="109"/>
  <c r="O793" i="109" s="1"/>
  <c r="M793" i="109"/>
  <c r="P792" i="109" a="1"/>
  <c r="P792" i="109" s="1"/>
  <c r="N792" i="109"/>
  <c r="O792" i="109" s="1"/>
  <c r="M792" i="109"/>
  <c r="P791" i="109" a="1"/>
  <c r="P791" i="109" s="1"/>
  <c r="N791" i="109"/>
  <c r="O791" i="109" s="1"/>
  <c r="M791" i="109"/>
  <c r="P790" i="109" a="1"/>
  <c r="P790" i="109" s="1"/>
  <c r="N790" i="109"/>
  <c r="O790" i="109" s="1"/>
  <c r="M790" i="109"/>
  <c r="P789" i="109" a="1"/>
  <c r="P789" i="109" s="1"/>
  <c r="N789" i="109"/>
  <c r="O789" i="109" s="1"/>
  <c r="M789" i="109"/>
  <c r="P788" i="109" a="1"/>
  <c r="P788" i="109" s="1"/>
  <c r="N788" i="109"/>
  <c r="O788" i="109" s="1"/>
  <c r="M788" i="109"/>
  <c r="P787" i="109" a="1"/>
  <c r="P787" i="109" s="1"/>
  <c r="N787" i="109"/>
  <c r="O787" i="109" s="1"/>
  <c r="M787" i="109"/>
  <c r="P786" i="109" a="1"/>
  <c r="P786" i="109" s="1"/>
  <c r="N786" i="109"/>
  <c r="O786" i="109" s="1"/>
  <c r="M786" i="109"/>
  <c r="P785" i="109" a="1"/>
  <c r="P785" i="109" s="1"/>
  <c r="N785" i="109"/>
  <c r="O785" i="109" s="1"/>
  <c r="M785" i="109"/>
  <c r="P784" i="109" a="1"/>
  <c r="P784" i="109" s="1"/>
  <c r="N784" i="109"/>
  <c r="O784" i="109" s="1"/>
  <c r="M784" i="109"/>
  <c r="P783" i="109" a="1"/>
  <c r="P783" i="109" s="1"/>
  <c r="N783" i="109"/>
  <c r="O783" i="109" s="1"/>
  <c r="M783" i="109"/>
  <c r="P782" i="109" a="1"/>
  <c r="P782" i="109" s="1"/>
  <c r="N782" i="109"/>
  <c r="O782" i="109" s="1"/>
  <c r="M782" i="109"/>
  <c r="P781" i="109" a="1"/>
  <c r="P781" i="109" s="1"/>
  <c r="N781" i="109"/>
  <c r="O781" i="109" s="1"/>
  <c r="M781" i="109"/>
  <c r="P780" i="109" a="1"/>
  <c r="P780" i="109" s="1"/>
  <c r="N780" i="109"/>
  <c r="O780" i="109" s="1"/>
  <c r="M780" i="109"/>
  <c r="P779" i="109" a="1"/>
  <c r="P779" i="109" s="1"/>
  <c r="N779" i="109"/>
  <c r="O779" i="109" s="1"/>
  <c r="M779" i="109"/>
  <c r="P778" i="109" a="1"/>
  <c r="P778" i="109" s="1"/>
  <c r="N778" i="109"/>
  <c r="O778" i="109" s="1"/>
  <c r="M778" i="109"/>
  <c r="P777" i="109" a="1"/>
  <c r="P777" i="109" s="1"/>
  <c r="N777" i="109"/>
  <c r="O777" i="109" s="1"/>
  <c r="M777" i="109"/>
  <c r="P776" i="109" a="1"/>
  <c r="P776" i="109" s="1"/>
  <c r="N776" i="109"/>
  <c r="O776" i="109" s="1"/>
  <c r="M776" i="109"/>
  <c r="P775" i="109" a="1"/>
  <c r="P775" i="109" s="1"/>
  <c r="N775" i="109"/>
  <c r="O775" i="109" s="1"/>
  <c r="M775" i="109"/>
  <c r="P774" i="109" a="1"/>
  <c r="P774" i="109" s="1"/>
  <c r="N774" i="109"/>
  <c r="O774" i="109" s="1"/>
  <c r="M774" i="109"/>
  <c r="P773" i="109" a="1"/>
  <c r="P773" i="109" s="1"/>
  <c r="N773" i="109"/>
  <c r="O773" i="109" s="1"/>
  <c r="M773" i="109"/>
  <c r="P772" i="109" a="1"/>
  <c r="P772" i="109" s="1"/>
  <c r="N772" i="109"/>
  <c r="O772" i="109" s="1"/>
  <c r="M772" i="109"/>
  <c r="P771" i="109" a="1"/>
  <c r="P771" i="109" s="1"/>
  <c r="N771" i="109"/>
  <c r="O771" i="109" s="1"/>
  <c r="M771" i="109"/>
  <c r="P770" i="109" a="1"/>
  <c r="P770" i="109" s="1"/>
  <c r="N770" i="109"/>
  <c r="O770" i="109" s="1"/>
  <c r="M770" i="109"/>
  <c r="P769" i="109" a="1"/>
  <c r="P769" i="109" s="1"/>
  <c r="N769" i="109"/>
  <c r="O769" i="109" s="1"/>
  <c r="M769" i="109"/>
  <c r="P768" i="109" a="1"/>
  <c r="P768" i="109" s="1"/>
  <c r="N768" i="109"/>
  <c r="O768" i="109" s="1"/>
  <c r="M768" i="109"/>
  <c r="P767" i="109" a="1"/>
  <c r="P767" i="109" s="1"/>
  <c r="N767" i="109"/>
  <c r="O767" i="109" s="1"/>
  <c r="M767" i="109"/>
  <c r="P766" i="109" a="1"/>
  <c r="P766" i="109" s="1"/>
  <c r="N766" i="109"/>
  <c r="O766" i="109" s="1"/>
  <c r="M766" i="109"/>
  <c r="P765" i="109" a="1"/>
  <c r="P765" i="109" s="1"/>
  <c r="N765" i="109"/>
  <c r="O765" i="109" s="1"/>
  <c r="M765" i="109"/>
  <c r="P764" i="109" a="1"/>
  <c r="P764" i="109" s="1"/>
  <c r="N764" i="109"/>
  <c r="O764" i="109" s="1"/>
  <c r="M764" i="109"/>
  <c r="P763" i="109" a="1"/>
  <c r="P763" i="109" s="1"/>
  <c r="N763" i="109"/>
  <c r="O763" i="109" s="1"/>
  <c r="M763" i="109"/>
  <c r="P762" i="109" a="1"/>
  <c r="P762" i="109" s="1"/>
  <c r="N762" i="109"/>
  <c r="O762" i="109" s="1"/>
  <c r="M762" i="109"/>
  <c r="P761" i="109" a="1"/>
  <c r="P761" i="109" s="1"/>
  <c r="N761" i="109"/>
  <c r="O761" i="109" s="1"/>
  <c r="M761" i="109"/>
  <c r="P760" i="109" a="1"/>
  <c r="P760" i="109" s="1"/>
  <c r="N760" i="109"/>
  <c r="O760" i="109" s="1"/>
  <c r="M760" i="109"/>
  <c r="P759" i="109" a="1"/>
  <c r="P759" i="109" s="1"/>
  <c r="N759" i="109"/>
  <c r="O759" i="109" s="1"/>
  <c r="M759" i="109"/>
  <c r="P758" i="109" a="1"/>
  <c r="P758" i="109" s="1"/>
  <c r="N758" i="109"/>
  <c r="O758" i="109" s="1"/>
  <c r="M758" i="109"/>
  <c r="P757" i="109" a="1"/>
  <c r="P757" i="109" s="1"/>
  <c r="N757" i="109"/>
  <c r="O757" i="109" s="1"/>
  <c r="M757" i="109"/>
  <c r="P756" i="109" a="1"/>
  <c r="P756" i="109" s="1"/>
  <c r="N756" i="109"/>
  <c r="O756" i="109" s="1"/>
  <c r="M756" i="109"/>
  <c r="P755" i="109" a="1"/>
  <c r="P755" i="109" s="1"/>
  <c r="N755" i="109"/>
  <c r="O755" i="109" s="1"/>
  <c r="M755" i="109"/>
  <c r="P754" i="109" a="1"/>
  <c r="P754" i="109" s="1"/>
  <c r="N754" i="109"/>
  <c r="O754" i="109" s="1"/>
  <c r="M754" i="109"/>
  <c r="P753" i="109" a="1"/>
  <c r="P753" i="109" s="1"/>
  <c r="N753" i="109"/>
  <c r="O753" i="109" s="1"/>
  <c r="M753" i="109"/>
  <c r="P752" i="109" a="1"/>
  <c r="P752" i="109" s="1"/>
  <c r="N752" i="109"/>
  <c r="O752" i="109" s="1"/>
  <c r="M752" i="109"/>
  <c r="P751" i="109" a="1"/>
  <c r="P751" i="109" s="1"/>
  <c r="N751" i="109"/>
  <c r="O751" i="109" s="1"/>
  <c r="M751" i="109"/>
  <c r="P750" i="109" a="1"/>
  <c r="P750" i="109" s="1"/>
  <c r="N750" i="109"/>
  <c r="O750" i="109" s="1"/>
  <c r="M750" i="109"/>
  <c r="P749" i="109" a="1"/>
  <c r="P749" i="109" s="1"/>
  <c r="N749" i="109"/>
  <c r="O749" i="109" s="1"/>
  <c r="M749" i="109"/>
  <c r="P748" i="109" a="1"/>
  <c r="P748" i="109" s="1"/>
  <c r="N748" i="109"/>
  <c r="O748" i="109" s="1"/>
  <c r="M748" i="109"/>
  <c r="P747" i="109" a="1"/>
  <c r="P747" i="109" s="1"/>
  <c r="N747" i="109"/>
  <c r="O747" i="109" s="1"/>
  <c r="M747" i="109"/>
  <c r="P746" i="109" a="1"/>
  <c r="P746" i="109" s="1"/>
  <c r="N746" i="109"/>
  <c r="O746" i="109" s="1"/>
  <c r="M746" i="109"/>
  <c r="P745" i="109" a="1"/>
  <c r="P745" i="109" s="1"/>
  <c r="N745" i="109"/>
  <c r="O745" i="109" s="1"/>
  <c r="M745" i="109"/>
  <c r="P744" i="109" a="1"/>
  <c r="P744" i="109" s="1"/>
  <c r="N744" i="109"/>
  <c r="O744" i="109" s="1"/>
  <c r="M744" i="109"/>
  <c r="P743" i="109" a="1"/>
  <c r="P743" i="109" s="1"/>
  <c r="N743" i="109"/>
  <c r="O743" i="109" s="1"/>
  <c r="M743" i="109"/>
  <c r="P742" i="109" a="1"/>
  <c r="P742" i="109" s="1"/>
  <c r="N742" i="109"/>
  <c r="O742" i="109" s="1"/>
  <c r="M742" i="109"/>
  <c r="P741" i="109" a="1"/>
  <c r="P741" i="109" s="1"/>
  <c r="N741" i="109"/>
  <c r="O741" i="109" s="1"/>
  <c r="M741" i="109"/>
  <c r="P740" i="109" a="1"/>
  <c r="P740" i="109" s="1"/>
  <c r="N740" i="109"/>
  <c r="O740" i="109" s="1"/>
  <c r="M740" i="109"/>
  <c r="P739" i="109" a="1"/>
  <c r="P739" i="109" s="1"/>
  <c r="N739" i="109"/>
  <c r="O739" i="109" s="1"/>
  <c r="M739" i="109"/>
  <c r="P738" i="109" a="1"/>
  <c r="P738" i="109" s="1"/>
  <c r="N738" i="109"/>
  <c r="O738" i="109" s="1"/>
  <c r="M738" i="109"/>
  <c r="P737" i="109" a="1"/>
  <c r="P737" i="109" s="1"/>
  <c r="N737" i="109"/>
  <c r="O737" i="109" s="1"/>
  <c r="M737" i="109"/>
  <c r="P736" i="109" a="1"/>
  <c r="P736" i="109" s="1"/>
  <c r="N736" i="109"/>
  <c r="O736" i="109" s="1"/>
  <c r="M736" i="109"/>
  <c r="P735" i="109" a="1"/>
  <c r="P735" i="109" s="1"/>
  <c r="N735" i="109"/>
  <c r="O735" i="109" s="1"/>
  <c r="M735" i="109"/>
  <c r="P734" i="109" a="1"/>
  <c r="P734" i="109" s="1"/>
  <c r="N734" i="109"/>
  <c r="O734" i="109" s="1"/>
  <c r="M734" i="109"/>
  <c r="P733" i="109" a="1"/>
  <c r="P733" i="109" s="1"/>
  <c r="N733" i="109"/>
  <c r="O733" i="109" s="1"/>
  <c r="M733" i="109"/>
  <c r="P732" i="109" a="1"/>
  <c r="P732" i="109" s="1"/>
  <c r="N732" i="109"/>
  <c r="O732" i="109" s="1"/>
  <c r="M732" i="109"/>
  <c r="P731" i="109" a="1"/>
  <c r="P731" i="109" s="1"/>
  <c r="N731" i="109"/>
  <c r="O731" i="109" s="1"/>
  <c r="M731" i="109"/>
  <c r="P730" i="109" a="1"/>
  <c r="P730" i="109" s="1"/>
  <c r="N730" i="109"/>
  <c r="O730" i="109" s="1"/>
  <c r="M730" i="109"/>
  <c r="P729" i="109" a="1"/>
  <c r="P729" i="109" s="1"/>
  <c r="N729" i="109"/>
  <c r="O729" i="109" s="1"/>
  <c r="M729" i="109"/>
  <c r="P728" i="109" a="1"/>
  <c r="P728" i="109" s="1"/>
  <c r="N728" i="109"/>
  <c r="O728" i="109" s="1"/>
  <c r="M728" i="109"/>
  <c r="P727" i="109" a="1"/>
  <c r="P727" i="109" s="1"/>
  <c r="N727" i="109"/>
  <c r="O727" i="109" s="1"/>
  <c r="M727" i="109"/>
  <c r="P726" i="109" a="1"/>
  <c r="P726" i="109" s="1"/>
  <c r="N726" i="109"/>
  <c r="O726" i="109" s="1"/>
  <c r="M726" i="109"/>
  <c r="P725" i="109" a="1"/>
  <c r="P725" i="109" s="1"/>
  <c r="N725" i="109"/>
  <c r="O725" i="109" s="1"/>
  <c r="M725" i="109"/>
  <c r="P724" i="109" a="1"/>
  <c r="P724" i="109" s="1"/>
  <c r="N724" i="109"/>
  <c r="O724" i="109" s="1"/>
  <c r="M724" i="109"/>
  <c r="P723" i="109" a="1"/>
  <c r="P723" i="109" s="1"/>
  <c r="N723" i="109"/>
  <c r="O723" i="109" s="1"/>
  <c r="M723" i="109"/>
  <c r="P722" i="109" a="1"/>
  <c r="P722" i="109" s="1"/>
  <c r="N722" i="109"/>
  <c r="O722" i="109" s="1"/>
  <c r="M722" i="109"/>
  <c r="P721" i="109" a="1"/>
  <c r="P721" i="109" s="1"/>
  <c r="N721" i="109"/>
  <c r="O721" i="109" s="1"/>
  <c r="M721" i="109"/>
  <c r="P720" i="109" a="1"/>
  <c r="P720" i="109" s="1"/>
  <c r="N720" i="109"/>
  <c r="O720" i="109" s="1"/>
  <c r="M720" i="109"/>
  <c r="P719" i="109" a="1"/>
  <c r="P719" i="109" s="1"/>
  <c r="N719" i="109"/>
  <c r="O719" i="109" s="1"/>
  <c r="M719" i="109"/>
  <c r="P718" i="109" a="1"/>
  <c r="P718" i="109" s="1"/>
  <c r="N718" i="109"/>
  <c r="O718" i="109" s="1"/>
  <c r="M718" i="109"/>
  <c r="P717" i="109" a="1"/>
  <c r="P717" i="109" s="1"/>
  <c r="N717" i="109"/>
  <c r="O717" i="109" s="1"/>
  <c r="M717" i="109"/>
  <c r="P716" i="109" a="1"/>
  <c r="P716" i="109" s="1"/>
  <c r="N716" i="109"/>
  <c r="O716" i="109" s="1"/>
  <c r="M716" i="109"/>
  <c r="P715" i="109" a="1"/>
  <c r="P715" i="109" s="1"/>
  <c r="N715" i="109"/>
  <c r="O715" i="109" s="1"/>
  <c r="M715" i="109"/>
  <c r="P714" i="109" a="1"/>
  <c r="P714" i="109" s="1"/>
  <c r="N714" i="109"/>
  <c r="O714" i="109" s="1"/>
  <c r="M714" i="109"/>
  <c r="P713" i="109" a="1"/>
  <c r="P713" i="109" s="1"/>
  <c r="N713" i="109"/>
  <c r="O713" i="109" s="1"/>
  <c r="M713" i="109"/>
  <c r="P712" i="109" a="1"/>
  <c r="P712" i="109" s="1"/>
  <c r="N712" i="109"/>
  <c r="O712" i="109" s="1"/>
  <c r="M712" i="109"/>
  <c r="P711" i="109" a="1"/>
  <c r="P711" i="109" s="1"/>
  <c r="N711" i="109"/>
  <c r="O711" i="109" s="1"/>
  <c r="M711" i="109"/>
  <c r="P710" i="109" a="1"/>
  <c r="P710" i="109" s="1"/>
  <c r="N710" i="109"/>
  <c r="O710" i="109" s="1"/>
  <c r="M710" i="109"/>
  <c r="P709" i="109" a="1"/>
  <c r="P709" i="109" s="1"/>
  <c r="N709" i="109"/>
  <c r="O709" i="109" s="1"/>
  <c r="M709" i="109"/>
  <c r="P708" i="109" a="1"/>
  <c r="P708" i="109" s="1"/>
  <c r="N708" i="109"/>
  <c r="O708" i="109" s="1"/>
  <c r="M708" i="109"/>
  <c r="P707" i="109" a="1"/>
  <c r="P707" i="109" s="1"/>
  <c r="N707" i="109"/>
  <c r="O707" i="109" s="1"/>
  <c r="M707" i="109"/>
  <c r="P706" i="109" a="1"/>
  <c r="P706" i="109" s="1"/>
  <c r="N706" i="109"/>
  <c r="O706" i="109" s="1"/>
  <c r="M706" i="109"/>
  <c r="P705" i="109" a="1"/>
  <c r="P705" i="109" s="1"/>
  <c r="N705" i="109"/>
  <c r="O705" i="109" s="1"/>
  <c r="M705" i="109"/>
  <c r="P704" i="109" a="1"/>
  <c r="P704" i="109" s="1"/>
  <c r="N704" i="109"/>
  <c r="O704" i="109" s="1"/>
  <c r="M704" i="109"/>
  <c r="P703" i="109" a="1"/>
  <c r="P703" i="109" s="1"/>
  <c r="N703" i="109"/>
  <c r="O703" i="109" s="1"/>
  <c r="M703" i="109"/>
  <c r="P702" i="109" a="1"/>
  <c r="P702" i="109" s="1"/>
  <c r="N702" i="109"/>
  <c r="O702" i="109" s="1"/>
  <c r="M702" i="109"/>
  <c r="P701" i="109" a="1"/>
  <c r="P701" i="109" s="1"/>
  <c r="N701" i="109"/>
  <c r="O701" i="109" s="1"/>
  <c r="M701" i="109"/>
  <c r="P700" i="109" a="1"/>
  <c r="P700" i="109" s="1"/>
  <c r="N700" i="109"/>
  <c r="O700" i="109" s="1"/>
  <c r="M700" i="109"/>
  <c r="P699" i="109" a="1"/>
  <c r="P699" i="109" s="1"/>
  <c r="N699" i="109"/>
  <c r="O699" i="109" s="1"/>
  <c r="M699" i="109"/>
  <c r="P698" i="109" a="1"/>
  <c r="P698" i="109" s="1"/>
  <c r="N698" i="109"/>
  <c r="O698" i="109" s="1"/>
  <c r="M698" i="109"/>
  <c r="P697" i="109" a="1"/>
  <c r="P697" i="109" s="1"/>
  <c r="N697" i="109"/>
  <c r="O697" i="109" s="1"/>
  <c r="M697" i="109"/>
  <c r="P696" i="109" a="1"/>
  <c r="P696" i="109" s="1"/>
  <c r="N696" i="109"/>
  <c r="O696" i="109" s="1"/>
  <c r="M696" i="109"/>
  <c r="P695" i="109" a="1"/>
  <c r="P695" i="109" s="1"/>
  <c r="N695" i="109"/>
  <c r="O695" i="109" s="1"/>
  <c r="M695" i="109"/>
  <c r="P694" i="109" a="1"/>
  <c r="P694" i="109" s="1"/>
  <c r="N694" i="109"/>
  <c r="O694" i="109" s="1"/>
  <c r="M694" i="109"/>
  <c r="P693" i="109" a="1"/>
  <c r="P693" i="109" s="1"/>
  <c r="N693" i="109"/>
  <c r="O693" i="109" s="1"/>
  <c r="M693" i="109"/>
  <c r="P692" i="109" a="1"/>
  <c r="P692" i="109" s="1"/>
  <c r="N692" i="109"/>
  <c r="O692" i="109" s="1"/>
  <c r="M692" i="109"/>
  <c r="P691" i="109" a="1"/>
  <c r="P691" i="109" s="1"/>
  <c r="N691" i="109"/>
  <c r="O691" i="109" s="1"/>
  <c r="M691" i="109"/>
  <c r="P690" i="109" a="1"/>
  <c r="P690" i="109" s="1"/>
  <c r="N690" i="109"/>
  <c r="O690" i="109" s="1"/>
  <c r="M690" i="109"/>
  <c r="P689" i="109" a="1"/>
  <c r="P689" i="109" s="1"/>
  <c r="N689" i="109"/>
  <c r="O689" i="109" s="1"/>
  <c r="M689" i="109"/>
  <c r="P688" i="109" a="1"/>
  <c r="P688" i="109" s="1"/>
  <c r="N688" i="109"/>
  <c r="O688" i="109" s="1"/>
  <c r="M688" i="109"/>
  <c r="P687" i="109" a="1"/>
  <c r="P687" i="109" s="1"/>
  <c r="N687" i="109"/>
  <c r="O687" i="109" s="1"/>
  <c r="M687" i="109"/>
  <c r="P686" i="109" a="1"/>
  <c r="P686" i="109" s="1"/>
  <c r="N686" i="109"/>
  <c r="O686" i="109" s="1"/>
  <c r="M686" i="109"/>
  <c r="P685" i="109" a="1"/>
  <c r="P685" i="109" s="1"/>
  <c r="N685" i="109"/>
  <c r="O685" i="109" s="1"/>
  <c r="M685" i="109"/>
  <c r="P684" i="109" a="1"/>
  <c r="P684" i="109" s="1"/>
  <c r="N684" i="109"/>
  <c r="O684" i="109" s="1"/>
  <c r="M684" i="109"/>
  <c r="P683" i="109" a="1"/>
  <c r="P683" i="109" s="1"/>
  <c r="N683" i="109"/>
  <c r="O683" i="109" s="1"/>
  <c r="M683" i="109"/>
  <c r="P682" i="109" a="1"/>
  <c r="P682" i="109" s="1"/>
  <c r="N682" i="109"/>
  <c r="O682" i="109" s="1"/>
  <c r="M682" i="109"/>
  <c r="P681" i="109" a="1"/>
  <c r="P681" i="109" s="1"/>
  <c r="N681" i="109"/>
  <c r="O681" i="109" s="1"/>
  <c r="M681" i="109"/>
  <c r="P680" i="109" a="1"/>
  <c r="P680" i="109" s="1"/>
  <c r="N680" i="109"/>
  <c r="O680" i="109" s="1"/>
  <c r="M680" i="109"/>
  <c r="P679" i="109" a="1"/>
  <c r="P679" i="109" s="1"/>
  <c r="N679" i="109"/>
  <c r="O679" i="109" s="1"/>
  <c r="M679" i="109"/>
  <c r="P678" i="109" a="1"/>
  <c r="P678" i="109" s="1"/>
  <c r="N678" i="109"/>
  <c r="O678" i="109" s="1"/>
  <c r="M678" i="109"/>
  <c r="P677" i="109" a="1"/>
  <c r="P677" i="109" s="1"/>
  <c r="N677" i="109"/>
  <c r="O677" i="109" s="1"/>
  <c r="M677" i="109"/>
  <c r="P676" i="109" a="1"/>
  <c r="P676" i="109" s="1"/>
  <c r="N676" i="109"/>
  <c r="O676" i="109" s="1"/>
  <c r="M676" i="109"/>
  <c r="P675" i="109" a="1"/>
  <c r="P675" i="109" s="1"/>
  <c r="N675" i="109"/>
  <c r="O675" i="109" s="1"/>
  <c r="M675" i="109"/>
  <c r="P674" i="109" a="1"/>
  <c r="P674" i="109" s="1"/>
  <c r="N674" i="109"/>
  <c r="O674" i="109" s="1"/>
  <c r="M674" i="109"/>
  <c r="P673" i="109" a="1"/>
  <c r="P673" i="109" s="1"/>
  <c r="N673" i="109"/>
  <c r="O673" i="109" s="1"/>
  <c r="M673" i="109"/>
  <c r="P672" i="109" a="1"/>
  <c r="P672" i="109" s="1"/>
  <c r="N672" i="109"/>
  <c r="O672" i="109" s="1"/>
  <c r="M672" i="109"/>
  <c r="P671" i="109" a="1"/>
  <c r="P671" i="109" s="1"/>
  <c r="N671" i="109"/>
  <c r="O671" i="109" s="1"/>
  <c r="M671" i="109"/>
  <c r="P670" i="109" a="1"/>
  <c r="P670" i="109" s="1"/>
  <c r="N670" i="109"/>
  <c r="O670" i="109" s="1"/>
  <c r="M670" i="109"/>
  <c r="P669" i="109" a="1"/>
  <c r="P669" i="109" s="1"/>
  <c r="N669" i="109"/>
  <c r="O669" i="109" s="1"/>
  <c r="M669" i="109"/>
  <c r="P668" i="109" a="1"/>
  <c r="P668" i="109" s="1"/>
  <c r="N668" i="109"/>
  <c r="O668" i="109" s="1"/>
  <c r="M668" i="109"/>
  <c r="P667" i="109" a="1"/>
  <c r="P667" i="109" s="1"/>
  <c r="N667" i="109"/>
  <c r="O667" i="109" s="1"/>
  <c r="M667" i="109"/>
  <c r="P666" i="109" a="1"/>
  <c r="P666" i="109" s="1"/>
  <c r="N666" i="109"/>
  <c r="O666" i="109" s="1"/>
  <c r="M666" i="109"/>
  <c r="P665" i="109" a="1"/>
  <c r="P665" i="109" s="1"/>
  <c r="N665" i="109"/>
  <c r="O665" i="109" s="1"/>
  <c r="M665" i="109"/>
  <c r="P664" i="109" a="1"/>
  <c r="P664" i="109" s="1"/>
  <c r="N664" i="109"/>
  <c r="O664" i="109" s="1"/>
  <c r="M664" i="109"/>
  <c r="P663" i="109" a="1"/>
  <c r="P663" i="109" s="1"/>
  <c r="N663" i="109"/>
  <c r="O663" i="109" s="1"/>
  <c r="M663" i="109"/>
  <c r="P662" i="109" a="1"/>
  <c r="P662" i="109" s="1"/>
  <c r="N662" i="109"/>
  <c r="O662" i="109" s="1"/>
  <c r="M662" i="109"/>
  <c r="P661" i="109" a="1"/>
  <c r="P661" i="109" s="1"/>
  <c r="N661" i="109"/>
  <c r="O661" i="109" s="1"/>
  <c r="M661" i="109"/>
  <c r="P660" i="109" a="1"/>
  <c r="P660" i="109" s="1"/>
  <c r="N660" i="109"/>
  <c r="O660" i="109" s="1"/>
  <c r="M660" i="109"/>
  <c r="P659" i="109" a="1"/>
  <c r="P659" i="109" s="1"/>
  <c r="N659" i="109"/>
  <c r="O659" i="109" s="1"/>
  <c r="M659" i="109"/>
  <c r="P658" i="109" a="1"/>
  <c r="P658" i="109" s="1"/>
  <c r="N658" i="109"/>
  <c r="O658" i="109" s="1"/>
  <c r="M658" i="109"/>
  <c r="P657" i="109" a="1"/>
  <c r="P657" i="109" s="1"/>
  <c r="N657" i="109"/>
  <c r="O657" i="109" s="1"/>
  <c r="M657" i="109"/>
  <c r="P656" i="109" a="1"/>
  <c r="P656" i="109" s="1"/>
  <c r="N656" i="109"/>
  <c r="O656" i="109" s="1"/>
  <c r="M656" i="109"/>
  <c r="P655" i="109" a="1"/>
  <c r="P655" i="109" s="1"/>
  <c r="N655" i="109"/>
  <c r="O655" i="109" s="1"/>
  <c r="M655" i="109"/>
  <c r="P654" i="109" a="1"/>
  <c r="P654" i="109" s="1"/>
  <c r="N654" i="109"/>
  <c r="O654" i="109" s="1"/>
  <c r="M654" i="109"/>
  <c r="P653" i="109" a="1"/>
  <c r="P653" i="109" s="1"/>
  <c r="N653" i="109"/>
  <c r="O653" i="109" s="1"/>
  <c r="M653" i="109"/>
  <c r="P652" i="109" a="1"/>
  <c r="P652" i="109" s="1"/>
  <c r="N652" i="109"/>
  <c r="O652" i="109" s="1"/>
  <c r="M652" i="109"/>
  <c r="P651" i="109" a="1"/>
  <c r="P651" i="109" s="1"/>
  <c r="N651" i="109"/>
  <c r="O651" i="109" s="1"/>
  <c r="M651" i="109"/>
  <c r="P650" i="109" a="1"/>
  <c r="P650" i="109" s="1"/>
  <c r="N650" i="109"/>
  <c r="O650" i="109" s="1"/>
  <c r="M650" i="109"/>
  <c r="P649" i="109" a="1"/>
  <c r="P649" i="109" s="1"/>
  <c r="N649" i="109"/>
  <c r="O649" i="109" s="1"/>
  <c r="M649" i="109"/>
  <c r="P648" i="109" a="1"/>
  <c r="P648" i="109" s="1"/>
  <c r="N648" i="109"/>
  <c r="O648" i="109" s="1"/>
  <c r="M648" i="109"/>
  <c r="P647" i="109" a="1"/>
  <c r="P647" i="109" s="1"/>
  <c r="N647" i="109"/>
  <c r="O647" i="109" s="1"/>
  <c r="M647" i="109"/>
  <c r="P646" i="109" a="1"/>
  <c r="P646" i="109" s="1"/>
  <c r="N646" i="109"/>
  <c r="O646" i="109" s="1"/>
  <c r="M646" i="109"/>
  <c r="P645" i="109" a="1"/>
  <c r="P645" i="109" s="1"/>
  <c r="N645" i="109"/>
  <c r="O645" i="109" s="1"/>
  <c r="M645" i="109"/>
  <c r="P644" i="109" a="1"/>
  <c r="P644" i="109" s="1"/>
  <c r="N644" i="109"/>
  <c r="O644" i="109" s="1"/>
  <c r="M644" i="109"/>
  <c r="P643" i="109" a="1"/>
  <c r="P643" i="109" s="1"/>
  <c r="N643" i="109"/>
  <c r="O643" i="109" s="1"/>
  <c r="M643" i="109"/>
  <c r="P642" i="109" a="1"/>
  <c r="P642" i="109" s="1"/>
  <c r="N642" i="109"/>
  <c r="O642" i="109" s="1"/>
  <c r="M642" i="109"/>
  <c r="P641" i="109" a="1"/>
  <c r="P641" i="109" s="1"/>
  <c r="N641" i="109"/>
  <c r="O641" i="109" s="1"/>
  <c r="M641" i="109"/>
  <c r="P640" i="109" a="1"/>
  <c r="P640" i="109" s="1"/>
  <c r="N640" i="109"/>
  <c r="O640" i="109" s="1"/>
  <c r="M640" i="109"/>
  <c r="P639" i="109" a="1"/>
  <c r="P639" i="109" s="1"/>
  <c r="N639" i="109"/>
  <c r="O639" i="109" s="1"/>
  <c r="M639" i="109"/>
  <c r="P638" i="109" a="1"/>
  <c r="P638" i="109" s="1"/>
  <c r="N638" i="109"/>
  <c r="O638" i="109" s="1"/>
  <c r="M638" i="109"/>
  <c r="P637" i="109" a="1"/>
  <c r="P637" i="109" s="1"/>
  <c r="N637" i="109"/>
  <c r="O637" i="109" s="1"/>
  <c r="M637" i="109"/>
  <c r="P636" i="109" a="1"/>
  <c r="P636" i="109" s="1"/>
  <c r="N636" i="109"/>
  <c r="O636" i="109" s="1"/>
  <c r="M636" i="109"/>
  <c r="P635" i="109" a="1"/>
  <c r="P635" i="109" s="1"/>
  <c r="N635" i="109"/>
  <c r="O635" i="109" s="1"/>
  <c r="M635" i="109"/>
  <c r="P634" i="109" a="1"/>
  <c r="P634" i="109" s="1"/>
  <c r="N634" i="109"/>
  <c r="O634" i="109" s="1"/>
  <c r="M634" i="109"/>
  <c r="P633" i="109" a="1"/>
  <c r="P633" i="109" s="1"/>
  <c r="N633" i="109"/>
  <c r="O633" i="109" s="1"/>
  <c r="M633" i="109"/>
  <c r="P632" i="109" a="1"/>
  <c r="P632" i="109" s="1"/>
  <c r="N632" i="109"/>
  <c r="O632" i="109" s="1"/>
  <c r="M632" i="109"/>
  <c r="P631" i="109" a="1"/>
  <c r="P631" i="109" s="1"/>
  <c r="N631" i="109"/>
  <c r="O631" i="109" s="1"/>
  <c r="M631" i="109"/>
  <c r="P630" i="109" a="1"/>
  <c r="P630" i="109" s="1"/>
  <c r="N630" i="109"/>
  <c r="O630" i="109" s="1"/>
  <c r="M630" i="109"/>
  <c r="P629" i="109" a="1"/>
  <c r="P629" i="109" s="1"/>
  <c r="N629" i="109"/>
  <c r="O629" i="109" s="1"/>
  <c r="M629" i="109"/>
  <c r="P628" i="109" a="1"/>
  <c r="P628" i="109" s="1"/>
  <c r="N628" i="109"/>
  <c r="O628" i="109" s="1"/>
  <c r="M628" i="109"/>
  <c r="P627" i="109" a="1"/>
  <c r="P627" i="109" s="1"/>
  <c r="N627" i="109"/>
  <c r="O627" i="109" s="1"/>
  <c r="M627" i="109"/>
  <c r="P626" i="109" a="1"/>
  <c r="P626" i="109" s="1"/>
  <c r="N626" i="109"/>
  <c r="O626" i="109" s="1"/>
  <c r="M626" i="109"/>
  <c r="P625" i="109" a="1"/>
  <c r="P625" i="109" s="1"/>
  <c r="N625" i="109"/>
  <c r="O625" i="109" s="1"/>
  <c r="M625" i="109"/>
  <c r="P624" i="109" a="1"/>
  <c r="P624" i="109" s="1"/>
  <c r="N624" i="109"/>
  <c r="O624" i="109" s="1"/>
  <c r="M624" i="109"/>
  <c r="P623" i="109" a="1"/>
  <c r="P623" i="109" s="1"/>
  <c r="N623" i="109"/>
  <c r="O623" i="109" s="1"/>
  <c r="M623" i="109"/>
  <c r="P622" i="109" a="1"/>
  <c r="P622" i="109" s="1"/>
  <c r="N622" i="109"/>
  <c r="O622" i="109" s="1"/>
  <c r="M622" i="109"/>
  <c r="P621" i="109" a="1"/>
  <c r="P621" i="109" s="1"/>
  <c r="N621" i="109"/>
  <c r="O621" i="109" s="1"/>
  <c r="M621" i="109"/>
  <c r="P620" i="109" a="1"/>
  <c r="P620" i="109" s="1"/>
  <c r="N620" i="109"/>
  <c r="O620" i="109" s="1"/>
  <c r="M620" i="109"/>
  <c r="P619" i="109" a="1"/>
  <c r="P619" i="109" s="1"/>
  <c r="N619" i="109"/>
  <c r="O619" i="109" s="1"/>
  <c r="M619" i="109"/>
  <c r="P618" i="109" a="1"/>
  <c r="P618" i="109" s="1"/>
  <c r="N618" i="109"/>
  <c r="O618" i="109" s="1"/>
  <c r="M618" i="109"/>
  <c r="P617" i="109" a="1"/>
  <c r="P617" i="109" s="1"/>
  <c r="N617" i="109"/>
  <c r="O617" i="109" s="1"/>
  <c r="M617" i="109"/>
  <c r="P616" i="109" a="1"/>
  <c r="P616" i="109" s="1"/>
  <c r="N616" i="109"/>
  <c r="O616" i="109" s="1"/>
  <c r="M616" i="109"/>
  <c r="P615" i="109" a="1"/>
  <c r="P615" i="109" s="1"/>
  <c r="N615" i="109"/>
  <c r="O615" i="109" s="1"/>
  <c r="M615" i="109"/>
  <c r="P614" i="109" a="1"/>
  <c r="P614" i="109" s="1"/>
  <c r="N614" i="109"/>
  <c r="O614" i="109" s="1"/>
  <c r="M614" i="109"/>
  <c r="P613" i="109" a="1"/>
  <c r="P613" i="109" s="1"/>
  <c r="N613" i="109"/>
  <c r="O613" i="109" s="1"/>
  <c r="M613" i="109"/>
  <c r="P612" i="109" a="1"/>
  <c r="P612" i="109" s="1"/>
  <c r="N612" i="109"/>
  <c r="O612" i="109" s="1"/>
  <c r="M612" i="109"/>
  <c r="P611" i="109" a="1"/>
  <c r="P611" i="109" s="1"/>
  <c r="N611" i="109"/>
  <c r="O611" i="109" s="1"/>
  <c r="M611" i="109"/>
  <c r="P610" i="109" a="1"/>
  <c r="P610" i="109" s="1"/>
  <c r="N610" i="109"/>
  <c r="O610" i="109" s="1"/>
  <c r="M610" i="109"/>
  <c r="P609" i="109" a="1"/>
  <c r="P609" i="109" s="1"/>
  <c r="N609" i="109"/>
  <c r="O609" i="109" s="1"/>
  <c r="M609" i="109"/>
  <c r="P608" i="109" a="1"/>
  <c r="P608" i="109" s="1"/>
  <c r="N608" i="109"/>
  <c r="O608" i="109" s="1"/>
  <c r="M608" i="109"/>
  <c r="P607" i="109" a="1"/>
  <c r="P607" i="109" s="1"/>
  <c r="N607" i="109"/>
  <c r="O607" i="109" s="1"/>
  <c r="M607" i="109"/>
  <c r="P606" i="109" a="1"/>
  <c r="P606" i="109" s="1"/>
  <c r="N606" i="109"/>
  <c r="O606" i="109" s="1"/>
  <c r="M606" i="109"/>
  <c r="P605" i="109" a="1"/>
  <c r="P605" i="109" s="1"/>
  <c r="N605" i="109"/>
  <c r="O605" i="109" s="1"/>
  <c r="M605" i="109"/>
  <c r="P604" i="109" a="1"/>
  <c r="P604" i="109" s="1"/>
  <c r="N604" i="109"/>
  <c r="O604" i="109" s="1"/>
  <c r="M604" i="109"/>
  <c r="P603" i="109" a="1"/>
  <c r="P603" i="109" s="1"/>
  <c r="N603" i="109"/>
  <c r="O603" i="109" s="1"/>
  <c r="M603" i="109"/>
  <c r="P602" i="109" a="1"/>
  <c r="P602" i="109" s="1"/>
  <c r="N602" i="109"/>
  <c r="O602" i="109" s="1"/>
  <c r="M602" i="109"/>
  <c r="P601" i="109" a="1"/>
  <c r="P601" i="109" s="1"/>
  <c r="N601" i="109"/>
  <c r="O601" i="109" s="1"/>
  <c r="M601" i="109"/>
  <c r="P600" i="109" a="1"/>
  <c r="P600" i="109" s="1"/>
  <c r="N600" i="109"/>
  <c r="O600" i="109" s="1"/>
  <c r="M600" i="109"/>
  <c r="P599" i="109" a="1"/>
  <c r="P599" i="109" s="1"/>
  <c r="N599" i="109"/>
  <c r="O599" i="109" s="1"/>
  <c r="M599" i="109"/>
  <c r="P598" i="109" a="1"/>
  <c r="P598" i="109" s="1"/>
  <c r="N598" i="109"/>
  <c r="O598" i="109" s="1"/>
  <c r="M598" i="109"/>
  <c r="P597" i="109" a="1"/>
  <c r="P597" i="109" s="1"/>
  <c r="N597" i="109"/>
  <c r="O597" i="109" s="1"/>
  <c r="M597" i="109"/>
  <c r="P596" i="109" a="1"/>
  <c r="P596" i="109" s="1"/>
  <c r="N596" i="109"/>
  <c r="O596" i="109" s="1"/>
  <c r="M596" i="109"/>
  <c r="P595" i="109" a="1"/>
  <c r="P595" i="109" s="1"/>
  <c r="N595" i="109"/>
  <c r="O595" i="109" s="1"/>
  <c r="M595" i="109"/>
  <c r="P594" i="109" a="1"/>
  <c r="P594" i="109" s="1"/>
  <c r="N594" i="109"/>
  <c r="O594" i="109" s="1"/>
  <c r="M594" i="109"/>
  <c r="P593" i="109" a="1"/>
  <c r="P593" i="109" s="1"/>
  <c r="N593" i="109"/>
  <c r="O593" i="109" s="1"/>
  <c r="M593" i="109"/>
  <c r="P592" i="109" a="1"/>
  <c r="P592" i="109" s="1"/>
  <c r="N592" i="109"/>
  <c r="O592" i="109" s="1"/>
  <c r="M592" i="109"/>
  <c r="P591" i="109" a="1"/>
  <c r="P591" i="109" s="1"/>
  <c r="N591" i="109"/>
  <c r="O591" i="109" s="1"/>
  <c r="M591" i="109"/>
  <c r="P590" i="109" a="1"/>
  <c r="P590" i="109" s="1"/>
  <c r="N590" i="109"/>
  <c r="O590" i="109" s="1"/>
  <c r="M590" i="109"/>
  <c r="P589" i="109" a="1"/>
  <c r="P589" i="109" s="1"/>
  <c r="N589" i="109"/>
  <c r="O589" i="109" s="1"/>
  <c r="M589" i="109"/>
  <c r="P588" i="109" a="1"/>
  <c r="P588" i="109" s="1"/>
  <c r="N588" i="109"/>
  <c r="O588" i="109" s="1"/>
  <c r="M588" i="109"/>
  <c r="P587" i="109" a="1"/>
  <c r="P587" i="109" s="1"/>
  <c r="N587" i="109"/>
  <c r="O587" i="109" s="1"/>
  <c r="M587" i="109"/>
  <c r="P586" i="109" a="1"/>
  <c r="P586" i="109" s="1"/>
  <c r="N586" i="109"/>
  <c r="O586" i="109" s="1"/>
  <c r="M586" i="109"/>
  <c r="P585" i="109" a="1"/>
  <c r="P585" i="109" s="1"/>
  <c r="N585" i="109"/>
  <c r="O585" i="109" s="1"/>
  <c r="M585" i="109"/>
  <c r="P584" i="109" a="1"/>
  <c r="P584" i="109" s="1"/>
  <c r="N584" i="109"/>
  <c r="O584" i="109" s="1"/>
  <c r="M584" i="109"/>
  <c r="P583" i="109" a="1"/>
  <c r="P583" i="109" s="1"/>
  <c r="N583" i="109"/>
  <c r="O583" i="109" s="1"/>
  <c r="M583" i="109"/>
  <c r="P582" i="109" a="1"/>
  <c r="P582" i="109" s="1"/>
  <c r="N582" i="109"/>
  <c r="O582" i="109" s="1"/>
  <c r="M582" i="109"/>
  <c r="P581" i="109" a="1"/>
  <c r="P581" i="109" s="1"/>
  <c r="N581" i="109"/>
  <c r="O581" i="109" s="1"/>
  <c r="M581" i="109"/>
  <c r="P580" i="109" a="1"/>
  <c r="P580" i="109" s="1"/>
  <c r="N580" i="109"/>
  <c r="O580" i="109" s="1"/>
  <c r="M580" i="109"/>
  <c r="P579" i="109" a="1"/>
  <c r="P579" i="109" s="1"/>
  <c r="N579" i="109"/>
  <c r="O579" i="109" s="1"/>
  <c r="M579" i="109"/>
  <c r="P578" i="109" a="1"/>
  <c r="P578" i="109" s="1"/>
  <c r="N578" i="109"/>
  <c r="O578" i="109" s="1"/>
  <c r="M578" i="109"/>
  <c r="P577" i="109" a="1"/>
  <c r="P577" i="109" s="1"/>
  <c r="N577" i="109"/>
  <c r="O577" i="109" s="1"/>
  <c r="M577" i="109"/>
  <c r="P576" i="109" a="1"/>
  <c r="P576" i="109" s="1"/>
  <c r="N576" i="109"/>
  <c r="O576" i="109" s="1"/>
  <c r="M576" i="109"/>
  <c r="P575" i="109" a="1"/>
  <c r="P575" i="109" s="1"/>
  <c r="N575" i="109"/>
  <c r="O575" i="109" s="1"/>
  <c r="M575" i="109"/>
  <c r="P574" i="109" a="1"/>
  <c r="P574" i="109" s="1"/>
  <c r="N574" i="109"/>
  <c r="O574" i="109" s="1"/>
  <c r="M574" i="109"/>
  <c r="P573" i="109" a="1"/>
  <c r="P573" i="109" s="1"/>
  <c r="N573" i="109"/>
  <c r="O573" i="109" s="1"/>
  <c r="M573" i="109"/>
  <c r="P572" i="109" a="1"/>
  <c r="P572" i="109" s="1"/>
  <c r="N572" i="109"/>
  <c r="O572" i="109" s="1"/>
  <c r="M572" i="109"/>
  <c r="P571" i="109" a="1"/>
  <c r="P571" i="109" s="1"/>
  <c r="N571" i="109"/>
  <c r="O571" i="109" s="1"/>
  <c r="M571" i="109"/>
  <c r="P570" i="109" a="1"/>
  <c r="P570" i="109" s="1"/>
  <c r="N570" i="109"/>
  <c r="O570" i="109" s="1"/>
  <c r="M570" i="109"/>
  <c r="P569" i="109" a="1"/>
  <c r="P569" i="109" s="1"/>
  <c r="N569" i="109"/>
  <c r="O569" i="109" s="1"/>
  <c r="M569" i="109"/>
  <c r="P568" i="109" a="1"/>
  <c r="P568" i="109" s="1"/>
  <c r="N568" i="109"/>
  <c r="O568" i="109" s="1"/>
  <c r="M568" i="109"/>
  <c r="P567" i="109" a="1"/>
  <c r="P567" i="109" s="1"/>
  <c r="N567" i="109"/>
  <c r="O567" i="109" s="1"/>
  <c r="M567" i="109"/>
  <c r="P566" i="109" a="1"/>
  <c r="P566" i="109" s="1"/>
  <c r="N566" i="109"/>
  <c r="O566" i="109" s="1"/>
  <c r="M566" i="109"/>
  <c r="P565" i="109" a="1"/>
  <c r="P565" i="109" s="1"/>
  <c r="N565" i="109"/>
  <c r="O565" i="109" s="1"/>
  <c r="M565" i="109"/>
  <c r="P564" i="109" a="1"/>
  <c r="P564" i="109" s="1"/>
  <c r="N564" i="109"/>
  <c r="O564" i="109" s="1"/>
  <c r="M564" i="109"/>
  <c r="P563" i="109" a="1"/>
  <c r="P563" i="109" s="1"/>
  <c r="N563" i="109"/>
  <c r="O563" i="109" s="1"/>
  <c r="M563" i="109"/>
  <c r="P562" i="109" a="1"/>
  <c r="P562" i="109" s="1"/>
  <c r="N562" i="109"/>
  <c r="O562" i="109" s="1"/>
  <c r="M562" i="109"/>
  <c r="P561" i="109" a="1"/>
  <c r="P561" i="109" s="1"/>
  <c r="N561" i="109"/>
  <c r="O561" i="109" s="1"/>
  <c r="M561" i="109"/>
  <c r="P560" i="109" a="1"/>
  <c r="P560" i="109" s="1"/>
  <c r="N560" i="109"/>
  <c r="O560" i="109" s="1"/>
  <c r="M560" i="109"/>
  <c r="P559" i="109" a="1"/>
  <c r="P559" i="109" s="1"/>
  <c r="N559" i="109"/>
  <c r="O559" i="109" s="1"/>
  <c r="M559" i="109"/>
  <c r="P558" i="109" a="1"/>
  <c r="P558" i="109" s="1"/>
  <c r="N558" i="109"/>
  <c r="O558" i="109" s="1"/>
  <c r="M558" i="109"/>
  <c r="P557" i="109" a="1"/>
  <c r="P557" i="109" s="1"/>
  <c r="N557" i="109"/>
  <c r="O557" i="109" s="1"/>
  <c r="M557" i="109"/>
  <c r="P556" i="109" a="1"/>
  <c r="P556" i="109" s="1"/>
  <c r="N556" i="109"/>
  <c r="O556" i="109" s="1"/>
  <c r="M556" i="109"/>
  <c r="P555" i="109" a="1"/>
  <c r="P555" i="109" s="1"/>
  <c r="N555" i="109"/>
  <c r="O555" i="109" s="1"/>
  <c r="M555" i="109"/>
  <c r="P554" i="109" a="1"/>
  <c r="P554" i="109" s="1"/>
  <c r="N554" i="109"/>
  <c r="O554" i="109" s="1"/>
  <c r="M554" i="109"/>
  <c r="P553" i="109" a="1"/>
  <c r="P553" i="109" s="1"/>
  <c r="N553" i="109"/>
  <c r="O553" i="109" s="1"/>
  <c r="M553" i="109"/>
  <c r="P552" i="109" a="1"/>
  <c r="P552" i="109" s="1"/>
  <c r="N552" i="109"/>
  <c r="O552" i="109" s="1"/>
  <c r="M552" i="109"/>
  <c r="P551" i="109" a="1"/>
  <c r="P551" i="109" s="1"/>
  <c r="N551" i="109"/>
  <c r="O551" i="109" s="1"/>
  <c r="M551" i="109"/>
  <c r="P550" i="109" a="1"/>
  <c r="P550" i="109" s="1"/>
  <c r="N550" i="109"/>
  <c r="O550" i="109" s="1"/>
  <c r="M550" i="109"/>
  <c r="P549" i="109" a="1"/>
  <c r="P549" i="109" s="1"/>
  <c r="N549" i="109"/>
  <c r="O549" i="109" s="1"/>
  <c r="M549" i="109"/>
  <c r="P548" i="109" a="1"/>
  <c r="P548" i="109" s="1"/>
  <c r="N548" i="109"/>
  <c r="O548" i="109" s="1"/>
  <c r="M548" i="109"/>
  <c r="P547" i="109" a="1"/>
  <c r="P547" i="109" s="1"/>
  <c r="N547" i="109"/>
  <c r="O547" i="109" s="1"/>
  <c r="M547" i="109"/>
  <c r="P546" i="109" a="1"/>
  <c r="P546" i="109" s="1"/>
  <c r="N546" i="109"/>
  <c r="O546" i="109" s="1"/>
  <c r="M546" i="109"/>
  <c r="P545" i="109" a="1"/>
  <c r="P545" i="109" s="1"/>
  <c r="N545" i="109"/>
  <c r="O545" i="109" s="1"/>
  <c r="M545" i="109"/>
  <c r="P544" i="109" a="1"/>
  <c r="P544" i="109" s="1"/>
  <c r="N544" i="109"/>
  <c r="O544" i="109" s="1"/>
  <c r="M544" i="109"/>
  <c r="P543" i="109" a="1"/>
  <c r="P543" i="109" s="1"/>
  <c r="N543" i="109"/>
  <c r="O543" i="109" s="1"/>
  <c r="M543" i="109"/>
  <c r="P542" i="109" a="1"/>
  <c r="P542" i="109" s="1"/>
  <c r="N542" i="109"/>
  <c r="O542" i="109" s="1"/>
  <c r="M542" i="109"/>
  <c r="P541" i="109" a="1"/>
  <c r="P541" i="109" s="1"/>
  <c r="N541" i="109"/>
  <c r="O541" i="109" s="1"/>
  <c r="M541" i="109"/>
  <c r="P540" i="109" a="1"/>
  <c r="P540" i="109" s="1"/>
  <c r="N540" i="109"/>
  <c r="O540" i="109" s="1"/>
  <c r="M540" i="109"/>
  <c r="P539" i="109" a="1"/>
  <c r="P539" i="109" s="1"/>
  <c r="N539" i="109"/>
  <c r="O539" i="109" s="1"/>
  <c r="M539" i="109"/>
  <c r="P538" i="109" a="1"/>
  <c r="P538" i="109" s="1"/>
  <c r="N538" i="109"/>
  <c r="O538" i="109" s="1"/>
  <c r="M538" i="109"/>
  <c r="P537" i="109" a="1"/>
  <c r="P537" i="109" s="1"/>
  <c r="N537" i="109"/>
  <c r="O537" i="109" s="1"/>
  <c r="M537" i="109"/>
  <c r="P536" i="109" a="1"/>
  <c r="P536" i="109" s="1"/>
  <c r="N536" i="109"/>
  <c r="O536" i="109" s="1"/>
  <c r="M536" i="109"/>
  <c r="P535" i="109" a="1"/>
  <c r="P535" i="109" s="1"/>
  <c r="N535" i="109"/>
  <c r="O535" i="109" s="1"/>
  <c r="M535" i="109"/>
  <c r="P534" i="109" a="1"/>
  <c r="P534" i="109" s="1"/>
  <c r="N534" i="109"/>
  <c r="O534" i="109" s="1"/>
  <c r="M534" i="109"/>
  <c r="P533" i="109" a="1"/>
  <c r="P533" i="109" s="1"/>
  <c r="N533" i="109"/>
  <c r="O533" i="109" s="1"/>
  <c r="M533" i="109"/>
  <c r="P532" i="109" a="1"/>
  <c r="P532" i="109" s="1"/>
  <c r="N532" i="109"/>
  <c r="O532" i="109" s="1"/>
  <c r="M532" i="109"/>
  <c r="P531" i="109" a="1"/>
  <c r="P531" i="109" s="1"/>
  <c r="N531" i="109"/>
  <c r="O531" i="109" s="1"/>
  <c r="M531" i="109"/>
  <c r="P530" i="109" a="1"/>
  <c r="P530" i="109" s="1"/>
  <c r="N530" i="109"/>
  <c r="O530" i="109" s="1"/>
  <c r="M530" i="109"/>
  <c r="P529" i="109" a="1"/>
  <c r="P529" i="109" s="1"/>
  <c r="N529" i="109"/>
  <c r="O529" i="109" s="1"/>
  <c r="M529" i="109"/>
  <c r="P528" i="109" a="1"/>
  <c r="P528" i="109" s="1"/>
  <c r="N528" i="109"/>
  <c r="O528" i="109" s="1"/>
  <c r="M528" i="109"/>
  <c r="P527" i="109" a="1"/>
  <c r="P527" i="109" s="1"/>
  <c r="N527" i="109"/>
  <c r="O527" i="109" s="1"/>
  <c r="M527" i="109"/>
  <c r="P526" i="109" a="1"/>
  <c r="P526" i="109" s="1"/>
  <c r="N526" i="109"/>
  <c r="O526" i="109" s="1"/>
  <c r="M526" i="109"/>
  <c r="P525" i="109" a="1"/>
  <c r="P525" i="109" s="1"/>
  <c r="N525" i="109"/>
  <c r="O525" i="109" s="1"/>
  <c r="M525" i="109"/>
  <c r="P524" i="109" a="1"/>
  <c r="P524" i="109" s="1"/>
  <c r="N524" i="109"/>
  <c r="O524" i="109" s="1"/>
  <c r="M524" i="109"/>
  <c r="P523" i="109" a="1"/>
  <c r="P523" i="109" s="1"/>
  <c r="N523" i="109"/>
  <c r="O523" i="109" s="1"/>
  <c r="M523" i="109"/>
  <c r="P522" i="109" a="1"/>
  <c r="P522" i="109" s="1"/>
  <c r="N522" i="109"/>
  <c r="O522" i="109" s="1"/>
  <c r="M522" i="109"/>
  <c r="P521" i="109" a="1"/>
  <c r="P521" i="109" s="1"/>
  <c r="N521" i="109"/>
  <c r="O521" i="109" s="1"/>
  <c r="M521" i="109"/>
  <c r="P520" i="109" a="1"/>
  <c r="P520" i="109" s="1"/>
  <c r="N520" i="109"/>
  <c r="O520" i="109" s="1"/>
  <c r="M520" i="109"/>
  <c r="P519" i="109" a="1"/>
  <c r="P519" i="109" s="1"/>
  <c r="N519" i="109"/>
  <c r="O519" i="109" s="1"/>
  <c r="M519" i="109"/>
  <c r="P518" i="109" a="1"/>
  <c r="P518" i="109" s="1"/>
  <c r="N518" i="109"/>
  <c r="O518" i="109" s="1"/>
  <c r="M518" i="109"/>
  <c r="P517" i="109" a="1"/>
  <c r="P517" i="109" s="1"/>
  <c r="N517" i="109"/>
  <c r="O517" i="109" s="1"/>
  <c r="M517" i="109"/>
  <c r="P516" i="109" a="1"/>
  <c r="P516" i="109" s="1"/>
  <c r="N516" i="109"/>
  <c r="O516" i="109" s="1"/>
  <c r="M516" i="109"/>
  <c r="P515" i="109" a="1"/>
  <c r="P515" i="109" s="1"/>
  <c r="N515" i="109"/>
  <c r="O515" i="109" s="1"/>
  <c r="M515" i="109"/>
  <c r="P514" i="109" a="1"/>
  <c r="P514" i="109" s="1"/>
  <c r="N514" i="109"/>
  <c r="O514" i="109" s="1"/>
  <c r="M514" i="109"/>
  <c r="P513" i="109" a="1"/>
  <c r="P513" i="109" s="1"/>
  <c r="N513" i="109"/>
  <c r="O513" i="109" s="1"/>
  <c r="M513" i="109"/>
  <c r="P512" i="109" a="1"/>
  <c r="P512" i="109" s="1"/>
  <c r="N512" i="109"/>
  <c r="O512" i="109" s="1"/>
  <c r="M512" i="109"/>
  <c r="P511" i="109" a="1"/>
  <c r="P511" i="109" s="1"/>
  <c r="N511" i="109"/>
  <c r="O511" i="109" s="1"/>
  <c r="M511" i="109"/>
  <c r="P510" i="109" a="1"/>
  <c r="P510" i="109" s="1"/>
  <c r="N510" i="109"/>
  <c r="O510" i="109" s="1"/>
  <c r="M510" i="109"/>
  <c r="P509" i="109" a="1"/>
  <c r="P509" i="109" s="1"/>
  <c r="N509" i="109"/>
  <c r="O509" i="109" s="1"/>
  <c r="M509" i="109"/>
  <c r="P508" i="109" a="1"/>
  <c r="P508" i="109" s="1"/>
  <c r="N508" i="109"/>
  <c r="O508" i="109" s="1"/>
  <c r="M508" i="109"/>
  <c r="P507" i="109" a="1"/>
  <c r="P507" i="109" s="1"/>
  <c r="N507" i="109"/>
  <c r="O507" i="109" s="1"/>
  <c r="M507" i="109"/>
  <c r="P506" i="109" a="1"/>
  <c r="P506" i="109" s="1"/>
  <c r="N506" i="109"/>
  <c r="O506" i="109" s="1"/>
  <c r="M506" i="109"/>
  <c r="P505" i="109" a="1"/>
  <c r="P505" i="109" s="1"/>
  <c r="N505" i="109"/>
  <c r="O505" i="109" s="1"/>
  <c r="M505" i="109"/>
  <c r="P504" i="109" a="1"/>
  <c r="P504" i="109" s="1"/>
  <c r="N504" i="109"/>
  <c r="O504" i="109" s="1"/>
  <c r="M504" i="109"/>
  <c r="P503" i="109" a="1"/>
  <c r="P503" i="109" s="1"/>
  <c r="N503" i="109"/>
  <c r="O503" i="109" s="1"/>
  <c r="M503" i="109"/>
  <c r="P502" i="109" a="1"/>
  <c r="P502" i="109" s="1"/>
  <c r="N502" i="109"/>
  <c r="O502" i="109" s="1"/>
  <c r="M502" i="109"/>
  <c r="P501" i="109" a="1"/>
  <c r="P501" i="109" s="1"/>
  <c r="N501" i="109"/>
  <c r="O501" i="109" s="1"/>
  <c r="M501" i="109"/>
  <c r="P500" i="109" a="1"/>
  <c r="P500" i="109" s="1"/>
  <c r="N500" i="109"/>
  <c r="O500" i="109" s="1"/>
  <c r="M500" i="109"/>
  <c r="P499" i="109" a="1"/>
  <c r="P499" i="109" s="1"/>
  <c r="N499" i="109"/>
  <c r="O499" i="109" s="1"/>
  <c r="M499" i="109"/>
  <c r="P498" i="109" a="1"/>
  <c r="P498" i="109" s="1"/>
  <c r="N498" i="109"/>
  <c r="O498" i="109" s="1"/>
  <c r="M498" i="109"/>
  <c r="P497" i="109" a="1"/>
  <c r="P497" i="109" s="1"/>
  <c r="N497" i="109"/>
  <c r="O497" i="109" s="1"/>
  <c r="M497" i="109"/>
  <c r="P496" i="109" a="1"/>
  <c r="P496" i="109" s="1"/>
  <c r="N496" i="109"/>
  <c r="O496" i="109" s="1"/>
  <c r="M496" i="109"/>
  <c r="P495" i="109" a="1"/>
  <c r="P495" i="109" s="1"/>
  <c r="N495" i="109"/>
  <c r="O495" i="109" s="1"/>
  <c r="M495" i="109"/>
  <c r="P494" i="109" a="1"/>
  <c r="P494" i="109" s="1"/>
  <c r="N494" i="109"/>
  <c r="O494" i="109" s="1"/>
  <c r="M494" i="109"/>
  <c r="P493" i="109" a="1"/>
  <c r="P493" i="109" s="1"/>
  <c r="N493" i="109"/>
  <c r="O493" i="109" s="1"/>
  <c r="M493" i="109"/>
  <c r="P492" i="109" a="1"/>
  <c r="P492" i="109" s="1"/>
  <c r="N492" i="109"/>
  <c r="O492" i="109" s="1"/>
  <c r="M492" i="109"/>
  <c r="P491" i="109" a="1"/>
  <c r="P491" i="109" s="1"/>
  <c r="N491" i="109"/>
  <c r="O491" i="109" s="1"/>
  <c r="M491" i="109"/>
  <c r="P490" i="109" a="1"/>
  <c r="P490" i="109" s="1"/>
  <c r="N490" i="109"/>
  <c r="O490" i="109" s="1"/>
  <c r="M490" i="109"/>
  <c r="P489" i="109" a="1"/>
  <c r="P489" i="109" s="1"/>
  <c r="N489" i="109"/>
  <c r="O489" i="109" s="1"/>
  <c r="M489" i="109"/>
  <c r="P488" i="109" a="1"/>
  <c r="P488" i="109" s="1"/>
  <c r="N488" i="109"/>
  <c r="O488" i="109" s="1"/>
  <c r="M488" i="109"/>
  <c r="P487" i="109" a="1"/>
  <c r="P487" i="109" s="1"/>
  <c r="N487" i="109"/>
  <c r="O487" i="109" s="1"/>
  <c r="M487" i="109"/>
  <c r="P486" i="109" a="1"/>
  <c r="P486" i="109" s="1"/>
  <c r="N486" i="109"/>
  <c r="O486" i="109" s="1"/>
  <c r="M486" i="109"/>
  <c r="P485" i="109" a="1"/>
  <c r="P485" i="109" s="1"/>
  <c r="N485" i="109"/>
  <c r="O485" i="109" s="1"/>
  <c r="M485" i="109"/>
  <c r="P484" i="109" a="1"/>
  <c r="P484" i="109" s="1"/>
  <c r="N484" i="109"/>
  <c r="O484" i="109" s="1"/>
  <c r="M484" i="109"/>
  <c r="P483" i="109" a="1"/>
  <c r="P483" i="109" s="1"/>
  <c r="N483" i="109"/>
  <c r="O483" i="109" s="1"/>
  <c r="M483" i="109"/>
  <c r="P482" i="109" a="1"/>
  <c r="P482" i="109" s="1"/>
  <c r="N482" i="109"/>
  <c r="O482" i="109" s="1"/>
  <c r="M482" i="109"/>
  <c r="P481" i="109" a="1"/>
  <c r="P481" i="109" s="1"/>
  <c r="N481" i="109"/>
  <c r="O481" i="109" s="1"/>
  <c r="M481" i="109"/>
  <c r="P480" i="109" a="1"/>
  <c r="P480" i="109" s="1"/>
  <c r="N480" i="109"/>
  <c r="O480" i="109" s="1"/>
  <c r="M480" i="109"/>
  <c r="P479" i="109" a="1"/>
  <c r="P479" i="109" s="1"/>
  <c r="N479" i="109"/>
  <c r="O479" i="109" s="1"/>
  <c r="M479" i="109"/>
  <c r="P478" i="109" a="1"/>
  <c r="P478" i="109" s="1"/>
  <c r="N478" i="109"/>
  <c r="O478" i="109" s="1"/>
  <c r="M478" i="109"/>
  <c r="P477" i="109" a="1"/>
  <c r="P477" i="109" s="1"/>
  <c r="N477" i="109"/>
  <c r="O477" i="109" s="1"/>
  <c r="M477" i="109"/>
  <c r="P476" i="109" a="1"/>
  <c r="P476" i="109" s="1"/>
  <c r="N476" i="109"/>
  <c r="O476" i="109" s="1"/>
  <c r="M476" i="109"/>
  <c r="P475" i="109" a="1"/>
  <c r="P475" i="109" s="1"/>
  <c r="N475" i="109"/>
  <c r="O475" i="109" s="1"/>
  <c r="M475" i="109"/>
  <c r="P474" i="109" a="1"/>
  <c r="P474" i="109" s="1"/>
  <c r="N474" i="109"/>
  <c r="O474" i="109" s="1"/>
  <c r="M474" i="109"/>
  <c r="P473" i="109" a="1"/>
  <c r="P473" i="109" s="1"/>
  <c r="N473" i="109"/>
  <c r="O473" i="109" s="1"/>
  <c r="M473" i="109"/>
  <c r="P472" i="109" a="1"/>
  <c r="P472" i="109" s="1"/>
  <c r="N472" i="109"/>
  <c r="O472" i="109" s="1"/>
  <c r="M472" i="109"/>
  <c r="P471" i="109" a="1"/>
  <c r="P471" i="109" s="1"/>
  <c r="N471" i="109"/>
  <c r="O471" i="109" s="1"/>
  <c r="M471" i="109"/>
  <c r="P470" i="109" a="1"/>
  <c r="P470" i="109" s="1"/>
  <c r="N470" i="109"/>
  <c r="O470" i="109" s="1"/>
  <c r="M470" i="109"/>
  <c r="P469" i="109" a="1"/>
  <c r="P469" i="109" s="1"/>
  <c r="N469" i="109"/>
  <c r="O469" i="109" s="1"/>
  <c r="M469" i="109"/>
  <c r="P468" i="109" a="1"/>
  <c r="P468" i="109" s="1"/>
  <c r="N468" i="109"/>
  <c r="O468" i="109" s="1"/>
  <c r="M468" i="109"/>
  <c r="P467" i="109" a="1"/>
  <c r="P467" i="109" s="1"/>
  <c r="N467" i="109"/>
  <c r="O467" i="109" s="1"/>
  <c r="M467" i="109"/>
  <c r="P466" i="109" a="1"/>
  <c r="P466" i="109" s="1"/>
  <c r="N466" i="109"/>
  <c r="O466" i="109" s="1"/>
  <c r="M466" i="109"/>
  <c r="P465" i="109" a="1"/>
  <c r="P465" i="109" s="1"/>
  <c r="N465" i="109"/>
  <c r="O465" i="109" s="1"/>
  <c r="M465" i="109"/>
  <c r="P464" i="109" a="1"/>
  <c r="P464" i="109" s="1"/>
  <c r="N464" i="109"/>
  <c r="O464" i="109" s="1"/>
  <c r="M464" i="109"/>
  <c r="P463" i="109" a="1"/>
  <c r="P463" i="109" s="1"/>
  <c r="N463" i="109"/>
  <c r="O463" i="109" s="1"/>
  <c r="M463" i="109"/>
  <c r="P462" i="109" a="1"/>
  <c r="P462" i="109" s="1"/>
  <c r="N462" i="109"/>
  <c r="O462" i="109" s="1"/>
  <c r="M462" i="109"/>
  <c r="P461" i="109" a="1"/>
  <c r="P461" i="109" s="1"/>
  <c r="N461" i="109"/>
  <c r="O461" i="109" s="1"/>
  <c r="M461" i="109"/>
  <c r="P460" i="109" a="1"/>
  <c r="P460" i="109" s="1"/>
  <c r="N460" i="109"/>
  <c r="O460" i="109" s="1"/>
  <c r="M460" i="109"/>
  <c r="P459" i="109" a="1"/>
  <c r="P459" i="109" s="1"/>
  <c r="N459" i="109"/>
  <c r="O459" i="109" s="1"/>
  <c r="M459" i="109"/>
  <c r="P458" i="109" a="1"/>
  <c r="P458" i="109" s="1"/>
  <c r="N458" i="109"/>
  <c r="O458" i="109" s="1"/>
  <c r="M458" i="109"/>
  <c r="P457" i="109" a="1"/>
  <c r="P457" i="109" s="1"/>
  <c r="N457" i="109"/>
  <c r="O457" i="109" s="1"/>
  <c r="M457" i="109"/>
  <c r="P456" i="109" a="1"/>
  <c r="P456" i="109" s="1"/>
  <c r="N456" i="109"/>
  <c r="O456" i="109" s="1"/>
  <c r="M456" i="109"/>
  <c r="P455" i="109" a="1"/>
  <c r="P455" i="109" s="1"/>
  <c r="N455" i="109"/>
  <c r="O455" i="109" s="1"/>
  <c r="M455" i="109"/>
  <c r="P454" i="109" a="1"/>
  <c r="P454" i="109" s="1"/>
  <c r="N454" i="109"/>
  <c r="O454" i="109" s="1"/>
  <c r="M454" i="109"/>
  <c r="P453" i="109" a="1"/>
  <c r="P453" i="109" s="1"/>
  <c r="N453" i="109"/>
  <c r="O453" i="109" s="1"/>
  <c r="M453" i="109"/>
  <c r="P452" i="109" a="1"/>
  <c r="P452" i="109" s="1"/>
  <c r="N452" i="109"/>
  <c r="O452" i="109" s="1"/>
  <c r="M452" i="109"/>
  <c r="P451" i="109" a="1"/>
  <c r="P451" i="109" s="1"/>
  <c r="N451" i="109"/>
  <c r="O451" i="109" s="1"/>
  <c r="M451" i="109"/>
  <c r="P450" i="109" a="1"/>
  <c r="P450" i="109" s="1"/>
  <c r="N450" i="109"/>
  <c r="O450" i="109" s="1"/>
  <c r="M450" i="109"/>
  <c r="P449" i="109" a="1"/>
  <c r="P449" i="109" s="1"/>
  <c r="N449" i="109"/>
  <c r="O449" i="109" s="1"/>
  <c r="M449" i="109"/>
  <c r="P448" i="109" a="1"/>
  <c r="P448" i="109" s="1"/>
  <c r="N448" i="109"/>
  <c r="O448" i="109" s="1"/>
  <c r="M448" i="109"/>
  <c r="P447" i="109" a="1"/>
  <c r="P447" i="109" s="1"/>
  <c r="N447" i="109"/>
  <c r="O447" i="109" s="1"/>
  <c r="M447" i="109"/>
  <c r="P446" i="109" a="1"/>
  <c r="P446" i="109" s="1"/>
  <c r="N446" i="109"/>
  <c r="O446" i="109" s="1"/>
  <c r="M446" i="109"/>
  <c r="P445" i="109" a="1"/>
  <c r="P445" i="109" s="1"/>
  <c r="N445" i="109"/>
  <c r="O445" i="109" s="1"/>
  <c r="M445" i="109"/>
  <c r="P444" i="109" a="1"/>
  <c r="P444" i="109" s="1"/>
  <c r="N444" i="109"/>
  <c r="O444" i="109" s="1"/>
  <c r="M444" i="109"/>
  <c r="P443" i="109" a="1"/>
  <c r="P443" i="109" s="1"/>
  <c r="N443" i="109"/>
  <c r="O443" i="109" s="1"/>
  <c r="M443" i="109"/>
  <c r="P442" i="109" a="1"/>
  <c r="P442" i="109" s="1"/>
  <c r="N442" i="109"/>
  <c r="O442" i="109" s="1"/>
  <c r="M442" i="109"/>
  <c r="P441" i="109" a="1"/>
  <c r="P441" i="109" s="1"/>
  <c r="N441" i="109"/>
  <c r="O441" i="109" s="1"/>
  <c r="M441" i="109"/>
  <c r="P440" i="109" a="1"/>
  <c r="P440" i="109" s="1"/>
  <c r="N440" i="109"/>
  <c r="O440" i="109" s="1"/>
  <c r="M440" i="109"/>
  <c r="P439" i="109" a="1"/>
  <c r="P439" i="109" s="1"/>
  <c r="N439" i="109"/>
  <c r="O439" i="109" s="1"/>
  <c r="M439" i="109"/>
  <c r="P438" i="109" a="1"/>
  <c r="P438" i="109" s="1"/>
  <c r="N438" i="109"/>
  <c r="O438" i="109" s="1"/>
  <c r="M438" i="109"/>
  <c r="P437" i="109" a="1"/>
  <c r="P437" i="109" s="1"/>
  <c r="N437" i="109"/>
  <c r="O437" i="109" s="1"/>
  <c r="M437" i="109"/>
  <c r="P436" i="109" a="1"/>
  <c r="P436" i="109" s="1"/>
  <c r="N436" i="109"/>
  <c r="M436" i="109"/>
  <c r="P435" i="109" a="1"/>
  <c r="P435" i="109" s="1"/>
  <c r="N435" i="109"/>
  <c r="O435" i="109" s="1"/>
  <c r="M435" i="109"/>
  <c r="P434" i="109" a="1"/>
  <c r="P434" i="109" s="1"/>
  <c r="N434" i="109"/>
  <c r="M434" i="109"/>
  <c r="P433" i="109" a="1"/>
  <c r="P433" i="109" s="1"/>
  <c r="N433" i="109"/>
  <c r="O433" i="109" s="1"/>
  <c r="M433" i="109"/>
  <c r="P432" i="109" a="1"/>
  <c r="P432" i="109" s="1"/>
  <c r="N432" i="109"/>
  <c r="M432" i="109"/>
  <c r="P431" i="109" a="1"/>
  <c r="P431" i="109" s="1"/>
  <c r="N431" i="109"/>
  <c r="O431" i="109" s="1"/>
  <c r="M431" i="109"/>
  <c r="P430" i="109" a="1"/>
  <c r="P430" i="109" s="1"/>
  <c r="N430" i="109"/>
  <c r="M430" i="109"/>
  <c r="P429" i="109" a="1"/>
  <c r="P429" i="109" s="1"/>
  <c r="N429" i="109"/>
  <c r="O429" i="109" s="1"/>
  <c r="M429" i="109"/>
  <c r="P428" i="109" a="1"/>
  <c r="P428" i="109" s="1"/>
  <c r="N428" i="109"/>
  <c r="M428" i="109"/>
  <c r="P427" i="109" a="1"/>
  <c r="P427" i="109" s="1"/>
  <c r="N427" i="109"/>
  <c r="O427" i="109" s="1"/>
  <c r="M427" i="109"/>
  <c r="P426" i="109" a="1"/>
  <c r="P426" i="109" s="1"/>
  <c r="N426" i="109"/>
  <c r="M426" i="109"/>
  <c r="P425" i="109" a="1"/>
  <c r="P425" i="109" s="1"/>
  <c r="N425" i="109"/>
  <c r="M425" i="109"/>
  <c r="P424" i="109" a="1"/>
  <c r="P424" i="109" s="1"/>
  <c r="N424" i="109"/>
  <c r="O424" i="109" s="1"/>
  <c r="M424" i="109"/>
  <c r="P423" i="109" a="1"/>
  <c r="P423" i="109" s="1"/>
  <c r="N423" i="109"/>
  <c r="O423" i="109" s="1"/>
  <c r="M423" i="109"/>
  <c r="P422" i="109" a="1"/>
  <c r="P422" i="109" s="1"/>
  <c r="N422" i="109"/>
  <c r="M422" i="109"/>
  <c r="P421" i="109" a="1"/>
  <c r="P421" i="109" s="1"/>
  <c r="N421" i="109"/>
  <c r="M421" i="109"/>
  <c r="P420" i="109" a="1"/>
  <c r="P420" i="109" s="1"/>
  <c r="N420" i="109"/>
  <c r="M420" i="109"/>
  <c r="P419" i="109" a="1"/>
  <c r="P419" i="109" s="1"/>
  <c r="N419" i="109"/>
  <c r="O419" i="109" s="1"/>
  <c r="M419" i="109"/>
  <c r="P418" i="109" a="1"/>
  <c r="P418" i="109" s="1"/>
  <c r="N418" i="109"/>
  <c r="M418" i="109"/>
  <c r="P417" i="109" a="1"/>
  <c r="P417" i="109" s="1"/>
  <c r="N417" i="109"/>
  <c r="M417" i="109"/>
  <c r="P416" i="109" a="1"/>
  <c r="P416" i="109" s="1"/>
  <c r="N416" i="109"/>
  <c r="O416" i="109" s="1"/>
  <c r="M416" i="109"/>
  <c r="P415" i="109" a="1"/>
  <c r="P415" i="109" s="1"/>
  <c r="N415" i="109"/>
  <c r="O415" i="109" s="1"/>
  <c r="M415" i="109"/>
  <c r="P414" i="109" a="1"/>
  <c r="P414" i="109" s="1"/>
  <c r="N414" i="109"/>
  <c r="O414" i="109" s="1"/>
  <c r="M414" i="109"/>
  <c r="P413" i="109" a="1"/>
  <c r="P413" i="109" s="1"/>
  <c r="N413" i="109"/>
  <c r="O413" i="109" s="1"/>
  <c r="M413" i="109"/>
  <c r="P412" i="109" a="1"/>
  <c r="P412" i="109" s="1"/>
  <c r="N412" i="109"/>
  <c r="O412" i="109" s="1"/>
  <c r="M412" i="109"/>
  <c r="P411" i="109" a="1"/>
  <c r="P411" i="109" s="1"/>
  <c r="N411" i="109"/>
  <c r="O411" i="109" s="1"/>
  <c r="M411" i="109"/>
  <c r="P410" i="109" a="1"/>
  <c r="P410" i="109" s="1"/>
  <c r="N410" i="109"/>
  <c r="O410" i="109" s="1"/>
  <c r="M410" i="109"/>
  <c r="P409" i="109" a="1"/>
  <c r="P409" i="109" s="1"/>
  <c r="N409" i="109"/>
  <c r="O409" i="109" s="1"/>
  <c r="M409" i="109"/>
  <c r="P408" i="109" a="1"/>
  <c r="P408" i="109" s="1"/>
  <c r="N408" i="109"/>
  <c r="O408" i="109" s="1"/>
  <c r="M408" i="109"/>
  <c r="P407" i="109" a="1"/>
  <c r="P407" i="109" s="1"/>
  <c r="N407" i="109"/>
  <c r="O407" i="109" s="1"/>
  <c r="M407" i="109"/>
  <c r="P406" i="109" a="1"/>
  <c r="P406" i="109" s="1"/>
  <c r="N406" i="109"/>
  <c r="O406" i="109" s="1"/>
  <c r="M406" i="109"/>
  <c r="P405" i="109" a="1"/>
  <c r="P405" i="109" s="1"/>
  <c r="N405" i="109"/>
  <c r="O405" i="109" s="1"/>
  <c r="M405" i="109"/>
  <c r="P404" i="109" a="1"/>
  <c r="P404" i="109" s="1"/>
  <c r="N404" i="109"/>
  <c r="O404" i="109" s="1"/>
  <c r="M404" i="109"/>
  <c r="P403" i="109" a="1"/>
  <c r="P403" i="109" s="1"/>
  <c r="N403" i="109"/>
  <c r="O403" i="109" s="1"/>
  <c r="M403" i="109"/>
  <c r="P402" i="109" a="1"/>
  <c r="P402" i="109" s="1"/>
  <c r="N402" i="109"/>
  <c r="O402" i="109" s="1"/>
  <c r="M402" i="109"/>
  <c r="P401" i="109" a="1"/>
  <c r="P401" i="109" s="1"/>
  <c r="N401" i="109"/>
  <c r="O401" i="109" s="1"/>
  <c r="M401" i="109"/>
  <c r="P400" i="109" a="1"/>
  <c r="P400" i="109" s="1"/>
  <c r="N400" i="109"/>
  <c r="O400" i="109" s="1"/>
  <c r="M400" i="109"/>
  <c r="P399" i="109" a="1"/>
  <c r="P399" i="109" s="1"/>
  <c r="N399" i="109"/>
  <c r="O399" i="109" s="1"/>
  <c r="M399" i="109"/>
  <c r="P398" i="109" a="1"/>
  <c r="P398" i="109" s="1"/>
  <c r="N398" i="109"/>
  <c r="O398" i="109" s="1"/>
  <c r="M398" i="109"/>
  <c r="P397" i="109" a="1"/>
  <c r="P397" i="109" s="1"/>
  <c r="N397" i="109"/>
  <c r="O397" i="109" s="1"/>
  <c r="M397" i="109"/>
  <c r="P396" i="109" a="1"/>
  <c r="P396" i="109" s="1"/>
  <c r="N396" i="109"/>
  <c r="O396" i="109" s="1"/>
  <c r="M396" i="109"/>
  <c r="P395" i="109" a="1"/>
  <c r="P395" i="109" s="1"/>
  <c r="N395" i="109"/>
  <c r="O395" i="109" s="1"/>
  <c r="M395" i="109"/>
  <c r="P394" i="109" a="1"/>
  <c r="P394" i="109" s="1"/>
  <c r="N394" i="109"/>
  <c r="O394" i="109" s="1"/>
  <c r="M394" i="109"/>
  <c r="P393" i="109" a="1"/>
  <c r="P393" i="109" s="1"/>
  <c r="N393" i="109"/>
  <c r="O393" i="109" s="1"/>
  <c r="M393" i="109"/>
  <c r="P392" i="109" a="1"/>
  <c r="P392" i="109" s="1"/>
  <c r="N392" i="109"/>
  <c r="O392" i="109" s="1"/>
  <c r="M392" i="109"/>
  <c r="P391" i="109" a="1"/>
  <c r="P391" i="109" s="1"/>
  <c r="N391" i="109"/>
  <c r="O391" i="109" s="1"/>
  <c r="M391" i="109"/>
  <c r="P390" i="109" a="1"/>
  <c r="P390" i="109" s="1"/>
  <c r="N390" i="109"/>
  <c r="O390" i="109" s="1"/>
  <c r="M390" i="109"/>
  <c r="P389" i="109" a="1"/>
  <c r="P389" i="109" s="1"/>
  <c r="N389" i="109"/>
  <c r="O389" i="109" s="1"/>
  <c r="M389" i="109"/>
  <c r="P388" i="109" a="1"/>
  <c r="P388" i="109" s="1"/>
  <c r="N388" i="109"/>
  <c r="O388" i="109" s="1"/>
  <c r="M388" i="109"/>
  <c r="P387" i="109" a="1"/>
  <c r="P387" i="109" s="1"/>
  <c r="N387" i="109"/>
  <c r="O387" i="109" s="1"/>
  <c r="M387" i="109"/>
  <c r="P386" i="109" a="1"/>
  <c r="P386" i="109" s="1"/>
  <c r="N386" i="109"/>
  <c r="O386" i="109" s="1"/>
  <c r="M386" i="109"/>
  <c r="P385" i="109" a="1"/>
  <c r="P385" i="109" s="1"/>
  <c r="N385" i="109"/>
  <c r="O385" i="109" s="1"/>
  <c r="M385" i="109"/>
  <c r="P384" i="109" a="1"/>
  <c r="P384" i="109" s="1"/>
  <c r="N384" i="109"/>
  <c r="O384" i="109" s="1"/>
  <c r="M384" i="109"/>
  <c r="P383" i="109" a="1"/>
  <c r="P383" i="109" s="1"/>
  <c r="N383" i="109"/>
  <c r="O383" i="109" s="1"/>
  <c r="M383" i="109"/>
  <c r="P382" i="109" a="1"/>
  <c r="P382" i="109" s="1"/>
  <c r="N382" i="109"/>
  <c r="O382" i="109" s="1"/>
  <c r="M382" i="109"/>
  <c r="P381" i="109" a="1"/>
  <c r="P381" i="109" s="1"/>
  <c r="N381" i="109"/>
  <c r="O381" i="109" s="1"/>
  <c r="M381" i="109"/>
  <c r="P380" i="109" a="1"/>
  <c r="P380" i="109" s="1"/>
  <c r="N380" i="109"/>
  <c r="O380" i="109" s="1"/>
  <c r="M380" i="109"/>
  <c r="P379" i="109" a="1"/>
  <c r="P379" i="109" s="1"/>
  <c r="N379" i="109"/>
  <c r="O379" i="109" s="1"/>
  <c r="M379" i="109"/>
  <c r="P378" i="109" a="1"/>
  <c r="P378" i="109" s="1"/>
  <c r="N378" i="109"/>
  <c r="O378" i="109" s="1"/>
  <c r="M378" i="109"/>
  <c r="P377" i="109" a="1"/>
  <c r="P377" i="109" s="1"/>
  <c r="N377" i="109"/>
  <c r="O377" i="109" s="1"/>
  <c r="M377" i="109"/>
  <c r="P376" i="109" a="1"/>
  <c r="P376" i="109" s="1"/>
  <c r="N376" i="109"/>
  <c r="O376" i="109" s="1"/>
  <c r="M376" i="109"/>
  <c r="P375" i="109" a="1"/>
  <c r="P375" i="109" s="1"/>
  <c r="N375" i="109"/>
  <c r="O375" i="109" s="1"/>
  <c r="M375" i="109"/>
  <c r="P374" i="109" a="1"/>
  <c r="P374" i="109" s="1"/>
  <c r="N374" i="109"/>
  <c r="O374" i="109" s="1"/>
  <c r="M374" i="109"/>
  <c r="P373" i="109" a="1"/>
  <c r="P373" i="109" s="1"/>
  <c r="N373" i="109"/>
  <c r="O373" i="109" s="1"/>
  <c r="M373" i="109"/>
  <c r="P372" i="109" a="1"/>
  <c r="P372" i="109" s="1"/>
  <c r="N372" i="109"/>
  <c r="O372" i="109" s="1"/>
  <c r="M372" i="109"/>
  <c r="P371" i="109" a="1"/>
  <c r="P371" i="109" s="1"/>
  <c r="N371" i="109"/>
  <c r="O371" i="109" s="1"/>
  <c r="M371" i="109"/>
  <c r="P370" i="109" a="1"/>
  <c r="P370" i="109" s="1"/>
  <c r="N370" i="109"/>
  <c r="O370" i="109" s="1"/>
  <c r="M370" i="109"/>
  <c r="P369" i="109" a="1"/>
  <c r="P369" i="109" s="1"/>
  <c r="N369" i="109"/>
  <c r="O369" i="109" s="1"/>
  <c r="M369" i="109"/>
  <c r="P368" i="109" a="1"/>
  <c r="P368" i="109" s="1"/>
  <c r="N368" i="109"/>
  <c r="O368" i="109" s="1"/>
  <c r="M368" i="109"/>
  <c r="P367" i="109" a="1"/>
  <c r="P367" i="109" s="1"/>
  <c r="N367" i="109"/>
  <c r="O367" i="109" s="1"/>
  <c r="M367" i="109"/>
  <c r="P366" i="109" a="1"/>
  <c r="P366" i="109" s="1"/>
  <c r="N366" i="109"/>
  <c r="O366" i="109" s="1"/>
  <c r="M366" i="109"/>
  <c r="P365" i="109" a="1"/>
  <c r="P365" i="109" s="1"/>
  <c r="N365" i="109"/>
  <c r="O365" i="109" s="1"/>
  <c r="M365" i="109"/>
  <c r="P364" i="109" a="1"/>
  <c r="P364" i="109" s="1"/>
  <c r="N364" i="109"/>
  <c r="O364" i="109" s="1"/>
  <c r="M364" i="109"/>
  <c r="P363" i="109" a="1"/>
  <c r="P363" i="109" s="1"/>
  <c r="N363" i="109"/>
  <c r="O363" i="109" s="1"/>
  <c r="M363" i="109"/>
  <c r="P362" i="109" a="1"/>
  <c r="P362" i="109" s="1"/>
  <c r="N362" i="109"/>
  <c r="O362" i="109" s="1"/>
  <c r="M362" i="109"/>
  <c r="P361" i="109" a="1"/>
  <c r="P361" i="109" s="1"/>
  <c r="N361" i="109"/>
  <c r="O361" i="109" s="1"/>
  <c r="M361" i="109"/>
  <c r="P360" i="109" a="1"/>
  <c r="P360" i="109" s="1"/>
  <c r="N360" i="109"/>
  <c r="O360" i="109" s="1"/>
  <c r="M360" i="109"/>
  <c r="P359" i="109" a="1"/>
  <c r="P359" i="109" s="1"/>
  <c r="N359" i="109"/>
  <c r="O359" i="109" s="1"/>
  <c r="M359" i="109"/>
  <c r="P358" i="109" a="1"/>
  <c r="P358" i="109" s="1"/>
  <c r="N358" i="109"/>
  <c r="O358" i="109" s="1"/>
  <c r="M358" i="109"/>
  <c r="P357" i="109" a="1"/>
  <c r="P357" i="109" s="1"/>
  <c r="N357" i="109"/>
  <c r="O357" i="109" s="1"/>
  <c r="M357" i="109"/>
  <c r="P356" i="109" a="1"/>
  <c r="P356" i="109" s="1"/>
  <c r="N356" i="109"/>
  <c r="O356" i="109" s="1"/>
  <c r="M356" i="109"/>
  <c r="P355" i="109" a="1"/>
  <c r="P355" i="109" s="1"/>
  <c r="N355" i="109"/>
  <c r="O355" i="109" s="1"/>
  <c r="M355" i="109"/>
  <c r="P354" i="109" a="1"/>
  <c r="P354" i="109" s="1"/>
  <c r="N354" i="109"/>
  <c r="O354" i="109" s="1"/>
  <c r="M354" i="109"/>
  <c r="P353" i="109" a="1"/>
  <c r="P353" i="109" s="1"/>
  <c r="N353" i="109"/>
  <c r="O353" i="109" s="1"/>
  <c r="M353" i="109"/>
  <c r="P352" i="109" a="1"/>
  <c r="P352" i="109" s="1"/>
  <c r="N352" i="109"/>
  <c r="O352" i="109" s="1"/>
  <c r="M352" i="109"/>
  <c r="P351" i="109" a="1"/>
  <c r="P351" i="109" s="1"/>
  <c r="N351" i="109"/>
  <c r="O351" i="109" s="1"/>
  <c r="M351" i="109"/>
  <c r="P350" i="109" a="1"/>
  <c r="P350" i="109" s="1"/>
  <c r="N350" i="109"/>
  <c r="O350" i="109" s="1"/>
  <c r="M350" i="109"/>
  <c r="P349" i="109" a="1"/>
  <c r="P349" i="109" s="1"/>
  <c r="N349" i="109"/>
  <c r="O349" i="109" s="1"/>
  <c r="M349" i="109"/>
  <c r="P348" i="109" a="1"/>
  <c r="P348" i="109" s="1"/>
  <c r="N348" i="109"/>
  <c r="O348" i="109" s="1"/>
  <c r="M348" i="109"/>
  <c r="P347" i="109" a="1"/>
  <c r="P347" i="109" s="1"/>
  <c r="N347" i="109"/>
  <c r="O347" i="109" s="1"/>
  <c r="M347" i="109"/>
  <c r="P346" i="109" a="1"/>
  <c r="P346" i="109" s="1"/>
  <c r="N346" i="109"/>
  <c r="O346" i="109" s="1"/>
  <c r="M346" i="109"/>
  <c r="P345" i="109" a="1"/>
  <c r="P345" i="109" s="1"/>
  <c r="N345" i="109"/>
  <c r="O345" i="109" s="1"/>
  <c r="M345" i="109"/>
  <c r="P344" i="109" a="1"/>
  <c r="P344" i="109" s="1"/>
  <c r="N344" i="109"/>
  <c r="O344" i="109" s="1"/>
  <c r="M344" i="109"/>
  <c r="P343" i="109" a="1"/>
  <c r="P343" i="109" s="1"/>
  <c r="N343" i="109"/>
  <c r="O343" i="109" s="1"/>
  <c r="M343" i="109"/>
  <c r="P342" i="109" a="1"/>
  <c r="P342" i="109" s="1"/>
  <c r="N342" i="109"/>
  <c r="O342" i="109" s="1"/>
  <c r="M342" i="109"/>
  <c r="P341" i="109" a="1"/>
  <c r="P341" i="109" s="1"/>
  <c r="N341" i="109"/>
  <c r="O341" i="109" s="1"/>
  <c r="M341" i="109"/>
  <c r="P340" i="109" a="1"/>
  <c r="P340" i="109" s="1"/>
  <c r="N340" i="109"/>
  <c r="O340" i="109" s="1"/>
  <c r="M340" i="109"/>
  <c r="P339" i="109" a="1"/>
  <c r="P339" i="109" s="1"/>
  <c r="N339" i="109"/>
  <c r="O339" i="109" s="1"/>
  <c r="M339" i="109"/>
  <c r="P338" i="109" a="1"/>
  <c r="P338" i="109" s="1"/>
  <c r="N338" i="109"/>
  <c r="M338" i="109"/>
  <c r="P337" i="109" a="1"/>
  <c r="P337" i="109" s="1"/>
  <c r="N337" i="109"/>
  <c r="O337" i="109" s="1"/>
  <c r="M337" i="109"/>
  <c r="P336" i="109" a="1"/>
  <c r="P336" i="109" s="1"/>
  <c r="N336" i="109"/>
  <c r="O336" i="109" s="1"/>
  <c r="M336" i="109"/>
  <c r="P335" i="109" a="1"/>
  <c r="P335" i="109" s="1"/>
  <c r="N335" i="109"/>
  <c r="O335" i="109" s="1"/>
  <c r="M335" i="109"/>
  <c r="P334" i="109" a="1"/>
  <c r="P334" i="109" s="1"/>
  <c r="N334" i="109"/>
  <c r="M334" i="109"/>
  <c r="P333" i="109" a="1"/>
  <c r="P333" i="109" s="1"/>
  <c r="N333" i="109"/>
  <c r="M333" i="109"/>
  <c r="P332" i="109" a="1"/>
  <c r="P332" i="109" s="1"/>
  <c r="N332" i="109"/>
  <c r="O332" i="109" s="1"/>
  <c r="M332" i="109"/>
  <c r="P331" i="109" a="1"/>
  <c r="P331" i="109" s="1"/>
  <c r="N331" i="109"/>
  <c r="O331" i="109" s="1"/>
  <c r="M331" i="109"/>
  <c r="P330" i="109" a="1"/>
  <c r="P330" i="109" s="1"/>
  <c r="N330" i="109"/>
  <c r="M330" i="109"/>
  <c r="P329" i="109" a="1"/>
  <c r="P329" i="109" s="1"/>
  <c r="N329" i="109"/>
  <c r="M329" i="109"/>
  <c r="P328" i="109" a="1"/>
  <c r="P328" i="109" s="1"/>
  <c r="N328" i="109"/>
  <c r="O328" i="109" s="1"/>
  <c r="M328" i="109"/>
  <c r="P327" i="109" a="1"/>
  <c r="P327" i="109" s="1"/>
  <c r="N327" i="109"/>
  <c r="O327" i="109" s="1"/>
  <c r="M327" i="109"/>
  <c r="P326" i="109" a="1"/>
  <c r="P326" i="109" s="1"/>
  <c r="N326" i="109"/>
  <c r="M326" i="109"/>
  <c r="P325" i="109" a="1"/>
  <c r="P325" i="109" s="1"/>
  <c r="N325" i="109"/>
  <c r="M325" i="109"/>
  <c r="P324" i="109" a="1"/>
  <c r="P324" i="109" s="1"/>
  <c r="N324" i="109"/>
  <c r="O324" i="109" s="1"/>
  <c r="M324" i="109"/>
  <c r="P323" i="109" a="1"/>
  <c r="P323" i="109" s="1"/>
  <c r="N323" i="109"/>
  <c r="O323" i="109" s="1"/>
  <c r="M323" i="109"/>
  <c r="P322" i="109" a="1"/>
  <c r="P322" i="109" s="1"/>
  <c r="N322" i="109"/>
  <c r="M322" i="109"/>
  <c r="P321" i="109" a="1"/>
  <c r="P321" i="109" s="1"/>
  <c r="N321" i="109"/>
  <c r="O321" i="109" s="1"/>
  <c r="M321" i="109"/>
  <c r="P320" i="109" a="1"/>
  <c r="P320" i="109" s="1"/>
  <c r="N320" i="109"/>
  <c r="O320" i="109" s="1"/>
  <c r="M320" i="109"/>
  <c r="P319" i="109" a="1"/>
  <c r="P319" i="109" s="1"/>
  <c r="N319" i="109"/>
  <c r="O319" i="109" s="1"/>
  <c r="M319" i="109"/>
  <c r="P318" i="109" a="1"/>
  <c r="P318" i="109" s="1"/>
  <c r="N318" i="109"/>
  <c r="M318" i="109"/>
  <c r="P317" i="109" a="1"/>
  <c r="P317" i="109" s="1"/>
  <c r="N317" i="109"/>
  <c r="O317" i="109" s="1"/>
  <c r="M317" i="109"/>
  <c r="P316" i="109" a="1"/>
  <c r="P316" i="109" s="1"/>
  <c r="N316" i="109"/>
  <c r="O316" i="109" s="1"/>
  <c r="M316" i="109"/>
  <c r="P315" i="109" a="1"/>
  <c r="P315" i="109" s="1"/>
  <c r="N315" i="109"/>
  <c r="O315" i="109" s="1"/>
  <c r="M315" i="109"/>
  <c r="P314" i="109" a="1"/>
  <c r="P314" i="109" s="1"/>
  <c r="N314" i="109"/>
  <c r="M314" i="109"/>
  <c r="P313" i="109" a="1"/>
  <c r="P313" i="109" s="1"/>
  <c r="N313" i="109"/>
  <c r="O313" i="109" s="1"/>
  <c r="M313" i="109"/>
  <c r="P312" i="109" a="1"/>
  <c r="P312" i="109" s="1"/>
  <c r="N312" i="109"/>
  <c r="O312" i="109" s="1"/>
  <c r="M312" i="109"/>
  <c r="P311" i="109" a="1"/>
  <c r="P311" i="109" s="1"/>
  <c r="N311" i="109"/>
  <c r="M311" i="109"/>
  <c r="P310" i="109" a="1"/>
  <c r="P310" i="109" s="1"/>
  <c r="N310" i="109"/>
  <c r="M310" i="109"/>
  <c r="P309" i="109" a="1"/>
  <c r="P309" i="109" s="1"/>
  <c r="N309" i="109"/>
  <c r="O309" i="109" s="1"/>
  <c r="M309" i="109"/>
  <c r="P308" i="109" a="1"/>
  <c r="P308" i="109" s="1"/>
  <c r="N308" i="109"/>
  <c r="O308" i="109" s="1"/>
  <c r="M308" i="109"/>
  <c r="P307" i="109" a="1"/>
  <c r="P307" i="109" s="1"/>
  <c r="N307" i="109"/>
  <c r="M307" i="109"/>
  <c r="P306" i="109" a="1"/>
  <c r="P306" i="109" s="1"/>
  <c r="N306" i="109"/>
  <c r="M306" i="109"/>
  <c r="P305" i="109" a="1"/>
  <c r="P305" i="109" s="1"/>
  <c r="N305" i="109"/>
  <c r="M305" i="109"/>
  <c r="P304" i="109" a="1"/>
  <c r="P304" i="109" s="1"/>
  <c r="N304" i="109"/>
  <c r="O304" i="109" s="1"/>
  <c r="M304" i="109"/>
  <c r="P303" i="109" a="1"/>
  <c r="P303" i="109" s="1"/>
  <c r="N303" i="109"/>
  <c r="M303" i="109"/>
  <c r="P302" i="109" a="1"/>
  <c r="P302" i="109" s="1"/>
  <c r="N302" i="109"/>
  <c r="M302" i="109"/>
  <c r="P301" i="109" a="1"/>
  <c r="P301" i="109" s="1"/>
  <c r="N301" i="109"/>
  <c r="O301" i="109" s="1"/>
  <c r="M301" i="109"/>
  <c r="P300" i="109" a="1"/>
  <c r="P300" i="109" s="1"/>
  <c r="N300" i="109"/>
  <c r="O300" i="109" s="1"/>
  <c r="M300" i="109"/>
  <c r="P299" i="109" a="1"/>
  <c r="P299" i="109" s="1"/>
  <c r="N299" i="109"/>
  <c r="O299" i="109" s="1"/>
  <c r="M299" i="109"/>
  <c r="P298" i="109" a="1"/>
  <c r="P298" i="109" s="1"/>
  <c r="N298" i="109"/>
  <c r="M298" i="109"/>
  <c r="P297" i="109" a="1"/>
  <c r="P297" i="109" s="1"/>
  <c r="N297" i="109"/>
  <c r="O297" i="109" s="1"/>
  <c r="M297" i="109"/>
  <c r="P296" i="109" a="1"/>
  <c r="P296" i="109" s="1"/>
  <c r="N296" i="109"/>
  <c r="O296" i="109" s="1"/>
  <c r="M296" i="109"/>
  <c r="P295" i="109" a="1"/>
  <c r="P295" i="109" s="1"/>
  <c r="N295" i="109"/>
  <c r="M295" i="109"/>
  <c r="P294" i="109" a="1"/>
  <c r="P294" i="109" s="1"/>
  <c r="N294" i="109"/>
  <c r="M294" i="109"/>
  <c r="P293" i="109" a="1"/>
  <c r="P293" i="109" s="1"/>
  <c r="N293" i="109"/>
  <c r="O293" i="109" s="1"/>
  <c r="M293" i="109"/>
  <c r="P292" i="109" a="1"/>
  <c r="P292" i="109" s="1"/>
  <c r="N292" i="109"/>
  <c r="O292" i="109" s="1"/>
  <c r="M292" i="109"/>
  <c r="P291" i="109" a="1"/>
  <c r="P291" i="109" s="1"/>
  <c r="N291" i="109"/>
  <c r="M291" i="109"/>
  <c r="P290" i="109" a="1"/>
  <c r="P290" i="109" s="1"/>
  <c r="N290" i="109"/>
  <c r="M290" i="109"/>
  <c r="P289" i="109" a="1"/>
  <c r="P289" i="109" s="1"/>
  <c r="N289" i="109"/>
  <c r="M289" i="109"/>
  <c r="P288" i="109" a="1"/>
  <c r="P288" i="109" s="1"/>
  <c r="N288" i="109"/>
  <c r="O288" i="109" s="1"/>
  <c r="M288" i="109"/>
  <c r="P287" i="109" a="1"/>
  <c r="P287" i="109" s="1"/>
  <c r="N287" i="109"/>
  <c r="M287" i="109"/>
  <c r="P286" i="109" a="1"/>
  <c r="P286" i="109" s="1"/>
  <c r="N286" i="109"/>
  <c r="M286" i="109"/>
  <c r="P285" i="109" a="1"/>
  <c r="P285" i="109" s="1"/>
  <c r="N285" i="109"/>
  <c r="O285" i="109" s="1"/>
  <c r="M285" i="109"/>
  <c r="P284" i="109" a="1"/>
  <c r="P284" i="109" s="1"/>
  <c r="N284" i="109"/>
  <c r="O284" i="109" s="1"/>
  <c r="M284" i="109"/>
  <c r="P283" i="109" a="1"/>
  <c r="P283" i="109" s="1"/>
  <c r="N283" i="109"/>
  <c r="O283" i="109" s="1"/>
  <c r="M283" i="109"/>
  <c r="P282" i="109" a="1"/>
  <c r="P282" i="109" s="1"/>
  <c r="N282" i="109"/>
  <c r="M282" i="109"/>
  <c r="P281" i="109" a="1"/>
  <c r="P281" i="109" s="1"/>
  <c r="N281" i="109"/>
  <c r="O281" i="109" s="1"/>
  <c r="M281" i="109"/>
  <c r="P280" i="109" a="1"/>
  <c r="P280" i="109" s="1"/>
  <c r="N280" i="109"/>
  <c r="O280" i="109" s="1"/>
  <c r="M280" i="109"/>
  <c r="P279" i="109" a="1"/>
  <c r="P279" i="109" s="1"/>
  <c r="N279" i="109"/>
  <c r="M279" i="109"/>
  <c r="P278" i="109" a="1"/>
  <c r="P278" i="109" s="1"/>
  <c r="N278" i="109"/>
  <c r="O278" i="109" s="1"/>
  <c r="M278" i="109"/>
  <c r="P277" i="109" a="1"/>
  <c r="P277" i="109" s="1"/>
  <c r="N277" i="109"/>
  <c r="O277" i="109" s="1"/>
  <c r="M277" i="109"/>
  <c r="P276" i="109" a="1"/>
  <c r="P276" i="109" s="1"/>
  <c r="N276" i="109"/>
  <c r="O276" i="109" s="1"/>
  <c r="M276" i="109"/>
  <c r="P275" i="109" a="1"/>
  <c r="P275" i="109" s="1"/>
  <c r="N275" i="109"/>
  <c r="M275" i="109"/>
  <c r="P274" i="109" a="1"/>
  <c r="P274" i="109" s="1"/>
  <c r="N274" i="109"/>
  <c r="O274" i="109" s="1"/>
  <c r="M274" i="109"/>
  <c r="P273" i="109" a="1"/>
  <c r="P273" i="109" s="1"/>
  <c r="N273" i="109"/>
  <c r="O273" i="109" s="1"/>
  <c r="M273" i="109"/>
  <c r="P272" i="109" a="1"/>
  <c r="P272" i="109" s="1"/>
  <c r="N272" i="109"/>
  <c r="O272" i="109" s="1"/>
  <c r="M272" i="109"/>
  <c r="P271" i="109" a="1"/>
  <c r="P271" i="109" s="1"/>
  <c r="N271" i="109"/>
  <c r="O271" i="109" s="1"/>
  <c r="M271" i="109"/>
  <c r="P270" i="109" a="1"/>
  <c r="P270" i="109" s="1"/>
  <c r="N270" i="109"/>
  <c r="O270" i="109" s="1"/>
  <c r="M270" i="109"/>
  <c r="P269" i="109" a="1"/>
  <c r="P269" i="109" s="1"/>
  <c r="N269" i="109"/>
  <c r="O269" i="109" s="1"/>
  <c r="M269" i="109"/>
  <c r="P268" i="109" a="1"/>
  <c r="P268" i="109" s="1"/>
  <c r="N268" i="109"/>
  <c r="O268" i="109" s="1"/>
  <c r="M268" i="109"/>
  <c r="P267" i="109" a="1"/>
  <c r="P267" i="109" s="1"/>
  <c r="N267" i="109"/>
  <c r="O267" i="109" s="1"/>
  <c r="M267" i="109"/>
  <c r="P266" i="109" a="1"/>
  <c r="P266" i="109" s="1"/>
  <c r="N266" i="109"/>
  <c r="O266" i="109" s="1"/>
  <c r="M266" i="109"/>
  <c r="P265" i="109" a="1"/>
  <c r="P265" i="109" s="1"/>
  <c r="N265" i="109"/>
  <c r="O265" i="109" s="1"/>
  <c r="M265" i="109"/>
  <c r="P264" i="109" a="1"/>
  <c r="P264" i="109" s="1"/>
  <c r="N264" i="109"/>
  <c r="O264" i="109" s="1"/>
  <c r="M264" i="109"/>
  <c r="P263" i="109" a="1"/>
  <c r="P263" i="109" s="1"/>
  <c r="N263" i="109"/>
  <c r="O263" i="109" s="1"/>
  <c r="M263" i="109"/>
  <c r="P262" i="109" a="1"/>
  <c r="P262" i="109" s="1"/>
  <c r="N262" i="109"/>
  <c r="O262" i="109" s="1"/>
  <c r="M262" i="109"/>
  <c r="P261" i="109" a="1"/>
  <c r="P261" i="109" s="1"/>
  <c r="N261" i="109"/>
  <c r="O261" i="109" s="1"/>
  <c r="M261" i="109"/>
  <c r="P260" i="109" a="1"/>
  <c r="P260" i="109" s="1"/>
  <c r="N260" i="109"/>
  <c r="O260" i="109" s="1"/>
  <c r="M260" i="109"/>
  <c r="P259" i="109" a="1"/>
  <c r="P259" i="109" s="1"/>
  <c r="N259" i="109"/>
  <c r="O259" i="109" s="1"/>
  <c r="M259" i="109"/>
  <c r="P258" i="109" a="1"/>
  <c r="P258" i="109" s="1"/>
  <c r="N258" i="109"/>
  <c r="O258" i="109" s="1"/>
  <c r="M258" i="109"/>
  <c r="P257" i="109" a="1"/>
  <c r="P257" i="109" s="1"/>
  <c r="N257" i="109"/>
  <c r="O257" i="109" s="1"/>
  <c r="M257" i="109"/>
  <c r="P256" i="109" a="1"/>
  <c r="P256" i="109" s="1"/>
  <c r="N256" i="109"/>
  <c r="O256" i="109" s="1"/>
  <c r="M256" i="109"/>
  <c r="P255" i="109" a="1"/>
  <c r="P255" i="109" s="1"/>
  <c r="N255" i="109"/>
  <c r="O255" i="109" s="1"/>
  <c r="M255" i="109"/>
  <c r="P254" i="109" a="1"/>
  <c r="P254" i="109" s="1"/>
  <c r="N254" i="109"/>
  <c r="O254" i="109" s="1"/>
  <c r="M254" i="109"/>
  <c r="P253" i="109" a="1"/>
  <c r="P253" i="109" s="1"/>
  <c r="N253" i="109"/>
  <c r="O253" i="109" s="1"/>
  <c r="M253" i="109"/>
  <c r="P252" i="109" a="1"/>
  <c r="P252" i="109" s="1"/>
  <c r="N252" i="109"/>
  <c r="O252" i="109" s="1"/>
  <c r="M252" i="109"/>
  <c r="P251" i="109" a="1"/>
  <c r="P251" i="109" s="1"/>
  <c r="N251" i="109"/>
  <c r="O251" i="109" s="1"/>
  <c r="M251" i="109"/>
  <c r="P250" i="109" a="1"/>
  <c r="P250" i="109" s="1"/>
  <c r="N250" i="109"/>
  <c r="O250" i="109" s="1"/>
  <c r="M250" i="109"/>
  <c r="P249" i="109" a="1"/>
  <c r="P249" i="109" s="1"/>
  <c r="N249" i="109"/>
  <c r="O249" i="109" s="1"/>
  <c r="M249" i="109"/>
  <c r="P248" i="109" a="1"/>
  <c r="P248" i="109" s="1"/>
  <c r="N248" i="109"/>
  <c r="O248" i="109" s="1"/>
  <c r="M248" i="109"/>
  <c r="P247" i="109" a="1"/>
  <c r="P247" i="109" s="1"/>
  <c r="N247" i="109"/>
  <c r="O247" i="109" s="1"/>
  <c r="M247" i="109"/>
  <c r="P246" i="109" a="1"/>
  <c r="P246" i="109" s="1"/>
  <c r="N246" i="109"/>
  <c r="O246" i="109" s="1"/>
  <c r="M246" i="109"/>
  <c r="P245" i="109" a="1"/>
  <c r="P245" i="109" s="1"/>
  <c r="N245" i="109"/>
  <c r="O245" i="109" s="1"/>
  <c r="M245" i="109"/>
  <c r="P244" i="109" a="1"/>
  <c r="P244" i="109" s="1"/>
  <c r="N244" i="109"/>
  <c r="O244" i="109" s="1"/>
  <c r="M244" i="109"/>
  <c r="P243" i="109" a="1"/>
  <c r="P243" i="109" s="1"/>
  <c r="N243" i="109"/>
  <c r="O243" i="109" s="1"/>
  <c r="M243" i="109"/>
  <c r="P242" i="109" a="1"/>
  <c r="P242" i="109" s="1"/>
  <c r="N242" i="109"/>
  <c r="O242" i="109" s="1"/>
  <c r="M242" i="109"/>
  <c r="P241" i="109" a="1"/>
  <c r="P241" i="109" s="1"/>
  <c r="N241" i="109"/>
  <c r="O241" i="109" s="1"/>
  <c r="M241" i="109"/>
  <c r="P240" i="109" a="1"/>
  <c r="P240" i="109" s="1"/>
  <c r="N240" i="109"/>
  <c r="O240" i="109" s="1"/>
  <c r="M240" i="109"/>
  <c r="P239" i="109" a="1"/>
  <c r="P239" i="109" s="1"/>
  <c r="N239" i="109"/>
  <c r="O239" i="109" s="1"/>
  <c r="M239" i="109"/>
  <c r="P238" i="109" a="1"/>
  <c r="P238" i="109" s="1"/>
  <c r="N238" i="109"/>
  <c r="O238" i="109" s="1"/>
  <c r="M238" i="109"/>
  <c r="P237" i="109" a="1"/>
  <c r="P237" i="109" s="1"/>
  <c r="N237" i="109"/>
  <c r="O237" i="109" s="1"/>
  <c r="M237" i="109"/>
  <c r="P236" i="109" a="1"/>
  <c r="P236" i="109" s="1"/>
  <c r="N236" i="109"/>
  <c r="O236" i="109" s="1"/>
  <c r="M236" i="109"/>
  <c r="P235" i="109" a="1"/>
  <c r="P235" i="109" s="1"/>
  <c r="N235" i="109"/>
  <c r="O235" i="109" s="1"/>
  <c r="M235" i="109"/>
  <c r="P234" i="109" a="1"/>
  <c r="P234" i="109" s="1"/>
  <c r="N234" i="109"/>
  <c r="O234" i="109" s="1"/>
  <c r="M234" i="109"/>
  <c r="P233" i="109" a="1"/>
  <c r="P233" i="109" s="1"/>
  <c r="N233" i="109"/>
  <c r="O233" i="109" s="1"/>
  <c r="M233" i="109"/>
  <c r="P232" i="109" a="1"/>
  <c r="P232" i="109" s="1"/>
  <c r="N232" i="109"/>
  <c r="O232" i="109" s="1"/>
  <c r="M232" i="109"/>
  <c r="P231" i="109" a="1"/>
  <c r="P231" i="109" s="1"/>
  <c r="N231" i="109"/>
  <c r="O231" i="109" s="1"/>
  <c r="M231" i="109"/>
  <c r="P230" i="109" a="1"/>
  <c r="P230" i="109" s="1"/>
  <c r="N230" i="109"/>
  <c r="O230" i="109" s="1"/>
  <c r="M230" i="109"/>
  <c r="P229" i="109" a="1"/>
  <c r="P229" i="109" s="1"/>
  <c r="N229" i="109"/>
  <c r="O229" i="109" s="1"/>
  <c r="M229" i="109"/>
  <c r="P228" i="109" a="1"/>
  <c r="P228" i="109" s="1"/>
  <c r="N228" i="109"/>
  <c r="O228" i="109" s="1"/>
  <c r="M228" i="109"/>
  <c r="P227" i="109" a="1"/>
  <c r="P227" i="109" s="1"/>
  <c r="N227" i="109"/>
  <c r="O227" i="109" s="1"/>
  <c r="M227" i="109"/>
  <c r="P226" i="109" a="1"/>
  <c r="P226" i="109" s="1"/>
  <c r="N226" i="109"/>
  <c r="O226" i="109" s="1"/>
  <c r="M226" i="109"/>
  <c r="P225" i="109" a="1"/>
  <c r="P225" i="109" s="1"/>
  <c r="N225" i="109"/>
  <c r="O225" i="109" s="1"/>
  <c r="M225" i="109"/>
  <c r="P224" i="109" a="1"/>
  <c r="P224" i="109" s="1"/>
  <c r="N224" i="109"/>
  <c r="O224" i="109" s="1"/>
  <c r="M224" i="109"/>
  <c r="P223" i="109" a="1"/>
  <c r="P223" i="109" s="1"/>
  <c r="N223" i="109"/>
  <c r="O223" i="109" s="1"/>
  <c r="M223" i="109"/>
  <c r="P222" i="109" a="1"/>
  <c r="P222" i="109" s="1"/>
  <c r="N222" i="109"/>
  <c r="O222" i="109" s="1"/>
  <c r="M222" i="109"/>
  <c r="P221" i="109" a="1"/>
  <c r="P221" i="109" s="1"/>
  <c r="N221" i="109"/>
  <c r="O221" i="109" s="1"/>
  <c r="M221" i="109"/>
  <c r="P220" i="109" a="1"/>
  <c r="P220" i="109" s="1"/>
  <c r="N220" i="109"/>
  <c r="O220" i="109" s="1"/>
  <c r="M220" i="109"/>
  <c r="P219" i="109" a="1"/>
  <c r="P219" i="109" s="1"/>
  <c r="N219" i="109"/>
  <c r="O219" i="109" s="1"/>
  <c r="M219" i="109"/>
  <c r="P218" i="109" a="1"/>
  <c r="P218" i="109" s="1"/>
  <c r="N218" i="109"/>
  <c r="O218" i="109" s="1"/>
  <c r="M218" i="109"/>
  <c r="P217" i="109" a="1"/>
  <c r="P217" i="109" s="1"/>
  <c r="N217" i="109"/>
  <c r="O217" i="109" s="1"/>
  <c r="M217" i="109"/>
  <c r="P216" i="109" a="1"/>
  <c r="P216" i="109" s="1"/>
  <c r="N216" i="109"/>
  <c r="O216" i="109" s="1"/>
  <c r="M216" i="109"/>
  <c r="P215" i="109" a="1"/>
  <c r="P215" i="109" s="1"/>
  <c r="N215" i="109"/>
  <c r="O215" i="109" s="1"/>
  <c r="M215" i="109"/>
  <c r="P214" i="109" a="1"/>
  <c r="P214" i="109" s="1"/>
  <c r="N214" i="109"/>
  <c r="O214" i="109" s="1"/>
  <c r="M214" i="109"/>
  <c r="P213" i="109" a="1"/>
  <c r="P213" i="109" s="1"/>
  <c r="N213" i="109"/>
  <c r="O213" i="109" s="1"/>
  <c r="M213" i="109"/>
  <c r="P212" i="109" a="1"/>
  <c r="P212" i="109" s="1"/>
  <c r="N212" i="109"/>
  <c r="O212" i="109" s="1"/>
  <c r="M212" i="109"/>
  <c r="P211" i="109" a="1"/>
  <c r="P211" i="109" s="1"/>
  <c r="N211" i="109"/>
  <c r="O211" i="109" s="1"/>
  <c r="M211" i="109"/>
  <c r="P210" i="109" a="1"/>
  <c r="P210" i="109" s="1"/>
  <c r="N210" i="109"/>
  <c r="O210" i="109" s="1"/>
  <c r="M210" i="109"/>
  <c r="P209" i="109" a="1"/>
  <c r="P209" i="109" s="1"/>
  <c r="N209" i="109"/>
  <c r="O209" i="109" s="1"/>
  <c r="M209" i="109"/>
  <c r="P208" i="109" a="1"/>
  <c r="P208" i="109" s="1"/>
  <c r="N208" i="109"/>
  <c r="O208" i="109" s="1"/>
  <c r="M208" i="109"/>
  <c r="P207" i="109" a="1"/>
  <c r="P207" i="109" s="1"/>
  <c r="N207" i="109"/>
  <c r="O207" i="109" s="1"/>
  <c r="M207" i="109"/>
  <c r="P206" i="109" a="1"/>
  <c r="P206" i="109" s="1"/>
  <c r="N206" i="109"/>
  <c r="O206" i="109" s="1"/>
  <c r="M206" i="109"/>
  <c r="P205" i="109" a="1"/>
  <c r="P205" i="109" s="1"/>
  <c r="N205" i="109"/>
  <c r="O205" i="109" s="1"/>
  <c r="M205" i="109"/>
  <c r="P204" i="109" a="1"/>
  <c r="P204" i="109" s="1"/>
  <c r="N204" i="109"/>
  <c r="O204" i="109" s="1"/>
  <c r="M204" i="109"/>
  <c r="P203" i="109" a="1"/>
  <c r="P203" i="109" s="1"/>
  <c r="N203" i="109"/>
  <c r="O203" i="109" s="1"/>
  <c r="M203" i="109"/>
  <c r="P202" i="109" a="1"/>
  <c r="P202" i="109" s="1"/>
  <c r="N202" i="109"/>
  <c r="O202" i="109" s="1"/>
  <c r="M202" i="109"/>
  <c r="P201" i="109" a="1"/>
  <c r="P201" i="109" s="1"/>
  <c r="N201" i="109"/>
  <c r="O201" i="109" s="1"/>
  <c r="M201" i="109"/>
  <c r="P200" i="109" a="1"/>
  <c r="P200" i="109" s="1"/>
  <c r="N200" i="109"/>
  <c r="O200" i="109" s="1"/>
  <c r="M200" i="109"/>
  <c r="P199" i="109" a="1"/>
  <c r="P199" i="109" s="1"/>
  <c r="N199" i="109"/>
  <c r="O199" i="109" s="1"/>
  <c r="M199" i="109"/>
  <c r="P198" i="109" a="1"/>
  <c r="P198" i="109" s="1"/>
  <c r="N198" i="109"/>
  <c r="O198" i="109" s="1"/>
  <c r="M198" i="109"/>
  <c r="P197" i="109" a="1"/>
  <c r="P197" i="109" s="1"/>
  <c r="N197" i="109"/>
  <c r="O197" i="109" s="1"/>
  <c r="M197" i="109"/>
  <c r="P196" i="109" a="1"/>
  <c r="P196" i="109" s="1"/>
  <c r="N196" i="109"/>
  <c r="O196" i="109" s="1"/>
  <c r="M196" i="109"/>
  <c r="P195" i="109" a="1"/>
  <c r="P195" i="109" s="1"/>
  <c r="N195" i="109"/>
  <c r="O195" i="109" s="1"/>
  <c r="M195" i="109"/>
  <c r="P194" i="109" a="1"/>
  <c r="P194" i="109" s="1"/>
  <c r="N194" i="109"/>
  <c r="O194" i="109" s="1"/>
  <c r="M194" i="109"/>
  <c r="P193" i="109" a="1"/>
  <c r="P193" i="109" s="1"/>
  <c r="N193" i="109"/>
  <c r="O193" i="109" s="1"/>
  <c r="M193" i="109"/>
  <c r="P192" i="109" a="1"/>
  <c r="P192" i="109" s="1"/>
  <c r="N192" i="109"/>
  <c r="O192" i="109" s="1"/>
  <c r="M192" i="109"/>
  <c r="P191" i="109" a="1"/>
  <c r="P191" i="109" s="1"/>
  <c r="N191" i="109"/>
  <c r="O191" i="109" s="1"/>
  <c r="M191" i="109"/>
  <c r="P190" i="109" a="1"/>
  <c r="P190" i="109" s="1"/>
  <c r="N190" i="109"/>
  <c r="O190" i="109" s="1"/>
  <c r="M190" i="109"/>
  <c r="P189" i="109" a="1"/>
  <c r="P189" i="109" s="1"/>
  <c r="N189" i="109"/>
  <c r="O189" i="109" s="1"/>
  <c r="M189" i="109"/>
  <c r="P188" i="109" a="1"/>
  <c r="P188" i="109" s="1"/>
  <c r="N188" i="109"/>
  <c r="O188" i="109" s="1"/>
  <c r="M188" i="109"/>
  <c r="P187" i="109" a="1"/>
  <c r="P187" i="109" s="1"/>
  <c r="N187" i="109"/>
  <c r="O187" i="109" s="1"/>
  <c r="M187" i="109"/>
  <c r="P186" i="109" a="1"/>
  <c r="P186" i="109" s="1"/>
  <c r="N186" i="109"/>
  <c r="O186" i="109" s="1"/>
  <c r="M186" i="109"/>
  <c r="P185" i="109" a="1"/>
  <c r="P185" i="109" s="1"/>
  <c r="N185" i="109"/>
  <c r="O185" i="109" s="1"/>
  <c r="M185" i="109"/>
  <c r="P184" i="109" a="1"/>
  <c r="P184" i="109" s="1"/>
  <c r="N184" i="109"/>
  <c r="O184" i="109" s="1"/>
  <c r="M184" i="109"/>
  <c r="P183" i="109" a="1"/>
  <c r="P183" i="109" s="1"/>
  <c r="N183" i="109"/>
  <c r="O183" i="109" s="1"/>
  <c r="M183" i="109"/>
  <c r="P182" i="109" a="1"/>
  <c r="P182" i="109" s="1"/>
  <c r="N182" i="109"/>
  <c r="O182" i="109" s="1"/>
  <c r="M182" i="109"/>
  <c r="P181" i="109" a="1"/>
  <c r="P181" i="109" s="1"/>
  <c r="N181" i="109"/>
  <c r="O181" i="109" s="1"/>
  <c r="M181" i="109"/>
  <c r="P180" i="109" a="1"/>
  <c r="P180" i="109" s="1"/>
  <c r="N180" i="109"/>
  <c r="O180" i="109" s="1"/>
  <c r="M180" i="109"/>
  <c r="P179" i="109" a="1"/>
  <c r="P179" i="109" s="1"/>
  <c r="N179" i="109"/>
  <c r="O179" i="109" s="1"/>
  <c r="M179" i="109"/>
  <c r="P178" i="109" a="1"/>
  <c r="P178" i="109" s="1"/>
  <c r="N178" i="109"/>
  <c r="O178" i="109" s="1"/>
  <c r="M178" i="109"/>
  <c r="P177" i="109" a="1"/>
  <c r="P177" i="109" s="1"/>
  <c r="N177" i="109"/>
  <c r="O177" i="109" s="1"/>
  <c r="M177" i="109"/>
  <c r="P176" i="109" a="1"/>
  <c r="P176" i="109" s="1"/>
  <c r="N176" i="109"/>
  <c r="O176" i="109" s="1"/>
  <c r="M176" i="109"/>
  <c r="P175" i="109" a="1"/>
  <c r="P175" i="109" s="1"/>
  <c r="N175" i="109"/>
  <c r="O175" i="109" s="1"/>
  <c r="M175" i="109"/>
  <c r="P174" i="109" a="1"/>
  <c r="P174" i="109" s="1"/>
  <c r="N174" i="109"/>
  <c r="O174" i="109" s="1"/>
  <c r="M174" i="109"/>
  <c r="P173" i="109" a="1"/>
  <c r="P173" i="109" s="1"/>
  <c r="N173" i="109"/>
  <c r="O173" i="109" s="1"/>
  <c r="M173" i="109"/>
  <c r="P172" i="109" a="1"/>
  <c r="P172" i="109" s="1"/>
  <c r="N172" i="109"/>
  <c r="O172" i="109" s="1"/>
  <c r="M172" i="109"/>
  <c r="P171" i="109" a="1"/>
  <c r="P171" i="109" s="1"/>
  <c r="N171" i="109"/>
  <c r="O171" i="109" s="1"/>
  <c r="M171" i="109"/>
  <c r="P170" i="109" a="1"/>
  <c r="P170" i="109" s="1"/>
  <c r="N170" i="109"/>
  <c r="O170" i="109" s="1"/>
  <c r="M170" i="109"/>
  <c r="P169" i="109" a="1"/>
  <c r="P169" i="109" s="1"/>
  <c r="N169" i="109"/>
  <c r="O169" i="109" s="1"/>
  <c r="M169" i="109"/>
  <c r="P168" i="109" a="1"/>
  <c r="P168" i="109" s="1"/>
  <c r="N168" i="109"/>
  <c r="O168" i="109" s="1"/>
  <c r="M168" i="109"/>
  <c r="P167" i="109" a="1"/>
  <c r="P167" i="109" s="1"/>
  <c r="N167" i="109"/>
  <c r="O167" i="109" s="1"/>
  <c r="M167" i="109"/>
  <c r="P166" i="109" a="1"/>
  <c r="P166" i="109" s="1"/>
  <c r="N166" i="109"/>
  <c r="O166" i="109" s="1"/>
  <c r="M166" i="109"/>
  <c r="P165" i="109" a="1"/>
  <c r="P165" i="109" s="1"/>
  <c r="N165" i="109"/>
  <c r="O165" i="109" s="1"/>
  <c r="M165" i="109"/>
  <c r="P164" i="109" a="1"/>
  <c r="P164" i="109" s="1"/>
  <c r="N164" i="109"/>
  <c r="O164" i="109" s="1"/>
  <c r="M164" i="109"/>
  <c r="P163" i="109" a="1"/>
  <c r="P163" i="109" s="1"/>
  <c r="N163" i="109"/>
  <c r="O163" i="109" s="1"/>
  <c r="M163" i="109"/>
  <c r="P162" i="109" a="1"/>
  <c r="P162" i="109" s="1"/>
  <c r="N162" i="109"/>
  <c r="O162" i="109" s="1"/>
  <c r="M162" i="109"/>
  <c r="P161" i="109" a="1"/>
  <c r="P161" i="109" s="1"/>
  <c r="N161" i="109"/>
  <c r="O161" i="109" s="1"/>
  <c r="M161" i="109"/>
  <c r="P160" i="109" a="1"/>
  <c r="P160" i="109" s="1"/>
  <c r="N160" i="109"/>
  <c r="O160" i="109" s="1"/>
  <c r="M160" i="109"/>
  <c r="P159" i="109" a="1"/>
  <c r="P159" i="109" s="1"/>
  <c r="N159" i="109"/>
  <c r="O159" i="109" s="1"/>
  <c r="M159" i="109"/>
  <c r="P158" i="109" a="1"/>
  <c r="P158" i="109" s="1"/>
  <c r="N158" i="109"/>
  <c r="O158" i="109" s="1"/>
  <c r="M158" i="109"/>
  <c r="P157" i="109" a="1"/>
  <c r="P157" i="109" s="1"/>
  <c r="N157" i="109"/>
  <c r="O157" i="109" s="1"/>
  <c r="M157" i="109"/>
  <c r="P156" i="109" a="1"/>
  <c r="P156" i="109" s="1"/>
  <c r="N156" i="109"/>
  <c r="O156" i="109" s="1"/>
  <c r="M156" i="109"/>
  <c r="P155" i="109" a="1"/>
  <c r="P155" i="109" s="1"/>
  <c r="N155" i="109"/>
  <c r="O155" i="109" s="1"/>
  <c r="M155" i="109"/>
  <c r="P154" i="109" a="1"/>
  <c r="P154" i="109" s="1"/>
  <c r="N154" i="109"/>
  <c r="O154" i="109" s="1"/>
  <c r="M154" i="109"/>
  <c r="P153" i="109" a="1"/>
  <c r="P153" i="109" s="1"/>
  <c r="N153" i="109"/>
  <c r="O153" i="109" s="1"/>
  <c r="M153" i="109"/>
  <c r="P152" i="109" a="1"/>
  <c r="P152" i="109" s="1"/>
  <c r="N152" i="109"/>
  <c r="O152" i="109" s="1"/>
  <c r="M152" i="109"/>
  <c r="P151" i="109" a="1"/>
  <c r="P151" i="109" s="1"/>
  <c r="N151" i="109"/>
  <c r="O151" i="109" s="1"/>
  <c r="M151" i="109"/>
  <c r="P150" i="109" a="1"/>
  <c r="P150" i="109" s="1"/>
  <c r="N150" i="109"/>
  <c r="O150" i="109" s="1"/>
  <c r="M150" i="109"/>
  <c r="P149" i="109" a="1"/>
  <c r="P149" i="109" s="1"/>
  <c r="N149" i="109"/>
  <c r="O149" i="109" s="1"/>
  <c r="M149" i="109"/>
  <c r="P148" i="109" a="1"/>
  <c r="P148" i="109" s="1"/>
  <c r="N148" i="109"/>
  <c r="O148" i="109" s="1"/>
  <c r="M148" i="109"/>
  <c r="P147" i="109" a="1"/>
  <c r="P147" i="109" s="1"/>
  <c r="N147" i="109"/>
  <c r="O147" i="109" s="1"/>
  <c r="M147" i="109"/>
  <c r="P146" i="109" a="1"/>
  <c r="P146" i="109" s="1"/>
  <c r="N146" i="109"/>
  <c r="O146" i="109" s="1"/>
  <c r="M146" i="109"/>
  <c r="P145" i="109" a="1"/>
  <c r="P145" i="109" s="1"/>
  <c r="N145" i="109"/>
  <c r="O145" i="109" s="1"/>
  <c r="M145" i="109"/>
  <c r="P144" i="109" a="1"/>
  <c r="P144" i="109" s="1"/>
  <c r="N144" i="109"/>
  <c r="O144" i="109" s="1"/>
  <c r="M144" i="109"/>
  <c r="P143" i="109" a="1"/>
  <c r="P143" i="109" s="1"/>
  <c r="N143" i="109"/>
  <c r="O143" i="109" s="1"/>
  <c r="M143" i="109"/>
  <c r="P142" i="109" a="1"/>
  <c r="P142" i="109" s="1"/>
  <c r="N142" i="109"/>
  <c r="O142" i="109" s="1"/>
  <c r="M142" i="109"/>
  <c r="P141" i="109" a="1"/>
  <c r="P141" i="109" s="1"/>
  <c r="N141" i="109"/>
  <c r="O141" i="109" s="1"/>
  <c r="M141" i="109"/>
  <c r="P140" i="109" a="1"/>
  <c r="P140" i="109" s="1"/>
  <c r="N140" i="109"/>
  <c r="O140" i="109" s="1"/>
  <c r="M140" i="109"/>
  <c r="P139" i="109" a="1"/>
  <c r="P139" i="109" s="1"/>
  <c r="N139" i="109"/>
  <c r="O139" i="109" s="1"/>
  <c r="M139" i="109"/>
  <c r="P138" i="109" a="1"/>
  <c r="P138" i="109" s="1"/>
  <c r="N138" i="109"/>
  <c r="O138" i="109" s="1"/>
  <c r="M138" i="109"/>
  <c r="P137" i="109" a="1"/>
  <c r="P137" i="109" s="1"/>
  <c r="N137" i="109"/>
  <c r="O137" i="109" s="1"/>
  <c r="M137" i="109"/>
  <c r="P136" i="109" a="1"/>
  <c r="P136" i="109" s="1"/>
  <c r="N136" i="109"/>
  <c r="O136" i="109" s="1"/>
  <c r="M136" i="109"/>
  <c r="P135" i="109" a="1"/>
  <c r="P135" i="109" s="1"/>
  <c r="N135" i="109"/>
  <c r="O135" i="109" s="1"/>
  <c r="M135" i="109"/>
  <c r="P134" i="109" a="1"/>
  <c r="P134" i="109" s="1"/>
  <c r="N134" i="109"/>
  <c r="O134" i="109" s="1"/>
  <c r="M134" i="109"/>
  <c r="P133" i="109" a="1"/>
  <c r="P133" i="109" s="1"/>
  <c r="N133" i="109"/>
  <c r="O133" i="109" s="1"/>
  <c r="M133" i="109"/>
  <c r="P132" i="109" a="1"/>
  <c r="P132" i="109" s="1"/>
  <c r="N132" i="109"/>
  <c r="O132" i="109" s="1"/>
  <c r="M132" i="109"/>
  <c r="P131" i="109" a="1"/>
  <c r="P131" i="109" s="1"/>
  <c r="N131" i="109"/>
  <c r="O131" i="109" s="1"/>
  <c r="M131" i="109"/>
  <c r="P130" i="109" a="1"/>
  <c r="P130" i="109" s="1"/>
  <c r="N130" i="109"/>
  <c r="O130" i="109" s="1"/>
  <c r="M130" i="109"/>
  <c r="P129" i="109" a="1"/>
  <c r="P129" i="109" s="1"/>
  <c r="N129" i="109"/>
  <c r="O129" i="109" s="1"/>
  <c r="M129" i="109"/>
  <c r="P128" i="109" a="1"/>
  <c r="P128" i="109" s="1"/>
  <c r="N128" i="109"/>
  <c r="O128" i="109" s="1"/>
  <c r="M128" i="109"/>
  <c r="P127" i="109" a="1"/>
  <c r="P127" i="109" s="1"/>
  <c r="N127" i="109"/>
  <c r="O127" i="109" s="1"/>
  <c r="M127" i="109"/>
  <c r="P126" i="109" a="1"/>
  <c r="P126" i="109" s="1"/>
  <c r="N126" i="109"/>
  <c r="O126" i="109" s="1"/>
  <c r="M126" i="109"/>
  <c r="P125" i="109" a="1"/>
  <c r="P125" i="109" s="1"/>
  <c r="N125" i="109"/>
  <c r="O125" i="109" s="1"/>
  <c r="M125" i="109"/>
  <c r="P124" i="109" a="1"/>
  <c r="P124" i="109" s="1"/>
  <c r="N124" i="109"/>
  <c r="O124" i="109" s="1"/>
  <c r="M124" i="109"/>
  <c r="P123" i="109" a="1"/>
  <c r="P123" i="109" s="1"/>
  <c r="N123" i="109"/>
  <c r="O123" i="109" s="1"/>
  <c r="M123" i="109"/>
  <c r="P122" i="109" a="1"/>
  <c r="P122" i="109" s="1"/>
  <c r="N122" i="109"/>
  <c r="O122" i="109" s="1"/>
  <c r="M122" i="109"/>
  <c r="P121" i="109" a="1"/>
  <c r="P121" i="109" s="1"/>
  <c r="N121" i="109"/>
  <c r="O121" i="109" s="1"/>
  <c r="M121" i="109"/>
  <c r="P120" i="109" a="1"/>
  <c r="P120" i="109" s="1"/>
  <c r="N120" i="109"/>
  <c r="O120" i="109" s="1"/>
  <c r="M120" i="109"/>
  <c r="P119" i="109" a="1"/>
  <c r="P119" i="109" s="1"/>
  <c r="N119" i="109"/>
  <c r="O119" i="109" s="1"/>
  <c r="M119" i="109"/>
  <c r="P118" i="109" a="1"/>
  <c r="P118" i="109" s="1"/>
  <c r="N118" i="109"/>
  <c r="O118" i="109" s="1"/>
  <c r="M118" i="109"/>
  <c r="P117" i="109" a="1"/>
  <c r="P117" i="109" s="1"/>
  <c r="N117" i="109"/>
  <c r="O117" i="109" s="1"/>
  <c r="M117" i="109"/>
  <c r="P116" i="109" a="1"/>
  <c r="P116" i="109" s="1"/>
  <c r="N116" i="109"/>
  <c r="O116" i="109" s="1"/>
  <c r="M116" i="109"/>
  <c r="P115" i="109" a="1"/>
  <c r="P115" i="109" s="1"/>
  <c r="N115" i="109"/>
  <c r="O115" i="109" s="1"/>
  <c r="M115" i="109"/>
  <c r="P114" i="109" a="1"/>
  <c r="P114" i="109" s="1"/>
  <c r="N114" i="109"/>
  <c r="O114" i="109" s="1"/>
  <c r="M114" i="109"/>
  <c r="P113" i="109" a="1"/>
  <c r="P113" i="109" s="1"/>
  <c r="N113" i="109"/>
  <c r="O113" i="109" s="1"/>
  <c r="M113" i="109"/>
  <c r="P112" i="109" a="1"/>
  <c r="P112" i="109" s="1"/>
  <c r="N112" i="109"/>
  <c r="O112" i="109" s="1"/>
  <c r="M112" i="109"/>
  <c r="P111" i="109" a="1"/>
  <c r="P111" i="109" s="1"/>
  <c r="N111" i="109"/>
  <c r="O111" i="109" s="1"/>
  <c r="M111" i="109"/>
  <c r="P110" i="109" a="1"/>
  <c r="P110" i="109" s="1"/>
  <c r="N110" i="109"/>
  <c r="O110" i="109" s="1"/>
  <c r="M110" i="109"/>
  <c r="P109" i="109" a="1"/>
  <c r="P109" i="109" s="1"/>
  <c r="N109" i="109"/>
  <c r="O109" i="109" s="1"/>
  <c r="M109" i="109"/>
  <c r="P108" i="109" a="1"/>
  <c r="P108" i="109" s="1"/>
  <c r="N108" i="109"/>
  <c r="O108" i="109" s="1"/>
  <c r="M108" i="109"/>
  <c r="P107" i="109" a="1"/>
  <c r="P107" i="109" s="1"/>
  <c r="N107" i="109"/>
  <c r="O107" i="109" s="1"/>
  <c r="M107" i="109"/>
  <c r="P106" i="109" a="1"/>
  <c r="P106" i="109" s="1"/>
  <c r="N106" i="109"/>
  <c r="O106" i="109" s="1"/>
  <c r="M106" i="109"/>
  <c r="P105" i="109" a="1"/>
  <c r="P105" i="109" s="1"/>
  <c r="N105" i="109"/>
  <c r="O105" i="109" s="1"/>
  <c r="M105" i="109"/>
  <c r="P104" i="109" a="1"/>
  <c r="P104" i="109" s="1"/>
  <c r="N104" i="109"/>
  <c r="O104" i="109" s="1"/>
  <c r="M104" i="109"/>
  <c r="P103" i="109" a="1"/>
  <c r="P103" i="109" s="1"/>
  <c r="N103" i="109"/>
  <c r="O103" i="109" s="1"/>
  <c r="M103" i="109"/>
  <c r="P102" i="109" a="1"/>
  <c r="P102" i="109" s="1"/>
  <c r="N102" i="109"/>
  <c r="O102" i="109" s="1"/>
  <c r="M102" i="109"/>
  <c r="P101" i="109" a="1"/>
  <c r="P101" i="109" s="1"/>
  <c r="N101" i="109"/>
  <c r="O101" i="109" s="1"/>
  <c r="M101" i="109"/>
  <c r="P100" i="109" a="1"/>
  <c r="P100" i="109" s="1"/>
  <c r="N100" i="109"/>
  <c r="O100" i="109" s="1"/>
  <c r="M100" i="109"/>
  <c r="P99" i="109" a="1"/>
  <c r="P99" i="109" s="1"/>
  <c r="N99" i="109"/>
  <c r="O99" i="109" s="1"/>
  <c r="M99" i="109"/>
  <c r="P98" i="109" a="1"/>
  <c r="P98" i="109" s="1"/>
  <c r="N98" i="109"/>
  <c r="O98" i="109" s="1"/>
  <c r="M98" i="109"/>
  <c r="P97" i="109" a="1"/>
  <c r="P97" i="109" s="1"/>
  <c r="N97" i="109"/>
  <c r="O97" i="109" s="1"/>
  <c r="M97" i="109"/>
  <c r="P96" i="109" a="1"/>
  <c r="P96" i="109" s="1"/>
  <c r="N96" i="109"/>
  <c r="O96" i="109" s="1"/>
  <c r="M96" i="109"/>
  <c r="P95" i="109" a="1"/>
  <c r="P95" i="109" s="1"/>
  <c r="N95" i="109"/>
  <c r="O95" i="109" s="1"/>
  <c r="M95" i="109"/>
  <c r="P94" i="109" a="1"/>
  <c r="P94" i="109" s="1"/>
  <c r="N94" i="109"/>
  <c r="O94" i="109" s="1"/>
  <c r="M94" i="109"/>
  <c r="P93" i="109" a="1"/>
  <c r="P93" i="109" s="1"/>
  <c r="N93" i="109"/>
  <c r="O93" i="109" s="1"/>
  <c r="M93" i="109"/>
  <c r="P92" i="109" a="1"/>
  <c r="P92" i="109" s="1"/>
  <c r="N92" i="109"/>
  <c r="O92" i="109" s="1"/>
  <c r="M92" i="109"/>
  <c r="P91" i="109" a="1"/>
  <c r="P91" i="109" s="1"/>
  <c r="N91" i="109"/>
  <c r="O91" i="109" s="1"/>
  <c r="M91" i="109"/>
  <c r="P90" i="109" a="1"/>
  <c r="P90" i="109" s="1"/>
  <c r="N90" i="109"/>
  <c r="O90" i="109" s="1"/>
  <c r="M90" i="109"/>
  <c r="P89" i="109" a="1"/>
  <c r="P89" i="109" s="1"/>
  <c r="N89" i="109"/>
  <c r="O89" i="109" s="1"/>
  <c r="M89" i="109"/>
  <c r="P88" i="109" a="1"/>
  <c r="P88" i="109" s="1"/>
  <c r="N88" i="109"/>
  <c r="O88" i="109" s="1"/>
  <c r="M88" i="109"/>
  <c r="P87" i="109" a="1"/>
  <c r="P87" i="109" s="1"/>
  <c r="N87" i="109"/>
  <c r="O87" i="109" s="1"/>
  <c r="M87" i="109"/>
  <c r="P86" i="109" a="1"/>
  <c r="P86" i="109" s="1"/>
  <c r="N86" i="109"/>
  <c r="O86" i="109" s="1"/>
  <c r="M86" i="109"/>
  <c r="P85" i="109" a="1"/>
  <c r="P85" i="109" s="1"/>
  <c r="N85" i="109"/>
  <c r="O85" i="109" s="1"/>
  <c r="M85" i="109"/>
  <c r="P84" i="109" a="1"/>
  <c r="P84" i="109" s="1"/>
  <c r="N84" i="109"/>
  <c r="O84" i="109" s="1"/>
  <c r="M84" i="109"/>
  <c r="P83" i="109" a="1"/>
  <c r="P83" i="109" s="1"/>
  <c r="N83" i="109"/>
  <c r="O83" i="109" s="1"/>
  <c r="M83" i="109"/>
  <c r="P82" i="109" a="1"/>
  <c r="P82" i="109" s="1"/>
  <c r="N82" i="109"/>
  <c r="O82" i="109" s="1"/>
  <c r="M82" i="109"/>
  <c r="P81" i="109" a="1"/>
  <c r="P81" i="109" s="1"/>
  <c r="N81" i="109"/>
  <c r="O81" i="109" s="1"/>
  <c r="M81" i="109"/>
  <c r="P80" i="109" a="1"/>
  <c r="P80" i="109" s="1"/>
  <c r="N80" i="109"/>
  <c r="O80" i="109" s="1"/>
  <c r="M80" i="109"/>
  <c r="P79" i="109" a="1"/>
  <c r="P79" i="109" s="1"/>
  <c r="N79" i="109"/>
  <c r="O79" i="109" s="1"/>
  <c r="M79" i="109"/>
  <c r="P78" i="109" a="1"/>
  <c r="P78" i="109" s="1"/>
  <c r="N78" i="109"/>
  <c r="O78" i="109" s="1"/>
  <c r="M78" i="109"/>
  <c r="P77" i="109" a="1"/>
  <c r="P77" i="109" s="1"/>
  <c r="N77" i="109"/>
  <c r="O77" i="109" s="1"/>
  <c r="M77" i="109"/>
  <c r="P76" i="109" a="1"/>
  <c r="P76" i="109" s="1"/>
  <c r="N76" i="109"/>
  <c r="O76" i="109" s="1"/>
  <c r="M76" i="109"/>
  <c r="P75" i="109" a="1"/>
  <c r="P75" i="109" s="1"/>
  <c r="N75" i="109"/>
  <c r="O75" i="109" s="1"/>
  <c r="M75" i="109"/>
  <c r="P74" i="109" a="1"/>
  <c r="P74" i="109" s="1"/>
  <c r="N74" i="109"/>
  <c r="O74" i="109" s="1"/>
  <c r="M74" i="109"/>
  <c r="P73" i="109" a="1"/>
  <c r="P73" i="109" s="1"/>
  <c r="N73" i="109"/>
  <c r="O73" i="109" s="1"/>
  <c r="M73" i="109"/>
  <c r="P72" i="109" a="1"/>
  <c r="P72" i="109" s="1"/>
  <c r="N72" i="109"/>
  <c r="O72" i="109" s="1"/>
  <c r="M72" i="109"/>
  <c r="P71" i="109" a="1"/>
  <c r="P71" i="109" s="1"/>
  <c r="N71" i="109"/>
  <c r="O71" i="109" s="1"/>
  <c r="M71" i="109"/>
  <c r="P70" i="109" a="1"/>
  <c r="P70" i="109" s="1"/>
  <c r="N70" i="109"/>
  <c r="O70" i="109" s="1"/>
  <c r="M70" i="109"/>
  <c r="P69" i="109" a="1"/>
  <c r="P69" i="109" s="1"/>
  <c r="N69" i="109"/>
  <c r="O69" i="109" s="1"/>
  <c r="M69" i="109"/>
  <c r="P68" i="109" a="1"/>
  <c r="P68" i="109" s="1"/>
  <c r="N68" i="109"/>
  <c r="O68" i="109" s="1"/>
  <c r="M68" i="109"/>
  <c r="P67" i="109" a="1"/>
  <c r="P67" i="109" s="1"/>
  <c r="N67" i="109"/>
  <c r="O67" i="109" s="1"/>
  <c r="M67" i="109"/>
  <c r="P66" i="109" a="1"/>
  <c r="P66" i="109" s="1"/>
  <c r="N66" i="109"/>
  <c r="O66" i="109" s="1"/>
  <c r="M66" i="109"/>
  <c r="P65" i="109" a="1"/>
  <c r="P65" i="109" s="1"/>
  <c r="N65" i="109"/>
  <c r="O65" i="109" s="1"/>
  <c r="M65" i="109"/>
  <c r="P64" i="109" a="1"/>
  <c r="P64" i="109" s="1"/>
  <c r="N64" i="109"/>
  <c r="O64" i="109" s="1"/>
  <c r="M64" i="109"/>
  <c r="P63" i="109" a="1"/>
  <c r="P63" i="109" s="1"/>
  <c r="N63" i="109"/>
  <c r="O63" i="109" s="1"/>
  <c r="M63" i="109"/>
  <c r="P62" i="109" a="1"/>
  <c r="P62" i="109" s="1"/>
  <c r="N62" i="109"/>
  <c r="O62" i="109" s="1"/>
  <c r="M62" i="109"/>
  <c r="P61" i="109" a="1"/>
  <c r="P61" i="109" s="1"/>
  <c r="N61" i="109"/>
  <c r="O61" i="109" s="1"/>
  <c r="M61" i="109"/>
  <c r="P60" i="109" a="1"/>
  <c r="P60" i="109" s="1"/>
  <c r="N60" i="109"/>
  <c r="O60" i="109" s="1"/>
  <c r="M60" i="109"/>
  <c r="P59" i="109" a="1"/>
  <c r="P59" i="109" s="1"/>
  <c r="N59" i="109"/>
  <c r="O59" i="109" s="1"/>
  <c r="M59" i="109"/>
  <c r="P58" i="109" a="1"/>
  <c r="P58" i="109" s="1"/>
  <c r="N58" i="109"/>
  <c r="O58" i="109" s="1"/>
  <c r="M58" i="109"/>
  <c r="P57" i="109" a="1"/>
  <c r="P57" i="109" s="1"/>
  <c r="N57" i="109"/>
  <c r="O57" i="109" s="1"/>
  <c r="M57" i="109"/>
  <c r="P56" i="109" a="1"/>
  <c r="P56" i="109" s="1"/>
  <c r="N56" i="109"/>
  <c r="O56" i="109" s="1"/>
  <c r="M56" i="109"/>
  <c r="P55" i="109" a="1"/>
  <c r="P55" i="109" s="1"/>
  <c r="N55" i="109"/>
  <c r="O55" i="109" s="1"/>
  <c r="M55" i="109"/>
  <c r="P54" i="109" a="1"/>
  <c r="P54" i="109" s="1"/>
  <c r="N54" i="109"/>
  <c r="O54" i="109" s="1"/>
  <c r="M54" i="109"/>
  <c r="P53" i="109" a="1"/>
  <c r="P53" i="109" s="1"/>
  <c r="N53" i="109"/>
  <c r="O53" i="109" s="1"/>
  <c r="M53" i="109"/>
  <c r="P52" i="109" a="1"/>
  <c r="P52" i="109" s="1"/>
  <c r="N52" i="109"/>
  <c r="O52" i="109" s="1"/>
  <c r="M52" i="109"/>
  <c r="P51" i="109" a="1"/>
  <c r="P51" i="109" s="1"/>
  <c r="N51" i="109"/>
  <c r="O51" i="109" s="1"/>
  <c r="M51" i="109"/>
  <c r="P50" i="109" a="1"/>
  <c r="P50" i="109" s="1"/>
  <c r="N50" i="109"/>
  <c r="O50" i="109" s="1"/>
  <c r="M50" i="109"/>
  <c r="P49" i="109" a="1"/>
  <c r="P49" i="109" s="1"/>
  <c r="N49" i="109"/>
  <c r="O49" i="109" s="1"/>
  <c r="M49" i="109"/>
  <c r="P48" i="109" a="1"/>
  <c r="P48" i="109" s="1"/>
  <c r="N48" i="109"/>
  <c r="O48" i="109" s="1"/>
  <c r="M48" i="109"/>
  <c r="P47" i="109" a="1"/>
  <c r="P47" i="109" s="1"/>
  <c r="N47" i="109"/>
  <c r="O47" i="109" s="1"/>
  <c r="M47" i="109"/>
  <c r="P46" i="109" a="1"/>
  <c r="P46" i="109" s="1"/>
  <c r="N46" i="109"/>
  <c r="O46" i="109" s="1"/>
  <c r="M46" i="109"/>
  <c r="P45" i="109" a="1"/>
  <c r="P45" i="109" s="1"/>
  <c r="N45" i="109"/>
  <c r="O45" i="109" s="1"/>
  <c r="M45" i="109"/>
  <c r="P44" i="109" a="1"/>
  <c r="P44" i="109" s="1"/>
  <c r="N44" i="109"/>
  <c r="O44" i="109" s="1"/>
  <c r="M44" i="109"/>
  <c r="P43" i="109" a="1"/>
  <c r="P43" i="109" s="1"/>
  <c r="N43" i="109"/>
  <c r="O43" i="109" s="1"/>
  <c r="M43" i="109"/>
  <c r="P42" i="109" a="1"/>
  <c r="P42" i="109" s="1"/>
  <c r="N42" i="109"/>
  <c r="O42" i="109" s="1"/>
  <c r="M42" i="109"/>
  <c r="P41" i="109" a="1"/>
  <c r="P41" i="109" s="1"/>
  <c r="N41" i="109"/>
  <c r="O41" i="109" s="1"/>
  <c r="M41" i="109"/>
  <c r="P40" i="109" a="1"/>
  <c r="P40" i="109" s="1"/>
  <c r="N40" i="109"/>
  <c r="O40" i="109" s="1"/>
  <c r="M40" i="109"/>
  <c r="P39" i="109" a="1"/>
  <c r="P39" i="109" s="1"/>
  <c r="N39" i="109"/>
  <c r="O39" i="109" s="1"/>
  <c r="M39" i="109"/>
  <c r="P38" i="109" a="1"/>
  <c r="P38" i="109" s="1"/>
  <c r="N38" i="109"/>
  <c r="O38" i="109" s="1"/>
  <c r="M38" i="109"/>
  <c r="P37" i="109" a="1"/>
  <c r="P37" i="109" s="1"/>
  <c r="N37" i="109"/>
  <c r="O37" i="109" s="1"/>
  <c r="M37" i="109"/>
  <c r="P36" i="109" a="1"/>
  <c r="P36" i="109" s="1"/>
  <c r="N36" i="109"/>
  <c r="O36" i="109" s="1"/>
  <c r="M36" i="109"/>
  <c r="P35" i="109" a="1"/>
  <c r="P35" i="109" s="1"/>
  <c r="N35" i="109"/>
  <c r="O35" i="109" s="1"/>
  <c r="M35" i="109"/>
  <c r="P34" i="109" a="1"/>
  <c r="P34" i="109" s="1"/>
  <c r="N34" i="109"/>
  <c r="O34" i="109" s="1"/>
  <c r="M34" i="109"/>
  <c r="P33" i="109" a="1"/>
  <c r="P33" i="109" s="1"/>
  <c r="N33" i="109"/>
  <c r="O33" i="109" s="1"/>
  <c r="M33" i="109"/>
  <c r="P32" i="109" a="1"/>
  <c r="P32" i="109" s="1"/>
  <c r="N32" i="109"/>
  <c r="O32" i="109" s="1"/>
  <c r="M32" i="109"/>
  <c r="P31" i="109" a="1"/>
  <c r="P31" i="109" s="1"/>
  <c r="N31" i="109"/>
  <c r="O31" i="109" s="1"/>
  <c r="M31" i="109"/>
  <c r="P30" i="109" a="1"/>
  <c r="P30" i="109" s="1"/>
  <c r="N30" i="109"/>
  <c r="O30" i="109" s="1"/>
  <c r="M30" i="109"/>
  <c r="P29" i="109" a="1"/>
  <c r="P29" i="109" s="1"/>
  <c r="N29" i="109"/>
  <c r="O29" i="109" s="1"/>
  <c r="M29" i="109"/>
  <c r="P28" i="109" a="1"/>
  <c r="P28" i="109" s="1"/>
  <c r="N28" i="109"/>
  <c r="O28" i="109" s="1"/>
  <c r="M28" i="109"/>
  <c r="P27" i="109" a="1"/>
  <c r="P27" i="109" s="1"/>
  <c r="N27" i="109"/>
  <c r="O27" i="109" s="1"/>
  <c r="M27" i="109"/>
  <c r="P26" i="109" a="1"/>
  <c r="P26" i="109" s="1"/>
  <c r="N26" i="109"/>
  <c r="O26" i="109" s="1"/>
  <c r="M26" i="109"/>
  <c r="P25" i="109" a="1"/>
  <c r="P25" i="109" s="1"/>
  <c r="N25" i="109"/>
  <c r="O25" i="109" s="1"/>
  <c r="M25" i="109"/>
  <c r="P24" i="109" a="1"/>
  <c r="P24" i="109" s="1"/>
  <c r="N24" i="109"/>
  <c r="O24" i="109" s="1"/>
  <c r="M24" i="109"/>
  <c r="P23" i="109" a="1"/>
  <c r="P23" i="109" s="1"/>
  <c r="N23" i="109"/>
  <c r="O23" i="109" s="1"/>
  <c r="M23" i="109"/>
  <c r="P22" i="109" a="1"/>
  <c r="P22" i="109" s="1"/>
  <c r="N22" i="109"/>
  <c r="O22" i="109" s="1"/>
  <c r="M22" i="109"/>
  <c r="P21" i="109" a="1"/>
  <c r="P21" i="109" s="1"/>
  <c r="N21" i="109"/>
  <c r="O21" i="109" s="1"/>
  <c r="M21" i="109"/>
  <c r="P20" i="109" a="1"/>
  <c r="P20" i="109" s="1"/>
  <c r="N20" i="109"/>
  <c r="O20" i="109" s="1"/>
  <c r="M20" i="109"/>
  <c r="P19" i="109" a="1"/>
  <c r="P19" i="109" s="1"/>
  <c r="N19" i="109"/>
  <c r="O19" i="109" s="1"/>
  <c r="M19" i="109"/>
  <c r="P18" i="109" a="1"/>
  <c r="P18" i="109" s="1"/>
  <c r="N18" i="109"/>
  <c r="O18" i="109" s="1"/>
  <c r="M18" i="109"/>
  <c r="P17" i="109" a="1"/>
  <c r="P17" i="109" s="1"/>
  <c r="N17" i="109"/>
  <c r="O17" i="109" s="1"/>
  <c r="M17" i="109"/>
  <c r="P16" i="109" a="1"/>
  <c r="P16" i="109" s="1"/>
  <c r="N16" i="109"/>
  <c r="O16" i="109" s="1"/>
  <c r="M16" i="109"/>
  <c r="P15" i="109" a="1"/>
  <c r="P15" i="109" s="1"/>
  <c r="N15" i="109"/>
  <c r="O15" i="109" s="1"/>
  <c r="M15" i="109"/>
  <c r="P14" i="109" a="1"/>
  <c r="P14" i="109" s="1"/>
  <c r="N14" i="109"/>
  <c r="O14" i="109" s="1"/>
  <c r="M14" i="109"/>
  <c r="P13" i="109" a="1"/>
  <c r="P13" i="109" s="1"/>
  <c r="N13" i="109"/>
  <c r="O13" i="109" s="1"/>
  <c r="M13" i="109"/>
  <c r="P12" i="109" a="1"/>
  <c r="P12" i="109" s="1"/>
  <c r="N12" i="109"/>
  <c r="O12" i="109" s="1"/>
  <c r="M12" i="109"/>
  <c r="P11" i="109" a="1"/>
  <c r="P11" i="109" s="1"/>
  <c r="N11" i="109"/>
  <c r="O11" i="109" s="1"/>
  <c r="M11" i="109"/>
  <c r="P10" i="109" a="1"/>
  <c r="P10" i="109" s="1"/>
  <c r="N10" i="109"/>
  <c r="O10" i="109" s="1"/>
  <c r="M10" i="109"/>
  <c r="Q291" i="109" l="1"/>
  <c r="R291" i="109" s="1"/>
  <c r="S291" i="109" s="1"/>
  <c r="Q307" i="109"/>
  <c r="R307" i="109" s="1"/>
  <c r="S307" i="109" s="1"/>
  <c r="Q318" i="109"/>
  <c r="R318" i="109" s="1"/>
  <c r="S318" i="109" s="1"/>
  <c r="Q322" i="109"/>
  <c r="R322" i="109" s="1"/>
  <c r="S322" i="109" s="1"/>
  <c r="Q326" i="109"/>
  <c r="R326" i="109" s="1"/>
  <c r="S326" i="109" s="1"/>
  <c r="Q330" i="109"/>
  <c r="R330" i="109" s="1"/>
  <c r="S330" i="109" s="1"/>
  <c r="Q334" i="109"/>
  <c r="R334" i="109" s="1"/>
  <c r="S334" i="109" s="1"/>
  <c r="Q289" i="109"/>
  <c r="R289" i="109" s="1"/>
  <c r="S289" i="109" s="1"/>
  <c r="Q305" i="109"/>
  <c r="R305" i="109" s="1"/>
  <c r="S305" i="109" s="1"/>
  <c r="Q421" i="109"/>
  <c r="R421" i="109" s="1"/>
  <c r="S421" i="109" s="1"/>
  <c r="Q420" i="109"/>
  <c r="R420" i="109" s="1"/>
  <c r="S420" i="109" s="1"/>
  <c r="O1137" i="110"/>
  <c r="Q10" i="109"/>
  <c r="R10" i="109" s="1"/>
  <c r="S10" i="109" s="1"/>
  <c r="Q11" i="109"/>
  <c r="R11" i="109" s="1"/>
  <c r="S11" i="109" s="1"/>
  <c r="Q12" i="109"/>
  <c r="R12" i="109" s="1"/>
  <c r="S12" i="109" s="1"/>
  <c r="Q13" i="109"/>
  <c r="R13" i="109" s="1"/>
  <c r="S13" i="109" s="1"/>
  <c r="Q14" i="109"/>
  <c r="R14" i="109" s="1"/>
  <c r="S14" i="109" s="1"/>
  <c r="Q15" i="109"/>
  <c r="R15" i="109" s="1"/>
  <c r="S15" i="109" s="1"/>
  <c r="Q16" i="109"/>
  <c r="R16" i="109" s="1"/>
  <c r="S16" i="109" s="1"/>
  <c r="Q17" i="109"/>
  <c r="R17" i="109" s="1"/>
  <c r="S17" i="109" s="1"/>
  <c r="Q18" i="109"/>
  <c r="R18" i="109" s="1"/>
  <c r="S18" i="109" s="1"/>
  <c r="Q19" i="109"/>
  <c r="R19" i="109" s="1"/>
  <c r="S19" i="109" s="1"/>
  <c r="Q20" i="109"/>
  <c r="R20" i="109" s="1"/>
  <c r="S20" i="109" s="1"/>
  <c r="Q21" i="109"/>
  <c r="R21" i="109" s="1"/>
  <c r="S21" i="109" s="1"/>
  <c r="Q22" i="109"/>
  <c r="R22" i="109" s="1"/>
  <c r="S22" i="109" s="1"/>
  <c r="Q23" i="109"/>
  <c r="R23" i="109" s="1"/>
  <c r="S23" i="109" s="1"/>
  <c r="Q24" i="109"/>
  <c r="R24" i="109" s="1"/>
  <c r="S24" i="109" s="1"/>
  <c r="Q25" i="109"/>
  <c r="R25" i="109" s="1"/>
  <c r="S25" i="109" s="1"/>
  <c r="Q26" i="109"/>
  <c r="R26" i="109" s="1"/>
  <c r="S26" i="109" s="1"/>
  <c r="Q27" i="109"/>
  <c r="R27" i="109" s="1"/>
  <c r="S27" i="109" s="1"/>
  <c r="Q28" i="109"/>
  <c r="R28" i="109" s="1"/>
  <c r="S28" i="109" s="1"/>
  <c r="Q29" i="109"/>
  <c r="R29" i="109" s="1"/>
  <c r="S29" i="109" s="1"/>
  <c r="Q30" i="109"/>
  <c r="R30" i="109" s="1"/>
  <c r="S30" i="109" s="1"/>
  <c r="Q31" i="109"/>
  <c r="R31" i="109" s="1"/>
  <c r="S31" i="109" s="1"/>
  <c r="Q32" i="109"/>
  <c r="R32" i="109" s="1"/>
  <c r="S32" i="109" s="1"/>
  <c r="Q33" i="109"/>
  <c r="R33" i="109" s="1"/>
  <c r="S33" i="109" s="1"/>
  <c r="Q34" i="109"/>
  <c r="R34" i="109" s="1"/>
  <c r="S34" i="109" s="1"/>
  <c r="Q35" i="109"/>
  <c r="R35" i="109" s="1"/>
  <c r="S35" i="109" s="1"/>
  <c r="Q36" i="109"/>
  <c r="R36" i="109" s="1"/>
  <c r="S36" i="109" s="1"/>
  <c r="Q37" i="109"/>
  <c r="R37" i="109" s="1"/>
  <c r="S37" i="109" s="1"/>
  <c r="Q38" i="109"/>
  <c r="R38" i="109" s="1"/>
  <c r="S38" i="109" s="1"/>
  <c r="Q39" i="109"/>
  <c r="R39" i="109" s="1"/>
  <c r="S39" i="109" s="1"/>
  <c r="Q40" i="109"/>
  <c r="R40" i="109" s="1"/>
  <c r="S40" i="109" s="1"/>
  <c r="Q41" i="109"/>
  <c r="R41" i="109" s="1"/>
  <c r="S41" i="109" s="1"/>
  <c r="Q42" i="109"/>
  <c r="R42" i="109" s="1"/>
  <c r="S42" i="109" s="1"/>
  <c r="Q43" i="109"/>
  <c r="R43" i="109" s="1"/>
  <c r="S43" i="109" s="1"/>
  <c r="Q44" i="109"/>
  <c r="R44" i="109" s="1"/>
  <c r="S44" i="109" s="1"/>
  <c r="Q45" i="109"/>
  <c r="R45" i="109" s="1"/>
  <c r="S45" i="109" s="1"/>
  <c r="Q46" i="109"/>
  <c r="R46" i="109" s="1"/>
  <c r="S46" i="109" s="1"/>
  <c r="Q47" i="109"/>
  <c r="R47" i="109" s="1"/>
  <c r="S47" i="109" s="1"/>
  <c r="Q48" i="109"/>
  <c r="R48" i="109" s="1"/>
  <c r="S48" i="109" s="1"/>
  <c r="Q49" i="109"/>
  <c r="R49" i="109" s="1"/>
  <c r="S49" i="109" s="1"/>
  <c r="Q50" i="109"/>
  <c r="R50" i="109" s="1"/>
  <c r="S50" i="109" s="1"/>
  <c r="Q51" i="109"/>
  <c r="R51" i="109" s="1"/>
  <c r="S51" i="109" s="1"/>
  <c r="Q52" i="109"/>
  <c r="R52" i="109" s="1"/>
  <c r="S52" i="109" s="1"/>
  <c r="Q53" i="109"/>
  <c r="R53" i="109" s="1"/>
  <c r="S53" i="109" s="1"/>
  <c r="Q54" i="109"/>
  <c r="R54" i="109" s="1"/>
  <c r="S54" i="109" s="1"/>
  <c r="Q55" i="109"/>
  <c r="R55" i="109" s="1"/>
  <c r="S55" i="109" s="1"/>
  <c r="Q56" i="109"/>
  <c r="R56" i="109" s="1"/>
  <c r="S56" i="109" s="1"/>
  <c r="Q57" i="109"/>
  <c r="R57" i="109" s="1"/>
  <c r="S57" i="109" s="1"/>
  <c r="Q58" i="109"/>
  <c r="R58" i="109" s="1"/>
  <c r="S58" i="109" s="1"/>
  <c r="Q59" i="109"/>
  <c r="R59" i="109" s="1"/>
  <c r="S59" i="109" s="1"/>
  <c r="Q60" i="109"/>
  <c r="R60" i="109" s="1"/>
  <c r="S60" i="109" s="1"/>
  <c r="Q61" i="109"/>
  <c r="R61" i="109" s="1"/>
  <c r="S61" i="109" s="1"/>
  <c r="Q62" i="109"/>
  <c r="R62" i="109" s="1"/>
  <c r="S62" i="109" s="1"/>
  <c r="Q63" i="109"/>
  <c r="R63" i="109" s="1"/>
  <c r="S63" i="109" s="1"/>
  <c r="Q64" i="109"/>
  <c r="R64" i="109" s="1"/>
  <c r="S64" i="109" s="1"/>
  <c r="Q65" i="109"/>
  <c r="R65" i="109" s="1"/>
  <c r="S65" i="109" s="1"/>
  <c r="Q66" i="109"/>
  <c r="R66" i="109" s="1"/>
  <c r="S66" i="109" s="1"/>
  <c r="Q67" i="109"/>
  <c r="R67" i="109" s="1"/>
  <c r="S67" i="109" s="1"/>
  <c r="Q68" i="109"/>
  <c r="R68" i="109" s="1"/>
  <c r="S68" i="109" s="1"/>
  <c r="Q69" i="109"/>
  <c r="R69" i="109" s="1"/>
  <c r="S69" i="109" s="1"/>
  <c r="Q70" i="109"/>
  <c r="R70" i="109" s="1"/>
  <c r="S70" i="109" s="1"/>
  <c r="Q71" i="109"/>
  <c r="R71" i="109" s="1"/>
  <c r="S71" i="109" s="1"/>
  <c r="Q72" i="109"/>
  <c r="R72" i="109" s="1"/>
  <c r="S72" i="109" s="1"/>
  <c r="Q73" i="109"/>
  <c r="R73" i="109" s="1"/>
  <c r="S73" i="109" s="1"/>
  <c r="Q74" i="109"/>
  <c r="R74" i="109" s="1"/>
  <c r="S74" i="109" s="1"/>
  <c r="Q75" i="109"/>
  <c r="R75" i="109" s="1"/>
  <c r="S75" i="109" s="1"/>
  <c r="Q76" i="109"/>
  <c r="R76" i="109" s="1"/>
  <c r="S76" i="109" s="1"/>
  <c r="Q77" i="109"/>
  <c r="R77" i="109" s="1"/>
  <c r="S77" i="109" s="1"/>
  <c r="Q78" i="109"/>
  <c r="R78" i="109" s="1"/>
  <c r="S78" i="109" s="1"/>
  <c r="Q79" i="109"/>
  <c r="R79" i="109" s="1"/>
  <c r="S79" i="109" s="1"/>
  <c r="Q80" i="109"/>
  <c r="R80" i="109" s="1"/>
  <c r="S80" i="109" s="1"/>
  <c r="Q81" i="109"/>
  <c r="R81" i="109" s="1"/>
  <c r="S81" i="109" s="1"/>
  <c r="Q82" i="109"/>
  <c r="R82" i="109" s="1"/>
  <c r="S82" i="109" s="1"/>
  <c r="Q83" i="109"/>
  <c r="R83" i="109" s="1"/>
  <c r="S83" i="109" s="1"/>
  <c r="Q84" i="109"/>
  <c r="R84" i="109" s="1"/>
  <c r="S84" i="109" s="1"/>
  <c r="Q85" i="109"/>
  <c r="R85" i="109" s="1"/>
  <c r="S85" i="109" s="1"/>
  <c r="Q86" i="109"/>
  <c r="R86" i="109" s="1"/>
  <c r="S86" i="109" s="1"/>
  <c r="Q87" i="109"/>
  <c r="R87" i="109" s="1"/>
  <c r="S87" i="109" s="1"/>
  <c r="Q88" i="109"/>
  <c r="R88" i="109" s="1"/>
  <c r="S88" i="109" s="1"/>
  <c r="Q92" i="109"/>
  <c r="R92" i="109" s="1"/>
  <c r="S92" i="109" s="1"/>
  <c r="Q93" i="109"/>
  <c r="R93" i="109" s="1"/>
  <c r="S93" i="109" s="1"/>
  <c r="Q94" i="109"/>
  <c r="R94" i="109" s="1"/>
  <c r="S94" i="109" s="1"/>
  <c r="Q96" i="109"/>
  <c r="R96" i="109" s="1"/>
  <c r="S96" i="109" s="1"/>
  <c r="Q97" i="109"/>
  <c r="R97" i="109" s="1"/>
  <c r="S97" i="109" s="1"/>
  <c r="Q98" i="109"/>
  <c r="R98" i="109" s="1"/>
  <c r="S98" i="109" s="1"/>
  <c r="Q100" i="109"/>
  <c r="R100" i="109" s="1"/>
  <c r="S100" i="109" s="1"/>
  <c r="Q101" i="109"/>
  <c r="R101" i="109" s="1"/>
  <c r="S101" i="109" s="1"/>
  <c r="Q102" i="109"/>
  <c r="R102" i="109" s="1"/>
  <c r="S102" i="109" s="1"/>
  <c r="Q104" i="109"/>
  <c r="R104" i="109" s="1"/>
  <c r="S104" i="109" s="1"/>
  <c r="Q105" i="109"/>
  <c r="R105" i="109" s="1"/>
  <c r="S105" i="109" s="1"/>
  <c r="Q106" i="109"/>
  <c r="R106" i="109" s="1"/>
  <c r="S106" i="109" s="1"/>
  <c r="Q108" i="109"/>
  <c r="R108" i="109" s="1"/>
  <c r="S108" i="109" s="1"/>
  <c r="Q109" i="109"/>
  <c r="R109" i="109" s="1"/>
  <c r="S109" i="109" s="1"/>
  <c r="Q110" i="109"/>
  <c r="R110" i="109" s="1"/>
  <c r="S110" i="109" s="1"/>
  <c r="Q112" i="109"/>
  <c r="R112" i="109" s="1"/>
  <c r="S112" i="109" s="1"/>
  <c r="Q113" i="109"/>
  <c r="R113" i="109" s="1"/>
  <c r="S113" i="109" s="1"/>
  <c r="Q114" i="109"/>
  <c r="R114" i="109" s="1"/>
  <c r="S114" i="109" s="1"/>
  <c r="Q116" i="109"/>
  <c r="R116" i="109" s="1"/>
  <c r="S116" i="109" s="1"/>
  <c r="Q117" i="109"/>
  <c r="R117" i="109" s="1"/>
  <c r="S117" i="109" s="1"/>
  <c r="Q118" i="109"/>
  <c r="R118" i="109" s="1"/>
  <c r="S118" i="109" s="1"/>
  <c r="Q120" i="109"/>
  <c r="R120" i="109" s="1"/>
  <c r="S120" i="109" s="1"/>
  <c r="Q121" i="109"/>
  <c r="R121" i="109" s="1"/>
  <c r="S121" i="109" s="1"/>
  <c r="Q122" i="109"/>
  <c r="R122" i="109" s="1"/>
  <c r="S122" i="109" s="1"/>
  <c r="Q124" i="109"/>
  <c r="R124" i="109" s="1"/>
  <c r="S124" i="109" s="1"/>
  <c r="Q125" i="109"/>
  <c r="R125" i="109" s="1"/>
  <c r="S125" i="109" s="1"/>
  <c r="Q126" i="109"/>
  <c r="R126" i="109" s="1"/>
  <c r="S126" i="109" s="1"/>
  <c r="Q128" i="109"/>
  <c r="R128" i="109" s="1"/>
  <c r="S128" i="109" s="1"/>
  <c r="Q129" i="109"/>
  <c r="R129" i="109" s="1"/>
  <c r="S129" i="109" s="1"/>
  <c r="Q130" i="109"/>
  <c r="R130" i="109" s="1"/>
  <c r="S130" i="109" s="1"/>
  <c r="Q132" i="109"/>
  <c r="R132" i="109" s="1"/>
  <c r="S132" i="109" s="1"/>
  <c r="Q133" i="109"/>
  <c r="R133" i="109" s="1"/>
  <c r="S133" i="109" s="1"/>
  <c r="Q134" i="109"/>
  <c r="R134" i="109" s="1"/>
  <c r="S134" i="109" s="1"/>
  <c r="Q136" i="109"/>
  <c r="R136" i="109" s="1"/>
  <c r="S136" i="109" s="1"/>
  <c r="Q137" i="109"/>
  <c r="R137" i="109" s="1"/>
  <c r="S137" i="109" s="1"/>
  <c r="Q138" i="109"/>
  <c r="R138" i="109" s="1"/>
  <c r="S138" i="109" s="1"/>
  <c r="Q140" i="109"/>
  <c r="R140" i="109" s="1"/>
  <c r="S140" i="109" s="1"/>
  <c r="Q141" i="109"/>
  <c r="R141" i="109" s="1"/>
  <c r="S141" i="109" s="1"/>
  <c r="Q142" i="109"/>
  <c r="R142" i="109" s="1"/>
  <c r="S142" i="109" s="1"/>
  <c r="Q144" i="109"/>
  <c r="R144" i="109" s="1"/>
  <c r="S144" i="109" s="1"/>
  <c r="Q145" i="109"/>
  <c r="R145" i="109" s="1"/>
  <c r="S145" i="109" s="1"/>
  <c r="Q146" i="109"/>
  <c r="R146" i="109" s="1"/>
  <c r="S146" i="109" s="1"/>
  <c r="Q148" i="109"/>
  <c r="R148" i="109" s="1"/>
  <c r="S148" i="109" s="1"/>
  <c r="Q149" i="109"/>
  <c r="R149" i="109" s="1"/>
  <c r="S149" i="109" s="1"/>
  <c r="Q150" i="109"/>
  <c r="R150" i="109" s="1"/>
  <c r="S150" i="109" s="1"/>
  <c r="Q152" i="109"/>
  <c r="R152" i="109" s="1"/>
  <c r="S152" i="109" s="1"/>
  <c r="Q153" i="109"/>
  <c r="R153" i="109" s="1"/>
  <c r="S153" i="109" s="1"/>
  <c r="Q154" i="109"/>
  <c r="R154" i="109" s="1"/>
  <c r="S154" i="109" s="1"/>
  <c r="Q156" i="109"/>
  <c r="R156" i="109" s="1"/>
  <c r="S156" i="109" s="1"/>
  <c r="Q157" i="109"/>
  <c r="R157" i="109" s="1"/>
  <c r="S157" i="109" s="1"/>
  <c r="Q158" i="109"/>
  <c r="R158" i="109" s="1"/>
  <c r="S158" i="109" s="1"/>
  <c r="Q160" i="109"/>
  <c r="R160" i="109" s="1"/>
  <c r="S160" i="109" s="1"/>
  <c r="Q161" i="109"/>
  <c r="R161" i="109" s="1"/>
  <c r="S161" i="109" s="1"/>
  <c r="Q162" i="109"/>
  <c r="R162" i="109" s="1"/>
  <c r="S162" i="109" s="1"/>
  <c r="Q164" i="109"/>
  <c r="R164" i="109" s="1"/>
  <c r="S164" i="109" s="1"/>
  <c r="Q165" i="109"/>
  <c r="R165" i="109" s="1"/>
  <c r="S165" i="109" s="1"/>
  <c r="Q166" i="109"/>
  <c r="R166" i="109" s="1"/>
  <c r="S166" i="109" s="1"/>
  <c r="Q167" i="109"/>
  <c r="R167" i="109" s="1"/>
  <c r="S167" i="109" s="1"/>
  <c r="Q168" i="109"/>
  <c r="R168" i="109" s="1"/>
  <c r="S168" i="109" s="1"/>
  <c r="Q171" i="109"/>
  <c r="R171" i="109" s="1"/>
  <c r="S171" i="109" s="1"/>
  <c r="Q172" i="109"/>
  <c r="R172" i="109" s="1"/>
  <c r="S172" i="109" s="1"/>
  <c r="Q173" i="109"/>
  <c r="R173" i="109" s="1"/>
  <c r="S173" i="109" s="1"/>
  <c r="Q174" i="109"/>
  <c r="R174" i="109" s="1"/>
  <c r="S174" i="109" s="1"/>
  <c r="Q175" i="109"/>
  <c r="R175" i="109" s="1"/>
  <c r="S175" i="109" s="1"/>
  <c r="Q176" i="109"/>
  <c r="R176" i="109" s="1"/>
  <c r="S176" i="109" s="1"/>
  <c r="Q179" i="109"/>
  <c r="R179" i="109" s="1"/>
  <c r="S179" i="109" s="1"/>
  <c r="Q180" i="109"/>
  <c r="R180" i="109" s="1"/>
  <c r="S180" i="109" s="1"/>
  <c r="Q181" i="109"/>
  <c r="R181" i="109" s="1"/>
  <c r="S181" i="109" s="1"/>
  <c r="Q182" i="109"/>
  <c r="R182" i="109" s="1"/>
  <c r="S182" i="109" s="1"/>
  <c r="Q183" i="109"/>
  <c r="R183" i="109" s="1"/>
  <c r="S183" i="109" s="1"/>
  <c r="Q185" i="109"/>
  <c r="R185" i="109" s="1"/>
  <c r="S185" i="109" s="1"/>
  <c r="Q187" i="109"/>
  <c r="R187" i="109" s="1"/>
  <c r="S187" i="109" s="1"/>
  <c r="Q189" i="109"/>
  <c r="R189" i="109" s="1"/>
  <c r="S189" i="109" s="1"/>
  <c r="Q191" i="109"/>
  <c r="R191" i="109" s="1"/>
  <c r="S191" i="109" s="1"/>
  <c r="Q193" i="109"/>
  <c r="R193" i="109" s="1"/>
  <c r="S193" i="109" s="1"/>
  <c r="Q196" i="109"/>
  <c r="R196" i="109" s="1"/>
  <c r="S196" i="109" s="1"/>
  <c r="Q197" i="109"/>
  <c r="R197" i="109" s="1"/>
  <c r="S197" i="109" s="1"/>
  <c r="Q200" i="109"/>
  <c r="R200" i="109" s="1"/>
  <c r="S200" i="109" s="1"/>
  <c r="Q201" i="109"/>
  <c r="R201" i="109" s="1"/>
  <c r="S201" i="109" s="1"/>
  <c r="Q202" i="109"/>
  <c r="R202" i="109" s="1"/>
  <c r="S202" i="109" s="1"/>
  <c r="Q204" i="109"/>
  <c r="R204" i="109" s="1"/>
  <c r="S204" i="109" s="1"/>
  <c r="Q205" i="109"/>
  <c r="R205" i="109" s="1"/>
  <c r="S205" i="109" s="1"/>
  <c r="Q206" i="109"/>
  <c r="R206" i="109" s="1"/>
  <c r="S206" i="109" s="1"/>
  <c r="Q208" i="109"/>
  <c r="R208" i="109" s="1"/>
  <c r="S208" i="109" s="1"/>
  <c r="Q209" i="109"/>
  <c r="R209" i="109" s="1"/>
  <c r="S209" i="109" s="1"/>
  <c r="Q212" i="109"/>
  <c r="R212" i="109" s="1"/>
  <c r="S212" i="109" s="1"/>
  <c r="Q213" i="109"/>
  <c r="R213" i="109" s="1"/>
  <c r="S213" i="109" s="1"/>
  <c r="Q216" i="109"/>
  <c r="R216" i="109" s="1"/>
  <c r="S216" i="109" s="1"/>
  <c r="Q217" i="109"/>
  <c r="R217" i="109" s="1"/>
  <c r="S217" i="109" s="1"/>
  <c r="Q218" i="109"/>
  <c r="R218" i="109" s="1"/>
  <c r="S218" i="109" s="1"/>
  <c r="Q220" i="109"/>
  <c r="R220" i="109" s="1"/>
  <c r="S220" i="109" s="1"/>
  <c r="Q221" i="109"/>
  <c r="R221" i="109" s="1"/>
  <c r="S221" i="109" s="1"/>
  <c r="Q222" i="109"/>
  <c r="R222" i="109" s="1"/>
  <c r="S222" i="109" s="1"/>
  <c r="Q224" i="109"/>
  <c r="R224" i="109" s="1"/>
  <c r="S224" i="109" s="1"/>
  <c r="Q225" i="109"/>
  <c r="R225" i="109" s="1"/>
  <c r="S225" i="109" s="1"/>
  <c r="Q228" i="109"/>
  <c r="R228" i="109" s="1"/>
  <c r="S228" i="109" s="1"/>
  <c r="Q229" i="109"/>
  <c r="R229" i="109" s="1"/>
  <c r="S229" i="109" s="1"/>
  <c r="Q232" i="109"/>
  <c r="R232" i="109" s="1"/>
  <c r="S232" i="109" s="1"/>
  <c r="Q233" i="109"/>
  <c r="R233" i="109" s="1"/>
  <c r="S233" i="109" s="1"/>
  <c r="Q234" i="109"/>
  <c r="R234" i="109" s="1"/>
  <c r="S234" i="109" s="1"/>
  <c r="Q243" i="109"/>
  <c r="R243" i="109" s="1"/>
  <c r="S243" i="109" s="1"/>
  <c r="Q244" i="109"/>
  <c r="R244" i="109" s="1"/>
  <c r="S244" i="109" s="1"/>
  <c r="Q247" i="109"/>
  <c r="R247" i="109" s="1"/>
  <c r="S247" i="109" s="1"/>
  <c r="Q248" i="109"/>
  <c r="R248" i="109" s="1"/>
  <c r="S248" i="109" s="1"/>
  <c r="Q251" i="109"/>
  <c r="R251" i="109" s="1"/>
  <c r="S251" i="109" s="1"/>
  <c r="Q252" i="109"/>
  <c r="R252" i="109" s="1"/>
  <c r="S252" i="109" s="1"/>
  <c r="Q255" i="109"/>
  <c r="R255" i="109" s="1"/>
  <c r="S255" i="109" s="1"/>
  <c r="Q256" i="109"/>
  <c r="R256" i="109" s="1"/>
  <c r="S256" i="109" s="1"/>
  <c r="Q259" i="109"/>
  <c r="R259" i="109" s="1"/>
  <c r="S259" i="109" s="1"/>
  <c r="Q260" i="109"/>
  <c r="R260" i="109" s="1"/>
  <c r="S260" i="109" s="1"/>
  <c r="Q263" i="109"/>
  <c r="R263" i="109" s="1"/>
  <c r="S263" i="109" s="1"/>
  <c r="Q264" i="109"/>
  <c r="R264" i="109" s="1"/>
  <c r="S264" i="109" s="1"/>
  <c r="Q267" i="109"/>
  <c r="R267" i="109" s="1"/>
  <c r="S267" i="109" s="1"/>
  <c r="Q268" i="109"/>
  <c r="R268" i="109" s="1"/>
  <c r="S268" i="109" s="1"/>
  <c r="Q271" i="109"/>
  <c r="R271" i="109" s="1"/>
  <c r="S271" i="109" s="1"/>
  <c r="Q272" i="109"/>
  <c r="R272" i="109" s="1"/>
  <c r="S272" i="109" s="1"/>
  <c r="Q273" i="109"/>
  <c r="R273" i="109" s="1"/>
  <c r="S273" i="109" s="1"/>
  <c r="Q276" i="109"/>
  <c r="R276" i="109" s="1"/>
  <c r="S276" i="109" s="1"/>
  <c r="Q277" i="109"/>
  <c r="R277" i="109" s="1"/>
  <c r="S277" i="109" s="1"/>
  <c r="Q280" i="109"/>
  <c r="R280" i="109" s="1"/>
  <c r="S280" i="109" s="1"/>
  <c r="Q285" i="109"/>
  <c r="R285" i="109" s="1"/>
  <c r="S285" i="109" s="1"/>
  <c r="Q287" i="109"/>
  <c r="R287" i="109" s="1"/>
  <c r="S287" i="109" s="1"/>
  <c r="O287" i="109"/>
  <c r="Q292" i="109"/>
  <c r="R292" i="109" s="1"/>
  <c r="S292" i="109" s="1"/>
  <c r="Q293" i="109"/>
  <c r="R293" i="109" s="1"/>
  <c r="S293" i="109" s="1"/>
  <c r="Q296" i="109"/>
  <c r="R296" i="109" s="1"/>
  <c r="S296" i="109" s="1"/>
  <c r="Q297" i="109"/>
  <c r="R297" i="109" s="1"/>
  <c r="S297" i="109" s="1"/>
  <c r="Q301" i="109"/>
  <c r="R301" i="109" s="1"/>
  <c r="S301" i="109" s="1"/>
  <c r="Q303" i="109"/>
  <c r="R303" i="109" s="1"/>
  <c r="S303" i="109" s="1"/>
  <c r="O303" i="109"/>
  <c r="Q308" i="109"/>
  <c r="R308" i="109" s="1"/>
  <c r="S308" i="109" s="1"/>
  <c r="Q309" i="109"/>
  <c r="R309" i="109" s="1"/>
  <c r="S309" i="109" s="1"/>
  <c r="Q312" i="109"/>
  <c r="R312" i="109" s="1"/>
  <c r="S312" i="109" s="1"/>
  <c r="Q313" i="109"/>
  <c r="R313" i="109" s="1"/>
  <c r="S313" i="109" s="1"/>
  <c r="Q315" i="109"/>
  <c r="R315" i="109" s="1"/>
  <c r="S315" i="109" s="1"/>
  <c r="Q317" i="109"/>
  <c r="R317" i="109" s="1"/>
  <c r="S317" i="109" s="1"/>
  <c r="Q321" i="109"/>
  <c r="R321" i="109" s="1"/>
  <c r="S321" i="109" s="1"/>
  <c r="Q325" i="109"/>
  <c r="R325" i="109" s="1"/>
  <c r="S325" i="109" s="1"/>
  <c r="O325" i="109"/>
  <c r="Q329" i="109"/>
  <c r="R329" i="109" s="1"/>
  <c r="S329" i="109" s="1"/>
  <c r="O329" i="109"/>
  <c r="Q333" i="109"/>
  <c r="R333" i="109" s="1"/>
  <c r="S333" i="109" s="1"/>
  <c r="O333" i="109"/>
  <c r="Q337" i="109"/>
  <c r="R337" i="109" s="1"/>
  <c r="S337" i="109" s="1"/>
  <c r="Q340" i="109"/>
  <c r="R340" i="109" s="1"/>
  <c r="S340" i="109" s="1"/>
  <c r="Q342" i="109"/>
  <c r="R342" i="109" s="1"/>
  <c r="S342" i="109" s="1"/>
  <c r="Q343" i="109"/>
  <c r="R343" i="109" s="1"/>
  <c r="S343" i="109" s="1"/>
  <c r="Q345" i="109"/>
  <c r="R345" i="109" s="1"/>
  <c r="S345" i="109" s="1"/>
  <c r="Q348" i="109"/>
  <c r="R348" i="109" s="1"/>
  <c r="S348" i="109" s="1"/>
  <c r="Q350" i="109"/>
  <c r="R350" i="109" s="1"/>
  <c r="S350" i="109" s="1"/>
  <c r="Q351" i="109"/>
  <c r="R351" i="109" s="1"/>
  <c r="S351" i="109" s="1"/>
  <c r="Q354" i="109"/>
  <c r="R354" i="109" s="1"/>
  <c r="S354" i="109" s="1"/>
  <c r="Q355" i="109"/>
  <c r="R355" i="109" s="1"/>
  <c r="S355" i="109" s="1"/>
  <c r="Q358" i="109"/>
  <c r="R358" i="109" s="1"/>
  <c r="S358" i="109" s="1"/>
  <c r="Q359" i="109"/>
  <c r="R359" i="109" s="1"/>
  <c r="S359" i="109" s="1"/>
  <c r="Q362" i="109"/>
  <c r="R362" i="109" s="1"/>
  <c r="S362" i="109" s="1"/>
  <c r="Q363" i="109"/>
  <c r="R363" i="109" s="1"/>
  <c r="S363" i="109" s="1"/>
  <c r="Q366" i="109"/>
  <c r="R366" i="109" s="1"/>
  <c r="S366" i="109" s="1"/>
  <c r="Q367" i="109"/>
  <c r="R367" i="109" s="1"/>
  <c r="S367" i="109" s="1"/>
  <c r="Q370" i="109"/>
  <c r="R370" i="109" s="1"/>
  <c r="S370" i="109" s="1"/>
  <c r="Q371" i="109"/>
  <c r="R371" i="109" s="1"/>
  <c r="S371" i="109" s="1"/>
  <c r="Q374" i="109"/>
  <c r="R374" i="109" s="1"/>
  <c r="S374" i="109" s="1"/>
  <c r="Q375" i="109"/>
  <c r="R375" i="109" s="1"/>
  <c r="S375" i="109" s="1"/>
  <c r="Q378" i="109"/>
  <c r="R378" i="109" s="1"/>
  <c r="S378" i="109" s="1"/>
  <c r="Q379" i="109"/>
  <c r="R379" i="109" s="1"/>
  <c r="S379" i="109" s="1"/>
  <c r="Q382" i="109"/>
  <c r="R382" i="109" s="1"/>
  <c r="S382" i="109" s="1"/>
  <c r="Q383" i="109"/>
  <c r="R383" i="109" s="1"/>
  <c r="S383" i="109" s="1"/>
  <c r="Q384" i="109"/>
  <c r="R384" i="109" s="1"/>
  <c r="S384" i="109" s="1"/>
  <c r="Q385" i="109"/>
  <c r="R385" i="109" s="1"/>
  <c r="S385" i="109" s="1"/>
  <c r="Q390" i="109"/>
  <c r="R390" i="109" s="1"/>
  <c r="S390" i="109" s="1"/>
  <c r="Q391" i="109"/>
  <c r="R391" i="109" s="1"/>
  <c r="S391" i="109" s="1"/>
  <c r="Q392" i="109"/>
  <c r="R392" i="109" s="1"/>
  <c r="S392" i="109" s="1"/>
  <c r="Q393" i="109"/>
  <c r="R393" i="109" s="1"/>
  <c r="S393" i="109" s="1"/>
  <c r="Q397" i="109"/>
  <c r="R397" i="109" s="1"/>
  <c r="S397" i="109" s="1"/>
  <c r="Q398" i="109"/>
  <c r="R398" i="109" s="1"/>
  <c r="S398" i="109" s="1"/>
  <c r="Q399" i="109"/>
  <c r="R399" i="109" s="1"/>
  <c r="S399" i="109" s="1"/>
  <c r="Q404" i="109"/>
  <c r="R404" i="109" s="1"/>
  <c r="S404" i="109" s="1"/>
  <c r="Q406" i="109"/>
  <c r="R406" i="109" s="1"/>
  <c r="S406" i="109" s="1"/>
  <c r="Q407" i="109"/>
  <c r="R407" i="109" s="1"/>
  <c r="S407" i="109" s="1"/>
  <c r="Q408" i="109"/>
  <c r="R408" i="109" s="1"/>
  <c r="S408" i="109" s="1"/>
  <c r="Q409" i="109"/>
  <c r="R409" i="109" s="1"/>
  <c r="S409" i="109" s="1"/>
  <c r="Q412" i="109"/>
  <c r="R412" i="109" s="1"/>
  <c r="S412" i="109" s="1"/>
  <c r="Q413" i="109"/>
  <c r="R413" i="109" s="1"/>
  <c r="S413" i="109" s="1"/>
  <c r="Q414" i="109"/>
  <c r="R414" i="109" s="1"/>
  <c r="S414" i="109" s="1"/>
  <c r="Q417" i="109"/>
  <c r="R417" i="109" s="1"/>
  <c r="S417" i="109" s="1"/>
  <c r="O417" i="109"/>
  <c r="Q425" i="109"/>
  <c r="R425" i="109" s="1"/>
  <c r="S425" i="109" s="1"/>
  <c r="O425" i="109"/>
  <c r="Q437" i="109"/>
  <c r="R437" i="109" s="1"/>
  <c r="S437" i="109" s="1"/>
  <c r="Q438" i="109"/>
  <c r="R438" i="109" s="1"/>
  <c r="S438" i="109" s="1"/>
  <c r="Q439" i="109"/>
  <c r="R439" i="109" s="1"/>
  <c r="S439" i="109" s="1"/>
  <c r="Q440" i="109"/>
  <c r="R440" i="109" s="1"/>
  <c r="S440" i="109" s="1"/>
  <c r="Q441" i="109"/>
  <c r="R441" i="109" s="1"/>
  <c r="S441" i="109" s="1"/>
  <c r="Q442" i="109"/>
  <c r="R442" i="109" s="1"/>
  <c r="S442" i="109" s="1"/>
  <c r="Q443" i="109"/>
  <c r="R443" i="109" s="1"/>
  <c r="S443" i="109" s="1"/>
  <c r="Q444" i="109"/>
  <c r="R444" i="109" s="1"/>
  <c r="S444" i="109" s="1"/>
  <c r="Q445" i="109"/>
  <c r="R445" i="109" s="1"/>
  <c r="S445" i="109" s="1"/>
  <c r="Q446" i="109"/>
  <c r="R446" i="109" s="1"/>
  <c r="S446" i="109" s="1"/>
  <c r="Q447" i="109"/>
  <c r="R447" i="109" s="1"/>
  <c r="S447" i="109" s="1"/>
  <c r="Q448" i="109"/>
  <c r="R448" i="109" s="1"/>
  <c r="S448" i="109" s="1"/>
  <c r="Q449" i="109"/>
  <c r="R449" i="109" s="1"/>
  <c r="S449" i="109" s="1"/>
  <c r="Q451" i="109"/>
  <c r="R451" i="109" s="1"/>
  <c r="S451" i="109" s="1"/>
  <c r="Q452" i="109"/>
  <c r="R452" i="109" s="1"/>
  <c r="S452" i="109" s="1"/>
  <c r="Q453" i="109"/>
  <c r="R453" i="109" s="1"/>
  <c r="S453" i="109" s="1"/>
  <c r="Q454" i="109"/>
  <c r="R454" i="109" s="1"/>
  <c r="S454" i="109" s="1"/>
  <c r="Q455" i="109"/>
  <c r="R455" i="109" s="1"/>
  <c r="S455" i="109" s="1"/>
  <c r="Q456" i="109"/>
  <c r="R456" i="109" s="1"/>
  <c r="S456" i="109" s="1"/>
  <c r="Q459" i="109"/>
  <c r="R459" i="109" s="1"/>
  <c r="S459" i="109" s="1"/>
  <c r="Q461" i="109"/>
  <c r="R461" i="109" s="1"/>
  <c r="S461" i="109" s="1"/>
  <c r="Q462" i="109"/>
  <c r="R462" i="109" s="1"/>
  <c r="S462" i="109" s="1"/>
  <c r="Q463" i="109"/>
  <c r="R463" i="109" s="1"/>
  <c r="S463" i="109" s="1"/>
  <c r="Q464" i="109"/>
  <c r="R464" i="109" s="1"/>
  <c r="S464" i="109" s="1"/>
  <c r="Q465" i="109"/>
  <c r="R465" i="109" s="1"/>
  <c r="S465" i="109" s="1"/>
  <c r="Q467" i="109"/>
  <c r="R467" i="109" s="1"/>
  <c r="S467" i="109" s="1"/>
  <c r="Q468" i="109"/>
  <c r="R468" i="109" s="1"/>
  <c r="S468" i="109" s="1"/>
  <c r="Q469" i="109"/>
  <c r="R469" i="109" s="1"/>
  <c r="S469" i="109" s="1"/>
  <c r="Q470" i="109"/>
  <c r="R470" i="109" s="1"/>
  <c r="S470" i="109" s="1"/>
  <c r="Q471" i="109"/>
  <c r="R471" i="109" s="1"/>
  <c r="S471" i="109" s="1"/>
  <c r="Q472" i="109"/>
  <c r="R472" i="109" s="1"/>
  <c r="S472" i="109" s="1"/>
  <c r="Q475" i="109"/>
  <c r="R475" i="109" s="1"/>
  <c r="S475" i="109" s="1"/>
  <c r="Q477" i="109"/>
  <c r="R477" i="109" s="1"/>
  <c r="S477" i="109" s="1"/>
  <c r="Q478" i="109"/>
  <c r="R478" i="109" s="1"/>
  <c r="S478" i="109" s="1"/>
  <c r="Q479" i="109"/>
  <c r="R479" i="109" s="1"/>
  <c r="S479" i="109" s="1"/>
  <c r="Q480" i="109"/>
  <c r="R480" i="109" s="1"/>
  <c r="S480" i="109" s="1"/>
  <c r="Q481" i="109"/>
  <c r="R481" i="109" s="1"/>
  <c r="S481" i="109" s="1"/>
  <c r="Q483" i="109"/>
  <c r="R483" i="109" s="1"/>
  <c r="S483" i="109" s="1"/>
  <c r="Q484" i="109"/>
  <c r="R484" i="109" s="1"/>
  <c r="S484" i="109" s="1"/>
  <c r="Q485" i="109"/>
  <c r="R485" i="109" s="1"/>
  <c r="S485" i="109" s="1"/>
  <c r="Q486" i="109"/>
  <c r="R486" i="109" s="1"/>
  <c r="S486" i="109" s="1"/>
  <c r="Q487" i="109"/>
  <c r="R487" i="109" s="1"/>
  <c r="S487" i="109" s="1"/>
  <c r="Q491" i="109"/>
  <c r="R491" i="109" s="1"/>
  <c r="S491" i="109" s="1"/>
  <c r="Q492" i="109"/>
  <c r="R492" i="109" s="1"/>
  <c r="S492" i="109" s="1"/>
  <c r="Q493" i="109"/>
  <c r="R493" i="109" s="1"/>
  <c r="S493" i="109" s="1"/>
  <c r="Q494" i="109"/>
  <c r="R494" i="109" s="1"/>
  <c r="S494" i="109" s="1"/>
  <c r="Q495" i="109"/>
  <c r="R495" i="109" s="1"/>
  <c r="S495" i="109" s="1"/>
  <c r="Q497" i="109"/>
  <c r="R497" i="109" s="1"/>
  <c r="S497" i="109" s="1"/>
  <c r="Q499" i="109"/>
  <c r="R499" i="109" s="1"/>
  <c r="S499" i="109" s="1"/>
  <c r="Q500" i="109"/>
  <c r="R500" i="109" s="1"/>
  <c r="S500" i="109" s="1"/>
  <c r="Q501" i="109"/>
  <c r="R501" i="109" s="1"/>
  <c r="S501" i="109" s="1"/>
  <c r="Q502" i="109"/>
  <c r="R502" i="109" s="1"/>
  <c r="S502" i="109" s="1"/>
  <c r="Q503" i="109"/>
  <c r="R503" i="109" s="1"/>
  <c r="S503" i="109" s="1"/>
  <c r="Q507" i="109"/>
  <c r="R507" i="109" s="1"/>
  <c r="S507" i="109" s="1"/>
  <c r="Q508" i="109"/>
  <c r="R508" i="109" s="1"/>
  <c r="S508" i="109" s="1"/>
  <c r="Q509" i="109"/>
  <c r="R509" i="109" s="1"/>
  <c r="S509" i="109" s="1"/>
  <c r="Q510" i="109"/>
  <c r="R510" i="109" s="1"/>
  <c r="S510" i="109" s="1"/>
  <c r="Q511" i="109"/>
  <c r="R511" i="109" s="1"/>
  <c r="S511" i="109" s="1"/>
  <c r="Q513" i="109"/>
  <c r="R513" i="109" s="1"/>
  <c r="S513" i="109" s="1"/>
  <c r="Q521" i="109"/>
  <c r="R521" i="109" s="1"/>
  <c r="S521" i="109" s="1"/>
  <c r="Q522" i="109"/>
  <c r="R522" i="109" s="1"/>
  <c r="S522" i="109" s="1"/>
  <c r="Q525" i="109"/>
  <c r="R525" i="109" s="1"/>
  <c r="S525" i="109" s="1"/>
  <c r="Q526" i="109"/>
  <c r="R526" i="109" s="1"/>
  <c r="S526" i="109" s="1"/>
  <c r="Q529" i="109"/>
  <c r="R529" i="109" s="1"/>
  <c r="S529" i="109" s="1"/>
  <c r="Q530" i="109"/>
  <c r="R530" i="109" s="1"/>
  <c r="S530" i="109" s="1"/>
  <c r="Q533" i="109"/>
  <c r="R533" i="109" s="1"/>
  <c r="S533" i="109" s="1"/>
  <c r="Q534" i="109"/>
  <c r="R534" i="109" s="1"/>
  <c r="S534" i="109" s="1"/>
  <c r="Q535" i="109"/>
  <c r="R535" i="109" s="1"/>
  <c r="S535" i="109" s="1"/>
  <c r="Q536" i="109"/>
  <c r="R536" i="109" s="1"/>
  <c r="S536" i="109" s="1"/>
  <c r="Q541" i="109"/>
  <c r="R541" i="109" s="1"/>
  <c r="S541" i="109" s="1"/>
  <c r="Q542" i="109"/>
  <c r="R542" i="109" s="1"/>
  <c r="S542" i="109" s="1"/>
  <c r="Q543" i="109"/>
  <c r="R543" i="109" s="1"/>
  <c r="S543" i="109" s="1"/>
  <c r="Q544" i="109"/>
  <c r="R544" i="109" s="1"/>
  <c r="S544" i="109" s="1"/>
  <c r="Q549" i="109"/>
  <c r="R549" i="109" s="1"/>
  <c r="S549" i="109" s="1"/>
  <c r="Q550" i="109"/>
  <c r="R550" i="109" s="1"/>
  <c r="S550" i="109" s="1"/>
  <c r="Q551" i="109"/>
  <c r="R551" i="109" s="1"/>
  <c r="S551" i="109" s="1"/>
  <c r="Q552" i="109"/>
  <c r="R552" i="109" s="1"/>
  <c r="S552" i="109" s="1"/>
  <c r="Q557" i="109"/>
  <c r="R557" i="109" s="1"/>
  <c r="S557" i="109" s="1"/>
  <c r="Q558" i="109"/>
  <c r="R558" i="109" s="1"/>
  <c r="S558" i="109" s="1"/>
  <c r="Q559" i="109"/>
  <c r="R559" i="109" s="1"/>
  <c r="S559" i="109" s="1"/>
  <c r="Q560" i="109"/>
  <c r="R560" i="109" s="1"/>
  <c r="S560" i="109" s="1"/>
  <c r="Q565" i="109"/>
  <c r="R565" i="109" s="1"/>
  <c r="S565" i="109" s="1"/>
  <c r="Q566" i="109"/>
  <c r="R566" i="109" s="1"/>
  <c r="S566" i="109" s="1"/>
  <c r="Q567" i="109"/>
  <c r="R567" i="109" s="1"/>
  <c r="S567" i="109" s="1"/>
  <c r="Q568" i="109"/>
  <c r="R568" i="109" s="1"/>
  <c r="S568" i="109" s="1"/>
  <c r="Q573" i="109"/>
  <c r="R573" i="109" s="1"/>
  <c r="S573" i="109" s="1"/>
  <c r="Q574" i="109"/>
  <c r="R574" i="109" s="1"/>
  <c r="S574" i="109" s="1"/>
  <c r="Q575" i="109"/>
  <c r="R575" i="109" s="1"/>
  <c r="S575" i="109" s="1"/>
  <c r="Q580" i="109"/>
  <c r="R580" i="109" s="1"/>
  <c r="S580" i="109" s="1"/>
  <c r="Q581" i="109"/>
  <c r="R581" i="109" s="1"/>
  <c r="S581" i="109" s="1"/>
  <c r="Q582" i="109"/>
  <c r="R582" i="109" s="1"/>
  <c r="S582" i="109" s="1"/>
  <c r="Q583" i="109"/>
  <c r="R583" i="109" s="1"/>
  <c r="S583" i="109" s="1"/>
  <c r="Q588" i="109"/>
  <c r="R588" i="109" s="1"/>
  <c r="S588" i="109" s="1"/>
  <c r="Q589" i="109"/>
  <c r="R589" i="109" s="1"/>
  <c r="S589" i="109" s="1"/>
  <c r="Q590" i="109"/>
  <c r="R590" i="109" s="1"/>
  <c r="S590" i="109" s="1"/>
  <c r="Q591" i="109"/>
  <c r="R591" i="109" s="1"/>
  <c r="S591" i="109" s="1"/>
  <c r="Q596" i="109"/>
  <c r="R596" i="109" s="1"/>
  <c r="S596" i="109" s="1"/>
  <c r="Q597" i="109"/>
  <c r="R597" i="109" s="1"/>
  <c r="S597" i="109" s="1"/>
  <c r="Q598" i="109"/>
  <c r="R598" i="109" s="1"/>
  <c r="S598" i="109" s="1"/>
  <c r="Q599" i="109"/>
  <c r="R599" i="109" s="1"/>
  <c r="S599" i="109" s="1"/>
  <c r="Q603" i="109"/>
  <c r="R603" i="109" s="1"/>
  <c r="S603" i="109" s="1"/>
  <c r="Q604" i="109"/>
  <c r="R604" i="109" s="1"/>
  <c r="S604" i="109" s="1"/>
  <c r="Q605" i="109"/>
  <c r="R605" i="109" s="1"/>
  <c r="S605" i="109" s="1"/>
  <c r="Q606" i="109"/>
  <c r="R606" i="109" s="1"/>
  <c r="S606" i="109" s="1"/>
  <c r="Q611" i="109"/>
  <c r="R611" i="109" s="1"/>
  <c r="S611" i="109" s="1"/>
  <c r="Q612" i="109"/>
  <c r="R612" i="109" s="1"/>
  <c r="S612" i="109" s="1"/>
  <c r="Q613" i="109"/>
  <c r="R613" i="109" s="1"/>
  <c r="S613" i="109" s="1"/>
  <c r="Q614" i="109"/>
  <c r="R614" i="109" s="1"/>
  <c r="S614" i="109" s="1"/>
  <c r="Q619" i="109"/>
  <c r="R619" i="109" s="1"/>
  <c r="S619" i="109" s="1"/>
  <c r="Q620" i="109"/>
  <c r="R620" i="109" s="1"/>
  <c r="S620" i="109" s="1"/>
  <c r="Q621" i="109"/>
  <c r="R621" i="109" s="1"/>
  <c r="S621" i="109" s="1"/>
  <c r="Q622" i="109"/>
  <c r="R622" i="109" s="1"/>
  <c r="S622" i="109" s="1"/>
  <c r="Q627" i="109"/>
  <c r="R627" i="109" s="1"/>
  <c r="S627" i="109" s="1"/>
  <c r="Q628" i="109"/>
  <c r="R628" i="109" s="1"/>
  <c r="S628" i="109" s="1"/>
  <c r="Q629" i="109"/>
  <c r="R629" i="109" s="1"/>
  <c r="S629" i="109" s="1"/>
  <c r="Q630" i="109"/>
  <c r="R630" i="109" s="1"/>
  <c r="S630" i="109" s="1"/>
  <c r="Q635" i="109"/>
  <c r="R635" i="109" s="1"/>
  <c r="S635" i="109" s="1"/>
  <c r="Q636" i="109"/>
  <c r="R636" i="109" s="1"/>
  <c r="S636" i="109" s="1"/>
  <c r="Q637" i="109"/>
  <c r="R637" i="109" s="1"/>
  <c r="S637" i="109" s="1"/>
  <c r="Q638" i="109"/>
  <c r="R638" i="109" s="1"/>
  <c r="S638" i="109" s="1"/>
  <c r="Q639" i="109"/>
  <c r="R639" i="109" s="1"/>
  <c r="S639" i="109" s="1"/>
  <c r="Q640" i="109"/>
  <c r="R640" i="109" s="1"/>
  <c r="S640" i="109" s="1"/>
  <c r="Q641" i="109"/>
  <c r="R641" i="109" s="1"/>
  <c r="S641" i="109" s="1"/>
  <c r="Q642" i="109"/>
  <c r="R642" i="109" s="1"/>
  <c r="S642" i="109" s="1"/>
  <c r="Q644" i="109"/>
  <c r="R644" i="109" s="1"/>
  <c r="S644" i="109" s="1"/>
  <c r="Q646" i="109"/>
  <c r="R646" i="109" s="1"/>
  <c r="S646" i="109" s="1"/>
  <c r="Q648" i="109"/>
  <c r="R648" i="109" s="1"/>
  <c r="S648" i="109" s="1"/>
  <c r="Q650" i="109"/>
  <c r="R650" i="109" s="1"/>
  <c r="S650" i="109" s="1"/>
  <c r="Q651" i="109"/>
  <c r="R651" i="109" s="1"/>
  <c r="S651" i="109" s="1"/>
  <c r="Q652" i="109"/>
  <c r="R652" i="109" s="1"/>
  <c r="S652" i="109" s="1"/>
  <c r="Q653" i="109"/>
  <c r="R653" i="109" s="1"/>
  <c r="S653" i="109" s="1"/>
  <c r="Q654" i="109"/>
  <c r="R654" i="109" s="1"/>
  <c r="S654" i="109" s="1"/>
  <c r="Q656" i="109"/>
  <c r="R656" i="109" s="1"/>
  <c r="S656" i="109" s="1"/>
  <c r="Q658" i="109"/>
  <c r="R658" i="109" s="1"/>
  <c r="S658" i="109" s="1"/>
  <c r="Q659" i="109"/>
  <c r="R659" i="109" s="1"/>
  <c r="S659" i="109" s="1"/>
  <c r="Q660" i="109"/>
  <c r="R660" i="109" s="1"/>
  <c r="S660" i="109" s="1"/>
  <c r="Q661" i="109"/>
  <c r="R661" i="109" s="1"/>
  <c r="S661" i="109" s="1"/>
  <c r="Q662" i="109"/>
  <c r="R662" i="109" s="1"/>
  <c r="S662" i="109" s="1"/>
  <c r="Q664" i="109"/>
  <c r="R664" i="109" s="1"/>
  <c r="S664" i="109" s="1"/>
  <c r="Q666" i="109"/>
  <c r="R666" i="109" s="1"/>
  <c r="S666" i="109" s="1"/>
  <c r="Q667" i="109"/>
  <c r="R667" i="109" s="1"/>
  <c r="S667" i="109" s="1"/>
  <c r="Q668" i="109"/>
  <c r="R668" i="109" s="1"/>
  <c r="S668" i="109" s="1"/>
  <c r="Q669" i="109"/>
  <c r="R669" i="109" s="1"/>
  <c r="S669" i="109" s="1"/>
  <c r="Q670" i="109"/>
  <c r="R670" i="109" s="1"/>
  <c r="S670" i="109" s="1"/>
  <c r="Q672" i="109"/>
  <c r="R672" i="109" s="1"/>
  <c r="S672" i="109" s="1"/>
  <c r="Q674" i="109"/>
  <c r="R674" i="109" s="1"/>
  <c r="S674" i="109" s="1"/>
  <c r="Q675" i="109"/>
  <c r="R675" i="109" s="1"/>
  <c r="S675" i="109" s="1"/>
  <c r="Q676" i="109"/>
  <c r="R676" i="109" s="1"/>
  <c r="S676" i="109" s="1"/>
  <c r="Q677" i="109"/>
  <c r="R677" i="109" s="1"/>
  <c r="S677" i="109" s="1"/>
  <c r="Q678" i="109"/>
  <c r="R678" i="109" s="1"/>
  <c r="S678" i="109" s="1"/>
  <c r="Q680" i="109"/>
  <c r="R680" i="109" s="1"/>
  <c r="S680" i="109" s="1"/>
  <c r="Q682" i="109"/>
  <c r="R682" i="109" s="1"/>
  <c r="S682" i="109" s="1"/>
  <c r="Q683" i="109"/>
  <c r="R683" i="109" s="1"/>
  <c r="S683" i="109" s="1"/>
  <c r="Q684" i="109"/>
  <c r="R684" i="109" s="1"/>
  <c r="S684" i="109" s="1"/>
  <c r="Q685" i="109"/>
  <c r="R685" i="109" s="1"/>
  <c r="S685" i="109" s="1"/>
  <c r="Q686" i="109"/>
  <c r="R686" i="109" s="1"/>
  <c r="S686" i="109" s="1"/>
  <c r="Q688" i="109"/>
  <c r="R688" i="109" s="1"/>
  <c r="S688" i="109" s="1"/>
  <c r="Q690" i="109"/>
  <c r="R690" i="109" s="1"/>
  <c r="S690" i="109" s="1"/>
  <c r="Q692" i="109"/>
  <c r="R692" i="109" s="1"/>
  <c r="S692" i="109" s="1"/>
  <c r="Q694" i="109"/>
  <c r="R694" i="109" s="1"/>
  <c r="S694" i="109" s="1"/>
  <c r="Q696" i="109"/>
  <c r="R696" i="109" s="1"/>
  <c r="S696" i="109" s="1"/>
  <c r="Q698" i="109"/>
  <c r="R698" i="109" s="1"/>
  <c r="S698" i="109" s="1"/>
  <c r="Q700" i="109"/>
  <c r="R700" i="109" s="1"/>
  <c r="S700" i="109" s="1"/>
  <c r="Q702" i="109"/>
  <c r="R702" i="109" s="1"/>
  <c r="S702" i="109" s="1"/>
  <c r="Q706" i="109"/>
  <c r="R706" i="109" s="1"/>
  <c r="S706" i="109" s="1"/>
  <c r="Q710" i="109"/>
  <c r="R710" i="109" s="1"/>
  <c r="S710" i="109" s="1"/>
  <c r="Q714" i="109"/>
  <c r="R714" i="109" s="1"/>
  <c r="S714" i="109" s="1"/>
  <c r="Q718" i="109"/>
  <c r="R718" i="109" s="1"/>
  <c r="S718" i="109" s="1"/>
  <c r="Q722" i="109"/>
  <c r="R722" i="109" s="1"/>
  <c r="S722" i="109" s="1"/>
  <c r="Q726" i="109"/>
  <c r="R726" i="109" s="1"/>
  <c r="S726" i="109" s="1"/>
  <c r="Q730" i="109"/>
  <c r="R730" i="109" s="1"/>
  <c r="S730" i="109" s="1"/>
  <c r="Q734" i="109"/>
  <c r="R734" i="109" s="1"/>
  <c r="S734" i="109" s="1"/>
  <c r="Q738" i="109"/>
  <c r="R738" i="109" s="1"/>
  <c r="S738" i="109" s="1"/>
  <c r="Q739" i="109"/>
  <c r="R739" i="109" s="1"/>
  <c r="S739" i="109" s="1"/>
  <c r="Q743" i="109"/>
  <c r="R743" i="109" s="1"/>
  <c r="S743" i="109" s="1"/>
  <c r="Q744" i="109"/>
  <c r="R744" i="109" s="1"/>
  <c r="S744" i="109" s="1"/>
  <c r="Q747" i="109"/>
  <c r="R747" i="109" s="1"/>
  <c r="S747" i="109" s="1"/>
  <c r="Q751" i="109"/>
  <c r="R751" i="109" s="1"/>
  <c r="S751" i="109" s="1"/>
  <c r="Q754" i="109"/>
  <c r="R754" i="109" s="1"/>
  <c r="S754" i="109" s="1"/>
  <c r="Q755" i="109"/>
  <c r="R755" i="109" s="1"/>
  <c r="S755" i="109" s="1"/>
  <c r="Q759" i="109"/>
  <c r="R759" i="109" s="1"/>
  <c r="S759" i="109" s="1"/>
  <c r="Q760" i="109"/>
  <c r="R760" i="109" s="1"/>
  <c r="S760" i="109" s="1"/>
  <c r="Q767" i="109"/>
  <c r="R767" i="109" s="1"/>
  <c r="S767" i="109" s="1"/>
  <c r="Q770" i="109"/>
  <c r="R770" i="109" s="1"/>
  <c r="S770" i="109" s="1"/>
  <c r="Q771" i="109"/>
  <c r="R771" i="109" s="1"/>
  <c r="S771" i="109" s="1"/>
  <c r="Q775" i="109"/>
  <c r="R775" i="109" s="1"/>
  <c r="S775" i="109" s="1"/>
  <c r="Q776" i="109"/>
  <c r="R776" i="109" s="1"/>
  <c r="S776" i="109" s="1"/>
  <c r="Q779" i="109"/>
  <c r="R779" i="109" s="1"/>
  <c r="S779" i="109" s="1"/>
  <c r="Q783" i="109"/>
  <c r="R783" i="109" s="1"/>
  <c r="S783" i="109" s="1"/>
  <c r="Q786" i="109"/>
  <c r="R786" i="109" s="1"/>
  <c r="S786" i="109" s="1"/>
  <c r="Q787" i="109"/>
  <c r="R787" i="109" s="1"/>
  <c r="S787" i="109" s="1"/>
  <c r="Q791" i="109"/>
  <c r="R791" i="109" s="1"/>
  <c r="S791" i="109" s="1"/>
  <c r="Q792" i="109"/>
  <c r="R792" i="109" s="1"/>
  <c r="S792" i="109" s="1"/>
  <c r="Q799" i="109"/>
  <c r="R799" i="109" s="1"/>
  <c r="S799" i="109" s="1"/>
  <c r="Q802" i="109"/>
  <c r="R802" i="109" s="1"/>
  <c r="S802" i="109" s="1"/>
  <c r="Q803" i="109"/>
  <c r="R803" i="109" s="1"/>
  <c r="S803" i="109" s="1"/>
  <c r="Q807" i="109"/>
  <c r="R807" i="109" s="1"/>
  <c r="S807" i="109" s="1"/>
  <c r="Q811" i="109"/>
  <c r="R811" i="109" s="1"/>
  <c r="S811" i="109" s="1"/>
  <c r="Q815" i="109"/>
  <c r="R815" i="109" s="1"/>
  <c r="S815" i="109" s="1"/>
  <c r="Q820" i="109"/>
  <c r="R820" i="109" s="1"/>
  <c r="S820" i="109" s="1"/>
  <c r="Q822" i="109"/>
  <c r="R822" i="109" s="1"/>
  <c r="S822" i="109" s="1"/>
  <c r="Q824" i="109"/>
  <c r="R824" i="109" s="1"/>
  <c r="S824" i="109" s="1"/>
  <c r="Q828" i="109"/>
  <c r="R828" i="109" s="1"/>
  <c r="S828" i="109" s="1"/>
  <c r="Q830" i="109"/>
  <c r="R830" i="109" s="1"/>
  <c r="S830" i="109" s="1"/>
  <c r="Q832" i="109"/>
  <c r="R832" i="109" s="1"/>
  <c r="S832" i="109" s="1"/>
  <c r="Q835" i="109"/>
  <c r="R835" i="109" s="1"/>
  <c r="S835" i="109" s="1"/>
  <c r="Q836" i="109"/>
  <c r="R836" i="109" s="1"/>
  <c r="S836" i="109" s="1"/>
  <c r="Q837" i="109"/>
  <c r="R837" i="109" s="1"/>
  <c r="S837" i="109" s="1"/>
  <c r="Q838" i="109"/>
  <c r="R838" i="109" s="1"/>
  <c r="S838" i="109" s="1"/>
  <c r="Q840" i="109"/>
  <c r="R840" i="109" s="1"/>
  <c r="S840" i="109" s="1"/>
  <c r="Q844" i="109"/>
  <c r="R844" i="109" s="1"/>
  <c r="S844" i="109" s="1"/>
  <c r="Q848" i="109"/>
  <c r="R848" i="109" s="1"/>
  <c r="S848" i="109" s="1"/>
  <c r="Q852" i="109"/>
  <c r="R852" i="109" s="1"/>
  <c r="S852" i="109" s="1"/>
  <c r="Q856" i="109"/>
  <c r="R856" i="109" s="1"/>
  <c r="S856" i="109" s="1"/>
  <c r="Q860" i="109"/>
  <c r="R860" i="109" s="1"/>
  <c r="S860" i="109" s="1"/>
  <c r="Q864" i="109"/>
  <c r="R864" i="109" s="1"/>
  <c r="S864" i="109" s="1"/>
  <c r="Q868" i="109"/>
  <c r="R868" i="109" s="1"/>
  <c r="S868" i="109" s="1"/>
  <c r="Q872" i="109"/>
  <c r="R872" i="109" s="1"/>
  <c r="S872" i="109" s="1"/>
  <c r="Q876" i="109"/>
  <c r="R876" i="109" s="1"/>
  <c r="S876" i="109" s="1"/>
  <c r="Q877" i="109"/>
  <c r="R877" i="109" s="1"/>
  <c r="S877" i="109" s="1"/>
  <c r="Q878" i="109"/>
  <c r="R878" i="109" s="1"/>
  <c r="S878" i="109" s="1"/>
  <c r="Q879" i="109"/>
  <c r="R879" i="109" s="1"/>
  <c r="S879" i="109" s="1"/>
  <c r="Q880" i="109"/>
  <c r="R880" i="109" s="1"/>
  <c r="S880" i="109" s="1"/>
  <c r="Q881" i="109"/>
  <c r="R881" i="109" s="1"/>
  <c r="S881" i="109" s="1"/>
  <c r="Q882" i="109"/>
  <c r="R882" i="109" s="1"/>
  <c r="S882" i="109" s="1"/>
  <c r="Q883" i="109"/>
  <c r="R883" i="109" s="1"/>
  <c r="S883" i="109" s="1"/>
  <c r="Q884" i="109"/>
  <c r="R884" i="109" s="1"/>
  <c r="S884" i="109" s="1"/>
  <c r="Q885" i="109"/>
  <c r="R885" i="109" s="1"/>
  <c r="S885" i="109" s="1"/>
  <c r="Q886" i="109"/>
  <c r="R886" i="109" s="1"/>
  <c r="S886" i="109" s="1"/>
  <c r="Q887" i="109"/>
  <c r="R887" i="109" s="1"/>
  <c r="S887" i="109" s="1"/>
  <c r="Q888" i="109"/>
  <c r="R888" i="109" s="1"/>
  <c r="S888" i="109" s="1"/>
  <c r="Q889" i="109"/>
  <c r="R889" i="109" s="1"/>
  <c r="S889" i="109" s="1"/>
  <c r="Q890" i="109"/>
  <c r="R890" i="109" s="1"/>
  <c r="S890" i="109" s="1"/>
  <c r="Q891" i="109"/>
  <c r="R891" i="109" s="1"/>
  <c r="S891" i="109" s="1"/>
  <c r="Q892" i="109"/>
  <c r="R892" i="109" s="1"/>
  <c r="S892" i="109" s="1"/>
  <c r="Q893" i="109"/>
  <c r="R893" i="109" s="1"/>
  <c r="S893" i="109" s="1"/>
  <c r="Q894" i="109"/>
  <c r="R894" i="109" s="1"/>
  <c r="S894" i="109" s="1"/>
  <c r="Q895" i="109"/>
  <c r="R895" i="109" s="1"/>
  <c r="S895" i="109" s="1"/>
  <c r="Q896" i="109"/>
  <c r="R896" i="109" s="1"/>
  <c r="S896" i="109" s="1"/>
  <c r="Q897" i="109"/>
  <c r="R897" i="109" s="1"/>
  <c r="S897" i="109" s="1"/>
  <c r="Q898" i="109"/>
  <c r="R898" i="109" s="1"/>
  <c r="S898" i="109" s="1"/>
  <c r="Q899" i="109"/>
  <c r="R899" i="109" s="1"/>
  <c r="S899" i="109" s="1"/>
  <c r="Q900" i="109"/>
  <c r="R900" i="109" s="1"/>
  <c r="S900" i="109" s="1"/>
  <c r="Q901" i="109"/>
  <c r="R901" i="109" s="1"/>
  <c r="S901" i="109" s="1"/>
  <c r="Q902" i="109"/>
  <c r="R902" i="109" s="1"/>
  <c r="S902" i="109" s="1"/>
  <c r="Q903" i="109"/>
  <c r="R903" i="109" s="1"/>
  <c r="S903" i="109" s="1"/>
  <c r="Q904" i="109"/>
  <c r="R904" i="109" s="1"/>
  <c r="S904" i="109" s="1"/>
  <c r="Q905" i="109"/>
  <c r="R905" i="109" s="1"/>
  <c r="S905" i="109" s="1"/>
  <c r="Q906" i="109"/>
  <c r="R906" i="109" s="1"/>
  <c r="S906" i="109" s="1"/>
  <c r="Q907" i="109"/>
  <c r="R907" i="109" s="1"/>
  <c r="S907" i="109" s="1"/>
  <c r="Q908" i="109"/>
  <c r="R908" i="109" s="1"/>
  <c r="S908" i="109" s="1"/>
  <c r="Q909" i="109"/>
  <c r="R909" i="109" s="1"/>
  <c r="S909" i="109" s="1"/>
  <c r="Q910" i="109"/>
  <c r="R910" i="109" s="1"/>
  <c r="S910" i="109" s="1"/>
  <c r="Q911" i="109"/>
  <c r="R911" i="109" s="1"/>
  <c r="S911" i="109" s="1"/>
  <c r="Q912" i="109"/>
  <c r="R912" i="109" s="1"/>
  <c r="S912" i="109" s="1"/>
  <c r="Q913" i="109"/>
  <c r="R913" i="109" s="1"/>
  <c r="S913" i="109" s="1"/>
  <c r="Q914" i="109"/>
  <c r="R914" i="109" s="1"/>
  <c r="S914" i="109" s="1"/>
  <c r="Q915" i="109"/>
  <c r="R915" i="109" s="1"/>
  <c r="S915" i="109" s="1"/>
  <c r="Q916" i="109"/>
  <c r="R916" i="109" s="1"/>
  <c r="S916" i="109" s="1"/>
  <c r="Q917" i="109"/>
  <c r="R917" i="109" s="1"/>
  <c r="S917" i="109" s="1"/>
  <c r="Q918" i="109"/>
  <c r="R918" i="109" s="1"/>
  <c r="S918" i="109" s="1"/>
  <c r="Q919" i="109"/>
  <c r="R919" i="109" s="1"/>
  <c r="S919" i="109" s="1"/>
  <c r="Q920" i="109"/>
  <c r="R920" i="109" s="1"/>
  <c r="S920" i="109" s="1"/>
  <c r="Q921" i="109"/>
  <c r="R921" i="109" s="1"/>
  <c r="S921" i="109" s="1"/>
  <c r="Q922" i="109"/>
  <c r="R922" i="109" s="1"/>
  <c r="S922" i="109" s="1"/>
  <c r="Q923" i="109"/>
  <c r="R923" i="109" s="1"/>
  <c r="S923" i="109" s="1"/>
  <c r="Q925" i="109"/>
  <c r="R925" i="109" s="1"/>
  <c r="S925" i="109" s="1"/>
  <c r="Q926" i="109"/>
  <c r="R926" i="109" s="1"/>
  <c r="S926" i="109" s="1"/>
  <c r="Q927" i="109"/>
  <c r="R927" i="109" s="1"/>
  <c r="S927" i="109" s="1"/>
  <c r="Q928" i="109"/>
  <c r="R928" i="109" s="1"/>
  <c r="S928" i="109" s="1"/>
  <c r="Q929" i="109"/>
  <c r="R929" i="109" s="1"/>
  <c r="S929" i="109" s="1"/>
  <c r="Q931" i="109"/>
  <c r="R931" i="109" s="1"/>
  <c r="S931" i="109" s="1"/>
  <c r="Q932" i="109"/>
  <c r="R932" i="109" s="1"/>
  <c r="S932" i="109" s="1"/>
  <c r="Q933" i="109"/>
  <c r="R933" i="109" s="1"/>
  <c r="S933" i="109" s="1"/>
  <c r="Q934" i="109"/>
  <c r="R934" i="109" s="1"/>
  <c r="S934" i="109" s="1"/>
  <c r="Q935" i="109"/>
  <c r="R935" i="109" s="1"/>
  <c r="S935" i="109" s="1"/>
  <c r="Q936" i="109"/>
  <c r="R936" i="109" s="1"/>
  <c r="S936" i="109" s="1"/>
  <c r="Q937" i="109"/>
  <c r="R937" i="109" s="1"/>
  <c r="S937" i="109" s="1"/>
  <c r="Q938" i="109"/>
  <c r="R938" i="109" s="1"/>
  <c r="S938" i="109" s="1"/>
  <c r="Q939" i="109"/>
  <c r="R939" i="109" s="1"/>
  <c r="S939" i="109" s="1"/>
  <c r="Q940" i="109"/>
  <c r="R940" i="109" s="1"/>
  <c r="S940" i="109" s="1"/>
  <c r="Q941" i="109"/>
  <c r="R941" i="109" s="1"/>
  <c r="S941" i="109" s="1"/>
  <c r="Q942" i="109"/>
  <c r="R942" i="109" s="1"/>
  <c r="S942" i="109" s="1"/>
  <c r="Q943" i="109"/>
  <c r="R943" i="109" s="1"/>
  <c r="S943" i="109" s="1"/>
  <c r="Q944" i="109"/>
  <c r="R944" i="109" s="1"/>
  <c r="S944" i="109" s="1"/>
  <c r="Q945" i="109"/>
  <c r="R945" i="109" s="1"/>
  <c r="S945" i="109" s="1"/>
  <c r="Q946" i="109"/>
  <c r="R946" i="109" s="1"/>
  <c r="S946" i="109" s="1"/>
  <c r="Q947" i="109"/>
  <c r="R947" i="109" s="1"/>
  <c r="S947" i="109" s="1"/>
  <c r="Q948" i="109"/>
  <c r="R948" i="109" s="1"/>
  <c r="S948" i="109" s="1"/>
  <c r="Q949" i="109"/>
  <c r="R949" i="109" s="1"/>
  <c r="S949" i="109" s="1"/>
  <c r="Q950" i="109"/>
  <c r="R950" i="109" s="1"/>
  <c r="S950" i="109" s="1"/>
  <c r="Q951" i="109"/>
  <c r="R951" i="109" s="1"/>
  <c r="S951" i="109" s="1"/>
  <c r="Q952" i="109"/>
  <c r="R952" i="109" s="1"/>
  <c r="S952" i="109" s="1"/>
  <c r="Q953" i="109"/>
  <c r="R953" i="109" s="1"/>
  <c r="S953" i="109" s="1"/>
  <c r="Q954" i="109"/>
  <c r="R954" i="109" s="1"/>
  <c r="S954" i="109" s="1"/>
  <c r="Q955" i="109"/>
  <c r="R955" i="109" s="1"/>
  <c r="S955" i="109" s="1"/>
  <c r="Q956" i="109"/>
  <c r="R956" i="109" s="1"/>
  <c r="S956" i="109" s="1"/>
  <c r="Q957" i="109"/>
  <c r="R957" i="109" s="1"/>
  <c r="S957" i="109" s="1"/>
  <c r="Q958" i="109"/>
  <c r="R958" i="109" s="1"/>
  <c r="S958" i="109" s="1"/>
  <c r="Q959" i="109"/>
  <c r="R959" i="109" s="1"/>
  <c r="S959" i="109" s="1"/>
  <c r="Q960" i="109"/>
  <c r="R960" i="109" s="1"/>
  <c r="S960" i="109" s="1"/>
  <c r="Q961" i="109"/>
  <c r="R961" i="109" s="1"/>
  <c r="S961" i="109" s="1"/>
  <c r="Q962" i="109"/>
  <c r="R962" i="109" s="1"/>
  <c r="S962" i="109" s="1"/>
  <c r="Q963" i="109"/>
  <c r="R963" i="109" s="1"/>
  <c r="S963" i="109" s="1"/>
  <c r="Q964" i="109"/>
  <c r="R964" i="109" s="1"/>
  <c r="S964" i="109" s="1"/>
  <c r="Q965" i="109"/>
  <c r="R965" i="109" s="1"/>
  <c r="S965" i="109" s="1"/>
  <c r="Q966" i="109"/>
  <c r="R966" i="109" s="1"/>
  <c r="S966" i="109" s="1"/>
  <c r="Q967" i="109"/>
  <c r="R967" i="109" s="1"/>
  <c r="S967" i="109" s="1"/>
  <c r="Q968" i="109"/>
  <c r="R968" i="109" s="1"/>
  <c r="S968" i="109" s="1"/>
  <c r="Q969" i="109"/>
  <c r="R969" i="109" s="1"/>
  <c r="S969" i="109" s="1"/>
  <c r="Q970" i="109"/>
  <c r="R970" i="109" s="1"/>
  <c r="S970" i="109" s="1"/>
  <c r="Q971" i="109"/>
  <c r="R971" i="109" s="1"/>
  <c r="S971" i="109" s="1"/>
  <c r="Q972" i="109"/>
  <c r="R972" i="109" s="1"/>
  <c r="S972" i="109" s="1"/>
  <c r="Q973" i="109"/>
  <c r="R973" i="109" s="1"/>
  <c r="S973" i="109" s="1"/>
  <c r="Q974" i="109"/>
  <c r="R974" i="109" s="1"/>
  <c r="S974" i="109" s="1"/>
  <c r="Q975" i="109"/>
  <c r="R975" i="109" s="1"/>
  <c r="S975" i="109" s="1"/>
  <c r="Q976" i="109"/>
  <c r="R976" i="109" s="1"/>
  <c r="S976" i="109" s="1"/>
  <c r="Q977" i="109"/>
  <c r="R977" i="109" s="1"/>
  <c r="S977" i="109" s="1"/>
  <c r="Q978" i="109"/>
  <c r="R978" i="109" s="1"/>
  <c r="S978" i="109" s="1"/>
  <c r="Q979" i="109"/>
  <c r="R979" i="109" s="1"/>
  <c r="S979" i="109" s="1"/>
  <c r="Q980" i="109"/>
  <c r="R980" i="109" s="1"/>
  <c r="S980" i="109" s="1"/>
  <c r="Q981" i="109"/>
  <c r="R981" i="109" s="1"/>
  <c r="S981" i="109" s="1"/>
  <c r="Q982" i="109"/>
  <c r="R982" i="109" s="1"/>
  <c r="S982" i="109" s="1"/>
  <c r="Q984" i="109"/>
  <c r="R984" i="109" s="1"/>
  <c r="S984" i="109" s="1"/>
  <c r="Q985" i="109"/>
  <c r="R985" i="109" s="1"/>
  <c r="S985" i="109" s="1"/>
  <c r="Q986" i="109"/>
  <c r="R986" i="109" s="1"/>
  <c r="S986" i="109" s="1"/>
  <c r="Q987" i="109"/>
  <c r="R987" i="109" s="1"/>
  <c r="S987" i="109" s="1"/>
  <c r="Q988" i="109"/>
  <c r="R988" i="109" s="1"/>
  <c r="S988" i="109" s="1"/>
  <c r="Q989" i="109"/>
  <c r="R989" i="109" s="1"/>
  <c r="S989" i="109" s="1"/>
  <c r="Q990" i="109"/>
  <c r="R990" i="109" s="1"/>
  <c r="S990" i="109" s="1"/>
  <c r="Q991" i="109"/>
  <c r="R991" i="109" s="1"/>
  <c r="S991" i="109" s="1"/>
  <c r="Q992" i="109"/>
  <c r="R992" i="109" s="1"/>
  <c r="S992" i="109" s="1"/>
  <c r="Q993" i="109"/>
  <c r="R993" i="109" s="1"/>
  <c r="S993" i="109" s="1"/>
  <c r="Q994" i="109"/>
  <c r="R994" i="109" s="1"/>
  <c r="S994" i="109" s="1"/>
  <c r="Q995" i="109"/>
  <c r="R995" i="109" s="1"/>
  <c r="S995" i="109" s="1"/>
  <c r="Q996" i="109"/>
  <c r="R996" i="109" s="1"/>
  <c r="S996" i="109" s="1"/>
  <c r="Q997" i="109"/>
  <c r="R997" i="109" s="1"/>
  <c r="S997" i="109" s="1"/>
  <c r="Q999" i="109"/>
  <c r="R999" i="109" s="1"/>
  <c r="S999" i="109" s="1"/>
  <c r="Q1001" i="109"/>
  <c r="R1001" i="109" s="1"/>
  <c r="S1001" i="109" s="1"/>
  <c r="Q1002" i="109"/>
  <c r="R1002" i="109" s="1"/>
  <c r="S1002" i="109" s="1"/>
  <c r="Q1006" i="109"/>
  <c r="R1006" i="109" s="1"/>
  <c r="S1006" i="109" s="1"/>
  <c r="Q1007" i="109"/>
  <c r="R1007" i="109" s="1"/>
  <c r="S1007" i="109" s="1"/>
  <c r="Q1008" i="109"/>
  <c r="R1008" i="109" s="1"/>
  <c r="S1008" i="109" s="1"/>
  <c r="Q1011" i="109"/>
  <c r="R1011" i="109" s="1"/>
  <c r="S1011" i="109" s="1"/>
  <c r="Q1012" i="109"/>
  <c r="R1012" i="109" s="1"/>
  <c r="S1012" i="109" s="1"/>
  <c r="Q1013" i="109"/>
  <c r="R1013" i="109" s="1"/>
  <c r="S1013" i="109" s="1"/>
  <c r="Q1017" i="109"/>
  <c r="R1017" i="109" s="1"/>
  <c r="S1017" i="109" s="1"/>
  <c r="Q1018" i="109"/>
  <c r="R1018" i="109" s="1"/>
  <c r="S1018" i="109" s="1"/>
  <c r="Q1022" i="109"/>
  <c r="R1022" i="109" s="1"/>
  <c r="S1022" i="109" s="1"/>
  <c r="Q1023" i="109"/>
  <c r="R1023" i="109" s="1"/>
  <c r="S1023" i="109" s="1"/>
  <c r="Q1024" i="109"/>
  <c r="R1024" i="109" s="1"/>
  <c r="S1024" i="109" s="1"/>
  <c r="Q1027" i="109"/>
  <c r="R1027" i="109" s="1"/>
  <c r="S1027" i="109" s="1"/>
  <c r="Q1029" i="109"/>
  <c r="R1029" i="109" s="1"/>
  <c r="S1029" i="109" s="1"/>
  <c r="Q1031" i="109"/>
  <c r="R1031" i="109" s="1"/>
  <c r="S1031" i="109" s="1"/>
  <c r="Q1033" i="109"/>
  <c r="R1033" i="109" s="1"/>
  <c r="S1033" i="109" s="1"/>
  <c r="Q1035" i="109"/>
  <c r="R1035" i="109" s="1"/>
  <c r="S1035" i="109" s="1"/>
  <c r="Q1037" i="109"/>
  <c r="R1037" i="109" s="1"/>
  <c r="S1037" i="109" s="1"/>
  <c r="Q1039" i="109"/>
  <c r="R1039" i="109" s="1"/>
  <c r="S1039" i="109" s="1"/>
  <c r="Q1041" i="109"/>
  <c r="R1041" i="109" s="1"/>
  <c r="S1041" i="109" s="1"/>
  <c r="Q1043" i="109"/>
  <c r="R1043" i="109" s="1"/>
  <c r="S1043" i="109" s="1"/>
  <c r="Q1045" i="109"/>
  <c r="R1045" i="109" s="1"/>
  <c r="S1045" i="109" s="1"/>
  <c r="Q1047" i="109"/>
  <c r="R1047" i="109" s="1"/>
  <c r="S1047" i="109" s="1"/>
  <c r="Q1049" i="109"/>
  <c r="R1049" i="109" s="1"/>
  <c r="S1049" i="109" s="1"/>
  <c r="Q1050" i="109"/>
  <c r="R1050" i="109" s="1"/>
  <c r="S1050" i="109" s="1"/>
  <c r="Q1051" i="109"/>
  <c r="R1051" i="109" s="1"/>
  <c r="S1051" i="109" s="1"/>
  <c r="Q1052" i="109"/>
  <c r="R1052" i="109" s="1"/>
  <c r="S1052" i="109" s="1"/>
  <c r="Q1054" i="109"/>
  <c r="R1054" i="109" s="1"/>
  <c r="S1054" i="109" s="1"/>
  <c r="Q1055" i="109"/>
  <c r="R1055" i="109" s="1"/>
  <c r="S1055" i="109" s="1"/>
  <c r="Q1057" i="109"/>
  <c r="R1057" i="109" s="1"/>
  <c r="S1057" i="109" s="1"/>
  <c r="Q1059" i="109"/>
  <c r="R1059" i="109" s="1"/>
  <c r="S1059" i="109" s="1"/>
  <c r="Q1060" i="109"/>
  <c r="R1060" i="109" s="1"/>
  <c r="S1060" i="109" s="1"/>
  <c r="Q1062" i="109"/>
  <c r="R1062" i="109" s="1"/>
  <c r="S1062" i="109" s="1"/>
  <c r="Q1066" i="109"/>
  <c r="R1066" i="109" s="1"/>
  <c r="S1066" i="109" s="1"/>
  <c r="Q1067" i="109"/>
  <c r="R1067" i="109" s="1"/>
  <c r="S1067" i="109" s="1"/>
  <c r="Q1068" i="109"/>
  <c r="R1068" i="109" s="1"/>
  <c r="S1068" i="109" s="1"/>
  <c r="Q1069" i="109"/>
  <c r="R1069" i="109" s="1"/>
  <c r="S1069" i="109" s="1"/>
  <c r="Q1074" i="109"/>
  <c r="R1074" i="109" s="1"/>
  <c r="S1074" i="109" s="1"/>
  <c r="Q1076" i="109"/>
  <c r="R1076" i="109" s="1"/>
  <c r="S1076" i="109" s="1"/>
  <c r="Q1080" i="109"/>
  <c r="R1080" i="109" s="1"/>
  <c r="S1080" i="109" s="1"/>
  <c r="Q1082" i="109"/>
  <c r="R1082" i="109" s="1"/>
  <c r="S1082" i="109" s="1"/>
  <c r="Q1084" i="109"/>
  <c r="R1084" i="109" s="1"/>
  <c r="S1084" i="109" s="1"/>
  <c r="Q1085" i="109"/>
  <c r="R1085" i="109" s="1"/>
  <c r="S1085" i="109" s="1"/>
  <c r="Q1086" i="109"/>
  <c r="R1086" i="109" s="1"/>
  <c r="S1086" i="109" s="1"/>
  <c r="Q1087" i="109"/>
  <c r="R1087" i="109" s="1"/>
  <c r="S1087" i="109" s="1"/>
  <c r="Q1088" i="109"/>
  <c r="R1088" i="109" s="1"/>
  <c r="S1088" i="109" s="1"/>
  <c r="Q1090" i="109"/>
  <c r="R1090" i="109" s="1"/>
  <c r="S1090" i="109" s="1"/>
  <c r="Q1092" i="109"/>
  <c r="R1092" i="109" s="1"/>
  <c r="S1092" i="109" s="1"/>
  <c r="Q1094" i="109"/>
  <c r="R1094" i="109" s="1"/>
  <c r="S1094" i="109" s="1"/>
  <c r="Q1096" i="109"/>
  <c r="R1096" i="109" s="1"/>
  <c r="S1096" i="109" s="1"/>
  <c r="Q1098" i="109"/>
  <c r="R1098" i="109" s="1"/>
  <c r="S1098" i="109" s="1"/>
  <c r="Q1099" i="109"/>
  <c r="R1099" i="109" s="1"/>
  <c r="S1099" i="109" s="1"/>
  <c r="Q1104" i="109"/>
  <c r="R1104" i="109" s="1"/>
  <c r="S1104" i="109" s="1"/>
  <c r="Q1106" i="109"/>
  <c r="R1106" i="109" s="1"/>
  <c r="S1106" i="109" s="1"/>
  <c r="Q1107" i="109"/>
  <c r="R1107" i="109" s="1"/>
  <c r="S1107" i="109" s="1"/>
  <c r="Q1110" i="109"/>
  <c r="R1110" i="109" s="1"/>
  <c r="S1110" i="109" s="1"/>
  <c r="Q1112" i="109"/>
  <c r="R1112" i="109" s="1"/>
  <c r="S1112" i="109" s="1"/>
  <c r="Q1116" i="109"/>
  <c r="R1116" i="109" s="1"/>
  <c r="S1116" i="109" s="1"/>
  <c r="Q1118" i="109"/>
  <c r="R1118" i="109" s="1"/>
  <c r="S1118" i="109" s="1"/>
  <c r="Q1119" i="109"/>
  <c r="R1119" i="109" s="1"/>
  <c r="S1119" i="109" s="1"/>
  <c r="Q1121" i="109"/>
  <c r="R1121" i="109" s="1"/>
  <c r="S1121" i="109" s="1"/>
  <c r="Q1122" i="109"/>
  <c r="R1122" i="109" s="1"/>
  <c r="S1122" i="109" s="1"/>
  <c r="Q1123" i="109"/>
  <c r="R1123" i="109" s="1"/>
  <c r="S1123" i="109" s="1"/>
  <c r="Q1124" i="109"/>
  <c r="R1124" i="109" s="1"/>
  <c r="S1124" i="109" s="1"/>
  <c r="Q1126" i="109"/>
  <c r="R1126" i="109" s="1"/>
  <c r="S1126" i="109" s="1"/>
  <c r="Q1128" i="109"/>
  <c r="R1128" i="109" s="1"/>
  <c r="S1128" i="109" s="1"/>
  <c r="Q1130" i="109"/>
  <c r="R1130" i="109" s="1"/>
  <c r="S1130" i="109" s="1"/>
  <c r="Q1131" i="109"/>
  <c r="R1131" i="109" s="1"/>
  <c r="S1131" i="109" s="1"/>
  <c r="Q1134" i="109"/>
  <c r="R1134" i="109" s="1"/>
  <c r="S1134" i="109" s="1"/>
  <c r="Q1135" i="109"/>
  <c r="R1135" i="109" s="1"/>
  <c r="S1135" i="109" s="1"/>
  <c r="Q1136" i="109"/>
  <c r="R1136" i="109" s="1"/>
  <c r="S1136" i="109" s="1"/>
  <c r="Q89" i="109"/>
  <c r="R89" i="109" s="1"/>
  <c r="S89" i="109" s="1"/>
  <c r="Q91" i="109"/>
  <c r="R91" i="109" s="1"/>
  <c r="S91" i="109" s="1"/>
  <c r="Q95" i="109"/>
  <c r="R95" i="109" s="1"/>
  <c r="S95" i="109" s="1"/>
  <c r="Q99" i="109"/>
  <c r="R99" i="109" s="1"/>
  <c r="S99" i="109" s="1"/>
  <c r="Q103" i="109"/>
  <c r="R103" i="109" s="1"/>
  <c r="S103" i="109" s="1"/>
  <c r="Q107" i="109"/>
  <c r="R107" i="109" s="1"/>
  <c r="S107" i="109" s="1"/>
  <c r="Q111" i="109"/>
  <c r="R111" i="109" s="1"/>
  <c r="S111" i="109" s="1"/>
  <c r="Q115" i="109"/>
  <c r="R115" i="109" s="1"/>
  <c r="S115" i="109" s="1"/>
  <c r="Q119" i="109"/>
  <c r="R119" i="109" s="1"/>
  <c r="S119" i="109" s="1"/>
  <c r="Q123" i="109"/>
  <c r="R123" i="109" s="1"/>
  <c r="S123" i="109" s="1"/>
  <c r="Q127" i="109"/>
  <c r="R127" i="109" s="1"/>
  <c r="S127" i="109" s="1"/>
  <c r="Q131" i="109"/>
  <c r="R131" i="109" s="1"/>
  <c r="S131" i="109" s="1"/>
  <c r="Q135" i="109"/>
  <c r="R135" i="109" s="1"/>
  <c r="S135" i="109" s="1"/>
  <c r="Q139" i="109"/>
  <c r="R139" i="109" s="1"/>
  <c r="S139" i="109" s="1"/>
  <c r="Q143" i="109"/>
  <c r="R143" i="109" s="1"/>
  <c r="S143" i="109" s="1"/>
  <c r="Q147" i="109"/>
  <c r="R147" i="109" s="1"/>
  <c r="S147" i="109" s="1"/>
  <c r="Q151" i="109"/>
  <c r="R151" i="109" s="1"/>
  <c r="S151" i="109" s="1"/>
  <c r="Q155" i="109"/>
  <c r="R155" i="109" s="1"/>
  <c r="S155" i="109" s="1"/>
  <c r="Q159" i="109"/>
  <c r="R159" i="109" s="1"/>
  <c r="S159" i="109" s="1"/>
  <c r="Q163" i="109"/>
  <c r="R163" i="109" s="1"/>
  <c r="S163" i="109" s="1"/>
  <c r="Q170" i="109"/>
  <c r="R170" i="109" s="1"/>
  <c r="S170" i="109" s="1"/>
  <c r="Q178" i="109"/>
  <c r="R178" i="109" s="1"/>
  <c r="S178" i="109" s="1"/>
  <c r="Q198" i="109"/>
  <c r="R198" i="109" s="1"/>
  <c r="S198" i="109" s="1"/>
  <c r="Q214" i="109"/>
  <c r="R214" i="109" s="1"/>
  <c r="S214" i="109" s="1"/>
  <c r="Q230" i="109"/>
  <c r="R230" i="109" s="1"/>
  <c r="S230" i="109" s="1"/>
  <c r="Q242" i="109"/>
  <c r="R242" i="109" s="1"/>
  <c r="S242" i="109" s="1"/>
  <c r="Q246" i="109"/>
  <c r="R246" i="109" s="1"/>
  <c r="S246" i="109" s="1"/>
  <c r="Q250" i="109"/>
  <c r="R250" i="109" s="1"/>
  <c r="S250" i="109" s="1"/>
  <c r="Q254" i="109"/>
  <c r="R254" i="109" s="1"/>
  <c r="S254" i="109" s="1"/>
  <c r="Q258" i="109"/>
  <c r="R258" i="109" s="1"/>
  <c r="S258" i="109" s="1"/>
  <c r="Q262" i="109"/>
  <c r="R262" i="109" s="1"/>
  <c r="S262" i="109" s="1"/>
  <c r="Q266" i="109"/>
  <c r="R266" i="109" s="1"/>
  <c r="S266" i="109" s="1"/>
  <c r="Q270" i="109"/>
  <c r="R270" i="109" s="1"/>
  <c r="S270" i="109" s="1"/>
  <c r="Q279" i="109"/>
  <c r="R279" i="109" s="1"/>
  <c r="S279" i="109" s="1"/>
  <c r="Q281" i="109"/>
  <c r="R281" i="109" s="1"/>
  <c r="S281" i="109" s="1"/>
  <c r="Q284" i="109"/>
  <c r="R284" i="109" s="1"/>
  <c r="S284" i="109" s="1"/>
  <c r="O289" i="109"/>
  <c r="O291" i="109"/>
  <c r="Q295" i="109"/>
  <c r="R295" i="109" s="1"/>
  <c r="S295" i="109" s="1"/>
  <c r="Q300" i="109"/>
  <c r="R300" i="109" s="1"/>
  <c r="S300" i="109" s="1"/>
  <c r="O305" i="109"/>
  <c r="O307" i="109"/>
  <c r="Q311" i="109"/>
  <c r="R311" i="109" s="1"/>
  <c r="S311" i="109" s="1"/>
  <c r="Q316" i="109"/>
  <c r="R316" i="109" s="1"/>
  <c r="S316" i="109" s="1"/>
  <c r="Q319" i="109"/>
  <c r="R319" i="109" s="1"/>
  <c r="S319" i="109" s="1"/>
  <c r="Q320" i="109"/>
  <c r="R320" i="109" s="1"/>
  <c r="S320" i="109" s="1"/>
  <c r="Q323" i="109"/>
  <c r="R323" i="109" s="1"/>
  <c r="S323" i="109" s="1"/>
  <c r="Q324" i="109"/>
  <c r="R324" i="109" s="1"/>
  <c r="S324" i="109" s="1"/>
  <c r="Q327" i="109"/>
  <c r="R327" i="109" s="1"/>
  <c r="S327" i="109" s="1"/>
  <c r="Q328" i="109"/>
  <c r="R328" i="109" s="1"/>
  <c r="S328" i="109" s="1"/>
  <c r="Q331" i="109"/>
  <c r="R331" i="109" s="1"/>
  <c r="S331" i="109" s="1"/>
  <c r="Q332" i="109"/>
  <c r="R332" i="109" s="1"/>
  <c r="S332" i="109" s="1"/>
  <c r="Q335" i="109"/>
  <c r="R335" i="109" s="1"/>
  <c r="S335" i="109" s="1"/>
  <c r="Q336" i="109"/>
  <c r="R336" i="109" s="1"/>
  <c r="S336" i="109" s="1"/>
  <c r="Q341" i="109"/>
  <c r="R341" i="109" s="1"/>
  <c r="S341" i="109" s="1"/>
  <c r="Q346" i="109"/>
  <c r="R346" i="109" s="1"/>
  <c r="S346" i="109" s="1"/>
  <c r="Q349" i="109"/>
  <c r="R349" i="109" s="1"/>
  <c r="S349" i="109" s="1"/>
  <c r="Q352" i="109"/>
  <c r="R352" i="109" s="1"/>
  <c r="S352" i="109" s="1"/>
  <c r="Q356" i="109"/>
  <c r="R356" i="109" s="1"/>
  <c r="S356" i="109" s="1"/>
  <c r="Q360" i="109"/>
  <c r="R360" i="109" s="1"/>
  <c r="S360" i="109" s="1"/>
  <c r="Q364" i="109"/>
  <c r="R364" i="109" s="1"/>
  <c r="S364" i="109" s="1"/>
  <c r="Q368" i="109"/>
  <c r="R368" i="109" s="1"/>
  <c r="S368" i="109" s="1"/>
  <c r="Q372" i="109"/>
  <c r="R372" i="109" s="1"/>
  <c r="S372" i="109" s="1"/>
  <c r="Q376" i="109"/>
  <c r="R376" i="109" s="1"/>
  <c r="S376" i="109" s="1"/>
  <c r="Q380" i="109"/>
  <c r="R380" i="109" s="1"/>
  <c r="S380" i="109" s="1"/>
  <c r="Q386" i="109"/>
  <c r="R386" i="109" s="1"/>
  <c r="S386" i="109" s="1"/>
  <c r="Q387" i="109"/>
  <c r="R387" i="109" s="1"/>
  <c r="S387" i="109" s="1"/>
  <c r="Q394" i="109"/>
  <c r="R394" i="109" s="1"/>
  <c r="S394" i="109" s="1"/>
  <c r="Q395" i="109"/>
  <c r="R395" i="109" s="1"/>
  <c r="S395" i="109" s="1"/>
  <c r="Q396" i="109"/>
  <c r="R396" i="109" s="1"/>
  <c r="S396" i="109" s="1"/>
  <c r="Q405" i="109"/>
  <c r="R405" i="109" s="1"/>
  <c r="S405" i="109" s="1"/>
  <c r="O420" i="109"/>
  <c r="O421" i="109"/>
  <c r="Q422" i="109"/>
  <c r="R422" i="109" s="1"/>
  <c r="S422" i="109" s="1"/>
  <c r="O422" i="109"/>
  <c r="Q457" i="109"/>
  <c r="R457" i="109" s="1"/>
  <c r="S457" i="109" s="1"/>
  <c r="Q460" i="109"/>
  <c r="R460" i="109" s="1"/>
  <c r="S460" i="109" s="1"/>
  <c r="Q473" i="109"/>
  <c r="R473" i="109" s="1"/>
  <c r="S473" i="109" s="1"/>
  <c r="Q476" i="109"/>
  <c r="R476" i="109" s="1"/>
  <c r="S476" i="109" s="1"/>
  <c r="Q489" i="109"/>
  <c r="R489" i="109" s="1"/>
  <c r="S489" i="109" s="1"/>
  <c r="Q505" i="109"/>
  <c r="R505" i="109" s="1"/>
  <c r="S505" i="109" s="1"/>
  <c r="Q90" i="109"/>
  <c r="R90" i="109" s="1"/>
  <c r="S90" i="109" s="1"/>
  <c r="Q169" i="109"/>
  <c r="R169" i="109" s="1"/>
  <c r="S169" i="109" s="1"/>
  <c r="Q177" i="109"/>
  <c r="R177" i="109" s="1"/>
  <c r="S177" i="109" s="1"/>
  <c r="Q194" i="109"/>
  <c r="R194" i="109" s="1"/>
  <c r="S194" i="109" s="1"/>
  <c r="Q210" i="109"/>
  <c r="R210" i="109" s="1"/>
  <c r="S210" i="109" s="1"/>
  <c r="Q226" i="109"/>
  <c r="R226" i="109" s="1"/>
  <c r="S226" i="109" s="1"/>
  <c r="Q236" i="109"/>
  <c r="R236" i="109" s="1"/>
  <c r="S236" i="109" s="1"/>
  <c r="Q237" i="109"/>
  <c r="R237" i="109" s="1"/>
  <c r="S237" i="109" s="1"/>
  <c r="Q238" i="109"/>
  <c r="R238" i="109" s="1"/>
  <c r="S238" i="109" s="1"/>
  <c r="Q239" i="109"/>
  <c r="R239" i="109" s="1"/>
  <c r="S239" i="109" s="1"/>
  <c r="Q240" i="109"/>
  <c r="R240" i="109" s="1"/>
  <c r="S240" i="109" s="1"/>
  <c r="Q241" i="109"/>
  <c r="R241" i="109" s="1"/>
  <c r="S241" i="109" s="1"/>
  <c r="Q245" i="109"/>
  <c r="R245" i="109" s="1"/>
  <c r="S245" i="109" s="1"/>
  <c r="Q249" i="109"/>
  <c r="R249" i="109" s="1"/>
  <c r="S249" i="109" s="1"/>
  <c r="Q253" i="109"/>
  <c r="R253" i="109" s="1"/>
  <c r="S253" i="109" s="1"/>
  <c r="Q257" i="109"/>
  <c r="R257" i="109" s="1"/>
  <c r="S257" i="109" s="1"/>
  <c r="Q261" i="109"/>
  <c r="R261" i="109" s="1"/>
  <c r="S261" i="109" s="1"/>
  <c r="Q265" i="109"/>
  <c r="R265" i="109" s="1"/>
  <c r="S265" i="109" s="1"/>
  <c r="Q269" i="109"/>
  <c r="R269" i="109" s="1"/>
  <c r="S269" i="109" s="1"/>
  <c r="Q275" i="109"/>
  <c r="R275" i="109" s="1"/>
  <c r="S275" i="109" s="1"/>
  <c r="O279" i="109"/>
  <c r="Q283" i="109"/>
  <c r="R283" i="109" s="1"/>
  <c r="S283" i="109" s="1"/>
  <c r="Q288" i="109"/>
  <c r="R288" i="109" s="1"/>
  <c r="S288" i="109" s="1"/>
  <c r="O295" i="109"/>
  <c r="Q299" i="109"/>
  <c r="R299" i="109" s="1"/>
  <c r="S299" i="109" s="1"/>
  <c r="Q304" i="109"/>
  <c r="R304" i="109" s="1"/>
  <c r="S304" i="109" s="1"/>
  <c r="O311" i="109"/>
  <c r="Q344" i="109"/>
  <c r="R344" i="109" s="1"/>
  <c r="S344" i="109" s="1"/>
  <c r="Q347" i="109"/>
  <c r="R347" i="109" s="1"/>
  <c r="S347" i="109" s="1"/>
  <c r="Q353" i="109"/>
  <c r="R353" i="109" s="1"/>
  <c r="S353" i="109" s="1"/>
  <c r="Q357" i="109"/>
  <c r="R357" i="109" s="1"/>
  <c r="S357" i="109" s="1"/>
  <c r="Q361" i="109"/>
  <c r="R361" i="109" s="1"/>
  <c r="S361" i="109" s="1"/>
  <c r="Q365" i="109"/>
  <c r="R365" i="109" s="1"/>
  <c r="S365" i="109" s="1"/>
  <c r="Q369" i="109"/>
  <c r="R369" i="109" s="1"/>
  <c r="S369" i="109" s="1"/>
  <c r="Q373" i="109"/>
  <c r="R373" i="109" s="1"/>
  <c r="S373" i="109" s="1"/>
  <c r="Q377" i="109"/>
  <c r="R377" i="109" s="1"/>
  <c r="S377" i="109" s="1"/>
  <c r="Q381" i="109"/>
  <c r="R381" i="109" s="1"/>
  <c r="S381" i="109" s="1"/>
  <c r="Q388" i="109"/>
  <c r="R388" i="109" s="1"/>
  <c r="S388" i="109" s="1"/>
  <c r="Q389" i="109"/>
  <c r="R389" i="109" s="1"/>
  <c r="S389" i="109" s="1"/>
  <c r="Q400" i="109"/>
  <c r="R400" i="109" s="1"/>
  <c r="S400" i="109" s="1"/>
  <c r="Q401" i="109"/>
  <c r="R401" i="109" s="1"/>
  <c r="S401" i="109" s="1"/>
  <c r="Q416" i="109"/>
  <c r="R416" i="109" s="1"/>
  <c r="S416" i="109" s="1"/>
  <c r="Q424" i="109"/>
  <c r="R424" i="109" s="1"/>
  <c r="S424" i="109" s="1"/>
  <c r="Q338" i="109"/>
  <c r="R338" i="109" s="1"/>
  <c r="S338" i="109" s="1"/>
  <c r="Q418" i="109"/>
  <c r="R418" i="109" s="1"/>
  <c r="S418" i="109" s="1"/>
  <c r="O418" i="109"/>
  <c r="Q426" i="109"/>
  <c r="R426" i="109" s="1"/>
  <c r="S426" i="109" s="1"/>
  <c r="O426" i="109"/>
  <c r="Q428" i="109"/>
  <c r="R428" i="109" s="1"/>
  <c r="S428" i="109" s="1"/>
  <c r="O428" i="109"/>
  <c r="Q430" i="109"/>
  <c r="R430" i="109" s="1"/>
  <c r="S430" i="109" s="1"/>
  <c r="O430" i="109"/>
  <c r="Q432" i="109"/>
  <c r="R432" i="109" s="1"/>
  <c r="S432" i="109" s="1"/>
  <c r="O432" i="109"/>
  <c r="Q434" i="109"/>
  <c r="R434" i="109" s="1"/>
  <c r="S434" i="109" s="1"/>
  <c r="O434" i="109"/>
  <c r="Q436" i="109"/>
  <c r="R436" i="109" s="1"/>
  <c r="S436" i="109" s="1"/>
  <c r="O436" i="109"/>
  <c r="Q429" i="109"/>
  <c r="R429" i="109" s="1"/>
  <c r="S429" i="109" s="1"/>
  <c r="Q433" i="109"/>
  <c r="R433" i="109" s="1"/>
  <c r="S433" i="109" s="1"/>
  <c r="Q645" i="109"/>
  <c r="R645" i="109" s="1"/>
  <c r="S645" i="109" s="1"/>
  <c r="Q649" i="109"/>
  <c r="R649" i="109" s="1"/>
  <c r="S649" i="109" s="1"/>
  <c r="Q795" i="109"/>
  <c r="R795" i="109" s="1"/>
  <c r="S795" i="109" s="1"/>
  <c r="Q834" i="109"/>
  <c r="R834" i="109" s="1"/>
  <c r="S834" i="109" s="1"/>
  <c r="Q488" i="109"/>
  <c r="R488" i="109" s="1"/>
  <c r="S488" i="109" s="1"/>
  <c r="Q496" i="109"/>
  <c r="R496" i="109" s="1"/>
  <c r="S496" i="109" s="1"/>
  <c r="Q504" i="109"/>
  <c r="R504" i="109" s="1"/>
  <c r="S504" i="109" s="1"/>
  <c r="Q512" i="109"/>
  <c r="R512" i="109" s="1"/>
  <c r="S512" i="109" s="1"/>
  <c r="Q537" i="109"/>
  <c r="R537" i="109" s="1"/>
  <c r="S537" i="109" s="1"/>
  <c r="Q538" i="109"/>
  <c r="R538" i="109" s="1"/>
  <c r="S538" i="109" s="1"/>
  <c r="Q545" i="109"/>
  <c r="R545" i="109" s="1"/>
  <c r="S545" i="109" s="1"/>
  <c r="Q546" i="109"/>
  <c r="R546" i="109" s="1"/>
  <c r="S546" i="109" s="1"/>
  <c r="Q553" i="109"/>
  <c r="R553" i="109" s="1"/>
  <c r="S553" i="109" s="1"/>
  <c r="Q554" i="109"/>
  <c r="R554" i="109" s="1"/>
  <c r="S554" i="109" s="1"/>
  <c r="Q561" i="109"/>
  <c r="R561" i="109" s="1"/>
  <c r="S561" i="109" s="1"/>
  <c r="Q562" i="109"/>
  <c r="R562" i="109" s="1"/>
  <c r="S562" i="109" s="1"/>
  <c r="Q569" i="109"/>
  <c r="R569" i="109" s="1"/>
  <c r="S569" i="109" s="1"/>
  <c r="Q570" i="109"/>
  <c r="R570" i="109" s="1"/>
  <c r="S570" i="109" s="1"/>
  <c r="Q576" i="109"/>
  <c r="R576" i="109" s="1"/>
  <c r="S576" i="109" s="1"/>
  <c r="Q577" i="109"/>
  <c r="R577" i="109" s="1"/>
  <c r="S577" i="109" s="1"/>
  <c r="Q578" i="109"/>
  <c r="R578" i="109" s="1"/>
  <c r="S578" i="109" s="1"/>
  <c r="Q584" i="109"/>
  <c r="R584" i="109" s="1"/>
  <c r="S584" i="109" s="1"/>
  <c r="Q585" i="109"/>
  <c r="R585" i="109" s="1"/>
  <c r="S585" i="109" s="1"/>
  <c r="Q586" i="109"/>
  <c r="R586" i="109" s="1"/>
  <c r="S586" i="109" s="1"/>
  <c r="Q592" i="109"/>
  <c r="R592" i="109" s="1"/>
  <c r="S592" i="109" s="1"/>
  <c r="Q593" i="109"/>
  <c r="R593" i="109" s="1"/>
  <c r="S593" i="109" s="1"/>
  <c r="Q594" i="109"/>
  <c r="R594" i="109" s="1"/>
  <c r="S594" i="109" s="1"/>
  <c r="Q600" i="109"/>
  <c r="R600" i="109" s="1"/>
  <c r="S600" i="109" s="1"/>
  <c r="Q607" i="109"/>
  <c r="R607" i="109" s="1"/>
  <c r="S607" i="109" s="1"/>
  <c r="Q608" i="109"/>
  <c r="R608" i="109" s="1"/>
  <c r="S608" i="109" s="1"/>
  <c r="Q615" i="109"/>
  <c r="R615" i="109" s="1"/>
  <c r="S615" i="109" s="1"/>
  <c r="Q616" i="109"/>
  <c r="R616" i="109" s="1"/>
  <c r="S616" i="109" s="1"/>
  <c r="Q623" i="109"/>
  <c r="R623" i="109" s="1"/>
  <c r="S623" i="109" s="1"/>
  <c r="Q624" i="109"/>
  <c r="R624" i="109" s="1"/>
  <c r="S624" i="109" s="1"/>
  <c r="Q631" i="109"/>
  <c r="R631" i="109" s="1"/>
  <c r="S631" i="109" s="1"/>
  <c r="Q632" i="109"/>
  <c r="R632" i="109" s="1"/>
  <c r="S632" i="109" s="1"/>
  <c r="Q655" i="109"/>
  <c r="R655" i="109" s="1"/>
  <c r="S655" i="109" s="1"/>
  <c r="Q663" i="109"/>
  <c r="R663" i="109" s="1"/>
  <c r="S663" i="109" s="1"/>
  <c r="Q671" i="109"/>
  <c r="R671" i="109" s="1"/>
  <c r="S671" i="109" s="1"/>
  <c r="Q679" i="109"/>
  <c r="R679" i="109" s="1"/>
  <c r="S679" i="109" s="1"/>
  <c r="Q826" i="109"/>
  <c r="R826" i="109" s="1"/>
  <c r="S826" i="109" s="1"/>
  <c r="Q402" i="109"/>
  <c r="R402" i="109" s="1"/>
  <c r="S402" i="109" s="1"/>
  <c r="Q403" i="109"/>
  <c r="R403" i="109" s="1"/>
  <c r="S403" i="109" s="1"/>
  <c r="Q410" i="109"/>
  <c r="R410" i="109" s="1"/>
  <c r="S410" i="109" s="1"/>
  <c r="Q411" i="109"/>
  <c r="R411" i="109" s="1"/>
  <c r="S411" i="109" s="1"/>
  <c r="Q415" i="109"/>
  <c r="R415" i="109" s="1"/>
  <c r="S415" i="109" s="1"/>
  <c r="Q419" i="109"/>
  <c r="R419" i="109" s="1"/>
  <c r="S419" i="109" s="1"/>
  <c r="Q423" i="109"/>
  <c r="R423" i="109" s="1"/>
  <c r="S423" i="109" s="1"/>
  <c r="Q427" i="109"/>
  <c r="R427" i="109" s="1"/>
  <c r="S427" i="109" s="1"/>
  <c r="Q431" i="109"/>
  <c r="R431" i="109" s="1"/>
  <c r="S431" i="109" s="1"/>
  <c r="Q435" i="109"/>
  <c r="R435" i="109" s="1"/>
  <c r="S435" i="109" s="1"/>
  <c r="Q450" i="109"/>
  <c r="R450" i="109" s="1"/>
  <c r="S450" i="109" s="1"/>
  <c r="Q458" i="109"/>
  <c r="R458" i="109" s="1"/>
  <c r="S458" i="109" s="1"/>
  <c r="Q466" i="109"/>
  <c r="R466" i="109" s="1"/>
  <c r="S466" i="109" s="1"/>
  <c r="Q474" i="109"/>
  <c r="R474" i="109" s="1"/>
  <c r="S474" i="109" s="1"/>
  <c r="Q482" i="109"/>
  <c r="R482" i="109" s="1"/>
  <c r="S482" i="109" s="1"/>
  <c r="Q490" i="109"/>
  <c r="R490" i="109" s="1"/>
  <c r="S490" i="109" s="1"/>
  <c r="Q498" i="109"/>
  <c r="R498" i="109" s="1"/>
  <c r="S498" i="109" s="1"/>
  <c r="Q506" i="109"/>
  <c r="R506" i="109" s="1"/>
  <c r="S506" i="109" s="1"/>
  <c r="Q514" i="109"/>
  <c r="R514" i="109" s="1"/>
  <c r="S514" i="109" s="1"/>
  <c r="Q515" i="109"/>
  <c r="R515" i="109" s="1"/>
  <c r="S515" i="109" s="1"/>
  <c r="Q516" i="109"/>
  <c r="R516" i="109" s="1"/>
  <c r="S516" i="109" s="1"/>
  <c r="Q517" i="109"/>
  <c r="R517" i="109" s="1"/>
  <c r="S517" i="109" s="1"/>
  <c r="Q518" i="109"/>
  <c r="R518" i="109" s="1"/>
  <c r="S518" i="109" s="1"/>
  <c r="Q519" i="109"/>
  <c r="R519" i="109" s="1"/>
  <c r="S519" i="109" s="1"/>
  <c r="Q520" i="109"/>
  <c r="R520" i="109" s="1"/>
  <c r="S520" i="109" s="1"/>
  <c r="Q523" i="109"/>
  <c r="R523" i="109" s="1"/>
  <c r="S523" i="109" s="1"/>
  <c r="Q524" i="109"/>
  <c r="R524" i="109" s="1"/>
  <c r="S524" i="109" s="1"/>
  <c r="Q527" i="109"/>
  <c r="R527" i="109" s="1"/>
  <c r="S527" i="109" s="1"/>
  <c r="Q528" i="109"/>
  <c r="R528" i="109" s="1"/>
  <c r="S528" i="109" s="1"/>
  <c r="Q531" i="109"/>
  <c r="R531" i="109" s="1"/>
  <c r="S531" i="109" s="1"/>
  <c r="Q532" i="109"/>
  <c r="R532" i="109" s="1"/>
  <c r="S532" i="109" s="1"/>
  <c r="Q539" i="109"/>
  <c r="R539" i="109" s="1"/>
  <c r="S539" i="109" s="1"/>
  <c r="Q540" i="109"/>
  <c r="R540" i="109" s="1"/>
  <c r="S540" i="109" s="1"/>
  <c r="Q547" i="109"/>
  <c r="R547" i="109" s="1"/>
  <c r="S547" i="109" s="1"/>
  <c r="Q548" i="109"/>
  <c r="R548" i="109" s="1"/>
  <c r="S548" i="109" s="1"/>
  <c r="Q555" i="109"/>
  <c r="R555" i="109" s="1"/>
  <c r="S555" i="109" s="1"/>
  <c r="Q556" i="109"/>
  <c r="R556" i="109" s="1"/>
  <c r="S556" i="109" s="1"/>
  <c r="Q563" i="109"/>
  <c r="R563" i="109" s="1"/>
  <c r="S563" i="109" s="1"/>
  <c r="Q564" i="109"/>
  <c r="R564" i="109" s="1"/>
  <c r="S564" i="109" s="1"/>
  <c r="Q571" i="109"/>
  <c r="R571" i="109" s="1"/>
  <c r="S571" i="109" s="1"/>
  <c r="Q572" i="109"/>
  <c r="R572" i="109" s="1"/>
  <c r="S572" i="109" s="1"/>
  <c r="Q579" i="109"/>
  <c r="R579" i="109" s="1"/>
  <c r="S579" i="109" s="1"/>
  <c r="Q587" i="109"/>
  <c r="R587" i="109" s="1"/>
  <c r="S587" i="109" s="1"/>
  <c r="Q595" i="109"/>
  <c r="R595" i="109" s="1"/>
  <c r="S595" i="109" s="1"/>
  <c r="Q601" i="109"/>
  <c r="R601" i="109" s="1"/>
  <c r="S601" i="109" s="1"/>
  <c r="Q602" i="109"/>
  <c r="R602" i="109" s="1"/>
  <c r="S602" i="109" s="1"/>
  <c r="Q609" i="109"/>
  <c r="R609" i="109" s="1"/>
  <c r="S609" i="109" s="1"/>
  <c r="Q610" i="109"/>
  <c r="R610" i="109" s="1"/>
  <c r="S610" i="109" s="1"/>
  <c r="Q617" i="109"/>
  <c r="R617" i="109" s="1"/>
  <c r="S617" i="109" s="1"/>
  <c r="Q618" i="109"/>
  <c r="R618" i="109" s="1"/>
  <c r="S618" i="109" s="1"/>
  <c r="Q625" i="109"/>
  <c r="R625" i="109" s="1"/>
  <c r="S625" i="109" s="1"/>
  <c r="Q626" i="109"/>
  <c r="R626" i="109" s="1"/>
  <c r="S626" i="109" s="1"/>
  <c r="Q633" i="109"/>
  <c r="R633" i="109" s="1"/>
  <c r="S633" i="109" s="1"/>
  <c r="Q634" i="109"/>
  <c r="R634" i="109" s="1"/>
  <c r="S634" i="109" s="1"/>
  <c r="Q643" i="109"/>
  <c r="R643" i="109" s="1"/>
  <c r="S643" i="109" s="1"/>
  <c r="Q647" i="109"/>
  <c r="R647" i="109" s="1"/>
  <c r="S647" i="109" s="1"/>
  <c r="Q657" i="109"/>
  <c r="R657" i="109" s="1"/>
  <c r="S657" i="109" s="1"/>
  <c r="Q665" i="109"/>
  <c r="R665" i="109" s="1"/>
  <c r="S665" i="109" s="1"/>
  <c r="Q673" i="109"/>
  <c r="R673" i="109" s="1"/>
  <c r="S673" i="109" s="1"/>
  <c r="Q681" i="109"/>
  <c r="R681" i="109" s="1"/>
  <c r="S681" i="109" s="1"/>
  <c r="Q689" i="109"/>
  <c r="R689" i="109" s="1"/>
  <c r="S689" i="109" s="1"/>
  <c r="Q693" i="109"/>
  <c r="R693" i="109" s="1"/>
  <c r="S693" i="109" s="1"/>
  <c r="Q697" i="109"/>
  <c r="R697" i="109" s="1"/>
  <c r="S697" i="109" s="1"/>
  <c r="Q701" i="109"/>
  <c r="R701" i="109" s="1"/>
  <c r="S701" i="109" s="1"/>
  <c r="Q705" i="109"/>
  <c r="R705" i="109" s="1"/>
  <c r="S705" i="109" s="1"/>
  <c r="Q709" i="109"/>
  <c r="R709" i="109" s="1"/>
  <c r="S709" i="109" s="1"/>
  <c r="Q713" i="109"/>
  <c r="R713" i="109" s="1"/>
  <c r="S713" i="109" s="1"/>
  <c r="Q763" i="109"/>
  <c r="R763" i="109" s="1"/>
  <c r="S763" i="109" s="1"/>
  <c r="Q818" i="109"/>
  <c r="R818" i="109" s="1"/>
  <c r="S818" i="109" s="1"/>
  <c r="Q717" i="109"/>
  <c r="R717" i="109" s="1"/>
  <c r="S717" i="109" s="1"/>
  <c r="Q721" i="109"/>
  <c r="R721" i="109" s="1"/>
  <c r="S721" i="109" s="1"/>
  <c r="Q725" i="109"/>
  <c r="R725" i="109" s="1"/>
  <c r="S725" i="109" s="1"/>
  <c r="Q729" i="109"/>
  <c r="R729" i="109" s="1"/>
  <c r="S729" i="109" s="1"/>
  <c r="Q733" i="109"/>
  <c r="R733" i="109" s="1"/>
  <c r="S733" i="109" s="1"/>
  <c r="Q737" i="109"/>
  <c r="R737" i="109" s="1"/>
  <c r="S737" i="109" s="1"/>
  <c r="Q742" i="109"/>
  <c r="R742" i="109" s="1"/>
  <c r="S742" i="109" s="1"/>
  <c r="Q748" i="109"/>
  <c r="R748" i="109" s="1"/>
  <c r="S748" i="109" s="1"/>
  <c r="Q758" i="109"/>
  <c r="R758" i="109" s="1"/>
  <c r="S758" i="109" s="1"/>
  <c r="Q764" i="109"/>
  <c r="R764" i="109" s="1"/>
  <c r="S764" i="109" s="1"/>
  <c r="Q774" i="109"/>
  <c r="R774" i="109" s="1"/>
  <c r="S774" i="109" s="1"/>
  <c r="Q780" i="109"/>
  <c r="R780" i="109" s="1"/>
  <c r="S780" i="109" s="1"/>
  <c r="Q790" i="109"/>
  <c r="R790" i="109" s="1"/>
  <c r="S790" i="109" s="1"/>
  <c r="Q796" i="109"/>
  <c r="R796" i="109" s="1"/>
  <c r="S796" i="109" s="1"/>
  <c r="Q806" i="109"/>
  <c r="R806" i="109" s="1"/>
  <c r="S806" i="109" s="1"/>
  <c r="Q810" i="109"/>
  <c r="R810" i="109" s="1"/>
  <c r="S810" i="109" s="1"/>
  <c r="Q814" i="109"/>
  <c r="R814" i="109" s="1"/>
  <c r="S814" i="109" s="1"/>
  <c r="Q839" i="109"/>
  <c r="R839" i="109" s="1"/>
  <c r="S839" i="109" s="1"/>
  <c r="Q843" i="109"/>
  <c r="R843" i="109" s="1"/>
  <c r="S843" i="109" s="1"/>
  <c r="Q847" i="109"/>
  <c r="R847" i="109" s="1"/>
  <c r="S847" i="109" s="1"/>
  <c r="Q851" i="109"/>
  <c r="R851" i="109" s="1"/>
  <c r="S851" i="109" s="1"/>
  <c r="Q855" i="109"/>
  <c r="R855" i="109" s="1"/>
  <c r="S855" i="109" s="1"/>
  <c r="Q859" i="109"/>
  <c r="R859" i="109" s="1"/>
  <c r="S859" i="109" s="1"/>
  <c r="Q863" i="109"/>
  <c r="R863" i="109" s="1"/>
  <c r="S863" i="109" s="1"/>
  <c r="Q867" i="109"/>
  <c r="R867" i="109" s="1"/>
  <c r="S867" i="109" s="1"/>
  <c r="Q871" i="109"/>
  <c r="R871" i="109" s="1"/>
  <c r="S871" i="109" s="1"/>
  <c r="Q875" i="109"/>
  <c r="R875" i="109" s="1"/>
  <c r="S875" i="109" s="1"/>
  <c r="Q1015" i="109"/>
  <c r="R1015" i="109" s="1"/>
  <c r="S1015" i="109" s="1"/>
  <c r="Q704" i="109"/>
  <c r="R704" i="109" s="1"/>
  <c r="S704" i="109" s="1"/>
  <c r="Q708" i="109"/>
  <c r="R708" i="109" s="1"/>
  <c r="S708" i="109" s="1"/>
  <c r="Q712" i="109"/>
  <c r="R712" i="109" s="1"/>
  <c r="S712" i="109" s="1"/>
  <c r="Q716" i="109"/>
  <c r="R716" i="109" s="1"/>
  <c r="S716" i="109" s="1"/>
  <c r="Q720" i="109"/>
  <c r="R720" i="109" s="1"/>
  <c r="S720" i="109" s="1"/>
  <c r="Q724" i="109"/>
  <c r="R724" i="109" s="1"/>
  <c r="S724" i="109" s="1"/>
  <c r="Q728" i="109"/>
  <c r="R728" i="109" s="1"/>
  <c r="S728" i="109" s="1"/>
  <c r="Q732" i="109"/>
  <c r="R732" i="109" s="1"/>
  <c r="S732" i="109" s="1"/>
  <c r="Q736" i="109"/>
  <c r="R736" i="109" s="1"/>
  <c r="S736" i="109" s="1"/>
  <c r="Q746" i="109"/>
  <c r="R746" i="109" s="1"/>
  <c r="S746" i="109" s="1"/>
  <c r="Q752" i="109"/>
  <c r="R752" i="109" s="1"/>
  <c r="S752" i="109" s="1"/>
  <c r="Q762" i="109"/>
  <c r="R762" i="109" s="1"/>
  <c r="S762" i="109" s="1"/>
  <c r="Q768" i="109"/>
  <c r="R768" i="109" s="1"/>
  <c r="S768" i="109" s="1"/>
  <c r="Q778" i="109"/>
  <c r="R778" i="109" s="1"/>
  <c r="S778" i="109" s="1"/>
  <c r="Q784" i="109"/>
  <c r="R784" i="109" s="1"/>
  <c r="S784" i="109" s="1"/>
  <c r="Q794" i="109"/>
  <c r="R794" i="109" s="1"/>
  <c r="S794" i="109" s="1"/>
  <c r="Q800" i="109"/>
  <c r="R800" i="109" s="1"/>
  <c r="S800" i="109" s="1"/>
  <c r="Q809" i="109"/>
  <c r="R809" i="109" s="1"/>
  <c r="S809" i="109" s="1"/>
  <c r="Q813" i="109"/>
  <c r="R813" i="109" s="1"/>
  <c r="S813" i="109" s="1"/>
  <c r="Q817" i="109"/>
  <c r="R817" i="109" s="1"/>
  <c r="S817" i="109" s="1"/>
  <c r="Q842" i="109"/>
  <c r="R842" i="109" s="1"/>
  <c r="S842" i="109" s="1"/>
  <c r="Q846" i="109"/>
  <c r="R846" i="109" s="1"/>
  <c r="S846" i="109" s="1"/>
  <c r="Q850" i="109"/>
  <c r="R850" i="109" s="1"/>
  <c r="S850" i="109" s="1"/>
  <c r="Q854" i="109"/>
  <c r="R854" i="109" s="1"/>
  <c r="S854" i="109" s="1"/>
  <c r="Q858" i="109"/>
  <c r="R858" i="109" s="1"/>
  <c r="S858" i="109" s="1"/>
  <c r="Q862" i="109"/>
  <c r="R862" i="109" s="1"/>
  <c r="S862" i="109" s="1"/>
  <c r="Q866" i="109"/>
  <c r="R866" i="109" s="1"/>
  <c r="S866" i="109" s="1"/>
  <c r="Q870" i="109"/>
  <c r="R870" i="109" s="1"/>
  <c r="S870" i="109" s="1"/>
  <c r="Q874" i="109"/>
  <c r="R874" i="109" s="1"/>
  <c r="S874" i="109" s="1"/>
  <c r="Q930" i="109"/>
  <c r="R930" i="109" s="1"/>
  <c r="S930" i="109" s="1"/>
  <c r="Q687" i="109"/>
  <c r="R687" i="109" s="1"/>
  <c r="S687" i="109" s="1"/>
  <c r="Q691" i="109"/>
  <c r="R691" i="109" s="1"/>
  <c r="S691" i="109" s="1"/>
  <c r="Q695" i="109"/>
  <c r="R695" i="109" s="1"/>
  <c r="S695" i="109" s="1"/>
  <c r="Q699" i="109"/>
  <c r="R699" i="109" s="1"/>
  <c r="S699" i="109" s="1"/>
  <c r="Q703" i="109"/>
  <c r="R703" i="109" s="1"/>
  <c r="S703" i="109" s="1"/>
  <c r="Q707" i="109"/>
  <c r="R707" i="109" s="1"/>
  <c r="S707" i="109" s="1"/>
  <c r="Q711" i="109"/>
  <c r="R711" i="109" s="1"/>
  <c r="S711" i="109" s="1"/>
  <c r="Q715" i="109"/>
  <c r="R715" i="109" s="1"/>
  <c r="S715" i="109" s="1"/>
  <c r="Q719" i="109"/>
  <c r="R719" i="109" s="1"/>
  <c r="S719" i="109" s="1"/>
  <c r="Q723" i="109"/>
  <c r="R723" i="109" s="1"/>
  <c r="S723" i="109" s="1"/>
  <c r="Q727" i="109"/>
  <c r="R727" i="109" s="1"/>
  <c r="S727" i="109" s="1"/>
  <c r="Q731" i="109"/>
  <c r="R731" i="109" s="1"/>
  <c r="S731" i="109" s="1"/>
  <c r="Q735" i="109"/>
  <c r="R735" i="109" s="1"/>
  <c r="S735" i="109" s="1"/>
  <c r="Q740" i="109"/>
  <c r="R740" i="109" s="1"/>
  <c r="S740" i="109" s="1"/>
  <c r="Q750" i="109"/>
  <c r="R750" i="109" s="1"/>
  <c r="S750" i="109" s="1"/>
  <c r="Q756" i="109"/>
  <c r="R756" i="109" s="1"/>
  <c r="S756" i="109" s="1"/>
  <c r="Q766" i="109"/>
  <c r="R766" i="109" s="1"/>
  <c r="S766" i="109" s="1"/>
  <c r="Q772" i="109"/>
  <c r="R772" i="109" s="1"/>
  <c r="S772" i="109" s="1"/>
  <c r="Q782" i="109"/>
  <c r="R782" i="109" s="1"/>
  <c r="S782" i="109" s="1"/>
  <c r="Q788" i="109"/>
  <c r="R788" i="109" s="1"/>
  <c r="S788" i="109" s="1"/>
  <c r="Q798" i="109"/>
  <c r="R798" i="109" s="1"/>
  <c r="S798" i="109" s="1"/>
  <c r="Q804" i="109"/>
  <c r="R804" i="109" s="1"/>
  <c r="S804" i="109" s="1"/>
  <c r="Q808" i="109"/>
  <c r="R808" i="109" s="1"/>
  <c r="S808" i="109" s="1"/>
  <c r="Q812" i="109"/>
  <c r="R812" i="109" s="1"/>
  <c r="S812" i="109" s="1"/>
  <c r="Q816" i="109"/>
  <c r="R816" i="109" s="1"/>
  <c r="S816" i="109" s="1"/>
  <c r="Q841" i="109"/>
  <c r="R841" i="109" s="1"/>
  <c r="S841" i="109" s="1"/>
  <c r="Q845" i="109"/>
  <c r="R845" i="109" s="1"/>
  <c r="S845" i="109" s="1"/>
  <c r="Q849" i="109"/>
  <c r="R849" i="109" s="1"/>
  <c r="S849" i="109" s="1"/>
  <c r="Q853" i="109"/>
  <c r="R853" i="109" s="1"/>
  <c r="S853" i="109" s="1"/>
  <c r="Q857" i="109"/>
  <c r="R857" i="109" s="1"/>
  <c r="S857" i="109" s="1"/>
  <c r="Q861" i="109"/>
  <c r="R861" i="109" s="1"/>
  <c r="S861" i="109" s="1"/>
  <c r="Q865" i="109"/>
  <c r="R865" i="109" s="1"/>
  <c r="S865" i="109" s="1"/>
  <c r="Q869" i="109"/>
  <c r="R869" i="109" s="1"/>
  <c r="S869" i="109" s="1"/>
  <c r="Q873" i="109"/>
  <c r="R873" i="109" s="1"/>
  <c r="S873" i="109" s="1"/>
  <c r="Q924" i="109"/>
  <c r="R924" i="109" s="1"/>
  <c r="S924" i="109" s="1"/>
  <c r="Q983" i="109"/>
  <c r="R983" i="109" s="1"/>
  <c r="S983" i="109" s="1"/>
  <c r="Q1000" i="109"/>
  <c r="R1000" i="109" s="1"/>
  <c r="S1000" i="109" s="1"/>
  <c r="Q1005" i="109"/>
  <c r="R1005" i="109" s="1"/>
  <c r="S1005" i="109" s="1"/>
  <c r="Q1010" i="109"/>
  <c r="R1010" i="109" s="1"/>
  <c r="S1010" i="109" s="1"/>
  <c r="Q1016" i="109"/>
  <c r="R1016" i="109" s="1"/>
  <c r="S1016" i="109" s="1"/>
  <c r="Q1021" i="109"/>
  <c r="R1021" i="109" s="1"/>
  <c r="S1021" i="109" s="1"/>
  <c r="Q1026" i="109"/>
  <c r="R1026" i="109" s="1"/>
  <c r="S1026" i="109" s="1"/>
  <c r="Q1028" i="109"/>
  <c r="R1028" i="109" s="1"/>
  <c r="S1028" i="109" s="1"/>
  <c r="Q1030" i="109"/>
  <c r="R1030" i="109" s="1"/>
  <c r="S1030" i="109" s="1"/>
  <c r="Q1032" i="109"/>
  <c r="R1032" i="109" s="1"/>
  <c r="S1032" i="109" s="1"/>
  <c r="Q1034" i="109"/>
  <c r="R1034" i="109" s="1"/>
  <c r="S1034" i="109" s="1"/>
  <c r="Q1036" i="109"/>
  <c r="R1036" i="109" s="1"/>
  <c r="S1036" i="109" s="1"/>
  <c r="Q1038" i="109"/>
  <c r="R1038" i="109" s="1"/>
  <c r="S1038" i="109" s="1"/>
  <c r="Q1040" i="109"/>
  <c r="R1040" i="109" s="1"/>
  <c r="S1040" i="109" s="1"/>
  <c r="Q1042" i="109"/>
  <c r="R1042" i="109" s="1"/>
  <c r="S1042" i="109" s="1"/>
  <c r="Q1044" i="109"/>
  <c r="R1044" i="109" s="1"/>
  <c r="S1044" i="109" s="1"/>
  <c r="Q1046" i="109"/>
  <c r="R1046" i="109" s="1"/>
  <c r="S1046" i="109" s="1"/>
  <c r="Q1048" i="109"/>
  <c r="R1048" i="109" s="1"/>
  <c r="S1048" i="109" s="1"/>
  <c r="Q1061" i="109"/>
  <c r="R1061" i="109" s="1"/>
  <c r="S1061" i="109" s="1"/>
  <c r="Q1070" i="109"/>
  <c r="R1070" i="109" s="1"/>
  <c r="S1070" i="109" s="1"/>
  <c r="Q1077" i="109"/>
  <c r="R1077" i="109" s="1"/>
  <c r="S1077" i="109" s="1"/>
  <c r="Q1079" i="109"/>
  <c r="R1079" i="109" s="1"/>
  <c r="S1079" i="109" s="1"/>
  <c r="Q1103" i="109"/>
  <c r="R1103" i="109" s="1"/>
  <c r="S1103" i="109" s="1"/>
  <c r="Q1108" i="109"/>
  <c r="R1108" i="109" s="1"/>
  <c r="S1108" i="109" s="1"/>
  <c r="Q1113" i="109"/>
  <c r="R1113" i="109" s="1"/>
  <c r="S1113" i="109" s="1"/>
  <c r="Q1115" i="109"/>
  <c r="R1115" i="109" s="1"/>
  <c r="S1115" i="109" s="1"/>
  <c r="Q1120" i="109"/>
  <c r="R1120" i="109" s="1"/>
  <c r="S1120" i="109" s="1"/>
  <c r="Q1127" i="109"/>
  <c r="R1127" i="109" s="1"/>
  <c r="S1127" i="109" s="1"/>
  <c r="Q1133" i="109"/>
  <c r="R1133" i="109" s="1"/>
  <c r="S1133" i="109" s="1"/>
  <c r="Q998" i="109"/>
  <c r="R998" i="109" s="1"/>
  <c r="S998" i="109" s="1"/>
  <c r="Q1004" i="109"/>
  <c r="R1004" i="109" s="1"/>
  <c r="S1004" i="109" s="1"/>
  <c r="Q1009" i="109"/>
  <c r="R1009" i="109" s="1"/>
  <c r="S1009" i="109" s="1"/>
  <c r="Q1014" i="109"/>
  <c r="R1014" i="109" s="1"/>
  <c r="S1014" i="109" s="1"/>
  <c r="Q1020" i="109"/>
  <c r="R1020" i="109" s="1"/>
  <c r="S1020" i="109" s="1"/>
  <c r="Q1025" i="109"/>
  <c r="R1025" i="109" s="1"/>
  <c r="S1025" i="109" s="1"/>
  <c r="Q1058" i="109"/>
  <c r="R1058" i="109" s="1"/>
  <c r="S1058" i="109" s="1"/>
  <c r="Q1063" i="109"/>
  <c r="R1063" i="109" s="1"/>
  <c r="S1063" i="109" s="1"/>
  <c r="Q1064" i="109"/>
  <c r="R1064" i="109" s="1"/>
  <c r="S1064" i="109" s="1"/>
  <c r="Q1071" i="109"/>
  <c r="R1071" i="109" s="1"/>
  <c r="S1071" i="109" s="1"/>
  <c r="Q1072" i="109"/>
  <c r="R1072" i="109" s="1"/>
  <c r="S1072" i="109" s="1"/>
  <c r="Q1078" i="109"/>
  <c r="R1078" i="109" s="1"/>
  <c r="S1078" i="109" s="1"/>
  <c r="Q1102" i="109"/>
  <c r="R1102" i="109" s="1"/>
  <c r="S1102" i="109" s="1"/>
  <c r="Q1114" i="109"/>
  <c r="R1114" i="109" s="1"/>
  <c r="S1114" i="109" s="1"/>
  <c r="Q1132" i="109"/>
  <c r="R1132" i="109" s="1"/>
  <c r="S1132" i="109" s="1"/>
  <c r="Q1003" i="109"/>
  <c r="R1003" i="109" s="1"/>
  <c r="S1003" i="109" s="1"/>
  <c r="Q1019" i="109"/>
  <c r="R1019" i="109" s="1"/>
  <c r="S1019" i="109" s="1"/>
  <c r="Q1053" i="109"/>
  <c r="R1053" i="109" s="1"/>
  <c r="S1053" i="109" s="1"/>
  <c r="Q1056" i="109"/>
  <c r="R1056" i="109" s="1"/>
  <c r="S1056" i="109" s="1"/>
  <c r="Q1065" i="109"/>
  <c r="R1065" i="109" s="1"/>
  <c r="S1065" i="109" s="1"/>
  <c r="Q1093" i="109"/>
  <c r="R1093" i="109" s="1"/>
  <c r="S1093" i="109" s="1"/>
  <c r="Q1095" i="109"/>
  <c r="R1095" i="109" s="1"/>
  <c r="S1095" i="109" s="1"/>
  <c r="Q1100" i="109"/>
  <c r="R1100" i="109" s="1"/>
  <c r="S1100" i="109" s="1"/>
  <c r="Q1111" i="109"/>
  <c r="R1111" i="109" s="1"/>
  <c r="S1111" i="109" s="1"/>
  <c r="Q1117" i="109"/>
  <c r="R1117" i="109" s="1"/>
  <c r="S1117" i="109" s="1"/>
  <c r="Q1125" i="109"/>
  <c r="R1125" i="109" s="1"/>
  <c r="S1125" i="109" s="1"/>
  <c r="Q1129" i="109"/>
  <c r="R1129" i="109" s="1"/>
  <c r="S1129" i="109" s="1"/>
  <c r="Q195" i="109"/>
  <c r="R195" i="109" s="1"/>
  <c r="S195" i="109" s="1"/>
  <c r="Q199" i="109"/>
  <c r="R199" i="109" s="1"/>
  <c r="S199" i="109" s="1"/>
  <c r="Q203" i="109"/>
  <c r="R203" i="109" s="1"/>
  <c r="S203" i="109" s="1"/>
  <c r="Q207" i="109"/>
  <c r="R207" i="109" s="1"/>
  <c r="S207" i="109" s="1"/>
  <c r="Q211" i="109"/>
  <c r="R211" i="109" s="1"/>
  <c r="S211" i="109" s="1"/>
  <c r="Q215" i="109"/>
  <c r="R215" i="109" s="1"/>
  <c r="S215" i="109" s="1"/>
  <c r="Q219" i="109"/>
  <c r="R219" i="109" s="1"/>
  <c r="S219" i="109" s="1"/>
  <c r="Q223" i="109"/>
  <c r="R223" i="109" s="1"/>
  <c r="S223" i="109" s="1"/>
  <c r="Q227" i="109"/>
  <c r="R227" i="109" s="1"/>
  <c r="S227" i="109" s="1"/>
  <c r="Q231" i="109"/>
  <c r="R231" i="109" s="1"/>
  <c r="S231" i="109" s="1"/>
  <c r="Q235" i="109"/>
  <c r="R235" i="109" s="1"/>
  <c r="S235" i="109" s="1"/>
  <c r="Q184" i="109"/>
  <c r="R184" i="109" s="1"/>
  <c r="S184" i="109" s="1"/>
  <c r="Q186" i="109"/>
  <c r="R186" i="109" s="1"/>
  <c r="S186" i="109" s="1"/>
  <c r="Q188" i="109"/>
  <c r="R188" i="109" s="1"/>
  <c r="S188" i="109" s="1"/>
  <c r="Q190" i="109"/>
  <c r="R190" i="109" s="1"/>
  <c r="S190" i="109" s="1"/>
  <c r="Q192" i="109"/>
  <c r="R192" i="109" s="1"/>
  <c r="S192" i="109" s="1"/>
  <c r="Q274" i="109"/>
  <c r="R274" i="109" s="1"/>
  <c r="S274" i="109" s="1"/>
  <c r="O275" i="109"/>
  <c r="Q282" i="109"/>
  <c r="R282" i="109" s="1"/>
  <c r="S282" i="109" s="1"/>
  <c r="O282" i="109"/>
  <c r="Q290" i="109"/>
  <c r="R290" i="109" s="1"/>
  <c r="S290" i="109" s="1"/>
  <c r="O290" i="109"/>
  <c r="Q298" i="109"/>
  <c r="R298" i="109" s="1"/>
  <c r="S298" i="109" s="1"/>
  <c r="O298" i="109"/>
  <c r="Q306" i="109"/>
  <c r="R306" i="109" s="1"/>
  <c r="S306" i="109" s="1"/>
  <c r="O306" i="109"/>
  <c r="Q314" i="109"/>
  <c r="R314" i="109" s="1"/>
  <c r="S314" i="109" s="1"/>
  <c r="O314" i="109"/>
  <c r="Q278" i="109"/>
  <c r="R278" i="109" s="1"/>
  <c r="S278" i="109" s="1"/>
  <c r="Q286" i="109"/>
  <c r="R286" i="109" s="1"/>
  <c r="S286" i="109" s="1"/>
  <c r="O286" i="109"/>
  <c r="Q294" i="109"/>
  <c r="R294" i="109" s="1"/>
  <c r="S294" i="109" s="1"/>
  <c r="O294" i="109"/>
  <c r="Q302" i="109"/>
  <c r="R302" i="109" s="1"/>
  <c r="S302" i="109" s="1"/>
  <c r="O302" i="109"/>
  <c r="Q310" i="109"/>
  <c r="R310" i="109" s="1"/>
  <c r="S310" i="109" s="1"/>
  <c r="O310" i="109"/>
  <c r="O318" i="109"/>
  <c r="O322" i="109"/>
  <c r="O326" i="109"/>
  <c r="O330" i="109"/>
  <c r="O334" i="109"/>
  <c r="O338" i="109"/>
  <c r="Q339" i="109"/>
  <c r="R339" i="109" s="1"/>
  <c r="S339" i="109" s="1"/>
  <c r="Q819" i="109"/>
  <c r="R819" i="109" s="1"/>
  <c r="S819" i="109" s="1"/>
  <c r="Q823" i="109"/>
  <c r="R823" i="109" s="1"/>
  <c r="S823" i="109" s="1"/>
  <c r="Q827" i="109"/>
  <c r="R827" i="109" s="1"/>
  <c r="S827" i="109" s="1"/>
  <c r="Q831" i="109"/>
  <c r="R831" i="109" s="1"/>
  <c r="S831" i="109" s="1"/>
  <c r="Q741" i="109"/>
  <c r="R741" i="109" s="1"/>
  <c r="S741" i="109" s="1"/>
  <c r="Q745" i="109"/>
  <c r="R745" i="109" s="1"/>
  <c r="S745" i="109" s="1"/>
  <c r="Q749" i="109"/>
  <c r="R749" i="109" s="1"/>
  <c r="S749" i="109" s="1"/>
  <c r="Q753" i="109"/>
  <c r="R753" i="109" s="1"/>
  <c r="S753" i="109" s="1"/>
  <c r="Q757" i="109"/>
  <c r="R757" i="109" s="1"/>
  <c r="S757" i="109" s="1"/>
  <c r="Q761" i="109"/>
  <c r="R761" i="109" s="1"/>
  <c r="S761" i="109" s="1"/>
  <c r="Q765" i="109"/>
  <c r="R765" i="109" s="1"/>
  <c r="S765" i="109" s="1"/>
  <c r="Q769" i="109"/>
  <c r="R769" i="109" s="1"/>
  <c r="S769" i="109" s="1"/>
  <c r="Q773" i="109"/>
  <c r="R773" i="109" s="1"/>
  <c r="S773" i="109" s="1"/>
  <c r="Q777" i="109"/>
  <c r="R777" i="109" s="1"/>
  <c r="S777" i="109" s="1"/>
  <c r="Q781" i="109"/>
  <c r="R781" i="109" s="1"/>
  <c r="S781" i="109" s="1"/>
  <c r="Q785" i="109"/>
  <c r="R785" i="109" s="1"/>
  <c r="S785" i="109" s="1"/>
  <c r="Q789" i="109"/>
  <c r="R789" i="109" s="1"/>
  <c r="S789" i="109" s="1"/>
  <c r="Q793" i="109"/>
  <c r="R793" i="109" s="1"/>
  <c r="S793" i="109" s="1"/>
  <c r="Q797" i="109"/>
  <c r="R797" i="109" s="1"/>
  <c r="S797" i="109" s="1"/>
  <c r="Q801" i="109"/>
  <c r="R801" i="109" s="1"/>
  <c r="S801" i="109" s="1"/>
  <c r="Q805" i="109"/>
  <c r="R805" i="109" s="1"/>
  <c r="S805" i="109" s="1"/>
  <c r="Q821" i="109"/>
  <c r="R821" i="109" s="1"/>
  <c r="S821" i="109" s="1"/>
  <c r="Q825" i="109"/>
  <c r="R825" i="109" s="1"/>
  <c r="S825" i="109" s="1"/>
  <c r="Q829" i="109"/>
  <c r="R829" i="109" s="1"/>
  <c r="S829" i="109" s="1"/>
  <c r="Q833" i="109"/>
  <c r="R833" i="109" s="1"/>
  <c r="S833" i="109" s="1"/>
  <c r="Q1073" i="109"/>
  <c r="R1073" i="109" s="1"/>
  <c r="S1073" i="109" s="1"/>
  <c r="Q1081" i="109"/>
  <c r="R1081" i="109" s="1"/>
  <c r="S1081" i="109" s="1"/>
  <c r="Q1089" i="109"/>
  <c r="R1089" i="109" s="1"/>
  <c r="S1089" i="109" s="1"/>
  <c r="Q1075" i="109"/>
  <c r="R1075" i="109" s="1"/>
  <c r="S1075" i="109" s="1"/>
  <c r="Q1083" i="109"/>
  <c r="R1083" i="109" s="1"/>
  <c r="S1083" i="109" s="1"/>
  <c r="Q1091" i="109"/>
  <c r="R1091" i="109" s="1"/>
  <c r="S1091" i="109" s="1"/>
  <c r="O1097" i="109"/>
  <c r="Q1097" i="109"/>
  <c r="R1097" i="109" s="1"/>
  <c r="S1097" i="109" s="1"/>
  <c r="O1101" i="109"/>
  <c r="Q1101" i="109"/>
  <c r="R1101" i="109" s="1"/>
  <c r="S1101" i="109" s="1"/>
  <c r="Q1105" i="109"/>
  <c r="R1105" i="109" s="1"/>
  <c r="S1105" i="109" s="1"/>
  <c r="Q1109" i="109"/>
  <c r="R1109" i="109" s="1"/>
  <c r="S1109" i="109" s="1"/>
  <c r="O1137" i="109" l="1"/>
  <c r="H768" i="100" l="1"/>
  <c r="H767" i="100"/>
  <c r="H504" i="100"/>
  <c r="H499" i="100"/>
  <c r="H497" i="100"/>
  <c r="H496" i="100"/>
  <c r="H493" i="100"/>
  <c r="H492" i="100"/>
  <c r="H491" i="100"/>
  <c r="H488" i="100"/>
  <c r="H487" i="100"/>
  <c r="H482" i="100"/>
  <c r="H481" i="100"/>
  <c r="H473" i="100"/>
  <c r="H472" i="100"/>
  <c r="H471" i="100"/>
  <c r="H470" i="100"/>
  <c r="H469" i="100"/>
  <c r="H468" i="100"/>
  <c r="H467" i="100"/>
  <c r="H466" i="100"/>
  <c r="H465" i="100"/>
  <c r="H464" i="100"/>
  <c r="H452" i="100"/>
  <c r="H451" i="100"/>
  <c r="H442" i="100"/>
  <c r="H441" i="100"/>
  <c r="H413" i="100"/>
  <c r="H412" i="100"/>
  <c r="H409" i="100"/>
  <c r="H407" i="100"/>
  <c r="H406" i="100"/>
  <c r="H405" i="100"/>
  <c r="H404" i="100"/>
  <c r="H403" i="100"/>
  <c r="H402" i="100"/>
  <c r="H401" i="100"/>
  <c r="H400" i="100"/>
  <c r="H399" i="100"/>
  <c r="H398" i="100"/>
  <c r="H397" i="100"/>
  <c r="H396" i="100"/>
  <c r="H395" i="100"/>
  <c r="H394" i="100"/>
  <c r="H393" i="100"/>
  <c r="H392" i="100"/>
  <c r="H391" i="100"/>
  <c r="H390" i="100"/>
  <c r="H389" i="100"/>
  <c r="H386" i="100"/>
  <c r="H385" i="100"/>
  <c r="H384" i="100"/>
  <c r="H383" i="100"/>
  <c r="H382" i="100"/>
  <c r="H381" i="100"/>
  <c r="H380" i="100"/>
  <c r="H379" i="100"/>
  <c r="H378" i="100"/>
  <c r="H377" i="100"/>
  <c r="H376" i="100"/>
  <c r="H375" i="100"/>
  <c r="H374" i="100"/>
  <c r="H373" i="100"/>
  <c r="H372" i="100"/>
  <c r="H371" i="100"/>
  <c r="H370" i="100"/>
  <c r="H369" i="100"/>
  <c r="H368" i="100"/>
  <c r="H367" i="100"/>
  <c r="H366" i="100"/>
  <c r="H365" i="100"/>
  <c r="H364" i="100"/>
  <c r="H363" i="100"/>
  <c r="H362" i="100"/>
  <c r="H361" i="100"/>
  <c r="H360" i="100"/>
  <c r="H359" i="100"/>
  <c r="H358" i="100"/>
  <c r="H357" i="100"/>
  <c r="H356" i="100"/>
  <c r="H355" i="100"/>
  <c r="H354" i="100"/>
  <c r="H353" i="100"/>
  <c r="H352" i="100"/>
  <c r="H351" i="100"/>
  <c r="H350" i="100"/>
  <c r="H349" i="100"/>
  <c r="H348" i="100"/>
  <c r="H347" i="100"/>
  <c r="H346" i="100"/>
  <c r="H345" i="100"/>
  <c r="H344" i="100"/>
  <c r="H343" i="100"/>
  <c r="H342" i="100"/>
  <c r="H341" i="100"/>
  <c r="H340" i="100"/>
  <c r="H339" i="100"/>
  <c r="H338" i="100"/>
  <c r="H337" i="100"/>
  <c r="H336" i="100"/>
  <c r="H335" i="100"/>
  <c r="H334" i="100"/>
  <c r="H333" i="100"/>
  <c r="H332" i="100"/>
  <c r="H331" i="100"/>
  <c r="H330" i="100"/>
  <c r="H329" i="100"/>
  <c r="H328" i="100"/>
  <c r="H327" i="100"/>
  <c r="H326" i="100"/>
  <c r="H325" i="100"/>
  <c r="H324" i="100"/>
  <c r="H323" i="100"/>
  <c r="H322" i="100"/>
  <c r="H321" i="100"/>
  <c r="H320" i="100"/>
  <c r="H319" i="100"/>
  <c r="H318" i="100"/>
  <c r="H317" i="100"/>
  <c r="H316" i="100"/>
  <c r="H315" i="100"/>
  <c r="H314" i="100"/>
  <c r="H313" i="100"/>
  <c r="H312" i="100"/>
  <c r="H311" i="100"/>
  <c r="H310" i="100"/>
  <c r="H309" i="100"/>
  <c r="H308" i="100"/>
  <c r="H307" i="100"/>
  <c r="H306" i="100"/>
  <c r="H305" i="100"/>
  <c r="H304" i="100"/>
  <c r="H303" i="100"/>
  <c r="H302" i="100"/>
  <c r="H301" i="100"/>
  <c r="H300" i="100"/>
  <c r="H299" i="100"/>
  <c r="H298" i="100"/>
  <c r="H297" i="100"/>
  <c r="H296" i="100"/>
  <c r="H295" i="100"/>
  <c r="H294" i="100"/>
  <c r="H293" i="100"/>
  <c r="H292" i="100"/>
  <c r="H291" i="100"/>
  <c r="H290" i="100"/>
  <c r="H289" i="100"/>
  <c r="H288" i="100"/>
  <c r="H287" i="100"/>
  <c r="H286" i="100"/>
  <c r="H285" i="100"/>
  <c r="H284" i="100"/>
  <c r="H283" i="100"/>
  <c r="H282" i="100"/>
  <c r="H281" i="100"/>
  <c r="H280" i="100"/>
  <c r="H279" i="100"/>
  <c r="H278" i="100"/>
  <c r="H277" i="100"/>
  <c r="H276" i="100"/>
  <c r="H275" i="100"/>
  <c r="H274" i="100"/>
  <c r="H273" i="100"/>
  <c r="H272" i="100"/>
  <c r="H271" i="100"/>
  <c r="H270" i="100"/>
  <c r="H269" i="100"/>
  <c r="H268" i="100"/>
  <c r="H267" i="100"/>
  <c r="H266" i="100"/>
  <c r="H265" i="100"/>
  <c r="H264" i="100"/>
  <c r="H263" i="100"/>
  <c r="H262" i="100"/>
  <c r="H261" i="100"/>
  <c r="H260" i="100"/>
  <c r="H259" i="100"/>
  <c r="H258" i="100"/>
  <c r="H257" i="100"/>
  <c r="H256" i="100"/>
  <c r="H255" i="100"/>
  <c r="H254" i="100"/>
  <c r="H253" i="100"/>
  <c r="H252" i="100"/>
  <c r="H251" i="100"/>
  <c r="H250" i="100"/>
  <c r="H249" i="100"/>
  <c r="H248" i="100"/>
  <c r="H247" i="100"/>
  <c r="H246" i="100"/>
  <c r="H244" i="100"/>
  <c r="H242" i="100"/>
  <c r="H241" i="100"/>
  <c r="H236" i="100"/>
  <c r="H235" i="100"/>
  <c r="H234" i="100"/>
  <c r="H233" i="100"/>
  <c r="H232" i="100"/>
  <c r="H231" i="100"/>
  <c r="H230" i="100"/>
  <c r="H229" i="100"/>
  <c r="H228" i="100"/>
  <c r="H227" i="100"/>
  <c r="H226" i="100"/>
  <c r="H225" i="100"/>
  <c r="H224" i="100"/>
  <c r="H223" i="100"/>
  <c r="H222" i="100"/>
  <c r="H221" i="100"/>
  <c r="H219" i="100"/>
  <c r="H218" i="100"/>
  <c r="H217" i="100"/>
  <c r="H216" i="100"/>
  <c r="H215" i="100"/>
  <c r="H214" i="100"/>
  <c r="H211" i="100"/>
  <c r="H210" i="100"/>
  <c r="H209" i="100"/>
  <c r="H208" i="100"/>
  <c r="H206" i="100"/>
  <c r="H203" i="100"/>
  <c r="H202" i="100"/>
  <c r="H201" i="100"/>
  <c r="H200" i="100"/>
  <c r="H199" i="100"/>
  <c r="H198" i="100"/>
  <c r="H197" i="100"/>
  <c r="H194" i="100"/>
  <c r="H193" i="100"/>
  <c r="H192" i="100"/>
  <c r="H191" i="100"/>
  <c r="H190" i="100"/>
  <c r="H189" i="100"/>
  <c r="H188" i="100"/>
  <c r="H187" i="100"/>
  <c r="H186" i="100"/>
  <c r="H184" i="100"/>
  <c r="H183" i="100"/>
  <c r="H182" i="100"/>
  <c r="H181" i="100"/>
  <c r="H180" i="100"/>
  <c r="H178" i="100"/>
  <c r="H177" i="100"/>
  <c r="H176" i="100"/>
  <c r="H173" i="100"/>
  <c r="H169" i="100"/>
  <c r="H166" i="100"/>
  <c r="H165" i="100"/>
  <c r="H164" i="100"/>
  <c r="H163" i="100"/>
  <c r="H162" i="100"/>
  <c r="H160" i="100"/>
  <c r="H159" i="100"/>
  <c r="H158" i="100"/>
  <c r="H157" i="100"/>
  <c r="H156" i="100"/>
  <c r="H155" i="100"/>
  <c r="H153" i="100"/>
  <c r="H152" i="100"/>
  <c r="H150" i="100"/>
  <c r="H149" i="100"/>
  <c r="H146" i="100"/>
  <c r="H145" i="100"/>
  <c r="H143" i="100"/>
  <c r="H142" i="100"/>
  <c r="H141" i="100"/>
  <c r="H140" i="100"/>
  <c r="H139" i="100"/>
  <c r="H138" i="100"/>
  <c r="H137" i="100"/>
  <c r="H136" i="100"/>
  <c r="H135" i="100"/>
  <c r="H134" i="100"/>
  <c r="H133" i="100"/>
  <c r="H132" i="100"/>
  <c r="H131" i="100"/>
  <c r="H130" i="100"/>
  <c r="H129" i="100"/>
  <c r="H128" i="100"/>
  <c r="H127" i="100"/>
  <c r="H126" i="100"/>
  <c r="H125" i="100"/>
  <c r="H124" i="100"/>
  <c r="H123" i="100"/>
  <c r="H122" i="100"/>
  <c r="H121" i="100"/>
  <c r="H120" i="100"/>
  <c r="H119" i="100"/>
  <c r="H118" i="100"/>
  <c r="H117" i="100"/>
  <c r="H116" i="100"/>
  <c r="H115" i="100"/>
  <c r="H114" i="100"/>
  <c r="H113" i="100"/>
  <c r="H112" i="100"/>
  <c r="H111" i="100"/>
  <c r="H110" i="100"/>
  <c r="H109" i="100"/>
  <c r="H108" i="100"/>
  <c r="H107" i="100"/>
  <c r="H106" i="100"/>
  <c r="H105" i="100"/>
  <c r="H104" i="100"/>
  <c r="H103" i="100"/>
  <c r="H102" i="100"/>
  <c r="H101" i="100"/>
  <c r="H100" i="100"/>
  <c r="H99" i="100"/>
  <c r="H98" i="100"/>
  <c r="H97" i="100"/>
  <c r="H96" i="100"/>
  <c r="H95" i="100"/>
  <c r="H94" i="100"/>
  <c r="H93" i="100"/>
  <c r="H92" i="100"/>
  <c r="H91" i="100"/>
  <c r="H90" i="100"/>
  <c r="H89" i="100"/>
  <c r="H88" i="100"/>
  <c r="H87" i="100"/>
  <c r="H86" i="100"/>
  <c r="H85" i="100"/>
  <c r="H84" i="100"/>
  <c r="H83" i="100"/>
  <c r="H82" i="100"/>
  <c r="H81" i="100"/>
  <c r="H80" i="100"/>
  <c r="H79" i="100"/>
  <c r="H78" i="100"/>
  <c r="H77" i="100"/>
  <c r="H76" i="100"/>
  <c r="H75" i="100"/>
  <c r="H74" i="100"/>
  <c r="H73" i="100"/>
  <c r="H72" i="100"/>
  <c r="H71" i="100"/>
  <c r="H70" i="100"/>
  <c r="H69" i="100"/>
  <c r="H68" i="100"/>
  <c r="H67" i="100"/>
  <c r="H66" i="100"/>
  <c r="H65" i="100"/>
  <c r="H64" i="100"/>
  <c r="H63" i="100"/>
  <c r="H62" i="100"/>
  <c r="H61" i="100"/>
  <c r="H60" i="100"/>
  <c r="H59" i="100"/>
  <c r="H58" i="100"/>
  <c r="H57" i="100"/>
  <c r="H56" i="100"/>
  <c r="H55" i="100"/>
  <c r="H54" i="100"/>
  <c r="H53" i="100"/>
  <c r="H52" i="100"/>
  <c r="H51" i="100"/>
  <c r="H50" i="100"/>
  <c r="H49" i="100"/>
  <c r="H48" i="100"/>
  <c r="H47" i="100"/>
  <c r="H46" i="100"/>
  <c r="H45" i="100"/>
  <c r="H44" i="100"/>
  <c r="H43" i="100"/>
  <c r="H42" i="100"/>
  <c r="H41" i="100"/>
  <c r="H40" i="100"/>
  <c r="H39" i="100"/>
  <c r="H38" i="100"/>
  <c r="H37" i="100"/>
  <c r="H36" i="100"/>
  <c r="H35" i="100"/>
  <c r="H34" i="100"/>
  <c r="H33" i="100"/>
  <c r="H32" i="100"/>
  <c r="H31" i="100"/>
  <c r="H30" i="100"/>
  <c r="H29" i="100"/>
  <c r="H28" i="100"/>
  <c r="H27" i="100"/>
  <c r="H26" i="100"/>
  <c r="H25" i="100"/>
  <c r="H24" i="100"/>
  <c r="H23" i="100"/>
  <c r="H22" i="100"/>
  <c r="H21" i="100"/>
  <c r="H20" i="100"/>
  <c r="H19" i="100"/>
  <c r="H18" i="100"/>
  <c r="H17" i="100"/>
  <c r="H16" i="100"/>
  <c r="H15" i="100"/>
  <c r="H14" i="100"/>
  <c r="H13" i="100"/>
  <c r="H12" i="100"/>
  <c r="H11" i="100"/>
  <c r="H10" i="100"/>
  <c r="H9" i="100"/>
  <c r="H8" i="100"/>
  <c r="H7" i="100"/>
  <c r="H6" i="100"/>
  <c r="H582" i="99"/>
  <c r="H581" i="99"/>
  <c r="H580" i="99"/>
  <c r="H579" i="99"/>
  <c r="H578" i="99"/>
  <c r="H577" i="99"/>
  <c r="H576" i="99"/>
  <c r="H575" i="99"/>
  <c r="H574" i="99"/>
  <c r="H573" i="99"/>
  <c r="H572" i="99"/>
  <c r="H571" i="99"/>
  <c r="H570" i="99"/>
  <c r="H569" i="99"/>
  <c r="H568" i="99"/>
  <c r="H567" i="99"/>
  <c r="H566" i="99"/>
  <c r="H565" i="99"/>
  <c r="H564" i="99"/>
  <c r="H563" i="99"/>
  <c r="H562" i="99"/>
  <c r="H561" i="99"/>
  <c r="H560" i="99"/>
  <c r="H559" i="99"/>
  <c r="H558" i="99"/>
  <c r="H557" i="99"/>
  <c r="H556" i="99"/>
  <c r="H555" i="99"/>
  <c r="H554" i="99"/>
  <c r="H553" i="99"/>
  <c r="H552" i="99"/>
  <c r="H551" i="99"/>
  <c r="H550" i="99"/>
  <c r="H549" i="99"/>
  <c r="H548" i="99"/>
  <c r="H547" i="99"/>
  <c r="H546" i="99"/>
  <c r="H545" i="99"/>
  <c r="H544" i="99"/>
  <c r="H543" i="99"/>
  <c r="H542" i="99"/>
  <c r="H541" i="99"/>
  <c r="H540" i="99"/>
  <c r="H539" i="99"/>
  <c r="H538" i="99"/>
  <c r="H537" i="99"/>
  <c r="H536" i="99"/>
  <c r="H535" i="99"/>
  <c r="H534" i="99"/>
  <c r="H533" i="99"/>
  <c r="H532" i="99"/>
  <c r="H531" i="99"/>
  <c r="H530" i="99"/>
  <c r="H529" i="99"/>
  <c r="H528" i="99"/>
  <c r="H527" i="99"/>
  <c r="H526" i="99"/>
  <c r="H525" i="99"/>
  <c r="H524" i="99"/>
  <c r="H523" i="99"/>
  <c r="H522" i="99"/>
  <c r="H521" i="99"/>
  <c r="H520" i="99"/>
  <c r="H519" i="99"/>
  <c r="H518" i="99"/>
  <c r="H517" i="99"/>
  <c r="H516" i="99"/>
  <c r="H515" i="99"/>
  <c r="H514" i="99"/>
  <c r="H513" i="99"/>
  <c r="H512" i="99"/>
  <c r="H511" i="99"/>
  <c r="H510" i="99"/>
  <c r="H509" i="99"/>
  <c r="H508" i="99"/>
  <c r="H507" i="99"/>
  <c r="H506" i="99"/>
  <c r="H505" i="99"/>
  <c r="H504" i="99"/>
  <c r="H503" i="99"/>
  <c r="H502" i="99"/>
  <c r="H501" i="99"/>
  <c r="H500" i="99"/>
  <c r="H499" i="99"/>
  <c r="H498" i="99"/>
  <c r="H497" i="99"/>
  <c r="H496" i="99"/>
  <c r="H495" i="99"/>
  <c r="H494" i="99"/>
  <c r="H493" i="99"/>
  <c r="H492" i="99"/>
  <c r="H491" i="99"/>
  <c r="H490" i="99"/>
  <c r="H489" i="99"/>
  <c r="H488" i="99"/>
  <c r="H487" i="99"/>
  <c r="H486" i="99"/>
  <c r="H485" i="99"/>
  <c r="H484" i="99"/>
  <c r="H483" i="99"/>
  <c r="H482" i="99"/>
  <c r="H481" i="99"/>
  <c r="H480" i="99"/>
  <c r="H478" i="99"/>
  <c r="H477" i="99"/>
  <c r="H476" i="99"/>
  <c r="H475" i="99"/>
  <c r="H474" i="99"/>
  <c r="H473" i="99"/>
  <c r="H472" i="99"/>
  <c r="H471" i="99"/>
  <c r="H470" i="99"/>
  <c r="H469" i="99"/>
  <c r="H468" i="99"/>
  <c r="H467" i="99"/>
  <c r="H466" i="99"/>
  <c r="H465" i="99"/>
  <c r="H464" i="99"/>
  <c r="H463" i="99"/>
  <c r="H462" i="99"/>
  <c r="H461" i="99"/>
  <c r="H460" i="99"/>
  <c r="H459" i="99"/>
  <c r="H458" i="99"/>
  <c r="H457" i="99"/>
  <c r="H456" i="99"/>
  <c r="H455" i="99"/>
  <c r="H454" i="99"/>
  <c r="H453" i="99"/>
  <c r="H452" i="99"/>
  <c r="H451" i="99"/>
  <c r="H450" i="99"/>
  <c r="H449" i="99"/>
  <c r="H448" i="99"/>
  <c r="H447" i="99"/>
  <c r="H446" i="99"/>
  <c r="H445" i="99"/>
  <c r="H444" i="99"/>
  <c r="H443" i="99"/>
  <c r="H442" i="99"/>
  <c r="H441" i="99"/>
  <c r="H440" i="99"/>
  <c r="H439" i="99"/>
  <c r="H438" i="99"/>
  <c r="H437" i="99"/>
  <c r="H436" i="99"/>
  <c r="H435" i="99"/>
  <c r="H434" i="99"/>
  <c r="H433" i="99"/>
  <c r="H432" i="99"/>
  <c r="H431" i="99"/>
  <c r="H430" i="99"/>
  <c r="H429" i="99"/>
  <c r="H428" i="99"/>
  <c r="H427" i="99"/>
  <c r="H426" i="99"/>
  <c r="H425" i="99"/>
  <c r="H424" i="99"/>
  <c r="H423" i="99"/>
  <c r="H422" i="99"/>
  <c r="H421" i="99"/>
  <c r="H420" i="99"/>
  <c r="H419" i="99"/>
  <c r="H418" i="99"/>
  <c r="H417" i="99"/>
  <c r="H416" i="99"/>
  <c r="H415" i="99"/>
  <c r="H414" i="99"/>
  <c r="H413" i="99"/>
  <c r="H412" i="99"/>
  <c r="H411" i="99"/>
  <c r="H410" i="99"/>
  <c r="H409" i="99"/>
  <c r="H408" i="99"/>
  <c r="H407" i="99"/>
  <c r="H406" i="99"/>
  <c r="H405" i="99"/>
  <c r="H404" i="99"/>
  <c r="H403" i="99"/>
  <c r="H402" i="99"/>
  <c r="H401" i="99"/>
  <c r="H400" i="99"/>
  <c r="H399" i="99"/>
  <c r="H398" i="99"/>
  <c r="H397" i="99"/>
  <c r="H396" i="99"/>
  <c r="H395" i="99"/>
  <c r="H394" i="99"/>
  <c r="H393" i="99"/>
  <c r="H392" i="99"/>
  <c r="H391" i="99"/>
  <c r="H390" i="99"/>
  <c r="H389" i="99"/>
  <c r="H388" i="99"/>
  <c r="H387" i="99"/>
  <c r="H386" i="99"/>
  <c r="H385" i="99"/>
  <c r="H384" i="99"/>
  <c r="H383" i="99"/>
  <c r="H382" i="99"/>
  <c r="H381" i="99"/>
  <c r="H380" i="99"/>
  <c r="H379" i="99"/>
  <c r="H378" i="99"/>
  <c r="H377" i="99"/>
  <c r="H376" i="99"/>
  <c r="H375" i="99"/>
  <c r="H374" i="99"/>
  <c r="H373" i="99"/>
  <c r="H372" i="99"/>
  <c r="H371" i="99"/>
  <c r="H370" i="99"/>
  <c r="H369" i="99"/>
  <c r="H368" i="99"/>
  <c r="H367" i="99"/>
  <c r="H366" i="99"/>
  <c r="H365" i="99"/>
  <c r="H364" i="99"/>
  <c r="H363" i="99"/>
  <c r="H362" i="99"/>
  <c r="H361" i="99"/>
  <c r="H360" i="99"/>
  <c r="H359" i="99"/>
  <c r="H358" i="99"/>
  <c r="H357" i="99"/>
  <c r="H356" i="99"/>
  <c r="H355" i="99"/>
  <c r="H354" i="99"/>
  <c r="H353" i="99"/>
  <c r="H352" i="99"/>
  <c r="H351" i="99"/>
  <c r="H350" i="99"/>
  <c r="H349" i="99"/>
  <c r="H348" i="99"/>
  <c r="H347" i="99"/>
  <c r="H346" i="99"/>
  <c r="H345" i="99"/>
  <c r="H344" i="99"/>
  <c r="H343" i="99"/>
  <c r="H342" i="99"/>
  <c r="H341" i="99"/>
  <c r="H340" i="99"/>
  <c r="H339" i="99"/>
  <c r="H338" i="99"/>
  <c r="H337" i="99"/>
  <c r="H336" i="99"/>
  <c r="H335" i="99"/>
  <c r="H334" i="99"/>
  <c r="H333" i="99"/>
  <c r="H332" i="99"/>
  <c r="H331" i="99"/>
  <c r="H330" i="99"/>
  <c r="H329" i="99"/>
  <c r="H328" i="99"/>
  <c r="H327" i="99"/>
  <c r="H326" i="99"/>
  <c r="H325" i="99"/>
  <c r="H324" i="99"/>
  <c r="H323" i="99"/>
  <c r="H322" i="99"/>
  <c r="H321" i="99"/>
  <c r="H320" i="99"/>
  <c r="H319" i="99"/>
  <c r="H318" i="99"/>
  <c r="H317" i="99"/>
  <c r="H316" i="99"/>
  <c r="H315" i="99"/>
  <c r="H314" i="99"/>
  <c r="H313" i="99"/>
  <c r="H312" i="99"/>
  <c r="H311" i="99"/>
  <c r="H310" i="99"/>
  <c r="H309" i="99"/>
  <c r="H308" i="99"/>
  <c r="H307" i="99"/>
  <c r="H306" i="99"/>
  <c r="H305" i="99"/>
  <c r="H304" i="99"/>
  <c r="H303" i="99"/>
  <c r="H302" i="99"/>
  <c r="H301" i="99"/>
  <c r="H300" i="99"/>
  <c r="H299" i="99"/>
  <c r="H298" i="99"/>
  <c r="H297" i="99"/>
  <c r="H296" i="99"/>
  <c r="H295" i="99"/>
  <c r="H294" i="99"/>
  <c r="H293" i="99"/>
  <c r="H292" i="99"/>
  <c r="H291" i="99"/>
  <c r="H290" i="99"/>
  <c r="H289" i="99"/>
  <c r="H288" i="99"/>
  <c r="H287" i="99"/>
  <c r="H286" i="99"/>
  <c r="H285" i="99"/>
  <c r="H284" i="99"/>
  <c r="H283" i="99"/>
  <c r="H282" i="99"/>
  <c r="H281" i="99"/>
  <c r="H280" i="99"/>
  <c r="H279" i="99"/>
  <c r="H278" i="99"/>
  <c r="H277" i="99"/>
  <c r="H276" i="99"/>
  <c r="H275" i="99"/>
  <c r="H274" i="99"/>
  <c r="H273" i="99"/>
  <c r="H272" i="99"/>
  <c r="H271" i="99"/>
  <c r="H270" i="99"/>
  <c r="H269" i="99"/>
  <c r="H268" i="99"/>
  <c r="H267" i="99"/>
  <c r="H266" i="99"/>
  <c r="H265" i="99"/>
  <c r="H264" i="99"/>
  <c r="H263" i="99"/>
  <c r="H262" i="99"/>
  <c r="H261" i="99"/>
  <c r="H260" i="99"/>
  <c r="H259" i="99"/>
  <c r="H258" i="99"/>
  <c r="H257" i="99"/>
  <c r="H256" i="99"/>
  <c r="H255" i="99"/>
  <c r="H254" i="99"/>
  <c r="H253" i="99"/>
  <c r="H252" i="99"/>
  <c r="H251" i="99"/>
  <c r="H250" i="99"/>
  <c r="H249" i="99"/>
  <c r="H248" i="99"/>
  <c r="H247" i="99"/>
  <c r="H246" i="99"/>
  <c r="H245" i="99"/>
  <c r="H244" i="99"/>
  <c r="H243" i="99"/>
  <c r="H242" i="99"/>
  <c r="H241" i="99"/>
  <c r="H240" i="99"/>
  <c r="H239" i="99"/>
  <c r="H238" i="99"/>
  <c r="H237" i="99"/>
  <c r="H236" i="99"/>
  <c r="H235" i="99"/>
  <c r="H234" i="99"/>
  <c r="H233" i="99"/>
  <c r="H232" i="99"/>
  <c r="H231" i="99"/>
  <c r="H230" i="99"/>
  <c r="H229" i="99"/>
  <c r="H228" i="99"/>
  <c r="H227" i="99"/>
  <c r="H226" i="99"/>
  <c r="H225" i="99"/>
  <c r="H224" i="99"/>
  <c r="H223" i="99"/>
  <c r="H222" i="99"/>
  <c r="H221" i="99"/>
  <c r="H220" i="99"/>
  <c r="H219" i="99"/>
  <c r="H218" i="99"/>
  <c r="H217" i="99"/>
  <c r="H216" i="99"/>
  <c r="H215" i="99"/>
  <c r="H214" i="99"/>
  <c r="H213" i="99"/>
  <c r="H212" i="99"/>
  <c r="H211" i="99"/>
  <c r="H210" i="99"/>
  <c r="H209" i="99"/>
  <c r="H208" i="99"/>
  <c r="H207" i="99"/>
  <c r="H206" i="99"/>
  <c r="H205" i="99"/>
  <c r="H204" i="99"/>
  <c r="H203" i="99"/>
  <c r="H202" i="99"/>
  <c r="H201" i="99"/>
  <c r="H200" i="99"/>
  <c r="H199" i="99"/>
  <c r="H198" i="99"/>
  <c r="H197" i="99"/>
  <c r="H196" i="99"/>
  <c r="H195" i="99"/>
  <c r="H194" i="99"/>
  <c r="H193" i="99"/>
  <c r="H192" i="99"/>
  <c r="H191" i="99"/>
  <c r="H190" i="99"/>
  <c r="H189" i="99"/>
  <c r="H188" i="99"/>
  <c r="H187" i="99"/>
  <c r="H186" i="99"/>
  <c r="H185" i="99"/>
  <c r="H184" i="99"/>
  <c r="H183" i="99"/>
  <c r="H182" i="99"/>
  <c r="H181" i="99"/>
  <c r="H180" i="99"/>
  <c r="H179" i="99"/>
  <c r="H178" i="99"/>
  <c r="H177" i="99"/>
  <c r="H176" i="99"/>
  <c r="H175" i="99"/>
  <c r="H174" i="99"/>
  <c r="H173" i="99"/>
  <c r="H172" i="99"/>
  <c r="H171" i="99"/>
  <c r="H170" i="99"/>
  <c r="H169" i="99"/>
  <c r="H168" i="99"/>
  <c r="H167" i="99"/>
  <c r="H166" i="99"/>
  <c r="H165" i="99"/>
  <c r="H164" i="99"/>
  <c r="H163" i="99"/>
  <c r="H162" i="99"/>
  <c r="H161" i="99"/>
  <c r="H160" i="99"/>
  <c r="H159" i="99"/>
  <c r="H158" i="99"/>
  <c r="H157" i="99"/>
  <c r="H156" i="99"/>
  <c r="H155" i="99"/>
  <c r="H154" i="99"/>
  <c r="H153" i="99"/>
  <c r="H152" i="99"/>
  <c r="H151" i="99"/>
  <c r="H150" i="99"/>
  <c r="H149" i="99"/>
  <c r="H148" i="99"/>
  <c r="H147" i="99"/>
  <c r="H146" i="99"/>
  <c r="H145" i="99"/>
  <c r="H144" i="99"/>
  <c r="H143" i="99"/>
  <c r="H142" i="99"/>
  <c r="H141" i="99"/>
  <c r="H140" i="99"/>
  <c r="H139" i="99"/>
  <c r="H138" i="99"/>
  <c r="H137" i="99"/>
  <c r="H136" i="99"/>
  <c r="H135" i="99"/>
  <c r="H134" i="99"/>
  <c r="H133" i="99"/>
  <c r="H132" i="99"/>
  <c r="H131" i="99"/>
  <c r="H130" i="99"/>
  <c r="H129" i="99"/>
  <c r="H128" i="99"/>
  <c r="H127" i="99"/>
  <c r="H126" i="99"/>
  <c r="H125" i="99"/>
  <c r="H124" i="99"/>
  <c r="H123" i="99"/>
  <c r="H122" i="99"/>
  <c r="H121" i="99"/>
  <c r="H120" i="99"/>
  <c r="H119" i="99"/>
  <c r="H118" i="99"/>
  <c r="H117" i="99"/>
  <c r="H116" i="99"/>
  <c r="H115" i="99"/>
  <c r="H114" i="99"/>
  <c r="H113" i="99"/>
  <c r="H112" i="99"/>
  <c r="H111" i="99"/>
  <c r="H110" i="99"/>
  <c r="H109" i="99"/>
  <c r="H108" i="99"/>
  <c r="H107" i="99"/>
  <c r="H106" i="99"/>
  <c r="H105" i="99"/>
  <c r="H104" i="99"/>
  <c r="H103" i="99"/>
  <c r="H102" i="99"/>
  <c r="H101" i="99"/>
  <c r="H100" i="99"/>
  <c r="H99" i="99"/>
  <c r="H98" i="99"/>
  <c r="H97" i="99"/>
  <c r="H96" i="99"/>
  <c r="H95" i="99"/>
  <c r="H94" i="99"/>
  <c r="H93" i="99"/>
  <c r="H92" i="99"/>
  <c r="H91" i="99"/>
  <c r="H90" i="99"/>
  <c r="H89" i="99"/>
  <c r="H88" i="99"/>
  <c r="H87" i="99"/>
  <c r="H86" i="99"/>
  <c r="H85" i="99"/>
  <c r="H84" i="99"/>
  <c r="H83" i="99"/>
  <c r="H82" i="99"/>
  <c r="H81" i="99"/>
  <c r="H80" i="99"/>
  <c r="H79" i="99"/>
  <c r="H78" i="99"/>
  <c r="H77" i="99"/>
  <c r="H76" i="99"/>
  <c r="H75" i="99"/>
  <c r="H74" i="99"/>
  <c r="H73" i="99"/>
  <c r="H72" i="99"/>
  <c r="H71" i="99"/>
  <c r="H70" i="99"/>
  <c r="H69" i="99"/>
  <c r="H68" i="99"/>
  <c r="H67" i="99"/>
  <c r="H66" i="99"/>
  <c r="H65" i="99"/>
  <c r="H64" i="99"/>
  <c r="H63" i="99"/>
  <c r="H62" i="99"/>
  <c r="H61" i="99"/>
  <c r="H60" i="99"/>
  <c r="H59" i="99"/>
  <c r="H58" i="99"/>
  <c r="H57" i="99"/>
  <c r="H56" i="99"/>
  <c r="H55" i="99"/>
  <c r="H54" i="99"/>
  <c r="H53" i="99"/>
  <c r="H52" i="99"/>
  <c r="H51" i="99"/>
  <c r="H50" i="99"/>
  <c r="H49" i="99"/>
  <c r="H48" i="99"/>
  <c r="H47" i="99"/>
  <c r="H46" i="99"/>
  <c r="H45" i="99"/>
  <c r="H44" i="99"/>
  <c r="H43" i="99"/>
  <c r="H42" i="99"/>
  <c r="H41" i="99"/>
  <c r="H40" i="99"/>
  <c r="H39" i="99"/>
  <c r="H38" i="99"/>
  <c r="H37" i="99"/>
  <c r="H36" i="99"/>
  <c r="H35" i="99"/>
  <c r="H34" i="99"/>
  <c r="H33" i="99"/>
  <c r="H32" i="99"/>
  <c r="H31" i="99"/>
  <c r="H30" i="99"/>
  <c r="H29" i="99"/>
  <c r="H28" i="99"/>
  <c r="H27" i="99"/>
  <c r="H26" i="99"/>
  <c r="H25" i="99"/>
  <c r="H24" i="99"/>
  <c r="H23" i="99"/>
  <c r="H22" i="99"/>
  <c r="H21" i="99"/>
  <c r="H20" i="99"/>
  <c r="H19" i="99"/>
  <c r="H18" i="99"/>
  <c r="H17" i="99"/>
  <c r="H16" i="99"/>
  <c r="H15" i="99"/>
  <c r="H14" i="99"/>
  <c r="H13" i="99"/>
  <c r="H12" i="99"/>
  <c r="H11" i="99"/>
  <c r="H10" i="99"/>
  <c r="H9" i="99"/>
  <c r="H8" i="99"/>
  <c r="H7" i="99"/>
  <c r="H6" i="99"/>
  <c r="H5" i="99"/>
  <c r="H4" i="99"/>
  <c r="H3" i="99"/>
  <c r="H2" i="99"/>
  <c r="H728" i="96"/>
  <c r="I728" i="96" s="1"/>
  <c r="H727" i="96"/>
  <c r="I727" i="96" s="1"/>
  <c r="H726" i="96"/>
  <c r="I726" i="96" s="1"/>
  <c r="H725" i="96"/>
  <c r="I725" i="96" s="1"/>
  <c r="H724" i="96"/>
  <c r="I724" i="96" s="1"/>
  <c r="H723" i="96"/>
  <c r="I723" i="96" s="1"/>
  <c r="H722" i="96"/>
  <c r="I722" i="96" s="1"/>
  <c r="H721" i="96"/>
  <c r="I721" i="96" s="1"/>
  <c r="H720" i="96"/>
  <c r="I720" i="96" s="1"/>
  <c r="H719" i="96"/>
  <c r="I719" i="96" s="1"/>
  <c r="H718" i="96"/>
  <c r="I718" i="96" s="1"/>
  <c r="H717" i="96"/>
  <c r="I717" i="96" s="1"/>
  <c r="H716" i="96"/>
  <c r="I716" i="96" s="1"/>
  <c r="H715" i="96"/>
  <c r="I715" i="96" s="1"/>
  <c r="H714" i="96"/>
  <c r="I714" i="96" s="1"/>
  <c r="H713" i="96"/>
  <c r="I713" i="96" s="1"/>
  <c r="H712" i="96"/>
  <c r="I712" i="96" s="1"/>
  <c r="H711" i="96"/>
  <c r="I711" i="96" s="1"/>
  <c r="H710" i="96"/>
  <c r="I710" i="96" s="1"/>
  <c r="H709" i="96"/>
  <c r="I709" i="96" s="1"/>
  <c r="H708" i="96"/>
  <c r="I708" i="96" s="1"/>
  <c r="H707" i="96"/>
  <c r="I707" i="96" s="1"/>
  <c r="H706" i="96"/>
  <c r="I706" i="96" s="1"/>
  <c r="H705" i="96"/>
  <c r="I705" i="96" s="1"/>
  <c r="H704" i="96"/>
  <c r="I704" i="96" s="1"/>
  <c r="H703" i="96"/>
  <c r="I703" i="96" s="1"/>
  <c r="H702" i="96"/>
  <c r="I702" i="96" s="1"/>
  <c r="H701" i="96"/>
  <c r="I701" i="96" s="1"/>
  <c r="H700" i="96"/>
  <c r="I700" i="96" s="1"/>
  <c r="H699" i="96"/>
  <c r="I699" i="96" s="1"/>
  <c r="H698" i="96"/>
  <c r="I698" i="96" s="1"/>
  <c r="H697" i="96"/>
  <c r="I697" i="96" s="1"/>
  <c r="H696" i="96"/>
  <c r="I696" i="96" s="1"/>
  <c r="H695" i="96"/>
  <c r="I695" i="96" s="1"/>
  <c r="H694" i="96"/>
  <c r="I694" i="96" s="1"/>
  <c r="H693" i="96"/>
  <c r="I693" i="96" s="1"/>
  <c r="H692" i="96"/>
  <c r="I692" i="96" s="1"/>
  <c r="H691" i="96"/>
  <c r="I691" i="96" s="1"/>
  <c r="H690" i="96"/>
  <c r="I690" i="96" s="1"/>
  <c r="H689" i="96"/>
  <c r="I689" i="96" s="1"/>
  <c r="H688" i="96"/>
  <c r="I688" i="96" s="1"/>
  <c r="H687" i="96"/>
  <c r="I687" i="96" s="1"/>
  <c r="H686" i="96"/>
  <c r="I686" i="96" s="1"/>
  <c r="H685" i="96"/>
  <c r="I685" i="96" s="1"/>
  <c r="H684" i="96"/>
  <c r="I684" i="96" s="1"/>
  <c r="H683" i="96"/>
  <c r="I683" i="96" s="1"/>
  <c r="H682" i="96"/>
  <c r="I682" i="96" s="1"/>
  <c r="H681" i="96"/>
  <c r="I681" i="96" s="1"/>
  <c r="H680" i="96"/>
  <c r="I680" i="96" s="1"/>
  <c r="H679" i="96"/>
  <c r="I679" i="96" s="1"/>
  <c r="H678" i="96"/>
  <c r="I678" i="96" s="1"/>
  <c r="H677" i="96"/>
  <c r="I677" i="96" s="1"/>
  <c r="H676" i="96"/>
  <c r="I676" i="96" s="1"/>
  <c r="H675" i="96"/>
  <c r="I675" i="96" s="1"/>
  <c r="H674" i="96"/>
  <c r="I674" i="96" s="1"/>
  <c r="H673" i="96"/>
  <c r="I673" i="96" s="1"/>
  <c r="H672" i="96"/>
  <c r="I672" i="96" s="1"/>
  <c r="H671" i="96"/>
  <c r="I671" i="96" s="1"/>
  <c r="H670" i="96"/>
  <c r="I670" i="96" s="1"/>
  <c r="H669" i="96"/>
  <c r="I669" i="96" s="1"/>
  <c r="H668" i="96"/>
  <c r="I668" i="96" s="1"/>
  <c r="H667" i="96"/>
  <c r="I667" i="96" s="1"/>
  <c r="H666" i="96"/>
  <c r="I666" i="96" s="1"/>
  <c r="H665" i="96"/>
  <c r="I665" i="96" s="1"/>
  <c r="H664" i="96"/>
  <c r="I664" i="96" s="1"/>
  <c r="H663" i="96"/>
  <c r="I663" i="96" s="1"/>
  <c r="H662" i="96"/>
  <c r="I662" i="96" s="1"/>
  <c r="H661" i="96"/>
  <c r="I661" i="96" s="1"/>
  <c r="H660" i="96"/>
  <c r="I660" i="96" s="1"/>
  <c r="H659" i="96"/>
  <c r="I659" i="96" s="1"/>
  <c r="H658" i="96"/>
  <c r="I658" i="96" s="1"/>
  <c r="H657" i="96"/>
  <c r="I657" i="96" s="1"/>
  <c r="H656" i="96"/>
  <c r="I656" i="96" s="1"/>
  <c r="H655" i="96"/>
  <c r="I655" i="96" s="1"/>
  <c r="H654" i="96"/>
  <c r="I654" i="96" s="1"/>
  <c r="H653" i="96"/>
  <c r="I653" i="96" s="1"/>
  <c r="H652" i="96"/>
  <c r="I652" i="96" s="1"/>
  <c r="H651" i="96"/>
  <c r="I651" i="96" s="1"/>
  <c r="H650" i="96"/>
  <c r="I650" i="96" s="1"/>
  <c r="H649" i="96"/>
  <c r="I649" i="96" s="1"/>
  <c r="H648" i="96"/>
  <c r="I648" i="96" s="1"/>
  <c r="H647" i="96"/>
  <c r="I647" i="96" s="1"/>
  <c r="H646" i="96"/>
  <c r="I646" i="96" s="1"/>
  <c r="H645" i="96"/>
  <c r="I645" i="96" s="1"/>
  <c r="H644" i="96"/>
  <c r="I644" i="96" s="1"/>
  <c r="H643" i="96"/>
  <c r="I643" i="96" s="1"/>
  <c r="H642" i="96"/>
  <c r="I642" i="96" s="1"/>
  <c r="H641" i="96"/>
  <c r="I641" i="96" s="1"/>
  <c r="H640" i="96"/>
  <c r="I640" i="96" s="1"/>
  <c r="H639" i="96"/>
  <c r="I639" i="96" s="1"/>
  <c r="H638" i="96"/>
  <c r="I638" i="96" s="1"/>
  <c r="H637" i="96"/>
  <c r="I637" i="96" s="1"/>
  <c r="H636" i="96"/>
  <c r="I636" i="96" s="1"/>
  <c r="H635" i="96"/>
  <c r="I635" i="96" s="1"/>
  <c r="H634" i="96"/>
  <c r="I634" i="96" s="1"/>
  <c r="H633" i="96"/>
  <c r="I633" i="96" s="1"/>
  <c r="H632" i="96"/>
  <c r="I632" i="96" s="1"/>
  <c r="H631" i="96"/>
  <c r="I631" i="96" s="1"/>
  <c r="H630" i="96"/>
  <c r="I630" i="96" s="1"/>
  <c r="H629" i="96"/>
  <c r="I629" i="96" s="1"/>
  <c r="H628" i="96"/>
  <c r="I628" i="96" s="1"/>
  <c r="H627" i="96"/>
  <c r="I627" i="96" s="1"/>
  <c r="H626" i="96"/>
  <c r="I626" i="96" s="1"/>
  <c r="H625" i="96"/>
  <c r="I625" i="96" s="1"/>
  <c r="H624" i="96"/>
  <c r="I624" i="96" s="1"/>
  <c r="H623" i="96"/>
  <c r="I623" i="96" s="1"/>
  <c r="H622" i="96"/>
  <c r="I622" i="96" s="1"/>
  <c r="H621" i="96"/>
  <c r="I621" i="96" s="1"/>
  <c r="H620" i="96"/>
  <c r="I620" i="96" s="1"/>
  <c r="H619" i="96"/>
  <c r="I619" i="96" s="1"/>
  <c r="H618" i="96"/>
  <c r="I618" i="96" s="1"/>
  <c r="H617" i="96"/>
  <c r="I617" i="96" s="1"/>
  <c r="H616" i="96"/>
  <c r="I616" i="96" s="1"/>
  <c r="H615" i="96"/>
  <c r="I615" i="96" s="1"/>
  <c r="H614" i="96"/>
  <c r="I614" i="96" s="1"/>
  <c r="H613" i="96"/>
  <c r="I613" i="96" s="1"/>
  <c r="H612" i="96"/>
  <c r="I612" i="96" s="1"/>
  <c r="H611" i="96"/>
  <c r="I611" i="96" s="1"/>
  <c r="H610" i="96"/>
  <c r="I610" i="96" s="1"/>
  <c r="H609" i="96"/>
  <c r="I609" i="96" s="1"/>
  <c r="H608" i="96"/>
  <c r="I608" i="96" s="1"/>
  <c r="H607" i="96"/>
  <c r="I607" i="96" s="1"/>
  <c r="H606" i="96"/>
  <c r="I606" i="96" s="1"/>
  <c r="H605" i="96"/>
  <c r="I605" i="96" s="1"/>
  <c r="H604" i="96"/>
  <c r="I604" i="96" s="1"/>
  <c r="H603" i="96"/>
  <c r="I603" i="96" s="1"/>
  <c r="H602" i="96"/>
  <c r="I602" i="96" s="1"/>
  <c r="H601" i="96"/>
  <c r="I601" i="96" s="1"/>
  <c r="H600" i="96"/>
  <c r="I600" i="96" s="1"/>
  <c r="H599" i="96"/>
  <c r="I599" i="96" s="1"/>
  <c r="H598" i="96"/>
  <c r="I598" i="96" s="1"/>
  <c r="H597" i="96"/>
  <c r="I597" i="96" s="1"/>
  <c r="H596" i="96"/>
  <c r="I596" i="96" s="1"/>
  <c r="H595" i="96"/>
  <c r="I595" i="96" s="1"/>
  <c r="H594" i="96"/>
  <c r="I594" i="96" s="1"/>
  <c r="H593" i="96"/>
  <c r="I593" i="96" s="1"/>
  <c r="H592" i="96"/>
  <c r="I592" i="96" s="1"/>
  <c r="H591" i="96"/>
  <c r="I591" i="96" s="1"/>
  <c r="H590" i="96"/>
  <c r="I590" i="96" s="1"/>
  <c r="H589" i="96"/>
  <c r="I589" i="96" s="1"/>
  <c r="H588" i="96"/>
  <c r="I588" i="96" s="1"/>
  <c r="H587" i="96"/>
  <c r="I587" i="96" s="1"/>
  <c r="H586" i="96"/>
  <c r="I586" i="96" s="1"/>
  <c r="H585" i="96"/>
  <c r="I585" i="96" s="1"/>
  <c r="H584" i="96"/>
  <c r="I584" i="96" s="1"/>
  <c r="H583" i="96"/>
  <c r="I583" i="96" s="1"/>
  <c r="H582" i="96"/>
  <c r="I582" i="96" s="1"/>
  <c r="H581" i="96"/>
  <c r="I581" i="96" s="1"/>
  <c r="H580" i="96"/>
  <c r="I580" i="96" s="1"/>
  <c r="H579" i="96"/>
  <c r="I579" i="96" s="1"/>
  <c r="H578" i="96"/>
  <c r="I578" i="96" s="1"/>
  <c r="H577" i="96"/>
  <c r="I577" i="96" s="1"/>
  <c r="H576" i="96"/>
  <c r="I576" i="96" s="1"/>
  <c r="H575" i="96"/>
  <c r="I575" i="96" s="1"/>
  <c r="H574" i="96"/>
  <c r="I574" i="96" s="1"/>
  <c r="H573" i="96"/>
  <c r="I573" i="96" s="1"/>
  <c r="H572" i="96"/>
  <c r="I572" i="96" s="1"/>
  <c r="H571" i="96"/>
  <c r="I571" i="96" s="1"/>
  <c r="H570" i="96"/>
  <c r="I570" i="96" s="1"/>
  <c r="H569" i="96"/>
  <c r="I569" i="96" s="1"/>
  <c r="H568" i="96"/>
  <c r="I568" i="96" s="1"/>
  <c r="H567" i="96"/>
  <c r="I567" i="96" s="1"/>
  <c r="H566" i="96"/>
  <c r="I566" i="96" s="1"/>
  <c r="H565" i="96"/>
  <c r="I565" i="96" s="1"/>
  <c r="H564" i="96"/>
  <c r="I564" i="96" s="1"/>
  <c r="H563" i="96"/>
  <c r="I563" i="96" s="1"/>
  <c r="H562" i="96"/>
  <c r="I562" i="96" s="1"/>
  <c r="H561" i="96"/>
  <c r="I561" i="96" s="1"/>
  <c r="H560" i="96"/>
  <c r="I560" i="96" s="1"/>
  <c r="H559" i="96"/>
  <c r="I559" i="96" s="1"/>
  <c r="H558" i="96"/>
  <c r="I558" i="96" s="1"/>
  <c r="H557" i="96"/>
  <c r="I557" i="96" s="1"/>
  <c r="H556" i="96"/>
  <c r="I556" i="96" s="1"/>
  <c r="H555" i="96"/>
  <c r="I555" i="96" s="1"/>
  <c r="H554" i="96"/>
  <c r="I554" i="96" s="1"/>
  <c r="H553" i="96"/>
  <c r="I553" i="96" s="1"/>
  <c r="H552" i="96"/>
  <c r="I552" i="96" s="1"/>
  <c r="H551" i="96"/>
  <c r="I551" i="96" s="1"/>
  <c r="H550" i="96"/>
  <c r="I550" i="96" s="1"/>
  <c r="H549" i="96"/>
  <c r="I549" i="96" s="1"/>
  <c r="H548" i="96"/>
  <c r="I548" i="96" s="1"/>
  <c r="H547" i="96"/>
  <c r="I547" i="96" s="1"/>
  <c r="H546" i="96"/>
  <c r="I546" i="96" s="1"/>
  <c r="H545" i="96"/>
  <c r="I545" i="96" s="1"/>
  <c r="H544" i="96"/>
  <c r="I544" i="96" s="1"/>
  <c r="H543" i="96"/>
  <c r="I543" i="96" s="1"/>
  <c r="H542" i="96"/>
  <c r="I542" i="96" s="1"/>
  <c r="H541" i="96"/>
  <c r="I541" i="96" s="1"/>
  <c r="H540" i="96"/>
  <c r="I540" i="96" s="1"/>
  <c r="H539" i="96"/>
  <c r="I539" i="96" s="1"/>
  <c r="H538" i="96"/>
  <c r="I538" i="96" s="1"/>
  <c r="H537" i="96"/>
  <c r="I537" i="96" s="1"/>
  <c r="H536" i="96"/>
  <c r="I536" i="96" s="1"/>
  <c r="H535" i="96"/>
  <c r="I535" i="96" s="1"/>
  <c r="H534" i="96"/>
  <c r="I534" i="96" s="1"/>
  <c r="H533" i="96"/>
  <c r="I533" i="96" s="1"/>
  <c r="H532" i="96"/>
  <c r="I532" i="96" s="1"/>
  <c r="H531" i="96"/>
  <c r="I531" i="96" s="1"/>
  <c r="H530" i="96"/>
  <c r="I530" i="96" s="1"/>
  <c r="H529" i="96"/>
  <c r="I529" i="96" s="1"/>
  <c r="H528" i="96"/>
  <c r="I528" i="96" s="1"/>
  <c r="H527" i="96"/>
  <c r="I527" i="96" s="1"/>
  <c r="H526" i="96"/>
  <c r="I526" i="96" s="1"/>
  <c r="H525" i="96"/>
  <c r="I525" i="96" s="1"/>
  <c r="H524" i="96"/>
  <c r="I524" i="96" s="1"/>
  <c r="H523" i="96"/>
  <c r="I523" i="96" s="1"/>
  <c r="H522" i="96"/>
  <c r="I522" i="96" s="1"/>
  <c r="H521" i="96"/>
  <c r="I521" i="96" s="1"/>
  <c r="H520" i="96"/>
  <c r="I520" i="96" s="1"/>
  <c r="H519" i="96"/>
  <c r="I519" i="96" s="1"/>
  <c r="H518" i="96"/>
  <c r="I518" i="96" s="1"/>
  <c r="H517" i="96"/>
  <c r="I517" i="96" s="1"/>
  <c r="H516" i="96"/>
  <c r="I516" i="96" s="1"/>
  <c r="H515" i="96"/>
  <c r="I515" i="96" s="1"/>
  <c r="H514" i="96"/>
  <c r="I514" i="96" s="1"/>
  <c r="H513" i="96"/>
  <c r="I513" i="96" s="1"/>
  <c r="H512" i="96"/>
  <c r="I512" i="96" s="1"/>
  <c r="H511" i="96"/>
  <c r="I511" i="96" s="1"/>
  <c r="H510" i="96"/>
  <c r="I510" i="96" s="1"/>
  <c r="H509" i="96"/>
  <c r="I509" i="96" s="1"/>
  <c r="H508" i="96"/>
  <c r="I508" i="96" s="1"/>
  <c r="H507" i="96"/>
  <c r="I507" i="96" s="1"/>
  <c r="H506" i="96"/>
  <c r="I506" i="96" s="1"/>
  <c r="H505" i="96"/>
  <c r="I505" i="96" s="1"/>
  <c r="H504" i="96"/>
  <c r="I504" i="96" s="1"/>
  <c r="H503" i="96"/>
  <c r="I503" i="96" s="1"/>
  <c r="H502" i="96"/>
  <c r="I502" i="96" s="1"/>
  <c r="H501" i="96"/>
  <c r="I501" i="96" s="1"/>
  <c r="H500" i="96"/>
  <c r="I500" i="96" s="1"/>
  <c r="H499" i="96"/>
  <c r="I499" i="96" s="1"/>
  <c r="H498" i="96"/>
  <c r="I498" i="96" s="1"/>
  <c r="H497" i="96"/>
  <c r="I497" i="96" s="1"/>
  <c r="H496" i="96"/>
  <c r="I496" i="96" s="1"/>
  <c r="H495" i="96"/>
  <c r="I495" i="96" s="1"/>
  <c r="H494" i="96"/>
  <c r="I494" i="96" s="1"/>
  <c r="H493" i="96"/>
  <c r="I493" i="96" s="1"/>
  <c r="H492" i="96"/>
  <c r="I492" i="96" s="1"/>
  <c r="H491" i="96"/>
  <c r="I491" i="96" s="1"/>
  <c r="H490" i="96"/>
  <c r="I490" i="96" s="1"/>
  <c r="H489" i="96"/>
  <c r="I489" i="96" s="1"/>
  <c r="H488" i="96"/>
  <c r="I488" i="96" s="1"/>
  <c r="H487" i="96"/>
  <c r="I487" i="96" s="1"/>
  <c r="H486" i="96"/>
  <c r="I486" i="96" s="1"/>
  <c r="H485" i="96"/>
  <c r="I485" i="96" s="1"/>
  <c r="H484" i="96"/>
  <c r="I484" i="96" s="1"/>
  <c r="H483" i="96"/>
  <c r="I483" i="96" s="1"/>
  <c r="H482" i="96"/>
  <c r="I482" i="96" s="1"/>
  <c r="H481" i="96"/>
  <c r="I481" i="96" s="1"/>
  <c r="H480" i="96"/>
  <c r="I480" i="96" s="1"/>
  <c r="H479" i="96"/>
  <c r="I479" i="96" s="1"/>
  <c r="H478" i="96"/>
  <c r="I478" i="96" s="1"/>
  <c r="H477" i="96"/>
  <c r="I477" i="96" s="1"/>
  <c r="H476" i="96"/>
  <c r="I476" i="96" s="1"/>
  <c r="H475" i="96"/>
  <c r="I475" i="96" s="1"/>
  <c r="H474" i="96"/>
  <c r="I474" i="96" s="1"/>
  <c r="H473" i="96"/>
  <c r="I473" i="96" s="1"/>
  <c r="H472" i="96"/>
  <c r="I472" i="96" s="1"/>
  <c r="H471" i="96"/>
  <c r="I471" i="96" s="1"/>
  <c r="H470" i="96"/>
  <c r="I470" i="96" s="1"/>
  <c r="H469" i="96"/>
  <c r="I469" i="96" s="1"/>
  <c r="H468" i="96"/>
  <c r="I468" i="96" s="1"/>
  <c r="H467" i="96"/>
  <c r="I467" i="96" s="1"/>
  <c r="H466" i="96"/>
  <c r="I466" i="96" s="1"/>
  <c r="H465" i="96"/>
  <c r="I465" i="96" s="1"/>
  <c r="H464" i="96"/>
  <c r="I464" i="96" s="1"/>
  <c r="H463" i="96"/>
  <c r="I463" i="96" s="1"/>
  <c r="H462" i="96"/>
  <c r="I462" i="96" s="1"/>
  <c r="H461" i="96"/>
  <c r="I461" i="96" s="1"/>
  <c r="H460" i="96"/>
  <c r="I460" i="96" s="1"/>
  <c r="H459" i="96"/>
  <c r="I459" i="96" s="1"/>
  <c r="H458" i="96"/>
  <c r="I458" i="96" s="1"/>
  <c r="H457" i="96"/>
  <c r="I457" i="96" s="1"/>
  <c r="H456" i="96"/>
  <c r="I456" i="96" s="1"/>
  <c r="H455" i="96"/>
  <c r="I455" i="96" s="1"/>
  <c r="H454" i="96"/>
  <c r="I454" i="96" s="1"/>
  <c r="H453" i="96"/>
  <c r="I453" i="96" s="1"/>
  <c r="H452" i="96"/>
  <c r="I452" i="96" s="1"/>
  <c r="H451" i="96"/>
  <c r="I451" i="96" s="1"/>
  <c r="H450" i="96"/>
  <c r="I450" i="96" s="1"/>
  <c r="H449" i="96"/>
  <c r="I449" i="96" s="1"/>
  <c r="H448" i="96"/>
  <c r="I448" i="96" s="1"/>
  <c r="H447" i="96"/>
  <c r="I447" i="96" s="1"/>
  <c r="H446" i="96"/>
  <c r="I446" i="96" s="1"/>
  <c r="H445" i="96"/>
  <c r="I445" i="96" s="1"/>
  <c r="H444" i="96"/>
  <c r="I444" i="96" s="1"/>
  <c r="H443" i="96"/>
  <c r="I443" i="96" s="1"/>
  <c r="H442" i="96"/>
  <c r="I442" i="96" s="1"/>
  <c r="H441" i="96"/>
  <c r="I441" i="96" s="1"/>
  <c r="H440" i="96"/>
  <c r="I440" i="96" s="1"/>
  <c r="H439" i="96"/>
  <c r="I439" i="96" s="1"/>
  <c r="H438" i="96"/>
  <c r="I438" i="96" s="1"/>
  <c r="H437" i="96"/>
  <c r="I437" i="96" s="1"/>
  <c r="H436" i="96"/>
  <c r="I436" i="96" s="1"/>
  <c r="H435" i="96"/>
  <c r="I435" i="96" s="1"/>
  <c r="H434" i="96"/>
  <c r="I434" i="96" s="1"/>
  <c r="H433" i="96"/>
  <c r="I433" i="96" s="1"/>
  <c r="H432" i="96"/>
  <c r="I432" i="96" s="1"/>
  <c r="H431" i="96"/>
  <c r="I431" i="96" s="1"/>
  <c r="H430" i="96"/>
  <c r="I430" i="96" s="1"/>
  <c r="H429" i="96"/>
  <c r="I429" i="96" s="1"/>
  <c r="H428" i="96"/>
  <c r="I428" i="96" s="1"/>
  <c r="H427" i="96"/>
  <c r="I427" i="96" s="1"/>
  <c r="H426" i="96"/>
  <c r="I426" i="96" s="1"/>
  <c r="H425" i="96"/>
  <c r="I425" i="96" s="1"/>
  <c r="H424" i="96"/>
  <c r="I424" i="96" s="1"/>
  <c r="H423" i="96"/>
  <c r="I423" i="96" s="1"/>
  <c r="H422" i="96"/>
  <c r="I422" i="96" s="1"/>
  <c r="H421" i="96"/>
  <c r="I421" i="96" s="1"/>
  <c r="H420" i="96"/>
  <c r="I420" i="96" s="1"/>
  <c r="H419" i="96"/>
  <c r="I419" i="96" s="1"/>
  <c r="H418" i="96"/>
  <c r="I418" i="96" s="1"/>
  <c r="H417" i="96"/>
  <c r="I417" i="96" s="1"/>
  <c r="H416" i="96"/>
  <c r="I416" i="96" s="1"/>
  <c r="H415" i="96"/>
  <c r="I415" i="96" s="1"/>
  <c r="H414" i="96"/>
  <c r="I414" i="96" s="1"/>
  <c r="H413" i="96"/>
  <c r="I413" i="96" s="1"/>
  <c r="H412" i="96"/>
  <c r="I412" i="96" s="1"/>
  <c r="H411" i="96"/>
  <c r="I411" i="96" s="1"/>
  <c r="H410" i="96"/>
  <c r="I410" i="96" s="1"/>
  <c r="H409" i="96"/>
  <c r="I409" i="96" s="1"/>
  <c r="H408" i="96"/>
  <c r="I408" i="96" s="1"/>
  <c r="H407" i="96"/>
  <c r="I407" i="96" s="1"/>
  <c r="H406" i="96"/>
  <c r="I406" i="96" s="1"/>
  <c r="H405" i="96"/>
  <c r="I405" i="96" s="1"/>
  <c r="H404" i="96"/>
  <c r="I404" i="96" s="1"/>
  <c r="H403" i="96"/>
  <c r="I403" i="96" s="1"/>
  <c r="H402" i="96"/>
  <c r="I402" i="96" s="1"/>
  <c r="H401" i="96"/>
  <c r="I401" i="96" s="1"/>
  <c r="H400" i="96"/>
  <c r="I400" i="96" s="1"/>
  <c r="H399" i="96"/>
  <c r="I399" i="96" s="1"/>
  <c r="H398" i="96"/>
  <c r="I398" i="96" s="1"/>
  <c r="H397" i="96"/>
  <c r="I397" i="96" s="1"/>
  <c r="H396" i="96"/>
  <c r="I396" i="96" s="1"/>
  <c r="H395" i="96"/>
  <c r="I395" i="96" s="1"/>
  <c r="H394" i="96"/>
  <c r="I394" i="96" s="1"/>
  <c r="H393" i="96"/>
  <c r="I393" i="96" s="1"/>
  <c r="H392" i="96"/>
  <c r="I392" i="96" s="1"/>
  <c r="H391" i="96"/>
  <c r="I391" i="96" s="1"/>
  <c r="H390" i="96"/>
  <c r="I390" i="96" s="1"/>
  <c r="H389" i="96"/>
  <c r="I389" i="96" s="1"/>
  <c r="H388" i="96"/>
  <c r="I388" i="96" s="1"/>
  <c r="H387" i="96"/>
  <c r="I387" i="96" s="1"/>
  <c r="H386" i="96"/>
  <c r="I386" i="96" s="1"/>
  <c r="H385" i="96"/>
  <c r="I385" i="96" s="1"/>
  <c r="H384" i="96"/>
  <c r="I384" i="96" s="1"/>
  <c r="H383" i="96"/>
  <c r="I383" i="96" s="1"/>
  <c r="H382" i="96"/>
  <c r="I382" i="96" s="1"/>
  <c r="H381" i="96"/>
  <c r="I381" i="96" s="1"/>
  <c r="H380" i="96"/>
  <c r="I380" i="96" s="1"/>
  <c r="H379" i="96"/>
  <c r="I379" i="96" s="1"/>
  <c r="H378" i="96"/>
  <c r="I378" i="96" s="1"/>
  <c r="H377" i="96"/>
  <c r="I377" i="96" s="1"/>
  <c r="H376" i="96"/>
  <c r="I376" i="96" s="1"/>
  <c r="H375" i="96"/>
  <c r="I375" i="96" s="1"/>
  <c r="H374" i="96"/>
  <c r="I374" i="96" s="1"/>
  <c r="H373" i="96"/>
  <c r="I373" i="96" s="1"/>
  <c r="H372" i="96"/>
  <c r="I372" i="96" s="1"/>
  <c r="H371" i="96"/>
  <c r="I371" i="96" s="1"/>
  <c r="H370" i="96"/>
  <c r="I370" i="96" s="1"/>
  <c r="H369" i="96"/>
  <c r="I369" i="96" s="1"/>
  <c r="H368" i="96"/>
  <c r="I368" i="96" s="1"/>
  <c r="H367" i="96"/>
  <c r="I367" i="96" s="1"/>
  <c r="H366" i="96"/>
  <c r="I366" i="96" s="1"/>
  <c r="H365" i="96"/>
  <c r="I365" i="96" s="1"/>
  <c r="H364" i="96"/>
  <c r="I364" i="96" s="1"/>
  <c r="H363" i="96"/>
  <c r="I363" i="96" s="1"/>
  <c r="H362" i="96"/>
  <c r="I362" i="96" s="1"/>
  <c r="H361" i="96"/>
  <c r="I361" i="96" s="1"/>
  <c r="H360" i="96"/>
  <c r="I360" i="96" s="1"/>
  <c r="H359" i="96"/>
  <c r="I359" i="96" s="1"/>
  <c r="H358" i="96"/>
  <c r="I358" i="96" s="1"/>
  <c r="H357" i="96"/>
  <c r="I357" i="96" s="1"/>
  <c r="H356" i="96"/>
  <c r="I356" i="96" s="1"/>
  <c r="H355" i="96"/>
  <c r="I355" i="96" s="1"/>
  <c r="H354" i="96"/>
  <c r="I354" i="96" s="1"/>
  <c r="H353" i="96"/>
  <c r="I353" i="96" s="1"/>
  <c r="H352" i="96"/>
  <c r="I352" i="96" s="1"/>
  <c r="H351" i="96"/>
  <c r="I351" i="96" s="1"/>
  <c r="H350" i="96"/>
  <c r="I350" i="96" s="1"/>
  <c r="H349" i="96"/>
  <c r="I349" i="96" s="1"/>
  <c r="H348" i="96"/>
  <c r="I348" i="96" s="1"/>
  <c r="H347" i="96"/>
  <c r="I347" i="96" s="1"/>
  <c r="H346" i="96"/>
  <c r="I346" i="96" s="1"/>
  <c r="H345" i="96"/>
  <c r="I345" i="96" s="1"/>
  <c r="H344" i="96"/>
  <c r="I344" i="96" s="1"/>
  <c r="H343" i="96"/>
  <c r="I343" i="96" s="1"/>
  <c r="H342" i="96"/>
  <c r="I342" i="96" s="1"/>
  <c r="H341" i="96"/>
  <c r="I341" i="96" s="1"/>
  <c r="H340" i="96"/>
  <c r="I340" i="96" s="1"/>
  <c r="H339" i="96"/>
  <c r="I339" i="96" s="1"/>
  <c r="H338" i="96"/>
  <c r="I338" i="96" s="1"/>
  <c r="H337" i="96"/>
  <c r="I337" i="96" s="1"/>
  <c r="H336" i="96"/>
  <c r="I336" i="96" s="1"/>
  <c r="H335" i="96"/>
  <c r="I335" i="96" s="1"/>
  <c r="H334" i="96"/>
  <c r="I334" i="96" s="1"/>
  <c r="H333" i="96"/>
  <c r="I333" i="96" s="1"/>
  <c r="H332" i="96"/>
  <c r="I332" i="96" s="1"/>
  <c r="H331" i="96"/>
  <c r="I331" i="96" s="1"/>
  <c r="H330" i="96"/>
  <c r="I330" i="96" s="1"/>
  <c r="H329" i="96"/>
  <c r="I329" i="96" s="1"/>
  <c r="H328" i="96"/>
  <c r="I328" i="96" s="1"/>
  <c r="H327" i="96"/>
  <c r="I327" i="96" s="1"/>
  <c r="H326" i="96"/>
  <c r="I326" i="96" s="1"/>
  <c r="H325" i="96"/>
  <c r="I325" i="96" s="1"/>
  <c r="H324" i="96"/>
  <c r="I324" i="96" s="1"/>
  <c r="H323" i="96"/>
  <c r="I323" i="96" s="1"/>
  <c r="H322" i="96"/>
  <c r="I322" i="96" s="1"/>
  <c r="H321" i="96"/>
  <c r="I321" i="96" s="1"/>
  <c r="H320" i="96"/>
  <c r="I320" i="96" s="1"/>
  <c r="H319" i="96"/>
  <c r="I319" i="96" s="1"/>
  <c r="H318" i="96"/>
  <c r="I318" i="96" s="1"/>
  <c r="H317" i="96"/>
  <c r="I317" i="96" s="1"/>
  <c r="H316" i="96"/>
  <c r="I316" i="96" s="1"/>
  <c r="H315" i="96"/>
  <c r="I315" i="96" s="1"/>
  <c r="H314" i="96"/>
  <c r="I314" i="96" s="1"/>
  <c r="H313" i="96"/>
  <c r="I313" i="96" s="1"/>
  <c r="H312" i="96"/>
  <c r="I312" i="96" s="1"/>
  <c r="H311" i="96"/>
  <c r="I311" i="96" s="1"/>
  <c r="H310" i="96"/>
  <c r="I310" i="96" s="1"/>
  <c r="H309" i="96"/>
  <c r="I309" i="96" s="1"/>
  <c r="H308" i="96"/>
  <c r="I308" i="96" s="1"/>
  <c r="H307" i="96"/>
  <c r="I307" i="96" s="1"/>
  <c r="H306" i="96"/>
  <c r="I306" i="96" s="1"/>
  <c r="H305" i="96"/>
  <c r="I305" i="96" s="1"/>
  <c r="H304" i="96"/>
  <c r="I304" i="96" s="1"/>
  <c r="H303" i="96"/>
  <c r="I303" i="96" s="1"/>
  <c r="H302" i="96"/>
  <c r="I302" i="96" s="1"/>
  <c r="H301" i="96"/>
  <c r="I301" i="96" s="1"/>
  <c r="H300" i="96"/>
  <c r="I300" i="96" s="1"/>
  <c r="H299" i="96"/>
  <c r="I299" i="96" s="1"/>
  <c r="H298" i="96"/>
  <c r="I298" i="96" s="1"/>
  <c r="H297" i="96"/>
  <c r="I297" i="96" s="1"/>
  <c r="H296" i="96"/>
  <c r="I296" i="96" s="1"/>
  <c r="H295" i="96"/>
  <c r="I295" i="96" s="1"/>
  <c r="H294" i="96"/>
  <c r="I294" i="96" s="1"/>
  <c r="H293" i="96"/>
  <c r="I293" i="96" s="1"/>
  <c r="H292" i="96"/>
  <c r="I292" i="96" s="1"/>
  <c r="H291" i="96"/>
  <c r="I291" i="96" s="1"/>
  <c r="H290" i="96"/>
  <c r="I290" i="96" s="1"/>
  <c r="H289" i="96"/>
  <c r="I289" i="96" s="1"/>
  <c r="H288" i="96"/>
  <c r="I288" i="96" s="1"/>
  <c r="H287" i="96"/>
  <c r="I287" i="96" s="1"/>
  <c r="H286" i="96"/>
  <c r="I286" i="96" s="1"/>
  <c r="H285" i="96"/>
  <c r="I285" i="96" s="1"/>
  <c r="H284" i="96"/>
  <c r="I284" i="96" s="1"/>
  <c r="H283" i="96"/>
  <c r="I283" i="96" s="1"/>
  <c r="H282" i="96"/>
  <c r="I282" i="96" s="1"/>
  <c r="H281" i="96"/>
  <c r="I281" i="96" s="1"/>
  <c r="H280" i="96"/>
  <c r="I280" i="96" s="1"/>
  <c r="H279" i="96"/>
  <c r="I279" i="96" s="1"/>
  <c r="H278" i="96"/>
  <c r="I278" i="96" s="1"/>
  <c r="H277" i="96"/>
  <c r="I277" i="96" s="1"/>
  <c r="H276" i="96"/>
  <c r="I276" i="96" s="1"/>
  <c r="H275" i="96"/>
  <c r="I275" i="96" s="1"/>
  <c r="H274" i="96"/>
  <c r="I274" i="96" s="1"/>
  <c r="H273" i="96"/>
  <c r="I273" i="96" s="1"/>
  <c r="H272" i="96"/>
  <c r="I272" i="96" s="1"/>
  <c r="H271" i="96"/>
  <c r="I271" i="96" s="1"/>
  <c r="H270" i="96"/>
  <c r="I270" i="96" s="1"/>
  <c r="H269" i="96"/>
  <c r="I269" i="96" s="1"/>
  <c r="H268" i="96"/>
  <c r="I268" i="96" s="1"/>
  <c r="H267" i="96"/>
  <c r="I267" i="96" s="1"/>
  <c r="H266" i="96"/>
  <c r="I266" i="96" s="1"/>
  <c r="H265" i="96"/>
  <c r="I265" i="96" s="1"/>
  <c r="H264" i="96"/>
  <c r="I264" i="96" s="1"/>
  <c r="H263" i="96"/>
  <c r="I263" i="96" s="1"/>
  <c r="H262" i="96"/>
  <c r="I262" i="96" s="1"/>
  <c r="H261" i="96"/>
  <c r="I261" i="96" s="1"/>
  <c r="H260" i="96"/>
  <c r="I260" i="96" s="1"/>
  <c r="H259" i="96"/>
  <c r="I259" i="96" s="1"/>
  <c r="H258" i="96"/>
  <c r="I258" i="96" s="1"/>
  <c r="H257" i="96"/>
  <c r="I257" i="96" s="1"/>
  <c r="H256" i="96"/>
  <c r="I256" i="96" s="1"/>
  <c r="H255" i="96"/>
  <c r="I255" i="96" s="1"/>
  <c r="H254" i="96"/>
  <c r="I254" i="96" s="1"/>
  <c r="H253" i="96"/>
  <c r="I253" i="96" s="1"/>
  <c r="H252" i="96"/>
  <c r="I252" i="96" s="1"/>
  <c r="H251" i="96"/>
  <c r="I251" i="96" s="1"/>
  <c r="H250" i="96"/>
  <c r="I250" i="96" s="1"/>
  <c r="H249" i="96"/>
  <c r="I249" i="96" s="1"/>
  <c r="H248" i="96"/>
  <c r="I248" i="96" s="1"/>
  <c r="H247" i="96"/>
  <c r="I247" i="96" s="1"/>
  <c r="H246" i="96"/>
  <c r="I246" i="96" s="1"/>
  <c r="H245" i="96"/>
  <c r="I245" i="96" s="1"/>
  <c r="H244" i="96"/>
  <c r="I244" i="96" s="1"/>
  <c r="H243" i="96"/>
  <c r="I243" i="96" s="1"/>
  <c r="H242" i="96"/>
  <c r="I242" i="96" s="1"/>
  <c r="H241" i="96"/>
  <c r="I241" i="96" s="1"/>
  <c r="H240" i="96"/>
  <c r="I240" i="96" s="1"/>
  <c r="H239" i="96"/>
  <c r="I239" i="96" s="1"/>
  <c r="H238" i="96"/>
  <c r="I238" i="96" s="1"/>
  <c r="H237" i="96"/>
  <c r="I237" i="96" s="1"/>
  <c r="H236" i="96"/>
  <c r="I236" i="96" s="1"/>
  <c r="H235" i="96"/>
  <c r="I235" i="96" s="1"/>
  <c r="H234" i="96"/>
  <c r="I234" i="96" s="1"/>
  <c r="H233" i="96"/>
  <c r="I233" i="96" s="1"/>
  <c r="H232" i="96"/>
  <c r="I232" i="96" s="1"/>
  <c r="H231" i="96"/>
  <c r="I231" i="96" s="1"/>
  <c r="H230" i="96"/>
  <c r="I230" i="96" s="1"/>
  <c r="H229" i="96"/>
  <c r="I229" i="96" s="1"/>
  <c r="H228" i="96"/>
  <c r="I228" i="96" s="1"/>
  <c r="H227" i="96"/>
  <c r="I227" i="96" s="1"/>
  <c r="H226" i="96"/>
  <c r="I226" i="96" s="1"/>
  <c r="H225" i="96"/>
  <c r="I225" i="96" s="1"/>
  <c r="H224" i="96"/>
  <c r="I224" i="96" s="1"/>
  <c r="H223" i="96"/>
  <c r="I223" i="96" s="1"/>
  <c r="H222" i="96"/>
  <c r="I222" i="96" s="1"/>
  <c r="H221" i="96"/>
  <c r="I221" i="96" s="1"/>
  <c r="H220" i="96"/>
  <c r="I220" i="96" s="1"/>
  <c r="H219" i="96"/>
  <c r="I219" i="96" s="1"/>
  <c r="H218" i="96"/>
  <c r="I218" i="96" s="1"/>
  <c r="H217" i="96"/>
  <c r="I217" i="96" s="1"/>
  <c r="H216" i="96"/>
  <c r="I216" i="96" s="1"/>
  <c r="H215" i="96"/>
  <c r="I215" i="96" s="1"/>
  <c r="H214" i="96"/>
  <c r="I214" i="96" s="1"/>
  <c r="H213" i="96"/>
  <c r="I213" i="96" s="1"/>
  <c r="H212" i="96"/>
  <c r="I212" i="96" s="1"/>
  <c r="H211" i="96"/>
  <c r="I211" i="96" s="1"/>
  <c r="H210" i="96"/>
  <c r="I210" i="96" s="1"/>
  <c r="H209" i="96"/>
  <c r="I209" i="96" s="1"/>
  <c r="H208" i="96"/>
  <c r="I208" i="96" s="1"/>
  <c r="H207" i="96"/>
  <c r="I207" i="96" s="1"/>
  <c r="H206" i="96"/>
  <c r="I206" i="96" s="1"/>
  <c r="H205" i="96"/>
  <c r="I205" i="96" s="1"/>
  <c r="H204" i="96"/>
  <c r="I204" i="96" s="1"/>
  <c r="H203" i="96"/>
  <c r="I203" i="96" s="1"/>
  <c r="H202" i="96"/>
  <c r="I202" i="96" s="1"/>
  <c r="H201" i="96"/>
  <c r="I201" i="96" s="1"/>
  <c r="H200" i="96"/>
  <c r="I200" i="96" s="1"/>
  <c r="H199" i="96"/>
  <c r="I199" i="96" s="1"/>
  <c r="H198" i="96"/>
  <c r="I198" i="96" s="1"/>
  <c r="H197" i="96"/>
  <c r="I197" i="96" s="1"/>
  <c r="H196" i="96"/>
  <c r="I196" i="96" s="1"/>
  <c r="H195" i="96"/>
  <c r="I195" i="96" s="1"/>
  <c r="H194" i="96"/>
  <c r="I194" i="96" s="1"/>
  <c r="H193" i="96"/>
  <c r="I193" i="96" s="1"/>
  <c r="H192" i="96"/>
  <c r="I192" i="96" s="1"/>
  <c r="H191" i="96"/>
  <c r="I191" i="96" s="1"/>
  <c r="H190" i="96"/>
  <c r="I190" i="96" s="1"/>
  <c r="H189" i="96"/>
  <c r="I189" i="96" s="1"/>
  <c r="H188" i="96"/>
  <c r="I188" i="96" s="1"/>
  <c r="H187" i="96"/>
  <c r="I187" i="96" s="1"/>
  <c r="H186" i="96"/>
  <c r="I186" i="96" s="1"/>
  <c r="H185" i="96"/>
  <c r="I185" i="96" s="1"/>
  <c r="H184" i="96"/>
  <c r="I184" i="96" s="1"/>
  <c r="H183" i="96"/>
  <c r="I183" i="96" s="1"/>
  <c r="H182" i="96"/>
  <c r="I182" i="96" s="1"/>
  <c r="H181" i="96"/>
  <c r="I181" i="96" s="1"/>
  <c r="H180" i="96"/>
  <c r="I180" i="96" s="1"/>
  <c r="H179" i="96"/>
  <c r="I179" i="96" s="1"/>
  <c r="H178" i="96"/>
  <c r="I178" i="96" s="1"/>
  <c r="H177" i="96"/>
  <c r="I177" i="96" s="1"/>
  <c r="H176" i="96"/>
  <c r="I176" i="96" s="1"/>
  <c r="H175" i="96"/>
  <c r="I175" i="96" s="1"/>
  <c r="H174" i="96"/>
  <c r="I174" i="96" s="1"/>
  <c r="H173" i="96"/>
  <c r="I173" i="96" s="1"/>
  <c r="H172" i="96"/>
  <c r="I172" i="96" s="1"/>
  <c r="H171" i="96"/>
  <c r="I171" i="96" s="1"/>
  <c r="H170" i="96"/>
  <c r="I170" i="96" s="1"/>
  <c r="H169" i="96"/>
  <c r="I169" i="96" s="1"/>
  <c r="H168" i="96"/>
  <c r="I168" i="96" s="1"/>
  <c r="H167" i="96"/>
  <c r="I167" i="96" s="1"/>
  <c r="H166" i="96"/>
  <c r="I166" i="96" s="1"/>
  <c r="H165" i="96"/>
  <c r="I165" i="96" s="1"/>
  <c r="H164" i="96"/>
  <c r="I164" i="96" s="1"/>
  <c r="H163" i="96"/>
  <c r="I163" i="96" s="1"/>
  <c r="H162" i="96"/>
  <c r="I162" i="96" s="1"/>
  <c r="H161" i="96"/>
  <c r="I161" i="96" s="1"/>
  <c r="H160" i="96"/>
  <c r="I160" i="96" s="1"/>
  <c r="H159" i="96"/>
  <c r="I159" i="96" s="1"/>
  <c r="H158" i="96"/>
  <c r="I158" i="96" s="1"/>
  <c r="H157" i="96"/>
  <c r="I157" i="96" s="1"/>
  <c r="H156" i="96"/>
  <c r="I156" i="96" s="1"/>
  <c r="H155" i="96"/>
  <c r="I155" i="96" s="1"/>
  <c r="H154" i="96"/>
  <c r="I154" i="96" s="1"/>
  <c r="H153" i="96"/>
  <c r="I153" i="96" s="1"/>
  <c r="H152" i="96"/>
  <c r="I152" i="96" s="1"/>
  <c r="H151" i="96"/>
  <c r="I151" i="96" s="1"/>
  <c r="H150" i="96"/>
  <c r="I150" i="96" s="1"/>
  <c r="H149" i="96"/>
  <c r="I149" i="96" s="1"/>
  <c r="H148" i="96"/>
  <c r="I148" i="96" s="1"/>
  <c r="H147" i="96"/>
  <c r="I147" i="96" s="1"/>
  <c r="H146" i="96"/>
  <c r="I146" i="96" s="1"/>
  <c r="H145" i="96"/>
  <c r="I145" i="96" s="1"/>
  <c r="H144" i="96"/>
  <c r="I144" i="96" s="1"/>
  <c r="H143" i="96"/>
  <c r="I143" i="96" s="1"/>
  <c r="H142" i="96"/>
  <c r="I142" i="96" s="1"/>
  <c r="H141" i="96"/>
  <c r="I141" i="96" s="1"/>
  <c r="H140" i="96"/>
  <c r="I140" i="96" s="1"/>
  <c r="H139" i="96"/>
  <c r="I139" i="96" s="1"/>
  <c r="H138" i="96"/>
  <c r="I138" i="96" s="1"/>
  <c r="H137" i="96"/>
  <c r="I137" i="96" s="1"/>
  <c r="H136" i="96"/>
  <c r="I136" i="96" s="1"/>
  <c r="H135" i="96"/>
  <c r="I135" i="96" s="1"/>
  <c r="H134" i="96"/>
  <c r="I134" i="96" s="1"/>
  <c r="H133" i="96"/>
  <c r="I133" i="96" s="1"/>
  <c r="H132" i="96"/>
  <c r="I132" i="96" s="1"/>
  <c r="H131" i="96"/>
  <c r="I131" i="96" s="1"/>
  <c r="H130" i="96"/>
  <c r="I130" i="96" s="1"/>
  <c r="H129" i="96"/>
  <c r="I129" i="96" s="1"/>
  <c r="H128" i="96"/>
  <c r="I128" i="96" s="1"/>
  <c r="H127" i="96"/>
  <c r="I127" i="96" s="1"/>
  <c r="H126" i="96"/>
  <c r="I126" i="96" s="1"/>
  <c r="H125" i="96"/>
  <c r="I125" i="96" s="1"/>
  <c r="H124" i="96"/>
  <c r="I124" i="96" s="1"/>
  <c r="H123" i="96"/>
  <c r="I123" i="96" s="1"/>
  <c r="H122" i="96"/>
  <c r="I122" i="96" s="1"/>
  <c r="H121" i="96"/>
  <c r="I121" i="96" s="1"/>
  <c r="H120" i="96"/>
  <c r="I120" i="96" s="1"/>
  <c r="H119" i="96"/>
  <c r="I119" i="96" s="1"/>
  <c r="H118" i="96"/>
  <c r="I118" i="96" s="1"/>
  <c r="H117" i="96"/>
  <c r="I117" i="96" s="1"/>
  <c r="H116" i="96"/>
  <c r="I116" i="96" s="1"/>
  <c r="H115" i="96"/>
  <c r="I115" i="96" s="1"/>
  <c r="H114" i="96"/>
  <c r="I114" i="96" s="1"/>
  <c r="H113" i="96"/>
  <c r="I113" i="96" s="1"/>
  <c r="H112" i="96"/>
  <c r="I112" i="96" s="1"/>
  <c r="H111" i="96"/>
  <c r="I111" i="96" s="1"/>
  <c r="H110" i="96"/>
  <c r="I110" i="96" s="1"/>
  <c r="H109" i="96"/>
  <c r="I109" i="96" s="1"/>
  <c r="H108" i="96"/>
  <c r="I108" i="96" s="1"/>
  <c r="H107" i="96"/>
  <c r="I107" i="96" s="1"/>
  <c r="H106" i="96"/>
  <c r="I106" i="96" s="1"/>
  <c r="H105" i="96"/>
  <c r="I105" i="96" s="1"/>
  <c r="H104" i="96"/>
  <c r="I104" i="96" s="1"/>
  <c r="H103" i="96"/>
  <c r="I103" i="96" s="1"/>
  <c r="H102" i="96"/>
  <c r="I102" i="96" s="1"/>
  <c r="H101" i="96"/>
  <c r="I101" i="96" s="1"/>
  <c r="H100" i="96"/>
  <c r="I100" i="96" s="1"/>
  <c r="H99" i="96"/>
  <c r="I99" i="96" s="1"/>
  <c r="H98" i="96"/>
  <c r="I98" i="96" s="1"/>
  <c r="H97" i="96"/>
  <c r="I97" i="96" s="1"/>
  <c r="H96" i="96"/>
  <c r="I96" i="96" s="1"/>
  <c r="H95" i="96"/>
  <c r="I95" i="96" s="1"/>
  <c r="H94" i="96"/>
  <c r="I94" i="96" s="1"/>
  <c r="H93" i="96"/>
  <c r="I93" i="96" s="1"/>
  <c r="H92" i="96"/>
  <c r="I92" i="96" s="1"/>
  <c r="H91" i="96"/>
  <c r="I91" i="96" s="1"/>
  <c r="H90" i="96"/>
  <c r="I90" i="96" s="1"/>
  <c r="H89" i="96"/>
  <c r="I89" i="96" s="1"/>
  <c r="H88" i="96"/>
  <c r="I88" i="96" s="1"/>
  <c r="H87" i="96"/>
  <c r="I87" i="96" s="1"/>
  <c r="H86" i="96"/>
  <c r="I86" i="96" s="1"/>
  <c r="H85" i="96"/>
  <c r="I85" i="96" s="1"/>
  <c r="H84" i="96"/>
  <c r="I84" i="96" s="1"/>
  <c r="H83" i="96"/>
  <c r="I83" i="96" s="1"/>
  <c r="H82" i="96"/>
  <c r="I82" i="96" s="1"/>
  <c r="H81" i="96"/>
  <c r="I81" i="96" s="1"/>
  <c r="H80" i="96"/>
  <c r="I80" i="96" s="1"/>
  <c r="H79" i="96"/>
  <c r="I79" i="96" s="1"/>
  <c r="H78" i="96"/>
  <c r="I78" i="96" s="1"/>
  <c r="H77" i="96"/>
  <c r="I77" i="96" s="1"/>
  <c r="H76" i="96"/>
  <c r="I76" i="96" s="1"/>
  <c r="H75" i="96"/>
  <c r="I75" i="96" s="1"/>
  <c r="H74" i="96"/>
  <c r="I74" i="96" s="1"/>
  <c r="H73" i="96"/>
  <c r="I73" i="96" s="1"/>
  <c r="H72" i="96"/>
  <c r="I72" i="96" s="1"/>
  <c r="H71" i="96"/>
  <c r="I71" i="96" s="1"/>
  <c r="H70" i="96"/>
  <c r="I70" i="96" s="1"/>
  <c r="H69" i="96"/>
  <c r="I69" i="96" s="1"/>
  <c r="H68" i="96"/>
  <c r="I68" i="96" s="1"/>
  <c r="H67" i="96"/>
  <c r="I67" i="96" s="1"/>
  <c r="H66" i="96"/>
  <c r="I66" i="96" s="1"/>
  <c r="H65" i="96"/>
  <c r="I65" i="96" s="1"/>
  <c r="H64" i="96"/>
  <c r="I64" i="96" s="1"/>
  <c r="H63" i="96"/>
  <c r="I63" i="96" s="1"/>
  <c r="H62" i="96"/>
  <c r="I62" i="96" s="1"/>
  <c r="H61" i="96"/>
  <c r="I61" i="96" s="1"/>
  <c r="H60" i="96"/>
  <c r="I60" i="96" s="1"/>
  <c r="H59" i="96"/>
  <c r="I59" i="96" s="1"/>
  <c r="H58" i="96"/>
  <c r="I58" i="96" s="1"/>
  <c r="H57" i="96"/>
  <c r="I57" i="96" s="1"/>
  <c r="H56" i="96"/>
  <c r="I56" i="96" s="1"/>
  <c r="H55" i="96"/>
  <c r="I55" i="96" s="1"/>
  <c r="H54" i="96"/>
  <c r="I54" i="96" s="1"/>
  <c r="H53" i="96"/>
  <c r="I53" i="96" s="1"/>
  <c r="H52" i="96"/>
  <c r="I52" i="96" s="1"/>
  <c r="H51" i="96"/>
  <c r="I51" i="96" s="1"/>
  <c r="H50" i="96"/>
  <c r="I50" i="96" s="1"/>
  <c r="H49" i="96"/>
  <c r="I49" i="96" s="1"/>
  <c r="H48" i="96"/>
  <c r="I48" i="96" s="1"/>
  <c r="H47" i="96"/>
  <c r="I47" i="96" s="1"/>
  <c r="H46" i="96"/>
  <c r="I46" i="96" s="1"/>
  <c r="H45" i="96"/>
  <c r="I45" i="96" s="1"/>
  <c r="H44" i="96"/>
  <c r="I44" i="96" s="1"/>
  <c r="H43" i="96"/>
  <c r="I43" i="96" s="1"/>
  <c r="H42" i="96"/>
  <c r="I42" i="96" s="1"/>
  <c r="H41" i="96"/>
  <c r="I41" i="96" s="1"/>
  <c r="H40" i="96"/>
  <c r="I40" i="96" s="1"/>
  <c r="H39" i="96"/>
  <c r="I39" i="96" s="1"/>
  <c r="H38" i="96"/>
  <c r="I38" i="96" s="1"/>
  <c r="H37" i="96"/>
  <c r="I37" i="96" s="1"/>
  <c r="H36" i="96"/>
  <c r="I36" i="96" s="1"/>
  <c r="H35" i="96"/>
  <c r="I35" i="96" s="1"/>
  <c r="H34" i="96"/>
  <c r="I34" i="96" s="1"/>
  <c r="H33" i="96"/>
  <c r="I33" i="96" s="1"/>
  <c r="H32" i="96"/>
  <c r="I32" i="96" s="1"/>
  <c r="H31" i="96"/>
  <c r="I31" i="96" s="1"/>
  <c r="H30" i="96"/>
  <c r="I30" i="96" s="1"/>
  <c r="H29" i="96"/>
  <c r="I29" i="96" s="1"/>
  <c r="H28" i="96"/>
  <c r="I28" i="96" s="1"/>
  <c r="H27" i="96"/>
  <c r="I27" i="96" s="1"/>
  <c r="H26" i="96"/>
  <c r="I26" i="96" s="1"/>
  <c r="H25" i="96"/>
  <c r="I25" i="96" s="1"/>
  <c r="H24" i="96"/>
  <c r="I24" i="96" s="1"/>
  <c r="H23" i="96"/>
  <c r="I23" i="96" s="1"/>
  <c r="H22" i="96"/>
  <c r="I22" i="96" s="1"/>
  <c r="H21" i="96"/>
  <c r="I21" i="96" s="1"/>
  <c r="H20" i="96"/>
  <c r="I20" i="96" s="1"/>
  <c r="H19" i="96"/>
  <c r="I19" i="96" s="1"/>
  <c r="H18" i="96"/>
  <c r="I18" i="96" s="1"/>
  <c r="H17" i="96"/>
  <c r="I17" i="96" s="1"/>
  <c r="H16" i="96"/>
  <c r="I16" i="96" s="1"/>
  <c r="H15" i="96"/>
  <c r="I15" i="96" s="1"/>
  <c r="H14" i="96"/>
  <c r="I14" i="96" s="1"/>
  <c r="H13" i="96"/>
  <c r="I13" i="96" s="1"/>
  <c r="H12" i="96"/>
  <c r="I12" i="96" s="1"/>
  <c r="H11" i="96"/>
  <c r="I11" i="96" s="1"/>
  <c r="H10" i="96"/>
  <c r="I10" i="96" s="1"/>
  <c r="H9" i="96"/>
  <c r="I9" i="96" s="1"/>
  <c r="H8" i="96"/>
  <c r="I8" i="96" s="1"/>
  <c r="H7" i="96"/>
  <c r="I7" i="96" s="1"/>
  <c r="H6" i="96"/>
  <c r="I6" i="96" s="1"/>
  <c r="H5" i="96"/>
  <c r="I5" i="96" s="1"/>
  <c r="H4" i="96"/>
  <c r="I4" i="96" s="1"/>
  <c r="H3" i="96"/>
  <c r="I3" i="96" s="1"/>
  <c r="H2" i="96"/>
  <c r="I2" i="96" s="1"/>
  <c r="H789" i="97"/>
  <c r="I789" i="97" s="1"/>
  <c r="H788" i="97"/>
  <c r="I788" i="97" s="1"/>
  <c r="H787" i="97"/>
  <c r="I787" i="97" s="1"/>
  <c r="H786" i="97"/>
  <c r="I786" i="97" s="1"/>
  <c r="H785" i="97"/>
  <c r="I785" i="97" s="1"/>
  <c r="H784" i="97"/>
  <c r="I784" i="97" s="1"/>
  <c r="H783" i="97"/>
  <c r="I783" i="97" s="1"/>
  <c r="H782" i="97"/>
  <c r="I782" i="97" s="1"/>
  <c r="H781" i="97"/>
  <c r="I781" i="97" s="1"/>
  <c r="H780" i="97"/>
  <c r="I780" i="97" s="1"/>
  <c r="H779" i="97"/>
  <c r="I779" i="97" s="1"/>
  <c r="H778" i="97"/>
  <c r="I778" i="97" s="1"/>
  <c r="H777" i="97"/>
  <c r="I777" i="97" s="1"/>
  <c r="H776" i="97"/>
  <c r="I776" i="97" s="1"/>
  <c r="H775" i="97"/>
  <c r="I775" i="97" s="1"/>
  <c r="H774" i="97"/>
  <c r="I774" i="97" s="1"/>
  <c r="H773" i="97"/>
  <c r="I773" i="97" s="1"/>
  <c r="H772" i="97"/>
  <c r="I772" i="97" s="1"/>
  <c r="H771" i="97"/>
  <c r="I771" i="97" s="1"/>
  <c r="H770" i="97"/>
  <c r="I770" i="97" s="1"/>
  <c r="H769" i="97"/>
  <c r="I769" i="97" s="1"/>
  <c r="H768" i="97"/>
  <c r="I768" i="97" s="1"/>
  <c r="H767" i="97"/>
  <c r="I767" i="97" s="1"/>
  <c r="H766" i="97"/>
  <c r="I766" i="97" s="1"/>
  <c r="H765" i="97"/>
  <c r="I765" i="97" s="1"/>
  <c r="H764" i="97"/>
  <c r="I764" i="97" s="1"/>
  <c r="H763" i="97"/>
  <c r="I763" i="97" s="1"/>
  <c r="H762" i="97"/>
  <c r="I762" i="97" s="1"/>
  <c r="H761" i="97"/>
  <c r="I761" i="97" s="1"/>
  <c r="H760" i="97"/>
  <c r="I760" i="97" s="1"/>
  <c r="H759" i="97"/>
  <c r="I759" i="97" s="1"/>
  <c r="H758" i="97"/>
  <c r="I758" i="97" s="1"/>
  <c r="H757" i="97"/>
  <c r="I757" i="97" s="1"/>
  <c r="H756" i="97"/>
  <c r="I756" i="97" s="1"/>
  <c r="H755" i="97"/>
  <c r="I755" i="97" s="1"/>
  <c r="H754" i="97"/>
  <c r="I754" i="97" s="1"/>
  <c r="H753" i="97"/>
  <c r="I753" i="97" s="1"/>
  <c r="H752" i="97"/>
  <c r="I752" i="97" s="1"/>
  <c r="H751" i="97"/>
  <c r="I751" i="97" s="1"/>
  <c r="H750" i="97"/>
  <c r="I750" i="97" s="1"/>
  <c r="H749" i="97"/>
  <c r="I749" i="97" s="1"/>
  <c r="H748" i="97"/>
  <c r="I748" i="97" s="1"/>
  <c r="H747" i="97"/>
  <c r="I747" i="97" s="1"/>
  <c r="H746" i="97"/>
  <c r="I746" i="97" s="1"/>
  <c r="H745" i="97"/>
  <c r="I745" i="97" s="1"/>
  <c r="H744" i="97"/>
  <c r="I744" i="97" s="1"/>
  <c r="H743" i="97"/>
  <c r="I743" i="97" s="1"/>
  <c r="H742" i="97"/>
  <c r="I742" i="97" s="1"/>
  <c r="H741" i="97"/>
  <c r="I741" i="97" s="1"/>
  <c r="H740" i="97"/>
  <c r="I740" i="97" s="1"/>
  <c r="H739" i="97"/>
  <c r="I739" i="97" s="1"/>
  <c r="H738" i="97"/>
  <c r="I738" i="97" s="1"/>
  <c r="H737" i="97"/>
  <c r="I737" i="97" s="1"/>
  <c r="H736" i="97"/>
  <c r="I736" i="97" s="1"/>
  <c r="H735" i="97"/>
  <c r="I735" i="97" s="1"/>
  <c r="H734" i="97"/>
  <c r="I734" i="97" s="1"/>
  <c r="H733" i="97"/>
  <c r="I733" i="97" s="1"/>
  <c r="H732" i="97"/>
  <c r="I732" i="97" s="1"/>
  <c r="H731" i="97"/>
  <c r="I731" i="97" s="1"/>
  <c r="H730" i="97"/>
  <c r="I730" i="97" s="1"/>
  <c r="H729" i="97"/>
  <c r="I729" i="97" s="1"/>
  <c r="H728" i="97"/>
  <c r="I728" i="97" s="1"/>
  <c r="H727" i="97"/>
  <c r="I727" i="97" s="1"/>
  <c r="H726" i="97"/>
  <c r="I726" i="97" s="1"/>
  <c r="H725" i="97"/>
  <c r="I725" i="97" s="1"/>
  <c r="H724" i="97"/>
  <c r="I724" i="97" s="1"/>
  <c r="H723" i="97"/>
  <c r="I723" i="97" s="1"/>
  <c r="H722" i="97"/>
  <c r="I722" i="97" s="1"/>
  <c r="H721" i="97"/>
  <c r="I721" i="97" s="1"/>
  <c r="H720" i="97"/>
  <c r="I720" i="97" s="1"/>
  <c r="H719" i="97"/>
  <c r="I719" i="97" s="1"/>
  <c r="H718" i="97"/>
  <c r="I718" i="97" s="1"/>
  <c r="H717" i="97"/>
  <c r="I717" i="97" s="1"/>
  <c r="H716" i="97"/>
  <c r="I716" i="97" s="1"/>
  <c r="H715" i="97"/>
  <c r="I715" i="97" s="1"/>
  <c r="H714" i="97"/>
  <c r="I714" i="97" s="1"/>
  <c r="H713" i="97"/>
  <c r="I713" i="97" s="1"/>
  <c r="H712" i="97"/>
  <c r="I712" i="97" s="1"/>
  <c r="H711" i="97"/>
  <c r="I711" i="97" s="1"/>
  <c r="H710" i="97"/>
  <c r="I710" i="97" s="1"/>
  <c r="H709" i="97"/>
  <c r="I709" i="97" s="1"/>
  <c r="H708" i="97"/>
  <c r="I708" i="97" s="1"/>
  <c r="H707" i="97"/>
  <c r="I707" i="97" s="1"/>
  <c r="H706" i="97"/>
  <c r="I706" i="97" s="1"/>
  <c r="H705" i="97"/>
  <c r="I705" i="97" s="1"/>
  <c r="H704" i="97"/>
  <c r="I704" i="97" s="1"/>
  <c r="H703" i="97"/>
  <c r="I703" i="97" s="1"/>
  <c r="H702" i="97"/>
  <c r="I702" i="97" s="1"/>
  <c r="H701" i="97"/>
  <c r="I701" i="97" s="1"/>
  <c r="H700" i="97"/>
  <c r="I700" i="97" s="1"/>
  <c r="H699" i="97"/>
  <c r="I699" i="97" s="1"/>
  <c r="H698" i="97"/>
  <c r="I698" i="97" s="1"/>
  <c r="H697" i="97"/>
  <c r="I697" i="97" s="1"/>
  <c r="H696" i="97"/>
  <c r="I696" i="97" s="1"/>
  <c r="H695" i="97"/>
  <c r="I695" i="97" s="1"/>
  <c r="H694" i="97"/>
  <c r="I694" i="97" s="1"/>
  <c r="H693" i="97"/>
  <c r="I693" i="97" s="1"/>
  <c r="H692" i="97"/>
  <c r="I692" i="97" s="1"/>
  <c r="H691" i="97"/>
  <c r="I691" i="97" s="1"/>
  <c r="H690" i="97"/>
  <c r="I690" i="97" s="1"/>
  <c r="H689" i="97"/>
  <c r="I689" i="97" s="1"/>
  <c r="H688" i="97"/>
  <c r="I688" i="97" s="1"/>
  <c r="H687" i="97"/>
  <c r="I687" i="97" s="1"/>
  <c r="H686" i="97"/>
  <c r="I686" i="97" s="1"/>
  <c r="H685" i="97"/>
  <c r="I685" i="97" s="1"/>
  <c r="H684" i="97"/>
  <c r="I684" i="97" s="1"/>
  <c r="H683" i="97"/>
  <c r="I683" i="97" s="1"/>
  <c r="H682" i="97"/>
  <c r="I682" i="97" s="1"/>
  <c r="H681" i="97"/>
  <c r="I681" i="97" s="1"/>
  <c r="H680" i="97"/>
  <c r="I680" i="97" s="1"/>
  <c r="H679" i="97"/>
  <c r="I679" i="97" s="1"/>
  <c r="H678" i="97"/>
  <c r="I678" i="97" s="1"/>
  <c r="H677" i="97"/>
  <c r="I677" i="97" s="1"/>
  <c r="H676" i="97"/>
  <c r="I676" i="97" s="1"/>
  <c r="H675" i="97"/>
  <c r="I675" i="97" s="1"/>
  <c r="H674" i="97"/>
  <c r="I674" i="97" s="1"/>
  <c r="H673" i="97"/>
  <c r="I673" i="97" s="1"/>
  <c r="H672" i="97"/>
  <c r="I672" i="97" s="1"/>
  <c r="H671" i="97"/>
  <c r="I671" i="97" s="1"/>
  <c r="H670" i="97"/>
  <c r="I670" i="97" s="1"/>
  <c r="H669" i="97"/>
  <c r="I669" i="97" s="1"/>
  <c r="H668" i="97"/>
  <c r="I668" i="97" s="1"/>
  <c r="H667" i="97"/>
  <c r="I667" i="97" s="1"/>
  <c r="H666" i="97"/>
  <c r="I666" i="97" s="1"/>
  <c r="H665" i="97"/>
  <c r="I665" i="97" s="1"/>
  <c r="H664" i="97"/>
  <c r="I664" i="97" s="1"/>
  <c r="H663" i="97"/>
  <c r="I663" i="97" s="1"/>
  <c r="H662" i="97"/>
  <c r="I662" i="97" s="1"/>
  <c r="H661" i="97"/>
  <c r="I661" i="97" s="1"/>
  <c r="H660" i="97"/>
  <c r="I660" i="97" s="1"/>
  <c r="H659" i="97"/>
  <c r="I659" i="97" s="1"/>
  <c r="H658" i="97"/>
  <c r="I658" i="97" s="1"/>
  <c r="H657" i="97"/>
  <c r="I657" i="97" s="1"/>
  <c r="H656" i="97"/>
  <c r="I656" i="97" s="1"/>
  <c r="H655" i="97"/>
  <c r="I655" i="97" s="1"/>
  <c r="H654" i="97"/>
  <c r="I654" i="97" s="1"/>
  <c r="H653" i="97"/>
  <c r="I653" i="97" s="1"/>
  <c r="H652" i="97"/>
  <c r="I652" i="97" s="1"/>
  <c r="H651" i="97"/>
  <c r="I651" i="97" s="1"/>
  <c r="H650" i="97"/>
  <c r="I650" i="97" s="1"/>
  <c r="H649" i="97"/>
  <c r="I649" i="97" s="1"/>
  <c r="H648" i="97"/>
  <c r="I648" i="97" s="1"/>
  <c r="H647" i="97"/>
  <c r="I647" i="97" s="1"/>
  <c r="H646" i="97"/>
  <c r="I646" i="97" s="1"/>
  <c r="H645" i="97"/>
  <c r="I645" i="97" s="1"/>
  <c r="H644" i="97"/>
  <c r="I644" i="97" s="1"/>
  <c r="H643" i="97"/>
  <c r="I643" i="97" s="1"/>
  <c r="H642" i="97"/>
  <c r="I642" i="97" s="1"/>
  <c r="H641" i="97"/>
  <c r="I641" i="97" s="1"/>
  <c r="H640" i="97"/>
  <c r="I640" i="97" s="1"/>
  <c r="H639" i="97"/>
  <c r="I639" i="97" s="1"/>
  <c r="H638" i="97"/>
  <c r="I638" i="97" s="1"/>
  <c r="H637" i="97"/>
  <c r="I637" i="97" s="1"/>
  <c r="H636" i="97"/>
  <c r="I636" i="97" s="1"/>
  <c r="H635" i="97"/>
  <c r="I635" i="97" s="1"/>
  <c r="H634" i="97"/>
  <c r="I634" i="97" s="1"/>
  <c r="H633" i="97"/>
  <c r="I633" i="97" s="1"/>
  <c r="H632" i="97"/>
  <c r="I632" i="97" s="1"/>
  <c r="H631" i="97"/>
  <c r="I631" i="97" s="1"/>
  <c r="H630" i="97"/>
  <c r="I630" i="97" s="1"/>
  <c r="H629" i="97"/>
  <c r="I629" i="97" s="1"/>
  <c r="H628" i="97"/>
  <c r="I628" i="97" s="1"/>
  <c r="H627" i="97"/>
  <c r="I627" i="97" s="1"/>
  <c r="H626" i="97"/>
  <c r="I626" i="97" s="1"/>
  <c r="H625" i="97"/>
  <c r="I625" i="97" s="1"/>
  <c r="H624" i="97"/>
  <c r="I624" i="97" s="1"/>
  <c r="H623" i="97"/>
  <c r="I623" i="97" s="1"/>
  <c r="H622" i="97"/>
  <c r="I622" i="97" s="1"/>
  <c r="H621" i="97"/>
  <c r="I621" i="97" s="1"/>
  <c r="H620" i="97"/>
  <c r="I620" i="97" s="1"/>
  <c r="H619" i="97"/>
  <c r="I619" i="97" s="1"/>
  <c r="H618" i="97"/>
  <c r="I618" i="97" s="1"/>
  <c r="H617" i="97"/>
  <c r="I617" i="97" s="1"/>
  <c r="H616" i="97"/>
  <c r="I616" i="97" s="1"/>
  <c r="H615" i="97"/>
  <c r="I615" i="97" s="1"/>
  <c r="H614" i="97"/>
  <c r="I614" i="97" s="1"/>
  <c r="H613" i="97"/>
  <c r="I613" i="97" s="1"/>
  <c r="H612" i="97"/>
  <c r="I612" i="97" s="1"/>
  <c r="H611" i="97"/>
  <c r="I611" i="97" s="1"/>
  <c r="H610" i="97"/>
  <c r="I610" i="97" s="1"/>
  <c r="H609" i="97"/>
  <c r="I609" i="97" s="1"/>
  <c r="H608" i="97"/>
  <c r="I608" i="97" s="1"/>
  <c r="H607" i="97"/>
  <c r="I607" i="97" s="1"/>
  <c r="H606" i="97"/>
  <c r="I606" i="97" s="1"/>
  <c r="H605" i="97"/>
  <c r="I605" i="97" s="1"/>
  <c r="H604" i="97"/>
  <c r="I604" i="97" s="1"/>
  <c r="H603" i="97"/>
  <c r="I603" i="97" s="1"/>
  <c r="H602" i="97"/>
  <c r="I602" i="97" s="1"/>
  <c r="H601" i="97"/>
  <c r="I601" i="97" s="1"/>
  <c r="H600" i="97"/>
  <c r="I600" i="97" s="1"/>
  <c r="H599" i="97"/>
  <c r="I599" i="97" s="1"/>
  <c r="H598" i="97"/>
  <c r="I598" i="97" s="1"/>
  <c r="H597" i="97"/>
  <c r="I597" i="97" s="1"/>
  <c r="H596" i="97"/>
  <c r="I596" i="97" s="1"/>
  <c r="H595" i="97"/>
  <c r="I595" i="97" s="1"/>
  <c r="H594" i="97"/>
  <c r="I594" i="97" s="1"/>
  <c r="H593" i="97"/>
  <c r="I593" i="97" s="1"/>
  <c r="H592" i="97"/>
  <c r="I592" i="97" s="1"/>
  <c r="H591" i="97"/>
  <c r="I591" i="97" s="1"/>
  <c r="H590" i="97"/>
  <c r="I590" i="97" s="1"/>
  <c r="H589" i="97"/>
  <c r="I589" i="97" s="1"/>
  <c r="H588" i="97"/>
  <c r="I588" i="97" s="1"/>
  <c r="H587" i="97"/>
  <c r="I587" i="97" s="1"/>
  <c r="H586" i="97"/>
  <c r="I586" i="97" s="1"/>
  <c r="H585" i="97"/>
  <c r="I585" i="97" s="1"/>
  <c r="H584" i="97"/>
  <c r="I584" i="97" s="1"/>
  <c r="H583" i="97"/>
  <c r="I583" i="97" s="1"/>
  <c r="H582" i="97"/>
  <c r="I582" i="97" s="1"/>
  <c r="H581" i="97"/>
  <c r="I581" i="97" s="1"/>
  <c r="H580" i="97"/>
  <c r="I580" i="97" s="1"/>
  <c r="H579" i="97"/>
  <c r="I579" i="97" s="1"/>
  <c r="H578" i="97"/>
  <c r="I578" i="97" s="1"/>
  <c r="H577" i="97"/>
  <c r="I577" i="97" s="1"/>
  <c r="H576" i="97"/>
  <c r="I576" i="97" s="1"/>
  <c r="H575" i="97"/>
  <c r="I575" i="97" s="1"/>
  <c r="H574" i="97"/>
  <c r="I574" i="97" s="1"/>
  <c r="H573" i="97"/>
  <c r="I573" i="97" s="1"/>
  <c r="H572" i="97"/>
  <c r="I572" i="97" s="1"/>
  <c r="H571" i="97"/>
  <c r="I571" i="97" s="1"/>
  <c r="H570" i="97"/>
  <c r="I570" i="97" s="1"/>
  <c r="H569" i="97"/>
  <c r="I569" i="97" s="1"/>
  <c r="H568" i="97"/>
  <c r="I568" i="97" s="1"/>
  <c r="H567" i="97"/>
  <c r="I567" i="97" s="1"/>
  <c r="H566" i="97"/>
  <c r="I566" i="97" s="1"/>
  <c r="H565" i="97"/>
  <c r="I565" i="97" s="1"/>
  <c r="H564" i="97"/>
  <c r="I564" i="97" s="1"/>
  <c r="H563" i="97"/>
  <c r="I563" i="97" s="1"/>
  <c r="H562" i="97"/>
  <c r="I562" i="97" s="1"/>
  <c r="H561" i="97"/>
  <c r="I561" i="97" s="1"/>
  <c r="H560" i="97"/>
  <c r="I560" i="97" s="1"/>
  <c r="H559" i="97"/>
  <c r="I559" i="97" s="1"/>
  <c r="H558" i="97"/>
  <c r="I558" i="97" s="1"/>
  <c r="H557" i="97"/>
  <c r="I557" i="97" s="1"/>
  <c r="H556" i="97"/>
  <c r="I556" i="97" s="1"/>
  <c r="H555" i="97"/>
  <c r="I555" i="97" s="1"/>
  <c r="H554" i="97"/>
  <c r="I554" i="97" s="1"/>
  <c r="H553" i="97"/>
  <c r="I553" i="97" s="1"/>
  <c r="H552" i="97"/>
  <c r="I552" i="97" s="1"/>
  <c r="H551" i="97"/>
  <c r="I551" i="97" s="1"/>
  <c r="H550" i="97"/>
  <c r="I550" i="97" s="1"/>
  <c r="H549" i="97"/>
  <c r="I549" i="97" s="1"/>
  <c r="H548" i="97"/>
  <c r="I548" i="97" s="1"/>
  <c r="H547" i="97"/>
  <c r="I547" i="97" s="1"/>
  <c r="H546" i="97"/>
  <c r="I546" i="97" s="1"/>
  <c r="H545" i="97"/>
  <c r="I545" i="97" s="1"/>
  <c r="H544" i="97"/>
  <c r="I544" i="97" s="1"/>
  <c r="H543" i="97"/>
  <c r="I543" i="97" s="1"/>
  <c r="H542" i="97"/>
  <c r="I542" i="97" s="1"/>
  <c r="H541" i="97"/>
  <c r="I541" i="97" s="1"/>
  <c r="H540" i="97"/>
  <c r="I540" i="97" s="1"/>
  <c r="H539" i="97"/>
  <c r="I539" i="97" s="1"/>
  <c r="H538" i="97"/>
  <c r="I538" i="97" s="1"/>
  <c r="H537" i="97"/>
  <c r="I537" i="97" s="1"/>
  <c r="H536" i="97"/>
  <c r="I536" i="97" s="1"/>
  <c r="H535" i="97"/>
  <c r="I535" i="97" s="1"/>
  <c r="H534" i="97"/>
  <c r="I534" i="97" s="1"/>
  <c r="H533" i="97"/>
  <c r="I533" i="97" s="1"/>
  <c r="H532" i="97"/>
  <c r="I532" i="97" s="1"/>
  <c r="H531" i="97"/>
  <c r="I531" i="97" s="1"/>
  <c r="H530" i="97"/>
  <c r="I530" i="97" s="1"/>
  <c r="H529" i="97"/>
  <c r="I529" i="97" s="1"/>
  <c r="H528" i="97"/>
  <c r="I528" i="97" s="1"/>
  <c r="H527" i="97"/>
  <c r="I527" i="97" s="1"/>
  <c r="H526" i="97"/>
  <c r="I526" i="97" s="1"/>
  <c r="H525" i="97"/>
  <c r="I525" i="97" s="1"/>
  <c r="H524" i="97"/>
  <c r="I524" i="97" s="1"/>
  <c r="H523" i="97"/>
  <c r="I523" i="97" s="1"/>
  <c r="H522" i="97"/>
  <c r="I522" i="97" s="1"/>
  <c r="H521" i="97"/>
  <c r="I521" i="97" s="1"/>
  <c r="H520" i="97"/>
  <c r="I520" i="97" s="1"/>
  <c r="H519" i="97"/>
  <c r="I519" i="97" s="1"/>
  <c r="H518" i="97"/>
  <c r="I518" i="97" s="1"/>
  <c r="H517" i="97"/>
  <c r="I517" i="97" s="1"/>
  <c r="H516" i="97"/>
  <c r="I516" i="97" s="1"/>
  <c r="H515" i="97"/>
  <c r="I515" i="97" s="1"/>
  <c r="H514" i="97"/>
  <c r="I514" i="97" s="1"/>
  <c r="H513" i="97"/>
  <c r="I513" i="97" s="1"/>
  <c r="H512" i="97"/>
  <c r="I512" i="97" s="1"/>
  <c r="H511" i="97"/>
  <c r="I511" i="97" s="1"/>
  <c r="H510" i="97"/>
  <c r="I510" i="97" s="1"/>
  <c r="H509" i="97"/>
  <c r="I509" i="97" s="1"/>
  <c r="H508" i="97"/>
  <c r="I508" i="97" s="1"/>
  <c r="H507" i="97"/>
  <c r="I507" i="97" s="1"/>
  <c r="H506" i="97"/>
  <c r="I506" i="97" s="1"/>
  <c r="H505" i="97"/>
  <c r="I505" i="97" s="1"/>
  <c r="H504" i="97"/>
  <c r="I504" i="97" s="1"/>
  <c r="H503" i="97"/>
  <c r="I503" i="97" s="1"/>
  <c r="H502" i="97"/>
  <c r="I502" i="97" s="1"/>
  <c r="H501" i="97"/>
  <c r="I501" i="97" s="1"/>
  <c r="H500" i="97"/>
  <c r="I500" i="97" s="1"/>
  <c r="H499" i="97"/>
  <c r="I499" i="97" s="1"/>
  <c r="H498" i="97"/>
  <c r="I498" i="97" s="1"/>
  <c r="H497" i="97"/>
  <c r="I497" i="97" s="1"/>
  <c r="H496" i="97"/>
  <c r="I496" i="97" s="1"/>
  <c r="H495" i="97"/>
  <c r="I495" i="97" s="1"/>
  <c r="H494" i="97"/>
  <c r="I494" i="97" s="1"/>
  <c r="H493" i="97"/>
  <c r="I493" i="97" s="1"/>
  <c r="H492" i="97"/>
  <c r="I492" i="97" s="1"/>
  <c r="H491" i="97"/>
  <c r="I491" i="97" s="1"/>
  <c r="H490" i="97"/>
  <c r="I490" i="97" s="1"/>
  <c r="H489" i="97"/>
  <c r="I489" i="97" s="1"/>
  <c r="H488" i="97"/>
  <c r="I488" i="97" s="1"/>
  <c r="H487" i="97"/>
  <c r="I487" i="97" s="1"/>
  <c r="H486" i="97"/>
  <c r="I486" i="97" s="1"/>
  <c r="H485" i="97"/>
  <c r="I485" i="97" s="1"/>
  <c r="H484" i="97"/>
  <c r="I484" i="97" s="1"/>
  <c r="H483" i="97"/>
  <c r="I483" i="97" s="1"/>
  <c r="H482" i="97"/>
  <c r="I482" i="97" s="1"/>
  <c r="H481" i="97"/>
  <c r="I481" i="97" s="1"/>
  <c r="H480" i="97"/>
  <c r="I480" i="97" s="1"/>
  <c r="H479" i="97"/>
  <c r="I479" i="97" s="1"/>
  <c r="H478" i="97"/>
  <c r="I478" i="97" s="1"/>
  <c r="H477" i="97"/>
  <c r="I477" i="97" s="1"/>
  <c r="H476" i="97"/>
  <c r="I476" i="97" s="1"/>
  <c r="H475" i="97"/>
  <c r="I475" i="97" s="1"/>
  <c r="H474" i="97"/>
  <c r="I474" i="97" s="1"/>
  <c r="H473" i="97"/>
  <c r="I473" i="97" s="1"/>
  <c r="H472" i="97"/>
  <c r="I472" i="97" s="1"/>
  <c r="H471" i="97"/>
  <c r="I471" i="97" s="1"/>
  <c r="H470" i="97"/>
  <c r="I470" i="97" s="1"/>
  <c r="H469" i="97"/>
  <c r="I469" i="97" s="1"/>
  <c r="H468" i="97"/>
  <c r="I468" i="97" s="1"/>
  <c r="H467" i="97"/>
  <c r="I467" i="97" s="1"/>
  <c r="H466" i="97"/>
  <c r="I466" i="97" s="1"/>
  <c r="H465" i="97"/>
  <c r="I465" i="97" s="1"/>
  <c r="H464" i="97"/>
  <c r="I464" i="97" s="1"/>
  <c r="H463" i="97"/>
  <c r="I463" i="97" s="1"/>
  <c r="H462" i="97"/>
  <c r="I462" i="97" s="1"/>
  <c r="H461" i="97"/>
  <c r="I461" i="97" s="1"/>
  <c r="H460" i="97"/>
  <c r="I460" i="97" s="1"/>
  <c r="H459" i="97"/>
  <c r="I459" i="97" s="1"/>
  <c r="H458" i="97"/>
  <c r="I458" i="97" s="1"/>
  <c r="H457" i="97"/>
  <c r="I457" i="97" s="1"/>
  <c r="H456" i="97"/>
  <c r="I456" i="97" s="1"/>
  <c r="H455" i="97"/>
  <c r="I455" i="97" s="1"/>
  <c r="H454" i="97"/>
  <c r="I454" i="97" s="1"/>
  <c r="H453" i="97"/>
  <c r="I453" i="97" s="1"/>
  <c r="H452" i="97"/>
  <c r="I452" i="97" s="1"/>
  <c r="H451" i="97"/>
  <c r="I451" i="97" s="1"/>
  <c r="H450" i="97"/>
  <c r="I450" i="97" s="1"/>
  <c r="H449" i="97"/>
  <c r="I449" i="97" s="1"/>
  <c r="H448" i="97"/>
  <c r="I448" i="97" s="1"/>
  <c r="H447" i="97"/>
  <c r="I447" i="97" s="1"/>
  <c r="H446" i="97"/>
  <c r="I446" i="97" s="1"/>
  <c r="H445" i="97"/>
  <c r="I445" i="97" s="1"/>
  <c r="H444" i="97"/>
  <c r="I444" i="97" s="1"/>
  <c r="H443" i="97"/>
  <c r="I443" i="97" s="1"/>
  <c r="H442" i="97"/>
  <c r="I442" i="97" s="1"/>
  <c r="H441" i="97"/>
  <c r="I441" i="97" s="1"/>
  <c r="H440" i="97"/>
  <c r="I440" i="97" s="1"/>
  <c r="H439" i="97"/>
  <c r="I439" i="97" s="1"/>
  <c r="H438" i="97"/>
  <c r="I438" i="97" s="1"/>
  <c r="H437" i="97"/>
  <c r="I437" i="97" s="1"/>
  <c r="H436" i="97"/>
  <c r="I436" i="97" s="1"/>
  <c r="H435" i="97"/>
  <c r="I435" i="97" s="1"/>
  <c r="H434" i="97"/>
  <c r="I434" i="97" s="1"/>
  <c r="H433" i="97"/>
  <c r="I433" i="97" s="1"/>
  <c r="H432" i="97"/>
  <c r="I432" i="97" s="1"/>
  <c r="H431" i="97"/>
  <c r="I431" i="97" s="1"/>
  <c r="H430" i="97"/>
  <c r="I430" i="97" s="1"/>
  <c r="H429" i="97"/>
  <c r="I429" i="97" s="1"/>
  <c r="H428" i="97"/>
  <c r="I428" i="97" s="1"/>
  <c r="H427" i="97"/>
  <c r="I427" i="97" s="1"/>
  <c r="H426" i="97"/>
  <c r="I426" i="97" s="1"/>
  <c r="H425" i="97"/>
  <c r="I425" i="97" s="1"/>
  <c r="H424" i="97"/>
  <c r="I424" i="97" s="1"/>
  <c r="H423" i="97"/>
  <c r="I423" i="97" s="1"/>
  <c r="H422" i="97"/>
  <c r="I422" i="97" s="1"/>
  <c r="H421" i="97"/>
  <c r="I421" i="97" s="1"/>
  <c r="H420" i="97"/>
  <c r="I420" i="97" s="1"/>
  <c r="H419" i="97"/>
  <c r="I419" i="97" s="1"/>
  <c r="H418" i="97"/>
  <c r="I418" i="97" s="1"/>
  <c r="H417" i="97"/>
  <c r="I417" i="97" s="1"/>
  <c r="H416" i="97"/>
  <c r="I416" i="97" s="1"/>
  <c r="H415" i="97"/>
  <c r="I415" i="97" s="1"/>
  <c r="H414" i="97"/>
  <c r="I414" i="97" s="1"/>
  <c r="H413" i="97"/>
  <c r="I413" i="97" s="1"/>
  <c r="H412" i="97"/>
  <c r="I412" i="97" s="1"/>
  <c r="H411" i="97"/>
  <c r="I411" i="97" s="1"/>
  <c r="H410" i="97"/>
  <c r="I410" i="97" s="1"/>
  <c r="H409" i="97"/>
  <c r="I409" i="97" s="1"/>
  <c r="H408" i="97"/>
  <c r="I408" i="97" s="1"/>
  <c r="H407" i="97"/>
  <c r="I407" i="97" s="1"/>
  <c r="H406" i="97"/>
  <c r="I406" i="97" s="1"/>
  <c r="H405" i="97"/>
  <c r="I405" i="97" s="1"/>
  <c r="H404" i="97"/>
  <c r="I404" i="97" s="1"/>
  <c r="H403" i="97"/>
  <c r="I403" i="97" s="1"/>
  <c r="H402" i="97"/>
  <c r="I402" i="97" s="1"/>
  <c r="H401" i="97"/>
  <c r="I401" i="97" s="1"/>
  <c r="H400" i="97"/>
  <c r="I400" i="97" s="1"/>
  <c r="H399" i="97"/>
  <c r="I399" i="97" s="1"/>
  <c r="H398" i="97"/>
  <c r="I398" i="97" s="1"/>
  <c r="H397" i="97"/>
  <c r="I397" i="97" s="1"/>
  <c r="H396" i="97"/>
  <c r="I396" i="97" s="1"/>
  <c r="H395" i="97"/>
  <c r="I395" i="97" s="1"/>
  <c r="H394" i="97"/>
  <c r="I394" i="97" s="1"/>
  <c r="H393" i="97"/>
  <c r="I393" i="97" s="1"/>
  <c r="H392" i="97"/>
  <c r="I392" i="97" s="1"/>
  <c r="H391" i="97"/>
  <c r="I391" i="97" s="1"/>
  <c r="H390" i="97"/>
  <c r="I390" i="97" s="1"/>
  <c r="H389" i="97"/>
  <c r="I389" i="97" s="1"/>
  <c r="H388" i="97"/>
  <c r="I388" i="97" s="1"/>
  <c r="H387" i="97"/>
  <c r="I387" i="97" s="1"/>
  <c r="H386" i="97"/>
  <c r="I386" i="97" s="1"/>
  <c r="H385" i="97"/>
  <c r="I385" i="97" s="1"/>
  <c r="H384" i="97"/>
  <c r="I384" i="97" s="1"/>
  <c r="H383" i="97"/>
  <c r="I383" i="97" s="1"/>
  <c r="H382" i="97"/>
  <c r="I382" i="97" s="1"/>
  <c r="H381" i="97"/>
  <c r="I381" i="97" s="1"/>
  <c r="H380" i="97"/>
  <c r="I380" i="97" s="1"/>
  <c r="H379" i="97"/>
  <c r="I379" i="97" s="1"/>
  <c r="H378" i="97"/>
  <c r="I378" i="97" s="1"/>
  <c r="H377" i="97"/>
  <c r="I377" i="97" s="1"/>
  <c r="H376" i="97"/>
  <c r="I376" i="97" s="1"/>
  <c r="H375" i="97"/>
  <c r="I375" i="97" s="1"/>
  <c r="H374" i="97"/>
  <c r="I374" i="97" s="1"/>
  <c r="H373" i="97"/>
  <c r="I373" i="97" s="1"/>
  <c r="H372" i="97"/>
  <c r="I372" i="97" s="1"/>
  <c r="H371" i="97"/>
  <c r="I371" i="97" s="1"/>
  <c r="H370" i="97"/>
  <c r="I370" i="97" s="1"/>
  <c r="H369" i="97"/>
  <c r="I369" i="97" s="1"/>
  <c r="H368" i="97"/>
  <c r="I368" i="97" s="1"/>
  <c r="H367" i="97"/>
  <c r="I367" i="97" s="1"/>
  <c r="H366" i="97"/>
  <c r="I366" i="97" s="1"/>
  <c r="H365" i="97"/>
  <c r="I365" i="97" s="1"/>
  <c r="H364" i="97"/>
  <c r="I364" i="97" s="1"/>
  <c r="H363" i="97"/>
  <c r="I363" i="97" s="1"/>
  <c r="H362" i="97"/>
  <c r="I362" i="97" s="1"/>
  <c r="H361" i="97"/>
  <c r="I361" i="97" s="1"/>
  <c r="H360" i="97"/>
  <c r="I360" i="97" s="1"/>
  <c r="H359" i="97"/>
  <c r="I359" i="97" s="1"/>
  <c r="H358" i="97"/>
  <c r="I358" i="97" s="1"/>
  <c r="H357" i="97"/>
  <c r="I357" i="97" s="1"/>
  <c r="H356" i="97"/>
  <c r="I356" i="97" s="1"/>
  <c r="H355" i="97"/>
  <c r="I355" i="97" s="1"/>
  <c r="H354" i="97"/>
  <c r="I354" i="97" s="1"/>
  <c r="H353" i="97"/>
  <c r="I353" i="97" s="1"/>
  <c r="H352" i="97"/>
  <c r="I352" i="97" s="1"/>
  <c r="H351" i="97"/>
  <c r="I351" i="97" s="1"/>
  <c r="H350" i="97"/>
  <c r="I350" i="97" s="1"/>
  <c r="H349" i="97"/>
  <c r="I349" i="97" s="1"/>
  <c r="H348" i="97"/>
  <c r="I348" i="97" s="1"/>
  <c r="H347" i="97"/>
  <c r="I347" i="97" s="1"/>
  <c r="H346" i="97"/>
  <c r="I346" i="97" s="1"/>
  <c r="H345" i="97"/>
  <c r="I345" i="97" s="1"/>
  <c r="H344" i="97"/>
  <c r="I344" i="97" s="1"/>
  <c r="H343" i="97"/>
  <c r="I343" i="97" s="1"/>
  <c r="H342" i="97"/>
  <c r="I342" i="97" s="1"/>
  <c r="H341" i="97"/>
  <c r="I341" i="97" s="1"/>
  <c r="H340" i="97"/>
  <c r="I340" i="97" s="1"/>
  <c r="H339" i="97"/>
  <c r="I339" i="97" s="1"/>
  <c r="H338" i="97"/>
  <c r="I338" i="97" s="1"/>
  <c r="H337" i="97"/>
  <c r="I337" i="97" s="1"/>
  <c r="H336" i="97"/>
  <c r="I336" i="97" s="1"/>
  <c r="H335" i="97"/>
  <c r="I335" i="97" s="1"/>
  <c r="H334" i="97"/>
  <c r="I334" i="97" s="1"/>
  <c r="H333" i="97"/>
  <c r="I333" i="97" s="1"/>
  <c r="H332" i="97"/>
  <c r="I332" i="97" s="1"/>
  <c r="H331" i="97"/>
  <c r="I331" i="97" s="1"/>
  <c r="H330" i="97"/>
  <c r="I330" i="97" s="1"/>
  <c r="H329" i="97"/>
  <c r="I329" i="97" s="1"/>
  <c r="H328" i="97"/>
  <c r="I328" i="97" s="1"/>
  <c r="H327" i="97"/>
  <c r="I327" i="97" s="1"/>
  <c r="H326" i="97"/>
  <c r="I326" i="97" s="1"/>
  <c r="H325" i="97"/>
  <c r="I325" i="97" s="1"/>
  <c r="H324" i="97"/>
  <c r="I324" i="97" s="1"/>
  <c r="H323" i="97"/>
  <c r="I323" i="97" s="1"/>
  <c r="H322" i="97"/>
  <c r="I322" i="97" s="1"/>
  <c r="H321" i="97"/>
  <c r="I321" i="97" s="1"/>
  <c r="H320" i="97"/>
  <c r="I320" i="97" s="1"/>
  <c r="H319" i="97"/>
  <c r="I319" i="97" s="1"/>
  <c r="H318" i="97"/>
  <c r="I318" i="97" s="1"/>
  <c r="H317" i="97"/>
  <c r="I317" i="97" s="1"/>
  <c r="H316" i="97"/>
  <c r="I316" i="97" s="1"/>
  <c r="H315" i="97"/>
  <c r="I315" i="97" s="1"/>
  <c r="H314" i="97"/>
  <c r="I314" i="97" s="1"/>
  <c r="H313" i="97"/>
  <c r="I313" i="97" s="1"/>
  <c r="H312" i="97"/>
  <c r="I312" i="97" s="1"/>
  <c r="H311" i="97"/>
  <c r="I311" i="97" s="1"/>
  <c r="H310" i="97"/>
  <c r="I310" i="97" s="1"/>
  <c r="H309" i="97"/>
  <c r="I309" i="97" s="1"/>
  <c r="H308" i="97"/>
  <c r="I308" i="97" s="1"/>
  <c r="H307" i="97"/>
  <c r="I307" i="97" s="1"/>
  <c r="H306" i="97"/>
  <c r="I306" i="97" s="1"/>
  <c r="H305" i="97"/>
  <c r="I305" i="97" s="1"/>
  <c r="H304" i="97"/>
  <c r="I304" i="97" s="1"/>
  <c r="H303" i="97"/>
  <c r="I303" i="97" s="1"/>
  <c r="H302" i="97"/>
  <c r="I302" i="97" s="1"/>
  <c r="H301" i="97"/>
  <c r="I301" i="97" s="1"/>
  <c r="H300" i="97"/>
  <c r="I300" i="97" s="1"/>
  <c r="H299" i="97"/>
  <c r="I299" i="97" s="1"/>
  <c r="H298" i="97"/>
  <c r="I298" i="97" s="1"/>
  <c r="H297" i="97"/>
  <c r="I297" i="97" s="1"/>
  <c r="H296" i="97"/>
  <c r="I296" i="97" s="1"/>
  <c r="H295" i="97"/>
  <c r="I295" i="97" s="1"/>
  <c r="H294" i="97"/>
  <c r="I294" i="97" s="1"/>
  <c r="H293" i="97"/>
  <c r="I293" i="97" s="1"/>
  <c r="H292" i="97"/>
  <c r="I292" i="97" s="1"/>
  <c r="H291" i="97"/>
  <c r="I291" i="97" s="1"/>
  <c r="H290" i="97"/>
  <c r="I290" i="97" s="1"/>
  <c r="H289" i="97"/>
  <c r="I289" i="97" s="1"/>
  <c r="H288" i="97"/>
  <c r="I288" i="97" s="1"/>
  <c r="H287" i="97"/>
  <c r="I287" i="97" s="1"/>
  <c r="H286" i="97"/>
  <c r="I286" i="97" s="1"/>
  <c r="H285" i="97"/>
  <c r="I285" i="97" s="1"/>
  <c r="H284" i="97"/>
  <c r="I284" i="97" s="1"/>
  <c r="H283" i="97"/>
  <c r="I283" i="97" s="1"/>
  <c r="H282" i="97"/>
  <c r="I282" i="97" s="1"/>
  <c r="H281" i="97"/>
  <c r="I281" i="97" s="1"/>
  <c r="H280" i="97"/>
  <c r="I280" i="97" s="1"/>
  <c r="H279" i="97"/>
  <c r="I279" i="97" s="1"/>
  <c r="H278" i="97"/>
  <c r="I278" i="97" s="1"/>
  <c r="H277" i="97"/>
  <c r="I277" i="97" s="1"/>
  <c r="H276" i="97"/>
  <c r="I276" i="97" s="1"/>
  <c r="H275" i="97"/>
  <c r="I275" i="97" s="1"/>
  <c r="H274" i="97"/>
  <c r="I274" i="97" s="1"/>
  <c r="H273" i="97"/>
  <c r="I273" i="97" s="1"/>
  <c r="H272" i="97"/>
  <c r="I272" i="97" s="1"/>
  <c r="H271" i="97"/>
  <c r="I271" i="97" s="1"/>
  <c r="H270" i="97"/>
  <c r="I270" i="97" s="1"/>
  <c r="H269" i="97"/>
  <c r="I269" i="97" s="1"/>
  <c r="H268" i="97"/>
  <c r="I268" i="97" s="1"/>
  <c r="H267" i="97"/>
  <c r="I267" i="97" s="1"/>
  <c r="H266" i="97"/>
  <c r="I266" i="97" s="1"/>
  <c r="H265" i="97"/>
  <c r="I265" i="97" s="1"/>
  <c r="H264" i="97"/>
  <c r="I264" i="97" s="1"/>
  <c r="H263" i="97"/>
  <c r="I263" i="97" s="1"/>
  <c r="H262" i="97"/>
  <c r="I262" i="97" s="1"/>
  <c r="H261" i="97"/>
  <c r="I261" i="97" s="1"/>
  <c r="H260" i="97"/>
  <c r="I260" i="97" s="1"/>
  <c r="H259" i="97"/>
  <c r="I259" i="97" s="1"/>
  <c r="H258" i="97"/>
  <c r="I258" i="97" s="1"/>
  <c r="H257" i="97"/>
  <c r="I257" i="97" s="1"/>
  <c r="H256" i="97"/>
  <c r="I256" i="97" s="1"/>
  <c r="H255" i="97"/>
  <c r="I255" i="97" s="1"/>
  <c r="H254" i="97"/>
  <c r="I254" i="97" s="1"/>
  <c r="H253" i="97"/>
  <c r="I253" i="97" s="1"/>
  <c r="H252" i="97"/>
  <c r="I252" i="97" s="1"/>
  <c r="H251" i="97"/>
  <c r="I251" i="97" s="1"/>
  <c r="H250" i="97"/>
  <c r="I250" i="97" s="1"/>
  <c r="H249" i="97"/>
  <c r="I249" i="97" s="1"/>
  <c r="H248" i="97"/>
  <c r="I248" i="97" s="1"/>
  <c r="H247" i="97"/>
  <c r="I247" i="97" s="1"/>
  <c r="H246" i="97"/>
  <c r="I246" i="97" s="1"/>
  <c r="H245" i="97"/>
  <c r="I245" i="97" s="1"/>
  <c r="H244" i="97"/>
  <c r="I244" i="97" s="1"/>
  <c r="H243" i="97"/>
  <c r="I243" i="97" s="1"/>
  <c r="H242" i="97"/>
  <c r="I242" i="97" s="1"/>
  <c r="H241" i="97"/>
  <c r="I241" i="97" s="1"/>
  <c r="H240" i="97"/>
  <c r="I240" i="97" s="1"/>
  <c r="H239" i="97"/>
  <c r="I239" i="97" s="1"/>
  <c r="H238" i="97"/>
  <c r="I238" i="97" s="1"/>
  <c r="H237" i="97"/>
  <c r="I237" i="97" s="1"/>
  <c r="H236" i="97"/>
  <c r="I236" i="97" s="1"/>
  <c r="H235" i="97"/>
  <c r="I235" i="97" s="1"/>
  <c r="H234" i="97"/>
  <c r="I234" i="97" s="1"/>
  <c r="H233" i="97"/>
  <c r="I233" i="97" s="1"/>
  <c r="H232" i="97"/>
  <c r="I232" i="97" s="1"/>
  <c r="H231" i="97"/>
  <c r="I231" i="97" s="1"/>
  <c r="H230" i="97"/>
  <c r="I230" i="97" s="1"/>
  <c r="H229" i="97"/>
  <c r="I229" i="97" s="1"/>
  <c r="H228" i="97"/>
  <c r="I228" i="97" s="1"/>
  <c r="H227" i="97"/>
  <c r="I227" i="97" s="1"/>
  <c r="H226" i="97"/>
  <c r="I226" i="97" s="1"/>
  <c r="H225" i="97"/>
  <c r="I225" i="97" s="1"/>
  <c r="H224" i="97"/>
  <c r="I224" i="97" s="1"/>
  <c r="H223" i="97"/>
  <c r="I223" i="97" s="1"/>
  <c r="H222" i="97"/>
  <c r="I222" i="97" s="1"/>
  <c r="H221" i="97"/>
  <c r="I221" i="97" s="1"/>
  <c r="H220" i="97"/>
  <c r="I220" i="97" s="1"/>
  <c r="H219" i="97"/>
  <c r="I219" i="97" s="1"/>
  <c r="H218" i="97"/>
  <c r="I218" i="97" s="1"/>
  <c r="H217" i="97"/>
  <c r="I217" i="97" s="1"/>
  <c r="H216" i="97"/>
  <c r="I216" i="97" s="1"/>
  <c r="H215" i="97"/>
  <c r="I215" i="97" s="1"/>
  <c r="H214" i="97"/>
  <c r="I214" i="97" s="1"/>
  <c r="H213" i="97"/>
  <c r="I213" i="97" s="1"/>
  <c r="H212" i="97"/>
  <c r="I212" i="97" s="1"/>
  <c r="H211" i="97"/>
  <c r="I211" i="97" s="1"/>
  <c r="H210" i="97"/>
  <c r="I210" i="97" s="1"/>
  <c r="H209" i="97"/>
  <c r="I209" i="97" s="1"/>
  <c r="H208" i="97"/>
  <c r="I208" i="97" s="1"/>
  <c r="H207" i="97"/>
  <c r="I207" i="97" s="1"/>
  <c r="H206" i="97"/>
  <c r="I206" i="97" s="1"/>
  <c r="H205" i="97"/>
  <c r="I205" i="97" s="1"/>
  <c r="H204" i="97"/>
  <c r="I204" i="97" s="1"/>
  <c r="H203" i="97"/>
  <c r="I203" i="97" s="1"/>
  <c r="H202" i="97"/>
  <c r="I202" i="97" s="1"/>
  <c r="H201" i="97"/>
  <c r="I201" i="97" s="1"/>
  <c r="H200" i="97"/>
  <c r="I200" i="97" s="1"/>
  <c r="H199" i="97"/>
  <c r="I199" i="97" s="1"/>
  <c r="H198" i="97"/>
  <c r="I198" i="97" s="1"/>
  <c r="H197" i="97"/>
  <c r="I197" i="97" s="1"/>
  <c r="H196" i="97"/>
  <c r="I196" i="97" s="1"/>
  <c r="H195" i="97"/>
  <c r="I195" i="97" s="1"/>
  <c r="H194" i="97"/>
  <c r="I194" i="97" s="1"/>
  <c r="H193" i="97"/>
  <c r="I193" i="97" s="1"/>
  <c r="H192" i="97"/>
  <c r="I192" i="97" s="1"/>
  <c r="H191" i="97"/>
  <c r="I191" i="97" s="1"/>
  <c r="H190" i="97"/>
  <c r="I190" i="97" s="1"/>
  <c r="H189" i="97"/>
  <c r="I189" i="97" s="1"/>
  <c r="H188" i="97"/>
  <c r="I188" i="97" s="1"/>
  <c r="H187" i="97"/>
  <c r="I187" i="97" s="1"/>
  <c r="H186" i="97"/>
  <c r="I186" i="97" s="1"/>
  <c r="H185" i="97"/>
  <c r="I185" i="97" s="1"/>
  <c r="H184" i="97"/>
  <c r="I184" i="97" s="1"/>
  <c r="H183" i="97"/>
  <c r="I183" i="97" s="1"/>
  <c r="H182" i="97"/>
  <c r="I182" i="97" s="1"/>
  <c r="H181" i="97"/>
  <c r="I181" i="97" s="1"/>
  <c r="H180" i="97"/>
  <c r="I180" i="97" s="1"/>
  <c r="H179" i="97"/>
  <c r="I179" i="97" s="1"/>
  <c r="H178" i="97"/>
  <c r="I178" i="97" s="1"/>
  <c r="H177" i="97"/>
  <c r="I177" i="97" s="1"/>
  <c r="H176" i="97"/>
  <c r="I176" i="97" s="1"/>
  <c r="H175" i="97"/>
  <c r="I175" i="97" s="1"/>
  <c r="H174" i="97"/>
  <c r="I174" i="97" s="1"/>
  <c r="H173" i="97"/>
  <c r="I173" i="97" s="1"/>
  <c r="H172" i="97"/>
  <c r="I172" i="97" s="1"/>
  <c r="H171" i="97"/>
  <c r="I171" i="97" s="1"/>
  <c r="H170" i="97"/>
  <c r="I170" i="97" s="1"/>
  <c r="H169" i="97"/>
  <c r="I169" i="97" s="1"/>
  <c r="H168" i="97"/>
  <c r="I168" i="97" s="1"/>
  <c r="H167" i="97"/>
  <c r="I167" i="97" s="1"/>
  <c r="H166" i="97"/>
  <c r="I166" i="97" s="1"/>
  <c r="H165" i="97"/>
  <c r="I165" i="97" s="1"/>
  <c r="H164" i="97"/>
  <c r="I164" i="97" s="1"/>
  <c r="H163" i="97"/>
  <c r="I163" i="97" s="1"/>
  <c r="H162" i="97"/>
  <c r="I162" i="97" s="1"/>
  <c r="H161" i="97"/>
  <c r="I161" i="97" s="1"/>
  <c r="H160" i="97"/>
  <c r="I160" i="97" s="1"/>
  <c r="H159" i="97"/>
  <c r="I159" i="97" s="1"/>
  <c r="H158" i="97"/>
  <c r="I158" i="97" s="1"/>
  <c r="H157" i="97"/>
  <c r="I157" i="97" s="1"/>
  <c r="H156" i="97"/>
  <c r="I156" i="97" s="1"/>
  <c r="H155" i="97"/>
  <c r="I155" i="97" s="1"/>
  <c r="H154" i="97"/>
  <c r="I154" i="97" s="1"/>
  <c r="H153" i="97"/>
  <c r="I153" i="97" s="1"/>
  <c r="H152" i="97"/>
  <c r="I152" i="97" s="1"/>
  <c r="H151" i="97"/>
  <c r="I151" i="97" s="1"/>
  <c r="H150" i="97"/>
  <c r="I150" i="97" s="1"/>
  <c r="H149" i="97"/>
  <c r="I149" i="97" s="1"/>
  <c r="H148" i="97"/>
  <c r="I148" i="97" s="1"/>
  <c r="H147" i="97"/>
  <c r="I147" i="97" s="1"/>
  <c r="H146" i="97"/>
  <c r="I146" i="97" s="1"/>
  <c r="H145" i="97"/>
  <c r="I145" i="97" s="1"/>
  <c r="H144" i="97"/>
  <c r="I144" i="97" s="1"/>
  <c r="H143" i="97"/>
  <c r="I143" i="97" s="1"/>
  <c r="H142" i="97"/>
  <c r="I142" i="97" s="1"/>
  <c r="H141" i="97"/>
  <c r="I141" i="97" s="1"/>
  <c r="H140" i="97"/>
  <c r="I140" i="97" s="1"/>
  <c r="H139" i="97"/>
  <c r="I139" i="97" s="1"/>
  <c r="H138" i="97"/>
  <c r="I138" i="97" s="1"/>
  <c r="H137" i="97"/>
  <c r="I137" i="97" s="1"/>
  <c r="H136" i="97"/>
  <c r="I136" i="97" s="1"/>
  <c r="H135" i="97"/>
  <c r="I135" i="97" s="1"/>
  <c r="H134" i="97"/>
  <c r="I134" i="97" s="1"/>
  <c r="H133" i="97"/>
  <c r="I133" i="97" s="1"/>
  <c r="H132" i="97"/>
  <c r="I132" i="97" s="1"/>
  <c r="H131" i="97"/>
  <c r="I131" i="97" s="1"/>
  <c r="H130" i="97"/>
  <c r="I130" i="97" s="1"/>
  <c r="H129" i="97"/>
  <c r="I129" i="97" s="1"/>
  <c r="H128" i="97"/>
  <c r="I128" i="97" s="1"/>
  <c r="H127" i="97"/>
  <c r="I127" i="97" s="1"/>
  <c r="H126" i="97"/>
  <c r="I126" i="97" s="1"/>
  <c r="H125" i="97"/>
  <c r="I125" i="97" s="1"/>
  <c r="H124" i="97"/>
  <c r="I124" i="97" s="1"/>
  <c r="H123" i="97"/>
  <c r="I123" i="97" s="1"/>
  <c r="H122" i="97"/>
  <c r="I122" i="97" s="1"/>
  <c r="H121" i="97"/>
  <c r="I121" i="97" s="1"/>
  <c r="H120" i="97"/>
  <c r="I120" i="97" s="1"/>
  <c r="H119" i="97"/>
  <c r="I119" i="97" s="1"/>
  <c r="H118" i="97"/>
  <c r="I118" i="97" s="1"/>
  <c r="H117" i="97"/>
  <c r="I117" i="97" s="1"/>
  <c r="H116" i="97"/>
  <c r="I116" i="97" s="1"/>
  <c r="H115" i="97"/>
  <c r="I115" i="97" s="1"/>
  <c r="H114" i="97"/>
  <c r="I114" i="97" s="1"/>
  <c r="H113" i="97"/>
  <c r="I113" i="97" s="1"/>
  <c r="H112" i="97"/>
  <c r="I112" i="97" s="1"/>
  <c r="H111" i="97"/>
  <c r="I111" i="97" s="1"/>
  <c r="H110" i="97"/>
  <c r="I110" i="97" s="1"/>
  <c r="H109" i="97"/>
  <c r="I109" i="97" s="1"/>
  <c r="H108" i="97"/>
  <c r="I108" i="97" s="1"/>
  <c r="H107" i="97"/>
  <c r="I107" i="97" s="1"/>
  <c r="H106" i="97"/>
  <c r="I106" i="97" s="1"/>
  <c r="H105" i="97"/>
  <c r="I105" i="97" s="1"/>
  <c r="H104" i="97"/>
  <c r="I104" i="97" s="1"/>
  <c r="H103" i="97"/>
  <c r="I103" i="97" s="1"/>
  <c r="H102" i="97"/>
  <c r="I102" i="97" s="1"/>
  <c r="H101" i="97"/>
  <c r="I101" i="97" s="1"/>
  <c r="H100" i="97"/>
  <c r="I100" i="97" s="1"/>
  <c r="H99" i="97"/>
  <c r="I99" i="97" s="1"/>
  <c r="H98" i="97"/>
  <c r="I98" i="97" s="1"/>
  <c r="H97" i="97"/>
  <c r="I97" i="97" s="1"/>
  <c r="H96" i="97"/>
  <c r="I96" i="97" s="1"/>
  <c r="H95" i="97"/>
  <c r="I95" i="97" s="1"/>
  <c r="H94" i="97"/>
  <c r="I94" i="97" s="1"/>
  <c r="H93" i="97"/>
  <c r="I93" i="97" s="1"/>
  <c r="H92" i="97"/>
  <c r="I92" i="97" s="1"/>
  <c r="H91" i="97"/>
  <c r="I91" i="97" s="1"/>
  <c r="H90" i="97"/>
  <c r="I90" i="97" s="1"/>
  <c r="H89" i="97"/>
  <c r="I89" i="97" s="1"/>
  <c r="H88" i="97"/>
  <c r="I88" i="97" s="1"/>
  <c r="H87" i="97"/>
  <c r="I87" i="97" s="1"/>
  <c r="H86" i="97"/>
  <c r="I86" i="97" s="1"/>
  <c r="H85" i="97"/>
  <c r="I85" i="97" s="1"/>
  <c r="H84" i="97"/>
  <c r="I84" i="97" s="1"/>
  <c r="H83" i="97"/>
  <c r="I83" i="97" s="1"/>
  <c r="H82" i="97"/>
  <c r="I82" i="97" s="1"/>
  <c r="H81" i="97"/>
  <c r="I81" i="97" s="1"/>
  <c r="H80" i="97"/>
  <c r="I80" i="97" s="1"/>
  <c r="H79" i="97"/>
  <c r="I79" i="97" s="1"/>
  <c r="H78" i="97"/>
  <c r="I78" i="97" s="1"/>
  <c r="H77" i="97"/>
  <c r="I77" i="97" s="1"/>
  <c r="H76" i="97"/>
  <c r="I76" i="97" s="1"/>
  <c r="H75" i="97"/>
  <c r="I75" i="97" s="1"/>
  <c r="H74" i="97"/>
  <c r="I74" i="97" s="1"/>
  <c r="H73" i="97"/>
  <c r="I73" i="97" s="1"/>
  <c r="H72" i="97"/>
  <c r="I72" i="97" s="1"/>
  <c r="H71" i="97"/>
  <c r="I71" i="97" s="1"/>
  <c r="H70" i="97"/>
  <c r="I70" i="97" s="1"/>
  <c r="H69" i="97"/>
  <c r="I69" i="97" s="1"/>
  <c r="H68" i="97"/>
  <c r="I68" i="97" s="1"/>
  <c r="H67" i="97"/>
  <c r="I67" i="97" s="1"/>
  <c r="H66" i="97"/>
  <c r="I66" i="97" s="1"/>
  <c r="H65" i="97"/>
  <c r="I65" i="97" s="1"/>
  <c r="H64" i="97"/>
  <c r="I64" i="97" s="1"/>
  <c r="H63" i="97"/>
  <c r="I63" i="97" s="1"/>
  <c r="H62" i="97"/>
  <c r="I62" i="97" s="1"/>
  <c r="H61" i="97"/>
  <c r="I61" i="97" s="1"/>
  <c r="H60" i="97"/>
  <c r="I60" i="97" s="1"/>
  <c r="H59" i="97"/>
  <c r="I59" i="97" s="1"/>
  <c r="H58" i="97"/>
  <c r="I58" i="97" s="1"/>
  <c r="H57" i="97"/>
  <c r="I57" i="97" s="1"/>
  <c r="H56" i="97"/>
  <c r="I56" i="97" s="1"/>
  <c r="H55" i="97"/>
  <c r="I55" i="97" s="1"/>
  <c r="H54" i="97"/>
  <c r="I54" i="97" s="1"/>
  <c r="H53" i="97"/>
  <c r="I53" i="97" s="1"/>
  <c r="H52" i="97"/>
  <c r="I52" i="97" s="1"/>
  <c r="H51" i="97"/>
  <c r="I51" i="97" s="1"/>
  <c r="H50" i="97"/>
  <c r="I50" i="97" s="1"/>
  <c r="H49" i="97"/>
  <c r="I49" i="97" s="1"/>
  <c r="H48" i="97"/>
  <c r="I48" i="97" s="1"/>
  <c r="H47" i="97"/>
  <c r="I47" i="97" s="1"/>
  <c r="H46" i="97"/>
  <c r="I46" i="97" s="1"/>
  <c r="H45" i="97"/>
  <c r="I45" i="97" s="1"/>
  <c r="H44" i="97"/>
  <c r="I44" i="97" s="1"/>
  <c r="H43" i="97"/>
  <c r="I43" i="97" s="1"/>
  <c r="H42" i="97"/>
  <c r="I42" i="97" s="1"/>
  <c r="H41" i="97"/>
  <c r="I41" i="97" s="1"/>
  <c r="H40" i="97"/>
  <c r="I40" i="97" s="1"/>
  <c r="H39" i="97"/>
  <c r="I39" i="97" s="1"/>
  <c r="H38" i="97"/>
  <c r="I38" i="97" s="1"/>
  <c r="H37" i="97"/>
  <c r="I37" i="97" s="1"/>
  <c r="H36" i="97"/>
  <c r="I36" i="97" s="1"/>
  <c r="H35" i="97"/>
  <c r="I35" i="97" s="1"/>
  <c r="H34" i="97"/>
  <c r="I34" i="97" s="1"/>
  <c r="H33" i="97"/>
  <c r="I33" i="97" s="1"/>
  <c r="H32" i="97"/>
  <c r="I32" i="97" s="1"/>
  <c r="H31" i="97"/>
  <c r="I31" i="97" s="1"/>
  <c r="H30" i="97"/>
  <c r="I30" i="97" s="1"/>
  <c r="H29" i="97"/>
  <c r="I29" i="97" s="1"/>
  <c r="H28" i="97"/>
  <c r="I28" i="97" s="1"/>
  <c r="H27" i="97"/>
  <c r="I27" i="97" s="1"/>
  <c r="H26" i="97"/>
  <c r="I26" i="97" s="1"/>
  <c r="H25" i="97"/>
  <c r="I25" i="97" s="1"/>
  <c r="H24" i="97"/>
  <c r="I24" i="97" s="1"/>
  <c r="H23" i="97"/>
  <c r="I23" i="97" s="1"/>
  <c r="H22" i="97"/>
  <c r="I22" i="97" s="1"/>
  <c r="H21" i="97"/>
  <c r="I21" i="97" s="1"/>
  <c r="H20" i="97"/>
  <c r="I20" i="97" s="1"/>
  <c r="H19" i="97"/>
  <c r="I19" i="97" s="1"/>
  <c r="H18" i="97"/>
  <c r="I18" i="97" s="1"/>
  <c r="H17" i="97"/>
  <c r="I17" i="97" s="1"/>
  <c r="H16" i="97"/>
  <c r="I16" i="97" s="1"/>
  <c r="H15" i="97"/>
  <c r="I15" i="97" s="1"/>
  <c r="H14" i="97"/>
  <c r="I14" i="97" s="1"/>
  <c r="H13" i="97"/>
  <c r="I13" i="97" s="1"/>
  <c r="H12" i="97"/>
  <c r="I12" i="97" s="1"/>
  <c r="H11" i="97"/>
  <c r="I11" i="97" s="1"/>
  <c r="H10" i="97"/>
  <c r="I10" i="97" s="1"/>
  <c r="H9" i="97"/>
  <c r="I9" i="97" s="1"/>
  <c r="H8" i="97"/>
  <c r="I8" i="97" s="1"/>
  <c r="H7" i="97"/>
  <c r="I7" i="97" s="1"/>
  <c r="H6" i="97"/>
  <c r="I6" i="97" s="1"/>
  <c r="H5" i="97"/>
  <c r="I5" i="97" s="1"/>
  <c r="H4" i="97"/>
  <c r="I4" i="97" s="1"/>
  <c r="H3" i="97"/>
  <c r="I3" i="97" s="1"/>
  <c r="H2" i="97"/>
  <c r="I2" i="97" s="1"/>
  <c r="I979" i="98"/>
  <c r="H979" i="98"/>
  <c r="I978" i="98"/>
  <c r="H978" i="98"/>
  <c r="I977" i="98"/>
  <c r="H977" i="98"/>
  <c r="I976" i="98"/>
  <c r="H976" i="98"/>
  <c r="I975" i="98"/>
  <c r="H975" i="98"/>
  <c r="I974" i="98"/>
  <c r="H974" i="98"/>
  <c r="I973" i="98"/>
  <c r="H973" i="98"/>
  <c r="I972" i="98"/>
  <c r="H972" i="98"/>
  <c r="I971" i="98"/>
  <c r="H971" i="98"/>
  <c r="I970" i="98"/>
  <c r="H970" i="98"/>
  <c r="I969" i="98"/>
  <c r="H969" i="98"/>
  <c r="I968" i="98"/>
  <c r="H968" i="98"/>
  <c r="I967" i="98"/>
  <c r="H967" i="98"/>
  <c r="I966" i="98"/>
  <c r="H966" i="98"/>
  <c r="I965" i="98"/>
  <c r="H965" i="98"/>
  <c r="I964" i="98"/>
  <c r="H964" i="98"/>
  <c r="I963" i="98"/>
  <c r="H963" i="98"/>
  <c r="I962" i="98"/>
  <c r="H962" i="98"/>
  <c r="I961" i="98"/>
  <c r="H961" i="98"/>
  <c r="I960" i="98"/>
  <c r="H960" i="98"/>
  <c r="I959" i="98"/>
  <c r="H959" i="98"/>
  <c r="I958" i="98"/>
  <c r="H958" i="98"/>
  <c r="I957" i="98"/>
  <c r="H957" i="98"/>
  <c r="I956" i="98"/>
  <c r="H956" i="98"/>
  <c r="I955" i="98"/>
  <c r="H955" i="98"/>
  <c r="I954" i="98"/>
  <c r="H954" i="98"/>
  <c r="I953" i="98"/>
  <c r="H953" i="98"/>
  <c r="I952" i="98"/>
  <c r="H952" i="98"/>
  <c r="I951" i="98"/>
  <c r="H951" i="98"/>
  <c r="I950" i="98"/>
  <c r="H950" i="98"/>
  <c r="I949" i="98"/>
  <c r="H949" i="98"/>
  <c r="I948" i="98"/>
  <c r="H948" i="98"/>
  <c r="I947" i="98"/>
  <c r="H947" i="98"/>
  <c r="I946" i="98"/>
  <c r="H946" i="98"/>
  <c r="I945" i="98"/>
  <c r="H945" i="98"/>
  <c r="I944" i="98"/>
  <c r="H944" i="98"/>
  <c r="I943" i="98"/>
  <c r="H943" i="98"/>
  <c r="I942" i="98"/>
  <c r="H942" i="98"/>
  <c r="I941" i="98"/>
  <c r="H941" i="98"/>
  <c r="I940" i="98"/>
  <c r="H940" i="98"/>
  <c r="I939" i="98"/>
  <c r="H939" i="98"/>
  <c r="I938" i="98"/>
  <c r="H938" i="98"/>
  <c r="I937" i="98"/>
  <c r="H937" i="98"/>
  <c r="I936" i="98"/>
  <c r="H936" i="98"/>
  <c r="I935" i="98"/>
  <c r="H935" i="98"/>
  <c r="I934" i="98"/>
  <c r="H934" i="98"/>
  <c r="I933" i="98"/>
  <c r="H933" i="98"/>
  <c r="I932" i="98"/>
  <c r="H932" i="98"/>
  <c r="I931" i="98"/>
  <c r="H931" i="98"/>
  <c r="I930" i="98"/>
  <c r="H930" i="98"/>
  <c r="I929" i="98"/>
  <c r="H929" i="98"/>
  <c r="I928" i="98"/>
  <c r="H928" i="98"/>
  <c r="I927" i="98"/>
  <c r="H927" i="98"/>
  <c r="I926" i="98"/>
  <c r="H926" i="98"/>
  <c r="I925" i="98"/>
  <c r="H925" i="98"/>
  <c r="I924" i="98"/>
  <c r="H924" i="98"/>
  <c r="I923" i="98"/>
  <c r="H923" i="98"/>
  <c r="I922" i="98"/>
  <c r="H922" i="98"/>
  <c r="I921" i="98"/>
  <c r="H921" i="98"/>
  <c r="I920" i="98"/>
  <c r="H920" i="98"/>
  <c r="I919" i="98"/>
  <c r="H919" i="98"/>
  <c r="I918" i="98"/>
  <c r="H918" i="98"/>
  <c r="I917" i="98"/>
  <c r="H917" i="98"/>
  <c r="I916" i="98"/>
  <c r="H916" i="98"/>
  <c r="I915" i="98"/>
  <c r="H915" i="98"/>
  <c r="I914" i="98"/>
  <c r="H914" i="98"/>
  <c r="I913" i="98"/>
  <c r="H913" i="98"/>
  <c r="I912" i="98"/>
  <c r="H912" i="98"/>
  <c r="I911" i="98"/>
  <c r="H911" i="98"/>
  <c r="I910" i="98"/>
  <c r="H910" i="98"/>
  <c r="I909" i="98"/>
  <c r="H909" i="98"/>
  <c r="I908" i="98"/>
  <c r="H908" i="98"/>
  <c r="I907" i="98"/>
  <c r="H907" i="98"/>
  <c r="I906" i="98"/>
  <c r="H906" i="98"/>
  <c r="I905" i="98"/>
  <c r="H905" i="98"/>
  <c r="I904" i="98"/>
  <c r="H904" i="98"/>
  <c r="I903" i="98"/>
  <c r="H903" i="98"/>
  <c r="I902" i="98"/>
  <c r="H902" i="98"/>
  <c r="I901" i="98"/>
  <c r="H901" i="98"/>
  <c r="I900" i="98"/>
  <c r="H900" i="98"/>
  <c r="I899" i="98"/>
  <c r="H899" i="98"/>
  <c r="I898" i="98"/>
  <c r="H898" i="98"/>
  <c r="I897" i="98"/>
  <c r="H897" i="98"/>
  <c r="I896" i="98"/>
  <c r="H896" i="98"/>
  <c r="I895" i="98"/>
  <c r="H895" i="98"/>
  <c r="I894" i="98"/>
  <c r="H894" i="98"/>
  <c r="I893" i="98"/>
  <c r="H893" i="98"/>
  <c r="I892" i="98"/>
  <c r="H892" i="98"/>
  <c r="I891" i="98"/>
  <c r="H891" i="98"/>
  <c r="I890" i="98"/>
  <c r="H890" i="98"/>
  <c r="I889" i="98"/>
  <c r="H889" i="98"/>
  <c r="I888" i="98"/>
  <c r="H888" i="98"/>
  <c r="I887" i="98"/>
  <c r="H887" i="98"/>
  <c r="I886" i="98"/>
  <c r="H886" i="98"/>
  <c r="I885" i="98"/>
  <c r="H885" i="98"/>
  <c r="I884" i="98"/>
  <c r="H884" i="98"/>
  <c r="I883" i="98"/>
  <c r="H883" i="98"/>
  <c r="I882" i="98"/>
  <c r="H882" i="98"/>
  <c r="I881" i="98"/>
  <c r="H881" i="98"/>
  <c r="I880" i="98"/>
  <c r="H880" i="98"/>
  <c r="I879" i="98"/>
  <c r="H879" i="98"/>
  <c r="I878" i="98"/>
  <c r="H878" i="98"/>
  <c r="I877" i="98"/>
  <c r="H877" i="98"/>
  <c r="I876" i="98"/>
  <c r="H876" i="98"/>
  <c r="I875" i="98"/>
  <c r="H875" i="98"/>
  <c r="I874" i="98"/>
  <c r="H874" i="98"/>
  <c r="I873" i="98"/>
  <c r="H873" i="98"/>
  <c r="I872" i="98"/>
  <c r="H872" i="98"/>
  <c r="I871" i="98"/>
  <c r="H871" i="98"/>
  <c r="I870" i="98"/>
  <c r="H870" i="98"/>
  <c r="I869" i="98"/>
  <c r="H869" i="98"/>
  <c r="I868" i="98"/>
  <c r="H868" i="98"/>
  <c r="I867" i="98"/>
  <c r="H867" i="98"/>
  <c r="I866" i="98"/>
  <c r="H866" i="98"/>
  <c r="I865" i="98"/>
  <c r="H865" i="98"/>
  <c r="I864" i="98"/>
  <c r="H864" i="98"/>
  <c r="I863" i="98"/>
  <c r="H863" i="98"/>
  <c r="I862" i="98"/>
  <c r="H862" i="98"/>
  <c r="I861" i="98"/>
  <c r="H861" i="98"/>
  <c r="I860" i="98"/>
  <c r="H860" i="98"/>
  <c r="I859" i="98"/>
  <c r="H859" i="98"/>
  <c r="I858" i="98"/>
  <c r="H858" i="98"/>
  <c r="I857" i="98"/>
  <c r="H857" i="98"/>
  <c r="I856" i="98"/>
  <c r="H856" i="98"/>
  <c r="I855" i="98"/>
  <c r="H855" i="98"/>
  <c r="I854" i="98"/>
  <c r="H854" i="98"/>
  <c r="I853" i="98"/>
  <c r="H853" i="98"/>
  <c r="I852" i="98"/>
  <c r="H852" i="98"/>
  <c r="I851" i="98"/>
  <c r="H851" i="98"/>
  <c r="I850" i="98"/>
  <c r="H850" i="98"/>
  <c r="I849" i="98"/>
  <c r="H849" i="98"/>
  <c r="I848" i="98"/>
  <c r="H848" i="98"/>
  <c r="I847" i="98"/>
  <c r="H847" i="98"/>
  <c r="I846" i="98"/>
  <c r="H846" i="98"/>
  <c r="I845" i="98"/>
  <c r="H845" i="98"/>
  <c r="I844" i="98"/>
  <c r="H844" i="98"/>
  <c r="I843" i="98"/>
  <c r="H843" i="98"/>
  <c r="I842" i="98"/>
  <c r="H842" i="98"/>
  <c r="I841" i="98"/>
  <c r="H841" i="98"/>
  <c r="I840" i="98"/>
  <c r="H840" i="98"/>
  <c r="I839" i="98"/>
  <c r="H839" i="98"/>
  <c r="I838" i="98"/>
  <c r="H838" i="98"/>
  <c r="I837" i="98"/>
  <c r="H837" i="98"/>
  <c r="I836" i="98"/>
  <c r="H836" i="98"/>
  <c r="I835" i="98"/>
  <c r="H835" i="98"/>
  <c r="I834" i="98"/>
  <c r="H834" i="98"/>
  <c r="I833" i="98"/>
  <c r="H833" i="98"/>
  <c r="I832" i="98"/>
  <c r="H832" i="98"/>
  <c r="I831" i="98"/>
  <c r="H831" i="98"/>
  <c r="I830" i="98"/>
  <c r="H830" i="98"/>
  <c r="I829" i="98"/>
  <c r="H829" i="98"/>
  <c r="I828" i="98"/>
  <c r="H828" i="98"/>
  <c r="I827" i="98"/>
  <c r="H827" i="98"/>
  <c r="I826" i="98"/>
  <c r="H826" i="98"/>
  <c r="I825" i="98"/>
  <c r="H825" i="98"/>
  <c r="I824" i="98"/>
  <c r="H824" i="98"/>
  <c r="I823" i="98"/>
  <c r="H823" i="98"/>
  <c r="I822" i="98"/>
  <c r="H822" i="98"/>
  <c r="I821" i="98"/>
  <c r="H821" i="98"/>
  <c r="I820" i="98"/>
  <c r="H820" i="98"/>
  <c r="I819" i="98"/>
  <c r="H819" i="98"/>
  <c r="I818" i="98"/>
  <c r="H818" i="98"/>
  <c r="I817" i="98"/>
  <c r="H817" i="98"/>
  <c r="I816" i="98"/>
  <c r="H816" i="98"/>
  <c r="I815" i="98"/>
  <c r="H815" i="98"/>
  <c r="I814" i="98"/>
  <c r="H814" i="98"/>
  <c r="I813" i="98"/>
  <c r="H813" i="98"/>
  <c r="I812" i="98"/>
  <c r="H812" i="98"/>
  <c r="I811" i="98"/>
  <c r="H811" i="98"/>
  <c r="I810" i="98"/>
  <c r="H810" i="98"/>
  <c r="I809" i="98"/>
  <c r="H809" i="98"/>
  <c r="I808" i="98"/>
  <c r="H808" i="98"/>
  <c r="I807" i="98"/>
  <c r="H807" i="98"/>
  <c r="I806" i="98"/>
  <c r="H806" i="98"/>
  <c r="I805" i="98"/>
  <c r="H805" i="98"/>
  <c r="I804" i="98"/>
  <c r="H804" i="98"/>
  <c r="I803" i="98"/>
  <c r="H803" i="98"/>
  <c r="I802" i="98"/>
  <c r="H802" i="98"/>
  <c r="I801" i="98"/>
  <c r="H801" i="98"/>
  <c r="I800" i="98"/>
  <c r="H800" i="98"/>
  <c r="I799" i="98"/>
  <c r="H799" i="98"/>
  <c r="I798" i="98"/>
  <c r="H798" i="98"/>
  <c r="I797" i="98"/>
  <c r="H797" i="98"/>
  <c r="I796" i="98"/>
  <c r="H796" i="98"/>
  <c r="I795" i="98"/>
  <c r="H795" i="98"/>
  <c r="I794" i="98"/>
  <c r="H794" i="98"/>
  <c r="I793" i="98"/>
  <c r="H793" i="98"/>
  <c r="I792" i="98"/>
  <c r="H792" i="98"/>
  <c r="I791" i="98"/>
  <c r="H791" i="98"/>
  <c r="I790" i="98"/>
  <c r="H790" i="98"/>
  <c r="I789" i="98"/>
  <c r="H789" i="98"/>
  <c r="I788" i="98"/>
  <c r="H788" i="98"/>
  <c r="I787" i="98"/>
  <c r="H787" i="98"/>
  <c r="I786" i="98"/>
  <c r="H786" i="98"/>
  <c r="I785" i="98"/>
  <c r="H785" i="98"/>
  <c r="I784" i="98"/>
  <c r="H784" i="98"/>
  <c r="I783" i="98"/>
  <c r="H783" i="98"/>
  <c r="I782" i="98"/>
  <c r="H782" i="98"/>
  <c r="I781" i="98"/>
  <c r="H781" i="98"/>
  <c r="I780" i="98"/>
  <c r="H780" i="98"/>
  <c r="I779" i="98"/>
  <c r="H779" i="98"/>
  <c r="I778" i="98"/>
  <c r="H778" i="98"/>
  <c r="I777" i="98"/>
  <c r="H777" i="98"/>
  <c r="I776" i="98"/>
  <c r="H776" i="98"/>
  <c r="I775" i="98"/>
  <c r="H775" i="98"/>
  <c r="I774" i="98"/>
  <c r="H774" i="98"/>
  <c r="I773" i="98"/>
  <c r="H773" i="98"/>
  <c r="I772" i="98"/>
  <c r="H772" i="98"/>
  <c r="I771" i="98"/>
  <c r="H771" i="98"/>
  <c r="I770" i="98"/>
  <c r="H770" i="98"/>
  <c r="I769" i="98"/>
  <c r="H769" i="98"/>
  <c r="I768" i="98"/>
  <c r="H768" i="98"/>
  <c r="I767" i="98"/>
  <c r="H767" i="98"/>
  <c r="I766" i="98"/>
  <c r="H766" i="98"/>
  <c r="I765" i="98"/>
  <c r="H765" i="98"/>
  <c r="I764" i="98"/>
  <c r="H764" i="98"/>
  <c r="I763" i="98"/>
  <c r="H763" i="98"/>
  <c r="I762" i="98"/>
  <c r="H762" i="98"/>
  <c r="I761" i="98"/>
  <c r="H761" i="98"/>
  <c r="I760" i="98"/>
  <c r="H760" i="98"/>
  <c r="I759" i="98"/>
  <c r="H759" i="98"/>
  <c r="I758" i="98"/>
  <c r="H758" i="98"/>
  <c r="I757" i="98"/>
  <c r="H757" i="98"/>
  <c r="I756" i="98"/>
  <c r="H756" i="98"/>
  <c r="I755" i="98"/>
  <c r="H755" i="98"/>
  <c r="I754" i="98"/>
  <c r="H754" i="98"/>
  <c r="I753" i="98"/>
  <c r="H753" i="98"/>
  <c r="I752" i="98"/>
  <c r="H752" i="98"/>
  <c r="I751" i="98"/>
  <c r="H751" i="98"/>
  <c r="I750" i="98"/>
  <c r="H750" i="98"/>
  <c r="I749" i="98"/>
  <c r="H749" i="98"/>
  <c r="I748" i="98"/>
  <c r="H748" i="98"/>
  <c r="I747" i="98"/>
  <c r="H747" i="98"/>
  <c r="I746" i="98"/>
  <c r="H746" i="98"/>
  <c r="I745" i="98"/>
  <c r="H745" i="98"/>
  <c r="I744" i="98"/>
  <c r="H744" i="98"/>
  <c r="I743" i="98"/>
  <c r="H743" i="98"/>
  <c r="I742" i="98"/>
  <c r="H742" i="98"/>
  <c r="I741" i="98"/>
  <c r="H741" i="98"/>
  <c r="I740" i="98"/>
  <c r="H740" i="98"/>
  <c r="I739" i="98"/>
  <c r="H739" i="98"/>
  <c r="I738" i="98"/>
  <c r="H738" i="98"/>
  <c r="I737" i="98"/>
  <c r="H737" i="98"/>
  <c r="I736" i="98"/>
  <c r="H736" i="98"/>
  <c r="I735" i="98"/>
  <c r="H735" i="98"/>
  <c r="I734" i="98"/>
  <c r="H734" i="98"/>
  <c r="I733" i="98"/>
  <c r="H733" i="98"/>
  <c r="I732" i="98"/>
  <c r="H732" i="98"/>
  <c r="I731" i="98"/>
  <c r="H731" i="98"/>
  <c r="I730" i="98"/>
  <c r="H730" i="98"/>
  <c r="I729" i="98"/>
  <c r="H729" i="98"/>
  <c r="I728" i="98"/>
  <c r="H728" i="98"/>
  <c r="I727" i="98"/>
  <c r="H727" i="98"/>
  <c r="I726" i="98"/>
  <c r="H726" i="98"/>
  <c r="I725" i="98"/>
  <c r="H725" i="98"/>
  <c r="I724" i="98"/>
  <c r="H724" i="98"/>
  <c r="I723" i="98"/>
  <c r="H723" i="98"/>
  <c r="I722" i="98"/>
  <c r="H722" i="98"/>
  <c r="I721" i="98"/>
  <c r="H721" i="98"/>
  <c r="I720" i="98"/>
  <c r="H720" i="98"/>
  <c r="I719" i="98"/>
  <c r="H719" i="98"/>
  <c r="I718" i="98"/>
  <c r="H718" i="98"/>
  <c r="I717" i="98"/>
  <c r="H717" i="98"/>
  <c r="I716" i="98"/>
  <c r="H716" i="98"/>
  <c r="I715" i="98"/>
  <c r="H715" i="98"/>
  <c r="I714" i="98"/>
  <c r="H714" i="98"/>
  <c r="I713" i="98"/>
  <c r="H713" i="98"/>
  <c r="I712" i="98"/>
  <c r="H712" i="98"/>
  <c r="I711" i="98"/>
  <c r="H711" i="98"/>
  <c r="I710" i="98"/>
  <c r="H710" i="98"/>
  <c r="I709" i="98"/>
  <c r="H709" i="98"/>
  <c r="I708" i="98"/>
  <c r="H708" i="98"/>
  <c r="I707" i="98"/>
  <c r="H707" i="98"/>
  <c r="I706" i="98"/>
  <c r="H706" i="98"/>
  <c r="I705" i="98"/>
  <c r="H705" i="98"/>
  <c r="I704" i="98"/>
  <c r="H704" i="98"/>
  <c r="I703" i="98"/>
  <c r="H703" i="98"/>
  <c r="I702" i="98"/>
  <c r="H702" i="98"/>
  <c r="I701" i="98"/>
  <c r="H701" i="98"/>
  <c r="I700" i="98"/>
  <c r="H700" i="98"/>
  <c r="I699" i="98"/>
  <c r="H699" i="98"/>
  <c r="I698" i="98"/>
  <c r="H698" i="98"/>
  <c r="I697" i="98"/>
  <c r="H697" i="98"/>
  <c r="I696" i="98"/>
  <c r="H696" i="98"/>
  <c r="I695" i="98"/>
  <c r="H695" i="98"/>
  <c r="I694" i="98"/>
  <c r="H694" i="98"/>
  <c r="I693" i="98"/>
  <c r="H693" i="98"/>
  <c r="I692" i="98"/>
  <c r="H692" i="98"/>
  <c r="I691" i="98"/>
  <c r="H691" i="98"/>
  <c r="I690" i="98"/>
  <c r="H690" i="98"/>
  <c r="I689" i="98"/>
  <c r="H689" i="98"/>
  <c r="I688" i="98"/>
  <c r="H688" i="98"/>
  <c r="I687" i="98"/>
  <c r="H687" i="98"/>
  <c r="I686" i="98"/>
  <c r="H686" i="98"/>
  <c r="I685" i="98"/>
  <c r="H685" i="98"/>
  <c r="I684" i="98"/>
  <c r="H684" i="98"/>
  <c r="I683" i="98"/>
  <c r="H683" i="98"/>
  <c r="I682" i="98"/>
  <c r="H682" i="98"/>
  <c r="I681" i="98"/>
  <c r="H681" i="98"/>
  <c r="I680" i="98"/>
  <c r="H680" i="98"/>
  <c r="I679" i="98"/>
  <c r="H679" i="98"/>
  <c r="I678" i="98"/>
  <c r="H678" i="98"/>
  <c r="I677" i="98"/>
  <c r="H677" i="98"/>
  <c r="I676" i="98"/>
  <c r="H676" i="98"/>
  <c r="I675" i="98"/>
  <c r="H675" i="98"/>
  <c r="I674" i="98"/>
  <c r="H674" i="98"/>
  <c r="I673" i="98"/>
  <c r="H673" i="98"/>
  <c r="I672" i="98"/>
  <c r="H672" i="98"/>
  <c r="I671" i="98"/>
  <c r="H671" i="98"/>
  <c r="I670" i="98"/>
  <c r="H670" i="98"/>
  <c r="I669" i="98"/>
  <c r="H669" i="98"/>
  <c r="I668" i="98"/>
  <c r="H668" i="98"/>
  <c r="I667" i="98"/>
  <c r="H667" i="98"/>
  <c r="I666" i="98"/>
  <c r="H666" i="98"/>
  <c r="I665" i="98"/>
  <c r="H665" i="98"/>
  <c r="I664" i="98"/>
  <c r="H664" i="98"/>
  <c r="I663" i="98"/>
  <c r="H663" i="98"/>
  <c r="I662" i="98"/>
  <c r="H662" i="98"/>
  <c r="I661" i="98"/>
  <c r="H661" i="98"/>
  <c r="I660" i="98"/>
  <c r="H660" i="98"/>
  <c r="I659" i="98"/>
  <c r="H659" i="98"/>
  <c r="I658" i="98"/>
  <c r="H658" i="98"/>
  <c r="I657" i="98"/>
  <c r="H657" i="98"/>
  <c r="I656" i="98"/>
  <c r="H656" i="98"/>
  <c r="I655" i="98"/>
  <c r="H655" i="98"/>
  <c r="I654" i="98"/>
  <c r="H654" i="98"/>
  <c r="I653" i="98"/>
  <c r="H653" i="98"/>
  <c r="I652" i="98"/>
  <c r="H652" i="98"/>
  <c r="I651" i="98"/>
  <c r="H651" i="98"/>
  <c r="I650" i="98"/>
  <c r="H650" i="98"/>
  <c r="I649" i="98"/>
  <c r="H649" i="98"/>
  <c r="I648" i="98"/>
  <c r="H648" i="98"/>
  <c r="I647" i="98"/>
  <c r="H647" i="98"/>
  <c r="I646" i="98"/>
  <c r="H646" i="98"/>
  <c r="I645" i="98"/>
  <c r="H645" i="98"/>
  <c r="I644" i="98"/>
  <c r="H644" i="98"/>
  <c r="I643" i="98"/>
  <c r="H643" i="98"/>
  <c r="I642" i="98"/>
  <c r="H642" i="98"/>
  <c r="I641" i="98"/>
  <c r="H641" i="98"/>
  <c r="I640" i="98"/>
  <c r="H640" i="98"/>
  <c r="I639" i="98"/>
  <c r="H639" i="98"/>
  <c r="I638" i="98"/>
  <c r="H638" i="98"/>
  <c r="I637" i="98"/>
  <c r="H637" i="98"/>
  <c r="I636" i="98"/>
  <c r="H636" i="98"/>
  <c r="I635" i="98"/>
  <c r="H635" i="98"/>
  <c r="I634" i="98"/>
  <c r="H634" i="98"/>
  <c r="I633" i="98"/>
  <c r="H633" i="98"/>
  <c r="I632" i="98"/>
  <c r="H632" i="98"/>
  <c r="I631" i="98"/>
  <c r="H631" i="98"/>
  <c r="I630" i="98"/>
  <c r="H630" i="98"/>
  <c r="I629" i="98"/>
  <c r="H629" i="98"/>
  <c r="I628" i="98"/>
  <c r="H628" i="98"/>
  <c r="I627" i="98"/>
  <c r="H627" i="98"/>
  <c r="I626" i="98"/>
  <c r="H626" i="98"/>
  <c r="I625" i="98"/>
  <c r="H625" i="98"/>
  <c r="I624" i="98"/>
  <c r="H624" i="98"/>
  <c r="I623" i="98"/>
  <c r="H623" i="98"/>
  <c r="I622" i="98"/>
  <c r="H622" i="98"/>
  <c r="I621" i="98"/>
  <c r="H621" i="98"/>
  <c r="I620" i="98"/>
  <c r="H620" i="98"/>
  <c r="I619" i="98"/>
  <c r="H619" i="98"/>
  <c r="I618" i="98"/>
  <c r="H618" i="98"/>
  <c r="I617" i="98"/>
  <c r="H617" i="98"/>
  <c r="I616" i="98"/>
  <c r="H616" i="98"/>
  <c r="I615" i="98"/>
  <c r="H615" i="98"/>
  <c r="I614" i="98"/>
  <c r="H614" i="98"/>
  <c r="I613" i="98"/>
  <c r="H613" i="98"/>
  <c r="I612" i="98"/>
  <c r="H612" i="98"/>
  <c r="I611" i="98"/>
  <c r="H611" i="98"/>
  <c r="I610" i="98"/>
  <c r="H610" i="98"/>
  <c r="I609" i="98"/>
  <c r="H609" i="98"/>
  <c r="I608" i="98"/>
  <c r="H608" i="98"/>
  <c r="I607" i="98"/>
  <c r="H607" i="98"/>
  <c r="I606" i="98"/>
  <c r="H606" i="98"/>
  <c r="I605" i="98"/>
  <c r="H605" i="98"/>
  <c r="I604" i="98"/>
  <c r="H604" i="98"/>
  <c r="I603" i="98"/>
  <c r="H603" i="98"/>
  <c r="I602" i="98"/>
  <c r="H602" i="98"/>
  <c r="I601" i="98"/>
  <c r="H601" i="98"/>
  <c r="I600" i="98"/>
  <c r="H600" i="98"/>
  <c r="I599" i="98"/>
  <c r="H599" i="98"/>
  <c r="I598" i="98"/>
  <c r="H598" i="98"/>
  <c r="I597" i="98"/>
  <c r="H597" i="98"/>
  <c r="I596" i="98"/>
  <c r="H596" i="98"/>
  <c r="I595" i="98"/>
  <c r="H595" i="98"/>
  <c r="I594" i="98"/>
  <c r="H594" i="98"/>
  <c r="I593" i="98"/>
  <c r="H593" i="98"/>
  <c r="I592" i="98"/>
  <c r="H592" i="98"/>
  <c r="I591" i="98"/>
  <c r="H591" i="98"/>
  <c r="I590" i="98"/>
  <c r="H590" i="98"/>
  <c r="I589" i="98"/>
  <c r="H589" i="98"/>
  <c r="I588" i="98"/>
  <c r="H588" i="98"/>
  <c r="I587" i="98"/>
  <c r="H587" i="98"/>
  <c r="I586" i="98"/>
  <c r="H586" i="98"/>
  <c r="I585" i="98"/>
  <c r="H585" i="98"/>
  <c r="I584" i="98"/>
  <c r="H584" i="98"/>
  <c r="I583" i="98"/>
  <c r="H583" i="98"/>
  <c r="I582" i="98"/>
  <c r="H582" i="98"/>
  <c r="I581" i="98"/>
  <c r="H581" i="98"/>
  <c r="I580" i="98"/>
  <c r="H580" i="98"/>
  <c r="I579" i="98"/>
  <c r="H579" i="98"/>
  <c r="I578" i="98"/>
  <c r="H578" i="98"/>
  <c r="I577" i="98"/>
  <c r="H577" i="98"/>
  <c r="I576" i="98"/>
  <c r="H576" i="98"/>
  <c r="I575" i="98"/>
  <c r="H575" i="98"/>
  <c r="I574" i="98"/>
  <c r="H574" i="98"/>
  <c r="I573" i="98"/>
  <c r="H573" i="98"/>
  <c r="I572" i="98"/>
  <c r="H572" i="98"/>
  <c r="I571" i="98"/>
  <c r="H571" i="98"/>
  <c r="I570" i="98"/>
  <c r="H570" i="98"/>
  <c r="I569" i="98"/>
  <c r="H569" i="98"/>
  <c r="I568" i="98"/>
  <c r="H568" i="98"/>
  <c r="I567" i="98"/>
  <c r="H567" i="98"/>
  <c r="I566" i="98"/>
  <c r="H566" i="98"/>
  <c r="I565" i="98"/>
  <c r="H565" i="98"/>
  <c r="I564" i="98"/>
  <c r="H564" i="98"/>
  <c r="I563" i="98"/>
  <c r="H563" i="98"/>
  <c r="I562" i="98"/>
  <c r="H562" i="98"/>
  <c r="I561" i="98"/>
  <c r="H561" i="98"/>
  <c r="I560" i="98"/>
  <c r="H560" i="98"/>
  <c r="I559" i="98"/>
  <c r="H559" i="98"/>
  <c r="I558" i="98"/>
  <c r="H558" i="98"/>
  <c r="I557" i="98"/>
  <c r="H557" i="98"/>
  <c r="I556" i="98"/>
  <c r="H556" i="98"/>
  <c r="I555" i="98"/>
  <c r="H555" i="98"/>
  <c r="I554" i="98"/>
  <c r="H554" i="98"/>
  <c r="I553" i="98"/>
  <c r="H553" i="98"/>
  <c r="I552" i="98"/>
  <c r="H552" i="98"/>
  <c r="I551" i="98"/>
  <c r="H551" i="98"/>
  <c r="I550" i="98"/>
  <c r="H550" i="98"/>
  <c r="I549" i="98"/>
  <c r="H549" i="98"/>
  <c r="I548" i="98"/>
  <c r="H548" i="98"/>
  <c r="I547" i="98"/>
  <c r="H547" i="98"/>
  <c r="I546" i="98"/>
  <c r="H546" i="98"/>
  <c r="I545" i="98"/>
  <c r="H545" i="98"/>
  <c r="I544" i="98"/>
  <c r="H544" i="98"/>
  <c r="I543" i="98"/>
  <c r="H543" i="98"/>
  <c r="I542" i="98"/>
  <c r="H542" i="98"/>
  <c r="I541" i="98"/>
  <c r="H541" i="98"/>
  <c r="I540" i="98"/>
  <c r="H540" i="98"/>
  <c r="I539" i="98"/>
  <c r="H539" i="98"/>
  <c r="I538" i="98"/>
  <c r="H538" i="98"/>
  <c r="I537" i="98"/>
  <c r="H537" i="98"/>
  <c r="I536" i="98"/>
  <c r="H536" i="98"/>
  <c r="I535" i="98"/>
  <c r="H535" i="98"/>
  <c r="I534" i="98"/>
  <c r="H534" i="98"/>
  <c r="I533" i="98"/>
  <c r="H533" i="98"/>
  <c r="I532" i="98"/>
  <c r="H532" i="98"/>
  <c r="I531" i="98"/>
  <c r="H531" i="98"/>
  <c r="I530" i="98"/>
  <c r="H530" i="98"/>
  <c r="I529" i="98"/>
  <c r="H529" i="98"/>
  <c r="I528" i="98"/>
  <c r="H528" i="98"/>
  <c r="I527" i="98"/>
  <c r="H527" i="98"/>
  <c r="I526" i="98"/>
  <c r="H526" i="98"/>
  <c r="I525" i="98"/>
  <c r="H525" i="98"/>
  <c r="I524" i="98"/>
  <c r="H524" i="98"/>
  <c r="I523" i="98"/>
  <c r="H523" i="98"/>
  <c r="I522" i="98"/>
  <c r="H522" i="98"/>
  <c r="I521" i="98"/>
  <c r="H521" i="98"/>
  <c r="I520" i="98"/>
  <c r="H520" i="98"/>
  <c r="I519" i="98"/>
  <c r="H519" i="98"/>
  <c r="I518" i="98"/>
  <c r="H518" i="98"/>
  <c r="I517" i="98"/>
  <c r="H517" i="98"/>
  <c r="I516" i="98"/>
  <c r="H516" i="98"/>
  <c r="I515" i="98"/>
  <c r="H515" i="98"/>
  <c r="I514" i="98"/>
  <c r="H514" i="98"/>
  <c r="I513" i="98"/>
  <c r="H513" i="98"/>
  <c r="I512" i="98"/>
  <c r="H512" i="98"/>
  <c r="I511" i="98"/>
  <c r="H511" i="98"/>
  <c r="I510" i="98"/>
  <c r="H510" i="98"/>
  <c r="I509" i="98"/>
  <c r="H509" i="98"/>
  <c r="I508" i="98"/>
  <c r="H508" i="98"/>
  <c r="I507" i="98"/>
  <c r="H507" i="98"/>
  <c r="I506" i="98"/>
  <c r="H506" i="98"/>
  <c r="I505" i="98"/>
  <c r="H505" i="98"/>
  <c r="I504" i="98"/>
  <c r="H504" i="98"/>
  <c r="I503" i="98"/>
  <c r="H503" i="98"/>
  <c r="I502" i="98"/>
  <c r="H502" i="98"/>
  <c r="I501" i="98"/>
  <c r="H501" i="98"/>
  <c r="I500" i="98"/>
  <c r="H500" i="98"/>
  <c r="I499" i="98"/>
  <c r="H499" i="98"/>
  <c r="I498" i="98"/>
  <c r="H498" i="98"/>
  <c r="I497" i="98"/>
  <c r="H497" i="98"/>
  <c r="I496" i="98"/>
  <c r="H496" i="98"/>
  <c r="I495" i="98"/>
  <c r="H495" i="98"/>
  <c r="I494" i="98"/>
  <c r="H494" i="98"/>
  <c r="I493" i="98"/>
  <c r="H493" i="98"/>
  <c r="I492" i="98"/>
  <c r="H492" i="98"/>
  <c r="I491" i="98"/>
  <c r="H491" i="98"/>
  <c r="I490" i="98"/>
  <c r="H490" i="98"/>
  <c r="I489" i="98"/>
  <c r="H489" i="98"/>
  <c r="I488" i="98"/>
  <c r="H488" i="98"/>
  <c r="I487" i="98"/>
  <c r="H487" i="98"/>
  <c r="I486" i="98"/>
  <c r="H486" i="98"/>
  <c r="I485" i="98"/>
  <c r="H485" i="98"/>
  <c r="I484" i="98"/>
  <c r="H484" i="98"/>
  <c r="I483" i="98"/>
  <c r="H483" i="98"/>
  <c r="I482" i="98"/>
  <c r="H482" i="98"/>
  <c r="I481" i="98"/>
  <c r="H481" i="98"/>
  <c r="I480" i="98"/>
  <c r="H480" i="98"/>
  <c r="I479" i="98"/>
  <c r="H479" i="98"/>
  <c r="I478" i="98"/>
  <c r="H478" i="98"/>
  <c r="I477" i="98"/>
  <c r="H477" i="98"/>
  <c r="I476" i="98"/>
  <c r="H476" i="98"/>
  <c r="I475" i="98"/>
  <c r="H475" i="98"/>
  <c r="I474" i="98"/>
  <c r="H474" i="98"/>
  <c r="I473" i="98"/>
  <c r="H473" i="98"/>
  <c r="I472" i="98"/>
  <c r="H472" i="98"/>
  <c r="I471" i="98"/>
  <c r="H471" i="98"/>
  <c r="I470" i="98"/>
  <c r="H470" i="98"/>
  <c r="I469" i="98"/>
  <c r="H469" i="98"/>
  <c r="I468" i="98"/>
  <c r="H468" i="98"/>
  <c r="I467" i="98"/>
  <c r="H467" i="98"/>
  <c r="I466" i="98"/>
  <c r="H466" i="98"/>
  <c r="I465" i="98"/>
  <c r="H465" i="98"/>
  <c r="I464" i="98"/>
  <c r="H464" i="98"/>
  <c r="I463" i="98"/>
  <c r="H463" i="98"/>
  <c r="I462" i="98"/>
  <c r="H462" i="98"/>
  <c r="I461" i="98"/>
  <c r="H461" i="98"/>
  <c r="I460" i="98"/>
  <c r="H460" i="98"/>
  <c r="I459" i="98"/>
  <c r="H459" i="98"/>
  <c r="I458" i="98"/>
  <c r="H458" i="98"/>
  <c r="I457" i="98"/>
  <c r="H457" i="98"/>
  <c r="I456" i="98"/>
  <c r="H456" i="98"/>
  <c r="I455" i="98"/>
  <c r="H455" i="98"/>
  <c r="I454" i="98"/>
  <c r="H454" i="98"/>
  <c r="I453" i="98"/>
  <c r="H453" i="98"/>
  <c r="I452" i="98"/>
  <c r="H452" i="98"/>
  <c r="I451" i="98"/>
  <c r="H451" i="98"/>
  <c r="I450" i="98"/>
  <c r="H450" i="98"/>
  <c r="I449" i="98"/>
  <c r="H449" i="98"/>
  <c r="I448" i="98"/>
  <c r="H448" i="98"/>
  <c r="I447" i="98"/>
  <c r="H447" i="98"/>
  <c r="I446" i="98"/>
  <c r="H446" i="98"/>
  <c r="I445" i="98"/>
  <c r="H445" i="98"/>
  <c r="I444" i="98"/>
  <c r="H444" i="98"/>
  <c r="I443" i="98"/>
  <c r="H443" i="98"/>
  <c r="I442" i="98"/>
  <c r="H442" i="98"/>
  <c r="I441" i="98"/>
  <c r="H441" i="98"/>
  <c r="I440" i="98"/>
  <c r="H440" i="98"/>
  <c r="I439" i="98"/>
  <c r="H439" i="98"/>
  <c r="I438" i="98"/>
  <c r="H438" i="98"/>
  <c r="I437" i="98"/>
  <c r="H437" i="98"/>
  <c r="I436" i="98"/>
  <c r="H436" i="98"/>
  <c r="I435" i="98"/>
  <c r="H435" i="98"/>
  <c r="I434" i="98"/>
  <c r="H434" i="98"/>
  <c r="I433" i="98"/>
  <c r="H433" i="98"/>
  <c r="I432" i="98"/>
  <c r="H432" i="98"/>
  <c r="I431" i="98"/>
  <c r="H431" i="98"/>
  <c r="I430" i="98"/>
  <c r="H430" i="98"/>
  <c r="I429" i="98"/>
  <c r="H429" i="98"/>
  <c r="I428" i="98"/>
  <c r="H428" i="98"/>
  <c r="I427" i="98"/>
  <c r="H427" i="98"/>
  <c r="I426" i="98"/>
  <c r="H426" i="98"/>
  <c r="I425" i="98"/>
  <c r="H425" i="98"/>
  <c r="I424" i="98"/>
  <c r="H424" i="98"/>
  <c r="I423" i="98"/>
  <c r="H423" i="98"/>
  <c r="I422" i="98"/>
  <c r="H422" i="98"/>
  <c r="I421" i="98"/>
  <c r="H421" i="98"/>
  <c r="I420" i="98"/>
  <c r="H420" i="98"/>
  <c r="I419" i="98"/>
  <c r="H419" i="98"/>
  <c r="I418" i="98"/>
  <c r="H418" i="98"/>
  <c r="I417" i="98"/>
  <c r="H417" i="98"/>
  <c r="I416" i="98"/>
  <c r="H416" i="98"/>
  <c r="I415" i="98"/>
  <c r="H415" i="98"/>
  <c r="I414" i="98"/>
  <c r="H414" i="98"/>
  <c r="I413" i="98"/>
  <c r="H413" i="98"/>
  <c r="I412" i="98"/>
  <c r="H412" i="98"/>
  <c r="I411" i="98"/>
  <c r="H411" i="98"/>
  <c r="I410" i="98"/>
  <c r="H410" i="98"/>
  <c r="I409" i="98"/>
  <c r="H409" i="98"/>
  <c r="I408" i="98"/>
  <c r="H408" i="98"/>
  <c r="I407" i="98"/>
  <c r="H407" i="98"/>
  <c r="I406" i="98"/>
  <c r="H406" i="98"/>
  <c r="I405" i="98"/>
  <c r="H405" i="98"/>
  <c r="I404" i="98"/>
  <c r="H404" i="98"/>
  <c r="I403" i="98"/>
  <c r="H403" i="98"/>
  <c r="I402" i="98"/>
  <c r="H402" i="98"/>
  <c r="I401" i="98"/>
  <c r="H401" i="98"/>
  <c r="I400" i="98"/>
  <c r="H400" i="98"/>
  <c r="I399" i="98"/>
  <c r="H399" i="98"/>
  <c r="I398" i="98"/>
  <c r="H398" i="98"/>
  <c r="I397" i="98"/>
  <c r="H397" i="98"/>
  <c r="I396" i="98"/>
  <c r="H396" i="98"/>
  <c r="I395" i="98"/>
  <c r="H395" i="98"/>
  <c r="I394" i="98"/>
  <c r="H394" i="98"/>
  <c r="I393" i="98"/>
  <c r="H393" i="98"/>
  <c r="I392" i="98"/>
  <c r="H392" i="98"/>
  <c r="I391" i="98"/>
  <c r="H391" i="98"/>
  <c r="I390" i="98"/>
  <c r="H390" i="98"/>
  <c r="I389" i="98"/>
  <c r="H389" i="98"/>
  <c r="I388" i="98"/>
  <c r="H388" i="98"/>
  <c r="I387" i="98"/>
  <c r="H387" i="98"/>
  <c r="I386" i="98"/>
  <c r="H386" i="98"/>
  <c r="I385" i="98"/>
  <c r="H385" i="98"/>
  <c r="I384" i="98"/>
  <c r="H384" i="98"/>
  <c r="I383" i="98"/>
  <c r="H383" i="98"/>
  <c r="I382" i="98"/>
  <c r="H382" i="98"/>
  <c r="I381" i="98"/>
  <c r="H381" i="98"/>
  <c r="I380" i="98"/>
  <c r="H380" i="98"/>
  <c r="I379" i="98"/>
  <c r="H379" i="98"/>
  <c r="I378" i="98"/>
  <c r="H378" i="98"/>
  <c r="I377" i="98"/>
  <c r="H377" i="98"/>
  <c r="I376" i="98"/>
  <c r="H376" i="98"/>
  <c r="I375" i="98"/>
  <c r="H375" i="98"/>
  <c r="I374" i="98"/>
  <c r="H374" i="98"/>
  <c r="I373" i="98"/>
  <c r="H373" i="98"/>
  <c r="I372" i="98"/>
  <c r="H372" i="98"/>
  <c r="I371" i="98"/>
  <c r="H371" i="98"/>
  <c r="I370" i="98"/>
  <c r="H370" i="98"/>
  <c r="I369" i="98"/>
  <c r="H369" i="98"/>
  <c r="I368" i="98"/>
  <c r="H368" i="98"/>
  <c r="I367" i="98"/>
  <c r="H367" i="98"/>
  <c r="I366" i="98"/>
  <c r="H366" i="98"/>
  <c r="I365" i="98"/>
  <c r="H365" i="98"/>
  <c r="I364" i="98"/>
  <c r="H364" i="98"/>
  <c r="I363" i="98"/>
  <c r="H363" i="98"/>
  <c r="I362" i="98"/>
  <c r="H362" i="98"/>
  <c r="I361" i="98"/>
  <c r="H361" i="98"/>
  <c r="I360" i="98"/>
  <c r="H360" i="98"/>
  <c r="I359" i="98"/>
  <c r="H359" i="98"/>
  <c r="I358" i="98"/>
  <c r="H358" i="98"/>
  <c r="I357" i="98"/>
  <c r="H357" i="98"/>
  <c r="I356" i="98"/>
  <c r="H356" i="98"/>
  <c r="I355" i="98"/>
  <c r="H355" i="98"/>
  <c r="I354" i="98"/>
  <c r="H354" i="98"/>
  <c r="I353" i="98"/>
  <c r="H353" i="98"/>
  <c r="I352" i="98"/>
  <c r="H352" i="98"/>
  <c r="I351" i="98"/>
  <c r="H351" i="98"/>
  <c r="I350" i="98"/>
  <c r="H350" i="98"/>
  <c r="I349" i="98"/>
  <c r="H349" i="98"/>
  <c r="I348" i="98"/>
  <c r="H348" i="98"/>
  <c r="I347" i="98"/>
  <c r="H347" i="98"/>
  <c r="I346" i="98"/>
  <c r="H346" i="98"/>
  <c r="I345" i="98"/>
  <c r="H345" i="98"/>
  <c r="I344" i="98"/>
  <c r="H344" i="98"/>
  <c r="I343" i="98"/>
  <c r="H343" i="98"/>
  <c r="I342" i="98"/>
  <c r="H342" i="98"/>
  <c r="I341" i="98"/>
  <c r="H341" i="98"/>
  <c r="I340" i="98"/>
  <c r="H340" i="98"/>
  <c r="I339" i="98"/>
  <c r="H339" i="98"/>
  <c r="I338" i="98"/>
  <c r="H338" i="98"/>
  <c r="I337" i="98"/>
  <c r="H337" i="98"/>
  <c r="I336" i="98"/>
  <c r="H336" i="98"/>
  <c r="I335" i="98"/>
  <c r="H335" i="98"/>
  <c r="I334" i="98"/>
  <c r="H334" i="98"/>
  <c r="I333" i="98"/>
  <c r="H333" i="98"/>
  <c r="I332" i="98"/>
  <c r="H332" i="98"/>
  <c r="I331" i="98"/>
  <c r="H331" i="98"/>
  <c r="I330" i="98"/>
  <c r="H330" i="98"/>
  <c r="I329" i="98"/>
  <c r="H329" i="98"/>
  <c r="I328" i="98"/>
  <c r="H328" i="98"/>
  <c r="I327" i="98"/>
  <c r="H327" i="98"/>
  <c r="I326" i="98"/>
  <c r="H326" i="98"/>
  <c r="I325" i="98"/>
  <c r="H325" i="98"/>
  <c r="I324" i="98"/>
  <c r="H324" i="98"/>
  <c r="I323" i="98"/>
  <c r="H323" i="98"/>
  <c r="I322" i="98"/>
  <c r="H322" i="98"/>
  <c r="I321" i="98"/>
  <c r="H321" i="98"/>
  <c r="I320" i="98"/>
  <c r="H320" i="98"/>
  <c r="I319" i="98"/>
  <c r="H319" i="98"/>
  <c r="I318" i="98"/>
  <c r="H318" i="98"/>
  <c r="I317" i="98"/>
  <c r="H317" i="98"/>
  <c r="I316" i="98"/>
  <c r="H316" i="98"/>
  <c r="I315" i="98"/>
  <c r="H315" i="98"/>
  <c r="I314" i="98"/>
  <c r="H314" i="98"/>
  <c r="I313" i="98"/>
  <c r="H313" i="98"/>
  <c r="I312" i="98"/>
  <c r="H312" i="98"/>
  <c r="I311" i="98"/>
  <c r="H311" i="98"/>
  <c r="I310" i="98"/>
  <c r="H310" i="98"/>
  <c r="I309" i="98"/>
  <c r="H309" i="98"/>
  <c r="I308" i="98"/>
  <c r="H308" i="98"/>
  <c r="I307" i="98"/>
  <c r="H307" i="98"/>
  <c r="I306" i="98"/>
  <c r="H306" i="98"/>
  <c r="I305" i="98"/>
  <c r="H305" i="98"/>
  <c r="I304" i="98"/>
  <c r="H304" i="98"/>
  <c r="I303" i="98"/>
  <c r="H303" i="98"/>
  <c r="I302" i="98"/>
  <c r="H302" i="98"/>
  <c r="I301" i="98"/>
  <c r="H301" i="98"/>
  <c r="I300" i="98"/>
  <c r="H300" i="98"/>
  <c r="I299" i="98"/>
  <c r="H299" i="98"/>
  <c r="I298" i="98"/>
  <c r="H298" i="98"/>
  <c r="I297" i="98"/>
  <c r="H297" i="98"/>
  <c r="I296" i="98"/>
  <c r="H296" i="98"/>
  <c r="I295" i="98"/>
  <c r="H295" i="98"/>
  <c r="I294" i="98"/>
  <c r="H294" i="98"/>
  <c r="I293" i="98"/>
  <c r="H293" i="98"/>
  <c r="I292" i="98"/>
  <c r="H292" i="98"/>
  <c r="I291" i="98"/>
  <c r="H291" i="98"/>
  <c r="I290" i="98"/>
  <c r="H290" i="98"/>
  <c r="I289" i="98"/>
  <c r="H289" i="98"/>
  <c r="I288" i="98"/>
  <c r="H288" i="98"/>
  <c r="I287" i="98"/>
  <c r="H287" i="98"/>
  <c r="I286" i="98"/>
  <c r="H286" i="98"/>
  <c r="I285" i="98"/>
  <c r="H285" i="98"/>
  <c r="I284" i="98"/>
  <c r="H284" i="98"/>
  <c r="I283" i="98"/>
  <c r="H283" i="98"/>
  <c r="I282" i="98"/>
  <c r="H282" i="98"/>
  <c r="I281" i="98"/>
  <c r="H281" i="98"/>
  <c r="I280" i="98"/>
  <c r="H280" i="98"/>
  <c r="I279" i="98"/>
  <c r="H279" i="98"/>
  <c r="I278" i="98"/>
  <c r="H278" i="98"/>
  <c r="I277" i="98"/>
  <c r="H277" i="98"/>
  <c r="I276" i="98"/>
  <c r="H276" i="98"/>
  <c r="I275" i="98"/>
  <c r="H275" i="98"/>
  <c r="I274" i="98"/>
  <c r="H274" i="98"/>
  <c r="I273" i="98"/>
  <c r="H273" i="98"/>
  <c r="I272" i="98"/>
  <c r="H272" i="98"/>
  <c r="I271" i="98"/>
  <c r="H271" i="98"/>
  <c r="I270" i="98"/>
  <c r="H270" i="98"/>
  <c r="I269" i="98"/>
  <c r="H269" i="98"/>
  <c r="I268" i="98"/>
  <c r="H268" i="98"/>
  <c r="I267" i="98"/>
  <c r="H267" i="98"/>
  <c r="I266" i="98"/>
  <c r="H266" i="98"/>
  <c r="I265" i="98"/>
  <c r="H265" i="98"/>
  <c r="I264" i="98"/>
  <c r="H264" i="98"/>
  <c r="I263" i="98"/>
  <c r="H263" i="98"/>
  <c r="I262" i="98"/>
  <c r="H262" i="98"/>
  <c r="I261" i="98"/>
  <c r="H261" i="98"/>
  <c r="I260" i="98"/>
  <c r="H260" i="98"/>
  <c r="I259" i="98"/>
  <c r="H259" i="98"/>
  <c r="I258" i="98"/>
  <c r="H258" i="98"/>
  <c r="I257" i="98"/>
  <c r="H257" i="98"/>
  <c r="I256" i="98"/>
  <c r="H256" i="98"/>
  <c r="I255" i="98"/>
  <c r="H255" i="98"/>
  <c r="I254" i="98"/>
  <c r="H254" i="98"/>
  <c r="I253" i="98"/>
  <c r="H253" i="98"/>
  <c r="I252" i="98"/>
  <c r="H252" i="98"/>
  <c r="I251" i="98"/>
  <c r="H251" i="98"/>
  <c r="I250" i="98"/>
  <c r="H250" i="98"/>
  <c r="I249" i="98"/>
  <c r="H249" i="98"/>
  <c r="I248" i="98"/>
  <c r="H248" i="98"/>
  <c r="I247" i="98"/>
  <c r="H247" i="98"/>
  <c r="I246" i="98"/>
  <c r="H246" i="98"/>
  <c r="I245" i="98"/>
  <c r="H245" i="98"/>
  <c r="I244" i="98"/>
  <c r="H244" i="98"/>
  <c r="I243" i="98"/>
  <c r="H243" i="98"/>
  <c r="I242" i="98"/>
  <c r="H242" i="98"/>
  <c r="I241" i="98"/>
  <c r="H241" i="98"/>
  <c r="I240" i="98"/>
  <c r="H240" i="98"/>
  <c r="I239" i="98"/>
  <c r="H239" i="98"/>
  <c r="I238" i="98"/>
  <c r="H238" i="98"/>
  <c r="I237" i="98"/>
  <c r="H237" i="98"/>
  <c r="I236" i="98"/>
  <c r="H236" i="98"/>
  <c r="I235" i="98"/>
  <c r="H235" i="98"/>
  <c r="I234" i="98"/>
  <c r="H234" i="98"/>
  <c r="I233" i="98"/>
  <c r="H233" i="98"/>
  <c r="I232" i="98"/>
  <c r="H232" i="98"/>
  <c r="I231" i="98"/>
  <c r="H231" i="98"/>
  <c r="I230" i="98"/>
  <c r="H230" i="98"/>
  <c r="I229" i="98"/>
  <c r="H229" i="98"/>
  <c r="I228" i="98"/>
  <c r="H228" i="98"/>
  <c r="I227" i="98"/>
  <c r="H227" i="98"/>
  <c r="I226" i="98"/>
  <c r="H226" i="98"/>
  <c r="I225" i="98"/>
  <c r="H225" i="98"/>
  <c r="I224" i="98"/>
  <c r="H224" i="98"/>
  <c r="I223" i="98"/>
  <c r="H223" i="98"/>
  <c r="I222" i="98"/>
  <c r="H222" i="98"/>
  <c r="I221" i="98"/>
  <c r="H221" i="98"/>
  <c r="I220" i="98"/>
  <c r="H220" i="98"/>
  <c r="I219" i="98"/>
  <c r="H219" i="98"/>
  <c r="I218" i="98"/>
  <c r="H218" i="98"/>
  <c r="I217" i="98"/>
  <c r="H217" i="98"/>
  <c r="I216" i="98"/>
  <c r="H216" i="98"/>
  <c r="I215" i="98"/>
  <c r="H215" i="98"/>
  <c r="I214" i="98"/>
  <c r="H214" i="98"/>
  <c r="I213" i="98"/>
  <c r="H213" i="98"/>
  <c r="I212" i="98"/>
  <c r="H212" i="98"/>
  <c r="I211" i="98"/>
  <c r="H211" i="98"/>
  <c r="I210" i="98"/>
  <c r="H210" i="98"/>
  <c r="I209" i="98"/>
  <c r="H209" i="98"/>
  <c r="I208" i="98"/>
  <c r="H208" i="98"/>
  <c r="I207" i="98"/>
  <c r="H207" i="98"/>
  <c r="I206" i="98"/>
  <c r="H206" i="98"/>
  <c r="I205" i="98"/>
  <c r="H205" i="98"/>
  <c r="I204" i="98"/>
  <c r="H204" i="98"/>
  <c r="I203" i="98"/>
  <c r="H203" i="98"/>
  <c r="I202" i="98"/>
  <c r="H202" i="98"/>
  <c r="I201" i="98"/>
  <c r="H201" i="98"/>
  <c r="I200" i="98"/>
  <c r="H200" i="98"/>
  <c r="I199" i="98"/>
  <c r="H199" i="98"/>
  <c r="I198" i="98"/>
  <c r="H198" i="98"/>
  <c r="I197" i="98"/>
  <c r="H197" i="98"/>
  <c r="I196" i="98"/>
  <c r="H196" i="98"/>
  <c r="I195" i="98"/>
  <c r="H195" i="98"/>
  <c r="I194" i="98"/>
  <c r="H194" i="98"/>
  <c r="I193" i="98"/>
  <c r="H193" i="98"/>
  <c r="I192" i="98"/>
  <c r="H192" i="98"/>
  <c r="I191" i="98"/>
  <c r="H191" i="98"/>
  <c r="I190" i="98"/>
  <c r="H190" i="98"/>
  <c r="I189" i="98"/>
  <c r="H189" i="98"/>
  <c r="I188" i="98"/>
  <c r="H188" i="98"/>
  <c r="I187" i="98"/>
  <c r="H187" i="98"/>
  <c r="I186" i="98"/>
  <c r="H186" i="98"/>
  <c r="I185" i="98"/>
  <c r="H185" i="98"/>
  <c r="I184" i="98"/>
  <c r="H184" i="98"/>
  <c r="I183" i="98"/>
  <c r="H183" i="98"/>
  <c r="I182" i="98"/>
  <c r="H182" i="98"/>
  <c r="I181" i="98"/>
  <c r="H181" i="98"/>
  <c r="I180" i="98"/>
  <c r="H180" i="98"/>
  <c r="I179" i="98"/>
  <c r="H179" i="98"/>
  <c r="I178" i="98"/>
  <c r="H178" i="98"/>
  <c r="I177" i="98"/>
  <c r="H177" i="98"/>
  <c r="I176" i="98"/>
  <c r="H176" i="98"/>
  <c r="I175" i="98"/>
  <c r="H175" i="98"/>
  <c r="I174" i="98"/>
  <c r="H174" i="98"/>
  <c r="I173" i="98"/>
  <c r="H173" i="98"/>
  <c r="I172" i="98"/>
  <c r="H172" i="98"/>
  <c r="I171" i="98"/>
  <c r="H171" i="98"/>
  <c r="I170" i="98"/>
  <c r="H170" i="98"/>
  <c r="I169" i="98"/>
  <c r="H169" i="98"/>
  <c r="I168" i="98"/>
  <c r="H168" i="98"/>
  <c r="I167" i="98"/>
  <c r="H167" i="98"/>
  <c r="I166" i="98"/>
  <c r="H166" i="98"/>
  <c r="I165" i="98"/>
  <c r="H165" i="98"/>
  <c r="I164" i="98"/>
  <c r="H164" i="98"/>
  <c r="I163" i="98"/>
  <c r="H163" i="98"/>
  <c r="I162" i="98"/>
  <c r="H162" i="98"/>
  <c r="I161" i="98"/>
  <c r="H161" i="98"/>
  <c r="I160" i="98"/>
  <c r="H160" i="98"/>
  <c r="I159" i="98"/>
  <c r="H159" i="98"/>
  <c r="I158" i="98"/>
  <c r="H158" i="98"/>
  <c r="I157" i="98"/>
  <c r="H157" i="98"/>
  <c r="I156" i="98"/>
  <c r="H156" i="98"/>
  <c r="I155" i="98"/>
  <c r="H155" i="98"/>
  <c r="I154" i="98"/>
  <c r="H154" i="98"/>
  <c r="I153" i="98"/>
  <c r="H153" i="98"/>
  <c r="I152" i="98"/>
  <c r="H152" i="98"/>
  <c r="I151" i="98"/>
  <c r="H151" i="98"/>
  <c r="I150" i="98"/>
  <c r="H150" i="98"/>
  <c r="I149" i="98"/>
  <c r="H149" i="98"/>
  <c r="I148" i="98"/>
  <c r="H148" i="98"/>
  <c r="I147" i="98"/>
  <c r="H147" i="98"/>
  <c r="I146" i="98"/>
  <c r="H146" i="98"/>
  <c r="I145" i="98"/>
  <c r="H145" i="98"/>
  <c r="I144" i="98"/>
  <c r="H144" i="98"/>
  <c r="I143" i="98"/>
  <c r="H143" i="98"/>
  <c r="I142" i="98"/>
  <c r="H142" i="98"/>
  <c r="I141" i="98"/>
  <c r="H141" i="98"/>
  <c r="I140" i="98"/>
  <c r="H140" i="98"/>
  <c r="I139" i="98"/>
  <c r="H139" i="98"/>
  <c r="I138" i="98"/>
  <c r="H138" i="98"/>
  <c r="I137" i="98"/>
  <c r="H137" i="98"/>
  <c r="I136" i="98"/>
  <c r="H136" i="98"/>
  <c r="I135" i="98"/>
  <c r="H135" i="98"/>
  <c r="I134" i="98"/>
  <c r="H134" i="98"/>
  <c r="I133" i="98"/>
  <c r="H133" i="98"/>
  <c r="I132" i="98"/>
  <c r="H132" i="98"/>
  <c r="I131" i="98"/>
  <c r="H131" i="98"/>
  <c r="I130" i="98"/>
  <c r="H130" i="98"/>
  <c r="I129" i="98"/>
  <c r="H129" i="98"/>
  <c r="I128" i="98"/>
  <c r="H128" i="98"/>
  <c r="I127" i="98"/>
  <c r="H127" i="98"/>
  <c r="I126" i="98"/>
  <c r="H126" i="98"/>
  <c r="I125" i="98"/>
  <c r="H125" i="98"/>
  <c r="I124" i="98"/>
  <c r="H124" i="98"/>
  <c r="I123" i="98"/>
  <c r="H123" i="98"/>
  <c r="I122" i="98"/>
  <c r="H122" i="98"/>
  <c r="I121" i="98"/>
  <c r="H121" i="98"/>
  <c r="I120" i="98"/>
  <c r="H120" i="98"/>
  <c r="I119" i="98"/>
  <c r="H119" i="98"/>
  <c r="I118" i="98"/>
  <c r="H118" i="98"/>
  <c r="I117" i="98"/>
  <c r="H117" i="98"/>
  <c r="I116" i="98"/>
  <c r="H116" i="98"/>
  <c r="I115" i="98"/>
  <c r="H115" i="98"/>
  <c r="I114" i="98"/>
  <c r="H114" i="98"/>
  <c r="I113" i="98"/>
  <c r="H113" i="98"/>
  <c r="I112" i="98"/>
  <c r="H112" i="98"/>
  <c r="I111" i="98"/>
  <c r="H111" i="98"/>
  <c r="I110" i="98"/>
  <c r="H110" i="98"/>
  <c r="I109" i="98"/>
  <c r="H109" i="98"/>
  <c r="I108" i="98"/>
  <c r="H108" i="98"/>
  <c r="I107" i="98"/>
  <c r="H107" i="98"/>
  <c r="I106" i="98"/>
  <c r="H106" i="98"/>
  <c r="I105" i="98"/>
  <c r="H105" i="98"/>
  <c r="I104" i="98"/>
  <c r="H104" i="98"/>
  <c r="I103" i="98"/>
  <c r="H103" i="98"/>
  <c r="I102" i="98"/>
  <c r="H102" i="98"/>
  <c r="I101" i="98"/>
  <c r="H101" i="98"/>
  <c r="I100" i="98"/>
  <c r="H100" i="98"/>
  <c r="I99" i="98"/>
  <c r="H99" i="98"/>
  <c r="I98" i="98"/>
  <c r="H98" i="98"/>
  <c r="I97" i="98"/>
  <c r="H97" i="98"/>
  <c r="I96" i="98"/>
  <c r="H96" i="98"/>
  <c r="I95" i="98"/>
  <c r="H95" i="98"/>
  <c r="I94" i="98"/>
  <c r="H94" i="98"/>
  <c r="I93" i="98"/>
  <c r="H93" i="98"/>
  <c r="I92" i="98"/>
  <c r="H92" i="98"/>
  <c r="I91" i="98"/>
  <c r="H91" i="98"/>
  <c r="I90" i="98"/>
  <c r="H90" i="98"/>
  <c r="I89" i="98"/>
  <c r="H89" i="98"/>
  <c r="I88" i="98"/>
  <c r="H88" i="98"/>
  <c r="I87" i="98"/>
  <c r="H87" i="98"/>
  <c r="I86" i="98"/>
  <c r="H86" i="98"/>
  <c r="I85" i="98"/>
  <c r="H85" i="98"/>
  <c r="I84" i="98"/>
  <c r="H84" i="98"/>
  <c r="I83" i="98"/>
  <c r="H83" i="98"/>
  <c r="I82" i="98"/>
  <c r="H82" i="98"/>
  <c r="I81" i="98"/>
  <c r="H81" i="98"/>
  <c r="I80" i="98"/>
  <c r="H80" i="98"/>
  <c r="I79" i="98"/>
  <c r="H79" i="98"/>
  <c r="I78" i="98"/>
  <c r="H78" i="98"/>
  <c r="I77" i="98"/>
  <c r="H77" i="98"/>
  <c r="I76" i="98"/>
  <c r="H76" i="98"/>
  <c r="I75" i="98"/>
  <c r="H75" i="98"/>
  <c r="I74" i="98"/>
  <c r="H74" i="98"/>
  <c r="I73" i="98"/>
  <c r="H73" i="98"/>
  <c r="I72" i="98"/>
  <c r="H72" i="98"/>
  <c r="I71" i="98"/>
  <c r="H71" i="98"/>
  <c r="I70" i="98"/>
  <c r="H70" i="98"/>
  <c r="I69" i="98"/>
  <c r="H69" i="98"/>
  <c r="I68" i="98"/>
  <c r="H68" i="98"/>
  <c r="I67" i="98"/>
  <c r="H67" i="98"/>
  <c r="I66" i="98"/>
  <c r="H66" i="98"/>
  <c r="I65" i="98"/>
  <c r="H65" i="98"/>
  <c r="I64" i="98"/>
  <c r="H64" i="98"/>
  <c r="I63" i="98"/>
  <c r="H63" i="98"/>
  <c r="I62" i="98"/>
  <c r="H62" i="98"/>
  <c r="I61" i="98"/>
  <c r="H61" i="98"/>
  <c r="I60" i="98"/>
  <c r="H60" i="98"/>
  <c r="I59" i="98"/>
  <c r="H59" i="98"/>
  <c r="I58" i="98"/>
  <c r="H58" i="98"/>
  <c r="I57" i="98"/>
  <c r="H57" i="98"/>
  <c r="I56" i="98"/>
  <c r="H56" i="98"/>
  <c r="I55" i="98"/>
  <c r="H55" i="98"/>
  <c r="I54" i="98"/>
  <c r="H54" i="98"/>
  <c r="I53" i="98"/>
  <c r="H53" i="98"/>
  <c r="I52" i="98"/>
  <c r="H52" i="98"/>
  <c r="I51" i="98"/>
  <c r="H51" i="98"/>
  <c r="I50" i="98"/>
  <c r="H50" i="98"/>
  <c r="I49" i="98"/>
  <c r="H49" i="98"/>
  <c r="I48" i="98"/>
  <c r="H48" i="98"/>
  <c r="I47" i="98"/>
  <c r="H47" i="98"/>
  <c r="I46" i="98"/>
  <c r="H46" i="98"/>
  <c r="I45" i="98"/>
  <c r="H45" i="98"/>
  <c r="I44" i="98"/>
  <c r="H44" i="98"/>
  <c r="I43" i="98"/>
  <c r="H43" i="98"/>
  <c r="I42" i="98"/>
  <c r="H42" i="98"/>
  <c r="I41" i="98"/>
  <c r="H41" i="98"/>
  <c r="I40" i="98"/>
  <c r="H40" i="98"/>
  <c r="I39" i="98"/>
  <c r="H39" i="98"/>
  <c r="I38" i="98"/>
  <c r="H38" i="98"/>
  <c r="I37" i="98"/>
  <c r="H37" i="98"/>
  <c r="I36" i="98"/>
  <c r="H36" i="98"/>
  <c r="I35" i="98"/>
  <c r="H35" i="98"/>
  <c r="I34" i="98"/>
  <c r="H34" i="98"/>
  <c r="I33" i="98"/>
  <c r="H33" i="98"/>
  <c r="I32" i="98"/>
  <c r="H32" i="98"/>
  <c r="I31" i="98"/>
  <c r="H31" i="98"/>
  <c r="I30" i="98"/>
  <c r="H30" i="98"/>
  <c r="I29" i="98"/>
  <c r="H29" i="98"/>
  <c r="I28" i="98"/>
  <c r="H28" i="98"/>
  <c r="I27" i="98"/>
  <c r="H27" i="98"/>
  <c r="I26" i="98"/>
  <c r="H26" i="98"/>
  <c r="I25" i="98"/>
  <c r="H25" i="98"/>
  <c r="I24" i="98"/>
  <c r="H24" i="98"/>
  <c r="I23" i="98"/>
  <c r="H23" i="98"/>
  <c r="I22" i="98"/>
  <c r="H22" i="98"/>
  <c r="I21" i="98"/>
  <c r="H21" i="98"/>
  <c r="I20" i="98"/>
  <c r="H20" i="98"/>
  <c r="I19" i="98"/>
  <c r="H19" i="98"/>
  <c r="I18" i="98"/>
  <c r="H18" i="98"/>
  <c r="I17" i="98"/>
  <c r="H17" i="98"/>
  <c r="I16" i="98"/>
  <c r="H16" i="98"/>
  <c r="I15" i="98"/>
  <c r="H15" i="98"/>
  <c r="I14" i="98"/>
  <c r="H14" i="98"/>
  <c r="I13" i="98"/>
  <c r="H13" i="98"/>
  <c r="I12" i="98"/>
  <c r="H12" i="98"/>
  <c r="I11" i="98"/>
  <c r="H11" i="98"/>
  <c r="I10" i="98"/>
  <c r="H10" i="98"/>
  <c r="I9" i="98"/>
  <c r="H9" i="98"/>
  <c r="I8" i="98"/>
  <c r="H8" i="98"/>
  <c r="I7" i="98"/>
  <c r="H7" i="98"/>
  <c r="I6" i="98"/>
  <c r="H6" i="98"/>
  <c r="I5" i="98"/>
  <c r="H5" i="98"/>
  <c r="I4" i="98"/>
  <c r="H4" i="98"/>
  <c r="I3" i="98"/>
  <c r="H3" i="98"/>
  <c r="I2" i="98"/>
  <c r="H2" i="98"/>
  <c r="M198" i="107"/>
  <c r="L198" i="107"/>
  <c r="K198" i="107"/>
  <c r="K188" i="107" s="1"/>
  <c r="J198" i="107"/>
  <c r="I198" i="107"/>
  <c r="H198" i="107"/>
  <c r="L190" i="107"/>
  <c r="J190" i="107"/>
  <c r="H190" i="107"/>
  <c r="G190" i="107"/>
  <c r="F190" i="107"/>
  <c r="L189" i="107"/>
  <c r="J189" i="107"/>
  <c r="H189" i="107"/>
  <c r="G189" i="107"/>
  <c r="F189" i="107"/>
  <c r="L188" i="107"/>
  <c r="J188" i="107"/>
  <c r="H188" i="107"/>
  <c r="G188" i="107"/>
  <c r="F188" i="107"/>
  <c r="L187" i="107"/>
  <c r="K187" i="107"/>
  <c r="J187" i="107"/>
  <c r="H187" i="107"/>
  <c r="G187" i="107"/>
  <c r="F187" i="107"/>
  <c r="L186" i="107"/>
  <c r="J186" i="107"/>
  <c r="H186" i="107"/>
  <c r="G186" i="107"/>
  <c r="F186" i="107"/>
  <c r="L185" i="107"/>
  <c r="J185" i="107"/>
  <c r="H185" i="107"/>
  <c r="G185" i="107"/>
  <c r="F185" i="107"/>
  <c r="L184" i="107"/>
  <c r="J184" i="107"/>
  <c r="H184" i="107"/>
  <c r="G184" i="107"/>
  <c r="F184" i="107"/>
  <c r="L183" i="107"/>
  <c r="K183" i="107"/>
  <c r="J183" i="107"/>
  <c r="H183" i="107"/>
  <c r="G183" i="107"/>
  <c r="F183" i="107"/>
  <c r="L182" i="107"/>
  <c r="J182" i="107"/>
  <c r="H182" i="107"/>
  <c r="G182" i="107"/>
  <c r="F182" i="107"/>
  <c r="L181" i="107"/>
  <c r="J181" i="107"/>
  <c r="H181" i="107"/>
  <c r="G181" i="107"/>
  <c r="F181" i="107"/>
  <c r="L180" i="107"/>
  <c r="J180" i="107"/>
  <c r="H180" i="107"/>
  <c r="G180" i="107"/>
  <c r="F180" i="107"/>
  <c r="L179" i="107"/>
  <c r="K179" i="107"/>
  <c r="J179" i="107"/>
  <c r="H179" i="107"/>
  <c r="G179" i="107"/>
  <c r="F179" i="107"/>
  <c r="L178" i="107"/>
  <c r="J178" i="107"/>
  <c r="H178" i="107"/>
  <c r="G178" i="107"/>
  <c r="F178" i="107"/>
  <c r="L177" i="107"/>
  <c r="J177" i="107"/>
  <c r="H177" i="107"/>
  <c r="G177" i="107"/>
  <c r="F177" i="107"/>
  <c r="L176" i="107"/>
  <c r="J176" i="107"/>
  <c r="H176" i="107"/>
  <c r="G176" i="107"/>
  <c r="F176" i="107"/>
  <c r="L175" i="107"/>
  <c r="K175" i="107"/>
  <c r="J175" i="107"/>
  <c r="H175" i="107"/>
  <c r="G175" i="107"/>
  <c r="F175" i="107"/>
  <c r="L174" i="107"/>
  <c r="J174" i="107"/>
  <c r="H174" i="107"/>
  <c r="G174" i="107"/>
  <c r="F174" i="107"/>
  <c r="L173" i="107"/>
  <c r="J173" i="107"/>
  <c r="H173" i="107"/>
  <c r="G173" i="107"/>
  <c r="F173" i="107"/>
  <c r="L172" i="107"/>
  <c r="J172" i="107"/>
  <c r="H172" i="107"/>
  <c r="G172" i="107"/>
  <c r="F172" i="107"/>
  <c r="L171" i="107"/>
  <c r="K171" i="107"/>
  <c r="J171" i="107"/>
  <c r="H171" i="107"/>
  <c r="G171" i="107"/>
  <c r="F171" i="107"/>
  <c r="L170" i="107"/>
  <c r="J170" i="107"/>
  <c r="H170" i="107"/>
  <c r="G170" i="107"/>
  <c r="F170" i="107"/>
  <c r="L169" i="107"/>
  <c r="J169" i="107"/>
  <c r="H169" i="107"/>
  <c r="G169" i="107"/>
  <c r="F169" i="107"/>
  <c r="L168" i="107"/>
  <c r="J168" i="107"/>
  <c r="H168" i="107"/>
  <c r="G168" i="107"/>
  <c r="F168" i="107"/>
  <c r="L167" i="107"/>
  <c r="K167" i="107"/>
  <c r="J167" i="107"/>
  <c r="H167" i="107"/>
  <c r="G167" i="107"/>
  <c r="F167" i="107"/>
  <c r="L166" i="107"/>
  <c r="J166" i="107"/>
  <c r="H166" i="107"/>
  <c r="G166" i="107"/>
  <c r="F166" i="107"/>
  <c r="L165" i="107"/>
  <c r="J165" i="107"/>
  <c r="H165" i="107"/>
  <c r="G165" i="107"/>
  <c r="F165" i="107"/>
  <c r="L164" i="107"/>
  <c r="J164" i="107"/>
  <c r="H164" i="107"/>
  <c r="G164" i="107"/>
  <c r="F164" i="107"/>
  <c r="L163" i="107"/>
  <c r="K163" i="107"/>
  <c r="J163" i="107"/>
  <c r="H163" i="107"/>
  <c r="G163" i="107"/>
  <c r="F163" i="107"/>
  <c r="M162" i="107"/>
  <c r="L162" i="107"/>
  <c r="J162" i="107"/>
  <c r="I162" i="107"/>
  <c r="H162" i="107"/>
  <c r="G162" i="107"/>
  <c r="F162" i="107"/>
  <c r="M161" i="107"/>
  <c r="L161" i="107"/>
  <c r="J161" i="107"/>
  <c r="I161" i="107"/>
  <c r="H161" i="107"/>
  <c r="G161" i="107"/>
  <c r="F161" i="107"/>
  <c r="M160" i="107"/>
  <c r="L160" i="107"/>
  <c r="J160" i="107"/>
  <c r="I160" i="107"/>
  <c r="H160" i="107"/>
  <c r="G160" i="107"/>
  <c r="F160" i="107"/>
  <c r="M159" i="107"/>
  <c r="L159" i="107"/>
  <c r="J159" i="107"/>
  <c r="I159" i="107"/>
  <c r="H159" i="107"/>
  <c r="G159" i="107"/>
  <c r="F159" i="107"/>
  <c r="M158" i="107"/>
  <c r="L158" i="107"/>
  <c r="J158" i="107"/>
  <c r="I158" i="107"/>
  <c r="H158" i="107"/>
  <c r="G158" i="107"/>
  <c r="F158" i="107"/>
  <c r="M157" i="107"/>
  <c r="L157" i="107"/>
  <c r="J157" i="107"/>
  <c r="I157" i="107"/>
  <c r="H157" i="107"/>
  <c r="G157" i="107"/>
  <c r="F157" i="107"/>
  <c r="M156" i="107"/>
  <c r="L156" i="107"/>
  <c r="J156" i="107"/>
  <c r="I156" i="107"/>
  <c r="H156" i="107"/>
  <c r="G156" i="107"/>
  <c r="F156" i="107"/>
  <c r="M155" i="107"/>
  <c r="L155" i="107"/>
  <c r="J155" i="107"/>
  <c r="I155" i="107"/>
  <c r="H155" i="107"/>
  <c r="G155" i="107"/>
  <c r="F155" i="107"/>
  <c r="M154" i="107"/>
  <c r="L154" i="107"/>
  <c r="J154" i="107"/>
  <c r="I154" i="107"/>
  <c r="H154" i="107"/>
  <c r="G154" i="107"/>
  <c r="F154" i="107"/>
  <c r="M153" i="107"/>
  <c r="L153" i="107"/>
  <c r="J153" i="107"/>
  <c r="I153" i="107"/>
  <c r="H153" i="107"/>
  <c r="G153" i="107"/>
  <c r="F153" i="107"/>
  <c r="M152" i="107"/>
  <c r="L152" i="107"/>
  <c r="J152" i="107"/>
  <c r="I152" i="107"/>
  <c r="H152" i="107"/>
  <c r="G152" i="107"/>
  <c r="F152" i="107"/>
  <c r="M151" i="107"/>
  <c r="L151" i="107"/>
  <c r="J151" i="107"/>
  <c r="I151" i="107"/>
  <c r="H151" i="107"/>
  <c r="G151" i="107"/>
  <c r="F151" i="107"/>
  <c r="M150" i="107"/>
  <c r="L150" i="107"/>
  <c r="J150" i="107"/>
  <c r="I150" i="107"/>
  <c r="H150" i="107"/>
  <c r="G150" i="107"/>
  <c r="F150" i="107"/>
  <c r="M149" i="107"/>
  <c r="L149" i="107"/>
  <c r="J149" i="107"/>
  <c r="I149" i="107"/>
  <c r="H149" i="107"/>
  <c r="G149" i="107"/>
  <c r="F149" i="107"/>
  <c r="M148" i="107"/>
  <c r="L148" i="107"/>
  <c r="J148" i="107"/>
  <c r="I148" i="107"/>
  <c r="H148" i="107"/>
  <c r="G148" i="107"/>
  <c r="F148" i="107"/>
  <c r="M147" i="107"/>
  <c r="L147" i="107"/>
  <c r="J147" i="107"/>
  <c r="I147" i="107"/>
  <c r="H147" i="107"/>
  <c r="G147" i="107"/>
  <c r="F147" i="107"/>
  <c r="M146" i="107"/>
  <c r="L146" i="107"/>
  <c r="K146" i="107"/>
  <c r="J146" i="107"/>
  <c r="I146" i="107"/>
  <c r="H146" i="107"/>
  <c r="G146" i="107"/>
  <c r="F146" i="107"/>
  <c r="M145" i="107"/>
  <c r="L145" i="107"/>
  <c r="K145" i="107"/>
  <c r="J145" i="107"/>
  <c r="I145" i="107"/>
  <c r="H145" i="107"/>
  <c r="G145" i="107"/>
  <c r="F145" i="107"/>
  <c r="M144" i="107"/>
  <c r="L144" i="107"/>
  <c r="K144" i="107"/>
  <c r="J144" i="107"/>
  <c r="I144" i="107"/>
  <c r="H144" i="107"/>
  <c r="G144" i="107"/>
  <c r="F144" i="107"/>
  <c r="M143" i="107"/>
  <c r="L143" i="107"/>
  <c r="K143" i="107"/>
  <c r="J143" i="107"/>
  <c r="I143" i="107"/>
  <c r="H143" i="107"/>
  <c r="G143" i="107"/>
  <c r="F143" i="107"/>
  <c r="M142" i="107"/>
  <c r="L142" i="107"/>
  <c r="K142" i="107"/>
  <c r="J142" i="107"/>
  <c r="I142" i="107"/>
  <c r="H142" i="107"/>
  <c r="G142" i="107"/>
  <c r="F142" i="107"/>
  <c r="M141" i="107"/>
  <c r="L141" i="107"/>
  <c r="K141" i="107"/>
  <c r="J141" i="107"/>
  <c r="I141" i="107"/>
  <c r="H141" i="107"/>
  <c r="G141" i="107"/>
  <c r="F141" i="107"/>
  <c r="M140" i="107"/>
  <c r="L140" i="107"/>
  <c r="K140" i="107"/>
  <c r="J140" i="107"/>
  <c r="I140" i="107"/>
  <c r="H140" i="107"/>
  <c r="G140" i="107"/>
  <c r="F140" i="107"/>
  <c r="M139" i="107"/>
  <c r="L139" i="107"/>
  <c r="K139" i="107"/>
  <c r="J139" i="107"/>
  <c r="I139" i="107"/>
  <c r="H139" i="107"/>
  <c r="G139" i="107"/>
  <c r="F139" i="107"/>
  <c r="M138" i="107"/>
  <c r="L138" i="107"/>
  <c r="K138" i="107"/>
  <c r="J138" i="107"/>
  <c r="I138" i="107"/>
  <c r="H138" i="107"/>
  <c r="G138" i="107"/>
  <c r="F138" i="107"/>
  <c r="M137" i="107"/>
  <c r="L137" i="107"/>
  <c r="K137" i="107"/>
  <c r="J137" i="107"/>
  <c r="I137" i="107"/>
  <c r="H137" i="107"/>
  <c r="G137" i="107"/>
  <c r="F137" i="107"/>
  <c r="M136" i="107"/>
  <c r="L136" i="107"/>
  <c r="K136" i="107"/>
  <c r="J136" i="107"/>
  <c r="I136" i="107"/>
  <c r="H136" i="107"/>
  <c r="G136" i="107"/>
  <c r="F136" i="107"/>
  <c r="M135" i="107"/>
  <c r="L135" i="107"/>
  <c r="K135" i="107"/>
  <c r="J135" i="107"/>
  <c r="I135" i="107"/>
  <c r="H135" i="107"/>
  <c r="G135" i="107"/>
  <c r="F135" i="107"/>
  <c r="M134" i="107"/>
  <c r="L134" i="107"/>
  <c r="K134" i="107"/>
  <c r="J134" i="107"/>
  <c r="I134" i="107"/>
  <c r="H134" i="107"/>
  <c r="G134" i="107"/>
  <c r="F134" i="107"/>
  <c r="M133" i="107"/>
  <c r="L133" i="107"/>
  <c r="K133" i="107"/>
  <c r="J133" i="107"/>
  <c r="I133" i="107"/>
  <c r="H133" i="107"/>
  <c r="G133" i="107"/>
  <c r="F133" i="107"/>
  <c r="M132" i="107"/>
  <c r="L132" i="107"/>
  <c r="K132" i="107"/>
  <c r="J132" i="107"/>
  <c r="I132" i="107"/>
  <c r="H132" i="107"/>
  <c r="G132" i="107"/>
  <c r="F132" i="107"/>
  <c r="M131" i="107"/>
  <c r="L131" i="107"/>
  <c r="K131" i="107"/>
  <c r="J131" i="107"/>
  <c r="I131" i="107"/>
  <c r="H131" i="107"/>
  <c r="G131" i="107"/>
  <c r="F131" i="107"/>
  <c r="M130" i="107"/>
  <c r="L130" i="107"/>
  <c r="K130" i="107"/>
  <c r="J130" i="107"/>
  <c r="I130" i="107"/>
  <c r="H130" i="107"/>
  <c r="G130" i="107"/>
  <c r="F130" i="107"/>
  <c r="M129" i="107"/>
  <c r="L129" i="107"/>
  <c r="K129" i="107"/>
  <c r="J129" i="107"/>
  <c r="I129" i="107"/>
  <c r="H129" i="107"/>
  <c r="G129" i="107"/>
  <c r="F129" i="107"/>
  <c r="M128" i="107"/>
  <c r="L128" i="107"/>
  <c r="K128" i="107"/>
  <c r="J128" i="107"/>
  <c r="I128" i="107"/>
  <c r="H128" i="107"/>
  <c r="G128" i="107"/>
  <c r="F128" i="107"/>
  <c r="M127" i="107"/>
  <c r="L127" i="107"/>
  <c r="K127" i="107"/>
  <c r="J127" i="107"/>
  <c r="I127" i="107"/>
  <c r="H127" i="107"/>
  <c r="G127" i="107"/>
  <c r="F127" i="107"/>
  <c r="M126" i="107"/>
  <c r="L126" i="107"/>
  <c r="K126" i="107"/>
  <c r="J126" i="107"/>
  <c r="I126" i="107"/>
  <c r="H126" i="107"/>
  <c r="G126" i="107"/>
  <c r="F126" i="107"/>
  <c r="M125" i="107"/>
  <c r="L125" i="107"/>
  <c r="K125" i="107"/>
  <c r="J125" i="107"/>
  <c r="I125" i="107"/>
  <c r="H125" i="107"/>
  <c r="G125" i="107"/>
  <c r="F125" i="107"/>
  <c r="M124" i="107"/>
  <c r="L124" i="107"/>
  <c r="K124" i="107"/>
  <c r="J124" i="107"/>
  <c r="I124" i="107"/>
  <c r="H124" i="107"/>
  <c r="G124" i="107"/>
  <c r="F124" i="107"/>
  <c r="M123" i="107"/>
  <c r="L123" i="107"/>
  <c r="K123" i="107"/>
  <c r="J123" i="107"/>
  <c r="I123" i="107"/>
  <c r="H123" i="107"/>
  <c r="G123" i="107"/>
  <c r="F123" i="107"/>
  <c r="M122" i="107"/>
  <c r="L122" i="107"/>
  <c r="K122" i="107"/>
  <c r="J122" i="107"/>
  <c r="I122" i="107"/>
  <c r="H122" i="107"/>
  <c r="G122" i="107"/>
  <c r="F122" i="107"/>
  <c r="M121" i="107"/>
  <c r="L121" i="107"/>
  <c r="K121" i="107"/>
  <c r="J121" i="107"/>
  <c r="I121" i="107"/>
  <c r="H121" i="107"/>
  <c r="G121" i="107"/>
  <c r="F121" i="107"/>
  <c r="M120" i="107"/>
  <c r="L120" i="107"/>
  <c r="K120" i="107"/>
  <c r="J120" i="107"/>
  <c r="I120" i="107"/>
  <c r="H120" i="107"/>
  <c r="G120" i="107"/>
  <c r="F120" i="107"/>
  <c r="M119" i="107"/>
  <c r="L119" i="107"/>
  <c r="K119" i="107"/>
  <c r="J119" i="107"/>
  <c r="I119" i="107"/>
  <c r="H119" i="107"/>
  <c r="G119" i="107"/>
  <c r="F119" i="107"/>
  <c r="M118" i="107"/>
  <c r="L118" i="107"/>
  <c r="K118" i="107"/>
  <c r="J118" i="107"/>
  <c r="I118" i="107"/>
  <c r="H118" i="107"/>
  <c r="G118" i="107"/>
  <c r="F118" i="107"/>
  <c r="M117" i="107"/>
  <c r="L117" i="107"/>
  <c r="K117" i="107"/>
  <c r="J117" i="107"/>
  <c r="I117" i="107"/>
  <c r="H117" i="107"/>
  <c r="G117" i="107"/>
  <c r="F117" i="107"/>
  <c r="M116" i="107"/>
  <c r="L116" i="107"/>
  <c r="K116" i="107"/>
  <c r="J116" i="107"/>
  <c r="I116" i="107"/>
  <c r="H116" i="107"/>
  <c r="G116" i="107"/>
  <c r="F116" i="107"/>
  <c r="M115" i="107"/>
  <c r="L115" i="107"/>
  <c r="K115" i="107"/>
  <c r="J115" i="107"/>
  <c r="I115" i="107"/>
  <c r="H115" i="107"/>
  <c r="G115" i="107"/>
  <c r="F115" i="107"/>
  <c r="M114" i="107"/>
  <c r="L114" i="107"/>
  <c r="K114" i="107"/>
  <c r="J114" i="107"/>
  <c r="I114" i="107"/>
  <c r="H114" i="107"/>
  <c r="G114" i="107"/>
  <c r="F114" i="107"/>
  <c r="M113" i="107"/>
  <c r="L113" i="107"/>
  <c r="K113" i="107"/>
  <c r="J113" i="107"/>
  <c r="I113" i="107"/>
  <c r="H113" i="107"/>
  <c r="G113" i="107"/>
  <c r="F113" i="107"/>
  <c r="M112" i="107"/>
  <c r="L112" i="107"/>
  <c r="K112" i="107"/>
  <c r="J112" i="107"/>
  <c r="I112" i="107"/>
  <c r="H112" i="107"/>
  <c r="G112" i="107"/>
  <c r="F112" i="107"/>
  <c r="M111" i="107"/>
  <c r="L111" i="107"/>
  <c r="K111" i="107"/>
  <c r="J111" i="107"/>
  <c r="I111" i="107"/>
  <c r="H111" i="107"/>
  <c r="G111" i="107"/>
  <c r="F111" i="107"/>
  <c r="M110" i="107"/>
  <c r="L110" i="107"/>
  <c r="K110" i="107"/>
  <c r="J110" i="107"/>
  <c r="I110" i="107"/>
  <c r="H110" i="107"/>
  <c r="G110" i="107"/>
  <c r="F110" i="107"/>
  <c r="M109" i="107"/>
  <c r="L109" i="107"/>
  <c r="K109" i="107"/>
  <c r="J109" i="107"/>
  <c r="I109" i="107"/>
  <c r="H109" i="107"/>
  <c r="G109" i="107"/>
  <c r="F109" i="107"/>
  <c r="M108" i="107"/>
  <c r="L108" i="107"/>
  <c r="K108" i="107"/>
  <c r="J108" i="107"/>
  <c r="I108" i="107"/>
  <c r="H108" i="107"/>
  <c r="G108" i="107"/>
  <c r="F108" i="107"/>
  <c r="M107" i="107"/>
  <c r="L107" i="107"/>
  <c r="K107" i="107"/>
  <c r="J107" i="107"/>
  <c r="I107" i="107"/>
  <c r="H107" i="107"/>
  <c r="G107" i="107"/>
  <c r="F107" i="107"/>
  <c r="M106" i="107"/>
  <c r="L106" i="107"/>
  <c r="K106" i="107"/>
  <c r="J106" i="107"/>
  <c r="I106" i="107"/>
  <c r="H106" i="107"/>
  <c r="G106" i="107"/>
  <c r="F106" i="107"/>
  <c r="M105" i="107"/>
  <c r="L105" i="107"/>
  <c r="K105" i="107"/>
  <c r="J105" i="107"/>
  <c r="I105" i="107"/>
  <c r="H105" i="107"/>
  <c r="G105" i="107"/>
  <c r="F105" i="107"/>
  <c r="M104" i="107"/>
  <c r="L104" i="107"/>
  <c r="K104" i="107"/>
  <c r="J104" i="107"/>
  <c r="I104" i="107"/>
  <c r="H104" i="107"/>
  <c r="G104" i="107"/>
  <c r="F104" i="107"/>
  <c r="M103" i="107"/>
  <c r="L103" i="107"/>
  <c r="K103" i="107"/>
  <c r="J103" i="107"/>
  <c r="I103" i="107"/>
  <c r="H103" i="107"/>
  <c r="G103" i="107"/>
  <c r="F103" i="107"/>
  <c r="M102" i="107"/>
  <c r="L102" i="107"/>
  <c r="K102" i="107"/>
  <c r="J102" i="107"/>
  <c r="I102" i="107"/>
  <c r="H102" i="107"/>
  <c r="G102" i="107"/>
  <c r="F102" i="107"/>
  <c r="M101" i="107"/>
  <c r="L101" i="107"/>
  <c r="K101" i="107"/>
  <c r="J101" i="107"/>
  <c r="I101" i="107"/>
  <c r="H101" i="107"/>
  <c r="G101" i="107"/>
  <c r="F101" i="107"/>
  <c r="M100" i="107"/>
  <c r="L100" i="107"/>
  <c r="K100" i="107"/>
  <c r="J100" i="107"/>
  <c r="I100" i="107"/>
  <c r="H100" i="107"/>
  <c r="G100" i="107"/>
  <c r="F100" i="107"/>
  <c r="M99" i="107"/>
  <c r="L99" i="107"/>
  <c r="K99" i="107"/>
  <c r="J99" i="107"/>
  <c r="I99" i="107"/>
  <c r="H99" i="107"/>
  <c r="G99" i="107"/>
  <c r="F99" i="107"/>
  <c r="M98" i="107"/>
  <c r="L98" i="107"/>
  <c r="K98" i="107"/>
  <c r="J98" i="107"/>
  <c r="I98" i="107"/>
  <c r="H98" i="107"/>
  <c r="G98" i="107"/>
  <c r="F98" i="107"/>
  <c r="M97" i="107"/>
  <c r="L97" i="107"/>
  <c r="K97" i="107"/>
  <c r="J97" i="107"/>
  <c r="I97" i="107"/>
  <c r="H97" i="107"/>
  <c r="G97" i="107"/>
  <c r="F97" i="107"/>
  <c r="M96" i="107"/>
  <c r="L96" i="107"/>
  <c r="K96" i="107"/>
  <c r="J96" i="107"/>
  <c r="I96" i="107"/>
  <c r="H96" i="107"/>
  <c r="G96" i="107"/>
  <c r="F96" i="107"/>
  <c r="M95" i="107"/>
  <c r="L95" i="107"/>
  <c r="K95" i="107"/>
  <c r="J95" i="107"/>
  <c r="I95" i="107"/>
  <c r="H95" i="107"/>
  <c r="G95" i="107"/>
  <c r="F95" i="107"/>
  <c r="M94" i="107"/>
  <c r="L94" i="107"/>
  <c r="K94" i="107"/>
  <c r="J94" i="107"/>
  <c r="I94" i="107"/>
  <c r="H94" i="107"/>
  <c r="G94" i="107"/>
  <c r="F94" i="107"/>
  <c r="M93" i="107"/>
  <c r="L93" i="107"/>
  <c r="K93" i="107"/>
  <c r="J93" i="107"/>
  <c r="I93" i="107"/>
  <c r="H93" i="107"/>
  <c r="G93" i="107"/>
  <c r="F93" i="107"/>
  <c r="M92" i="107"/>
  <c r="L92" i="107"/>
  <c r="K92" i="107"/>
  <c r="J92" i="107"/>
  <c r="I92" i="107"/>
  <c r="H92" i="107"/>
  <c r="G92" i="107"/>
  <c r="F92" i="107"/>
  <c r="M91" i="107"/>
  <c r="L91" i="107"/>
  <c r="K91" i="107"/>
  <c r="J91" i="107"/>
  <c r="I91" i="107"/>
  <c r="H91" i="107"/>
  <c r="G91" i="107"/>
  <c r="F91" i="107"/>
  <c r="M90" i="107"/>
  <c r="L90" i="107"/>
  <c r="K90" i="107"/>
  <c r="J90" i="107"/>
  <c r="I90" i="107"/>
  <c r="H90" i="107"/>
  <c r="G90" i="107"/>
  <c r="F90" i="107"/>
  <c r="M89" i="107"/>
  <c r="L89" i="107"/>
  <c r="K89" i="107"/>
  <c r="J89" i="107"/>
  <c r="I89" i="107"/>
  <c r="H89" i="107"/>
  <c r="G89" i="107"/>
  <c r="F89" i="107"/>
  <c r="M88" i="107"/>
  <c r="L88" i="107"/>
  <c r="K88" i="107"/>
  <c r="J88" i="107"/>
  <c r="I88" i="107"/>
  <c r="H88" i="107"/>
  <c r="G88" i="107"/>
  <c r="F88" i="107"/>
  <c r="M87" i="107"/>
  <c r="L87" i="107"/>
  <c r="K87" i="107"/>
  <c r="J87" i="107"/>
  <c r="I87" i="107"/>
  <c r="H87" i="107"/>
  <c r="G87" i="107"/>
  <c r="F87" i="107"/>
  <c r="M86" i="107"/>
  <c r="L86" i="107"/>
  <c r="K86" i="107"/>
  <c r="J86" i="107"/>
  <c r="I86" i="107"/>
  <c r="H86" i="107"/>
  <c r="G86" i="107"/>
  <c r="F86" i="107"/>
  <c r="M85" i="107"/>
  <c r="L85" i="107"/>
  <c r="K85" i="107"/>
  <c r="J85" i="107"/>
  <c r="I85" i="107"/>
  <c r="H85" i="107"/>
  <c r="G85" i="107"/>
  <c r="F85" i="107"/>
  <c r="M84" i="107"/>
  <c r="L84" i="107"/>
  <c r="K84" i="107"/>
  <c r="J84" i="107"/>
  <c r="I84" i="107"/>
  <c r="H84" i="107"/>
  <c r="G84" i="107"/>
  <c r="F84" i="107"/>
  <c r="M83" i="107"/>
  <c r="L83" i="107"/>
  <c r="K83" i="107"/>
  <c r="J83" i="107"/>
  <c r="I83" i="107"/>
  <c r="H83" i="107"/>
  <c r="G83" i="107"/>
  <c r="F83" i="107"/>
  <c r="M82" i="107"/>
  <c r="L82" i="107"/>
  <c r="K82" i="107"/>
  <c r="J82" i="107"/>
  <c r="I82" i="107"/>
  <c r="H82" i="107"/>
  <c r="G82" i="107"/>
  <c r="F82" i="107"/>
  <c r="M81" i="107"/>
  <c r="L81" i="107"/>
  <c r="K81" i="107"/>
  <c r="J81" i="107"/>
  <c r="I81" i="107"/>
  <c r="H81" i="107"/>
  <c r="G81" i="107"/>
  <c r="F81" i="107"/>
  <c r="M80" i="107"/>
  <c r="L80" i="107"/>
  <c r="K80" i="107"/>
  <c r="J80" i="107"/>
  <c r="I80" i="107"/>
  <c r="H80" i="107"/>
  <c r="G80" i="107"/>
  <c r="F80" i="107"/>
  <c r="M79" i="107"/>
  <c r="L79" i="107"/>
  <c r="K79" i="107"/>
  <c r="J79" i="107"/>
  <c r="I79" i="107"/>
  <c r="H79" i="107"/>
  <c r="G79" i="107"/>
  <c r="F79" i="107"/>
  <c r="M78" i="107"/>
  <c r="L78" i="107"/>
  <c r="K78" i="107"/>
  <c r="J78" i="107"/>
  <c r="I78" i="107"/>
  <c r="H78" i="107"/>
  <c r="G78" i="107"/>
  <c r="F78" i="107"/>
  <c r="M77" i="107"/>
  <c r="L77" i="107"/>
  <c r="K77" i="107"/>
  <c r="J77" i="107"/>
  <c r="I77" i="107"/>
  <c r="H77" i="107"/>
  <c r="G77" i="107"/>
  <c r="F77" i="107"/>
  <c r="M76" i="107"/>
  <c r="L76" i="107"/>
  <c r="K76" i="107"/>
  <c r="J76" i="107"/>
  <c r="I76" i="107"/>
  <c r="H76" i="107"/>
  <c r="G76" i="107"/>
  <c r="F76" i="107"/>
  <c r="M75" i="107"/>
  <c r="L75" i="107"/>
  <c r="K75" i="107"/>
  <c r="J75" i="107"/>
  <c r="I75" i="107"/>
  <c r="H75" i="107"/>
  <c r="G75" i="107"/>
  <c r="F75" i="107"/>
  <c r="M74" i="107"/>
  <c r="L74" i="107"/>
  <c r="K74" i="107"/>
  <c r="J74" i="107"/>
  <c r="I74" i="107"/>
  <c r="H74" i="107"/>
  <c r="G74" i="107"/>
  <c r="F74" i="107"/>
  <c r="M73" i="107"/>
  <c r="L73" i="107"/>
  <c r="K73" i="107"/>
  <c r="J73" i="107"/>
  <c r="I73" i="107"/>
  <c r="H73" i="107"/>
  <c r="G73" i="107"/>
  <c r="F73" i="107"/>
  <c r="M72" i="107"/>
  <c r="L72" i="107"/>
  <c r="K72" i="107"/>
  <c r="J72" i="107"/>
  <c r="I72" i="107"/>
  <c r="H72" i="107"/>
  <c r="G72" i="107"/>
  <c r="F72" i="107"/>
  <c r="M71" i="107"/>
  <c r="L71" i="107"/>
  <c r="K71" i="107"/>
  <c r="J71" i="107"/>
  <c r="I71" i="107"/>
  <c r="H71" i="107"/>
  <c r="G71" i="107"/>
  <c r="F71" i="107"/>
  <c r="M70" i="107"/>
  <c r="L70" i="107"/>
  <c r="K70" i="107"/>
  <c r="J70" i="107"/>
  <c r="I70" i="107"/>
  <c r="H70" i="107"/>
  <c r="G70" i="107"/>
  <c r="F70" i="107"/>
  <c r="M69" i="107"/>
  <c r="L69" i="107"/>
  <c r="K69" i="107"/>
  <c r="J69" i="107"/>
  <c r="I69" i="107"/>
  <c r="H69" i="107"/>
  <c r="G69" i="107"/>
  <c r="F69" i="107"/>
  <c r="M68" i="107"/>
  <c r="L68" i="107"/>
  <c r="K68" i="107"/>
  <c r="J68" i="107"/>
  <c r="I68" i="107"/>
  <c r="H68" i="107"/>
  <c r="G68" i="107"/>
  <c r="F68" i="107"/>
  <c r="M67" i="107"/>
  <c r="L67" i="107"/>
  <c r="K67" i="107"/>
  <c r="J67" i="107"/>
  <c r="I67" i="107"/>
  <c r="H67" i="107"/>
  <c r="G67" i="107"/>
  <c r="F67" i="107"/>
  <c r="M66" i="107"/>
  <c r="L66" i="107"/>
  <c r="K66" i="107"/>
  <c r="J66" i="107"/>
  <c r="I66" i="107"/>
  <c r="H66" i="107"/>
  <c r="G66" i="107"/>
  <c r="F66" i="107"/>
  <c r="M65" i="107"/>
  <c r="L65" i="107"/>
  <c r="K65" i="107"/>
  <c r="J65" i="107"/>
  <c r="I65" i="107"/>
  <c r="H65" i="107"/>
  <c r="G65" i="107"/>
  <c r="F65" i="107"/>
  <c r="M64" i="107"/>
  <c r="L64" i="107"/>
  <c r="K64" i="107"/>
  <c r="J64" i="107"/>
  <c r="I64" i="107"/>
  <c r="H64" i="107"/>
  <c r="G64" i="107"/>
  <c r="F64" i="107"/>
  <c r="M63" i="107"/>
  <c r="L63" i="107"/>
  <c r="K63" i="107"/>
  <c r="J63" i="107"/>
  <c r="I63" i="107"/>
  <c r="H63" i="107"/>
  <c r="G63" i="107"/>
  <c r="F63" i="107"/>
  <c r="M62" i="107"/>
  <c r="L62" i="107"/>
  <c r="K62" i="107"/>
  <c r="J62" i="107"/>
  <c r="I62" i="107"/>
  <c r="H62" i="107"/>
  <c r="G62" i="107"/>
  <c r="F62" i="107"/>
  <c r="M61" i="107"/>
  <c r="L61" i="107"/>
  <c r="K61" i="107"/>
  <c r="J61" i="107"/>
  <c r="I61" i="107"/>
  <c r="H61" i="107"/>
  <c r="G61" i="107"/>
  <c r="F61" i="107"/>
  <c r="M60" i="107"/>
  <c r="L60" i="107"/>
  <c r="K60" i="107"/>
  <c r="J60" i="107"/>
  <c r="I60" i="107"/>
  <c r="H60" i="107"/>
  <c r="G60" i="107"/>
  <c r="F60" i="107"/>
  <c r="M59" i="107"/>
  <c r="L59" i="107"/>
  <c r="K59" i="107"/>
  <c r="J59" i="107"/>
  <c r="I59" i="107"/>
  <c r="H59" i="107"/>
  <c r="G59" i="107"/>
  <c r="F59" i="107"/>
  <c r="M58" i="107"/>
  <c r="L58" i="107"/>
  <c r="K58" i="107"/>
  <c r="J58" i="107"/>
  <c r="I58" i="107"/>
  <c r="H58" i="107"/>
  <c r="G58" i="107"/>
  <c r="F58" i="107"/>
  <c r="M57" i="107"/>
  <c r="L57" i="107"/>
  <c r="K57" i="107"/>
  <c r="J57" i="107"/>
  <c r="I57" i="107"/>
  <c r="H57" i="107"/>
  <c r="G57" i="107"/>
  <c r="F57" i="107"/>
  <c r="M56" i="107"/>
  <c r="L56" i="107"/>
  <c r="K56" i="107"/>
  <c r="J56" i="107"/>
  <c r="I56" i="107"/>
  <c r="H56" i="107"/>
  <c r="G56" i="107"/>
  <c r="F56" i="107"/>
  <c r="M55" i="107"/>
  <c r="L55" i="107"/>
  <c r="K55" i="107"/>
  <c r="J55" i="107"/>
  <c r="I55" i="107"/>
  <c r="H55" i="107"/>
  <c r="G55" i="107"/>
  <c r="F55" i="107"/>
  <c r="M54" i="107"/>
  <c r="L54" i="107"/>
  <c r="K54" i="107"/>
  <c r="J54" i="107"/>
  <c r="I54" i="107"/>
  <c r="H54" i="107"/>
  <c r="G54" i="107"/>
  <c r="F54" i="107"/>
  <c r="M53" i="107"/>
  <c r="L53" i="107"/>
  <c r="K53" i="107"/>
  <c r="J53" i="107"/>
  <c r="I53" i="107"/>
  <c r="H53" i="107"/>
  <c r="G53" i="107"/>
  <c r="F53" i="107"/>
  <c r="M52" i="107"/>
  <c r="L52" i="107"/>
  <c r="K52" i="107"/>
  <c r="J52" i="107"/>
  <c r="I52" i="107"/>
  <c r="H52" i="107"/>
  <c r="G52" i="107"/>
  <c r="F52" i="107"/>
  <c r="L51" i="107"/>
  <c r="J51" i="107"/>
  <c r="I51" i="107"/>
  <c r="H51" i="107"/>
  <c r="G51" i="107"/>
  <c r="F51" i="107"/>
  <c r="M50" i="107"/>
  <c r="L50" i="107"/>
  <c r="J50" i="107"/>
  <c r="I50" i="107"/>
  <c r="H50" i="107"/>
  <c r="G50" i="107"/>
  <c r="F50" i="107"/>
  <c r="M49" i="107"/>
  <c r="L49" i="107"/>
  <c r="J49" i="107"/>
  <c r="I49" i="107"/>
  <c r="H49" i="107"/>
  <c r="G49" i="107"/>
  <c r="F49" i="107"/>
  <c r="M48" i="107"/>
  <c r="L48" i="107"/>
  <c r="J48" i="107"/>
  <c r="I48" i="107"/>
  <c r="H48" i="107"/>
  <c r="G48" i="107"/>
  <c r="F48" i="107"/>
  <c r="M47" i="107"/>
  <c r="L47" i="107"/>
  <c r="J47" i="107"/>
  <c r="I47" i="107"/>
  <c r="H47" i="107"/>
  <c r="G47" i="107"/>
  <c r="F47" i="107"/>
  <c r="M46" i="107"/>
  <c r="L46" i="107"/>
  <c r="J46" i="107"/>
  <c r="I46" i="107"/>
  <c r="H46" i="107"/>
  <c r="G46" i="107"/>
  <c r="F46" i="107"/>
  <c r="M45" i="107"/>
  <c r="L45" i="107"/>
  <c r="J45" i="107"/>
  <c r="I45" i="107"/>
  <c r="H45" i="107"/>
  <c r="G45" i="107"/>
  <c r="F45" i="107"/>
  <c r="M44" i="107"/>
  <c r="L44" i="107"/>
  <c r="J44" i="107"/>
  <c r="I44" i="107"/>
  <c r="H44" i="107"/>
  <c r="G44" i="107"/>
  <c r="F44" i="107"/>
  <c r="M43" i="107"/>
  <c r="L43" i="107"/>
  <c r="J43" i="107"/>
  <c r="I43" i="107"/>
  <c r="H43" i="107"/>
  <c r="G43" i="107"/>
  <c r="F43" i="107"/>
  <c r="M42" i="107"/>
  <c r="L42" i="107"/>
  <c r="J42" i="107"/>
  <c r="I42" i="107"/>
  <c r="H42" i="107"/>
  <c r="G42" i="107"/>
  <c r="F42" i="107"/>
  <c r="M41" i="107"/>
  <c r="L41" i="107"/>
  <c r="J41" i="107"/>
  <c r="I41" i="107"/>
  <c r="H41" i="107"/>
  <c r="G41" i="107"/>
  <c r="F41" i="107"/>
  <c r="M40" i="107"/>
  <c r="L40" i="107"/>
  <c r="J40" i="107"/>
  <c r="I40" i="107"/>
  <c r="H40" i="107"/>
  <c r="G40" i="107"/>
  <c r="F40" i="107"/>
  <c r="M39" i="107"/>
  <c r="L39" i="107"/>
  <c r="J39" i="107"/>
  <c r="I39" i="107"/>
  <c r="H39" i="107"/>
  <c r="G39" i="107"/>
  <c r="F39" i="107"/>
  <c r="M38" i="107"/>
  <c r="L38" i="107"/>
  <c r="J38" i="107"/>
  <c r="I38" i="107"/>
  <c r="H38" i="107"/>
  <c r="G38" i="107"/>
  <c r="F38" i="107"/>
  <c r="M37" i="107"/>
  <c r="L37" i="107"/>
  <c r="J37" i="107"/>
  <c r="I37" i="107"/>
  <c r="H37" i="107"/>
  <c r="G37" i="107"/>
  <c r="F37" i="107"/>
  <c r="M36" i="107"/>
  <c r="L36" i="107"/>
  <c r="J36" i="107"/>
  <c r="I36" i="107"/>
  <c r="H36" i="107"/>
  <c r="G36" i="107"/>
  <c r="F36" i="107"/>
  <c r="M35" i="107"/>
  <c r="L35" i="107"/>
  <c r="J35" i="107"/>
  <c r="I35" i="107"/>
  <c r="H35" i="107"/>
  <c r="G35" i="107"/>
  <c r="F35" i="107"/>
  <c r="M34" i="107"/>
  <c r="L34" i="107"/>
  <c r="J34" i="107"/>
  <c r="I34" i="107"/>
  <c r="H34" i="107"/>
  <c r="G34" i="107"/>
  <c r="F34" i="107"/>
  <c r="M33" i="107"/>
  <c r="L33" i="107"/>
  <c r="J33" i="107"/>
  <c r="I33" i="107"/>
  <c r="H33" i="107"/>
  <c r="G33" i="107"/>
  <c r="F33" i="107"/>
  <c r="M32" i="107"/>
  <c r="L32" i="107"/>
  <c r="J32" i="107"/>
  <c r="I32" i="107"/>
  <c r="H32" i="107"/>
  <c r="G32" i="107"/>
  <c r="F32" i="107"/>
  <c r="M31" i="107"/>
  <c r="L31" i="107"/>
  <c r="J31" i="107"/>
  <c r="I31" i="107"/>
  <c r="H31" i="107"/>
  <c r="G31" i="107"/>
  <c r="F31" i="107"/>
  <c r="M30" i="107"/>
  <c r="L30" i="107"/>
  <c r="K30" i="107"/>
  <c r="J30" i="107"/>
  <c r="I30" i="107"/>
  <c r="H30" i="107"/>
  <c r="G30" i="107"/>
  <c r="F30" i="107"/>
  <c r="M29" i="107"/>
  <c r="L29" i="107"/>
  <c r="K29" i="107"/>
  <c r="J29" i="107"/>
  <c r="I29" i="107"/>
  <c r="H29" i="107"/>
  <c r="G29" i="107"/>
  <c r="F29" i="107"/>
  <c r="M28" i="107"/>
  <c r="L28" i="107"/>
  <c r="K28" i="107"/>
  <c r="J28" i="107"/>
  <c r="I28" i="107"/>
  <c r="H28" i="107"/>
  <c r="G28" i="107"/>
  <c r="F28" i="107"/>
  <c r="M27" i="107"/>
  <c r="L27" i="107"/>
  <c r="K27" i="107"/>
  <c r="J27" i="107"/>
  <c r="I27" i="107"/>
  <c r="H27" i="107"/>
  <c r="G27" i="107"/>
  <c r="F27" i="107"/>
  <c r="M26" i="107"/>
  <c r="L26" i="107"/>
  <c r="K26" i="107"/>
  <c r="J26" i="107"/>
  <c r="I26" i="107"/>
  <c r="H26" i="107"/>
  <c r="G26" i="107"/>
  <c r="F26" i="107"/>
  <c r="M25" i="107"/>
  <c r="L25" i="107"/>
  <c r="K25" i="107"/>
  <c r="J25" i="107"/>
  <c r="I25" i="107"/>
  <c r="H25" i="107"/>
  <c r="G25" i="107"/>
  <c r="F25" i="107"/>
  <c r="M24" i="107"/>
  <c r="L24" i="107"/>
  <c r="K24" i="107"/>
  <c r="J24" i="107"/>
  <c r="I24" i="107"/>
  <c r="H24" i="107"/>
  <c r="G24" i="107"/>
  <c r="F24" i="107"/>
  <c r="M23" i="107"/>
  <c r="L23" i="107"/>
  <c r="K23" i="107"/>
  <c r="J23" i="107"/>
  <c r="I23" i="107"/>
  <c r="H23" i="107"/>
  <c r="G23" i="107"/>
  <c r="F23" i="107"/>
  <c r="M22" i="107"/>
  <c r="L22" i="107"/>
  <c r="K22" i="107"/>
  <c r="J22" i="107"/>
  <c r="I22" i="107"/>
  <c r="H22" i="107"/>
  <c r="G22" i="107"/>
  <c r="F22" i="107"/>
  <c r="M21" i="107"/>
  <c r="L21" i="107"/>
  <c r="K21" i="107"/>
  <c r="J21" i="107"/>
  <c r="I21" i="107"/>
  <c r="H21" i="107"/>
  <c r="G21" i="107"/>
  <c r="F21" i="107"/>
  <c r="M20" i="107"/>
  <c r="L20" i="107"/>
  <c r="K20" i="107"/>
  <c r="J20" i="107"/>
  <c r="I20" i="107"/>
  <c r="H20" i="107"/>
  <c r="G20" i="107"/>
  <c r="F20" i="107"/>
  <c r="M19" i="107"/>
  <c r="L19" i="107"/>
  <c r="K19" i="107"/>
  <c r="J19" i="107"/>
  <c r="I19" i="107"/>
  <c r="H19" i="107"/>
  <c r="G19" i="107"/>
  <c r="F19" i="107"/>
  <c r="M18" i="107"/>
  <c r="L18" i="107"/>
  <c r="K18" i="107"/>
  <c r="J18" i="107"/>
  <c r="I18" i="107"/>
  <c r="H18" i="107"/>
  <c r="G18" i="107"/>
  <c r="F18" i="107"/>
  <c r="M17" i="107"/>
  <c r="L17" i="107"/>
  <c r="K17" i="107"/>
  <c r="J17" i="107"/>
  <c r="I17" i="107"/>
  <c r="H17" i="107"/>
  <c r="G17" i="107"/>
  <c r="F17" i="107"/>
  <c r="M16" i="107"/>
  <c r="L16" i="107"/>
  <c r="K16" i="107"/>
  <c r="J16" i="107"/>
  <c r="I16" i="107"/>
  <c r="H16" i="107"/>
  <c r="G16" i="107"/>
  <c r="F16" i="107"/>
  <c r="M15" i="107"/>
  <c r="L15" i="107"/>
  <c r="K15" i="107"/>
  <c r="J15" i="107"/>
  <c r="I15" i="107"/>
  <c r="H15" i="107"/>
  <c r="G15" i="107"/>
  <c r="F15" i="107"/>
  <c r="M14" i="107"/>
  <c r="L14" i="107"/>
  <c r="K14" i="107"/>
  <c r="J14" i="107"/>
  <c r="I14" i="107"/>
  <c r="H14" i="107"/>
  <c r="F14" i="107"/>
  <c r="O14" i="107" s="1"/>
  <c r="P14" i="107" s="1"/>
  <c r="M13" i="107"/>
  <c r="L13" i="107"/>
  <c r="K13" i="107"/>
  <c r="J13" i="107"/>
  <c r="I13" i="107"/>
  <c r="H13" i="107"/>
  <c r="F13" i="107"/>
  <c r="M12" i="107"/>
  <c r="L12" i="107"/>
  <c r="K12" i="107"/>
  <c r="J12" i="107"/>
  <c r="I12" i="107"/>
  <c r="H12" i="107"/>
  <c r="F12" i="107"/>
  <c r="Q12" i="107" s="1" a="1"/>
  <c r="Q12" i="107" s="1"/>
  <c r="M11" i="107"/>
  <c r="L11" i="107"/>
  <c r="K11" i="107"/>
  <c r="J11" i="107"/>
  <c r="I11" i="107"/>
  <c r="G11" i="107"/>
  <c r="F11" i="107"/>
  <c r="O11" i="107" s="1"/>
  <c r="P11" i="107" s="1"/>
  <c r="M10" i="107"/>
  <c r="L10" i="107"/>
  <c r="K10" i="107"/>
  <c r="J10" i="107"/>
  <c r="I10" i="107"/>
  <c r="H10" i="107"/>
  <c r="F10" i="107"/>
  <c r="O10" i="107" s="1"/>
  <c r="P10" i="107" s="1"/>
  <c r="M949" i="105"/>
  <c r="M941" i="105" s="1"/>
  <c r="L949" i="105"/>
  <c r="K949" i="105"/>
  <c r="K884" i="105" s="1"/>
  <c r="J949" i="105"/>
  <c r="J936" i="105" s="1"/>
  <c r="I949" i="105"/>
  <c r="I937" i="105" s="1"/>
  <c r="H949" i="105"/>
  <c r="F941" i="105"/>
  <c r="L940" i="105"/>
  <c r="K940" i="105"/>
  <c r="J940" i="105"/>
  <c r="H940" i="105"/>
  <c r="G940" i="105"/>
  <c r="F940" i="105"/>
  <c r="L939" i="105"/>
  <c r="K939" i="105"/>
  <c r="J939" i="105"/>
  <c r="H939" i="105"/>
  <c r="G939" i="105"/>
  <c r="F939" i="105"/>
  <c r="L938" i="105"/>
  <c r="K938" i="105"/>
  <c r="J938" i="105"/>
  <c r="H938" i="105"/>
  <c r="G938" i="105"/>
  <c r="F938" i="105"/>
  <c r="H937" i="105"/>
  <c r="F937" i="105"/>
  <c r="L936" i="105"/>
  <c r="H936" i="105"/>
  <c r="G936" i="105"/>
  <c r="F936" i="105"/>
  <c r="L935" i="105"/>
  <c r="H935" i="105"/>
  <c r="G935" i="105"/>
  <c r="F935" i="105"/>
  <c r="L934" i="105"/>
  <c r="H934" i="105"/>
  <c r="G934" i="105"/>
  <c r="F934" i="105"/>
  <c r="L933" i="105"/>
  <c r="H933" i="105"/>
  <c r="G933" i="105"/>
  <c r="F933" i="105"/>
  <c r="L932" i="105"/>
  <c r="H932" i="105"/>
  <c r="G932" i="105"/>
  <c r="F932" i="105"/>
  <c r="L931" i="105"/>
  <c r="H931" i="105"/>
  <c r="G931" i="105"/>
  <c r="F931" i="105"/>
  <c r="L930" i="105"/>
  <c r="H930" i="105"/>
  <c r="G930" i="105"/>
  <c r="F930" i="105"/>
  <c r="L929" i="105"/>
  <c r="H929" i="105"/>
  <c r="G929" i="105"/>
  <c r="F929" i="105"/>
  <c r="L928" i="105"/>
  <c r="H928" i="105"/>
  <c r="G928" i="105"/>
  <c r="F928" i="105"/>
  <c r="L927" i="105"/>
  <c r="J927" i="105"/>
  <c r="H927" i="105"/>
  <c r="G927" i="105"/>
  <c r="F927" i="105"/>
  <c r="L926" i="105"/>
  <c r="J926" i="105"/>
  <c r="H926" i="105"/>
  <c r="G926" i="105"/>
  <c r="F926" i="105"/>
  <c r="L925" i="105"/>
  <c r="J925" i="105"/>
  <c r="H925" i="105"/>
  <c r="G925" i="105"/>
  <c r="F925" i="105"/>
  <c r="L924" i="105"/>
  <c r="J924" i="105"/>
  <c r="H924" i="105"/>
  <c r="G924" i="105"/>
  <c r="F924" i="105"/>
  <c r="L923" i="105"/>
  <c r="K923" i="105"/>
  <c r="J923" i="105"/>
  <c r="H923" i="105"/>
  <c r="G923" i="105"/>
  <c r="F923" i="105"/>
  <c r="L922" i="105"/>
  <c r="K922" i="105"/>
  <c r="J922" i="105"/>
  <c r="H922" i="105"/>
  <c r="G922" i="105"/>
  <c r="F922" i="105"/>
  <c r="L921" i="105"/>
  <c r="K921" i="105"/>
  <c r="J921" i="105"/>
  <c r="H921" i="105"/>
  <c r="G921" i="105"/>
  <c r="F921" i="105"/>
  <c r="L920" i="105"/>
  <c r="K920" i="105"/>
  <c r="J920" i="105"/>
  <c r="H920" i="105"/>
  <c r="G920" i="105"/>
  <c r="F920" i="105"/>
  <c r="L919" i="105"/>
  <c r="K919" i="105"/>
  <c r="J919" i="105"/>
  <c r="H919" i="105"/>
  <c r="G919" i="105"/>
  <c r="F919" i="105"/>
  <c r="L918" i="105"/>
  <c r="K918" i="105"/>
  <c r="J918" i="105"/>
  <c r="H918" i="105"/>
  <c r="G918" i="105"/>
  <c r="F918" i="105"/>
  <c r="L917" i="105"/>
  <c r="K917" i="105"/>
  <c r="J917" i="105"/>
  <c r="H917" i="105"/>
  <c r="G917" i="105"/>
  <c r="F917" i="105"/>
  <c r="L916" i="105"/>
  <c r="K916" i="105"/>
  <c r="J916" i="105"/>
  <c r="H916" i="105"/>
  <c r="G916" i="105"/>
  <c r="F916" i="105"/>
  <c r="L915" i="105"/>
  <c r="K915" i="105"/>
  <c r="J915" i="105"/>
  <c r="H915" i="105"/>
  <c r="G915" i="105"/>
  <c r="F915" i="105"/>
  <c r="L914" i="105"/>
  <c r="K914" i="105"/>
  <c r="J914" i="105"/>
  <c r="H914" i="105"/>
  <c r="G914" i="105"/>
  <c r="F914" i="105"/>
  <c r="L913" i="105"/>
  <c r="K913" i="105"/>
  <c r="J913" i="105"/>
  <c r="H913" i="105"/>
  <c r="G913" i="105"/>
  <c r="F913" i="105"/>
  <c r="L912" i="105"/>
  <c r="K912" i="105"/>
  <c r="J912" i="105"/>
  <c r="H912" i="105"/>
  <c r="G912" i="105"/>
  <c r="F912" i="105"/>
  <c r="L911" i="105"/>
  <c r="K911" i="105"/>
  <c r="J911" i="105"/>
  <c r="H911" i="105"/>
  <c r="G911" i="105"/>
  <c r="F911" i="105"/>
  <c r="L910" i="105"/>
  <c r="K910" i="105"/>
  <c r="J910" i="105"/>
  <c r="H910" i="105"/>
  <c r="G910" i="105"/>
  <c r="F910" i="105"/>
  <c r="L909" i="105"/>
  <c r="K909" i="105"/>
  <c r="J909" i="105"/>
  <c r="H909" i="105"/>
  <c r="G909" i="105"/>
  <c r="F909" i="105"/>
  <c r="L908" i="105"/>
  <c r="K908" i="105"/>
  <c r="J908" i="105"/>
  <c r="H908" i="105"/>
  <c r="G908" i="105"/>
  <c r="F908" i="105"/>
  <c r="L907" i="105"/>
  <c r="K907" i="105"/>
  <c r="J907" i="105"/>
  <c r="H907" i="105"/>
  <c r="G907" i="105"/>
  <c r="F907" i="105"/>
  <c r="L906" i="105"/>
  <c r="K906" i="105"/>
  <c r="J906" i="105"/>
  <c r="H906" i="105"/>
  <c r="G906" i="105"/>
  <c r="F906" i="105"/>
  <c r="L905" i="105"/>
  <c r="K905" i="105"/>
  <c r="J905" i="105"/>
  <c r="H905" i="105"/>
  <c r="G905" i="105"/>
  <c r="F905" i="105"/>
  <c r="L904" i="105"/>
  <c r="K904" i="105"/>
  <c r="J904" i="105"/>
  <c r="H904" i="105"/>
  <c r="G904" i="105"/>
  <c r="F904" i="105"/>
  <c r="L903" i="105"/>
  <c r="K903" i="105"/>
  <c r="J903" i="105"/>
  <c r="H903" i="105"/>
  <c r="G903" i="105"/>
  <c r="F903" i="105"/>
  <c r="L902" i="105"/>
  <c r="K902" i="105"/>
  <c r="J902" i="105"/>
  <c r="H902" i="105"/>
  <c r="G902" i="105"/>
  <c r="F902" i="105"/>
  <c r="L901" i="105"/>
  <c r="K901" i="105"/>
  <c r="J901" i="105"/>
  <c r="H901" i="105"/>
  <c r="G901" i="105"/>
  <c r="F901" i="105"/>
  <c r="L900" i="105"/>
  <c r="K900" i="105"/>
  <c r="J900" i="105"/>
  <c r="H900" i="105"/>
  <c r="G900" i="105"/>
  <c r="F900" i="105"/>
  <c r="L899" i="105"/>
  <c r="K899" i="105"/>
  <c r="J899" i="105"/>
  <c r="H899" i="105"/>
  <c r="G899" i="105"/>
  <c r="F899" i="105"/>
  <c r="L898" i="105"/>
  <c r="K898" i="105"/>
  <c r="J898" i="105"/>
  <c r="H898" i="105"/>
  <c r="G898" i="105"/>
  <c r="F898" i="105"/>
  <c r="L897" i="105"/>
  <c r="K897" i="105"/>
  <c r="J897" i="105"/>
  <c r="H897" i="105"/>
  <c r="G897" i="105"/>
  <c r="F897" i="105"/>
  <c r="L896" i="105"/>
  <c r="K896" i="105"/>
  <c r="J896" i="105"/>
  <c r="H896" i="105"/>
  <c r="G896" i="105"/>
  <c r="F896" i="105"/>
  <c r="L895" i="105"/>
  <c r="K895" i="105"/>
  <c r="J895" i="105"/>
  <c r="H895" i="105"/>
  <c r="G895" i="105"/>
  <c r="F895" i="105"/>
  <c r="L894" i="105"/>
  <c r="K894" i="105"/>
  <c r="J894" i="105"/>
  <c r="H894" i="105"/>
  <c r="G894" i="105"/>
  <c r="F894" i="105"/>
  <c r="L893" i="105"/>
  <c r="K893" i="105"/>
  <c r="J893" i="105"/>
  <c r="H893" i="105"/>
  <c r="G893" i="105"/>
  <c r="F893" i="105"/>
  <c r="L892" i="105"/>
  <c r="K892" i="105"/>
  <c r="J892" i="105"/>
  <c r="H892" i="105"/>
  <c r="G892" i="105"/>
  <c r="F892" i="105"/>
  <c r="L891" i="105"/>
  <c r="K891" i="105"/>
  <c r="J891" i="105"/>
  <c r="H891" i="105"/>
  <c r="G891" i="105"/>
  <c r="F891" i="105"/>
  <c r="L890" i="105"/>
  <c r="K890" i="105"/>
  <c r="J890" i="105"/>
  <c r="H890" i="105"/>
  <c r="G890" i="105"/>
  <c r="F890" i="105"/>
  <c r="L889" i="105"/>
  <c r="K889" i="105"/>
  <c r="J889" i="105"/>
  <c r="H889" i="105"/>
  <c r="G889" i="105"/>
  <c r="F889" i="105"/>
  <c r="L888" i="105"/>
  <c r="K888" i="105"/>
  <c r="J888" i="105"/>
  <c r="H888" i="105"/>
  <c r="G888" i="105"/>
  <c r="F888" i="105"/>
  <c r="L887" i="105"/>
  <c r="K887" i="105"/>
  <c r="J887" i="105"/>
  <c r="H887" i="105"/>
  <c r="G887" i="105"/>
  <c r="F887" i="105"/>
  <c r="L886" i="105"/>
  <c r="K886" i="105"/>
  <c r="J886" i="105"/>
  <c r="H886" i="105"/>
  <c r="G886" i="105"/>
  <c r="F886" i="105"/>
  <c r="M885" i="105"/>
  <c r="L885" i="105"/>
  <c r="K885" i="105"/>
  <c r="I885" i="105"/>
  <c r="H885" i="105"/>
  <c r="F885" i="105"/>
  <c r="M884" i="105"/>
  <c r="L884" i="105"/>
  <c r="J884" i="105"/>
  <c r="I884" i="105"/>
  <c r="H884" i="105"/>
  <c r="G884" i="105"/>
  <c r="F884" i="105"/>
  <c r="M883" i="105"/>
  <c r="L883" i="105"/>
  <c r="F883" i="105"/>
  <c r="M882" i="105"/>
  <c r="L882" i="105"/>
  <c r="J882" i="105"/>
  <c r="I882" i="105"/>
  <c r="H882" i="105"/>
  <c r="G882" i="105"/>
  <c r="F882" i="105"/>
  <c r="M881" i="105"/>
  <c r="L881" i="105"/>
  <c r="J881" i="105"/>
  <c r="I881" i="105"/>
  <c r="H881" i="105"/>
  <c r="G881" i="105"/>
  <c r="F881" i="105"/>
  <c r="M880" i="105"/>
  <c r="L880" i="105"/>
  <c r="J880" i="105"/>
  <c r="I880" i="105"/>
  <c r="H880" i="105"/>
  <c r="G880" i="105"/>
  <c r="F880" i="105"/>
  <c r="M879" i="105"/>
  <c r="L879" i="105"/>
  <c r="J879" i="105"/>
  <c r="I879" i="105"/>
  <c r="H879" i="105"/>
  <c r="G879" i="105"/>
  <c r="F879" i="105"/>
  <c r="M878" i="105"/>
  <c r="L878" i="105"/>
  <c r="J878" i="105"/>
  <c r="I878" i="105"/>
  <c r="H878" i="105"/>
  <c r="G878" i="105"/>
  <c r="F878" i="105"/>
  <c r="M877" i="105"/>
  <c r="L877" i="105"/>
  <c r="J877" i="105"/>
  <c r="I877" i="105"/>
  <c r="H877" i="105"/>
  <c r="G877" i="105"/>
  <c r="F877" i="105"/>
  <c r="M876" i="105"/>
  <c r="L876" i="105"/>
  <c r="J876" i="105"/>
  <c r="I876" i="105"/>
  <c r="H876" i="105"/>
  <c r="G876" i="105"/>
  <c r="F876" i="105"/>
  <c r="M875" i="105"/>
  <c r="L875" i="105"/>
  <c r="J875" i="105"/>
  <c r="I875" i="105"/>
  <c r="H875" i="105"/>
  <c r="G875" i="105"/>
  <c r="F875" i="105"/>
  <c r="M874" i="105"/>
  <c r="L874" i="105"/>
  <c r="J874" i="105"/>
  <c r="I874" i="105"/>
  <c r="H874" i="105"/>
  <c r="G874" i="105"/>
  <c r="F874" i="105"/>
  <c r="M873" i="105"/>
  <c r="L873" i="105"/>
  <c r="J873" i="105"/>
  <c r="I873" i="105"/>
  <c r="H873" i="105"/>
  <c r="G873" i="105"/>
  <c r="F873" i="105"/>
  <c r="M872" i="105"/>
  <c r="L872" i="105"/>
  <c r="I872" i="105"/>
  <c r="H872" i="105"/>
  <c r="F872" i="105"/>
  <c r="M871" i="105"/>
  <c r="L871" i="105"/>
  <c r="K871" i="105"/>
  <c r="J871" i="105"/>
  <c r="I871" i="105"/>
  <c r="H871" i="105"/>
  <c r="G871" i="105"/>
  <c r="F871" i="105"/>
  <c r="M870" i="105"/>
  <c r="L870" i="105"/>
  <c r="K870" i="105"/>
  <c r="J870" i="105"/>
  <c r="I870" i="105"/>
  <c r="H870" i="105"/>
  <c r="G870" i="105"/>
  <c r="F870" i="105"/>
  <c r="M869" i="105"/>
  <c r="L869" i="105"/>
  <c r="K869" i="105"/>
  <c r="J869" i="105"/>
  <c r="I869" i="105"/>
  <c r="H869" i="105"/>
  <c r="G869" i="105"/>
  <c r="F869" i="105"/>
  <c r="M868" i="105"/>
  <c r="L868" i="105"/>
  <c r="K868" i="105"/>
  <c r="J868" i="105"/>
  <c r="I868" i="105"/>
  <c r="H868" i="105"/>
  <c r="G868" i="105"/>
  <c r="F868" i="105"/>
  <c r="M867" i="105"/>
  <c r="L867" i="105"/>
  <c r="K867" i="105"/>
  <c r="J867" i="105"/>
  <c r="I867" i="105"/>
  <c r="H867" i="105"/>
  <c r="G867" i="105"/>
  <c r="F867" i="105"/>
  <c r="M866" i="105"/>
  <c r="L866" i="105"/>
  <c r="K866" i="105"/>
  <c r="J866" i="105"/>
  <c r="I866" i="105"/>
  <c r="H866" i="105"/>
  <c r="G866" i="105"/>
  <c r="F866" i="105"/>
  <c r="M865" i="105"/>
  <c r="L865" i="105"/>
  <c r="K865" i="105"/>
  <c r="J865" i="105"/>
  <c r="I865" i="105"/>
  <c r="H865" i="105"/>
  <c r="G865" i="105"/>
  <c r="F865" i="105"/>
  <c r="M864" i="105"/>
  <c r="L864" i="105"/>
  <c r="K864" i="105"/>
  <c r="J864" i="105"/>
  <c r="I864" i="105"/>
  <c r="H864" i="105"/>
  <c r="G864" i="105"/>
  <c r="F864" i="105"/>
  <c r="M863" i="105"/>
  <c r="L863" i="105"/>
  <c r="K863" i="105"/>
  <c r="J863" i="105"/>
  <c r="I863" i="105"/>
  <c r="H863" i="105"/>
  <c r="G863" i="105"/>
  <c r="F863" i="105"/>
  <c r="M862" i="105"/>
  <c r="L862" i="105"/>
  <c r="K862" i="105"/>
  <c r="J862" i="105"/>
  <c r="I862" i="105"/>
  <c r="H862" i="105"/>
  <c r="G862" i="105"/>
  <c r="F862" i="105"/>
  <c r="M861" i="105"/>
  <c r="L861" i="105"/>
  <c r="K861" i="105"/>
  <c r="J861" i="105"/>
  <c r="I861" i="105"/>
  <c r="H861" i="105"/>
  <c r="G861" i="105"/>
  <c r="F861" i="105"/>
  <c r="M860" i="105"/>
  <c r="L860" i="105"/>
  <c r="K860" i="105"/>
  <c r="J860" i="105"/>
  <c r="I860" i="105"/>
  <c r="H860" i="105"/>
  <c r="G860" i="105"/>
  <c r="F860" i="105"/>
  <c r="M859" i="105"/>
  <c r="L859" i="105"/>
  <c r="K859" i="105"/>
  <c r="J859" i="105"/>
  <c r="I859" i="105"/>
  <c r="H859" i="105"/>
  <c r="G859" i="105"/>
  <c r="F859" i="105"/>
  <c r="M858" i="105"/>
  <c r="L858" i="105"/>
  <c r="K858" i="105"/>
  <c r="J858" i="105"/>
  <c r="I858" i="105"/>
  <c r="H858" i="105"/>
  <c r="G858" i="105"/>
  <c r="F858" i="105"/>
  <c r="M857" i="105"/>
  <c r="L857" i="105"/>
  <c r="K857" i="105"/>
  <c r="J857" i="105"/>
  <c r="I857" i="105"/>
  <c r="H857" i="105"/>
  <c r="G857" i="105"/>
  <c r="F857" i="105"/>
  <c r="M856" i="105"/>
  <c r="L856" i="105"/>
  <c r="K856" i="105"/>
  <c r="J856" i="105"/>
  <c r="I856" i="105"/>
  <c r="H856" i="105"/>
  <c r="G856" i="105"/>
  <c r="F856" i="105"/>
  <c r="M855" i="105"/>
  <c r="L855" i="105"/>
  <c r="K855" i="105"/>
  <c r="J855" i="105"/>
  <c r="I855" i="105"/>
  <c r="H855" i="105"/>
  <c r="G855" i="105"/>
  <c r="F855" i="105"/>
  <c r="M854" i="105"/>
  <c r="L854" i="105"/>
  <c r="K854" i="105"/>
  <c r="J854" i="105"/>
  <c r="I854" i="105"/>
  <c r="H854" i="105"/>
  <c r="G854" i="105"/>
  <c r="F854" i="105"/>
  <c r="M853" i="105"/>
  <c r="L853" i="105"/>
  <c r="K853" i="105"/>
  <c r="J853" i="105"/>
  <c r="I853" i="105"/>
  <c r="H853" i="105"/>
  <c r="G853" i="105"/>
  <c r="F853" i="105"/>
  <c r="M852" i="105"/>
  <c r="L852" i="105"/>
  <c r="K852" i="105"/>
  <c r="J852" i="105"/>
  <c r="I852" i="105"/>
  <c r="H852" i="105"/>
  <c r="G852" i="105"/>
  <c r="F852" i="105"/>
  <c r="M851" i="105"/>
  <c r="L851" i="105"/>
  <c r="K851" i="105"/>
  <c r="J851" i="105"/>
  <c r="I851" i="105"/>
  <c r="H851" i="105"/>
  <c r="G851" i="105"/>
  <c r="F851" i="105"/>
  <c r="M850" i="105"/>
  <c r="L850" i="105"/>
  <c r="K850" i="105"/>
  <c r="J850" i="105"/>
  <c r="I850" i="105"/>
  <c r="H850" i="105"/>
  <c r="G850" i="105"/>
  <c r="F850" i="105"/>
  <c r="M849" i="105"/>
  <c r="L849" i="105"/>
  <c r="K849" i="105"/>
  <c r="J849" i="105"/>
  <c r="I849" i="105"/>
  <c r="H849" i="105"/>
  <c r="G849" i="105"/>
  <c r="F849" i="105"/>
  <c r="M848" i="105"/>
  <c r="L848" i="105"/>
  <c r="K848" i="105"/>
  <c r="J848" i="105"/>
  <c r="I848" i="105"/>
  <c r="H848" i="105"/>
  <c r="G848" i="105"/>
  <c r="F848" i="105"/>
  <c r="M847" i="105"/>
  <c r="L847" i="105"/>
  <c r="K847" i="105"/>
  <c r="J847" i="105"/>
  <c r="I847" i="105"/>
  <c r="H847" i="105"/>
  <c r="G847" i="105"/>
  <c r="F847" i="105"/>
  <c r="M846" i="105"/>
  <c r="L846" i="105"/>
  <c r="K846" i="105"/>
  <c r="J846" i="105"/>
  <c r="I846" i="105"/>
  <c r="H846" i="105"/>
  <c r="G846" i="105"/>
  <c r="F846" i="105"/>
  <c r="M845" i="105"/>
  <c r="L845" i="105"/>
  <c r="K845" i="105"/>
  <c r="J845" i="105"/>
  <c r="I845" i="105"/>
  <c r="H845" i="105"/>
  <c r="G845" i="105"/>
  <c r="F845" i="105"/>
  <c r="M844" i="105"/>
  <c r="L844" i="105"/>
  <c r="K844" i="105"/>
  <c r="J844" i="105"/>
  <c r="I844" i="105"/>
  <c r="H844" i="105"/>
  <c r="G844" i="105"/>
  <c r="F844" i="105"/>
  <c r="M843" i="105"/>
  <c r="L843" i="105"/>
  <c r="K843" i="105"/>
  <c r="J843" i="105"/>
  <c r="I843" i="105"/>
  <c r="H843" i="105"/>
  <c r="G843" i="105"/>
  <c r="F843" i="105"/>
  <c r="M842" i="105"/>
  <c r="L842" i="105"/>
  <c r="K842" i="105"/>
  <c r="J842" i="105"/>
  <c r="I842" i="105"/>
  <c r="H842" i="105"/>
  <c r="G842" i="105"/>
  <c r="F842" i="105"/>
  <c r="M841" i="105"/>
  <c r="L841" i="105"/>
  <c r="K841" i="105"/>
  <c r="J841" i="105"/>
  <c r="I841" i="105"/>
  <c r="H841" i="105"/>
  <c r="G841" i="105"/>
  <c r="F841" i="105"/>
  <c r="M840" i="105"/>
  <c r="L840" i="105"/>
  <c r="K840" i="105"/>
  <c r="J840" i="105"/>
  <c r="I840" i="105"/>
  <c r="H840" i="105"/>
  <c r="G840" i="105"/>
  <c r="F840" i="105"/>
  <c r="M839" i="105"/>
  <c r="L839" i="105"/>
  <c r="K839" i="105"/>
  <c r="J839" i="105"/>
  <c r="I839" i="105"/>
  <c r="H839" i="105"/>
  <c r="G839" i="105"/>
  <c r="F839" i="105"/>
  <c r="M838" i="105"/>
  <c r="L838" i="105"/>
  <c r="K838" i="105"/>
  <c r="J838" i="105"/>
  <c r="I838" i="105"/>
  <c r="H838" i="105"/>
  <c r="G838" i="105"/>
  <c r="F838" i="105"/>
  <c r="M837" i="105"/>
  <c r="L837" i="105"/>
  <c r="K837" i="105"/>
  <c r="J837" i="105"/>
  <c r="I837" i="105"/>
  <c r="H837" i="105"/>
  <c r="G837" i="105"/>
  <c r="F837" i="105"/>
  <c r="M836" i="105"/>
  <c r="L836" i="105"/>
  <c r="K836" i="105"/>
  <c r="J836" i="105"/>
  <c r="I836" i="105"/>
  <c r="H836" i="105"/>
  <c r="G836" i="105"/>
  <c r="F836" i="105"/>
  <c r="M835" i="105"/>
  <c r="L835" i="105"/>
  <c r="K835" i="105"/>
  <c r="J835" i="105"/>
  <c r="I835" i="105"/>
  <c r="H835" i="105"/>
  <c r="G835" i="105"/>
  <c r="F835" i="105"/>
  <c r="M834" i="105"/>
  <c r="L834" i="105"/>
  <c r="K834" i="105"/>
  <c r="J834" i="105"/>
  <c r="I834" i="105"/>
  <c r="H834" i="105"/>
  <c r="G834" i="105"/>
  <c r="F834" i="105"/>
  <c r="M833" i="105"/>
  <c r="L833" i="105"/>
  <c r="K833" i="105"/>
  <c r="I833" i="105"/>
  <c r="H833" i="105"/>
  <c r="G833" i="105"/>
  <c r="F833" i="105"/>
  <c r="O833" i="105" s="1"/>
  <c r="P833" i="105" s="1"/>
  <c r="M832" i="105"/>
  <c r="L832" i="105"/>
  <c r="K832" i="105"/>
  <c r="J832" i="105"/>
  <c r="I832" i="105"/>
  <c r="H832" i="105"/>
  <c r="G832" i="105"/>
  <c r="F832" i="105"/>
  <c r="M831" i="105"/>
  <c r="L831" i="105"/>
  <c r="K831" i="105"/>
  <c r="J831" i="105"/>
  <c r="I831" i="105"/>
  <c r="H831" i="105"/>
  <c r="G831" i="105"/>
  <c r="F831" i="105"/>
  <c r="M830" i="105"/>
  <c r="L830" i="105"/>
  <c r="K830" i="105"/>
  <c r="J830" i="105"/>
  <c r="I830" i="105"/>
  <c r="H830" i="105"/>
  <c r="G830" i="105"/>
  <c r="F830" i="105"/>
  <c r="M829" i="105"/>
  <c r="L829" i="105"/>
  <c r="K829" i="105"/>
  <c r="J829" i="105"/>
  <c r="I829" i="105"/>
  <c r="H829" i="105"/>
  <c r="G829" i="105"/>
  <c r="F829" i="105"/>
  <c r="M828" i="105"/>
  <c r="L828" i="105"/>
  <c r="K828" i="105"/>
  <c r="J828" i="105"/>
  <c r="I828" i="105"/>
  <c r="H828" i="105"/>
  <c r="G828" i="105"/>
  <c r="F828" i="105"/>
  <c r="M827" i="105"/>
  <c r="L827" i="105"/>
  <c r="K827" i="105"/>
  <c r="J827" i="105"/>
  <c r="I827" i="105"/>
  <c r="H827" i="105"/>
  <c r="G827" i="105"/>
  <c r="F827" i="105"/>
  <c r="M826" i="105"/>
  <c r="L826" i="105"/>
  <c r="K826" i="105"/>
  <c r="J826" i="105"/>
  <c r="I826" i="105"/>
  <c r="H826" i="105"/>
  <c r="G826" i="105"/>
  <c r="F826" i="105"/>
  <c r="M825" i="105"/>
  <c r="L825" i="105"/>
  <c r="K825" i="105"/>
  <c r="J825" i="105"/>
  <c r="I825" i="105"/>
  <c r="H825" i="105"/>
  <c r="G825" i="105"/>
  <c r="F825" i="105"/>
  <c r="M824" i="105"/>
  <c r="L824" i="105"/>
  <c r="K824" i="105"/>
  <c r="J824" i="105"/>
  <c r="I824" i="105"/>
  <c r="H824" i="105"/>
  <c r="G824" i="105"/>
  <c r="F824" i="105"/>
  <c r="M823" i="105"/>
  <c r="L823" i="105"/>
  <c r="K823" i="105"/>
  <c r="J823" i="105"/>
  <c r="I823" i="105"/>
  <c r="H823" i="105"/>
  <c r="G823" i="105"/>
  <c r="F823" i="105"/>
  <c r="M822" i="105"/>
  <c r="L822" i="105"/>
  <c r="K822" i="105"/>
  <c r="J822" i="105"/>
  <c r="I822" i="105"/>
  <c r="H822" i="105"/>
  <c r="G822" i="105"/>
  <c r="F822" i="105"/>
  <c r="M821" i="105"/>
  <c r="L821" i="105"/>
  <c r="K821" i="105"/>
  <c r="J821" i="105"/>
  <c r="I821" i="105"/>
  <c r="H821" i="105"/>
  <c r="G821" i="105"/>
  <c r="F821" i="105"/>
  <c r="M820" i="105"/>
  <c r="L820" i="105"/>
  <c r="K820" i="105"/>
  <c r="J820" i="105"/>
  <c r="I820" i="105"/>
  <c r="H820" i="105"/>
  <c r="G820" i="105"/>
  <c r="F820" i="105"/>
  <c r="M819" i="105"/>
  <c r="L819" i="105"/>
  <c r="K819" i="105"/>
  <c r="J819" i="105"/>
  <c r="I819" i="105"/>
  <c r="H819" i="105"/>
  <c r="G819" i="105"/>
  <c r="F819" i="105"/>
  <c r="M818" i="105"/>
  <c r="L818" i="105"/>
  <c r="K818" i="105"/>
  <c r="J818" i="105"/>
  <c r="I818" i="105"/>
  <c r="H818" i="105"/>
  <c r="G818" i="105"/>
  <c r="F818" i="105"/>
  <c r="M817" i="105"/>
  <c r="L817" i="105"/>
  <c r="K817" i="105"/>
  <c r="J817" i="105"/>
  <c r="I817" i="105"/>
  <c r="H817" i="105"/>
  <c r="G817" i="105"/>
  <c r="F817" i="105"/>
  <c r="M816" i="105"/>
  <c r="L816" i="105"/>
  <c r="K816" i="105"/>
  <c r="J816" i="105"/>
  <c r="I816" i="105"/>
  <c r="H816" i="105"/>
  <c r="G816" i="105"/>
  <c r="F816" i="105"/>
  <c r="M815" i="105"/>
  <c r="L815" i="105"/>
  <c r="K815" i="105"/>
  <c r="J815" i="105"/>
  <c r="I815" i="105"/>
  <c r="H815" i="105"/>
  <c r="G815" i="105"/>
  <c r="F815" i="105"/>
  <c r="M814" i="105"/>
  <c r="L814" i="105"/>
  <c r="K814" i="105"/>
  <c r="J814" i="105"/>
  <c r="I814" i="105"/>
  <c r="H814" i="105"/>
  <c r="G814" i="105"/>
  <c r="F814" i="105"/>
  <c r="M813" i="105"/>
  <c r="L813" i="105"/>
  <c r="K813" i="105"/>
  <c r="J813" i="105"/>
  <c r="I813" i="105"/>
  <c r="H813" i="105"/>
  <c r="G813" i="105"/>
  <c r="F813" i="105"/>
  <c r="M812" i="105"/>
  <c r="L812" i="105"/>
  <c r="K812" i="105"/>
  <c r="J812" i="105"/>
  <c r="I812" i="105"/>
  <c r="H812" i="105"/>
  <c r="G812" i="105"/>
  <c r="F812" i="105"/>
  <c r="M811" i="105"/>
  <c r="L811" i="105"/>
  <c r="K811" i="105"/>
  <c r="J811" i="105"/>
  <c r="I811" i="105"/>
  <c r="H811" i="105"/>
  <c r="G811" i="105"/>
  <c r="F811" i="105"/>
  <c r="M810" i="105"/>
  <c r="L810" i="105"/>
  <c r="K810" i="105"/>
  <c r="J810" i="105"/>
  <c r="I810" i="105"/>
  <c r="H810" i="105"/>
  <c r="G810" i="105"/>
  <c r="F810" i="105"/>
  <c r="M809" i="105"/>
  <c r="L809" i="105"/>
  <c r="K809" i="105"/>
  <c r="J809" i="105"/>
  <c r="I809" i="105"/>
  <c r="H809" i="105"/>
  <c r="G809" i="105"/>
  <c r="F809" i="105"/>
  <c r="M808" i="105"/>
  <c r="L808" i="105"/>
  <c r="K808" i="105"/>
  <c r="J808" i="105"/>
  <c r="I808" i="105"/>
  <c r="H808" i="105"/>
  <c r="G808" i="105"/>
  <c r="F808" i="105"/>
  <c r="M807" i="105"/>
  <c r="L807" i="105"/>
  <c r="K807" i="105"/>
  <c r="J807" i="105"/>
  <c r="I807" i="105"/>
  <c r="H807" i="105"/>
  <c r="G807" i="105"/>
  <c r="F807" i="105"/>
  <c r="M806" i="105"/>
  <c r="L806" i="105"/>
  <c r="K806" i="105"/>
  <c r="J806" i="105"/>
  <c r="I806" i="105"/>
  <c r="H806" i="105"/>
  <c r="G806" i="105"/>
  <c r="F806" i="105"/>
  <c r="M805" i="105"/>
  <c r="L805" i="105"/>
  <c r="K805" i="105"/>
  <c r="J805" i="105"/>
  <c r="I805" i="105"/>
  <c r="H805" i="105"/>
  <c r="G805" i="105"/>
  <c r="F805" i="105"/>
  <c r="M804" i="105"/>
  <c r="L804" i="105"/>
  <c r="K804" i="105"/>
  <c r="J804" i="105"/>
  <c r="I804" i="105"/>
  <c r="H804" i="105"/>
  <c r="G804" i="105"/>
  <c r="F804" i="105"/>
  <c r="M803" i="105"/>
  <c r="L803" i="105"/>
  <c r="K803" i="105"/>
  <c r="J803" i="105"/>
  <c r="I803" i="105"/>
  <c r="H803" i="105"/>
  <c r="G803" i="105"/>
  <c r="F803" i="105"/>
  <c r="M802" i="105"/>
  <c r="L802" i="105"/>
  <c r="K802" i="105"/>
  <c r="J802" i="105"/>
  <c r="I802" i="105"/>
  <c r="H802" i="105"/>
  <c r="G802" i="105"/>
  <c r="F802" i="105"/>
  <c r="M801" i="105"/>
  <c r="L801" i="105"/>
  <c r="K801" i="105"/>
  <c r="J801" i="105"/>
  <c r="I801" i="105"/>
  <c r="H801" i="105"/>
  <c r="G801" i="105"/>
  <c r="F801" i="105"/>
  <c r="M800" i="105"/>
  <c r="L800" i="105"/>
  <c r="K800" i="105"/>
  <c r="J800" i="105"/>
  <c r="I800" i="105"/>
  <c r="H800" i="105"/>
  <c r="G800" i="105"/>
  <c r="F800" i="105"/>
  <c r="M799" i="105"/>
  <c r="L799" i="105"/>
  <c r="K799" i="105"/>
  <c r="J799" i="105"/>
  <c r="I799" i="105"/>
  <c r="H799" i="105"/>
  <c r="G799" i="105"/>
  <c r="F799" i="105"/>
  <c r="M798" i="105"/>
  <c r="L798" i="105"/>
  <c r="K798" i="105"/>
  <c r="J798" i="105"/>
  <c r="I798" i="105"/>
  <c r="H798" i="105"/>
  <c r="G798" i="105"/>
  <c r="F798" i="105"/>
  <c r="M797" i="105"/>
  <c r="L797" i="105"/>
  <c r="K797" i="105"/>
  <c r="J797" i="105"/>
  <c r="I797" i="105"/>
  <c r="H797" i="105"/>
  <c r="G797" i="105"/>
  <c r="F797" i="105"/>
  <c r="M796" i="105"/>
  <c r="L796" i="105"/>
  <c r="K796" i="105"/>
  <c r="J796" i="105"/>
  <c r="I796" i="105"/>
  <c r="H796" i="105"/>
  <c r="G796" i="105"/>
  <c r="F796" i="105"/>
  <c r="M795" i="105"/>
  <c r="L795" i="105"/>
  <c r="K795" i="105"/>
  <c r="J795" i="105"/>
  <c r="I795" i="105"/>
  <c r="H795" i="105"/>
  <c r="G795" i="105"/>
  <c r="F795" i="105"/>
  <c r="M794" i="105"/>
  <c r="L794" i="105"/>
  <c r="K794" i="105"/>
  <c r="J794" i="105"/>
  <c r="I794" i="105"/>
  <c r="H794" i="105"/>
  <c r="G794" i="105"/>
  <c r="F794" i="105"/>
  <c r="M793" i="105"/>
  <c r="L793" i="105"/>
  <c r="K793" i="105"/>
  <c r="J793" i="105"/>
  <c r="I793" i="105"/>
  <c r="H793" i="105"/>
  <c r="G793" i="105"/>
  <c r="F793" i="105"/>
  <c r="M792" i="105"/>
  <c r="L792" i="105"/>
  <c r="K792" i="105"/>
  <c r="J792" i="105"/>
  <c r="I792" i="105"/>
  <c r="H792" i="105"/>
  <c r="G792" i="105"/>
  <c r="F792" i="105"/>
  <c r="M791" i="105"/>
  <c r="L791" i="105"/>
  <c r="K791" i="105"/>
  <c r="J791" i="105"/>
  <c r="I791" i="105"/>
  <c r="H791" i="105"/>
  <c r="G791" i="105"/>
  <c r="F791" i="105"/>
  <c r="M790" i="105"/>
  <c r="L790" i="105"/>
  <c r="K790" i="105"/>
  <c r="J790" i="105"/>
  <c r="I790" i="105"/>
  <c r="H790" i="105"/>
  <c r="G790" i="105"/>
  <c r="F790" i="105"/>
  <c r="M789" i="105"/>
  <c r="L789" i="105"/>
  <c r="K789" i="105"/>
  <c r="J789" i="105"/>
  <c r="I789" i="105"/>
  <c r="H789" i="105"/>
  <c r="G789" i="105"/>
  <c r="F789" i="105"/>
  <c r="M788" i="105"/>
  <c r="L788" i="105"/>
  <c r="K788" i="105"/>
  <c r="J788" i="105"/>
  <c r="I788" i="105"/>
  <c r="H788" i="105"/>
  <c r="G788" i="105"/>
  <c r="F788" i="105"/>
  <c r="M787" i="105"/>
  <c r="L787" i="105"/>
  <c r="K787" i="105"/>
  <c r="J787" i="105"/>
  <c r="I787" i="105"/>
  <c r="H787" i="105"/>
  <c r="G787" i="105"/>
  <c r="F787" i="105"/>
  <c r="M786" i="105"/>
  <c r="L786" i="105"/>
  <c r="K786" i="105"/>
  <c r="J786" i="105"/>
  <c r="I786" i="105"/>
  <c r="H786" i="105"/>
  <c r="G786" i="105"/>
  <c r="F786" i="105"/>
  <c r="M785" i="105"/>
  <c r="L785" i="105"/>
  <c r="K785" i="105"/>
  <c r="J785" i="105"/>
  <c r="I785" i="105"/>
  <c r="H785" i="105"/>
  <c r="G785" i="105"/>
  <c r="F785" i="105"/>
  <c r="M784" i="105"/>
  <c r="L784" i="105"/>
  <c r="K784" i="105"/>
  <c r="J784" i="105"/>
  <c r="I784" i="105"/>
  <c r="H784" i="105"/>
  <c r="G784" i="105"/>
  <c r="F784" i="105"/>
  <c r="M783" i="105"/>
  <c r="L783" i="105"/>
  <c r="K783" i="105"/>
  <c r="J783" i="105"/>
  <c r="I783" i="105"/>
  <c r="H783" i="105"/>
  <c r="G783" i="105"/>
  <c r="F783" i="105"/>
  <c r="M782" i="105"/>
  <c r="L782" i="105"/>
  <c r="K782" i="105"/>
  <c r="J782" i="105"/>
  <c r="I782" i="105"/>
  <c r="H782" i="105"/>
  <c r="G782" i="105"/>
  <c r="F782" i="105"/>
  <c r="M781" i="105"/>
  <c r="L781" i="105"/>
  <c r="K781" i="105"/>
  <c r="I781" i="105"/>
  <c r="H781" i="105"/>
  <c r="G781" i="105"/>
  <c r="F781" i="105"/>
  <c r="Q781" i="105" s="1" a="1"/>
  <c r="Q781" i="105" s="1"/>
  <c r="M780" i="105"/>
  <c r="L780" i="105"/>
  <c r="K780" i="105"/>
  <c r="J780" i="105"/>
  <c r="I780" i="105"/>
  <c r="H780" i="105"/>
  <c r="G780" i="105"/>
  <c r="F780" i="105"/>
  <c r="N780" i="105" s="1"/>
  <c r="M779" i="105"/>
  <c r="L779" i="105"/>
  <c r="K779" i="105"/>
  <c r="J779" i="105"/>
  <c r="I779" i="105"/>
  <c r="H779" i="105"/>
  <c r="G779" i="105"/>
  <c r="F779" i="105"/>
  <c r="N779" i="105" s="1"/>
  <c r="M778" i="105"/>
  <c r="L778" i="105"/>
  <c r="K778" i="105"/>
  <c r="J778" i="105"/>
  <c r="I778" i="105"/>
  <c r="H778" i="105"/>
  <c r="G778" i="105"/>
  <c r="F778" i="105"/>
  <c r="N778" i="105" s="1"/>
  <c r="M777" i="105"/>
  <c r="L777" i="105"/>
  <c r="K777" i="105"/>
  <c r="J777" i="105"/>
  <c r="I777" i="105"/>
  <c r="H777" i="105"/>
  <c r="G777" i="105"/>
  <c r="F777" i="105"/>
  <c r="N777" i="105" s="1"/>
  <c r="M776" i="105"/>
  <c r="L776" i="105"/>
  <c r="K776" i="105"/>
  <c r="J776" i="105"/>
  <c r="I776" i="105"/>
  <c r="H776" i="105"/>
  <c r="G776" i="105"/>
  <c r="F776" i="105"/>
  <c r="N776" i="105" s="1"/>
  <c r="M775" i="105"/>
  <c r="L775" i="105"/>
  <c r="K775" i="105"/>
  <c r="J775" i="105"/>
  <c r="I775" i="105"/>
  <c r="H775" i="105"/>
  <c r="G775" i="105"/>
  <c r="F775" i="105"/>
  <c r="N775" i="105" s="1"/>
  <c r="M774" i="105"/>
  <c r="L774" i="105"/>
  <c r="K774" i="105"/>
  <c r="J774" i="105"/>
  <c r="I774" i="105"/>
  <c r="H774" i="105"/>
  <c r="G774" i="105"/>
  <c r="F774" i="105"/>
  <c r="N774" i="105" s="1"/>
  <c r="M773" i="105"/>
  <c r="L773" i="105"/>
  <c r="K773" i="105"/>
  <c r="J773" i="105"/>
  <c r="I773" i="105"/>
  <c r="H773" i="105"/>
  <c r="G773" i="105"/>
  <c r="F773" i="105"/>
  <c r="N773" i="105" s="1"/>
  <c r="M772" i="105"/>
  <c r="L772" i="105"/>
  <c r="K772" i="105"/>
  <c r="J772" i="105"/>
  <c r="I772" i="105"/>
  <c r="H772" i="105"/>
  <c r="G772" i="105"/>
  <c r="F772" i="105"/>
  <c r="N772" i="105" s="1"/>
  <c r="M771" i="105"/>
  <c r="L771" i="105"/>
  <c r="K771" i="105"/>
  <c r="J771" i="105"/>
  <c r="I771" i="105"/>
  <c r="H771" i="105"/>
  <c r="G771" i="105"/>
  <c r="F771" i="105"/>
  <c r="N771" i="105" s="1"/>
  <c r="M770" i="105"/>
  <c r="L770" i="105"/>
  <c r="K770" i="105"/>
  <c r="J770" i="105"/>
  <c r="I770" i="105"/>
  <c r="H770" i="105"/>
  <c r="G770" i="105"/>
  <c r="F770" i="105"/>
  <c r="N770" i="105" s="1"/>
  <c r="M769" i="105"/>
  <c r="L769" i="105"/>
  <c r="K769" i="105"/>
  <c r="J769" i="105"/>
  <c r="I769" i="105"/>
  <c r="H769" i="105"/>
  <c r="G769" i="105"/>
  <c r="F769" i="105"/>
  <c r="N769" i="105" s="1"/>
  <c r="M768" i="105"/>
  <c r="L768" i="105"/>
  <c r="K768" i="105"/>
  <c r="J768" i="105"/>
  <c r="I768" i="105"/>
  <c r="H768" i="105"/>
  <c r="G768" i="105"/>
  <c r="F768" i="105"/>
  <c r="N768" i="105" s="1"/>
  <c r="M767" i="105"/>
  <c r="L767" i="105"/>
  <c r="K767" i="105"/>
  <c r="J767" i="105"/>
  <c r="I767" i="105"/>
  <c r="H767" i="105"/>
  <c r="G767" i="105"/>
  <c r="F767" i="105"/>
  <c r="N767" i="105" s="1"/>
  <c r="M766" i="105"/>
  <c r="L766" i="105"/>
  <c r="K766" i="105"/>
  <c r="J766" i="105"/>
  <c r="I766" i="105"/>
  <c r="H766" i="105"/>
  <c r="G766" i="105"/>
  <c r="F766" i="105"/>
  <c r="N766" i="105" s="1"/>
  <c r="M765" i="105"/>
  <c r="L765" i="105"/>
  <c r="K765" i="105"/>
  <c r="J765" i="105"/>
  <c r="I765" i="105"/>
  <c r="H765" i="105"/>
  <c r="G765" i="105"/>
  <c r="F765" i="105"/>
  <c r="N765" i="105" s="1"/>
  <c r="M764" i="105"/>
  <c r="L764" i="105"/>
  <c r="K764" i="105"/>
  <c r="J764" i="105"/>
  <c r="I764" i="105"/>
  <c r="H764" i="105"/>
  <c r="G764" i="105"/>
  <c r="F764" i="105"/>
  <c r="N764" i="105" s="1"/>
  <c r="M763" i="105"/>
  <c r="L763" i="105"/>
  <c r="K763" i="105"/>
  <c r="J763" i="105"/>
  <c r="I763" i="105"/>
  <c r="H763" i="105"/>
  <c r="G763" i="105"/>
  <c r="F763" i="105"/>
  <c r="N763" i="105" s="1"/>
  <c r="M762" i="105"/>
  <c r="L762" i="105"/>
  <c r="K762" i="105"/>
  <c r="J762" i="105"/>
  <c r="I762" i="105"/>
  <c r="H762" i="105"/>
  <c r="G762" i="105"/>
  <c r="F762" i="105"/>
  <c r="N762" i="105" s="1"/>
  <c r="M761" i="105"/>
  <c r="L761" i="105"/>
  <c r="K761" i="105"/>
  <c r="J761" i="105"/>
  <c r="I761" i="105"/>
  <c r="H761" i="105"/>
  <c r="G761" i="105"/>
  <c r="F761" i="105"/>
  <c r="N761" i="105" s="1"/>
  <c r="M760" i="105"/>
  <c r="L760" i="105"/>
  <c r="K760" i="105"/>
  <c r="J760" i="105"/>
  <c r="I760" i="105"/>
  <c r="H760" i="105"/>
  <c r="G760" i="105"/>
  <c r="F760" i="105"/>
  <c r="N760" i="105" s="1"/>
  <c r="M759" i="105"/>
  <c r="L759" i="105"/>
  <c r="K759" i="105"/>
  <c r="J759" i="105"/>
  <c r="I759" i="105"/>
  <c r="H759" i="105"/>
  <c r="G759" i="105"/>
  <c r="F759" i="105"/>
  <c r="N759" i="105" s="1"/>
  <c r="M758" i="105"/>
  <c r="L758" i="105"/>
  <c r="K758" i="105"/>
  <c r="J758" i="105"/>
  <c r="I758" i="105"/>
  <c r="H758" i="105"/>
  <c r="G758" i="105"/>
  <c r="F758" i="105"/>
  <c r="N758" i="105" s="1"/>
  <c r="M757" i="105"/>
  <c r="L757" i="105"/>
  <c r="K757" i="105"/>
  <c r="J757" i="105"/>
  <c r="I757" i="105"/>
  <c r="H757" i="105"/>
  <c r="G757" i="105"/>
  <c r="F757" i="105"/>
  <c r="N757" i="105" s="1"/>
  <c r="M756" i="105"/>
  <c r="L756" i="105"/>
  <c r="K756" i="105"/>
  <c r="I756" i="105"/>
  <c r="H756" i="105"/>
  <c r="F756" i="105"/>
  <c r="Q756" i="105" s="1" a="1"/>
  <c r="Q756" i="105" s="1"/>
  <c r="M755" i="105"/>
  <c r="L755" i="105"/>
  <c r="K755" i="105"/>
  <c r="I755" i="105"/>
  <c r="H755" i="105"/>
  <c r="F755" i="105"/>
  <c r="M754" i="105"/>
  <c r="L754" i="105"/>
  <c r="K754" i="105"/>
  <c r="J754" i="105"/>
  <c r="I754" i="105"/>
  <c r="H754" i="105"/>
  <c r="G754" i="105"/>
  <c r="F754" i="105"/>
  <c r="N754" i="105" s="1"/>
  <c r="M753" i="105"/>
  <c r="L753" i="105"/>
  <c r="K753" i="105"/>
  <c r="J753" i="105"/>
  <c r="I753" i="105"/>
  <c r="H753" i="105"/>
  <c r="G753" i="105"/>
  <c r="F753" i="105"/>
  <c r="N753" i="105" s="1"/>
  <c r="M752" i="105"/>
  <c r="L752" i="105"/>
  <c r="K752" i="105"/>
  <c r="J752" i="105"/>
  <c r="I752" i="105"/>
  <c r="H752" i="105"/>
  <c r="G752" i="105"/>
  <c r="F752" i="105"/>
  <c r="N752" i="105" s="1"/>
  <c r="M751" i="105"/>
  <c r="L751" i="105"/>
  <c r="K751" i="105"/>
  <c r="J751" i="105"/>
  <c r="I751" i="105"/>
  <c r="H751" i="105"/>
  <c r="G751" i="105"/>
  <c r="F751" i="105"/>
  <c r="N751" i="105" s="1"/>
  <c r="M750" i="105"/>
  <c r="L750" i="105"/>
  <c r="K750" i="105"/>
  <c r="J750" i="105"/>
  <c r="I750" i="105"/>
  <c r="H750" i="105"/>
  <c r="G750" i="105"/>
  <c r="F750" i="105"/>
  <c r="N750" i="105" s="1"/>
  <c r="M749" i="105"/>
  <c r="L749" i="105"/>
  <c r="K749" i="105"/>
  <c r="J749" i="105"/>
  <c r="I749" i="105"/>
  <c r="H749" i="105"/>
  <c r="G749" i="105"/>
  <c r="F749" i="105"/>
  <c r="N749" i="105" s="1"/>
  <c r="M748" i="105"/>
  <c r="L748" i="105"/>
  <c r="K748" i="105"/>
  <c r="I748" i="105"/>
  <c r="H748" i="105"/>
  <c r="F748" i="105"/>
  <c r="Q748" i="105" s="1" a="1"/>
  <c r="Q748" i="105" s="1"/>
  <c r="M747" i="105"/>
  <c r="L747" i="105"/>
  <c r="K747" i="105"/>
  <c r="J747" i="105"/>
  <c r="I747" i="105"/>
  <c r="H747" i="105"/>
  <c r="G747" i="105"/>
  <c r="F747" i="105"/>
  <c r="M746" i="105"/>
  <c r="L746" i="105"/>
  <c r="K746" i="105"/>
  <c r="J746" i="105"/>
  <c r="I746" i="105"/>
  <c r="H746" i="105"/>
  <c r="G746" i="105"/>
  <c r="F746" i="105"/>
  <c r="M745" i="105"/>
  <c r="L745" i="105"/>
  <c r="K745" i="105"/>
  <c r="J745" i="105"/>
  <c r="I745" i="105"/>
  <c r="H745" i="105"/>
  <c r="G745" i="105"/>
  <c r="F745" i="105"/>
  <c r="M744" i="105"/>
  <c r="L744" i="105"/>
  <c r="K744" i="105"/>
  <c r="J744" i="105"/>
  <c r="I744" i="105"/>
  <c r="H744" i="105"/>
  <c r="G744" i="105"/>
  <c r="F744" i="105"/>
  <c r="L743" i="105"/>
  <c r="K743" i="105"/>
  <c r="J743" i="105"/>
  <c r="I743" i="105"/>
  <c r="H743" i="105"/>
  <c r="F743" i="105"/>
  <c r="M742" i="105"/>
  <c r="L742" i="105"/>
  <c r="K742" i="105"/>
  <c r="J742" i="105"/>
  <c r="I742" i="105"/>
  <c r="H742" i="105"/>
  <c r="G742" i="105"/>
  <c r="F742" i="105"/>
  <c r="N742" i="105" s="1"/>
  <c r="M741" i="105"/>
  <c r="L741" i="105"/>
  <c r="K741" i="105"/>
  <c r="I741" i="105"/>
  <c r="H741" i="105"/>
  <c r="F741" i="105"/>
  <c r="Q741" i="105" s="1" a="1"/>
  <c r="Q741" i="105" s="1"/>
  <c r="M740" i="105"/>
  <c r="L740" i="105"/>
  <c r="K740" i="105"/>
  <c r="J740" i="105"/>
  <c r="I740" i="105"/>
  <c r="H740" i="105"/>
  <c r="G740" i="105"/>
  <c r="F740" i="105"/>
  <c r="M739" i="105"/>
  <c r="L739" i="105"/>
  <c r="K739" i="105"/>
  <c r="J739" i="105"/>
  <c r="I739" i="105"/>
  <c r="H739" i="105"/>
  <c r="G739" i="105"/>
  <c r="F739" i="105"/>
  <c r="M738" i="105"/>
  <c r="L738" i="105"/>
  <c r="K738" i="105"/>
  <c r="J738" i="105"/>
  <c r="I738" i="105"/>
  <c r="H738" i="105"/>
  <c r="G738" i="105"/>
  <c r="F738" i="105"/>
  <c r="M737" i="105"/>
  <c r="L737" i="105"/>
  <c r="K737" i="105"/>
  <c r="J737" i="105"/>
  <c r="I737" i="105"/>
  <c r="H737" i="105"/>
  <c r="G737" i="105"/>
  <c r="F737" i="105"/>
  <c r="M736" i="105"/>
  <c r="K736" i="105"/>
  <c r="I736" i="105"/>
  <c r="H736" i="105"/>
  <c r="G736" i="105"/>
  <c r="F736" i="105"/>
  <c r="M735" i="105"/>
  <c r="L735" i="105"/>
  <c r="K735" i="105"/>
  <c r="J735" i="105"/>
  <c r="I735" i="105"/>
  <c r="H735" i="105"/>
  <c r="F735" i="105"/>
  <c r="M734" i="105"/>
  <c r="L734" i="105"/>
  <c r="K734" i="105"/>
  <c r="J734" i="105"/>
  <c r="I734" i="105"/>
  <c r="H734" i="105"/>
  <c r="G734" i="105"/>
  <c r="F734" i="105"/>
  <c r="M733" i="105"/>
  <c r="K733" i="105"/>
  <c r="I733" i="105"/>
  <c r="H733" i="105"/>
  <c r="G733" i="105"/>
  <c r="F733" i="105"/>
  <c r="M732" i="105"/>
  <c r="L732" i="105"/>
  <c r="K732" i="105"/>
  <c r="J732" i="105"/>
  <c r="I732" i="105"/>
  <c r="H732" i="105"/>
  <c r="G732" i="105"/>
  <c r="F732" i="105"/>
  <c r="M731" i="105"/>
  <c r="L731" i="105"/>
  <c r="K731" i="105"/>
  <c r="J731" i="105"/>
  <c r="I731" i="105"/>
  <c r="H731" i="105"/>
  <c r="G731" i="105"/>
  <c r="F731" i="105"/>
  <c r="M730" i="105"/>
  <c r="L730" i="105"/>
  <c r="K730" i="105"/>
  <c r="I730" i="105"/>
  <c r="H730" i="105"/>
  <c r="G730" i="105"/>
  <c r="F730" i="105"/>
  <c r="Q730" i="105" s="1" a="1"/>
  <c r="Q730" i="105" s="1"/>
  <c r="M729" i="105"/>
  <c r="L729" i="105"/>
  <c r="K729" i="105"/>
  <c r="J729" i="105"/>
  <c r="I729" i="105"/>
  <c r="H729" i="105"/>
  <c r="G729" i="105"/>
  <c r="F729" i="105"/>
  <c r="M728" i="105"/>
  <c r="L728" i="105"/>
  <c r="K728" i="105"/>
  <c r="J728" i="105"/>
  <c r="I728" i="105"/>
  <c r="H728" i="105"/>
  <c r="G728" i="105"/>
  <c r="F728" i="105"/>
  <c r="M727" i="105"/>
  <c r="L727" i="105"/>
  <c r="K727" i="105"/>
  <c r="J727" i="105"/>
  <c r="I727" i="105"/>
  <c r="H727" i="105"/>
  <c r="G727" i="105"/>
  <c r="F727" i="105"/>
  <c r="M726" i="105"/>
  <c r="L726" i="105"/>
  <c r="K726" i="105"/>
  <c r="J726" i="105"/>
  <c r="I726" i="105"/>
  <c r="H726" i="105"/>
  <c r="G726" i="105"/>
  <c r="F726" i="105"/>
  <c r="M725" i="105"/>
  <c r="L725" i="105"/>
  <c r="K725" i="105"/>
  <c r="J725" i="105"/>
  <c r="I725" i="105"/>
  <c r="H725" i="105"/>
  <c r="G725" i="105"/>
  <c r="F725" i="105"/>
  <c r="M724" i="105"/>
  <c r="L724" i="105"/>
  <c r="K724" i="105"/>
  <c r="J724" i="105"/>
  <c r="I724" i="105"/>
  <c r="H724" i="105"/>
  <c r="G724" i="105"/>
  <c r="F724" i="105"/>
  <c r="M723" i="105"/>
  <c r="L723" i="105"/>
  <c r="K723" i="105"/>
  <c r="J723" i="105"/>
  <c r="I723" i="105"/>
  <c r="H723" i="105"/>
  <c r="G723" i="105"/>
  <c r="F723" i="105"/>
  <c r="M722" i="105"/>
  <c r="L722" i="105"/>
  <c r="K722" i="105"/>
  <c r="F722" i="105"/>
  <c r="M721" i="105"/>
  <c r="L721" i="105"/>
  <c r="K721" i="105"/>
  <c r="J721" i="105"/>
  <c r="I721" i="105"/>
  <c r="H721" i="105"/>
  <c r="G721" i="105"/>
  <c r="F721" i="105"/>
  <c r="M720" i="105"/>
  <c r="L720" i="105"/>
  <c r="K720" i="105"/>
  <c r="J720" i="105"/>
  <c r="I720" i="105"/>
  <c r="H720" i="105"/>
  <c r="G720" i="105"/>
  <c r="F720" i="105"/>
  <c r="M719" i="105"/>
  <c r="L719" i="105"/>
  <c r="K719" i="105"/>
  <c r="J719" i="105"/>
  <c r="I719" i="105"/>
  <c r="H719" i="105"/>
  <c r="G719" i="105"/>
  <c r="F719" i="105"/>
  <c r="M718" i="105"/>
  <c r="L718" i="105"/>
  <c r="K718" i="105"/>
  <c r="J718" i="105"/>
  <c r="I718" i="105"/>
  <c r="H718" i="105"/>
  <c r="G718" i="105"/>
  <c r="F718" i="105"/>
  <c r="M717" i="105"/>
  <c r="L717" i="105"/>
  <c r="K717" i="105"/>
  <c r="J717" i="105"/>
  <c r="I717" i="105"/>
  <c r="H717" i="105"/>
  <c r="G717" i="105"/>
  <c r="F717" i="105"/>
  <c r="M716" i="105"/>
  <c r="L716" i="105"/>
  <c r="K716" i="105"/>
  <c r="J716" i="105"/>
  <c r="I716" i="105"/>
  <c r="H716" i="105"/>
  <c r="G716" i="105"/>
  <c r="F716" i="105"/>
  <c r="M715" i="105"/>
  <c r="L715" i="105"/>
  <c r="K715" i="105"/>
  <c r="J715" i="105"/>
  <c r="I715" i="105"/>
  <c r="H715" i="105"/>
  <c r="G715" i="105"/>
  <c r="F715" i="105"/>
  <c r="M714" i="105"/>
  <c r="L714" i="105"/>
  <c r="K714" i="105"/>
  <c r="J714" i="105"/>
  <c r="I714" i="105"/>
  <c r="F714" i="105"/>
  <c r="O714" i="105" s="1"/>
  <c r="P714" i="105" s="1"/>
  <c r="M713" i="105"/>
  <c r="L713" i="105"/>
  <c r="K713" i="105"/>
  <c r="J713" i="105"/>
  <c r="I713" i="105"/>
  <c r="H713" i="105"/>
  <c r="G713" i="105"/>
  <c r="F713" i="105"/>
  <c r="M712" i="105"/>
  <c r="L712" i="105"/>
  <c r="K712" i="105"/>
  <c r="J712" i="105"/>
  <c r="I712" i="105"/>
  <c r="H712" i="105"/>
  <c r="G712" i="105"/>
  <c r="F712" i="105"/>
  <c r="M711" i="105"/>
  <c r="L711" i="105"/>
  <c r="K711" i="105"/>
  <c r="J711" i="105"/>
  <c r="I711" i="105"/>
  <c r="H711" i="105"/>
  <c r="G711" i="105"/>
  <c r="F711" i="105"/>
  <c r="M710" i="105"/>
  <c r="L710" i="105"/>
  <c r="K710" i="105"/>
  <c r="J710" i="105"/>
  <c r="I710" i="105"/>
  <c r="H710" i="105"/>
  <c r="G710" i="105"/>
  <c r="F710" i="105"/>
  <c r="M709" i="105"/>
  <c r="L709" i="105"/>
  <c r="K709" i="105"/>
  <c r="J709" i="105"/>
  <c r="I709" i="105"/>
  <c r="H709" i="105"/>
  <c r="G709" i="105"/>
  <c r="F709" i="105"/>
  <c r="M708" i="105"/>
  <c r="L708" i="105"/>
  <c r="K708" i="105"/>
  <c r="J708" i="105"/>
  <c r="I708" i="105"/>
  <c r="H708" i="105"/>
  <c r="G708" i="105"/>
  <c r="F708" i="105"/>
  <c r="M707" i="105"/>
  <c r="L707" i="105"/>
  <c r="K707" i="105"/>
  <c r="J707" i="105"/>
  <c r="I707" i="105"/>
  <c r="H707" i="105"/>
  <c r="G707" i="105"/>
  <c r="F707" i="105"/>
  <c r="M706" i="105"/>
  <c r="L706" i="105"/>
  <c r="K706" i="105"/>
  <c r="J706" i="105"/>
  <c r="I706" i="105"/>
  <c r="H706" i="105"/>
  <c r="G706" i="105"/>
  <c r="F706" i="105"/>
  <c r="M705" i="105"/>
  <c r="L705" i="105"/>
  <c r="K705" i="105"/>
  <c r="J705" i="105"/>
  <c r="I705" i="105"/>
  <c r="H705" i="105"/>
  <c r="G705" i="105"/>
  <c r="F705" i="105"/>
  <c r="M704" i="105"/>
  <c r="L704" i="105"/>
  <c r="K704" i="105"/>
  <c r="J704" i="105"/>
  <c r="I704" i="105"/>
  <c r="H704" i="105"/>
  <c r="G704" i="105"/>
  <c r="F704" i="105"/>
  <c r="M703" i="105"/>
  <c r="L703" i="105"/>
  <c r="K703" i="105"/>
  <c r="J703" i="105"/>
  <c r="I703" i="105"/>
  <c r="H703" i="105"/>
  <c r="G703" i="105"/>
  <c r="F703" i="105"/>
  <c r="M702" i="105"/>
  <c r="L702" i="105"/>
  <c r="K702" i="105"/>
  <c r="J702" i="105"/>
  <c r="I702" i="105"/>
  <c r="H702" i="105"/>
  <c r="G702" i="105"/>
  <c r="F702" i="105"/>
  <c r="M701" i="105"/>
  <c r="L701" i="105"/>
  <c r="K701" i="105"/>
  <c r="J701" i="105"/>
  <c r="I701" i="105"/>
  <c r="H701" i="105"/>
  <c r="G701" i="105"/>
  <c r="F701" i="105"/>
  <c r="M700" i="105"/>
  <c r="L700" i="105"/>
  <c r="K700" i="105"/>
  <c r="F700" i="105"/>
  <c r="M699" i="105"/>
  <c r="L699" i="105"/>
  <c r="K699" i="105"/>
  <c r="J699" i="105"/>
  <c r="I699" i="105"/>
  <c r="H699" i="105"/>
  <c r="G699" i="105"/>
  <c r="F699" i="105"/>
  <c r="M698" i="105"/>
  <c r="L698" i="105"/>
  <c r="K698" i="105"/>
  <c r="J698" i="105"/>
  <c r="I698" i="105"/>
  <c r="H698" i="105"/>
  <c r="G698" i="105"/>
  <c r="F698" i="105"/>
  <c r="M697" i="105"/>
  <c r="L697" i="105"/>
  <c r="K697" i="105"/>
  <c r="J697" i="105"/>
  <c r="I697" i="105"/>
  <c r="H697" i="105"/>
  <c r="G697" i="105"/>
  <c r="F697" i="105"/>
  <c r="M696" i="105"/>
  <c r="L696" i="105"/>
  <c r="K696" i="105"/>
  <c r="J696" i="105"/>
  <c r="I696" i="105"/>
  <c r="H696" i="105"/>
  <c r="G696" i="105"/>
  <c r="F696" i="105"/>
  <c r="M695" i="105"/>
  <c r="L695" i="105"/>
  <c r="K695" i="105"/>
  <c r="J695" i="105"/>
  <c r="I695" i="105"/>
  <c r="H695" i="105"/>
  <c r="G695" i="105"/>
  <c r="F695" i="105"/>
  <c r="M694" i="105"/>
  <c r="L694" i="105"/>
  <c r="K694" i="105"/>
  <c r="J694" i="105"/>
  <c r="I694" i="105"/>
  <c r="H694" i="105"/>
  <c r="G694" i="105"/>
  <c r="F694" i="105"/>
  <c r="M693" i="105"/>
  <c r="L693" i="105"/>
  <c r="K693" i="105"/>
  <c r="J693" i="105"/>
  <c r="I693" i="105"/>
  <c r="H693" i="105"/>
  <c r="G693" i="105"/>
  <c r="F693" i="105"/>
  <c r="M692" i="105"/>
  <c r="L692" i="105"/>
  <c r="K692" i="105"/>
  <c r="J692" i="105"/>
  <c r="I692" i="105"/>
  <c r="H692" i="105"/>
  <c r="G692" i="105"/>
  <c r="F692" i="105"/>
  <c r="M691" i="105"/>
  <c r="L691" i="105"/>
  <c r="I691" i="105"/>
  <c r="H691" i="105"/>
  <c r="G691" i="105"/>
  <c r="F691" i="105"/>
  <c r="M690" i="105"/>
  <c r="L690" i="105"/>
  <c r="K690" i="105"/>
  <c r="J690" i="105"/>
  <c r="I690" i="105"/>
  <c r="H690" i="105"/>
  <c r="G690" i="105"/>
  <c r="F690" i="105"/>
  <c r="M689" i="105"/>
  <c r="L689" i="105"/>
  <c r="K689" i="105"/>
  <c r="J689" i="105"/>
  <c r="I689" i="105"/>
  <c r="H689" i="105"/>
  <c r="G689" i="105"/>
  <c r="F689" i="105"/>
  <c r="M688" i="105"/>
  <c r="L688" i="105"/>
  <c r="K688" i="105"/>
  <c r="J688" i="105"/>
  <c r="I688" i="105"/>
  <c r="H688" i="105"/>
  <c r="G688" i="105"/>
  <c r="F688" i="105"/>
  <c r="M687" i="105"/>
  <c r="L687" i="105"/>
  <c r="J687" i="105"/>
  <c r="I687" i="105"/>
  <c r="H687" i="105"/>
  <c r="F687" i="105"/>
  <c r="O687" i="105" s="1"/>
  <c r="P687" i="105" s="1"/>
  <c r="M686" i="105"/>
  <c r="L686" i="105"/>
  <c r="K686" i="105"/>
  <c r="I686" i="105"/>
  <c r="H686" i="105"/>
  <c r="F686" i="105"/>
  <c r="M685" i="105"/>
  <c r="L685" i="105"/>
  <c r="K685" i="105"/>
  <c r="J685" i="105"/>
  <c r="I685" i="105"/>
  <c r="H685" i="105"/>
  <c r="G685" i="105"/>
  <c r="F685" i="105"/>
  <c r="M684" i="105"/>
  <c r="L684" i="105"/>
  <c r="K684" i="105"/>
  <c r="J684" i="105"/>
  <c r="I684" i="105"/>
  <c r="H684" i="105"/>
  <c r="G684" i="105"/>
  <c r="F684" i="105"/>
  <c r="M683" i="105"/>
  <c r="L683" i="105"/>
  <c r="J683" i="105"/>
  <c r="I683" i="105"/>
  <c r="H683" i="105"/>
  <c r="F683" i="105"/>
  <c r="O683" i="105" s="1"/>
  <c r="P683" i="105" s="1"/>
  <c r="M682" i="105"/>
  <c r="L682" i="105"/>
  <c r="I682" i="105"/>
  <c r="H682" i="105"/>
  <c r="G682" i="105"/>
  <c r="F682" i="105"/>
  <c r="M681" i="105"/>
  <c r="L681" i="105"/>
  <c r="K681" i="105"/>
  <c r="J681" i="105"/>
  <c r="I681" i="105"/>
  <c r="H681" i="105"/>
  <c r="G681" i="105"/>
  <c r="F681" i="105"/>
  <c r="M680" i="105"/>
  <c r="L680" i="105"/>
  <c r="I680" i="105"/>
  <c r="H680" i="105"/>
  <c r="G680" i="105"/>
  <c r="F680" i="105"/>
  <c r="M679" i="105"/>
  <c r="L679" i="105"/>
  <c r="I679" i="105"/>
  <c r="H679" i="105"/>
  <c r="G679" i="105"/>
  <c r="F679" i="105"/>
  <c r="N679" i="105" s="1"/>
  <c r="M678" i="105"/>
  <c r="L678" i="105"/>
  <c r="F678" i="105"/>
  <c r="M677" i="105"/>
  <c r="L677" i="105"/>
  <c r="K677" i="105"/>
  <c r="J677" i="105"/>
  <c r="I677" i="105"/>
  <c r="H677" i="105"/>
  <c r="G677" i="105"/>
  <c r="F677" i="105"/>
  <c r="M676" i="105"/>
  <c r="K676" i="105"/>
  <c r="I676" i="105"/>
  <c r="H676" i="105"/>
  <c r="G676" i="105"/>
  <c r="F676" i="105"/>
  <c r="M675" i="105"/>
  <c r="L675" i="105"/>
  <c r="K675" i="105"/>
  <c r="J675" i="105"/>
  <c r="I675" i="105"/>
  <c r="H675" i="105"/>
  <c r="G675" i="105"/>
  <c r="F675" i="105"/>
  <c r="M674" i="105"/>
  <c r="L674" i="105"/>
  <c r="K674" i="105"/>
  <c r="J674" i="105"/>
  <c r="I674" i="105"/>
  <c r="H674" i="105"/>
  <c r="G674" i="105"/>
  <c r="F674" i="105"/>
  <c r="O674" i="105" s="1"/>
  <c r="P674" i="105" s="1"/>
  <c r="M673" i="105"/>
  <c r="L673" i="105"/>
  <c r="K673" i="105"/>
  <c r="J673" i="105"/>
  <c r="I673" i="105"/>
  <c r="H673" i="105"/>
  <c r="G673" i="105"/>
  <c r="F673" i="105"/>
  <c r="O673" i="105" s="1"/>
  <c r="P673" i="105" s="1"/>
  <c r="M672" i="105"/>
  <c r="L672" i="105"/>
  <c r="K672" i="105"/>
  <c r="J672" i="105"/>
  <c r="I672" i="105"/>
  <c r="H672" i="105"/>
  <c r="G672" i="105"/>
  <c r="F672" i="105"/>
  <c r="O672" i="105" s="1"/>
  <c r="P672" i="105" s="1"/>
  <c r="M671" i="105"/>
  <c r="L671" i="105"/>
  <c r="K671" i="105"/>
  <c r="J671" i="105"/>
  <c r="I671" i="105"/>
  <c r="H671" i="105"/>
  <c r="G671" i="105"/>
  <c r="F671" i="105"/>
  <c r="M670" i="105"/>
  <c r="L670" i="105"/>
  <c r="I670" i="105"/>
  <c r="H670" i="105"/>
  <c r="G670" i="105"/>
  <c r="F670" i="105"/>
  <c r="O670" i="105" s="1"/>
  <c r="P670" i="105" s="1"/>
  <c r="M669" i="105"/>
  <c r="L669" i="105"/>
  <c r="K669" i="105"/>
  <c r="J669" i="105"/>
  <c r="I669" i="105"/>
  <c r="H669" i="105"/>
  <c r="G669" i="105"/>
  <c r="F669" i="105"/>
  <c r="M668" i="105"/>
  <c r="L668" i="105"/>
  <c r="I668" i="105"/>
  <c r="H668" i="105"/>
  <c r="G668" i="105"/>
  <c r="F668" i="105"/>
  <c r="M667" i="105"/>
  <c r="L667" i="105"/>
  <c r="I667" i="105"/>
  <c r="H667" i="105"/>
  <c r="G667" i="105"/>
  <c r="F667" i="105"/>
  <c r="M666" i="105"/>
  <c r="L666" i="105"/>
  <c r="K666" i="105"/>
  <c r="J666" i="105"/>
  <c r="I666" i="105"/>
  <c r="H666" i="105"/>
  <c r="G666" i="105"/>
  <c r="F666" i="105"/>
  <c r="M665" i="105"/>
  <c r="L665" i="105"/>
  <c r="K665" i="105"/>
  <c r="J665" i="105"/>
  <c r="I665" i="105"/>
  <c r="H665" i="105"/>
  <c r="G665" i="105"/>
  <c r="F665" i="105"/>
  <c r="M664" i="105"/>
  <c r="L664" i="105"/>
  <c r="I664" i="105"/>
  <c r="H664" i="105"/>
  <c r="G664" i="105"/>
  <c r="F664" i="105"/>
  <c r="M663" i="105"/>
  <c r="L663" i="105"/>
  <c r="K663" i="105"/>
  <c r="J663" i="105"/>
  <c r="I663" i="105"/>
  <c r="H663" i="105"/>
  <c r="G663" i="105"/>
  <c r="F663" i="105"/>
  <c r="M662" i="105"/>
  <c r="L662" i="105"/>
  <c r="I662" i="105"/>
  <c r="H662" i="105"/>
  <c r="G662" i="105"/>
  <c r="F662" i="105"/>
  <c r="O662" i="105" s="1"/>
  <c r="P662" i="105" s="1"/>
  <c r="M661" i="105"/>
  <c r="L661" i="105"/>
  <c r="I661" i="105"/>
  <c r="H661" i="105"/>
  <c r="G661" i="105"/>
  <c r="F661" i="105"/>
  <c r="M660" i="105"/>
  <c r="L660" i="105"/>
  <c r="I660" i="105"/>
  <c r="H660" i="105"/>
  <c r="G660" i="105"/>
  <c r="F660" i="105"/>
  <c r="O660" i="105" s="1"/>
  <c r="P660" i="105" s="1"/>
  <c r="M659" i="105"/>
  <c r="L659" i="105"/>
  <c r="K659" i="105"/>
  <c r="J659" i="105"/>
  <c r="I659" i="105"/>
  <c r="H659" i="105"/>
  <c r="G659" i="105"/>
  <c r="F659" i="105"/>
  <c r="M658" i="105"/>
  <c r="L658" i="105"/>
  <c r="K658" i="105"/>
  <c r="I658" i="105"/>
  <c r="H658" i="105"/>
  <c r="G658" i="105"/>
  <c r="F658" i="105"/>
  <c r="M657" i="105"/>
  <c r="L657" i="105"/>
  <c r="K657" i="105"/>
  <c r="J657" i="105"/>
  <c r="I657" i="105"/>
  <c r="H657" i="105"/>
  <c r="G657" i="105"/>
  <c r="F657" i="105"/>
  <c r="M656" i="105"/>
  <c r="L656" i="105"/>
  <c r="F656" i="105"/>
  <c r="M655" i="105"/>
  <c r="L655" i="105"/>
  <c r="I655" i="105"/>
  <c r="H655" i="105"/>
  <c r="G655" i="105"/>
  <c r="F655" i="105"/>
  <c r="L654" i="105"/>
  <c r="K654" i="105"/>
  <c r="I654" i="105"/>
  <c r="H654" i="105"/>
  <c r="G654" i="105"/>
  <c r="F654" i="105"/>
  <c r="M653" i="105"/>
  <c r="L653" i="105"/>
  <c r="I653" i="105"/>
  <c r="H653" i="105"/>
  <c r="G653" i="105"/>
  <c r="F653" i="105"/>
  <c r="O653" i="105" s="1"/>
  <c r="P653" i="105" s="1"/>
  <c r="M652" i="105"/>
  <c r="L652" i="105"/>
  <c r="K652" i="105"/>
  <c r="J652" i="105"/>
  <c r="I652" i="105"/>
  <c r="H652" i="105"/>
  <c r="G652" i="105"/>
  <c r="F652" i="105"/>
  <c r="M651" i="105"/>
  <c r="L651" i="105"/>
  <c r="K651" i="105"/>
  <c r="J651" i="105"/>
  <c r="I651" i="105"/>
  <c r="H651" i="105"/>
  <c r="G651" i="105"/>
  <c r="F651" i="105"/>
  <c r="M650" i="105"/>
  <c r="L650" i="105"/>
  <c r="K650" i="105"/>
  <c r="J650" i="105"/>
  <c r="I650" i="105"/>
  <c r="H650" i="105"/>
  <c r="G650" i="105"/>
  <c r="F650" i="105"/>
  <c r="M649" i="105"/>
  <c r="L649" i="105"/>
  <c r="K649" i="105"/>
  <c r="I649" i="105"/>
  <c r="H649" i="105"/>
  <c r="G649" i="105"/>
  <c r="F649" i="105"/>
  <c r="O649" i="105" s="1"/>
  <c r="P649" i="105" s="1"/>
  <c r="M648" i="105"/>
  <c r="L648" i="105"/>
  <c r="K648" i="105"/>
  <c r="J648" i="105"/>
  <c r="I648" i="105"/>
  <c r="H648" i="105"/>
  <c r="G648" i="105"/>
  <c r="F648" i="105"/>
  <c r="M647" i="105"/>
  <c r="L647" i="105"/>
  <c r="K647" i="105"/>
  <c r="J647" i="105"/>
  <c r="I647" i="105"/>
  <c r="H647" i="105"/>
  <c r="G647" i="105"/>
  <c r="F647" i="105"/>
  <c r="M646" i="105"/>
  <c r="L646" i="105"/>
  <c r="K646" i="105"/>
  <c r="J646" i="105"/>
  <c r="I646" i="105"/>
  <c r="H646" i="105"/>
  <c r="G646" i="105"/>
  <c r="F646" i="105"/>
  <c r="M645" i="105"/>
  <c r="L645" i="105"/>
  <c r="K645" i="105"/>
  <c r="J645" i="105"/>
  <c r="I645" i="105"/>
  <c r="H645" i="105"/>
  <c r="G645" i="105"/>
  <c r="F645" i="105"/>
  <c r="L644" i="105"/>
  <c r="F644" i="105"/>
  <c r="M643" i="105"/>
  <c r="L643" i="105"/>
  <c r="I643" i="105"/>
  <c r="H643" i="105"/>
  <c r="G643" i="105"/>
  <c r="F643" i="105"/>
  <c r="M642" i="105"/>
  <c r="L642" i="105"/>
  <c r="K642" i="105"/>
  <c r="I642" i="105"/>
  <c r="H642" i="105"/>
  <c r="G642" i="105"/>
  <c r="F642" i="105"/>
  <c r="Q642" i="105" s="1" a="1"/>
  <c r="Q642" i="105" s="1"/>
  <c r="M641" i="105"/>
  <c r="L641" i="105"/>
  <c r="K641" i="105"/>
  <c r="H641" i="105"/>
  <c r="G641" i="105"/>
  <c r="F641" i="105"/>
  <c r="O641" i="105" s="1"/>
  <c r="P641" i="105" s="1"/>
  <c r="M640" i="105"/>
  <c r="L640" i="105"/>
  <c r="K640" i="105"/>
  <c r="J640" i="105"/>
  <c r="I640" i="105"/>
  <c r="H640" i="105"/>
  <c r="G640" i="105"/>
  <c r="F640" i="105"/>
  <c r="M639" i="105"/>
  <c r="L639" i="105"/>
  <c r="J639" i="105"/>
  <c r="I639" i="105"/>
  <c r="H639" i="105"/>
  <c r="G639" i="105"/>
  <c r="F639" i="105"/>
  <c r="M638" i="105"/>
  <c r="L638" i="105"/>
  <c r="J638" i="105"/>
  <c r="I638" i="105"/>
  <c r="H638" i="105"/>
  <c r="F638" i="105"/>
  <c r="M637" i="105"/>
  <c r="L637" i="105"/>
  <c r="K637" i="105"/>
  <c r="J637" i="105"/>
  <c r="I637" i="105"/>
  <c r="H637" i="105"/>
  <c r="G637" i="105"/>
  <c r="F637" i="105"/>
  <c r="O637" i="105" s="1"/>
  <c r="P637" i="105" s="1"/>
  <c r="M636" i="105"/>
  <c r="L636" i="105"/>
  <c r="J636" i="105"/>
  <c r="I636" i="105"/>
  <c r="H636" i="105"/>
  <c r="F636" i="105"/>
  <c r="M635" i="105"/>
  <c r="L635" i="105"/>
  <c r="K635" i="105"/>
  <c r="J635" i="105"/>
  <c r="I635" i="105"/>
  <c r="H635" i="105"/>
  <c r="G635" i="105"/>
  <c r="F635" i="105"/>
  <c r="M634" i="105"/>
  <c r="L634" i="105"/>
  <c r="K634" i="105"/>
  <c r="J634" i="105"/>
  <c r="I634" i="105"/>
  <c r="H634" i="105"/>
  <c r="G634" i="105"/>
  <c r="F634" i="105"/>
  <c r="M633" i="105"/>
  <c r="L633" i="105"/>
  <c r="K633" i="105"/>
  <c r="J633" i="105"/>
  <c r="I633" i="105"/>
  <c r="H633" i="105"/>
  <c r="G633" i="105"/>
  <c r="F633" i="105"/>
  <c r="M632" i="105"/>
  <c r="L632" i="105"/>
  <c r="K632" i="105"/>
  <c r="J632" i="105"/>
  <c r="I632" i="105"/>
  <c r="H632" i="105"/>
  <c r="G632" i="105"/>
  <c r="F632" i="105"/>
  <c r="M631" i="105"/>
  <c r="L631" i="105"/>
  <c r="K631" i="105"/>
  <c r="J631" i="105"/>
  <c r="I631" i="105"/>
  <c r="H631" i="105"/>
  <c r="G631" i="105"/>
  <c r="F631" i="105"/>
  <c r="M630" i="105"/>
  <c r="L630" i="105"/>
  <c r="K630" i="105"/>
  <c r="J630" i="105"/>
  <c r="I630" i="105"/>
  <c r="H630" i="105"/>
  <c r="G630" i="105"/>
  <c r="F630" i="105"/>
  <c r="M629" i="105"/>
  <c r="L629" i="105"/>
  <c r="K629" i="105"/>
  <c r="J629" i="105"/>
  <c r="I629" i="105"/>
  <c r="H629" i="105"/>
  <c r="G629" i="105"/>
  <c r="F629" i="105"/>
  <c r="M628" i="105"/>
  <c r="L628" i="105"/>
  <c r="K628" i="105"/>
  <c r="J628" i="105"/>
  <c r="I628" i="105"/>
  <c r="H628" i="105"/>
  <c r="G628" i="105"/>
  <c r="F628" i="105"/>
  <c r="M627" i="105"/>
  <c r="L627" i="105"/>
  <c r="I627" i="105"/>
  <c r="H627" i="105"/>
  <c r="G627" i="105"/>
  <c r="F627" i="105"/>
  <c r="M626" i="105"/>
  <c r="L626" i="105"/>
  <c r="K626" i="105"/>
  <c r="J626" i="105"/>
  <c r="I626" i="105"/>
  <c r="H626" i="105"/>
  <c r="G626" i="105"/>
  <c r="F626" i="105"/>
  <c r="M625" i="105"/>
  <c r="L625" i="105"/>
  <c r="I625" i="105"/>
  <c r="H625" i="105"/>
  <c r="G625" i="105"/>
  <c r="F625" i="105"/>
  <c r="M624" i="105"/>
  <c r="L624" i="105"/>
  <c r="K624" i="105"/>
  <c r="J624" i="105"/>
  <c r="I624" i="105"/>
  <c r="H624" i="105"/>
  <c r="G624" i="105"/>
  <c r="F624" i="105"/>
  <c r="M623" i="105"/>
  <c r="L623" i="105"/>
  <c r="K623" i="105"/>
  <c r="J623" i="105"/>
  <c r="I623" i="105"/>
  <c r="H623" i="105"/>
  <c r="G623" i="105"/>
  <c r="F623" i="105"/>
  <c r="M622" i="105"/>
  <c r="L622" i="105"/>
  <c r="I622" i="105"/>
  <c r="H622" i="105"/>
  <c r="G622" i="105"/>
  <c r="F622" i="105"/>
  <c r="M621" i="105"/>
  <c r="L621" i="105"/>
  <c r="I621" i="105"/>
  <c r="H621" i="105"/>
  <c r="G621" i="105"/>
  <c r="F621" i="105"/>
  <c r="M620" i="105"/>
  <c r="L620" i="105"/>
  <c r="K620" i="105"/>
  <c r="J620" i="105"/>
  <c r="I620" i="105"/>
  <c r="H620" i="105"/>
  <c r="G620" i="105"/>
  <c r="F620" i="105"/>
  <c r="M619" i="105"/>
  <c r="L619" i="105"/>
  <c r="K619" i="105"/>
  <c r="J619" i="105"/>
  <c r="I619" i="105"/>
  <c r="H619" i="105"/>
  <c r="G619" i="105"/>
  <c r="F619" i="105"/>
  <c r="M618" i="105"/>
  <c r="L618" i="105"/>
  <c r="K618" i="105"/>
  <c r="J618" i="105"/>
  <c r="I618" i="105"/>
  <c r="H618" i="105"/>
  <c r="G618" i="105"/>
  <c r="F618" i="105"/>
  <c r="M617" i="105"/>
  <c r="L617" i="105"/>
  <c r="K617" i="105"/>
  <c r="J617" i="105"/>
  <c r="I617" i="105"/>
  <c r="H617" i="105"/>
  <c r="G617" i="105"/>
  <c r="F617" i="105"/>
  <c r="M616" i="105"/>
  <c r="L616" i="105"/>
  <c r="K616" i="105"/>
  <c r="J616" i="105"/>
  <c r="I616" i="105"/>
  <c r="H616" i="105"/>
  <c r="G616" i="105"/>
  <c r="F616" i="105"/>
  <c r="M615" i="105"/>
  <c r="L615" i="105"/>
  <c r="K615" i="105"/>
  <c r="J615" i="105"/>
  <c r="I615" i="105"/>
  <c r="H615" i="105"/>
  <c r="G615" i="105"/>
  <c r="F615" i="105"/>
  <c r="M614" i="105"/>
  <c r="L614" i="105"/>
  <c r="K614" i="105"/>
  <c r="J614" i="105"/>
  <c r="I614" i="105"/>
  <c r="H614" i="105"/>
  <c r="G614" i="105"/>
  <c r="F614" i="105"/>
  <c r="M613" i="105"/>
  <c r="L613" i="105"/>
  <c r="I613" i="105"/>
  <c r="H613" i="105"/>
  <c r="G613" i="105"/>
  <c r="F613" i="105"/>
  <c r="M612" i="105"/>
  <c r="L612" i="105"/>
  <c r="I612" i="105"/>
  <c r="H612" i="105"/>
  <c r="G612" i="105"/>
  <c r="F612" i="105"/>
  <c r="M611" i="105"/>
  <c r="L611" i="105"/>
  <c r="K611" i="105"/>
  <c r="J611" i="105"/>
  <c r="I611" i="105"/>
  <c r="H611" i="105"/>
  <c r="G611" i="105"/>
  <c r="F611" i="105"/>
  <c r="M610" i="105"/>
  <c r="L610" i="105"/>
  <c r="K610" i="105"/>
  <c r="J610" i="105"/>
  <c r="I610" i="105"/>
  <c r="H610" i="105"/>
  <c r="G610" i="105"/>
  <c r="F610" i="105"/>
  <c r="M609" i="105"/>
  <c r="L609" i="105"/>
  <c r="K609" i="105"/>
  <c r="J609" i="105"/>
  <c r="I609" i="105"/>
  <c r="H609" i="105"/>
  <c r="G609" i="105"/>
  <c r="F609" i="105"/>
  <c r="M608" i="105"/>
  <c r="L608" i="105"/>
  <c r="K608" i="105"/>
  <c r="J608" i="105"/>
  <c r="I608" i="105"/>
  <c r="H608" i="105"/>
  <c r="G608" i="105"/>
  <c r="F608" i="105"/>
  <c r="M607" i="105"/>
  <c r="L607" i="105"/>
  <c r="I607" i="105"/>
  <c r="H607" i="105"/>
  <c r="G607" i="105"/>
  <c r="F607" i="105"/>
  <c r="M606" i="105"/>
  <c r="L606" i="105"/>
  <c r="I606" i="105"/>
  <c r="H606" i="105"/>
  <c r="G606" i="105"/>
  <c r="F606" i="105"/>
  <c r="M605" i="105"/>
  <c r="L605" i="105"/>
  <c r="K605" i="105"/>
  <c r="J605" i="105"/>
  <c r="I605" i="105"/>
  <c r="H605" i="105"/>
  <c r="G605" i="105"/>
  <c r="F605" i="105"/>
  <c r="M604" i="105"/>
  <c r="L604" i="105"/>
  <c r="K604" i="105"/>
  <c r="J604" i="105"/>
  <c r="I604" i="105"/>
  <c r="H604" i="105"/>
  <c r="G604" i="105"/>
  <c r="F604" i="105"/>
  <c r="M603" i="105"/>
  <c r="L603" i="105"/>
  <c r="K603" i="105"/>
  <c r="J603" i="105"/>
  <c r="I603" i="105"/>
  <c r="H603" i="105"/>
  <c r="G603" i="105"/>
  <c r="F603" i="105"/>
  <c r="M602" i="105"/>
  <c r="L602" i="105"/>
  <c r="K602" i="105"/>
  <c r="J602" i="105"/>
  <c r="I602" i="105"/>
  <c r="H602" i="105"/>
  <c r="G602" i="105"/>
  <c r="F602" i="105"/>
  <c r="M601" i="105"/>
  <c r="L601" i="105"/>
  <c r="K601" i="105"/>
  <c r="J601" i="105"/>
  <c r="I601" i="105"/>
  <c r="H601" i="105"/>
  <c r="G601" i="105"/>
  <c r="F601" i="105"/>
  <c r="M600" i="105"/>
  <c r="L600" i="105"/>
  <c r="K600" i="105"/>
  <c r="J600" i="105"/>
  <c r="I600" i="105"/>
  <c r="H600" i="105"/>
  <c r="G600" i="105"/>
  <c r="F600" i="105"/>
  <c r="M599" i="105"/>
  <c r="L599" i="105"/>
  <c r="I599" i="105"/>
  <c r="H599" i="105"/>
  <c r="G599" i="105"/>
  <c r="F599" i="105"/>
  <c r="M598" i="105"/>
  <c r="L598" i="105"/>
  <c r="K598" i="105"/>
  <c r="J598" i="105"/>
  <c r="I598" i="105"/>
  <c r="H598" i="105"/>
  <c r="G598" i="105"/>
  <c r="F598" i="105"/>
  <c r="M597" i="105"/>
  <c r="L597" i="105"/>
  <c r="I597" i="105"/>
  <c r="H597" i="105"/>
  <c r="G597" i="105"/>
  <c r="F597" i="105"/>
  <c r="M596" i="105"/>
  <c r="L596" i="105"/>
  <c r="K596" i="105"/>
  <c r="J596" i="105"/>
  <c r="I596" i="105"/>
  <c r="H596" i="105"/>
  <c r="G596" i="105"/>
  <c r="F596" i="105"/>
  <c r="M595" i="105"/>
  <c r="L595" i="105"/>
  <c r="K595" i="105"/>
  <c r="J595" i="105"/>
  <c r="I595" i="105"/>
  <c r="H595" i="105"/>
  <c r="G595" i="105"/>
  <c r="F595" i="105"/>
  <c r="M594" i="105"/>
  <c r="L594" i="105"/>
  <c r="K594" i="105"/>
  <c r="J594" i="105"/>
  <c r="I594" i="105"/>
  <c r="H594" i="105"/>
  <c r="G594" i="105"/>
  <c r="F594" i="105"/>
  <c r="M593" i="105"/>
  <c r="L593" i="105"/>
  <c r="K593" i="105"/>
  <c r="J593" i="105"/>
  <c r="I593" i="105"/>
  <c r="H593" i="105"/>
  <c r="G593" i="105"/>
  <c r="F593" i="105"/>
  <c r="M592" i="105"/>
  <c r="L592" i="105"/>
  <c r="K592" i="105"/>
  <c r="J592" i="105"/>
  <c r="I592" i="105"/>
  <c r="H592" i="105"/>
  <c r="G592" i="105"/>
  <c r="F592" i="105"/>
  <c r="M591" i="105"/>
  <c r="L591" i="105"/>
  <c r="I591" i="105"/>
  <c r="H591" i="105"/>
  <c r="G591" i="105"/>
  <c r="F591" i="105"/>
  <c r="M590" i="105"/>
  <c r="L590" i="105"/>
  <c r="K590" i="105"/>
  <c r="J590" i="105"/>
  <c r="I590" i="105"/>
  <c r="H590" i="105"/>
  <c r="G590" i="105"/>
  <c r="F590" i="105"/>
  <c r="M589" i="105"/>
  <c r="L589" i="105"/>
  <c r="I589" i="105"/>
  <c r="H589" i="105"/>
  <c r="G589" i="105"/>
  <c r="F589" i="105"/>
  <c r="M588" i="105"/>
  <c r="L588" i="105"/>
  <c r="I588" i="105"/>
  <c r="H588" i="105"/>
  <c r="G588" i="105"/>
  <c r="F588" i="105"/>
  <c r="M587" i="105"/>
  <c r="L587" i="105"/>
  <c r="K587" i="105"/>
  <c r="J587" i="105"/>
  <c r="I587" i="105"/>
  <c r="H587" i="105"/>
  <c r="G587" i="105"/>
  <c r="F587" i="105"/>
  <c r="M586" i="105"/>
  <c r="L586" i="105"/>
  <c r="K586" i="105"/>
  <c r="J586" i="105"/>
  <c r="I586" i="105"/>
  <c r="H586" i="105"/>
  <c r="G586" i="105"/>
  <c r="F586" i="105"/>
  <c r="M585" i="105"/>
  <c r="L585" i="105"/>
  <c r="K585" i="105"/>
  <c r="J585" i="105"/>
  <c r="I585" i="105"/>
  <c r="H585" i="105"/>
  <c r="G585" i="105"/>
  <c r="F585" i="105"/>
  <c r="M584" i="105"/>
  <c r="L584" i="105"/>
  <c r="K584" i="105"/>
  <c r="I584" i="105"/>
  <c r="G584" i="105"/>
  <c r="F584" i="105"/>
  <c r="M583" i="105"/>
  <c r="L583" i="105"/>
  <c r="K583" i="105"/>
  <c r="J583" i="105"/>
  <c r="I583" i="105"/>
  <c r="H583" i="105"/>
  <c r="G583" i="105"/>
  <c r="F583" i="105"/>
  <c r="M582" i="105"/>
  <c r="L582" i="105"/>
  <c r="K582" i="105"/>
  <c r="J582" i="105"/>
  <c r="I582" i="105"/>
  <c r="H582" i="105"/>
  <c r="G582" i="105"/>
  <c r="F582" i="105"/>
  <c r="M581" i="105"/>
  <c r="L581" i="105"/>
  <c r="K581" i="105"/>
  <c r="J581" i="105"/>
  <c r="I581" i="105"/>
  <c r="H581" i="105"/>
  <c r="G581" i="105"/>
  <c r="F581" i="105"/>
  <c r="M580" i="105"/>
  <c r="L580" i="105"/>
  <c r="K580" i="105"/>
  <c r="J580" i="105"/>
  <c r="I580" i="105"/>
  <c r="H580" i="105"/>
  <c r="G580" i="105"/>
  <c r="F580" i="105"/>
  <c r="M579" i="105"/>
  <c r="L579" i="105"/>
  <c r="K579" i="105"/>
  <c r="J579" i="105"/>
  <c r="I579" i="105"/>
  <c r="H579" i="105"/>
  <c r="G579" i="105"/>
  <c r="F579" i="105"/>
  <c r="M578" i="105"/>
  <c r="L578" i="105"/>
  <c r="K578" i="105"/>
  <c r="J578" i="105"/>
  <c r="I578" i="105"/>
  <c r="H578" i="105"/>
  <c r="G578" i="105"/>
  <c r="F578" i="105"/>
  <c r="M577" i="105"/>
  <c r="L577" i="105"/>
  <c r="K577" i="105"/>
  <c r="J577" i="105"/>
  <c r="I577" i="105"/>
  <c r="H577" i="105"/>
  <c r="G577" i="105"/>
  <c r="F577" i="105"/>
  <c r="M576" i="105"/>
  <c r="L576" i="105"/>
  <c r="K576" i="105"/>
  <c r="J576" i="105"/>
  <c r="I576" i="105"/>
  <c r="H576" i="105"/>
  <c r="G576" i="105"/>
  <c r="F576" i="105"/>
  <c r="M575" i="105"/>
  <c r="F575" i="105"/>
  <c r="M574" i="105"/>
  <c r="L574" i="105"/>
  <c r="K574" i="105"/>
  <c r="J574" i="105"/>
  <c r="I574" i="105"/>
  <c r="H574" i="105"/>
  <c r="G574" i="105"/>
  <c r="F574" i="105"/>
  <c r="M573" i="105"/>
  <c r="L573" i="105"/>
  <c r="K573" i="105"/>
  <c r="J573" i="105"/>
  <c r="I573" i="105"/>
  <c r="H573" i="105"/>
  <c r="G573" i="105"/>
  <c r="F573" i="105"/>
  <c r="M572" i="105"/>
  <c r="L572" i="105"/>
  <c r="K572" i="105"/>
  <c r="J572" i="105"/>
  <c r="I572" i="105"/>
  <c r="H572" i="105"/>
  <c r="G572" i="105"/>
  <c r="F572" i="105"/>
  <c r="M571" i="105"/>
  <c r="J571" i="105"/>
  <c r="I571" i="105"/>
  <c r="H571" i="105"/>
  <c r="G571" i="105"/>
  <c r="F571" i="105"/>
  <c r="M570" i="105"/>
  <c r="J570" i="105"/>
  <c r="I570" i="105"/>
  <c r="H570" i="105"/>
  <c r="G570" i="105"/>
  <c r="F570" i="105"/>
  <c r="M569" i="105"/>
  <c r="I569" i="105"/>
  <c r="H569" i="105"/>
  <c r="G569" i="105"/>
  <c r="F569" i="105"/>
  <c r="M568" i="105"/>
  <c r="K568" i="105"/>
  <c r="J568" i="105"/>
  <c r="I568" i="105"/>
  <c r="H568" i="105"/>
  <c r="F568" i="105"/>
  <c r="M567" i="105"/>
  <c r="I567" i="105"/>
  <c r="H567" i="105"/>
  <c r="G567" i="105"/>
  <c r="F567" i="105"/>
  <c r="M566" i="105"/>
  <c r="K566" i="105"/>
  <c r="J566" i="105"/>
  <c r="I566" i="105"/>
  <c r="H566" i="105"/>
  <c r="F566" i="105"/>
  <c r="M565" i="105"/>
  <c r="K565" i="105"/>
  <c r="J565" i="105"/>
  <c r="I565" i="105"/>
  <c r="H565" i="105"/>
  <c r="F565" i="105"/>
  <c r="M564" i="105"/>
  <c r="L564" i="105"/>
  <c r="K564" i="105"/>
  <c r="J564" i="105"/>
  <c r="I564" i="105"/>
  <c r="H564" i="105"/>
  <c r="G564" i="105"/>
  <c r="F564" i="105"/>
  <c r="M563" i="105"/>
  <c r="K563" i="105"/>
  <c r="J563" i="105"/>
  <c r="I563" i="105"/>
  <c r="H563" i="105"/>
  <c r="F563" i="105"/>
  <c r="M562" i="105"/>
  <c r="K562" i="105"/>
  <c r="J562" i="105"/>
  <c r="I562" i="105"/>
  <c r="H562" i="105"/>
  <c r="G562" i="105"/>
  <c r="F562" i="105"/>
  <c r="M561" i="105"/>
  <c r="K561" i="105"/>
  <c r="J561" i="105"/>
  <c r="I561" i="105"/>
  <c r="H561" i="105"/>
  <c r="G561" i="105"/>
  <c r="F561" i="105"/>
  <c r="M560" i="105"/>
  <c r="K560" i="105"/>
  <c r="J560" i="105"/>
  <c r="I560" i="105"/>
  <c r="H560" i="105"/>
  <c r="G560" i="105"/>
  <c r="F560" i="105"/>
  <c r="N560" i="105" s="1"/>
  <c r="M559" i="105"/>
  <c r="I559" i="105"/>
  <c r="H559" i="105"/>
  <c r="G559" i="105"/>
  <c r="F559" i="105"/>
  <c r="M558" i="105"/>
  <c r="L558" i="105"/>
  <c r="K558" i="105"/>
  <c r="J558" i="105"/>
  <c r="I558" i="105"/>
  <c r="H558" i="105"/>
  <c r="G558" i="105"/>
  <c r="F558" i="105"/>
  <c r="M557" i="105"/>
  <c r="K557" i="105"/>
  <c r="J557" i="105"/>
  <c r="I557" i="105"/>
  <c r="H557" i="105"/>
  <c r="F557" i="105"/>
  <c r="M556" i="105"/>
  <c r="L556" i="105"/>
  <c r="J556" i="105"/>
  <c r="I556" i="105"/>
  <c r="H556" i="105"/>
  <c r="F556" i="105"/>
  <c r="M555" i="105"/>
  <c r="L555" i="105"/>
  <c r="I555" i="105"/>
  <c r="H555" i="105"/>
  <c r="F555" i="105"/>
  <c r="M554" i="105"/>
  <c r="L554" i="105"/>
  <c r="K554" i="105"/>
  <c r="J554" i="105"/>
  <c r="I554" i="105"/>
  <c r="H554" i="105"/>
  <c r="G554" i="105"/>
  <c r="F554" i="105"/>
  <c r="M553" i="105"/>
  <c r="J553" i="105"/>
  <c r="I553" i="105"/>
  <c r="H553" i="105"/>
  <c r="G553" i="105"/>
  <c r="F553" i="105"/>
  <c r="M552" i="105"/>
  <c r="K552" i="105"/>
  <c r="J552" i="105"/>
  <c r="I552" i="105"/>
  <c r="H552" i="105"/>
  <c r="F552" i="105"/>
  <c r="M551" i="105"/>
  <c r="L551" i="105"/>
  <c r="K551" i="105"/>
  <c r="J551" i="105"/>
  <c r="I551" i="105"/>
  <c r="H551" i="105"/>
  <c r="G551" i="105"/>
  <c r="F551" i="105"/>
  <c r="M550" i="105"/>
  <c r="L550" i="105"/>
  <c r="K550" i="105"/>
  <c r="J550" i="105"/>
  <c r="I550" i="105"/>
  <c r="H550" i="105"/>
  <c r="G550" i="105"/>
  <c r="F550" i="105"/>
  <c r="M549" i="105"/>
  <c r="L549" i="105"/>
  <c r="K549" i="105"/>
  <c r="J549" i="105"/>
  <c r="I549" i="105"/>
  <c r="H549" i="105"/>
  <c r="G549" i="105"/>
  <c r="F549" i="105"/>
  <c r="M548" i="105"/>
  <c r="L548" i="105"/>
  <c r="K548" i="105"/>
  <c r="J548" i="105"/>
  <c r="I548" i="105"/>
  <c r="H548" i="105"/>
  <c r="G548" i="105"/>
  <c r="F548" i="105"/>
  <c r="M547" i="105"/>
  <c r="L547" i="105"/>
  <c r="I547" i="105"/>
  <c r="H547" i="105"/>
  <c r="F547" i="105"/>
  <c r="M546" i="105"/>
  <c r="L546" i="105"/>
  <c r="K546" i="105"/>
  <c r="J546" i="105"/>
  <c r="I546" i="105"/>
  <c r="H546" i="105"/>
  <c r="G546" i="105"/>
  <c r="F546" i="105"/>
  <c r="M545" i="105"/>
  <c r="L545" i="105"/>
  <c r="K545" i="105"/>
  <c r="J545" i="105"/>
  <c r="I545" i="105"/>
  <c r="H545" i="105"/>
  <c r="G545" i="105"/>
  <c r="F545" i="105"/>
  <c r="M544" i="105"/>
  <c r="L544" i="105"/>
  <c r="K544" i="105"/>
  <c r="J544" i="105"/>
  <c r="I544" i="105"/>
  <c r="H544" i="105"/>
  <c r="G544" i="105"/>
  <c r="F544" i="105"/>
  <c r="M543" i="105"/>
  <c r="L543" i="105"/>
  <c r="K543" i="105"/>
  <c r="J543" i="105"/>
  <c r="I543" i="105"/>
  <c r="H543" i="105"/>
  <c r="G543" i="105"/>
  <c r="F543" i="105"/>
  <c r="M542" i="105"/>
  <c r="L542" i="105"/>
  <c r="K542" i="105"/>
  <c r="J542" i="105"/>
  <c r="I542" i="105"/>
  <c r="H542" i="105"/>
  <c r="G542" i="105"/>
  <c r="F542" i="105"/>
  <c r="M541" i="105"/>
  <c r="L541" i="105"/>
  <c r="K541" i="105"/>
  <c r="J541" i="105"/>
  <c r="I541" i="105"/>
  <c r="H541" i="105"/>
  <c r="G541" i="105"/>
  <c r="F541" i="105"/>
  <c r="M540" i="105"/>
  <c r="L540" i="105"/>
  <c r="K540" i="105"/>
  <c r="J540" i="105"/>
  <c r="I540" i="105"/>
  <c r="H540" i="105"/>
  <c r="G540" i="105"/>
  <c r="F540" i="105"/>
  <c r="M539" i="105"/>
  <c r="J539" i="105"/>
  <c r="I539" i="105"/>
  <c r="H539" i="105"/>
  <c r="F539" i="105"/>
  <c r="N539" i="105" s="1"/>
  <c r="M538" i="105"/>
  <c r="L538" i="105"/>
  <c r="K538" i="105"/>
  <c r="J538" i="105"/>
  <c r="I538" i="105"/>
  <c r="H538" i="105"/>
  <c r="G538" i="105"/>
  <c r="F538" i="105"/>
  <c r="M537" i="105"/>
  <c r="L537" i="105"/>
  <c r="K537" i="105"/>
  <c r="J537" i="105"/>
  <c r="I537" i="105"/>
  <c r="H537" i="105"/>
  <c r="G537" i="105"/>
  <c r="F537" i="105"/>
  <c r="M536" i="105"/>
  <c r="K536" i="105"/>
  <c r="J536" i="105"/>
  <c r="I536" i="105"/>
  <c r="H536" i="105"/>
  <c r="F536" i="105"/>
  <c r="M535" i="105"/>
  <c r="K535" i="105"/>
  <c r="J535" i="105"/>
  <c r="I535" i="105"/>
  <c r="H535" i="105"/>
  <c r="F535" i="105"/>
  <c r="M534" i="105"/>
  <c r="L534" i="105"/>
  <c r="K534" i="105"/>
  <c r="J534" i="105"/>
  <c r="I534" i="105"/>
  <c r="H534" i="105"/>
  <c r="G534" i="105"/>
  <c r="F534" i="105"/>
  <c r="M533" i="105"/>
  <c r="I533" i="105"/>
  <c r="H533" i="105"/>
  <c r="G533" i="105"/>
  <c r="F533" i="105"/>
  <c r="M532" i="105"/>
  <c r="L532" i="105"/>
  <c r="K532" i="105"/>
  <c r="J532" i="105"/>
  <c r="I532" i="105"/>
  <c r="H532" i="105"/>
  <c r="G532" i="105"/>
  <c r="F532" i="105"/>
  <c r="M531" i="105"/>
  <c r="L531" i="105"/>
  <c r="K531" i="105"/>
  <c r="J531" i="105"/>
  <c r="I531" i="105"/>
  <c r="H531" i="105"/>
  <c r="G531" i="105"/>
  <c r="F531" i="105"/>
  <c r="M530" i="105"/>
  <c r="L530" i="105"/>
  <c r="K530" i="105"/>
  <c r="J530" i="105"/>
  <c r="I530" i="105"/>
  <c r="H530" i="105"/>
  <c r="G530" i="105"/>
  <c r="F530" i="105"/>
  <c r="M529" i="105"/>
  <c r="J529" i="105"/>
  <c r="I529" i="105"/>
  <c r="H529" i="105"/>
  <c r="F529" i="105"/>
  <c r="M528" i="105"/>
  <c r="L528" i="105"/>
  <c r="K528" i="105"/>
  <c r="J528" i="105"/>
  <c r="I528" i="105"/>
  <c r="H528" i="105"/>
  <c r="G528" i="105"/>
  <c r="F528" i="105"/>
  <c r="M527" i="105"/>
  <c r="J527" i="105"/>
  <c r="I527" i="105"/>
  <c r="H527" i="105"/>
  <c r="F527" i="105"/>
  <c r="M526" i="105"/>
  <c r="L526" i="105"/>
  <c r="K526" i="105"/>
  <c r="J526" i="105"/>
  <c r="I526" i="105"/>
  <c r="H526" i="105"/>
  <c r="G526" i="105"/>
  <c r="F526" i="105"/>
  <c r="M525" i="105"/>
  <c r="K525" i="105"/>
  <c r="I525" i="105"/>
  <c r="H525" i="105"/>
  <c r="G525" i="105"/>
  <c r="F525" i="105"/>
  <c r="M524" i="105"/>
  <c r="K524" i="105"/>
  <c r="I524" i="105"/>
  <c r="H524" i="105"/>
  <c r="G524" i="105"/>
  <c r="F524" i="105"/>
  <c r="M523" i="105"/>
  <c r="K523" i="105"/>
  <c r="J523" i="105"/>
  <c r="I523" i="105"/>
  <c r="H523" i="105"/>
  <c r="G523" i="105"/>
  <c r="F523" i="105"/>
  <c r="M522" i="105"/>
  <c r="K522" i="105"/>
  <c r="J522" i="105"/>
  <c r="I522" i="105"/>
  <c r="H522" i="105"/>
  <c r="F522" i="105"/>
  <c r="M521" i="105"/>
  <c r="L521" i="105"/>
  <c r="K521" i="105"/>
  <c r="J521" i="105"/>
  <c r="I521" i="105"/>
  <c r="H521" i="105"/>
  <c r="G521" i="105"/>
  <c r="F521" i="105"/>
  <c r="M520" i="105"/>
  <c r="F520" i="105"/>
  <c r="N520" i="105" s="1"/>
  <c r="M519" i="105"/>
  <c r="L519" i="105"/>
  <c r="K519" i="105"/>
  <c r="J519" i="105"/>
  <c r="I519" i="105"/>
  <c r="H519" i="105"/>
  <c r="G519" i="105"/>
  <c r="F519" i="105"/>
  <c r="M518" i="105"/>
  <c r="L518" i="105"/>
  <c r="K518" i="105"/>
  <c r="J518" i="105"/>
  <c r="I518" i="105"/>
  <c r="H518" i="105"/>
  <c r="G518" i="105"/>
  <c r="F518" i="105"/>
  <c r="M517" i="105"/>
  <c r="K517" i="105"/>
  <c r="J517" i="105"/>
  <c r="I517" i="105"/>
  <c r="H517" i="105"/>
  <c r="F517" i="105"/>
  <c r="M516" i="105"/>
  <c r="L516" i="105"/>
  <c r="K516" i="105"/>
  <c r="J516" i="105"/>
  <c r="I516" i="105"/>
  <c r="H516" i="105"/>
  <c r="G516" i="105"/>
  <c r="F516" i="105"/>
  <c r="M515" i="105"/>
  <c r="L515" i="105"/>
  <c r="K515" i="105"/>
  <c r="J515" i="105"/>
  <c r="I515" i="105"/>
  <c r="H515" i="105"/>
  <c r="G515" i="105"/>
  <c r="F515" i="105"/>
  <c r="M514" i="105"/>
  <c r="L514" i="105"/>
  <c r="K514" i="105"/>
  <c r="J514" i="105"/>
  <c r="I514" i="105"/>
  <c r="H514" i="105"/>
  <c r="G514" i="105"/>
  <c r="F514" i="105"/>
  <c r="M513" i="105"/>
  <c r="L513" i="105"/>
  <c r="K513" i="105"/>
  <c r="J513" i="105"/>
  <c r="I513" i="105"/>
  <c r="H513" i="105"/>
  <c r="G513" i="105"/>
  <c r="F513" i="105"/>
  <c r="M512" i="105"/>
  <c r="L512" i="105"/>
  <c r="K512" i="105"/>
  <c r="J512" i="105"/>
  <c r="I512" i="105"/>
  <c r="H512" i="105"/>
  <c r="G512" i="105"/>
  <c r="F512" i="105"/>
  <c r="M511" i="105"/>
  <c r="L511" i="105"/>
  <c r="K511" i="105"/>
  <c r="J511" i="105"/>
  <c r="I511" i="105"/>
  <c r="H511" i="105"/>
  <c r="G511" i="105"/>
  <c r="F511" i="105"/>
  <c r="M510" i="105"/>
  <c r="L510" i="105"/>
  <c r="K510" i="105"/>
  <c r="J510" i="105"/>
  <c r="I510" i="105"/>
  <c r="H510" i="105"/>
  <c r="G510" i="105"/>
  <c r="F510" i="105"/>
  <c r="M509" i="105"/>
  <c r="J509" i="105"/>
  <c r="I509" i="105"/>
  <c r="H509" i="105"/>
  <c r="F509" i="105"/>
  <c r="M508" i="105"/>
  <c r="L508" i="105"/>
  <c r="K508" i="105"/>
  <c r="J508" i="105"/>
  <c r="I508" i="105"/>
  <c r="H508" i="105"/>
  <c r="G508" i="105"/>
  <c r="F508" i="105"/>
  <c r="M507" i="105"/>
  <c r="L507" i="105"/>
  <c r="K507" i="105"/>
  <c r="J507" i="105"/>
  <c r="I507" i="105"/>
  <c r="H507" i="105"/>
  <c r="G507" i="105"/>
  <c r="F507" i="105"/>
  <c r="M506" i="105"/>
  <c r="L506" i="105"/>
  <c r="K506" i="105"/>
  <c r="J506" i="105"/>
  <c r="I506" i="105"/>
  <c r="H506" i="105"/>
  <c r="G506" i="105"/>
  <c r="F506" i="105"/>
  <c r="M505" i="105"/>
  <c r="L505" i="105"/>
  <c r="K505" i="105"/>
  <c r="J505" i="105"/>
  <c r="I505" i="105"/>
  <c r="H505" i="105"/>
  <c r="G505" i="105"/>
  <c r="F505" i="105"/>
  <c r="M504" i="105"/>
  <c r="L504" i="105"/>
  <c r="K504" i="105"/>
  <c r="J504" i="105"/>
  <c r="I504" i="105"/>
  <c r="H504" i="105"/>
  <c r="G504" i="105"/>
  <c r="F504" i="105"/>
  <c r="M503" i="105"/>
  <c r="I503" i="105"/>
  <c r="H503" i="105"/>
  <c r="G503" i="105"/>
  <c r="F503" i="105"/>
  <c r="M502" i="105"/>
  <c r="K502" i="105"/>
  <c r="J502" i="105"/>
  <c r="I502" i="105"/>
  <c r="H502" i="105"/>
  <c r="G502" i="105"/>
  <c r="F502" i="105"/>
  <c r="M501" i="105"/>
  <c r="I501" i="105"/>
  <c r="H501" i="105"/>
  <c r="F501" i="105"/>
  <c r="M500" i="105"/>
  <c r="L500" i="105"/>
  <c r="K500" i="105"/>
  <c r="J500" i="105"/>
  <c r="I500" i="105"/>
  <c r="H500" i="105"/>
  <c r="G500" i="105"/>
  <c r="F500" i="105"/>
  <c r="M499" i="105"/>
  <c r="L499" i="105"/>
  <c r="K499" i="105"/>
  <c r="J499" i="105"/>
  <c r="I499" i="105"/>
  <c r="H499" i="105"/>
  <c r="G499" i="105"/>
  <c r="F499" i="105"/>
  <c r="M498" i="105"/>
  <c r="L498" i="105"/>
  <c r="K498" i="105"/>
  <c r="J498" i="105"/>
  <c r="I498" i="105"/>
  <c r="H498" i="105"/>
  <c r="G498" i="105"/>
  <c r="F498" i="105"/>
  <c r="M497" i="105"/>
  <c r="L497" i="105"/>
  <c r="J497" i="105"/>
  <c r="I497" i="105"/>
  <c r="H497" i="105"/>
  <c r="F497" i="105"/>
  <c r="M496" i="105"/>
  <c r="L496" i="105"/>
  <c r="K496" i="105"/>
  <c r="J496" i="105"/>
  <c r="I496" i="105"/>
  <c r="H496" i="105"/>
  <c r="G496" i="105"/>
  <c r="F496" i="105"/>
  <c r="M495" i="105"/>
  <c r="L495" i="105"/>
  <c r="K495" i="105"/>
  <c r="J495" i="105"/>
  <c r="I495" i="105"/>
  <c r="H495" i="105"/>
  <c r="G495" i="105"/>
  <c r="F495" i="105"/>
  <c r="M494" i="105"/>
  <c r="L494" i="105"/>
  <c r="K494" i="105"/>
  <c r="J494" i="105"/>
  <c r="I494" i="105"/>
  <c r="H494" i="105"/>
  <c r="G494" i="105"/>
  <c r="F494" i="105"/>
  <c r="M493" i="105"/>
  <c r="I493" i="105"/>
  <c r="H493" i="105"/>
  <c r="G493" i="105"/>
  <c r="F493" i="105"/>
  <c r="N493" i="105" s="1"/>
  <c r="M492" i="105"/>
  <c r="L492" i="105"/>
  <c r="K492" i="105"/>
  <c r="J492" i="105"/>
  <c r="I492" i="105"/>
  <c r="H492" i="105"/>
  <c r="G492" i="105"/>
  <c r="F492" i="105"/>
  <c r="M491" i="105"/>
  <c r="L491" i="105"/>
  <c r="K491" i="105"/>
  <c r="J491" i="105"/>
  <c r="I491" i="105"/>
  <c r="H491" i="105"/>
  <c r="G491" i="105"/>
  <c r="F491" i="105"/>
  <c r="M490" i="105"/>
  <c r="L490" i="105"/>
  <c r="K490" i="105"/>
  <c r="J490" i="105"/>
  <c r="I490" i="105"/>
  <c r="H490" i="105"/>
  <c r="G490" i="105"/>
  <c r="F490" i="105"/>
  <c r="M489" i="105"/>
  <c r="L489" i="105"/>
  <c r="I489" i="105"/>
  <c r="H489" i="105"/>
  <c r="F489" i="105"/>
  <c r="M488" i="105"/>
  <c r="L488" i="105"/>
  <c r="I488" i="105"/>
  <c r="H488" i="105"/>
  <c r="F488" i="105"/>
  <c r="M487" i="105"/>
  <c r="L487" i="105"/>
  <c r="K487" i="105"/>
  <c r="J487" i="105"/>
  <c r="I487" i="105"/>
  <c r="H487" i="105"/>
  <c r="G487" i="105"/>
  <c r="F487" i="105"/>
  <c r="M486" i="105"/>
  <c r="L486" i="105"/>
  <c r="K486" i="105"/>
  <c r="J486" i="105"/>
  <c r="I486" i="105"/>
  <c r="H486" i="105"/>
  <c r="G486" i="105"/>
  <c r="F486" i="105"/>
  <c r="M485" i="105"/>
  <c r="L485" i="105"/>
  <c r="K485" i="105"/>
  <c r="J485" i="105"/>
  <c r="I485" i="105"/>
  <c r="H485" i="105"/>
  <c r="G485" i="105"/>
  <c r="F485" i="105"/>
  <c r="M484" i="105"/>
  <c r="L484" i="105"/>
  <c r="K484" i="105"/>
  <c r="J484" i="105"/>
  <c r="I484" i="105"/>
  <c r="H484" i="105"/>
  <c r="G484" i="105"/>
  <c r="F484" i="105"/>
  <c r="M483" i="105"/>
  <c r="L483" i="105"/>
  <c r="K483" i="105"/>
  <c r="J483" i="105"/>
  <c r="I483" i="105"/>
  <c r="H483" i="105"/>
  <c r="G483" i="105"/>
  <c r="F483" i="105"/>
  <c r="M482" i="105"/>
  <c r="F482" i="105"/>
  <c r="M481" i="105"/>
  <c r="L481" i="105"/>
  <c r="K481" i="105"/>
  <c r="J481" i="105"/>
  <c r="I481" i="105"/>
  <c r="H481" i="105"/>
  <c r="G481" i="105"/>
  <c r="F481" i="105"/>
  <c r="M480" i="105"/>
  <c r="L480" i="105"/>
  <c r="K480" i="105"/>
  <c r="J480" i="105"/>
  <c r="I480" i="105"/>
  <c r="H480" i="105"/>
  <c r="G480" i="105"/>
  <c r="F480" i="105"/>
  <c r="M479" i="105"/>
  <c r="L479" i="105"/>
  <c r="K479" i="105"/>
  <c r="J479" i="105"/>
  <c r="I479" i="105"/>
  <c r="H479" i="105"/>
  <c r="G479" i="105"/>
  <c r="F479" i="105"/>
  <c r="M478" i="105"/>
  <c r="J478" i="105"/>
  <c r="I478" i="105"/>
  <c r="H478" i="105"/>
  <c r="F478" i="105"/>
  <c r="M477" i="105"/>
  <c r="J477" i="105"/>
  <c r="I477" i="105"/>
  <c r="H477" i="105"/>
  <c r="F477" i="105"/>
  <c r="M476" i="105"/>
  <c r="L476" i="105"/>
  <c r="J476" i="105"/>
  <c r="I476" i="105"/>
  <c r="H476" i="105"/>
  <c r="F476" i="105"/>
  <c r="M475" i="105"/>
  <c r="I475" i="105"/>
  <c r="H475" i="105"/>
  <c r="G475" i="105"/>
  <c r="F475" i="105"/>
  <c r="M474" i="105"/>
  <c r="L474" i="105"/>
  <c r="K474" i="105"/>
  <c r="J474" i="105"/>
  <c r="I474" i="105"/>
  <c r="H474" i="105"/>
  <c r="G474" i="105"/>
  <c r="F474" i="105"/>
  <c r="M473" i="105"/>
  <c r="L473" i="105"/>
  <c r="K473" i="105"/>
  <c r="J473" i="105"/>
  <c r="I473" i="105"/>
  <c r="H473" i="105"/>
  <c r="G473" i="105"/>
  <c r="F473" i="105"/>
  <c r="M472" i="105"/>
  <c r="L472" i="105"/>
  <c r="K472" i="105"/>
  <c r="J472" i="105"/>
  <c r="I472" i="105"/>
  <c r="H472" i="105"/>
  <c r="G472" i="105"/>
  <c r="F472" i="105"/>
  <c r="M471" i="105"/>
  <c r="L471" i="105"/>
  <c r="K471" i="105"/>
  <c r="J471" i="105"/>
  <c r="I471" i="105"/>
  <c r="H471" i="105"/>
  <c r="G471" i="105"/>
  <c r="F471" i="105"/>
  <c r="M470" i="105"/>
  <c r="L470" i="105"/>
  <c r="K470" i="105"/>
  <c r="J470" i="105"/>
  <c r="I470" i="105"/>
  <c r="H470" i="105"/>
  <c r="G470" i="105"/>
  <c r="F470" i="105"/>
  <c r="M469" i="105"/>
  <c r="L469" i="105"/>
  <c r="K469" i="105"/>
  <c r="J469" i="105"/>
  <c r="I469" i="105"/>
  <c r="H469" i="105"/>
  <c r="G469" i="105"/>
  <c r="F469" i="105"/>
  <c r="M468" i="105"/>
  <c r="K468" i="105"/>
  <c r="J468" i="105"/>
  <c r="I468" i="105"/>
  <c r="H468" i="105"/>
  <c r="G468" i="105"/>
  <c r="F468" i="105"/>
  <c r="N468" i="105" s="1"/>
  <c r="M467" i="105"/>
  <c r="L467" i="105"/>
  <c r="K467" i="105"/>
  <c r="J467" i="105"/>
  <c r="I467" i="105"/>
  <c r="H467" i="105"/>
  <c r="G467" i="105"/>
  <c r="F467" i="105"/>
  <c r="M466" i="105"/>
  <c r="K466" i="105"/>
  <c r="I466" i="105"/>
  <c r="H466" i="105"/>
  <c r="F466" i="105"/>
  <c r="M465" i="105"/>
  <c r="K465" i="105"/>
  <c r="J465" i="105"/>
  <c r="I465" i="105"/>
  <c r="H465" i="105"/>
  <c r="F465" i="105"/>
  <c r="M464" i="105"/>
  <c r="L464" i="105"/>
  <c r="K464" i="105"/>
  <c r="J464" i="105"/>
  <c r="I464" i="105"/>
  <c r="H464" i="105"/>
  <c r="G464" i="105"/>
  <c r="F464" i="105"/>
  <c r="M463" i="105"/>
  <c r="K463" i="105"/>
  <c r="J463" i="105"/>
  <c r="I463" i="105"/>
  <c r="H463" i="105"/>
  <c r="F463" i="105"/>
  <c r="M462" i="105"/>
  <c r="L462" i="105"/>
  <c r="K462" i="105"/>
  <c r="J462" i="105"/>
  <c r="I462" i="105"/>
  <c r="H462" i="105"/>
  <c r="G462" i="105"/>
  <c r="F462" i="105"/>
  <c r="M461" i="105"/>
  <c r="K461" i="105"/>
  <c r="J461" i="105"/>
  <c r="I461" i="105"/>
  <c r="H461" i="105"/>
  <c r="F461" i="105"/>
  <c r="M460" i="105"/>
  <c r="K460" i="105"/>
  <c r="J460" i="105"/>
  <c r="I460" i="105"/>
  <c r="H460" i="105"/>
  <c r="F460" i="105"/>
  <c r="M459" i="105"/>
  <c r="L459" i="105"/>
  <c r="K459" i="105"/>
  <c r="J459" i="105"/>
  <c r="I459" i="105"/>
  <c r="H459" i="105"/>
  <c r="G459" i="105"/>
  <c r="F459" i="105"/>
  <c r="M458" i="105"/>
  <c r="L458" i="105"/>
  <c r="K458" i="105"/>
  <c r="J458" i="105"/>
  <c r="I458" i="105"/>
  <c r="H458" i="105"/>
  <c r="G458" i="105"/>
  <c r="F458" i="105"/>
  <c r="M457" i="105"/>
  <c r="L457" i="105"/>
  <c r="K457" i="105"/>
  <c r="J457" i="105"/>
  <c r="I457" i="105"/>
  <c r="H457" i="105"/>
  <c r="G457" i="105"/>
  <c r="F457" i="105"/>
  <c r="M456" i="105"/>
  <c r="L456" i="105"/>
  <c r="I456" i="105"/>
  <c r="H456" i="105"/>
  <c r="F456" i="105"/>
  <c r="M455" i="105"/>
  <c r="L455" i="105"/>
  <c r="I455" i="105"/>
  <c r="H455" i="105"/>
  <c r="F455" i="105"/>
  <c r="M454" i="105"/>
  <c r="L454" i="105"/>
  <c r="I454" i="105"/>
  <c r="H454" i="105"/>
  <c r="F454" i="105"/>
  <c r="N454" i="105" s="1"/>
  <c r="M453" i="105"/>
  <c r="I453" i="105"/>
  <c r="H453" i="105"/>
  <c r="G453" i="105"/>
  <c r="F453" i="105"/>
  <c r="M452" i="105"/>
  <c r="I452" i="105"/>
  <c r="H452" i="105"/>
  <c r="G452" i="105"/>
  <c r="F452" i="105"/>
  <c r="K451" i="105"/>
  <c r="J451" i="105"/>
  <c r="I451" i="105"/>
  <c r="H451" i="105"/>
  <c r="G451" i="105"/>
  <c r="F451" i="105"/>
  <c r="M450" i="105"/>
  <c r="J450" i="105"/>
  <c r="I450" i="105"/>
  <c r="H450" i="105"/>
  <c r="G450" i="105"/>
  <c r="F450" i="105"/>
  <c r="M449" i="105"/>
  <c r="I449" i="105"/>
  <c r="H449" i="105"/>
  <c r="G449" i="105"/>
  <c r="F449" i="105"/>
  <c r="M448" i="105"/>
  <c r="I448" i="105"/>
  <c r="H448" i="105"/>
  <c r="G448" i="105"/>
  <c r="F448" i="105"/>
  <c r="N448" i="105" s="1"/>
  <c r="M447" i="105"/>
  <c r="I447" i="105"/>
  <c r="H447" i="105"/>
  <c r="G447" i="105"/>
  <c r="F447" i="105"/>
  <c r="M446" i="105"/>
  <c r="I446" i="105"/>
  <c r="H446" i="105"/>
  <c r="G446" i="105"/>
  <c r="F446" i="105"/>
  <c r="M445" i="105"/>
  <c r="K445" i="105"/>
  <c r="I445" i="105"/>
  <c r="H445" i="105"/>
  <c r="F445" i="105"/>
  <c r="M444" i="105"/>
  <c r="J444" i="105"/>
  <c r="I444" i="105"/>
  <c r="H444" i="105"/>
  <c r="F444" i="105"/>
  <c r="N444" i="105" s="1"/>
  <c r="M443" i="105"/>
  <c r="L443" i="105"/>
  <c r="K443" i="105"/>
  <c r="J443" i="105"/>
  <c r="I443" i="105"/>
  <c r="H443" i="105"/>
  <c r="G443" i="105"/>
  <c r="F443" i="105"/>
  <c r="M442" i="105"/>
  <c r="I442" i="105"/>
  <c r="H442" i="105"/>
  <c r="G442" i="105"/>
  <c r="F442" i="105"/>
  <c r="M441" i="105"/>
  <c r="K441" i="105"/>
  <c r="I441" i="105"/>
  <c r="H441" i="105"/>
  <c r="G441" i="105"/>
  <c r="F441" i="105"/>
  <c r="M440" i="105"/>
  <c r="I440" i="105"/>
  <c r="H440" i="105"/>
  <c r="G440" i="105"/>
  <c r="F440" i="105"/>
  <c r="N440" i="105" s="1"/>
  <c r="M439" i="105"/>
  <c r="I439" i="105"/>
  <c r="H439" i="105"/>
  <c r="G439" i="105"/>
  <c r="F439" i="105"/>
  <c r="M438" i="105"/>
  <c r="I438" i="105"/>
  <c r="H438" i="105"/>
  <c r="G438" i="105"/>
  <c r="F438" i="105"/>
  <c r="M437" i="105"/>
  <c r="J437" i="105"/>
  <c r="I437" i="105"/>
  <c r="H437" i="105"/>
  <c r="G437" i="105"/>
  <c r="F437" i="105"/>
  <c r="M436" i="105"/>
  <c r="L436" i="105"/>
  <c r="K436" i="105"/>
  <c r="J436" i="105"/>
  <c r="I436" i="105"/>
  <c r="H436" i="105"/>
  <c r="G436" i="105"/>
  <c r="F436" i="105"/>
  <c r="M435" i="105"/>
  <c r="L435" i="105"/>
  <c r="K435" i="105"/>
  <c r="J435" i="105"/>
  <c r="I435" i="105"/>
  <c r="H435" i="105"/>
  <c r="G435" i="105"/>
  <c r="F435" i="105"/>
  <c r="M434" i="105"/>
  <c r="L434" i="105"/>
  <c r="J434" i="105"/>
  <c r="I434" i="105"/>
  <c r="H434" i="105"/>
  <c r="F434" i="105"/>
  <c r="M433" i="105"/>
  <c r="I433" i="105"/>
  <c r="H433" i="105"/>
  <c r="G433" i="105"/>
  <c r="F433" i="105"/>
  <c r="M432" i="105"/>
  <c r="L432" i="105"/>
  <c r="K432" i="105"/>
  <c r="J432" i="105"/>
  <c r="I432" i="105"/>
  <c r="H432" i="105"/>
  <c r="G432" i="105"/>
  <c r="F432" i="105"/>
  <c r="M431" i="105"/>
  <c r="L431" i="105"/>
  <c r="I431" i="105"/>
  <c r="H431" i="105"/>
  <c r="G431" i="105"/>
  <c r="F431" i="105"/>
  <c r="M430" i="105"/>
  <c r="J430" i="105"/>
  <c r="I430" i="105"/>
  <c r="H430" i="105"/>
  <c r="G430" i="105"/>
  <c r="F430" i="105"/>
  <c r="M429" i="105"/>
  <c r="L429" i="105"/>
  <c r="K429" i="105"/>
  <c r="J429" i="105"/>
  <c r="I429" i="105"/>
  <c r="H429" i="105"/>
  <c r="G429" i="105"/>
  <c r="F429" i="105"/>
  <c r="M428" i="105"/>
  <c r="L428" i="105"/>
  <c r="K428" i="105"/>
  <c r="J428" i="105"/>
  <c r="I428" i="105"/>
  <c r="H428" i="105"/>
  <c r="G428" i="105"/>
  <c r="F428" i="105"/>
  <c r="M427" i="105"/>
  <c r="L427" i="105"/>
  <c r="I427" i="105"/>
  <c r="H427" i="105"/>
  <c r="F427" i="105"/>
  <c r="N427" i="105" s="1"/>
  <c r="M426" i="105"/>
  <c r="L426" i="105"/>
  <c r="K426" i="105"/>
  <c r="J426" i="105"/>
  <c r="I426" i="105"/>
  <c r="H426" i="105"/>
  <c r="G426" i="105"/>
  <c r="F426" i="105"/>
  <c r="M425" i="105"/>
  <c r="L425" i="105"/>
  <c r="I425" i="105"/>
  <c r="H425" i="105"/>
  <c r="G425" i="105"/>
  <c r="F425" i="105"/>
  <c r="M424" i="105"/>
  <c r="K424" i="105"/>
  <c r="J424" i="105"/>
  <c r="I424" i="105"/>
  <c r="H424" i="105"/>
  <c r="G424" i="105"/>
  <c r="F424" i="105"/>
  <c r="M423" i="105"/>
  <c r="L423" i="105"/>
  <c r="K423" i="105"/>
  <c r="J423" i="105"/>
  <c r="I423" i="105"/>
  <c r="H423" i="105"/>
  <c r="G423" i="105"/>
  <c r="F423" i="105"/>
  <c r="M422" i="105"/>
  <c r="L422" i="105"/>
  <c r="K422" i="105"/>
  <c r="J422" i="105"/>
  <c r="I422" i="105"/>
  <c r="H422" i="105"/>
  <c r="F422" i="105"/>
  <c r="N422" i="105" s="1"/>
  <c r="M421" i="105"/>
  <c r="L421" i="105"/>
  <c r="J421" i="105"/>
  <c r="I421" i="105"/>
  <c r="H421" i="105"/>
  <c r="F421" i="105"/>
  <c r="M420" i="105"/>
  <c r="L420" i="105"/>
  <c r="K420" i="105"/>
  <c r="J420" i="105"/>
  <c r="I420" i="105"/>
  <c r="H420" i="105"/>
  <c r="G420" i="105"/>
  <c r="F420" i="105"/>
  <c r="M419" i="105"/>
  <c r="L419" i="105"/>
  <c r="K419" i="105"/>
  <c r="J419" i="105"/>
  <c r="I419" i="105"/>
  <c r="H419" i="105"/>
  <c r="G419" i="105"/>
  <c r="F419" i="105"/>
  <c r="M418" i="105"/>
  <c r="L418" i="105"/>
  <c r="K418" i="105"/>
  <c r="J418" i="105"/>
  <c r="I418" i="105"/>
  <c r="H418" i="105"/>
  <c r="G418" i="105"/>
  <c r="F418" i="105"/>
  <c r="M417" i="105"/>
  <c r="L417" i="105"/>
  <c r="K417" i="105"/>
  <c r="J417" i="105"/>
  <c r="I417" i="105"/>
  <c r="H417" i="105"/>
  <c r="G417" i="105"/>
  <c r="F417" i="105"/>
  <c r="M416" i="105"/>
  <c r="J416" i="105"/>
  <c r="I416" i="105"/>
  <c r="H416" i="105"/>
  <c r="G416" i="105"/>
  <c r="F416" i="105"/>
  <c r="M415" i="105"/>
  <c r="L415" i="105"/>
  <c r="K415" i="105"/>
  <c r="J415" i="105"/>
  <c r="I415" i="105"/>
  <c r="H415" i="105"/>
  <c r="G415" i="105"/>
  <c r="F415" i="105"/>
  <c r="M414" i="105"/>
  <c r="L414" i="105"/>
  <c r="K414" i="105"/>
  <c r="J414" i="105"/>
  <c r="I414" i="105"/>
  <c r="H414" i="105"/>
  <c r="G414" i="105"/>
  <c r="F414" i="105"/>
  <c r="M413" i="105"/>
  <c r="L413" i="105"/>
  <c r="K413" i="105"/>
  <c r="J413" i="105"/>
  <c r="I413" i="105"/>
  <c r="H413" i="105"/>
  <c r="G413" i="105"/>
  <c r="F413" i="105"/>
  <c r="M412" i="105"/>
  <c r="L412" i="105"/>
  <c r="K412" i="105"/>
  <c r="J412" i="105"/>
  <c r="I412" i="105"/>
  <c r="H412" i="105"/>
  <c r="G412" i="105"/>
  <c r="F412" i="105"/>
  <c r="M411" i="105"/>
  <c r="K411" i="105"/>
  <c r="J411" i="105"/>
  <c r="I411" i="105"/>
  <c r="H411" i="105"/>
  <c r="G411" i="105"/>
  <c r="F411" i="105"/>
  <c r="M410" i="105"/>
  <c r="K410" i="105"/>
  <c r="J410" i="105"/>
  <c r="I410" i="105"/>
  <c r="H410" i="105"/>
  <c r="G410" i="105"/>
  <c r="F410" i="105"/>
  <c r="M409" i="105"/>
  <c r="L409" i="105"/>
  <c r="K409" i="105"/>
  <c r="J409" i="105"/>
  <c r="I409" i="105"/>
  <c r="H409" i="105"/>
  <c r="G409" i="105"/>
  <c r="F409" i="105"/>
  <c r="M408" i="105"/>
  <c r="K408" i="105"/>
  <c r="J408" i="105"/>
  <c r="I408" i="105"/>
  <c r="H408" i="105"/>
  <c r="G408" i="105"/>
  <c r="F408" i="105"/>
  <c r="M407" i="105"/>
  <c r="K407" i="105"/>
  <c r="J407" i="105"/>
  <c r="I407" i="105"/>
  <c r="H407" i="105"/>
  <c r="G407" i="105"/>
  <c r="F407" i="105"/>
  <c r="N407" i="105" s="1"/>
  <c r="M406" i="105"/>
  <c r="K406" i="105"/>
  <c r="J406" i="105"/>
  <c r="I406" i="105"/>
  <c r="H406" i="105"/>
  <c r="G406" i="105"/>
  <c r="F406" i="105"/>
  <c r="M405" i="105"/>
  <c r="L405" i="105"/>
  <c r="K405" i="105"/>
  <c r="J405" i="105"/>
  <c r="I405" i="105"/>
  <c r="H405" i="105"/>
  <c r="G405" i="105"/>
  <c r="F405" i="105"/>
  <c r="M404" i="105"/>
  <c r="L404" i="105"/>
  <c r="K404" i="105"/>
  <c r="J404" i="105"/>
  <c r="I404" i="105"/>
  <c r="H404" i="105"/>
  <c r="G404" i="105"/>
  <c r="F404" i="105"/>
  <c r="M403" i="105"/>
  <c r="L403" i="105"/>
  <c r="K403" i="105"/>
  <c r="J403" i="105"/>
  <c r="I403" i="105"/>
  <c r="H403" i="105"/>
  <c r="G403" i="105"/>
  <c r="F403" i="105"/>
  <c r="M402" i="105"/>
  <c r="L402" i="105"/>
  <c r="K402" i="105"/>
  <c r="J402" i="105"/>
  <c r="I402" i="105"/>
  <c r="H402" i="105"/>
  <c r="G402" i="105"/>
  <c r="F402" i="105"/>
  <c r="M401" i="105"/>
  <c r="L401" i="105"/>
  <c r="K401" i="105"/>
  <c r="J401" i="105"/>
  <c r="I401" i="105"/>
  <c r="H401" i="105"/>
  <c r="G401" i="105"/>
  <c r="F401" i="105"/>
  <c r="M400" i="105"/>
  <c r="L400" i="105"/>
  <c r="K400" i="105"/>
  <c r="J400" i="105"/>
  <c r="I400" i="105"/>
  <c r="H400" i="105"/>
  <c r="G400" i="105"/>
  <c r="F400" i="105"/>
  <c r="M399" i="105"/>
  <c r="L399" i="105"/>
  <c r="K399" i="105"/>
  <c r="J399" i="105"/>
  <c r="I399" i="105"/>
  <c r="H399" i="105"/>
  <c r="G399" i="105"/>
  <c r="F399" i="105"/>
  <c r="M398" i="105"/>
  <c r="L398" i="105"/>
  <c r="J398" i="105"/>
  <c r="I398" i="105"/>
  <c r="H398" i="105"/>
  <c r="F398" i="105"/>
  <c r="M397" i="105"/>
  <c r="L397" i="105"/>
  <c r="K397" i="105"/>
  <c r="J397" i="105"/>
  <c r="G397" i="105"/>
  <c r="F397" i="105"/>
  <c r="M396" i="105"/>
  <c r="L396" i="105"/>
  <c r="K396" i="105"/>
  <c r="J396" i="105"/>
  <c r="G396" i="105"/>
  <c r="F396" i="105"/>
  <c r="M395" i="105"/>
  <c r="J395" i="105"/>
  <c r="I395" i="105"/>
  <c r="H395" i="105"/>
  <c r="F395" i="105"/>
  <c r="M394" i="105"/>
  <c r="K394" i="105"/>
  <c r="J394" i="105"/>
  <c r="I394" i="105"/>
  <c r="H394" i="105"/>
  <c r="G394" i="105"/>
  <c r="F394" i="105"/>
  <c r="M393" i="105"/>
  <c r="K393" i="105"/>
  <c r="J393" i="105"/>
  <c r="I393" i="105"/>
  <c r="H393" i="105"/>
  <c r="G393" i="105"/>
  <c r="F393" i="105"/>
  <c r="N393" i="105" s="1"/>
  <c r="M392" i="105"/>
  <c r="K392" i="105"/>
  <c r="J392" i="105"/>
  <c r="I392" i="105"/>
  <c r="H392" i="105"/>
  <c r="G392" i="105"/>
  <c r="F392" i="105"/>
  <c r="M391" i="105"/>
  <c r="K391" i="105"/>
  <c r="J391" i="105"/>
  <c r="I391" i="105"/>
  <c r="H391" i="105"/>
  <c r="G391" i="105"/>
  <c r="F391" i="105"/>
  <c r="M390" i="105"/>
  <c r="K390" i="105"/>
  <c r="J390" i="105"/>
  <c r="I390" i="105"/>
  <c r="H390" i="105"/>
  <c r="G390" i="105"/>
  <c r="F390" i="105"/>
  <c r="M389" i="105"/>
  <c r="K389" i="105"/>
  <c r="J389" i="105"/>
  <c r="I389" i="105"/>
  <c r="H389" i="105"/>
  <c r="G389" i="105"/>
  <c r="F389" i="105"/>
  <c r="N389" i="105" s="1"/>
  <c r="M388" i="105"/>
  <c r="K388" i="105"/>
  <c r="J388" i="105"/>
  <c r="I388" i="105"/>
  <c r="H388" i="105"/>
  <c r="G388" i="105"/>
  <c r="F388" i="105"/>
  <c r="M387" i="105"/>
  <c r="K387" i="105"/>
  <c r="J387" i="105"/>
  <c r="I387" i="105"/>
  <c r="H387" i="105"/>
  <c r="G387" i="105"/>
  <c r="F387" i="105"/>
  <c r="M386" i="105"/>
  <c r="K386" i="105"/>
  <c r="J386" i="105"/>
  <c r="I386" i="105"/>
  <c r="H386" i="105"/>
  <c r="G386" i="105"/>
  <c r="F386" i="105"/>
  <c r="M385" i="105"/>
  <c r="K385" i="105"/>
  <c r="J385" i="105"/>
  <c r="I385" i="105"/>
  <c r="H385" i="105"/>
  <c r="G385" i="105"/>
  <c r="F385" i="105"/>
  <c r="N385" i="105" s="1"/>
  <c r="M384" i="105"/>
  <c r="K384" i="105"/>
  <c r="J384" i="105"/>
  <c r="I384" i="105"/>
  <c r="H384" i="105"/>
  <c r="G384" i="105"/>
  <c r="F384" i="105"/>
  <c r="M383" i="105"/>
  <c r="K383" i="105"/>
  <c r="J383" i="105"/>
  <c r="I383" i="105"/>
  <c r="H383" i="105"/>
  <c r="G383" i="105"/>
  <c r="F383" i="105"/>
  <c r="M382" i="105"/>
  <c r="K382" i="105"/>
  <c r="J382" i="105"/>
  <c r="I382" i="105"/>
  <c r="H382" i="105"/>
  <c r="G382" i="105"/>
  <c r="F382" i="105"/>
  <c r="M381" i="105"/>
  <c r="L381" i="105"/>
  <c r="K381" i="105"/>
  <c r="J381" i="105"/>
  <c r="I381" i="105"/>
  <c r="H381" i="105"/>
  <c r="G381" i="105"/>
  <c r="F381" i="105"/>
  <c r="M380" i="105"/>
  <c r="L380" i="105"/>
  <c r="K380" i="105"/>
  <c r="J380" i="105"/>
  <c r="I380" i="105"/>
  <c r="H380" i="105"/>
  <c r="G380" i="105"/>
  <c r="F380" i="105"/>
  <c r="M379" i="105"/>
  <c r="L379" i="105"/>
  <c r="K379" i="105"/>
  <c r="J379" i="105"/>
  <c r="I379" i="105"/>
  <c r="H379" i="105"/>
  <c r="G379" i="105"/>
  <c r="F379" i="105"/>
  <c r="M378" i="105"/>
  <c r="L378" i="105"/>
  <c r="K378" i="105"/>
  <c r="J378" i="105"/>
  <c r="I378" i="105"/>
  <c r="H378" i="105"/>
  <c r="G378" i="105"/>
  <c r="F378" i="105"/>
  <c r="M377" i="105"/>
  <c r="L377" i="105"/>
  <c r="K377" i="105"/>
  <c r="J377" i="105"/>
  <c r="I377" i="105"/>
  <c r="H377" i="105"/>
  <c r="G377" i="105"/>
  <c r="F377" i="105"/>
  <c r="M376" i="105"/>
  <c r="I376" i="105"/>
  <c r="H376" i="105"/>
  <c r="G376" i="105"/>
  <c r="F376" i="105"/>
  <c r="M375" i="105"/>
  <c r="L375" i="105"/>
  <c r="K375" i="105"/>
  <c r="J375" i="105"/>
  <c r="I375" i="105"/>
  <c r="H375" i="105"/>
  <c r="G375" i="105"/>
  <c r="F375" i="105"/>
  <c r="M374" i="105"/>
  <c r="I374" i="105"/>
  <c r="H374" i="105"/>
  <c r="G374" i="105"/>
  <c r="F374" i="105"/>
  <c r="M373" i="105"/>
  <c r="L373" i="105"/>
  <c r="K373" i="105"/>
  <c r="J373" i="105"/>
  <c r="I373" i="105"/>
  <c r="H373" i="105"/>
  <c r="G373" i="105"/>
  <c r="F373" i="105"/>
  <c r="M372" i="105"/>
  <c r="L372" i="105"/>
  <c r="K372" i="105"/>
  <c r="J372" i="105"/>
  <c r="I372" i="105"/>
  <c r="H372" i="105"/>
  <c r="G372" i="105"/>
  <c r="F372" i="105"/>
  <c r="M371" i="105"/>
  <c r="L371" i="105"/>
  <c r="K371" i="105"/>
  <c r="J371" i="105"/>
  <c r="I371" i="105"/>
  <c r="H371" i="105"/>
  <c r="G371" i="105"/>
  <c r="F371" i="105"/>
  <c r="M370" i="105"/>
  <c r="L370" i="105"/>
  <c r="K370" i="105"/>
  <c r="J370" i="105"/>
  <c r="I370" i="105"/>
  <c r="H370" i="105"/>
  <c r="G370" i="105"/>
  <c r="F370" i="105"/>
  <c r="M369" i="105"/>
  <c r="L369" i="105"/>
  <c r="K369" i="105"/>
  <c r="J369" i="105"/>
  <c r="I369" i="105"/>
  <c r="H369" i="105"/>
  <c r="G369" i="105"/>
  <c r="F369" i="105"/>
  <c r="M368" i="105"/>
  <c r="L368" i="105"/>
  <c r="K368" i="105"/>
  <c r="J368" i="105"/>
  <c r="I368" i="105"/>
  <c r="H368" i="105"/>
  <c r="G368" i="105"/>
  <c r="F368" i="105"/>
  <c r="M367" i="105"/>
  <c r="L367" i="105"/>
  <c r="K367" i="105"/>
  <c r="J367" i="105"/>
  <c r="I367" i="105"/>
  <c r="H367" i="105"/>
  <c r="G367" i="105"/>
  <c r="F367" i="105"/>
  <c r="M366" i="105"/>
  <c r="K366" i="105"/>
  <c r="J366" i="105"/>
  <c r="I366" i="105"/>
  <c r="H366" i="105"/>
  <c r="G366" i="105"/>
  <c r="F366" i="105"/>
  <c r="M365" i="105"/>
  <c r="K365" i="105"/>
  <c r="J365" i="105"/>
  <c r="I365" i="105"/>
  <c r="H365" i="105"/>
  <c r="G365" i="105"/>
  <c r="F365" i="105"/>
  <c r="M364" i="105"/>
  <c r="L364" i="105"/>
  <c r="K364" i="105"/>
  <c r="J364" i="105"/>
  <c r="I364" i="105"/>
  <c r="H364" i="105"/>
  <c r="G364" i="105"/>
  <c r="F364" i="105"/>
  <c r="M363" i="105"/>
  <c r="K363" i="105"/>
  <c r="J363" i="105"/>
  <c r="I363" i="105"/>
  <c r="H363" i="105"/>
  <c r="G363" i="105"/>
  <c r="F363" i="105"/>
  <c r="N363" i="105" s="1"/>
  <c r="M362" i="105"/>
  <c r="L362" i="105"/>
  <c r="K362" i="105"/>
  <c r="J362" i="105"/>
  <c r="I362" i="105"/>
  <c r="H362" i="105"/>
  <c r="G362" i="105"/>
  <c r="F362" i="105"/>
  <c r="M361" i="105"/>
  <c r="L361" i="105"/>
  <c r="K361" i="105"/>
  <c r="J361" i="105"/>
  <c r="I361" i="105"/>
  <c r="H361" i="105"/>
  <c r="G361" i="105"/>
  <c r="F361" i="105"/>
  <c r="M360" i="105"/>
  <c r="J360" i="105"/>
  <c r="I360" i="105"/>
  <c r="H360" i="105"/>
  <c r="F360" i="105"/>
  <c r="M359" i="105"/>
  <c r="L359" i="105"/>
  <c r="K359" i="105"/>
  <c r="J359" i="105"/>
  <c r="I359" i="105"/>
  <c r="H359" i="105"/>
  <c r="G359" i="105"/>
  <c r="F359" i="105"/>
  <c r="M358" i="105"/>
  <c r="L358" i="105"/>
  <c r="K358" i="105"/>
  <c r="J358" i="105"/>
  <c r="I358" i="105"/>
  <c r="H358" i="105"/>
  <c r="G358" i="105"/>
  <c r="F358" i="105"/>
  <c r="M357" i="105"/>
  <c r="L357" i="105"/>
  <c r="K357" i="105"/>
  <c r="J357" i="105"/>
  <c r="I357" i="105"/>
  <c r="H357" i="105"/>
  <c r="G357" i="105"/>
  <c r="F357" i="105"/>
  <c r="M356" i="105"/>
  <c r="L356" i="105"/>
  <c r="K356" i="105"/>
  <c r="J356" i="105"/>
  <c r="I356" i="105"/>
  <c r="H356" i="105"/>
  <c r="G356" i="105"/>
  <c r="F356" i="105"/>
  <c r="M355" i="105"/>
  <c r="L355" i="105"/>
  <c r="K355" i="105"/>
  <c r="J355" i="105"/>
  <c r="I355" i="105"/>
  <c r="H355" i="105"/>
  <c r="G355" i="105"/>
  <c r="F355" i="105"/>
  <c r="M354" i="105"/>
  <c r="H354" i="105"/>
  <c r="G354" i="105"/>
  <c r="F354" i="105"/>
  <c r="M353" i="105"/>
  <c r="L353" i="105"/>
  <c r="K353" i="105"/>
  <c r="J353" i="105"/>
  <c r="I353" i="105"/>
  <c r="H353" i="105"/>
  <c r="G353" i="105"/>
  <c r="F353" i="105"/>
  <c r="M352" i="105"/>
  <c r="J352" i="105"/>
  <c r="I352" i="105"/>
  <c r="H352" i="105"/>
  <c r="G352" i="105"/>
  <c r="F352" i="105"/>
  <c r="M351" i="105"/>
  <c r="L351" i="105"/>
  <c r="K351" i="105"/>
  <c r="J351" i="105"/>
  <c r="I351" i="105"/>
  <c r="H351" i="105"/>
  <c r="G351" i="105"/>
  <c r="F351" i="105"/>
  <c r="Q351" i="105" s="1" a="1"/>
  <c r="Q351" i="105" s="1"/>
  <c r="M350" i="105"/>
  <c r="L350" i="105"/>
  <c r="K350" i="105"/>
  <c r="J350" i="105"/>
  <c r="I350" i="105"/>
  <c r="H350" i="105"/>
  <c r="G350" i="105"/>
  <c r="F350" i="105"/>
  <c r="N350" i="105" s="1"/>
  <c r="M349" i="105"/>
  <c r="J349" i="105"/>
  <c r="I349" i="105"/>
  <c r="H349" i="105"/>
  <c r="G349" i="105"/>
  <c r="F349" i="105"/>
  <c r="M348" i="105"/>
  <c r="I348" i="105"/>
  <c r="H348" i="105"/>
  <c r="G348" i="105"/>
  <c r="F348" i="105"/>
  <c r="N348" i="105" s="1"/>
  <c r="M347" i="105"/>
  <c r="I347" i="105"/>
  <c r="H347" i="105"/>
  <c r="G347" i="105"/>
  <c r="F347" i="105"/>
  <c r="M346" i="105"/>
  <c r="I346" i="105"/>
  <c r="H346" i="105"/>
  <c r="G346" i="105"/>
  <c r="F346" i="105"/>
  <c r="N346" i="105" s="1"/>
  <c r="M345" i="105"/>
  <c r="L345" i="105"/>
  <c r="K345" i="105"/>
  <c r="J345" i="105"/>
  <c r="I345" i="105"/>
  <c r="H345" i="105"/>
  <c r="G345" i="105"/>
  <c r="F345" i="105"/>
  <c r="Q345" i="105" s="1" a="1"/>
  <c r="Q345" i="105" s="1"/>
  <c r="M344" i="105"/>
  <c r="L344" i="105"/>
  <c r="K344" i="105"/>
  <c r="J344" i="105"/>
  <c r="I344" i="105"/>
  <c r="H344" i="105"/>
  <c r="G344" i="105"/>
  <c r="F344" i="105"/>
  <c r="M343" i="105"/>
  <c r="I343" i="105"/>
  <c r="H343" i="105"/>
  <c r="G343" i="105"/>
  <c r="F343" i="105"/>
  <c r="M342" i="105"/>
  <c r="L342" i="105"/>
  <c r="K342" i="105"/>
  <c r="J342" i="105"/>
  <c r="I342" i="105"/>
  <c r="H342" i="105"/>
  <c r="G342" i="105"/>
  <c r="F342" i="105"/>
  <c r="M341" i="105"/>
  <c r="L341" i="105"/>
  <c r="K341" i="105"/>
  <c r="J341" i="105"/>
  <c r="I341" i="105"/>
  <c r="H341" i="105"/>
  <c r="G341" i="105"/>
  <c r="F341" i="105"/>
  <c r="M340" i="105"/>
  <c r="L340" i="105"/>
  <c r="K340" i="105"/>
  <c r="J340" i="105"/>
  <c r="I340" i="105"/>
  <c r="H340" i="105"/>
  <c r="G340" i="105"/>
  <c r="F340" i="105"/>
  <c r="M339" i="105"/>
  <c r="L339" i="105"/>
  <c r="K339" i="105"/>
  <c r="J339" i="105"/>
  <c r="I339" i="105"/>
  <c r="H339" i="105"/>
  <c r="G339" i="105"/>
  <c r="F339" i="105"/>
  <c r="M338" i="105"/>
  <c r="L338" i="105"/>
  <c r="K338" i="105"/>
  <c r="J338" i="105"/>
  <c r="I338" i="105"/>
  <c r="H338" i="105"/>
  <c r="G338" i="105"/>
  <c r="F338" i="105"/>
  <c r="M337" i="105"/>
  <c r="J337" i="105"/>
  <c r="I337" i="105"/>
  <c r="H337" i="105"/>
  <c r="G337" i="105"/>
  <c r="F337" i="105"/>
  <c r="M336" i="105"/>
  <c r="L336" i="105"/>
  <c r="K336" i="105"/>
  <c r="J336" i="105"/>
  <c r="I336" i="105"/>
  <c r="H336" i="105"/>
  <c r="G336" i="105"/>
  <c r="F336" i="105"/>
  <c r="N336" i="105" s="1"/>
  <c r="M335" i="105"/>
  <c r="L335" i="105"/>
  <c r="K335" i="105"/>
  <c r="J335" i="105"/>
  <c r="I335" i="105"/>
  <c r="H335" i="105"/>
  <c r="G335" i="105"/>
  <c r="F335" i="105"/>
  <c r="Q335" i="105" s="1" a="1"/>
  <c r="Q335" i="105" s="1"/>
  <c r="M334" i="105"/>
  <c r="J334" i="105"/>
  <c r="I334" i="105"/>
  <c r="H334" i="105"/>
  <c r="G334" i="105"/>
  <c r="F334" i="105"/>
  <c r="M333" i="105"/>
  <c r="L333" i="105"/>
  <c r="K333" i="105"/>
  <c r="J333" i="105"/>
  <c r="I333" i="105"/>
  <c r="H333" i="105"/>
  <c r="G333" i="105"/>
  <c r="F333" i="105"/>
  <c r="M332" i="105"/>
  <c r="L332" i="105"/>
  <c r="K332" i="105"/>
  <c r="J332" i="105"/>
  <c r="I332" i="105"/>
  <c r="H332" i="105"/>
  <c r="G332" i="105"/>
  <c r="F332" i="105"/>
  <c r="M331" i="105"/>
  <c r="I331" i="105"/>
  <c r="H331" i="105"/>
  <c r="G331" i="105"/>
  <c r="F331" i="105"/>
  <c r="M330" i="105"/>
  <c r="I330" i="105"/>
  <c r="H330" i="105"/>
  <c r="G330" i="105"/>
  <c r="F330" i="105"/>
  <c r="M329" i="105"/>
  <c r="L329" i="105"/>
  <c r="K329" i="105"/>
  <c r="J329" i="105"/>
  <c r="I329" i="105"/>
  <c r="H329" i="105"/>
  <c r="G329" i="105"/>
  <c r="F329" i="105"/>
  <c r="Q329" i="105" s="1" a="1"/>
  <c r="Q329" i="105" s="1"/>
  <c r="M328" i="105"/>
  <c r="L328" i="105"/>
  <c r="K328" i="105"/>
  <c r="J328" i="105"/>
  <c r="I328" i="105"/>
  <c r="H328" i="105"/>
  <c r="G328" i="105"/>
  <c r="F328" i="105"/>
  <c r="N328" i="105" s="1"/>
  <c r="M327" i="105"/>
  <c r="L327" i="105"/>
  <c r="K327" i="105"/>
  <c r="J327" i="105"/>
  <c r="I327" i="105"/>
  <c r="H327" i="105"/>
  <c r="G327" i="105"/>
  <c r="F327" i="105"/>
  <c r="Q327" i="105" s="1" a="1"/>
  <c r="Q327" i="105" s="1"/>
  <c r="M326" i="105"/>
  <c r="I326" i="105"/>
  <c r="H326" i="105"/>
  <c r="G326" i="105"/>
  <c r="F326" i="105"/>
  <c r="N326" i="105" s="1"/>
  <c r="M325" i="105"/>
  <c r="I325" i="105"/>
  <c r="H325" i="105"/>
  <c r="G325" i="105"/>
  <c r="F325" i="105"/>
  <c r="M324" i="105"/>
  <c r="L324" i="105"/>
  <c r="K324" i="105"/>
  <c r="J324" i="105"/>
  <c r="I324" i="105"/>
  <c r="H324" i="105"/>
  <c r="G324" i="105"/>
  <c r="F324" i="105"/>
  <c r="M323" i="105"/>
  <c r="L323" i="105"/>
  <c r="K323" i="105"/>
  <c r="J323" i="105"/>
  <c r="I323" i="105"/>
  <c r="H323" i="105"/>
  <c r="G323" i="105"/>
  <c r="F323" i="105"/>
  <c r="M322" i="105"/>
  <c r="L322" i="105"/>
  <c r="K322" i="105"/>
  <c r="J322" i="105"/>
  <c r="I322" i="105"/>
  <c r="H322" i="105"/>
  <c r="G322" i="105"/>
  <c r="F322" i="105"/>
  <c r="M321" i="105"/>
  <c r="L321" i="105"/>
  <c r="K321" i="105"/>
  <c r="J321" i="105"/>
  <c r="I321" i="105"/>
  <c r="H321" i="105"/>
  <c r="G321" i="105"/>
  <c r="F321" i="105"/>
  <c r="M320" i="105"/>
  <c r="L320" i="105"/>
  <c r="K320" i="105"/>
  <c r="J320" i="105"/>
  <c r="I320" i="105"/>
  <c r="H320" i="105"/>
  <c r="G320" i="105"/>
  <c r="F320" i="105"/>
  <c r="M319" i="105"/>
  <c r="L319" i="105"/>
  <c r="K319" i="105"/>
  <c r="J319" i="105"/>
  <c r="I319" i="105"/>
  <c r="H319" i="105"/>
  <c r="G319" i="105"/>
  <c r="F319" i="105"/>
  <c r="M318" i="105"/>
  <c r="L318" i="105"/>
  <c r="K318" i="105"/>
  <c r="J318" i="105"/>
  <c r="I318" i="105"/>
  <c r="H318" i="105"/>
  <c r="G318" i="105"/>
  <c r="F318" i="105"/>
  <c r="M317" i="105"/>
  <c r="L317" i="105"/>
  <c r="K317" i="105"/>
  <c r="J317" i="105"/>
  <c r="I317" i="105"/>
  <c r="H317" i="105"/>
  <c r="G317" i="105"/>
  <c r="F317" i="105"/>
  <c r="M316" i="105"/>
  <c r="J316" i="105"/>
  <c r="I316" i="105"/>
  <c r="H316" i="105"/>
  <c r="G316" i="105"/>
  <c r="F316" i="105"/>
  <c r="M315" i="105"/>
  <c r="L315" i="105"/>
  <c r="K315" i="105"/>
  <c r="J315" i="105"/>
  <c r="I315" i="105"/>
  <c r="H315" i="105"/>
  <c r="G315" i="105"/>
  <c r="F315" i="105"/>
  <c r="Q315" i="105" s="1" a="1"/>
  <c r="Q315" i="105" s="1"/>
  <c r="M314" i="105"/>
  <c r="L314" i="105"/>
  <c r="K314" i="105"/>
  <c r="J314" i="105"/>
  <c r="I314" i="105"/>
  <c r="H314" i="105"/>
  <c r="G314" i="105"/>
  <c r="F314" i="105"/>
  <c r="N314" i="105" s="1"/>
  <c r="M313" i="105"/>
  <c r="L313" i="105"/>
  <c r="K313" i="105"/>
  <c r="J313" i="105"/>
  <c r="I313" i="105"/>
  <c r="H313" i="105"/>
  <c r="G313" i="105"/>
  <c r="F313" i="105"/>
  <c r="Q313" i="105" s="1" a="1"/>
  <c r="Q313" i="105" s="1"/>
  <c r="M312" i="105"/>
  <c r="L312" i="105"/>
  <c r="K312" i="105"/>
  <c r="J312" i="105"/>
  <c r="I312" i="105"/>
  <c r="H312" i="105"/>
  <c r="G312" i="105"/>
  <c r="F312" i="105"/>
  <c r="N312" i="105" s="1"/>
  <c r="M311" i="105"/>
  <c r="L311" i="105"/>
  <c r="K311" i="105"/>
  <c r="J311" i="105"/>
  <c r="I311" i="105"/>
  <c r="H311" i="105"/>
  <c r="G311" i="105"/>
  <c r="F311" i="105"/>
  <c r="Q311" i="105" s="1" a="1"/>
  <c r="Q311" i="105" s="1"/>
  <c r="M310" i="105"/>
  <c r="L310" i="105"/>
  <c r="K310" i="105"/>
  <c r="J310" i="105"/>
  <c r="I310" i="105"/>
  <c r="H310" i="105"/>
  <c r="G310" i="105"/>
  <c r="F310" i="105"/>
  <c r="N310" i="105" s="1"/>
  <c r="M309" i="105"/>
  <c r="L309" i="105"/>
  <c r="K309" i="105"/>
  <c r="J309" i="105"/>
  <c r="I309" i="105"/>
  <c r="H309" i="105"/>
  <c r="G309" i="105"/>
  <c r="F309" i="105"/>
  <c r="Q309" i="105" s="1" a="1"/>
  <c r="Q309" i="105" s="1"/>
  <c r="M308" i="105"/>
  <c r="L308" i="105"/>
  <c r="K308" i="105"/>
  <c r="J308" i="105"/>
  <c r="I308" i="105"/>
  <c r="H308" i="105"/>
  <c r="G308" i="105"/>
  <c r="F308" i="105"/>
  <c r="N308" i="105" s="1"/>
  <c r="M307" i="105"/>
  <c r="L307" i="105"/>
  <c r="K307" i="105"/>
  <c r="J307" i="105"/>
  <c r="I307" i="105"/>
  <c r="H307" i="105"/>
  <c r="G307" i="105"/>
  <c r="F307" i="105"/>
  <c r="Q307" i="105" s="1" a="1"/>
  <c r="Q307" i="105" s="1"/>
  <c r="M306" i="105"/>
  <c r="I306" i="105"/>
  <c r="H306" i="105"/>
  <c r="G306" i="105"/>
  <c r="F306" i="105"/>
  <c r="N306" i="105" s="1"/>
  <c r="M305" i="105"/>
  <c r="L305" i="105"/>
  <c r="K305" i="105"/>
  <c r="J305" i="105"/>
  <c r="I305" i="105"/>
  <c r="H305" i="105"/>
  <c r="G305" i="105"/>
  <c r="F305" i="105"/>
  <c r="Q305" i="105" s="1" a="1"/>
  <c r="Q305" i="105" s="1"/>
  <c r="M304" i="105"/>
  <c r="L304" i="105"/>
  <c r="K304" i="105"/>
  <c r="J304" i="105"/>
  <c r="I304" i="105"/>
  <c r="H304" i="105"/>
  <c r="G304" i="105"/>
  <c r="F304" i="105"/>
  <c r="M303" i="105"/>
  <c r="L303" i="105"/>
  <c r="K303" i="105"/>
  <c r="J303" i="105"/>
  <c r="I303" i="105"/>
  <c r="H303" i="105"/>
  <c r="G303" i="105"/>
  <c r="F303" i="105"/>
  <c r="Q303" i="105" s="1" a="1"/>
  <c r="Q303" i="105" s="1"/>
  <c r="M302" i="105"/>
  <c r="K302" i="105"/>
  <c r="J302" i="105"/>
  <c r="I302" i="105"/>
  <c r="H302" i="105"/>
  <c r="G302" i="105"/>
  <c r="F302" i="105"/>
  <c r="M301" i="105"/>
  <c r="L301" i="105"/>
  <c r="K301" i="105"/>
  <c r="J301" i="105"/>
  <c r="I301" i="105"/>
  <c r="H301" i="105"/>
  <c r="G301" i="105"/>
  <c r="F301" i="105"/>
  <c r="Q301" i="105" s="1" a="1"/>
  <c r="Q301" i="105" s="1"/>
  <c r="M300" i="105"/>
  <c r="L300" i="105"/>
  <c r="K300" i="105"/>
  <c r="J300" i="105"/>
  <c r="I300" i="105"/>
  <c r="H300" i="105"/>
  <c r="G300" i="105"/>
  <c r="F300" i="105"/>
  <c r="N300" i="105" s="1"/>
  <c r="M299" i="105"/>
  <c r="L299" i="105"/>
  <c r="K299" i="105"/>
  <c r="J299" i="105"/>
  <c r="I299" i="105"/>
  <c r="H299" i="105"/>
  <c r="G299" i="105"/>
  <c r="F299" i="105"/>
  <c r="Q299" i="105" s="1" a="1"/>
  <c r="Q299" i="105" s="1"/>
  <c r="M298" i="105"/>
  <c r="K298" i="105"/>
  <c r="J298" i="105"/>
  <c r="I298" i="105"/>
  <c r="H298" i="105"/>
  <c r="G298" i="105"/>
  <c r="F298" i="105"/>
  <c r="N298" i="105" s="1"/>
  <c r="M297" i="105"/>
  <c r="K297" i="105"/>
  <c r="J297" i="105"/>
  <c r="I297" i="105"/>
  <c r="H297" i="105"/>
  <c r="G297" i="105"/>
  <c r="F297" i="105"/>
  <c r="M296" i="105"/>
  <c r="K296" i="105"/>
  <c r="J296" i="105"/>
  <c r="I296" i="105"/>
  <c r="H296" i="105"/>
  <c r="F296" i="105"/>
  <c r="M295" i="105"/>
  <c r="K295" i="105"/>
  <c r="J295" i="105"/>
  <c r="I295" i="105"/>
  <c r="H295" i="105"/>
  <c r="G295" i="105"/>
  <c r="F295" i="105"/>
  <c r="Q295" i="105" s="1" a="1"/>
  <c r="Q295" i="105" s="1"/>
  <c r="M294" i="105"/>
  <c r="J294" i="105"/>
  <c r="I294" i="105"/>
  <c r="H294" i="105"/>
  <c r="G294" i="105"/>
  <c r="F294" i="105"/>
  <c r="J293" i="105"/>
  <c r="I293" i="105"/>
  <c r="H293" i="105"/>
  <c r="G293" i="105"/>
  <c r="F293" i="105"/>
  <c r="M292" i="105"/>
  <c r="J292" i="105"/>
  <c r="I292" i="105"/>
  <c r="H292" i="105"/>
  <c r="G292" i="105"/>
  <c r="F292" i="105"/>
  <c r="M291" i="105"/>
  <c r="L291" i="105"/>
  <c r="K291" i="105"/>
  <c r="J291" i="105"/>
  <c r="I291" i="105"/>
  <c r="H291" i="105"/>
  <c r="G291" i="105"/>
  <c r="F291" i="105"/>
  <c r="Q291" i="105" s="1" a="1"/>
  <c r="Q291" i="105" s="1"/>
  <c r="M290" i="105"/>
  <c r="L290" i="105"/>
  <c r="K290" i="105"/>
  <c r="J290" i="105"/>
  <c r="I290" i="105"/>
  <c r="H290" i="105"/>
  <c r="G290" i="105"/>
  <c r="F290" i="105"/>
  <c r="N290" i="105" s="1"/>
  <c r="M289" i="105"/>
  <c r="L289" i="105"/>
  <c r="K289" i="105"/>
  <c r="J289" i="105"/>
  <c r="I289" i="105"/>
  <c r="H289" i="105"/>
  <c r="G289" i="105"/>
  <c r="F289" i="105"/>
  <c r="Q289" i="105" s="1" a="1"/>
  <c r="Q289" i="105" s="1"/>
  <c r="M288" i="105"/>
  <c r="L288" i="105"/>
  <c r="K288" i="105"/>
  <c r="J288" i="105"/>
  <c r="I288" i="105"/>
  <c r="H288" i="105"/>
  <c r="G288" i="105"/>
  <c r="F288" i="105"/>
  <c r="N288" i="105" s="1"/>
  <c r="M287" i="105"/>
  <c r="L287" i="105"/>
  <c r="K287" i="105"/>
  <c r="J287" i="105"/>
  <c r="I287" i="105"/>
  <c r="H287" i="105"/>
  <c r="G287" i="105"/>
  <c r="F287" i="105"/>
  <c r="Q287" i="105" s="1" a="1"/>
  <c r="Q287" i="105" s="1"/>
  <c r="M286" i="105"/>
  <c r="L286" i="105"/>
  <c r="K286" i="105"/>
  <c r="J286" i="105"/>
  <c r="I286" i="105"/>
  <c r="H286" i="105"/>
  <c r="G286" i="105"/>
  <c r="F286" i="105"/>
  <c r="N286" i="105" s="1"/>
  <c r="M285" i="105"/>
  <c r="L285" i="105"/>
  <c r="K285" i="105"/>
  <c r="J285" i="105"/>
  <c r="I285" i="105"/>
  <c r="H285" i="105"/>
  <c r="G285" i="105"/>
  <c r="F285" i="105"/>
  <c r="Q285" i="105" s="1" a="1"/>
  <c r="Q285" i="105" s="1"/>
  <c r="M284" i="105"/>
  <c r="L284" i="105"/>
  <c r="K284" i="105"/>
  <c r="J284" i="105"/>
  <c r="I284" i="105"/>
  <c r="H284" i="105"/>
  <c r="G284" i="105"/>
  <c r="F284" i="105"/>
  <c r="N284" i="105" s="1"/>
  <c r="M283" i="105"/>
  <c r="L283" i="105"/>
  <c r="K283" i="105"/>
  <c r="J283" i="105"/>
  <c r="I283" i="105"/>
  <c r="H283" i="105"/>
  <c r="G283" i="105"/>
  <c r="F283" i="105"/>
  <c r="Q283" i="105" s="1" a="1"/>
  <c r="Q283" i="105" s="1"/>
  <c r="M282" i="105"/>
  <c r="L282" i="105"/>
  <c r="K282" i="105"/>
  <c r="J282" i="105"/>
  <c r="I282" i="105"/>
  <c r="H282" i="105"/>
  <c r="G282" i="105"/>
  <c r="F282" i="105"/>
  <c r="M281" i="105"/>
  <c r="L281" i="105"/>
  <c r="K281" i="105"/>
  <c r="J281" i="105"/>
  <c r="I281" i="105"/>
  <c r="H281" i="105"/>
  <c r="G281" i="105"/>
  <c r="F281" i="105"/>
  <c r="M280" i="105"/>
  <c r="L280" i="105"/>
  <c r="K280" i="105"/>
  <c r="J280" i="105"/>
  <c r="I280" i="105"/>
  <c r="H280" i="105"/>
  <c r="G280" i="105"/>
  <c r="F280" i="105"/>
  <c r="M279" i="105"/>
  <c r="L279" i="105"/>
  <c r="K279" i="105"/>
  <c r="J279" i="105"/>
  <c r="I279" i="105"/>
  <c r="H279" i="105"/>
  <c r="G279" i="105"/>
  <c r="F279" i="105"/>
  <c r="M278" i="105"/>
  <c r="L278" i="105"/>
  <c r="K278" i="105"/>
  <c r="J278" i="105"/>
  <c r="I278" i="105"/>
  <c r="H278" i="105"/>
  <c r="G278" i="105"/>
  <c r="F278" i="105"/>
  <c r="M277" i="105"/>
  <c r="L277" i="105"/>
  <c r="K277" i="105"/>
  <c r="J277" i="105"/>
  <c r="I277" i="105"/>
  <c r="H277" i="105"/>
  <c r="G277" i="105"/>
  <c r="F277" i="105"/>
  <c r="Q277" i="105" s="1" a="1"/>
  <c r="Q277" i="105" s="1"/>
  <c r="M276" i="105"/>
  <c r="L276" i="105"/>
  <c r="K276" i="105"/>
  <c r="J276" i="105"/>
  <c r="I276" i="105"/>
  <c r="H276" i="105"/>
  <c r="G276" i="105"/>
  <c r="F276" i="105"/>
  <c r="M275" i="105"/>
  <c r="L275" i="105"/>
  <c r="K275" i="105"/>
  <c r="J275" i="105"/>
  <c r="I275" i="105"/>
  <c r="H275" i="105"/>
  <c r="G275" i="105"/>
  <c r="F275" i="105"/>
  <c r="Q275" i="105" s="1" a="1"/>
  <c r="Q275" i="105" s="1"/>
  <c r="M274" i="105"/>
  <c r="L274" i="105"/>
  <c r="K274" i="105"/>
  <c r="J274" i="105"/>
  <c r="I274" i="105"/>
  <c r="H274" i="105"/>
  <c r="G274" i="105"/>
  <c r="F274" i="105"/>
  <c r="M273" i="105"/>
  <c r="I273" i="105"/>
  <c r="H273" i="105"/>
  <c r="G273" i="105"/>
  <c r="F273" i="105"/>
  <c r="M272" i="105"/>
  <c r="J272" i="105"/>
  <c r="I272" i="105"/>
  <c r="H272" i="105"/>
  <c r="G272" i="105"/>
  <c r="F272" i="105"/>
  <c r="M271" i="105"/>
  <c r="L271" i="105"/>
  <c r="K271" i="105"/>
  <c r="J271" i="105"/>
  <c r="I271" i="105"/>
  <c r="H271" i="105"/>
  <c r="G271" i="105"/>
  <c r="F271" i="105"/>
  <c r="M270" i="105"/>
  <c r="L270" i="105"/>
  <c r="K270" i="105"/>
  <c r="J270" i="105"/>
  <c r="I270" i="105"/>
  <c r="H270" i="105"/>
  <c r="G270" i="105"/>
  <c r="F270" i="105"/>
  <c r="M269" i="105"/>
  <c r="L269" i="105"/>
  <c r="K269" i="105"/>
  <c r="J269" i="105"/>
  <c r="I269" i="105"/>
  <c r="H269" i="105"/>
  <c r="G269" i="105"/>
  <c r="F269" i="105"/>
  <c r="M268" i="105"/>
  <c r="I268" i="105"/>
  <c r="H268" i="105"/>
  <c r="G268" i="105"/>
  <c r="F268" i="105"/>
  <c r="M267" i="105"/>
  <c r="L267" i="105"/>
  <c r="K267" i="105"/>
  <c r="J267" i="105"/>
  <c r="I267" i="105"/>
  <c r="H267" i="105"/>
  <c r="G267" i="105"/>
  <c r="F267" i="105"/>
  <c r="M266" i="105"/>
  <c r="I266" i="105"/>
  <c r="H266" i="105"/>
  <c r="G266" i="105"/>
  <c r="F266" i="105"/>
  <c r="M265" i="105"/>
  <c r="L265" i="105"/>
  <c r="K265" i="105"/>
  <c r="J265" i="105"/>
  <c r="I265" i="105"/>
  <c r="H265" i="105"/>
  <c r="G265" i="105"/>
  <c r="F265" i="105"/>
  <c r="M264" i="105"/>
  <c r="L264" i="105"/>
  <c r="K264" i="105"/>
  <c r="J264" i="105"/>
  <c r="I264" i="105"/>
  <c r="H264" i="105"/>
  <c r="G264" i="105"/>
  <c r="F264" i="105"/>
  <c r="M263" i="105"/>
  <c r="L263" i="105"/>
  <c r="K263" i="105"/>
  <c r="J263" i="105"/>
  <c r="I263" i="105"/>
  <c r="H263" i="105"/>
  <c r="G263" i="105"/>
  <c r="F263" i="105"/>
  <c r="M262" i="105"/>
  <c r="L262" i="105"/>
  <c r="K262" i="105"/>
  <c r="J262" i="105"/>
  <c r="I262" i="105"/>
  <c r="H262" i="105"/>
  <c r="G262" i="105"/>
  <c r="F262" i="105"/>
  <c r="M261" i="105"/>
  <c r="L261" i="105"/>
  <c r="K261" i="105"/>
  <c r="J261" i="105"/>
  <c r="I261" i="105"/>
  <c r="H261" i="105"/>
  <c r="G261" i="105"/>
  <c r="F261" i="105"/>
  <c r="M260" i="105"/>
  <c r="L260" i="105"/>
  <c r="K260" i="105"/>
  <c r="J260" i="105"/>
  <c r="I260" i="105"/>
  <c r="H260" i="105"/>
  <c r="G260" i="105"/>
  <c r="F260" i="105"/>
  <c r="M259" i="105"/>
  <c r="L259" i="105"/>
  <c r="K259" i="105"/>
  <c r="J259" i="105"/>
  <c r="I259" i="105"/>
  <c r="H259" i="105"/>
  <c r="G259" i="105"/>
  <c r="F259" i="105"/>
  <c r="M258" i="105"/>
  <c r="F258" i="105"/>
  <c r="M257" i="105"/>
  <c r="L257" i="105"/>
  <c r="K257" i="105"/>
  <c r="J257" i="105"/>
  <c r="I257" i="105"/>
  <c r="H257" i="105"/>
  <c r="G257" i="105"/>
  <c r="F257" i="105"/>
  <c r="M256" i="105"/>
  <c r="J256" i="105"/>
  <c r="I256" i="105"/>
  <c r="H256" i="105"/>
  <c r="G256" i="105"/>
  <c r="F256" i="105"/>
  <c r="M255" i="105"/>
  <c r="F255" i="105"/>
  <c r="M254" i="105"/>
  <c r="L254" i="105"/>
  <c r="K254" i="105"/>
  <c r="J254" i="105"/>
  <c r="I254" i="105"/>
  <c r="H254" i="105"/>
  <c r="G254" i="105"/>
  <c r="F254" i="105"/>
  <c r="M253" i="105"/>
  <c r="L253" i="105"/>
  <c r="K253" i="105"/>
  <c r="J253" i="105"/>
  <c r="I253" i="105"/>
  <c r="H253" i="105"/>
  <c r="G253" i="105"/>
  <c r="F253" i="105"/>
  <c r="M252" i="105"/>
  <c r="J252" i="105"/>
  <c r="I252" i="105"/>
  <c r="H252" i="105"/>
  <c r="G252" i="105"/>
  <c r="F252" i="105"/>
  <c r="M251" i="105"/>
  <c r="I251" i="105"/>
  <c r="H251" i="105"/>
  <c r="G251" i="105"/>
  <c r="F251" i="105"/>
  <c r="M250" i="105"/>
  <c r="L250" i="105"/>
  <c r="K250" i="105"/>
  <c r="J250" i="105"/>
  <c r="I250" i="105"/>
  <c r="H250" i="105"/>
  <c r="G250" i="105"/>
  <c r="F250" i="105"/>
  <c r="M249" i="105"/>
  <c r="L249" i="105"/>
  <c r="K249" i="105"/>
  <c r="J249" i="105"/>
  <c r="I249" i="105"/>
  <c r="H249" i="105"/>
  <c r="G249" i="105"/>
  <c r="F249" i="105"/>
  <c r="M248" i="105"/>
  <c r="L248" i="105"/>
  <c r="K248" i="105"/>
  <c r="J248" i="105"/>
  <c r="I248" i="105"/>
  <c r="H248" i="105"/>
  <c r="G248" i="105"/>
  <c r="F248" i="105"/>
  <c r="M247" i="105"/>
  <c r="K247" i="105"/>
  <c r="I247" i="105"/>
  <c r="H247" i="105"/>
  <c r="G247" i="105"/>
  <c r="F247" i="105"/>
  <c r="M246" i="105"/>
  <c r="L246" i="105"/>
  <c r="K246" i="105"/>
  <c r="J246" i="105"/>
  <c r="I246" i="105"/>
  <c r="H246" i="105"/>
  <c r="G246" i="105"/>
  <c r="F246" i="105"/>
  <c r="M245" i="105"/>
  <c r="L245" i="105"/>
  <c r="K245" i="105"/>
  <c r="J245" i="105"/>
  <c r="I245" i="105"/>
  <c r="H245" i="105"/>
  <c r="G245" i="105"/>
  <c r="F245" i="105"/>
  <c r="M244" i="105"/>
  <c r="J244" i="105"/>
  <c r="I244" i="105"/>
  <c r="H244" i="105"/>
  <c r="G244" i="105"/>
  <c r="F244" i="105"/>
  <c r="M243" i="105"/>
  <c r="L243" i="105"/>
  <c r="K243" i="105"/>
  <c r="J243" i="105"/>
  <c r="I243" i="105"/>
  <c r="H243" i="105"/>
  <c r="G243" i="105"/>
  <c r="F243" i="105"/>
  <c r="M242" i="105"/>
  <c r="I242" i="105"/>
  <c r="H242" i="105"/>
  <c r="G242" i="105"/>
  <c r="F242" i="105"/>
  <c r="M241" i="105"/>
  <c r="L241" i="105"/>
  <c r="K241" i="105"/>
  <c r="J241" i="105"/>
  <c r="I241" i="105"/>
  <c r="H241" i="105"/>
  <c r="G241" i="105"/>
  <c r="F241" i="105"/>
  <c r="M240" i="105"/>
  <c r="L240" i="105"/>
  <c r="K240" i="105"/>
  <c r="J240" i="105"/>
  <c r="I240" i="105"/>
  <c r="H240" i="105"/>
  <c r="G240" i="105"/>
  <c r="F240" i="105"/>
  <c r="M239" i="105"/>
  <c r="L239" i="105"/>
  <c r="K239" i="105"/>
  <c r="J239" i="105"/>
  <c r="I239" i="105"/>
  <c r="H239" i="105"/>
  <c r="G239" i="105"/>
  <c r="F239" i="105"/>
  <c r="M238" i="105"/>
  <c r="L238" i="105"/>
  <c r="K238" i="105"/>
  <c r="J238" i="105"/>
  <c r="I238" i="105"/>
  <c r="H238" i="105"/>
  <c r="G238" i="105"/>
  <c r="F238" i="105"/>
  <c r="M237" i="105"/>
  <c r="F237" i="105"/>
  <c r="M236" i="105"/>
  <c r="J236" i="105"/>
  <c r="I236" i="105"/>
  <c r="H236" i="105"/>
  <c r="G236" i="105"/>
  <c r="F236" i="105"/>
  <c r="M235" i="105"/>
  <c r="L235" i="105"/>
  <c r="K235" i="105"/>
  <c r="J235" i="105"/>
  <c r="I235" i="105"/>
  <c r="H235" i="105"/>
  <c r="G235" i="105"/>
  <c r="F235" i="105"/>
  <c r="M234" i="105"/>
  <c r="K234" i="105"/>
  <c r="I234" i="105"/>
  <c r="H234" i="105"/>
  <c r="G234" i="105"/>
  <c r="F234" i="105"/>
  <c r="M233" i="105"/>
  <c r="J233" i="105"/>
  <c r="I233" i="105"/>
  <c r="H233" i="105"/>
  <c r="G233" i="105"/>
  <c r="F233" i="105"/>
  <c r="M232" i="105"/>
  <c r="F232" i="105"/>
  <c r="M231" i="105"/>
  <c r="L231" i="105"/>
  <c r="I231" i="105"/>
  <c r="H231" i="105"/>
  <c r="G231" i="105"/>
  <c r="F231" i="105"/>
  <c r="M230" i="105"/>
  <c r="L230" i="105"/>
  <c r="I230" i="105"/>
  <c r="H230" i="105"/>
  <c r="G230" i="105"/>
  <c r="F230" i="105"/>
  <c r="M229" i="105"/>
  <c r="L229" i="105"/>
  <c r="K229" i="105"/>
  <c r="J229" i="105"/>
  <c r="I229" i="105"/>
  <c r="H229" i="105"/>
  <c r="G229" i="105"/>
  <c r="F229" i="105"/>
  <c r="M228" i="105"/>
  <c r="L228" i="105"/>
  <c r="K228" i="105"/>
  <c r="I228" i="105"/>
  <c r="H228" i="105"/>
  <c r="G228" i="105"/>
  <c r="F228" i="105"/>
  <c r="M227" i="105"/>
  <c r="L227" i="105"/>
  <c r="I227" i="105"/>
  <c r="H227" i="105"/>
  <c r="G227" i="105"/>
  <c r="F227" i="105"/>
  <c r="M226" i="105"/>
  <c r="L226" i="105"/>
  <c r="I226" i="105"/>
  <c r="H226" i="105"/>
  <c r="G226" i="105"/>
  <c r="F226" i="105"/>
  <c r="M225" i="105"/>
  <c r="L225" i="105"/>
  <c r="I225" i="105"/>
  <c r="H225" i="105"/>
  <c r="F225" i="105"/>
  <c r="M224" i="105"/>
  <c r="L224" i="105"/>
  <c r="K224" i="105"/>
  <c r="J224" i="105"/>
  <c r="I224" i="105"/>
  <c r="H224" i="105"/>
  <c r="G224" i="105"/>
  <c r="F224" i="105"/>
  <c r="M223" i="105"/>
  <c r="L223" i="105"/>
  <c r="K223" i="105"/>
  <c r="J223" i="105"/>
  <c r="I223" i="105"/>
  <c r="H223" i="105"/>
  <c r="G223" i="105"/>
  <c r="F223" i="105"/>
  <c r="M222" i="105"/>
  <c r="L222" i="105"/>
  <c r="K222" i="105"/>
  <c r="J222" i="105"/>
  <c r="I222" i="105"/>
  <c r="H222" i="105"/>
  <c r="G222" i="105"/>
  <c r="F222" i="105"/>
  <c r="M221" i="105"/>
  <c r="I221" i="105"/>
  <c r="H221" i="105"/>
  <c r="F221" i="105"/>
  <c r="F220" i="105"/>
  <c r="M219" i="105"/>
  <c r="I219" i="105"/>
  <c r="H219" i="105"/>
  <c r="G219" i="105"/>
  <c r="F219" i="105"/>
  <c r="M218" i="105"/>
  <c r="L218" i="105"/>
  <c r="K218" i="105"/>
  <c r="J218" i="105"/>
  <c r="I218" i="105"/>
  <c r="H218" i="105"/>
  <c r="G218" i="105"/>
  <c r="F218" i="105"/>
  <c r="M217" i="105"/>
  <c r="L217" i="105"/>
  <c r="K217" i="105"/>
  <c r="J217" i="105"/>
  <c r="I217" i="105"/>
  <c r="H217" i="105"/>
  <c r="G217" i="105"/>
  <c r="F217" i="105"/>
  <c r="M216" i="105"/>
  <c r="L216" i="105"/>
  <c r="K216" i="105"/>
  <c r="J216" i="105"/>
  <c r="I216" i="105"/>
  <c r="H216" i="105"/>
  <c r="G216" i="105"/>
  <c r="F216" i="105"/>
  <c r="M215" i="105"/>
  <c r="L215" i="105"/>
  <c r="K215" i="105"/>
  <c r="J215" i="105"/>
  <c r="I215" i="105"/>
  <c r="H215" i="105"/>
  <c r="G215" i="105"/>
  <c r="F215" i="105"/>
  <c r="M214" i="105"/>
  <c r="L214" i="105"/>
  <c r="K214" i="105"/>
  <c r="J214" i="105"/>
  <c r="I214" i="105"/>
  <c r="H214" i="105"/>
  <c r="G214" i="105"/>
  <c r="F214" i="105"/>
  <c r="M213" i="105"/>
  <c r="L213" i="105"/>
  <c r="K213" i="105"/>
  <c r="J213" i="105"/>
  <c r="I213" i="105"/>
  <c r="H213" i="105"/>
  <c r="G213" i="105"/>
  <c r="F213" i="105"/>
  <c r="M212" i="105"/>
  <c r="L212" i="105"/>
  <c r="K212" i="105"/>
  <c r="J212" i="105"/>
  <c r="I212" i="105"/>
  <c r="H212" i="105"/>
  <c r="G212" i="105"/>
  <c r="F212" i="105"/>
  <c r="M211" i="105"/>
  <c r="I211" i="105"/>
  <c r="H211" i="105"/>
  <c r="G211" i="105"/>
  <c r="F211" i="105"/>
  <c r="Q211" i="105" s="1" a="1"/>
  <c r="Q211" i="105" s="1"/>
  <c r="M210" i="105"/>
  <c r="I210" i="105"/>
  <c r="H210" i="105"/>
  <c r="G210" i="105"/>
  <c r="F210" i="105"/>
  <c r="M209" i="105"/>
  <c r="L209" i="105"/>
  <c r="K209" i="105"/>
  <c r="J209" i="105"/>
  <c r="I209" i="105"/>
  <c r="H209" i="105"/>
  <c r="G209" i="105"/>
  <c r="F209" i="105"/>
  <c r="M208" i="105"/>
  <c r="L208" i="105"/>
  <c r="K208" i="105"/>
  <c r="J208" i="105"/>
  <c r="I208" i="105"/>
  <c r="H208" i="105"/>
  <c r="G208" i="105"/>
  <c r="F208" i="105"/>
  <c r="M207" i="105"/>
  <c r="I207" i="105"/>
  <c r="H207" i="105"/>
  <c r="G207" i="105"/>
  <c r="F207" i="105"/>
  <c r="M206" i="105"/>
  <c r="F206" i="105"/>
  <c r="M205" i="105"/>
  <c r="F205" i="105"/>
  <c r="M204" i="105"/>
  <c r="L204" i="105"/>
  <c r="K204" i="105"/>
  <c r="J204" i="105"/>
  <c r="I204" i="105"/>
  <c r="H204" i="105"/>
  <c r="G204" i="105"/>
  <c r="F204" i="105"/>
  <c r="M203" i="105"/>
  <c r="L203" i="105"/>
  <c r="K203" i="105"/>
  <c r="J203" i="105"/>
  <c r="I203" i="105"/>
  <c r="H203" i="105"/>
  <c r="G203" i="105"/>
  <c r="F203" i="105"/>
  <c r="M202" i="105"/>
  <c r="I202" i="105"/>
  <c r="H202" i="105"/>
  <c r="G202" i="105"/>
  <c r="F202" i="105"/>
  <c r="M201" i="105"/>
  <c r="L201" i="105"/>
  <c r="K201" i="105"/>
  <c r="J201" i="105"/>
  <c r="I201" i="105"/>
  <c r="H201" i="105"/>
  <c r="G201" i="105"/>
  <c r="F201" i="105"/>
  <c r="M200" i="105"/>
  <c r="F200" i="105"/>
  <c r="M199" i="105"/>
  <c r="L199" i="105"/>
  <c r="K199" i="105"/>
  <c r="J199" i="105"/>
  <c r="I199" i="105"/>
  <c r="H199" i="105"/>
  <c r="G199" i="105"/>
  <c r="F199" i="105"/>
  <c r="M198" i="105"/>
  <c r="L198" i="105"/>
  <c r="K198" i="105"/>
  <c r="J198" i="105"/>
  <c r="I198" i="105"/>
  <c r="H198" i="105"/>
  <c r="G198" i="105"/>
  <c r="F198" i="105"/>
  <c r="M197" i="105"/>
  <c r="L197" i="105"/>
  <c r="K197" i="105"/>
  <c r="J197" i="105"/>
  <c r="I197" i="105"/>
  <c r="H197" i="105"/>
  <c r="G197" i="105"/>
  <c r="F197" i="105"/>
  <c r="M196" i="105"/>
  <c r="L196" i="105"/>
  <c r="K196" i="105"/>
  <c r="J196" i="105"/>
  <c r="I196" i="105"/>
  <c r="H196" i="105"/>
  <c r="G196" i="105"/>
  <c r="F196" i="105"/>
  <c r="M195" i="105"/>
  <c r="L195" i="105"/>
  <c r="K195" i="105"/>
  <c r="J195" i="105"/>
  <c r="I195" i="105"/>
  <c r="H195" i="105"/>
  <c r="G195" i="105"/>
  <c r="F195" i="105"/>
  <c r="M194" i="105"/>
  <c r="L194" i="105"/>
  <c r="K194" i="105"/>
  <c r="J194" i="105"/>
  <c r="I194" i="105"/>
  <c r="H194" i="105"/>
  <c r="G194" i="105"/>
  <c r="F194" i="105"/>
  <c r="M193" i="105"/>
  <c r="F193" i="105"/>
  <c r="M192" i="105"/>
  <c r="F192" i="105"/>
  <c r="M191" i="105"/>
  <c r="L191" i="105"/>
  <c r="K191" i="105"/>
  <c r="J191" i="105"/>
  <c r="I191" i="105"/>
  <c r="H191" i="105"/>
  <c r="G191" i="105"/>
  <c r="F191" i="105"/>
  <c r="M190" i="105"/>
  <c r="L190" i="105"/>
  <c r="K190" i="105"/>
  <c r="J190" i="105"/>
  <c r="I190" i="105"/>
  <c r="H190" i="105"/>
  <c r="G190" i="105"/>
  <c r="F190" i="105"/>
  <c r="M189" i="105"/>
  <c r="L189" i="105"/>
  <c r="K189" i="105"/>
  <c r="J189" i="105"/>
  <c r="I189" i="105"/>
  <c r="H189" i="105"/>
  <c r="G189" i="105"/>
  <c r="F189" i="105"/>
  <c r="M188" i="105"/>
  <c r="L188" i="105"/>
  <c r="K188" i="105"/>
  <c r="J188" i="105"/>
  <c r="I188" i="105"/>
  <c r="H188" i="105"/>
  <c r="G188" i="105"/>
  <c r="F188" i="105"/>
  <c r="M187" i="105"/>
  <c r="L187" i="105"/>
  <c r="K187" i="105"/>
  <c r="J187" i="105"/>
  <c r="I187" i="105"/>
  <c r="H187" i="105"/>
  <c r="G187" i="105"/>
  <c r="F187" i="105"/>
  <c r="M186" i="105"/>
  <c r="L186" i="105"/>
  <c r="K186" i="105"/>
  <c r="J186" i="105"/>
  <c r="I186" i="105"/>
  <c r="H186" i="105"/>
  <c r="G186" i="105"/>
  <c r="F186" i="105"/>
  <c r="M185" i="105"/>
  <c r="L185" i="105"/>
  <c r="K185" i="105"/>
  <c r="J185" i="105"/>
  <c r="I185" i="105"/>
  <c r="H185" i="105"/>
  <c r="G185" i="105"/>
  <c r="F185" i="105"/>
  <c r="M184" i="105"/>
  <c r="L184" i="105"/>
  <c r="K184" i="105"/>
  <c r="J184" i="105"/>
  <c r="I184" i="105"/>
  <c r="H184" i="105"/>
  <c r="G184" i="105"/>
  <c r="F184" i="105"/>
  <c r="M183" i="105"/>
  <c r="L183" i="105"/>
  <c r="K183" i="105"/>
  <c r="J183" i="105"/>
  <c r="I183" i="105"/>
  <c r="H183" i="105"/>
  <c r="G183" i="105"/>
  <c r="F183" i="105"/>
  <c r="M182" i="105"/>
  <c r="L182" i="105"/>
  <c r="K182" i="105"/>
  <c r="J182" i="105"/>
  <c r="I182" i="105"/>
  <c r="H182" i="105"/>
  <c r="G182" i="105"/>
  <c r="F182" i="105"/>
  <c r="M181" i="105"/>
  <c r="L181" i="105"/>
  <c r="K181" i="105"/>
  <c r="J181" i="105"/>
  <c r="I181" i="105"/>
  <c r="H181" i="105"/>
  <c r="G181" i="105"/>
  <c r="F181" i="105"/>
  <c r="M180" i="105"/>
  <c r="L180" i="105"/>
  <c r="K180" i="105"/>
  <c r="J180" i="105"/>
  <c r="I180" i="105"/>
  <c r="H180" i="105"/>
  <c r="G180" i="105"/>
  <c r="F180" i="105"/>
  <c r="M179" i="105"/>
  <c r="I179" i="105"/>
  <c r="H179" i="105"/>
  <c r="G179" i="105"/>
  <c r="F179" i="105"/>
  <c r="M178" i="105"/>
  <c r="I178" i="105"/>
  <c r="H178" i="105"/>
  <c r="G178" i="105"/>
  <c r="F178" i="105"/>
  <c r="M177" i="105"/>
  <c r="I177" i="105"/>
  <c r="H177" i="105"/>
  <c r="G177" i="105"/>
  <c r="F177" i="105"/>
  <c r="M176" i="105"/>
  <c r="L176" i="105"/>
  <c r="K176" i="105"/>
  <c r="I176" i="105"/>
  <c r="H176" i="105"/>
  <c r="G176" i="105"/>
  <c r="F176" i="105"/>
  <c r="F175" i="105"/>
  <c r="F174" i="105"/>
  <c r="F173" i="105"/>
  <c r="F172" i="105"/>
  <c r="M171" i="105"/>
  <c r="L171" i="105"/>
  <c r="K171" i="105"/>
  <c r="J171" i="105"/>
  <c r="I171" i="105"/>
  <c r="H171" i="105"/>
  <c r="G171" i="105"/>
  <c r="F171" i="105"/>
  <c r="M170" i="105"/>
  <c r="K170" i="105"/>
  <c r="J170" i="105"/>
  <c r="I170" i="105"/>
  <c r="H170" i="105"/>
  <c r="G170" i="105"/>
  <c r="F170" i="105"/>
  <c r="M169" i="105"/>
  <c r="L169" i="105"/>
  <c r="K169" i="105"/>
  <c r="J169" i="105"/>
  <c r="I169" i="105"/>
  <c r="H169" i="105"/>
  <c r="G169" i="105"/>
  <c r="F169" i="105"/>
  <c r="M168" i="105"/>
  <c r="L168" i="105"/>
  <c r="K168" i="105"/>
  <c r="J168" i="105"/>
  <c r="I168" i="105"/>
  <c r="H168" i="105"/>
  <c r="G168" i="105"/>
  <c r="F168" i="105"/>
  <c r="M167" i="105"/>
  <c r="L167" i="105"/>
  <c r="K167" i="105"/>
  <c r="J167" i="105"/>
  <c r="I167" i="105"/>
  <c r="H167" i="105"/>
  <c r="G167" i="105"/>
  <c r="F167" i="105"/>
  <c r="M166" i="105"/>
  <c r="L166" i="105"/>
  <c r="K166" i="105"/>
  <c r="J166" i="105"/>
  <c r="I166" i="105"/>
  <c r="H166" i="105"/>
  <c r="G166" i="105"/>
  <c r="F166" i="105"/>
  <c r="M165" i="105"/>
  <c r="L165" i="105"/>
  <c r="K165" i="105"/>
  <c r="J165" i="105"/>
  <c r="I165" i="105"/>
  <c r="H165" i="105"/>
  <c r="G165" i="105"/>
  <c r="F165" i="105"/>
  <c r="M164" i="105"/>
  <c r="L164" i="105"/>
  <c r="K164" i="105"/>
  <c r="J164" i="105"/>
  <c r="I164" i="105"/>
  <c r="H164" i="105"/>
  <c r="G164" i="105"/>
  <c r="F164" i="105"/>
  <c r="M163" i="105"/>
  <c r="J163" i="105"/>
  <c r="I163" i="105"/>
  <c r="H163" i="105"/>
  <c r="G163" i="105"/>
  <c r="F163" i="105"/>
  <c r="M162" i="105"/>
  <c r="L162" i="105"/>
  <c r="K162" i="105"/>
  <c r="J162" i="105"/>
  <c r="I162" i="105"/>
  <c r="H162" i="105"/>
  <c r="G162" i="105"/>
  <c r="F162" i="105"/>
  <c r="M161" i="105"/>
  <c r="L161" i="105"/>
  <c r="K161" i="105"/>
  <c r="J161" i="105"/>
  <c r="I161" i="105"/>
  <c r="H161" i="105"/>
  <c r="G161" i="105"/>
  <c r="F161" i="105"/>
  <c r="M160" i="105"/>
  <c r="L160" i="105"/>
  <c r="K160" i="105"/>
  <c r="J160" i="105"/>
  <c r="I160" i="105"/>
  <c r="H160" i="105"/>
  <c r="G160" i="105"/>
  <c r="F160" i="105"/>
  <c r="M159" i="105"/>
  <c r="L159" i="105"/>
  <c r="K159" i="105"/>
  <c r="J159" i="105"/>
  <c r="I159" i="105"/>
  <c r="H159" i="105"/>
  <c r="G159" i="105"/>
  <c r="F159" i="105"/>
  <c r="Q159" i="105" s="1" a="1"/>
  <c r="Q159" i="105" s="1"/>
  <c r="M158" i="105"/>
  <c r="L158" i="105"/>
  <c r="K158" i="105"/>
  <c r="J158" i="105"/>
  <c r="I158" i="105"/>
  <c r="H158" i="105"/>
  <c r="G158" i="105"/>
  <c r="F158" i="105"/>
  <c r="M157" i="105"/>
  <c r="L157" i="105"/>
  <c r="K157" i="105"/>
  <c r="J157" i="105"/>
  <c r="I157" i="105"/>
  <c r="H157" i="105"/>
  <c r="G157" i="105"/>
  <c r="F157" i="105"/>
  <c r="Q157" i="105" s="1" a="1"/>
  <c r="Q157" i="105" s="1"/>
  <c r="M156" i="105"/>
  <c r="L156" i="105"/>
  <c r="K156" i="105"/>
  <c r="J156" i="105"/>
  <c r="I156" i="105"/>
  <c r="H156" i="105"/>
  <c r="G156" i="105"/>
  <c r="F156" i="105"/>
  <c r="M155" i="105"/>
  <c r="L155" i="105"/>
  <c r="K155" i="105"/>
  <c r="J155" i="105"/>
  <c r="I155" i="105"/>
  <c r="H155" i="105"/>
  <c r="G155" i="105"/>
  <c r="F155" i="105"/>
  <c r="M154" i="105"/>
  <c r="F154" i="105"/>
  <c r="M153" i="105"/>
  <c r="F153" i="105"/>
  <c r="N153" i="105" s="1"/>
  <c r="M152" i="105"/>
  <c r="F152" i="105"/>
  <c r="M151" i="105"/>
  <c r="F151" i="105"/>
  <c r="N151" i="105" s="1"/>
  <c r="M150" i="105"/>
  <c r="L150" i="105"/>
  <c r="F150" i="105"/>
  <c r="O150" i="105" s="1"/>
  <c r="P150" i="105" s="1"/>
  <c r="M149" i="105"/>
  <c r="L149" i="105"/>
  <c r="K149" i="105"/>
  <c r="J149" i="105"/>
  <c r="I149" i="105"/>
  <c r="H149" i="105"/>
  <c r="G149" i="105"/>
  <c r="F149" i="105"/>
  <c r="M148" i="105"/>
  <c r="L148" i="105"/>
  <c r="K148" i="105"/>
  <c r="J148" i="105"/>
  <c r="I148" i="105"/>
  <c r="H148" i="105"/>
  <c r="G148" i="105"/>
  <c r="F148" i="105"/>
  <c r="M147" i="105"/>
  <c r="J147" i="105"/>
  <c r="I147" i="105"/>
  <c r="G147" i="105"/>
  <c r="F147" i="105"/>
  <c r="M146" i="105"/>
  <c r="L146" i="105"/>
  <c r="K146" i="105"/>
  <c r="J146" i="105"/>
  <c r="I146" i="105"/>
  <c r="H146" i="105"/>
  <c r="G146" i="105"/>
  <c r="F146" i="105"/>
  <c r="M145" i="105"/>
  <c r="L145" i="105"/>
  <c r="J145" i="105"/>
  <c r="I145" i="105"/>
  <c r="H145" i="105"/>
  <c r="G145" i="105"/>
  <c r="F145" i="105"/>
  <c r="M144" i="105"/>
  <c r="L144" i="105"/>
  <c r="K144" i="105"/>
  <c r="J144" i="105"/>
  <c r="I144" i="105"/>
  <c r="H144" i="105"/>
  <c r="G144" i="105"/>
  <c r="F144" i="105"/>
  <c r="M143" i="105"/>
  <c r="L143" i="105"/>
  <c r="K143" i="105"/>
  <c r="J143" i="105"/>
  <c r="I143" i="105"/>
  <c r="H143" i="105"/>
  <c r="G143" i="105"/>
  <c r="F143" i="105"/>
  <c r="M142" i="105"/>
  <c r="L142" i="105"/>
  <c r="K142" i="105"/>
  <c r="J142" i="105"/>
  <c r="I142" i="105"/>
  <c r="H142" i="105"/>
  <c r="G142" i="105"/>
  <c r="F142" i="105"/>
  <c r="M141" i="105"/>
  <c r="L141" i="105"/>
  <c r="K141" i="105"/>
  <c r="J141" i="105"/>
  <c r="H141" i="105"/>
  <c r="G141" i="105"/>
  <c r="F141" i="105"/>
  <c r="Q141" i="105" s="1" a="1"/>
  <c r="Q141" i="105" s="1"/>
  <c r="M140" i="105"/>
  <c r="L140" i="105"/>
  <c r="K140" i="105"/>
  <c r="J140" i="105"/>
  <c r="I140" i="105"/>
  <c r="H140" i="105"/>
  <c r="G140" i="105"/>
  <c r="F140" i="105"/>
  <c r="M139" i="105"/>
  <c r="L139" i="105"/>
  <c r="K139" i="105"/>
  <c r="J139" i="105"/>
  <c r="I139" i="105"/>
  <c r="H139" i="105"/>
  <c r="G139" i="105"/>
  <c r="F139" i="105"/>
  <c r="M138" i="105"/>
  <c r="L138" i="105"/>
  <c r="K138" i="105"/>
  <c r="J138" i="105"/>
  <c r="I138" i="105"/>
  <c r="H138" i="105"/>
  <c r="G138" i="105"/>
  <c r="F138" i="105"/>
  <c r="M137" i="105"/>
  <c r="L137" i="105"/>
  <c r="K137" i="105"/>
  <c r="J137" i="105"/>
  <c r="I137" i="105"/>
  <c r="H137" i="105"/>
  <c r="G137" i="105"/>
  <c r="F137" i="105"/>
  <c r="M136" i="105"/>
  <c r="L136" i="105"/>
  <c r="K136" i="105"/>
  <c r="J136" i="105"/>
  <c r="I136" i="105"/>
  <c r="H136" i="105"/>
  <c r="G136" i="105"/>
  <c r="F136" i="105"/>
  <c r="M135" i="105"/>
  <c r="F135" i="105"/>
  <c r="N135" i="105" s="1"/>
  <c r="M134" i="105"/>
  <c r="L134" i="105"/>
  <c r="K134" i="105"/>
  <c r="J134" i="105"/>
  <c r="I134" i="105"/>
  <c r="H134" i="105"/>
  <c r="G134" i="105"/>
  <c r="F134" i="105"/>
  <c r="M133" i="105"/>
  <c r="I133" i="105"/>
  <c r="H133" i="105"/>
  <c r="G133" i="105"/>
  <c r="F133" i="105"/>
  <c r="M132" i="105"/>
  <c r="I132" i="105"/>
  <c r="H132" i="105"/>
  <c r="G132" i="105"/>
  <c r="F132" i="105"/>
  <c r="M131" i="105"/>
  <c r="I131" i="105"/>
  <c r="H131" i="105"/>
  <c r="G131" i="105"/>
  <c r="F131" i="105"/>
  <c r="M130" i="105"/>
  <c r="I130" i="105"/>
  <c r="H130" i="105"/>
  <c r="G130" i="105"/>
  <c r="F130" i="105"/>
  <c r="M129" i="105"/>
  <c r="L129" i="105"/>
  <c r="K129" i="105"/>
  <c r="J129" i="105"/>
  <c r="I129" i="105"/>
  <c r="H129" i="105"/>
  <c r="G129" i="105"/>
  <c r="F129" i="105"/>
  <c r="M128" i="105"/>
  <c r="L128" i="105"/>
  <c r="K128" i="105"/>
  <c r="J128" i="105"/>
  <c r="I128" i="105"/>
  <c r="H128" i="105"/>
  <c r="G128" i="105"/>
  <c r="F128" i="105"/>
  <c r="M127" i="105"/>
  <c r="I127" i="105"/>
  <c r="H127" i="105"/>
  <c r="G127" i="105"/>
  <c r="F127" i="105"/>
  <c r="M126" i="105"/>
  <c r="L126" i="105"/>
  <c r="K126" i="105"/>
  <c r="J126" i="105"/>
  <c r="I126" i="105"/>
  <c r="H126" i="105"/>
  <c r="G126" i="105"/>
  <c r="F126" i="105"/>
  <c r="M125" i="105"/>
  <c r="L125" i="105"/>
  <c r="K125" i="105"/>
  <c r="J125" i="105"/>
  <c r="I125" i="105"/>
  <c r="H125" i="105"/>
  <c r="G125" i="105"/>
  <c r="F125" i="105"/>
  <c r="M124" i="105"/>
  <c r="L124" i="105"/>
  <c r="K124" i="105"/>
  <c r="J124" i="105"/>
  <c r="I124" i="105"/>
  <c r="H124" i="105"/>
  <c r="G124" i="105"/>
  <c r="F124" i="105"/>
  <c r="M123" i="105"/>
  <c r="L123" i="105"/>
  <c r="K123" i="105"/>
  <c r="J123" i="105"/>
  <c r="I123" i="105"/>
  <c r="H123" i="105"/>
  <c r="G123" i="105"/>
  <c r="F123" i="105"/>
  <c r="M122" i="105"/>
  <c r="L122" i="105"/>
  <c r="K122" i="105"/>
  <c r="J122" i="105"/>
  <c r="I122" i="105"/>
  <c r="H122" i="105"/>
  <c r="G122" i="105"/>
  <c r="F122" i="105"/>
  <c r="M121" i="105"/>
  <c r="L121" i="105"/>
  <c r="K121" i="105"/>
  <c r="J121" i="105"/>
  <c r="I121" i="105"/>
  <c r="H121" i="105"/>
  <c r="G121" i="105"/>
  <c r="F121" i="105"/>
  <c r="M120" i="105"/>
  <c r="L120" i="105"/>
  <c r="K120" i="105"/>
  <c r="J120" i="105"/>
  <c r="I120" i="105"/>
  <c r="H120" i="105"/>
  <c r="F120" i="105"/>
  <c r="M119" i="105"/>
  <c r="L119" i="105"/>
  <c r="K119" i="105"/>
  <c r="J119" i="105"/>
  <c r="I119" i="105"/>
  <c r="H119" i="105"/>
  <c r="G119" i="105"/>
  <c r="F119" i="105"/>
  <c r="Q119" i="105" s="1" a="1"/>
  <c r="Q119" i="105" s="1"/>
  <c r="M118" i="105"/>
  <c r="L118" i="105"/>
  <c r="K118" i="105"/>
  <c r="J118" i="105"/>
  <c r="I118" i="105"/>
  <c r="H118" i="105"/>
  <c r="G118" i="105"/>
  <c r="F118" i="105"/>
  <c r="M117" i="105"/>
  <c r="I117" i="105"/>
  <c r="H117" i="105"/>
  <c r="F117" i="105"/>
  <c r="M116" i="105"/>
  <c r="L116" i="105"/>
  <c r="K116" i="105"/>
  <c r="J116" i="105"/>
  <c r="I116" i="105"/>
  <c r="H116" i="105"/>
  <c r="F116" i="105"/>
  <c r="M115" i="105"/>
  <c r="L115" i="105"/>
  <c r="K115" i="105"/>
  <c r="J115" i="105"/>
  <c r="I115" i="105"/>
  <c r="H115" i="105"/>
  <c r="F115" i="105"/>
  <c r="M114" i="105"/>
  <c r="L114" i="105"/>
  <c r="I114" i="105"/>
  <c r="H114" i="105"/>
  <c r="G114" i="105"/>
  <c r="F114" i="105"/>
  <c r="M113" i="105"/>
  <c r="J113" i="105"/>
  <c r="I113" i="105"/>
  <c r="H113" i="105"/>
  <c r="G113" i="105"/>
  <c r="F113" i="105"/>
  <c r="M112" i="105"/>
  <c r="F112" i="105"/>
  <c r="M111" i="105"/>
  <c r="F111" i="105"/>
  <c r="M110" i="105"/>
  <c r="F110" i="105"/>
  <c r="M109" i="105"/>
  <c r="L109" i="105"/>
  <c r="K109" i="105"/>
  <c r="J109" i="105"/>
  <c r="I109" i="105"/>
  <c r="H109" i="105"/>
  <c r="G109" i="105"/>
  <c r="F109" i="105"/>
  <c r="Q109" i="105" s="1" a="1"/>
  <c r="Q109" i="105" s="1"/>
  <c r="M108" i="105"/>
  <c r="L108" i="105"/>
  <c r="K108" i="105"/>
  <c r="J108" i="105"/>
  <c r="I108" i="105"/>
  <c r="H108" i="105"/>
  <c r="G108" i="105"/>
  <c r="F108" i="105"/>
  <c r="M107" i="105"/>
  <c r="L107" i="105"/>
  <c r="K107" i="105"/>
  <c r="J107" i="105"/>
  <c r="I107" i="105"/>
  <c r="H107" i="105"/>
  <c r="G107" i="105"/>
  <c r="F107" i="105"/>
  <c r="M106" i="105"/>
  <c r="L106" i="105"/>
  <c r="K106" i="105"/>
  <c r="J106" i="105"/>
  <c r="I106" i="105"/>
  <c r="H106" i="105"/>
  <c r="G106" i="105"/>
  <c r="F106" i="105"/>
  <c r="M105" i="105"/>
  <c r="K105" i="105"/>
  <c r="J105" i="105"/>
  <c r="I105" i="105"/>
  <c r="G105" i="105"/>
  <c r="F105" i="105"/>
  <c r="M104" i="105"/>
  <c r="L104" i="105"/>
  <c r="K104" i="105"/>
  <c r="J104" i="105"/>
  <c r="I104" i="105"/>
  <c r="H104" i="105"/>
  <c r="G104" i="105"/>
  <c r="F104" i="105"/>
  <c r="M103" i="105"/>
  <c r="L103" i="105"/>
  <c r="K103" i="105"/>
  <c r="J103" i="105"/>
  <c r="I103" i="105"/>
  <c r="H103" i="105"/>
  <c r="G103" i="105"/>
  <c r="F103" i="105"/>
  <c r="M102" i="105"/>
  <c r="L102" i="105"/>
  <c r="K102" i="105"/>
  <c r="J102" i="105"/>
  <c r="I102" i="105"/>
  <c r="H102" i="105"/>
  <c r="G102" i="105"/>
  <c r="F102" i="105"/>
  <c r="M101" i="105"/>
  <c r="L101" i="105"/>
  <c r="I101" i="105"/>
  <c r="H101" i="105"/>
  <c r="G101" i="105"/>
  <c r="F101" i="105"/>
  <c r="M100" i="105"/>
  <c r="L100" i="105"/>
  <c r="K100" i="105"/>
  <c r="J100" i="105"/>
  <c r="I100" i="105"/>
  <c r="H100" i="105"/>
  <c r="G100" i="105"/>
  <c r="F100" i="105"/>
  <c r="M99" i="105"/>
  <c r="L99" i="105"/>
  <c r="K99" i="105"/>
  <c r="J99" i="105"/>
  <c r="I99" i="105"/>
  <c r="H99" i="105"/>
  <c r="G99" i="105"/>
  <c r="F99" i="105"/>
  <c r="O99" i="105" s="1"/>
  <c r="P99" i="105" s="1"/>
  <c r="M98" i="105"/>
  <c r="K98" i="105"/>
  <c r="I98" i="105"/>
  <c r="H98" i="105"/>
  <c r="G98" i="105"/>
  <c r="F98" i="105"/>
  <c r="M97" i="105"/>
  <c r="L97" i="105"/>
  <c r="K97" i="105"/>
  <c r="J97" i="105"/>
  <c r="I97" i="105"/>
  <c r="H97" i="105"/>
  <c r="G97" i="105"/>
  <c r="F97" i="105"/>
  <c r="M96" i="105"/>
  <c r="L96" i="105"/>
  <c r="K96" i="105"/>
  <c r="J96" i="105"/>
  <c r="I96" i="105"/>
  <c r="H96" i="105"/>
  <c r="G96" i="105"/>
  <c r="F96" i="105"/>
  <c r="M95" i="105"/>
  <c r="L95" i="105"/>
  <c r="K95" i="105"/>
  <c r="J95" i="105"/>
  <c r="I95" i="105"/>
  <c r="H95" i="105"/>
  <c r="G95" i="105"/>
  <c r="F95" i="105"/>
  <c r="M94" i="105"/>
  <c r="L94" i="105"/>
  <c r="K94" i="105"/>
  <c r="J94" i="105"/>
  <c r="I94" i="105"/>
  <c r="H94" i="105"/>
  <c r="G94" i="105"/>
  <c r="F94" i="105"/>
  <c r="M93" i="105"/>
  <c r="L93" i="105"/>
  <c r="K93" i="105"/>
  <c r="J93" i="105"/>
  <c r="I93" i="105"/>
  <c r="H93" i="105"/>
  <c r="G93" i="105"/>
  <c r="F93" i="105"/>
  <c r="M92" i="105"/>
  <c r="I92" i="105"/>
  <c r="H92" i="105"/>
  <c r="G92" i="105"/>
  <c r="F92" i="105"/>
  <c r="M91" i="105"/>
  <c r="I91" i="105"/>
  <c r="H91" i="105"/>
  <c r="G91" i="105"/>
  <c r="F91" i="105"/>
  <c r="M90" i="105"/>
  <c r="I90" i="105"/>
  <c r="H90" i="105"/>
  <c r="G90" i="105"/>
  <c r="F90" i="105"/>
  <c r="M89" i="105"/>
  <c r="I89" i="105"/>
  <c r="H89" i="105"/>
  <c r="G89" i="105"/>
  <c r="F89" i="105"/>
  <c r="Q89" i="105" s="1" a="1"/>
  <c r="Q89" i="105" s="1"/>
  <c r="M88" i="105"/>
  <c r="I88" i="105"/>
  <c r="H88" i="105"/>
  <c r="G88" i="105"/>
  <c r="F88" i="105"/>
  <c r="M87" i="105"/>
  <c r="J87" i="105"/>
  <c r="I87" i="105"/>
  <c r="H87" i="105"/>
  <c r="G87" i="105"/>
  <c r="F87" i="105"/>
  <c r="M86" i="105"/>
  <c r="I86" i="105"/>
  <c r="H86" i="105"/>
  <c r="G86" i="105"/>
  <c r="F86" i="105"/>
  <c r="M85" i="105"/>
  <c r="L85" i="105"/>
  <c r="K85" i="105"/>
  <c r="J85" i="105"/>
  <c r="I85" i="105"/>
  <c r="H85" i="105"/>
  <c r="G85" i="105"/>
  <c r="F85" i="105"/>
  <c r="M84" i="105"/>
  <c r="L84" i="105"/>
  <c r="K84" i="105"/>
  <c r="J84" i="105"/>
  <c r="I84" i="105"/>
  <c r="H84" i="105"/>
  <c r="G84" i="105"/>
  <c r="F84" i="105"/>
  <c r="M83" i="105"/>
  <c r="L83" i="105"/>
  <c r="K83" i="105"/>
  <c r="J83" i="105"/>
  <c r="I83" i="105"/>
  <c r="H83" i="105"/>
  <c r="G83" i="105"/>
  <c r="F83" i="105"/>
  <c r="M82" i="105"/>
  <c r="I82" i="105"/>
  <c r="H82" i="105"/>
  <c r="G82" i="105"/>
  <c r="F82" i="105"/>
  <c r="M81" i="105"/>
  <c r="L81" i="105"/>
  <c r="K81" i="105"/>
  <c r="J81" i="105"/>
  <c r="I81" i="105"/>
  <c r="H81" i="105"/>
  <c r="G81" i="105"/>
  <c r="F81" i="105"/>
  <c r="M80" i="105"/>
  <c r="L80" i="105"/>
  <c r="K80" i="105"/>
  <c r="J80" i="105"/>
  <c r="I80" i="105"/>
  <c r="H80" i="105"/>
  <c r="G80" i="105"/>
  <c r="F80" i="105"/>
  <c r="M79" i="105"/>
  <c r="L79" i="105"/>
  <c r="K79" i="105"/>
  <c r="J79" i="105"/>
  <c r="I79" i="105"/>
  <c r="H79" i="105"/>
  <c r="G79" i="105"/>
  <c r="F79" i="105"/>
  <c r="M78" i="105"/>
  <c r="F78" i="105"/>
  <c r="M77" i="105"/>
  <c r="L77" i="105"/>
  <c r="K77" i="105"/>
  <c r="J77" i="105"/>
  <c r="I77" i="105"/>
  <c r="H77" i="105"/>
  <c r="G77" i="105"/>
  <c r="F77" i="105"/>
  <c r="O77" i="105" s="1"/>
  <c r="P77" i="105" s="1"/>
  <c r="M76" i="105"/>
  <c r="L76" i="105"/>
  <c r="K76" i="105"/>
  <c r="J76" i="105"/>
  <c r="I76" i="105"/>
  <c r="H76" i="105"/>
  <c r="G76" i="105"/>
  <c r="F76" i="105"/>
  <c r="M75" i="105"/>
  <c r="L75" i="105"/>
  <c r="K75" i="105"/>
  <c r="J75" i="105"/>
  <c r="I75" i="105"/>
  <c r="H75" i="105"/>
  <c r="G75" i="105"/>
  <c r="F75" i="105"/>
  <c r="O75" i="105" s="1"/>
  <c r="P75" i="105" s="1"/>
  <c r="M74" i="105"/>
  <c r="L74" i="105"/>
  <c r="K74" i="105"/>
  <c r="J74" i="105"/>
  <c r="I74" i="105"/>
  <c r="H74" i="105"/>
  <c r="G74" i="105"/>
  <c r="F74" i="105"/>
  <c r="M73" i="105"/>
  <c r="L73" i="105"/>
  <c r="K73" i="105"/>
  <c r="J73" i="105"/>
  <c r="I73" i="105"/>
  <c r="H73" i="105"/>
  <c r="G73" i="105"/>
  <c r="F73" i="105"/>
  <c r="O73" i="105" s="1"/>
  <c r="P73" i="105" s="1"/>
  <c r="M72" i="105"/>
  <c r="L72" i="105"/>
  <c r="K72" i="105"/>
  <c r="J72" i="105"/>
  <c r="I72" i="105"/>
  <c r="H72" i="105"/>
  <c r="G72" i="105"/>
  <c r="F72" i="105"/>
  <c r="M71" i="105"/>
  <c r="L71" i="105"/>
  <c r="K71" i="105"/>
  <c r="J71" i="105"/>
  <c r="I71" i="105"/>
  <c r="H71" i="105"/>
  <c r="G71" i="105"/>
  <c r="F71" i="105"/>
  <c r="O71" i="105" s="1"/>
  <c r="P71" i="105" s="1"/>
  <c r="M70" i="105"/>
  <c r="L70" i="105"/>
  <c r="K70" i="105"/>
  <c r="J70" i="105"/>
  <c r="I70" i="105"/>
  <c r="H70" i="105"/>
  <c r="G70" i="105"/>
  <c r="F70" i="105"/>
  <c r="M69" i="105"/>
  <c r="L69" i="105"/>
  <c r="K69" i="105"/>
  <c r="J69" i="105"/>
  <c r="I69" i="105"/>
  <c r="H69" i="105"/>
  <c r="G69" i="105"/>
  <c r="F69" i="105"/>
  <c r="O69" i="105" s="1"/>
  <c r="P69" i="105" s="1"/>
  <c r="M68" i="105"/>
  <c r="K68" i="105"/>
  <c r="G68" i="105"/>
  <c r="F68" i="105"/>
  <c r="M67" i="105"/>
  <c r="L67" i="105"/>
  <c r="K67" i="105"/>
  <c r="J67" i="105"/>
  <c r="I67" i="105"/>
  <c r="H67" i="105"/>
  <c r="G67" i="105"/>
  <c r="F67" i="105"/>
  <c r="O67" i="105" s="1"/>
  <c r="P67" i="105" s="1"/>
  <c r="M66" i="105"/>
  <c r="L66" i="105"/>
  <c r="K66" i="105"/>
  <c r="J66" i="105"/>
  <c r="I66" i="105"/>
  <c r="H66" i="105"/>
  <c r="G66" i="105"/>
  <c r="F66" i="105"/>
  <c r="M65" i="105"/>
  <c r="H65" i="105"/>
  <c r="G65" i="105"/>
  <c r="F65" i="105"/>
  <c r="M64" i="105"/>
  <c r="L64" i="105"/>
  <c r="K64" i="105"/>
  <c r="J64" i="105"/>
  <c r="I64" i="105"/>
  <c r="H64" i="105"/>
  <c r="G64" i="105"/>
  <c r="F64" i="105"/>
  <c r="M63" i="105"/>
  <c r="L63" i="105"/>
  <c r="K63" i="105"/>
  <c r="J63" i="105"/>
  <c r="I63" i="105"/>
  <c r="H63" i="105"/>
  <c r="G63" i="105"/>
  <c r="F63" i="105"/>
  <c r="O63" i="105" s="1"/>
  <c r="P63" i="105" s="1"/>
  <c r="M62" i="105"/>
  <c r="I62" i="105"/>
  <c r="H62" i="105"/>
  <c r="G62" i="105"/>
  <c r="F62" i="105"/>
  <c r="M61" i="105"/>
  <c r="L61" i="105"/>
  <c r="K61" i="105"/>
  <c r="J61" i="105"/>
  <c r="I61" i="105"/>
  <c r="H61" i="105"/>
  <c r="G61" i="105"/>
  <c r="F61" i="105"/>
  <c r="M60" i="105"/>
  <c r="L60" i="105"/>
  <c r="K60" i="105"/>
  <c r="J60" i="105"/>
  <c r="I60" i="105"/>
  <c r="H60" i="105"/>
  <c r="G60" i="105"/>
  <c r="F60" i="105"/>
  <c r="M59" i="105"/>
  <c r="L59" i="105"/>
  <c r="K59" i="105"/>
  <c r="J59" i="105"/>
  <c r="I59" i="105"/>
  <c r="H59" i="105"/>
  <c r="G59" i="105"/>
  <c r="F59" i="105"/>
  <c r="M58" i="105"/>
  <c r="L58" i="105"/>
  <c r="K58" i="105"/>
  <c r="J58" i="105"/>
  <c r="I58" i="105"/>
  <c r="H58" i="105"/>
  <c r="G58" i="105"/>
  <c r="F58" i="105"/>
  <c r="M57" i="105"/>
  <c r="L57" i="105"/>
  <c r="K57" i="105"/>
  <c r="J57" i="105"/>
  <c r="I57" i="105"/>
  <c r="H57" i="105"/>
  <c r="G57" i="105"/>
  <c r="F57" i="105"/>
  <c r="M56" i="105"/>
  <c r="F56" i="105"/>
  <c r="M55" i="105"/>
  <c r="F55" i="105"/>
  <c r="M54" i="105"/>
  <c r="F54" i="105"/>
  <c r="M53" i="105"/>
  <c r="F53" i="105"/>
  <c r="M52" i="105"/>
  <c r="F52" i="105"/>
  <c r="M51" i="105"/>
  <c r="L51" i="105"/>
  <c r="K51" i="105"/>
  <c r="J51" i="105"/>
  <c r="I51" i="105"/>
  <c r="H51" i="105"/>
  <c r="G51" i="105"/>
  <c r="F51" i="105"/>
  <c r="M50" i="105"/>
  <c r="L50" i="105"/>
  <c r="K50" i="105"/>
  <c r="J50" i="105"/>
  <c r="I50" i="105"/>
  <c r="H50" i="105"/>
  <c r="G50" i="105"/>
  <c r="F50" i="105"/>
  <c r="O50" i="105" s="1"/>
  <c r="P50" i="105" s="1"/>
  <c r="M49" i="105"/>
  <c r="L49" i="105"/>
  <c r="K49" i="105"/>
  <c r="J49" i="105"/>
  <c r="I49" i="105"/>
  <c r="H49" i="105"/>
  <c r="G49" i="105"/>
  <c r="F49" i="105"/>
  <c r="M48" i="105"/>
  <c r="L48" i="105"/>
  <c r="K48" i="105"/>
  <c r="J48" i="105"/>
  <c r="I48" i="105"/>
  <c r="H48" i="105"/>
  <c r="G48" i="105"/>
  <c r="F48" i="105"/>
  <c r="O48" i="105" s="1"/>
  <c r="P48" i="105" s="1"/>
  <c r="M47" i="105"/>
  <c r="L47" i="105"/>
  <c r="K47" i="105"/>
  <c r="J47" i="105"/>
  <c r="I47" i="105"/>
  <c r="H47" i="105"/>
  <c r="G47" i="105"/>
  <c r="F47" i="105"/>
  <c r="M46" i="105"/>
  <c r="L46" i="105"/>
  <c r="K46" i="105"/>
  <c r="J46" i="105"/>
  <c r="I46" i="105"/>
  <c r="H46" i="105"/>
  <c r="G46" i="105"/>
  <c r="F46" i="105"/>
  <c r="O46" i="105" s="1"/>
  <c r="P46" i="105" s="1"/>
  <c r="M45" i="105"/>
  <c r="L45" i="105"/>
  <c r="K45" i="105"/>
  <c r="J45" i="105"/>
  <c r="I45" i="105"/>
  <c r="H45" i="105"/>
  <c r="G45" i="105"/>
  <c r="F45" i="105"/>
  <c r="M44" i="105"/>
  <c r="L44" i="105"/>
  <c r="K44" i="105"/>
  <c r="J44" i="105"/>
  <c r="I44" i="105"/>
  <c r="H44" i="105"/>
  <c r="G44" i="105"/>
  <c r="F44" i="105"/>
  <c r="O44" i="105" s="1"/>
  <c r="P44" i="105" s="1"/>
  <c r="M43" i="105"/>
  <c r="L43" i="105"/>
  <c r="K43" i="105"/>
  <c r="J43" i="105"/>
  <c r="I43" i="105"/>
  <c r="H43" i="105"/>
  <c r="G43" i="105"/>
  <c r="F43" i="105"/>
  <c r="M42" i="105"/>
  <c r="L42" i="105"/>
  <c r="K42" i="105"/>
  <c r="J42" i="105"/>
  <c r="I42" i="105"/>
  <c r="H42" i="105"/>
  <c r="G42" i="105"/>
  <c r="F42" i="105"/>
  <c r="O42" i="105" s="1"/>
  <c r="P42" i="105" s="1"/>
  <c r="M41" i="105"/>
  <c r="L41" i="105"/>
  <c r="K41" i="105"/>
  <c r="J41" i="105"/>
  <c r="I41" i="105"/>
  <c r="H41" i="105"/>
  <c r="G41" i="105"/>
  <c r="F41" i="105"/>
  <c r="M40" i="105"/>
  <c r="L40" i="105"/>
  <c r="K40" i="105"/>
  <c r="J40" i="105"/>
  <c r="I40" i="105"/>
  <c r="H40" i="105"/>
  <c r="G40" i="105"/>
  <c r="F40" i="105"/>
  <c r="O40" i="105" s="1"/>
  <c r="P40" i="105" s="1"/>
  <c r="M39" i="105"/>
  <c r="F39" i="105"/>
  <c r="M38" i="105"/>
  <c r="I38" i="105"/>
  <c r="H38" i="105"/>
  <c r="G38" i="105"/>
  <c r="F38" i="105"/>
  <c r="M37" i="105"/>
  <c r="I37" i="105"/>
  <c r="H37" i="105"/>
  <c r="G37" i="105"/>
  <c r="F37" i="105"/>
  <c r="M36" i="105"/>
  <c r="L36" i="105"/>
  <c r="K36" i="105"/>
  <c r="J36" i="105"/>
  <c r="I36" i="105"/>
  <c r="H36" i="105"/>
  <c r="G36" i="105"/>
  <c r="F36" i="105"/>
  <c r="O36" i="105" s="1"/>
  <c r="P36" i="105" s="1"/>
  <c r="M35" i="105"/>
  <c r="L35" i="105"/>
  <c r="K35" i="105"/>
  <c r="J35" i="105"/>
  <c r="I35" i="105"/>
  <c r="H35" i="105"/>
  <c r="G35" i="105"/>
  <c r="F35" i="105"/>
  <c r="M34" i="105"/>
  <c r="L34" i="105"/>
  <c r="K34" i="105"/>
  <c r="J34" i="105"/>
  <c r="I34" i="105"/>
  <c r="H34" i="105"/>
  <c r="G34" i="105"/>
  <c r="F34" i="105"/>
  <c r="O34" i="105" s="1"/>
  <c r="P34" i="105" s="1"/>
  <c r="M33" i="105"/>
  <c r="I33" i="105"/>
  <c r="H33" i="105"/>
  <c r="F33" i="105"/>
  <c r="M32" i="105"/>
  <c r="L32" i="105"/>
  <c r="K32" i="105"/>
  <c r="J32" i="105"/>
  <c r="I32" i="105"/>
  <c r="H32" i="105"/>
  <c r="G32" i="105"/>
  <c r="F32" i="105"/>
  <c r="O32" i="105" s="1"/>
  <c r="P32" i="105" s="1"/>
  <c r="M31" i="105"/>
  <c r="L31" i="105"/>
  <c r="K31" i="105"/>
  <c r="J31" i="105"/>
  <c r="I31" i="105"/>
  <c r="H31" i="105"/>
  <c r="G31" i="105"/>
  <c r="F31" i="105"/>
  <c r="M30" i="105"/>
  <c r="L30" i="105"/>
  <c r="K30" i="105"/>
  <c r="J30" i="105"/>
  <c r="I30" i="105"/>
  <c r="H30" i="105"/>
  <c r="G30" i="105"/>
  <c r="F30" i="105"/>
  <c r="O30" i="105" s="1"/>
  <c r="P30" i="105" s="1"/>
  <c r="M29" i="105"/>
  <c r="L29" i="105"/>
  <c r="K29" i="105"/>
  <c r="J29" i="105"/>
  <c r="I29" i="105"/>
  <c r="H29" i="105"/>
  <c r="G29" i="105"/>
  <c r="F29" i="105"/>
  <c r="M28" i="105"/>
  <c r="K28" i="105"/>
  <c r="I28" i="105"/>
  <c r="H28" i="105"/>
  <c r="G28" i="105"/>
  <c r="F28" i="105"/>
  <c r="M27" i="105"/>
  <c r="K27" i="105"/>
  <c r="I27" i="105"/>
  <c r="H27" i="105"/>
  <c r="G27" i="105"/>
  <c r="F27" i="105"/>
  <c r="M26" i="105"/>
  <c r="L26" i="105"/>
  <c r="K26" i="105"/>
  <c r="J26" i="105"/>
  <c r="I26" i="105"/>
  <c r="H26" i="105"/>
  <c r="G26" i="105"/>
  <c r="F26" i="105"/>
  <c r="O26" i="105" s="1"/>
  <c r="P26" i="105" s="1"/>
  <c r="M25" i="105"/>
  <c r="L25" i="105"/>
  <c r="K25" i="105"/>
  <c r="J25" i="105"/>
  <c r="I25" i="105"/>
  <c r="H25" i="105"/>
  <c r="G25" i="105"/>
  <c r="F25" i="105"/>
  <c r="M24" i="105"/>
  <c r="L24" i="105"/>
  <c r="K24" i="105"/>
  <c r="J24" i="105"/>
  <c r="I24" i="105"/>
  <c r="H24" i="105"/>
  <c r="G24" i="105"/>
  <c r="F24" i="105"/>
  <c r="O24" i="105" s="1"/>
  <c r="P24" i="105" s="1"/>
  <c r="M23" i="105"/>
  <c r="I23" i="105"/>
  <c r="H23" i="105"/>
  <c r="G23" i="105"/>
  <c r="F23" i="105"/>
  <c r="M22" i="105"/>
  <c r="K22" i="105"/>
  <c r="I22" i="105"/>
  <c r="H22" i="105"/>
  <c r="G22" i="105"/>
  <c r="F22" i="105"/>
  <c r="M21" i="105"/>
  <c r="I21" i="105"/>
  <c r="H21" i="105"/>
  <c r="G21" i="105"/>
  <c r="F21" i="105"/>
  <c r="M20" i="105"/>
  <c r="K20" i="105"/>
  <c r="H20" i="105"/>
  <c r="G20" i="105"/>
  <c r="F20" i="105"/>
  <c r="M19" i="105"/>
  <c r="K19" i="105"/>
  <c r="I19" i="105"/>
  <c r="H19" i="105"/>
  <c r="G19" i="105"/>
  <c r="F19" i="105"/>
  <c r="M18" i="105"/>
  <c r="I18" i="105"/>
  <c r="H18" i="105"/>
  <c r="G18" i="105"/>
  <c r="F18" i="105"/>
  <c r="N18" i="105" s="1"/>
  <c r="M17" i="105"/>
  <c r="L17" i="105"/>
  <c r="K17" i="105"/>
  <c r="J17" i="105"/>
  <c r="I17" i="105"/>
  <c r="H17" i="105"/>
  <c r="F17" i="105"/>
  <c r="M16" i="105"/>
  <c r="F16" i="105"/>
  <c r="M15" i="105"/>
  <c r="L15" i="105"/>
  <c r="K15" i="105"/>
  <c r="J15" i="105"/>
  <c r="I15" i="105"/>
  <c r="H15" i="105"/>
  <c r="G15" i="105"/>
  <c r="F15" i="105"/>
  <c r="M14" i="105"/>
  <c r="L14" i="105"/>
  <c r="K14" i="105"/>
  <c r="J14" i="105"/>
  <c r="I14" i="105"/>
  <c r="H14" i="105"/>
  <c r="G14" i="105"/>
  <c r="F14" i="105"/>
  <c r="M13" i="105"/>
  <c r="L13" i="105"/>
  <c r="K13" i="105"/>
  <c r="H13" i="105"/>
  <c r="G13" i="105"/>
  <c r="F13" i="105"/>
  <c r="M12" i="105"/>
  <c r="I12" i="105"/>
  <c r="H12" i="105"/>
  <c r="G12" i="105"/>
  <c r="F12" i="105"/>
  <c r="N12" i="105" s="1"/>
  <c r="M11" i="105"/>
  <c r="I11" i="105"/>
  <c r="H11" i="105"/>
  <c r="G11" i="105"/>
  <c r="F11" i="105"/>
  <c r="M10" i="105"/>
  <c r="I10" i="105"/>
  <c r="H10" i="105"/>
  <c r="G10" i="105"/>
  <c r="F10" i="105"/>
  <c r="M1130" i="104"/>
  <c r="L1130" i="104"/>
  <c r="L1122" i="104" s="1"/>
  <c r="K1130" i="104"/>
  <c r="K932" i="104" s="1"/>
  <c r="J1130" i="104"/>
  <c r="I1130" i="104"/>
  <c r="H1130" i="104"/>
  <c r="H1122" i="104" s="1"/>
  <c r="M1122" i="104"/>
  <c r="I1122" i="104"/>
  <c r="G1122" i="104"/>
  <c r="F1122" i="104"/>
  <c r="M1121" i="104"/>
  <c r="I1121" i="104"/>
  <c r="G1121" i="104"/>
  <c r="F1121" i="104"/>
  <c r="M1120" i="104"/>
  <c r="I1120" i="104"/>
  <c r="G1120" i="104"/>
  <c r="F1120" i="104"/>
  <c r="M1119" i="104"/>
  <c r="I1119" i="104"/>
  <c r="G1119" i="104"/>
  <c r="F1119" i="104"/>
  <c r="M1118" i="104"/>
  <c r="I1118" i="104"/>
  <c r="G1118" i="104"/>
  <c r="F1118" i="104"/>
  <c r="M1117" i="104"/>
  <c r="I1117" i="104"/>
  <c r="G1117" i="104"/>
  <c r="F1117" i="104"/>
  <c r="M1116" i="104"/>
  <c r="I1116" i="104"/>
  <c r="G1116" i="104"/>
  <c r="F1116" i="104"/>
  <c r="M1115" i="104"/>
  <c r="I1115" i="104"/>
  <c r="G1115" i="104"/>
  <c r="F1115" i="104"/>
  <c r="M1114" i="104"/>
  <c r="I1114" i="104"/>
  <c r="G1114" i="104"/>
  <c r="F1114" i="104"/>
  <c r="M1113" i="104"/>
  <c r="I1113" i="104"/>
  <c r="G1113" i="104"/>
  <c r="F1113" i="104"/>
  <c r="M1112" i="104"/>
  <c r="I1112" i="104"/>
  <c r="G1112" i="104"/>
  <c r="F1112" i="104"/>
  <c r="M1111" i="104"/>
  <c r="I1111" i="104"/>
  <c r="G1111" i="104"/>
  <c r="F1111" i="104"/>
  <c r="M1110" i="104"/>
  <c r="I1110" i="104"/>
  <c r="G1110" i="104"/>
  <c r="F1110" i="104"/>
  <c r="M1109" i="104"/>
  <c r="I1109" i="104"/>
  <c r="G1109" i="104"/>
  <c r="F1109" i="104"/>
  <c r="M1108" i="104"/>
  <c r="I1108" i="104"/>
  <c r="G1108" i="104"/>
  <c r="F1108" i="104"/>
  <c r="M1107" i="104"/>
  <c r="I1107" i="104"/>
  <c r="G1107" i="104"/>
  <c r="F1107" i="104"/>
  <c r="M1106" i="104"/>
  <c r="I1106" i="104"/>
  <c r="G1106" i="104"/>
  <c r="F1106" i="104"/>
  <c r="M1105" i="104"/>
  <c r="I1105" i="104"/>
  <c r="G1105" i="104"/>
  <c r="F1105" i="104"/>
  <c r="M1104" i="104"/>
  <c r="I1104" i="104"/>
  <c r="G1104" i="104"/>
  <c r="F1104" i="104"/>
  <c r="M1103" i="104"/>
  <c r="I1103" i="104"/>
  <c r="G1103" i="104"/>
  <c r="F1103" i="104"/>
  <c r="M1102" i="104"/>
  <c r="I1102" i="104"/>
  <c r="G1102" i="104"/>
  <c r="F1102" i="104"/>
  <c r="M1101" i="104"/>
  <c r="I1101" i="104"/>
  <c r="G1101" i="104"/>
  <c r="F1101" i="104"/>
  <c r="M1100" i="104"/>
  <c r="I1100" i="104"/>
  <c r="G1100" i="104"/>
  <c r="F1100" i="104"/>
  <c r="M1099" i="104"/>
  <c r="I1099" i="104"/>
  <c r="G1099" i="104"/>
  <c r="F1099" i="104"/>
  <c r="M1098" i="104"/>
  <c r="I1098" i="104"/>
  <c r="G1098" i="104"/>
  <c r="F1098" i="104"/>
  <c r="M1097" i="104"/>
  <c r="I1097" i="104"/>
  <c r="G1097" i="104"/>
  <c r="F1097" i="104"/>
  <c r="M1096" i="104"/>
  <c r="I1096" i="104"/>
  <c r="G1096" i="104"/>
  <c r="F1096" i="104"/>
  <c r="M1095" i="104"/>
  <c r="I1095" i="104"/>
  <c r="G1095" i="104"/>
  <c r="F1095" i="104"/>
  <c r="M1094" i="104"/>
  <c r="I1094" i="104"/>
  <c r="G1094" i="104"/>
  <c r="F1094" i="104"/>
  <c r="M1093" i="104"/>
  <c r="I1093" i="104"/>
  <c r="G1093" i="104"/>
  <c r="F1093" i="104"/>
  <c r="M1092" i="104"/>
  <c r="I1092" i="104"/>
  <c r="G1092" i="104"/>
  <c r="F1092" i="104"/>
  <c r="M1091" i="104"/>
  <c r="I1091" i="104"/>
  <c r="G1091" i="104"/>
  <c r="F1091" i="104"/>
  <c r="M1090" i="104"/>
  <c r="I1090" i="104"/>
  <c r="G1090" i="104"/>
  <c r="F1090" i="104"/>
  <c r="M1089" i="104"/>
  <c r="F1089" i="104"/>
  <c r="Q1089" i="104" s="1" a="1"/>
  <c r="Q1089" i="104" s="1"/>
  <c r="M1088" i="104"/>
  <c r="L1088" i="104"/>
  <c r="K1088" i="104"/>
  <c r="I1088" i="104"/>
  <c r="H1088" i="104"/>
  <c r="G1088" i="104"/>
  <c r="F1088" i="104"/>
  <c r="M1087" i="104"/>
  <c r="L1087" i="104"/>
  <c r="K1087" i="104"/>
  <c r="I1087" i="104"/>
  <c r="H1087" i="104"/>
  <c r="G1087" i="104"/>
  <c r="F1087" i="104"/>
  <c r="M1086" i="104"/>
  <c r="L1086" i="104"/>
  <c r="K1086" i="104"/>
  <c r="I1086" i="104"/>
  <c r="H1086" i="104"/>
  <c r="G1086" i="104"/>
  <c r="F1086" i="104"/>
  <c r="M1085" i="104"/>
  <c r="L1085" i="104"/>
  <c r="K1085" i="104"/>
  <c r="I1085" i="104"/>
  <c r="H1085" i="104"/>
  <c r="G1085" i="104"/>
  <c r="F1085" i="104"/>
  <c r="M1084" i="104"/>
  <c r="L1084" i="104"/>
  <c r="K1084" i="104"/>
  <c r="I1084" i="104"/>
  <c r="H1084" i="104"/>
  <c r="G1084" i="104"/>
  <c r="F1084" i="104"/>
  <c r="M1083" i="104"/>
  <c r="L1083" i="104"/>
  <c r="K1083" i="104"/>
  <c r="I1083" i="104"/>
  <c r="H1083" i="104"/>
  <c r="G1083" i="104"/>
  <c r="F1083" i="104"/>
  <c r="M1082" i="104"/>
  <c r="L1082" i="104"/>
  <c r="K1082" i="104"/>
  <c r="I1082" i="104"/>
  <c r="H1082" i="104"/>
  <c r="G1082" i="104"/>
  <c r="F1082" i="104"/>
  <c r="M1081" i="104"/>
  <c r="L1081" i="104"/>
  <c r="K1081" i="104"/>
  <c r="I1081" i="104"/>
  <c r="H1081" i="104"/>
  <c r="G1081" i="104"/>
  <c r="F1081" i="104"/>
  <c r="M1080" i="104"/>
  <c r="L1080" i="104"/>
  <c r="K1080" i="104"/>
  <c r="I1080" i="104"/>
  <c r="H1080" i="104"/>
  <c r="G1080" i="104"/>
  <c r="F1080" i="104"/>
  <c r="M1079" i="104"/>
  <c r="L1079" i="104"/>
  <c r="K1079" i="104"/>
  <c r="I1079" i="104"/>
  <c r="H1079" i="104"/>
  <c r="G1079" i="104"/>
  <c r="F1079" i="104"/>
  <c r="M1078" i="104"/>
  <c r="L1078" i="104"/>
  <c r="K1078" i="104"/>
  <c r="I1078" i="104"/>
  <c r="H1078" i="104"/>
  <c r="G1078" i="104"/>
  <c r="F1078" i="104"/>
  <c r="M1077" i="104"/>
  <c r="L1077" i="104"/>
  <c r="K1077" i="104"/>
  <c r="I1077" i="104"/>
  <c r="H1077" i="104"/>
  <c r="G1077" i="104"/>
  <c r="F1077" i="104"/>
  <c r="M1076" i="104"/>
  <c r="L1076" i="104"/>
  <c r="K1076" i="104"/>
  <c r="I1076" i="104"/>
  <c r="H1076" i="104"/>
  <c r="G1076" i="104"/>
  <c r="F1076" i="104"/>
  <c r="M1075" i="104"/>
  <c r="L1075" i="104"/>
  <c r="K1075" i="104"/>
  <c r="I1075" i="104"/>
  <c r="H1075" i="104"/>
  <c r="G1075" i="104"/>
  <c r="F1075" i="104"/>
  <c r="M1074" i="104"/>
  <c r="L1074" i="104"/>
  <c r="K1074" i="104"/>
  <c r="I1074" i="104"/>
  <c r="H1074" i="104"/>
  <c r="G1074" i="104"/>
  <c r="F1074" i="104"/>
  <c r="M1073" i="104"/>
  <c r="L1073" i="104"/>
  <c r="K1073" i="104"/>
  <c r="I1073" i="104"/>
  <c r="H1073" i="104"/>
  <c r="G1073" i="104"/>
  <c r="F1073" i="104"/>
  <c r="M1072" i="104"/>
  <c r="L1072" i="104"/>
  <c r="K1072" i="104"/>
  <c r="I1072" i="104"/>
  <c r="H1072" i="104"/>
  <c r="G1072" i="104"/>
  <c r="F1072" i="104"/>
  <c r="M1071" i="104"/>
  <c r="L1071" i="104"/>
  <c r="K1071" i="104"/>
  <c r="I1071" i="104"/>
  <c r="H1071" i="104"/>
  <c r="G1071" i="104"/>
  <c r="F1071" i="104"/>
  <c r="M1070" i="104"/>
  <c r="L1070" i="104"/>
  <c r="K1070" i="104"/>
  <c r="I1070" i="104"/>
  <c r="H1070" i="104"/>
  <c r="G1070" i="104"/>
  <c r="F1070" i="104"/>
  <c r="M1069" i="104"/>
  <c r="L1069" i="104"/>
  <c r="K1069" i="104"/>
  <c r="I1069" i="104"/>
  <c r="H1069" i="104"/>
  <c r="G1069" i="104"/>
  <c r="F1069" i="104"/>
  <c r="M1068" i="104"/>
  <c r="L1068" i="104"/>
  <c r="K1068" i="104"/>
  <c r="I1068" i="104"/>
  <c r="H1068" i="104"/>
  <c r="G1068" i="104"/>
  <c r="F1068" i="104"/>
  <c r="M1067" i="104"/>
  <c r="L1067" i="104"/>
  <c r="K1067" i="104"/>
  <c r="I1067" i="104"/>
  <c r="H1067" i="104"/>
  <c r="G1067" i="104"/>
  <c r="F1067" i="104"/>
  <c r="M1066" i="104"/>
  <c r="L1066" i="104"/>
  <c r="K1066" i="104"/>
  <c r="I1066" i="104"/>
  <c r="H1066" i="104"/>
  <c r="G1066" i="104"/>
  <c r="F1066" i="104"/>
  <c r="M1065" i="104"/>
  <c r="L1065" i="104"/>
  <c r="K1065" i="104"/>
  <c r="I1065" i="104"/>
  <c r="H1065" i="104"/>
  <c r="G1065" i="104"/>
  <c r="F1065" i="104"/>
  <c r="M1064" i="104"/>
  <c r="L1064" i="104"/>
  <c r="K1064" i="104"/>
  <c r="I1064" i="104"/>
  <c r="H1064" i="104"/>
  <c r="G1064" i="104"/>
  <c r="F1064" i="104"/>
  <c r="M1063" i="104"/>
  <c r="L1063" i="104"/>
  <c r="K1063" i="104"/>
  <c r="I1063" i="104"/>
  <c r="H1063" i="104"/>
  <c r="G1063" i="104"/>
  <c r="F1063" i="104"/>
  <c r="M1062" i="104"/>
  <c r="L1062" i="104"/>
  <c r="K1062" i="104"/>
  <c r="I1062" i="104"/>
  <c r="H1062" i="104"/>
  <c r="G1062" i="104"/>
  <c r="F1062" i="104"/>
  <c r="M1061" i="104"/>
  <c r="L1061" i="104"/>
  <c r="K1061" i="104"/>
  <c r="I1061" i="104"/>
  <c r="H1061" i="104"/>
  <c r="G1061" i="104"/>
  <c r="F1061" i="104"/>
  <c r="M1060" i="104"/>
  <c r="L1060" i="104"/>
  <c r="K1060" i="104"/>
  <c r="I1060" i="104"/>
  <c r="H1060" i="104"/>
  <c r="G1060" i="104"/>
  <c r="F1060" i="104"/>
  <c r="M1059" i="104"/>
  <c r="L1059" i="104"/>
  <c r="K1059" i="104"/>
  <c r="I1059" i="104"/>
  <c r="H1059" i="104"/>
  <c r="G1059" i="104"/>
  <c r="F1059" i="104"/>
  <c r="M1058" i="104"/>
  <c r="L1058" i="104"/>
  <c r="K1058" i="104"/>
  <c r="I1058" i="104"/>
  <c r="H1058" i="104"/>
  <c r="G1058" i="104"/>
  <c r="F1058" i="104"/>
  <c r="M1057" i="104"/>
  <c r="L1057" i="104"/>
  <c r="K1057" i="104"/>
  <c r="I1057" i="104"/>
  <c r="H1057" i="104"/>
  <c r="G1057" i="104"/>
  <c r="F1057" i="104"/>
  <c r="M1056" i="104"/>
  <c r="L1056" i="104"/>
  <c r="K1056" i="104"/>
  <c r="I1056" i="104"/>
  <c r="H1056" i="104"/>
  <c r="G1056" i="104"/>
  <c r="F1056" i="104"/>
  <c r="M1055" i="104"/>
  <c r="L1055" i="104"/>
  <c r="K1055" i="104"/>
  <c r="I1055" i="104"/>
  <c r="H1055" i="104"/>
  <c r="G1055" i="104"/>
  <c r="F1055" i="104"/>
  <c r="M1054" i="104"/>
  <c r="L1054" i="104"/>
  <c r="K1054" i="104"/>
  <c r="I1054" i="104"/>
  <c r="H1054" i="104"/>
  <c r="G1054" i="104"/>
  <c r="F1054" i="104"/>
  <c r="M1053" i="104"/>
  <c r="L1053" i="104"/>
  <c r="K1053" i="104"/>
  <c r="I1053" i="104"/>
  <c r="H1053" i="104"/>
  <c r="G1053" i="104"/>
  <c r="F1053" i="104"/>
  <c r="M1052" i="104"/>
  <c r="L1052" i="104"/>
  <c r="K1052" i="104"/>
  <c r="I1052" i="104"/>
  <c r="H1052" i="104"/>
  <c r="G1052" i="104"/>
  <c r="F1052" i="104"/>
  <c r="M1051" i="104"/>
  <c r="L1051" i="104"/>
  <c r="K1051" i="104"/>
  <c r="I1051" i="104"/>
  <c r="H1051" i="104"/>
  <c r="G1051" i="104"/>
  <c r="F1051" i="104"/>
  <c r="M1050" i="104"/>
  <c r="L1050" i="104"/>
  <c r="K1050" i="104"/>
  <c r="I1050" i="104"/>
  <c r="H1050" i="104"/>
  <c r="G1050" i="104"/>
  <c r="F1050" i="104"/>
  <c r="M1049" i="104"/>
  <c r="L1049" i="104"/>
  <c r="K1049" i="104"/>
  <c r="I1049" i="104"/>
  <c r="H1049" i="104"/>
  <c r="G1049" i="104"/>
  <c r="F1049" i="104"/>
  <c r="M1048" i="104"/>
  <c r="L1048" i="104"/>
  <c r="K1048" i="104"/>
  <c r="I1048" i="104"/>
  <c r="H1048" i="104"/>
  <c r="G1048" i="104"/>
  <c r="F1048" i="104"/>
  <c r="M1047" i="104"/>
  <c r="L1047" i="104"/>
  <c r="K1047" i="104"/>
  <c r="I1047" i="104"/>
  <c r="H1047" i="104"/>
  <c r="G1047" i="104"/>
  <c r="F1047" i="104"/>
  <c r="M1046" i="104"/>
  <c r="L1046" i="104"/>
  <c r="K1046" i="104"/>
  <c r="I1046" i="104"/>
  <c r="H1046" i="104"/>
  <c r="G1046" i="104"/>
  <c r="F1046" i="104"/>
  <c r="M1045" i="104"/>
  <c r="L1045" i="104"/>
  <c r="K1045" i="104"/>
  <c r="I1045" i="104"/>
  <c r="H1045" i="104"/>
  <c r="G1045" i="104"/>
  <c r="F1045" i="104"/>
  <c r="M1044" i="104"/>
  <c r="L1044" i="104"/>
  <c r="K1044" i="104"/>
  <c r="I1044" i="104"/>
  <c r="H1044" i="104"/>
  <c r="G1044" i="104"/>
  <c r="F1044" i="104"/>
  <c r="M1043" i="104"/>
  <c r="L1043" i="104"/>
  <c r="K1043" i="104"/>
  <c r="I1043" i="104"/>
  <c r="H1043" i="104"/>
  <c r="G1043" i="104"/>
  <c r="F1043" i="104"/>
  <c r="M1042" i="104"/>
  <c r="L1042" i="104"/>
  <c r="K1042" i="104"/>
  <c r="I1042" i="104"/>
  <c r="H1042" i="104"/>
  <c r="G1042" i="104"/>
  <c r="F1042" i="104"/>
  <c r="M1041" i="104"/>
  <c r="L1041" i="104"/>
  <c r="K1041" i="104"/>
  <c r="I1041" i="104"/>
  <c r="H1041" i="104"/>
  <c r="G1041" i="104"/>
  <c r="F1041" i="104"/>
  <c r="M1040" i="104"/>
  <c r="L1040" i="104"/>
  <c r="K1040" i="104"/>
  <c r="I1040" i="104"/>
  <c r="H1040" i="104"/>
  <c r="G1040" i="104"/>
  <c r="F1040" i="104"/>
  <c r="M1039" i="104"/>
  <c r="L1039" i="104"/>
  <c r="K1039" i="104"/>
  <c r="I1039" i="104"/>
  <c r="H1039" i="104"/>
  <c r="G1039" i="104"/>
  <c r="F1039" i="104"/>
  <c r="M1038" i="104"/>
  <c r="L1038" i="104"/>
  <c r="K1038" i="104"/>
  <c r="I1038" i="104"/>
  <c r="H1038" i="104"/>
  <c r="G1038" i="104"/>
  <c r="F1038" i="104"/>
  <c r="M1037" i="104"/>
  <c r="L1037" i="104"/>
  <c r="K1037" i="104"/>
  <c r="I1037" i="104"/>
  <c r="H1037" i="104"/>
  <c r="G1037" i="104"/>
  <c r="F1037" i="104"/>
  <c r="M1036" i="104"/>
  <c r="L1036" i="104"/>
  <c r="K1036" i="104"/>
  <c r="I1036" i="104"/>
  <c r="H1036" i="104"/>
  <c r="G1036" i="104"/>
  <c r="F1036" i="104"/>
  <c r="M1035" i="104"/>
  <c r="L1035" i="104"/>
  <c r="K1035" i="104"/>
  <c r="I1035" i="104"/>
  <c r="H1035" i="104"/>
  <c r="G1035" i="104"/>
  <c r="F1035" i="104"/>
  <c r="M1034" i="104"/>
  <c r="L1034" i="104"/>
  <c r="K1034" i="104"/>
  <c r="I1034" i="104"/>
  <c r="H1034" i="104"/>
  <c r="G1034" i="104"/>
  <c r="F1034" i="104"/>
  <c r="M1033" i="104"/>
  <c r="L1033" i="104"/>
  <c r="K1033" i="104"/>
  <c r="I1033" i="104"/>
  <c r="H1033" i="104"/>
  <c r="G1033" i="104"/>
  <c r="F1033" i="104"/>
  <c r="M1032" i="104"/>
  <c r="L1032" i="104"/>
  <c r="K1032" i="104"/>
  <c r="I1032" i="104"/>
  <c r="H1032" i="104"/>
  <c r="G1032" i="104"/>
  <c r="F1032" i="104"/>
  <c r="M1031" i="104"/>
  <c r="L1031" i="104"/>
  <c r="K1031" i="104"/>
  <c r="I1031" i="104"/>
  <c r="H1031" i="104"/>
  <c r="G1031" i="104"/>
  <c r="F1031" i="104"/>
  <c r="M1030" i="104"/>
  <c r="L1030" i="104"/>
  <c r="K1030" i="104"/>
  <c r="I1030" i="104"/>
  <c r="H1030" i="104"/>
  <c r="G1030" i="104"/>
  <c r="F1030" i="104"/>
  <c r="M1029" i="104"/>
  <c r="L1029" i="104"/>
  <c r="K1029" i="104"/>
  <c r="I1029" i="104"/>
  <c r="H1029" i="104"/>
  <c r="G1029" i="104"/>
  <c r="F1029" i="104"/>
  <c r="M1028" i="104"/>
  <c r="L1028" i="104"/>
  <c r="K1028" i="104"/>
  <c r="I1028" i="104"/>
  <c r="H1028" i="104"/>
  <c r="G1028" i="104"/>
  <c r="F1028" i="104"/>
  <c r="M1027" i="104"/>
  <c r="L1027" i="104"/>
  <c r="K1027" i="104"/>
  <c r="I1027" i="104"/>
  <c r="H1027" i="104"/>
  <c r="G1027" i="104"/>
  <c r="F1027" i="104"/>
  <c r="M1026" i="104"/>
  <c r="L1026" i="104"/>
  <c r="K1026" i="104"/>
  <c r="I1026" i="104"/>
  <c r="H1026" i="104"/>
  <c r="G1026" i="104"/>
  <c r="F1026" i="104"/>
  <c r="M1025" i="104"/>
  <c r="L1025" i="104"/>
  <c r="K1025" i="104"/>
  <c r="I1025" i="104"/>
  <c r="H1025" i="104"/>
  <c r="G1025" i="104"/>
  <c r="F1025" i="104"/>
  <c r="M1024" i="104"/>
  <c r="L1024" i="104"/>
  <c r="K1024" i="104"/>
  <c r="I1024" i="104"/>
  <c r="H1024" i="104"/>
  <c r="G1024" i="104"/>
  <c r="F1024" i="104"/>
  <c r="M1023" i="104"/>
  <c r="I1023" i="104"/>
  <c r="H1023" i="104"/>
  <c r="F1023" i="104"/>
  <c r="M1022" i="104"/>
  <c r="L1022" i="104"/>
  <c r="K1022" i="104"/>
  <c r="I1022" i="104"/>
  <c r="H1022" i="104"/>
  <c r="G1022" i="104"/>
  <c r="F1022" i="104"/>
  <c r="M1021" i="104"/>
  <c r="L1021" i="104"/>
  <c r="K1021" i="104"/>
  <c r="I1021" i="104"/>
  <c r="H1021" i="104"/>
  <c r="G1021" i="104"/>
  <c r="F1021" i="104"/>
  <c r="M1020" i="104"/>
  <c r="L1020" i="104"/>
  <c r="K1020" i="104"/>
  <c r="I1020" i="104"/>
  <c r="H1020" i="104"/>
  <c r="G1020" i="104"/>
  <c r="F1020" i="104"/>
  <c r="M1019" i="104"/>
  <c r="L1019" i="104"/>
  <c r="K1019" i="104"/>
  <c r="I1019" i="104"/>
  <c r="H1019" i="104"/>
  <c r="G1019" i="104"/>
  <c r="F1019" i="104"/>
  <c r="M1018" i="104"/>
  <c r="L1018" i="104"/>
  <c r="K1018" i="104"/>
  <c r="I1018" i="104"/>
  <c r="H1018" i="104"/>
  <c r="G1018" i="104"/>
  <c r="F1018" i="104"/>
  <c r="M1017" i="104"/>
  <c r="L1017" i="104"/>
  <c r="K1017" i="104"/>
  <c r="I1017" i="104"/>
  <c r="H1017" i="104"/>
  <c r="G1017" i="104"/>
  <c r="F1017" i="104"/>
  <c r="M1016" i="104"/>
  <c r="L1016" i="104"/>
  <c r="K1016" i="104"/>
  <c r="I1016" i="104"/>
  <c r="H1016" i="104"/>
  <c r="G1016" i="104"/>
  <c r="F1016" i="104"/>
  <c r="M1015" i="104"/>
  <c r="L1015" i="104"/>
  <c r="K1015" i="104"/>
  <c r="I1015" i="104"/>
  <c r="H1015" i="104"/>
  <c r="G1015" i="104"/>
  <c r="F1015" i="104"/>
  <c r="M1014" i="104"/>
  <c r="L1014" i="104"/>
  <c r="K1014" i="104"/>
  <c r="I1014" i="104"/>
  <c r="H1014" i="104"/>
  <c r="G1014" i="104"/>
  <c r="F1014" i="104"/>
  <c r="M1013" i="104"/>
  <c r="L1013" i="104"/>
  <c r="K1013" i="104"/>
  <c r="I1013" i="104"/>
  <c r="H1013" i="104"/>
  <c r="G1013" i="104"/>
  <c r="F1013" i="104"/>
  <c r="M1012" i="104"/>
  <c r="L1012" i="104"/>
  <c r="K1012" i="104"/>
  <c r="I1012" i="104"/>
  <c r="H1012" i="104"/>
  <c r="G1012" i="104"/>
  <c r="F1012" i="104"/>
  <c r="M1011" i="104"/>
  <c r="L1011" i="104"/>
  <c r="K1011" i="104"/>
  <c r="I1011" i="104"/>
  <c r="H1011" i="104"/>
  <c r="G1011" i="104"/>
  <c r="F1011" i="104"/>
  <c r="M1010" i="104"/>
  <c r="L1010" i="104"/>
  <c r="K1010" i="104"/>
  <c r="I1010" i="104"/>
  <c r="H1010" i="104"/>
  <c r="G1010" i="104"/>
  <c r="F1010" i="104"/>
  <c r="M1009" i="104"/>
  <c r="L1009" i="104"/>
  <c r="K1009" i="104"/>
  <c r="I1009" i="104"/>
  <c r="H1009" i="104"/>
  <c r="G1009" i="104"/>
  <c r="F1009" i="104"/>
  <c r="M1008" i="104"/>
  <c r="L1008" i="104"/>
  <c r="K1008" i="104"/>
  <c r="I1008" i="104"/>
  <c r="H1008" i="104"/>
  <c r="G1008" i="104"/>
  <c r="F1008" i="104"/>
  <c r="M1007" i="104"/>
  <c r="L1007" i="104"/>
  <c r="K1007" i="104"/>
  <c r="I1007" i="104"/>
  <c r="H1007" i="104"/>
  <c r="G1007" i="104"/>
  <c r="F1007" i="104"/>
  <c r="M1006" i="104"/>
  <c r="L1006" i="104"/>
  <c r="K1006" i="104"/>
  <c r="I1006" i="104"/>
  <c r="H1006" i="104"/>
  <c r="G1006" i="104"/>
  <c r="F1006" i="104"/>
  <c r="M1005" i="104"/>
  <c r="L1005" i="104"/>
  <c r="K1005" i="104"/>
  <c r="I1005" i="104"/>
  <c r="H1005" i="104"/>
  <c r="G1005" i="104"/>
  <c r="F1005" i="104"/>
  <c r="M1004" i="104"/>
  <c r="L1004" i="104"/>
  <c r="K1004" i="104"/>
  <c r="I1004" i="104"/>
  <c r="H1004" i="104"/>
  <c r="G1004" i="104"/>
  <c r="F1004" i="104"/>
  <c r="M1003" i="104"/>
  <c r="L1003" i="104"/>
  <c r="K1003" i="104"/>
  <c r="I1003" i="104"/>
  <c r="H1003" i="104"/>
  <c r="G1003" i="104"/>
  <c r="F1003" i="104"/>
  <c r="M1002" i="104"/>
  <c r="L1002" i="104"/>
  <c r="K1002" i="104"/>
  <c r="I1002" i="104"/>
  <c r="H1002" i="104"/>
  <c r="G1002" i="104"/>
  <c r="F1002" i="104"/>
  <c r="M1001" i="104"/>
  <c r="L1001" i="104"/>
  <c r="K1001" i="104"/>
  <c r="I1001" i="104"/>
  <c r="H1001" i="104"/>
  <c r="G1001" i="104"/>
  <c r="F1001" i="104"/>
  <c r="M1000" i="104"/>
  <c r="L1000" i="104"/>
  <c r="K1000" i="104"/>
  <c r="I1000" i="104"/>
  <c r="H1000" i="104"/>
  <c r="G1000" i="104"/>
  <c r="F1000" i="104"/>
  <c r="M999" i="104"/>
  <c r="L999" i="104"/>
  <c r="K999" i="104"/>
  <c r="I999" i="104"/>
  <c r="H999" i="104"/>
  <c r="G999" i="104"/>
  <c r="F999" i="104"/>
  <c r="M998" i="104"/>
  <c r="L998" i="104"/>
  <c r="K998" i="104"/>
  <c r="I998" i="104"/>
  <c r="H998" i="104"/>
  <c r="G998" i="104"/>
  <c r="F998" i="104"/>
  <c r="M997" i="104"/>
  <c r="L997" i="104"/>
  <c r="K997" i="104"/>
  <c r="I997" i="104"/>
  <c r="H997" i="104"/>
  <c r="G997" i="104"/>
  <c r="F997" i="104"/>
  <c r="M996" i="104"/>
  <c r="L996" i="104"/>
  <c r="K996" i="104"/>
  <c r="I996" i="104"/>
  <c r="H996" i="104"/>
  <c r="G996" i="104"/>
  <c r="F996" i="104"/>
  <c r="M995" i="104"/>
  <c r="L995" i="104"/>
  <c r="K995" i="104"/>
  <c r="I995" i="104"/>
  <c r="H995" i="104"/>
  <c r="G995" i="104"/>
  <c r="F995" i="104"/>
  <c r="M994" i="104"/>
  <c r="L994" i="104"/>
  <c r="K994" i="104"/>
  <c r="I994" i="104"/>
  <c r="H994" i="104"/>
  <c r="G994" i="104"/>
  <c r="F994" i="104"/>
  <c r="M993" i="104"/>
  <c r="L993" i="104"/>
  <c r="K993" i="104"/>
  <c r="I993" i="104"/>
  <c r="H993" i="104"/>
  <c r="G993" i="104"/>
  <c r="F993" i="104"/>
  <c r="M992" i="104"/>
  <c r="L992" i="104"/>
  <c r="K992" i="104"/>
  <c r="I992" i="104"/>
  <c r="H992" i="104"/>
  <c r="G992" i="104"/>
  <c r="F992" i="104"/>
  <c r="M991" i="104"/>
  <c r="L991" i="104"/>
  <c r="K991" i="104"/>
  <c r="I991" i="104"/>
  <c r="H991" i="104"/>
  <c r="G991" i="104"/>
  <c r="F991" i="104"/>
  <c r="M990" i="104"/>
  <c r="L990" i="104"/>
  <c r="K990" i="104"/>
  <c r="I990" i="104"/>
  <c r="H990" i="104"/>
  <c r="G990" i="104"/>
  <c r="F990" i="104"/>
  <c r="M989" i="104"/>
  <c r="L989" i="104"/>
  <c r="K989" i="104"/>
  <c r="I989" i="104"/>
  <c r="H989" i="104"/>
  <c r="G989" i="104"/>
  <c r="F989" i="104"/>
  <c r="M988" i="104"/>
  <c r="L988" i="104"/>
  <c r="K988" i="104"/>
  <c r="I988" i="104"/>
  <c r="H988" i="104"/>
  <c r="G988" i="104"/>
  <c r="F988" i="104"/>
  <c r="M987" i="104"/>
  <c r="L987" i="104"/>
  <c r="K987" i="104"/>
  <c r="I987" i="104"/>
  <c r="H987" i="104"/>
  <c r="G987" i="104"/>
  <c r="F987" i="104"/>
  <c r="M986" i="104"/>
  <c r="L986" i="104"/>
  <c r="K986" i="104"/>
  <c r="I986" i="104"/>
  <c r="H986" i="104"/>
  <c r="G986" i="104"/>
  <c r="F986" i="104"/>
  <c r="M985" i="104"/>
  <c r="L985" i="104"/>
  <c r="K985" i="104"/>
  <c r="I985" i="104"/>
  <c r="H985" i="104"/>
  <c r="G985" i="104"/>
  <c r="F985" i="104"/>
  <c r="M984" i="104"/>
  <c r="L984" i="104"/>
  <c r="K984" i="104"/>
  <c r="I984" i="104"/>
  <c r="H984" i="104"/>
  <c r="G984" i="104"/>
  <c r="F984" i="104"/>
  <c r="M983" i="104"/>
  <c r="L983" i="104"/>
  <c r="K983" i="104"/>
  <c r="I983" i="104"/>
  <c r="H983" i="104"/>
  <c r="G983" i="104"/>
  <c r="F983" i="104"/>
  <c r="M982" i="104"/>
  <c r="L982" i="104"/>
  <c r="K982" i="104"/>
  <c r="I982" i="104"/>
  <c r="H982" i="104"/>
  <c r="G982" i="104"/>
  <c r="F982" i="104"/>
  <c r="M981" i="104"/>
  <c r="L981" i="104"/>
  <c r="K981" i="104"/>
  <c r="I981" i="104"/>
  <c r="H981" i="104"/>
  <c r="G981" i="104"/>
  <c r="F981" i="104"/>
  <c r="M980" i="104"/>
  <c r="L980" i="104"/>
  <c r="K980" i="104"/>
  <c r="I980" i="104"/>
  <c r="H980" i="104"/>
  <c r="G980" i="104"/>
  <c r="F980" i="104"/>
  <c r="M979" i="104"/>
  <c r="L979" i="104"/>
  <c r="K979" i="104"/>
  <c r="I979" i="104"/>
  <c r="H979" i="104"/>
  <c r="G979" i="104"/>
  <c r="F979" i="104"/>
  <c r="L978" i="104"/>
  <c r="K978" i="104"/>
  <c r="J978" i="104"/>
  <c r="I978" i="104"/>
  <c r="H978" i="104"/>
  <c r="G978" i="104"/>
  <c r="F978" i="104"/>
  <c r="O978" i="104" s="1"/>
  <c r="P978" i="104" s="1"/>
  <c r="M977" i="104"/>
  <c r="L977" i="104"/>
  <c r="K977" i="104"/>
  <c r="J977" i="104"/>
  <c r="I977" i="104"/>
  <c r="H977" i="104"/>
  <c r="G977" i="104"/>
  <c r="F977" i="104"/>
  <c r="Q977" i="104" s="1" a="1"/>
  <c r="Q977" i="104" s="1"/>
  <c r="M976" i="104"/>
  <c r="L976" i="104"/>
  <c r="K976" i="104"/>
  <c r="J976" i="104"/>
  <c r="I976" i="104"/>
  <c r="H976" i="104"/>
  <c r="G976" i="104"/>
  <c r="F976" i="104"/>
  <c r="M975" i="104"/>
  <c r="L975" i="104"/>
  <c r="K975" i="104"/>
  <c r="J975" i="104"/>
  <c r="I975" i="104"/>
  <c r="H975" i="104"/>
  <c r="G975" i="104"/>
  <c r="F975" i="104"/>
  <c r="Q975" i="104" s="1" a="1"/>
  <c r="Q975" i="104" s="1"/>
  <c r="M974" i="104"/>
  <c r="L974" i="104"/>
  <c r="K974" i="104"/>
  <c r="J974" i="104"/>
  <c r="I974" i="104"/>
  <c r="H974" i="104"/>
  <c r="G974" i="104"/>
  <c r="F974" i="104"/>
  <c r="M973" i="104"/>
  <c r="L973" i="104"/>
  <c r="K973" i="104"/>
  <c r="J973" i="104"/>
  <c r="I973" i="104"/>
  <c r="H973" i="104"/>
  <c r="G973" i="104"/>
  <c r="F973" i="104"/>
  <c r="Q973" i="104" s="1" a="1"/>
  <c r="Q973" i="104" s="1"/>
  <c r="M972" i="104"/>
  <c r="L972" i="104"/>
  <c r="K972" i="104"/>
  <c r="J972" i="104"/>
  <c r="I972" i="104"/>
  <c r="H972" i="104"/>
  <c r="G972" i="104"/>
  <c r="F972" i="104"/>
  <c r="M971" i="104"/>
  <c r="L971" i="104"/>
  <c r="K971" i="104"/>
  <c r="J971" i="104"/>
  <c r="I971" i="104"/>
  <c r="H971" i="104"/>
  <c r="G971" i="104"/>
  <c r="F971" i="104"/>
  <c r="Q971" i="104" s="1" a="1"/>
  <c r="Q971" i="104" s="1"/>
  <c r="M970" i="104"/>
  <c r="L970" i="104"/>
  <c r="K970" i="104"/>
  <c r="J970" i="104"/>
  <c r="I970" i="104"/>
  <c r="H970" i="104"/>
  <c r="G970" i="104"/>
  <c r="F970" i="104"/>
  <c r="M969" i="104"/>
  <c r="L969" i="104"/>
  <c r="K969" i="104"/>
  <c r="J969" i="104"/>
  <c r="I969" i="104"/>
  <c r="H969" i="104"/>
  <c r="G969" i="104"/>
  <c r="F969" i="104"/>
  <c r="Q969" i="104" s="1" a="1"/>
  <c r="Q969" i="104" s="1"/>
  <c r="M968" i="104"/>
  <c r="L968" i="104"/>
  <c r="K968" i="104"/>
  <c r="J968" i="104"/>
  <c r="I968" i="104"/>
  <c r="H968" i="104"/>
  <c r="G968" i="104"/>
  <c r="F968" i="104"/>
  <c r="M967" i="104"/>
  <c r="L967" i="104"/>
  <c r="K967" i="104"/>
  <c r="J967" i="104"/>
  <c r="I967" i="104"/>
  <c r="H967" i="104"/>
  <c r="G967" i="104"/>
  <c r="F967" i="104"/>
  <c r="Q967" i="104" s="1" a="1"/>
  <c r="Q967" i="104" s="1"/>
  <c r="M966" i="104"/>
  <c r="L966" i="104"/>
  <c r="K966" i="104"/>
  <c r="J966" i="104"/>
  <c r="I966" i="104"/>
  <c r="H966" i="104"/>
  <c r="G966" i="104"/>
  <c r="F966" i="104"/>
  <c r="M965" i="104"/>
  <c r="L965" i="104"/>
  <c r="K965" i="104"/>
  <c r="J965" i="104"/>
  <c r="I965" i="104"/>
  <c r="H965" i="104"/>
  <c r="G965" i="104"/>
  <c r="F965" i="104"/>
  <c r="Q965" i="104" s="1" a="1"/>
  <c r="Q965" i="104" s="1"/>
  <c r="M964" i="104"/>
  <c r="L964" i="104"/>
  <c r="K964" i="104"/>
  <c r="J964" i="104"/>
  <c r="I964" i="104"/>
  <c r="H964" i="104"/>
  <c r="G964" i="104"/>
  <c r="F964" i="104"/>
  <c r="M963" i="104"/>
  <c r="L963" i="104"/>
  <c r="K963" i="104"/>
  <c r="J963" i="104"/>
  <c r="I963" i="104"/>
  <c r="H963" i="104"/>
  <c r="G963" i="104"/>
  <c r="F963" i="104"/>
  <c r="Q963" i="104" s="1" a="1"/>
  <c r="Q963" i="104" s="1"/>
  <c r="M962" i="104"/>
  <c r="L962" i="104"/>
  <c r="K962" i="104"/>
  <c r="J962" i="104"/>
  <c r="I962" i="104"/>
  <c r="H962" i="104"/>
  <c r="G962" i="104"/>
  <c r="F962" i="104"/>
  <c r="M961" i="104"/>
  <c r="L961" i="104"/>
  <c r="K961" i="104"/>
  <c r="J961" i="104"/>
  <c r="I961" i="104"/>
  <c r="H961" i="104"/>
  <c r="G961" i="104"/>
  <c r="F961" i="104"/>
  <c r="Q961" i="104" s="1" a="1"/>
  <c r="Q961" i="104" s="1"/>
  <c r="M960" i="104"/>
  <c r="L960" i="104"/>
  <c r="K960" i="104"/>
  <c r="J960" i="104"/>
  <c r="I960" i="104"/>
  <c r="H960" i="104"/>
  <c r="G960" i="104"/>
  <c r="F960" i="104"/>
  <c r="M959" i="104"/>
  <c r="L959" i="104"/>
  <c r="K959" i="104"/>
  <c r="J959" i="104"/>
  <c r="I959" i="104"/>
  <c r="H959" i="104"/>
  <c r="G959" i="104"/>
  <c r="F959" i="104"/>
  <c r="Q959" i="104" s="1" a="1"/>
  <c r="Q959" i="104" s="1"/>
  <c r="M958" i="104"/>
  <c r="L958" i="104"/>
  <c r="K958" i="104"/>
  <c r="J958" i="104"/>
  <c r="I958" i="104"/>
  <c r="H958" i="104"/>
  <c r="G958" i="104"/>
  <c r="F958" i="104"/>
  <c r="M957" i="104"/>
  <c r="L957" i="104"/>
  <c r="K957" i="104"/>
  <c r="J957" i="104"/>
  <c r="I957" i="104"/>
  <c r="H957" i="104"/>
  <c r="G957" i="104"/>
  <c r="F957" i="104"/>
  <c r="Q957" i="104" s="1" a="1"/>
  <c r="Q957" i="104" s="1"/>
  <c r="M956" i="104"/>
  <c r="L956" i="104"/>
  <c r="K956" i="104"/>
  <c r="J956" i="104"/>
  <c r="I956" i="104"/>
  <c r="H956" i="104"/>
  <c r="G956" i="104"/>
  <c r="F956" i="104"/>
  <c r="M955" i="104"/>
  <c r="L955" i="104"/>
  <c r="K955" i="104"/>
  <c r="J955" i="104"/>
  <c r="I955" i="104"/>
  <c r="H955" i="104"/>
  <c r="G955" i="104"/>
  <c r="F955" i="104"/>
  <c r="Q955" i="104" s="1" a="1"/>
  <c r="Q955" i="104" s="1"/>
  <c r="M954" i="104"/>
  <c r="L954" i="104"/>
  <c r="K954" i="104"/>
  <c r="J954" i="104"/>
  <c r="I954" i="104"/>
  <c r="H954" i="104"/>
  <c r="G954" i="104"/>
  <c r="F954" i="104"/>
  <c r="M953" i="104"/>
  <c r="L953" i="104"/>
  <c r="K953" i="104"/>
  <c r="J953" i="104"/>
  <c r="I953" i="104"/>
  <c r="H953" i="104"/>
  <c r="G953" i="104"/>
  <c r="F953" i="104"/>
  <c r="Q953" i="104" s="1" a="1"/>
  <c r="Q953" i="104" s="1"/>
  <c r="M952" i="104"/>
  <c r="L952" i="104"/>
  <c r="K952" i="104"/>
  <c r="J952" i="104"/>
  <c r="I952" i="104"/>
  <c r="H952" i="104"/>
  <c r="F952" i="104"/>
  <c r="M951" i="104"/>
  <c r="K951" i="104"/>
  <c r="J951" i="104"/>
  <c r="I951" i="104"/>
  <c r="G951" i="104"/>
  <c r="F951" i="104"/>
  <c r="M950" i="104"/>
  <c r="K950" i="104"/>
  <c r="J950" i="104"/>
  <c r="I950" i="104"/>
  <c r="G950" i="104"/>
  <c r="F950" i="104"/>
  <c r="M949" i="104"/>
  <c r="K949" i="104"/>
  <c r="J949" i="104"/>
  <c r="I949" i="104"/>
  <c r="G949" i="104"/>
  <c r="F949" i="104"/>
  <c r="M948" i="104"/>
  <c r="K948" i="104"/>
  <c r="J948" i="104"/>
  <c r="I948" i="104"/>
  <c r="G948" i="104"/>
  <c r="F948" i="104"/>
  <c r="M947" i="104"/>
  <c r="K947" i="104"/>
  <c r="J947" i="104"/>
  <c r="I947" i="104"/>
  <c r="G947" i="104"/>
  <c r="F947" i="104"/>
  <c r="M946" i="104"/>
  <c r="K946" i="104"/>
  <c r="J946" i="104"/>
  <c r="I946" i="104"/>
  <c r="G946" i="104"/>
  <c r="F946" i="104"/>
  <c r="M945" i="104"/>
  <c r="K945" i="104"/>
  <c r="J945" i="104"/>
  <c r="I945" i="104"/>
  <c r="G945" i="104"/>
  <c r="F945" i="104"/>
  <c r="M944" i="104"/>
  <c r="K944" i="104"/>
  <c r="J944" i="104"/>
  <c r="I944" i="104"/>
  <c r="G944" i="104"/>
  <c r="F944" i="104"/>
  <c r="M943" i="104"/>
  <c r="K943" i="104"/>
  <c r="J943" i="104"/>
  <c r="I943" i="104"/>
  <c r="G943" i="104"/>
  <c r="F943" i="104"/>
  <c r="M942" i="104"/>
  <c r="K942" i="104"/>
  <c r="J942" i="104"/>
  <c r="I942" i="104"/>
  <c r="G942" i="104"/>
  <c r="F942" i="104"/>
  <c r="M941" i="104"/>
  <c r="K941" i="104"/>
  <c r="J941" i="104"/>
  <c r="I941" i="104"/>
  <c r="G941" i="104"/>
  <c r="F941" i="104"/>
  <c r="M940" i="104"/>
  <c r="K940" i="104"/>
  <c r="J940" i="104"/>
  <c r="I940" i="104"/>
  <c r="G940" i="104"/>
  <c r="F940" i="104"/>
  <c r="M939" i="104"/>
  <c r="K939" i="104"/>
  <c r="J939" i="104"/>
  <c r="I939" i="104"/>
  <c r="G939" i="104"/>
  <c r="F939" i="104"/>
  <c r="M938" i="104"/>
  <c r="K938" i="104"/>
  <c r="J938" i="104"/>
  <c r="I938" i="104"/>
  <c r="G938" i="104"/>
  <c r="F938" i="104"/>
  <c r="M937" i="104"/>
  <c r="K937" i="104"/>
  <c r="J937" i="104"/>
  <c r="I937" i="104"/>
  <c r="G937" i="104"/>
  <c r="F937" i="104"/>
  <c r="M936" i="104"/>
  <c r="K936" i="104"/>
  <c r="J936" i="104"/>
  <c r="I936" i="104"/>
  <c r="G936" i="104"/>
  <c r="F936" i="104"/>
  <c r="M935" i="104"/>
  <c r="K935" i="104"/>
  <c r="J935" i="104"/>
  <c r="I935" i="104"/>
  <c r="G935" i="104"/>
  <c r="F935" i="104"/>
  <c r="M934" i="104"/>
  <c r="K934" i="104"/>
  <c r="J934" i="104"/>
  <c r="I934" i="104"/>
  <c r="G934" i="104"/>
  <c r="F934" i="104"/>
  <c r="M933" i="104"/>
  <c r="K933" i="104"/>
  <c r="J933" i="104"/>
  <c r="I933" i="104"/>
  <c r="F933" i="104"/>
  <c r="M932" i="104"/>
  <c r="L932" i="104"/>
  <c r="J932" i="104"/>
  <c r="I932" i="104"/>
  <c r="H932" i="104"/>
  <c r="G932" i="104"/>
  <c r="F932" i="104"/>
  <c r="M931" i="104"/>
  <c r="L931" i="104"/>
  <c r="J931" i="104"/>
  <c r="I931" i="104"/>
  <c r="H931" i="104"/>
  <c r="F931" i="104"/>
  <c r="M930" i="104"/>
  <c r="L930" i="104"/>
  <c r="K930" i="104"/>
  <c r="I930" i="104"/>
  <c r="H930" i="104"/>
  <c r="G930" i="104"/>
  <c r="F930" i="104"/>
  <c r="M929" i="104"/>
  <c r="L929" i="104"/>
  <c r="K929" i="104"/>
  <c r="I929" i="104"/>
  <c r="H929" i="104"/>
  <c r="G929" i="104"/>
  <c r="F929" i="104"/>
  <c r="M928" i="104"/>
  <c r="L928" i="104"/>
  <c r="K928" i="104"/>
  <c r="I928" i="104"/>
  <c r="H928" i="104"/>
  <c r="G928" i="104"/>
  <c r="F928" i="104"/>
  <c r="M927" i="104"/>
  <c r="L927" i="104"/>
  <c r="K927" i="104"/>
  <c r="I927" i="104"/>
  <c r="H927" i="104"/>
  <c r="G927" i="104"/>
  <c r="F927" i="104"/>
  <c r="M926" i="104"/>
  <c r="L926" i="104"/>
  <c r="K926" i="104"/>
  <c r="I926" i="104"/>
  <c r="H926" i="104"/>
  <c r="F926" i="104"/>
  <c r="M925" i="104"/>
  <c r="L925" i="104"/>
  <c r="K925" i="104"/>
  <c r="J925" i="104"/>
  <c r="I925" i="104"/>
  <c r="H925" i="104"/>
  <c r="G925" i="104"/>
  <c r="F925" i="104"/>
  <c r="M924" i="104"/>
  <c r="L924" i="104"/>
  <c r="K924" i="104"/>
  <c r="J924" i="104"/>
  <c r="I924" i="104"/>
  <c r="H924" i="104"/>
  <c r="G924" i="104"/>
  <c r="F924" i="104"/>
  <c r="M923" i="104"/>
  <c r="L923" i="104"/>
  <c r="K923" i="104"/>
  <c r="J923" i="104"/>
  <c r="I923" i="104"/>
  <c r="H923" i="104"/>
  <c r="G923" i="104"/>
  <c r="F923" i="104"/>
  <c r="M922" i="104"/>
  <c r="L922" i="104"/>
  <c r="K922" i="104"/>
  <c r="J922" i="104"/>
  <c r="I922" i="104"/>
  <c r="H922" i="104"/>
  <c r="G922" i="104"/>
  <c r="F922" i="104"/>
  <c r="M921" i="104"/>
  <c r="L921" i="104"/>
  <c r="K921" i="104"/>
  <c r="J921" i="104"/>
  <c r="I921" i="104"/>
  <c r="H921" i="104"/>
  <c r="G921" i="104"/>
  <c r="F921" i="104"/>
  <c r="M920" i="104"/>
  <c r="L920" i="104"/>
  <c r="K920" i="104"/>
  <c r="J920" i="104"/>
  <c r="I920" i="104"/>
  <c r="H920" i="104"/>
  <c r="G920" i="104"/>
  <c r="F920" i="104"/>
  <c r="M919" i="104"/>
  <c r="L919" i="104"/>
  <c r="K919" i="104"/>
  <c r="J919" i="104"/>
  <c r="I919" i="104"/>
  <c r="H919" i="104"/>
  <c r="G919" i="104"/>
  <c r="F919" i="104"/>
  <c r="M918" i="104"/>
  <c r="L918" i="104"/>
  <c r="K918" i="104"/>
  <c r="J918" i="104"/>
  <c r="I918" i="104"/>
  <c r="H918" i="104"/>
  <c r="F918" i="104"/>
  <c r="Q918" i="104" s="1" a="1"/>
  <c r="Q918" i="104" s="1"/>
  <c r="M917" i="104"/>
  <c r="K917" i="104"/>
  <c r="J917" i="104"/>
  <c r="I917" i="104"/>
  <c r="F917" i="104"/>
  <c r="M916" i="104"/>
  <c r="L916" i="104"/>
  <c r="J916" i="104"/>
  <c r="I916" i="104"/>
  <c r="H916" i="104"/>
  <c r="G916" i="104"/>
  <c r="F916" i="104"/>
  <c r="M915" i="104"/>
  <c r="L915" i="104"/>
  <c r="J915" i="104"/>
  <c r="I915" i="104"/>
  <c r="H915" i="104"/>
  <c r="G915" i="104"/>
  <c r="F915" i="104"/>
  <c r="M914" i="104"/>
  <c r="L914" i="104"/>
  <c r="J914" i="104"/>
  <c r="I914" i="104"/>
  <c r="H914" i="104"/>
  <c r="G914" i="104"/>
  <c r="F914" i="104"/>
  <c r="M913" i="104"/>
  <c r="L913" i="104"/>
  <c r="J913" i="104"/>
  <c r="I913" i="104"/>
  <c r="H913" i="104"/>
  <c r="G913" i="104"/>
  <c r="F913" i="104"/>
  <c r="M912" i="104"/>
  <c r="L912" i="104"/>
  <c r="J912" i="104"/>
  <c r="I912" i="104"/>
  <c r="H912" i="104"/>
  <c r="F912" i="104"/>
  <c r="M911" i="104"/>
  <c r="L911" i="104"/>
  <c r="K911" i="104"/>
  <c r="I911" i="104"/>
  <c r="H911" i="104"/>
  <c r="F911" i="104"/>
  <c r="M910" i="104"/>
  <c r="L910" i="104"/>
  <c r="K910" i="104"/>
  <c r="J910" i="104"/>
  <c r="I910" i="104"/>
  <c r="H910" i="104"/>
  <c r="G910" i="104"/>
  <c r="F910" i="104"/>
  <c r="M909" i="104"/>
  <c r="L909" i="104"/>
  <c r="K909" i="104"/>
  <c r="J909" i="104"/>
  <c r="I909" i="104"/>
  <c r="H909" i="104"/>
  <c r="F909" i="104"/>
  <c r="Q909" i="104" s="1" a="1"/>
  <c r="Q909" i="104" s="1"/>
  <c r="M908" i="104"/>
  <c r="L908" i="104"/>
  <c r="K908" i="104"/>
  <c r="J908" i="104"/>
  <c r="I908" i="104"/>
  <c r="H908" i="104"/>
  <c r="G908" i="104"/>
  <c r="F908" i="104"/>
  <c r="N908" i="104" s="1"/>
  <c r="M907" i="104"/>
  <c r="L907" i="104"/>
  <c r="K907" i="104"/>
  <c r="J907" i="104"/>
  <c r="I907" i="104"/>
  <c r="H907" i="104"/>
  <c r="G907" i="104"/>
  <c r="F907" i="104"/>
  <c r="O907" i="104" s="1"/>
  <c r="P907" i="104" s="1"/>
  <c r="M906" i="104"/>
  <c r="L906" i="104"/>
  <c r="K906" i="104"/>
  <c r="J906" i="104"/>
  <c r="I906" i="104"/>
  <c r="H906" i="104"/>
  <c r="G906" i="104"/>
  <c r="F906" i="104"/>
  <c r="N906" i="104" s="1"/>
  <c r="M905" i="104"/>
  <c r="L905" i="104"/>
  <c r="K905" i="104"/>
  <c r="J905" i="104"/>
  <c r="I905" i="104"/>
  <c r="H905" i="104"/>
  <c r="G905" i="104"/>
  <c r="F905" i="104"/>
  <c r="O905" i="104" s="1"/>
  <c r="P905" i="104" s="1"/>
  <c r="M904" i="104"/>
  <c r="L904" i="104"/>
  <c r="K904" i="104"/>
  <c r="J904" i="104"/>
  <c r="I904" i="104"/>
  <c r="H904" i="104"/>
  <c r="G904" i="104"/>
  <c r="F904" i="104"/>
  <c r="N904" i="104" s="1"/>
  <c r="M903" i="104"/>
  <c r="L903" i="104"/>
  <c r="K903" i="104"/>
  <c r="J903" i="104"/>
  <c r="I903" i="104"/>
  <c r="H903" i="104"/>
  <c r="G903" i="104"/>
  <c r="F903" i="104"/>
  <c r="O903" i="104" s="1"/>
  <c r="P903" i="104" s="1"/>
  <c r="M902" i="104"/>
  <c r="L902" i="104"/>
  <c r="K902" i="104"/>
  <c r="J902" i="104"/>
  <c r="I902" i="104"/>
  <c r="H902" i="104"/>
  <c r="G902" i="104"/>
  <c r="F902" i="104"/>
  <c r="N902" i="104" s="1"/>
  <c r="M901" i="104"/>
  <c r="L901" i="104"/>
  <c r="K901" i="104"/>
  <c r="J901" i="104"/>
  <c r="I901" i="104"/>
  <c r="H901" i="104"/>
  <c r="G901" i="104"/>
  <c r="F901" i="104"/>
  <c r="O901" i="104" s="1"/>
  <c r="P901" i="104" s="1"/>
  <c r="M900" i="104"/>
  <c r="L900" i="104"/>
  <c r="K900" i="104"/>
  <c r="J900" i="104"/>
  <c r="I900" i="104"/>
  <c r="H900" i="104"/>
  <c r="G900" i="104"/>
  <c r="F900" i="104"/>
  <c r="N900" i="104" s="1"/>
  <c r="M899" i="104"/>
  <c r="L899" i="104"/>
  <c r="K899" i="104"/>
  <c r="J899" i="104"/>
  <c r="I899" i="104"/>
  <c r="H899" i="104"/>
  <c r="G899" i="104"/>
  <c r="F899" i="104"/>
  <c r="O899" i="104" s="1"/>
  <c r="P899" i="104" s="1"/>
  <c r="M898" i="104"/>
  <c r="L898" i="104"/>
  <c r="K898" i="104"/>
  <c r="J898" i="104"/>
  <c r="I898" i="104"/>
  <c r="H898" i="104"/>
  <c r="G898" i="104"/>
  <c r="F898" i="104"/>
  <c r="N898" i="104" s="1"/>
  <c r="M897" i="104"/>
  <c r="L897" i="104"/>
  <c r="K897" i="104"/>
  <c r="J897" i="104"/>
  <c r="I897" i="104"/>
  <c r="H897" i="104"/>
  <c r="G897" i="104"/>
  <c r="F897" i="104"/>
  <c r="O897" i="104" s="1"/>
  <c r="P897" i="104" s="1"/>
  <c r="M896" i="104"/>
  <c r="L896" i="104"/>
  <c r="K896" i="104"/>
  <c r="J896" i="104"/>
  <c r="I896" i="104"/>
  <c r="H896" i="104"/>
  <c r="G896" i="104"/>
  <c r="F896" i="104"/>
  <c r="N896" i="104" s="1"/>
  <c r="M895" i="104"/>
  <c r="L895" i="104"/>
  <c r="K895" i="104"/>
  <c r="J895" i="104"/>
  <c r="I895" i="104"/>
  <c r="H895" i="104"/>
  <c r="G895" i="104"/>
  <c r="F895" i="104"/>
  <c r="O895" i="104" s="1"/>
  <c r="P895" i="104" s="1"/>
  <c r="M894" i="104"/>
  <c r="L894" i="104"/>
  <c r="K894" i="104"/>
  <c r="J894" i="104"/>
  <c r="I894" i="104"/>
  <c r="H894" i="104"/>
  <c r="G894" i="104"/>
  <c r="F894" i="104"/>
  <c r="N894" i="104" s="1"/>
  <c r="M893" i="104"/>
  <c r="L893" i="104"/>
  <c r="K893" i="104"/>
  <c r="J893" i="104"/>
  <c r="I893" i="104"/>
  <c r="H893" i="104"/>
  <c r="G893" i="104"/>
  <c r="F893" i="104"/>
  <c r="O893" i="104" s="1"/>
  <c r="P893" i="104" s="1"/>
  <c r="M892" i="104"/>
  <c r="L892" i="104"/>
  <c r="K892" i="104"/>
  <c r="J892" i="104"/>
  <c r="I892" i="104"/>
  <c r="H892" i="104"/>
  <c r="G892" i="104"/>
  <c r="F892" i="104"/>
  <c r="N892" i="104" s="1"/>
  <c r="M891" i="104"/>
  <c r="L891" i="104"/>
  <c r="K891" i="104"/>
  <c r="J891" i="104"/>
  <c r="I891" i="104"/>
  <c r="H891" i="104"/>
  <c r="G891" i="104"/>
  <c r="F891" i="104"/>
  <c r="O891" i="104" s="1"/>
  <c r="P891" i="104" s="1"/>
  <c r="M890" i="104"/>
  <c r="L890" i="104"/>
  <c r="K890" i="104"/>
  <c r="J890" i="104"/>
  <c r="I890" i="104"/>
  <c r="H890" i="104"/>
  <c r="G890" i="104"/>
  <c r="F890" i="104"/>
  <c r="N890" i="104" s="1"/>
  <c r="M889" i="104"/>
  <c r="L889" i="104"/>
  <c r="K889" i="104"/>
  <c r="J889" i="104"/>
  <c r="I889" i="104"/>
  <c r="H889" i="104"/>
  <c r="G889" i="104"/>
  <c r="F889" i="104"/>
  <c r="O889" i="104" s="1"/>
  <c r="P889" i="104" s="1"/>
  <c r="M888" i="104"/>
  <c r="L888" i="104"/>
  <c r="K888" i="104"/>
  <c r="J888" i="104"/>
  <c r="I888" i="104"/>
  <c r="H888" i="104"/>
  <c r="G888" i="104"/>
  <c r="F888" i="104"/>
  <c r="N888" i="104" s="1"/>
  <c r="M887" i="104"/>
  <c r="L887" i="104"/>
  <c r="K887" i="104"/>
  <c r="I887" i="104"/>
  <c r="H887" i="104"/>
  <c r="F887" i="104"/>
  <c r="Q887" i="104" s="1" a="1"/>
  <c r="Q887" i="104" s="1"/>
  <c r="M886" i="104"/>
  <c r="L886" i="104"/>
  <c r="K886" i="104"/>
  <c r="I886" i="104"/>
  <c r="H886" i="104"/>
  <c r="G886" i="104"/>
  <c r="F886" i="104"/>
  <c r="M885" i="104"/>
  <c r="L885" i="104"/>
  <c r="K885" i="104"/>
  <c r="F885" i="104"/>
  <c r="M884" i="104"/>
  <c r="L884" i="104"/>
  <c r="K884" i="104"/>
  <c r="I884" i="104"/>
  <c r="H884" i="104"/>
  <c r="G884" i="104"/>
  <c r="F884" i="104"/>
  <c r="M883" i="104"/>
  <c r="L883" i="104"/>
  <c r="K883" i="104"/>
  <c r="I883" i="104"/>
  <c r="H883" i="104"/>
  <c r="G883" i="104"/>
  <c r="F883" i="104"/>
  <c r="M882" i="104"/>
  <c r="L882" i="104"/>
  <c r="K882" i="104"/>
  <c r="I882" i="104"/>
  <c r="H882" i="104"/>
  <c r="G882" i="104"/>
  <c r="F882" i="104"/>
  <c r="M881" i="104"/>
  <c r="L881" i="104"/>
  <c r="K881" i="104"/>
  <c r="I881" i="104"/>
  <c r="H881" i="104"/>
  <c r="G881" i="104"/>
  <c r="F881" i="104"/>
  <c r="M880" i="104"/>
  <c r="L880" i="104"/>
  <c r="K880" i="104"/>
  <c r="I880" i="104"/>
  <c r="H880" i="104"/>
  <c r="G880" i="104"/>
  <c r="F880" i="104"/>
  <c r="M879" i="104"/>
  <c r="L879" i="104"/>
  <c r="K879" i="104"/>
  <c r="I879" i="104"/>
  <c r="H879" i="104"/>
  <c r="G879" i="104"/>
  <c r="F879" i="104"/>
  <c r="M878" i="104"/>
  <c r="L878" i="104"/>
  <c r="K878" i="104"/>
  <c r="I878" i="104"/>
  <c r="H878" i="104"/>
  <c r="G878" i="104"/>
  <c r="F878" i="104"/>
  <c r="M877" i="104"/>
  <c r="L877" i="104"/>
  <c r="K877" i="104"/>
  <c r="I877" i="104"/>
  <c r="H877" i="104"/>
  <c r="G877" i="104"/>
  <c r="F877" i="104"/>
  <c r="M876" i="104"/>
  <c r="L876" i="104"/>
  <c r="K876" i="104"/>
  <c r="I876" i="104"/>
  <c r="H876" i="104"/>
  <c r="G876" i="104"/>
  <c r="F876" i="104"/>
  <c r="M875" i="104"/>
  <c r="L875" i="104"/>
  <c r="K875" i="104"/>
  <c r="I875" i="104"/>
  <c r="H875" i="104"/>
  <c r="G875" i="104"/>
  <c r="F875" i="104"/>
  <c r="M874" i="104"/>
  <c r="L874" i="104"/>
  <c r="K874" i="104"/>
  <c r="I874" i="104"/>
  <c r="H874" i="104"/>
  <c r="F874" i="104"/>
  <c r="M873" i="104"/>
  <c r="L873" i="104"/>
  <c r="K873" i="104"/>
  <c r="J873" i="104"/>
  <c r="I873" i="104"/>
  <c r="H873" i="104"/>
  <c r="G873" i="104"/>
  <c r="F873" i="104"/>
  <c r="Q873" i="104" s="1" a="1"/>
  <c r="Q873" i="104" s="1"/>
  <c r="M872" i="104"/>
  <c r="L872" i="104"/>
  <c r="K872" i="104"/>
  <c r="J872" i="104"/>
  <c r="I872" i="104"/>
  <c r="H872" i="104"/>
  <c r="G872" i="104"/>
  <c r="F872" i="104"/>
  <c r="N872" i="104" s="1"/>
  <c r="M871" i="104"/>
  <c r="L871" i="104"/>
  <c r="K871" i="104"/>
  <c r="J871" i="104"/>
  <c r="I871" i="104"/>
  <c r="H871" i="104"/>
  <c r="G871" i="104"/>
  <c r="F871" i="104"/>
  <c r="Q871" i="104" s="1" a="1"/>
  <c r="Q871" i="104" s="1"/>
  <c r="M870" i="104"/>
  <c r="L870" i="104"/>
  <c r="K870" i="104"/>
  <c r="J870" i="104"/>
  <c r="I870" i="104"/>
  <c r="H870" i="104"/>
  <c r="G870" i="104"/>
  <c r="F870" i="104"/>
  <c r="N870" i="104" s="1"/>
  <c r="M869" i="104"/>
  <c r="L869" i="104"/>
  <c r="K869" i="104"/>
  <c r="J869" i="104"/>
  <c r="I869" i="104"/>
  <c r="H869" i="104"/>
  <c r="G869" i="104"/>
  <c r="F869" i="104"/>
  <c r="Q869" i="104" s="1" a="1"/>
  <c r="Q869" i="104" s="1"/>
  <c r="M868" i="104"/>
  <c r="L868" i="104"/>
  <c r="K868" i="104"/>
  <c r="J868" i="104"/>
  <c r="I868" i="104"/>
  <c r="H868" i="104"/>
  <c r="G868" i="104"/>
  <c r="F868" i="104"/>
  <c r="N868" i="104" s="1"/>
  <c r="M867" i="104"/>
  <c r="L867" i="104"/>
  <c r="K867" i="104"/>
  <c r="J867" i="104"/>
  <c r="I867" i="104"/>
  <c r="H867" i="104"/>
  <c r="G867" i="104"/>
  <c r="F867" i="104"/>
  <c r="Q867" i="104" s="1" a="1"/>
  <c r="Q867" i="104" s="1"/>
  <c r="M866" i="104"/>
  <c r="L866" i="104"/>
  <c r="K866" i="104"/>
  <c r="J866" i="104"/>
  <c r="I866" i="104"/>
  <c r="H866" i="104"/>
  <c r="G866" i="104"/>
  <c r="F866" i="104"/>
  <c r="N866" i="104" s="1"/>
  <c r="M865" i="104"/>
  <c r="L865" i="104"/>
  <c r="K865" i="104"/>
  <c r="J865" i="104"/>
  <c r="I865" i="104"/>
  <c r="H865" i="104"/>
  <c r="G865" i="104"/>
  <c r="F865" i="104"/>
  <c r="Q865" i="104" s="1" a="1"/>
  <c r="Q865" i="104" s="1"/>
  <c r="M864" i="104"/>
  <c r="L864" i="104"/>
  <c r="K864" i="104"/>
  <c r="J864" i="104"/>
  <c r="I864" i="104"/>
  <c r="H864" i="104"/>
  <c r="G864" i="104"/>
  <c r="F864" i="104"/>
  <c r="N864" i="104" s="1"/>
  <c r="M863" i="104"/>
  <c r="L863" i="104"/>
  <c r="K863" i="104"/>
  <c r="J863" i="104"/>
  <c r="I863" i="104"/>
  <c r="H863" i="104"/>
  <c r="G863" i="104"/>
  <c r="F863" i="104"/>
  <c r="Q863" i="104" s="1" a="1"/>
  <c r="Q863" i="104" s="1"/>
  <c r="M862" i="104"/>
  <c r="L862" i="104"/>
  <c r="K862" i="104"/>
  <c r="J862" i="104"/>
  <c r="I862" i="104"/>
  <c r="H862" i="104"/>
  <c r="G862" i="104"/>
  <c r="F862" i="104"/>
  <c r="N862" i="104" s="1"/>
  <c r="M861" i="104"/>
  <c r="L861" i="104"/>
  <c r="K861" i="104"/>
  <c r="J861" i="104"/>
  <c r="I861" i="104"/>
  <c r="H861" i="104"/>
  <c r="G861" i="104"/>
  <c r="F861" i="104"/>
  <c r="Q861" i="104" s="1" a="1"/>
  <c r="Q861" i="104" s="1"/>
  <c r="M860" i="104"/>
  <c r="L860" i="104"/>
  <c r="K860" i="104"/>
  <c r="J860" i="104"/>
  <c r="I860" i="104"/>
  <c r="H860" i="104"/>
  <c r="G860" i="104"/>
  <c r="F860" i="104"/>
  <c r="N860" i="104" s="1"/>
  <c r="M859" i="104"/>
  <c r="L859" i="104"/>
  <c r="K859" i="104"/>
  <c r="J859" i="104"/>
  <c r="I859" i="104"/>
  <c r="H859" i="104"/>
  <c r="G859" i="104"/>
  <c r="F859" i="104"/>
  <c r="Q859" i="104" s="1" a="1"/>
  <c r="Q859" i="104" s="1"/>
  <c r="M858" i="104"/>
  <c r="L858" i="104"/>
  <c r="K858" i="104"/>
  <c r="J858" i="104"/>
  <c r="I858" i="104"/>
  <c r="H858" i="104"/>
  <c r="G858" i="104"/>
  <c r="F858" i="104"/>
  <c r="N858" i="104" s="1"/>
  <c r="M857" i="104"/>
  <c r="L857" i="104"/>
  <c r="K857" i="104"/>
  <c r="J857" i="104"/>
  <c r="I857" i="104"/>
  <c r="H857" i="104"/>
  <c r="G857" i="104"/>
  <c r="F857" i="104"/>
  <c r="Q857" i="104" s="1" a="1"/>
  <c r="Q857" i="104" s="1"/>
  <c r="M856" i="104"/>
  <c r="L856" i="104"/>
  <c r="K856" i="104"/>
  <c r="J856" i="104"/>
  <c r="I856" i="104"/>
  <c r="H856" i="104"/>
  <c r="G856" i="104"/>
  <c r="F856" i="104"/>
  <c r="N856" i="104" s="1"/>
  <c r="M855" i="104"/>
  <c r="L855" i="104"/>
  <c r="K855" i="104"/>
  <c r="J855" i="104"/>
  <c r="I855" i="104"/>
  <c r="H855" i="104"/>
  <c r="G855" i="104"/>
  <c r="F855" i="104"/>
  <c r="Q855" i="104" s="1" a="1"/>
  <c r="Q855" i="104" s="1"/>
  <c r="M854" i="104"/>
  <c r="L854" i="104"/>
  <c r="K854" i="104"/>
  <c r="J854" i="104"/>
  <c r="I854" i="104"/>
  <c r="H854" i="104"/>
  <c r="G854" i="104"/>
  <c r="F854" i="104"/>
  <c r="N854" i="104" s="1"/>
  <c r="M853" i="104"/>
  <c r="L853" i="104"/>
  <c r="K853" i="104"/>
  <c r="J853" i="104"/>
  <c r="I853" i="104"/>
  <c r="H853" i="104"/>
  <c r="G853" i="104"/>
  <c r="F853" i="104"/>
  <c r="Q853" i="104" s="1" a="1"/>
  <c r="Q853" i="104" s="1"/>
  <c r="M852" i="104"/>
  <c r="L852" i="104"/>
  <c r="K852" i="104"/>
  <c r="J852" i="104"/>
  <c r="I852" i="104"/>
  <c r="H852" i="104"/>
  <c r="G852" i="104"/>
  <c r="F852" i="104"/>
  <c r="N852" i="104" s="1"/>
  <c r="M851" i="104"/>
  <c r="L851" i="104"/>
  <c r="K851" i="104"/>
  <c r="J851" i="104"/>
  <c r="I851" i="104"/>
  <c r="H851" i="104"/>
  <c r="G851" i="104"/>
  <c r="F851" i="104"/>
  <c r="Q851" i="104" s="1" a="1"/>
  <c r="Q851" i="104" s="1"/>
  <c r="M850" i="104"/>
  <c r="L850" i="104"/>
  <c r="K850" i="104"/>
  <c r="J850" i="104"/>
  <c r="I850" i="104"/>
  <c r="H850" i="104"/>
  <c r="G850" i="104"/>
  <c r="F850" i="104"/>
  <c r="N850" i="104" s="1"/>
  <c r="M849" i="104"/>
  <c r="L849" i="104"/>
  <c r="K849" i="104"/>
  <c r="J849" i="104"/>
  <c r="I849" i="104"/>
  <c r="H849" i="104"/>
  <c r="G849" i="104"/>
  <c r="F849" i="104"/>
  <c r="Q849" i="104" s="1" a="1"/>
  <c r="Q849" i="104" s="1"/>
  <c r="M848" i="104"/>
  <c r="L848" i="104"/>
  <c r="K848" i="104"/>
  <c r="J848" i="104"/>
  <c r="I848" i="104"/>
  <c r="H848" i="104"/>
  <c r="G848" i="104"/>
  <c r="F848" i="104"/>
  <c r="N848" i="104" s="1"/>
  <c r="M847" i="104"/>
  <c r="L847" i="104"/>
  <c r="K847" i="104"/>
  <c r="J847" i="104"/>
  <c r="I847" i="104"/>
  <c r="H847" i="104"/>
  <c r="G847" i="104"/>
  <c r="F847" i="104"/>
  <c r="Q847" i="104" s="1" a="1"/>
  <c r="Q847" i="104" s="1"/>
  <c r="M846" i="104"/>
  <c r="L846" i="104"/>
  <c r="K846" i="104"/>
  <c r="J846" i="104"/>
  <c r="I846" i="104"/>
  <c r="H846" i="104"/>
  <c r="G846" i="104"/>
  <c r="F846" i="104"/>
  <c r="N846" i="104" s="1"/>
  <c r="M845" i="104"/>
  <c r="L845" i="104"/>
  <c r="K845" i="104"/>
  <c r="J845" i="104"/>
  <c r="I845" i="104"/>
  <c r="H845" i="104"/>
  <c r="G845" i="104"/>
  <c r="F845" i="104"/>
  <c r="Q845" i="104" s="1" a="1"/>
  <c r="Q845" i="104" s="1"/>
  <c r="M844" i="104"/>
  <c r="L844" i="104"/>
  <c r="K844" i="104"/>
  <c r="J844" i="104"/>
  <c r="I844" i="104"/>
  <c r="H844" i="104"/>
  <c r="G844" i="104"/>
  <c r="F844" i="104"/>
  <c r="N844" i="104" s="1"/>
  <c r="M843" i="104"/>
  <c r="L843" i="104"/>
  <c r="K843" i="104"/>
  <c r="J843" i="104"/>
  <c r="I843" i="104"/>
  <c r="H843" i="104"/>
  <c r="G843" i="104"/>
  <c r="F843" i="104"/>
  <c r="Q843" i="104" s="1" a="1"/>
  <c r="Q843" i="104" s="1"/>
  <c r="M842" i="104"/>
  <c r="L842" i="104"/>
  <c r="K842" i="104"/>
  <c r="J842" i="104"/>
  <c r="I842" i="104"/>
  <c r="H842" i="104"/>
  <c r="G842" i="104"/>
  <c r="F842" i="104"/>
  <c r="N842" i="104" s="1"/>
  <c r="M841" i="104"/>
  <c r="L841" i="104"/>
  <c r="K841" i="104"/>
  <c r="J841" i="104"/>
  <c r="I841" i="104"/>
  <c r="H841" i="104"/>
  <c r="G841" i="104"/>
  <c r="F841" i="104"/>
  <c r="Q841" i="104" s="1" a="1"/>
  <c r="Q841" i="104" s="1"/>
  <c r="M840" i="104"/>
  <c r="L840" i="104"/>
  <c r="K840" i="104"/>
  <c r="J840" i="104"/>
  <c r="I840" i="104"/>
  <c r="H840" i="104"/>
  <c r="G840" i="104"/>
  <c r="F840" i="104"/>
  <c r="N840" i="104" s="1"/>
  <c r="M839" i="104"/>
  <c r="L839" i="104"/>
  <c r="K839" i="104"/>
  <c r="J839" i="104"/>
  <c r="I839" i="104"/>
  <c r="H839" i="104"/>
  <c r="G839" i="104"/>
  <c r="F839" i="104"/>
  <c r="Q839" i="104" s="1" a="1"/>
  <c r="Q839" i="104" s="1"/>
  <c r="M838" i="104"/>
  <c r="L838" i="104"/>
  <c r="K838" i="104"/>
  <c r="J838" i="104"/>
  <c r="I838" i="104"/>
  <c r="H838" i="104"/>
  <c r="G838" i="104"/>
  <c r="F838" i="104"/>
  <c r="N838" i="104" s="1"/>
  <c r="M837" i="104"/>
  <c r="L837" i="104"/>
  <c r="K837" i="104"/>
  <c r="J837" i="104"/>
  <c r="I837" i="104"/>
  <c r="H837" i="104"/>
  <c r="G837" i="104"/>
  <c r="F837" i="104"/>
  <c r="Q837" i="104" s="1" a="1"/>
  <c r="Q837" i="104" s="1"/>
  <c r="M836" i="104"/>
  <c r="L836" i="104"/>
  <c r="K836" i="104"/>
  <c r="J836" i="104"/>
  <c r="I836" i="104"/>
  <c r="H836" i="104"/>
  <c r="G836" i="104"/>
  <c r="F836" i="104"/>
  <c r="N836" i="104" s="1"/>
  <c r="M835" i="104"/>
  <c r="L835" i="104"/>
  <c r="K835" i="104"/>
  <c r="I835" i="104"/>
  <c r="H835" i="104"/>
  <c r="G835" i="104"/>
  <c r="F835" i="104"/>
  <c r="Q835" i="104" s="1" a="1"/>
  <c r="Q835" i="104" s="1"/>
  <c r="M834" i="104"/>
  <c r="L834" i="104"/>
  <c r="J834" i="104"/>
  <c r="I834" i="104"/>
  <c r="H834" i="104"/>
  <c r="G834" i="104"/>
  <c r="F834" i="104"/>
  <c r="M833" i="104"/>
  <c r="L833" i="104"/>
  <c r="J833" i="104"/>
  <c r="I833" i="104"/>
  <c r="H833" i="104"/>
  <c r="G833" i="104"/>
  <c r="F833" i="104"/>
  <c r="M832" i="104"/>
  <c r="L832" i="104"/>
  <c r="J832" i="104"/>
  <c r="I832" i="104"/>
  <c r="H832" i="104"/>
  <c r="G832" i="104"/>
  <c r="F832" i="104"/>
  <c r="M831" i="104"/>
  <c r="L831" i="104"/>
  <c r="J831" i="104"/>
  <c r="I831" i="104"/>
  <c r="H831" i="104"/>
  <c r="G831" i="104"/>
  <c r="F831" i="104"/>
  <c r="M830" i="104"/>
  <c r="L830" i="104"/>
  <c r="J830" i="104"/>
  <c r="I830" i="104"/>
  <c r="H830" i="104"/>
  <c r="G830" i="104"/>
  <c r="F830" i="104"/>
  <c r="M829" i="104"/>
  <c r="L829" i="104"/>
  <c r="J829" i="104"/>
  <c r="I829" i="104"/>
  <c r="H829" i="104"/>
  <c r="G829" i="104"/>
  <c r="F829" i="104"/>
  <c r="M828" i="104"/>
  <c r="L828" i="104"/>
  <c r="J828" i="104"/>
  <c r="I828" i="104"/>
  <c r="H828" i="104"/>
  <c r="G828" i="104"/>
  <c r="F828" i="104"/>
  <c r="M827" i="104"/>
  <c r="L827" i="104"/>
  <c r="J827" i="104"/>
  <c r="I827" i="104"/>
  <c r="H827" i="104"/>
  <c r="G827" i="104"/>
  <c r="F827" i="104"/>
  <c r="M826" i="104"/>
  <c r="L826" i="104"/>
  <c r="J826" i="104"/>
  <c r="I826" i="104"/>
  <c r="H826" i="104"/>
  <c r="G826" i="104"/>
  <c r="F826" i="104"/>
  <c r="M825" i="104"/>
  <c r="L825" i="104"/>
  <c r="J825" i="104"/>
  <c r="I825" i="104"/>
  <c r="H825" i="104"/>
  <c r="G825" i="104"/>
  <c r="F825" i="104"/>
  <c r="M824" i="104"/>
  <c r="L824" i="104"/>
  <c r="J824" i="104"/>
  <c r="I824" i="104"/>
  <c r="H824" i="104"/>
  <c r="G824" i="104"/>
  <c r="F824" i="104"/>
  <c r="M823" i="104"/>
  <c r="L823" i="104"/>
  <c r="J823" i="104"/>
  <c r="I823" i="104"/>
  <c r="H823" i="104"/>
  <c r="G823" i="104"/>
  <c r="F823" i="104"/>
  <c r="M822" i="104"/>
  <c r="L822" i="104"/>
  <c r="J822" i="104"/>
  <c r="I822" i="104"/>
  <c r="H822" i="104"/>
  <c r="G822" i="104"/>
  <c r="F822" i="104"/>
  <c r="M821" i="104"/>
  <c r="L821" i="104"/>
  <c r="J821" i="104"/>
  <c r="I821" i="104"/>
  <c r="H821" i="104"/>
  <c r="G821" i="104"/>
  <c r="F821" i="104"/>
  <c r="M820" i="104"/>
  <c r="L820" i="104"/>
  <c r="J820" i="104"/>
  <c r="I820" i="104"/>
  <c r="H820" i="104"/>
  <c r="G820" i="104"/>
  <c r="F820" i="104"/>
  <c r="M819" i="104"/>
  <c r="L819" i="104"/>
  <c r="J819" i="104"/>
  <c r="I819" i="104"/>
  <c r="H819" i="104"/>
  <c r="G819" i="104"/>
  <c r="F819" i="104"/>
  <c r="M818" i="104"/>
  <c r="L818" i="104"/>
  <c r="J818" i="104"/>
  <c r="I818" i="104"/>
  <c r="H818" i="104"/>
  <c r="G818" i="104"/>
  <c r="F818" i="104"/>
  <c r="M817" i="104"/>
  <c r="L817" i="104"/>
  <c r="J817" i="104"/>
  <c r="I817" i="104"/>
  <c r="H817" i="104"/>
  <c r="G817" i="104"/>
  <c r="F817" i="104"/>
  <c r="M816" i="104"/>
  <c r="L816" i="104"/>
  <c r="J816" i="104"/>
  <c r="I816" i="104"/>
  <c r="H816" i="104"/>
  <c r="G816" i="104"/>
  <c r="F816" i="104"/>
  <c r="M815" i="104"/>
  <c r="L815" i="104"/>
  <c r="J815" i="104"/>
  <c r="I815" i="104"/>
  <c r="H815" i="104"/>
  <c r="G815" i="104"/>
  <c r="F815" i="104"/>
  <c r="M814" i="104"/>
  <c r="L814" i="104"/>
  <c r="J814" i="104"/>
  <c r="I814" i="104"/>
  <c r="H814" i="104"/>
  <c r="G814" i="104"/>
  <c r="F814" i="104"/>
  <c r="M813" i="104"/>
  <c r="L813" i="104"/>
  <c r="J813" i="104"/>
  <c r="I813" i="104"/>
  <c r="H813" i="104"/>
  <c r="G813" i="104"/>
  <c r="F813" i="104"/>
  <c r="M812" i="104"/>
  <c r="L812" i="104"/>
  <c r="J812" i="104"/>
  <c r="I812" i="104"/>
  <c r="H812" i="104"/>
  <c r="G812" i="104"/>
  <c r="F812" i="104"/>
  <c r="M811" i="104"/>
  <c r="L811" i="104"/>
  <c r="J811" i="104"/>
  <c r="I811" i="104"/>
  <c r="H811" i="104"/>
  <c r="G811" i="104"/>
  <c r="F811" i="104"/>
  <c r="M810" i="104"/>
  <c r="L810" i="104"/>
  <c r="J810" i="104"/>
  <c r="I810" i="104"/>
  <c r="H810" i="104"/>
  <c r="G810" i="104"/>
  <c r="F810" i="104"/>
  <c r="M809" i="104"/>
  <c r="L809" i="104"/>
  <c r="J809" i="104"/>
  <c r="I809" i="104"/>
  <c r="H809" i="104"/>
  <c r="G809" i="104"/>
  <c r="F809" i="104"/>
  <c r="M808" i="104"/>
  <c r="L808" i="104"/>
  <c r="J808" i="104"/>
  <c r="I808" i="104"/>
  <c r="H808" i="104"/>
  <c r="G808" i="104"/>
  <c r="F808" i="104"/>
  <c r="M807" i="104"/>
  <c r="L807" i="104"/>
  <c r="J807" i="104"/>
  <c r="I807" i="104"/>
  <c r="H807" i="104"/>
  <c r="G807" i="104"/>
  <c r="F807" i="104"/>
  <c r="M806" i="104"/>
  <c r="L806" i="104"/>
  <c r="J806" i="104"/>
  <c r="I806" i="104"/>
  <c r="H806" i="104"/>
  <c r="G806" i="104"/>
  <c r="F806" i="104"/>
  <c r="M805" i="104"/>
  <c r="L805" i="104"/>
  <c r="J805" i="104"/>
  <c r="I805" i="104"/>
  <c r="H805" i="104"/>
  <c r="G805" i="104"/>
  <c r="F805" i="104"/>
  <c r="M804" i="104"/>
  <c r="L804" i="104"/>
  <c r="J804" i="104"/>
  <c r="I804" i="104"/>
  <c r="H804" i="104"/>
  <c r="G804" i="104"/>
  <c r="F804" i="104"/>
  <c r="M803" i="104"/>
  <c r="L803" i="104"/>
  <c r="J803" i="104"/>
  <c r="I803" i="104"/>
  <c r="H803" i="104"/>
  <c r="G803" i="104"/>
  <c r="F803" i="104"/>
  <c r="M802" i="104"/>
  <c r="L802" i="104"/>
  <c r="J802" i="104"/>
  <c r="I802" i="104"/>
  <c r="H802" i="104"/>
  <c r="G802" i="104"/>
  <c r="F802" i="104"/>
  <c r="M801" i="104"/>
  <c r="L801" i="104"/>
  <c r="J801" i="104"/>
  <c r="I801" i="104"/>
  <c r="H801" i="104"/>
  <c r="G801" i="104"/>
  <c r="F801" i="104"/>
  <c r="M800" i="104"/>
  <c r="L800" i="104"/>
  <c r="J800" i="104"/>
  <c r="I800" i="104"/>
  <c r="H800" i="104"/>
  <c r="G800" i="104"/>
  <c r="F800" i="104"/>
  <c r="M799" i="104"/>
  <c r="L799" i="104"/>
  <c r="J799" i="104"/>
  <c r="I799" i="104"/>
  <c r="H799" i="104"/>
  <c r="G799" i="104"/>
  <c r="F799" i="104"/>
  <c r="M798" i="104"/>
  <c r="L798" i="104"/>
  <c r="J798" i="104"/>
  <c r="I798" i="104"/>
  <c r="H798" i="104"/>
  <c r="G798" i="104"/>
  <c r="F798" i="104"/>
  <c r="M797" i="104"/>
  <c r="L797" i="104"/>
  <c r="J797" i="104"/>
  <c r="I797" i="104"/>
  <c r="H797" i="104"/>
  <c r="G797" i="104"/>
  <c r="F797" i="104"/>
  <c r="M796" i="104"/>
  <c r="L796" i="104"/>
  <c r="J796" i="104"/>
  <c r="I796" i="104"/>
  <c r="H796" i="104"/>
  <c r="G796" i="104"/>
  <c r="F796" i="104"/>
  <c r="M795" i="104"/>
  <c r="L795" i="104"/>
  <c r="J795" i="104"/>
  <c r="I795" i="104"/>
  <c r="H795" i="104"/>
  <c r="G795" i="104"/>
  <c r="F795" i="104"/>
  <c r="M794" i="104"/>
  <c r="L794" i="104"/>
  <c r="J794" i="104"/>
  <c r="I794" i="104"/>
  <c r="H794" i="104"/>
  <c r="G794" i="104"/>
  <c r="F794" i="104"/>
  <c r="M793" i="104"/>
  <c r="L793" i="104"/>
  <c r="J793" i="104"/>
  <c r="I793" i="104"/>
  <c r="H793" i="104"/>
  <c r="G793" i="104"/>
  <c r="F793" i="104"/>
  <c r="M792" i="104"/>
  <c r="L792" i="104"/>
  <c r="J792" i="104"/>
  <c r="I792" i="104"/>
  <c r="H792" i="104"/>
  <c r="G792" i="104"/>
  <c r="F792" i="104"/>
  <c r="M791" i="104"/>
  <c r="L791" i="104"/>
  <c r="J791" i="104"/>
  <c r="I791" i="104"/>
  <c r="H791" i="104"/>
  <c r="G791" i="104"/>
  <c r="F791" i="104"/>
  <c r="M790" i="104"/>
  <c r="L790" i="104"/>
  <c r="J790" i="104"/>
  <c r="I790" i="104"/>
  <c r="H790" i="104"/>
  <c r="G790" i="104"/>
  <c r="F790" i="104"/>
  <c r="M789" i="104"/>
  <c r="L789" i="104"/>
  <c r="J789" i="104"/>
  <c r="I789" i="104"/>
  <c r="H789" i="104"/>
  <c r="G789" i="104"/>
  <c r="F789" i="104"/>
  <c r="M788" i="104"/>
  <c r="L788" i="104"/>
  <c r="J788" i="104"/>
  <c r="I788" i="104"/>
  <c r="H788" i="104"/>
  <c r="G788" i="104"/>
  <c r="F788" i="104"/>
  <c r="M787" i="104"/>
  <c r="L787" i="104"/>
  <c r="J787" i="104"/>
  <c r="I787" i="104"/>
  <c r="H787" i="104"/>
  <c r="G787" i="104"/>
  <c r="F787" i="104"/>
  <c r="M786" i="104"/>
  <c r="L786" i="104"/>
  <c r="J786" i="104"/>
  <c r="I786" i="104"/>
  <c r="H786" i="104"/>
  <c r="G786" i="104"/>
  <c r="F786" i="104"/>
  <c r="M785" i="104"/>
  <c r="L785" i="104"/>
  <c r="J785" i="104"/>
  <c r="I785" i="104"/>
  <c r="H785" i="104"/>
  <c r="G785" i="104"/>
  <c r="F785" i="104"/>
  <c r="M784" i="104"/>
  <c r="L784" i="104"/>
  <c r="J784" i="104"/>
  <c r="I784" i="104"/>
  <c r="H784" i="104"/>
  <c r="G784" i="104"/>
  <c r="F784" i="104"/>
  <c r="M783" i="104"/>
  <c r="L783" i="104"/>
  <c r="I783" i="104"/>
  <c r="H783" i="104"/>
  <c r="G783" i="104"/>
  <c r="F783" i="104"/>
  <c r="M782" i="104"/>
  <c r="L782" i="104"/>
  <c r="K782" i="104"/>
  <c r="I782" i="104"/>
  <c r="H782" i="104"/>
  <c r="G782" i="104"/>
  <c r="F782" i="104"/>
  <c r="M781" i="104"/>
  <c r="L781" i="104"/>
  <c r="K781" i="104"/>
  <c r="I781" i="104"/>
  <c r="H781" i="104"/>
  <c r="G781" i="104"/>
  <c r="F781" i="104"/>
  <c r="M780" i="104"/>
  <c r="L780" i="104"/>
  <c r="K780" i="104"/>
  <c r="I780" i="104"/>
  <c r="H780" i="104"/>
  <c r="G780" i="104"/>
  <c r="F780" i="104"/>
  <c r="M779" i="104"/>
  <c r="L779" i="104"/>
  <c r="K779" i="104"/>
  <c r="I779" i="104"/>
  <c r="H779" i="104"/>
  <c r="G779" i="104"/>
  <c r="F779" i="104"/>
  <c r="M778" i="104"/>
  <c r="L778" i="104"/>
  <c r="K778" i="104"/>
  <c r="I778" i="104"/>
  <c r="H778" i="104"/>
  <c r="G778" i="104"/>
  <c r="F778" i="104"/>
  <c r="M777" i="104"/>
  <c r="L777" i="104"/>
  <c r="K777" i="104"/>
  <c r="I777" i="104"/>
  <c r="H777" i="104"/>
  <c r="G777" i="104"/>
  <c r="F777" i="104"/>
  <c r="M776" i="104"/>
  <c r="L776" i="104"/>
  <c r="K776" i="104"/>
  <c r="I776" i="104"/>
  <c r="H776" i="104"/>
  <c r="G776" i="104"/>
  <c r="F776" i="104"/>
  <c r="M775" i="104"/>
  <c r="L775" i="104"/>
  <c r="K775" i="104"/>
  <c r="I775" i="104"/>
  <c r="H775" i="104"/>
  <c r="G775" i="104"/>
  <c r="F775" i="104"/>
  <c r="M774" i="104"/>
  <c r="L774" i="104"/>
  <c r="K774" i="104"/>
  <c r="I774" i="104"/>
  <c r="H774" i="104"/>
  <c r="G774" i="104"/>
  <c r="F774" i="104"/>
  <c r="M773" i="104"/>
  <c r="L773" i="104"/>
  <c r="K773" i="104"/>
  <c r="I773" i="104"/>
  <c r="H773" i="104"/>
  <c r="G773" i="104"/>
  <c r="F773" i="104"/>
  <c r="M772" i="104"/>
  <c r="L772" i="104"/>
  <c r="K772" i="104"/>
  <c r="I772" i="104"/>
  <c r="H772" i="104"/>
  <c r="G772" i="104"/>
  <c r="F772" i="104"/>
  <c r="M771" i="104"/>
  <c r="L771" i="104"/>
  <c r="K771" i="104"/>
  <c r="I771" i="104"/>
  <c r="H771" i="104"/>
  <c r="G771" i="104"/>
  <c r="F771" i="104"/>
  <c r="M770" i="104"/>
  <c r="L770" i="104"/>
  <c r="K770" i="104"/>
  <c r="I770" i="104"/>
  <c r="H770" i="104"/>
  <c r="G770" i="104"/>
  <c r="F770" i="104"/>
  <c r="M769" i="104"/>
  <c r="L769" i="104"/>
  <c r="K769" i="104"/>
  <c r="I769" i="104"/>
  <c r="H769" i="104"/>
  <c r="G769" i="104"/>
  <c r="F769" i="104"/>
  <c r="M768" i="104"/>
  <c r="L768" i="104"/>
  <c r="K768" i="104"/>
  <c r="I768" i="104"/>
  <c r="H768" i="104"/>
  <c r="G768" i="104"/>
  <c r="F768" i="104"/>
  <c r="M767" i="104"/>
  <c r="L767" i="104"/>
  <c r="K767" i="104"/>
  <c r="I767" i="104"/>
  <c r="H767" i="104"/>
  <c r="G767" i="104"/>
  <c r="F767" i="104"/>
  <c r="M766" i="104"/>
  <c r="L766" i="104"/>
  <c r="K766" i="104"/>
  <c r="I766" i="104"/>
  <c r="H766" i="104"/>
  <c r="G766" i="104"/>
  <c r="F766" i="104"/>
  <c r="M765" i="104"/>
  <c r="L765" i="104"/>
  <c r="K765" i="104"/>
  <c r="I765" i="104"/>
  <c r="H765" i="104"/>
  <c r="G765" i="104"/>
  <c r="F765" i="104"/>
  <c r="M764" i="104"/>
  <c r="L764" i="104"/>
  <c r="K764" i="104"/>
  <c r="I764" i="104"/>
  <c r="H764" i="104"/>
  <c r="G764" i="104"/>
  <c r="F764" i="104"/>
  <c r="M763" i="104"/>
  <c r="L763" i="104"/>
  <c r="K763" i="104"/>
  <c r="I763" i="104"/>
  <c r="H763" i="104"/>
  <c r="G763" i="104"/>
  <c r="F763" i="104"/>
  <c r="M762" i="104"/>
  <c r="L762" i="104"/>
  <c r="K762" i="104"/>
  <c r="I762" i="104"/>
  <c r="H762" i="104"/>
  <c r="G762" i="104"/>
  <c r="F762" i="104"/>
  <c r="M761" i="104"/>
  <c r="L761" i="104"/>
  <c r="K761" i="104"/>
  <c r="I761" i="104"/>
  <c r="H761" i="104"/>
  <c r="G761" i="104"/>
  <c r="F761" i="104"/>
  <c r="M760" i="104"/>
  <c r="L760" i="104"/>
  <c r="K760" i="104"/>
  <c r="I760" i="104"/>
  <c r="H760" i="104"/>
  <c r="G760" i="104"/>
  <c r="F760" i="104"/>
  <c r="M759" i="104"/>
  <c r="L759" i="104"/>
  <c r="K759" i="104"/>
  <c r="I759" i="104"/>
  <c r="H759" i="104"/>
  <c r="G759" i="104"/>
  <c r="F759" i="104"/>
  <c r="M758" i="104"/>
  <c r="L758" i="104"/>
  <c r="K758" i="104"/>
  <c r="I758" i="104"/>
  <c r="H758" i="104"/>
  <c r="F758" i="104"/>
  <c r="M757" i="104"/>
  <c r="L757" i="104"/>
  <c r="K757" i="104"/>
  <c r="I757" i="104"/>
  <c r="H757" i="104"/>
  <c r="F757" i="104"/>
  <c r="M756" i="104"/>
  <c r="L756" i="104"/>
  <c r="K756" i="104"/>
  <c r="I756" i="104"/>
  <c r="H756" i="104"/>
  <c r="G756" i="104"/>
  <c r="F756" i="104"/>
  <c r="M755" i="104"/>
  <c r="L755" i="104"/>
  <c r="K755" i="104"/>
  <c r="I755" i="104"/>
  <c r="H755" i="104"/>
  <c r="G755" i="104"/>
  <c r="F755" i="104"/>
  <c r="M754" i="104"/>
  <c r="L754" i="104"/>
  <c r="K754" i="104"/>
  <c r="I754" i="104"/>
  <c r="H754" i="104"/>
  <c r="G754" i="104"/>
  <c r="F754" i="104"/>
  <c r="M753" i="104"/>
  <c r="L753" i="104"/>
  <c r="K753" i="104"/>
  <c r="I753" i="104"/>
  <c r="H753" i="104"/>
  <c r="G753" i="104"/>
  <c r="F753" i="104"/>
  <c r="M752" i="104"/>
  <c r="L752" i="104"/>
  <c r="K752" i="104"/>
  <c r="I752" i="104"/>
  <c r="H752" i="104"/>
  <c r="G752" i="104"/>
  <c r="F752" i="104"/>
  <c r="M751" i="104"/>
  <c r="L751" i="104"/>
  <c r="K751" i="104"/>
  <c r="I751" i="104"/>
  <c r="H751" i="104"/>
  <c r="G751" i="104"/>
  <c r="F751" i="104"/>
  <c r="M750" i="104"/>
  <c r="L750" i="104"/>
  <c r="K750" i="104"/>
  <c r="I750" i="104"/>
  <c r="H750" i="104"/>
  <c r="F750" i="104"/>
  <c r="M749" i="104"/>
  <c r="L749" i="104"/>
  <c r="K749" i="104"/>
  <c r="J749" i="104"/>
  <c r="I749" i="104"/>
  <c r="H749" i="104"/>
  <c r="G749" i="104"/>
  <c r="F749" i="104"/>
  <c r="N749" i="104" s="1"/>
  <c r="M748" i="104"/>
  <c r="L748" i="104"/>
  <c r="K748" i="104"/>
  <c r="J748" i="104"/>
  <c r="I748" i="104"/>
  <c r="H748" i="104"/>
  <c r="G748" i="104"/>
  <c r="F748" i="104"/>
  <c r="Q748" i="104" s="1" a="1"/>
  <c r="Q748" i="104" s="1"/>
  <c r="M747" i="104"/>
  <c r="L747" i="104"/>
  <c r="K747" i="104"/>
  <c r="J747" i="104"/>
  <c r="I747" i="104"/>
  <c r="H747" i="104"/>
  <c r="G747" i="104"/>
  <c r="F747" i="104"/>
  <c r="N747" i="104" s="1"/>
  <c r="M746" i="104"/>
  <c r="L746" i="104"/>
  <c r="K746" i="104"/>
  <c r="J746" i="104"/>
  <c r="I746" i="104"/>
  <c r="H746" i="104"/>
  <c r="G746" i="104"/>
  <c r="F746" i="104"/>
  <c r="Q746" i="104" s="1" a="1"/>
  <c r="Q746" i="104" s="1"/>
  <c r="L745" i="104"/>
  <c r="J745" i="104"/>
  <c r="I745" i="104"/>
  <c r="H745" i="104"/>
  <c r="F745" i="104"/>
  <c r="M744" i="104"/>
  <c r="L744" i="104"/>
  <c r="K744" i="104"/>
  <c r="I744" i="104"/>
  <c r="H744" i="104"/>
  <c r="G744" i="104"/>
  <c r="F744" i="104"/>
  <c r="M743" i="104"/>
  <c r="L743" i="104"/>
  <c r="K743" i="104"/>
  <c r="I743" i="104"/>
  <c r="H743" i="104"/>
  <c r="F743" i="104"/>
  <c r="M742" i="104"/>
  <c r="L742" i="104"/>
  <c r="K742" i="104"/>
  <c r="J742" i="104"/>
  <c r="I742" i="104"/>
  <c r="H742" i="104"/>
  <c r="G742" i="104"/>
  <c r="F742" i="104"/>
  <c r="N742" i="104" s="1"/>
  <c r="M741" i="104"/>
  <c r="L741" i="104"/>
  <c r="K741" i="104"/>
  <c r="J741" i="104"/>
  <c r="I741" i="104"/>
  <c r="H741" i="104"/>
  <c r="G741" i="104"/>
  <c r="F741" i="104"/>
  <c r="Q741" i="104" s="1" a="1"/>
  <c r="Q741" i="104" s="1"/>
  <c r="M740" i="104"/>
  <c r="L740" i="104"/>
  <c r="K740" i="104"/>
  <c r="J740" i="104"/>
  <c r="I740" i="104"/>
  <c r="H740" i="104"/>
  <c r="G740" i="104"/>
  <c r="F740" i="104"/>
  <c r="N740" i="104" s="1"/>
  <c r="M739" i="104"/>
  <c r="L739" i="104"/>
  <c r="K739" i="104"/>
  <c r="J739" i="104"/>
  <c r="I739" i="104"/>
  <c r="H739" i="104"/>
  <c r="G739" i="104"/>
  <c r="F739" i="104"/>
  <c r="Q739" i="104" s="1" a="1"/>
  <c r="Q739" i="104" s="1"/>
  <c r="M738" i="104"/>
  <c r="I738" i="104"/>
  <c r="H738" i="104"/>
  <c r="G738" i="104"/>
  <c r="F738" i="104"/>
  <c r="M737" i="104"/>
  <c r="L737" i="104"/>
  <c r="K737" i="104"/>
  <c r="I737" i="104"/>
  <c r="H737" i="104"/>
  <c r="F737" i="104"/>
  <c r="M736" i="104"/>
  <c r="L736" i="104"/>
  <c r="K736" i="104"/>
  <c r="J736" i="104"/>
  <c r="I736" i="104"/>
  <c r="H736" i="104"/>
  <c r="G736" i="104"/>
  <c r="F736" i="104"/>
  <c r="Q736" i="104" s="1" a="1"/>
  <c r="Q736" i="104" s="1"/>
  <c r="M735" i="104"/>
  <c r="K735" i="104"/>
  <c r="I735" i="104"/>
  <c r="H735" i="104"/>
  <c r="G735" i="104"/>
  <c r="F735" i="104"/>
  <c r="Q735" i="104" s="1" a="1"/>
  <c r="Q735" i="104" s="1"/>
  <c r="M734" i="104"/>
  <c r="L734" i="104"/>
  <c r="J734" i="104"/>
  <c r="I734" i="104"/>
  <c r="H734" i="104"/>
  <c r="G734" i="104"/>
  <c r="F734" i="104"/>
  <c r="M733" i="104"/>
  <c r="L733" i="104"/>
  <c r="J733" i="104"/>
  <c r="I733" i="104"/>
  <c r="H733" i="104"/>
  <c r="G733" i="104"/>
  <c r="F733" i="104"/>
  <c r="M732" i="104"/>
  <c r="L732" i="104"/>
  <c r="I732" i="104"/>
  <c r="H732" i="104"/>
  <c r="G732" i="104"/>
  <c r="F732" i="104"/>
  <c r="M731" i="104"/>
  <c r="L731" i="104"/>
  <c r="K731" i="104"/>
  <c r="I731" i="104"/>
  <c r="H731" i="104"/>
  <c r="G731" i="104"/>
  <c r="F731" i="104"/>
  <c r="M730" i="104"/>
  <c r="L730" i="104"/>
  <c r="K730" i="104"/>
  <c r="I730" i="104"/>
  <c r="H730" i="104"/>
  <c r="G730" i="104"/>
  <c r="F730" i="104"/>
  <c r="M729" i="104"/>
  <c r="L729" i="104"/>
  <c r="K729" i="104"/>
  <c r="I729" i="104"/>
  <c r="H729" i="104"/>
  <c r="G729" i="104"/>
  <c r="F729" i="104"/>
  <c r="M728" i="104"/>
  <c r="L728" i="104"/>
  <c r="K728" i="104"/>
  <c r="I728" i="104"/>
  <c r="H728" i="104"/>
  <c r="G728" i="104"/>
  <c r="F728" i="104"/>
  <c r="M727" i="104"/>
  <c r="L727" i="104"/>
  <c r="K727" i="104"/>
  <c r="I727" i="104"/>
  <c r="H727" i="104"/>
  <c r="G727" i="104"/>
  <c r="F727" i="104"/>
  <c r="M726" i="104"/>
  <c r="L726" i="104"/>
  <c r="K726" i="104"/>
  <c r="I726" i="104"/>
  <c r="H726" i="104"/>
  <c r="G726" i="104"/>
  <c r="F726" i="104"/>
  <c r="M725" i="104"/>
  <c r="L725" i="104"/>
  <c r="K725" i="104"/>
  <c r="I725" i="104"/>
  <c r="H725" i="104"/>
  <c r="G725" i="104"/>
  <c r="F725" i="104"/>
  <c r="M724" i="104"/>
  <c r="L724" i="104"/>
  <c r="K724" i="104"/>
  <c r="F724" i="104"/>
  <c r="M723" i="104"/>
  <c r="L723" i="104"/>
  <c r="K723" i="104"/>
  <c r="I723" i="104"/>
  <c r="H723" i="104"/>
  <c r="G723" i="104"/>
  <c r="F723" i="104"/>
  <c r="M722" i="104"/>
  <c r="L722" i="104"/>
  <c r="K722" i="104"/>
  <c r="I722" i="104"/>
  <c r="H722" i="104"/>
  <c r="G722" i="104"/>
  <c r="F722" i="104"/>
  <c r="M721" i="104"/>
  <c r="L721" i="104"/>
  <c r="K721" i="104"/>
  <c r="I721" i="104"/>
  <c r="H721" i="104"/>
  <c r="G721" i="104"/>
  <c r="F721" i="104"/>
  <c r="M720" i="104"/>
  <c r="L720" i="104"/>
  <c r="K720" i="104"/>
  <c r="I720" i="104"/>
  <c r="H720" i="104"/>
  <c r="G720" i="104"/>
  <c r="F720" i="104"/>
  <c r="M719" i="104"/>
  <c r="L719" i="104"/>
  <c r="K719" i="104"/>
  <c r="I719" i="104"/>
  <c r="H719" i="104"/>
  <c r="G719" i="104"/>
  <c r="F719" i="104"/>
  <c r="M718" i="104"/>
  <c r="L718" i="104"/>
  <c r="K718" i="104"/>
  <c r="I718" i="104"/>
  <c r="H718" i="104"/>
  <c r="G718" i="104"/>
  <c r="F718" i="104"/>
  <c r="M717" i="104"/>
  <c r="L717" i="104"/>
  <c r="K717" i="104"/>
  <c r="I717" i="104"/>
  <c r="H717" i="104"/>
  <c r="G717" i="104"/>
  <c r="F717" i="104"/>
  <c r="M716" i="104"/>
  <c r="L716" i="104"/>
  <c r="K716" i="104"/>
  <c r="I716" i="104"/>
  <c r="F716" i="104"/>
  <c r="M715" i="104"/>
  <c r="L715" i="104"/>
  <c r="K715" i="104"/>
  <c r="J715" i="104"/>
  <c r="I715" i="104"/>
  <c r="H715" i="104"/>
  <c r="G715" i="104"/>
  <c r="F715" i="104"/>
  <c r="Q715" i="104" s="1" a="1"/>
  <c r="Q715" i="104" s="1"/>
  <c r="M714" i="104"/>
  <c r="L714" i="104"/>
  <c r="K714" i="104"/>
  <c r="J714" i="104"/>
  <c r="I714" i="104"/>
  <c r="H714" i="104"/>
  <c r="G714" i="104"/>
  <c r="F714" i="104"/>
  <c r="N714" i="104" s="1"/>
  <c r="M713" i="104"/>
  <c r="L713" i="104"/>
  <c r="K713" i="104"/>
  <c r="J713" i="104"/>
  <c r="I713" i="104"/>
  <c r="H713" i="104"/>
  <c r="G713" i="104"/>
  <c r="F713" i="104"/>
  <c r="Q713" i="104" s="1" a="1"/>
  <c r="Q713" i="104" s="1"/>
  <c r="M712" i="104"/>
  <c r="L712" i="104"/>
  <c r="K712" i="104"/>
  <c r="J712" i="104"/>
  <c r="I712" i="104"/>
  <c r="H712" i="104"/>
  <c r="G712" i="104"/>
  <c r="F712" i="104"/>
  <c r="N712" i="104" s="1"/>
  <c r="M711" i="104"/>
  <c r="L711" i="104"/>
  <c r="K711" i="104"/>
  <c r="J711" i="104"/>
  <c r="I711" i="104"/>
  <c r="H711" i="104"/>
  <c r="G711" i="104"/>
  <c r="F711" i="104"/>
  <c r="Q711" i="104" s="1" a="1"/>
  <c r="Q711" i="104" s="1"/>
  <c r="M710" i="104"/>
  <c r="L710" i="104"/>
  <c r="K710" i="104"/>
  <c r="J710" i="104"/>
  <c r="I710" i="104"/>
  <c r="H710" i="104"/>
  <c r="G710" i="104"/>
  <c r="F710" i="104"/>
  <c r="N710" i="104" s="1"/>
  <c r="M709" i="104"/>
  <c r="L709" i="104"/>
  <c r="K709" i="104"/>
  <c r="J709" i="104"/>
  <c r="I709" i="104"/>
  <c r="H709" i="104"/>
  <c r="G709" i="104"/>
  <c r="F709" i="104"/>
  <c r="Q709" i="104" s="1" a="1"/>
  <c r="Q709" i="104" s="1"/>
  <c r="M708" i="104"/>
  <c r="L708" i="104"/>
  <c r="K708" i="104"/>
  <c r="J708" i="104"/>
  <c r="I708" i="104"/>
  <c r="H708" i="104"/>
  <c r="G708" i="104"/>
  <c r="F708" i="104"/>
  <c r="N708" i="104" s="1"/>
  <c r="M707" i="104"/>
  <c r="L707" i="104"/>
  <c r="K707" i="104"/>
  <c r="J707" i="104"/>
  <c r="I707" i="104"/>
  <c r="H707" i="104"/>
  <c r="G707" i="104"/>
  <c r="F707" i="104"/>
  <c r="Q707" i="104" s="1" a="1"/>
  <c r="Q707" i="104" s="1"/>
  <c r="M706" i="104"/>
  <c r="L706" i="104"/>
  <c r="K706" i="104"/>
  <c r="J706" i="104"/>
  <c r="I706" i="104"/>
  <c r="H706" i="104"/>
  <c r="G706" i="104"/>
  <c r="F706" i="104"/>
  <c r="N706" i="104" s="1"/>
  <c r="M705" i="104"/>
  <c r="L705" i="104"/>
  <c r="K705" i="104"/>
  <c r="J705" i="104"/>
  <c r="I705" i="104"/>
  <c r="H705" i="104"/>
  <c r="G705" i="104"/>
  <c r="F705" i="104"/>
  <c r="Q705" i="104" s="1" a="1"/>
  <c r="Q705" i="104" s="1"/>
  <c r="M704" i="104"/>
  <c r="L704" i="104"/>
  <c r="K704" i="104"/>
  <c r="J704" i="104"/>
  <c r="I704" i="104"/>
  <c r="H704" i="104"/>
  <c r="G704" i="104"/>
  <c r="F704" i="104"/>
  <c r="N704" i="104" s="1"/>
  <c r="M703" i="104"/>
  <c r="L703" i="104"/>
  <c r="K703" i="104"/>
  <c r="J703" i="104"/>
  <c r="I703" i="104"/>
  <c r="H703" i="104"/>
  <c r="G703" i="104"/>
  <c r="F703" i="104"/>
  <c r="Q703" i="104" s="1" a="1"/>
  <c r="Q703" i="104" s="1"/>
  <c r="M702" i="104"/>
  <c r="L702" i="104"/>
  <c r="K702" i="104"/>
  <c r="F702" i="104"/>
  <c r="N702" i="104" s="1"/>
  <c r="M701" i="104"/>
  <c r="L701" i="104"/>
  <c r="K701" i="104"/>
  <c r="J701" i="104"/>
  <c r="I701" i="104"/>
  <c r="H701" i="104"/>
  <c r="G701" i="104"/>
  <c r="F701" i="104"/>
  <c r="Q701" i="104" s="1" a="1"/>
  <c r="Q701" i="104" s="1"/>
  <c r="M700" i="104"/>
  <c r="L700" i="104"/>
  <c r="K700" i="104"/>
  <c r="J700" i="104"/>
  <c r="I700" i="104"/>
  <c r="H700" i="104"/>
  <c r="G700" i="104"/>
  <c r="F700" i="104"/>
  <c r="N700" i="104" s="1"/>
  <c r="M699" i="104"/>
  <c r="L699" i="104"/>
  <c r="K699" i="104"/>
  <c r="J699" i="104"/>
  <c r="I699" i="104"/>
  <c r="H699" i="104"/>
  <c r="G699" i="104"/>
  <c r="F699" i="104"/>
  <c r="Q699" i="104" s="1" a="1"/>
  <c r="Q699" i="104" s="1"/>
  <c r="M698" i="104"/>
  <c r="L698" i="104"/>
  <c r="K698" i="104"/>
  <c r="J698" i="104"/>
  <c r="I698" i="104"/>
  <c r="H698" i="104"/>
  <c r="G698" i="104"/>
  <c r="F698" i="104"/>
  <c r="N698" i="104" s="1"/>
  <c r="M697" i="104"/>
  <c r="L697" i="104"/>
  <c r="K697" i="104"/>
  <c r="J697" i="104"/>
  <c r="I697" i="104"/>
  <c r="H697" i="104"/>
  <c r="G697" i="104"/>
  <c r="F697" i="104"/>
  <c r="Q697" i="104" s="1" a="1"/>
  <c r="Q697" i="104" s="1"/>
  <c r="M696" i="104"/>
  <c r="L696" i="104"/>
  <c r="K696" i="104"/>
  <c r="J696" i="104"/>
  <c r="I696" i="104"/>
  <c r="H696" i="104"/>
  <c r="G696" i="104"/>
  <c r="F696" i="104"/>
  <c r="N696" i="104" s="1"/>
  <c r="M695" i="104"/>
  <c r="L695" i="104"/>
  <c r="K695" i="104"/>
  <c r="J695" i="104"/>
  <c r="I695" i="104"/>
  <c r="H695" i="104"/>
  <c r="G695" i="104"/>
  <c r="F695" i="104"/>
  <c r="Q695" i="104" s="1" a="1"/>
  <c r="Q695" i="104" s="1"/>
  <c r="M694" i="104"/>
  <c r="L694" i="104"/>
  <c r="K694" i="104"/>
  <c r="J694" i="104"/>
  <c r="I694" i="104"/>
  <c r="H694" i="104"/>
  <c r="G694" i="104"/>
  <c r="F694" i="104"/>
  <c r="N694" i="104" s="1"/>
  <c r="M693" i="104"/>
  <c r="L693" i="104"/>
  <c r="I693" i="104"/>
  <c r="H693" i="104"/>
  <c r="G693" i="104"/>
  <c r="F693" i="104"/>
  <c r="M692" i="104"/>
  <c r="L692" i="104"/>
  <c r="K692" i="104"/>
  <c r="I692" i="104"/>
  <c r="H692" i="104"/>
  <c r="G692" i="104"/>
  <c r="F692" i="104"/>
  <c r="M691" i="104"/>
  <c r="L691" i="104"/>
  <c r="K691" i="104"/>
  <c r="I691" i="104"/>
  <c r="H691" i="104"/>
  <c r="G691" i="104"/>
  <c r="F691" i="104"/>
  <c r="M690" i="104"/>
  <c r="L690" i="104"/>
  <c r="K690" i="104"/>
  <c r="I690" i="104"/>
  <c r="H690" i="104"/>
  <c r="G690" i="104"/>
  <c r="F690" i="104"/>
  <c r="M689" i="104"/>
  <c r="L689" i="104"/>
  <c r="J689" i="104"/>
  <c r="I689" i="104"/>
  <c r="H689" i="104"/>
  <c r="F689" i="104"/>
  <c r="N689" i="104" s="1"/>
  <c r="M688" i="104"/>
  <c r="L688" i="104"/>
  <c r="K688" i="104"/>
  <c r="I688" i="104"/>
  <c r="H688" i="104"/>
  <c r="F688" i="104"/>
  <c r="Q688" i="104" s="1" a="1"/>
  <c r="Q688" i="104" s="1"/>
  <c r="M687" i="104"/>
  <c r="L687" i="104"/>
  <c r="K687" i="104"/>
  <c r="I687" i="104"/>
  <c r="H687" i="104"/>
  <c r="G687" i="104"/>
  <c r="F687" i="104"/>
  <c r="M686" i="104"/>
  <c r="L686" i="104"/>
  <c r="K686" i="104"/>
  <c r="I686" i="104"/>
  <c r="H686" i="104"/>
  <c r="G686" i="104"/>
  <c r="F686" i="104"/>
  <c r="M685" i="104"/>
  <c r="L685" i="104"/>
  <c r="J685" i="104"/>
  <c r="I685" i="104"/>
  <c r="H685" i="104"/>
  <c r="F685" i="104"/>
  <c r="M684" i="104"/>
  <c r="L684" i="104"/>
  <c r="I684" i="104"/>
  <c r="H684" i="104"/>
  <c r="G684" i="104"/>
  <c r="F684" i="104"/>
  <c r="M683" i="104"/>
  <c r="L683" i="104"/>
  <c r="K683" i="104"/>
  <c r="I683" i="104"/>
  <c r="H683" i="104"/>
  <c r="G683" i="104"/>
  <c r="F683" i="104"/>
  <c r="M682" i="104"/>
  <c r="L682" i="104"/>
  <c r="I682" i="104"/>
  <c r="H682" i="104"/>
  <c r="G682" i="104"/>
  <c r="F682" i="104"/>
  <c r="M681" i="104"/>
  <c r="L681" i="104"/>
  <c r="I681" i="104"/>
  <c r="H681" i="104"/>
  <c r="G681" i="104"/>
  <c r="F681" i="104"/>
  <c r="M680" i="104"/>
  <c r="L680" i="104"/>
  <c r="F680" i="104"/>
  <c r="N680" i="104" s="1"/>
  <c r="M679" i="104"/>
  <c r="L679" i="104"/>
  <c r="K679" i="104"/>
  <c r="J679" i="104"/>
  <c r="I679" i="104"/>
  <c r="H679" i="104"/>
  <c r="G679" i="104"/>
  <c r="F679" i="104"/>
  <c r="M678" i="104"/>
  <c r="K678" i="104"/>
  <c r="I678" i="104"/>
  <c r="H678" i="104"/>
  <c r="G678" i="104"/>
  <c r="F678" i="104"/>
  <c r="O678" i="104" s="1"/>
  <c r="P678" i="104" s="1"/>
  <c r="M677" i="104"/>
  <c r="L677" i="104"/>
  <c r="K677" i="104"/>
  <c r="J677" i="104"/>
  <c r="I677" i="104"/>
  <c r="H677" i="104"/>
  <c r="G677" i="104"/>
  <c r="F677" i="104"/>
  <c r="O677" i="104" s="1"/>
  <c r="P677" i="104" s="1"/>
  <c r="M676" i="104"/>
  <c r="L676" i="104"/>
  <c r="K676" i="104"/>
  <c r="J676" i="104"/>
  <c r="I676" i="104"/>
  <c r="H676" i="104"/>
  <c r="G676" i="104"/>
  <c r="F676" i="104"/>
  <c r="M675" i="104"/>
  <c r="L675" i="104"/>
  <c r="K675" i="104"/>
  <c r="J675" i="104"/>
  <c r="I675" i="104"/>
  <c r="H675" i="104"/>
  <c r="G675" i="104"/>
  <c r="F675" i="104"/>
  <c r="O675" i="104" s="1"/>
  <c r="P675" i="104" s="1"/>
  <c r="M674" i="104"/>
  <c r="L674" i="104"/>
  <c r="K674" i="104"/>
  <c r="J674" i="104"/>
  <c r="I674" i="104"/>
  <c r="H674" i="104"/>
  <c r="G674" i="104"/>
  <c r="F674" i="104"/>
  <c r="M673" i="104"/>
  <c r="L673" i="104"/>
  <c r="K673" i="104"/>
  <c r="J673" i="104"/>
  <c r="I673" i="104"/>
  <c r="H673" i="104"/>
  <c r="G673" i="104"/>
  <c r="F673" i="104"/>
  <c r="O673" i="104" s="1"/>
  <c r="P673" i="104" s="1"/>
  <c r="M672" i="104"/>
  <c r="L672" i="104"/>
  <c r="I672" i="104"/>
  <c r="H672" i="104"/>
  <c r="G672" i="104"/>
  <c r="F672" i="104"/>
  <c r="O672" i="104" s="1"/>
  <c r="P672" i="104" s="1"/>
  <c r="M671" i="104"/>
  <c r="L671" i="104"/>
  <c r="K671" i="104"/>
  <c r="J671" i="104"/>
  <c r="I671" i="104"/>
  <c r="H671" i="104"/>
  <c r="G671" i="104"/>
  <c r="F671" i="104"/>
  <c r="M670" i="104"/>
  <c r="L670" i="104"/>
  <c r="I670" i="104"/>
  <c r="H670" i="104"/>
  <c r="G670" i="104"/>
  <c r="F670" i="104"/>
  <c r="O670" i="104" s="1"/>
  <c r="P670" i="104" s="1"/>
  <c r="M669" i="104"/>
  <c r="L669" i="104"/>
  <c r="I669" i="104"/>
  <c r="H669" i="104"/>
  <c r="G669" i="104"/>
  <c r="F669" i="104"/>
  <c r="M668" i="104"/>
  <c r="L668" i="104"/>
  <c r="K668" i="104"/>
  <c r="J668" i="104"/>
  <c r="I668" i="104"/>
  <c r="H668" i="104"/>
  <c r="G668" i="104"/>
  <c r="F668" i="104"/>
  <c r="Q668" i="104" s="1" a="1"/>
  <c r="Q668" i="104" s="1"/>
  <c r="M667" i="104"/>
  <c r="L667" i="104"/>
  <c r="K667" i="104"/>
  <c r="J667" i="104"/>
  <c r="I667" i="104"/>
  <c r="H667" i="104"/>
  <c r="G667" i="104"/>
  <c r="F667" i="104"/>
  <c r="M666" i="104"/>
  <c r="L666" i="104"/>
  <c r="I666" i="104"/>
  <c r="H666" i="104"/>
  <c r="G666" i="104"/>
  <c r="F666" i="104"/>
  <c r="O666" i="104" s="1"/>
  <c r="P666" i="104" s="1"/>
  <c r="M665" i="104"/>
  <c r="L665" i="104"/>
  <c r="K665" i="104"/>
  <c r="J665" i="104"/>
  <c r="I665" i="104"/>
  <c r="H665" i="104"/>
  <c r="G665" i="104"/>
  <c r="F665" i="104"/>
  <c r="O665" i="104" s="1"/>
  <c r="P665" i="104" s="1"/>
  <c r="M664" i="104"/>
  <c r="L664" i="104"/>
  <c r="I664" i="104"/>
  <c r="H664" i="104"/>
  <c r="G664" i="104"/>
  <c r="F664" i="104"/>
  <c r="O664" i="104" s="1"/>
  <c r="P664" i="104" s="1"/>
  <c r="M663" i="104"/>
  <c r="L663" i="104"/>
  <c r="I663" i="104"/>
  <c r="H663" i="104"/>
  <c r="G663" i="104"/>
  <c r="F663" i="104"/>
  <c r="Q663" i="104" s="1" a="1"/>
  <c r="Q663" i="104" s="1"/>
  <c r="M662" i="104"/>
  <c r="L662" i="104"/>
  <c r="I662" i="104"/>
  <c r="H662" i="104"/>
  <c r="G662" i="104"/>
  <c r="F662" i="104"/>
  <c r="O662" i="104" s="1"/>
  <c r="P662" i="104" s="1"/>
  <c r="M661" i="104"/>
  <c r="L661" i="104"/>
  <c r="K661" i="104"/>
  <c r="J661" i="104"/>
  <c r="I661" i="104"/>
  <c r="H661" i="104"/>
  <c r="G661" i="104"/>
  <c r="F661" i="104"/>
  <c r="M660" i="104"/>
  <c r="L660" i="104"/>
  <c r="K660" i="104"/>
  <c r="I660" i="104"/>
  <c r="H660" i="104"/>
  <c r="G660" i="104"/>
  <c r="F660" i="104"/>
  <c r="M659" i="104"/>
  <c r="L659" i="104"/>
  <c r="K659" i="104"/>
  <c r="J659" i="104"/>
  <c r="I659" i="104"/>
  <c r="H659" i="104"/>
  <c r="G659" i="104"/>
  <c r="F659" i="104"/>
  <c r="N659" i="104" s="1"/>
  <c r="M658" i="104"/>
  <c r="L658" i="104"/>
  <c r="F658" i="104"/>
  <c r="Q658" i="104" s="1" a="1"/>
  <c r="Q658" i="104" s="1"/>
  <c r="M657" i="104"/>
  <c r="L657" i="104"/>
  <c r="I657" i="104"/>
  <c r="H657" i="104"/>
  <c r="G657" i="104"/>
  <c r="F657" i="104"/>
  <c r="L656" i="104"/>
  <c r="K656" i="104"/>
  <c r="I656" i="104"/>
  <c r="H656" i="104"/>
  <c r="G656" i="104"/>
  <c r="F656" i="104"/>
  <c r="O656" i="104" s="1"/>
  <c r="P656" i="104" s="1"/>
  <c r="M655" i="104"/>
  <c r="L655" i="104"/>
  <c r="I655" i="104"/>
  <c r="H655" i="104"/>
  <c r="G655" i="104"/>
  <c r="F655" i="104"/>
  <c r="M654" i="104"/>
  <c r="L654" i="104"/>
  <c r="K654" i="104"/>
  <c r="J654" i="104"/>
  <c r="I654" i="104"/>
  <c r="H654" i="104"/>
  <c r="G654" i="104"/>
  <c r="F654" i="104"/>
  <c r="Q654" i="104" s="1" a="1"/>
  <c r="Q654" i="104" s="1"/>
  <c r="M653" i="104"/>
  <c r="L653" i="104"/>
  <c r="K653" i="104"/>
  <c r="J653" i="104"/>
  <c r="I653" i="104"/>
  <c r="H653" i="104"/>
  <c r="G653" i="104"/>
  <c r="F653" i="104"/>
  <c r="M652" i="104"/>
  <c r="L652" i="104"/>
  <c r="K652" i="104"/>
  <c r="J652" i="104"/>
  <c r="I652" i="104"/>
  <c r="H652" i="104"/>
  <c r="G652" i="104"/>
  <c r="F652" i="104"/>
  <c r="Q652" i="104" s="1" a="1"/>
  <c r="Q652" i="104" s="1"/>
  <c r="M651" i="104"/>
  <c r="L651" i="104"/>
  <c r="K651" i="104"/>
  <c r="I651" i="104"/>
  <c r="H651" i="104"/>
  <c r="G651" i="104"/>
  <c r="F651" i="104"/>
  <c r="M650" i="104"/>
  <c r="L650" i="104"/>
  <c r="K650" i="104"/>
  <c r="J650" i="104"/>
  <c r="I650" i="104"/>
  <c r="H650" i="104"/>
  <c r="G650" i="104"/>
  <c r="F650" i="104"/>
  <c r="Q650" i="104" s="1" a="1"/>
  <c r="Q650" i="104" s="1"/>
  <c r="M649" i="104"/>
  <c r="L649" i="104"/>
  <c r="K649" i="104"/>
  <c r="J649" i="104"/>
  <c r="I649" i="104"/>
  <c r="H649" i="104"/>
  <c r="G649" i="104"/>
  <c r="F649" i="104"/>
  <c r="N649" i="104" s="1"/>
  <c r="M648" i="104"/>
  <c r="L648" i="104"/>
  <c r="K648" i="104"/>
  <c r="J648" i="104"/>
  <c r="I648" i="104"/>
  <c r="H648" i="104"/>
  <c r="G648" i="104"/>
  <c r="F648" i="104"/>
  <c r="Q648" i="104" s="1" a="1"/>
  <c r="Q648" i="104" s="1"/>
  <c r="M647" i="104"/>
  <c r="L647" i="104"/>
  <c r="K647" i="104"/>
  <c r="J647" i="104"/>
  <c r="I647" i="104"/>
  <c r="H647" i="104"/>
  <c r="G647" i="104"/>
  <c r="F647" i="104"/>
  <c r="N647" i="104" s="1"/>
  <c r="L646" i="104"/>
  <c r="F646" i="104"/>
  <c r="M645" i="104"/>
  <c r="L645" i="104"/>
  <c r="I645" i="104"/>
  <c r="H645" i="104"/>
  <c r="G645" i="104"/>
  <c r="F645" i="104"/>
  <c r="M644" i="104"/>
  <c r="L644" i="104"/>
  <c r="K644" i="104"/>
  <c r="I644" i="104"/>
  <c r="H644" i="104"/>
  <c r="G644" i="104"/>
  <c r="F644" i="104"/>
  <c r="Q644" i="104" s="1" a="1"/>
  <c r="Q644" i="104" s="1"/>
  <c r="M643" i="104"/>
  <c r="L643" i="104"/>
  <c r="K643" i="104"/>
  <c r="H643" i="104"/>
  <c r="G643" i="104"/>
  <c r="F643" i="104"/>
  <c r="M642" i="104"/>
  <c r="L642" i="104"/>
  <c r="K642" i="104"/>
  <c r="J642" i="104"/>
  <c r="I642" i="104"/>
  <c r="H642" i="104"/>
  <c r="G642" i="104"/>
  <c r="F642" i="104"/>
  <c r="Q642" i="104" s="1" a="1"/>
  <c r="Q642" i="104" s="1"/>
  <c r="M641" i="104"/>
  <c r="L641" i="104"/>
  <c r="J641" i="104"/>
  <c r="I641" i="104"/>
  <c r="H641" i="104"/>
  <c r="G641" i="104"/>
  <c r="F641" i="104"/>
  <c r="M640" i="104"/>
  <c r="L640" i="104"/>
  <c r="J640" i="104"/>
  <c r="I640" i="104"/>
  <c r="H640" i="104"/>
  <c r="F640" i="104"/>
  <c r="M639" i="104"/>
  <c r="L639" i="104"/>
  <c r="K639" i="104"/>
  <c r="I639" i="104"/>
  <c r="H639" i="104"/>
  <c r="G639" i="104"/>
  <c r="F639" i="104"/>
  <c r="M638" i="104"/>
  <c r="L638" i="104"/>
  <c r="J638" i="104"/>
  <c r="I638" i="104"/>
  <c r="H638" i="104"/>
  <c r="F638" i="104"/>
  <c r="M637" i="104"/>
  <c r="L637" i="104"/>
  <c r="K637" i="104"/>
  <c r="J637" i="104"/>
  <c r="I637" i="104"/>
  <c r="H637" i="104"/>
  <c r="G637" i="104"/>
  <c r="F637" i="104"/>
  <c r="N637" i="104" s="1"/>
  <c r="M636" i="104"/>
  <c r="L636" i="104"/>
  <c r="K636" i="104"/>
  <c r="J636" i="104"/>
  <c r="I636" i="104"/>
  <c r="H636" i="104"/>
  <c r="G636" i="104"/>
  <c r="F636" i="104"/>
  <c r="O636" i="104" s="1"/>
  <c r="P636" i="104" s="1"/>
  <c r="M635" i="104"/>
  <c r="L635" i="104"/>
  <c r="K635" i="104"/>
  <c r="J635" i="104"/>
  <c r="I635" i="104"/>
  <c r="H635" i="104"/>
  <c r="G635" i="104"/>
  <c r="F635" i="104"/>
  <c r="N635" i="104" s="1"/>
  <c r="M634" i="104"/>
  <c r="L634" i="104"/>
  <c r="K634" i="104"/>
  <c r="J634" i="104"/>
  <c r="I634" i="104"/>
  <c r="H634" i="104"/>
  <c r="G634" i="104"/>
  <c r="F634" i="104"/>
  <c r="O634" i="104" s="1"/>
  <c r="P634" i="104" s="1"/>
  <c r="M633" i="104"/>
  <c r="L633" i="104"/>
  <c r="K633" i="104"/>
  <c r="J633" i="104"/>
  <c r="I633" i="104"/>
  <c r="H633" i="104"/>
  <c r="G633" i="104"/>
  <c r="F633" i="104"/>
  <c r="N633" i="104" s="1"/>
  <c r="M632" i="104"/>
  <c r="L632" i="104"/>
  <c r="K632" i="104"/>
  <c r="J632" i="104"/>
  <c r="I632" i="104"/>
  <c r="H632" i="104"/>
  <c r="G632" i="104"/>
  <c r="F632" i="104"/>
  <c r="O632" i="104" s="1"/>
  <c r="P632" i="104" s="1"/>
  <c r="M631" i="104"/>
  <c r="L631" i="104"/>
  <c r="K631" i="104"/>
  <c r="J631" i="104"/>
  <c r="I631" i="104"/>
  <c r="H631" i="104"/>
  <c r="G631" i="104"/>
  <c r="F631" i="104"/>
  <c r="N631" i="104" s="1"/>
  <c r="M630" i="104"/>
  <c r="L630" i="104"/>
  <c r="K630" i="104"/>
  <c r="J630" i="104"/>
  <c r="I630" i="104"/>
  <c r="H630" i="104"/>
  <c r="G630" i="104"/>
  <c r="F630" i="104"/>
  <c r="O630" i="104" s="1"/>
  <c r="P630" i="104" s="1"/>
  <c r="M629" i="104"/>
  <c r="L629" i="104"/>
  <c r="I629" i="104"/>
  <c r="H629" i="104"/>
  <c r="G629" i="104"/>
  <c r="F629" i="104"/>
  <c r="M628" i="104"/>
  <c r="L628" i="104"/>
  <c r="K628" i="104"/>
  <c r="I628" i="104"/>
  <c r="H628" i="104"/>
  <c r="G628" i="104"/>
  <c r="F628" i="104"/>
  <c r="M627" i="104"/>
  <c r="L627" i="104"/>
  <c r="I627" i="104"/>
  <c r="H627" i="104"/>
  <c r="G627" i="104"/>
  <c r="F627" i="104"/>
  <c r="M626" i="104"/>
  <c r="L626" i="104"/>
  <c r="K626" i="104"/>
  <c r="J626" i="104"/>
  <c r="I626" i="104"/>
  <c r="H626" i="104"/>
  <c r="G626" i="104"/>
  <c r="F626" i="104"/>
  <c r="N626" i="104" s="1"/>
  <c r="M625" i="104"/>
  <c r="L625" i="104"/>
  <c r="K625" i="104"/>
  <c r="J625" i="104"/>
  <c r="I625" i="104"/>
  <c r="H625" i="104"/>
  <c r="G625" i="104"/>
  <c r="F625" i="104"/>
  <c r="N625" i="104" s="1"/>
  <c r="M624" i="104"/>
  <c r="L624" i="104"/>
  <c r="I624" i="104"/>
  <c r="H624" i="104"/>
  <c r="G624" i="104"/>
  <c r="F624" i="104"/>
  <c r="M623" i="104"/>
  <c r="L623" i="104"/>
  <c r="I623" i="104"/>
  <c r="H623" i="104"/>
  <c r="G623" i="104"/>
  <c r="F623" i="104"/>
  <c r="N623" i="104" s="1"/>
  <c r="M622" i="104"/>
  <c r="L622" i="104"/>
  <c r="K622" i="104"/>
  <c r="J622" i="104"/>
  <c r="I622" i="104"/>
  <c r="H622" i="104"/>
  <c r="G622" i="104"/>
  <c r="F622" i="104"/>
  <c r="N622" i="104" s="1"/>
  <c r="M621" i="104"/>
  <c r="L621" i="104"/>
  <c r="K621" i="104"/>
  <c r="J621" i="104"/>
  <c r="I621" i="104"/>
  <c r="H621" i="104"/>
  <c r="G621" i="104"/>
  <c r="F621" i="104"/>
  <c r="N621" i="104" s="1"/>
  <c r="M620" i="104"/>
  <c r="L620" i="104"/>
  <c r="K620" i="104"/>
  <c r="J620" i="104"/>
  <c r="I620" i="104"/>
  <c r="H620" i="104"/>
  <c r="G620" i="104"/>
  <c r="F620" i="104"/>
  <c r="N620" i="104" s="1"/>
  <c r="M619" i="104"/>
  <c r="L619" i="104"/>
  <c r="K619" i="104"/>
  <c r="J619" i="104"/>
  <c r="I619" i="104"/>
  <c r="H619" i="104"/>
  <c r="G619" i="104"/>
  <c r="F619" i="104"/>
  <c r="N619" i="104" s="1"/>
  <c r="M618" i="104"/>
  <c r="L618" i="104"/>
  <c r="K618" i="104"/>
  <c r="J618" i="104"/>
  <c r="I618" i="104"/>
  <c r="H618" i="104"/>
  <c r="G618" i="104"/>
  <c r="F618" i="104"/>
  <c r="N618" i="104" s="1"/>
  <c r="M617" i="104"/>
  <c r="L617" i="104"/>
  <c r="K617" i="104"/>
  <c r="J617" i="104"/>
  <c r="I617" i="104"/>
  <c r="H617" i="104"/>
  <c r="G617" i="104"/>
  <c r="F617" i="104"/>
  <c r="N617" i="104" s="1"/>
  <c r="M616" i="104"/>
  <c r="L616" i="104"/>
  <c r="K616" i="104"/>
  <c r="J616" i="104"/>
  <c r="I616" i="104"/>
  <c r="H616" i="104"/>
  <c r="G616" i="104"/>
  <c r="F616" i="104"/>
  <c r="N616" i="104" s="1"/>
  <c r="M615" i="104"/>
  <c r="L615" i="104"/>
  <c r="I615" i="104"/>
  <c r="H615" i="104"/>
  <c r="G615" i="104"/>
  <c r="F615" i="104"/>
  <c r="M614" i="104"/>
  <c r="L614" i="104"/>
  <c r="I614" i="104"/>
  <c r="H614" i="104"/>
  <c r="G614" i="104"/>
  <c r="F614" i="104"/>
  <c r="N614" i="104" s="1"/>
  <c r="M613" i="104"/>
  <c r="L613" i="104"/>
  <c r="K613" i="104"/>
  <c r="J613" i="104"/>
  <c r="I613" i="104"/>
  <c r="H613" i="104"/>
  <c r="G613" i="104"/>
  <c r="F613" i="104"/>
  <c r="N613" i="104" s="1"/>
  <c r="M612" i="104"/>
  <c r="L612" i="104"/>
  <c r="K612" i="104"/>
  <c r="J612" i="104"/>
  <c r="I612" i="104"/>
  <c r="H612" i="104"/>
  <c r="G612" i="104"/>
  <c r="F612" i="104"/>
  <c r="N612" i="104" s="1"/>
  <c r="M611" i="104"/>
  <c r="L611" i="104"/>
  <c r="K611" i="104"/>
  <c r="J611" i="104"/>
  <c r="I611" i="104"/>
  <c r="H611" i="104"/>
  <c r="G611" i="104"/>
  <c r="F611" i="104"/>
  <c r="N611" i="104" s="1"/>
  <c r="M610" i="104"/>
  <c r="L610" i="104"/>
  <c r="K610" i="104"/>
  <c r="J610" i="104"/>
  <c r="I610" i="104"/>
  <c r="H610" i="104"/>
  <c r="G610" i="104"/>
  <c r="F610" i="104"/>
  <c r="N610" i="104" s="1"/>
  <c r="M609" i="104"/>
  <c r="L609" i="104"/>
  <c r="I609" i="104"/>
  <c r="H609" i="104"/>
  <c r="G609" i="104"/>
  <c r="F609" i="104"/>
  <c r="M608" i="104"/>
  <c r="L608" i="104"/>
  <c r="I608" i="104"/>
  <c r="H608" i="104"/>
  <c r="G608" i="104"/>
  <c r="F608" i="104"/>
  <c r="N608" i="104" s="1"/>
  <c r="M607" i="104"/>
  <c r="L607" i="104"/>
  <c r="K607" i="104"/>
  <c r="J607" i="104"/>
  <c r="I607" i="104"/>
  <c r="H607" i="104"/>
  <c r="G607" i="104"/>
  <c r="F607" i="104"/>
  <c r="N607" i="104" s="1"/>
  <c r="M606" i="104"/>
  <c r="L606" i="104"/>
  <c r="K606" i="104"/>
  <c r="J606" i="104"/>
  <c r="I606" i="104"/>
  <c r="H606" i="104"/>
  <c r="G606" i="104"/>
  <c r="F606" i="104"/>
  <c r="N606" i="104" s="1"/>
  <c r="M605" i="104"/>
  <c r="L605" i="104"/>
  <c r="K605" i="104"/>
  <c r="J605" i="104"/>
  <c r="I605" i="104"/>
  <c r="H605" i="104"/>
  <c r="G605" i="104"/>
  <c r="F605" i="104"/>
  <c r="N605" i="104" s="1"/>
  <c r="M604" i="104"/>
  <c r="L604" i="104"/>
  <c r="K604" i="104"/>
  <c r="J604" i="104"/>
  <c r="I604" i="104"/>
  <c r="H604" i="104"/>
  <c r="G604" i="104"/>
  <c r="F604" i="104"/>
  <c r="N604" i="104" s="1"/>
  <c r="M603" i="104"/>
  <c r="L603" i="104"/>
  <c r="K603" i="104"/>
  <c r="J603" i="104"/>
  <c r="I603" i="104"/>
  <c r="H603" i="104"/>
  <c r="G603" i="104"/>
  <c r="F603" i="104"/>
  <c r="N603" i="104" s="1"/>
  <c r="M602" i="104"/>
  <c r="L602" i="104"/>
  <c r="K602" i="104"/>
  <c r="J602" i="104"/>
  <c r="I602" i="104"/>
  <c r="H602" i="104"/>
  <c r="G602" i="104"/>
  <c r="F602" i="104"/>
  <c r="N602" i="104" s="1"/>
  <c r="M601" i="104"/>
  <c r="L601" i="104"/>
  <c r="I601" i="104"/>
  <c r="H601" i="104"/>
  <c r="G601" i="104"/>
  <c r="F601" i="104"/>
  <c r="M600" i="104"/>
  <c r="L600" i="104"/>
  <c r="K600" i="104"/>
  <c r="J600" i="104"/>
  <c r="I600" i="104"/>
  <c r="H600" i="104"/>
  <c r="G600" i="104"/>
  <c r="F600" i="104"/>
  <c r="N600" i="104" s="1"/>
  <c r="M599" i="104"/>
  <c r="L599" i="104"/>
  <c r="I599" i="104"/>
  <c r="H599" i="104"/>
  <c r="G599" i="104"/>
  <c r="F599" i="104"/>
  <c r="N599" i="104" s="1"/>
  <c r="M598" i="104"/>
  <c r="L598" i="104"/>
  <c r="K598" i="104"/>
  <c r="J598" i="104"/>
  <c r="I598" i="104"/>
  <c r="H598" i="104"/>
  <c r="G598" i="104"/>
  <c r="F598" i="104"/>
  <c r="N598" i="104" s="1"/>
  <c r="M597" i="104"/>
  <c r="L597" i="104"/>
  <c r="K597" i="104"/>
  <c r="J597" i="104"/>
  <c r="I597" i="104"/>
  <c r="H597" i="104"/>
  <c r="G597" i="104"/>
  <c r="F597" i="104"/>
  <c r="N597" i="104" s="1"/>
  <c r="M596" i="104"/>
  <c r="L596" i="104"/>
  <c r="K596" i="104"/>
  <c r="J596" i="104"/>
  <c r="I596" i="104"/>
  <c r="H596" i="104"/>
  <c r="G596" i="104"/>
  <c r="F596" i="104"/>
  <c r="N596" i="104" s="1"/>
  <c r="M595" i="104"/>
  <c r="L595" i="104"/>
  <c r="K595" i="104"/>
  <c r="J595" i="104"/>
  <c r="I595" i="104"/>
  <c r="H595" i="104"/>
  <c r="G595" i="104"/>
  <c r="F595" i="104"/>
  <c r="N595" i="104" s="1"/>
  <c r="M594" i="104"/>
  <c r="L594" i="104"/>
  <c r="K594" i="104"/>
  <c r="J594" i="104"/>
  <c r="I594" i="104"/>
  <c r="H594" i="104"/>
  <c r="G594" i="104"/>
  <c r="F594" i="104"/>
  <c r="N594" i="104" s="1"/>
  <c r="M593" i="104"/>
  <c r="L593" i="104"/>
  <c r="I593" i="104"/>
  <c r="H593" i="104"/>
  <c r="G593" i="104"/>
  <c r="F593" i="104"/>
  <c r="M592" i="104"/>
  <c r="L592" i="104"/>
  <c r="K592" i="104"/>
  <c r="J592" i="104"/>
  <c r="I592" i="104"/>
  <c r="H592" i="104"/>
  <c r="G592" i="104"/>
  <c r="F592" i="104"/>
  <c r="N592" i="104" s="1"/>
  <c r="M591" i="104"/>
  <c r="L591" i="104"/>
  <c r="I591" i="104"/>
  <c r="H591" i="104"/>
  <c r="G591" i="104"/>
  <c r="F591" i="104"/>
  <c r="N591" i="104" s="1"/>
  <c r="M590" i="104"/>
  <c r="L590" i="104"/>
  <c r="I590" i="104"/>
  <c r="H590" i="104"/>
  <c r="G590" i="104"/>
  <c r="F590" i="104"/>
  <c r="M589" i="104"/>
  <c r="L589" i="104"/>
  <c r="K589" i="104"/>
  <c r="J589" i="104"/>
  <c r="I589" i="104"/>
  <c r="H589" i="104"/>
  <c r="G589" i="104"/>
  <c r="F589" i="104"/>
  <c r="N589" i="104" s="1"/>
  <c r="M588" i="104"/>
  <c r="L588" i="104"/>
  <c r="K588" i="104"/>
  <c r="J588" i="104"/>
  <c r="I588" i="104"/>
  <c r="H588" i="104"/>
  <c r="G588" i="104"/>
  <c r="F588" i="104"/>
  <c r="N588" i="104" s="1"/>
  <c r="M587" i="104"/>
  <c r="L587" i="104"/>
  <c r="K587" i="104"/>
  <c r="J587" i="104"/>
  <c r="I587" i="104"/>
  <c r="H587" i="104"/>
  <c r="G587" i="104"/>
  <c r="F587" i="104"/>
  <c r="N587" i="104" s="1"/>
  <c r="M586" i="104"/>
  <c r="L586" i="104"/>
  <c r="K586" i="104"/>
  <c r="I586" i="104"/>
  <c r="G586" i="104"/>
  <c r="F586" i="104"/>
  <c r="N586" i="104" s="1"/>
  <c r="M585" i="104"/>
  <c r="L585" i="104"/>
  <c r="K585" i="104"/>
  <c r="J585" i="104"/>
  <c r="I585" i="104"/>
  <c r="H585" i="104"/>
  <c r="G585" i="104"/>
  <c r="F585" i="104"/>
  <c r="N585" i="104" s="1"/>
  <c r="M584" i="104"/>
  <c r="L584" i="104"/>
  <c r="K584" i="104"/>
  <c r="J584" i="104"/>
  <c r="I584" i="104"/>
  <c r="H584" i="104"/>
  <c r="G584" i="104"/>
  <c r="F584" i="104"/>
  <c r="N584" i="104" s="1"/>
  <c r="M583" i="104"/>
  <c r="L583" i="104"/>
  <c r="K583" i="104"/>
  <c r="J583" i="104"/>
  <c r="I583" i="104"/>
  <c r="H583" i="104"/>
  <c r="G583" i="104"/>
  <c r="F583" i="104"/>
  <c r="N583" i="104" s="1"/>
  <c r="M582" i="104"/>
  <c r="L582" i="104"/>
  <c r="K582" i="104"/>
  <c r="J582" i="104"/>
  <c r="I582" i="104"/>
  <c r="H582" i="104"/>
  <c r="G582" i="104"/>
  <c r="F582" i="104"/>
  <c r="N582" i="104" s="1"/>
  <c r="M581" i="104"/>
  <c r="L581" i="104"/>
  <c r="K581" i="104"/>
  <c r="J581" i="104"/>
  <c r="I581" i="104"/>
  <c r="H581" i="104"/>
  <c r="G581" i="104"/>
  <c r="F581" i="104"/>
  <c r="N581" i="104" s="1"/>
  <c r="M580" i="104"/>
  <c r="L580" i="104"/>
  <c r="K580" i="104"/>
  <c r="J580" i="104"/>
  <c r="I580" i="104"/>
  <c r="H580" i="104"/>
  <c r="G580" i="104"/>
  <c r="F580" i="104"/>
  <c r="N580" i="104" s="1"/>
  <c r="M579" i="104"/>
  <c r="L579" i="104"/>
  <c r="K579" i="104"/>
  <c r="J579" i="104"/>
  <c r="I579" i="104"/>
  <c r="H579" i="104"/>
  <c r="G579" i="104"/>
  <c r="F579" i="104"/>
  <c r="N579" i="104" s="1"/>
  <c r="M578" i="104"/>
  <c r="L578" i="104"/>
  <c r="K578" i="104"/>
  <c r="J578" i="104"/>
  <c r="I578" i="104"/>
  <c r="H578" i="104"/>
  <c r="G578" i="104"/>
  <c r="F578" i="104"/>
  <c r="N578" i="104" s="1"/>
  <c r="M577" i="104"/>
  <c r="F577" i="104"/>
  <c r="M576" i="104"/>
  <c r="L576" i="104"/>
  <c r="K576" i="104"/>
  <c r="J576" i="104"/>
  <c r="I576" i="104"/>
  <c r="H576" i="104"/>
  <c r="G576" i="104"/>
  <c r="F576" i="104"/>
  <c r="N576" i="104" s="1"/>
  <c r="M575" i="104"/>
  <c r="L575" i="104"/>
  <c r="K575" i="104"/>
  <c r="J575" i="104"/>
  <c r="I575" i="104"/>
  <c r="H575" i="104"/>
  <c r="G575" i="104"/>
  <c r="F575" i="104"/>
  <c r="N575" i="104" s="1"/>
  <c r="M574" i="104"/>
  <c r="L574" i="104"/>
  <c r="K574" i="104"/>
  <c r="J574" i="104"/>
  <c r="I574" i="104"/>
  <c r="H574" i="104"/>
  <c r="G574" i="104"/>
  <c r="F574" i="104"/>
  <c r="N574" i="104" s="1"/>
  <c r="M573" i="104"/>
  <c r="J573" i="104"/>
  <c r="I573" i="104"/>
  <c r="H573" i="104"/>
  <c r="G573" i="104"/>
  <c r="F573" i="104"/>
  <c r="N573" i="104" s="1"/>
  <c r="M572" i="104"/>
  <c r="J572" i="104"/>
  <c r="I572" i="104"/>
  <c r="H572" i="104"/>
  <c r="G572" i="104"/>
  <c r="F572" i="104"/>
  <c r="M571" i="104"/>
  <c r="I571" i="104"/>
  <c r="H571" i="104"/>
  <c r="G571" i="104"/>
  <c r="F571" i="104"/>
  <c r="N571" i="104" s="1"/>
  <c r="M570" i="104"/>
  <c r="K570" i="104"/>
  <c r="J570" i="104"/>
  <c r="I570" i="104"/>
  <c r="H570" i="104"/>
  <c r="F570" i="104"/>
  <c r="O570" i="104" s="1"/>
  <c r="P570" i="104" s="1"/>
  <c r="M569" i="104"/>
  <c r="I569" i="104"/>
  <c r="H569" i="104"/>
  <c r="G569" i="104"/>
  <c r="F569" i="104"/>
  <c r="Q569" i="104" s="1" a="1"/>
  <c r="Q569" i="104" s="1"/>
  <c r="M568" i="104"/>
  <c r="K568" i="104"/>
  <c r="J568" i="104"/>
  <c r="I568" i="104"/>
  <c r="H568" i="104"/>
  <c r="F568" i="104"/>
  <c r="N568" i="104" s="1"/>
  <c r="M567" i="104"/>
  <c r="K567" i="104"/>
  <c r="J567" i="104"/>
  <c r="I567" i="104"/>
  <c r="H567" i="104"/>
  <c r="F567" i="104"/>
  <c r="M566" i="104"/>
  <c r="L566" i="104"/>
  <c r="K566" i="104"/>
  <c r="J566" i="104"/>
  <c r="I566" i="104"/>
  <c r="H566" i="104"/>
  <c r="G566" i="104"/>
  <c r="F566" i="104"/>
  <c r="N566" i="104" s="1"/>
  <c r="M565" i="104"/>
  <c r="K565" i="104"/>
  <c r="J565" i="104"/>
  <c r="I565" i="104"/>
  <c r="H565" i="104"/>
  <c r="F565" i="104"/>
  <c r="N565" i="104" s="1"/>
  <c r="M564" i="104"/>
  <c r="K564" i="104"/>
  <c r="J564" i="104"/>
  <c r="I564" i="104"/>
  <c r="H564" i="104"/>
  <c r="G564" i="104"/>
  <c r="F564" i="104"/>
  <c r="M563" i="104"/>
  <c r="K563" i="104"/>
  <c r="J563" i="104"/>
  <c r="I563" i="104"/>
  <c r="H563" i="104"/>
  <c r="G563" i="104"/>
  <c r="F563" i="104"/>
  <c r="O563" i="104" s="1"/>
  <c r="P563" i="104" s="1"/>
  <c r="M562" i="104"/>
  <c r="K562" i="104"/>
  <c r="J562" i="104"/>
  <c r="I562" i="104"/>
  <c r="H562" i="104"/>
  <c r="G562" i="104"/>
  <c r="F562" i="104"/>
  <c r="M561" i="104"/>
  <c r="I561" i="104"/>
  <c r="H561" i="104"/>
  <c r="G561" i="104"/>
  <c r="F561" i="104"/>
  <c r="Q561" i="104" s="1" a="1"/>
  <c r="Q561" i="104" s="1"/>
  <c r="M560" i="104"/>
  <c r="L560" i="104"/>
  <c r="K560" i="104"/>
  <c r="J560" i="104"/>
  <c r="I560" i="104"/>
  <c r="H560" i="104"/>
  <c r="G560" i="104"/>
  <c r="F560" i="104"/>
  <c r="M559" i="104"/>
  <c r="K559" i="104"/>
  <c r="J559" i="104"/>
  <c r="I559" i="104"/>
  <c r="H559" i="104"/>
  <c r="F559" i="104"/>
  <c r="O559" i="104" s="1"/>
  <c r="P559" i="104" s="1"/>
  <c r="M558" i="104"/>
  <c r="L558" i="104"/>
  <c r="J558" i="104"/>
  <c r="I558" i="104"/>
  <c r="H558" i="104"/>
  <c r="F558" i="104"/>
  <c r="M557" i="104"/>
  <c r="L557" i="104"/>
  <c r="I557" i="104"/>
  <c r="H557" i="104"/>
  <c r="F557" i="104"/>
  <c r="M556" i="104"/>
  <c r="L556" i="104"/>
  <c r="K556" i="104"/>
  <c r="J556" i="104"/>
  <c r="I556" i="104"/>
  <c r="H556" i="104"/>
  <c r="G556" i="104"/>
  <c r="F556" i="104"/>
  <c r="M555" i="104"/>
  <c r="J555" i="104"/>
  <c r="I555" i="104"/>
  <c r="H555" i="104"/>
  <c r="G555" i="104"/>
  <c r="F555" i="104"/>
  <c r="M554" i="104"/>
  <c r="K554" i="104"/>
  <c r="J554" i="104"/>
  <c r="I554" i="104"/>
  <c r="H554" i="104"/>
  <c r="F554" i="104"/>
  <c r="M553" i="104"/>
  <c r="L553" i="104"/>
  <c r="K553" i="104"/>
  <c r="J553" i="104"/>
  <c r="I553" i="104"/>
  <c r="H553" i="104"/>
  <c r="G553" i="104"/>
  <c r="F553" i="104"/>
  <c r="O553" i="104" s="1"/>
  <c r="P553" i="104" s="1"/>
  <c r="M552" i="104"/>
  <c r="L552" i="104"/>
  <c r="K552" i="104"/>
  <c r="J552" i="104"/>
  <c r="I552" i="104"/>
  <c r="H552" i="104"/>
  <c r="G552" i="104"/>
  <c r="F552" i="104"/>
  <c r="M551" i="104"/>
  <c r="L551" i="104"/>
  <c r="K551" i="104"/>
  <c r="J551" i="104"/>
  <c r="I551" i="104"/>
  <c r="H551" i="104"/>
  <c r="G551" i="104"/>
  <c r="F551" i="104"/>
  <c r="O551" i="104" s="1"/>
  <c r="P551" i="104" s="1"/>
  <c r="M550" i="104"/>
  <c r="L550" i="104"/>
  <c r="K550" i="104"/>
  <c r="J550" i="104"/>
  <c r="I550" i="104"/>
  <c r="H550" i="104"/>
  <c r="G550" i="104"/>
  <c r="F550" i="104"/>
  <c r="M549" i="104"/>
  <c r="L549" i="104"/>
  <c r="I549" i="104"/>
  <c r="H549" i="104"/>
  <c r="F549" i="104"/>
  <c r="M548" i="104"/>
  <c r="L548" i="104"/>
  <c r="K548" i="104"/>
  <c r="J548" i="104"/>
  <c r="I548" i="104"/>
  <c r="H548" i="104"/>
  <c r="G548" i="104"/>
  <c r="F548" i="104"/>
  <c r="M547" i="104"/>
  <c r="L547" i="104"/>
  <c r="K547" i="104"/>
  <c r="J547" i="104"/>
  <c r="I547" i="104"/>
  <c r="H547" i="104"/>
  <c r="G547" i="104"/>
  <c r="F547" i="104"/>
  <c r="M546" i="104"/>
  <c r="L546" i="104"/>
  <c r="K546" i="104"/>
  <c r="J546" i="104"/>
  <c r="I546" i="104"/>
  <c r="H546" i="104"/>
  <c r="G546" i="104"/>
  <c r="F546" i="104"/>
  <c r="M545" i="104"/>
  <c r="L545" i="104"/>
  <c r="K545" i="104"/>
  <c r="J545" i="104"/>
  <c r="I545" i="104"/>
  <c r="H545" i="104"/>
  <c r="G545" i="104"/>
  <c r="F545" i="104"/>
  <c r="M544" i="104"/>
  <c r="L544" i="104"/>
  <c r="K544" i="104"/>
  <c r="J544" i="104"/>
  <c r="I544" i="104"/>
  <c r="H544" i="104"/>
  <c r="G544" i="104"/>
  <c r="F544" i="104"/>
  <c r="M543" i="104"/>
  <c r="L543" i="104"/>
  <c r="K543" i="104"/>
  <c r="J543" i="104"/>
  <c r="I543" i="104"/>
  <c r="H543" i="104"/>
  <c r="G543" i="104"/>
  <c r="F543" i="104"/>
  <c r="M542" i="104"/>
  <c r="L542" i="104"/>
  <c r="K542" i="104"/>
  <c r="J542" i="104"/>
  <c r="I542" i="104"/>
  <c r="H542" i="104"/>
  <c r="G542" i="104"/>
  <c r="F542" i="104"/>
  <c r="M541" i="104"/>
  <c r="J541" i="104"/>
  <c r="I541" i="104"/>
  <c r="H541" i="104"/>
  <c r="F541" i="104"/>
  <c r="M540" i="104"/>
  <c r="L540" i="104"/>
  <c r="K540" i="104"/>
  <c r="J540" i="104"/>
  <c r="I540" i="104"/>
  <c r="H540" i="104"/>
  <c r="G540" i="104"/>
  <c r="F540" i="104"/>
  <c r="M539" i="104"/>
  <c r="L539" i="104"/>
  <c r="K539" i="104"/>
  <c r="J539" i="104"/>
  <c r="I539" i="104"/>
  <c r="H539" i="104"/>
  <c r="G539" i="104"/>
  <c r="F539" i="104"/>
  <c r="M538" i="104"/>
  <c r="K538" i="104"/>
  <c r="J538" i="104"/>
  <c r="I538" i="104"/>
  <c r="H538" i="104"/>
  <c r="F538" i="104"/>
  <c r="M537" i="104"/>
  <c r="K537" i="104"/>
  <c r="J537" i="104"/>
  <c r="I537" i="104"/>
  <c r="H537" i="104"/>
  <c r="F537" i="104"/>
  <c r="M536" i="104"/>
  <c r="L536" i="104"/>
  <c r="K536" i="104"/>
  <c r="J536" i="104"/>
  <c r="I536" i="104"/>
  <c r="H536" i="104"/>
  <c r="G536" i="104"/>
  <c r="F536" i="104"/>
  <c r="M535" i="104"/>
  <c r="I535" i="104"/>
  <c r="H535" i="104"/>
  <c r="G535" i="104"/>
  <c r="F535" i="104"/>
  <c r="Q535" i="104" s="1" a="1"/>
  <c r="Q535" i="104" s="1"/>
  <c r="M534" i="104"/>
  <c r="L534" i="104"/>
  <c r="K534" i="104"/>
  <c r="J534" i="104"/>
  <c r="I534" i="104"/>
  <c r="H534" i="104"/>
  <c r="G534" i="104"/>
  <c r="F534" i="104"/>
  <c r="M533" i="104"/>
  <c r="L533" i="104"/>
  <c r="K533" i="104"/>
  <c r="J533" i="104"/>
  <c r="I533" i="104"/>
  <c r="H533" i="104"/>
  <c r="G533" i="104"/>
  <c r="F533" i="104"/>
  <c r="M532" i="104"/>
  <c r="L532" i="104"/>
  <c r="K532" i="104"/>
  <c r="J532" i="104"/>
  <c r="I532" i="104"/>
  <c r="H532" i="104"/>
  <c r="G532" i="104"/>
  <c r="F532" i="104"/>
  <c r="M531" i="104"/>
  <c r="J531" i="104"/>
  <c r="I531" i="104"/>
  <c r="H531" i="104"/>
  <c r="F531" i="104"/>
  <c r="M530" i="104"/>
  <c r="L530" i="104"/>
  <c r="K530" i="104"/>
  <c r="J530" i="104"/>
  <c r="I530" i="104"/>
  <c r="H530" i="104"/>
  <c r="G530" i="104"/>
  <c r="F530" i="104"/>
  <c r="M529" i="104"/>
  <c r="J529" i="104"/>
  <c r="I529" i="104"/>
  <c r="H529" i="104"/>
  <c r="F529" i="104"/>
  <c r="M528" i="104"/>
  <c r="L528" i="104"/>
  <c r="K528" i="104"/>
  <c r="J528" i="104"/>
  <c r="I528" i="104"/>
  <c r="H528" i="104"/>
  <c r="G528" i="104"/>
  <c r="F528" i="104"/>
  <c r="M527" i="104"/>
  <c r="K527" i="104"/>
  <c r="I527" i="104"/>
  <c r="H527" i="104"/>
  <c r="G527" i="104"/>
  <c r="F527" i="104"/>
  <c r="M526" i="104"/>
  <c r="K526" i="104"/>
  <c r="I526" i="104"/>
  <c r="H526" i="104"/>
  <c r="G526" i="104"/>
  <c r="F526" i="104"/>
  <c r="M525" i="104"/>
  <c r="K525" i="104"/>
  <c r="J525" i="104"/>
  <c r="I525" i="104"/>
  <c r="H525" i="104"/>
  <c r="G525" i="104"/>
  <c r="F525" i="104"/>
  <c r="O525" i="104" s="1"/>
  <c r="P525" i="104" s="1"/>
  <c r="M524" i="104"/>
  <c r="K524" i="104"/>
  <c r="J524" i="104"/>
  <c r="I524" i="104"/>
  <c r="H524" i="104"/>
  <c r="F524" i="104"/>
  <c r="M523" i="104"/>
  <c r="L523" i="104"/>
  <c r="K523" i="104"/>
  <c r="J523" i="104"/>
  <c r="I523" i="104"/>
  <c r="H523" i="104"/>
  <c r="G523" i="104"/>
  <c r="F523" i="104"/>
  <c r="M522" i="104"/>
  <c r="F522" i="104"/>
  <c r="M521" i="104"/>
  <c r="L521" i="104"/>
  <c r="K521" i="104"/>
  <c r="J521" i="104"/>
  <c r="I521" i="104"/>
  <c r="H521" i="104"/>
  <c r="G521" i="104"/>
  <c r="F521" i="104"/>
  <c r="O521" i="104" s="1"/>
  <c r="P521" i="104" s="1"/>
  <c r="M520" i="104"/>
  <c r="L520" i="104"/>
  <c r="K520" i="104"/>
  <c r="J520" i="104"/>
  <c r="I520" i="104"/>
  <c r="H520" i="104"/>
  <c r="G520" i="104"/>
  <c r="F520" i="104"/>
  <c r="M519" i="104"/>
  <c r="K519" i="104"/>
  <c r="J519" i="104"/>
  <c r="I519" i="104"/>
  <c r="H519" i="104"/>
  <c r="F519" i="104"/>
  <c r="M518" i="104"/>
  <c r="L518" i="104"/>
  <c r="K518" i="104"/>
  <c r="J518" i="104"/>
  <c r="I518" i="104"/>
  <c r="H518" i="104"/>
  <c r="G518" i="104"/>
  <c r="F518" i="104"/>
  <c r="M517" i="104"/>
  <c r="L517" i="104"/>
  <c r="K517" i="104"/>
  <c r="J517" i="104"/>
  <c r="I517" i="104"/>
  <c r="H517" i="104"/>
  <c r="G517" i="104"/>
  <c r="F517" i="104"/>
  <c r="M516" i="104"/>
  <c r="L516" i="104"/>
  <c r="K516" i="104"/>
  <c r="J516" i="104"/>
  <c r="I516" i="104"/>
  <c r="H516" i="104"/>
  <c r="G516" i="104"/>
  <c r="F516" i="104"/>
  <c r="M515" i="104"/>
  <c r="L515" i="104"/>
  <c r="K515" i="104"/>
  <c r="J515" i="104"/>
  <c r="I515" i="104"/>
  <c r="H515" i="104"/>
  <c r="G515" i="104"/>
  <c r="F515" i="104"/>
  <c r="M514" i="104"/>
  <c r="L514" i="104"/>
  <c r="K514" i="104"/>
  <c r="J514" i="104"/>
  <c r="I514" i="104"/>
  <c r="H514" i="104"/>
  <c r="G514" i="104"/>
  <c r="F514" i="104"/>
  <c r="M513" i="104"/>
  <c r="L513" i="104"/>
  <c r="K513" i="104"/>
  <c r="J513" i="104"/>
  <c r="I513" i="104"/>
  <c r="H513" i="104"/>
  <c r="G513" i="104"/>
  <c r="F513" i="104"/>
  <c r="M512" i="104"/>
  <c r="L512" i="104"/>
  <c r="K512" i="104"/>
  <c r="J512" i="104"/>
  <c r="I512" i="104"/>
  <c r="H512" i="104"/>
  <c r="G512" i="104"/>
  <c r="F512" i="104"/>
  <c r="M511" i="104"/>
  <c r="J511" i="104"/>
  <c r="I511" i="104"/>
  <c r="H511" i="104"/>
  <c r="F511" i="104"/>
  <c r="Q511" i="104" s="1" a="1"/>
  <c r="Q511" i="104" s="1"/>
  <c r="M510" i="104"/>
  <c r="L510" i="104"/>
  <c r="K510" i="104"/>
  <c r="J510" i="104"/>
  <c r="I510" i="104"/>
  <c r="H510" i="104"/>
  <c r="G510" i="104"/>
  <c r="F510" i="104"/>
  <c r="M509" i="104"/>
  <c r="L509" i="104"/>
  <c r="K509" i="104"/>
  <c r="J509" i="104"/>
  <c r="I509" i="104"/>
  <c r="H509" i="104"/>
  <c r="G509" i="104"/>
  <c r="F509" i="104"/>
  <c r="M508" i="104"/>
  <c r="L508" i="104"/>
  <c r="K508" i="104"/>
  <c r="J508" i="104"/>
  <c r="I508" i="104"/>
  <c r="H508" i="104"/>
  <c r="G508" i="104"/>
  <c r="F508" i="104"/>
  <c r="M507" i="104"/>
  <c r="L507" i="104"/>
  <c r="K507" i="104"/>
  <c r="J507" i="104"/>
  <c r="I507" i="104"/>
  <c r="H507" i="104"/>
  <c r="G507" i="104"/>
  <c r="F507" i="104"/>
  <c r="M506" i="104"/>
  <c r="L506" i="104"/>
  <c r="K506" i="104"/>
  <c r="J506" i="104"/>
  <c r="I506" i="104"/>
  <c r="H506" i="104"/>
  <c r="G506" i="104"/>
  <c r="F506" i="104"/>
  <c r="M505" i="104"/>
  <c r="I505" i="104"/>
  <c r="H505" i="104"/>
  <c r="G505" i="104"/>
  <c r="F505" i="104"/>
  <c r="M504" i="104"/>
  <c r="K504" i="104"/>
  <c r="J504" i="104"/>
  <c r="I504" i="104"/>
  <c r="H504" i="104"/>
  <c r="G504" i="104"/>
  <c r="F504" i="104"/>
  <c r="M503" i="104"/>
  <c r="I503" i="104"/>
  <c r="H503" i="104"/>
  <c r="F503" i="104"/>
  <c r="Q503" i="104" s="1" a="1"/>
  <c r="Q503" i="104" s="1"/>
  <c r="M502" i="104"/>
  <c r="L502" i="104"/>
  <c r="K502" i="104"/>
  <c r="J502" i="104"/>
  <c r="I502" i="104"/>
  <c r="H502" i="104"/>
  <c r="G502" i="104"/>
  <c r="F502" i="104"/>
  <c r="M501" i="104"/>
  <c r="L501" i="104"/>
  <c r="K501" i="104"/>
  <c r="J501" i="104"/>
  <c r="I501" i="104"/>
  <c r="H501" i="104"/>
  <c r="G501" i="104"/>
  <c r="F501" i="104"/>
  <c r="M500" i="104"/>
  <c r="L500" i="104"/>
  <c r="K500" i="104"/>
  <c r="J500" i="104"/>
  <c r="I500" i="104"/>
  <c r="H500" i="104"/>
  <c r="G500" i="104"/>
  <c r="F500" i="104"/>
  <c r="M499" i="104"/>
  <c r="L499" i="104"/>
  <c r="J499" i="104"/>
  <c r="I499" i="104"/>
  <c r="H499" i="104"/>
  <c r="F499" i="104"/>
  <c r="Q499" i="104" s="1" a="1"/>
  <c r="Q499" i="104" s="1"/>
  <c r="M498" i="104"/>
  <c r="L498" i="104"/>
  <c r="K498" i="104"/>
  <c r="J498" i="104"/>
  <c r="I498" i="104"/>
  <c r="H498" i="104"/>
  <c r="G498" i="104"/>
  <c r="F498" i="104"/>
  <c r="M497" i="104"/>
  <c r="L497" i="104"/>
  <c r="K497" i="104"/>
  <c r="J497" i="104"/>
  <c r="I497" i="104"/>
  <c r="H497" i="104"/>
  <c r="G497" i="104"/>
  <c r="F497" i="104"/>
  <c r="M496" i="104"/>
  <c r="L496" i="104"/>
  <c r="K496" i="104"/>
  <c r="J496" i="104"/>
  <c r="I496" i="104"/>
  <c r="H496" i="104"/>
  <c r="G496" i="104"/>
  <c r="F496" i="104"/>
  <c r="M495" i="104"/>
  <c r="I495" i="104"/>
  <c r="H495" i="104"/>
  <c r="G495" i="104"/>
  <c r="F495" i="104"/>
  <c r="M494" i="104"/>
  <c r="L494" i="104"/>
  <c r="K494" i="104"/>
  <c r="J494" i="104"/>
  <c r="I494" i="104"/>
  <c r="H494" i="104"/>
  <c r="G494" i="104"/>
  <c r="F494" i="104"/>
  <c r="M493" i="104"/>
  <c r="L493" i="104"/>
  <c r="K493" i="104"/>
  <c r="J493" i="104"/>
  <c r="I493" i="104"/>
  <c r="H493" i="104"/>
  <c r="G493" i="104"/>
  <c r="F493" i="104"/>
  <c r="M492" i="104"/>
  <c r="L492" i="104"/>
  <c r="K492" i="104"/>
  <c r="J492" i="104"/>
  <c r="I492" i="104"/>
  <c r="H492" i="104"/>
  <c r="G492" i="104"/>
  <c r="F492" i="104"/>
  <c r="M491" i="104"/>
  <c r="L491" i="104"/>
  <c r="I491" i="104"/>
  <c r="H491" i="104"/>
  <c r="F491" i="104"/>
  <c r="M490" i="104"/>
  <c r="L490" i="104"/>
  <c r="I490" i="104"/>
  <c r="H490" i="104"/>
  <c r="F490" i="104"/>
  <c r="Q490" i="104" s="1" a="1"/>
  <c r="Q490" i="104" s="1"/>
  <c r="M489" i="104"/>
  <c r="L489" i="104"/>
  <c r="K489" i="104"/>
  <c r="J489" i="104"/>
  <c r="I489" i="104"/>
  <c r="H489" i="104"/>
  <c r="G489" i="104"/>
  <c r="F489" i="104"/>
  <c r="M488" i="104"/>
  <c r="L488" i="104"/>
  <c r="K488" i="104"/>
  <c r="J488" i="104"/>
  <c r="I488" i="104"/>
  <c r="H488" i="104"/>
  <c r="G488" i="104"/>
  <c r="F488" i="104"/>
  <c r="M487" i="104"/>
  <c r="L487" i="104"/>
  <c r="K487" i="104"/>
  <c r="J487" i="104"/>
  <c r="I487" i="104"/>
  <c r="H487" i="104"/>
  <c r="G487" i="104"/>
  <c r="F487" i="104"/>
  <c r="M486" i="104"/>
  <c r="L486" i="104"/>
  <c r="K486" i="104"/>
  <c r="J486" i="104"/>
  <c r="I486" i="104"/>
  <c r="H486" i="104"/>
  <c r="G486" i="104"/>
  <c r="F486" i="104"/>
  <c r="M485" i="104"/>
  <c r="L485" i="104"/>
  <c r="K485" i="104"/>
  <c r="J485" i="104"/>
  <c r="I485" i="104"/>
  <c r="H485" i="104"/>
  <c r="G485" i="104"/>
  <c r="F485" i="104"/>
  <c r="M484" i="104"/>
  <c r="F484" i="104"/>
  <c r="M483" i="104"/>
  <c r="L483" i="104"/>
  <c r="K483" i="104"/>
  <c r="J483" i="104"/>
  <c r="I483" i="104"/>
  <c r="H483" i="104"/>
  <c r="G483" i="104"/>
  <c r="F483" i="104"/>
  <c r="M482" i="104"/>
  <c r="L482" i="104"/>
  <c r="K482" i="104"/>
  <c r="J482" i="104"/>
  <c r="I482" i="104"/>
  <c r="H482" i="104"/>
  <c r="G482" i="104"/>
  <c r="F482" i="104"/>
  <c r="M481" i="104"/>
  <c r="L481" i="104"/>
  <c r="K481" i="104"/>
  <c r="J481" i="104"/>
  <c r="I481" i="104"/>
  <c r="H481" i="104"/>
  <c r="G481" i="104"/>
  <c r="F481" i="104"/>
  <c r="M480" i="104"/>
  <c r="J480" i="104"/>
  <c r="I480" i="104"/>
  <c r="H480" i="104"/>
  <c r="F480" i="104"/>
  <c r="M479" i="104"/>
  <c r="J479" i="104"/>
  <c r="I479" i="104"/>
  <c r="H479" i="104"/>
  <c r="F479" i="104"/>
  <c r="Q479" i="104" s="1" a="1"/>
  <c r="Q479" i="104" s="1"/>
  <c r="M478" i="104"/>
  <c r="L478" i="104"/>
  <c r="J478" i="104"/>
  <c r="I478" i="104"/>
  <c r="H478" i="104"/>
  <c r="F478" i="104"/>
  <c r="M477" i="104"/>
  <c r="I477" i="104"/>
  <c r="H477" i="104"/>
  <c r="G477" i="104"/>
  <c r="F477" i="104"/>
  <c r="M476" i="104"/>
  <c r="L476" i="104"/>
  <c r="K476" i="104"/>
  <c r="J476" i="104"/>
  <c r="I476" i="104"/>
  <c r="H476" i="104"/>
  <c r="G476" i="104"/>
  <c r="F476" i="104"/>
  <c r="M475" i="104"/>
  <c r="L475" i="104"/>
  <c r="K475" i="104"/>
  <c r="J475" i="104"/>
  <c r="I475" i="104"/>
  <c r="H475" i="104"/>
  <c r="G475" i="104"/>
  <c r="F475" i="104"/>
  <c r="M474" i="104"/>
  <c r="L474" i="104"/>
  <c r="K474" i="104"/>
  <c r="J474" i="104"/>
  <c r="I474" i="104"/>
  <c r="H474" i="104"/>
  <c r="G474" i="104"/>
  <c r="F474" i="104"/>
  <c r="M473" i="104"/>
  <c r="L473" i="104"/>
  <c r="K473" i="104"/>
  <c r="J473" i="104"/>
  <c r="I473" i="104"/>
  <c r="H473" i="104"/>
  <c r="G473" i="104"/>
  <c r="F473" i="104"/>
  <c r="M472" i="104"/>
  <c r="L472" i="104"/>
  <c r="K472" i="104"/>
  <c r="J472" i="104"/>
  <c r="I472" i="104"/>
  <c r="H472" i="104"/>
  <c r="G472" i="104"/>
  <c r="F472" i="104"/>
  <c r="M471" i="104"/>
  <c r="L471" i="104"/>
  <c r="K471" i="104"/>
  <c r="J471" i="104"/>
  <c r="I471" i="104"/>
  <c r="H471" i="104"/>
  <c r="G471" i="104"/>
  <c r="F471" i="104"/>
  <c r="M470" i="104"/>
  <c r="K470" i="104"/>
  <c r="J470" i="104"/>
  <c r="I470" i="104"/>
  <c r="H470" i="104"/>
  <c r="G470" i="104"/>
  <c r="F470" i="104"/>
  <c r="Q470" i="104" s="1" a="1"/>
  <c r="Q470" i="104" s="1"/>
  <c r="M469" i="104"/>
  <c r="L469" i="104"/>
  <c r="K469" i="104"/>
  <c r="J469" i="104"/>
  <c r="I469" i="104"/>
  <c r="H469" i="104"/>
  <c r="G469" i="104"/>
  <c r="F469" i="104"/>
  <c r="M468" i="104"/>
  <c r="K468" i="104"/>
  <c r="I468" i="104"/>
  <c r="H468" i="104"/>
  <c r="F468" i="104"/>
  <c r="M467" i="104"/>
  <c r="K467" i="104"/>
  <c r="J467" i="104"/>
  <c r="I467" i="104"/>
  <c r="H467" i="104"/>
  <c r="F467" i="104"/>
  <c r="Q467" i="104" s="1" a="1"/>
  <c r="Q467" i="104" s="1"/>
  <c r="M466" i="104"/>
  <c r="L466" i="104"/>
  <c r="K466" i="104"/>
  <c r="J466" i="104"/>
  <c r="I466" i="104"/>
  <c r="H466" i="104"/>
  <c r="G466" i="104"/>
  <c r="F466" i="104"/>
  <c r="M465" i="104"/>
  <c r="K465" i="104"/>
  <c r="J465" i="104"/>
  <c r="I465" i="104"/>
  <c r="H465" i="104"/>
  <c r="F465" i="104"/>
  <c r="M464" i="104"/>
  <c r="L464" i="104"/>
  <c r="K464" i="104"/>
  <c r="J464" i="104"/>
  <c r="I464" i="104"/>
  <c r="H464" i="104"/>
  <c r="G464" i="104"/>
  <c r="F464" i="104"/>
  <c r="M463" i="104"/>
  <c r="K463" i="104"/>
  <c r="J463" i="104"/>
  <c r="I463" i="104"/>
  <c r="H463" i="104"/>
  <c r="F463" i="104"/>
  <c r="Q463" i="104" s="1" a="1"/>
  <c r="Q463" i="104" s="1"/>
  <c r="M462" i="104"/>
  <c r="K462" i="104"/>
  <c r="J462" i="104"/>
  <c r="I462" i="104"/>
  <c r="H462" i="104"/>
  <c r="F462" i="104"/>
  <c r="M461" i="104"/>
  <c r="L461" i="104"/>
  <c r="K461" i="104"/>
  <c r="J461" i="104"/>
  <c r="I461" i="104"/>
  <c r="H461" i="104"/>
  <c r="G461" i="104"/>
  <c r="F461" i="104"/>
  <c r="M460" i="104"/>
  <c r="L460" i="104"/>
  <c r="K460" i="104"/>
  <c r="J460" i="104"/>
  <c r="I460" i="104"/>
  <c r="H460" i="104"/>
  <c r="G460" i="104"/>
  <c r="F460" i="104"/>
  <c r="M459" i="104"/>
  <c r="L459" i="104"/>
  <c r="K459" i="104"/>
  <c r="J459" i="104"/>
  <c r="I459" i="104"/>
  <c r="H459" i="104"/>
  <c r="G459" i="104"/>
  <c r="F459" i="104"/>
  <c r="M458" i="104"/>
  <c r="L458" i="104"/>
  <c r="I458" i="104"/>
  <c r="H458" i="104"/>
  <c r="F458" i="104"/>
  <c r="Q458" i="104" s="1" a="1"/>
  <c r="Q458" i="104" s="1"/>
  <c r="M457" i="104"/>
  <c r="L457" i="104"/>
  <c r="I457" i="104"/>
  <c r="H457" i="104"/>
  <c r="F457" i="104"/>
  <c r="M456" i="104"/>
  <c r="L456" i="104"/>
  <c r="I456" i="104"/>
  <c r="H456" i="104"/>
  <c r="F456" i="104"/>
  <c r="M455" i="104"/>
  <c r="I455" i="104"/>
  <c r="H455" i="104"/>
  <c r="G455" i="104"/>
  <c r="F455" i="104"/>
  <c r="M454" i="104"/>
  <c r="I454" i="104"/>
  <c r="H454" i="104"/>
  <c r="G454" i="104"/>
  <c r="F454" i="104"/>
  <c r="Q454" i="104" s="1" a="1"/>
  <c r="Q454" i="104" s="1"/>
  <c r="K453" i="104"/>
  <c r="J453" i="104"/>
  <c r="I453" i="104"/>
  <c r="H453" i="104"/>
  <c r="G453" i="104"/>
  <c r="F453" i="104"/>
  <c r="M452" i="104"/>
  <c r="J452" i="104"/>
  <c r="I452" i="104"/>
  <c r="H452" i="104"/>
  <c r="G452" i="104"/>
  <c r="F452" i="104"/>
  <c r="M451" i="104"/>
  <c r="I451" i="104"/>
  <c r="H451" i="104"/>
  <c r="G451" i="104"/>
  <c r="F451" i="104"/>
  <c r="M450" i="104"/>
  <c r="I450" i="104"/>
  <c r="H450" i="104"/>
  <c r="G450" i="104"/>
  <c r="F450" i="104"/>
  <c r="M449" i="104"/>
  <c r="I449" i="104"/>
  <c r="H449" i="104"/>
  <c r="G449" i="104"/>
  <c r="F449" i="104"/>
  <c r="M448" i="104"/>
  <c r="I448" i="104"/>
  <c r="H448" i="104"/>
  <c r="G448" i="104"/>
  <c r="F448" i="104"/>
  <c r="Q448" i="104" s="1" a="1"/>
  <c r="Q448" i="104" s="1"/>
  <c r="M447" i="104"/>
  <c r="K447" i="104"/>
  <c r="I447" i="104"/>
  <c r="H447" i="104"/>
  <c r="F447" i="104"/>
  <c r="M446" i="104"/>
  <c r="J446" i="104"/>
  <c r="I446" i="104"/>
  <c r="H446" i="104"/>
  <c r="F446" i="104"/>
  <c r="M445" i="104"/>
  <c r="L445" i="104"/>
  <c r="K445" i="104"/>
  <c r="J445" i="104"/>
  <c r="I445" i="104"/>
  <c r="H445" i="104"/>
  <c r="G445" i="104"/>
  <c r="F445" i="104"/>
  <c r="M444" i="104"/>
  <c r="I444" i="104"/>
  <c r="H444" i="104"/>
  <c r="G444" i="104"/>
  <c r="F444" i="104"/>
  <c r="M443" i="104"/>
  <c r="K443" i="104"/>
  <c r="I443" i="104"/>
  <c r="H443" i="104"/>
  <c r="G443" i="104"/>
  <c r="F443" i="104"/>
  <c r="Q443" i="104" s="1" a="1"/>
  <c r="Q443" i="104" s="1"/>
  <c r="M442" i="104"/>
  <c r="I442" i="104"/>
  <c r="H442" i="104"/>
  <c r="G442" i="104"/>
  <c r="F442" i="104"/>
  <c r="M441" i="104"/>
  <c r="I441" i="104"/>
  <c r="H441" i="104"/>
  <c r="G441" i="104"/>
  <c r="F441" i="104"/>
  <c r="M440" i="104"/>
  <c r="I440" i="104"/>
  <c r="H440" i="104"/>
  <c r="G440" i="104"/>
  <c r="F440" i="104"/>
  <c r="Q440" i="104" s="1" a="1"/>
  <c r="Q440" i="104" s="1"/>
  <c r="M439" i="104"/>
  <c r="J439" i="104"/>
  <c r="I439" i="104"/>
  <c r="H439" i="104"/>
  <c r="G439" i="104"/>
  <c r="F439" i="104"/>
  <c r="M438" i="104"/>
  <c r="L438" i="104"/>
  <c r="K438" i="104"/>
  <c r="J438" i="104"/>
  <c r="I438" i="104"/>
  <c r="H438" i="104"/>
  <c r="G438" i="104"/>
  <c r="F438" i="104"/>
  <c r="M437" i="104"/>
  <c r="L437" i="104"/>
  <c r="K437" i="104"/>
  <c r="J437" i="104"/>
  <c r="I437" i="104"/>
  <c r="H437" i="104"/>
  <c r="G437" i="104"/>
  <c r="F437" i="104"/>
  <c r="M436" i="104"/>
  <c r="L436" i="104"/>
  <c r="J436" i="104"/>
  <c r="I436" i="104"/>
  <c r="H436" i="104"/>
  <c r="F436" i="104"/>
  <c r="M435" i="104"/>
  <c r="I435" i="104"/>
  <c r="H435" i="104"/>
  <c r="G435" i="104"/>
  <c r="F435" i="104"/>
  <c r="M434" i="104"/>
  <c r="L434" i="104"/>
  <c r="K434" i="104"/>
  <c r="J434" i="104"/>
  <c r="I434" i="104"/>
  <c r="H434" i="104"/>
  <c r="G434" i="104"/>
  <c r="F434" i="104"/>
  <c r="M433" i="104"/>
  <c r="L433" i="104"/>
  <c r="I433" i="104"/>
  <c r="H433" i="104"/>
  <c r="G433" i="104"/>
  <c r="F433" i="104"/>
  <c r="M432" i="104"/>
  <c r="J432" i="104"/>
  <c r="I432" i="104"/>
  <c r="H432" i="104"/>
  <c r="G432" i="104"/>
  <c r="F432" i="104"/>
  <c r="Q432" i="104" s="1" a="1"/>
  <c r="Q432" i="104" s="1"/>
  <c r="M431" i="104"/>
  <c r="L431" i="104"/>
  <c r="K431" i="104"/>
  <c r="J431" i="104"/>
  <c r="I431" i="104"/>
  <c r="H431" i="104"/>
  <c r="G431" i="104"/>
  <c r="F431" i="104"/>
  <c r="M430" i="104"/>
  <c r="L430" i="104"/>
  <c r="K430" i="104"/>
  <c r="J430" i="104"/>
  <c r="I430" i="104"/>
  <c r="H430" i="104"/>
  <c r="G430" i="104"/>
  <c r="F430" i="104"/>
  <c r="M429" i="104"/>
  <c r="L429" i="104"/>
  <c r="I429" i="104"/>
  <c r="H429" i="104"/>
  <c r="F429" i="104"/>
  <c r="M428" i="104"/>
  <c r="L428" i="104"/>
  <c r="K428" i="104"/>
  <c r="J428" i="104"/>
  <c r="I428" i="104"/>
  <c r="H428" i="104"/>
  <c r="G428" i="104"/>
  <c r="F428" i="104"/>
  <c r="M427" i="104"/>
  <c r="L427" i="104"/>
  <c r="I427" i="104"/>
  <c r="H427" i="104"/>
  <c r="G427" i="104"/>
  <c r="F427" i="104"/>
  <c r="M426" i="104"/>
  <c r="K426" i="104"/>
  <c r="J426" i="104"/>
  <c r="I426" i="104"/>
  <c r="H426" i="104"/>
  <c r="G426" i="104"/>
  <c r="F426" i="104"/>
  <c r="M425" i="104"/>
  <c r="L425" i="104"/>
  <c r="K425" i="104"/>
  <c r="J425" i="104"/>
  <c r="I425" i="104"/>
  <c r="H425" i="104"/>
  <c r="G425" i="104"/>
  <c r="F425" i="104"/>
  <c r="M424" i="104"/>
  <c r="L424" i="104"/>
  <c r="K424" i="104"/>
  <c r="J424" i="104"/>
  <c r="I424" i="104"/>
  <c r="H424" i="104"/>
  <c r="F424" i="104"/>
  <c r="Q424" i="104" s="1" a="1"/>
  <c r="Q424" i="104" s="1"/>
  <c r="M423" i="104"/>
  <c r="L423" i="104"/>
  <c r="J423" i="104"/>
  <c r="I423" i="104"/>
  <c r="H423" i="104"/>
  <c r="F423" i="104"/>
  <c r="M422" i="104"/>
  <c r="L422" i="104"/>
  <c r="K422" i="104"/>
  <c r="J422" i="104"/>
  <c r="I422" i="104"/>
  <c r="H422" i="104"/>
  <c r="G422" i="104"/>
  <c r="F422" i="104"/>
  <c r="M421" i="104"/>
  <c r="L421" i="104"/>
  <c r="K421" i="104"/>
  <c r="J421" i="104"/>
  <c r="I421" i="104"/>
  <c r="H421" i="104"/>
  <c r="G421" i="104"/>
  <c r="F421" i="104"/>
  <c r="M420" i="104"/>
  <c r="L420" i="104"/>
  <c r="K420" i="104"/>
  <c r="J420" i="104"/>
  <c r="I420" i="104"/>
  <c r="H420" i="104"/>
  <c r="G420" i="104"/>
  <c r="F420" i="104"/>
  <c r="M419" i="104"/>
  <c r="L419" i="104"/>
  <c r="K419" i="104"/>
  <c r="J419" i="104"/>
  <c r="I419" i="104"/>
  <c r="H419" i="104"/>
  <c r="G419" i="104"/>
  <c r="F419" i="104"/>
  <c r="M418" i="104"/>
  <c r="J418" i="104"/>
  <c r="I418" i="104"/>
  <c r="H418" i="104"/>
  <c r="G418" i="104"/>
  <c r="F418" i="104"/>
  <c r="M417" i="104"/>
  <c r="L417" i="104"/>
  <c r="K417" i="104"/>
  <c r="J417" i="104"/>
  <c r="I417" i="104"/>
  <c r="H417" i="104"/>
  <c r="G417" i="104"/>
  <c r="F417" i="104"/>
  <c r="M416" i="104"/>
  <c r="L416" i="104"/>
  <c r="K416" i="104"/>
  <c r="J416" i="104"/>
  <c r="I416" i="104"/>
  <c r="H416" i="104"/>
  <c r="G416" i="104"/>
  <c r="F416" i="104"/>
  <c r="M415" i="104"/>
  <c r="L415" i="104"/>
  <c r="K415" i="104"/>
  <c r="J415" i="104"/>
  <c r="I415" i="104"/>
  <c r="H415" i="104"/>
  <c r="G415" i="104"/>
  <c r="F415" i="104"/>
  <c r="M414" i="104"/>
  <c r="L414" i="104"/>
  <c r="K414" i="104"/>
  <c r="J414" i="104"/>
  <c r="I414" i="104"/>
  <c r="H414" i="104"/>
  <c r="G414" i="104"/>
  <c r="F414" i="104"/>
  <c r="M413" i="104"/>
  <c r="K413" i="104"/>
  <c r="J413" i="104"/>
  <c r="I413" i="104"/>
  <c r="H413" i="104"/>
  <c r="G413" i="104"/>
  <c r="F413" i="104"/>
  <c r="M412" i="104"/>
  <c r="K412" i="104"/>
  <c r="J412" i="104"/>
  <c r="I412" i="104"/>
  <c r="H412" i="104"/>
  <c r="G412" i="104"/>
  <c r="F412" i="104"/>
  <c r="M411" i="104"/>
  <c r="L411" i="104"/>
  <c r="K411" i="104"/>
  <c r="J411" i="104"/>
  <c r="I411" i="104"/>
  <c r="H411" i="104"/>
  <c r="G411" i="104"/>
  <c r="F411" i="104"/>
  <c r="M410" i="104"/>
  <c r="K410" i="104"/>
  <c r="J410" i="104"/>
  <c r="I410" i="104"/>
  <c r="H410" i="104"/>
  <c r="G410" i="104"/>
  <c r="F410" i="104"/>
  <c r="M409" i="104"/>
  <c r="K409" i="104"/>
  <c r="J409" i="104"/>
  <c r="I409" i="104"/>
  <c r="H409" i="104"/>
  <c r="G409" i="104"/>
  <c r="F409" i="104"/>
  <c r="M408" i="104"/>
  <c r="K408" i="104"/>
  <c r="J408" i="104"/>
  <c r="I408" i="104"/>
  <c r="H408" i="104"/>
  <c r="G408" i="104"/>
  <c r="F408" i="104"/>
  <c r="M407" i="104"/>
  <c r="L407" i="104"/>
  <c r="K407" i="104"/>
  <c r="J407" i="104"/>
  <c r="I407" i="104"/>
  <c r="H407" i="104"/>
  <c r="G407" i="104"/>
  <c r="F407" i="104"/>
  <c r="Q407" i="104" s="1" a="1"/>
  <c r="Q407" i="104" s="1"/>
  <c r="M406" i="104"/>
  <c r="L406" i="104"/>
  <c r="K406" i="104"/>
  <c r="J406" i="104"/>
  <c r="I406" i="104"/>
  <c r="H406" i="104"/>
  <c r="G406" i="104"/>
  <c r="F406" i="104"/>
  <c r="M405" i="104"/>
  <c r="L405" i="104"/>
  <c r="K405" i="104"/>
  <c r="J405" i="104"/>
  <c r="I405" i="104"/>
  <c r="H405" i="104"/>
  <c r="G405" i="104"/>
  <c r="F405" i="104"/>
  <c r="M404" i="104"/>
  <c r="L404" i="104"/>
  <c r="K404" i="104"/>
  <c r="J404" i="104"/>
  <c r="I404" i="104"/>
  <c r="H404" i="104"/>
  <c r="G404" i="104"/>
  <c r="F404" i="104"/>
  <c r="M403" i="104"/>
  <c r="L403" i="104"/>
  <c r="K403" i="104"/>
  <c r="J403" i="104"/>
  <c r="I403" i="104"/>
  <c r="H403" i="104"/>
  <c r="G403" i="104"/>
  <c r="F403" i="104"/>
  <c r="M402" i="104"/>
  <c r="L402" i="104"/>
  <c r="K402" i="104"/>
  <c r="J402" i="104"/>
  <c r="I402" i="104"/>
  <c r="H402" i="104"/>
  <c r="G402" i="104"/>
  <c r="F402" i="104"/>
  <c r="M401" i="104"/>
  <c r="L401" i="104"/>
  <c r="K401" i="104"/>
  <c r="J401" i="104"/>
  <c r="I401" i="104"/>
  <c r="H401" i="104"/>
  <c r="G401" i="104"/>
  <c r="F401" i="104"/>
  <c r="Q401" i="104" s="1" a="1"/>
  <c r="Q401" i="104" s="1"/>
  <c r="M400" i="104"/>
  <c r="L400" i="104"/>
  <c r="J400" i="104"/>
  <c r="I400" i="104"/>
  <c r="H400" i="104"/>
  <c r="F400" i="104"/>
  <c r="O400" i="104" s="1"/>
  <c r="P400" i="104" s="1"/>
  <c r="M399" i="104"/>
  <c r="L399" i="104"/>
  <c r="K399" i="104"/>
  <c r="J399" i="104"/>
  <c r="G399" i="104"/>
  <c r="F399" i="104"/>
  <c r="M398" i="104"/>
  <c r="L398" i="104"/>
  <c r="K398" i="104"/>
  <c r="J398" i="104"/>
  <c r="G398" i="104"/>
  <c r="F398" i="104"/>
  <c r="O398" i="104" s="1"/>
  <c r="P398" i="104" s="1"/>
  <c r="M397" i="104"/>
  <c r="J397" i="104"/>
  <c r="I397" i="104"/>
  <c r="H397" i="104"/>
  <c r="F397" i="104"/>
  <c r="Q397" i="104" s="1" a="1"/>
  <c r="Q397" i="104" s="1"/>
  <c r="M396" i="104"/>
  <c r="K396" i="104"/>
  <c r="J396" i="104"/>
  <c r="I396" i="104"/>
  <c r="H396" i="104"/>
  <c r="G396" i="104"/>
  <c r="F396" i="104"/>
  <c r="M395" i="104"/>
  <c r="K395" i="104"/>
  <c r="J395" i="104"/>
  <c r="I395" i="104"/>
  <c r="H395" i="104"/>
  <c r="G395" i="104"/>
  <c r="F395" i="104"/>
  <c r="M394" i="104"/>
  <c r="K394" i="104"/>
  <c r="J394" i="104"/>
  <c r="I394" i="104"/>
  <c r="H394" i="104"/>
  <c r="G394" i="104"/>
  <c r="F394" i="104"/>
  <c r="M393" i="104"/>
  <c r="K393" i="104"/>
  <c r="J393" i="104"/>
  <c r="I393" i="104"/>
  <c r="H393" i="104"/>
  <c r="G393" i="104"/>
  <c r="F393" i="104"/>
  <c r="M392" i="104"/>
  <c r="K392" i="104"/>
  <c r="J392" i="104"/>
  <c r="I392" i="104"/>
  <c r="H392" i="104"/>
  <c r="G392" i="104"/>
  <c r="F392" i="104"/>
  <c r="M391" i="104"/>
  <c r="K391" i="104"/>
  <c r="J391" i="104"/>
  <c r="I391" i="104"/>
  <c r="H391" i="104"/>
  <c r="G391" i="104"/>
  <c r="F391" i="104"/>
  <c r="M390" i="104"/>
  <c r="K390" i="104"/>
  <c r="J390" i="104"/>
  <c r="I390" i="104"/>
  <c r="H390" i="104"/>
  <c r="G390" i="104"/>
  <c r="F390" i="104"/>
  <c r="M389" i="104"/>
  <c r="K389" i="104"/>
  <c r="J389" i="104"/>
  <c r="I389" i="104"/>
  <c r="H389" i="104"/>
  <c r="G389" i="104"/>
  <c r="F389" i="104"/>
  <c r="Q389" i="104" s="1" a="1"/>
  <c r="Q389" i="104" s="1"/>
  <c r="M388" i="104"/>
  <c r="K388" i="104"/>
  <c r="J388" i="104"/>
  <c r="I388" i="104"/>
  <c r="H388" i="104"/>
  <c r="G388" i="104"/>
  <c r="F388" i="104"/>
  <c r="M387" i="104"/>
  <c r="K387" i="104"/>
  <c r="J387" i="104"/>
  <c r="I387" i="104"/>
  <c r="H387" i="104"/>
  <c r="G387" i="104"/>
  <c r="F387" i="104"/>
  <c r="M386" i="104"/>
  <c r="K386" i="104"/>
  <c r="J386" i="104"/>
  <c r="I386" i="104"/>
  <c r="H386" i="104"/>
  <c r="G386" i="104"/>
  <c r="F386" i="104"/>
  <c r="O386" i="104" s="1"/>
  <c r="P386" i="104" s="1"/>
  <c r="M385" i="104"/>
  <c r="K385" i="104"/>
  <c r="J385" i="104"/>
  <c r="I385" i="104"/>
  <c r="H385" i="104"/>
  <c r="G385" i="104"/>
  <c r="F385" i="104"/>
  <c r="M384" i="104"/>
  <c r="K384" i="104"/>
  <c r="J384" i="104"/>
  <c r="I384" i="104"/>
  <c r="H384" i="104"/>
  <c r="G384" i="104"/>
  <c r="F384" i="104"/>
  <c r="M383" i="104"/>
  <c r="L383" i="104"/>
  <c r="K383" i="104"/>
  <c r="J383" i="104"/>
  <c r="I383" i="104"/>
  <c r="H383" i="104"/>
  <c r="G383" i="104"/>
  <c r="F383" i="104"/>
  <c r="M382" i="104"/>
  <c r="L382" i="104"/>
  <c r="K382" i="104"/>
  <c r="J382" i="104"/>
  <c r="I382" i="104"/>
  <c r="H382" i="104"/>
  <c r="G382" i="104"/>
  <c r="F382" i="104"/>
  <c r="N382" i="104" s="1"/>
  <c r="M381" i="104"/>
  <c r="L381" i="104"/>
  <c r="K381" i="104"/>
  <c r="J381" i="104"/>
  <c r="I381" i="104"/>
  <c r="H381" i="104"/>
  <c r="G381" i="104"/>
  <c r="F381" i="104"/>
  <c r="M380" i="104"/>
  <c r="L380" i="104"/>
  <c r="K380" i="104"/>
  <c r="J380" i="104"/>
  <c r="I380" i="104"/>
  <c r="H380" i="104"/>
  <c r="G380" i="104"/>
  <c r="F380" i="104"/>
  <c r="N380" i="104" s="1"/>
  <c r="M379" i="104"/>
  <c r="L379" i="104"/>
  <c r="K379" i="104"/>
  <c r="J379" i="104"/>
  <c r="I379" i="104"/>
  <c r="H379" i="104"/>
  <c r="G379" i="104"/>
  <c r="F379" i="104"/>
  <c r="M378" i="104"/>
  <c r="I378" i="104"/>
  <c r="H378" i="104"/>
  <c r="G378" i="104"/>
  <c r="F378" i="104"/>
  <c r="Q378" i="104" s="1" a="1"/>
  <c r="Q378" i="104" s="1"/>
  <c r="M377" i="104"/>
  <c r="L377" i="104"/>
  <c r="K377" i="104"/>
  <c r="J377" i="104"/>
  <c r="I377" i="104"/>
  <c r="H377" i="104"/>
  <c r="G377" i="104"/>
  <c r="F377" i="104"/>
  <c r="M376" i="104"/>
  <c r="I376" i="104"/>
  <c r="H376" i="104"/>
  <c r="G376" i="104"/>
  <c r="F376" i="104"/>
  <c r="Q376" i="104" s="1" a="1"/>
  <c r="Q376" i="104" s="1"/>
  <c r="M375" i="104"/>
  <c r="L375" i="104"/>
  <c r="K375" i="104"/>
  <c r="J375" i="104"/>
  <c r="I375" i="104"/>
  <c r="H375" i="104"/>
  <c r="G375" i="104"/>
  <c r="F375" i="104"/>
  <c r="M374" i="104"/>
  <c r="L374" i="104"/>
  <c r="K374" i="104"/>
  <c r="J374" i="104"/>
  <c r="I374" i="104"/>
  <c r="H374" i="104"/>
  <c r="G374" i="104"/>
  <c r="F374" i="104"/>
  <c r="M373" i="104"/>
  <c r="L373" i="104"/>
  <c r="K373" i="104"/>
  <c r="J373" i="104"/>
  <c r="I373" i="104"/>
  <c r="H373" i="104"/>
  <c r="G373" i="104"/>
  <c r="F373" i="104"/>
  <c r="M372" i="104"/>
  <c r="L372" i="104"/>
  <c r="K372" i="104"/>
  <c r="J372" i="104"/>
  <c r="I372" i="104"/>
  <c r="H372" i="104"/>
  <c r="G372" i="104"/>
  <c r="F372" i="104"/>
  <c r="M371" i="104"/>
  <c r="L371" i="104"/>
  <c r="K371" i="104"/>
  <c r="J371" i="104"/>
  <c r="I371" i="104"/>
  <c r="H371" i="104"/>
  <c r="G371" i="104"/>
  <c r="F371" i="104"/>
  <c r="M370" i="104"/>
  <c r="L370" i="104"/>
  <c r="K370" i="104"/>
  <c r="J370" i="104"/>
  <c r="I370" i="104"/>
  <c r="H370" i="104"/>
  <c r="G370" i="104"/>
  <c r="F370" i="104"/>
  <c r="M369" i="104"/>
  <c r="L369" i="104"/>
  <c r="K369" i="104"/>
  <c r="J369" i="104"/>
  <c r="I369" i="104"/>
  <c r="H369" i="104"/>
  <c r="G369" i="104"/>
  <c r="F369" i="104"/>
  <c r="M368" i="104"/>
  <c r="K368" i="104"/>
  <c r="J368" i="104"/>
  <c r="I368" i="104"/>
  <c r="H368" i="104"/>
  <c r="G368" i="104"/>
  <c r="F368" i="104"/>
  <c r="O368" i="104" s="1"/>
  <c r="P368" i="104" s="1"/>
  <c r="M367" i="104"/>
  <c r="K367" i="104"/>
  <c r="J367" i="104"/>
  <c r="I367" i="104"/>
  <c r="H367" i="104"/>
  <c r="G367" i="104"/>
  <c r="F367" i="104"/>
  <c r="M366" i="104"/>
  <c r="L366" i="104"/>
  <c r="K366" i="104"/>
  <c r="J366" i="104"/>
  <c r="I366" i="104"/>
  <c r="H366" i="104"/>
  <c r="G366" i="104"/>
  <c r="F366" i="104"/>
  <c r="N366" i="104" s="1"/>
  <c r="M365" i="104"/>
  <c r="K365" i="104"/>
  <c r="J365" i="104"/>
  <c r="I365" i="104"/>
  <c r="H365" i="104"/>
  <c r="G365" i="104"/>
  <c r="F365" i="104"/>
  <c r="M364" i="104"/>
  <c r="L364" i="104"/>
  <c r="K364" i="104"/>
  <c r="J364" i="104"/>
  <c r="I364" i="104"/>
  <c r="H364" i="104"/>
  <c r="G364" i="104"/>
  <c r="F364" i="104"/>
  <c r="O364" i="104" s="1"/>
  <c r="P364" i="104" s="1"/>
  <c r="M363" i="104"/>
  <c r="L363" i="104"/>
  <c r="K363" i="104"/>
  <c r="J363" i="104"/>
  <c r="I363" i="104"/>
  <c r="H363" i="104"/>
  <c r="G363" i="104"/>
  <c r="F363" i="104"/>
  <c r="M362" i="104"/>
  <c r="J362" i="104"/>
  <c r="I362" i="104"/>
  <c r="H362" i="104"/>
  <c r="F362" i="104"/>
  <c r="M361" i="104"/>
  <c r="L361" i="104"/>
  <c r="K361" i="104"/>
  <c r="J361" i="104"/>
  <c r="I361" i="104"/>
  <c r="H361" i="104"/>
  <c r="G361" i="104"/>
  <c r="F361" i="104"/>
  <c r="M360" i="104"/>
  <c r="L360" i="104"/>
  <c r="K360" i="104"/>
  <c r="J360" i="104"/>
  <c r="I360" i="104"/>
  <c r="H360" i="104"/>
  <c r="G360" i="104"/>
  <c r="F360" i="104"/>
  <c r="N360" i="104" s="1"/>
  <c r="M359" i="104"/>
  <c r="L359" i="104"/>
  <c r="K359" i="104"/>
  <c r="J359" i="104"/>
  <c r="I359" i="104"/>
  <c r="H359" i="104"/>
  <c r="G359" i="104"/>
  <c r="F359" i="104"/>
  <c r="M358" i="104"/>
  <c r="L358" i="104"/>
  <c r="K358" i="104"/>
  <c r="J358" i="104"/>
  <c r="I358" i="104"/>
  <c r="H358" i="104"/>
  <c r="G358" i="104"/>
  <c r="F358" i="104"/>
  <c r="N358" i="104" s="1"/>
  <c r="M357" i="104"/>
  <c r="L357" i="104"/>
  <c r="K357" i="104"/>
  <c r="J357" i="104"/>
  <c r="I357" i="104"/>
  <c r="H357" i="104"/>
  <c r="G357" i="104"/>
  <c r="F357" i="104"/>
  <c r="M356" i="104"/>
  <c r="H356" i="104"/>
  <c r="G356" i="104"/>
  <c r="F356" i="104"/>
  <c r="M355" i="104"/>
  <c r="L355" i="104"/>
  <c r="K355" i="104"/>
  <c r="J355" i="104"/>
  <c r="I355" i="104"/>
  <c r="H355" i="104"/>
  <c r="G355" i="104"/>
  <c r="F355" i="104"/>
  <c r="M354" i="104"/>
  <c r="J354" i="104"/>
  <c r="I354" i="104"/>
  <c r="H354" i="104"/>
  <c r="G354" i="104"/>
  <c r="F354" i="104"/>
  <c r="Q354" i="104" s="1" a="1"/>
  <c r="Q354" i="104" s="1"/>
  <c r="M353" i="104"/>
  <c r="L353" i="104"/>
  <c r="K353" i="104"/>
  <c r="J353" i="104"/>
  <c r="I353" i="104"/>
  <c r="H353" i="104"/>
  <c r="G353" i="104"/>
  <c r="F353" i="104"/>
  <c r="M352" i="104"/>
  <c r="L352" i="104"/>
  <c r="K352" i="104"/>
  <c r="J352" i="104"/>
  <c r="I352" i="104"/>
  <c r="H352" i="104"/>
  <c r="G352" i="104"/>
  <c r="F352" i="104"/>
  <c r="M351" i="104"/>
  <c r="J351" i="104"/>
  <c r="I351" i="104"/>
  <c r="H351" i="104"/>
  <c r="G351" i="104"/>
  <c r="F351" i="104"/>
  <c r="M350" i="104"/>
  <c r="I350" i="104"/>
  <c r="H350" i="104"/>
  <c r="G350" i="104"/>
  <c r="F350" i="104"/>
  <c r="Q350" i="104" s="1" a="1"/>
  <c r="Q350" i="104" s="1"/>
  <c r="M349" i="104"/>
  <c r="I349" i="104"/>
  <c r="H349" i="104"/>
  <c r="G349" i="104"/>
  <c r="F349" i="104"/>
  <c r="M348" i="104"/>
  <c r="I348" i="104"/>
  <c r="H348" i="104"/>
  <c r="G348" i="104"/>
  <c r="F348" i="104"/>
  <c r="M347" i="104"/>
  <c r="L347" i="104"/>
  <c r="K347" i="104"/>
  <c r="J347" i="104"/>
  <c r="I347" i="104"/>
  <c r="H347" i="104"/>
  <c r="G347" i="104"/>
  <c r="F347" i="104"/>
  <c r="M346" i="104"/>
  <c r="L346" i="104"/>
  <c r="K346" i="104"/>
  <c r="J346" i="104"/>
  <c r="I346" i="104"/>
  <c r="H346" i="104"/>
  <c r="G346" i="104"/>
  <c r="F346" i="104"/>
  <c r="O346" i="104" s="1"/>
  <c r="P346" i="104" s="1"/>
  <c r="M345" i="104"/>
  <c r="I345" i="104"/>
  <c r="H345" i="104"/>
  <c r="G345" i="104"/>
  <c r="F345" i="104"/>
  <c r="M344" i="104"/>
  <c r="L344" i="104"/>
  <c r="K344" i="104"/>
  <c r="J344" i="104"/>
  <c r="I344" i="104"/>
  <c r="H344" i="104"/>
  <c r="G344" i="104"/>
  <c r="F344" i="104"/>
  <c r="N344" i="104" s="1"/>
  <c r="M343" i="104"/>
  <c r="L343" i="104"/>
  <c r="K343" i="104"/>
  <c r="J343" i="104"/>
  <c r="I343" i="104"/>
  <c r="H343" i="104"/>
  <c r="G343" i="104"/>
  <c r="F343" i="104"/>
  <c r="M342" i="104"/>
  <c r="L342" i="104"/>
  <c r="K342" i="104"/>
  <c r="J342" i="104"/>
  <c r="I342" i="104"/>
  <c r="H342" i="104"/>
  <c r="G342" i="104"/>
  <c r="F342" i="104"/>
  <c r="N342" i="104" s="1"/>
  <c r="M341" i="104"/>
  <c r="L341" i="104"/>
  <c r="K341" i="104"/>
  <c r="J341" i="104"/>
  <c r="I341" i="104"/>
  <c r="H341" i="104"/>
  <c r="G341" i="104"/>
  <c r="F341" i="104"/>
  <c r="M340" i="104"/>
  <c r="L340" i="104"/>
  <c r="K340" i="104"/>
  <c r="J340" i="104"/>
  <c r="I340" i="104"/>
  <c r="H340" i="104"/>
  <c r="G340" i="104"/>
  <c r="F340" i="104"/>
  <c r="N340" i="104" s="1"/>
  <c r="M339" i="104"/>
  <c r="J339" i="104"/>
  <c r="I339" i="104"/>
  <c r="H339" i="104"/>
  <c r="G339" i="104"/>
  <c r="F339" i="104"/>
  <c r="M338" i="104"/>
  <c r="L338" i="104"/>
  <c r="K338" i="104"/>
  <c r="J338" i="104"/>
  <c r="I338" i="104"/>
  <c r="H338" i="104"/>
  <c r="G338" i="104"/>
  <c r="F338" i="104"/>
  <c r="M337" i="104"/>
  <c r="L337" i="104"/>
  <c r="K337" i="104"/>
  <c r="J337" i="104"/>
  <c r="I337" i="104"/>
  <c r="H337" i="104"/>
  <c r="G337" i="104"/>
  <c r="F337" i="104"/>
  <c r="M336" i="104"/>
  <c r="J336" i="104"/>
  <c r="I336" i="104"/>
  <c r="H336" i="104"/>
  <c r="G336" i="104"/>
  <c r="F336" i="104"/>
  <c r="M335" i="104"/>
  <c r="L335" i="104"/>
  <c r="K335" i="104"/>
  <c r="J335" i="104"/>
  <c r="I335" i="104"/>
  <c r="H335" i="104"/>
  <c r="G335" i="104"/>
  <c r="F335" i="104"/>
  <c r="M334" i="104"/>
  <c r="L334" i="104"/>
  <c r="K334" i="104"/>
  <c r="J334" i="104"/>
  <c r="I334" i="104"/>
  <c r="H334" i="104"/>
  <c r="G334" i="104"/>
  <c r="F334" i="104"/>
  <c r="N334" i="104" s="1"/>
  <c r="M333" i="104"/>
  <c r="I333" i="104"/>
  <c r="H333" i="104"/>
  <c r="G333" i="104"/>
  <c r="F333" i="104"/>
  <c r="M332" i="104"/>
  <c r="I332" i="104"/>
  <c r="H332" i="104"/>
  <c r="G332" i="104"/>
  <c r="F332" i="104"/>
  <c r="Q332" i="104" s="1" a="1"/>
  <c r="Q332" i="104" s="1"/>
  <c r="M331" i="104"/>
  <c r="L331" i="104"/>
  <c r="K331" i="104"/>
  <c r="J331" i="104"/>
  <c r="I331" i="104"/>
  <c r="H331" i="104"/>
  <c r="G331" i="104"/>
  <c r="F331" i="104"/>
  <c r="M330" i="104"/>
  <c r="L330" i="104"/>
  <c r="K330" i="104"/>
  <c r="J330" i="104"/>
  <c r="I330" i="104"/>
  <c r="H330" i="104"/>
  <c r="G330" i="104"/>
  <c r="F330" i="104"/>
  <c r="M329" i="104"/>
  <c r="L329" i="104"/>
  <c r="K329" i="104"/>
  <c r="J329" i="104"/>
  <c r="I329" i="104"/>
  <c r="H329" i="104"/>
  <c r="G329" i="104"/>
  <c r="F329" i="104"/>
  <c r="M328" i="104"/>
  <c r="I328" i="104"/>
  <c r="H328" i="104"/>
  <c r="G328" i="104"/>
  <c r="F328" i="104"/>
  <c r="M327" i="104"/>
  <c r="I327" i="104"/>
  <c r="H327" i="104"/>
  <c r="G327" i="104"/>
  <c r="F327" i="104"/>
  <c r="M326" i="104"/>
  <c r="L326" i="104"/>
  <c r="K326" i="104"/>
  <c r="J326" i="104"/>
  <c r="I326" i="104"/>
  <c r="H326" i="104"/>
  <c r="G326" i="104"/>
  <c r="F326" i="104"/>
  <c r="N326" i="104" s="1"/>
  <c r="M325" i="104"/>
  <c r="L325" i="104"/>
  <c r="K325" i="104"/>
  <c r="J325" i="104"/>
  <c r="I325" i="104"/>
  <c r="H325" i="104"/>
  <c r="G325" i="104"/>
  <c r="F325" i="104"/>
  <c r="M324" i="104"/>
  <c r="L324" i="104"/>
  <c r="K324" i="104"/>
  <c r="J324" i="104"/>
  <c r="I324" i="104"/>
  <c r="H324" i="104"/>
  <c r="G324" i="104"/>
  <c r="F324" i="104"/>
  <c r="N324" i="104" s="1"/>
  <c r="M323" i="104"/>
  <c r="L323" i="104"/>
  <c r="K323" i="104"/>
  <c r="J323" i="104"/>
  <c r="I323" i="104"/>
  <c r="H323" i="104"/>
  <c r="G323" i="104"/>
  <c r="F323" i="104"/>
  <c r="M322" i="104"/>
  <c r="L322" i="104"/>
  <c r="K322" i="104"/>
  <c r="J322" i="104"/>
  <c r="I322" i="104"/>
  <c r="H322" i="104"/>
  <c r="G322" i="104"/>
  <c r="F322" i="104"/>
  <c r="N322" i="104" s="1"/>
  <c r="M321" i="104"/>
  <c r="L321" i="104"/>
  <c r="K321" i="104"/>
  <c r="J321" i="104"/>
  <c r="I321" i="104"/>
  <c r="H321" i="104"/>
  <c r="G321" i="104"/>
  <c r="F321" i="104"/>
  <c r="M320" i="104"/>
  <c r="L320" i="104"/>
  <c r="K320" i="104"/>
  <c r="J320" i="104"/>
  <c r="I320" i="104"/>
  <c r="H320" i="104"/>
  <c r="G320" i="104"/>
  <c r="F320" i="104"/>
  <c r="N320" i="104" s="1"/>
  <c r="M319" i="104"/>
  <c r="L319" i="104"/>
  <c r="K319" i="104"/>
  <c r="J319" i="104"/>
  <c r="I319" i="104"/>
  <c r="H319" i="104"/>
  <c r="G319" i="104"/>
  <c r="F319" i="104"/>
  <c r="M318" i="104"/>
  <c r="J318" i="104"/>
  <c r="I318" i="104"/>
  <c r="H318" i="104"/>
  <c r="G318" i="104"/>
  <c r="F318" i="104"/>
  <c r="Q318" i="104" s="1" a="1"/>
  <c r="Q318" i="104" s="1"/>
  <c r="M317" i="104"/>
  <c r="L317" i="104"/>
  <c r="K317" i="104"/>
  <c r="J317" i="104"/>
  <c r="I317" i="104"/>
  <c r="H317" i="104"/>
  <c r="G317" i="104"/>
  <c r="F317" i="104"/>
  <c r="M316" i="104"/>
  <c r="L316" i="104"/>
  <c r="K316" i="104"/>
  <c r="J316" i="104"/>
  <c r="I316" i="104"/>
  <c r="H316" i="104"/>
  <c r="G316" i="104"/>
  <c r="F316" i="104"/>
  <c r="M315" i="104"/>
  <c r="L315" i="104"/>
  <c r="K315" i="104"/>
  <c r="J315" i="104"/>
  <c r="I315" i="104"/>
  <c r="H315" i="104"/>
  <c r="G315" i="104"/>
  <c r="F315" i="104"/>
  <c r="M314" i="104"/>
  <c r="L314" i="104"/>
  <c r="K314" i="104"/>
  <c r="J314" i="104"/>
  <c r="I314" i="104"/>
  <c r="H314" i="104"/>
  <c r="G314" i="104"/>
  <c r="F314" i="104"/>
  <c r="M313" i="104"/>
  <c r="L313" i="104"/>
  <c r="K313" i="104"/>
  <c r="J313" i="104"/>
  <c r="I313" i="104"/>
  <c r="H313" i="104"/>
  <c r="G313" i="104"/>
  <c r="F313" i="104"/>
  <c r="M312" i="104"/>
  <c r="L312" i="104"/>
  <c r="K312" i="104"/>
  <c r="J312" i="104"/>
  <c r="I312" i="104"/>
  <c r="H312" i="104"/>
  <c r="G312" i="104"/>
  <c r="F312" i="104"/>
  <c r="M311" i="104"/>
  <c r="L311" i="104"/>
  <c r="K311" i="104"/>
  <c r="J311" i="104"/>
  <c r="I311" i="104"/>
  <c r="H311" i="104"/>
  <c r="G311" i="104"/>
  <c r="F311" i="104"/>
  <c r="M310" i="104"/>
  <c r="L310" i="104"/>
  <c r="K310" i="104"/>
  <c r="J310" i="104"/>
  <c r="I310" i="104"/>
  <c r="H310" i="104"/>
  <c r="G310" i="104"/>
  <c r="F310" i="104"/>
  <c r="M309" i="104"/>
  <c r="L309" i="104"/>
  <c r="K309" i="104"/>
  <c r="J309" i="104"/>
  <c r="I309" i="104"/>
  <c r="H309" i="104"/>
  <c r="G309" i="104"/>
  <c r="F309" i="104"/>
  <c r="M308" i="104"/>
  <c r="I308" i="104"/>
  <c r="H308" i="104"/>
  <c r="G308" i="104"/>
  <c r="F308" i="104"/>
  <c r="M307" i="104"/>
  <c r="L307" i="104"/>
  <c r="K307" i="104"/>
  <c r="J307" i="104"/>
  <c r="I307" i="104"/>
  <c r="H307" i="104"/>
  <c r="G307" i="104"/>
  <c r="F307" i="104"/>
  <c r="M306" i="104"/>
  <c r="L306" i="104"/>
  <c r="K306" i="104"/>
  <c r="J306" i="104"/>
  <c r="I306" i="104"/>
  <c r="H306" i="104"/>
  <c r="G306" i="104"/>
  <c r="F306" i="104"/>
  <c r="O306" i="104" s="1"/>
  <c r="P306" i="104" s="1"/>
  <c r="M305" i="104"/>
  <c r="L305" i="104"/>
  <c r="K305" i="104"/>
  <c r="J305" i="104"/>
  <c r="I305" i="104"/>
  <c r="H305" i="104"/>
  <c r="G305" i="104"/>
  <c r="F305" i="104"/>
  <c r="M304" i="104"/>
  <c r="K304" i="104"/>
  <c r="J304" i="104"/>
  <c r="I304" i="104"/>
  <c r="H304" i="104"/>
  <c r="G304" i="104"/>
  <c r="F304" i="104"/>
  <c r="O304" i="104" s="1"/>
  <c r="P304" i="104" s="1"/>
  <c r="M303" i="104"/>
  <c r="L303" i="104"/>
  <c r="K303" i="104"/>
  <c r="J303" i="104"/>
  <c r="I303" i="104"/>
  <c r="H303" i="104"/>
  <c r="G303" i="104"/>
  <c r="F303" i="104"/>
  <c r="M302" i="104"/>
  <c r="L302" i="104"/>
  <c r="K302" i="104"/>
  <c r="J302" i="104"/>
  <c r="I302" i="104"/>
  <c r="H302" i="104"/>
  <c r="G302" i="104"/>
  <c r="F302" i="104"/>
  <c r="M301" i="104"/>
  <c r="L301" i="104"/>
  <c r="K301" i="104"/>
  <c r="J301" i="104"/>
  <c r="I301" i="104"/>
  <c r="H301" i="104"/>
  <c r="G301" i="104"/>
  <c r="F301" i="104"/>
  <c r="M300" i="104"/>
  <c r="K300" i="104"/>
  <c r="J300" i="104"/>
  <c r="I300" i="104"/>
  <c r="H300" i="104"/>
  <c r="G300" i="104"/>
  <c r="F300" i="104"/>
  <c r="O300" i="104" s="1"/>
  <c r="P300" i="104" s="1"/>
  <c r="M299" i="104"/>
  <c r="K299" i="104"/>
  <c r="J299" i="104"/>
  <c r="I299" i="104"/>
  <c r="H299" i="104"/>
  <c r="G299" i="104"/>
  <c r="F299" i="104"/>
  <c r="M298" i="104"/>
  <c r="K298" i="104"/>
  <c r="J298" i="104"/>
  <c r="I298" i="104"/>
  <c r="H298" i="104"/>
  <c r="F298" i="104"/>
  <c r="Q298" i="104" s="1" a="1"/>
  <c r="Q298" i="104" s="1"/>
  <c r="M297" i="104"/>
  <c r="K297" i="104"/>
  <c r="J297" i="104"/>
  <c r="I297" i="104"/>
  <c r="H297" i="104"/>
  <c r="G297" i="104"/>
  <c r="F297" i="104"/>
  <c r="M296" i="104"/>
  <c r="J296" i="104"/>
  <c r="I296" i="104"/>
  <c r="H296" i="104"/>
  <c r="G296" i="104"/>
  <c r="F296" i="104"/>
  <c r="Q296" i="104" s="1" a="1"/>
  <c r="Q296" i="104" s="1"/>
  <c r="J295" i="104"/>
  <c r="I295" i="104"/>
  <c r="H295" i="104"/>
  <c r="G295" i="104"/>
  <c r="F295" i="104"/>
  <c r="M294" i="104"/>
  <c r="J294" i="104"/>
  <c r="I294" i="104"/>
  <c r="H294" i="104"/>
  <c r="G294" i="104"/>
  <c r="F294" i="104"/>
  <c r="Q294" i="104" s="1" a="1"/>
  <c r="Q294" i="104" s="1"/>
  <c r="M293" i="104"/>
  <c r="L293" i="104"/>
  <c r="K293" i="104"/>
  <c r="J293" i="104"/>
  <c r="I293" i="104"/>
  <c r="H293" i="104"/>
  <c r="G293" i="104"/>
  <c r="F293" i="104"/>
  <c r="M292" i="104"/>
  <c r="L292" i="104"/>
  <c r="K292" i="104"/>
  <c r="J292" i="104"/>
  <c r="I292" i="104"/>
  <c r="H292" i="104"/>
  <c r="G292" i="104"/>
  <c r="F292" i="104"/>
  <c r="M291" i="104"/>
  <c r="L291" i="104"/>
  <c r="K291" i="104"/>
  <c r="J291" i="104"/>
  <c r="I291" i="104"/>
  <c r="H291" i="104"/>
  <c r="G291" i="104"/>
  <c r="F291" i="104"/>
  <c r="M290" i="104"/>
  <c r="L290" i="104"/>
  <c r="K290" i="104"/>
  <c r="J290" i="104"/>
  <c r="I290" i="104"/>
  <c r="H290" i="104"/>
  <c r="G290" i="104"/>
  <c r="F290" i="104"/>
  <c r="M289" i="104"/>
  <c r="L289" i="104"/>
  <c r="K289" i="104"/>
  <c r="J289" i="104"/>
  <c r="I289" i="104"/>
  <c r="H289" i="104"/>
  <c r="G289" i="104"/>
  <c r="F289" i="104"/>
  <c r="M288" i="104"/>
  <c r="L288" i="104"/>
  <c r="K288" i="104"/>
  <c r="J288" i="104"/>
  <c r="I288" i="104"/>
  <c r="H288" i="104"/>
  <c r="G288" i="104"/>
  <c r="F288" i="104"/>
  <c r="M287" i="104"/>
  <c r="L287" i="104"/>
  <c r="K287" i="104"/>
  <c r="J287" i="104"/>
  <c r="I287" i="104"/>
  <c r="H287" i="104"/>
  <c r="G287" i="104"/>
  <c r="F287" i="104"/>
  <c r="M286" i="104"/>
  <c r="L286" i="104"/>
  <c r="K286" i="104"/>
  <c r="J286" i="104"/>
  <c r="I286" i="104"/>
  <c r="H286" i="104"/>
  <c r="G286" i="104"/>
  <c r="F286" i="104"/>
  <c r="M285" i="104"/>
  <c r="L285" i="104"/>
  <c r="K285" i="104"/>
  <c r="J285" i="104"/>
  <c r="I285" i="104"/>
  <c r="H285" i="104"/>
  <c r="G285" i="104"/>
  <c r="F285" i="104"/>
  <c r="M284" i="104"/>
  <c r="L284" i="104"/>
  <c r="K284" i="104"/>
  <c r="J284" i="104"/>
  <c r="I284" i="104"/>
  <c r="H284" i="104"/>
  <c r="G284" i="104"/>
  <c r="F284" i="104"/>
  <c r="M283" i="104"/>
  <c r="L283" i="104"/>
  <c r="K283" i="104"/>
  <c r="J283" i="104"/>
  <c r="I283" i="104"/>
  <c r="H283" i="104"/>
  <c r="G283" i="104"/>
  <c r="F283" i="104"/>
  <c r="M282" i="104"/>
  <c r="L282" i="104"/>
  <c r="K282" i="104"/>
  <c r="J282" i="104"/>
  <c r="I282" i="104"/>
  <c r="H282" i="104"/>
  <c r="G282" i="104"/>
  <c r="F282" i="104"/>
  <c r="M281" i="104"/>
  <c r="L281" i="104"/>
  <c r="K281" i="104"/>
  <c r="J281" i="104"/>
  <c r="I281" i="104"/>
  <c r="H281" i="104"/>
  <c r="G281" i="104"/>
  <c r="F281" i="104"/>
  <c r="M280" i="104"/>
  <c r="L280" i="104"/>
  <c r="K280" i="104"/>
  <c r="J280" i="104"/>
  <c r="I280" i="104"/>
  <c r="H280" i="104"/>
  <c r="G280" i="104"/>
  <c r="F280" i="104"/>
  <c r="M279" i="104"/>
  <c r="L279" i="104"/>
  <c r="K279" i="104"/>
  <c r="J279" i="104"/>
  <c r="I279" i="104"/>
  <c r="H279" i="104"/>
  <c r="G279" i="104"/>
  <c r="F279" i="104"/>
  <c r="M278" i="104"/>
  <c r="L278" i="104"/>
  <c r="K278" i="104"/>
  <c r="J278" i="104"/>
  <c r="I278" i="104"/>
  <c r="H278" i="104"/>
  <c r="G278" i="104"/>
  <c r="F278" i="104"/>
  <c r="M277" i="104"/>
  <c r="L277" i="104"/>
  <c r="K277" i="104"/>
  <c r="J277" i="104"/>
  <c r="I277" i="104"/>
  <c r="H277" i="104"/>
  <c r="G277" i="104"/>
  <c r="F277" i="104"/>
  <c r="M276" i="104"/>
  <c r="L276" i="104"/>
  <c r="K276" i="104"/>
  <c r="J276" i="104"/>
  <c r="I276" i="104"/>
  <c r="H276" i="104"/>
  <c r="G276" i="104"/>
  <c r="F276" i="104"/>
  <c r="M275" i="104"/>
  <c r="I275" i="104"/>
  <c r="H275" i="104"/>
  <c r="G275" i="104"/>
  <c r="F275" i="104"/>
  <c r="M274" i="104"/>
  <c r="J274" i="104"/>
  <c r="I274" i="104"/>
  <c r="H274" i="104"/>
  <c r="G274" i="104"/>
  <c r="F274" i="104"/>
  <c r="M273" i="104"/>
  <c r="L273" i="104"/>
  <c r="K273" i="104"/>
  <c r="J273" i="104"/>
  <c r="I273" i="104"/>
  <c r="H273" i="104"/>
  <c r="G273" i="104"/>
  <c r="F273" i="104"/>
  <c r="M272" i="104"/>
  <c r="L272" i="104"/>
  <c r="K272" i="104"/>
  <c r="J272" i="104"/>
  <c r="I272" i="104"/>
  <c r="H272" i="104"/>
  <c r="G272" i="104"/>
  <c r="F272" i="104"/>
  <c r="M271" i="104"/>
  <c r="L271" i="104"/>
  <c r="K271" i="104"/>
  <c r="J271" i="104"/>
  <c r="I271" i="104"/>
  <c r="H271" i="104"/>
  <c r="G271" i="104"/>
  <c r="F271" i="104"/>
  <c r="M270" i="104"/>
  <c r="I270" i="104"/>
  <c r="H270" i="104"/>
  <c r="G270" i="104"/>
  <c r="F270" i="104"/>
  <c r="Q270" i="104" s="1" a="1"/>
  <c r="Q270" i="104" s="1"/>
  <c r="M269" i="104"/>
  <c r="L269" i="104"/>
  <c r="K269" i="104"/>
  <c r="J269" i="104"/>
  <c r="I269" i="104"/>
  <c r="H269" i="104"/>
  <c r="G269" i="104"/>
  <c r="F269" i="104"/>
  <c r="M268" i="104"/>
  <c r="I268" i="104"/>
  <c r="H268" i="104"/>
  <c r="G268" i="104"/>
  <c r="F268" i="104"/>
  <c r="M267" i="104"/>
  <c r="L267" i="104"/>
  <c r="K267" i="104"/>
  <c r="J267" i="104"/>
  <c r="I267" i="104"/>
  <c r="H267" i="104"/>
  <c r="G267" i="104"/>
  <c r="F267" i="104"/>
  <c r="M266" i="104"/>
  <c r="L266" i="104"/>
  <c r="K266" i="104"/>
  <c r="J266" i="104"/>
  <c r="I266" i="104"/>
  <c r="H266" i="104"/>
  <c r="G266" i="104"/>
  <c r="F266" i="104"/>
  <c r="O266" i="104" s="1"/>
  <c r="P266" i="104" s="1"/>
  <c r="M265" i="104"/>
  <c r="L265" i="104"/>
  <c r="K265" i="104"/>
  <c r="J265" i="104"/>
  <c r="I265" i="104"/>
  <c r="H265" i="104"/>
  <c r="G265" i="104"/>
  <c r="F265" i="104"/>
  <c r="M264" i="104"/>
  <c r="L264" i="104"/>
  <c r="K264" i="104"/>
  <c r="J264" i="104"/>
  <c r="I264" i="104"/>
  <c r="H264" i="104"/>
  <c r="G264" i="104"/>
  <c r="F264" i="104"/>
  <c r="O264" i="104" s="1"/>
  <c r="P264" i="104" s="1"/>
  <c r="M263" i="104"/>
  <c r="L263" i="104"/>
  <c r="K263" i="104"/>
  <c r="J263" i="104"/>
  <c r="I263" i="104"/>
  <c r="H263" i="104"/>
  <c r="G263" i="104"/>
  <c r="F263" i="104"/>
  <c r="M262" i="104"/>
  <c r="L262" i="104"/>
  <c r="K262" i="104"/>
  <c r="J262" i="104"/>
  <c r="I262" i="104"/>
  <c r="H262" i="104"/>
  <c r="G262" i="104"/>
  <c r="F262" i="104"/>
  <c r="O262" i="104" s="1"/>
  <c r="P262" i="104" s="1"/>
  <c r="M261" i="104"/>
  <c r="L261" i="104"/>
  <c r="K261" i="104"/>
  <c r="J261" i="104"/>
  <c r="I261" i="104"/>
  <c r="H261" i="104"/>
  <c r="G261" i="104"/>
  <c r="F261" i="104"/>
  <c r="M260" i="104"/>
  <c r="F260" i="104"/>
  <c r="M259" i="104"/>
  <c r="L259" i="104"/>
  <c r="K259" i="104"/>
  <c r="J259" i="104"/>
  <c r="I259" i="104"/>
  <c r="H259" i="104"/>
  <c r="G259" i="104"/>
  <c r="F259" i="104"/>
  <c r="M258" i="104"/>
  <c r="J258" i="104"/>
  <c r="I258" i="104"/>
  <c r="H258" i="104"/>
  <c r="G258" i="104"/>
  <c r="F258" i="104"/>
  <c r="Q258" i="104" s="1" a="1"/>
  <c r="Q258" i="104" s="1"/>
  <c r="M257" i="104"/>
  <c r="F257" i="104"/>
  <c r="M256" i="104"/>
  <c r="L256" i="104"/>
  <c r="K256" i="104"/>
  <c r="J256" i="104"/>
  <c r="I256" i="104"/>
  <c r="H256" i="104"/>
  <c r="G256" i="104"/>
  <c r="F256" i="104"/>
  <c r="M255" i="104"/>
  <c r="L255" i="104"/>
  <c r="K255" i="104"/>
  <c r="J255" i="104"/>
  <c r="I255" i="104"/>
  <c r="H255" i="104"/>
  <c r="G255" i="104"/>
  <c r="F255" i="104"/>
  <c r="M254" i="104"/>
  <c r="J254" i="104"/>
  <c r="I254" i="104"/>
  <c r="H254" i="104"/>
  <c r="G254" i="104"/>
  <c r="F254" i="104"/>
  <c r="Q254" i="104" s="1" a="1"/>
  <c r="Q254" i="104" s="1"/>
  <c r="M253" i="104"/>
  <c r="I253" i="104"/>
  <c r="H253" i="104"/>
  <c r="G253" i="104"/>
  <c r="F253" i="104"/>
  <c r="M252" i="104"/>
  <c r="L252" i="104"/>
  <c r="K252" i="104"/>
  <c r="J252" i="104"/>
  <c r="I252" i="104"/>
  <c r="H252" i="104"/>
  <c r="G252" i="104"/>
  <c r="F252" i="104"/>
  <c r="M251" i="104"/>
  <c r="L251" i="104"/>
  <c r="K251" i="104"/>
  <c r="J251" i="104"/>
  <c r="I251" i="104"/>
  <c r="H251" i="104"/>
  <c r="G251" i="104"/>
  <c r="F251" i="104"/>
  <c r="M250" i="104"/>
  <c r="L250" i="104"/>
  <c r="K250" i="104"/>
  <c r="J250" i="104"/>
  <c r="I250" i="104"/>
  <c r="H250" i="104"/>
  <c r="G250" i="104"/>
  <c r="F250" i="104"/>
  <c r="M249" i="104"/>
  <c r="K249" i="104"/>
  <c r="I249" i="104"/>
  <c r="H249" i="104"/>
  <c r="G249" i="104"/>
  <c r="F249" i="104"/>
  <c r="M248" i="104"/>
  <c r="L248" i="104"/>
  <c r="K248" i="104"/>
  <c r="J248" i="104"/>
  <c r="I248" i="104"/>
  <c r="H248" i="104"/>
  <c r="G248" i="104"/>
  <c r="F248" i="104"/>
  <c r="M247" i="104"/>
  <c r="L247" i="104"/>
  <c r="K247" i="104"/>
  <c r="J247" i="104"/>
  <c r="I247" i="104"/>
  <c r="H247" i="104"/>
  <c r="G247" i="104"/>
  <c r="F247" i="104"/>
  <c r="M246" i="104"/>
  <c r="J246" i="104"/>
  <c r="I246" i="104"/>
  <c r="H246" i="104"/>
  <c r="G246" i="104"/>
  <c r="F246" i="104"/>
  <c r="O246" i="104" s="1"/>
  <c r="P246" i="104" s="1"/>
  <c r="M245" i="104"/>
  <c r="L245" i="104"/>
  <c r="K245" i="104"/>
  <c r="J245" i="104"/>
  <c r="I245" i="104"/>
  <c r="H245" i="104"/>
  <c r="G245" i="104"/>
  <c r="F245" i="104"/>
  <c r="M244" i="104"/>
  <c r="I244" i="104"/>
  <c r="H244" i="104"/>
  <c r="G244" i="104"/>
  <c r="F244" i="104"/>
  <c r="M243" i="104"/>
  <c r="L243" i="104"/>
  <c r="K243" i="104"/>
  <c r="J243" i="104"/>
  <c r="I243" i="104"/>
  <c r="H243" i="104"/>
  <c r="G243" i="104"/>
  <c r="F243" i="104"/>
  <c r="M242" i="104"/>
  <c r="L242" i="104"/>
  <c r="K242" i="104"/>
  <c r="J242" i="104"/>
  <c r="I242" i="104"/>
  <c r="H242" i="104"/>
  <c r="G242" i="104"/>
  <c r="F242" i="104"/>
  <c r="M241" i="104"/>
  <c r="L241" i="104"/>
  <c r="K241" i="104"/>
  <c r="J241" i="104"/>
  <c r="I241" i="104"/>
  <c r="H241" i="104"/>
  <c r="G241" i="104"/>
  <c r="F241" i="104"/>
  <c r="M240" i="104"/>
  <c r="L240" i="104"/>
  <c r="K240" i="104"/>
  <c r="J240" i="104"/>
  <c r="I240" i="104"/>
  <c r="H240" i="104"/>
  <c r="G240" i="104"/>
  <c r="F240" i="104"/>
  <c r="M239" i="104"/>
  <c r="F239" i="104"/>
  <c r="M238" i="104"/>
  <c r="J238" i="104"/>
  <c r="I238" i="104"/>
  <c r="H238" i="104"/>
  <c r="G238" i="104"/>
  <c r="F238" i="104"/>
  <c r="M237" i="104"/>
  <c r="L237" i="104"/>
  <c r="K237" i="104"/>
  <c r="J237" i="104"/>
  <c r="I237" i="104"/>
  <c r="H237" i="104"/>
  <c r="G237" i="104"/>
  <c r="F237" i="104"/>
  <c r="M236" i="104"/>
  <c r="K236" i="104"/>
  <c r="I236" i="104"/>
  <c r="H236" i="104"/>
  <c r="G236" i="104"/>
  <c r="F236" i="104"/>
  <c r="Q236" i="104" s="1" a="1"/>
  <c r="Q236" i="104" s="1"/>
  <c r="M235" i="104"/>
  <c r="J235" i="104"/>
  <c r="I235" i="104"/>
  <c r="H235" i="104"/>
  <c r="G235" i="104"/>
  <c r="F235" i="104"/>
  <c r="M234" i="104"/>
  <c r="F234" i="104"/>
  <c r="M233" i="104"/>
  <c r="L233" i="104"/>
  <c r="I233" i="104"/>
  <c r="H233" i="104"/>
  <c r="G233" i="104"/>
  <c r="F233" i="104"/>
  <c r="M232" i="104"/>
  <c r="L232" i="104"/>
  <c r="I232" i="104"/>
  <c r="H232" i="104"/>
  <c r="G232" i="104"/>
  <c r="F232" i="104"/>
  <c r="Q232" i="104" s="1" a="1"/>
  <c r="Q232" i="104" s="1"/>
  <c r="M231" i="104"/>
  <c r="L231" i="104"/>
  <c r="K231" i="104"/>
  <c r="J231" i="104"/>
  <c r="I231" i="104"/>
  <c r="H231" i="104"/>
  <c r="G231" i="104"/>
  <c r="F231" i="104"/>
  <c r="M230" i="104"/>
  <c r="L230" i="104"/>
  <c r="K230" i="104"/>
  <c r="I230" i="104"/>
  <c r="H230" i="104"/>
  <c r="G230" i="104"/>
  <c r="F230" i="104"/>
  <c r="O230" i="104" s="1"/>
  <c r="P230" i="104" s="1"/>
  <c r="M229" i="104"/>
  <c r="L229" i="104"/>
  <c r="I229" i="104"/>
  <c r="H229" i="104"/>
  <c r="G229" i="104"/>
  <c r="F229" i="104"/>
  <c r="M228" i="104"/>
  <c r="L228" i="104"/>
  <c r="I228" i="104"/>
  <c r="H228" i="104"/>
  <c r="G228" i="104"/>
  <c r="F228" i="104"/>
  <c r="M227" i="104"/>
  <c r="L227" i="104"/>
  <c r="I227" i="104"/>
  <c r="H227" i="104"/>
  <c r="F227" i="104"/>
  <c r="M226" i="104"/>
  <c r="L226" i="104"/>
  <c r="K226" i="104"/>
  <c r="J226" i="104"/>
  <c r="I226" i="104"/>
  <c r="H226" i="104"/>
  <c r="G226" i="104"/>
  <c r="F226" i="104"/>
  <c r="O226" i="104" s="1"/>
  <c r="P226" i="104" s="1"/>
  <c r="M225" i="104"/>
  <c r="L225" i="104"/>
  <c r="K225" i="104"/>
  <c r="J225" i="104"/>
  <c r="I225" i="104"/>
  <c r="H225" i="104"/>
  <c r="G225" i="104"/>
  <c r="F225" i="104"/>
  <c r="M224" i="104"/>
  <c r="L224" i="104"/>
  <c r="K224" i="104"/>
  <c r="J224" i="104"/>
  <c r="I224" i="104"/>
  <c r="H224" i="104"/>
  <c r="G224" i="104"/>
  <c r="F224" i="104"/>
  <c r="O224" i="104" s="1"/>
  <c r="P224" i="104" s="1"/>
  <c r="M223" i="104"/>
  <c r="I223" i="104"/>
  <c r="H223" i="104"/>
  <c r="F223" i="104"/>
  <c r="F222" i="104"/>
  <c r="M221" i="104"/>
  <c r="I221" i="104"/>
  <c r="H221" i="104"/>
  <c r="G221" i="104"/>
  <c r="F221" i="104"/>
  <c r="Q221" i="104" s="1" a="1"/>
  <c r="Q221" i="104" s="1"/>
  <c r="M220" i="104"/>
  <c r="L220" i="104"/>
  <c r="K220" i="104"/>
  <c r="J220" i="104"/>
  <c r="I220" i="104"/>
  <c r="H220" i="104"/>
  <c r="G220" i="104"/>
  <c r="F220" i="104"/>
  <c r="M219" i="104"/>
  <c r="L219" i="104"/>
  <c r="K219" i="104"/>
  <c r="J219" i="104"/>
  <c r="I219" i="104"/>
  <c r="H219" i="104"/>
  <c r="G219" i="104"/>
  <c r="F219" i="104"/>
  <c r="M218" i="104"/>
  <c r="L218" i="104"/>
  <c r="K218" i="104"/>
  <c r="J218" i="104"/>
  <c r="I218" i="104"/>
  <c r="H218" i="104"/>
  <c r="G218" i="104"/>
  <c r="F218" i="104"/>
  <c r="M217" i="104"/>
  <c r="L217" i="104"/>
  <c r="K217" i="104"/>
  <c r="J217" i="104"/>
  <c r="I217" i="104"/>
  <c r="H217" i="104"/>
  <c r="G217" i="104"/>
  <c r="F217" i="104"/>
  <c r="M216" i="104"/>
  <c r="L216" i="104"/>
  <c r="K216" i="104"/>
  <c r="J216" i="104"/>
  <c r="I216" i="104"/>
  <c r="H216" i="104"/>
  <c r="G216" i="104"/>
  <c r="F216" i="104"/>
  <c r="M215" i="104"/>
  <c r="L215" i="104"/>
  <c r="K215" i="104"/>
  <c r="J215" i="104"/>
  <c r="I215" i="104"/>
  <c r="H215" i="104"/>
  <c r="G215" i="104"/>
  <c r="F215" i="104"/>
  <c r="M214" i="104"/>
  <c r="L214" i="104"/>
  <c r="K214" i="104"/>
  <c r="J214" i="104"/>
  <c r="I214" i="104"/>
  <c r="H214" i="104"/>
  <c r="G214" i="104"/>
  <c r="F214" i="104"/>
  <c r="M213" i="104"/>
  <c r="I213" i="104"/>
  <c r="H213" i="104"/>
  <c r="G213" i="104"/>
  <c r="F213" i="104"/>
  <c r="Q213" i="104" s="1" a="1"/>
  <c r="Q213" i="104" s="1"/>
  <c r="M212" i="104"/>
  <c r="I212" i="104"/>
  <c r="H212" i="104"/>
  <c r="G212" i="104"/>
  <c r="F212" i="104"/>
  <c r="O212" i="104" s="1"/>
  <c r="P212" i="104" s="1"/>
  <c r="M211" i="104"/>
  <c r="L211" i="104"/>
  <c r="K211" i="104"/>
  <c r="J211" i="104"/>
  <c r="I211" i="104"/>
  <c r="H211" i="104"/>
  <c r="G211" i="104"/>
  <c r="F211" i="104"/>
  <c r="O211" i="104" s="1"/>
  <c r="P211" i="104" s="1"/>
  <c r="M210" i="104"/>
  <c r="L210" i="104"/>
  <c r="K210" i="104"/>
  <c r="J210" i="104"/>
  <c r="I210" i="104"/>
  <c r="H210" i="104"/>
  <c r="G210" i="104"/>
  <c r="F210" i="104"/>
  <c r="M209" i="104"/>
  <c r="I209" i="104"/>
  <c r="H209" i="104"/>
  <c r="G209" i="104"/>
  <c r="F209" i="104"/>
  <c r="O209" i="104" s="1"/>
  <c r="P209" i="104" s="1"/>
  <c r="M208" i="104"/>
  <c r="F208" i="104"/>
  <c r="M207" i="104"/>
  <c r="F207" i="104"/>
  <c r="M206" i="104"/>
  <c r="L206" i="104"/>
  <c r="K206" i="104"/>
  <c r="J206" i="104"/>
  <c r="I206" i="104"/>
  <c r="H206" i="104"/>
  <c r="G206" i="104"/>
  <c r="F206" i="104"/>
  <c r="M205" i="104"/>
  <c r="L205" i="104"/>
  <c r="K205" i="104"/>
  <c r="J205" i="104"/>
  <c r="I205" i="104"/>
  <c r="H205" i="104"/>
  <c r="G205" i="104"/>
  <c r="F205" i="104"/>
  <c r="N205" i="104" s="1"/>
  <c r="M204" i="104"/>
  <c r="I204" i="104"/>
  <c r="H204" i="104"/>
  <c r="G204" i="104"/>
  <c r="F204" i="104"/>
  <c r="M203" i="104"/>
  <c r="L203" i="104"/>
  <c r="K203" i="104"/>
  <c r="J203" i="104"/>
  <c r="I203" i="104"/>
  <c r="H203" i="104"/>
  <c r="G203" i="104"/>
  <c r="F203" i="104"/>
  <c r="M202" i="104"/>
  <c r="F202" i="104"/>
  <c r="M201" i="104"/>
  <c r="L201" i="104"/>
  <c r="K201" i="104"/>
  <c r="J201" i="104"/>
  <c r="I201" i="104"/>
  <c r="H201" i="104"/>
  <c r="G201" i="104"/>
  <c r="F201" i="104"/>
  <c r="O201" i="104" s="1"/>
  <c r="P201" i="104" s="1"/>
  <c r="M200" i="104"/>
  <c r="L200" i="104"/>
  <c r="K200" i="104"/>
  <c r="J200" i="104"/>
  <c r="I200" i="104"/>
  <c r="H200" i="104"/>
  <c r="G200" i="104"/>
  <c r="F200" i="104"/>
  <c r="M199" i="104"/>
  <c r="L199" i="104"/>
  <c r="K199" i="104"/>
  <c r="J199" i="104"/>
  <c r="I199" i="104"/>
  <c r="H199" i="104"/>
  <c r="G199" i="104"/>
  <c r="F199" i="104"/>
  <c r="O199" i="104" s="1"/>
  <c r="P199" i="104" s="1"/>
  <c r="M198" i="104"/>
  <c r="L198" i="104"/>
  <c r="K198" i="104"/>
  <c r="J198" i="104"/>
  <c r="I198" i="104"/>
  <c r="H198" i="104"/>
  <c r="G198" i="104"/>
  <c r="F198" i="104"/>
  <c r="M197" i="104"/>
  <c r="L197" i="104"/>
  <c r="K197" i="104"/>
  <c r="J197" i="104"/>
  <c r="I197" i="104"/>
  <c r="H197" i="104"/>
  <c r="G197" i="104"/>
  <c r="F197" i="104"/>
  <c r="O197" i="104" s="1"/>
  <c r="P197" i="104" s="1"/>
  <c r="M196" i="104"/>
  <c r="L196" i="104"/>
  <c r="K196" i="104"/>
  <c r="J196" i="104"/>
  <c r="I196" i="104"/>
  <c r="H196" i="104"/>
  <c r="G196" i="104"/>
  <c r="F196" i="104"/>
  <c r="M195" i="104"/>
  <c r="F195" i="104"/>
  <c r="M194" i="104"/>
  <c r="F194" i="104"/>
  <c r="M193" i="104"/>
  <c r="L193" i="104"/>
  <c r="K193" i="104"/>
  <c r="J193" i="104"/>
  <c r="I193" i="104"/>
  <c r="H193" i="104"/>
  <c r="G193" i="104"/>
  <c r="F193" i="104"/>
  <c r="O193" i="104" s="1"/>
  <c r="P193" i="104" s="1"/>
  <c r="M192" i="104"/>
  <c r="L192" i="104"/>
  <c r="K192" i="104"/>
  <c r="J192" i="104"/>
  <c r="I192" i="104"/>
  <c r="H192" i="104"/>
  <c r="G192" i="104"/>
  <c r="F192" i="104"/>
  <c r="M191" i="104"/>
  <c r="L191" i="104"/>
  <c r="K191" i="104"/>
  <c r="J191" i="104"/>
  <c r="I191" i="104"/>
  <c r="H191" i="104"/>
  <c r="G191" i="104"/>
  <c r="F191" i="104"/>
  <c r="O191" i="104" s="1"/>
  <c r="P191" i="104" s="1"/>
  <c r="M190" i="104"/>
  <c r="L190" i="104"/>
  <c r="K190" i="104"/>
  <c r="J190" i="104"/>
  <c r="I190" i="104"/>
  <c r="H190" i="104"/>
  <c r="G190" i="104"/>
  <c r="F190" i="104"/>
  <c r="M189" i="104"/>
  <c r="L189" i="104"/>
  <c r="K189" i="104"/>
  <c r="J189" i="104"/>
  <c r="I189" i="104"/>
  <c r="H189" i="104"/>
  <c r="G189" i="104"/>
  <c r="F189" i="104"/>
  <c r="O189" i="104" s="1"/>
  <c r="P189" i="104" s="1"/>
  <c r="M188" i="104"/>
  <c r="L188" i="104"/>
  <c r="K188" i="104"/>
  <c r="J188" i="104"/>
  <c r="I188" i="104"/>
  <c r="H188" i="104"/>
  <c r="G188" i="104"/>
  <c r="F188" i="104"/>
  <c r="M187" i="104"/>
  <c r="L187" i="104"/>
  <c r="K187" i="104"/>
  <c r="J187" i="104"/>
  <c r="I187" i="104"/>
  <c r="H187" i="104"/>
  <c r="G187" i="104"/>
  <c r="F187" i="104"/>
  <c r="O187" i="104" s="1"/>
  <c r="P187" i="104" s="1"/>
  <c r="M186" i="104"/>
  <c r="L186" i="104"/>
  <c r="K186" i="104"/>
  <c r="J186" i="104"/>
  <c r="I186" i="104"/>
  <c r="H186" i="104"/>
  <c r="G186" i="104"/>
  <c r="F186" i="104"/>
  <c r="M185" i="104"/>
  <c r="L185" i="104"/>
  <c r="K185" i="104"/>
  <c r="J185" i="104"/>
  <c r="I185" i="104"/>
  <c r="H185" i="104"/>
  <c r="G185" i="104"/>
  <c r="F185" i="104"/>
  <c r="O185" i="104" s="1"/>
  <c r="P185" i="104" s="1"/>
  <c r="M184" i="104"/>
  <c r="L184" i="104"/>
  <c r="K184" i="104"/>
  <c r="J184" i="104"/>
  <c r="I184" i="104"/>
  <c r="H184" i="104"/>
  <c r="G184" i="104"/>
  <c r="F184" i="104"/>
  <c r="M183" i="104"/>
  <c r="L183" i="104"/>
  <c r="K183" i="104"/>
  <c r="J183" i="104"/>
  <c r="I183" i="104"/>
  <c r="H183" i="104"/>
  <c r="G183" i="104"/>
  <c r="F183" i="104"/>
  <c r="O183" i="104" s="1"/>
  <c r="P183" i="104" s="1"/>
  <c r="M182" i="104"/>
  <c r="L182" i="104"/>
  <c r="K182" i="104"/>
  <c r="J182" i="104"/>
  <c r="I182" i="104"/>
  <c r="H182" i="104"/>
  <c r="G182" i="104"/>
  <c r="F182" i="104"/>
  <c r="M181" i="104"/>
  <c r="I181" i="104"/>
  <c r="H181" i="104"/>
  <c r="G181" i="104"/>
  <c r="F181" i="104"/>
  <c r="O181" i="104" s="1"/>
  <c r="P181" i="104" s="1"/>
  <c r="M180" i="104"/>
  <c r="I180" i="104"/>
  <c r="H180" i="104"/>
  <c r="G180" i="104"/>
  <c r="F180" i="104"/>
  <c r="M179" i="104"/>
  <c r="I179" i="104"/>
  <c r="H179" i="104"/>
  <c r="G179" i="104"/>
  <c r="F179" i="104"/>
  <c r="Q179" i="104" s="1" a="1"/>
  <c r="Q179" i="104" s="1"/>
  <c r="M178" i="104"/>
  <c r="L178" i="104"/>
  <c r="K178" i="104"/>
  <c r="I178" i="104"/>
  <c r="H178" i="104"/>
  <c r="G178" i="104"/>
  <c r="F178" i="104"/>
  <c r="O178" i="104" s="1"/>
  <c r="P178" i="104" s="1"/>
  <c r="F177" i="104"/>
  <c r="F176" i="104"/>
  <c r="F175" i="104"/>
  <c r="F174" i="104"/>
  <c r="M173" i="104"/>
  <c r="L173" i="104"/>
  <c r="K173" i="104"/>
  <c r="J173" i="104"/>
  <c r="I173" i="104"/>
  <c r="H173" i="104"/>
  <c r="G173" i="104"/>
  <c r="F173" i="104"/>
  <c r="M172" i="104"/>
  <c r="K172" i="104"/>
  <c r="J172" i="104"/>
  <c r="I172" i="104"/>
  <c r="H172" i="104"/>
  <c r="G172" i="104"/>
  <c r="F172" i="104"/>
  <c r="M171" i="104"/>
  <c r="L171" i="104"/>
  <c r="K171" i="104"/>
  <c r="J171" i="104"/>
  <c r="I171" i="104"/>
  <c r="H171" i="104"/>
  <c r="G171" i="104"/>
  <c r="F171" i="104"/>
  <c r="M170" i="104"/>
  <c r="L170" i="104"/>
  <c r="K170" i="104"/>
  <c r="J170" i="104"/>
  <c r="I170" i="104"/>
  <c r="H170" i="104"/>
  <c r="G170" i="104"/>
  <c r="F170" i="104"/>
  <c r="M169" i="104"/>
  <c r="L169" i="104"/>
  <c r="K169" i="104"/>
  <c r="J169" i="104"/>
  <c r="I169" i="104"/>
  <c r="H169" i="104"/>
  <c r="G169" i="104"/>
  <c r="F169" i="104"/>
  <c r="M168" i="104"/>
  <c r="L168" i="104"/>
  <c r="K168" i="104"/>
  <c r="J168" i="104"/>
  <c r="I168" i="104"/>
  <c r="H168" i="104"/>
  <c r="G168" i="104"/>
  <c r="F168" i="104"/>
  <c r="M167" i="104"/>
  <c r="L167" i="104"/>
  <c r="K167" i="104"/>
  <c r="J167" i="104"/>
  <c r="I167" i="104"/>
  <c r="H167" i="104"/>
  <c r="G167" i="104"/>
  <c r="F167" i="104"/>
  <c r="M166" i="104"/>
  <c r="L166" i="104"/>
  <c r="K166" i="104"/>
  <c r="J166" i="104"/>
  <c r="I166" i="104"/>
  <c r="H166" i="104"/>
  <c r="G166" i="104"/>
  <c r="F166" i="104"/>
  <c r="N166" i="104" s="1"/>
  <c r="M165" i="104"/>
  <c r="J165" i="104"/>
  <c r="I165" i="104"/>
  <c r="H165" i="104"/>
  <c r="G165" i="104"/>
  <c r="F165" i="104"/>
  <c r="M164" i="104"/>
  <c r="L164" i="104"/>
  <c r="K164" i="104"/>
  <c r="J164" i="104"/>
  <c r="I164" i="104"/>
  <c r="H164" i="104"/>
  <c r="G164" i="104"/>
  <c r="F164" i="104"/>
  <c r="M163" i="104"/>
  <c r="L163" i="104"/>
  <c r="K163" i="104"/>
  <c r="J163" i="104"/>
  <c r="I163" i="104"/>
  <c r="H163" i="104"/>
  <c r="G163" i="104"/>
  <c r="F163" i="104"/>
  <c r="M162" i="104"/>
  <c r="L162" i="104"/>
  <c r="K162" i="104"/>
  <c r="J162" i="104"/>
  <c r="I162" i="104"/>
  <c r="H162" i="104"/>
  <c r="G162" i="104"/>
  <c r="F162" i="104"/>
  <c r="M161" i="104"/>
  <c r="L161" i="104"/>
  <c r="K161" i="104"/>
  <c r="J161" i="104"/>
  <c r="I161" i="104"/>
  <c r="H161" i="104"/>
  <c r="G161" i="104"/>
  <c r="F161" i="104"/>
  <c r="M160" i="104"/>
  <c r="L160" i="104"/>
  <c r="K160" i="104"/>
  <c r="J160" i="104"/>
  <c r="I160" i="104"/>
  <c r="H160" i="104"/>
  <c r="G160" i="104"/>
  <c r="F160" i="104"/>
  <c r="M159" i="104"/>
  <c r="L159" i="104"/>
  <c r="K159" i="104"/>
  <c r="J159" i="104"/>
  <c r="I159" i="104"/>
  <c r="H159" i="104"/>
  <c r="G159" i="104"/>
  <c r="F159" i="104"/>
  <c r="M158" i="104"/>
  <c r="L158" i="104"/>
  <c r="K158" i="104"/>
  <c r="J158" i="104"/>
  <c r="I158" i="104"/>
  <c r="H158" i="104"/>
  <c r="G158" i="104"/>
  <c r="F158" i="104"/>
  <c r="M157" i="104"/>
  <c r="L157" i="104"/>
  <c r="K157" i="104"/>
  <c r="J157" i="104"/>
  <c r="I157" i="104"/>
  <c r="H157" i="104"/>
  <c r="G157" i="104"/>
  <c r="F157" i="104"/>
  <c r="M156" i="104"/>
  <c r="F156" i="104"/>
  <c r="M155" i="104"/>
  <c r="F155" i="104"/>
  <c r="M154" i="104"/>
  <c r="F154" i="104"/>
  <c r="M153" i="104"/>
  <c r="F153" i="104"/>
  <c r="M152" i="104"/>
  <c r="L152" i="104"/>
  <c r="F152" i="104"/>
  <c r="O152" i="104" s="1"/>
  <c r="P152" i="104" s="1"/>
  <c r="M151" i="104"/>
  <c r="L151" i="104"/>
  <c r="K151" i="104"/>
  <c r="J151" i="104"/>
  <c r="I151" i="104"/>
  <c r="H151" i="104"/>
  <c r="G151" i="104"/>
  <c r="F151" i="104"/>
  <c r="M150" i="104"/>
  <c r="L150" i="104"/>
  <c r="K150" i="104"/>
  <c r="J150" i="104"/>
  <c r="I150" i="104"/>
  <c r="H150" i="104"/>
  <c r="G150" i="104"/>
  <c r="F150" i="104"/>
  <c r="M149" i="104"/>
  <c r="J149" i="104"/>
  <c r="I149" i="104"/>
  <c r="G149" i="104"/>
  <c r="F149" i="104"/>
  <c r="M148" i="104"/>
  <c r="L148" i="104"/>
  <c r="K148" i="104"/>
  <c r="J148" i="104"/>
  <c r="I148" i="104"/>
  <c r="H148" i="104"/>
  <c r="G148" i="104"/>
  <c r="F148" i="104"/>
  <c r="M147" i="104"/>
  <c r="L147" i="104"/>
  <c r="J147" i="104"/>
  <c r="I147" i="104"/>
  <c r="H147" i="104"/>
  <c r="G147" i="104"/>
  <c r="F147" i="104"/>
  <c r="M146" i="104"/>
  <c r="L146" i="104"/>
  <c r="K146" i="104"/>
  <c r="J146" i="104"/>
  <c r="I146" i="104"/>
  <c r="H146" i="104"/>
  <c r="G146" i="104"/>
  <c r="F146" i="104"/>
  <c r="M145" i="104"/>
  <c r="L145" i="104"/>
  <c r="K145" i="104"/>
  <c r="J145" i="104"/>
  <c r="I145" i="104"/>
  <c r="H145" i="104"/>
  <c r="G145" i="104"/>
  <c r="F145" i="104"/>
  <c r="M144" i="104"/>
  <c r="L144" i="104"/>
  <c r="K144" i="104"/>
  <c r="J144" i="104"/>
  <c r="I144" i="104"/>
  <c r="H144" i="104"/>
  <c r="G144" i="104"/>
  <c r="F144" i="104"/>
  <c r="M143" i="104"/>
  <c r="L143" i="104"/>
  <c r="K143" i="104"/>
  <c r="J143" i="104"/>
  <c r="H143" i="104"/>
  <c r="G143" i="104"/>
  <c r="F143" i="104"/>
  <c r="M142" i="104"/>
  <c r="L142" i="104"/>
  <c r="K142" i="104"/>
  <c r="J142" i="104"/>
  <c r="I142" i="104"/>
  <c r="H142" i="104"/>
  <c r="G142" i="104"/>
  <c r="F142" i="104"/>
  <c r="M141" i="104"/>
  <c r="L141" i="104"/>
  <c r="K141" i="104"/>
  <c r="J141" i="104"/>
  <c r="I141" i="104"/>
  <c r="H141" i="104"/>
  <c r="G141" i="104"/>
  <c r="F141" i="104"/>
  <c r="M140" i="104"/>
  <c r="L140" i="104"/>
  <c r="K140" i="104"/>
  <c r="J140" i="104"/>
  <c r="I140" i="104"/>
  <c r="H140" i="104"/>
  <c r="G140" i="104"/>
  <c r="F140" i="104"/>
  <c r="M139" i="104"/>
  <c r="L139" i="104"/>
  <c r="K139" i="104"/>
  <c r="J139" i="104"/>
  <c r="I139" i="104"/>
  <c r="H139" i="104"/>
  <c r="G139" i="104"/>
  <c r="F139" i="104"/>
  <c r="M138" i="104"/>
  <c r="L138" i="104"/>
  <c r="K138" i="104"/>
  <c r="J138" i="104"/>
  <c r="I138" i="104"/>
  <c r="H138" i="104"/>
  <c r="G138" i="104"/>
  <c r="F138" i="104"/>
  <c r="M137" i="104"/>
  <c r="F137" i="104"/>
  <c r="M136" i="104"/>
  <c r="L136" i="104"/>
  <c r="K136" i="104"/>
  <c r="J136" i="104"/>
  <c r="I136" i="104"/>
  <c r="H136" i="104"/>
  <c r="G136" i="104"/>
  <c r="F136" i="104"/>
  <c r="M135" i="104"/>
  <c r="I135" i="104"/>
  <c r="H135" i="104"/>
  <c r="G135" i="104"/>
  <c r="F135" i="104"/>
  <c r="M134" i="104"/>
  <c r="I134" i="104"/>
  <c r="H134" i="104"/>
  <c r="G134" i="104"/>
  <c r="F134" i="104"/>
  <c r="M133" i="104"/>
  <c r="I133" i="104"/>
  <c r="H133" i="104"/>
  <c r="G133" i="104"/>
  <c r="F133" i="104"/>
  <c r="M132" i="104"/>
  <c r="I132" i="104"/>
  <c r="H132" i="104"/>
  <c r="G132" i="104"/>
  <c r="F132" i="104"/>
  <c r="Q132" i="104" s="1" a="1"/>
  <c r="Q132" i="104" s="1"/>
  <c r="M131" i="104"/>
  <c r="L131" i="104"/>
  <c r="K131" i="104"/>
  <c r="J131" i="104"/>
  <c r="I131" i="104"/>
  <c r="H131" i="104"/>
  <c r="G131" i="104"/>
  <c r="F131" i="104"/>
  <c r="M130" i="104"/>
  <c r="L130" i="104"/>
  <c r="K130" i="104"/>
  <c r="J130" i="104"/>
  <c r="I130" i="104"/>
  <c r="H130" i="104"/>
  <c r="G130" i="104"/>
  <c r="F130" i="104"/>
  <c r="M129" i="104"/>
  <c r="I129" i="104"/>
  <c r="H129" i="104"/>
  <c r="G129" i="104"/>
  <c r="F129" i="104"/>
  <c r="M128" i="104"/>
  <c r="L128" i="104"/>
  <c r="K128" i="104"/>
  <c r="J128" i="104"/>
  <c r="I128" i="104"/>
  <c r="H128" i="104"/>
  <c r="G128" i="104"/>
  <c r="F128" i="104"/>
  <c r="O128" i="104" s="1"/>
  <c r="P128" i="104" s="1"/>
  <c r="M127" i="104"/>
  <c r="L127" i="104"/>
  <c r="K127" i="104"/>
  <c r="J127" i="104"/>
  <c r="I127" i="104"/>
  <c r="H127" i="104"/>
  <c r="G127" i="104"/>
  <c r="F127" i="104"/>
  <c r="M126" i="104"/>
  <c r="L126" i="104"/>
  <c r="K126" i="104"/>
  <c r="J126" i="104"/>
  <c r="I126" i="104"/>
  <c r="H126" i="104"/>
  <c r="G126" i="104"/>
  <c r="F126" i="104"/>
  <c r="O126" i="104" s="1"/>
  <c r="P126" i="104" s="1"/>
  <c r="M125" i="104"/>
  <c r="L125" i="104"/>
  <c r="K125" i="104"/>
  <c r="J125" i="104"/>
  <c r="I125" i="104"/>
  <c r="H125" i="104"/>
  <c r="G125" i="104"/>
  <c r="F125" i="104"/>
  <c r="M124" i="104"/>
  <c r="L124" i="104"/>
  <c r="K124" i="104"/>
  <c r="J124" i="104"/>
  <c r="I124" i="104"/>
  <c r="H124" i="104"/>
  <c r="G124" i="104"/>
  <c r="F124" i="104"/>
  <c r="O124" i="104" s="1"/>
  <c r="P124" i="104" s="1"/>
  <c r="M123" i="104"/>
  <c r="L123" i="104"/>
  <c r="K123" i="104"/>
  <c r="J123" i="104"/>
  <c r="I123" i="104"/>
  <c r="H123" i="104"/>
  <c r="G123" i="104"/>
  <c r="F123" i="104"/>
  <c r="M122" i="104"/>
  <c r="L122" i="104"/>
  <c r="K122" i="104"/>
  <c r="J122" i="104"/>
  <c r="I122" i="104"/>
  <c r="H122" i="104"/>
  <c r="F122" i="104"/>
  <c r="O122" i="104" s="1"/>
  <c r="P122" i="104" s="1"/>
  <c r="M121" i="104"/>
  <c r="L121" i="104"/>
  <c r="K121" i="104"/>
  <c r="J121" i="104"/>
  <c r="I121" i="104"/>
  <c r="H121" i="104"/>
  <c r="G121" i="104"/>
  <c r="F121" i="104"/>
  <c r="M120" i="104"/>
  <c r="L120" i="104"/>
  <c r="K120" i="104"/>
  <c r="J120" i="104"/>
  <c r="I120" i="104"/>
  <c r="H120" i="104"/>
  <c r="G120" i="104"/>
  <c r="F120" i="104"/>
  <c r="M119" i="104"/>
  <c r="I119" i="104"/>
  <c r="H119" i="104"/>
  <c r="F119" i="104"/>
  <c r="M118" i="104"/>
  <c r="L118" i="104"/>
  <c r="K118" i="104"/>
  <c r="J118" i="104"/>
  <c r="I118" i="104"/>
  <c r="H118" i="104"/>
  <c r="F118" i="104"/>
  <c r="O118" i="104" s="1"/>
  <c r="P118" i="104" s="1"/>
  <c r="M117" i="104"/>
  <c r="L117" i="104"/>
  <c r="K117" i="104"/>
  <c r="J117" i="104"/>
  <c r="I117" i="104"/>
  <c r="H117" i="104"/>
  <c r="F117" i="104"/>
  <c r="M116" i="104"/>
  <c r="L116" i="104"/>
  <c r="I116" i="104"/>
  <c r="H116" i="104"/>
  <c r="G116" i="104"/>
  <c r="F116" i="104"/>
  <c r="M115" i="104"/>
  <c r="J115" i="104"/>
  <c r="I115" i="104"/>
  <c r="H115" i="104"/>
  <c r="G115" i="104"/>
  <c r="F115" i="104"/>
  <c r="M114" i="104"/>
  <c r="F114" i="104"/>
  <c r="M113" i="104"/>
  <c r="F113" i="104"/>
  <c r="M112" i="104"/>
  <c r="F112" i="104"/>
  <c r="M111" i="104"/>
  <c r="L111" i="104"/>
  <c r="K111" i="104"/>
  <c r="J111" i="104"/>
  <c r="I111" i="104"/>
  <c r="H111" i="104"/>
  <c r="G111" i="104"/>
  <c r="F111" i="104"/>
  <c r="M110" i="104"/>
  <c r="L110" i="104"/>
  <c r="K110" i="104"/>
  <c r="J110" i="104"/>
  <c r="I110" i="104"/>
  <c r="H110" i="104"/>
  <c r="G110" i="104"/>
  <c r="F110" i="104"/>
  <c r="M109" i="104"/>
  <c r="L109" i="104"/>
  <c r="K109" i="104"/>
  <c r="J109" i="104"/>
  <c r="I109" i="104"/>
  <c r="H109" i="104"/>
  <c r="G109" i="104"/>
  <c r="F109" i="104"/>
  <c r="M108" i="104"/>
  <c r="L108" i="104"/>
  <c r="K108" i="104"/>
  <c r="J108" i="104"/>
  <c r="I108" i="104"/>
  <c r="H108" i="104"/>
  <c r="G108" i="104"/>
  <c r="F108" i="104"/>
  <c r="M107" i="104"/>
  <c r="K107" i="104"/>
  <c r="J107" i="104"/>
  <c r="I107" i="104"/>
  <c r="G107" i="104"/>
  <c r="F107" i="104"/>
  <c r="M106" i="104"/>
  <c r="L106" i="104"/>
  <c r="K106" i="104"/>
  <c r="J106" i="104"/>
  <c r="I106" i="104"/>
  <c r="H106" i="104"/>
  <c r="G106" i="104"/>
  <c r="F106" i="104"/>
  <c r="M105" i="104"/>
  <c r="L105" i="104"/>
  <c r="K105" i="104"/>
  <c r="J105" i="104"/>
  <c r="I105" i="104"/>
  <c r="H105" i="104"/>
  <c r="G105" i="104"/>
  <c r="F105" i="104"/>
  <c r="M104" i="104"/>
  <c r="L104" i="104"/>
  <c r="K104" i="104"/>
  <c r="J104" i="104"/>
  <c r="I104" i="104"/>
  <c r="H104" i="104"/>
  <c r="G104" i="104"/>
  <c r="F104" i="104"/>
  <c r="M103" i="104"/>
  <c r="L103" i="104"/>
  <c r="I103" i="104"/>
  <c r="H103" i="104"/>
  <c r="G103" i="104"/>
  <c r="F103" i="104"/>
  <c r="M102" i="104"/>
  <c r="L102" i="104"/>
  <c r="K102" i="104"/>
  <c r="J102" i="104"/>
  <c r="I102" i="104"/>
  <c r="H102" i="104"/>
  <c r="G102" i="104"/>
  <c r="F102" i="104"/>
  <c r="M101" i="104"/>
  <c r="L101" i="104"/>
  <c r="K101" i="104"/>
  <c r="J101" i="104"/>
  <c r="I101" i="104"/>
  <c r="H101" i="104"/>
  <c r="G101" i="104"/>
  <c r="F101" i="104"/>
  <c r="M100" i="104"/>
  <c r="K100" i="104"/>
  <c r="I100" i="104"/>
  <c r="H100" i="104"/>
  <c r="G100" i="104"/>
  <c r="F100" i="104"/>
  <c r="O100" i="104" s="1"/>
  <c r="P100" i="104" s="1"/>
  <c r="M99" i="104"/>
  <c r="L99" i="104"/>
  <c r="K99" i="104"/>
  <c r="J99" i="104"/>
  <c r="I99" i="104"/>
  <c r="H99" i="104"/>
  <c r="G99" i="104"/>
  <c r="F99" i="104"/>
  <c r="M98" i="104"/>
  <c r="L98" i="104"/>
  <c r="K98" i="104"/>
  <c r="J98" i="104"/>
  <c r="I98" i="104"/>
  <c r="H98" i="104"/>
  <c r="G98" i="104"/>
  <c r="F98" i="104"/>
  <c r="M97" i="104"/>
  <c r="L97" i="104"/>
  <c r="K97" i="104"/>
  <c r="J97" i="104"/>
  <c r="I97" i="104"/>
  <c r="H97" i="104"/>
  <c r="G97" i="104"/>
  <c r="F97" i="104"/>
  <c r="M96" i="104"/>
  <c r="L96" i="104"/>
  <c r="K96" i="104"/>
  <c r="J96" i="104"/>
  <c r="I96" i="104"/>
  <c r="H96" i="104"/>
  <c r="G96" i="104"/>
  <c r="F96" i="104"/>
  <c r="M95" i="104"/>
  <c r="L95" i="104"/>
  <c r="K95" i="104"/>
  <c r="J95" i="104"/>
  <c r="I95" i="104"/>
  <c r="H95" i="104"/>
  <c r="G95" i="104"/>
  <c r="F95" i="104"/>
  <c r="M94" i="104"/>
  <c r="I94" i="104"/>
  <c r="H94" i="104"/>
  <c r="G94" i="104"/>
  <c r="F94" i="104"/>
  <c r="M93" i="104"/>
  <c r="I93" i="104"/>
  <c r="H93" i="104"/>
  <c r="G93" i="104"/>
  <c r="F93" i="104"/>
  <c r="M92" i="104"/>
  <c r="I92" i="104"/>
  <c r="H92" i="104"/>
  <c r="G92" i="104"/>
  <c r="F92" i="104"/>
  <c r="M91" i="104"/>
  <c r="I91" i="104"/>
  <c r="H91" i="104"/>
  <c r="G91" i="104"/>
  <c r="F91" i="104"/>
  <c r="M90" i="104"/>
  <c r="I90" i="104"/>
  <c r="H90" i="104"/>
  <c r="G90" i="104"/>
  <c r="F90" i="104"/>
  <c r="M89" i="104"/>
  <c r="J89" i="104"/>
  <c r="I89" i="104"/>
  <c r="H89" i="104"/>
  <c r="G89" i="104"/>
  <c r="F89" i="104"/>
  <c r="M88" i="104"/>
  <c r="I88" i="104"/>
  <c r="H88" i="104"/>
  <c r="G88" i="104"/>
  <c r="F88" i="104"/>
  <c r="M87" i="104"/>
  <c r="L87" i="104"/>
  <c r="K87" i="104"/>
  <c r="J87" i="104"/>
  <c r="I87" i="104"/>
  <c r="H87" i="104"/>
  <c r="G87" i="104"/>
  <c r="F87" i="104"/>
  <c r="M86" i="104"/>
  <c r="L86" i="104"/>
  <c r="K86" i="104"/>
  <c r="J86" i="104"/>
  <c r="I86" i="104"/>
  <c r="H86" i="104"/>
  <c r="G86" i="104"/>
  <c r="F86" i="104"/>
  <c r="M85" i="104"/>
  <c r="L85" i="104"/>
  <c r="K85" i="104"/>
  <c r="J85" i="104"/>
  <c r="I85" i="104"/>
  <c r="H85" i="104"/>
  <c r="G85" i="104"/>
  <c r="F85" i="104"/>
  <c r="M84" i="104"/>
  <c r="I84" i="104"/>
  <c r="H84" i="104"/>
  <c r="G84" i="104"/>
  <c r="F84" i="104"/>
  <c r="M83" i="104"/>
  <c r="L83" i="104"/>
  <c r="K83" i="104"/>
  <c r="J83" i="104"/>
  <c r="I83" i="104"/>
  <c r="H83" i="104"/>
  <c r="G83" i="104"/>
  <c r="F83" i="104"/>
  <c r="M82" i="104"/>
  <c r="L82" i="104"/>
  <c r="K82" i="104"/>
  <c r="J82" i="104"/>
  <c r="I82" i="104"/>
  <c r="H82" i="104"/>
  <c r="G82" i="104"/>
  <c r="F82" i="104"/>
  <c r="M81" i="104"/>
  <c r="L81" i="104"/>
  <c r="K81" i="104"/>
  <c r="J81" i="104"/>
  <c r="I81" i="104"/>
  <c r="H81" i="104"/>
  <c r="G81" i="104"/>
  <c r="F81" i="104"/>
  <c r="M80" i="104"/>
  <c r="F80" i="104"/>
  <c r="M79" i="104"/>
  <c r="L79" i="104"/>
  <c r="K79" i="104"/>
  <c r="J79" i="104"/>
  <c r="I79" i="104"/>
  <c r="H79" i="104"/>
  <c r="G79" i="104"/>
  <c r="F79" i="104"/>
  <c r="M78" i="104"/>
  <c r="L78" i="104"/>
  <c r="K78" i="104"/>
  <c r="J78" i="104"/>
  <c r="I78" i="104"/>
  <c r="H78" i="104"/>
  <c r="G78" i="104"/>
  <c r="F78" i="104"/>
  <c r="O78" i="104" s="1"/>
  <c r="P78" i="104" s="1"/>
  <c r="M77" i="104"/>
  <c r="L77" i="104"/>
  <c r="K77" i="104"/>
  <c r="J77" i="104"/>
  <c r="I77" i="104"/>
  <c r="H77" i="104"/>
  <c r="G77" i="104"/>
  <c r="F77" i="104"/>
  <c r="M76" i="104"/>
  <c r="L76" i="104"/>
  <c r="K76" i="104"/>
  <c r="J76" i="104"/>
  <c r="I76" i="104"/>
  <c r="H76" i="104"/>
  <c r="G76" i="104"/>
  <c r="F76" i="104"/>
  <c r="O76" i="104" s="1"/>
  <c r="P76" i="104" s="1"/>
  <c r="M75" i="104"/>
  <c r="L75" i="104"/>
  <c r="K75" i="104"/>
  <c r="J75" i="104"/>
  <c r="I75" i="104"/>
  <c r="H75" i="104"/>
  <c r="G75" i="104"/>
  <c r="F75" i="104"/>
  <c r="M74" i="104"/>
  <c r="L74" i="104"/>
  <c r="K74" i="104"/>
  <c r="J74" i="104"/>
  <c r="I74" i="104"/>
  <c r="H74" i="104"/>
  <c r="G74" i="104"/>
  <c r="F74" i="104"/>
  <c r="O74" i="104" s="1"/>
  <c r="P74" i="104" s="1"/>
  <c r="M73" i="104"/>
  <c r="L73" i="104"/>
  <c r="K73" i="104"/>
  <c r="J73" i="104"/>
  <c r="I73" i="104"/>
  <c r="H73" i="104"/>
  <c r="G73" i="104"/>
  <c r="F73" i="104"/>
  <c r="M72" i="104"/>
  <c r="L72" i="104"/>
  <c r="K72" i="104"/>
  <c r="J72" i="104"/>
  <c r="I72" i="104"/>
  <c r="G72" i="104"/>
  <c r="F72" i="104"/>
  <c r="O72" i="104" s="1"/>
  <c r="P72" i="104" s="1"/>
  <c r="M71" i="104"/>
  <c r="L71" i="104"/>
  <c r="K71" i="104"/>
  <c r="J71" i="104"/>
  <c r="I71" i="104"/>
  <c r="H71" i="104"/>
  <c r="G71" i="104"/>
  <c r="F71" i="104"/>
  <c r="M70" i="104"/>
  <c r="L70" i="104"/>
  <c r="K70" i="104"/>
  <c r="J70" i="104"/>
  <c r="I70" i="104"/>
  <c r="H70" i="104"/>
  <c r="F70" i="104"/>
  <c r="O70" i="104" s="1"/>
  <c r="P70" i="104" s="1"/>
  <c r="M69" i="104"/>
  <c r="L69" i="104"/>
  <c r="K69" i="104"/>
  <c r="J69" i="104"/>
  <c r="I69" i="104"/>
  <c r="H69" i="104"/>
  <c r="G69" i="104"/>
  <c r="F69" i="104"/>
  <c r="M68" i="104"/>
  <c r="K68" i="104"/>
  <c r="G68" i="104"/>
  <c r="F68" i="104"/>
  <c r="M67" i="104"/>
  <c r="L67" i="104"/>
  <c r="K67" i="104"/>
  <c r="J67" i="104"/>
  <c r="I67" i="104"/>
  <c r="H67" i="104"/>
  <c r="G67" i="104"/>
  <c r="F67" i="104"/>
  <c r="M66" i="104"/>
  <c r="L66" i="104"/>
  <c r="K66" i="104"/>
  <c r="J66" i="104"/>
  <c r="I66" i="104"/>
  <c r="H66" i="104"/>
  <c r="G66" i="104"/>
  <c r="F66" i="104"/>
  <c r="M65" i="104"/>
  <c r="H65" i="104"/>
  <c r="G65" i="104"/>
  <c r="F65" i="104"/>
  <c r="M64" i="104"/>
  <c r="L64" i="104"/>
  <c r="K64" i="104"/>
  <c r="J64" i="104"/>
  <c r="I64" i="104"/>
  <c r="H64" i="104"/>
  <c r="G64" i="104"/>
  <c r="F64" i="104"/>
  <c r="M63" i="104"/>
  <c r="L63" i="104"/>
  <c r="K63" i="104"/>
  <c r="J63" i="104"/>
  <c r="I63" i="104"/>
  <c r="H63" i="104"/>
  <c r="G63" i="104"/>
  <c r="F63" i="104"/>
  <c r="M62" i="104"/>
  <c r="I62" i="104"/>
  <c r="H62" i="104"/>
  <c r="G62" i="104"/>
  <c r="F62" i="104"/>
  <c r="Q62" i="104" s="1" a="1"/>
  <c r="Q62" i="104" s="1"/>
  <c r="M61" i="104"/>
  <c r="L61" i="104"/>
  <c r="K61" i="104"/>
  <c r="J61" i="104"/>
  <c r="I61" i="104"/>
  <c r="H61" i="104"/>
  <c r="G61" i="104"/>
  <c r="F61" i="104"/>
  <c r="M60" i="104"/>
  <c r="L60" i="104"/>
  <c r="K60" i="104"/>
  <c r="J60" i="104"/>
  <c r="I60" i="104"/>
  <c r="H60" i="104"/>
  <c r="G60" i="104"/>
  <c r="F60" i="104"/>
  <c r="M59" i="104"/>
  <c r="L59" i="104"/>
  <c r="K59" i="104"/>
  <c r="J59" i="104"/>
  <c r="I59" i="104"/>
  <c r="H59" i="104"/>
  <c r="G59" i="104"/>
  <c r="F59" i="104"/>
  <c r="M58" i="104"/>
  <c r="L58" i="104"/>
  <c r="K58" i="104"/>
  <c r="J58" i="104"/>
  <c r="I58" i="104"/>
  <c r="H58" i="104"/>
  <c r="G58" i="104"/>
  <c r="F58" i="104"/>
  <c r="M57" i="104"/>
  <c r="L57" i="104"/>
  <c r="K57" i="104"/>
  <c r="J57" i="104"/>
  <c r="I57" i="104"/>
  <c r="H57" i="104"/>
  <c r="G57" i="104"/>
  <c r="F57" i="104"/>
  <c r="M56" i="104"/>
  <c r="F56" i="104"/>
  <c r="M55" i="104"/>
  <c r="F55" i="104"/>
  <c r="M54" i="104"/>
  <c r="F54" i="104"/>
  <c r="M53" i="104"/>
  <c r="F53" i="104"/>
  <c r="M52" i="104"/>
  <c r="F52" i="104"/>
  <c r="M51" i="104"/>
  <c r="L51" i="104"/>
  <c r="K51" i="104"/>
  <c r="J51" i="104"/>
  <c r="I51" i="104"/>
  <c r="H51" i="104"/>
  <c r="G51" i="104"/>
  <c r="F51" i="104"/>
  <c r="M50" i="104"/>
  <c r="L50" i="104"/>
  <c r="K50" i="104"/>
  <c r="J50" i="104"/>
  <c r="I50" i="104"/>
  <c r="H50" i="104"/>
  <c r="G50" i="104"/>
  <c r="F50" i="104"/>
  <c r="M49" i="104"/>
  <c r="L49" i="104"/>
  <c r="K49" i="104"/>
  <c r="J49" i="104"/>
  <c r="I49" i="104"/>
  <c r="H49" i="104"/>
  <c r="G49" i="104"/>
  <c r="F49" i="104"/>
  <c r="M48" i="104"/>
  <c r="L48" i="104"/>
  <c r="K48" i="104"/>
  <c r="J48" i="104"/>
  <c r="I48" i="104"/>
  <c r="H48" i="104"/>
  <c r="G48" i="104"/>
  <c r="F48" i="104"/>
  <c r="M47" i="104"/>
  <c r="L47" i="104"/>
  <c r="K47" i="104"/>
  <c r="J47" i="104"/>
  <c r="I47" i="104"/>
  <c r="H47" i="104"/>
  <c r="G47" i="104"/>
  <c r="F47" i="104"/>
  <c r="M46" i="104"/>
  <c r="L46" i="104"/>
  <c r="K46" i="104"/>
  <c r="J46" i="104"/>
  <c r="I46" i="104"/>
  <c r="H46" i="104"/>
  <c r="G46" i="104"/>
  <c r="F46" i="104"/>
  <c r="M45" i="104"/>
  <c r="L45" i="104"/>
  <c r="K45" i="104"/>
  <c r="J45" i="104"/>
  <c r="I45" i="104"/>
  <c r="H45" i="104"/>
  <c r="G45" i="104"/>
  <c r="F45" i="104"/>
  <c r="M44" i="104"/>
  <c r="L44" i="104"/>
  <c r="K44" i="104"/>
  <c r="J44" i="104"/>
  <c r="I44" i="104"/>
  <c r="H44" i="104"/>
  <c r="G44" i="104"/>
  <c r="F44" i="104"/>
  <c r="M43" i="104"/>
  <c r="L43" i="104"/>
  <c r="K43" i="104"/>
  <c r="J43" i="104"/>
  <c r="I43" i="104"/>
  <c r="H43" i="104"/>
  <c r="G43" i="104"/>
  <c r="F43" i="104"/>
  <c r="M42" i="104"/>
  <c r="L42" i="104"/>
  <c r="K42" i="104"/>
  <c r="J42" i="104"/>
  <c r="I42" i="104"/>
  <c r="H42" i="104"/>
  <c r="G42" i="104"/>
  <c r="F42" i="104"/>
  <c r="M41" i="104"/>
  <c r="L41" i="104"/>
  <c r="K41" i="104"/>
  <c r="J41" i="104"/>
  <c r="I41" i="104"/>
  <c r="H41" i="104"/>
  <c r="G41" i="104"/>
  <c r="F41" i="104"/>
  <c r="M40" i="104"/>
  <c r="L40" i="104"/>
  <c r="K40" i="104"/>
  <c r="J40" i="104"/>
  <c r="I40" i="104"/>
  <c r="H40" i="104"/>
  <c r="G40" i="104"/>
  <c r="F40" i="104"/>
  <c r="M39" i="104"/>
  <c r="K39" i="104"/>
  <c r="H39" i="104"/>
  <c r="G39" i="104"/>
  <c r="F39" i="104"/>
  <c r="M38" i="104"/>
  <c r="I38" i="104"/>
  <c r="H38" i="104"/>
  <c r="G38" i="104"/>
  <c r="F38" i="104"/>
  <c r="Q38" i="104" s="1" a="1"/>
  <c r="Q38" i="104" s="1"/>
  <c r="M37" i="104"/>
  <c r="I37" i="104"/>
  <c r="H37" i="104"/>
  <c r="G37" i="104"/>
  <c r="F37" i="104"/>
  <c r="M36" i="104"/>
  <c r="L36" i="104"/>
  <c r="K36" i="104"/>
  <c r="J36" i="104"/>
  <c r="I36" i="104"/>
  <c r="H36" i="104"/>
  <c r="G36" i="104"/>
  <c r="F36" i="104"/>
  <c r="O36" i="104" s="1"/>
  <c r="P36" i="104" s="1"/>
  <c r="M35" i="104"/>
  <c r="L35" i="104"/>
  <c r="K35" i="104"/>
  <c r="J35" i="104"/>
  <c r="I35" i="104"/>
  <c r="H35" i="104"/>
  <c r="G35" i="104"/>
  <c r="F35" i="104"/>
  <c r="M34" i="104"/>
  <c r="L34" i="104"/>
  <c r="K34" i="104"/>
  <c r="J34" i="104"/>
  <c r="I34" i="104"/>
  <c r="H34" i="104"/>
  <c r="G34" i="104"/>
  <c r="F34" i="104"/>
  <c r="O34" i="104" s="1"/>
  <c r="P34" i="104" s="1"/>
  <c r="M33" i="104"/>
  <c r="I33" i="104"/>
  <c r="H33" i="104"/>
  <c r="F33" i="104"/>
  <c r="M32" i="104"/>
  <c r="L32" i="104"/>
  <c r="K32" i="104"/>
  <c r="J32" i="104"/>
  <c r="I32" i="104"/>
  <c r="H32" i="104"/>
  <c r="G32" i="104"/>
  <c r="F32" i="104"/>
  <c r="O32" i="104" s="1"/>
  <c r="P32" i="104" s="1"/>
  <c r="M31" i="104"/>
  <c r="L31" i="104"/>
  <c r="K31" i="104"/>
  <c r="J31" i="104"/>
  <c r="I31" i="104"/>
  <c r="H31" i="104"/>
  <c r="G31" i="104"/>
  <c r="F31" i="104"/>
  <c r="M30" i="104"/>
  <c r="L30" i="104"/>
  <c r="K30" i="104"/>
  <c r="J30" i="104"/>
  <c r="I30" i="104"/>
  <c r="H30" i="104"/>
  <c r="G30" i="104"/>
  <c r="F30" i="104"/>
  <c r="O30" i="104" s="1"/>
  <c r="P30" i="104" s="1"/>
  <c r="M29" i="104"/>
  <c r="L29" i="104"/>
  <c r="K29" i="104"/>
  <c r="J29" i="104"/>
  <c r="I29" i="104"/>
  <c r="H29" i="104"/>
  <c r="G29" i="104"/>
  <c r="F29" i="104"/>
  <c r="M28" i="104"/>
  <c r="K28" i="104"/>
  <c r="I28" i="104"/>
  <c r="H28" i="104"/>
  <c r="G28" i="104"/>
  <c r="F28" i="104"/>
  <c r="M27" i="104"/>
  <c r="K27" i="104"/>
  <c r="I27" i="104"/>
  <c r="H27" i="104"/>
  <c r="G27" i="104"/>
  <c r="F27" i="104"/>
  <c r="M26" i="104"/>
  <c r="L26" i="104"/>
  <c r="K26" i="104"/>
  <c r="J26" i="104"/>
  <c r="I26" i="104"/>
  <c r="H26" i="104"/>
  <c r="G26" i="104"/>
  <c r="F26" i="104"/>
  <c r="O26" i="104" s="1"/>
  <c r="P26" i="104" s="1"/>
  <c r="M25" i="104"/>
  <c r="L25" i="104"/>
  <c r="K25" i="104"/>
  <c r="J25" i="104"/>
  <c r="I25" i="104"/>
  <c r="H25" i="104"/>
  <c r="G25" i="104"/>
  <c r="F25" i="104"/>
  <c r="M24" i="104"/>
  <c r="L24" i="104"/>
  <c r="K24" i="104"/>
  <c r="J24" i="104"/>
  <c r="I24" i="104"/>
  <c r="H24" i="104"/>
  <c r="G24" i="104"/>
  <c r="F24" i="104"/>
  <c r="O24" i="104" s="1"/>
  <c r="P24" i="104" s="1"/>
  <c r="M23" i="104"/>
  <c r="I23" i="104"/>
  <c r="H23" i="104"/>
  <c r="G23" i="104"/>
  <c r="F23" i="104"/>
  <c r="M22" i="104"/>
  <c r="K22" i="104"/>
  <c r="I22" i="104"/>
  <c r="H22" i="104"/>
  <c r="G22" i="104"/>
  <c r="F22" i="104"/>
  <c r="M21" i="104"/>
  <c r="I21" i="104"/>
  <c r="H21" i="104"/>
  <c r="G21" i="104"/>
  <c r="F21" i="104"/>
  <c r="M20" i="104"/>
  <c r="K20" i="104"/>
  <c r="H20" i="104"/>
  <c r="G20" i="104"/>
  <c r="F20" i="104"/>
  <c r="M19" i="104"/>
  <c r="K19" i="104"/>
  <c r="I19" i="104"/>
  <c r="H19" i="104"/>
  <c r="G19" i="104"/>
  <c r="F19" i="104"/>
  <c r="M18" i="104"/>
  <c r="I18" i="104"/>
  <c r="H18" i="104"/>
  <c r="G18" i="104"/>
  <c r="F18" i="104"/>
  <c r="M17" i="104"/>
  <c r="L17" i="104"/>
  <c r="K17" i="104"/>
  <c r="J17" i="104"/>
  <c r="I17" i="104"/>
  <c r="H17" i="104"/>
  <c r="F17" i="104"/>
  <c r="M16" i="104"/>
  <c r="F16" i="104"/>
  <c r="M15" i="104"/>
  <c r="L15" i="104"/>
  <c r="K15" i="104"/>
  <c r="J15" i="104"/>
  <c r="I15" i="104"/>
  <c r="H15" i="104"/>
  <c r="G15" i="104"/>
  <c r="F15" i="104"/>
  <c r="M14" i="104"/>
  <c r="L14" i="104"/>
  <c r="K14" i="104"/>
  <c r="J14" i="104"/>
  <c r="I14" i="104"/>
  <c r="H14" i="104"/>
  <c r="G14" i="104"/>
  <c r="F14" i="104"/>
  <c r="M13" i="104"/>
  <c r="L13" i="104"/>
  <c r="K13" i="104"/>
  <c r="H13" i="104"/>
  <c r="G13" i="104"/>
  <c r="F13" i="104"/>
  <c r="M12" i="104"/>
  <c r="I12" i="104"/>
  <c r="H12" i="104"/>
  <c r="G12" i="104"/>
  <c r="F12" i="104"/>
  <c r="M11" i="104"/>
  <c r="I11" i="104"/>
  <c r="H11" i="104"/>
  <c r="G11" i="104"/>
  <c r="F11" i="104"/>
  <c r="M10" i="104"/>
  <c r="I10" i="104"/>
  <c r="H10" i="104"/>
  <c r="G10" i="104"/>
  <c r="F10" i="104"/>
  <c r="M1152" i="101"/>
  <c r="L1152" i="101"/>
  <c r="L1144" i="101" s="1"/>
  <c r="K1152" i="101"/>
  <c r="K1111" i="101" s="1"/>
  <c r="J1152" i="101"/>
  <c r="I1152" i="101"/>
  <c r="H1152" i="101"/>
  <c r="H1144" i="101" s="1"/>
  <c r="M1144" i="101"/>
  <c r="K1144" i="101"/>
  <c r="I1144" i="101"/>
  <c r="G1144" i="101"/>
  <c r="F1144" i="101"/>
  <c r="M1143" i="101"/>
  <c r="K1143" i="101"/>
  <c r="I1143" i="101"/>
  <c r="G1143" i="101"/>
  <c r="F1143" i="101"/>
  <c r="M1142" i="101"/>
  <c r="K1142" i="101"/>
  <c r="I1142" i="101"/>
  <c r="G1142" i="101"/>
  <c r="F1142" i="101"/>
  <c r="M1141" i="101"/>
  <c r="K1141" i="101"/>
  <c r="I1141" i="101"/>
  <c r="G1141" i="101"/>
  <c r="F1141" i="101"/>
  <c r="M1140" i="101"/>
  <c r="K1140" i="101"/>
  <c r="I1140" i="101"/>
  <c r="G1140" i="101"/>
  <c r="F1140" i="101"/>
  <c r="M1139" i="101"/>
  <c r="K1139" i="101"/>
  <c r="I1139" i="101"/>
  <c r="G1139" i="101"/>
  <c r="F1139" i="101"/>
  <c r="M1138" i="101"/>
  <c r="K1138" i="101"/>
  <c r="I1138" i="101"/>
  <c r="G1138" i="101"/>
  <c r="F1138" i="101"/>
  <c r="M1137" i="101"/>
  <c r="K1137" i="101"/>
  <c r="I1137" i="101"/>
  <c r="G1137" i="101"/>
  <c r="F1137" i="101"/>
  <c r="M1136" i="101"/>
  <c r="K1136" i="101"/>
  <c r="I1136" i="101"/>
  <c r="G1136" i="101"/>
  <c r="F1136" i="101"/>
  <c r="M1135" i="101"/>
  <c r="K1135" i="101"/>
  <c r="I1135" i="101"/>
  <c r="G1135" i="101"/>
  <c r="F1135" i="101"/>
  <c r="M1134" i="101"/>
  <c r="K1134" i="101"/>
  <c r="I1134" i="101"/>
  <c r="G1134" i="101"/>
  <c r="F1134" i="101"/>
  <c r="M1133" i="101"/>
  <c r="K1133" i="101"/>
  <c r="I1133" i="101"/>
  <c r="G1133" i="101"/>
  <c r="F1133" i="101"/>
  <c r="M1132" i="101"/>
  <c r="K1132" i="101"/>
  <c r="I1132" i="101"/>
  <c r="G1132" i="101"/>
  <c r="F1132" i="101"/>
  <c r="M1131" i="101"/>
  <c r="K1131" i="101"/>
  <c r="I1131" i="101"/>
  <c r="G1131" i="101"/>
  <c r="F1131" i="101"/>
  <c r="M1130" i="101"/>
  <c r="K1130" i="101"/>
  <c r="I1130" i="101"/>
  <c r="G1130" i="101"/>
  <c r="F1130" i="101"/>
  <c r="M1129" i="101"/>
  <c r="K1129" i="101"/>
  <c r="I1129" i="101"/>
  <c r="G1129" i="101"/>
  <c r="F1129" i="101"/>
  <c r="M1128" i="101"/>
  <c r="K1128" i="101"/>
  <c r="I1128" i="101"/>
  <c r="G1128" i="101"/>
  <c r="F1128" i="101"/>
  <c r="M1127" i="101"/>
  <c r="K1127" i="101"/>
  <c r="I1127" i="101"/>
  <c r="G1127" i="101"/>
  <c r="F1127" i="101"/>
  <c r="M1126" i="101"/>
  <c r="K1126" i="101"/>
  <c r="I1126" i="101"/>
  <c r="G1126" i="101"/>
  <c r="F1126" i="101"/>
  <c r="M1125" i="101"/>
  <c r="K1125" i="101"/>
  <c r="I1125" i="101"/>
  <c r="G1125" i="101"/>
  <c r="F1125" i="101"/>
  <c r="M1124" i="101"/>
  <c r="K1124" i="101"/>
  <c r="I1124" i="101"/>
  <c r="G1124" i="101"/>
  <c r="F1124" i="101"/>
  <c r="M1123" i="101"/>
  <c r="K1123" i="101"/>
  <c r="I1123" i="101"/>
  <c r="G1123" i="101"/>
  <c r="F1123" i="101"/>
  <c r="M1122" i="101"/>
  <c r="K1122" i="101"/>
  <c r="I1122" i="101"/>
  <c r="G1122" i="101"/>
  <c r="F1122" i="101"/>
  <c r="M1121" i="101"/>
  <c r="K1121" i="101"/>
  <c r="I1121" i="101"/>
  <c r="G1121" i="101"/>
  <c r="F1121" i="101"/>
  <c r="M1120" i="101"/>
  <c r="K1120" i="101"/>
  <c r="I1120" i="101"/>
  <c r="G1120" i="101"/>
  <c r="F1120" i="101"/>
  <c r="M1119" i="101"/>
  <c r="K1119" i="101"/>
  <c r="I1119" i="101"/>
  <c r="G1119" i="101"/>
  <c r="F1119" i="101"/>
  <c r="M1118" i="101"/>
  <c r="K1118" i="101"/>
  <c r="I1118" i="101"/>
  <c r="G1118" i="101"/>
  <c r="F1118" i="101"/>
  <c r="M1117" i="101"/>
  <c r="K1117" i="101"/>
  <c r="I1117" i="101"/>
  <c r="G1117" i="101"/>
  <c r="F1117" i="101"/>
  <c r="M1116" i="101"/>
  <c r="K1116" i="101"/>
  <c r="I1116" i="101"/>
  <c r="G1116" i="101"/>
  <c r="F1116" i="101"/>
  <c r="M1115" i="101"/>
  <c r="K1115" i="101"/>
  <c r="I1115" i="101"/>
  <c r="G1115" i="101"/>
  <c r="F1115" i="101"/>
  <c r="M1114" i="101"/>
  <c r="K1114" i="101"/>
  <c r="I1114" i="101"/>
  <c r="G1114" i="101"/>
  <c r="F1114" i="101"/>
  <c r="M1113" i="101"/>
  <c r="K1113" i="101"/>
  <c r="I1113" i="101"/>
  <c r="G1113" i="101"/>
  <c r="F1113" i="101"/>
  <c r="M1112" i="101"/>
  <c r="K1112" i="101"/>
  <c r="I1112" i="101"/>
  <c r="G1112" i="101"/>
  <c r="F1112" i="101"/>
  <c r="M1111" i="101"/>
  <c r="G1111" i="101"/>
  <c r="F1111" i="101"/>
  <c r="M1110" i="101"/>
  <c r="K1110" i="101"/>
  <c r="I1110" i="101"/>
  <c r="G1110" i="101"/>
  <c r="F1110" i="101"/>
  <c r="M1109" i="101"/>
  <c r="K1109" i="101"/>
  <c r="I1109" i="101"/>
  <c r="G1109" i="101"/>
  <c r="F1109" i="101"/>
  <c r="M1108" i="101"/>
  <c r="K1108" i="101"/>
  <c r="I1108" i="101"/>
  <c r="G1108" i="101"/>
  <c r="F1108" i="101"/>
  <c r="M1107" i="101"/>
  <c r="K1107" i="101"/>
  <c r="I1107" i="101"/>
  <c r="G1107" i="101"/>
  <c r="F1107" i="101"/>
  <c r="M1106" i="101"/>
  <c r="K1106" i="101"/>
  <c r="I1106" i="101"/>
  <c r="G1106" i="101"/>
  <c r="F1106" i="101"/>
  <c r="M1105" i="101"/>
  <c r="K1105" i="101"/>
  <c r="I1105" i="101"/>
  <c r="G1105" i="101"/>
  <c r="F1105" i="101"/>
  <c r="M1104" i="101"/>
  <c r="K1104" i="101"/>
  <c r="I1104" i="101"/>
  <c r="G1104" i="101"/>
  <c r="F1104" i="101"/>
  <c r="M1103" i="101"/>
  <c r="K1103" i="101"/>
  <c r="I1103" i="101"/>
  <c r="G1103" i="101"/>
  <c r="F1103" i="101"/>
  <c r="M1102" i="101"/>
  <c r="K1102" i="101"/>
  <c r="I1102" i="101"/>
  <c r="G1102" i="101"/>
  <c r="F1102" i="101"/>
  <c r="M1101" i="101"/>
  <c r="K1101" i="101"/>
  <c r="I1101" i="101"/>
  <c r="G1101" i="101"/>
  <c r="F1101" i="101"/>
  <c r="M1100" i="101"/>
  <c r="K1100" i="101"/>
  <c r="I1100" i="101"/>
  <c r="G1100" i="101"/>
  <c r="F1100" i="101"/>
  <c r="M1099" i="101"/>
  <c r="K1099" i="101"/>
  <c r="I1099" i="101"/>
  <c r="G1099" i="101"/>
  <c r="F1099" i="101"/>
  <c r="M1098" i="101"/>
  <c r="K1098" i="101"/>
  <c r="I1098" i="101"/>
  <c r="G1098" i="101"/>
  <c r="F1098" i="101"/>
  <c r="M1097" i="101"/>
  <c r="K1097" i="101"/>
  <c r="I1097" i="101"/>
  <c r="G1097" i="101"/>
  <c r="F1097" i="101"/>
  <c r="M1096" i="101"/>
  <c r="K1096" i="101"/>
  <c r="I1096" i="101"/>
  <c r="G1096" i="101"/>
  <c r="F1096" i="101"/>
  <c r="M1095" i="101"/>
  <c r="K1095" i="101"/>
  <c r="I1095" i="101"/>
  <c r="G1095" i="101"/>
  <c r="F1095" i="101"/>
  <c r="M1094" i="101"/>
  <c r="K1094" i="101"/>
  <c r="I1094" i="101"/>
  <c r="G1094" i="101"/>
  <c r="F1094" i="101"/>
  <c r="M1093" i="101"/>
  <c r="K1093" i="101"/>
  <c r="I1093" i="101"/>
  <c r="G1093" i="101"/>
  <c r="F1093" i="101"/>
  <c r="M1092" i="101"/>
  <c r="K1092" i="101"/>
  <c r="I1092" i="101"/>
  <c r="G1092" i="101"/>
  <c r="F1092" i="101"/>
  <c r="M1091" i="101"/>
  <c r="K1091" i="101"/>
  <c r="I1091" i="101"/>
  <c r="G1091" i="101"/>
  <c r="F1091" i="101"/>
  <c r="M1090" i="101"/>
  <c r="K1090" i="101"/>
  <c r="I1090" i="101"/>
  <c r="G1090" i="101"/>
  <c r="F1090" i="101"/>
  <c r="M1089" i="101"/>
  <c r="K1089" i="101"/>
  <c r="I1089" i="101"/>
  <c r="G1089" i="101"/>
  <c r="F1089" i="101"/>
  <c r="M1088" i="101"/>
  <c r="K1088" i="101"/>
  <c r="I1088" i="101"/>
  <c r="G1088" i="101"/>
  <c r="F1088" i="101"/>
  <c r="M1087" i="101"/>
  <c r="K1087" i="101"/>
  <c r="I1087" i="101"/>
  <c r="G1087" i="101"/>
  <c r="F1087" i="101"/>
  <c r="M1086" i="101"/>
  <c r="K1086" i="101"/>
  <c r="I1086" i="101"/>
  <c r="G1086" i="101"/>
  <c r="F1086" i="101"/>
  <c r="M1085" i="101"/>
  <c r="K1085" i="101"/>
  <c r="I1085" i="101"/>
  <c r="G1085" i="101"/>
  <c r="F1085" i="101"/>
  <c r="M1084" i="101"/>
  <c r="K1084" i="101"/>
  <c r="I1084" i="101"/>
  <c r="G1084" i="101"/>
  <c r="F1084" i="101"/>
  <c r="M1083" i="101"/>
  <c r="K1083" i="101"/>
  <c r="I1083" i="101"/>
  <c r="G1083" i="101"/>
  <c r="F1083" i="101"/>
  <c r="M1082" i="101"/>
  <c r="K1082" i="101"/>
  <c r="I1082" i="101"/>
  <c r="G1082" i="101"/>
  <c r="F1082" i="101"/>
  <c r="M1081" i="101"/>
  <c r="K1081" i="101"/>
  <c r="I1081" i="101"/>
  <c r="G1081" i="101"/>
  <c r="F1081" i="101"/>
  <c r="M1080" i="101"/>
  <c r="K1080" i="101"/>
  <c r="I1080" i="101"/>
  <c r="G1080" i="101"/>
  <c r="F1080" i="101"/>
  <c r="M1079" i="101"/>
  <c r="K1079" i="101"/>
  <c r="I1079" i="101"/>
  <c r="G1079" i="101"/>
  <c r="F1079" i="101"/>
  <c r="M1078" i="101"/>
  <c r="K1078" i="101"/>
  <c r="I1078" i="101"/>
  <c r="G1078" i="101"/>
  <c r="F1078" i="101"/>
  <c r="M1077" i="101"/>
  <c r="K1077" i="101"/>
  <c r="I1077" i="101"/>
  <c r="G1077" i="101"/>
  <c r="F1077" i="101"/>
  <c r="M1076" i="101"/>
  <c r="K1076" i="101"/>
  <c r="I1076" i="101"/>
  <c r="G1076" i="101"/>
  <c r="F1076" i="101"/>
  <c r="M1075" i="101"/>
  <c r="K1075" i="101"/>
  <c r="I1075" i="101"/>
  <c r="G1075" i="101"/>
  <c r="F1075" i="101"/>
  <c r="M1074" i="101"/>
  <c r="K1074" i="101"/>
  <c r="I1074" i="101"/>
  <c r="G1074" i="101"/>
  <c r="F1074" i="101"/>
  <c r="M1073" i="101"/>
  <c r="K1073" i="101"/>
  <c r="I1073" i="101"/>
  <c r="G1073" i="101"/>
  <c r="F1073" i="101"/>
  <c r="M1072" i="101"/>
  <c r="K1072" i="101"/>
  <c r="I1072" i="101"/>
  <c r="G1072" i="101"/>
  <c r="F1072" i="101"/>
  <c r="M1071" i="101"/>
  <c r="K1071" i="101"/>
  <c r="I1071" i="101"/>
  <c r="G1071" i="101"/>
  <c r="F1071" i="101"/>
  <c r="M1070" i="101"/>
  <c r="K1070" i="101"/>
  <c r="I1070" i="101"/>
  <c r="G1070" i="101"/>
  <c r="F1070" i="101"/>
  <c r="M1069" i="101"/>
  <c r="K1069" i="101"/>
  <c r="I1069" i="101"/>
  <c r="G1069" i="101"/>
  <c r="F1069" i="101"/>
  <c r="M1068" i="101"/>
  <c r="K1068" i="101"/>
  <c r="I1068" i="101"/>
  <c r="G1068" i="101"/>
  <c r="F1068" i="101"/>
  <c r="M1067" i="101"/>
  <c r="K1067" i="101"/>
  <c r="I1067" i="101"/>
  <c r="G1067" i="101"/>
  <c r="F1067" i="101"/>
  <c r="M1066" i="101"/>
  <c r="K1066" i="101"/>
  <c r="I1066" i="101"/>
  <c r="G1066" i="101"/>
  <c r="F1066" i="101"/>
  <c r="M1065" i="101"/>
  <c r="K1065" i="101"/>
  <c r="I1065" i="101"/>
  <c r="G1065" i="101"/>
  <c r="F1065" i="101"/>
  <c r="M1064" i="101"/>
  <c r="K1064" i="101"/>
  <c r="I1064" i="101"/>
  <c r="G1064" i="101"/>
  <c r="F1064" i="101"/>
  <c r="M1063" i="101"/>
  <c r="K1063" i="101"/>
  <c r="I1063" i="101"/>
  <c r="G1063" i="101"/>
  <c r="F1063" i="101"/>
  <c r="M1062" i="101"/>
  <c r="K1062" i="101"/>
  <c r="I1062" i="101"/>
  <c r="G1062" i="101"/>
  <c r="F1062" i="101"/>
  <c r="M1061" i="101"/>
  <c r="K1061" i="101"/>
  <c r="I1061" i="101"/>
  <c r="G1061" i="101"/>
  <c r="F1061" i="101"/>
  <c r="M1060" i="101"/>
  <c r="K1060" i="101"/>
  <c r="I1060" i="101"/>
  <c r="G1060" i="101"/>
  <c r="F1060" i="101"/>
  <c r="M1059" i="101"/>
  <c r="K1059" i="101"/>
  <c r="I1059" i="101"/>
  <c r="G1059" i="101"/>
  <c r="F1059" i="101"/>
  <c r="M1058" i="101"/>
  <c r="K1058" i="101"/>
  <c r="I1058" i="101"/>
  <c r="G1058" i="101"/>
  <c r="F1058" i="101"/>
  <c r="M1057" i="101"/>
  <c r="K1057" i="101"/>
  <c r="I1057" i="101"/>
  <c r="G1057" i="101"/>
  <c r="F1057" i="101"/>
  <c r="M1056" i="101"/>
  <c r="K1056" i="101"/>
  <c r="I1056" i="101"/>
  <c r="G1056" i="101"/>
  <c r="F1056" i="101"/>
  <c r="M1055" i="101"/>
  <c r="K1055" i="101"/>
  <c r="I1055" i="101"/>
  <c r="G1055" i="101"/>
  <c r="F1055" i="101"/>
  <c r="M1054" i="101"/>
  <c r="K1054" i="101"/>
  <c r="I1054" i="101"/>
  <c r="G1054" i="101"/>
  <c r="F1054" i="101"/>
  <c r="M1053" i="101"/>
  <c r="K1053" i="101"/>
  <c r="I1053" i="101"/>
  <c r="G1053" i="101"/>
  <c r="F1053" i="101"/>
  <c r="M1052" i="101"/>
  <c r="K1052" i="101"/>
  <c r="I1052" i="101"/>
  <c r="G1052" i="101"/>
  <c r="F1052" i="101"/>
  <c r="M1051" i="101"/>
  <c r="K1051" i="101"/>
  <c r="I1051" i="101"/>
  <c r="G1051" i="101"/>
  <c r="F1051" i="101"/>
  <c r="M1050" i="101"/>
  <c r="K1050" i="101"/>
  <c r="I1050" i="101"/>
  <c r="G1050" i="101"/>
  <c r="F1050" i="101"/>
  <c r="M1049" i="101"/>
  <c r="K1049" i="101"/>
  <c r="I1049" i="101"/>
  <c r="G1049" i="101"/>
  <c r="F1049" i="101"/>
  <c r="M1048" i="101"/>
  <c r="K1048" i="101"/>
  <c r="I1048" i="101"/>
  <c r="G1048" i="101"/>
  <c r="F1048" i="101"/>
  <c r="M1047" i="101"/>
  <c r="K1047" i="101"/>
  <c r="I1047" i="101"/>
  <c r="G1047" i="101"/>
  <c r="F1047" i="101"/>
  <c r="M1046" i="101"/>
  <c r="K1046" i="101"/>
  <c r="I1046" i="101"/>
  <c r="G1046" i="101"/>
  <c r="F1046" i="101"/>
  <c r="M1045" i="101"/>
  <c r="I1045" i="101"/>
  <c r="G1045" i="101"/>
  <c r="F1045" i="101"/>
  <c r="M1044" i="101"/>
  <c r="K1044" i="101"/>
  <c r="I1044" i="101"/>
  <c r="G1044" i="101"/>
  <c r="F1044" i="101"/>
  <c r="M1043" i="101"/>
  <c r="K1043" i="101"/>
  <c r="I1043" i="101"/>
  <c r="G1043" i="101"/>
  <c r="F1043" i="101"/>
  <c r="M1042" i="101"/>
  <c r="K1042" i="101"/>
  <c r="I1042" i="101"/>
  <c r="G1042" i="101"/>
  <c r="F1042" i="101"/>
  <c r="M1041" i="101"/>
  <c r="K1041" i="101"/>
  <c r="I1041" i="101"/>
  <c r="G1041" i="101"/>
  <c r="F1041" i="101"/>
  <c r="M1040" i="101"/>
  <c r="K1040" i="101"/>
  <c r="I1040" i="101"/>
  <c r="G1040" i="101"/>
  <c r="F1040" i="101"/>
  <c r="M1039" i="101"/>
  <c r="K1039" i="101"/>
  <c r="I1039" i="101"/>
  <c r="G1039" i="101"/>
  <c r="F1039" i="101"/>
  <c r="M1038" i="101"/>
  <c r="K1038" i="101"/>
  <c r="I1038" i="101"/>
  <c r="G1038" i="101"/>
  <c r="F1038" i="101"/>
  <c r="M1037" i="101"/>
  <c r="K1037" i="101"/>
  <c r="I1037" i="101"/>
  <c r="G1037" i="101"/>
  <c r="F1037" i="101"/>
  <c r="M1036" i="101"/>
  <c r="K1036" i="101"/>
  <c r="I1036" i="101"/>
  <c r="G1036" i="101"/>
  <c r="F1036" i="101"/>
  <c r="M1035" i="101"/>
  <c r="K1035" i="101"/>
  <c r="I1035" i="101"/>
  <c r="G1035" i="101"/>
  <c r="F1035" i="101"/>
  <c r="M1034" i="101"/>
  <c r="K1034" i="101"/>
  <c r="I1034" i="101"/>
  <c r="G1034" i="101"/>
  <c r="F1034" i="101"/>
  <c r="M1033" i="101"/>
  <c r="K1033" i="101"/>
  <c r="I1033" i="101"/>
  <c r="G1033" i="101"/>
  <c r="F1033" i="101"/>
  <c r="M1032" i="101"/>
  <c r="K1032" i="101"/>
  <c r="I1032" i="101"/>
  <c r="G1032" i="101"/>
  <c r="F1032" i="101"/>
  <c r="M1031" i="101"/>
  <c r="K1031" i="101"/>
  <c r="I1031" i="101"/>
  <c r="G1031" i="101"/>
  <c r="F1031" i="101"/>
  <c r="M1030" i="101"/>
  <c r="K1030" i="101"/>
  <c r="I1030" i="101"/>
  <c r="G1030" i="101"/>
  <c r="F1030" i="101"/>
  <c r="M1029" i="101"/>
  <c r="K1029" i="101"/>
  <c r="I1029" i="101"/>
  <c r="G1029" i="101"/>
  <c r="F1029" i="101"/>
  <c r="M1028" i="101"/>
  <c r="K1028" i="101"/>
  <c r="I1028" i="101"/>
  <c r="G1028" i="101"/>
  <c r="F1028" i="101"/>
  <c r="M1027" i="101"/>
  <c r="K1027" i="101"/>
  <c r="I1027" i="101"/>
  <c r="G1027" i="101"/>
  <c r="F1027" i="101"/>
  <c r="M1026" i="101"/>
  <c r="K1026" i="101"/>
  <c r="I1026" i="101"/>
  <c r="G1026" i="101"/>
  <c r="F1026" i="101"/>
  <c r="M1025" i="101"/>
  <c r="K1025" i="101"/>
  <c r="I1025" i="101"/>
  <c r="G1025" i="101"/>
  <c r="F1025" i="101"/>
  <c r="M1024" i="101"/>
  <c r="K1024" i="101"/>
  <c r="I1024" i="101"/>
  <c r="G1024" i="101"/>
  <c r="F1024" i="101"/>
  <c r="M1023" i="101"/>
  <c r="K1023" i="101"/>
  <c r="I1023" i="101"/>
  <c r="G1023" i="101"/>
  <c r="F1023" i="101"/>
  <c r="M1022" i="101"/>
  <c r="K1022" i="101"/>
  <c r="I1022" i="101"/>
  <c r="G1022" i="101"/>
  <c r="F1022" i="101"/>
  <c r="M1021" i="101"/>
  <c r="K1021" i="101"/>
  <c r="I1021" i="101"/>
  <c r="G1021" i="101"/>
  <c r="F1021" i="101"/>
  <c r="M1020" i="101"/>
  <c r="K1020" i="101"/>
  <c r="I1020" i="101"/>
  <c r="G1020" i="101"/>
  <c r="F1020" i="101"/>
  <c r="M1019" i="101"/>
  <c r="K1019" i="101"/>
  <c r="I1019" i="101"/>
  <c r="G1019" i="101"/>
  <c r="F1019" i="101"/>
  <c r="M1018" i="101"/>
  <c r="K1018" i="101"/>
  <c r="I1018" i="101"/>
  <c r="G1018" i="101"/>
  <c r="F1018" i="101"/>
  <c r="M1017" i="101"/>
  <c r="K1017" i="101"/>
  <c r="I1017" i="101"/>
  <c r="G1017" i="101"/>
  <c r="F1017" i="101"/>
  <c r="M1016" i="101"/>
  <c r="K1016" i="101"/>
  <c r="I1016" i="101"/>
  <c r="G1016" i="101"/>
  <c r="F1016" i="101"/>
  <c r="M1015" i="101"/>
  <c r="K1015" i="101"/>
  <c r="I1015" i="101"/>
  <c r="G1015" i="101"/>
  <c r="F1015" i="101"/>
  <c r="M1014" i="101"/>
  <c r="K1014" i="101"/>
  <c r="I1014" i="101"/>
  <c r="G1014" i="101"/>
  <c r="F1014" i="101"/>
  <c r="M1013" i="101"/>
  <c r="K1013" i="101"/>
  <c r="I1013" i="101"/>
  <c r="G1013" i="101"/>
  <c r="F1013" i="101"/>
  <c r="M1012" i="101"/>
  <c r="K1012" i="101"/>
  <c r="I1012" i="101"/>
  <c r="G1012" i="101"/>
  <c r="F1012" i="101"/>
  <c r="M1011" i="101"/>
  <c r="K1011" i="101"/>
  <c r="I1011" i="101"/>
  <c r="G1011" i="101"/>
  <c r="F1011" i="101"/>
  <c r="M1010" i="101"/>
  <c r="K1010" i="101"/>
  <c r="I1010" i="101"/>
  <c r="G1010" i="101"/>
  <c r="F1010" i="101"/>
  <c r="M1009" i="101"/>
  <c r="K1009" i="101"/>
  <c r="I1009" i="101"/>
  <c r="G1009" i="101"/>
  <c r="F1009" i="101"/>
  <c r="M1008" i="101"/>
  <c r="K1008" i="101"/>
  <c r="I1008" i="101"/>
  <c r="G1008" i="101"/>
  <c r="F1008" i="101"/>
  <c r="M1007" i="101"/>
  <c r="K1007" i="101"/>
  <c r="I1007" i="101"/>
  <c r="G1007" i="101"/>
  <c r="F1007" i="101"/>
  <c r="M1006" i="101"/>
  <c r="K1006" i="101"/>
  <c r="I1006" i="101"/>
  <c r="G1006" i="101"/>
  <c r="F1006" i="101"/>
  <c r="M1005" i="101"/>
  <c r="K1005" i="101"/>
  <c r="I1005" i="101"/>
  <c r="G1005" i="101"/>
  <c r="F1005" i="101"/>
  <c r="M1004" i="101"/>
  <c r="K1004" i="101"/>
  <c r="I1004" i="101"/>
  <c r="G1004" i="101"/>
  <c r="F1004" i="101"/>
  <c r="M1003" i="101"/>
  <c r="K1003" i="101"/>
  <c r="I1003" i="101"/>
  <c r="G1003" i="101"/>
  <c r="F1003" i="101"/>
  <c r="M1002" i="101"/>
  <c r="K1002" i="101"/>
  <c r="I1002" i="101"/>
  <c r="G1002" i="101"/>
  <c r="F1002" i="101"/>
  <c r="M1001" i="101"/>
  <c r="K1001" i="101"/>
  <c r="I1001" i="101"/>
  <c r="G1001" i="101"/>
  <c r="F1001" i="101"/>
  <c r="M1000" i="101"/>
  <c r="K1000" i="101"/>
  <c r="I1000" i="101"/>
  <c r="G1000" i="101"/>
  <c r="F1000" i="101"/>
  <c r="M999" i="101"/>
  <c r="K999" i="101"/>
  <c r="I999" i="101"/>
  <c r="G999" i="101"/>
  <c r="F999" i="101"/>
  <c r="M998" i="101"/>
  <c r="K998" i="101"/>
  <c r="I998" i="101"/>
  <c r="G998" i="101"/>
  <c r="F998" i="101"/>
  <c r="L997" i="101"/>
  <c r="K997" i="101"/>
  <c r="J997" i="101"/>
  <c r="I997" i="101"/>
  <c r="H997" i="101"/>
  <c r="G997" i="101"/>
  <c r="F997" i="101"/>
  <c r="O997" i="101" s="1"/>
  <c r="P997" i="101" s="1"/>
  <c r="M996" i="101"/>
  <c r="L996" i="101"/>
  <c r="K996" i="101"/>
  <c r="J996" i="101"/>
  <c r="I996" i="101"/>
  <c r="H996" i="101"/>
  <c r="G996" i="101"/>
  <c r="F996" i="101"/>
  <c r="M995" i="101"/>
  <c r="L995" i="101"/>
  <c r="K995" i="101"/>
  <c r="J995" i="101"/>
  <c r="I995" i="101"/>
  <c r="H995" i="101"/>
  <c r="G995" i="101"/>
  <c r="F995" i="101"/>
  <c r="M994" i="101"/>
  <c r="L994" i="101"/>
  <c r="K994" i="101"/>
  <c r="J994" i="101"/>
  <c r="I994" i="101"/>
  <c r="H994" i="101"/>
  <c r="G994" i="101"/>
  <c r="F994" i="101"/>
  <c r="M993" i="101"/>
  <c r="L993" i="101"/>
  <c r="K993" i="101"/>
  <c r="J993" i="101"/>
  <c r="I993" i="101"/>
  <c r="H993" i="101"/>
  <c r="G993" i="101"/>
  <c r="F993" i="101"/>
  <c r="M992" i="101"/>
  <c r="L992" i="101"/>
  <c r="K992" i="101"/>
  <c r="J992" i="101"/>
  <c r="I992" i="101"/>
  <c r="H992" i="101"/>
  <c r="G992" i="101"/>
  <c r="F992" i="101"/>
  <c r="M991" i="101"/>
  <c r="L991" i="101"/>
  <c r="K991" i="101"/>
  <c r="J991" i="101"/>
  <c r="I991" i="101"/>
  <c r="H991" i="101"/>
  <c r="G991" i="101"/>
  <c r="F991" i="101"/>
  <c r="M990" i="101"/>
  <c r="L990" i="101"/>
  <c r="K990" i="101"/>
  <c r="J990" i="101"/>
  <c r="I990" i="101"/>
  <c r="H990" i="101"/>
  <c r="G990" i="101"/>
  <c r="F990" i="101"/>
  <c r="M989" i="101"/>
  <c r="L989" i="101"/>
  <c r="K989" i="101"/>
  <c r="J989" i="101"/>
  <c r="I989" i="101"/>
  <c r="H989" i="101"/>
  <c r="G989" i="101"/>
  <c r="F989" i="101"/>
  <c r="M988" i="101"/>
  <c r="L988" i="101"/>
  <c r="K988" i="101"/>
  <c r="J988" i="101"/>
  <c r="I988" i="101"/>
  <c r="H988" i="101"/>
  <c r="G988" i="101"/>
  <c r="F988" i="101"/>
  <c r="M987" i="101"/>
  <c r="L987" i="101"/>
  <c r="K987" i="101"/>
  <c r="J987" i="101"/>
  <c r="I987" i="101"/>
  <c r="H987" i="101"/>
  <c r="G987" i="101"/>
  <c r="F987" i="101"/>
  <c r="M986" i="101"/>
  <c r="L986" i="101"/>
  <c r="K986" i="101"/>
  <c r="J986" i="101"/>
  <c r="I986" i="101"/>
  <c r="H986" i="101"/>
  <c r="G986" i="101"/>
  <c r="F986" i="101"/>
  <c r="M985" i="101"/>
  <c r="L985" i="101"/>
  <c r="K985" i="101"/>
  <c r="J985" i="101"/>
  <c r="I985" i="101"/>
  <c r="H985" i="101"/>
  <c r="G985" i="101"/>
  <c r="F985" i="101"/>
  <c r="M984" i="101"/>
  <c r="L984" i="101"/>
  <c r="K984" i="101"/>
  <c r="J984" i="101"/>
  <c r="I984" i="101"/>
  <c r="H984" i="101"/>
  <c r="G984" i="101"/>
  <c r="F984" i="101"/>
  <c r="M983" i="101"/>
  <c r="L983" i="101"/>
  <c r="K983" i="101"/>
  <c r="J983" i="101"/>
  <c r="I983" i="101"/>
  <c r="H983" i="101"/>
  <c r="G983" i="101"/>
  <c r="F983" i="101"/>
  <c r="M982" i="101"/>
  <c r="L982" i="101"/>
  <c r="K982" i="101"/>
  <c r="J982" i="101"/>
  <c r="I982" i="101"/>
  <c r="H982" i="101"/>
  <c r="G982" i="101"/>
  <c r="F982" i="101"/>
  <c r="M981" i="101"/>
  <c r="L981" i="101"/>
  <c r="K981" i="101"/>
  <c r="J981" i="101"/>
  <c r="I981" i="101"/>
  <c r="H981" i="101"/>
  <c r="G981" i="101"/>
  <c r="F981" i="101"/>
  <c r="M980" i="101"/>
  <c r="L980" i="101"/>
  <c r="K980" i="101"/>
  <c r="J980" i="101"/>
  <c r="I980" i="101"/>
  <c r="H980" i="101"/>
  <c r="G980" i="101"/>
  <c r="F980" i="101"/>
  <c r="M979" i="101"/>
  <c r="L979" i="101"/>
  <c r="K979" i="101"/>
  <c r="J979" i="101"/>
  <c r="I979" i="101"/>
  <c r="H979" i="101"/>
  <c r="G979" i="101"/>
  <c r="F979" i="101"/>
  <c r="M978" i="101"/>
  <c r="L978" i="101"/>
  <c r="K978" i="101"/>
  <c r="J978" i="101"/>
  <c r="I978" i="101"/>
  <c r="H978" i="101"/>
  <c r="G978" i="101"/>
  <c r="F978" i="101"/>
  <c r="M977" i="101"/>
  <c r="L977" i="101"/>
  <c r="K977" i="101"/>
  <c r="J977" i="101"/>
  <c r="I977" i="101"/>
  <c r="H977" i="101"/>
  <c r="G977" i="101"/>
  <c r="F977" i="101"/>
  <c r="M976" i="101"/>
  <c r="L976" i="101"/>
  <c r="K976" i="101"/>
  <c r="J976" i="101"/>
  <c r="I976" i="101"/>
  <c r="H976" i="101"/>
  <c r="G976" i="101"/>
  <c r="F976" i="101"/>
  <c r="M975" i="101"/>
  <c r="L975" i="101"/>
  <c r="K975" i="101"/>
  <c r="J975" i="101"/>
  <c r="I975" i="101"/>
  <c r="H975" i="101"/>
  <c r="G975" i="101"/>
  <c r="F975" i="101"/>
  <c r="M974" i="101"/>
  <c r="L974" i="101"/>
  <c r="K974" i="101"/>
  <c r="J974" i="101"/>
  <c r="I974" i="101"/>
  <c r="H974" i="101"/>
  <c r="G974" i="101"/>
  <c r="F974" i="101"/>
  <c r="M973" i="101"/>
  <c r="L973" i="101"/>
  <c r="K973" i="101"/>
  <c r="J973" i="101"/>
  <c r="I973" i="101"/>
  <c r="H973" i="101"/>
  <c r="G973" i="101"/>
  <c r="F973" i="101"/>
  <c r="M972" i="101"/>
  <c r="L972" i="101"/>
  <c r="K972" i="101"/>
  <c r="J972" i="101"/>
  <c r="I972" i="101"/>
  <c r="H972" i="101"/>
  <c r="G972" i="101"/>
  <c r="F972" i="101"/>
  <c r="M971" i="101"/>
  <c r="L971" i="101"/>
  <c r="K971" i="101"/>
  <c r="J971" i="101"/>
  <c r="I971" i="101"/>
  <c r="H971" i="101"/>
  <c r="G971" i="101"/>
  <c r="F971" i="101"/>
  <c r="M970" i="101"/>
  <c r="L970" i="101"/>
  <c r="K970" i="101"/>
  <c r="J970" i="101"/>
  <c r="I970" i="101"/>
  <c r="H970" i="101"/>
  <c r="G970" i="101"/>
  <c r="F970" i="101"/>
  <c r="M969" i="101"/>
  <c r="L969" i="101"/>
  <c r="K969" i="101"/>
  <c r="J969" i="101"/>
  <c r="I969" i="101"/>
  <c r="H969" i="101"/>
  <c r="G969" i="101"/>
  <c r="F969" i="101"/>
  <c r="M968" i="101"/>
  <c r="L968" i="101"/>
  <c r="K968" i="101"/>
  <c r="J968" i="101"/>
  <c r="I968" i="101"/>
  <c r="H968" i="101"/>
  <c r="G968" i="101"/>
  <c r="F968" i="101"/>
  <c r="M967" i="101"/>
  <c r="L967" i="101"/>
  <c r="K967" i="101"/>
  <c r="J967" i="101"/>
  <c r="I967" i="101"/>
  <c r="H967" i="101"/>
  <c r="G967" i="101"/>
  <c r="F967" i="101"/>
  <c r="M966" i="101"/>
  <c r="L966" i="101"/>
  <c r="K966" i="101"/>
  <c r="J966" i="101"/>
  <c r="I966" i="101"/>
  <c r="H966" i="101"/>
  <c r="G966" i="101"/>
  <c r="F966" i="101"/>
  <c r="M965" i="101"/>
  <c r="L965" i="101"/>
  <c r="K965" i="101"/>
  <c r="J965" i="101"/>
  <c r="I965" i="101"/>
  <c r="H965" i="101"/>
  <c r="F965" i="101"/>
  <c r="Q965" i="101" s="1" a="1"/>
  <c r="Q965" i="101" s="1"/>
  <c r="M964" i="101"/>
  <c r="K964" i="101"/>
  <c r="I964" i="101"/>
  <c r="G964" i="101"/>
  <c r="F964" i="101"/>
  <c r="M963" i="101"/>
  <c r="K963" i="101"/>
  <c r="I963" i="101"/>
  <c r="G963" i="101"/>
  <c r="F963" i="101"/>
  <c r="M962" i="101"/>
  <c r="K962" i="101"/>
  <c r="I962" i="101"/>
  <c r="G962" i="101"/>
  <c r="F962" i="101"/>
  <c r="M961" i="101"/>
  <c r="K961" i="101"/>
  <c r="I961" i="101"/>
  <c r="G961" i="101"/>
  <c r="F961" i="101"/>
  <c r="M960" i="101"/>
  <c r="K960" i="101"/>
  <c r="I960" i="101"/>
  <c r="G960" i="101"/>
  <c r="F960" i="101"/>
  <c r="M959" i="101"/>
  <c r="K959" i="101"/>
  <c r="I959" i="101"/>
  <c r="G959" i="101"/>
  <c r="F959" i="101"/>
  <c r="M958" i="101"/>
  <c r="K958" i="101"/>
  <c r="I958" i="101"/>
  <c r="G958" i="101"/>
  <c r="F958" i="101"/>
  <c r="M957" i="101"/>
  <c r="K957" i="101"/>
  <c r="I957" i="101"/>
  <c r="G957" i="101"/>
  <c r="F957" i="101"/>
  <c r="M956" i="101"/>
  <c r="K956" i="101"/>
  <c r="I956" i="101"/>
  <c r="G956" i="101"/>
  <c r="F956" i="101"/>
  <c r="M955" i="101"/>
  <c r="K955" i="101"/>
  <c r="I955" i="101"/>
  <c r="G955" i="101"/>
  <c r="F955" i="101"/>
  <c r="M954" i="101"/>
  <c r="K954" i="101"/>
  <c r="I954" i="101"/>
  <c r="G954" i="101"/>
  <c r="F954" i="101"/>
  <c r="M953" i="101"/>
  <c r="K953" i="101"/>
  <c r="I953" i="101"/>
  <c r="G953" i="101"/>
  <c r="F953" i="101"/>
  <c r="M952" i="101"/>
  <c r="K952" i="101"/>
  <c r="I952" i="101"/>
  <c r="G952" i="101"/>
  <c r="F952" i="101"/>
  <c r="M951" i="101"/>
  <c r="K951" i="101"/>
  <c r="I951" i="101"/>
  <c r="G951" i="101"/>
  <c r="F951" i="101"/>
  <c r="M950" i="101"/>
  <c r="K950" i="101"/>
  <c r="I950" i="101"/>
  <c r="G950" i="101"/>
  <c r="F950" i="101"/>
  <c r="M949" i="101"/>
  <c r="K949" i="101"/>
  <c r="I949" i="101"/>
  <c r="G949" i="101"/>
  <c r="F949" i="101"/>
  <c r="M948" i="101"/>
  <c r="K948" i="101"/>
  <c r="I948" i="101"/>
  <c r="G948" i="101"/>
  <c r="F948" i="101"/>
  <c r="M947" i="101"/>
  <c r="K947" i="101"/>
  <c r="I947" i="101"/>
  <c r="G947" i="101"/>
  <c r="F947" i="101"/>
  <c r="M946" i="101"/>
  <c r="K946" i="101"/>
  <c r="I946" i="101"/>
  <c r="G946" i="101"/>
  <c r="F946" i="101"/>
  <c r="M945" i="101"/>
  <c r="K945" i="101"/>
  <c r="I945" i="101"/>
  <c r="G945" i="101"/>
  <c r="F945" i="101"/>
  <c r="M944" i="101"/>
  <c r="K944" i="101"/>
  <c r="I944" i="101"/>
  <c r="G944" i="101"/>
  <c r="F944" i="101"/>
  <c r="M943" i="101"/>
  <c r="K943" i="101"/>
  <c r="I943" i="101"/>
  <c r="F943" i="101"/>
  <c r="M942" i="101"/>
  <c r="L942" i="101"/>
  <c r="K942" i="101"/>
  <c r="J942" i="101"/>
  <c r="I942" i="101"/>
  <c r="H942" i="101"/>
  <c r="G942" i="101"/>
  <c r="F942" i="101"/>
  <c r="M941" i="101"/>
  <c r="L941" i="101"/>
  <c r="K941" i="101"/>
  <c r="J941" i="101"/>
  <c r="I941" i="101"/>
  <c r="H941" i="101"/>
  <c r="F941" i="101"/>
  <c r="O941" i="101" s="1"/>
  <c r="P941" i="101" s="1"/>
  <c r="M940" i="101"/>
  <c r="K940" i="101"/>
  <c r="I940" i="101"/>
  <c r="G940" i="101"/>
  <c r="F940" i="101"/>
  <c r="M939" i="101"/>
  <c r="K939" i="101"/>
  <c r="I939" i="101"/>
  <c r="G939" i="101"/>
  <c r="F939" i="101"/>
  <c r="M938" i="101"/>
  <c r="K938" i="101"/>
  <c r="I938" i="101"/>
  <c r="G938" i="101"/>
  <c r="F938" i="101"/>
  <c r="M937" i="101"/>
  <c r="K937" i="101"/>
  <c r="I937" i="101"/>
  <c r="G937" i="101"/>
  <c r="F937" i="101"/>
  <c r="M936" i="101"/>
  <c r="K936" i="101"/>
  <c r="I936" i="101"/>
  <c r="F936" i="101"/>
  <c r="M935" i="101"/>
  <c r="L935" i="101"/>
  <c r="K935" i="101"/>
  <c r="J935" i="101"/>
  <c r="I935" i="101"/>
  <c r="H935" i="101"/>
  <c r="G935" i="101"/>
  <c r="F935" i="101"/>
  <c r="M934" i="101"/>
  <c r="L934" i="101"/>
  <c r="K934" i="101"/>
  <c r="J934" i="101"/>
  <c r="I934" i="101"/>
  <c r="H934" i="101"/>
  <c r="G934" i="101"/>
  <c r="F934" i="101"/>
  <c r="M933" i="101"/>
  <c r="L933" i="101"/>
  <c r="K933" i="101"/>
  <c r="J933" i="101"/>
  <c r="I933" i="101"/>
  <c r="H933" i="101"/>
  <c r="G933" i="101"/>
  <c r="F933" i="101"/>
  <c r="M932" i="101"/>
  <c r="L932" i="101"/>
  <c r="K932" i="101"/>
  <c r="J932" i="101"/>
  <c r="I932" i="101"/>
  <c r="H932" i="101"/>
  <c r="G932" i="101"/>
  <c r="F932" i="101"/>
  <c r="M931" i="101"/>
  <c r="L931" i="101"/>
  <c r="K931" i="101"/>
  <c r="J931" i="101"/>
  <c r="I931" i="101"/>
  <c r="H931" i="101"/>
  <c r="G931" i="101"/>
  <c r="F931" i="101"/>
  <c r="M930" i="101"/>
  <c r="L930" i="101"/>
  <c r="K930" i="101"/>
  <c r="J930" i="101"/>
  <c r="I930" i="101"/>
  <c r="H930" i="101"/>
  <c r="G930" i="101"/>
  <c r="F930" i="101"/>
  <c r="M929" i="101"/>
  <c r="L929" i="101"/>
  <c r="K929" i="101"/>
  <c r="J929" i="101"/>
  <c r="I929" i="101"/>
  <c r="H929" i="101"/>
  <c r="G929" i="101"/>
  <c r="F929" i="101"/>
  <c r="M928" i="101"/>
  <c r="L928" i="101"/>
  <c r="K928" i="101"/>
  <c r="J928" i="101"/>
  <c r="I928" i="101"/>
  <c r="H928" i="101"/>
  <c r="F928" i="101"/>
  <c r="M927" i="101"/>
  <c r="K927" i="101"/>
  <c r="I927" i="101"/>
  <c r="F927" i="101"/>
  <c r="M926" i="101"/>
  <c r="L926" i="101"/>
  <c r="K926" i="101"/>
  <c r="J926" i="101"/>
  <c r="I926" i="101"/>
  <c r="H926" i="101"/>
  <c r="G926" i="101"/>
  <c r="F926" i="101"/>
  <c r="M925" i="101"/>
  <c r="L925" i="101"/>
  <c r="K925" i="101"/>
  <c r="J925" i="101"/>
  <c r="I925" i="101"/>
  <c r="H925" i="101"/>
  <c r="G925" i="101"/>
  <c r="F925" i="101"/>
  <c r="M924" i="101"/>
  <c r="L924" i="101"/>
  <c r="K924" i="101"/>
  <c r="J924" i="101"/>
  <c r="I924" i="101"/>
  <c r="H924" i="101"/>
  <c r="G924" i="101"/>
  <c r="F924" i="101"/>
  <c r="M923" i="101"/>
  <c r="L923" i="101"/>
  <c r="K923" i="101"/>
  <c r="J923" i="101"/>
  <c r="I923" i="101"/>
  <c r="H923" i="101"/>
  <c r="G923" i="101"/>
  <c r="F923" i="101"/>
  <c r="M922" i="101"/>
  <c r="L922" i="101"/>
  <c r="K922" i="101"/>
  <c r="J922" i="101"/>
  <c r="I922" i="101"/>
  <c r="H922" i="101"/>
  <c r="G922" i="101"/>
  <c r="F922" i="101"/>
  <c r="M921" i="101"/>
  <c r="L921" i="101"/>
  <c r="K921" i="101"/>
  <c r="J921" i="101"/>
  <c r="I921" i="101"/>
  <c r="H921" i="101"/>
  <c r="F921" i="101"/>
  <c r="M920" i="101"/>
  <c r="K920" i="101"/>
  <c r="I920" i="101"/>
  <c r="F920" i="101"/>
  <c r="M919" i="101"/>
  <c r="L919" i="101"/>
  <c r="K919" i="101"/>
  <c r="J919" i="101"/>
  <c r="I919" i="101"/>
  <c r="H919" i="101"/>
  <c r="G919" i="101"/>
  <c r="F919" i="101"/>
  <c r="M918" i="101"/>
  <c r="L918" i="101"/>
  <c r="K918" i="101"/>
  <c r="J918" i="101"/>
  <c r="I918" i="101"/>
  <c r="H918" i="101"/>
  <c r="F918" i="101"/>
  <c r="M917" i="101"/>
  <c r="K917" i="101"/>
  <c r="I917" i="101"/>
  <c r="H917" i="101"/>
  <c r="G917" i="101"/>
  <c r="F917" i="101"/>
  <c r="M916" i="101"/>
  <c r="L916" i="101"/>
  <c r="K916" i="101"/>
  <c r="J916" i="101"/>
  <c r="I916" i="101"/>
  <c r="H916" i="101"/>
  <c r="G916" i="101"/>
  <c r="F916" i="101"/>
  <c r="M915" i="101"/>
  <c r="L915" i="101"/>
  <c r="K915" i="101"/>
  <c r="J915" i="101"/>
  <c r="I915" i="101"/>
  <c r="H915" i="101"/>
  <c r="G915" i="101"/>
  <c r="F915" i="101"/>
  <c r="M914" i="101"/>
  <c r="L914" i="101"/>
  <c r="K914" i="101"/>
  <c r="J914" i="101"/>
  <c r="I914" i="101"/>
  <c r="H914" i="101"/>
  <c r="G914" i="101"/>
  <c r="F914" i="101"/>
  <c r="M913" i="101"/>
  <c r="L913" i="101"/>
  <c r="K913" i="101"/>
  <c r="J913" i="101"/>
  <c r="I913" i="101"/>
  <c r="H913" i="101"/>
  <c r="G913" i="101"/>
  <c r="F913" i="101"/>
  <c r="M912" i="101"/>
  <c r="L912" i="101"/>
  <c r="K912" i="101"/>
  <c r="J912" i="101"/>
  <c r="I912" i="101"/>
  <c r="H912" i="101"/>
  <c r="G912" i="101"/>
  <c r="F912" i="101"/>
  <c r="M911" i="101"/>
  <c r="L911" i="101"/>
  <c r="K911" i="101"/>
  <c r="J911" i="101"/>
  <c r="I911" i="101"/>
  <c r="H911" i="101"/>
  <c r="G911" i="101"/>
  <c r="F911" i="101"/>
  <c r="M910" i="101"/>
  <c r="L910" i="101"/>
  <c r="K910" i="101"/>
  <c r="J910" i="101"/>
  <c r="I910" i="101"/>
  <c r="H910" i="101"/>
  <c r="G910" i="101"/>
  <c r="F910" i="101"/>
  <c r="M909" i="101"/>
  <c r="L909" i="101"/>
  <c r="K909" i="101"/>
  <c r="J909" i="101"/>
  <c r="I909" i="101"/>
  <c r="H909" i="101"/>
  <c r="G909" i="101"/>
  <c r="F909" i="101"/>
  <c r="M908" i="101"/>
  <c r="L908" i="101"/>
  <c r="K908" i="101"/>
  <c r="J908" i="101"/>
  <c r="I908" i="101"/>
  <c r="H908" i="101"/>
  <c r="G908" i="101"/>
  <c r="F908" i="101"/>
  <c r="M907" i="101"/>
  <c r="L907" i="101"/>
  <c r="K907" i="101"/>
  <c r="J907" i="101"/>
  <c r="I907" i="101"/>
  <c r="H907" i="101"/>
  <c r="G907" i="101"/>
  <c r="F907" i="101"/>
  <c r="M906" i="101"/>
  <c r="L906" i="101"/>
  <c r="K906" i="101"/>
  <c r="J906" i="101"/>
  <c r="I906" i="101"/>
  <c r="H906" i="101"/>
  <c r="G906" i="101"/>
  <c r="F906" i="101"/>
  <c r="M905" i="101"/>
  <c r="L905" i="101"/>
  <c r="K905" i="101"/>
  <c r="J905" i="101"/>
  <c r="I905" i="101"/>
  <c r="H905" i="101"/>
  <c r="G905" i="101"/>
  <c r="F905" i="101"/>
  <c r="M904" i="101"/>
  <c r="L904" i="101"/>
  <c r="K904" i="101"/>
  <c r="J904" i="101"/>
  <c r="I904" i="101"/>
  <c r="H904" i="101"/>
  <c r="G904" i="101"/>
  <c r="F904" i="101"/>
  <c r="M903" i="101"/>
  <c r="L903" i="101"/>
  <c r="K903" i="101"/>
  <c r="J903" i="101"/>
  <c r="I903" i="101"/>
  <c r="H903" i="101"/>
  <c r="G903" i="101"/>
  <c r="F903" i="101"/>
  <c r="M902" i="101"/>
  <c r="L902" i="101"/>
  <c r="K902" i="101"/>
  <c r="J902" i="101"/>
  <c r="I902" i="101"/>
  <c r="H902" i="101"/>
  <c r="G902" i="101"/>
  <c r="F902" i="101"/>
  <c r="M901" i="101"/>
  <c r="L901" i="101"/>
  <c r="K901" i="101"/>
  <c r="J901" i="101"/>
  <c r="I901" i="101"/>
  <c r="H901" i="101"/>
  <c r="G901" i="101"/>
  <c r="F901" i="101"/>
  <c r="M900" i="101"/>
  <c r="L900" i="101"/>
  <c r="K900" i="101"/>
  <c r="J900" i="101"/>
  <c r="I900" i="101"/>
  <c r="H900" i="101"/>
  <c r="G900" i="101"/>
  <c r="F900" i="101"/>
  <c r="M899" i="101"/>
  <c r="L899" i="101"/>
  <c r="K899" i="101"/>
  <c r="J899" i="101"/>
  <c r="I899" i="101"/>
  <c r="H899" i="101"/>
  <c r="G899" i="101"/>
  <c r="F899" i="101"/>
  <c r="M898" i="101"/>
  <c r="L898" i="101"/>
  <c r="K898" i="101"/>
  <c r="J898" i="101"/>
  <c r="I898" i="101"/>
  <c r="H898" i="101"/>
  <c r="G898" i="101"/>
  <c r="F898" i="101"/>
  <c r="M897" i="101"/>
  <c r="L897" i="101"/>
  <c r="K897" i="101"/>
  <c r="J897" i="101"/>
  <c r="I897" i="101"/>
  <c r="H897" i="101"/>
  <c r="G897" i="101"/>
  <c r="F897" i="101"/>
  <c r="M896" i="101"/>
  <c r="L896" i="101"/>
  <c r="K896" i="101"/>
  <c r="J896" i="101"/>
  <c r="I896" i="101"/>
  <c r="H896" i="101"/>
  <c r="G896" i="101"/>
  <c r="F896" i="101"/>
  <c r="M895" i="101"/>
  <c r="L895" i="101"/>
  <c r="K895" i="101"/>
  <c r="I895" i="101"/>
  <c r="F895" i="101"/>
  <c r="M894" i="101"/>
  <c r="L894" i="101"/>
  <c r="K894" i="101"/>
  <c r="J894" i="101"/>
  <c r="I894" i="101"/>
  <c r="H894" i="101"/>
  <c r="G894" i="101"/>
  <c r="F894" i="101"/>
  <c r="M893" i="101"/>
  <c r="L893" i="101"/>
  <c r="K893" i="101"/>
  <c r="I893" i="101"/>
  <c r="F893" i="101"/>
  <c r="M892" i="101"/>
  <c r="L892" i="101"/>
  <c r="K892" i="101"/>
  <c r="J892" i="101"/>
  <c r="I892" i="101"/>
  <c r="H892" i="101"/>
  <c r="G892" i="101"/>
  <c r="F892" i="101"/>
  <c r="M891" i="101"/>
  <c r="L891" i="101"/>
  <c r="K891" i="101"/>
  <c r="J891" i="101"/>
  <c r="I891" i="101"/>
  <c r="H891" i="101"/>
  <c r="G891" i="101"/>
  <c r="F891" i="101"/>
  <c r="M890" i="101"/>
  <c r="L890" i="101"/>
  <c r="K890" i="101"/>
  <c r="J890" i="101"/>
  <c r="I890" i="101"/>
  <c r="H890" i="101"/>
  <c r="G890" i="101"/>
  <c r="F890" i="101"/>
  <c r="M889" i="101"/>
  <c r="L889" i="101"/>
  <c r="K889" i="101"/>
  <c r="J889" i="101"/>
  <c r="I889" i="101"/>
  <c r="H889" i="101"/>
  <c r="G889" i="101"/>
  <c r="F889" i="101"/>
  <c r="M888" i="101"/>
  <c r="L888" i="101"/>
  <c r="K888" i="101"/>
  <c r="J888" i="101"/>
  <c r="I888" i="101"/>
  <c r="H888" i="101"/>
  <c r="G888" i="101"/>
  <c r="F888" i="101"/>
  <c r="M887" i="101"/>
  <c r="L887" i="101"/>
  <c r="K887" i="101"/>
  <c r="J887" i="101"/>
  <c r="I887" i="101"/>
  <c r="H887" i="101"/>
  <c r="G887" i="101"/>
  <c r="F887" i="101"/>
  <c r="M886" i="101"/>
  <c r="L886" i="101"/>
  <c r="K886" i="101"/>
  <c r="J886" i="101"/>
  <c r="I886" i="101"/>
  <c r="H886" i="101"/>
  <c r="G886" i="101"/>
  <c r="F886" i="101"/>
  <c r="M885" i="101"/>
  <c r="L885" i="101"/>
  <c r="K885" i="101"/>
  <c r="J885" i="101"/>
  <c r="I885" i="101"/>
  <c r="H885" i="101"/>
  <c r="G885" i="101"/>
  <c r="F885" i="101"/>
  <c r="M884" i="101"/>
  <c r="L884" i="101"/>
  <c r="K884" i="101"/>
  <c r="J884" i="101"/>
  <c r="I884" i="101"/>
  <c r="H884" i="101"/>
  <c r="G884" i="101"/>
  <c r="F884" i="101"/>
  <c r="M883" i="101"/>
  <c r="L883" i="101"/>
  <c r="K883" i="101"/>
  <c r="J883" i="101"/>
  <c r="I883" i="101"/>
  <c r="H883" i="101"/>
  <c r="G883" i="101"/>
  <c r="F883" i="101"/>
  <c r="M882" i="101"/>
  <c r="L882" i="101"/>
  <c r="K882" i="101"/>
  <c r="I882" i="101"/>
  <c r="F882" i="101"/>
  <c r="M881" i="101"/>
  <c r="L881" i="101"/>
  <c r="K881" i="101"/>
  <c r="J881" i="101"/>
  <c r="I881" i="101"/>
  <c r="H881" i="101"/>
  <c r="G881" i="101"/>
  <c r="F881" i="101"/>
  <c r="M880" i="101"/>
  <c r="L880" i="101"/>
  <c r="K880" i="101"/>
  <c r="J880" i="101"/>
  <c r="I880" i="101"/>
  <c r="H880" i="101"/>
  <c r="G880" i="101"/>
  <c r="F880" i="101"/>
  <c r="M879" i="101"/>
  <c r="L879" i="101"/>
  <c r="K879" i="101"/>
  <c r="J879" i="101"/>
  <c r="I879" i="101"/>
  <c r="H879" i="101"/>
  <c r="G879" i="101"/>
  <c r="F879" i="101"/>
  <c r="M878" i="101"/>
  <c r="L878" i="101"/>
  <c r="K878" i="101"/>
  <c r="J878" i="101"/>
  <c r="I878" i="101"/>
  <c r="H878" i="101"/>
  <c r="G878" i="101"/>
  <c r="F878" i="101"/>
  <c r="M877" i="101"/>
  <c r="L877" i="101"/>
  <c r="K877" i="101"/>
  <c r="J877" i="101"/>
  <c r="I877" i="101"/>
  <c r="H877" i="101"/>
  <c r="G877" i="101"/>
  <c r="F877" i="101"/>
  <c r="M876" i="101"/>
  <c r="L876" i="101"/>
  <c r="K876" i="101"/>
  <c r="J876" i="101"/>
  <c r="I876" i="101"/>
  <c r="H876" i="101"/>
  <c r="G876" i="101"/>
  <c r="F876" i="101"/>
  <c r="M875" i="101"/>
  <c r="L875" i="101"/>
  <c r="K875" i="101"/>
  <c r="J875" i="101"/>
  <c r="I875" i="101"/>
  <c r="H875" i="101"/>
  <c r="G875" i="101"/>
  <c r="F875" i="101"/>
  <c r="M874" i="101"/>
  <c r="L874" i="101"/>
  <c r="K874" i="101"/>
  <c r="J874" i="101"/>
  <c r="I874" i="101"/>
  <c r="H874" i="101"/>
  <c r="G874" i="101"/>
  <c r="F874" i="101"/>
  <c r="M873" i="101"/>
  <c r="L873" i="101"/>
  <c r="K873" i="101"/>
  <c r="J873" i="101"/>
  <c r="I873" i="101"/>
  <c r="H873" i="101"/>
  <c r="G873" i="101"/>
  <c r="F873" i="101"/>
  <c r="M872" i="101"/>
  <c r="L872" i="101"/>
  <c r="K872" i="101"/>
  <c r="J872" i="101"/>
  <c r="I872" i="101"/>
  <c r="H872" i="101"/>
  <c r="G872" i="101"/>
  <c r="F872" i="101"/>
  <c r="M871" i="101"/>
  <c r="L871" i="101"/>
  <c r="K871" i="101"/>
  <c r="J871" i="101"/>
  <c r="I871" i="101"/>
  <c r="H871" i="101"/>
  <c r="G871" i="101"/>
  <c r="F871" i="101"/>
  <c r="M870" i="101"/>
  <c r="L870" i="101"/>
  <c r="K870" i="101"/>
  <c r="J870" i="101"/>
  <c r="I870" i="101"/>
  <c r="H870" i="101"/>
  <c r="G870" i="101"/>
  <c r="F870" i="101"/>
  <c r="M869" i="101"/>
  <c r="L869" i="101"/>
  <c r="K869" i="101"/>
  <c r="J869" i="101"/>
  <c r="I869" i="101"/>
  <c r="H869" i="101"/>
  <c r="G869" i="101"/>
  <c r="F869" i="101"/>
  <c r="M868" i="101"/>
  <c r="L868" i="101"/>
  <c r="K868" i="101"/>
  <c r="J868" i="101"/>
  <c r="I868" i="101"/>
  <c r="H868" i="101"/>
  <c r="G868" i="101"/>
  <c r="F868" i="101"/>
  <c r="M867" i="101"/>
  <c r="L867" i="101"/>
  <c r="K867" i="101"/>
  <c r="J867" i="101"/>
  <c r="I867" i="101"/>
  <c r="H867" i="101"/>
  <c r="G867" i="101"/>
  <c r="F867" i="101"/>
  <c r="M866" i="101"/>
  <c r="L866" i="101"/>
  <c r="K866" i="101"/>
  <c r="J866" i="101"/>
  <c r="I866" i="101"/>
  <c r="H866" i="101"/>
  <c r="G866" i="101"/>
  <c r="F866" i="101"/>
  <c r="M865" i="101"/>
  <c r="L865" i="101"/>
  <c r="K865" i="101"/>
  <c r="J865" i="101"/>
  <c r="I865" i="101"/>
  <c r="H865" i="101"/>
  <c r="G865" i="101"/>
  <c r="F865" i="101"/>
  <c r="M864" i="101"/>
  <c r="L864" i="101"/>
  <c r="K864" i="101"/>
  <c r="J864" i="101"/>
  <c r="I864" i="101"/>
  <c r="H864" i="101"/>
  <c r="G864" i="101"/>
  <c r="F864" i="101"/>
  <c r="M863" i="101"/>
  <c r="L863" i="101"/>
  <c r="K863" i="101"/>
  <c r="J863" i="101"/>
  <c r="I863" i="101"/>
  <c r="H863" i="101"/>
  <c r="G863" i="101"/>
  <c r="F863" i="101"/>
  <c r="M862" i="101"/>
  <c r="L862" i="101"/>
  <c r="K862" i="101"/>
  <c r="J862" i="101"/>
  <c r="I862" i="101"/>
  <c r="H862" i="101"/>
  <c r="G862" i="101"/>
  <c r="F862" i="101"/>
  <c r="M861" i="101"/>
  <c r="L861" i="101"/>
  <c r="K861" i="101"/>
  <c r="J861" i="101"/>
  <c r="I861" i="101"/>
  <c r="H861" i="101"/>
  <c r="G861" i="101"/>
  <c r="F861" i="101"/>
  <c r="M860" i="101"/>
  <c r="L860" i="101"/>
  <c r="K860" i="101"/>
  <c r="J860" i="101"/>
  <c r="I860" i="101"/>
  <c r="H860" i="101"/>
  <c r="G860" i="101"/>
  <c r="F860" i="101"/>
  <c r="M859" i="101"/>
  <c r="L859" i="101"/>
  <c r="K859" i="101"/>
  <c r="J859" i="101"/>
  <c r="I859" i="101"/>
  <c r="H859" i="101"/>
  <c r="G859" i="101"/>
  <c r="F859" i="101"/>
  <c r="M858" i="101"/>
  <c r="L858" i="101"/>
  <c r="K858" i="101"/>
  <c r="J858" i="101"/>
  <c r="I858" i="101"/>
  <c r="H858" i="101"/>
  <c r="G858" i="101"/>
  <c r="F858" i="101"/>
  <c r="M857" i="101"/>
  <c r="L857" i="101"/>
  <c r="K857" i="101"/>
  <c r="J857" i="101"/>
  <c r="I857" i="101"/>
  <c r="H857" i="101"/>
  <c r="G857" i="101"/>
  <c r="F857" i="101"/>
  <c r="M856" i="101"/>
  <c r="L856" i="101"/>
  <c r="K856" i="101"/>
  <c r="J856" i="101"/>
  <c r="I856" i="101"/>
  <c r="H856" i="101"/>
  <c r="G856" i="101"/>
  <c r="F856" i="101"/>
  <c r="M855" i="101"/>
  <c r="L855" i="101"/>
  <c r="K855" i="101"/>
  <c r="J855" i="101"/>
  <c r="I855" i="101"/>
  <c r="H855" i="101"/>
  <c r="G855" i="101"/>
  <c r="F855" i="101"/>
  <c r="M854" i="101"/>
  <c r="L854" i="101"/>
  <c r="K854" i="101"/>
  <c r="J854" i="101"/>
  <c r="I854" i="101"/>
  <c r="H854" i="101"/>
  <c r="G854" i="101"/>
  <c r="F854" i="101"/>
  <c r="M853" i="101"/>
  <c r="L853" i="101"/>
  <c r="K853" i="101"/>
  <c r="J853" i="101"/>
  <c r="I853" i="101"/>
  <c r="H853" i="101"/>
  <c r="G853" i="101"/>
  <c r="F853" i="101"/>
  <c r="M852" i="101"/>
  <c r="L852" i="101"/>
  <c r="K852" i="101"/>
  <c r="J852" i="101"/>
  <c r="I852" i="101"/>
  <c r="H852" i="101"/>
  <c r="G852" i="101"/>
  <c r="F852" i="101"/>
  <c r="M851" i="101"/>
  <c r="L851" i="101"/>
  <c r="K851" i="101"/>
  <c r="J851" i="101"/>
  <c r="I851" i="101"/>
  <c r="H851" i="101"/>
  <c r="G851" i="101"/>
  <c r="F851" i="101"/>
  <c r="M850" i="101"/>
  <c r="L850" i="101"/>
  <c r="K850" i="101"/>
  <c r="J850" i="101"/>
  <c r="I850" i="101"/>
  <c r="H850" i="101"/>
  <c r="G850" i="101"/>
  <c r="F850" i="101"/>
  <c r="M849" i="101"/>
  <c r="L849" i="101"/>
  <c r="K849" i="101"/>
  <c r="J849" i="101"/>
  <c r="I849" i="101"/>
  <c r="H849" i="101"/>
  <c r="G849" i="101"/>
  <c r="F849" i="101"/>
  <c r="M848" i="101"/>
  <c r="L848" i="101"/>
  <c r="K848" i="101"/>
  <c r="J848" i="101"/>
  <c r="I848" i="101"/>
  <c r="H848" i="101"/>
  <c r="G848" i="101"/>
  <c r="F848" i="101"/>
  <c r="M847" i="101"/>
  <c r="L847" i="101"/>
  <c r="K847" i="101"/>
  <c r="J847" i="101"/>
  <c r="I847" i="101"/>
  <c r="H847" i="101"/>
  <c r="G847" i="101"/>
  <c r="F847" i="101"/>
  <c r="M846" i="101"/>
  <c r="L846" i="101"/>
  <c r="K846" i="101"/>
  <c r="J846" i="101"/>
  <c r="I846" i="101"/>
  <c r="H846" i="101"/>
  <c r="G846" i="101"/>
  <c r="F846" i="101"/>
  <c r="M845" i="101"/>
  <c r="L845" i="101"/>
  <c r="K845" i="101"/>
  <c r="J845" i="101"/>
  <c r="I845" i="101"/>
  <c r="H845" i="101"/>
  <c r="G845" i="101"/>
  <c r="F845" i="101"/>
  <c r="M844" i="101"/>
  <c r="L844" i="101"/>
  <c r="K844" i="101"/>
  <c r="J844" i="101"/>
  <c r="I844" i="101"/>
  <c r="H844" i="101"/>
  <c r="G844" i="101"/>
  <c r="F844" i="101"/>
  <c r="M843" i="101"/>
  <c r="L843" i="101"/>
  <c r="K843" i="101"/>
  <c r="I843" i="101"/>
  <c r="G843" i="101"/>
  <c r="F843" i="101"/>
  <c r="M842" i="101"/>
  <c r="K842" i="101"/>
  <c r="I842" i="101"/>
  <c r="G842" i="101"/>
  <c r="F842" i="101"/>
  <c r="M841" i="101"/>
  <c r="K841" i="101"/>
  <c r="I841" i="101"/>
  <c r="G841" i="101"/>
  <c r="F841" i="101"/>
  <c r="M840" i="101"/>
  <c r="K840" i="101"/>
  <c r="I840" i="101"/>
  <c r="G840" i="101"/>
  <c r="F840" i="101"/>
  <c r="M839" i="101"/>
  <c r="K839" i="101"/>
  <c r="I839" i="101"/>
  <c r="G839" i="101"/>
  <c r="F839" i="101"/>
  <c r="M838" i="101"/>
  <c r="K838" i="101"/>
  <c r="I838" i="101"/>
  <c r="G838" i="101"/>
  <c r="F838" i="101"/>
  <c r="M837" i="101"/>
  <c r="K837" i="101"/>
  <c r="I837" i="101"/>
  <c r="G837" i="101"/>
  <c r="F837" i="101"/>
  <c r="M836" i="101"/>
  <c r="K836" i="101"/>
  <c r="I836" i="101"/>
  <c r="G836" i="101"/>
  <c r="F836" i="101"/>
  <c r="M835" i="101"/>
  <c r="K835" i="101"/>
  <c r="I835" i="101"/>
  <c r="G835" i="101"/>
  <c r="F835" i="101"/>
  <c r="M834" i="101"/>
  <c r="K834" i="101"/>
  <c r="I834" i="101"/>
  <c r="G834" i="101"/>
  <c r="F834" i="101"/>
  <c r="M833" i="101"/>
  <c r="K833" i="101"/>
  <c r="I833" i="101"/>
  <c r="G833" i="101"/>
  <c r="F833" i="101"/>
  <c r="M832" i="101"/>
  <c r="K832" i="101"/>
  <c r="I832" i="101"/>
  <c r="G832" i="101"/>
  <c r="F832" i="101"/>
  <c r="M831" i="101"/>
  <c r="K831" i="101"/>
  <c r="I831" i="101"/>
  <c r="G831" i="101"/>
  <c r="F831" i="101"/>
  <c r="M830" i="101"/>
  <c r="K830" i="101"/>
  <c r="I830" i="101"/>
  <c r="G830" i="101"/>
  <c r="F830" i="101"/>
  <c r="M829" i="101"/>
  <c r="K829" i="101"/>
  <c r="I829" i="101"/>
  <c r="G829" i="101"/>
  <c r="F829" i="101"/>
  <c r="M828" i="101"/>
  <c r="K828" i="101"/>
  <c r="I828" i="101"/>
  <c r="G828" i="101"/>
  <c r="F828" i="101"/>
  <c r="M827" i="101"/>
  <c r="K827" i="101"/>
  <c r="I827" i="101"/>
  <c r="G827" i="101"/>
  <c r="F827" i="101"/>
  <c r="M826" i="101"/>
  <c r="K826" i="101"/>
  <c r="I826" i="101"/>
  <c r="G826" i="101"/>
  <c r="F826" i="101"/>
  <c r="M825" i="101"/>
  <c r="K825" i="101"/>
  <c r="I825" i="101"/>
  <c r="G825" i="101"/>
  <c r="F825" i="101"/>
  <c r="M824" i="101"/>
  <c r="K824" i="101"/>
  <c r="I824" i="101"/>
  <c r="G824" i="101"/>
  <c r="F824" i="101"/>
  <c r="M823" i="101"/>
  <c r="K823" i="101"/>
  <c r="I823" i="101"/>
  <c r="G823" i="101"/>
  <c r="F823" i="101"/>
  <c r="M822" i="101"/>
  <c r="K822" i="101"/>
  <c r="I822" i="101"/>
  <c r="G822" i="101"/>
  <c r="F822" i="101"/>
  <c r="M821" i="101"/>
  <c r="K821" i="101"/>
  <c r="I821" i="101"/>
  <c r="G821" i="101"/>
  <c r="F821" i="101"/>
  <c r="M820" i="101"/>
  <c r="K820" i="101"/>
  <c r="I820" i="101"/>
  <c r="G820" i="101"/>
  <c r="F820" i="101"/>
  <c r="M819" i="101"/>
  <c r="K819" i="101"/>
  <c r="I819" i="101"/>
  <c r="G819" i="101"/>
  <c r="F819" i="101"/>
  <c r="M818" i="101"/>
  <c r="K818" i="101"/>
  <c r="I818" i="101"/>
  <c r="G818" i="101"/>
  <c r="F818" i="101"/>
  <c r="M817" i="101"/>
  <c r="K817" i="101"/>
  <c r="I817" i="101"/>
  <c r="G817" i="101"/>
  <c r="F817" i="101"/>
  <c r="M816" i="101"/>
  <c r="K816" i="101"/>
  <c r="I816" i="101"/>
  <c r="G816" i="101"/>
  <c r="F816" i="101"/>
  <c r="M815" i="101"/>
  <c r="K815" i="101"/>
  <c r="I815" i="101"/>
  <c r="G815" i="101"/>
  <c r="F815" i="101"/>
  <c r="M814" i="101"/>
  <c r="K814" i="101"/>
  <c r="I814" i="101"/>
  <c r="G814" i="101"/>
  <c r="F814" i="101"/>
  <c r="M813" i="101"/>
  <c r="K813" i="101"/>
  <c r="I813" i="101"/>
  <c r="G813" i="101"/>
  <c r="F813" i="101"/>
  <c r="M812" i="101"/>
  <c r="K812" i="101"/>
  <c r="I812" i="101"/>
  <c r="G812" i="101"/>
  <c r="F812" i="101"/>
  <c r="M811" i="101"/>
  <c r="K811" i="101"/>
  <c r="I811" i="101"/>
  <c r="G811" i="101"/>
  <c r="F811" i="101"/>
  <c r="M810" i="101"/>
  <c r="K810" i="101"/>
  <c r="I810" i="101"/>
  <c r="G810" i="101"/>
  <c r="F810" i="101"/>
  <c r="M809" i="101"/>
  <c r="K809" i="101"/>
  <c r="I809" i="101"/>
  <c r="G809" i="101"/>
  <c r="F809" i="101"/>
  <c r="M808" i="101"/>
  <c r="K808" i="101"/>
  <c r="I808" i="101"/>
  <c r="G808" i="101"/>
  <c r="F808" i="101"/>
  <c r="M807" i="101"/>
  <c r="K807" i="101"/>
  <c r="I807" i="101"/>
  <c r="G807" i="101"/>
  <c r="F807" i="101"/>
  <c r="M806" i="101"/>
  <c r="K806" i="101"/>
  <c r="I806" i="101"/>
  <c r="G806" i="101"/>
  <c r="F806" i="101"/>
  <c r="M805" i="101"/>
  <c r="K805" i="101"/>
  <c r="I805" i="101"/>
  <c r="G805" i="101"/>
  <c r="F805" i="101"/>
  <c r="M804" i="101"/>
  <c r="K804" i="101"/>
  <c r="I804" i="101"/>
  <c r="G804" i="101"/>
  <c r="F804" i="101"/>
  <c r="M803" i="101"/>
  <c r="K803" i="101"/>
  <c r="I803" i="101"/>
  <c r="G803" i="101"/>
  <c r="F803" i="101"/>
  <c r="M802" i="101"/>
  <c r="K802" i="101"/>
  <c r="I802" i="101"/>
  <c r="G802" i="101"/>
  <c r="F802" i="101"/>
  <c r="M801" i="101"/>
  <c r="K801" i="101"/>
  <c r="I801" i="101"/>
  <c r="G801" i="101"/>
  <c r="F801" i="101"/>
  <c r="M800" i="101"/>
  <c r="K800" i="101"/>
  <c r="I800" i="101"/>
  <c r="G800" i="101"/>
  <c r="F800" i="101"/>
  <c r="M799" i="101"/>
  <c r="K799" i="101"/>
  <c r="I799" i="101"/>
  <c r="G799" i="101"/>
  <c r="F799" i="101"/>
  <c r="M798" i="101"/>
  <c r="K798" i="101"/>
  <c r="I798" i="101"/>
  <c r="G798" i="101"/>
  <c r="F798" i="101"/>
  <c r="M797" i="101"/>
  <c r="K797" i="101"/>
  <c r="I797" i="101"/>
  <c r="G797" i="101"/>
  <c r="F797" i="101"/>
  <c r="M796" i="101"/>
  <c r="K796" i="101"/>
  <c r="I796" i="101"/>
  <c r="G796" i="101"/>
  <c r="F796" i="101"/>
  <c r="M795" i="101"/>
  <c r="K795" i="101"/>
  <c r="I795" i="101"/>
  <c r="G795" i="101"/>
  <c r="F795" i="101"/>
  <c r="M794" i="101"/>
  <c r="K794" i="101"/>
  <c r="J794" i="101"/>
  <c r="I794" i="101"/>
  <c r="G794" i="101"/>
  <c r="F794" i="101"/>
  <c r="M793" i="101"/>
  <c r="K793" i="101"/>
  <c r="J793" i="101"/>
  <c r="I793" i="101"/>
  <c r="G793" i="101"/>
  <c r="F793" i="101"/>
  <c r="M792" i="101"/>
  <c r="K792" i="101"/>
  <c r="J792" i="101"/>
  <c r="I792" i="101"/>
  <c r="G792" i="101"/>
  <c r="F792" i="101"/>
  <c r="M791" i="101"/>
  <c r="K791" i="101"/>
  <c r="I791" i="101"/>
  <c r="H791" i="101"/>
  <c r="G791" i="101"/>
  <c r="F791" i="101"/>
  <c r="M790" i="101"/>
  <c r="L790" i="101"/>
  <c r="K790" i="101"/>
  <c r="J790" i="101"/>
  <c r="I790" i="101"/>
  <c r="H790" i="101"/>
  <c r="G790" i="101"/>
  <c r="F790" i="101"/>
  <c r="M789" i="101"/>
  <c r="L789" i="101"/>
  <c r="K789" i="101"/>
  <c r="J789" i="101"/>
  <c r="I789" i="101"/>
  <c r="H789" i="101"/>
  <c r="G789" i="101"/>
  <c r="F789" i="101"/>
  <c r="M788" i="101"/>
  <c r="L788" i="101"/>
  <c r="K788" i="101"/>
  <c r="J788" i="101"/>
  <c r="I788" i="101"/>
  <c r="H788" i="101"/>
  <c r="G788" i="101"/>
  <c r="F788" i="101"/>
  <c r="M787" i="101"/>
  <c r="L787" i="101"/>
  <c r="K787" i="101"/>
  <c r="J787" i="101"/>
  <c r="I787" i="101"/>
  <c r="H787" i="101"/>
  <c r="G787" i="101"/>
  <c r="F787" i="101"/>
  <c r="M786" i="101"/>
  <c r="L786" i="101"/>
  <c r="K786" i="101"/>
  <c r="J786" i="101"/>
  <c r="I786" i="101"/>
  <c r="H786" i="101"/>
  <c r="G786" i="101"/>
  <c r="F786" i="101"/>
  <c r="M785" i="101"/>
  <c r="L785" i="101"/>
  <c r="K785" i="101"/>
  <c r="J785" i="101"/>
  <c r="I785" i="101"/>
  <c r="H785" i="101"/>
  <c r="G785" i="101"/>
  <c r="F785" i="101"/>
  <c r="M784" i="101"/>
  <c r="L784" i="101"/>
  <c r="K784" i="101"/>
  <c r="J784" i="101"/>
  <c r="I784" i="101"/>
  <c r="H784" i="101"/>
  <c r="G784" i="101"/>
  <c r="F784" i="101"/>
  <c r="M783" i="101"/>
  <c r="L783" i="101"/>
  <c r="K783" i="101"/>
  <c r="J783" i="101"/>
  <c r="I783" i="101"/>
  <c r="H783" i="101"/>
  <c r="G783" i="101"/>
  <c r="F783" i="101"/>
  <c r="M782" i="101"/>
  <c r="L782" i="101"/>
  <c r="K782" i="101"/>
  <c r="J782" i="101"/>
  <c r="I782" i="101"/>
  <c r="H782" i="101"/>
  <c r="G782" i="101"/>
  <c r="F782" i="101"/>
  <c r="M781" i="101"/>
  <c r="L781" i="101"/>
  <c r="K781" i="101"/>
  <c r="J781" i="101"/>
  <c r="I781" i="101"/>
  <c r="H781" i="101"/>
  <c r="G781" i="101"/>
  <c r="F781" i="101"/>
  <c r="M780" i="101"/>
  <c r="L780" i="101"/>
  <c r="K780" i="101"/>
  <c r="J780" i="101"/>
  <c r="I780" i="101"/>
  <c r="H780" i="101"/>
  <c r="G780" i="101"/>
  <c r="F780" i="101"/>
  <c r="M779" i="101"/>
  <c r="L779" i="101"/>
  <c r="K779" i="101"/>
  <c r="J779" i="101"/>
  <c r="I779" i="101"/>
  <c r="H779" i="101"/>
  <c r="G779" i="101"/>
  <c r="F779" i="101"/>
  <c r="M778" i="101"/>
  <c r="L778" i="101"/>
  <c r="K778" i="101"/>
  <c r="J778" i="101"/>
  <c r="I778" i="101"/>
  <c r="H778" i="101"/>
  <c r="G778" i="101"/>
  <c r="F778" i="101"/>
  <c r="M777" i="101"/>
  <c r="L777" i="101"/>
  <c r="K777" i="101"/>
  <c r="J777" i="101"/>
  <c r="I777" i="101"/>
  <c r="H777" i="101"/>
  <c r="G777" i="101"/>
  <c r="F777" i="101"/>
  <c r="M776" i="101"/>
  <c r="L776" i="101"/>
  <c r="K776" i="101"/>
  <c r="J776" i="101"/>
  <c r="I776" i="101"/>
  <c r="H776" i="101"/>
  <c r="G776" i="101"/>
  <c r="F776" i="101"/>
  <c r="M775" i="101"/>
  <c r="L775" i="101"/>
  <c r="K775" i="101"/>
  <c r="J775" i="101"/>
  <c r="I775" i="101"/>
  <c r="H775" i="101"/>
  <c r="G775" i="101"/>
  <c r="F775" i="101"/>
  <c r="M774" i="101"/>
  <c r="L774" i="101"/>
  <c r="K774" i="101"/>
  <c r="J774" i="101"/>
  <c r="I774" i="101"/>
  <c r="H774" i="101"/>
  <c r="G774" i="101"/>
  <c r="F774" i="101"/>
  <c r="M773" i="101"/>
  <c r="L773" i="101"/>
  <c r="K773" i="101"/>
  <c r="J773" i="101"/>
  <c r="I773" i="101"/>
  <c r="H773" i="101"/>
  <c r="G773" i="101"/>
  <c r="F773" i="101"/>
  <c r="M772" i="101"/>
  <c r="L772" i="101"/>
  <c r="K772" i="101"/>
  <c r="J772" i="101"/>
  <c r="I772" i="101"/>
  <c r="H772" i="101"/>
  <c r="G772" i="101"/>
  <c r="F772" i="101"/>
  <c r="M771" i="101"/>
  <c r="L771" i="101"/>
  <c r="K771" i="101"/>
  <c r="J771" i="101"/>
  <c r="I771" i="101"/>
  <c r="H771" i="101"/>
  <c r="G771" i="101"/>
  <c r="F771" i="101"/>
  <c r="M770" i="101"/>
  <c r="L770" i="101"/>
  <c r="K770" i="101"/>
  <c r="I770" i="101"/>
  <c r="F770" i="101"/>
  <c r="M769" i="101"/>
  <c r="K769" i="101"/>
  <c r="J769" i="101"/>
  <c r="I769" i="101"/>
  <c r="G769" i="101"/>
  <c r="F769" i="101"/>
  <c r="M768" i="101"/>
  <c r="K768" i="101"/>
  <c r="J768" i="101"/>
  <c r="I768" i="101"/>
  <c r="G768" i="101"/>
  <c r="F768" i="101"/>
  <c r="M767" i="101"/>
  <c r="K767" i="101"/>
  <c r="J767" i="101"/>
  <c r="I767" i="101"/>
  <c r="G767" i="101"/>
  <c r="F767" i="101"/>
  <c r="M766" i="101"/>
  <c r="K766" i="101"/>
  <c r="J766" i="101"/>
  <c r="I766" i="101"/>
  <c r="G766" i="101"/>
  <c r="F766" i="101"/>
  <c r="M765" i="101"/>
  <c r="K765" i="101"/>
  <c r="I765" i="101"/>
  <c r="H765" i="101"/>
  <c r="F765" i="101"/>
  <c r="M764" i="101"/>
  <c r="L764" i="101"/>
  <c r="K764" i="101"/>
  <c r="I764" i="101"/>
  <c r="H764" i="101"/>
  <c r="F764" i="101"/>
  <c r="M763" i="101"/>
  <c r="K763" i="101"/>
  <c r="J763" i="101"/>
  <c r="I763" i="101"/>
  <c r="G763" i="101"/>
  <c r="F763" i="101"/>
  <c r="M762" i="101"/>
  <c r="K762" i="101"/>
  <c r="J762" i="101"/>
  <c r="I762" i="101"/>
  <c r="G762" i="101"/>
  <c r="F762" i="101"/>
  <c r="M761" i="101"/>
  <c r="K761" i="101"/>
  <c r="J761" i="101"/>
  <c r="I761" i="101"/>
  <c r="G761" i="101"/>
  <c r="F761" i="101"/>
  <c r="M760" i="101"/>
  <c r="K760" i="101"/>
  <c r="J760" i="101"/>
  <c r="I760" i="101"/>
  <c r="G760" i="101"/>
  <c r="F760" i="101"/>
  <c r="M759" i="101"/>
  <c r="K759" i="101"/>
  <c r="J759" i="101"/>
  <c r="I759" i="101"/>
  <c r="G759" i="101"/>
  <c r="F759" i="101"/>
  <c r="M758" i="101"/>
  <c r="K758" i="101"/>
  <c r="J758" i="101"/>
  <c r="I758" i="101"/>
  <c r="G758" i="101"/>
  <c r="F758" i="101"/>
  <c r="M757" i="101"/>
  <c r="K757" i="101"/>
  <c r="I757" i="101"/>
  <c r="H757" i="101"/>
  <c r="F757" i="101"/>
  <c r="M756" i="101"/>
  <c r="L756" i="101"/>
  <c r="K756" i="101"/>
  <c r="I756" i="101"/>
  <c r="H756" i="101"/>
  <c r="G756" i="101"/>
  <c r="F756" i="101"/>
  <c r="M755" i="101"/>
  <c r="L755" i="101"/>
  <c r="K755" i="101"/>
  <c r="I755" i="101"/>
  <c r="H755" i="101"/>
  <c r="G755" i="101"/>
  <c r="F755" i="101"/>
  <c r="M754" i="101"/>
  <c r="L754" i="101"/>
  <c r="K754" i="101"/>
  <c r="I754" i="101"/>
  <c r="H754" i="101"/>
  <c r="G754" i="101"/>
  <c r="F754" i="101"/>
  <c r="M753" i="101"/>
  <c r="L753" i="101"/>
  <c r="K753" i="101"/>
  <c r="I753" i="101"/>
  <c r="H753" i="101"/>
  <c r="G753" i="101"/>
  <c r="F753" i="101"/>
  <c r="L752" i="101"/>
  <c r="K752" i="101"/>
  <c r="J752" i="101"/>
  <c r="I752" i="101"/>
  <c r="H752" i="101"/>
  <c r="F752" i="101"/>
  <c r="N752" i="101" s="1"/>
  <c r="M751" i="101"/>
  <c r="K751" i="101"/>
  <c r="J751" i="101"/>
  <c r="I751" i="101"/>
  <c r="G751" i="101"/>
  <c r="F751" i="101"/>
  <c r="L750" i="101"/>
  <c r="K750" i="101"/>
  <c r="J750" i="101"/>
  <c r="I750" i="101"/>
  <c r="H750" i="101"/>
  <c r="F750" i="101"/>
  <c r="Q750" i="101" s="1" a="1"/>
  <c r="Q750" i="101" s="1"/>
  <c r="M749" i="101"/>
  <c r="L749" i="101"/>
  <c r="K749" i="101"/>
  <c r="I749" i="101"/>
  <c r="H749" i="101"/>
  <c r="F749" i="101"/>
  <c r="N749" i="101" s="1"/>
  <c r="M748" i="101"/>
  <c r="K748" i="101"/>
  <c r="J748" i="101"/>
  <c r="I748" i="101"/>
  <c r="G748" i="101"/>
  <c r="F748" i="101"/>
  <c r="M747" i="101"/>
  <c r="K747" i="101"/>
  <c r="J747" i="101"/>
  <c r="I747" i="101"/>
  <c r="G747" i="101"/>
  <c r="F747" i="101"/>
  <c r="M746" i="101"/>
  <c r="K746" i="101"/>
  <c r="J746" i="101"/>
  <c r="I746" i="101"/>
  <c r="G746" i="101"/>
  <c r="F746" i="101"/>
  <c r="M745" i="101"/>
  <c r="K745" i="101"/>
  <c r="J745" i="101"/>
  <c r="I745" i="101"/>
  <c r="G745" i="101"/>
  <c r="F745" i="101"/>
  <c r="M744" i="101"/>
  <c r="K744" i="101"/>
  <c r="I744" i="101"/>
  <c r="H744" i="101"/>
  <c r="G744" i="101"/>
  <c r="F744" i="101"/>
  <c r="Q744" i="101" s="1" a="1"/>
  <c r="Q744" i="101" s="1"/>
  <c r="M743" i="101"/>
  <c r="L743" i="101"/>
  <c r="K743" i="101"/>
  <c r="I743" i="101"/>
  <c r="H743" i="101"/>
  <c r="F743" i="101"/>
  <c r="M742" i="101"/>
  <c r="L742" i="101"/>
  <c r="K742" i="101"/>
  <c r="J742" i="101"/>
  <c r="I742" i="101"/>
  <c r="H742" i="101"/>
  <c r="G742" i="101"/>
  <c r="F742" i="101"/>
  <c r="M741" i="101"/>
  <c r="K741" i="101"/>
  <c r="I741" i="101"/>
  <c r="H741" i="101"/>
  <c r="G741" i="101"/>
  <c r="F741" i="101"/>
  <c r="M740" i="101"/>
  <c r="L740" i="101"/>
  <c r="K740" i="101"/>
  <c r="J740" i="101"/>
  <c r="I740" i="101"/>
  <c r="H740" i="101"/>
  <c r="G740" i="101"/>
  <c r="F740" i="101"/>
  <c r="O740" i="101" s="1"/>
  <c r="P740" i="101" s="1"/>
  <c r="M739" i="101"/>
  <c r="L739" i="101"/>
  <c r="K739" i="101"/>
  <c r="J739" i="101"/>
  <c r="I739" i="101"/>
  <c r="H739" i="101"/>
  <c r="G739" i="101"/>
  <c r="F739" i="101"/>
  <c r="M738" i="101"/>
  <c r="L738" i="101"/>
  <c r="K738" i="101"/>
  <c r="I738" i="101"/>
  <c r="H738" i="101"/>
  <c r="G738" i="101"/>
  <c r="F738" i="101"/>
  <c r="M737" i="101"/>
  <c r="L737" i="101"/>
  <c r="K737" i="101"/>
  <c r="I737" i="101"/>
  <c r="H737" i="101"/>
  <c r="G737" i="101"/>
  <c r="F737" i="101"/>
  <c r="M736" i="101"/>
  <c r="L736" i="101"/>
  <c r="K736" i="101"/>
  <c r="I736" i="101"/>
  <c r="H736" i="101"/>
  <c r="G736" i="101"/>
  <c r="F736" i="101"/>
  <c r="M735" i="101"/>
  <c r="L735" i="101"/>
  <c r="K735" i="101"/>
  <c r="I735" i="101"/>
  <c r="H735" i="101"/>
  <c r="G735" i="101"/>
  <c r="F735" i="101"/>
  <c r="M734" i="101"/>
  <c r="L734" i="101"/>
  <c r="K734" i="101"/>
  <c r="I734" i="101"/>
  <c r="H734" i="101"/>
  <c r="G734" i="101"/>
  <c r="F734" i="101"/>
  <c r="M733" i="101"/>
  <c r="L733" i="101"/>
  <c r="K733" i="101"/>
  <c r="I733" i="101"/>
  <c r="H733" i="101"/>
  <c r="G733" i="101"/>
  <c r="F733" i="101"/>
  <c r="M732" i="101"/>
  <c r="L732" i="101"/>
  <c r="K732" i="101"/>
  <c r="I732" i="101"/>
  <c r="H732" i="101"/>
  <c r="G732" i="101"/>
  <c r="F732" i="101"/>
  <c r="M731" i="101"/>
  <c r="L731" i="101"/>
  <c r="K731" i="101"/>
  <c r="I731" i="101"/>
  <c r="H731" i="101"/>
  <c r="G731" i="101"/>
  <c r="F731" i="101"/>
  <c r="M730" i="101"/>
  <c r="L730" i="101"/>
  <c r="K730" i="101"/>
  <c r="I730" i="101"/>
  <c r="F730" i="101"/>
  <c r="M729" i="101"/>
  <c r="K729" i="101"/>
  <c r="J729" i="101"/>
  <c r="I729" i="101"/>
  <c r="G729" i="101"/>
  <c r="F729" i="101"/>
  <c r="M728" i="101"/>
  <c r="K728" i="101"/>
  <c r="J728" i="101"/>
  <c r="I728" i="101"/>
  <c r="G728" i="101"/>
  <c r="F728" i="101"/>
  <c r="M727" i="101"/>
  <c r="K727" i="101"/>
  <c r="J727" i="101"/>
  <c r="I727" i="101"/>
  <c r="G727" i="101"/>
  <c r="F727" i="101"/>
  <c r="M726" i="101"/>
  <c r="K726" i="101"/>
  <c r="J726" i="101"/>
  <c r="I726" i="101"/>
  <c r="G726" i="101"/>
  <c r="F726" i="101"/>
  <c r="M725" i="101"/>
  <c r="K725" i="101"/>
  <c r="J725" i="101"/>
  <c r="I725" i="101"/>
  <c r="G725" i="101"/>
  <c r="F725" i="101"/>
  <c r="M724" i="101"/>
  <c r="K724" i="101"/>
  <c r="J724" i="101"/>
  <c r="I724" i="101"/>
  <c r="G724" i="101"/>
  <c r="F724" i="101"/>
  <c r="M723" i="101"/>
  <c r="K723" i="101"/>
  <c r="J723" i="101"/>
  <c r="I723" i="101"/>
  <c r="G723" i="101"/>
  <c r="F723" i="101"/>
  <c r="M722" i="101"/>
  <c r="K722" i="101"/>
  <c r="J722" i="101"/>
  <c r="I722" i="101"/>
  <c r="F722" i="101"/>
  <c r="M721" i="101"/>
  <c r="L721" i="101"/>
  <c r="K721" i="101"/>
  <c r="I721" i="101"/>
  <c r="H721" i="101"/>
  <c r="G721" i="101"/>
  <c r="F721" i="101"/>
  <c r="M720" i="101"/>
  <c r="L720" i="101"/>
  <c r="K720" i="101"/>
  <c r="I720" i="101"/>
  <c r="H720" i="101"/>
  <c r="G720" i="101"/>
  <c r="F720" i="101"/>
  <c r="M719" i="101"/>
  <c r="L719" i="101"/>
  <c r="K719" i="101"/>
  <c r="I719" i="101"/>
  <c r="H719" i="101"/>
  <c r="G719" i="101"/>
  <c r="F719" i="101"/>
  <c r="M718" i="101"/>
  <c r="L718" i="101"/>
  <c r="K718" i="101"/>
  <c r="I718" i="101"/>
  <c r="H718" i="101"/>
  <c r="G718" i="101"/>
  <c r="F718" i="101"/>
  <c r="M717" i="101"/>
  <c r="L717" i="101"/>
  <c r="K717" i="101"/>
  <c r="I717" i="101"/>
  <c r="H717" i="101"/>
  <c r="G717" i="101"/>
  <c r="F717" i="101"/>
  <c r="M716" i="101"/>
  <c r="L716" i="101"/>
  <c r="K716" i="101"/>
  <c r="I716" i="101"/>
  <c r="H716" i="101"/>
  <c r="G716" i="101"/>
  <c r="F716" i="101"/>
  <c r="M715" i="101"/>
  <c r="L715" i="101"/>
  <c r="K715" i="101"/>
  <c r="I715" i="101"/>
  <c r="H715" i="101"/>
  <c r="G715" i="101"/>
  <c r="F715" i="101"/>
  <c r="M714" i="101"/>
  <c r="L714" i="101"/>
  <c r="K714" i="101"/>
  <c r="I714" i="101"/>
  <c r="H714" i="101"/>
  <c r="G714" i="101"/>
  <c r="F714" i="101"/>
  <c r="M713" i="101"/>
  <c r="L713" i="101"/>
  <c r="K713" i="101"/>
  <c r="I713" i="101"/>
  <c r="F713" i="101"/>
  <c r="M712" i="101"/>
  <c r="K712" i="101"/>
  <c r="J712" i="101"/>
  <c r="I712" i="101"/>
  <c r="G712" i="101"/>
  <c r="F712" i="101"/>
  <c r="M711" i="101"/>
  <c r="K711" i="101"/>
  <c r="J711" i="101"/>
  <c r="I711" i="101"/>
  <c r="G711" i="101"/>
  <c r="F711" i="101"/>
  <c r="M710" i="101"/>
  <c r="K710" i="101"/>
  <c r="J710" i="101"/>
  <c r="I710" i="101"/>
  <c r="G710" i="101"/>
  <c r="F710" i="101"/>
  <c r="M709" i="101"/>
  <c r="K709" i="101"/>
  <c r="J709" i="101"/>
  <c r="I709" i="101"/>
  <c r="G709" i="101"/>
  <c r="F709" i="101"/>
  <c r="M708" i="101"/>
  <c r="K708" i="101"/>
  <c r="J708" i="101"/>
  <c r="I708" i="101"/>
  <c r="G708" i="101"/>
  <c r="F708" i="101"/>
  <c r="M707" i="101"/>
  <c r="K707" i="101"/>
  <c r="J707" i="101"/>
  <c r="I707" i="101"/>
  <c r="F707" i="101"/>
  <c r="M706" i="101"/>
  <c r="L706" i="101"/>
  <c r="K706" i="101"/>
  <c r="I706" i="101"/>
  <c r="H706" i="101"/>
  <c r="G706" i="101"/>
  <c r="F706" i="101"/>
  <c r="M705" i="101"/>
  <c r="L705" i="101"/>
  <c r="K705" i="101"/>
  <c r="I705" i="101"/>
  <c r="H705" i="101"/>
  <c r="G705" i="101"/>
  <c r="F705" i="101"/>
  <c r="M704" i="101"/>
  <c r="L704" i="101"/>
  <c r="K704" i="101"/>
  <c r="I704" i="101"/>
  <c r="H704" i="101"/>
  <c r="G704" i="101"/>
  <c r="F704" i="101"/>
  <c r="M703" i="101"/>
  <c r="L703" i="101"/>
  <c r="K703" i="101"/>
  <c r="I703" i="101"/>
  <c r="H703" i="101"/>
  <c r="G703" i="101"/>
  <c r="F703" i="101"/>
  <c r="M702" i="101"/>
  <c r="L702" i="101"/>
  <c r="K702" i="101"/>
  <c r="I702" i="101"/>
  <c r="H702" i="101"/>
  <c r="G702" i="101"/>
  <c r="F702" i="101"/>
  <c r="M701" i="101"/>
  <c r="L701" i="101"/>
  <c r="K701" i="101"/>
  <c r="I701" i="101"/>
  <c r="H701" i="101"/>
  <c r="G701" i="101"/>
  <c r="F701" i="101"/>
  <c r="M700" i="101"/>
  <c r="L700" i="101"/>
  <c r="K700" i="101"/>
  <c r="I700" i="101"/>
  <c r="H700" i="101"/>
  <c r="G700" i="101"/>
  <c r="F700" i="101"/>
  <c r="M699" i="101"/>
  <c r="L699" i="101"/>
  <c r="K699" i="101"/>
  <c r="I699" i="101"/>
  <c r="H699" i="101"/>
  <c r="G699" i="101"/>
  <c r="F699" i="101"/>
  <c r="M698" i="101"/>
  <c r="L698" i="101"/>
  <c r="I698" i="101"/>
  <c r="G698" i="101"/>
  <c r="F698" i="101"/>
  <c r="M697" i="101"/>
  <c r="K697" i="101"/>
  <c r="J697" i="101"/>
  <c r="I697" i="101"/>
  <c r="G697" i="101"/>
  <c r="F697" i="101"/>
  <c r="M696" i="101"/>
  <c r="K696" i="101"/>
  <c r="J696" i="101"/>
  <c r="I696" i="101"/>
  <c r="G696" i="101"/>
  <c r="F696" i="101"/>
  <c r="M695" i="101"/>
  <c r="K695" i="101"/>
  <c r="J695" i="101"/>
  <c r="I695" i="101"/>
  <c r="G695" i="101"/>
  <c r="F695" i="101"/>
  <c r="M694" i="101"/>
  <c r="J694" i="101"/>
  <c r="I694" i="101"/>
  <c r="H694" i="101"/>
  <c r="F694" i="101"/>
  <c r="M693" i="101"/>
  <c r="L693" i="101"/>
  <c r="K693" i="101"/>
  <c r="I693" i="101"/>
  <c r="H693" i="101"/>
  <c r="F693" i="101"/>
  <c r="M692" i="101"/>
  <c r="K692" i="101"/>
  <c r="J692" i="101"/>
  <c r="I692" i="101"/>
  <c r="G692" i="101"/>
  <c r="F692" i="101"/>
  <c r="M691" i="101"/>
  <c r="K691" i="101"/>
  <c r="J691" i="101"/>
  <c r="I691" i="101"/>
  <c r="G691" i="101"/>
  <c r="F691" i="101"/>
  <c r="M690" i="101"/>
  <c r="J690" i="101"/>
  <c r="I690" i="101"/>
  <c r="H690" i="101"/>
  <c r="F690" i="101"/>
  <c r="M689" i="101"/>
  <c r="L689" i="101"/>
  <c r="I689" i="101"/>
  <c r="G689" i="101"/>
  <c r="F689" i="101"/>
  <c r="M688" i="101"/>
  <c r="K688" i="101"/>
  <c r="J688" i="101"/>
  <c r="I688" i="101"/>
  <c r="G688" i="101"/>
  <c r="F688" i="101"/>
  <c r="M687" i="101"/>
  <c r="I687" i="101"/>
  <c r="H687" i="101"/>
  <c r="G687" i="101"/>
  <c r="F687" i="101"/>
  <c r="M686" i="101"/>
  <c r="L686" i="101"/>
  <c r="I686" i="101"/>
  <c r="G686" i="101"/>
  <c r="F686" i="101"/>
  <c r="M685" i="101"/>
  <c r="H685" i="101"/>
  <c r="G685" i="101"/>
  <c r="F685" i="101"/>
  <c r="M684" i="101"/>
  <c r="L684" i="101"/>
  <c r="K684" i="101"/>
  <c r="J684" i="101"/>
  <c r="I684" i="101"/>
  <c r="H684" i="101"/>
  <c r="G684" i="101"/>
  <c r="F684" i="101"/>
  <c r="Q684" i="101" s="1" a="1"/>
  <c r="Q684" i="101" s="1"/>
  <c r="M683" i="101"/>
  <c r="K683" i="101"/>
  <c r="I683" i="101"/>
  <c r="H683" i="101"/>
  <c r="G683" i="101"/>
  <c r="F683" i="101"/>
  <c r="O683" i="101" s="1"/>
  <c r="P683" i="101" s="1"/>
  <c r="M682" i="101"/>
  <c r="L682" i="101"/>
  <c r="K682" i="101"/>
  <c r="J682" i="101"/>
  <c r="I682" i="101"/>
  <c r="H682" i="101"/>
  <c r="G682" i="101"/>
  <c r="F682" i="101"/>
  <c r="M681" i="101"/>
  <c r="L681" i="101"/>
  <c r="K681" i="101"/>
  <c r="J681" i="101"/>
  <c r="I681" i="101"/>
  <c r="H681" i="101"/>
  <c r="G681" i="101"/>
  <c r="F681" i="101"/>
  <c r="M680" i="101"/>
  <c r="L680" i="101"/>
  <c r="K680" i="101"/>
  <c r="J680" i="101"/>
  <c r="I680" i="101"/>
  <c r="H680" i="101"/>
  <c r="G680" i="101"/>
  <c r="F680" i="101"/>
  <c r="M679" i="101"/>
  <c r="L679" i="101"/>
  <c r="K679" i="101"/>
  <c r="J679" i="101"/>
  <c r="I679" i="101"/>
  <c r="H679" i="101"/>
  <c r="G679" i="101"/>
  <c r="F679" i="101"/>
  <c r="M678" i="101"/>
  <c r="L678" i="101"/>
  <c r="K678" i="101"/>
  <c r="J678" i="101"/>
  <c r="I678" i="101"/>
  <c r="H678" i="101"/>
  <c r="G678" i="101"/>
  <c r="F678" i="101"/>
  <c r="M677" i="101"/>
  <c r="L677" i="101"/>
  <c r="I677" i="101"/>
  <c r="H677" i="101"/>
  <c r="G677" i="101"/>
  <c r="F677" i="101"/>
  <c r="M676" i="101"/>
  <c r="L676" i="101"/>
  <c r="K676" i="101"/>
  <c r="J676" i="101"/>
  <c r="I676" i="101"/>
  <c r="H676" i="101"/>
  <c r="G676" i="101"/>
  <c r="F676" i="101"/>
  <c r="Q676" i="101" s="1" a="1"/>
  <c r="Q676" i="101" s="1"/>
  <c r="M675" i="101"/>
  <c r="L675" i="101"/>
  <c r="I675" i="101"/>
  <c r="H675" i="101"/>
  <c r="G675" i="101"/>
  <c r="F675" i="101"/>
  <c r="O675" i="101" s="1"/>
  <c r="P675" i="101" s="1"/>
  <c r="M674" i="101"/>
  <c r="L674" i="101"/>
  <c r="I674" i="101"/>
  <c r="H674" i="101"/>
  <c r="G674" i="101"/>
  <c r="F674" i="101"/>
  <c r="O674" i="101" s="1"/>
  <c r="P674" i="101" s="1"/>
  <c r="M673" i="101"/>
  <c r="L673" i="101"/>
  <c r="K673" i="101"/>
  <c r="J673" i="101"/>
  <c r="I673" i="101"/>
  <c r="H673" i="101"/>
  <c r="G673" i="101"/>
  <c r="F673" i="101"/>
  <c r="O673" i="101" s="1"/>
  <c r="P673" i="101" s="1"/>
  <c r="M672" i="101"/>
  <c r="L672" i="101"/>
  <c r="K672" i="101"/>
  <c r="J672" i="101"/>
  <c r="I672" i="101"/>
  <c r="H672" i="101"/>
  <c r="G672" i="101"/>
  <c r="F672" i="101"/>
  <c r="Q672" i="101" s="1" a="1"/>
  <c r="Q672" i="101" s="1"/>
  <c r="M671" i="101"/>
  <c r="L671" i="101"/>
  <c r="I671" i="101"/>
  <c r="H671" i="101"/>
  <c r="G671" i="101"/>
  <c r="F671" i="101"/>
  <c r="M670" i="101"/>
  <c r="L670" i="101"/>
  <c r="K670" i="101"/>
  <c r="J670" i="101"/>
  <c r="I670" i="101"/>
  <c r="H670" i="101"/>
  <c r="G670" i="101"/>
  <c r="F670" i="101"/>
  <c r="M669" i="101"/>
  <c r="L669" i="101"/>
  <c r="I669" i="101"/>
  <c r="H669" i="101"/>
  <c r="G669" i="101"/>
  <c r="F669" i="101"/>
  <c r="M668" i="101"/>
  <c r="L668" i="101"/>
  <c r="I668" i="101"/>
  <c r="H668" i="101"/>
  <c r="G668" i="101"/>
  <c r="F668" i="101"/>
  <c r="M667" i="101"/>
  <c r="L667" i="101"/>
  <c r="I667" i="101"/>
  <c r="H667" i="101"/>
  <c r="G667" i="101"/>
  <c r="F667" i="101"/>
  <c r="M666" i="101"/>
  <c r="L666" i="101"/>
  <c r="K666" i="101"/>
  <c r="J666" i="101"/>
  <c r="I666" i="101"/>
  <c r="H666" i="101"/>
  <c r="G666" i="101"/>
  <c r="F666" i="101"/>
  <c r="Q666" i="101" s="1" a="1"/>
  <c r="Q666" i="101" s="1"/>
  <c r="M665" i="101"/>
  <c r="L665" i="101"/>
  <c r="K665" i="101"/>
  <c r="I665" i="101"/>
  <c r="G665" i="101"/>
  <c r="F665" i="101"/>
  <c r="M664" i="101"/>
  <c r="K664" i="101"/>
  <c r="J664" i="101"/>
  <c r="I664" i="101"/>
  <c r="G664" i="101"/>
  <c r="F664" i="101"/>
  <c r="M663" i="101"/>
  <c r="H663" i="101"/>
  <c r="G663" i="101"/>
  <c r="F663" i="101"/>
  <c r="M662" i="101"/>
  <c r="L662" i="101"/>
  <c r="I662" i="101"/>
  <c r="H662" i="101"/>
  <c r="G662" i="101"/>
  <c r="F662" i="101"/>
  <c r="L661" i="101"/>
  <c r="K661" i="101"/>
  <c r="I661" i="101"/>
  <c r="H661" i="101"/>
  <c r="G661" i="101"/>
  <c r="F661" i="101"/>
  <c r="M660" i="101"/>
  <c r="L660" i="101"/>
  <c r="I660" i="101"/>
  <c r="H660" i="101"/>
  <c r="G660" i="101"/>
  <c r="F660" i="101"/>
  <c r="M659" i="101"/>
  <c r="L659" i="101"/>
  <c r="K659" i="101"/>
  <c r="J659" i="101"/>
  <c r="I659" i="101"/>
  <c r="H659" i="101"/>
  <c r="G659" i="101"/>
  <c r="F659" i="101"/>
  <c r="M658" i="101"/>
  <c r="L658" i="101"/>
  <c r="K658" i="101"/>
  <c r="J658" i="101"/>
  <c r="I658" i="101"/>
  <c r="H658" i="101"/>
  <c r="G658" i="101"/>
  <c r="F658" i="101"/>
  <c r="M657" i="101"/>
  <c r="L657" i="101"/>
  <c r="K657" i="101"/>
  <c r="J657" i="101"/>
  <c r="I657" i="101"/>
  <c r="H657" i="101"/>
  <c r="G657" i="101"/>
  <c r="F657" i="101"/>
  <c r="M656" i="101"/>
  <c r="L656" i="101"/>
  <c r="K656" i="101"/>
  <c r="I656" i="101"/>
  <c r="H656" i="101"/>
  <c r="G656" i="101"/>
  <c r="F656" i="101"/>
  <c r="O656" i="101" s="1"/>
  <c r="P656" i="101" s="1"/>
  <c r="M655" i="101"/>
  <c r="L655" i="101"/>
  <c r="K655" i="101"/>
  <c r="I655" i="101"/>
  <c r="H655" i="101"/>
  <c r="G655" i="101"/>
  <c r="F655" i="101"/>
  <c r="M654" i="101"/>
  <c r="L654" i="101"/>
  <c r="K654" i="101"/>
  <c r="I654" i="101"/>
  <c r="H654" i="101"/>
  <c r="G654" i="101"/>
  <c r="F654" i="101"/>
  <c r="M653" i="101"/>
  <c r="L653" i="101"/>
  <c r="K653" i="101"/>
  <c r="I653" i="101"/>
  <c r="H653" i="101"/>
  <c r="G653" i="101"/>
  <c r="F653" i="101"/>
  <c r="M652" i="101"/>
  <c r="L652" i="101"/>
  <c r="K652" i="101"/>
  <c r="I652" i="101"/>
  <c r="H652" i="101"/>
  <c r="G652" i="101"/>
  <c r="F652" i="101"/>
  <c r="L651" i="101"/>
  <c r="H651" i="101"/>
  <c r="G651" i="101"/>
  <c r="F651" i="101"/>
  <c r="Q651" i="101" s="1" a="1"/>
  <c r="Q651" i="101" s="1"/>
  <c r="M650" i="101"/>
  <c r="L650" i="101"/>
  <c r="I650" i="101"/>
  <c r="G650" i="101"/>
  <c r="F650" i="101"/>
  <c r="M649" i="101"/>
  <c r="K649" i="101"/>
  <c r="I649" i="101"/>
  <c r="H649" i="101"/>
  <c r="G649" i="101"/>
  <c r="F649" i="101"/>
  <c r="M648" i="101"/>
  <c r="L648" i="101"/>
  <c r="K648" i="101"/>
  <c r="H648" i="101"/>
  <c r="G648" i="101"/>
  <c r="F648" i="101"/>
  <c r="M647" i="101"/>
  <c r="L647" i="101"/>
  <c r="K647" i="101"/>
  <c r="J647" i="101"/>
  <c r="I647" i="101"/>
  <c r="H647" i="101"/>
  <c r="G647" i="101"/>
  <c r="F647" i="101"/>
  <c r="Q647" i="101" s="1" a="1"/>
  <c r="Q647" i="101" s="1"/>
  <c r="M646" i="101"/>
  <c r="L646" i="101"/>
  <c r="J646" i="101"/>
  <c r="I646" i="101"/>
  <c r="G646" i="101"/>
  <c r="F646" i="101"/>
  <c r="M645" i="101"/>
  <c r="J645" i="101"/>
  <c r="I645" i="101"/>
  <c r="H645" i="101"/>
  <c r="F645" i="101"/>
  <c r="M644" i="101"/>
  <c r="L644" i="101"/>
  <c r="K644" i="101"/>
  <c r="I644" i="101"/>
  <c r="H644" i="101"/>
  <c r="G644" i="101"/>
  <c r="F644" i="101"/>
  <c r="M643" i="101"/>
  <c r="L643" i="101"/>
  <c r="J643" i="101"/>
  <c r="I643" i="101"/>
  <c r="H643" i="101"/>
  <c r="F643" i="101"/>
  <c r="M642" i="101"/>
  <c r="K642" i="101"/>
  <c r="J642" i="101"/>
  <c r="I642" i="101"/>
  <c r="G642" i="101"/>
  <c r="F642" i="101"/>
  <c r="M641" i="101"/>
  <c r="K641" i="101"/>
  <c r="J641" i="101"/>
  <c r="I641" i="101"/>
  <c r="G641" i="101"/>
  <c r="F641" i="101"/>
  <c r="M640" i="101"/>
  <c r="K640" i="101"/>
  <c r="J640" i="101"/>
  <c r="I640" i="101"/>
  <c r="G640" i="101"/>
  <c r="F640" i="101"/>
  <c r="M639" i="101"/>
  <c r="K639" i="101"/>
  <c r="J639" i="101"/>
  <c r="I639" i="101"/>
  <c r="G639" i="101"/>
  <c r="F639" i="101"/>
  <c r="M638" i="101"/>
  <c r="K638" i="101"/>
  <c r="J638" i="101"/>
  <c r="I638" i="101"/>
  <c r="G638" i="101"/>
  <c r="F638" i="101"/>
  <c r="M637" i="101"/>
  <c r="K637" i="101"/>
  <c r="J637" i="101"/>
  <c r="I637" i="101"/>
  <c r="G637" i="101"/>
  <c r="F637" i="101"/>
  <c r="M636" i="101"/>
  <c r="K636" i="101"/>
  <c r="J636" i="101"/>
  <c r="I636" i="101"/>
  <c r="G636" i="101"/>
  <c r="F636" i="101"/>
  <c r="M635" i="101"/>
  <c r="K635" i="101"/>
  <c r="J635" i="101"/>
  <c r="I635" i="101"/>
  <c r="G635" i="101"/>
  <c r="F635" i="101"/>
  <c r="M634" i="101"/>
  <c r="I634" i="101"/>
  <c r="H634" i="101"/>
  <c r="G634" i="101"/>
  <c r="F634" i="101"/>
  <c r="M633" i="101"/>
  <c r="L633" i="101"/>
  <c r="K633" i="101"/>
  <c r="I633" i="101"/>
  <c r="H633" i="101"/>
  <c r="G633" i="101"/>
  <c r="F633" i="101"/>
  <c r="M632" i="101"/>
  <c r="L632" i="101"/>
  <c r="I632" i="101"/>
  <c r="H632" i="101"/>
  <c r="G632" i="101"/>
  <c r="F632" i="101"/>
  <c r="M631" i="101"/>
  <c r="L631" i="101"/>
  <c r="K631" i="101"/>
  <c r="J631" i="101"/>
  <c r="I631" i="101"/>
  <c r="H631" i="101"/>
  <c r="G631" i="101"/>
  <c r="F631" i="101"/>
  <c r="M630" i="101"/>
  <c r="L630" i="101"/>
  <c r="K630" i="101"/>
  <c r="J630" i="101"/>
  <c r="I630" i="101"/>
  <c r="H630" i="101"/>
  <c r="G630" i="101"/>
  <c r="F630" i="101"/>
  <c r="M629" i="101"/>
  <c r="L629" i="101"/>
  <c r="I629" i="101"/>
  <c r="H629" i="101"/>
  <c r="G629" i="101"/>
  <c r="F629" i="101"/>
  <c r="M628" i="101"/>
  <c r="L628" i="101"/>
  <c r="I628" i="101"/>
  <c r="H628" i="101"/>
  <c r="G628" i="101"/>
  <c r="F628" i="101"/>
  <c r="M627" i="101"/>
  <c r="L627" i="101"/>
  <c r="K627" i="101"/>
  <c r="J627" i="101"/>
  <c r="I627" i="101"/>
  <c r="H627" i="101"/>
  <c r="G627" i="101"/>
  <c r="F627" i="101"/>
  <c r="M626" i="101"/>
  <c r="L626" i="101"/>
  <c r="K626" i="101"/>
  <c r="J626" i="101"/>
  <c r="I626" i="101"/>
  <c r="H626" i="101"/>
  <c r="G626" i="101"/>
  <c r="F626" i="101"/>
  <c r="Q626" i="101" s="1" a="1"/>
  <c r="Q626" i="101" s="1"/>
  <c r="M625" i="101"/>
  <c r="L625" i="101"/>
  <c r="K625" i="101"/>
  <c r="J625" i="101"/>
  <c r="I625" i="101"/>
  <c r="H625" i="101"/>
  <c r="G625" i="101"/>
  <c r="F625" i="101"/>
  <c r="M624" i="101"/>
  <c r="L624" i="101"/>
  <c r="K624" i="101"/>
  <c r="J624" i="101"/>
  <c r="I624" i="101"/>
  <c r="H624" i="101"/>
  <c r="G624" i="101"/>
  <c r="F624" i="101"/>
  <c r="M623" i="101"/>
  <c r="L623" i="101"/>
  <c r="K623" i="101"/>
  <c r="J623" i="101"/>
  <c r="I623" i="101"/>
  <c r="H623" i="101"/>
  <c r="G623" i="101"/>
  <c r="F623" i="101"/>
  <c r="M622" i="101"/>
  <c r="L622" i="101"/>
  <c r="K622" i="101"/>
  <c r="J622" i="101"/>
  <c r="I622" i="101"/>
  <c r="H622" i="101"/>
  <c r="G622" i="101"/>
  <c r="F622" i="101"/>
  <c r="Q622" i="101" s="1" a="1"/>
  <c r="Q622" i="101" s="1"/>
  <c r="M621" i="101"/>
  <c r="L621" i="101"/>
  <c r="K621" i="101"/>
  <c r="J621" i="101"/>
  <c r="I621" i="101"/>
  <c r="H621" i="101"/>
  <c r="G621" i="101"/>
  <c r="F621" i="101"/>
  <c r="M620" i="101"/>
  <c r="L620" i="101"/>
  <c r="I620" i="101"/>
  <c r="H620" i="101"/>
  <c r="G620" i="101"/>
  <c r="F620" i="101"/>
  <c r="M619" i="101"/>
  <c r="L619" i="101"/>
  <c r="I619" i="101"/>
  <c r="H619" i="101"/>
  <c r="G619" i="101"/>
  <c r="F619" i="101"/>
  <c r="M618" i="101"/>
  <c r="L618" i="101"/>
  <c r="K618" i="101"/>
  <c r="J618" i="101"/>
  <c r="I618" i="101"/>
  <c r="H618" i="101"/>
  <c r="G618" i="101"/>
  <c r="F618" i="101"/>
  <c r="M617" i="101"/>
  <c r="L617" i="101"/>
  <c r="K617" i="101"/>
  <c r="J617" i="101"/>
  <c r="I617" i="101"/>
  <c r="H617" i="101"/>
  <c r="G617" i="101"/>
  <c r="F617" i="101"/>
  <c r="M616" i="101"/>
  <c r="L616" i="101"/>
  <c r="K616" i="101"/>
  <c r="J616" i="101"/>
  <c r="I616" i="101"/>
  <c r="H616" i="101"/>
  <c r="G616" i="101"/>
  <c r="F616" i="101"/>
  <c r="Q616" i="101" s="1" a="1"/>
  <c r="Q616" i="101" s="1"/>
  <c r="M615" i="101"/>
  <c r="L615" i="101"/>
  <c r="K615" i="101"/>
  <c r="J615" i="101"/>
  <c r="I615" i="101"/>
  <c r="H615" i="101"/>
  <c r="G615" i="101"/>
  <c r="F615" i="101"/>
  <c r="M614" i="101"/>
  <c r="L614" i="101"/>
  <c r="I614" i="101"/>
  <c r="H614" i="101"/>
  <c r="G614" i="101"/>
  <c r="F614" i="101"/>
  <c r="M613" i="101"/>
  <c r="L613" i="101"/>
  <c r="I613" i="101"/>
  <c r="H613" i="101"/>
  <c r="G613" i="101"/>
  <c r="F613" i="101"/>
  <c r="M612" i="101"/>
  <c r="L612" i="101"/>
  <c r="K612" i="101"/>
  <c r="J612" i="101"/>
  <c r="I612" i="101"/>
  <c r="H612" i="101"/>
  <c r="G612" i="101"/>
  <c r="F612" i="101"/>
  <c r="M611" i="101"/>
  <c r="L611" i="101"/>
  <c r="K611" i="101"/>
  <c r="J611" i="101"/>
  <c r="I611" i="101"/>
  <c r="H611" i="101"/>
  <c r="G611" i="101"/>
  <c r="F611" i="101"/>
  <c r="M610" i="101"/>
  <c r="L610" i="101"/>
  <c r="K610" i="101"/>
  <c r="J610" i="101"/>
  <c r="I610" i="101"/>
  <c r="H610" i="101"/>
  <c r="G610" i="101"/>
  <c r="F610" i="101"/>
  <c r="Q610" i="101" s="1" a="1"/>
  <c r="Q610" i="101" s="1"/>
  <c r="M609" i="101"/>
  <c r="L609" i="101"/>
  <c r="K609" i="101"/>
  <c r="J609" i="101"/>
  <c r="I609" i="101"/>
  <c r="H609" i="101"/>
  <c r="G609" i="101"/>
  <c r="F609" i="101"/>
  <c r="M608" i="101"/>
  <c r="L608" i="101"/>
  <c r="K608" i="101"/>
  <c r="J608" i="101"/>
  <c r="I608" i="101"/>
  <c r="H608" i="101"/>
  <c r="G608" i="101"/>
  <c r="F608" i="101"/>
  <c r="M607" i="101"/>
  <c r="L607" i="101"/>
  <c r="K607" i="101"/>
  <c r="J607" i="101"/>
  <c r="I607" i="101"/>
  <c r="H607" i="101"/>
  <c r="G607" i="101"/>
  <c r="F607" i="101"/>
  <c r="M606" i="101"/>
  <c r="L606" i="101"/>
  <c r="I606" i="101"/>
  <c r="H606" i="101"/>
  <c r="G606" i="101"/>
  <c r="F606" i="101"/>
  <c r="M605" i="101"/>
  <c r="L605" i="101"/>
  <c r="K605" i="101"/>
  <c r="I605" i="101"/>
  <c r="H605" i="101"/>
  <c r="G605" i="101"/>
  <c r="F605" i="101"/>
  <c r="M604" i="101"/>
  <c r="L604" i="101"/>
  <c r="I604" i="101"/>
  <c r="H604" i="101"/>
  <c r="G604" i="101"/>
  <c r="F604" i="101"/>
  <c r="O604" i="101" s="1"/>
  <c r="P604" i="101" s="1"/>
  <c r="M603" i="101"/>
  <c r="L603" i="101"/>
  <c r="K603" i="101"/>
  <c r="J603" i="101"/>
  <c r="I603" i="101"/>
  <c r="H603" i="101"/>
  <c r="G603" i="101"/>
  <c r="F603" i="101"/>
  <c r="M602" i="101"/>
  <c r="L602" i="101"/>
  <c r="K602" i="101"/>
  <c r="J602" i="101"/>
  <c r="I602" i="101"/>
  <c r="H602" i="101"/>
  <c r="G602" i="101"/>
  <c r="F602" i="101"/>
  <c r="N602" i="101" s="1"/>
  <c r="M601" i="101"/>
  <c r="L601" i="101"/>
  <c r="K601" i="101"/>
  <c r="J601" i="101"/>
  <c r="I601" i="101"/>
  <c r="H601" i="101"/>
  <c r="G601" i="101"/>
  <c r="F601" i="101"/>
  <c r="M600" i="101"/>
  <c r="L600" i="101"/>
  <c r="K600" i="101"/>
  <c r="J600" i="101"/>
  <c r="I600" i="101"/>
  <c r="H600" i="101"/>
  <c r="G600" i="101"/>
  <c r="F600" i="101"/>
  <c r="N600" i="101" s="1"/>
  <c r="M599" i="101"/>
  <c r="L599" i="101"/>
  <c r="K599" i="101"/>
  <c r="J599" i="101"/>
  <c r="I599" i="101"/>
  <c r="H599" i="101"/>
  <c r="G599" i="101"/>
  <c r="F599" i="101"/>
  <c r="M598" i="101"/>
  <c r="L598" i="101"/>
  <c r="I598" i="101"/>
  <c r="H598" i="101"/>
  <c r="G598" i="101"/>
  <c r="F598" i="101"/>
  <c r="M597" i="101"/>
  <c r="L597" i="101"/>
  <c r="K597" i="101"/>
  <c r="J597" i="101"/>
  <c r="I597" i="101"/>
  <c r="H597" i="101"/>
  <c r="G597" i="101"/>
  <c r="F597" i="101"/>
  <c r="M596" i="101"/>
  <c r="L596" i="101"/>
  <c r="I596" i="101"/>
  <c r="H596" i="101"/>
  <c r="G596" i="101"/>
  <c r="F596" i="101"/>
  <c r="M595" i="101"/>
  <c r="L595" i="101"/>
  <c r="I595" i="101"/>
  <c r="H595" i="101"/>
  <c r="G595" i="101"/>
  <c r="F595" i="101"/>
  <c r="M594" i="101"/>
  <c r="L594" i="101"/>
  <c r="K594" i="101"/>
  <c r="J594" i="101"/>
  <c r="I594" i="101"/>
  <c r="H594" i="101"/>
  <c r="G594" i="101"/>
  <c r="F594" i="101"/>
  <c r="M593" i="101"/>
  <c r="L593" i="101"/>
  <c r="K593" i="101"/>
  <c r="J593" i="101"/>
  <c r="I593" i="101"/>
  <c r="H593" i="101"/>
  <c r="G593" i="101"/>
  <c r="F593" i="101"/>
  <c r="M592" i="101"/>
  <c r="L592" i="101"/>
  <c r="K592" i="101"/>
  <c r="J592" i="101"/>
  <c r="I592" i="101"/>
  <c r="H592" i="101"/>
  <c r="G592" i="101"/>
  <c r="F592" i="101"/>
  <c r="M591" i="101"/>
  <c r="L591" i="101"/>
  <c r="K591" i="101"/>
  <c r="I591" i="101"/>
  <c r="G591" i="101"/>
  <c r="F591" i="101"/>
  <c r="M590" i="101"/>
  <c r="L590" i="101"/>
  <c r="K590" i="101"/>
  <c r="J590" i="101"/>
  <c r="I590" i="101"/>
  <c r="H590" i="101"/>
  <c r="G590" i="101"/>
  <c r="F590" i="101"/>
  <c r="N590" i="101" s="1"/>
  <c r="M589" i="101"/>
  <c r="L589" i="101"/>
  <c r="K589" i="101"/>
  <c r="J589" i="101"/>
  <c r="I589" i="101"/>
  <c r="H589" i="101"/>
  <c r="G589" i="101"/>
  <c r="F589" i="101"/>
  <c r="M588" i="101"/>
  <c r="L588" i="101"/>
  <c r="K588" i="101"/>
  <c r="J588" i="101"/>
  <c r="I588" i="101"/>
  <c r="H588" i="101"/>
  <c r="G588" i="101"/>
  <c r="F588" i="101"/>
  <c r="N588" i="101" s="1"/>
  <c r="M587" i="101"/>
  <c r="L587" i="101"/>
  <c r="K587" i="101"/>
  <c r="J587" i="101"/>
  <c r="I587" i="101"/>
  <c r="H587" i="101"/>
  <c r="G587" i="101"/>
  <c r="F587" i="101"/>
  <c r="M586" i="101"/>
  <c r="L586" i="101"/>
  <c r="K586" i="101"/>
  <c r="J586" i="101"/>
  <c r="I586" i="101"/>
  <c r="H586" i="101"/>
  <c r="G586" i="101"/>
  <c r="F586" i="101"/>
  <c r="N586" i="101" s="1"/>
  <c r="M585" i="101"/>
  <c r="L585" i="101"/>
  <c r="K585" i="101"/>
  <c r="J585" i="101"/>
  <c r="I585" i="101"/>
  <c r="H585" i="101"/>
  <c r="G585" i="101"/>
  <c r="F585" i="101"/>
  <c r="M584" i="101"/>
  <c r="L584" i="101"/>
  <c r="K584" i="101"/>
  <c r="J584" i="101"/>
  <c r="I584" i="101"/>
  <c r="H584" i="101"/>
  <c r="G584" i="101"/>
  <c r="F584" i="101"/>
  <c r="N584" i="101" s="1"/>
  <c r="M583" i="101"/>
  <c r="L583" i="101"/>
  <c r="K583" i="101"/>
  <c r="J583" i="101"/>
  <c r="I583" i="101"/>
  <c r="H583" i="101"/>
  <c r="G583" i="101"/>
  <c r="F583" i="101"/>
  <c r="M582" i="101"/>
  <c r="H582" i="101"/>
  <c r="G582" i="101"/>
  <c r="F582" i="101"/>
  <c r="N582" i="101" s="1"/>
  <c r="M581" i="101"/>
  <c r="L581" i="101"/>
  <c r="K581" i="101"/>
  <c r="J581" i="101"/>
  <c r="I581" i="101"/>
  <c r="H581" i="101"/>
  <c r="G581" i="101"/>
  <c r="F581" i="101"/>
  <c r="M580" i="101"/>
  <c r="L580" i="101"/>
  <c r="K580" i="101"/>
  <c r="J580" i="101"/>
  <c r="I580" i="101"/>
  <c r="H580" i="101"/>
  <c r="G580" i="101"/>
  <c r="F580" i="101"/>
  <c r="N580" i="101" s="1"/>
  <c r="M579" i="101"/>
  <c r="L579" i="101"/>
  <c r="K579" i="101"/>
  <c r="J579" i="101"/>
  <c r="I579" i="101"/>
  <c r="H579" i="101"/>
  <c r="G579" i="101"/>
  <c r="F579" i="101"/>
  <c r="M578" i="101"/>
  <c r="J578" i="101"/>
  <c r="I578" i="101"/>
  <c r="H578" i="101"/>
  <c r="G578" i="101"/>
  <c r="F578" i="101"/>
  <c r="M577" i="101"/>
  <c r="J577" i="101"/>
  <c r="I577" i="101"/>
  <c r="H577" i="101"/>
  <c r="G577" i="101"/>
  <c r="F577" i="101"/>
  <c r="M576" i="101"/>
  <c r="I576" i="101"/>
  <c r="H576" i="101"/>
  <c r="G576" i="101"/>
  <c r="F576" i="101"/>
  <c r="M575" i="101"/>
  <c r="K575" i="101"/>
  <c r="J575" i="101"/>
  <c r="I575" i="101"/>
  <c r="H575" i="101"/>
  <c r="F575" i="101"/>
  <c r="M574" i="101"/>
  <c r="I574" i="101"/>
  <c r="H574" i="101"/>
  <c r="G574" i="101"/>
  <c r="F574" i="101"/>
  <c r="Q574" i="101" s="1" a="1"/>
  <c r="Q574" i="101" s="1"/>
  <c r="M573" i="101"/>
  <c r="K573" i="101"/>
  <c r="J573" i="101"/>
  <c r="I573" i="101"/>
  <c r="H573" i="101"/>
  <c r="F573" i="101"/>
  <c r="M572" i="101"/>
  <c r="K572" i="101"/>
  <c r="J572" i="101"/>
  <c r="I572" i="101"/>
  <c r="H572" i="101"/>
  <c r="F572" i="101"/>
  <c r="M571" i="101"/>
  <c r="L571" i="101"/>
  <c r="K571" i="101"/>
  <c r="J571" i="101"/>
  <c r="I571" i="101"/>
  <c r="H571" i="101"/>
  <c r="G571" i="101"/>
  <c r="F571" i="101"/>
  <c r="M570" i="101"/>
  <c r="K570" i="101"/>
  <c r="J570" i="101"/>
  <c r="I570" i="101"/>
  <c r="H570" i="101"/>
  <c r="F570" i="101"/>
  <c r="M569" i="101"/>
  <c r="K569" i="101"/>
  <c r="J569" i="101"/>
  <c r="I569" i="101"/>
  <c r="H569" i="101"/>
  <c r="G569" i="101"/>
  <c r="F569" i="101"/>
  <c r="M568" i="101"/>
  <c r="K568" i="101"/>
  <c r="J568" i="101"/>
  <c r="I568" i="101"/>
  <c r="H568" i="101"/>
  <c r="G568" i="101"/>
  <c r="F568" i="101"/>
  <c r="O568" i="101" s="1"/>
  <c r="P568" i="101" s="1"/>
  <c r="M567" i="101"/>
  <c r="K567" i="101"/>
  <c r="J567" i="101"/>
  <c r="I567" i="101"/>
  <c r="H567" i="101"/>
  <c r="G567" i="101"/>
  <c r="F567" i="101"/>
  <c r="M566" i="101"/>
  <c r="I566" i="101"/>
  <c r="H566" i="101"/>
  <c r="G566" i="101"/>
  <c r="F566" i="101"/>
  <c r="Q566" i="101" s="1" a="1"/>
  <c r="Q566" i="101" s="1"/>
  <c r="M565" i="101"/>
  <c r="L565" i="101"/>
  <c r="K565" i="101"/>
  <c r="J565" i="101"/>
  <c r="I565" i="101"/>
  <c r="H565" i="101"/>
  <c r="G565" i="101"/>
  <c r="F565" i="101"/>
  <c r="M564" i="101"/>
  <c r="K564" i="101"/>
  <c r="J564" i="101"/>
  <c r="I564" i="101"/>
  <c r="H564" i="101"/>
  <c r="F564" i="101"/>
  <c r="M563" i="101"/>
  <c r="L563" i="101"/>
  <c r="J563" i="101"/>
  <c r="I563" i="101"/>
  <c r="H563" i="101"/>
  <c r="F563" i="101"/>
  <c r="M562" i="101"/>
  <c r="L562" i="101"/>
  <c r="I562" i="101"/>
  <c r="H562" i="101"/>
  <c r="F562" i="101"/>
  <c r="M561" i="101"/>
  <c r="L561" i="101"/>
  <c r="K561" i="101"/>
  <c r="J561" i="101"/>
  <c r="I561" i="101"/>
  <c r="H561" i="101"/>
  <c r="G561" i="101"/>
  <c r="F561" i="101"/>
  <c r="M560" i="101"/>
  <c r="J560" i="101"/>
  <c r="I560" i="101"/>
  <c r="H560" i="101"/>
  <c r="G560" i="101"/>
  <c r="F560" i="101"/>
  <c r="M559" i="101"/>
  <c r="K559" i="101"/>
  <c r="J559" i="101"/>
  <c r="I559" i="101"/>
  <c r="H559" i="101"/>
  <c r="F559" i="101"/>
  <c r="M558" i="101"/>
  <c r="L558" i="101"/>
  <c r="K558" i="101"/>
  <c r="J558" i="101"/>
  <c r="I558" i="101"/>
  <c r="H558" i="101"/>
  <c r="G558" i="101"/>
  <c r="F558" i="101"/>
  <c r="M557" i="101"/>
  <c r="L557" i="101"/>
  <c r="K557" i="101"/>
  <c r="J557" i="101"/>
  <c r="I557" i="101"/>
  <c r="H557" i="101"/>
  <c r="G557" i="101"/>
  <c r="F557" i="101"/>
  <c r="M556" i="101"/>
  <c r="L556" i="101"/>
  <c r="K556" i="101"/>
  <c r="J556" i="101"/>
  <c r="I556" i="101"/>
  <c r="H556" i="101"/>
  <c r="G556" i="101"/>
  <c r="F556" i="101"/>
  <c r="M555" i="101"/>
  <c r="L555" i="101"/>
  <c r="K555" i="101"/>
  <c r="J555" i="101"/>
  <c r="I555" i="101"/>
  <c r="H555" i="101"/>
  <c r="G555" i="101"/>
  <c r="F555" i="101"/>
  <c r="M554" i="101"/>
  <c r="L554" i="101"/>
  <c r="I554" i="101"/>
  <c r="H554" i="101"/>
  <c r="F554" i="101"/>
  <c r="M553" i="101"/>
  <c r="L553" i="101"/>
  <c r="K553" i="101"/>
  <c r="J553" i="101"/>
  <c r="I553" i="101"/>
  <c r="H553" i="101"/>
  <c r="G553" i="101"/>
  <c r="F553" i="101"/>
  <c r="M552" i="101"/>
  <c r="L552" i="101"/>
  <c r="K552" i="101"/>
  <c r="J552" i="101"/>
  <c r="I552" i="101"/>
  <c r="H552" i="101"/>
  <c r="G552" i="101"/>
  <c r="F552" i="101"/>
  <c r="M551" i="101"/>
  <c r="L551" i="101"/>
  <c r="K551" i="101"/>
  <c r="J551" i="101"/>
  <c r="I551" i="101"/>
  <c r="H551" i="101"/>
  <c r="G551" i="101"/>
  <c r="F551" i="101"/>
  <c r="M550" i="101"/>
  <c r="L550" i="101"/>
  <c r="K550" i="101"/>
  <c r="J550" i="101"/>
  <c r="I550" i="101"/>
  <c r="H550" i="101"/>
  <c r="G550" i="101"/>
  <c r="F550" i="101"/>
  <c r="M549" i="101"/>
  <c r="L549" i="101"/>
  <c r="K549" i="101"/>
  <c r="J549" i="101"/>
  <c r="I549" i="101"/>
  <c r="H549" i="101"/>
  <c r="G549" i="101"/>
  <c r="F549" i="101"/>
  <c r="M548" i="101"/>
  <c r="L548" i="101"/>
  <c r="K548" i="101"/>
  <c r="J548" i="101"/>
  <c r="I548" i="101"/>
  <c r="H548" i="101"/>
  <c r="G548" i="101"/>
  <c r="F548" i="101"/>
  <c r="M547" i="101"/>
  <c r="L547" i="101"/>
  <c r="K547" i="101"/>
  <c r="J547" i="101"/>
  <c r="I547" i="101"/>
  <c r="H547" i="101"/>
  <c r="G547" i="101"/>
  <c r="F547" i="101"/>
  <c r="M546" i="101"/>
  <c r="J546" i="101"/>
  <c r="I546" i="101"/>
  <c r="H546" i="101"/>
  <c r="F546" i="101"/>
  <c r="M545" i="101"/>
  <c r="L545" i="101"/>
  <c r="K545" i="101"/>
  <c r="J545" i="101"/>
  <c r="I545" i="101"/>
  <c r="H545" i="101"/>
  <c r="G545" i="101"/>
  <c r="F545" i="101"/>
  <c r="M544" i="101"/>
  <c r="L544" i="101"/>
  <c r="K544" i="101"/>
  <c r="J544" i="101"/>
  <c r="I544" i="101"/>
  <c r="H544" i="101"/>
  <c r="G544" i="101"/>
  <c r="F544" i="101"/>
  <c r="M543" i="101"/>
  <c r="K543" i="101"/>
  <c r="J543" i="101"/>
  <c r="I543" i="101"/>
  <c r="H543" i="101"/>
  <c r="F543" i="101"/>
  <c r="M542" i="101"/>
  <c r="K542" i="101"/>
  <c r="J542" i="101"/>
  <c r="I542" i="101"/>
  <c r="H542" i="101"/>
  <c r="F542" i="101"/>
  <c r="M541" i="101"/>
  <c r="L541" i="101"/>
  <c r="K541" i="101"/>
  <c r="J541" i="101"/>
  <c r="I541" i="101"/>
  <c r="H541" i="101"/>
  <c r="G541" i="101"/>
  <c r="F541" i="101"/>
  <c r="M540" i="101"/>
  <c r="I540" i="101"/>
  <c r="H540" i="101"/>
  <c r="G540" i="101"/>
  <c r="F540" i="101"/>
  <c r="Q540" i="101" s="1" a="1"/>
  <c r="Q540" i="101" s="1"/>
  <c r="M539" i="101"/>
  <c r="L539" i="101"/>
  <c r="K539" i="101"/>
  <c r="J539" i="101"/>
  <c r="I539" i="101"/>
  <c r="H539" i="101"/>
  <c r="G539" i="101"/>
  <c r="F539" i="101"/>
  <c r="M538" i="101"/>
  <c r="L538" i="101"/>
  <c r="K538" i="101"/>
  <c r="J538" i="101"/>
  <c r="I538" i="101"/>
  <c r="H538" i="101"/>
  <c r="G538" i="101"/>
  <c r="F538" i="101"/>
  <c r="N538" i="101" s="1"/>
  <c r="M537" i="101"/>
  <c r="L537" i="101"/>
  <c r="K537" i="101"/>
  <c r="J537" i="101"/>
  <c r="I537" i="101"/>
  <c r="H537" i="101"/>
  <c r="G537" i="101"/>
  <c r="F537" i="101"/>
  <c r="M536" i="101"/>
  <c r="J536" i="101"/>
  <c r="I536" i="101"/>
  <c r="H536" i="101"/>
  <c r="F536" i="101"/>
  <c r="M535" i="101"/>
  <c r="L535" i="101"/>
  <c r="K535" i="101"/>
  <c r="J535" i="101"/>
  <c r="I535" i="101"/>
  <c r="H535" i="101"/>
  <c r="G535" i="101"/>
  <c r="F535" i="101"/>
  <c r="M534" i="101"/>
  <c r="J534" i="101"/>
  <c r="I534" i="101"/>
  <c r="H534" i="101"/>
  <c r="F534" i="101"/>
  <c r="M533" i="101"/>
  <c r="L533" i="101"/>
  <c r="K533" i="101"/>
  <c r="J533" i="101"/>
  <c r="I533" i="101"/>
  <c r="H533" i="101"/>
  <c r="G533" i="101"/>
  <c r="F533" i="101"/>
  <c r="M532" i="101"/>
  <c r="K532" i="101"/>
  <c r="I532" i="101"/>
  <c r="H532" i="101"/>
  <c r="G532" i="101"/>
  <c r="F532" i="101"/>
  <c r="M531" i="101"/>
  <c r="K531" i="101"/>
  <c r="I531" i="101"/>
  <c r="H531" i="101"/>
  <c r="G531" i="101"/>
  <c r="F531" i="101"/>
  <c r="M530" i="101"/>
  <c r="K530" i="101"/>
  <c r="J530" i="101"/>
  <c r="I530" i="101"/>
  <c r="H530" i="101"/>
  <c r="G530" i="101"/>
  <c r="F530" i="101"/>
  <c r="M529" i="101"/>
  <c r="K529" i="101"/>
  <c r="J529" i="101"/>
  <c r="I529" i="101"/>
  <c r="H529" i="101"/>
  <c r="F529" i="101"/>
  <c r="M528" i="101"/>
  <c r="L528" i="101"/>
  <c r="K528" i="101"/>
  <c r="J528" i="101"/>
  <c r="I528" i="101"/>
  <c r="H528" i="101"/>
  <c r="G528" i="101"/>
  <c r="F528" i="101"/>
  <c r="M527" i="101"/>
  <c r="I527" i="101"/>
  <c r="G527" i="101"/>
  <c r="F527" i="101"/>
  <c r="M526" i="101"/>
  <c r="L526" i="101"/>
  <c r="K526" i="101"/>
  <c r="J526" i="101"/>
  <c r="I526" i="101"/>
  <c r="H526" i="101"/>
  <c r="G526" i="101"/>
  <c r="F526" i="101"/>
  <c r="M525" i="101"/>
  <c r="L525" i="101"/>
  <c r="K525" i="101"/>
  <c r="J525" i="101"/>
  <c r="I525" i="101"/>
  <c r="H525" i="101"/>
  <c r="G525" i="101"/>
  <c r="F525" i="101"/>
  <c r="M524" i="101"/>
  <c r="K524" i="101"/>
  <c r="J524" i="101"/>
  <c r="I524" i="101"/>
  <c r="H524" i="101"/>
  <c r="F524" i="101"/>
  <c r="M523" i="101"/>
  <c r="L523" i="101"/>
  <c r="K523" i="101"/>
  <c r="J523" i="101"/>
  <c r="I523" i="101"/>
  <c r="H523" i="101"/>
  <c r="G523" i="101"/>
  <c r="F523" i="101"/>
  <c r="M522" i="101"/>
  <c r="L522" i="101"/>
  <c r="K522" i="101"/>
  <c r="J522" i="101"/>
  <c r="I522" i="101"/>
  <c r="H522" i="101"/>
  <c r="G522" i="101"/>
  <c r="F522" i="101"/>
  <c r="M521" i="101"/>
  <c r="L521" i="101"/>
  <c r="K521" i="101"/>
  <c r="J521" i="101"/>
  <c r="I521" i="101"/>
  <c r="H521" i="101"/>
  <c r="G521" i="101"/>
  <c r="F521" i="101"/>
  <c r="M520" i="101"/>
  <c r="L520" i="101"/>
  <c r="K520" i="101"/>
  <c r="J520" i="101"/>
  <c r="I520" i="101"/>
  <c r="H520" i="101"/>
  <c r="G520" i="101"/>
  <c r="F520" i="101"/>
  <c r="M519" i="101"/>
  <c r="L519" i="101"/>
  <c r="K519" i="101"/>
  <c r="J519" i="101"/>
  <c r="I519" i="101"/>
  <c r="H519" i="101"/>
  <c r="G519" i="101"/>
  <c r="F519" i="101"/>
  <c r="M518" i="101"/>
  <c r="L518" i="101"/>
  <c r="K518" i="101"/>
  <c r="J518" i="101"/>
  <c r="I518" i="101"/>
  <c r="H518" i="101"/>
  <c r="G518" i="101"/>
  <c r="F518" i="101"/>
  <c r="M517" i="101"/>
  <c r="L517" i="101"/>
  <c r="K517" i="101"/>
  <c r="J517" i="101"/>
  <c r="I517" i="101"/>
  <c r="H517" i="101"/>
  <c r="G517" i="101"/>
  <c r="F517" i="101"/>
  <c r="M516" i="101"/>
  <c r="J516" i="101"/>
  <c r="I516" i="101"/>
  <c r="H516" i="101"/>
  <c r="F516" i="101"/>
  <c r="M515" i="101"/>
  <c r="L515" i="101"/>
  <c r="K515" i="101"/>
  <c r="J515" i="101"/>
  <c r="I515" i="101"/>
  <c r="H515" i="101"/>
  <c r="G515" i="101"/>
  <c r="F515" i="101"/>
  <c r="M514" i="101"/>
  <c r="L514" i="101"/>
  <c r="K514" i="101"/>
  <c r="J514" i="101"/>
  <c r="I514" i="101"/>
  <c r="H514" i="101"/>
  <c r="G514" i="101"/>
  <c r="F514" i="101"/>
  <c r="M513" i="101"/>
  <c r="L513" i="101"/>
  <c r="K513" i="101"/>
  <c r="J513" i="101"/>
  <c r="I513" i="101"/>
  <c r="H513" i="101"/>
  <c r="G513" i="101"/>
  <c r="F513" i="101"/>
  <c r="M512" i="101"/>
  <c r="L512" i="101"/>
  <c r="K512" i="101"/>
  <c r="J512" i="101"/>
  <c r="I512" i="101"/>
  <c r="H512" i="101"/>
  <c r="G512" i="101"/>
  <c r="F512" i="101"/>
  <c r="M511" i="101"/>
  <c r="L511" i="101"/>
  <c r="K511" i="101"/>
  <c r="J511" i="101"/>
  <c r="I511" i="101"/>
  <c r="H511" i="101"/>
  <c r="G511" i="101"/>
  <c r="F511" i="101"/>
  <c r="M510" i="101"/>
  <c r="I510" i="101"/>
  <c r="H510" i="101"/>
  <c r="G510" i="101"/>
  <c r="F510" i="101"/>
  <c r="M509" i="101"/>
  <c r="K509" i="101"/>
  <c r="J509" i="101"/>
  <c r="I509" i="101"/>
  <c r="H509" i="101"/>
  <c r="G509" i="101"/>
  <c r="F509" i="101"/>
  <c r="M508" i="101"/>
  <c r="I508" i="101"/>
  <c r="H508" i="101"/>
  <c r="F508" i="101"/>
  <c r="M507" i="101"/>
  <c r="L507" i="101"/>
  <c r="K507" i="101"/>
  <c r="J507" i="101"/>
  <c r="I507" i="101"/>
  <c r="H507" i="101"/>
  <c r="G507" i="101"/>
  <c r="F507" i="101"/>
  <c r="M506" i="101"/>
  <c r="L506" i="101"/>
  <c r="K506" i="101"/>
  <c r="J506" i="101"/>
  <c r="I506" i="101"/>
  <c r="H506" i="101"/>
  <c r="G506" i="101"/>
  <c r="F506" i="101"/>
  <c r="M505" i="101"/>
  <c r="L505" i="101"/>
  <c r="K505" i="101"/>
  <c r="J505" i="101"/>
  <c r="I505" i="101"/>
  <c r="H505" i="101"/>
  <c r="G505" i="101"/>
  <c r="F505" i="101"/>
  <c r="M504" i="101"/>
  <c r="L504" i="101"/>
  <c r="J504" i="101"/>
  <c r="I504" i="101"/>
  <c r="H504" i="101"/>
  <c r="F504" i="101"/>
  <c r="M503" i="101"/>
  <c r="L503" i="101"/>
  <c r="K503" i="101"/>
  <c r="J503" i="101"/>
  <c r="I503" i="101"/>
  <c r="H503" i="101"/>
  <c r="G503" i="101"/>
  <c r="F503" i="101"/>
  <c r="M502" i="101"/>
  <c r="L502" i="101"/>
  <c r="K502" i="101"/>
  <c r="J502" i="101"/>
  <c r="I502" i="101"/>
  <c r="H502" i="101"/>
  <c r="G502" i="101"/>
  <c r="F502" i="101"/>
  <c r="N502" i="101" s="1"/>
  <c r="M501" i="101"/>
  <c r="L501" i="101"/>
  <c r="K501" i="101"/>
  <c r="J501" i="101"/>
  <c r="I501" i="101"/>
  <c r="H501" i="101"/>
  <c r="G501" i="101"/>
  <c r="F501" i="101"/>
  <c r="M500" i="101"/>
  <c r="I500" i="101"/>
  <c r="H500" i="101"/>
  <c r="G500" i="101"/>
  <c r="F500" i="101"/>
  <c r="M499" i="101"/>
  <c r="L499" i="101"/>
  <c r="K499" i="101"/>
  <c r="J499" i="101"/>
  <c r="I499" i="101"/>
  <c r="H499" i="101"/>
  <c r="G499" i="101"/>
  <c r="F499" i="101"/>
  <c r="M498" i="101"/>
  <c r="L498" i="101"/>
  <c r="K498" i="101"/>
  <c r="J498" i="101"/>
  <c r="I498" i="101"/>
  <c r="H498" i="101"/>
  <c r="G498" i="101"/>
  <c r="F498" i="101"/>
  <c r="M497" i="101"/>
  <c r="L497" i="101"/>
  <c r="K497" i="101"/>
  <c r="J497" i="101"/>
  <c r="I497" i="101"/>
  <c r="H497" i="101"/>
  <c r="G497" i="101"/>
  <c r="F497" i="101"/>
  <c r="M496" i="101"/>
  <c r="L496" i="101"/>
  <c r="I496" i="101"/>
  <c r="H496" i="101"/>
  <c r="F496" i="101"/>
  <c r="M495" i="101"/>
  <c r="L495" i="101"/>
  <c r="I495" i="101"/>
  <c r="H495" i="101"/>
  <c r="F495" i="101"/>
  <c r="M494" i="101"/>
  <c r="L494" i="101"/>
  <c r="K494" i="101"/>
  <c r="J494" i="101"/>
  <c r="I494" i="101"/>
  <c r="H494" i="101"/>
  <c r="G494" i="101"/>
  <c r="F494" i="101"/>
  <c r="M493" i="101"/>
  <c r="L493" i="101"/>
  <c r="K493" i="101"/>
  <c r="J493" i="101"/>
  <c r="I493" i="101"/>
  <c r="H493" i="101"/>
  <c r="G493" i="101"/>
  <c r="F493" i="101"/>
  <c r="M492" i="101"/>
  <c r="L492" i="101"/>
  <c r="K492" i="101"/>
  <c r="J492" i="101"/>
  <c r="I492" i="101"/>
  <c r="H492" i="101"/>
  <c r="G492" i="101"/>
  <c r="F492" i="101"/>
  <c r="M491" i="101"/>
  <c r="L491" i="101"/>
  <c r="K491" i="101"/>
  <c r="J491" i="101"/>
  <c r="I491" i="101"/>
  <c r="H491" i="101"/>
  <c r="G491" i="101"/>
  <c r="F491" i="101"/>
  <c r="M490" i="101"/>
  <c r="L490" i="101"/>
  <c r="K490" i="101"/>
  <c r="J490" i="101"/>
  <c r="I490" i="101"/>
  <c r="H490" i="101"/>
  <c r="G490" i="101"/>
  <c r="F490" i="101"/>
  <c r="M489" i="101"/>
  <c r="I489" i="101"/>
  <c r="H489" i="101"/>
  <c r="F489" i="101"/>
  <c r="M488" i="101"/>
  <c r="L488" i="101"/>
  <c r="K488" i="101"/>
  <c r="J488" i="101"/>
  <c r="I488" i="101"/>
  <c r="H488" i="101"/>
  <c r="G488" i="101"/>
  <c r="F488" i="101"/>
  <c r="M487" i="101"/>
  <c r="L487" i="101"/>
  <c r="K487" i="101"/>
  <c r="J487" i="101"/>
  <c r="I487" i="101"/>
  <c r="H487" i="101"/>
  <c r="G487" i="101"/>
  <c r="F487" i="101"/>
  <c r="M486" i="101"/>
  <c r="L486" i="101"/>
  <c r="K486" i="101"/>
  <c r="J486" i="101"/>
  <c r="I486" i="101"/>
  <c r="H486" i="101"/>
  <c r="G486" i="101"/>
  <c r="F486" i="101"/>
  <c r="M485" i="101"/>
  <c r="J485" i="101"/>
  <c r="I485" i="101"/>
  <c r="H485" i="101"/>
  <c r="F485" i="101"/>
  <c r="M484" i="101"/>
  <c r="J484" i="101"/>
  <c r="I484" i="101"/>
  <c r="H484" i="101"/>
  <c r="F484" i="101"/>
  <c r="M483" i="101"/>
  <c r="L483" i="101"/>
  <c r="J483" i="101"/>
  <c r="I483" i="101"/>
  <c r="H483" i="101"/>
  <c r="F483" i="101"/>
  <c r="M482" i="101"/>
  <c r="I482" i="101"/>
  <c r="H482" i="101"/>
  <c r="G482" i="101"/>
  <c r="F482" i="101"/>
  <c r="Q482" i="101" s="1" a="1"/>
  <c r="Q482" i="101" s="1"/>
  <c r="M481" i="101"/>
  <c r="L481" i="101"/>
  <c r="K481" i="101"/>
  <c r="J481" i="101"/>
  <c r="I481" i="101"/>
  <c r="H481" i="101"/>
  <c r="G481" i="101"/>
  <c r="F481" i="101"/>
  <c r="M480" i="101"/>
  <c r="L480" i="101"/>
  <c r="K480" i="101"/>
  <c r="J480" i="101"/>
  <c r="I480" i="101"/>
  <c r="H480" i="101"/>
  <c r="G480" i="101"/>
  <c r="F480" i="101"/>
  <c r="N480" i="101" s="1"/>
  <c r="M479" i="101"/>
  <c r="L479" i="101"/>
  <c r="K479" i="101"/>
  <c r="J479" i="101"/>
  <c r="I479" i="101"/>
  <c r="H479" i="101"/>
  <c r="G479" i="101"/>
  <c r="F479" i="101"/>
  <c r="M478" i="101"/>
  <c r="L478" i="101"/>
  <c r="K478" i="101"/>
  <c r="J478" i="101"/>
  <c r="I478" i="101"/>
  <c r="H478" i="101"/>
  <c r="G478" i="101"/>
  <c r="F478" i="101"/>
  <c r="N478" i="101" s="1"/>
  <c r="M477" i="101"/>
  <c r="L477" i="101"/>
  <c r="K477" i="101"/>
  <c r="J477" i="101"/>
  <c r="I477" i="101"/>
  <c r="H477" i="101"/>
  <c r="G477" i="101"/>
  <c r="F477" i="101"/>
  <c r="M476" i="101"/>
  <c r="L476" i="101"/>
  <c r="K476" i="101"/>
  <c r="J476" i="101"/>
  <c r="I476" i="101"/>
  <c r="H476" i="101"/>
  <c r="G476" i="101"/>
  <c r="F476" i="101"/>
  <c r="N476" i="101" s="1"/>
  <c r="M475" i="101"/>
  <c r="K475" i="101"/>
  <c r="J475" i="101"/>
  <c r="I475" i="101"/>
  <c r="H475" i="101"/>
  <c r="G475" i="101"/>
  <c r="F475" i="101"/>
  <c r="M474" i="101"/>
  <c r="L474" i="101"/>
  <c r="K474" i="101"/>
  <c r="J474" i="101"/>
  <c r="I474" i="101"/>
  <c r="H474" i="101"/>
  <c r="G474" i="101"/>
  <c r="F474" i="101"/>
  <c r="M473" i="101"/>
  <c r="I473" i="101"/>
  <c r="H473" i="101"/>
  <c r="G473" i="101"/>
  <c r="F473" i="101"/>
  <c r="M472" i="101"/>
  <c r="K472" i="101"/>
  <c r="I472" i="101"/>
  <c r="H472" i="101"/>
  <c r="F472" i="101"/>
  <c r="M471" i="101"/>
  <c r="K471" i="101"/>
  <c r="J471" i="101"/>
  <c r="I471" i="101"/>
  <c r="H471" i="101"/>
  <c r="F471" i="101"/>
  <c r="M470" i="101"/>
  <c r="L470" i="101"/>
  <c r="K470" i="101"/>
  <c r="J470" i="101"/>
  <c r="I470" i="101"/>
  <c r="H470" i="101"/>
  <c r="G470" i="101"/>
  <c r="F470" i="101"/>
  <c r="M469" i="101"/>
  <c r="K469" i="101"/>
  <c r="J469" i="101"/>
  <c r="I469" i="101"/>
  <c r="H469" i="101"/>
  <c r="F469" i="101"/>
  <c r="M468" i="101"/>
  <c r="L468" i="101"/>
  <c r="K468" i="101"/>
  <c r="J468" i="101"/>
  <c r="I468" i="101"/>
  <c r="H468" i="101"/>
  <c r="G468" i="101"/>
  <c r="F468" i="101"/>
  <c r="M467" i="101"/>
  <c r="K467" i="101"/>
  <c r="J467" i="101"/>
  <c r="I467" i="101"/>
  <c r="H467" i="101"/>
  <c r="F467" i="101"/>
  <c r="M466" i="101"/>
  <c r="K466" i="101"/>
  <c r="J466" i="101"/>
  <c r="I466" i="101"/>
  <c r="H466" i="101"/>
  <c r="F466" i="101"/>
  <c r="M465" i="101"/>
  <c r="L465" i="101"/>
  <c r="K465" i="101"/>
  <c r="J465" i="101"/>
  <c r="I465" i="101"/>
  <c r="H465" i="101"/>
  <c r="G465" i="101"/>
  <c r="F465" i="101"/>
  <c r="M464" i="101"/>
  <c r="L464" i="101"/>
  <c r="K464" i="101"/>
  <c r="J464" i="101"/>
  <c r="I464" i="101"/>
  <c r="H464" i="101"/>
  <c r="G464" i="101"/>
  <c r="F464" i="101"/>
  <c r="M463" i="101"/>
  <c r="L463" i="101"/>
  <c r="K463" i="101"/>
  <c r="J463" i="101"/>
  <c r="I463" i="101"/>
  <c r="H463" i="101"/>
  <c r="G463" i="101"/>
  <c r="F463" i="101"/>
  <c r="M462" i="101"/>
  <c r="L462" i="101"/>
  <c r="I462" i="101"/>
  <c r="H462" i="101"/>
  <c r="F462" i="101"/>
  <c r="M461" i="101"/>
  <c r="L461" i="101"/>
  <c r="I461" i="101"/>
  <c r="H461" i="101"/>
  <c r="F461" i="101"/>
  <c r="M460" i="101"/>
  <c r="L460" i="101"/>
  <c r="I460" i="101"/>
  <c r="H460" i="101"/>
  <c r="F460" i="101"/>
  <c r="N460" i="101" s="1"/>
  <c r="M459" i="101"/>
  <c r="I459" i="101"/>
  <c r="H459" i="101"/>
  <c r="G459" i="101"/>
  <c r="F459" i="101"/>
  <c r="M458" i="101"/>
  <c r="I458" i="101"/>
  <c r="H458" i="101"/>
  <c r="G458" i="101"/>
  <c r="F458" i="101"/>
  <c r="K457" i="101"/>
  <c r="J457" i="101"/>
  <c r="I457" i="101"/>
  <c r="H457" i="101"/>
  <c r="G457" i="101"/>
  <c r="F457" i="101"/>
  <c r="M456" i="101"/>
  <c r="J456" i="101"/>
  <c r="I456" i="101"/>
  <c r="H456" i="101"/>
  <c r="G456" i="101"/>
  <c r="F456" i="101"/>
  <c r="M455" i="101"/>
  <c r="I455" i="101"/>
  <c r="H455" i="101"/>
  <c r="G455" i="101"/>
  <c r="F455" i="101"/>
  <c r="M454" i="101"/>
  <c r="I454" i="101"/>
  <c r="H454" i="101"/>
  <c r="G454" i="101"/>
  <c r="F454" i="101"/>
  <c r="N454" i="101" s="1"/>
  <c r="M453" i="101"/>
  <c r="I453" i="101"/>
  <c r="H453" i="101"/>
  <c r="G453" i="101"/>
  <c r="F453" i="101"/>
  <c r="M452" i="101"/>
  <c r="I452" i="101"/>
  <c r="H452" i="101"/>
  <c r="G452" i="101"/>
  <c r="F452" i="101"/>
  <c r="M451" i="101"/>
  <c r="K451" i="101"/>
  <c r="I451" i="101"/>
  <c r="H451" i="101"/>
  <c r="F451" i="101"/>
  <c r="M450" i="101"/>
  <c r="J450" i="101"/>
  <c r="I450" i="101"/>
  <c r="H450" i="101"/>
  <c r="F450" i="101"/>
  <c r="N450" i="101" s="1"/>
  <c r="M449" i="101"/>
  <c r="L449" i="101"/>
  <c r="K449" i="101"/>
  <c r="J449" i="101"/>
  <c r="I449" i="101"/>
  <c r="H449" i="101"/>
  <c r="G449" i="101"/>
  <c r="F449" i="101"/>
  <c r="M448" i="101"/>
  <c r="I448" i="101"/>
  <c r="H448" i="101"/>
  <c r="G448" i="101"/>
  <c r="F448" i="101"/>
  <c r="M447" i="101"/>
  <c r="K447" i="101"/>
  <c r="I447" i="101"/>
  <c r="H447" i="101"/>
  <c r="G447" i="101"/>
  <c r="F447" i="101"/>
  <c r="M446" i="101"/>
  <c r="I446" i="101"/>
  <c r="H446" i="101"/>
  <c r="G446" i="101"/>
  <c r="F446" i="101"/>
  <c r="N446" i="101" s="1"/>
  <c r="M445" i="101"/>
  <c r="I445" i="101"/>
  <c r="H445" i="101"/>
  <c r="G445" i="101"/>
  <c r="F445" i="101"/>
  <c r="M444" i="101"/>
  <c r="I444" i="101"/>
  <c r="H444" i="101"/>
  <c r="G444" i="101"/>
  <c r="F444" i="101"/>
  <c r="M443" i="101"/>
  <c r="J443" i="101"/>
  <c r="I443" i="101"/>
  <c r="H443" i="101"/>
  <c r="G443" i="101"/>
  <c r="F443" i="101"/>
  <c r="M442" i="101"/>
  <c r="L442" i="101"/>
  <c r="K442" i="101"/>
  <c r="J442" i="101"/>
  <c r="I442" i="101"/>
  <c r="H442" i="101"/>
  <c r="G442" i="101"/>
  <c r="F442" i="101"/>
  <c r="O442" i="101" s="1"/>
  <c r="P442" i="101" s="1"/>
  <c r="M441" i="101"/>
  <c r="L441" i="101"/>
  <c r="K441" i="101"/>
  <c r="J441" i="101"/>
  <c r="I441" i="101"/>
  <c r="H441" i="101"/>
  <c r="G441" i="101"/>
  <c r="F441" i="101"/>
  <c r="M440" i="101"/>
  <c r="L440" i="101"/>
  <c r="J440" i="101"/>
  <c r="I440" i="101"/>
  <c r="H440" i="101"/>
  <c r="F440" i="101"/>
  <c r="M439" i="101"/>
  <c r="I439" i="101"/>
  <c r="H439" i="101"/>
  <c r="G439" i="101"/>
  <c r="F439" i="101"/>
  <c r="M438" i="101"/>
  <c r="L438" i="101"/>
  <c r="K438" i="101"/>
  <c r="J438" i="101"/>
  <c r="I438" i="101"/>
  <c r="H438" i="101"/>
  <c r="G438" i="101"/>
  <c r="F438" i="101"/>
  <c r="M437" i="101"/>
  <c r="L437" i="101"/>
  <c r="I437" i="101"/>
  <c r="H437" i="101"/>
  <c r="G437" i="101"/>
  <c r="F437" i="101"/>
  <c r="M436" i="101"/>
  <c r="J436" i="101"/>
  <c r="I436" i="101"/>
  <c r="H436" i="101"/>
  <c r="G436" i="101"/>
  <c r="F436" i="101"/>
  <c r="M435" i="101"/>
  <c r="L435" i="101"/>
  <c r="K435" i="101"/>
  <c r="J435" i="101"/>
  <c r="I435" i="101"/>
  <c r="H435" i="101"/>
  <c r="G435" i="101"/>
  <c r="F435" i="101"/>
  <c r="M434" i="101"/>
  <c r="L434" i="101"/>
  <c r="K434" i="101"/>
  <c r="J434" i="101"/>
  <c r="I434" i="101"/>
  <c r="H434" i="101"/>
  <c r="G434" i="101"/>
  <c r="F434" i="101"/>
  <c r="M433" i="101"/>
  <c r="L433" i="101"/>
  <c r="I433" i="101"/>
  <c r="H433" i="101"/>
  <c r="F433" i="101"/>
  <c r="M432" i="101"/>
  <c r="L432" i="101"/>
  <c r="K432" i="101"/>
  <c r="J432" i="101"/>
  <c r="I432" i="101"/>
  <c r="H432" i="101"/>
  <c r="G432" i="101"/>
  <c r="F432" i="101"/>
  <c r="O432" i="101" s="1"/>
  <c r="P432" i="101" s="1"/>
  <c r="M431" i="101"/>
  <c r="L431" i="101"/>
  <c r="I431" i="101"/>
  <c r="H431" i="101"/>
  <c r="G431" i="101"/>
  <c r="F431" i="101"/>
  <c r="M430" i="101"/>
  <c r="K430" i="101"/>
  <c r="J430" i="101"/>
  <c r="I430" i="101"/>
  <c r="H430" i="101"/>
  <c r="G430" i="101"/>
  <c r="F430" i="101"/>
  <c r="M429" i="101"/>
  <c r="L429" i="101"/>
  <c r="K429" i="101"/>
  <c r="J429" i="101"/>
  <c r="I429" i="101"/>
  <c r="H429" i="101"/>
  <c r="G429" i="101"/>
  <c r="F429" i="101"/>
  <c r="M428" i="101"/>
  <c r="L428" i="101"/>
  <c r="K428" i="101"/>
  <c r="J428" i="101"/>
  <c r="I428" i="101"/>
  <c r="H428" i="101"/>
  <c r="F428" i="101"/>
  <c r="O428" i="101" s="1"/>
  <c r="P428" i="101" s="1"/>
  <c r="M427" i="101"/>
  <c r="L427" i="101"/>
  <c r="J427" i="101"/>
  <c r="I427" i="101"/>
  <c r="H427" i="101"/>
  <c r="F427" i="101"/>
  <c r="M426" i="101"/>
  <c r="L426" i="101"/>
  <c r="K426" i="101"/>
  <c r="J426" i="101"/>
  <c r="I426" i="101"/>
  <c r="H426" i="101"/>
  <c r="G426" i="101"/>
  <c r="F426" i="101"/>
  <c r="M425" i="101"/>
  <c r="L425" i="101"/>
  <c r="K425" i="101"/>
  <c r="J425" i="101"/>
  <c r="I425" i="101"/>
  <c r="H425" i="101"/>
  <c r="G425" i="101"/>
  <c r="F425" i="101"/>
  <c r="M424" i="101"/>
  <c r="L424" i="101"/>
  <c r="K424" i="101"/>
  <c r="J424" i="101"/>
  <c r="I424" i="101"/>
  <c r="H424" i="101"/>
  <c r="G424" i="101"/>
  <c r="F424" i="101"/>
  <c r="M423" i="101"/>
  <c r="L423" i="101"/>
  <c r="K423" i="101"/>
  <c r="J423" i="101"/>
  <c r="I423" i="101"/>
  <c r="H423" i="101"/>
  <c r="G423" i="101"/>
  <c r="F423" i="101"/>
  <c r="M422" i="101"/>
  <c r="J422" i="101"/>
  <c r="I422" i="101"/>
  <c r="H422" i="101"/>
  <c r="G422" i="101"/>
  <c r="F422" i="101"/>
  <c r="Q422" i="101" s="1" a="1"/>
  <c r="Q422" i="101" s="1"/>
  <c r="M421" i="101"/>
  <c r="L421" i="101"/>
  <c r="K421" i="101"/>
  <c r="J421" i="101"/>
  <c r="I421" i="101"/>
  <c r="H421" i="101"/>
  <c r="G421" i="101"/>
  <c r="F421" i="101"/>
  <c r="M420" i="101"/>
  <c r="L420" i="101"/>
  <c r="K420" i="101"/>
  <c r="J420" i="101"/>
  <c r="I420" i="101"/>
  <c r="H420" i="101"/>
  <c r="G420" i="101"/>
  <c r="F420" i="101"/>
  <c r="M419" i="101"/>
  <c r="L419" i="101"/>
  <c r="K419" i="101"/>
  <c r="J419" i="101"/>
  <c r="I419" i="101"/>
  <c r="H419" i="101"/>
  <c r="G419" i="101"/>
  <c r="F419" i="101"/>
  <c r="M418" i="101"/>
  <c r="L418" i="101"/>
  <c r="K418" i="101"/>
  <c r="J418" i="101"/>
  <c r="I418" i="101"/>
  <c r="H418" i="101"/>
  <c r="G418" i="101"/>
  <c r="F418" i="101"/>
  <c r="M417" i="101"/>
  <c r="K417" i="101"/>
  <c r="J417" i="101"/>
  <c r="I417" i="101"/>
  <c r="H417" i="101"/>
  <c r="G417" i="101"/>
  <c r="F417" i="101"/>
  <c r="M416" i="101"/>
  <c r="K416" i="101"/>
  <c r="J416" i="101"/>
  <c r="I416" i="101"/>
  <c r="H416" i="101"/>
  <c r="G416" i="101"/>
  <c r="F416" i="101"/>
  <c r="M415" i="101"/>
  <c r="L415" i="101"/>
  <c r="K415" i="101"/>
  <c r="J415" i="101"/>
  <c r="I415" i="101"/>
  <c r="H415" i="101"/>
  <c r="G415" i="101"/>
  <c r="F415" i="101"/>
  <c r="M414" i="101"/>
  <c r="K414" i="101"/>
  <c r="J414" i="101"/>
  <c r="I414" i="101"/>
  <c r="H414" i="101"/>
  <c r="G414" i="101"/>
  <c r="F414" i="101"/>
  <c r="Q414" i="101" s="1" a="1"/>
  <c r="Q414" i="101" s="1"/>
  <c r="M413" i="101"/>
  <c r="K413" i="101"/>
  <c r="J413" i="101"/>
  <c r="I413" i="101"/>
  <c r="H413" i="101"/>
  <c r="G413" i="101"/>
  <c r="F413" i="101"/>
  <c r="M412" i="101"/>
  <c r="K412" i="101"/>
  <c r="J412" i="101"/>
  <c r="I412" i="101"/>
  <c r="H412" i="101"/>
  <c r="G412" i="101"/>
  <c r="F412" i="101"/>
  <c r="M411" i="101"/>
  <c r="L411" i="101"/>
  <c r="K411" i="101"/>
  <c r="J411" i="101"/>
  <c r="I411" i="101"/>
  <c r="H411" i="101"/>
  <c r="G411" i="101"/>
  <c r="F411" i="101"/>
  <c r="M410" i="101"/>
  <c r="L410" i="101"/>
  <c r="K410" i="101"/>
  <c r="J410" i="101"/>
  <c r="I410" i="101"/>
  <c r="H410" i="101"/>
  <c r="G410" i="101"/>
  <c r="F410" i="101"/>
  <c r="M409" i="101"/>
  <c r="L409" i="101"/>
  <c r="K409" i="101"/>
  <c r="J409" i="101"/>
  <c r="I409" i="101"/>
  <c r="H409" i="101"/>
  <c r="G409" i="101"/>
  <c r="F409" i="101"/>
  <c r="M408" i="101"/>
  <c r="L408" i="101"/>
  <c r="K408" i="101"/>
  <c r="J408" i="101"/>
  <c r="I408" i="101"/>
  <c r="H408" i="101"/>
  <c r="G408" i="101"/>
  <c r="F408" i="101"/>
  <c r="M407" i="101"/>
  <c r="L407" i="101"/>
  <c r="K407" i="101"/>
  <c r="J407" i="101"/>
  <c r="I407" i="101"/>
  <c r="H407" i="101"/>
  <c r="G407" i="101"/>
  <c r="F407" i="101"/>
  <c r="M406" i="101"/>
  <c r="L406" i="101"/>
  <c r="K406" i="101"/>
  <c r="J406" i="101"/>
  <c r="I406" i="101"/>
  <c r="H406" i="101"/>
  <c r="G406" i="101"/>
  <c r="F406" i="101"/>
  <c r="M405" i="101"/>
  <c r="L405" i="101"/>
  <c r="K405" i="101"/>
  <c r="J405" i="101"/>
  <c r="I405" i="101"/>
  <c r="H405" i="101"/>
  <c r="G405" i="101"/>
  <c r="F405" i="101"/>
  <c r="M404" i="101"/>
  <c r="L404" i="101"/>
  <c r="J404" i="101"/>
  <c r="I404" i="101"/>
  <c r="H404" i="101"/>
  <c r="F404" i="101"/>
  <c r="M403" i="101"/>
  <c r="L403" i="101"/>
  <c r="K403" i="101"/>
  <c r="J403" i="101"/>
  <c r="G403" i="101"/>
  <c r="F403" i="101"/>
  <c r="M402" i="101"/>
  <c r="L402" i="101"/>
  <c r="K402" i="101"/>
  <c r="J402" i="101"/>
  <c r="G402" i="101"/>
  <c r="F402" i="101"/>
  <c r="M401" i="101"/>
  <c r="J401" i="101"/>
  <c r="I401" i="101"/>
  <c r="H401" i="101"/>
  <c r="F401" i="101"/>
  <c r="Q401" i="101" s="1" a="1"/>
  <c r="Q401" i="101" s="1"/>
  <c r="M400" i="101"/>
  <c r="K400" i="101"/>
  <c r="J400" i="101"/>
  <c r="I400" i="101"/>
  <c r="H400" i="101"/>
  <c r="G400" i="101"/>
  <c r="F400" i="101"/>
  <c r="Q400" i="101" s="1" a="1"/>
  <c r="Q400" i="101" s="1"/>
  <c r="M399" i="101"/>
  <c r="K399" i="101"/>
  <c r="J399" i="101"/>
  <c r="I399" i="101"/>
  <c r="H399" i="101"/>
  <c r="G399" i="101"/>
  <c r="F399" i="101"/>
  <c r="M398" i="101"/>
  <c r="K398" i="101"/>
  <c r="J398" i="101"/>
  <c r="I398" i="101"/>
  <c r="H398" i="101"/>
  <c r="G398" i="101"/>
  <c r="F398" i="101"/>
  <c r="M397" i="101"/>
  <c r="K397" i="101"/>
  <c r="J397" i="101"/>
  <c r="I397" i="101"/>
  <c r="H397" i="101"/>
  <c r="G397" i="101"/>
  <c r="F397" i="101"/>
  <c r="M396" i="101"/>
  <c r="K396" i="101"/>
  <c r="J396" i="101"/>
  <c r="I396" i="101"/>
  <c r="H396" i="101"/>
  <c r="G396" i="101"/>
  <c r="F396" i="101"/>
  <c r="Q396" i="101" s="1" a="1"/>
  <c r="Q396" i="101" s="1"/>
  <c r="M395" i="101"/>
  <c r="K395" i="101"/>
  <c r="J395" i="101"/>
  <c r="I395" i="101"/>
  <c r="H395" i="101"/>
  <c r="G395" i="101"/>
  <c r="F395" i="101"/>
  <c r="M394" i="101"/>
  <c r="K394" i="101"/>
  <c r="J394" i="101"/>
  <c r="I394" i="101"/>
  <c r="H394" i="101"/>
  <c r="G394" i="101"/>
  <c r="F394" i="101"/>
  <c r="M393" i="101"/>
  <c r="K393" i="101"/>
  <c r="J393" i="101"/>
  <c r="I393" i="101"/>
  <c r="H393" i="101"/>
  <c r="G393" i="101"/>
  <c r="F393" i="101"/>
  <c r="M392" i="101"/>
  <c r="K392" i="101"/>
  <c r="J392" i="101"/>
  <c r="I392" i="101"/>
  <c r="H392" i="101"/>
  <c r="G392" i="101"/>
  <c r="F392" i="101"/>
  <c r="Q392" i="101" s="1" a="1"/>
  <c r="Q392" i="101" s="1"/>
  <c r="M391" i="101"/>
  <c r="K391" i="101"/>
  <c r="J391" i="101"/>
  <c r="I391" i="101"/>
  <c r="H391" i="101"/>
  <c r="G391" i="101"/>
  <c r="F391" i="101"/>
  <c r="M390" i="101"/>
  <c r="K390" i="101"/>
  <c r="J390" i="101"/>
  <c r="I390" i="101"/>
  <c r="H390" i="101"/>
  <c r="G390" i="101"/>
  <c r="F390" i="101"/>
  <c r="M389" i="101"/>
  <c r="K389" i="101"/>
  <c r="J389" i="101"/>
  <c r="I389" i="101"/>
  <c r="H389" i="101"/>
  <c r="G389" i="101"/>
  <c r="F389" i="101"/>
  <c r="M388" i="101"/>
  <c r="K388" i="101"/>
  <c r="J388" i="101"/>
  <c r="I388" i="101"/>
  <c r="H388" i="101"/>
  <c r="G388" i="101"/>
  <c r="F388" i="101"/>
  <c r="Q388" i="101" s="1" a="1"/>
  <c r="Q388" i="101" s="1"/>
  <c r="M387" i="101"/>
  <c r="L387" i="101"/>
  <c r="K387" i="101"/>
  <c r="J387" i="101"/>
  <c r="I387" i="101"/>
  <c r="H387" i="101"/>
  <c r="G387" i="101"/>
  <c r="F387" i="101"/>
  <c r="O387" i="101" s="1"/>
  <c r="P387" i="101" s="1"/>
  <c r="M386" i="101"/>
  <c r="L386" i="101"/>
  <c r="K386" i="101"/>
  <c r="J386" i="101"/>
  <c r="I386" i="101"/>
  <c r="H386" i="101"/>
  <c r="G386" i="101"/>
  <c r="F386" i="101"/>
  <c r="O386" i="101" s="1"/>
  <c r="P386" i="101" s="1"/>
  <c r="M385" i="101"/>
  <c r="L385" i="101"/>
  <c r="K385" i="101"/>
  <c r="J385" i="101"/>
  <c r="I385" i="101"/>
  <c r="H385" i="101"/>
  <c r="G385" i="101"/>
  <c r="F385" i="101"/>
  <c r="O385" i="101" s="1"/>
  <c r="P385" i="101" s="1"/>
  <c r="M384" i="101"/>
  <c r="L384" i="101"/>
  <c r="K384" i="101"/>
  <c r="J384" i="101"/>
  <c r="I384" i="101"/>
  <c r="H384" i="101"/>
  <c r="G384" i="101"/>
  <c r="F384" i="101"/>
  <c r="O384" i="101" s="1"/>
  <c r="P384" i="101" s="1"/>
  <c r="M383" i="101"/>
  <c r="L383" i="101"/>
  <c r="K383" i="101"/>
  <c r="J383" i="101"/>
  <c r="I383" i="101"/>
  <c r="H383" i="101"/>
  <c r="G383" i="101"/>
  <c r="F383" i="101"/>
  <c r="O383" i="101" s="1"/>
  <c r="P383" i="101" s="1"/>
  <c r="M382" i="101"/>
  <c r="I382" i="101"/>
  <c r="H382" i="101"/>
  <c r="G382" i="101"/>
  <c r="F382" i="101"/>
  <c r="Q382" i="101" s="1" a="1"/>
  <c r="Q382" i="101" s="1"/>
  <c r="M381" i="101"/>
  <c r="L381" i="101"/>
  <c r="K381" i="101"/>
  <c r="J381" i="101"/>
  <c r="I381" i="101"/>
  <c r="H381" i="101"/>
  <c r="G381" i="101"/>
  <c r="F381" i="101"/>
  <c r="M380" i="101"/>
  <c r="I380" i="101"/>
  <c r="H380" i="101"/>
  <c r="G380" i="101"/>
  <c r="F380" i="101"/>
  <c r="M379" i="101"/>
  <c r="L379" i="101"/>
  <c r="K379" i="101"/>
  <c r="J379" i="101"/>
  <c r="I379" i="101"/>
  <c r="H379" i="101"/>
  <c r="G379" i="101"/>
  <c r="F379" i="101"/>
  <c r="M378" i="101"/>
  <c r="L378" i="101"/>
  <c r="K378" i="101"/>
  <c r="J378" i="101"/>
  <c r="I378" i="101"/>
  <c r="H378" i="101"/>
  <c r="G378" i="101"/>
  <c r="F378" i="101"/>
  <c r="M377" i="101"/>
  <c r="L377" i="101"/>
  <c r="K377" i="101"/>
  <c r="J377" i="101"/>
  <c r="I377" i="101"/>
  <c r="H377" i="101"/>
  <c r="G377" i="101"/>
  <c r="F377" i="101"/>
  <c r="M376" i="101"/>
  <c r="L376" i="101"/>
  <c r="K376" i="101"/>
  <c r="J376" i="101"/>
  <c r="I376" i="101"/>
  <c r="H376" i="101"/>
  <c r="G376" i="101"/>
  <c r="F376" i="101"/>
  <c r="M375" i="101"/>
  <c r="L375" i="101"/>
  <c r="K375" i="101"/>
  <c r="J375" i="101"/>
  <c r="I375" i="101"/>
  <c r="H375" i="101"/>
  <c r="G375" i="101"/>
  <c r="F375" i="101"/>
  <c r="M374" i="101"/>
  <c r="L374" i="101"/>
  <c r="K374" i="101"/>
  <c r="J374" i="101"/>
  <c r="I374" i="101"/>
  <c r="H374" i="101"/>
  <c r="G374" i="101"/>
  <c r="F374" i="101"/>
  <c r="M373" i="101"/>
  <c r="L373" i="101"/>
  <c r="K373" i="101"/>
  <c r="J373" i="101"/>
  <c r="I373" i="101"/>
  <c r="H373" i="101"/>
  <c r="G373" i="101"/>
  <c r="F373" i="101"/>
  <c r="M372" i="101"/>
  <c r="K372" i="101"/>
  <c r="J372" i="101"/>
  <c r="I372" i="101"/>
  <c r="H372" i="101"/>
  <c r="G372" i="101"/>
  <c r="F372" i="101"/>
  <c r="M371" i="101"/>
  <c r="K371" i="101"/>
  <c r="J371" i="101"/>
  <c r="I371" i="101"/>
  <c r="H371" i="101"/>
  <c r="G371" i="101"/>
  <c r="F371" i="101"/>
  <c r="Q371" i="101" s="1" a="1"/>
  <c r="Q371" i="101" s="1"/>
  <c r="M370" i="101"/>
  <c r="L370" i="101"/>
  <c r="K370" i="101"/>
  <c r="J370" i="101"/>
  <c r="I370" i="101"/>
  <c r="H370" i="101"/>
  <c r="G370" i="101"/>
  <c r="F370" i="101"/>
  <c r="O370" i="101" s="1"/>
  <c r="P370" i="101" s="1"/>
  <c r="M369" i="101"/>
  <c r="K369" i="101"/>
  <c r="J369" i="101"/>
  <c r="I369" i="101"/>
  <c r="H369" i="101"/>
  <c r="G369" i="101"/>
  <c r="F369" i="101"/>
  <c r="M368" i="101"/>
  <c r="L368" i="101"/>
  <c r="K368" i="101"/>
  <c r="J368" i="101"/>
  <c r="I368" i="101"/>
  <c r="H368" i="101"/>
  <c r="G368" i="101"/>
  <c r="F368" i="101"/>
  <c r="M367" i="101"/>
  <c r="L367" i="101"/>
  <c r="K367" i="101"/>
  <c r="J367" i="101"/>
  <c r="I367" i="101"/>
  <c r="H367" i="101"/>
  <c r="G367" i="101"/>
  <c r="F367" i="101"/>
  <c r="M366" i="101"/>
  <c r="J366" i="101"/>
  <c r="I366" i="101"/>
  <c r="H366" i="101"/>
  <c r="F366" i="101"/>
  <c r="M365" i="101"/>
  <c r="L365" i="101"/>
  <c r="K365" i="101"/>
  <c r="J365" i="101"/>
  <c r="I365" i="101"/>
  <c r="H365" i="101"/>
  <c r="G365" i="101"/>
  <c r="F365" i="101"/>
  <c r="O365" i="101" s="1"/>
  <c r="P365" i="101" s="1"/>
  <c r="M364" i="101"/>
  <c r="L364" i="101"/>
  <c r="K364" i="101"/>
  <c r="J364" i="101"/>
  <c r="I364" i="101"/>
  <c r="H364" i="101"/>
  <c r="G364" i="101"/>
  <c r="F364" i="101"/>
  <c r="O364" i="101" s="1"/>
  <c r="P364" i="101" s="1"/>
  <c r="M363" i="101"/>
  <c r="L363" i="101"/>
  <c r="K363" i="101"/>
  <c r="J363" i="101"/>
  <c r="I363" i="101"/>
  <c r="H363" i="101"/>
  <c r="G363" i="101"/>
  <c r="F363" i="101"/>
  <c r="O363" i="101" s="1"/>
  <c r="P363" i="101" s="1"/>
  <c r="M362" i="101"/>
  <c r="L362" i="101"/>
  <c r="K362" i="101"/>
  <c r="J362" i="101"/>
  <c r="I362" i="101"/>
  <c r="H362" i="101"/>
  <c r="G362" i="101"/>
  <c r="F362" i="101"/>
  <c r="O362" i="101" s="1"/>
  <c r="P362" i="101" s="1"/>
  <c r="M361" i="101"/>
  <c r="L361" i="101"/>
  <c r="K361" i="101"/>
  <c r="J361" i="101"/>
  <c r="I361" i="101"/>
  <c r="H361" i="101"/>
  <c r="G361" i="101"/>
  <c r="F361" i="101"/>
  <c r="O361" i="101" s="1"/>
  <c r="P361" i="101" s="1"/>
  <c r="M360" i="101"/>
  <c r="H360" i="101"/>
  <c r="G360" i="101"/>
  <c r="F360" i="101"/>
  <c r="O360" i="101" s="1"/>
  <c r="P360" i="101" s="1"/>
  <c r="M359" i="101"/>
  <c r="L359" i="101"/>
  <c r="K359" i="101"/>
  <c r="J359" i="101"/>
  <c r="I359" i="101"/>
  <c r="H359" i="101"/>
  <c r="G359" i="101"/>
  <c r="F359" i="101"/>
  <c r="O359" i="101" s="1"/>
  <c r="P359" i="101" s="1"/>
  <c r="M358" i="101"/>
  <c r="J358" i="101"/>
  <c r="I358" i="101"/>
  <c r="H358" i="101"/>
  <c r="G358" i="101"/>
  <c r="F358" i="101"/>
  <c r="M357" i="101"/>
  <c r="L357" i="101"/>
  <c r="K357" i="101"/>
  <c r="J357" i="101"/>
  <c r="I357" i="101"/>
  <c r="H357" i="101"/>
  <c r="G357" i="101"/>
  <c r="F357" i="101"/>
  <c r="M356" i="101"/>
  <c r="L356" i="101"/>
  <c r="K356" i="101"/>
  <c r="J356" i="101"/>
  <c r="I356" i="101"/>
  <c r="H356" i="101"/>
  <c r="G356" i="101"/>
  <c r="F356" i="101"/>
  <c r="M355" i="101"/>
  <c r="J355" i="101"/>
  <c r="I355" i="101"/>
  <c r="H355" i="101"/>
  <c r="G355" i="101"/>
  <c r="F355" i="101"/>
  <c r="M354" i="101"/>
  <c r="I354" i="101"/>
  <c r="H354" i="101"/>
  <c r="G354" i="101"/>
  <c r="F354" i="101"/>
  <c r="Q354" i="101" s="1" a="1"/>
  <c r="Q354" i="101" s="1"/>
  <c r="M353" i="101"/>
  <c r="I353" i="101"/>
  <c r="H353" i="101"/>
  <c r="G353" i="101"/>
  <c r="F353" i="101"/>
  <c r="M352" i="101"/>
  <c r="I352" i="101"/>
  <c r="H352" i="101"/>
  <c r="G352" i="101"/>
  <c r="F352" i="101"/>
  <c r="M351" i="101"/>
  <c r="L351" i="101"/>
  <c r="K351" i="101"/>
  <c r="J351" i="101"/>
  <c r="I351" i="101"/>
  <c r="H351" i="101"/>
  <c r="G351" i="101"/>
  <c r="F351" i="101"/>
  <c r="M350" i="101"/>
  <c r="L350" i="101"/>
  <c r="K350" i="101"/>
  <c r="J350" i="101"/>
  <c r="I350" i="101"/>
  <c r="H350" i="101"/>
  <c r="G350" i="101"/>
  <c r="F350" i="101"/>
  <c r="M349" i="101"/>
  <c r="I349" i="101"/>
  <c r="H349" i="101"/>
  <c r="G349" i="101"/>
  <c r="F349" i="101"/>
  <c r="M348" i="101"/>
  <c r="L348" i="101"/>
  <c r="K348" i="101"/>
  <c r="J348" i="101"/>
  <c r="I348" i="101"/>
  <c r="H348" i="101"/>
  <c r="G348" i="101"/>
  <c r="F348" i="101"/>
  <c r="O348" i="101" s="1"/>
  <c r="P348" i="101" s="1"/>
  <c r="M347" i="101"/>
  <c r="L347" i="101"/>
  <c r="K347" i="101"/>
  <c r="J347" i="101"/>
  <c r="I347" i="101"/>
  <c r="H347" i="101"/>
  <c r="G347" i="101"/>
  <c r="F347" i="101"/>
  <c r="O347" i="101" s="1"/>
  <c r="P347" i="101" s="1"/>
  <c r="M346" i="101"/>
  <c r="L346" i="101"/>
  <c r="K346" i="101"/>
  <c r="J346" i="101"/>
  <c r="I346" i="101"/>
  <c r="H346" i="101"/>
  <c r="G346" i="101"/>
  <c r="F346" i="101"/>
  <c r="O346" i="101" s="1"/>
  <c r="P346" i="101" s="1"/>
  <c r="M345" i="101"/>
  <c r="L345" i="101"/>
  <c r="K345" i="101"/>
  <c r="J345" i="101"/>
  <c r="I345" i="101"/>
  <c r="H345" i="101"/>
  <c r="G345" i="101"/>
  <c r="F345" i="101"/>
  <c r="O345" i="101" s="1"/>
  <c r="P345" i="101" s="1"/>
  <c r="M344" i="101"/>
  <c r="L344" i="101"/>
  <c r="K344" i="101"/>
  <c r="J344" i="101"/>
  <c r="I344" i="101"/>
  <c r="H344" i="101"/>
  <c r="G344" i="101"/>
  <c r="F344" i="101"/>
  <c r="O344" i="101" s="1"/>
  <c r="P344" i="101" s="1"/>
  <c r="M343" i="101"/>
  <c r="J343" i="101"/>
  <c r="I343" i="101"/>
  <c r="H343" i="101"/>
  <c r="G343" i="101"/>
  <c r="F343" i="101"/>
  <c r="M342" i="101"/>
  <c r="L342" i="101"/>
  <c r="K342" i="101"/>
  <c r="J342" i="101"/>
  <c r="I342" i="101"/>
  <c r="H342" i="101"/>
  <c r="G342" i="101"/>
  <c r="F342" i="101"/>
  <c r="M341" i="101"/>
  <c r="L341" i="101"/>
  <c r="K341" i="101"/>
  <c r="J341" i="101"/>
  <c r="I341" i="101"/>
  <c r="H341" i="101"/>
  <c r="G341" i="101"/>
  <c r="F341" i="101"/>
  <c r="M340" i="101"/>
  <c r="J340" i="101"/>
  <c r="I340" i="101"/>
  <c r="H340" i="101"/>
  <c r="G340" i="101"/>
  <c r="F340" i="101"/>
  <c r="M339" i="101"/>
  <c r="L339" i="101"/>
  <c r="K339" i="101"/>
  <c r="J339" i="101"/>
  <c r="I339" i="101"/>
  <c r="H339" i="101"/>
  <c r="G339" i="101"/>
  <c r="F339" i="101"/>
  <c r="O339" i="101" s="1"/>
  <c r="P339" i="101" s="1"/>
  <c r="M338" i="101"/>
  <c r="L338" i="101"/>
  <c r="K338" i="101"/>
  <c r="J338" i="101"/>
  <c r="I338" i="101"/>
  <c r="H338" i="101"/>
  <c r="G338" i="101"/>
  <c r="F338" i="101"/>
  <c r="O338" i="101" s="1"/>
  <c r="P338" i="101" s="1"/>
  <c r="M337" i="101"/>
  <c r="I337" i="101"/>
  <c r="H337" i="101"/>
  <c r="G337" i="101"/>
  <c r="F337" i="101"/>
  <c r="Q337" i="101" s="1" a="1"/>
  <c r="Q337" i="101" s="1"/>
  <c r="M336" i="101"/>
  <c r="I336" i="101"/>
  <c r="H336" i="101"/>
  <c r="G336" i="101"/>
  <c r="F336" i="101"/>
  <c r="M335" i="101"/>
  <c r="L335" i="101"/>
  <c r="K335" i="101"/>
  <c r="J335" i="101"/>
  <c r="I335" i="101"/>
  <c r="H335" i="101"/>
  <c r="G335" i="101"/>
  <c r="F335" i="101"/>
  <c r="M334" i="101"/>
  <c r="L334" i="101"/>
  <c r="K334" i="101"/>
  <c r="J334" i="101"/>
  <c r="I334" i="101"/>
  <c r="H334" i="101"/>
  <c r="G334" i="101"/>
  <c r="F334" i="101"/>
  <c r="M333" i="101"/>
  <c r="L333" i="101"/>
  <c r="K333" i="101"/>
  <c r="J333" i="101"/>
  <c r="I333" i="101"/>
  <c r="H333" i="101"/>
  <c r="G333" i="101"/>
  <c r="F333" i="101"/>
  <c r="M332" i="101"/>
  <c r="I332" i="101"/>
  <c r="H332" i="101"/>
  <c r="G332" i="101"/>
  <c r="F332" i="101"/>
  <c r="M331" i="101"/>
  <c r="I331" i="101"/>
  <c r="H331" i="101"/>
  <c r="G331" i="101"/>
  <c r="F331" i="101"/>
  <c r="M330" i="101"/>
  <c r="L330" i="101"/>
  <c r="K330" i="101"/>
  <c r="J330" i="101"/>
  <c r="I330" i="101"/>
  <c r="H330" i="101"/>
  <c r="G330" i="101"/>
  <c r="F330" i="101"/>
  <c r="O330" i="101" s="1"/>
  <c r="P330" i="101" s="1"/>
  <c r="M329" i="101"/>
  <c r="L329" i="101"/>
  <c r="K329" i="101"/>
  <c r="J329" i="101"/>
  <c r="I329" i="101"/>
  <c r="H329" i="101"/>
  <c r="G329" i="101"/>
  <c r="F329" i="101"/>
  <c r="O329" i="101" s="1"/>
  <c r="P329" i="101" s="1"/>
  <c r="M328" i="101"/>
  <c r="L328" i="101"/>
  <c r="K328" i="101"/>
  <c r="J328" i="101"/>
  <c r="I328" i="101"/>
  <c r="H328" i="101"/>
  <c r="G328" i="101"/>
  <c r="F328" i="101"/>
  <c r="O328" i="101" s="1"/>
  <c r="P328" i="101" s="1"/>
  <c r="M327" i="101"/>
  <c r="L327" i="101"/>
  <c r="K327" i="101"/>
  <c r="J327" i="101"/>
  <c r="I327" i="101"/>
  <c r="H327" i="101"/>
  <c r="G327" i="101"/>
  <c r="F327" i="101"/>
  <c r="O327" i="101" s="1"/>
  <c r="P327" i="101" s="1"/>
  <c r="M326" i="101"/>
  <c r="L326" i="101"/>
  <c r="K326" i="101"/>
  <c r="J326" i="101"/>
  <c r="I326" i="101"/>
  <c r="H326" i="101"/>
  <c r="G326" i="101"/>
  <c r="F326" i="101"/>
  <c r="O326" i="101" s="1"/>
  <c r="P326" i="101" s="1"/>
  <c r="M325" i="101"/>
  <c r="L325" i="101"/>
  <c r="K325" i="101"/>
  <c r="J325" i="101"/>
  <c r="I325" i="101"/>
  <c r="H325" i="101"/>
  <c r="G325" i="101"/>
  <c r="F325" i="101"/>
  <c r="O325" i="101" s="1"/>
  <c r="P325" i="101" s="1"/>
  <c r="M324" i="101"/>
  <c r="L324" i="101"/>
  <c r="K324" i="101"/>
  <c r="J324" i="101"/>
  <c r="I324" i="101"/>
  <c r="H324" i="101"/>
  <c r="G324" i="101"/>
  <c r="F324" i="101"/>
  <c r="O324" i="101" s="1"/>
  <c r="P324" i="101" s="1"/>
  <c r="M323" i="101"/>
  <c r="L323" i="101"/>
  <c r="K323" i="101"/>
  <c r="J323" i="101"/>
  <c r="I323" i="101"/>
  <c r="H323" i="101"/>
  <c r="G323" i="101"/>
  <c r="F323" i="101"/>
  <c r="O323" i="101" s="1"/>
  <c r="P323" i="101" s="1"/>
  <c r="M322" i="101"/>
  <c r="J322" i="101"/>
  <c r="I322" i="101"/>
  <c r="H322" i="101"/>
  <c r="G322" i="101"/>
  <c r="F322" i="101"/>
  <c r="M321" i="101"/>
  <c r="L321" i="101"/>
  <c r="K321" i="101"/>
  <c r="J321" i="101"/>
  <c r="I321" i="101"/>
  <c r="H321" i="101"/>
  <c r="G321" i="101"/>
  <c r="F321" i="101"/>
  <c r="M320" i="101"/>
  <c r="L320" i="101"/>
  <c r="K320" i="101"/>
  <c r="J320" i="101"/>
  <c r="I320" i="101"/>
  <c r="H320" i="101"/>
  <c r="G320" i="101"/>
  <c r="F320" i="101"/>
  <c r="M319" i="101"/>
  <c r="L319" i="101"/>
  <c r="K319" i="101"/>
  <c r="J319" i="101"/>
  <c r="I319" i="101"/>
  <c r="H319" i="101"/>
  <c r="G319" i="101"/>
  <c r="F319" i="101"/>
  <c r="M318" i="101"/>
  <c r="L318" i="101"/>
  <c r="K318" i="101"/>
  <c r="J318" i="101"/>
  <c r="I318" i="101"/>
  <c r="H318" i="101"/>
  <c r="G318" i="101"/>
  <c r="F318" i="101"/>
  <c r="M317" i="101"/>
  <c r="L317" i="101"/>
  <c r="K317" i="101"/>
  <c r="J317" i="101"/>
  <c r="I317" i="101"/>
  <c r="H317" i="101"/>
  <c r="G317" i="101"/>
  <c r="F317" i="101"/>
  <c r="M316" i="101"/>
  <c r="L316" i="101"/>
  <c r="K316" i="101"/>
  <c r="J316" i="101"/>
  <c r="I316" i="101"/>
  <c r="H316" i="101"/>
  <c r="G316" i="101"/>
  <c r="F316" i="101"/>
  <c r="M315" i="101"/>
  <c r="L315" i="101"/>
  <c r="K315" i="101"/>
  <c r="J315" i="101"/>
  <c r="I315" i="101"/>
  <c r="H315" i="101"/>
  <c r="G315" i="101"/>
  <c r="F315" i="101"/>
  <c r="M314" i="101"/>
  <c r="L314" i="101"/>
  <c r="K314" i="101"/>
  <c r="J314" i="101"/>
  <c r="I314" i="101"/>
  <c r="H314" i="101"/>
  <c r="G314" i="101"/>
  <c r="F314" i="101"/>
  <c r="M313" i="101"/>
  <c r="L313" i="101"/>
  <c r="K313" i="101"/>
  <c r="J313" i="101"/>
  <c r="I313" i="101"/>
  <c r="H313" i="101"/>
  <c r="G313" i="101"/>
  <c r="F313" i="101"/>
  <c r="M312" i="101"/>
  <c r="I312" i="101"/>
  <c r="H312" i="101"/>
  <c r="G312" i="101"/>
  <c r="F312" i="101"/>
  <c r="M311" i="101"/>
  <c r="L311" i="101"/>
  <c r="K311" i="101"/>
  <c r="J311" i="101"/>
  <c r="I311" i="101"/>
  <c r="H311" i="101"/>
  <c r="G311" i="101"/>
  <c r="F311" i="101"/>
  <c r="M310" i="101"/>
  <c r="L310" i="101"/>
  <c r="K310" i="101"/>
  <c r="J310" i="101"/>
  <c r="I310" i="101"/>
  <c r="H310" i="101"/>
  <c r="G310" i="101"/>
  <c r="F310" i="101"/>
  <c r="M309" i="101"/>
  <c r="L309" i="101"/>
  <c r="K309" i="101"/>
  <c r="J309" i="101"/>
  <c r="I309" i="101"/>
  <c r="H309" i="101"/>
  <c r="G309" i="101"/>
  <c r="F309" i="101"/>
  <c r="M308" i="101"/>
  <c r="K308" i="101"/>
  <c r="J308" i="101"/>
  <c r="I308" i="101"/>
  <c r="H308" i="101"/>
  <c r="G308" i="101"/>
  <c r="F308" i="101"/>
  <c r="M307" i="101"/>
  <c r="L307" i="101"/>
  <c r="K307" i="101"/>
  <c r="J307" i="101"/>
  <c r="I307" i="101"/>
  <c r="H307" i="101"/>
  <c r="G307" i="101"/>
  <c r="F307" i="101"/>
  <c r="M306" i="101"/>
  <c r="L306" i="101"/>
  <c r="K306" i="101"/>
  <c r="J306" i="101"/>
  <c r="I306" i="101"/>
  <c r="H306" i="101"/>
  <c r="G306" i="101"/>
  <c r="F306" i="101"/>
  <c r="M305" i="101"/>
  <c r="L305" i="101"/>
  <c r="K305" i="101"/>
  <c r="J305" i="101"/>
  <c r="I305" i="101"/>
  <c r="H305" i="101"/>
  <c r="G305" i="101"/>
  <c r="F305" i="101"/>
  <c r="M304" i="101"/>
  <c r="K304" i="101"/>
  <c r="J304" i="101"/>
  <c r="I304" i="101"/>
  <c r="H304" i="101"/>
  <c r="G304" i="101"/>
  <c r="F304" i="101"/>
  <c r="O304" i="101" s="1"/>
  <c r="P304" i="101" s="1"/>
  <c r="M303" i="101"/>
  <c r="K303" i="101"/>
  <c r="J303" i="101"/>
  <c r="I303" i="101"/>
  <c r="H303" i="101"/>
  <c r="G303" i="101"/>
  <c r="F303" i="101"/>
  <c r="Q303" i="101" s="1" a="1"/>
  <c r="Q303" i="101" s="1"/>
  <c r="M302" i="101"/>
  <c r="K302" i="101"/>
  <c r="J302" i="101"/>
  <c r="I302" i="101"/>
  <c r="H302" i="101"/>
  <c r="F302" i="101"/>
  <c r="M301" i="101"/>
  <c r="K301" i="101"/>
  <c r="J301" i="101"/>
  <c r="I301" i="101"/>
  <c r="H301" i="101"/>
  <c r="G301" i="101"/>
  <c r="F301" i="101"/>
  <c r="O301" i="101" s="1"/>
  <c r="P301" i="101" s="1"/>
  <c r="M300" i="101"/>
  <c r="J300" i="101"/>
  <c r="I300" i="101"/>
  <c r="H300" i="101"/>
  <c r="G300" i="101"/>
  <c r="F300" i="101"/>
  <c r="J299" i="101"/>
  <c r="I299" i="101"/>
  <c r="H299" i="101"/>
  <c r="G299" i="101"/>
  <c r="F299" i="101"/>
  <c r="M298" i="101"/>
  <c r="J298" i="101"/>
  <c r="I298" i="101"/>
  <c r="H298" i="101"/>
  <c r="G298" i="101"/>
  <c r="F298" i="101"/>
  <c r="M297" i="101"/>
  <c r="L297" i="101"/>
  <c r="K297" i="101"/>
  <c r="J297" i="101"/>
  <c r="I297" i="101"/>
  <c r="H297" i="101"/>
  <c r="G297" i="101"/>
  <c r="F297" i="101"/>
  <c r="M296" i="101"/>
  <c r="L296" i="101"/>
  <c r="K296" i="101"/>
  <c r="J296" i="101"/>
  <c r="I296" i="101"/>
  <c r="H296" i="101"/>
  <c r="G296" i="101"/>
  <c r="F296" i="101"/>
  <c r="M295" i="101"/>
  <c r="L295" i="101"/>
  <c r="K295" i="101"/>
  <c r="J295" i="101"/>
  <c r="I295" i="101"/>
  <c r="H295" i="101"/>
  <c r="G295" i="101"/>
  <c r="F295" i="101"/>
  <c r="M294" i="101"/>
  <c r="L294" i="101"/>
  <c r="K294" i="101"/>
  <c r="J294" i="101"/>
  <c r="I294" i="101"/>
  <c r="H294" i="101"/>
  <c r="G294" i="101"/>
  <c r="F294" i="101"/>
  <c r="M293" i="101"/>
  <c r="L293" i="101"/>
  <c r="K293" i="101"/>
  <c r="J293" i="101"/>
  <c r="I293" i="101"/>
  <c r="H293" i="101"/>
  <c r="G293" i="101"/>
  <c r="F293" i="101"/>
  <c r="M292" i="101"/>
  <c r="L292" i="101"/>
  <c r="K292" i="101"/>
  <c r="J292" i="101"/>
  <c r="I292" i="101"/>
  <c r="H292" i="101"/>
  <c r="G292" i="101"/>
  <c r="F292" i="101"/>
  <c r="M291" i="101"/>
  <c r="L291" i="101"/>
  <c r="K291" i="101"/>
  <c r="J291" i="101"/>
  <c r="I291" i="101"/>
  <c r="H291" i="101"/>
  <c r="G291" i="101"/>
  <c r="F291" i="101"/>
  <c r="M290" i="101"/>
  <c r="L290" i="101"/>
  <c r="K290" i="101"/>
  <c r="J290" i="101"/>
  <c r="I290" i="101"/>
  <c r="H290" i="101"/>
  <c r="G290" i="101"/>
  <c r="F290" i="101"/>
  <c r="M289" i="101"/>
  <c r="L289" i="101"/>
  <c r="K289" i="101"/>
  <c r="J289" i="101"/>
  <c r="I289" i="101"/>
  <c r="H289" i="101"/>
  <c r="G289" i="101"/>
  <c r="F289" i="101"/>
  <c r="M288" i="101"/>
  <c r="L288" i="101"/>
  <c r="K288" i="101"/>
  <c r="J288" i="101"/>
  <c r="I288" i="101"/>
  <c r="H288" i="101"/>
  <c r="G288" i="101"/>
  <c r="F288" i="101"/>
  <c r="M287" i="101"/>
  <c r="L287" i="101"/>
  <c r="K287" i="101"/>
  <c r="J287" i="101"/>
  <c r="I287" i="101"/>
  <c r="H287" i="101"/>
  <c r="G287" i="101"/>
  <c r="F287" i="101"/>
  <c r="M286" i="101"/>
  <c r="L286" i="101"/>
  <c r="K286" i="101"/>
  <c r="J286" i="101"/>
  <c r="I286" i="101"/>
  <c r="H286" i="101"/>
  <c r="G286" i="101"/>
  <c r="F286" i="101"/>
  <c r="M285" i="101"/>
  <c r="L285" i="101"/>
  <c r="K285" i="101"/>
  <c r="J285" i="101"/>
  <c r="I285" i="101"/>
  <c r="H285" i="101"/>
  <c r="G285" i="101"/>
  <c r="F285" i="101"/>
  <c r="M284" i="101"/>
  <c r="L284" i="101"/>
  <c r="K284" i="101"/>
  <c r="J284" i="101"/>
  <c r="I284" i="101"/>
  <c r="H284" i="101"/>
  <c r="G284" i="101"/>
  <c r="F284" i="101"/>
  <c r="M283" i="101"/>
  <c r="L283" i="101"/>
  <c r="K283" i="101"/>
  <c r="J283" i="101"/>
  <c r="I283" i="101"/>
  <c r="H283" i="101"/>
  <c r="G283" i="101"/>
  <c r="F283" i="101"/>
  <c r="M282" i="101"/>
  <c r="L282" i="101"/>
  <c r="K282" i="101"/>
  <c r="J282" i="101"/>
  <c r="I282" i="101"/>
  <c r="H282" i="101"/>
  <c r="G282" i="101"/>
  <c r="F282" i="101"/>
  <c r="M281" i="101"/>
  <c r="L281" i="101"/>
  <c r="K281" i="101"/>
  <c r="J281" i="101"/>
  <c r="I281" i="101"/>
  <c r="H281" i="101"/>
  <c r="G281" i="101"/>
  <c r="F281" i="101"/>
  <c r="M280" i="101"/>
  <c r="L280" i="101"/>
  <c r="K280" i="101"/>
  <c r="J280" i="101"/>
  <c r="I280" i="101"/>
  <c r="H280" i="101"/>
  <c r="G280" i="101"/>
  <c r="F280" i="101"/>
  <c r="M279" i="101"/>
  <c r="I279" i="101"/>
  <c r="H279" i="101"/>
  <c r="G279" i="101"/>
  <c r="F279" i="101"/>
  <c r="M278" i="101"/>
  <c r="J278" i="101"/>
  <c r="I278" i="101"/>
  <c r="H278" i="101"/>
  <c r="G278" i="101"/>
  <c r="F278" i="101"/>
  <c r="Q278" i="101" s="1" a="1"/>
  <c r="Q278" i="101" s="1"/>
  <c r="M277" i="101"/>
  <c r="L277" i="101"/>
  <c r="K277" i="101"/>
  <c r="J277" i="101"/>
  <c r="I277" i="101"/>
  <c r="H277" i="101"/>
  <c r="G277" i="101"/>
  <c r="F277" i="101"/>
  <c r="M276" i="101"/>
  <c r="L276" i="101"/>
  <c r="K276" i="101"/>
  <c r="J276" i="101"/>
  <c r="I276" i="101"/>
  <c r="H276" i="101"/>
  <c r="G276" i="101"/>
  <c r="F276" i="101"/>
  <c r="M275" i="101"/>
  <c r="L275" i="101"/>
  <c r="K275" i="101"/>
  <c r="J275" i="101"/>
  <c r="I275" i="101"/>
  <c r="H275" i="101"/>
  <c r="G275" i="101"/>
  <c r="F275" i="101"/>
  <c r="M274" i="101"/>
  <c r="I274" i="101"/>
  <c r="H274" i="101"/>
  <c r="G274" i="101"/>
  <c r="F274" i="101"/>
  <c r="M273" i="101"/>
  <c r="L273" i="101"/>
  <c r="K273" i="101"/>
  <c r="J273" i="101"/>
  <c r="I273" i="101"/>
  <c r="H273" i="101"/>
  <c r="G273" i="101"/>
  <c r="F273" i="101"/>
  <c r="M272" i="101"/>
  <c r="I272" i="101"/>
  <c r="H272" i="101"/>
  <c r="G272" i="101"/>
  <c r="F272" i="101"/>
  <c r="M271" i="101"/>
  <c r="L271" i="101"/>
  <c r="K271" i="101"/>
  <c r="J271" i="101"/>
  <c r="I271" i="101"/>
  <c r="H271" i="101"/>
  <c r="G271" i="101"/>
  <c r="F271" i="101"/>
  <c r="M270" i="101"/>
  <c r="L270" i="101"/>
  <c r="K270" i="101"/>
  <c r="J270" i="101"/>
  <c r="I270" i="101"/>
  <c r="H270" i="101"/>
  <c r="G270" i="101"/>
  <c r="F270" i="101"/>
  <c r="M269" i="101"/>
  <c r="L269" i="101"/>
  <c r="K269" i="101"/>
  <c r="J269" i="101"/>
  <c r="I269" i="101"/>
  <c r="H269" i="101"/>
  <c r="G269" i="101"/>
  <c r="F269" i="101"/>
  <c r="M268" i="101"/>
  <c r="L268" i="101"/>
  <c r="K268" i="101"/>
  <c r="J268" i="101"/>
  <c r="I268" i="101"/>
  <c r="H268" i="101"/>
  <c r="G268" i="101"/>
  <c r="F268" i="101"/>
  <c r="M267" i="101"/>
  <c r="L267" i="101"/>
  <c r="K267" i="101"/>
  <c r="J267" i="101"/>
  <c r="I267" i="101"/>
  <c r="H267" i="101"/>
  <c r="G267" i="101"/>
  <c r="F267" i="101"/>
  <c r="M266" i="101"/>
  <c r="L266" i="101"/>
  <c r="K266" i="101"/>
  <c r="J266" i="101"/>
  <c r="I266" i="101"/>
  <c r="H266" i="101"/>
  <c r="G266" i="101"/>
  <c r="F266" i="101"/>
  <c r="M265" i="101"/>
  <c r="L265" i="101"/>
  <c r="K265" i="101"/>
  <c r="J265" i="101"/>
  <c r="I265" i="101"/>
  <c r="H265" i="101"/>
  <c r="G265" i="101"/>
  <c r="F265" i="101"/>
  <c r="M264" i="101"/>
  <c r="I264" i="101"/>
  <c r="H264" i="101"/>
  <c r="F264" i="101"/>
  <c r="M263" i="101"/>
  <c r="L263" i="101"/>
  <c r="K263" i="101"/>
  <c r="J263" i="101"/>
  <c r="I263" i="101"/>
  <c r="H263" i="101"/>
  <c r="G263" i="101"/>
  <c r="F263" i="101"/>
  <c r="M262" i="101"/>
  <c r="J262" i="101"/>
  <c r="I262" i="101"/>
  <c r="H262" i="101"/>
  <c r="G262" i="101"/>
  <c r="F262" i="101"/>
  <c r="Q262" i="101" s="1" a="1"/>
  <c r="Q262" i="101" s="1"/>
  <c r="M261" i="101"/>
  <c r="H261" i="101"/>
  <c r="G261" i="101"/>
  <c r="F261" i="101"/>
  <c r="M260" i="101"/>
  <c r="L260" i="101"/>
  <c r="K260" i="101"/>
  <c r="J260" i="101"/>
  <c r="I260" i="101"/>
  <c r="H260" i="101"/>
  <c r="G260" i="101"/>
  <c r="F260" i="101"/>
  <c r="M259" i="101"/>
  <c r="L259" i="101"/>
  <c r="K259" i="101"/>
  <c r="J259" i="101"/>
  <c r="I259" i="101"/>
  <c r="H259" i="101"/>
  <c r="G259" i="101"/>
  <c r="F259" i="101"/>
  <c r="M258" i="101"/>
  <c r="L258" i="101"/>
  <c r="K258" i="101"/>
  <c r="J258" i="101"/>
  <c r="I258" i="101"/>
  <c r="H258" i="101"/>
  <c r="G258" i="101"/>
  <c r="F258" i="101"/>
  <c r="M257" i="101"/>
  <c r="J257" i="101"/>
  <c r="I257" i="101"/>
  <c r="H257" i="101"/>
  <c r="G257" i="101"/>
  <c r="F257" i="101"/>
  <c r="M256" i="101"/>
  <c r="I256" i="101"/>
  <c r="H256" i="101"/>
  <c r="G256" i="101"/>
  <c r="F256" i="101"/>
  <c r="M255" i="101"/>
  <c r="L255" i="101"/>
  <c r="K255" i="101"/>
  <c r="J255" i="101"/>
  <c r="I255" i="101"/>
  <c r="H255" i="101"/>
  <c r="G255" i="101"/>
  <c r="F255" i="101"/>
  <c r="O255" i="101" s="1"/>
  <c r="P255" i="101" s="1"/>
  <c r="M254" i="101"/>
  <c r="L254" i="101"/>
  <c r="K254" i="101"/>
  <c r="J254" i="101"/>
  <c r="I254" i="101"/>
  <c r="H254" i="101"/>
  <c r="G254" i="101"/>
  <c r="F254" i="101"/>
  <c r="O254" i="101" s="1"/>
  <c r="P254" i="101" s="1"/>
  <c r="M253" i="101"/>
  <c r="L253" i="101"/>
  <c r="K253" i="101"/>
  <c r="J253" i="101"/>
  <c r="I253" i="101"/>
  <c r="H253" i="101"/>
  <c r="G253" i="101"/>
  <c r="F253" i="101"/>
  <c r="O253" i="101" s="1"/>
  <c r="P253" i="101" s="1"/>
  <c r="M252" i="101"/>
  <c r="K252" i="101"/>
  <c r="I252" i="101"/>
  <c r="H252" i="101"/>
  <c r="G252" i="101"/>
  <c r="F252" i="101"/>
  <c r="M251" i="101"/>
  <c r="L251" i="101"/>
  <c r="K251" i="101"/>
  <c r="J251" i="101"/>
  <c r="I251" i="101"/>
  <c r="H251" i="101"/>
  <c r="G251" i="101"/>
  <c r="F251" i="101"/>
  <c r="M250" i="101"/>
  <c r="L250" i="101"/>
  <c r="K250" i="101"/>
  <c r="J250" i="101"/>
  <c r="I250" i="101"/>
  <c r="H250" i="101"/>
  <c r="G250" i="101"/>
  <c r="F250" i="101"/>
  <c r="M249" i="101"/>
  <c r="J249" i="101"/>
  <c r="I249" i="101"/>
  <c r="H249" i="101"/>
  <c r="G249" i="101"/>
  <c r="F249" i="101"/>
  <c r="M248" i="101"/>
  <c r="L248" i="101"/>
  <c r="K248" i="101"/>
  <c r="J248" i="101"/>
  <c r="I248" i="101"/>
  <c r="H248" i="101"/>
  <c r="G248" i="101"/>
  <c r="F248" i="101"/>
  <c r="O248" i="101" s="1"/>
  <c r="P248" i="101" s="1"/>
  <c r="M247" i="101"/>
  <c r="I247" i="101"/>
  <c r="H247" i="101"/>
  <c r="G247" i="101"/>
  <c r="F247" i="101"/>
  <c r="Q247" i="101" s="1" a="1"/>
  <c r="Q247" i="101" s="1"/>
  <c r="M246" i="101"/>
  <c r="L246" i="101"/>
  <c r="K246" i="101"/>
  <c r="J246" i="101"/>
  <c r="I246" i="101"/>
  <c r="H246" i="101"/>
  <c r="G246" i="101"/>
  <c r="F246" i="101"/>
  <c r="M245" i="101"/>
  <c r="L245" i="101"/>
  <c r="K245" i="101"/>
  <c r="J245" i="101"/>
  <c r="I245" i="101"/>
  <c r="H245" i="101"/>
  <c r="G245" i="101"/>
  <c r="F245" i="101"/>
  <c r="M244" i="101"/>
  <c r="L244" i="101"/>
  <c r="K244" i="101"/>
  <c r="J244" i="101"/>
  <c r="I244" i="101"/>
  <c r="H244" i="101"/>
  <c r="G244" i="101"/>
  <c r="F244" i="101"/>
  <c r="M243" i="101"/>
  <c r="L243" i="101"/>
  <c r="K243" i="101"/>
  <c r="J243" i="101"/>
  <c r="I243" i="101"/>
  <c r="H243" i="101"/>
  <c r="G243" i="101"/>
  <c r="F243" i="101"/>
  <c r="M242" i="101"/>
  <c r="L242" i="101"/>
  <c r="K242" i="101"/>
  <c r="J242" i="101"/>
  <c r="I242" i="101"/>
  <c r="H242" i="101"/>
  <c r="G242" i="101"/>
  <c r="F242" i="101"/>
  <c r="M241" i="101"/>
  <c r="I241" i="101"/>
  <c r="H241" i="101"/>
  <c r="F241" i="101"/>
  <c r="M240" i="101"/>
  <c r="J240" i="101"/>
  <c r="I240" i="101"/>
  <c r="H240" i="101"/>
  <c r="G240" i="101"/>
  <c r="F240" i="101"/>
  <c r="M239" i="101"/>
  <c r="L239" i="101"/>
  <c r="K239" i="101"/>
  <c r="J239" i="101"/>
  <c r="I239" i="101"/>
  <c r="H239" i="101"/>
  <c r="G239" i="101"/>
  <c r="F239" i="101"/>
  <c r="M238" i="101"/>
  <c r="K238" i="101"/>
  <c r="I238" i="101"/>
  <c r="H238" i="101"/>
  <c r="G238" i="101"/>
  <c r="F238" i="101"/>
  <c r="Q238" i="101" s="1" a="1"/>
  <c r="Q238" i="101" s="1"/>
  <c r="M237" i="101"/>
  <c r="J237" i="101"/>
  <c r="I237" i="101"/>
  <c r="H237" i="101"/>
  <c r="G237" i="101"/>
  <c r="F237" i="101"/>
  <c r="M236" i="101"/>
  <c r="I236" i="101"/>
  <c r="H236" i="101"/>
  <c r="F236" i="101"/>
  <c r="M235" i="101"/>
  <c r="L235" i="101"/>
  <c r="I235" i="101"/>
  <c r="H235" i="101"/>
  <c r="G235" i="101"/>
  <c r="F235" i="101"/>
  <c r="Q235" i="101" s="1" a="1"/>
  <c r="Q235" i="101" s="1"/>
  <c r="M234" i="101"/>
  <c r="L234" i="101"/>
  <c r="I234" i="101"/>
  <c r="H234" i="101"/>
  <c r="G234" i="101"/>
  <c r="F234" i="101"/>
  <c r="M233" i="101"/>
  <c r="L233" i="101"/>
  <c r="K233" i="101"/>
  <c r="J233" i="101"/>
  <c r="I233" i="101"/>
  <c r="H233" i="101"/>
  <c r="G233" i="101"/>
  <c r="F233" i="101"/>
  <c r="M232" i="101"/>
  <c r="L232" i="101"/>
  <c r="K232" i="101"/>
  <c r="I232" i="101"/>
  <c r="H232" i="101"/>
  <c r="G232" i="101"/>
  <c r="F232" i="101"/>
  <c r="M231" i="101"/>
  <c r="L231" i="101"/>
  <c r="I231" i="101"/>
  <c r="H231" i="101"/>
  <c r="G231" i="101"/>
  <c r="F231" i="101"/>
  <c r="M230" i="101"/>
  <c r="L230" i="101"/>
  <c r="I230" i="101"/>
  <c r="H230" i="101"/>
  <c r="G230" i="101"/>
  <c r="F230" i="101"/>
  <c r="M229" i="101"/>
  <c r="L229" i="101"/>
  <c r="I229" i="101"/>
  <c r="H229" i="101"/>
  <c r="F229" i="101"/>
  <c r="M228" i="101"/>
  <c r="L228" i="101"/>
  <c r="K228" i="101"/>
  <c r="J228" i="101"/>
  <c r="I228" i="101"/>
  <c r="H228" i="101"/>
  <c r="G228" i="101"/>
  <c r="F228" i="101"/>
  <c r="M227" i="101"/>
  <c r="L227" i="101"/>
  <c r="K227" i="101"/>
  <c r="J227" i="101"/>
  <c r="I227" i="101"/>
  <c r="H227" i="101"/>
  <c r="G227" i="101"/>
  <c r="F227" i="101"/>
  <c r="M226" i="101"/>
  <c r="L226" i="101"/>
  <c r="K226" i="101"/>
  <c r="J226" i="101"/>
  <c r="I226" i="101"/>
  <c r="H226" i="101"/>
  <c r="G226" i="101"/>
  <c r="F226" i="101"/>
  <c r="M225" i="101"/>
  <c r="I225" i="101"/>
  <c r="H225" i="101"/>
  <c r="F225" i="101"/>
  <c r="I224" i="101"/>
  <c r="H224" i="101"/>
  <c r="G224" i="101"/>
  <c r="F224" i="101"/>
  <c r="M223" i="101"/>
  <c r="I223" i="101"/>
  <c r="H223" i="101"/>
  <c r="G223" i="101"/>
  <c r="F223" i="101"/>
  <c r="M222" i="101"/>
  <c r="L222" i="101"/>
  <c r="K222" i="101"/>
  <c r="J222" i="101"/>
  <c r="I222" i="101"/>
  <c r="H222" i="101"/>
  <c r="G222" i="101"/>
  <c r="F222" i="101"/>
  <c r="O222" i="101" s="1"/>
  <c r="P222" i="101" s="1"/>
  <c r="M221" i="101"/>
  <c r="L221" i="101"/>
  <c r="K221" i="101"/>
  <c r="J221" i="101"/>
  <c r="I221" i="101"/>
  <c r="H221" i="101"/>
  <c r="G221" i="101"/>
  <c r="F221" i="101"/>
  <c r="O221" i="101" s="1"/>
  <c r="P221" i="101" s="1"/>
  <c r="M220" i="101"/>
  <c r="L220" i="101"/>
  <c r="K220" i="101"/>
  <c r="J220" i="101"/>
  <c r="I220" i="101"/>
  <c r="H220" i="101"/>
  <c r="G220" i="101"/>
  <c r="F220" i="101"/>
  <c r="O220" i="101" s="1"/>
  <c r="P220" i="101" s="1"/>
  <c r="M219" i="101"/>
  <c r="L219" i="101"/>
  <c r="K219" i="101"/>
  <c r="J219" i="101"/>
  <c r="I219" i="101"/>
  <c r="H219" i="101"/>
  <c r="G219" i="101"/>
  <c r="F219" i="101"/>
  <c r="O219" i="101" s="1"/>
  <c r="P219" i="101" s="1"/>
  <c r="M218" i="101"/>
  <c r="L218" i="101"/>
  <c r="K218" i="101"/>
  <c r="J218" i="101"/>
  <c r="I218" i="101"/>
  <c r="H218" i="101"/>
  <c r="G218" i="101"/>
  <c r="F218" i="101"/>
  <c r="O218" i="101" s="1"/>
  <c r="P218" i="101" s="1"/>
  <c r="M217" i="101"/>
  <c r="L217" i="101"/>
  <c r="K217" i="101"/>
  <c r="J217" i="101"/>
  <c r="I217" i="101"/>
  <c r="H217" i="101"/>
  <c r="G217" i="101"/>
  <c r="F217" i="101"/>
  <c r="O217" i="101" s="1"/>
  <c r="P217" i="101" s="1"/>
  <c r="M216" i="101"/>
  <c r="L216" i="101"/>
  <c r="K216" i="101"/>
  <c r="J216" i="101"/>
  <c r="I216" i="101"/>
  <c r="H216" i="101"/>
  <c r="G216" i="101"/>
  <c r="F216" i="101"/>
  <c r="O216" i="101" s="1"/>
  <c r="P216" i="101" s="1"/>
  <c r="M215" i="101"/>
  <c r="I215" i="101"/>
  <c r="H215" i="101"/>
  <c r="G215" i="101"/>
  <c r="F215" i="101"/>
  <c r="Q215" i="101" s="1" a="1"/>
  <c r="Q215" i="101" s="1"/>
  <c r="M214" i="101"/>
  <c r="I214" i="101"/>
  <c r="H214" i="101"/>
  <c r="G214" i="101"/>
  <c r="F214" i="101"/>
  <c r="M213" i="101"/>
  <c r="L213" i="101"/>
  <c r="K213" i="101"/>
  <c r="J213" i="101"/>
  <c r="I213" i="101"/>
  <c r="H213" i="101"/>
  <c r="G213" i="101"/>
  <c r="F213" i="101"/>
  <c r="M212" i="101"/>
  <c r="L212" i="101"/>
  <c r="K212" i="101"/>
  <c r="J212" i="101"/>
  <c r="I212" i="101"/>
  <c r="H212" i="101"/>
  <c r="G212" i="101"/>
  <c r="F212" i="101"/>
  <c r="M211" i="101"/>
  <c r="I211" i="101"/>
  <c r="H211" i="101"/>
  <c r="G211" i="101"/>
  <c r="F211" i="101"/>
  <c r="M210" i="101"/>
  <c r="I210" i="101"/>
  <c r="H210" i="101"/>
  <c r="F210" i="101"/>
  <c r="M209" i="101"/>
  <c r="I209" i="101"/>
  <c r="H209" i="101"/>
  <c r="F209" i="101"/>
  <c r="M208" i="101"/>
  <c r="L208" i="101"/>
  <c r="K208" i="101"/>
  <c r="J208" i="101"/>
  <c r="I208" i="101"/>
  <c r="H208" i="101"/>
  <c r="G208" i="101"/>
  <c r="F208" i="101"/>
  <c r="M207" i="101"/>
  <c r="L207" i="101"/>
  <c r="K207" i="101"/>
  <c r="J207" i="101"/>
  <c r="I207" i="101"/>
  <c r="H207" i="101"/>
  <c r="G207" i="101"/>
  <c r="F207" i="101"/>
  <c r="M206" i="101"/>
  <c r="I206" i="101"/>
  <c r="H206" i="101"/>
  <c r="G206" i="101"/>
  <c r="F206" i="101"/>
  <c r="M205" i="101"/>
  <c r="L205" i="101"/>
  <c r="K205" i="101"/>
  <c r="J205" i="101"/>
  <c r="I205" i="101"/>
  <c r="H205" i="101"/>
  <c r="G205" i="101"/>
  <c r="F205" i="101"/>
  <c r="O205" i="101" s="1"/>
  <c r="P205" i="101" s="1"/>
  <c r="M204" i="101"/>
  <c r="I204" i="101"/>
  <c r="H204" i="101"/>
  <c r="F204" i="101"/>
  <c r="O204" i="101" s="1"/>
  <c r="P204" i="101" s="1"/>
  <c r="M203" i="101"/>
  <c r="L203" i="101"/>
  <c r="K203" i="101"/>
  <c r="J203" i="101"/>
  <c r="I203" i="101"/>
  <c r="H203" i="101"/>
  <c r="G203" i="101"/>
  <c r="F203" i="101"/>
  <c r="O203" i="101" s="1"/>
  <c r="P203" i="101" s="1"/>
  <c r="M202" i="101"/>
  <c r="L202" i="101"/>
  <c r="K202" i="101"/>
  <c r="J202" i="101"/>
  <c r="I202" i="101"/>
  <c r="H202" i="101"/>
  <c r="G202" i="101"/>
  <c r="F202" i="101"/>
  <c r="O202" i="101" s="1"/>
  <c r="P202" i="101" s="1"/>
  <c r="M201" i="101"/>
  <c r="L201" i="101"/>
  <c r="K201" i="101"/>
  <c r="J201" i="101"/>
  <c r="I201" i="101"/>
  <c r="H201" i="101"/>
  <c r="G201" i="101"/>
  <c r="F201" i="101"/>
  <c r="O201" i="101" s="1"/>
  <c r="P201" i="101" s="1"/>
  <c r="M200" i="101"/>
  <c r="L200" i="101"/>
  <c r="K200" i="101"/>
  <c r="J200" i="101"/>
  <c r="I200" i="101"/>
  <c r="H200" i="101"/>
  <c r="G200" i="101"/>
  <c r="F200" i="101"/>
  <c r="O200" i="101" s="1"/>
  <c r="P200" i="101" s="1"/>
  <c r="M199" i="101"/>
  <c r="L199" i="101"/>
  <c r="K199" i="101"/>
  <c r="J199" i="101"/>
  <c r="I199" i="101"/>
  <c r="H199" i="101"/>
  <c r="G199" i="101"/>
  <c r="F199" i="101"/>
  <c r="O199" i="101" s="1"/>
  <c r="P199" i="101" s="1"/>
  <c r="M198" i="101"/>
  <c r="L198" i="101"/>
  <c r="K198" i="101"/>
  <c r="J198" i="101"/>
  <c r="I198" i="101"/>
  <c r="H198" i="101"/>
  <c r="G198" i="101"/>
  <c r="F198" i="101"/>
  <c r="O198" i="101" s="1"/>
  <c r="P198" i="101" s="1"/>
  <c r="M197" i="101"/>
  <c r="I197" i="101"/>
  <c r="H197" i="101"/>
  <c r="F197" i="101"/>
  <c r="O197" i="101" s="1"/>
  <c r="P197" i="101" s="1"/>
  <c r="M196" i="101"/>
  <c r="I196" i="101"/>
  <c r="H196" i="101"/>
  <c r="F196" i="101"/>
  <c r="O196" i="101" s="1"/>
  <c r="P196" i="101" s="1"/>
  <c r="M195" i="101"/>
  <c r="L195" i="101"/>
  <c r="K195" i="101"/>
  <c r="J195" i="101"/>
  <c r="I195" i="101"/>
  <c r="H195" i="101"/>
  <c r="G195" i="101"/>
  <c r="F195" i="101"/>
  <c r="O195" i="101" s="1"/>
  <c r="P195" i="101" s="1"/>
  <c r="M194" i="101"/>
  <c r="L194" i="101"/>
  <c r="K194" i="101"/>
  <c r="J194" i="101"/>
  <c r="I194" i="101"/>
  <c r="H194" i="101"/>
  <c r="G194" i="101"/>
  <c r="F194" i="101"/>
  <c r="O194" i="101" s="1"/>
  <c r="P194" i="101" s="1"/>
  <c r="M193" i="101"/>
  <c r="L193" i="101"/>
  <c r="K193" i="101"/>
  <c r="J193" i="101"/>
  <c r="I193" i="101"/>
  <c r="H193" i="101"/>
  <c r="G193" i="101"/>
  <c r="F193" i="101"/>
  <c r="O193" i="101" s="1"/>
  <c r="P193" i="101" s="1"/>
  <c r="M192" i="101"/>
  <c r="L192" i="101"/>
  <c r="K192" i="101"/>
  <c r="J192" i="101"/>
  <c r="I192" i="101"/>
  <c r="H192" i="101"/>
  <c r="G192" i="101"/>
  <c r="F192" i="101"/>
  <c r="O192" i="101" s="1"/>
  <c r="P192" i="101" s="1"/>
  <c r="M191" i="101"/>
  <c r="L191" i="101"/>
  <c r="K191" i="101"/>
  <c r="J191" i="101"/>
  <c r="I191" i="101"/>
  <c r="H191" i="101"/>
  <c r="G191" i="101"/>
  <c r="F191" i="101"/>
  <c r="O191" i="101" s="1"/>
  <c r="P191" i="101" s="1"/>
  <c r="M190" i="101"/>
  <c r="L190" i="101"/>
  <c r="K190" i="101"/>
  <c r="J190" i="101"/>
  <c r="I190" i="101"/>
  <c r="H190" i="101"/>
  <c r="G190" i="101"/>
  <c r="F190" i="101"/>
  <c r="O190" i="101" s="1"/>
  <c r="P190" i="101" s="1"/>
  <c r="M189" i="101"/>
  <c r="L189" i="101"/>
  <c r="K189" i="101"/>
  <c r="J189" i="101"/>
  <c r="I189" i="101"/>
  <c r="H189" i="101"/>
  <c r="G189" i="101"/>
  <c r="F189" i="101"/>
  <c r="O189" i="101" s="1"/>
  <c r="P189" i="101" s="1"/>
  <c r="M188" i="101"/>
  <c r="L188" i="101"/>
  <c r="K188" i="101"/>
  <c r="J188" i="101"/>
  <c r="I188" i="101"/>
  <c r="H188" i="101"/>
  <c r="G188" i="101"/>
  <c r="F188" i="101"/>
  <c r="O188" i="101" s="1"/>
  <c r="P188" i="101" s="1"/>
  <c r="M187" i="101"/>
  <c r="L187" i="101"/>
  <c r="K187" i="101"/>
  <c r="J187" i="101"/>
  <c r="I187" i="101"/>
  <c r="H187" i="101"/>
  <c r="G187" i="101"/>
  <c r="F187" i="101"/>
  <c r="O187" i="101" s="1"/>
  <c r="P187" i="101" s="1"/>
  <c r="M186" i="101"/>
  <c r="L186" i="101"/>
  <c r="K186" i="101"/>
  <c r="J186" i="101"/>
  <c r="I186" i="101"/>
  <c r="H186" i="101"/>
  <c r="G186" i="101"/>
  <c r="F186" i="101"/>
  <c r="O186" i="101" s="1"/>
  <c r="P186" i="101" s="1"/>
  <c r="M185" i="101"/>
  <c r="L185" i="101"/>
  <c r="K185" i="101"/>
  <c r="J185" i="101"/>
  <c r="I185" i="101"/>
  <c r="H185" i="101"/>
  <c r="G185" i="101"/>
  <c r="F185" i="101"/>
  <c r="O185" i="101" s="1"/>
  <c r="P185" i="101" s="1"/>
  <c r="M184" i="101"/>
  <c r="L184" i="101"/>
  <c r="K184" i="101"/>
  <c r="J184" i="101"/>
  <c r="I184" i="101"/>
  <c r="H184" i="101"/>
  <c r="G184" i="101"/>
  <c r="F184" i="101"/>
  <c r="O184" i="101" s="1"/>
  <c r="P184" i="101" s="1"/>
  <c r="M183" i="101"/>
  <c r="I183" i="101"/>
  <c r="H183" i="101"/>
  <c r="G183" i="101"/>
  <c r="F183" i="101"/>
  <c r="Q183" i="101" s="1" a="1"/>
  <c r="Q183" i="101" s="1"/>
  <c r="M182" i="101"/>
  <c r="I182" i="101"/>
  <c r="H182" i="101"/>
  <c r="G182" i="101"/>
  <c r="F182" i="101"/>
  <c r="M181" i="101"/>
  <c r="I181" i="101"/>
  <c r="H181" i="101"/>
  <c r="G181" i="101"/>
  <c r="F181" i="101"/>
  <c r="M180" i="101"/>
  <c r="L180" i="101"/>
  <c r="K180" i="101"/>
  <c r="I180" i="101"/>
  <c r="H180" i="101"/>
  <c r="G180" i="101"/>
  <c r="F180" i="101"/>
  <c r="M179" i="101"/>
  <c r="J179" i="101"/>
  <c r="H179" i="101"/>
  <c r="F179" i="101"/>
  <c r="I178" i="101"/>
  <c r="H178" i="101"/>
  <c r="F178" i="101"/>
  <c r="O178" i="101" s="1"/>
  <c r="P178" i="101" s="1"/>
  <c r="I177" i="101"/>
  <c r="H177" i="101"/>
  <c r="F177" i="101"/>
  <c r="Q177" i="101" s="1" a="1"/>
  <c r="Q177" i="101" s="1"/>
  <c r="M176" i="101"/>
  <c r="H176" i="101"/>
  <c r="G176" i="101"/>
  <c r="F176" i="101"/>
  <c r="O176" i="101" s="1"/>
  <c r="P176" i="101" s="1"/>
  <c r="M175" i="101"/>
  <c r="L175" i="101"/>
  <c r="K175" i="101"/>
  <c r="J175" i="101"/>
  <c r="I175" i="101"/>
  <c r="H175" i="101"/>
  <c r="G175" i="101"/>
  <c r="F175" i="101"/>
  <c r="O175" i="101" s="1"/>
  <c r="P175" i="101" s="1"/>
  <c r="M174" i="101"/>
  <c r="K174" i="101"/>
  <c r="J174" i="101"/>
  <c r="I174" i="101"/>
  <c r="H174" i="101"/>
  <c r="G174" i="101"/>
  <c r="F174" i="101"/>
  <c r="M173" i="101"/>
  <c r="L173" i="101"/>
  <c r="K173" i="101"/>
  <c r="J173" i="101"/>
  <c r="I173" i="101"/>
  <c r="H173" i="101"/>
  <c r="G173" i="101"/>
  <c r="F173" i="101"/>
  <c r="M172" i="101"/>
  <c r="L172" i="101"/>
  <c r="K172" i="101"/>
  <c r="J172" i="101"/>
  <c r="I172" i="101"/>
  <c r="H172" i="101"/>
  <c r="G172" i="101"/>
  <c r="F172" i="101"/>
  <c r="M171" i="101"/>
  <c r="L171" i="101"/>
  <c r="K171" i="101"/>
  <c r="J171" i="101"/>
  <c r="I171" i="101"/>
  <c r="H171" i="101"/>
  <c r="G171" i="101"/>
  <c r="F171" i="101"/>
  <c r="M170" i="101"/>
  <c r="L170" i="101"/>
  <c r="K170" i="101"/>
  <c r="J170" i="101"/>
  <c r="I170" i="101"/>
  <c r="H170" i="101"/>
  <c r="G170" i="101"/>
  <c r="F170" i="101"/>
  <c r="M169" i="101"/>
  <c r="L169" i="101"/>
  <c r="K169" i="101"/>
  <c r="J169" i="101"/>
  <c r="I169" i="101"/>
  <c r="H169" i="101"/>
  <c r="G169" i="101"/>
  <c r="F169" i="101"/>
  <c r="M168" i="101"/>
  <c r="L168" i="101"/>
  <c r="K168" i="101"/>
  <c r="J168" i="101"/>
  <c r="I168" i="101"/>
  <c r="H168" i="101"/>
  <c r="G168" i="101"/>
  <c r="F168" i="101"/>
  <c r="M167" i="101"/>
  <c r="J167" i="101"/>
  <c r="I167" i="101"/>
  <c r="H167" i="101"/>
  <c r="G167" i="101"/>
  <c r="F167" i="101"/>
  <c r="Q167" i="101" s="1" a="1"/>
  <c r="Q167" i="101" s="1"/>
  <c r="M166" i="101"/>
  <c r="L166" i="101"/>
  <c r="K166" i="101"/>
  <c r="J166" i="101"/>
  <c r="I166" i="101"/>
  <c r="H166" i="101"/>
  <c r="G166" i="101"/>
  <c r="F166" i="101"/>
  <c r="M165" i="101"/>
  <c r="L165" i="101"/>
  <c r="K165" i="101"/>
  <c r="J165" i="101"/>
  <c r="I165" i="101"/>
  <c r="H165" i="101"/>
  <c r="G165" i="101"/>
  <c r="F165" i="101"/>
  <c r="M164" i="101"/>
  <c r="L164" i="101"/>
  <c r="K164" i="101"/>
  <c r="J164" i="101"/>
  <c r="I164" i="101"/>
  <c r="H164" i="101"/>
  <c r="G164" i="101"/>
  <c r="F164" i="101"/>
  <c r="M163" i="101"/>
  <c r="L163" i="101"/>
  <c r="K163" i="101"/>
  <c r="J163" i="101"/>
  <c r="I163" i="101"/>
  <c r="H163" i="101"/>
  <c r="G163" i="101"/>
  <c r="F163" i="101"/>
  <c r="M162" i="101"/>
  <c r="L162" i="101"/>
  <c r="K162" i="101"/>
  <c r="J162" i="101"/>
  <c r="I162" i="101"/>
  <c r="H162" i="101"/>
  <c r="G162" i="101"/>
  <c r="F162" i="101"/>
  <c r="M161" i="101"/>
  <c r="L161" i="101"/>
  <c r="K161" i="101"/>
  <c r="J161" i="101"/>
  <c r="I161" i="101"/>
  <c r="H161" i="101"/>
  <c r="G161" i="101"/>
  <c r="F161" i="101"/>
  <c r="M160" i="101"/>
  <c r="L160" i="101"/>
  <c r="K160" i="101"/>
  <c r="J160" i="101"/>
  <c r="I160" i="101"/>
  <c r="H160" i="101"/>
  <c r="G160" i="101"/>
  <c r="F160" i="101"/>
  <c r="M159" i="101"/>
  <c r="L159" i="101"/>
  <c r="K159" i="101"/>
  <c r="J159" i="101"/>
  <c r="I159" i="101"/>
  <c r="H159" i="101"/>
  <c r="G159" i="101"/>
  <c r="F159" i="101"/>
  <c r="M158" i="101"/>
  <c r="L158" i="101"/>
  <c r="K158" i="101"/>
  <c r="J158" i="101"/>
  <c r="I158" i="101"/>
  <c r="H158" i="101"/>
  <c r="G158" i="101"/>
  <c r="F158" i="101"/>
  <c r="M157" i="101"/>
  <c r="L157" i="101"/>
  <c r="I157" i="101"/>
  <c r="H157" i="101"/>
  <c r="G157" i="101"/>
  <c r="F157" i="101"/>
  <c r="M156" i="101"/>
  <c r="L156" i="101"/>
  <c r="K156" i="101"/>
  <c r="J156" i="101"/>
  <c r="I156" i="101"/>
  <c r="H156" i="101"/>
  <c r="G156" i="101"/>
  <c r="F156" i="101"/>
  <c r="M155" i="101"/>
  <c r="I155" i="101"/>
  <c r="H155" i="101"/>
  <c r="G155" i="101"/>
  <c r="F155" i="101"/>
  <c r="M154" i="101"/>
  <c r="I154" i="101"/>
  <c r="H154" i="101"/>
  <c r="G154" i="101"/>
  <c r="F154" i="101"/>
  <c r="Q154" i="101" s="1" a="1"/>
  <c r="Q154" i="101" s="1"/>
  <c r="M153" i="101"/>
  <c r="L153" i="101"/>
  <c r="H153" i="101"/>
  <c r="G153" i="101"/>
  <c r="F153" i="101"/>
  <c r="M152" i="101"/>
  <c r="L152" i="101"/>
  <c r="K152" i="101"/>
  <c r="J152" i="101"/>
  <c r="I152" i="101"/>
  <c r="H152" i="101"/>
  <c r="G152" i="101"/>
  <c r="F152" i="101"/>
  <c r="M151" i="101"/>
  <c r="L151" i="101"/>
  <c r="K151" i="101"/>
  <c r="J151" i="101"/>
  <c r="I151" i="101"/>
  <c r="H151" i="101"/>
  <c r="G151" i="101"/>
  <c r="F151" i="101"/>
  <c r="M150" i="101"/>
  <c r="J150" i="101"/>
  <c r="I150" i="101"/>
  <c r="G150" i="101"/>
  <c r="F150" i="101"/>
  <c r="M149" i="101"/>
  <c r="L149" i="101"/>
  <c r="K149" i="101"/>
  <c r="J149" i="101"/>
  <c r="I149" i="101"/>
  <c r="H149" i="101"/>
  <c r="G149" i="101"/>
  <c r="F149" i="101"/>
  <c r="M148" i="101"/>
  <c r="L148" i="101"/>
  <c r="J148" i="101"/>
  <c r="I148" i="101"/>
  <c r="H148" i="101"/>
  <c r="G148" i="101"/>
  <c r="F148" i="101"/>
  <c r="M147" i="101"/>
  <c r="L147" i="101"/>
  <c r="K147" i="101"/>
  <c r="J147" i="101"/>
  <c r="I147" i="101"/>
  <c r="H147" i="101"/>
  <c r="G147" i="101"/>
  <c r="F147" i="101"/>
  <c r="M146" i="101"/>
  <c r="L146" i="101"/>
  <c r="K146" i="101"/>
  <c r="J146" i="101"/>
  <c r="I146" i="101"/>
  <c r="H146" i="101"/>
  <c r="G146" i="101"/>
  <c r="F146" i="101"/>
  <c r="M145" i="101"/>
  <c r="L145" i="101"/>
  <c r="K145" i="101"/>
  <c r="J145" i="101"/>
  <c r="I145" i="101"/>
  <c r="H145" i="101"/>
  <c r="G145" i="101"/>
  <c r="F145" i="101"/>
  <c r="M144" i="101"/>
  <c r="L144" i="101"/>
  <c r="K144" i="101"/>
  <c r="J144" i="101"/>
  <c r="H144" i="101"/>
  <c r="G144" i="101"/>
  <c r="F144" i="101"/>
  <c r="O144" i="101" s="1"/>
  <c r="P144" i="101" s="1"/>
  <c r="M143" i="101"/>
  <c r="L143" i="101"/>
  <c r="K143" i="101"/>
  <c r="J143" i="101"/>
  <c r="I143" i="101"/>
  <c r="H143" i="101"/>
  <c r="G143" i="101"/>
  <c r="F143" i="101"/>
  <c r="M142" i="101"/>
  <c r="L142" i="101"/>
  <c r="K142" i="101"/>
  <c r="J142" i="101"/>
  <c r="I142" i="101"/>
  <c r="H142" i="101"/>
  <c r="G142" i="101"/>
  <c r="F142" i="101"/>
  <c r="M141" i="101"/>
  <c r="L141" i="101"/>
  <c r="K141" i="101"/>
  <c r="J141" i="101"/>
  <c r="I141" i="101"/>
  <c r="H141" i="101"/>
  <c r="G141" i="101"/>
  <c r="F141" i="101"/>
  <c r="M140" i="101"/>
  <c r="L140" i="101"/>
  <c r="K140" i="101"/>
  <c r="J140" i="101"/>
  <c r="I140" i="101"/>
  <c r="H140" i="101"/>
  <c r="G140" i="101"/>
  <c r="F140" i="101"/>
  <c r="M139" i="101"/>
  <c r="L139" i="101"/>
  <c r="K139" i="101"/>
  <c r="J139" i="101"/>
  <c r="I139" i="101"/>
  <c r="H139" i="101"/>
  <c r="G139" i="101"/>
  <c r="F139" i="101"/>
  <c r="M138" i="101"/>
  <c r="H138" i="101"/>
  <c r="G138" i="101"/>
  <c r="F138" i="101"/>
  <c r="M137" i="101"/>
  <c r="L137" i="101"/>
  <c r="K137" i="101"/>
  <c r="J137" i="101"/>
  <c r="I137" i="101"/>
  <c r="H137" i="101"/>
  <c r="G137" i="101"/>
  <c r="F137" i="101"/>
  <c r="M136" i="101"/>
  <c r="I136" i="101"/>
  <c r="H136" i="101"/>
  <c r="G136" i="101"/>
  <c r="F136" i="101"/>
  <c r="M135" i="101"/>
  <c r="I135" i="101"/>
  <c r="H135" i="101"/>
  <c r="G135" i="101"/>
  <c r="F135" i="101"/>
  <c r="M134" i="101"/>
  <c r="I134" i="101"/>
  <c r="H134" i="101"/>
  <c r="G134" i="101"/>
  <c r="F134" i="101"/>
  <c r="M133" i="101"/>
  <c r="I133" i="101"/>
  <c r="H133" i="101"/>
  <c r="G133" i="101"/>
  <c r="F133" i="101"/>
  <c r="Q133" i="101" s="1" a="1"/>
  <c r="Q133" i="101" s="1"/>
  <c r="M132" i="101"/>
  <c r="L132" i="101"/>
  <c r="K132" i="101"/>
  <c r="J132" i="101"/>
  <c r="I132" i="101"/>
  <c r="H132" i="101"/>
  <c r="G132" i="101"/>
  <c r="F132" i="101"/>
  <c r="M131" i="101"/>
  <c r="L131" i="101"/>
  <c r="K131" i="101"/>
  <c r="J131" i="101"/>
  <c r="I131" i="101"/>
  <c r="H131" i="101"/>
  <c r="G131" i="101"/>
  <c r="F131" i="101"/>
  <c r="M130" i="101"/>
  <c r="I130" i="101"/>
  <c r="H130" i="101"/>
  <c r="G130" i="101"/>
  <c r="F130" i="101"/>
  <c r="M129" i="101"/>
  <c r="L129" i="101"/>
  <c r="K129" i="101"/>
  <c r="J129" i="101"/>
  <c r="I129" i="101"/>
  <c r="H129" i="101"/>
  <c r="G129" i="101"/>
  <c r="F129" i="101"/>
  <c r="M128" i="101"/>
  <c r="L128" i="101"/>
  <c r="K128" i="101"/>
  <c r="J128" i="101"/>
  <c r="I128" i="101"/>
  <c r="H128" i="101"/>
  <c r="G128" i="101"/>
  <c r="F128" i="101"/>
  <c r="M127" i="101"/>
  <c r="L127" i="101"/>
  <c r="K127" i="101"/>
  <c r="J127" i="101"/>
  <c r="I127" i="101"/>
  <c r="H127" i="101"/>
  <c r="G127" i="101"/>
  <c r="F127" i="101"/>
  <c r="M126" i="101"/>
  <c r="L126" i="101"/>
  <c r="K126" i="101"/>
  <c r="J126" i="101"/>
  <c r="I126" i="101"/>
  <c r="H126" i="101"/>
  <c r="G126" i="101"/>
  <c r="F126" i="101"/>
  <c r="M125" i="101"/>
  <c r="L125" i="101"/>
  <c r="K125" i="101"/>
  <c r="J125" i="101"/>
  <c r="I125" i="101"/>
  <c r="H125" i="101"/>
  <c r="G125" i="101"/>
  <c r="F125" i="101"/>
  <c r="M124" i="101"/>
  <c r="L124" i="101"/>
  <c r="K124" i="101"/>
  <c r="J124" i="101"/>
  <c r="I124" i="101"/>
  <c r="H124" i="101"/>
  <c r="G124" i="101"/>
  <c r="F124" i="101"/>
  <c r="M123" i="101"/>
  <c r="L123" i="101"/>
  <c r="K123" i="101"/>
  <c r="J123" i="101"/>
  <c r="I123" i="101"/>
  <c r="H123" i="101"/>
  <c r="F123" i="101"/>
  <c r="O123" i="101" s="1"/>
  <c r="P123" i="101" s="1"/>
  <c r="M122" i="101"/>
  <c r="L122" i="101"/>
  <c r="K122" i="101"/>
  <c r="J122" i="101"/>
  <c r="I122" i="101"/>
  <c r="H122" i="101"/>
  <c r="G122" i="101"/>
  <c r="F122" i="101"/>
  <c r="M121" i="101"/>
  <c r="L121" i="101"/>
  <c r="K121" i="101"/>
  <c r="J121" i="101"/>
  <c r="I121" i="101"/>
  <c r="H121" i="101"/>
  <c r="G121" i="101"/>
  <c r="F121" i="101"/>
  <c r="M120" i="101"/>
  <c r="I120" i="101"/>
  <c r="H120" i="101"/>
  <c r="F120" i="101"/>
  <c r="M119" i="101"/>
  <c r="L119" i="101"/>
  <c r="K119" i="101"/>
  <c r="J119" i="101"/>
  <c r="I119" i="101"/>
  <c r="H119" i="101"/>
  <c r="F119" i="101"/>
  <c r="Q119" i="101" s="1" a="1"/>
  <c r="Q119" i="101" s="1"/>
  <c r="M118" i="101"/>
  <c r="L118" i="101"/>
  <c r="K118" i="101"/>
  <c r="J118" i="101"/>
  <c r="I118" i="101"/>
  <c r="H118" i="101"/>
  <c r="F118" i="101"/>
  <c r="M117" i="101"/>
  <c r="L117" i="101"/>
  <c r="I117" i="101"/>
  <c r="H117" i="101"/>
  <c r="G117" i="101"/>
  <c r="F117" i="101"/>
  <c r="Q117" i="101" s="1" a="1"/>
  <c r="Q117" i="101" s="1"/>
  <c r="M116" i="101"/>
  <c r="J116" i="101"/>
  <c r="I116" i="101"/>
  <c r="H116" i="101"/>
  <c r="G116" i="101"/>
  <c r="F116" i="101"/>
  <c r="M115" i="101"/>
  <c r="I115" i="101"/>
  <c r="H115" i="101"/>
  <c r="G115" i="101"/>
  <c r="F115" i="101"/>
  <c r="M114" i="101"/>
  <c r="J114" i="101"/>
  <c r="H114" i="101"/>
  <c r="G114" i="101"/>
  <c r="F114" i="101"/>
  <c r="Q114" i="101" s="1" a="1"/>
  <c r="Q114" i="101" s="1"/>
  <c r="M113" i="101"/>
  <c r="J113" i="101"/>
  <c r="H113" i="101"/>
  <c r="G113" i="101"/>
  <c r="F113" i="101"/>
  <c r="M112" i="101"/>
  <c r="L112" i="101"/>
  <c r="K112" i="101"/>
  <c r="J112" i="101"/>
  <c r="I112" i="101"/>
  <c r="H112" i="101"/>
  <c r="G112" i="101"/>
  <c r="F112" i="101"/>
  <c r="M111" i="101"/>
  <c r="L111" i="101"/>
  <c r="K111" i="101"/>
  <c r="J111" i="101"/>
  <c r="I111" i="101"/>
  <c r="H111" i="101"/>
  <c r="G111" i="101"/>
  <c r="F111" i="101"/>
  <c r="M110" i="101"/>
  <c r="L110" i="101"/>
  <c r="K110" i="101"/>
  <c r="J110" i="101"/>
  <c r="I110" i="101"/>
  <c r="H110" i="101"/>
  <c r="G110" i="101"/>
  <c r="F110" i="101"/>
  <c r="M109" i="101"/>
  <c r="L109" i="101"/>
  <c r="K109" i="101"/>
  <c r="J109" i="101"/>
  <c r="I109" i="101"/>
  <c r="H109" i="101"/>
  <c r="G109" i="101"/>
  <c r="F109" i="101"/>
  <c r="M108" i="101"/>
  <c r="K108" i="101"/>
  <c r="J108" i="101"/>
  <c r="I108" i="101"/>
  <c r="G108" i="101"/>
  <c r="F108" i="101"/>
  <c r="M107" i="101"/>
  <c r="L107" i="101"/>
  <c r="K107" i="101"/>
  <c r="J107" i="101"/>
  <c r="I107" i="101"/>
  <c r="H107" i="101"/>
  <c r="G107" i="101"/>
  <c r="F107" i="101"/>
  <c r="O107" i="101" s="1"/>
  <c r="P107" i="101" s="1"/>
  <c r="M106" i="101"/>
  <c r="L106" i="101"/>
  <c r="K106" i="101"/>
  <c r="J106" i="101"/>
  <c r="I106" i="101"/>
  <c r="H106" i="101"/>
  <c r="G106" i="101"/>
  <c r="F106" i="101"/>
  <c r="O106" i="101" s="1"/>
  <c r="P106" i="101" s="1"/>
  <c r="M105" i="101"/>
  <c r="L105" i="101"/>
  <c r="K105" i="101"/>
  <c r="J105" i="101"/>
  <c r="I105" i="101"/>
  <c r="H105" i="101"/>
  <c r="G105" i="101"/>
  <c r="F105" i="101"/>
  <c r="O105" i="101" s="1"/>
  <c r="P105" i="101" s="1"/>
  <c r="M104" i="101"/>
  <c r="L104" i="101"/>
  <c r="I104" i="101"/>
  <c r="H104" i="101"/>
  <c r="G104" i="101"/>
  <c r="F104" i="101"/>
  <c r="Q104" i="101" s="1" a="1"/>
  <c r="Q104" i="101" s="1"/>
  <c r="M103" i="101"/>
  <c r="L103" i="101"/>
  <c r="K103" i="101"/>
  <c r="J103" i="101"/>
  <c r="I103" i="101"/>
  <c r="H103" i="101"/>
  <c r="G103" i="101"/>
  <c r="F103" i="101"/>
  <c r="M102" i="101"/>
  <c r="L102" i="101"/>
  <c r="K102" i="101"/>
  <c r="J102" i="101"/>
  <c r="I102" i="101"/>
  <c r="H102" i="101"/>
  <c r="G102" i="101"/>
  <c r="F102" i="101"/>
  <c r="M101" i="101"/>
  <c r="K101" i="101"/>
  <c r="I101" i="101"/>
  <c r="H101" i="101"/>
  <c r="G101" i="101"/>
  <c r="F101" i="101"/>
  <c r="N101" i="101" s="1"/>
  <c r="M100" i="101"/>
  <c r="L100" i="101"/>
  <c r="K100" i="101"/>
  <c r="J100" i="101"/>
  <c r="I100" i="101"/>
  <c r="H100" i="101"/>
  <c r="G100" i="101"/>
  <c r="F100" i="101"/>
  <c r="N100" i="101" s="1"/>
  <c r="M99" i="101"/>
  <c r="L99" i="101"/>
  <c r="K99" i="101"/>
  <c r="J99" i="101"/>
  <c r="I99" i="101"/>
  <c r="H99" i="101"/>
  <c r="G99" i="101"/>
  <c r="F99" i="101"/>
  <c r="Q99" i="101" s="1" a="1"/>
  <c r="Q99" i="101" s="1"/>
  <c r="M98" i="101"/>
  <c r="L98" i="101"/>
  <c r="K98" i="101"/>
  <c r="J98" i="101"/>
  <c r="I98" i="101"/>
  <c r="H98" i="101"/>
  <c r="G98" i="101"/>
  <c r="F98" i="101"/>
  <c r="N98" i="101" s="1"/>
  <c r="M97" i="101"/>
  <c r="L97" i="101"/>
  <c r="K97" i="101"/>
  <c r="J97" i="101"/>
  <c r="I97" i="101"/>
  <c r="H97" i="101"/>
  <c r="G97" i="101"/>
  <c r="F97" i="101"/>
  <c r="Q97" i="101" s="1" a="1"/>
  <c r="Q97" i="101" s="1"/>
  <c r="M96" i="101"/>
  <c r="L96" i="101"/>
  <c r="K96" i="101"/>
  <c r="J96" i="101"/>
  <c r="I96" i="101"/>
  <c r="H96" i="101"/>
  <c r="G96" i="101"/>
  <c r="F96" i="101"/>
  <c r="N96" i="101" s="1"/>
  <c r="M95" i="101"/>
  <c r="I95" i="101"/>
  <c r="H95" i="101"/>
  <c r="G95" i="101"/>
  <c r="F95" i="101"/>
  <c r="Q95" i="101" s="1" a="1"/>
  <c r="Q95" i="101" s="1"/>
  <c r="M94" i="101"/>
  <c r="I94" i="101"/>
  <c r="H94" i="101"/>
  <c r="G94" i="101"/>
  <c r="F94" i="101"/>
  <c r="Q94" i="101" s="1" a="1"/>
  <c r="Q94" i="101" s="1"/>
  <c r="M93" i="101"/>
  <c r="I93" i="101"/>
  <c r="H93" i="101"/>
  <c r="G93" i="101"/>
  <c r="F93" i="101"/>
  <c r="M92" i="101"/>
  <c r="I92" i="101"/>
  <c r="H92" i="101"/>
  <c r="G92" i="101"/>
  <c r="F92" i="101"/>
  <c r="Q92" i="101" s="1" a="1"/>
  <c r="Q92" i="101" s="1"/>
  <c r="M91" i="101"/>
  <c r="I91" i="101"/>
  <c r="H91" i="101"/>
  <c r="G91" i="101"/>
  <c r="F91" i="101"/>
  <c r="Q91" i="101" s="1" a="1"/>
  <c r="Q91" i="101" s="1"/>
  <c r="M90" i="101"/>
  <c r="J90" i="101"/>
  <c r="I90" i="101"/>
  <c r="H90" i="101"/>
  <c r="G90" i="101"/>
  <c r="F90" i="101"/>
  <c r="O90" i="101" s="1"/>
  <c r="P90" i="101" s="1"/>
  <c r="M89" i="101"/>
  <c r="I89" i="101"/>
  <c r="H89" i="101"/>
  <c r="G89" i="101"/>
  <c r="F89" i="101"/>
  <c r="Q89" i="101" s="1" a="1"/>
  <c r="Q89" i="101" s="1"/>
  <c r="M88" i="101"/>
  <c r="L88" i="101"/>
  <c r="K88" i="101"/>
  <c r="J88" i="101"/>
  <c r="I88" i="101"/>
  <c r="H88" i="101"/>
  <c r="G88" i="101"/>
  <c r="F88" i="101"/>
  <c r="N88" i="101" s="1"/>
  <c r="M87" i="101"/>
  <c r="L87" i="101"/>
  <c r="K87" i="101"/>
  <c r="J87" i="101"/>
  <c r="I87" i="101"/>
  <c r="H87" i="101"/>
  <c r="G87" i="101"/>
  <c r="F87" i="101"/>
  <c r="N87" i="101" s="1"/>
  <c r="M86" i="101"/>
  <c r="L86" i="101"/>
  <c r="K86" i="101"/>
  <c r="J86" i="101"/>
  <c r="I86" i="101"/>
  <c r="H86" i="101"/>
  <c r="G86" i="101"/>
  <c r="F86" i="101"/>
  <c r="N86" i="101" s="1"/>
  <c r="M85" i="101"/>
  <c r="I85" i="101"/>
  <c r="H85" i="101"/>
  <c r="G85" i="101"/>
  <c r="F85" i="101"/>
  <c r="Q85" i="101" s="1" a="1"/>
  <c r="Q85" i="101" s="1"/>
  <c r="M84" i="101"/>
  <c r="L84" i="101"/>
  <c r="K84" i="101"/>
  <c r="J84" i="101"/>
  <c r="I84" i="101"/>
  <c r="H84" i="101"/>
  <c r="G84" i="101"/>
  <c r="F84" i="101"/>
  <c r="N84" i="101" s="1"/>
  <c r="M83" i="101"/>
  <c r="L83" i="101"/>
  <c r="K83" i="101"/>
  <c r="J83" i="101"/>
  <c r="I83" i="101"/>
  <c r="H83" i="101"/>
  <c r="G83" i="101"/>
  <c r="F83" i="101"/>
  <c r="N83" i="101" s="1"/>
  <c r="M82" i="101"/>
  <c r="L82" i="101"/>
  <c r="K82" i="101"/>
  <c r="J82" i="101"/>
  <c r="I82" i="101"/>
  <c r="H82" i="101"/>
  <c r="G82" i="101"/>
  <c r="F82" i="101"/>
  <c r="N82" i="101" s="1"/>
  <c r="M81" i="101"/>
  <c r="I81" i="101"/>
  <c r="H81" i="101"/>
  <c r="G81" i="101"/>
  <c r="F81" i="101"/>
  <c r="O81" i="101" s="1"/>
  <c r="P81" i="101" s="1"/>
  <c r="M80" i="101"/>
  <c r="L80" i="101"/>
  <c r="K80" i="101"/>
  <c r="J80" i="101"/>
  <c r="I80" i="101"/>
  <c r="H80" i="101"/>
  <c r="G80" i="101"/>
  <c r="F80" i="101"/>
  <c r="Q80" i="101" s="1" a="1"/>
  <c r="Q80" i="101" s="1"/>
  <c r="M79" i="101"/>
  <c r="L79" i="101"/>
  <c r="K79" i="101"/>
  <c r="J79" i="101"/>
  <c r="I79" i="101"/>
  <c r="H79" i="101"/>
  <c r="G79" i="101"/>
  <c r="F79" i="101"/>
  <c r="Q79" i="101" s="1" a="1"/>
  <c r="Q79" i="101" s="1"/>
  <c r="M78" i="101"/>
  <c r="L78" i="101"/>
  <c r="K78" i="101"/>
  <c r="J78" i="101"/>
  <c r="I78" i="101"/>
  <c r="H78" i="101"/>
  <c r="G78" i="101"/>
  <c r="F78" i="101"/>
  <c r="Q78" i="101" s="1" a="1"/>
  <c r="Q78" i="101" s="1"/>
  <c r="M77" i="101"/>
  <c r="L77" i="101"/>
  <c r="K77" i="101"/>
  <c r="J77" i="101"/>
  <c r="I77" i="101"/>
  <c r="H77" i="101"/>
  <c r="G77" i="101"/>
  <c r="F77" i="101"/>
  <c r="Q77" i="101" s="1" a="1"/>
  <c r="Q77" i="101" s="1"/>
  <c r="M76" i="101"/>
  <c r="L76" i="101"/>
  <c r="K76" i="101"/>
  <c r="J76" i="101"/>
  <c r="I76" i="101"/>
  <c r="H76" i="101"/>
  <c r="G76" i="101"/>
  <c r="F76" i="101"/>
  <c r="Q76" i="101" s="1" a="1"/>
  <c r="Q76" i="101" s="1"/>
  <c r="M75" i="101"/>
  <c r="L75" i="101"/>
  <c r="K75" i="101"/>
  <c r="J75" i="101"/>
  <c r="I75" i="101"/>
  <c r="H75" i="101"/>
  <c r="G75" i="101"/>
  <c r="F75" i="101"/>
  <c r="Q75" i="101" s="1" a="1"/>
  <c r="Q75" i="101" s="1"/>
  <c r="M74" i="101"/>
  <c r="L74" i="101"/>
  <c r="K74" i="101"/>
  <c r="J74" i="101"/>
  <c r="I74" i="101"/>
  <c r="H74" i="101"/>
  <c r="G74" i="101"/>
  <c r="F74" i="101"/>
  <c r="Q74" i="101" s="1" a="1"/>
  <c r="Q74" i="101" s="1"/>
  <c r="M73" i="101"/>
  <c r="L73" i="101"/>
  <c r="K73" i="101"/>
  <c r="J73" i="101"/>
  <c r="I73" i="101"/>
  <c r="G73" i="101"/>
  <c r="F73" i="101"/>
  <c r="O73" i="101" s="1"/>
  <c r="P73" i="101" s="1"/>
  <c r="M72" i="101"/>
  <c r="L72" i="101"/>
  <c r="K72" i="101"/>
  <c r="J72" i="101"/>
  <c r="I72" i="101"/>
  <c r="H72" i="101"/>
  <c r="G72" i="101"/>
  <c r="F72" i="101"/>
  <c r="N72" i="101" s="1"/>
  <c r="M71" i="101"/>
  <c r="L71" i="101"/>
  <c r="K71" i="101"/>
  <c r="J71" i="101"/>
  <c r="I71" i="101"/>
  <c r="H71" i="101"/>
  <c r="F71" i="101"/>
  <c r="O71" i="101" s="1"/>
  <c r="P71" i="101" s="1"/>
  <c r="M70" i="101"/>
  <c r="L70" i="101"/>
  <c r="K70" i="101"/>
  <c r="J70" i="101"/>
  <c r="I70" i="101"/>
  <c r="H70" i="101"/>
  <c r="G70" i="101"/>
  <c r="F70" i="101"/>
  <c r="N70" i="101" s="1"/>
  <c r="M69" i="101"/>
  <c r="K69" i="101"/>
  <c r="G69" i="101"/>
  <c r="F69" i="101"/>
  <c r="N69" i="101" s="1"/>
  <c r="M68" i="101"/>
  <c r="L68" i="101"/>
  <c r="K68" i="101"/>
  <c r="J68" i="101"/>
  <c r="I68" i="101"/>
  <c r="H68" i="101"/>
  <c r="G68" i="101"/>
  <c r="F68" i="101"/>
  <c r="N68" i="101" s="1"/>
  <c r="M67" i="101"/>
  <c r="L67" i="101"/>
  <c r="K67" i="101"/>
  <c r="J67" i="101"/>
  <c r="I67" i="101"/>
  <c r="H67" i="101"/>
  <c r="G67" i="101"/>
  <c r="F67" i="101"/>
  <c r="N67" i="101" s="1"/>
  <c r="M66" i="101"/>
  <c r="H66" i="101"/>
  <c r="G66" i="101"/>
  <c r="F66" i="101"/>
  <c r="N66" i="101" s="1"/>
  <c r="M65" i="101"/>
  <c r="L65" i="101"/>
  <c r="K65" i="101"/>
  <c r="J65" i="101"/>
  <c r="I65" i="101"/>
  <c r="H65" i="101"/>
  <c r="G65" i="101"/>
  <c r="F65" i="101"/>
  <c r="N65" i="101" s="1"/>
  <c r="M64" i="101"/>
  <c r="L64" i="101"/>
  <c r="K64" i="101"/>
  <c r="J64" i="101"/>
  <c r="I64" i="101"/>
  <c r="H64" i="101"/>
  <c r="G64" i="101"/>
  <c r="F64" i="101"/>
  <c r="N64" i="101" s="1"/>
  <c r="M63" i="101"/>
  <c r="I63" i="101"/>
  <c r="H63" i="101"/>
  <c r="G63" i="101"/>
  <c r="F63" i="101"/>
  <c r="Q63" i="101" s="1" a="1"/>
  <c r="Q63" i="101" s="1"/>
  <c r="M62" i="101"/>
  <c r="L62" i="101"/>
  <c r="K62" i="101"/>
  <c r="J62" i="101"/>
  <c r="I62" i="101"/>
  <c r="H62" i="101"/>
  <c r="G62" i="101"/>
  <c r="F62" i="101"/>
  <c r="N62" i="101" s="1"/>
  <c r="M61" i="101"/>
  <c r="L61" i="101"/>
  <c r="K61" i="101"/>
  <c r="J61" i="101"/>
  <c r="I61" i="101"/>
  <c r="H61" i="101"/>
  <c r="G61" i="101"/>
  <c r="F61" i="101"/>
  <c r="N61" i="101" s="1"/>
  <c r="M60" i="101"/>
  <c r="L60" i="101"/>
  <c r="K60" i="101"/>
  <c r="J60" i="101"/>
  <c r="I60" i="101"/>
  <c r="H60" i="101"/>
  <c r="G60" i="101"/>
  <c r="F60" i="101"/>
  <c r="N60" i="101" s="1"/>
  <c r="M59" i="101"/>
  <c r="L59" i="101"/>
  <c r="K59" i="101"/>
  <c r="J59" i="101"/>
  <c r="I59" i="101"/>
  <c r="H59" i="101"/>
  <c r="G59" i="101"/>
  <c r="F59" i="101"/>
  <c r="N59" i="101" s="1"/>
  <c r="M58" i="101"/>
  <c r="L58" i="101"/>
  <c r="K58" i="101"/>
  <c r="J58" i="101"/>
  <c r="I58" i="101"/>
  <c r="H58" i="101"/>
  <c r="G58" i="101"/>
  <c r="F58" i="101"/>
  <c r="N58" i="101" s="1"/>
  <c r="M57" i="101"/>
  <c r="I57" i="101"/>
  <c r="H57" i="101"/>
  <c r="G57" i="101"/>
  <c r="F57" i="101"/>
  <c r="O57" i="101" s="1"/>
  <c r="P57" i="101" s="1"/>
  <c r="M56" i="101"/>
  <c r="I56" i="101"/>
  <c r="H56" i="101"/>
  <c r="G56" i="101"/>
  <c r="F56" i="101"/>
  <c r="Q56" i="101" s="1" a="1"/>
  <c r="Q56" i="101" s="1"/>
  <c r="M55" i="101"/>
  <c r="I55" i="101"/>
  <c r="H55" i="101"/>
  <c r="G55" i="101"/>
  <c r="F55" i="101"/>
  <c r="Q55" i="101" s="1" a="1"/>
  <c r="Q55" i="101" s="1"/>
  <c r="M54" i="101"/>
  <c r="I54" i="101"/>
  <c r="H54" i="101"/>
  <c r="G54" i="101"/>
  <c r="F54" i="101"/>
  <c r="Q54" i="101" s="1" a="1"/>
  <c r="Q54" i="101" s="1"/>
  <c r="M53" i="101"/>
  <c r="I53" i="101"/>
  <c r="H53" i="101"/>
  <c r="G53" i="101"/>
  <c r="F53" i="101"/>
  <c r="O53" i="101" s="1"/>
  <c r="P53" i="101" s="1"/>
  <c r="M52" i="101"/>
  <c r="L52" i="101"/>
  <c r="K52" i="101"/>
  <c r="J52" i="101"/>
  <c r="I52" i="101"/>
  <c r="H52" i="101"/>
  <c r="G52" i="101"/>
  <c r="F52" i="101"/>
  <c r="Q52" i="101" s="1" a="1"/>
  <c r="Q52" i="101" s="1"/>
  <c r="M51" i="101"/>
  <c r="L51" i="101"/>
  <c r="K51" i="101"/>
  <c r="J51" i="101"/>
  <c r="I51" i="101"/>
  <c r="H51" i="101"/>
  <c r="G51" i="101"/>
  <c r="F51" i="101"/>
  <c r="Q51" i="101" s="1" a="1"/>
  <c r="Q51" i="101" s="1"/>
  <c r="M50" i="101"/>
  <c r="L50" i="101"/>
  <c r="K50" i="101"/>
  <c r="J50" i="101"/>
  <c r="I50" i="101"/>
  <c r="H50" i="101"/>
  <c r="G50" i="101"/>
  <c r="F50" i="101"/>
  <c r="Q50" i="101" s="1" a="1"/>
  <c r="Q50" i="101" s="1"/>
  <c r="M49" i="101"/>
  <c r="L49" i="101"/>
  <c r="K49" i="101"/>
  <c r="J49" i="101"/>
  <c r="I49" i="101"/>
  <c r="H49" i="101"/>
  <c r="G49" i="101"/>
  <c r="F49" i="101"/>
  <c r="Q49" i="101" s="1" a="1"/>
  <c r="Q49" i="101" s="1"/>
  <c r="M48" i="101"/>
  <c r="L48" i="101"/>
  <c r="K48" i="101"/>
  <c r="J48" i="101"/>
  <c r="I48" i="101"/>
  <c r="H48" i="101"/>
  <c r="G48" i="101"/>
  <c r="F48" i="101"/>
  <c r="Q48" i="101" s="1" a="1"/>
  <c r="Q48" i="101" s="1"/>
  <c r="M47" i="101"/>
  <c r="L47" i="101"/>
  <c r="K47" i="101"/>
  <c r="J47" i="101"/>
  <c r="I47" i="101"/>
  <c r="H47" i="101"/>
  <c r="G47" i="101"/>
  <c r="F47" i="101"/>
  <c r="Q47" i="101" s="1" a="1"/>
  <c r="Q47" i="101" s="1"/>
  <c r="M46" i="101"/>
  <c r="L46" i="101"/>
  <c r="K46" i="101"/>
  <c r="J46" i="101"/>
  <c r="I46" i="101"/>
  <c r="H46" i="101"/>
  <c r="G46" i="101"/>
  <c r="F46" i="101"/>
  <c r="Q46" i="101" s="1" a="1"/>
  <c r="Q46" i="101" s="1"/>
  <c r="M45" i="101"/>
  <c r="L45" i="101"/>
  <c r="K45" i="101"/>
  <c r="J45" i="101"/>
  <c r="I45" i="101"/>
  <c r="H45" i="101"/>
  <c r="G45" i="101"/>
  <c r="F45" i="101"/>
  <c r="Q45" i="101" s="1" a="1"/>
  <c r="Q45" i="101" s="1"/>
  <c r="M44" i="101"/>
  <c r="L44" i="101"/>
  <c r="K44" i="101"/>
  <c r="J44" i="101"/>
  <c r="I44" i="101"/>
  <c r="H44" i="101"/>
  <c r="G44" i="101"/>
  <c r="F44" i="101"/>
  <c r="Q44" i="101" s="1" a="1"/>
  <c r="Q44" i="101" s="1"/>
  <c r="M43" i="101"/>
  <c r="L43" i="101"/>
  <c r="K43" i="101"/>
  <c r="J43" i="101"/>
  <c r="I43" i="101"/>
  <c r="H43" i="101"/>
  <c r="G43" i="101"/>
  <c r="F43" i="101"/>
  <c r="Q43" i="101" s="1" a="1"/>
  <c r="Q43" i="101" s="1"/>
  <c r="M42" i="101"/>
  <c r="L42" i="101"/>
  <c r="K42" i="101"/>
  <c r="J42" i="101"/>
  <c r="I42" i="101"/>
  <c r="H42" i="101"/>
  <c r="G42" i="101"/>
  <c r="F42" i="101"/>
  <c r="Q42" i="101" s="1" a="1"/>
  <c r="Q42" i="101" s="1"/>
  <c r="M41" i="101"/>
  <c r="L41" i="101"/>
  <c r="K41" i="101"/>
  <c r="J41" i="101"/>
  <c r="I41" i="101"/>
  <c r="H41" i="101"/>
  <c r="G41" i="101"/>
  <c r="F41" i="101"/>
  <c r="Q41" i="101" s="1" a="1"/>
  <c r="Q41" i="101" s="1"/>
  <c r="M40" i="101"/>
  <c r="K40" i="101"/>
  <c r="H40" i="101"/>
  <c r="G40" i="101"/>
  <c r="F40" i="101"/>
  <c r="Q40" i="101" s="1" a="1"/>
  <c r="Q40" i="101" s="1"/>
  <c r="M39" i="101"/>
  <c r="I39" i="101"/>
  <c r="H39" i="101"/>
  <c r="G39" i="101"/>
  <c r="F39" i="101"/>
  <c r="Q39" i="101" s="1" a="1"/>
  <c r="Q39" i="101" s="1"/>
  <c r="M38" i="101"/>
  <c r="I38" i="101"/>
  <c r="H38" i="101"/>
  <c r="G38" i="101"/>
  <c r="F38" i="101"/>
  <c r="Q38" i="101" s="1" a="1"/>
  <c r="Q38" i="101" s="1"/>
  <c r="M37" i="101"/>
  <c r="L37" i="101"/>
  <c r="K37" i="101"/>
  <c r="J37" i="101"/>
  <c r="I37" i="101"/>
  <c r="H37" i="101"/>
  <c r="G37" i="101"/>
  <c r="F37" i="101"/>
  <c r="N37" i="101" s="1"/>
  <c r="M36" i="101"/>
  <c r="L36" i="101"/>
  <c r="K36" i="101"/>
  <c r="J36" i="101"/>
  <c r="I36" i="101"/>
  <c r="H36" i="101"/>
  <c r="G36" i="101"/>
  <c r="F36" i="101"/>
  <c r="N36" i="101" s="1"/>
  <c r="M35" i="101"/>
  <c r="L35" i="101"/>
  <c r="K35" i="101"/>
  <c r="J35" i="101"/>
  <c r="I35" i="101"/>
  <c r="H35" i="101"/>
  <c r="G35" i="101"/>
  <c r="F35" i="101"/>
  <c r="N35" i="101" s="1"/>
  <c r="M34" i="101"/>
  <c r="I34" i="101"/>
  <c r="H34" i="101"/>
  <c r="F34" i="101"/>
  <c r="N34" i="101" s="1"/>
  <c r="M33" i="101"/>
  <c r="L33" i="101"/>
  <c r="K33" i="101"/>
  <c r="J33" i="101"/>
  <c r="I33" i="101"/>
  <c r="H33" i="101"/>
  <c r="G33" i="101"/>
  <c r="F33" i="101"/>
  <c r="N33" i="101" s="1"/>
  <c r="M32" i="101"/>
  <c r="L32" i="101"/>
  <c r="K32" i="101"/>
  <c r="J32" i="101"/>
  <c r="I32" i="101"/>
  <c r="H32" i="101"/>
  <c r="G32" i="101"/>
  <c r="F32" i="101"/>
  <c r="N32" i="101" s="1"/>
  <c r="M31" i="101"/>
  <c r="L31" i="101"/>
  <c r="K31" i="101"/>
  <c r="J31" i="101"/>
  <c r="I31" i="101"/>
  <c r="H31" i="101"/>
  <c r="G31" i="101"/>
  <c r="F31" i="101"/>
  <c r="N31" i="101" s="1"/>
  <c r="M30" i="101"/>
  <c r="L30" i="101"/>
  <c r="K30" i="101"/>
  <c r="J30" i="101"/>
  <c r="I30" i="101"/>
  <c r="H30" i="101"/>
  <c r="G30" i="101"/>
  <c r="F30" i="101"/>
  <c r="N30" i="101" s="1"/>
  <c r="M29" i="101"/>
  <c r="K29" i="101"/>
  <c r="I29" i="101"/>
  <c r="H29" i="101"/>
  <c r="G29" i="101"/>
  <c r="F29" i="101"/>
  <c r="O29" i="101" s="1"/>
  <c r="P29" i="101" s="1"/>
  <c r="M28" i="101"/>
  <c r="K28" i="101"/>
  <c r="I28" i="101"/>
  <c r="H28" i="101"/>
  <c r="G28" i="101"/>
  <c r="F28" i="101"/>
  <c r="M27" i="101"/>
  <c r="L27" i="101"/>
  <c r="K27" i="101"/>
  <c r="J27" i="101"/>
  <c r="I27" i="101"/>
  <c r="H27" i="101"/>
  <c r="G27" i="101"/>
  <c r="F27" i="101"/>
  <c r="N27" i="101" s="1"/>
  <c r="M26" i="101"/>
  <c r="L26" i="101"/>
  <c r="K26" i="101"/>
  <c r="J26" i="101"/>
  <c r="I26" i="101"/>
  <c r="H26" i="101"/>
  <c r="G26" i="101"/>
  <c r="F26" i="101"/>
  <c r="N26" i="101" s="1"/>
  <c r="M25" i="101"/>
  <c r="L25" i="101"/>
  <c r="K25" i="101"/>
  <c r="J25" i="101"/>
  <c r="I25" i="101"/>
  <c r="H25" i="101"/>
  <c r="G25" i="101"/>
  <c r="F25" i="101"/>
  <c r="N25" i="101" s="1"/>
  <c r="M24" i="101"/>
  <c r="I24" i="101"/>
  <c r="H24" i="101"/>
  <c r="G24" i="101"/>
  <c r="F24" i="101"/>
  <c r="O24" i="101" s="1"/>
  <c r="P24" i="101" s="1"/>
  <c r="M23" i="101"/>
  <c r="K23" i="101"/>
  <c r="I23" i="101"/>
  <c r="H23" i="101"/>
  <c r="G23" i="101"/>
  <c r="F23" i="101"/>
  <c r="O23" i="101" s="1"/>
  <c r="P23" i="101" s="1"/>
  <c r="M22" i="101"/>
  <c r="I22" i="101"/>
  <c r="H22" i="101"/>
  <c r="G22" i="101"/>
  <c r="F22" i="101"/>
  <c r="Q22" i="101" s="1" a="1"/>
  <c r="Q22" i="101" s="1"/>
  <c r="M21" i="101"/>
  <c r="K21" i="101"/>
  <c r="H21" i="101"/>
  <c r="G21" i="101"/>
  <c r="F21" i="101"/>
  <c r="O21" i="101" s="1"/>
  <c r="P21" i="101" s="1"/>
  <c r="M20" i="101"/>
  <c r="K20" i="101"/>
  <c r="I20" i="101"/>
  <c r="H20" i="101"/>
  <c r="G20" i="101"/>
  <c r="F20" i="101"/>
  <c r="O20" i="101" s="1"/>
  <c r="P20" i="101" s="1"/>
  <c r="M19" i="101"/>
  <c r="I19" i="101"/>
  <c r="H19" i="101"/>
  <c r="G19" i="101"/>
  <c r="F19" i="101"/>
  <c r="Q19" i="101" s="1" a="1"/>
  <c r="Q19" i="101" s="1"/>
  <c r="M18" i="101"/>
  <c r="K18" i="101"/>
  <c r="H18" i="101"/>
  <c r="G18" i="101"/>
  <c r="F18" i="101"/>
  <c r="O18" i="101" s="1"/>
  <c r="P18" i="101" s="1"/>
  <c r="M17" i="101"/>
  <c r="L17" i="101"/>
  <c r="K17" i="101"/>
  <c r="J17" i="101"/>
  <c r="I17" i="101"/>
  <c r="H17" i="101"/>
  <c r="F17" i="101"/>
  <c r="O17" i="101" s="1"/>
  <c r="P17" i="101" s="1"/>
  <c r="M16" i="101"/>
  <c r="K16" i="101"/>
  <c r="H16" i="101"/>
  <c r="G16" i="101"/>
  <c r="F16" i="101"/>
  <c r="O16" i="101" s="1"/>
  <c r="P16" i="101" s="1"/>
  <c r="M15" i="101"/>
  <c r="L15" i="101"/>
  <c r="K15" i="101"/>
  <c r="J15" i="101"/>
  <c r="I15" i="101"/>
  <c r="H15" i="101"/>
  <c r="G15" i="101"/>
  <c r="F15" i="101"/>
  <c r="Q15" i="101" s="1" a="1"/>
  <c r="Q15" i="101" s="1"/>
  <c r="M14" i="101"/>
  <c r="L14" i="101"/>
  <c r="K14" i="101"/>
  <c r="J14" i="101"/>
  <c r="I14" i="101"/>
  <c r="H14" i="101"/>
  <c r="G14" i="101"/>
  <c r="F14" i="101"/>
  <c r="Q14" i="101" s="1" a="1"/>
  <c r="Q14" i="101" s="1"/>
  <c r="M13" i="101"/>
  <c r="L13" i="101"/>
  <c r="K13" i="101"/>
  <c r="H13" i="101"/>
  <c r="G13" i="101"/>
  <c r="F13" i="101"/>
  <c r="O13" i="101" s="1"/>
  <c r="P13" i="101" s="1"/>
  <c r="M12" i="101"/>
  <c r="I12" i="101"/>
  <c r="H12" i="101"/>
  <c r="G12" i="101"/>
  <c r="F12" i="101"/>
  <c r="Q12" i="101" s="1" a="1"/>
  <c r="Q12" i="101" s="1"/>
  <c r="M11" i="101"/>
  <c r="I11" i="101"/>
  <c r="H11" i="101"/>
  <c r="G11" i="101"/>
  <c r="F11" i="101"/>
  <c r="O11" i="101" s="1"/>
  <c r="P11" i="101" s="1"/>
  <c r="M10" i="101"/>
  <c r="I10" i="101"/>
  <c r="H10" i="101"/>
  <c r="G10" i="101"/>
  <c r="F10" i="101"/>
  <c r="Q10" i="101" s="1" a="1"/>
  <c r="Q10" i="101" s="1"/>
  <c r="L1148" i="94"/>
  <c r="L1149" i="94" s="1"/>
  <c r="K1148" i="94"/>
  <c r="K1149" i="94" s="1"/>
  <c r="J1148" i="94"/>
  <c r="J1149" i="94" s="1"/>
  <c r="I1148" i="94"/>
  <c r="I1149" i="94" s="1"/>
  <c r="H1148" i="94"/>
  <c r="H1149" i="94" s="1"/>
  <c r="Q1144" i="94"/>
  <c r="O1144" i="94"/>
  <c r="P1144" i="94" s="1"/>
  <c r="N1144" i="94"/>
  <c r="Q1143" i="94"/>
  <c r="O1143" i="94"/>
  <c r="P1143" i="94" s="1"/>
  <c r="N1143" i="94"/>
  <c r="Q1142" i="94"/>
  <c r="O1142" i="94"/>
  <c r="P1142" i="94" s="1"/>
  <c r="N1142" i="94"/>
  <c r="Q1141" i="94"/>
  <c r="O1141" i="94"/>
  <c r="P1141" i="94" s="1"/>
  <c r="N1141" i="94"/>
  <c r="Q1140" i="94"/>
  <c r="O1140" i="94"/>
  <c r="P1140" i="94" s="1"/>
  <c r="N1140" i="94"/>
  <c r="Q1139" i="94"/>
  <c r="O1139" i="94"/>
  <c r="P1139" i="94" s="1"/>
  <c r="N1139" i="94"/>
  <c r="Q1138" i="94"/>
  <c r="O1138" i="94"/>
  <c r="P1138" i="94" s="1"/>
  <c r="N1138" i="94"/>
  <c r="Q1137" i="94"/>
  <c r="O1137" i="94"/>
  <c r="P1137" i="94" s="1"/>
  <c r="N1137" i="94"/>
  <c r="Q1136" i="94"/>
  <c r="O1136" i="94"/>
  <c r="P1136" i="94" s="1"/>
  <c r="N1136" i="94"/>
  <c r="Q1135" i="94"/>
  <c r="O1135" i="94"/>
  <c r="P1135" i="94" s="1"/>
  <c r="N1135" i="94"/>
  <c r="Q1134" i="94"/>
  <c r="O1134" i="94"/>
  <c r="P1134" i="94" s="1"/>
  <c r="N1134" i="94"/>
  <c r="Q1133" i="94"/>
  <c r="O1133" i="94"/>
  <c r="P1133" i="94" s="1"/>
  <c r="N1133" i="94"/>
  <c r="Q1132" i="94"/>
  <c r="O1132" i="94"/>
  <c r="P1132" i="94" s="1"/>
  <c r="N1132" i="94"/>
  <c r="Q1131" i="94"/>
  <c r="O1131" i="94"/>
  <c r="P1131" i="94" s="1"/>
  <c r="N1131" i="94"/>
  <c r="Q1130" i="94"/>
  <c r="O1130" i="94"/>
  <c r="P1130" i="94" s="1"/>
  <c r="N1130" i="94"/>
  <c r="Q1129" i="94"/>
  <c r="O1129" i="94"/>
  <c r="P1129" i="94" s="1"/>
  <c r="N1129" i="94"/>
  <c r="Q1128" i="94"/>
  <c r="O1128" i="94"/>
  <c r="P1128" i="94" s="1"/>
  <c r="N1128" i="94"/>
  <c r="Q1127" i="94"/>
  <c r="O1127" i="94"/>
  <c r="P1127" i="94" s="1"/>
  <c r="N1127" i="94"/>
  <c r="Q1126" i="94"/>
  <c r="O1126" i="94"/>
  <c r="P1126" i="94" s="1"/>
  <c r="N1126" i="94"/>
  <c r="Q1125" i="94"/>
  <c r="O1125" i="94"/>
  <c r="P1125" i="94" s="1"/>
  <c r="N1125" i="94"/>
  <c r="Q1124" i="94"/>
  <c r="O1124" i="94"/>
  <c r="P1124" i="94" s="1"/>
  <c r="N1124" i="94"/>
  <c r="Q1123" i="94"/>
  <c r="O1123" i="94"/>
  <c r="P1123" i="94" s="1"/>
  <c r="N1123" i="94"/>
  <c r="Q1122" i="94"/>
  <c r="O1122" i="94"/>
  <c r="P1122" i="94" s="1"/>
  <c r="N1122" i="94"/>
  <c r="Q1121" i="94"/>
  <c r="O1121" i="94"/>
  <c r="P1121" i="94" s="1"/>
  <c r="N1121" i="94"/>
  <c r="Q1120" i="94"/>
  <c r="O1120" i="94"/>
  <c r="P1120" i="94" s="1"/>
  <c r="N1120" i="94"/>
  <c r="Q1119" i="94"/>
  <c r="O1119" i="94"/>
  <c r="P1119" i="94" s="1"/>
  <c r="N1119" i="94"/>
  <c r="Q1118" i="94"/>
  <c r="O1118" i="94"/>
  <c r="P1118" i="94" s="1"/>
  <c r="N1118" i="94"/>
  <c r="Q1117" i="94"/>
  <c r="O1117" i="94"/>
  <c r="P1117" i="94" s="1"/>
  <c r="N1117" i="94"/>
  <c r="Q1116" i="94"/>
  <c r="O1116" i="94"/>
  <c r="P1116" i="94" s="1"/>
  <c r="N1116" i="94"/>
  <c r="Q1115" i="94"/>
  <c r="O1115" i="94"/>
  <c r="P1115" i="94" s="1"/>
  <c r="N1115" i="94"/>
  <c r="Q1114" i="94"/>
  <c r="O1114" i="94"/>
  <c r="P1114" i="94" s="1"/>
  <c r="N1114" i="94"/>
  <c r="Q1113" i="94"/>
  <c r="O1113" i="94"/>
  <c r="P1113" i="94" s="1"/>
  <c r="N1113" i="94"/>
  <c r="Q1112" i="94"/>
  <c r="O1112" i="94"/>
  <c r="P1112" i="94" s="1"/>
  <c r="N1112" i="94"/>
  <c r="Q1111" i="94"/>
  <c r="O1111" i="94"/>
  <c r="P1111" i="94" s="1"/>
  <c r="N1111" i="94"/>
  <c r="Q1110" i="94"/>
  <c r="O1110" i="94"/>
  <c r="P1110" i="94" s="1"/>
  <c r="N1110" i="94"/>
  <c r="Q1109" i="94"/>
  <c r="O1109" i="94"/>
  <c r="P1109" i="94" s="1"/>
  <c r="N1109" i="94"/>
  <c r="Q1108" i="94"/>
  <c r="O1108" i="94"/>
  <c r="P1108" i="94" s="1"/>
  <c r="N1108" i="94"/>
  <c r="Q1107" i="94"/>
  <c r="O1107" i="94"/>
  <c r="P1107" i="94" s="1"/>
  <c r="N1107" i="94"/>
  <c r="Q1106" i="94"/>
  <c r="O1106" i="94"/>
  <c r="P1106" i="94" s="1"/>
  <c r="N1106" i="94"/>
  <c r="Q1105" i="94"/>
  <c r="O1105" i="94"/>
  <c r="P1105" i="94" s="1"/>
  <c r="N1105" i="94"/>
  <c r="Q1104" i="94"/>
  <c r="O1104" i="94"/>
  <c r="P1104" i="94" s="1"/>
  <c r="N1104" i="94"/>
  <c r="Q1103" i="94"/>
  <c r="O1103" i="94"/>
  <c r="P1103" i="94" s="1"/>
  <c r="N1103" i="94"/>
  <c r="Q1102" i="94"/>
  <c r="O1102" i="94"/>
  <c r="P1102" i="94" s="1"/>
  <c r="N1102" i="94"/>
  <c r="Q1101" i="94"/>
  <c r="O1101" i="94"/>
  <c r="P1101" i="94" s="1"/>
  <c r="N1101" i="94"/>
  <c r="Q1100" i="94"/>
  <c r="O1100" i="94"/>
  <c r="P1100" i="94" s="1"/>
  <c r="N1100" i="94"/>
  <c r="Q1099" i="94"/>
  <c r="O1099" i="94"/>
  <c r="P1099" i="94" s="1"/>
  <c r="N1099" i="94"/>
  <c r="Q1098" i="94"/>
  <c r="O1098" i="94"/>
  <c r="P1098" i="94" s="1"/>
  <c r="N1098" i="94"/>
  <c r="Q1097" i="94"/>
  <c r="O1097" i="94"/>
  <c r="P1097" i="94" s="1"/>
  <c r="N1097" i="94"/>
  <c r="Q1096" i="94"/>
  <c r="O1096" i="94"/>
  <c r="P1096" i="94" s="1"/>
  <c r="N1096" i="94"/>
  <c r="Q1095" i="94"/>
  <c r="O1095" i="94"/>
  <c r="P1095" i="94" s="1"/>
  <c r="N1095" i="94"/>
  <c r="Q1094" i="94"/>
  <c r="O1094" i="94"/>
  <c r="P1094" i="94" s="1"/>
  <c r="N1094" i="94"/>
  <c r="Q1093" i="94"/>
  <c r="O1093" i="94"/>
  <c r="P1093" i="94" s="1"/>
  <c r="N1093" i="94"/>
  <c r="Q1092" i="94"/>
  <c r="O1092" i="94"/>
  <c r="P1092" i="94" s="1"/>
  <c r="N1092" i="94"/>
  <c r="Q1091" i="94"/>
  <c r="O1091" i="94"/>
  <c r="P1091" i="94" s="1"/>
  <c r="N1091" i="94"/>
  <c r="Q1090" i="94"/>
  <c r="O1090" i="94"/>
  <c r="P1090" i="94" s="1"/>
  <c r="N1090" i="94"/>
  <c r="Q1089" i="94"/>
  <c r="O1089" i="94"/>
  <c r="P1089" i="94" s="1"/>
  <c r="N1089" i="94"/>
  <c r="Q1088" i="94"/>
  <c r="O1088" i="94"/>
  <c r="P1088" i="94" s="1"/>
  <c r="N1088" i="94"/>
  <c r="Q1087" i="94"/>
  <c r="O1087" i="94"/>
  <c r="P1087" i="94" s="1"/>
  <c r="N1087" i="94"/>
  <c r="Q1086" i="94"/>
  <c r="O1086" i="94"/>
  <c r="P1086" i="94" s="1"/>
  <c r="N1086" i="94"/>
  <c r="Q1085" i="94"/>
  <c r="O1085" i="94"/>
  <c r="P1085" i="94" s="1"/>
  <c r="N1085" i="94"/>
  <c r="Q1084" i="94"/>
  <c r="O1084" i="94"/>
  <c r="P1084" i="94" s="1"/>
  <c r="N1084" i="94"/>
  <c r="Q1083" i="94"/>
  <c r="O1083" i="94"/>
  <c r="P1083" i="94" s="1"/>
  <c r="N1083" i="94"/>
  <c r="Q1082" i="94"/>
  <c r="O1082" i="94"/>
  <c r="P1082" i="94" s="1"/>
  <c r="N1082" i="94"/>
  <c r="Q1081" i="94"/>
  <c r="O1081" i="94"/>
  <c r="P1081" i="94" s="1"/>
  <c r="N1081" i="94"/>
  <c r="Q1080" i="94"/>
  <c r="O1080" i="94"/>
  <c r="P1080" i="94" s="1"/>
  <c r="N1080" i="94"/>
  <c r="Q1079" i="94"/>
  <c r="O1079" i="94"/>
  <c r="P1079" i="94" s="1"/>
  <c r="N1079" i="94"/>
  <c r="Q1078" i="94"/>
  <c r="O1078" i="94"/>
  <c r="P1078" i="94" s="1"/>
  <c r="N1078" i="94"/>
  <c r="Q1077" i="94"/>
  <c r="O1077" i="94"/>
  <c r="P1077" i="94" s="1"/>
  <c r="N1077" i="94"/>
  <c r="Q1076" i="94"/>
  <c r="O1076" i="94"/>
  <c r="P1076" i="94" s="1"/>
  <c r="N1076" i="94"/>
  <c r="Q1075" i="94"/>
  <c r="O1075" i="94"/>
  <c r="P1075" i="94" s="1"/>
  <c r="N1075" i="94"/>
  <c r="Q1074" i="94"/>
  <c r="O1074" i="94"/>
  <c r="P1074" i="94" s="1"/>
  <c r="N1074" i="94"/>
  <c r="Q1073" i="94"/>
  <c r="O1073" i="94"/>
  <c r="P1073" i="94" s="1"/>
  <c r="N1073" i="94"/>
  <c r="Q1072" i="94"/>
  <c r="O1072" i="94"/>
  <c r="P1072" i="94" s="1"/>
  <c r="N1072" i="94"/>
  <c r="Q1071" i="94"/>
  <c r="O1071" i="94"/>
  <c r="P1071" i="94" s="1"/>
  <c r="N1071" i="94"/>
  <c r="Q1070" i="94"/>
  <c r="O1070" i="94"/>
  <c r="P1070" i="94" s="1"/>
  <c r="N1070" i="94"/>
  <c r="Q1069" i="94"/>
  <c r="O1069" i="94"/>
  <c r="P1069" i="94" s="1"/>
  <c r="N1069" i="94"/>
  <c r="Q1068" i="94"/>
  <c r="O1068" i="94"/>
  <c r="P1068" i="94" s="1"/>
  <c r="N1068" i="94"/>
  <c r="Q1067" i="94"/>
  <c r="O1067" i="94"/>
  <c r="P1067" i="94" s="1"/>
  <c r="N1067" i="94"/>
  <c r="Q1066" i="94"/>
  <c r="O1066" i="94"/>
  <c r="P1066" i="94" s="1"/>
  <c r="N1066" i="94"/>
  <c r="Q1065" i="94"/>
  <c r="O1065" i="94"/>
  <c r="P1065" i="94" s="1"/>
  <c r="N1065" i="94"/>
  <c r="Q1064" i="94"/>
  <c r="O1064" i="94"/>
  <c r="P1064" i="94" s="1"/>
  <c r="N1064" i="94"/>
  <c r="Q1063" i="94"/>
  <c r="O1063" i="94"/>
  <c r="P1063" i="94" s="1"/>
  <c r="N1063" i="94"/>
  <c r="Q1062" i="94"/>
  <c r="O1062" i="94"/>
  <c r="P1062" i="94" s="1"/>
  <c r="N1062" i="94"/>
  <c r="Q1061" i="94"/>
  <c r="O1061" i="94"/>
  <c r="P1061" i="94" s="1"/>
  <c r="N1061" i="94"/>
  <c r="Q1060" i="94"/>
  <c r="O1060" i="94"/>
  <c r="P1060" i="94" s="1"/>
  <c r="N1060" i="94"/>
  <c r="Q1059" i="94"/>
  <c r="O1059" i="94"/>
  <c r="P1059" i="94" s="1"/>
  <c r="N1059" i="94"/>
  <c r="Q1058" i="94"/>
  <c r="O1058" i="94"/>
  <c r="P1058" i="94" s="1"/>
  <c r="N1058" i="94"/>
  <c r="Q1057" i="94"/>
  <c r="O1057" i="94"/>
  <c r="P1057" i="94" s="1"/>
  <c r="N1057" i="94"/>
  <c r="Q1056" i="94"/>
  <c r="O1056" i="94"/>
  <c r="P1056" i="94" s="1"/>
  <c r="N1056" i="94"/>
  <c r="Q1055" i="94"/>
  <c r="O1055" i="94"/>
  <c r="P1055" i="94" s="1"/>
  <c r="N1055" i="94"/>
  <c r="Q1054" i="94"/>
  <c r="O1054" i="94"/>
  <c r="P1054" i="94" s="1"/>
  <c r="N1054" i="94"/>
  <c r="Q1053" i="94"/>
  <c r="O1053" i="94"/>
  <c r="P1053" i="94" s="1"/>
  <c r="N1053" i="94"/>
  <c r="Q1052" i="94"/>
  <c r="O1052" i="94"/>
  <c r="P1052" i="94" s="1"/>
  <c r="N1052" i="94"/>
  <c r="Q1051" i="94"/>
  <c r="O1051" i="94"/>
  <c r="P1051" i="94" s="1"/>
  <c r="N1051" i="94"/>
  <c r="Q1050" i="94"/>
  <c r="O1050" i="94"/>
  <c r="P1050" i="94" s="1"/>
  <c r="N1050" i="94"/>
  <c r="Q1049" i="94"/>
  <c r="O1049" i="94"/>
  <c r="P1049" i="94" s="1"/>
  <c r="N1049" i="94"/>
  <c r="Q1048" i="94"/>
  <c r="O1048" i="94"/>
  <c r="P1048" i="94" s="1"/>
  <c r="N1048" i="94"/>
  <c r="Q1047" i="94"/>
  <c r="O1047" i="94"/>
  <c r="P1047" i="94" s="1"/>
  <c r="N1047" i="94"/>
  <c r="Q1046" i="94"/>
  <c r="O1046" i="94"/>
  <c r="P1046" i="94" s="1"/>
  <c r="N1046" i="94"/>
  <c r="Q1045" i="94"/>
  <c r="O1045" i="94"/>
  <c r="P1045" i="94" s="1"/>
  <c r="N1045" i="94"/>
  <c r="Q1044" i="94"/>
  <c r="O1044" i="94"/>
  <c r="P1044" i="94" s="1"/>
  <c r="N1044" i="94"/>
  <c r="Q1043" i="94"/>
  <c r="O1043" i="94"/>
  <c r="P1043" i="94" s="1"/>
  <c r="N1043" i="94"/>
  <c r="Q1042" i="94"/>
  <c r="O1042" i="94"/>
  <c r="P1042" i="94" s="1"/>
  <c r="N1042" i="94"/>
  <c r="Q1041" i="94"/>
  <c r="O1041" i="94"/>
  <c r="P1041" i="94" s="1"/>
  <c r="N1041" i="94"/>
  <c r="Q1040" i="94"/>
  <c r="O1040" i="94"/>
  <c r="P1040" i="94" s="1"/>
  <c r="N1040" i="94"/>
  <c r="Q1039" i="94"/>
  <c r="O1039" i="94"/>
  <c r="P1039" i="94" s="1"/>
  <c r="N1039" i="94"/>
  <c r="Q1038" i="94"/>
  <c r="O1038" i="94"/>
  <c r="P1038" i="94" s="1"/>
  <c r="N1038" i="94"/>
  <c r="Q1037" i="94"/>
  <c r="O1037" i="94"/>
  <c r="P1037" i="94" s="1"/>
  <c r="N1037" i="94"/>
  <c r="Q1036" i="94"/>
  <c r="O1036" i="94"/>
  <c r="P1036" i="94" s="1"/>
  <c r="N1036" i="94"/>
  <c r="Q1035" i="94"/>
  <c r="O1035" i="94"/>
  <c r="P1035" i="94" s="1"/>
  <c r="N1035" i="94"/>
  <c r="Q1034" i="94"/>
  <c r="O1034" i="94"/>
  <c r="P1034" i="94" s="1"/>
  <c r="N1034" i="94"/>
  <c r="Q1033" i="94"/>
  <c r="O1033" i="94"/>
  <c r="P1033" i="94" s="1"/>
  <c r="N1033" i="94"/>
  <c r="Q1032" i="94"/>
  <c r="O1032" i="94"/>
  <c r="P1032" i="94" s="1"/>
  <c r="N1032" i="94"/>
  <c r="Q1031" i="94"/>
  <c r="O1031" i="94"/>
  <c r="P1031" i="94" s="1"/>
  <c r="N1031" i="94"/>
  <c r="Q1030" i="94"/>
  <c r="O1030" i="94"/>
  <c r="P1030" i="94" s="1"/>
  <c r="N1030" i="94"/>
  <c r="Q1029" i="94"/>
  <c r="O1029" i="94"/>
  <c r="P1029" i="94" s="1"/>
  <c r="N1029" i="94"/>
  <c r="Q1028" i="94"/>
  <c r="O1028" i="94"/>
  <c r="P1028" i="94" s="1"/>
  <c r="N1028" i="94"/>
  <c r="Q1027" i="94"/>
  <c r="O1027" i="94"/>
  <c r="P1027" i="94" s="1"/>
  <c r="N1027" i="94"/>
  <c r="Q1026" i="94"/>
  <c r="O1026" i="94"/>
  <c r="P1026" i="94" s="1"/>
  <c r="N1026" i="94"/>
  <c r="Q1025" i="94"/>
  <c r="O1025" i="94"/>
  <c r="P1025" i="94" s="1"/>
  <c r="N1025" i="94"/>
  <c r="Q1024" i="94"/>
  <c r="O1024" i="94"/>
  <c r="P1024" i="94" s="1"/>
  <c r="N1024" i="94"/>
  <c r="Q1023" i="94"/>
  <c r="O1023" i="94"/>
  <c r="P1023" i="94" s="1"/>
  <c r="N1023" i="94"/>
  <c r="Q1022" i="94"/>
  <c r="O1022" i="94"/>
  <c r="P1022" i="94" s="1"/>
  <c r="N1022" i="94"/>
  <c r="Q1021" i="94"/>
  <c r="O1021" i="94"/>
  <c r="P1021" i="94" s="1"/>
  <c r="N1021" i="94"/>
  <c r="Q1020" i="94"/>
  <c r="O1020" i="94"/>
  <c r="P1020" i="94" s="1"/>
  <c r="N1020" i="94"/>
  <c r="Q1019" i="94"/>
  <c r="O1019" i="94"/>
  <c r="P1019" i="94" s="1"/>
  <c r="N1019" i="94"/>
  <c r="Q1018" i="94"/>
  <c r="O1018" i="94"/>
  <c r="P1018" i="94" s="1"/>
  <c r="N1018" i="94"/>
  <c r="Q1017" i="94"/>
  <c r="O1017" i="94"/>
  <c r="P1017" i="94" s="1"/>
  <c r="N1017" i="94"/>
  <c r="Q1016" i="94"/>
  <c r="O1016" i="94"/>
  <c r="P1016" i="94" s="1"/>
  <c r="N1016" i="94"/>
  <c r="Q1015" i="94"/>
  <c r="O1015" i="94"/>
  <c r="P1015" i="94" s="1"/>
  <c r="N1015" i="94"/>
  <c r="Q1014" i="94"/>
  <c r="O1014" i="94"/>
  <c r="P1014" i="94" s="1"/>
  <c r="N1014" i="94"/>
  <c r="Q1013" i="94"/>
  <c r="O1013" i="94"/>
  <c r="P1013" i="94" s="1"/>
  <c r="N1013" i="94"/>
  <c r="Q1012" i="94"/>
  <c r="O1012" i="94"/>
  <c r="P1012" i="94" s="1"/>
  <c r="N1012" i="94"/>
  <c r="Q1011" i="94"/>
  <c r="O1011" i="94"/>
  <c r="P1011" i="94" s="1"/>
  <c r="N1011" i="94"/>
  <c r="Q1010" i="94"/>
  <c r="O1010" i="94"/>
  <c r="P1010" i="94" s="1"/>
  <c r="N1010" i="94"/>
  <c r="Q1009" i="94"/>
  <c r="O1009" i="94"/>
  <c r="P1009" i="94" s="1"/>
  <c r="N1009" i="94"/>
  <c r="Q1008" i="94"/>
  <c r="O1008" i="94"/>
  <c r="P1008" i="94" s="1"/>
  <c r="N1008" i="94"/>
  <c r="Q1007" i="94"/>
  <c r="O1007" i="94"/>
  <c r="P1007" i="94" s="1"/>
  <c r="N1007" i="94"/>
  <c r="Q1006" i="94"/>
  <c r="O1006" i="94"/>
  <c r="P1006" i="94" s="1"/>
  <c r="N1006" i="94"/>
  <c r="Q1005" i="94"/>
  <c r="O1005" i="94"/>
  <c r="P1005" i="94" s="1"/>
  <c r="N1005" i="94"/>
  <c r="Q1004" i="94"/>
  <c r="O1004" i="94"/>
  <c r="P1004" i="94" s="1"/>
  <c r="N1004" i="94"/>
  <c r="Q1003" i="94"/>
  <c r="O1003" i="94"/>
  <c r="P1003" i="94" s="1"/>
  <c r="N1003" i="94"/>
  <c r="Q1002" i="94"/>
  <c r="O1002" i="94"/>
  <c r="P1002" i="94" s="1"/>
  <c r="N1002" i="94"/>
  <c r="Q1001" i="94"/>
  <c r="O1001" i="94"/>
  <c r="P1001" i="94" s="1"/>
  <c r="N1001" i="94"/>
  <c r="Q1000" i="94"/>
  <c r="O1000" i="94"/>
  <c r="P1000" i="94" s="1"/>
  <c r="N1000" i="94"/>
  <c r="Q999" i="94"/>
  <c r="O999" i="94"/>
  <c r="P999" i="94" s="1"/>
  <c r="N999" i="94"/>
  <c r="Q998" i="94"/>
  <c r="O998" i="94"/>
  <c r="P998" i="94" s="1"/>
  <c r="N998" i="94"/>
  <c r="Q997" i="94"/>
  <c r="O997" i="94"/>
  <c r="P997" i="94" s="1"/>
  <c r="N997" i="94"/>
  <c r="Q996" i="94"/>
  <c r="O996" i="94"/>
  <c r="P996" i="94" s="1"/>
  <c r="N996" i="94"/>
  <c r="Q995" i="94"/>
  <c r="O995" i="94"/>
  <c r="P995" i="94" s="1"/>
  <c r="N995" i="94"/>
  <c r="Q994" i="94"/>
  <c r="O994" i="94"/>
  <c r="P994" i="94" s="1"/>
  <c r="N994" i="94"/>
  <c r="Q993" i="94"/>
  <c r="O993" i="94"/>
  <c r="P993" i="94" s="1"/>
  <c r="N993" i="94"/>
  <c r="Q992" i="94"/>
  <c r="O992" i="94"/>
  <c r="P992" i="94" s="1"/>
  <c r="N992" i="94"/>
  <c r="Q991" i="94"/>
  <c r="O991" i="94"/>
  <c r="P991" i="94" s="1"/>
  <c r="N991" i="94"/>
  <c r="Q990" i="94"/>
  <c r="O990" i="94"/>
  <c r="P990" i="94" s="1"/>
  <c r="N990" i="94"/>
  <c r="Q989" i="94"/>
  <c r="O989" i="94"/>
  <c r="P989" i="94" s="1"/>
  <c r="N989" i="94"/>
  <c r="Q988" i="94"/>
  <c r="O988" i="94"/>
  <c r="P988" i="94" s="1"/>
  <c r="N988" i="94"/>
  <c r="Q987" i="94"/>
  <c r="O987" i="94"/>
  <c r="P987" i="94" s="1"/>
  <c r="N987" i="94"/>
  <c r="Q986" i="94"/>
  <c r="O986" i="94"/>
  <c r="P986" i="94" s="1"/>
  <c r="N986" i="94"/>
  <c r="Q985" i="94"/>
  <c r="O985" i="94"/>
  <c r="P985" i="94" s="1"/>
  <c r="N985" i="94"/>
  <c r="Q984" i="94"/>
  <c r="O984" i="94"/>
  <c r="P984" i="94" s="1"/>
  <c r="N984" i="94"/>
  <c r="Q983" i="94"/>
  <c r="O983" i="94"/>
  <c r="P983" i="94" s="1"/>
  <c r="N983" i="94"/>
  <c r="Q982" i="94"/>
  <c r="O982" i="94"/>
  <c r="P982" i="94" s="1"/>
  <c r="N982" i="94"/>
  <c r="Q981" i="94"/>
  <c r="O981" i="94"/>
  <c r="P981" i="94" s="1"/>
  <c r="N981" i="94"/>
  <c r="Q980" i="94"/>
  <c r="O980" i="94"/>
  <c r="P980" i="94" s="1"/>
  <c r="N980" i="94"/>
  <c r="Q979" i="94"/>
  <c r="O979" i="94"/>
  <c r="P979" i="94" s="1"/>
  <c r="N979" i="94"/>
  <c r="Q978" i="94"/>
  <c r="O978" i="94"/>
  <c r="P978" i="94" s="1"/>
  <c r="N978" i="94"/>
  <c r="Q977" i="94"/>
  <c r="O977" i="94"/>
  <c r="P977" i="94" s="1"/>
  <c r="N977" i="94"/>
  <c r="Q976" i="94"/>
  <c r="O976" i="94"/>
  <c r="P976" i="94" s="1"/>
  <c r="N976" i="94"/>
  <c r="Q975" i="94"/>
  <c r="O975" i="94"/>
  <c r="P975" i="94" s="1"/>
  <c r="N975" i="94"/>
  <c r="Q974" i="94"/>
  <c r="O974" i="94"/>
  <c r="P974" i="94" s="1"/>
  <c r="N974" i="94"/>
  <c r="Q973" i="94"/>
  <c r="O973" i="94"/>
  <c r="P973" i="94" s="1"/>
  <c r="N973" i="94"/>
  <c r="Q972" i="94"/>
  <c r="O972" i="94"/>
  <c r="P972" i="94" s="1"/>
  <c r="N972" i="94"/>
  <c r="Q971" i="94"/>
  <c r="O971" i="94"/>
  <c r="P971" i="94" s="1"/>
  <c r="N971" i="94"/>
  <c r="Q970" i="94"/>
  <c r="O970" i="94"/>
  <c r="P970" i="94" s="1"/>
  <c r="N970" i="94"/>
  <c r="Q969" i="94"/>
  <c r="O969" i="94"/>
  <c r="P969" i="94" s="1"/>
  <c r="N969" i="94"/>
  <c r="Q968" i="94"/>
  <c r="O968" i="94"/>
  <c r="P968" i="94" s="1"/>
  <c r="N968" i="94"/>
  <c r="Q967" i="94"/>
  <c r="O967" i="94"/>
  <c r="P967" i="94" s="1"/>
  <c r="N967" i="94"/>
  <c r="Q966" i="94"/>
  <c r="O966" i="94"/>
  <c r="P966" i="94" s="1"/>
  <c r="N966" i="94"/>
  <c r="Q965" i="94"/>
  <c r="O965" i="94"/>
  <c r="P965" i="94" s="1"/>
  <c r="N965" i="94"/>
  <c r="Q964" i="94"/>
  <c r="O964" i="94"/>
  <c r="P964" i="94" s="1"/>
  <c r="N964" i="94"/>
  <c r="Q963" i="94"/>
  <c r="O963" i="94"/>
  <c r="P963" i="94" s="1"/>
  <c r="N963" i="94"/>
  <c r="Q962" i="94"/>
  <c r="O962" i="94"/>
  <c r="P962" i="94" s="1"/>
  <c r="N962" i="94"/>
  <c r="Q961" i="94"/>
  <c r="O961" i="94"/>
  <c r="P961" i="94" s="1"/>
  <c r="N961" i="94"/>
  <c r="Q960" i="94"/>
  <c r="O960" i="94"/>
  <c r="P960" i="94" s="1"/>
  <c r="N960" i="94"/>
  <c r="Q959" i="94"/>
  <c r="O959" i="94"/>
  <c r="P959" i="94" s="1"/>
  <c r="N959" i="94"/>
  <c r="Q958" i="94"/>
  <c r="O958" i="94"/>
  <c r="P958" i="94" s="1"/>
  <c r="N958" i="94"/>
  <c r="Q957" i="94"/>
  <c r="O957" i="94"/>
  <c r="P957" i="94" s="1"/>
  <c r="N957" i="94"/>
  <c r="Q956" i="94"/>
  <c r="O956" i="94"/>
  <c r="P956" i="94" s="1"/>
  <c r="N956" i="94"/>
  <c r="Q955" i="94"/>
  <c r="O955" i="94"/>
  <c r="P955" i="94" s="1"/>
  <c r="N955" i="94"/>
  <c r="Q954" i="94"/>
  <c r="O954" i="94"/>
  <c r="P954" i="94" s="1"/>
  <c r="N954" i="94"/>
  <c r="Q953" i="94"/>
  <c r="O953" i="94"/>
  <c r="P953" i="94" s="1"/>
  <c r="N953" i="94"/>
  <c r="Q952" i="94"/>
  <c r="O952" i="94"/>
  <c r="P952" i="94" s="1"/>
  <c r="N952" i="94"/>
  <c r="Q951" i="94"/>
  <c r="O951" i="94"/>
  <c r="P951" i="94" s="1"/>
  <c r="N951" i="94"/>
  <c r="Q950" i="94"/>
  <c r="O950" i="94"/>
  <c r="P950" i="94" s="1"/>
  <c r="N950" i="94"/>
  <c r="Q949" i="94"/>
  <c r="O949" i="94"/>
  <c r="P949" i="94" s="1"/>
  <c r="N949" i="94"/>
  <c r="Q948" i="94"/>
  <c r="O948" i="94"/>
  <c r="P948" i="94" s="1"/>
  <c r="N948" i="94"/>
  <c r="Q947" i="94"/>
  <c r="O947" i="94"/>
  <c r="P947" i="94" s="1"/>
  <c r="N947" i="94"/>
  <c r="Q946" i="94"/>
  <c r="O946" i="94"/>
  <c r="P946" i="94" s="1"/>
  <c r="N946" i="94"/>
  <c r="Q945" i="94"/>
  <c r="O945" i="94"/>
  <c r="P945" i="94" s="1"/>
  <c r="N945" i="94"/>
  <c r="Q944" i="94"/>
  <c r="O944" i="94"/>
  <c r="P944" i="94" s="1"/>
  <c r="N944" i="94"/>
  <c r="Q943" i="94"/>
  <c r="O943" i="94"/>
  <c r="P943" i="94" s="1"/>
  <c r="N943" i="94"/>
  <c r="Q942" i="94"/>
  <c r="O942" i="94"/>
  <c r="P942" i="94" s="1"/>
  <c r="N942" i="94"/>
  <c r="Q941" i="94"/>
  <c r="O941" i="94"/>
  <c r="P941" i="94" s="1"/>
  <c r="N941" i="94"/>
  <c r="Q940" i="94"/>
  <c r="O940" i="94"/>
  <c r="P940" i="94" s="1"/>
  <c r="N940" i="94"/>
  <c r="Q939" i="94"/>
  <c r="O939" i="94"/>
  <c r="P939" i="94" s="1"/>
  <c r="N939" i="94"/>
  <c r="Q938" i="94"/>
  <c r="O938" i="94"/>
  <c r="P938" i="94" s="1"/>
  <c r="N938" i="94"/>
  <c r="Q937" i="94"/>
  <c r="O937" i="94"/>
  <c r="P937" i="94" s="1"/>
  <c r="N937" i="94"/>
  <c r="Q936" i="94"/>
  <c r="O936" i="94"/>
  <c r="P936" i="94" s="1"/>
  <c r="N936" i="94"/>
  <c r="Q935" i="94"/>
  <c r="O935" i="94"/>
  <c r="P935" i="94" s="1"/>
  <c r="N935" i="94"/>
  <c r="Q934" i="94"/>
  <c r="O934" i="94"/>
  <c r="P934" i="94" s="1"/>
  <c r="N934" i="94"/>
  <c r="Q933" i="94"/>
  <c r="O933" i="94"/>
  <c r="P933" i="94" s="1"/>
  <c r="N933" i="94"/>
  <c r="Q932" i="94"/>
  <c r="O932" i="94"/>
  <c r="P932" i="94" s="1"/>
  <c r="N932" i="94"/>
  <c r="Q931" i="94"/>
  <c r="O931" i="94"/>
  <c r="P931" i="94" s="1"/>
  <c r="N931" i="94"/>
  <c r="Q930" i="94"/>
  <c r="O930" i="94"/>
  <c r="P930" i="94" s="1"/>
  <c r="N930" i="94"/>
  <c r="Q929" i="94"/>
  <c r="O929" i="94"/>
  <c r="P929" i="94" s="1"/>
  <c r="N929" i="94"/>
  <c r="Q928" i="94"/>
  <c r="O928" i="94"/>
  <c r="P928" i="94" s="1"/>
  <c r="N928" i="94"/>
  <c r="Q927" i="94"/>
  <c r="O927" i="94"/>
  <c r="P927" i="94" s="1"/>
  <c r="N927" i="94"/>
  <c r="Q926" i="94"/>
  <c r="O926" i="94"/>
  <c r="P926" i="94" s="1"/>
  <c r="N926" i="94"/>
  <c r="Q925" i="94"/>
  <c r="O925" i="94"/>
  <c r="P925" i="94" s="1"/>
  <c r="N925" i="94"/>
  <c r="Q924" i="94"/>
  <c r="O924" i="94"/>
  <c r="P924" i="94" s="1"/>
  <c r="N924" i="94"/>
  <c r="Q923" i="94"/>
  <c r="O923" i="94"/>
  <c r="P923" i="94" s="1"/>
  <c r="N923" i="94"/>
  <c r="Q922" i="94"/>
  <c r="O922" i="94"/>
  <c r="P922" i="94" s="1"/>
  <c r="N922" i="94"/>
  <c r="Q921" i="94"/>
  <c r="O921" i="94"/>
  <c r="P921" i="94" s="1"/>
  <c r="N921" i="94"/>
  <c r="Q920" i="94"/>
  <c r="O920" i="94"/>
  <c r="P920" i="94" s="1"/>
  <c r="N920" i="94"/>
  <c r="Q919" i="94"/>
  <c r="O919" i="94"/>
  <c r="P919" i="94" s="1"/>
  <c r="N919" i="94"/>
  <c r="Q918" i="94"/>
  <c r="O918" i="94"/>
  <c r="P918" i="94" s="1"/>
  <c r="N918" i="94"/>
  <c r="Q917" i="94"/>
  <c r="O917" i="94"/>
  <c r="P917" i="94" s="1"/>
  <c r="N917" i="94"/>
  <c r="Q916" i="94"/>
  <c r="O916" i="94"/>
  <c r="P916" i="94" s="1"/>
  <c r="N916" i="94"/>
  <c r="Q915" i="94"/>
  <c r="O915" i="94"/>
  <c r="P915" i="94" s="1"/>
  <c r="N915" i="94"/>
  <c r="Q914" i="94"/>
  <c r="O914" i="94"/>
  <c r="P914" i="94" s="1"/>
  <c r="N914" i="94"/>
  <c r="Q913" i="94"/>
  <c r="O913" i="94"/>
  <c r="P913" i="94" s="1"/>
  <c r="N913" i="94"/>
  <c r="Q912" i="94"/>
  <c r="O912" i="94"/>
  <c r="P912" i="94" s="1"/>
  <c r="N912" i="94"/>
  <c r="Q911" i="94"/>
  <c r="O911" i="94"/>
  <c r="P911" i="94" s="1"/>
  <c r="N911" i="94"/>
  <c r="Q910" i="94"/>
  <c r="O910" i="94"/>
  <c r="P910" i="94" s="1"/>
  <c r="N910" i="94"/>
  <c r="Q909" i="94"/>
  <c r="O909" i="94"/>
  <c r="P909" i="94" s="1"/>
  <c r="N909" i="94"/>
  <c r="Q908" i="94"/>
  <c r="O908" i="94"/>
  <c r="P908" i="94" s="1"/>
  <c r="N908" i="94"/>
  <c r="Q907" i="94"/>
  <c r="O907" i="94"/>
  <c r="P907" i="94" s="1"/>
  <c r="N907" i="94"/>
  <c r="Q906" i="94"/>
  <c r="O906" i="94"/>
  <c r="P906" i="94" s="1"/>
  <c r="N906" i="94"/>
  <c r="Q905" i="94"/>
  <c r="O905" i="94"/>
  <c r="P905" i="94" s="1"/>
  <c r="N905" i="94"/>
  <c r="Q904" i="94"/>
  <c r="O904" i="94"/>
  <c r="P904" i="94" s="1"/>
  <c r="N904" i="94"/>
  <c r="Q903" i="94"/>
  <c r="O903" i="94"/>
  <c r="P903" i="94" s="1"/>
  <c r="N903" i="94"/>
  <c r="Q902" i="94"/>
  <c r="O902" i="94"/>
  <c r="P902" i="94" s="1"/>
  <c r="N902" i="94"/>
  <c r="Q901" i="94"/>
  <c r="O901" i="94"/>
  <c r="P901" i="94" s="1"/>
  <c r="N901" i="94"/>
  <c r="Q900" i="94"/>
  <c r="O900" i="94"/>
  <c r="P900" i="94" s="1"/>
  <c r="N900" i="94"/>
  <c r="Q899" i="94"/>
  <c r="O899" i="94"/>
  <c r="P899" i="94" s="1"/>
  <c r="N899" i="94"/>
  <c r="Q898" i="94"/>
  <c r="O898" i="94"/>
  <c r="P898" i="94" s="1"/>
  <c r="N898" i="94"/>
  <c r="Q897" i="94"/>
  <c r="O897" i="94"/>
  <c r="P897" i="94" s="1"/>
  <c r="N897" i="94"/>
  <c r="Q896" i="94"/>
  <c r="O896" i="94"/>
  <c r="P896" i="94" s="1"/>
  <c r="N896" i="94"/>
  <c r="Q895" i="94"/>
  <c r="O895" i="94"/>
  <c r="P895" i="94" s="1"/>
  <c r="N895" i="94"/>
  <c r="Q894" i="94"/>
  <c r="O894" i="94"/>
  <c r="P894" i="94" s="1"/>
  <c r="N894" i="94"/>
  <c r="Q893" i="94"/>
  <c r="O893" i="94"/>
  <c r="P893" i="94" s="1"/>
  <c r="N893" i="94"/>
  <c r="Q892" i="94"/>
  <c r="O892" i="94"/>
  <c r="P892" i="94" s="1"/>
  <c r="N892" i="94"/>
  <c r="Q891" i="94"/>
  <c r="O891" i="94"/>
  <c r="P891" i="94" s="1"/>
  <c r="N891" i="94"/>
  <c r="Q890" i="94"/>
  <c r="O890" i="94"/>
  <c r="P890" i="94" s="1"/>
  <c r="N890" i="94"/>
  <c r="Q889" i="94"/>
  <c r="O889" i="94"/>
  <c r="P889" i="94" s="1"/>
  <c r="N889" i="94"/>
  <c r="Q888" i="94"/>
  <c r="O888" i="94"/>
  <c r="P888" i="94" s="1"/>
  <c r="N888" i="94"/>
  <c r="Q887" i="94"/>
  <c r="O887" i="94"/>
  <c r="P887" i="94" s="1"/>
  <c r="N887" i="94"/>
  <c r="Q886" i="94"/>
  <c r="O886" i="94"/>
  <c r="P886" i="94" s="1"/>
  <c r="N886" i="94"/>
  <c r="Q885" i="94"/>
  <c r="O885" i="94"/>
  <c r="P885" i="94" s="1"/>
  <c r="N885" i="94"/>
  <c r="Q884" i="94"/>
  <c r="O884" i="94"/>
  <c r="P884" i="94" s="1"/>
  <c r="N884" i="94"/>
  <c r="Q883" i="94"/>
  <c r="O883" i="94"/>
  <c r="P883" i="94" s="1"/>
  <c r="N883" i="94"/>
  <c r="Q882" i="94"/>
  <c r="O882" i="94"/>
  <c r="P882" i="94" s="1"/>
  <c r="N882" i="94"/>
  <c r="Q881" i="94"/>
  <c r="O881" i="94"/>
  <c r="P881" i="94" s="1"/>
  <c r="N881" i="94"/>
  <c r="Q880" i="94"/>
  <c r="O880" i="94"/>
  <c r="P880" i="94" s="1"/>
  <c r="N880" i="94"/>
  <c r="Q879" i="94"/>
  <c r="O879" i="94"/>
  <c r="P879" i="94" s="1"/>
  <c r="N879" i="94"/>
  <c r="Q878" i="94"/>
  <c r="O878" i="94"/>
  <c r="P878" i="94" s="1"/>
  <c r="N878" i="94"/>
  <c r="Q877" i="94"/>
  <c r="O877" i="94"/>
  <c r="P877" i="94" s="1"/>
  <c r="N877" i="94"/>
  <c r="Q876" i="94"/>
  <c r="O876" i="94"/>
  <c r="P876" i="94" s="1"/>
  <c r="N876" i="94"/>
  <c r="Q875" i="94"/>
  <c r="O875" i="94"/>
  <c r="P875" i="94" s="1"/>
  <c r="N875" i="94"/>
  <c r="Q874" i="94"/>
  <c r="O874" i="94"/>
  <c r="P874" i="94" s="1"/>
  <c r="N874" i="94"/>
  <c r="Q873" i="94"/>
  <c r="O873" i="94"/>
  <c r="P873" i="94" s="1"/>
  <c r="N873" i="94"/>
  <c r="Q872" i="94"/>
  <c r="O872" i="94"/>
  <c r="P872" i="94" s="1"/>
  <c r="N872" i="94"/>
  <c r="Q871" i="94"/>
  <c r="O871" i="94"/>
  <c r="P871" i="94" s="1"/>
  <c r="N871" i="94"/>
  <c r="Q870" i="94"/>
  <c r="O870" i="94"/>
  <c r="P870" i="94" s="1"/>
  <c r="N870" i="94"/>
  <c r="Q869" i="94"/>
  <c r="O869" i="94"/>
  <c r="P869" i="94" s="1"/>
  <c r="N869" i="94"/>
  <c r="Q868" i="94"/>
  <c r="O868" i="94"/>
  <c r="P868" i="94" s="1"/>
  <c r="N868" i="94"/>
  <c r="Q867" i="94"/>
  <c r="O867" i="94"/>
  <c r="P867" i="94" s="1"/>
  <c r="N867" i="94"/>
  <c r="Q866" i="94"/>
  <c r="O866" i="94"/>
  <c r="P866" i="94" s="1"/>
  <c r="N866" i="94"/>
  <c r="Q865" i="94"/>
  <c r="O865" i="94"/>
  <c r="P865" i="94" s="1"/>
  <c r="N865" i="94"/>
  <c r="Q864" i="94"/>
  <c r="O864" i="94"/>
  <c r="P864" i="94" s="1"/>
  <c r="N864" i="94"/>
  <c r="Q863" i="94"/>
  <c r="O863" i="94"/>
  <c r="P863" i="94" s="1"/>
  <c r="N863" i="94"/>
  <c r="Q862" i="94"/>
  <c r="O862" i="94"/>
  <c r="P862" i="94" s="1"/>
  <c r="N862" i="94"/>
  <c r="Q861" i="94"/>
  <c r="O861" i="94"/>
  <c r="P861" i="94" s="1"/>
  <c r="N861" i="94"/>
  <c r="Q860" i="94"/>
  <c r="O860" i="94"/>
  <c r="P860" i="94" s="1"/>
  <c r="N860" i="94"/>
  <c r="Q859" i="94"/>
  <c r="O859" i="94"/>
  <c r="P859" i="94" s="1"/>
  <c r="N859" i="94"/>
  <c r="Q858" i="94"/>
  <c r="O858" i="94"/>
  <c r="P858" i="94" s="1"/>
  <c r="N858" i="94"/>
  <c r="Q857" i="94"/>
  <c r="O857" i="94"/>
  <c r="P857" i="94" s="1"/>
  <c r="N857" i="94"/>
  <c r="Q856" i="94"/>
  <c r="O856" i="94"/>
  <c r="P856" i="94" s="1"/>
  <c r="N856" i="94"/>
  <c r="Q855" i="94"/>
  <c r="O855" i="94"/>
  <c r="P855" i="94" s="1"/>
  <c r="N855" i="94"/>
  <c r="Q854" i="94"/>
  <c r="O854" i="94"/>
  <c r="P854" i="94" s="1"/>
  <c r="N854" i="94"/>
  <c r="Q853" i="94"/>
  <c r="O853" i="94"/>
  <c r="P853" i="94" s="1"/>
  <c r="N853" i="94"/>
  <c r="Q852" i="94"/>
  <c r="O852" i="94"/>
  <c r="P852" i="94" s="1"/>
  <c r="N852" i="94"/>
  <c r="Q851" i="94"/>
  <c r="O851" i="94"/>
  <c r="P851" i="94" s="1"/>
  <c r="N851" i="94"/>
  <c r="Q850" i="94"/>
  <c r="O850" i="94"/>
  <c r="P850" i="94" s="1"/>
  <c r="N850" i="94"/>
  <c r="Q849" i="94"/>
  <c r="O849" i="94"/>
  <c r="P849" i="94" s="1"/>
  <c r="N849" i="94"/>
  <c r="Q848" i="94"/>
  <c r="O848" i="94"/>
  <c r="P848" i="94" s="1"/>
  <c r="N848" i="94"/>
  <c r="Q847" i="94"/>
  <c r="O847" i="94"/>
  <c r="P847" i="94" s="1"/>
  <c r="N847" i="94"/>
  <c r="Q846" i="94"/>
  <c r="O846" i="94"/>
  <c r="P846" i="94" s="1"/>
  <c r="N846" i="94"/>
  <c r="Q845" i="94"/>
  <c r="O845" i="94"/>
  <c r="P845" i="94" s="1"/>
  <c r="N845" i="94"/>
  <c r="Q844" i="94"/>
  <c r="O844" i="94"/>
  <c r="P844" i="94" s="1"/>
  <c r="N844" i="94"/>
  <c r="Q843" i="94"/>
  <c r="O843" i="94"/>
  <c r="P843" i="94" s="1"/>
  <c r="N843" i="94"/>
  <c r="Q842" i="94"/>
  <c r="O842" i="94"/>
  <c r="P842" i="94" s="1"/>
  <c r="N842" i="94"/>
  <c r="Q841" i="94"/>
  <c r="O841" i="94"/>
  <c r="P841" i="94" s="1"/>
  <c r="N841" i="94"/>
  <c r="Q840" i="94"/>
  <c r="O840" i="94"/>
  <c r="P840" i="94" s="1"/>
  <c r="N840" i="94"/>
  <c r="Q839" i="94"/>
  <c r="O839" i="94"/>
  <c r="P839" i="94" s="1"/>
  <c r="N839" i="94"/>
  <c r="Q838" i="94"/>
  <c r="O838" i="94"/>
  <c r="P838" i="94" s="1"/>
  <c r="N838" i="94"/>
  <c r="Q837" i="94"/>
  <c r="O837" i="94"/>
  <c r="P837" i="94" s="1"/>
  <c r="N837" i="94"/>
  <c r="Q836" i="94"/>
  <c r="O836" i="94"/>
  <c r="P836" i="94" s="1"/>
  <c r="N836" i="94"/>
  <c r="Q835" i="94"/>
  <c r="O835" i="94"/>
  <c r="P835" i="94" s="1"/>
  <c r="N835" i="94"/>
  <c r="Q834" i="94"/>
  <c r="O834" i="94"/>
  <c r="P834" i="94" s="1"/>
  <c r="N834" i="94"/>
  <c r="Q833" i="94"/>
  <c r="O833" i="94"/>
  <c r="P833" i="94" s="1"/>
  <c r="N833" i="94"/>
  <c r="Q832" i="94"/>
  <c r="O832" i="94"/>
  <c r="P832" i="94" s="1"/>
  <c r="N832" i="94"/>
  <c r="Q831" i="94"/>
  <c r="O831" i="94"/>
  <c r="P831" i="94" s="1"/>
  <c r="N831" i="94"/>
  <c r="Q830" i="94"/>
  <c r="O830" i="94"/>
  <c r="P830" i="94" s="1"/>
  <c r="N830" i="94"/>
  <c r="Q829" i="94"/>
  <c r="O829" i="94"/>
  <c r="P829" i="94" s="1"/>
  <c r="N829" i="94"/>
  <c r="Q828" i="94"/>
  <c r="O828" i="94"/>
  <c r="P828" i="94" s="1"/>
  <c r="N828" i="94"/>
  <c r="Q827" i="94"/>
  <c r="O827" i="94"/>
  <c r="P827" i="94" s="1"/>
  <c r="N827" i="94"/>
  <c r="Q826" i="94"/>
  <c r="O826" i="94"/>
  <c r="P826" i="94" s="1"/>
  <c r="N826" i="94"/>
  <c r="Q825" i="94"/>
  <c r="O825" i="94"/>
  <c r="P825" i="94" s="1"/>
  <c r="N825" i="94"/>
  <c r="Q824" i="94"/>
  <c r="O824" i="94"/>
  <c r="P824" i="94" s="1"/>
  <c r="N824" i="94"/>
  <c r="Q823" i="94"/>
  <c r="O823" i="94"/>
  <c r="P823" i="94" s="1"/>
  <c r="N823" i="94"/>
  <c r="Q822" i="94"/>
  <c r="O822" i="94"/>
  <c r="P822" i="94" s="1"/>
  <c r="N822" i="94"/>
  <c r="Q821" i="94"/>
  <c r="O821" i="94"/>
  <c r="P821" i="94" s="1"/>
  <c r="N821" i="94"/>
  <c r="Q820" i="94"/>
  <c r="O820" i="94"/>
  <c r="P820" i="94" s="1"/>
  <c r="N820" i="94"/>
  <c r="Q819" i="94"/>
  <c r="O819" i="94"/>
  <c r="P819" i="94" s="1"/>
  <c r="N819" i="94"/>
  <c r="Q818" i="94"/>
  <c r="O818" i="94"/>
  <c r="P818" i="94" s="1"/>
  <c r="N818" i="94"/>
  <c r="Q817" i="94"/>
  <c r="O817" i="94"/>
  <c r="P817" i="94" s="1"/>
  <c r="N817" i="94"/>
  <c r="Q816" i="94"/>
  <c r="O816" i="94"/>
  <c r="P816" i="94" s="1"/>
  <c r="N816" i="94"/>
  <c r="Q815" i="94"/>
  <c r="O815" i="94"/>
  <c r="P815" i="94" s="1"/>
  <c r="N815" i="94"/>
  <c r="Q814" i="94"/>
  <c r="O814" i="94"/>
  <c r="P814" i="94" s="1"/>
  <c r="N814" i="94"/>
  <c r="Q813" i="94"/>
  <c r="O813" i="94"/>
  <c r="P813" i="94" s="1"/>
  <c r="N813" i="94"/>
  <c r="Q812" i="94"/>
  <c r="O812" i="94"/>
  <c r="P812" i="94" s="1"/>
  <c r="N812" i="94"/>
  <c r="Q811" i="94"/>
  <c r="O811" i="94"/>
  <c r="P811" i="94" s="1"/>
  <c r="N811" i="94"/>
  <c r="Q810" i="94"/>
  <c r="O810" i="94"/>
  <c r="P810" i="94" s="1"/>
  <c r="N810" i="94"/>
  <c r="Q809" i="94"/>
  <c r="O809" i="94"/>
  <c r="P809" i="94" s="1"/>
  <c r="N809" i="94"/>
  <c r="Q808" i="94"/>
  <c r="O808" i="94"/>
  <c r="P808" i="94" s="1"/>
  <c r="N808" i="94"/>
  <c r="Q807" i="94"/>
  <c r="O807" i="94"/>
  <c r="P807" i="94" s="1"/>
  <c r="N807" i="94"/>
  <c r="Q806" i="94"/>
  <c r="O806" i="94"/>
  <c r="P806" i="94" s="1"/>
  <c r="N806" i="94"/>
  <c r="Q805" i="94"/>
  <c r="O805" i="94"/>
  <c r="P805" i="94" s="1"/>
  <c r="N805" i="94"/>
  <c r="Q804" i="94"/>
  <c r="O804" i="94"/>
  <c r="P804" i="94" s="1"/>
  <c r="N804" i="94"/>
  <c r="Q803" i="94"/>
  <c r="O803" i="94"/>
  <c r="P803" i="94" s="1"/>
  <c r="N803" i="94"/>
  <c r="Q802" i="94"/>
  <c r="O802" i="94"/>
  <c r="P802" i="94" s="1"/>
  <c r="N802" i="94"/>
  <c r="Q801" i="94"/>
  <c r="O801" i="94"/>
  <c r="P801" i="94" s="1"/>
  <c r="N801" i="94"/>
  <c r="Q800" i="94"/>
  <c r="O800" i="94"/>
  <c r="P800" i="94" s="1"/>
  <c r="N800" i="94"/>
  <c r="Q799" i="94"/>
  <c r="O799" i="94"/>
  <c r="P799" i="94" s="1"/>
  <c r="N799" i="94"/>
  <c r="Q798" i="94"/>
  <c r="O798" i="94"/>
  <c r="P798" i="94" s="1"/>
  <c r="N798" i="94"/>
  <c r="Q797" i="94"/>
  <c r="O797" i="94"/>
  <c r="P797" i="94" s="1"/>
  <c r="N797" i="94"/>
  <c r="Q796" i="94"/>
  <c r="O796" i="94"/>
  <c r="P796" i="94" s="1"/>
  <c r="N796" i="94"/>
  <c r="Q795" i="94"/>
  <c r="O795" i="94"/>
  <c r="P795" i="94" s="1"/>
  <c r="N795" i="94"/>
  <c r="Q794" i="94"/>
  <c r="O794" i="94"/>
  <c r="P794" i="94" s="1"/>
  <c r="N794" i="94"/>
  <c r="Q793" i="94"/>
  <c r="O793" i="94"/>
  <c r="P793" i="94" s="1"/>
  <c r="N793" i="94"/>
  <c r="Q792" i="94"/>
  <c r="O792" i="94"/>
  <c r="P792" i="94" s="1"/>
  <c r="N792" i="94"/>
  <c r="Q791" i="94"/>
  <c r="O791" i="94"/>
  <c r="P791" i="94" s="1"/>
  <c r="N791" i="94"/>
  <c r="Q790" i="94"/>
  <c r="O790" i="94"/>
  <c r="P790" i="94" s="1"/>
  <c r="N790" i="94"/>
  <c r="Q789" i="94"/>
  <c r="O789" i="94"/>
  <c r="P789" i="94" s="1"/>
  <c r="N789" i="94"/>
  <c r="Q788" i="94"/>
  <c r="O788" i="94"/>
  <c r="P788" i="94" s="1"/>
  <c r="N788" i="94"/>
  <c r="Q787" i="94"/>
  <c r="O787" i="94"/>
  <c r="P787" i="94" s="1"/>
  <c r="N787" i="94"/>
  <c r="Q786" i="94"/>
  <c r="O786" i="94"/>
  <c r="P786" i="94" s="1"/>
  <c r="N786" i="94"/>
  <c r="Q785" i="94"/>
  <c r="O785" i="94"/>
  <c r="P785" i="94" s="1"/>
  <c r="N785" i="94"/>
  <c r="Q784" i="94"/>
  <c r="O784" i="94"/>
  <c r="P784" i="94" s="1"/>
  <c r="N784" i="94"/>
  <c r="Q783" i="94"/>
  <c r="O783" i="94"/>
  <c r="P783" i="94" s="1"/>
  <c r="N783" i="94"/>
  <c r="Q782" i="94"/>
  <c r="O782" i="94"/>
  <c r="P782" i="94" s="1"/>
  <c r="N782" i="94"/>
  <c r="Q781" i="94"/>
  <c r="O781" i="94"/>
  <c r="P781" i="94" s="1"/>
  <c r="N781" i="94"/>
  <c r="Q780" i="94"/>
  <c r="O780" i="94"/>
  <c r="P780" i="94" s="1"/>
  <c r="N780" i="94"/>
  <c r="Q779" i="94"/>
  <c r="O779" i="94"/>
  <c r="P779" i="94" s="1"/>
  <c r="N779" i="94"/>
  <c r="Q778" i="94"/>
  <c r="O778" i="94"/>
  <c r="P778" i="94" s="1"/>
  <c r="N778" i="94"/>
  <c r="Q777" i="94"/>
  <c r="O777" i="94"/>
  <c r="P777" i="94" s="1"/>
  <c r="N777" i="94"/>
  <c r="Q776" i="94"/>
  <c r="O776" i="94"/>
  <c r="P776" i="94" s="1"/>
  <c r="N776" i="94"/>
  <c r="Q775" i="94"/>
  <c r="O775" i="94"/>
  <c r="P775" i="94" s="1"/>
  <c r="N775" i="94"/>
  <c r="Q774" i="94"/>
  <c r="O774" i="94"/>
  <c r="P774" i="94" s="1"/>
  <c r="N774" i="94"/>
  <c r="Q773" i="94"/>
  <c r="O773" i="94"/>
  <c r="P773" i="94" s="1"/>
  <c r="N773" i="94"/>
  <c r="Q772" i="94"/>
  <c r="O772" i="94"/>
  <c r="P772" i="94" s="1"/>
  <c r="N772" i="94"/>
  <c r="Q771" i="94"/>
  <c r="O771" i="94"/>
  <c r="P771" i="94" s="1"/>
  <c r="N771" i="94"/>
  <c r="Q770" i="94"/>
  <c r="O770" i="94"/>
  <c r="P770" i="94" s="1"/>
  <c r="N770" i="94"/>
  <c r="Q769" i="94"/>
  <c r="O769" i="94"/>
  <c r="P769" i="94" s="1"/>
  <c r="N769" i="94"/>
  <c r="Q768" i="94"/>
  <c r="O768" i="94"/>
  <c r="P768" i="94" s="1"/>
  <c r="N768" i="94"/>
  <c r="Q767" i="94"/>
  <c r="O767" i="94"/>
  <c r="P767" i="94" s="1"/>
  <c r="N767" i="94"/>
  <c r="Q766" i="94"/>
  <c r="O766" i="94"/>
  <c r="P766" i="94" s="1"/>
  <c r="N766" i="94"/>
  <c r="Q765" i="94"/>
  <c r="O765" i="94"/>
  <c r="P765" i="94" s="1"/>
  <c r="N765" i="94"/>
  <c r="Q764" i="94"/>
  <c r="O764" i="94"/>
  <c r="P764" i="94" s="1"/>
  <c r="N764" i="94"/>
  <c r="Q763" i="94"/>
  <c r="O763" i="94"/>
  <c r="P763" i="94" s="1"/>
  <c r="N763" i="94"/>
  <c r="Q762" i="94"/>
  <c r="O762" i="94"/>
  <c r="P762" i="94" s="1"/>
  <c r="N762" i="94"/>
  <c r="Q761" i="94"/>
  <c r="O761" i="94"/>
  <c r="P761" i="94" s="1"/>
  <c r="N761" i="94"/>
  <c r="Q760" i="94"/>
  <c r="O760" i="94"/>
  <c r="P760" i="94" s="1"/>
  <c r="N760" i="94"/>
  <c r="Q759" i="94"/>
  <c r="O759" i="94"/>
  <c r="P759" i="94" s="1"/>
  <c r="N759" i="94"/>
  <c r="Q758" i="94"/>
  <c r="O758" i="94"/>
  <c r="P758" i="94" s="1"/>
  <c r="N758" i="94"/>
  <c r="Q757" i="94"/>
  <c r="O757" i="94"/>
  <c r="P757" i="94" s="1"/>
  <c r="N757" i="94"/>
  <c r="Q756" i="94"/>
  <c r="O756" i="94"/>
  <c r="P756" i="94" s="1"/>
  <c r="N756" i="94"/>
  <c r="Q755" i="94"/>
  <c r="O755" i="94"/>
  <c r="P755" i="94" s="1"/>
  <c r="N755" i="94"/>
  <c r="Q754" i="94"/>
  <c r="O754" i="94"/>
  <c r="P754" i="94" s="1"/>
  <c r="N754" i="94"/>
  <c r="Q753" i="94"/>
  <c r="O753" i="94"/>
  <c r="P753" i="94" s="1"/>
  <c r="N753" i="94"/>
  <c r="Q752" i="94"/>
  <c r="O752" i="94"/>
  <c r="P752" i="94" s="1"/>
  <c r="N752" i="94"/>
  <c r="Q751" i="94"/>
  <c r="O751" i="94"/>
  <c r="P751" i="94" s="1"/>
  <c r="N751" i="94"/>
  <c r="Q750" i="94"/>
  <c r="O750" i="94"/>
  <c r="P750" i="94" s="1"/>
  <c r="N750" i="94"/>
  <c r="Q749" i="94"/>
  <c r="O749" i="94"/>
  <c r="P749" i="94" s="1"/>
  <c r="N749" i="94"/>
  <c r="Q748" i="94"/>
  <c r="O748" i="94"/>
  <c r="P748" i="94" s="1"/>
  <c r="N748" i="94"/>
  <c r="Q747" i="94"/>
  <c r="O747" i="94"/>
  <c r="P747" i="94" s="1"/>
  <c r="N747" i="94"/>
  <c r="Q746" i="94"/>
  <c r="O746" i="94"/>
  <c r="P746" i="94" s="1"/>
  <c r="N746" i="94"/>
  <c r="Q745" i="94"/>
  <c r="O745" i="94"/>
  <c r="P745" i="94" s="1"/>
  <c r="N745" i="94"/>
  <c r="Q744" i="94"/>
  <c r="O744" i="94"/>
  <c r="P744" i="94" s="1"/>
  <c r="N744" i="94"/>
  <c r="Q743" i="94"/>
  <c r="O743" i="94"/>
  <c r="P743" i="94" s="1"/>
  <c r="N743" i="94"/>
  <c r="Q742" i="94"/>
  <c r="O742" i="94"/>
  <c r="P742" i="94" s="1"/>
  <c r="N742" i="94"/>
  <c r="Q741" i="94"/>
  <c r="O741" i="94"/>
  <c r="P741" i="94" s="1"/>
  <c r="N741" i="94"/>
  <c r="Q740" i="94"/>
  <c r="O740" i="94"/>
  <c r="P740" i="94" s="1"/>
  <c r="N740" i="94"/>
  <c r="Q739" i="94"/>
  <c r="O739" i="94"/>
  <c r="P739" i="94" s="1"/>
  <c r="N739" i="94"/>
  <c r="Q738" i="94"/>
  <c r="O738" i="94"/>
  <c r="P738" i="94" s="1"/>
  <c r="N738" i="94"/>
  <c r="Q737" i="94"/>
  <c r="O737" i="94"/>
  <c r="P737" i="94" s="1"/>
  <c r="N737" i="94"/>
  <c r="Q736" i="94"/>
  <c r="O736" i="94"/>
  <c r="P736" i="94" s="1"/>
  <c r="N736" i="94"/>
  <c r="Q735" i="94"/>
  <c r="O735" i="94"/>
  <c r="P735" i="94" s="1"/>
  <c r="N735" i="94"/>
  <c r="Q734" i="94"/>
  <c r="O734" i="94"/>
  <c r="P734" i="94" s="1"/>
  <c r="N734" i="94"/>
  <c r="Q733" i="94"/>
  <c r="O733" i="94"/>
  <c r="P733" i="94" s="1"/>
  <c r="N733" i="94"/>
  <c r="Q732" i="94"/>
  <c r="O732" i="94"/>
  <c r="P732" i="94" s="1"/>
  <c r="N732" i="94"/>
  <c r="Q731" i="94"/>
  <c r="O731" i="94"/>
  <c r="P731" i="94" s="1"/>
  <c r="N731" i="94"/>
  <c r="Q730" i="94"/>
  <c r="O730" i="94"/>
  <c r="P730" i="94" s="1"/>
  <c r="N730" i="94"/>
  <c r="Q729" i="94"/>
  <c r="O729" i="94"/>
  <c r="P729" i="94" s="1"/>
  <c r="N729" i="94"/>
  <c r="Q728" i="94"/>
  <c r="O728" i="94"/>
  <c r="P728" i="94" s="1"/>
  <c r="N728" i="94"/>
  <c r="Q727" i="94"/>
  <c r="O727" i="94"/>
  <c r="P727" i="94" s="1"/>
  <c r="N727" i="94"/>
  <c r="Q726" i="94"/>
  <c r="O726" i="94"/>
  <c r="P726" i="94" s="1"/>
  <c r="N726" i="94"/>
  <c r="Q725" i="94"/>
  <c r="O725" i="94"/>
  <c r="P725" i="94" s="1"/>
  <c r="N725" i="94"/>
  <c r="Q724" i="94"/>
  <c r="O724" i="94"/>
  <c r="P724" i="94" s="1"/>
  <c r="N724" i="94"/>
  <c r="Q723" i="94"/>
  <c r="O723" i="94"/>
  <c r="P723" i="94" s="1"/>
  <c r="N723" i="94"/>
  <c r="Q722" i="94"/>
  <c r="O722" i="94"/>
  <c r="P722" i="94" s="1"/>
  <c r="N722" i="94"/>
  <c r="Q721" i="94"/>
  <c r="O721" i="94"/>
  <c r="P721" i="94" s="1"/>
  <c r="N721" i="94"/>
  <c r="Q720" i="94"/>
  <c r="O720" i="94"/>
  <c r="P720" i="94" s="1"/>
  <c r="N720" i="94"/>
  <c r="Q719" i="94"/>
  <c r="O719" i="94"/>
  <c r="P719" i="94" s="1"/>
  <c r="N719" i="94"/>
  <c r="Q718" i="94"/>
  <c r="O718" i="94"/>
  <c r="P718" i="94" s="1"/>
  <c r="N718" i="94"/>
  <c r="Q717" i="94"/>
  <c r="O717" i="94"/>
  <c r="P717" i="94" s="1"/>
  <c r="N717" i="94"/>
  <c r="Q716" i="94"/>
  <c r="O716" i="94"/>
  <c r="P716" i="94" s="1"/>
  <c r="N716" i="94"/>
  <c r="Q715" i="94"/>
  <c r="O715" i="94"/>
  <c r="P715" i="94" s="1"/>
  <c r="N715" i="94"/>
  <c r="Q714" i="94"/>
  <c r="O714" i="94"/>
  <c r="P714" i="94" s="1"/>
  <c r="N714" i="94"/>
  <c r="Q713" i="94"/>
  <c r="O713" i="94"/>
  <c r="P713" i="94" s="1"/>
  <c r="N713" i="94"/>
  <c r="Q712" i="94"/>
  <c r="O712" i="94"/>
  <c r="P712" i="94" s="1"/>
  <c r="N712" i="94"/>
  <c r="Q711" i="94"/>
  <c r="O711" i="94"/>
  <c r="P711" i="94" s="1"/>
  <c r="N711" i="94"/>
  <c r="Q710" i="94"/>
  <c r="O710" i="94"/>
  <c r="P710" i="94" s="1"/>
  <c r="N710" i="94"/>
  <c r="Q709" i="94"/>
  <c r="O709" i="94"/>
  <c r="P709" i="94" s="1"/>
  <c r="N709" i="94"/>
  <c r="Q708" i="94"/>
  <c r="O708" i="94"/>
  <c r="P708" i="94" s="1"/>
  <c r="N708" i="94"/>
  <c r="Q707" i="94"/>
  <c r="O707" i="94"/>
  <c r="P707" i="94" s="1"/>
  <c r="N707" i="94"/>
  <c r="Q706" i="94"/>
  <c r="O706" i="94"/>
  <c r="P706" i="94" s="1"/>
  <c r="N706" i="94"/>
  <c r="Q705" i="94"/>
  <c r="O705" i="94"/>
  <c r="P705" i="94" s="1"/>
  <c r="N705" i="94"/>
  <c r="Q704" i="94"/>
  <c r="O704" i="94"/>
  <c r="P704" i="94" s="1"/>
  <c r="N704" i="94"/>
  <c r="Q703" i="94"/>
  <c r="O703" i="94"/>
  <c r="P703" i="94" s="1"/>
  <c r="N703" i="94"/>
  <c r="Q702" i="94"/>
  <c r="O702" i="94"/>
  <c r="P702" i="94" s="1"/>
  <c r="N702" i="94"/>
  <c r="Q701" i="94"/>
  <c r="O701" i="94"/>
  <c r="P701" i="94" s="1"/>
  <c r="N701" i="94"/>
  <c r="Q700" i="94"/>
  <c r="O700" i="94"/>
  <c r="P700" i="94" s="1"/>
  <c r="N700" i="94"/>
  <c r="Q699" i="94"/>
  <c r="O699" i="94"/>
  <c r="P699" i="94" s="1"/>
  <c r="N699" i="94"/>
  <c r="Q698" i="94"/>
  <c r="O698" i="94"/>
  <c r="P698" i="94" s="1"/>
  <c r="N698" i="94"/>
  <c r="Q697" i="94"/>
  <c r="O697" i="94"/>
  <c r="P697" i="94" s="1"/>
  <c r="N697" i="94"/>
  <c r="Q696" i="94"/>
  <c r="O696" i="94"/>
  <c r="P696" i="94" s="1"/>
  <c r="N696" i="94"/>
  <c r="Q695" i="94"/>
  <c r="O695" i="94"/>
  <c r="P695" i="94" s="1"/>
  <c r="N695" i="94"/>
  <c r="Q694" i="94"/>
  <c r="O694" i="94"/>
  <c r="P694" i="94" s="1"/>
  <c r="N694" i="94"/>
  <c r="Q693" i="94"/>
  <c r="O693" i="94"/>
  <c r="P693" i="94" s="1"/>
  <c r="N693" i="94"/>
  <c r="Q692" i="94"/>
  <c r="O692" i="94"/>
  <c r="P692" i="94" s="1"/>
  <c r="N692" i="94"/>
  <c r="Q691" i="94"/>
  <c r="O691" i="94"/>
  <c r="P691" i="94" s="1"/>
  <c r="N691" i="94"/>
  <c r="Q690" i="94"/>
  <c r="O690" i="94"/>
  <c r="P690" i="94" s="1"/>
  <c r="N690" i="94"/>
  <c r="Q689" i="94"/>
  <c r="O689" i="94"/>
  <c r="P689" i="94" s="1"/>
  <c r="N689" i="94"/>
  <c r="Q688" i="94"/>
  <c r="O688" i="94"/>
  <c r="P688" i="94" s="1"/>
  <c r="N688" i="94"/>
  <c r="Q687" i="94"/>
  <c r="O687" i="94"/>
  <c r="P687" i="94" s="1"/>
  <c r="N687" i="94"/>
  <c r="Q686" i="94"/>
  <c r="O686" i="94"/>
  <c r="P686" i="94" s="1"/>
  <c r="N686" i="94"/>
  <c r="Q685" i="94"/>
  <c r="O685" i="94"/>
  <c r="P685" i="94" s="1"/>
  <c r="N685" i="94"/>
  <c r="Q684" i="94"/>
  <c r="O684" i="94"/>
  <c r="P684" i="94" s="1"/>
  <c r="N684" i="94"/>
  <c r="Q683" i="94"/>
  <c r="O683" i="94"/>
  <c r="P683" i="94" s="1"/>
  <c r="N683" i="94"/>
  <c r="Q682" i="94"/>
  <c r="O682" i="94"/>
  <c r="P682" i="94" s="1"/>
  <c r="N682" i="94"/>
  <c r="Q681" i="94"/>
  <c r="O681" i="94"/>
  <c r="P681" i="94" s="1"/>
  <c r="N681" i="94"/>
  <c r="Q680" i="94"/>
  <c r="O680" i="94"/>
  <c r="P680" i="94" s="1"/>
  <c r="N680" i="94"/>
  <c r="Q679" i="94"/>
  <c r="O679" i="94"/>
  <c r="P679" i="94" s="1"/>
  <c r="N679" i="94"/>
  <c r="Q678" i="94"/>
  <c r="O678" i="94"/>
  <c r="P678" i="94" s="1"/>
  <c r="N678" i="94"/>
  <c r="Q677" i="94"/>
  <c r="O677" i="94"/>
  <c r="P677" i="94" s="1"/>
  <c r="N677" i="94"/>
  <c r="Q676" i="94"/>
  <c r="O676" i="94"/>
  <c r="P676" i="94" s="1"/>
  <c r="N676" i="94"/>
  <c r="Q675" i="94"/>
  <c r="O675" i="94"/>
  <c r="P675" i="94" s="1"/>
  <c r="N675" i="94"/>
  <c r="Q674" i="94"/>
  <c r="O674" i="94"/>
  <c r="P674" i="94" s="1"/>
  <c r="N674" i="94"/>
  <c r="Q673" i="94"/>
  <c r="O673" i="94"/>
  <c r="P673" i="94" s="1"/>
  <c r="N673" i="94"/>
  <c r="Q672" i="94"/>
  <c r="O672" i="94"/>
  <c r="P672" i="94" s="1"/>
  <c r="N672" i="94"/>
  <c r="Q671" i="94"/>
  <c r="O671" i="94"/>
  <c r="P671" i="94" s="1"/>
  <c r="N671" i="94"/>
  <c r="Q670" i="94"/>
  <c r="O670" i="94"/>
  <c r="P670" i="94" s="1"/>
  <c r="N670" i="94"/>
  <c r="Q669" i="94"/>
  <c r="O669" i="94"/>
  <c r="P669" i="94" s="1"/>
  <c r="N669" i="94"/>
  <c r="Q668" i="94"/>
  <c r="O668" i="94"/>
  <c r="P668" i="94" s="1"/>
  <c r="N668" i="94"/>
  <c r="Q667" i="94"/>
  <c r="O667" i="94"/>
  <c r="P667" i="94" s="1"/>
  <c r="N667" i="94"/>
  <c r="Q666" i="94"/>
  <c r="O666" i="94"/>
  <c r="P666" i="94" s="1"/>
  <c r="N666" i="94"/>
  <c r="Q665" i="94"/>
  <c r="O665" i="94"/>
  <c r="P665" i="94" s="1"/>
  <c r="N665" i="94"/>
  <c r="Q664" i="94"/>
  <c r="O664" i="94"/>
  <c r="P664" i="94" s="1"/>
  <c r="N664" i="94"/>
  <c r="Q663" i="94"/>
  <c r="O663" i="94"/>
  <c r="P663" i="94" s="1"/>
  <c r="N663" i="94"/>
  <c r="Q662" i="94"/>
  <c r="O662" i="94"/>
  <c r="P662" i="94" s="1"/>
  <c r="N662" i="94"/>
  <c r="Q661" i="94"/>
  <c r="O661" i="94"/>
  <c r="P661" i="94" s="1"/>
  <c r="N661" i="94"/>
  <c r="Q660" i="94"/>
  <c r="O660" i="94"/>
  <c r="P660" i="94" s="1"/>
  <c r="N660" i="94"/>
  <c r="Q659" i="94"/>
  <c r="O659" i="94"/>
  <c r="P659" i="94" s="1"/>
  <c r="N659" i="94"/>
  <c r="Q658" i="94"/>
  <c r="O658" i="94"/>
  <c r="P658" i="94" s="1"/>
  <c r="N658" i="94"/>
  <c r="Q657" i="94"/>
  <c r="O657" i="94"/>
  <c r="P657" i="94" s="1"/>
  <c r="N657" i="94"/>
  <c r="Q656" i="94"/>
  <c r="O656" i="94"/>
  <c r="P656" i="94" s="1"/>
  <c r="N656" i="94"/>
  <c r="Q655" i="94"/>
  <c r="O655" i="94"/>
  <c r="P655" i="94" s="1"/>
  <c r="N655" i="94"/>
  <c r="Q654" i="94"/>
  <c r="O654" i="94"/>
  <c r="P654" i="94" s="1"/>
  <c r="N654" i="94"/>
  <c r="Q653" i="94"/>
  <c r="O653" i="94"/>
  <c r="P653" i="94" s="1"/>
  <c r="N653" i="94"/>
  <c r="Q652" i="94"/>
  <c r="O652" i="94"/>
  <c r="P652" i="94" s="1"/>
  <c r="N652" i="94"/>
  <c r="Q651" i="94"/>
  <c r="O651" i="94"/>
  <c r="P651" i="94" s="1"/>
  <c r="N651" i="94"/>
  <c r="Q650" i="94"/>
  <c r="O650" i="94"/>
  <c r="P650" i="94" s="1"/>
  <c r="N650" i="94"/>
  <c r="Q649" i="94"/>
  <c r="O649" i="94"/>
  <c r="P649" i="94" s="1"/>
  <c r="N649" i="94"/>
  <c r="Q648" i="94"/>
  <c r="O648" i="94"/>
  <c r="P648" i="94" s="1"/>
  <c r="N648" i="94"/>
  <c r="Q647" i="94"/>
  <c r="O647" i="94"/>
  <c r="P647" i="94" s="1"/>
  <c r="N647" i="94"/>
  <c r="Q646" i="94"/>
  <c r="O646" i="94"/>
  <c r="P646" i="94" s="1"/>
  <c r="N646" i="94"/>
  <c r="Q645" i="94"/>
  <c r="O645" i="94"/>
  <c r="P645" i="94" s="1"/>
  <c r="N645" i="94"/>
  <c r="Q644" i="94"/>
  <c r="O644" i="94"/>
  <c r="P644" i="94" s="1"/>
  <c r="N644" i="94"/>
  <c r="Q643" i="94"/>
  <c r="O643" i="94"/>
  <c r="P643" i="94" s="1"/>
  <c r="N643" i="94"/>
  <c r="Q642" i="94"/>
  <c r="O642" i="94"/>
  <c r="P642" i="94" s="1"/>
  <c r="N642" i="94"/>
  <c r="Q641" i="94"/>
  <c r="O641" i="94"/>
  <c r="P641" i="94" s="1"/>
  <c r="N641" i="94"/>
  <c r="Q640" i="94"/>
  <c r="O640" i="94"/>
  <c r="P640" i="94" s="1"/>
  <c r="N640" i="94"/>
  <c r="Q639" i="94"/>
  <c r="O639" i="94"/>
  <c r="P639" i="94" s="1"/>
  <c r="N639" i="94"/>
  <c r="Q638" i="94"/>
  <c r="O638" i="94"/>
  <c r="P638" i="94" s="1"/>
  <c r="N638" i="94"/>
  <c r="Q637" i="94"/>
  <c r="O637" i="94"/>
  <c r="P637" i="94" s="1"/>
  <c r="N637" i="94"/>
  <c r="Q636" i="94"/>
  <c r="O636" i="94"/>
  <c r="P636" i="94" s="1"/>
  <c r="N636" i="94"/>
  <c r="Q635" i="94"/>
  <c r="O635" i="94"/>
  <c r="P635" i="94" s="1"/>
  <c r="N635" i="94"/>
  <c r="Q634" i="94"/>
  <c r="O634" i="94"/>
  <c r="P634" i="94" s="1"/>
  <c r="N634" i="94"/>
  <c r="Q633" i="94"/>
  <c r="O633" i="94"/>
  <c r="P633" i="94" s="1"/>
  <c r="N633" i="94"/>
  <c r="Q632" i="94"/>
  <c r="O632" i="94"/>
  <c r="P632" i="94" s="1"/>
  <c r="N632" i="94"/>
  <c r="Q631" i="94"/>
  <c r="O631" i="94"/>
  <c r="P631" i="94" s="1"/>
  <c r="N631" i="94"/>
  <c r="Q630" i="94"/>
  <c r="O630" i="94"/>
  <c r="P630" i="94" s="1"/>
  <c r="N630" i="94"/>
  <c r="Q629" i="94"/>
  <c r="O629" i="94"/>
  <c r="P629" i="94" s="1"/>
  <c r="N629" i="94"/>
  <c r="Q628" i="94"/>
  <c r="O628" i="94"/>
  <c r="P628" i="94" s="1"/>
  <c r="N628" i="94"/>
  <c r="Q627" i="94"/>
  <c r="O627" i="94"/>
  <c r="P627" i="94" s="1"/>
  <c r="N627" i="94"/>
  <c r="Q626" i="94"/>
  <c r="O626" i="94"/>
  <c r="P626" i="94" s="1"/>
  <c r="N626" i="94"/>
  <c r="Q625" i="94"/>
  <c r="O625" i="94"/>
  <c r="P625" i="94" s="1"/>
  <c r="N625" i="94"/>
  <c r="Q624" i="94"/>
  <c r="O624" i="94"/>
  <c r="P624" i="94" s="1"/>
  <c r="N624" i="94"/>
  <c r="Q623" i="94"/>
  <c r="O623" i="94"/>
  <c r="P623" i="94" s="1"/>
  <c r="N623" i="94"/>
  <c r="Q622" i="94"/>
  <c r="O622" i="94"/>
  <c r="P622" i="94" s="1"/>
  <c r="N622" i="94"/>
  <c r="Q621" i="94"/>
  <c r="O621" i="94"/>
  <c r="P621" i="94" s="1"/>
  <c r="N621" i="94"/>
  <c r="Q620" i="94"/>
  <c r="O620" i="94"/>
  <c r="P620" i="94" s="1"/>
  <c r="N620" i="94"/>
  <c r="Q619" i="94"/>
  <c r="O619" i="94"/>
  <c r="P619" i="94" s="1"/>
  <c r="N619" i="94"/>
  <c r="Q618" i="94"/>
  <c r="O618" i="94"/>
  <c r="P618" i="94" s="1"/>
  <c r="N618" i="94"/>
  <c r="Q617" i="94"/>
  <c r="O617" i="94"/>
  <c r="P617" i="94" s="1"/>
  <c r="N617" i="94"/>
  <c r="Q616" i="94"/>
  <c r="O616" i="94"/>
  <c r="P616" i="94" s="1"/>
  <c r="N616" i="94"/>
  <c r="Q615" i="94"/>
  <c r="O615" i="94"/>
  <c r="P615" i="94" s="1"/>
  <c r="N615" i="94"/>
  <c r="Q614" i="94"/>
  <c r="O614" i="94"/>
  <c r="P614" i="94" s="1"/>
  <c r="N614" i="94"/>
  <c r="Q613" i="94"/>
  <c r="O613" i="94"/>
  <c r="P613" i="94" s="1"/>
  <c r="N613" i="94"/>
  <c r="Q612" i="94"/>
  <c r="O612" i="94"/>
  <c r="P612" i="94" s="1"/>
  <c r="N612" i="94"/>
  <c r="Q611" i="94"/>
  <c r="O611" i="94"/>
  <c r="P611" i="94" s="1"/>
  <c r="N611" i="94"/>
  <c r="Q610" i="94"/>
  <c r="O610" i="94"/>
  <c r="P610" i="94" s="1"/>
  <c r="N610" i="94"/>
  <c r="Q609" i="94"/>
  <c r="O609" i="94"/>
  <c r="P609" i="94" s="1"/>
  <c r="N609" i="94"/>
  <c r="Q608" i="94"/>
  <c r="O608" i="94"/>
  <c r="P608" i="94" s="1"/>
  <c r="N608" i="94"/>
  <c r="Q607" i="94"/>
  <c r="O607" i="94"/>
  <c r="P607" i="94" s="1"/>
  <c r="N607" i="94"/>
  <c r="Q606" i="94"/>
  <c r="O606" i="94"/>
  <c r="P606" i="94" s="1"/>
  <c r="N606" i="94"/>
  <c r="Q605" i="94"/>
  <c r="O605" i="94"/>
  <c r="P605" i="94" s="1"/>
  <c r="N605" i="94"/>
  <c r="Q604" i="94"/>
  <c r="O604" i="94"/>
  <c r="P604" i="94" s="1"/>
  <c r="N604" i="94"/>
  <c r="Q603" i="94"/>
  <c r="O603" i="94"/>
  <c r="P603" i="94" s="1"/>
  <c r="N603" i="94"/>
  <c r="Q602" i="94"/>
  <c r="O602" i="94"/>
  <c r="P602" i="94" s="1"/>
  <c r="N602" i="94"/>
  <c r="Q601" i="94"/>
  <c r="O601" i="94"/>
  <c r="P601" i="94" s="1"/>
  <c r="N601" i="94"/>
  <c r="Q600" i="94"/>
  <c r="O600" i="94"/>
  <c r="P600" i="94" s="1"/>
  <c r="N600" i="94"/>
  <c r="Q599" i="94"/>
  <c r="O599" i="94"/>
  <c r="P599" i="94" s="1"/>
  <c r="N599" i="94"/>
  <c r="Q598" i="94"/>
  <c r="O598" i="94"/>
  <c r="P598" i="94" s="1"/>
  <c r="N598" i="94"/>
  <c r="Q597" i="94"/>
  <c r="O597" i="94"/>
  <c r="P597" i="94" s="1"/>
  <c r="N597" i="94"/>
  <c r="Q596" i="94"/>
  <c r="O596" i="94"/>
  <c r="P596" i="94" s="1"/>
  <c r="N596" i="94"/>
  <c r="Q595" i="94"/>
  <c r="O595" i="94"/>
  <c r="P595" i="94" s="1"/>
  <c r="N595" i="94"/>
  <c r="Q594" i="94"/>
  <c r="O594" i="94"/>
  <c r="P594" i="94" s="1"/>
  <c r="N594" i="94"/>
  <c r="Q593" i="94"/>
  <c r="O593" i="94"/>
  <c r="P593" i="94" s="1"/>
  <c r="N593" i="94"/>
  <c r="Q592" i="94"/>
  <c r="O592" i="94"/>
  <c r="P592" i="94" s="1"/>
  <c r="N592" i="94"/>
  <c r="Q591" i="94"/>
  <c r="O591" i="94"/>
  <c r="P591" i="94" s="1"/>
  <c r="N591" i="94"/>
  <c r="Q590" i="94"/>
  <c r="O590" i="94"/>
  <c r="P590" i="94" s="1"/>
  <c r="N590" i="94"/>
  <c r="Q589" i="94"/>
  <c r="O589" i="94"/>
  <c r="P589" i="94" s="1"/>
  <c r="N589" i="94"/>
  <c r="Q588" i="94"/>
  <c r="O588" i="94"/>
  <c r="P588" i="94" s="1"/>
  <c r="N588" i="94"/>
  <c r="Q587" i="94"/>
  <c r="O587" i="94"/>
  <c r="P587" i="94" s="1"/>
  <c r="N587" i="94"/>
  <c r="Q586" i="94"/>
  <c r="O586" i="94"/>
  <c r="P586" i="94" s="1"/>
  <c r="N586" i="94"/>
  <c r="Q585" i="94"/>
  <c r="O585" i="94"/>
  <c r="P585" i="94" s="1"/>
  <c r="N585" i="94"/>
  <c r="Q584" i="94"/>
  <c r="O584" i="94"/>
  <c r="P584" i="94" s="1"/>
  <c r="N584" i="94"/>
  <c r="Q583" i="94"/>
  <c r="O583" i="94"/>
  <c r="P583" i="94" s="1"/>
  <c r="N583" i="94"/>
  <c r="Q582" i="94"/>
  <c r="O582" i="94"/>
  <c r="P582" i="94" s="1"/>
  <c r="N582" i="94"/>
  <c r="Q581" i="94"/>
  <c r="O581" i="94"/>
  <c r="P581" i="94" s="1"/>
  <c r="N581" i="94"/>
  <c r="Q580" i="94"/>
  <c r="O580" i="94"/>
  <c r="P580" i="94" s="1"/>
  <c r="N580" i="94"/>
  <c r="Q579" i="94"/>
  <c r="O579" i="94"/>
  <c r="P579" i="94" s="1"/>
  <c r="N579" i="94"/>
  <c r="Q578" i="94"/>
  <c r="O578" i="94"/>
  <c r="P578" i="94" s="1"/>
  <c r="N578" i="94"/>
  <c r="Q577" i="94"/>
  <c r="O577" i="94"/>
  <c r="P577" i="94" s="1"/>
  <c r="N577" i="94"/>
  <c r="Q576" i="94"/>
  <c r="O576" i="94"/>
  <c r="P576" i="94" s="1"/>
  <c r="N576" i="94"/>
  <c r="Q575" i="94"/>
  <c r="O575" i="94"/>
  <c r="P575" i="94" s="1"/>
  <c r="N575" i="94"/>
  <c r="Q574" i="94"/>
  <c r="O574" i="94"/>
  <c r="P574" i="94" s="1"/>
  <c r="N574" i="94"/>
  <c r="Q573" i="94"/>
  <c r="O573" i="94"/>
  <c r="P573" i="94" s="1"/>
  <c r="N573" i="94"/>
  <c r="Q572" i="94"/>
  <c r="O572" i="94"/>
  <c r="P572" i="94" s="1"/>
  <c r="N572" i="94"/>
  <c r="Q571" i="94"/>
  <c r="O571" i="94"/>
  <c r="P571" i="94" s="1"/>
  <c r="N571" i="94"/>
  <c r="Q570" i="94"/>
  <c r="O570" i="94"/>
  <c r="P570" i="94" s="1"/>
  <c r="N570" i="94"/>
  <c r="Q569" i="94"/>
  <c r="O569" i="94"/>
  <c r="P569" i="94" s="1"/>
  <c r="N569" i="94"/>
  <c r="Q568" i="94"/>
  <c r="O568" i="94"/>
  <c r="P568" i="94" s="1"/>
  <c r="N568" i="94"/>
  <c r="Q567" i="94"/>
  <c r="O567" i="94"/>
  <c r="P567" i="94" s="1"/>
  <c r="N567" i="94"/>
  <c r="Q566" i="94"/>
  <c r="O566" i="94"/>
  <c r="P566" i="94" s="1"/>
  <c r="N566" i="94"/>
  <c r="Q565" i="94"/>
  <c r="O565" i="94"/>
  <c r="P565" i="94" s="1"/>
  <c r="N565" i="94"/>
  <c r="Q564" i="94"/>
  <c r="O564" i="94"/>
  <c r="P564" i="94" s="1"/>
  <c r="N564" i="94"/>
  <c r="Q563" i="94"/>
  <c r="O563" i="94"/>
  <c r="P563" i="94" s="1"/>
  <c r="N563" i="94"/>
  <c r="Q562" i="94"/>
  <c r="O562" i="94"/>
  <c r="P562" i="94" s="1"/>
  <c r="N562" i="94"/>
  <c r="Q561" i="94"/>
  <c r="O561" i="94"/>
  <c r="P561" i="94" s="1"/>
  <c r="N561" i="94"/>
  <c r="Q560" i="94"/>
  <c r="O560" i="94"/>
  <c r="P560" i="94" s="1"/>
  <c r="N560" i="94"/>
  <c r="Q559" i="94"/>
  <c r="O559" i="94"/>
  <c r="P559" i="94" s="1"/>
  <c r="N559" i="94"/>
  <c r="Q558" i="94"/>
  <c r="O558" i="94"/>
  <c r="P558" i="94" s="1"/>
  <c r="N558" i="94"/>
  <c r="Q557" i="94"/>
  <c r="O557" i="94"/>
  <c r="P557" i="94" s="1"/>
  <c r="N557" i="94"/>
  <c r="Q556" i="94"/>
  <c r="O556" i="94"/>
  <c r="P556" i="94" s="1"/>
  <c r="N556" i="94"/>
  <c r="Q555" i="94"/>
  <c r="O555" i="94"/>
  <c r="P555" i="94" s="1"/>
  <c r="N555" i="94"/>
  <c r="Q554" i="94"/>
  <c r="O554" i="94"/>
  <c r="P554" i="94" s="1"/>
  <c r="N554" i="94"/>
  <c r="Q553" i="94"/>
  <c r="O553" i="94"/>
  <c r="P553" i="94" s="1"/>
  <c r="N553" i="94"/>
  <c r="Q552" i="94"/>
  <c r="O552" i="94"/>
  <c r="P552" i="94" s="1"/>
  <c r="N552" i="94"/>
  <c r="Q551" i="94"/>
  <c r="O551" i="94"/>
  <c r="P551" i="94" s="1"/>
  <c r="N551" i="94"/>
  <c r="Q550" i="94"/>
  <c r="O550" i="94"/>
  <c r="P550" i="94" s="1"/>
  <c r="N550" i="94"/>
  <c r="Q549" i="94"/>
  <c r="O549" i="94"/>
  <c r="P549" i="94" s="1"/>
  <c r="N549" i="94"/>
  <c r="Q548" i="94"/>
  <c r="O548" i="94"/>
  <c r="P548" i="94" s="1"/>
  <c r="N548" i="94"/>
  <c r="Q547" i="94"/>
  <c r="O547" i="94"/>
  <c r="P547" i="94" s="1"/>
  <c r="N547" i="94"/>
  <c r="Q546" i="94"/>
  <c r="O546" i="94"/>
  <c r="P546" i="94" s="1"/>
  <c r="N546" i="94"/>
  <c r="Q545" i="94"/>
  <c r="O545" i="94"/>
  <c r="P545" i="94" s="1"/>
  <c r="N545" i="94"/>
  <c r="Q544" i="94"/>
  <c r="O544" i="94"/>
  <c r="P544" i="94" s="1"/>
  <c r="N544" i="94"/>
  <c r="Q543" i="94"/>
  <c r="O543" i="94"/>
  <c r="P543" i="94" s="1"/>
  <c r="N543" i="94"/>
  <c r="Q542" i="94"/>
  <c r="O542" i="94"/>
  <c r="P542" i="94" s="1"/>
  <c r="N542" i="94"/>
  <c r="Q541" i="94"/>
  <c r="O541" i="94"/>
  <c r="P541" i="94" s="1"/>
  <c r="N541" i="94"/>
  <c r="Q540" i="94"/>
  <c r="O540" i="94"/>
  <c r="P540" i="94" s="1"/>
  <c r="N540" i="94"/>
  <c r="Q539" i="94"/>
  <c r="O539" i="94"/>
  <c r="P539" i="94" s="1"/>
  <c r="N539" i="94"/>
  <c r="Q538" i="94"/>
  <c r="O538" i="94"/>
  <c r="P538" i="94" s="1"/>
  <c r="N538" i="94"/>
  <c r="Q537" i="94"/>
  <c r="O537" i="94"/>
  <c r="P537" i="94" s="1"/>
  <c r="N537" i="94"/>
  <c r="Q536" i="94"/>
  <c r="O536" i="94"/>
  <c r="P536" i="94" s="1"/>
  <c r="N536" i="94"/>
  <c r="Q535" i="94"/>
  <c r="O535" i="94"/>
  <c r="P535" i="94" s="1"/>
  <c r="N535" i="94"/>
  <c r="Q534" i="94"/>
  <c r="O534" i="94"/>
  <c r="P534" i="94" s="1"/>
  <c r="N534" i="94"/>
  <c r="Q533" i="94"/>
  <c r="O533" i="94"/>
  <c r="P533" i="94" s="1"/>
  <c r="N533" i="94"/>
  <c r="Q532" i="94"/>
  <c r="O532" i="94"/>
  <c r="P532" i="94" s="1"/>
  <c r="N532" i="94"/>
  <c r="Q531" i="94"/>
  <c r="O531" i="94"/>
  <c r="P531" i="94" s="1"/>
  <c r="N531" i="94"/>
  <c r="Q530" i="94"/>
  <c r="O530" i="94"/>
  <c r="P530" i="94" s="1"/>
  <c r="N530" i="94"/>
  <c r="Q529" i="94"/>
  <c r="O529" i="94"/>
  <c r="P529" i="94" s="1"/>
  <c r="N529" i="94"/>
  <c r="Q528" i="94"/>
  <c r="O528" i="94"/>
  <c r="P528" i="94" s="1"/>
  <c r="N528" i="94"/>
  <c r="Q527" i="94"/>
  <c r="O527" i="94"/>
  <c r="P527" i="94" s="1"/>
  <c r="N527" i="94"/>
  <c r="Q526" i="94"/>
  <c r="O526" i="94"/>
  <c r="P526" i="94" s="1"/>
  <c r="N526" i="94"/>
  <c r="Q525" i="94"/>
  <c r="O525" i="94"/>
  <c r="P525" i="94" s="1"/>
  <c r="N525" i="94"/>
  <c r="Q524" i="94"/>
  <c r="O524" i="94"/>
  <c r="P524" i="94" s="1"/>
  <c r="N524" i="94"/>
  <c r="Q523" i="94"/>
  <c r="O523" i="94"/>
  <c r="P523" i="94" s="1"/>
  <c r="N523" i="94"/>
  <c r="Q522" i="94"/>
  <c r="O522" i="94"/>
  <c r="P522" i="94" s="1"/>
  <c r="N522" i="94"/>
  <c r="Q521" i="94"/>
  <c r="O521" i="94"/>
  <c r="P521" i="94" s="1"/>
  <c r="N521" i="94"/>
  <c r="Q520" i="94"/>
  <c r="O520" i="94"/>
  <c r="P520" i="94" s="1"/>
  <c r="N520" i="94"/>
  <c r="Q519" i="94"/>
  <c r="O519" i="94"/>
  <c r="P519" i="94" s="1"/>
  <c r="N519" i="94"/>
  <c r="Q518" i="94"/>
  <c r="O518" i="94"/>
  <c r="P518" i="94" s="1"/>
  <c r="N518" i="94"/>
  <c r="Q517" i="94"/>
  <c r="O517" i="94"/>
  <c r="P517" i="94" s="1"/>
  <c r="N517" i="94"/>
  <c r="Q516" i="94"/>
  <c r="O516" i="94"/>
  <c r="P516" i="94" s="1"/>
  <c r="N516" i="94"/>
  <c r="Q515" i="94"/>
  <c r="O515" i="94"/>
  <c r="P515" i="94" s="1"/>
  <c r="N515" i="94"/>
  <c r="Q514" i="94"/>
  <c r="O514" i="94"/>
  <c r="P514" i="94" s="1"/>
  <c r="N514" i="94"/>
  <c r="Q513" i="94"/>
  <c r="O513" i="94"/>
  <c r="P513" i="94" s="1"/>
  <c r="N513" i="94"/>
  <c r="Q512" i="94"/>
  <c r="O512" i="94"/>
  <c r="P512" i="94" s="1"/>
  <c r="N512" i="94"/>
  <c r="Q511" i="94"/>
  <c r="O511" i="94"/>
  <c r="P511" i="94" s="1"/>
  <c r="N511" i="94"/>
  <c r="Q510" i="94"/>
  <c r="O510" i="94"/>
  <c r="P510" i="94" s="1"/>
  <c r="N510" i="94"/>
  <c r="Q509" i="94"/>
  <c r="O509" i="94"/>
  <c r="P509" i="94" s="1"/>
  <c r="N509" i="94"/>
  <c r="Q508" i="94"/>
  <c r="O508" i="94"/>
  <c r="P508" i="94" s="1"/>
  <c r="N508" i="94"/>
  <c r="Q507" i="94"/>
  <c r="O507" i="94"/>
  <c r="P507" i="94" s="1"/>
  <c r="N507" i="94"/>
  <c r="Q506" i="94"/>
  <c r="O506" i="94"/>
  <c r="P506" i="94" s="1"/>
  <c r="N506" i="94"/>
  <c r="Q505" i="94"/>
  <c r="O505" i="94"/>
  <c r="P505" i="94" s="1"/>
  <c r="N505" i="94"/>
  <c r="Q504" i="94"/>
  <c r="O504" i="94"/>
  <c r="P504" i="94" s="1"/>
  <c r="N504" i="94"/>
  <c r="Q503" i="94"/>
  <c r="O503" i="94"/>
  <c r="P503" i="94" s="1"/>
  <c r="N503" i="94"/>
  <c r="Q502" i="94"/>
  <c r="O502" i="94"/>
  <c r="P502" i="94" s="1"/>
  <c r="N502" i="94"/>
  <c r="Q501" i="94"/>
  <c r="O501" i="94"/>
  <c r="P501" i="94" s="1"/>
  <c r="N501" i="94"/>
  <c r="Q500" i="94"/>
  <c r="O500" i="94"/>
  <c r="P500" i="94" s="1"/>
  <c r="N500" i="94"/>
  <c r="Q499" i="94"/>
  <c r="O499" i="94"/>
  <c r="P499" i="94" s="1"/>
  <c r="N499" i="94"/>
  <c r="Q498" i="94"/>
  <c r="O498" i="94"/>
  <c r="P498" i="94" s="1"/>
  <c r="N498" i="94"/>
  <c r="Q497" i="94"/>
  <c r="O497" i="94"/>
  <c r="P497" i="94" s="1"/>
  <c r="N497" i="94"/>
  <c r="Q496" i="94"/>
  <c r="O496" i="94"/>
  <c r="P496" i="94" s="1"/>
  <c r="N496" i="94"/>
  <c r="Q495" i="94"/>
  <c r="O495" i="94"/>
  <c r="P495" i="94" s="1"/>
  <c r="N495" i="94"/>
  <c r="Q494" i="94"/>
  <c r="O494" i="94"/>
  <c r="P494" i="94" s="1"/>
  <c r="N494" i="94"/>
  <c r="Q493" i="94"/>
  <c r="O493" i="94"/>
  <c r="P493" i="94" s="1"/>
  <c r="N493" i="94"/>
  <c r="Q492" i="94"/>
  <c r="O492" i="94"/>
  <c r="P492" i="94" s="1"/>
  <c r="N492" i="94"/>
  <c r="Q491" i="94"/>
  <c r="O491" i="94"/>
  <c r="P491" i="94" s="1"/>
  <c r="N491" i="94"/>
  <c r="Q490" i="94"/>
  <c r="O490" i="94"/>
  <c r="P490" i="94" s="1"/>
  <c r="N490" i="94"/>
  <c r="Q489" i="94"/>
  <c r="O489" i="94"/>
  <c r="P489" i="94" s="1"/>
  <c r="N489" i="94"/>
  <c r="Q488" i="94"/>
  <c r="O488" i="94"/>
  <c r="P488" i="94" s="1"/>
  <c r="N488" i="94"/>
  <c r="Q487" i="94"/>
  <c r="O487" i="94"/>
  <c r="P487" i="94" s="1"/>
  <c r="N487" i="94"/>
  <c r="Q486" i="94"/>
  <c r="O486" i="94"/>
  <c r="P486" i="94" s="1"/>
  <c r="N486" i="94"/>
  <c r="Q485" i="94"/>
  <c r="O485" i="94"/>
  <c r="P485" i="94" s="1"/>
  <c r="N485" i="94"/>
  <c r="Q484" i="94"/>
  <c r="O484" i="94"/>
  <c r="P484" i="94" s="1"/>
  <c r="N484" i="94"/>
  <c r="Q483" i="94"/>
  <c r="O483" i="94"/>
  <c r="P483" i="94" s="1"/>
  <c r="N483" i="94"/>
  <c r="Q482" i="94"/>
  <c r="O482" i="94"/>
  <c r="P482" i="94" s="1"/>
  <c r="N482" i="94"/>
  <c r="Q481" i="94"/>
  <c r="O481" i="94"/>
  <c r="P481" i="94" s="1"/>
  <c r="N481" i="94"/>
  <c r="Q480" i="94"/>
  <c r="O480" i="94"/>
  <c r="P480" i="94" s="1"/>
  <c r="N480" i="94"/>
  <c r="Q479" i="94"/>
  <c r="O479" i="94"/>
  <c r="P479" i="94" s="1"/>
  <c r="N479" i="94"/>
  <c r="Q478" i="94"/>
  <c r="O478" i="94"/>
  <c r="P478" i="94" s="1"/>
  <c r="N478" i="94"/>
  <c r="Q477" i="94"/>
  <c r="O477" i="94"/>
  <c r="P477" i="94" s="1"/>
  <c r="N477" i="94"/>
  <c r="Q476" i="94"/>
  <c r="O476" i="94"/>
  <c r="P476" i="94" s="1"/>
  <c r="N476" i="94"/>
  <c r="Q475" i="94"/>
  <c r="O475" i="94"/>
  <c r="P475" i="94" s="1"/>
  <c r="N475" i="94"/>
  <c r="Q474" i="94"/>
  <c r="O474" i="94"/>
  <c r="P474" i="94" s="1"/>
  <c r="N474" i="94"/>
  <c r="Q473" i="94"/>
  <c r="O473" i="94"/>
  <c r="P473" i="94" s="1"/>
  <c r="N473" i="94"/>
  <c r="Q472" i="94"/>
  <c r="O472" i="94"/>
  <c r="P472" i="94" s="1"/>
  <c r="N472" i="94"/>
  <c r="Q471" i="94"/>
  <c r="O471" i="94"/>
  <c r="P471" i="94" s="1"/>
  <c r="N471" i="94"/>
  <c r="Q470" i="94"/>
  <c r="O470" i="94"/>
  <c r="P470" i="94" s="1"/>
  <c r="N470" i="94"/>
  <c r="Q469" i="94"/>
  <c r="O469" i="94"/>
  <c r="P469" i="94" s="1"/>
  <c r="N469" i="94"/>
  <c r="Q468" i="94"/>
  <c r="O468" i="94"/>
  <c r="P468" i="94" s="1"/>
  <c r="N468" i="94"/>
  <c r="Q467" i="94"/>
  <c r="O467" i="94"/>
  <c r="P467" i="94" s="1"/>
  <c r="N467" i="94"/>
  <c r="Q466" i="94"/>
  <c r="O466" i="94"/>
  <c r="P466" i="94" s="1"/>
  <c r="N466" i="94"/>
  <c r="Q465" i="94"/>
  <c r="O465" i="94"/>
  <c r="P465" i="94" s="1"/>
  <c r="N465" i="94"/>
  <c r="Q464" i="94"/>
  <c r="O464" i="94"/>
  <c r="P464" i="94" s="1"/>
  <c r="N464" i="94"/>
  <c r="Q463" i="94"/>
  <c r="O463" i="94"/>
  <c r="P463" i="94" s="1"/>
  <c r="N463" i="94"/>
  <c r="Q462" i="94"/>
  <c r="O462" i="94"/>
  <c r="P462" i="94" s="1"/>
  <c r="N462" i="94"/>
  <c r="Q461" i="94"/>
  <c r="O461" i="94"/>
  <c r="P461" i="94" s="1"/>
  <c r="N461" i="94"/>
  <c r="Q460" i="94"/>
  <c r="O460" i="94"/>
  <c r="P460" i="94" s="1"/>
  <c r="N460" i="94"/>
  <c r="Q459" i="94"/>
  <c r="O459" i="94"/>
  <c r="P459" i="94" s="1"/>
  <c r="N459" i="94"/>
  <c r="Q458" i="94"/>
  <c r="O458" i="94"/>
  <c r="P458" i="94" s="1"/>
  <c r="N458" i="94"/>
  <c r="Q457" i="94"/>
  <c r="O457" i="94"/>
  <c r="P457" i="94" s="1"/>
  <c r="N457" i="94"/>
  <c r="Q456" i="94"/>
  <c r="O456" i="94"/>
  <c r="P456" i="94" s="1"/>
  <c r="N456" i="94"/>
  <c r="Q455" i="94"/>
  <c r="O455" i="94"/>
  <c r="P455" i="94" s="1"/>
  <c r="N455" i="94"/>
  <c r="Q454" i="94"/>
  <c r="O454" i="94"/>
  <c r="P454" i="94" s="1"/>
  <c r="N454" i="94"/>
  <c r="Q453" i="94"/>
  <c r="O453" i="94"/>
  <c r="P453" i="94" s="1"/>
  <c r="N453" i="94"/>
  <c r="Q452" i="94"/>
  <c r="O452" i="94"/>
  <c r="P452" i="94" s="1"/>
  <c r="N452" i="94"/>
  <c r="Q451" i="94"/>
  <c r="O451" i="94"/>
  <c r="P451" i="94" s="1"/>
  <c r="N451" i="94"/>
  <c r="Q450" i="94"/>
  <c r="O450" i="94"/>
  <c r="P450" i="94" s="1"/>
  <c r="N450" i="94"/>
  <c r="Q449" i="94"/>
  <c r="O449" i="94"/>
  <c r="P449" i="94" s="1"/>
  <c r="N449" i="94"/>
  <c r="Q448" i="94"/>
  <c r="O448" i="94"/>
  <c r="P448" i="94" s="1"/>
  <c r="N448" i="94"/>
  <c r="Q447" i="94"/>
  <c r="O447" i="94"/>
  <c r="P447" i="94" s="1"/>
  <c r="N447" i="94"/>
  <c r="Q446" i="94"/>
  <c r="O446" i="94"/>
  <c r="P446" i="94" s="1"/>
  <c r="N446" i="94"/>
  <c r="Q445" i="94"/>
  <c r="O445" i="94"/>
  <c r="P445" i="94" s="1"/>
  <c r="N445" i="94"/>
  <c r="Q444" i="94"/>
  <c r="O444" i="94"/>
  <c r="P444" i="94" s="1"/>
  <c r="N444" i="94"/>
  <c r="Q443" i="94"/>
  <c r="O443" i="94"/>
  <c r="P443" i="94" s="1"/>
  <c r="N443" i="94"/>
  <c r="Q442" i="94"/>
  <c r="O442" i="94"/>
  <c r="P442" i="94" s="1"/>
  <c r="N442" i="94"/>
  <c r="Q441" i="94"/>
  <c r="O441" i="94"/>
  <c r="P441" i="94" s="1"/>
  <c r="N441" i="94"/>
  <c r="Q440" i="94"/>
  <c r="O440" i="94"/>
  <c r="P440" i="94" s="1"/>
  <c r="N440" i="94"/>
  <c r="Q439" i="94"/>
  <c r="O439" i="94"/>
  <c r="P439" i="94" s="1"/>
  <c r="N439" i="94"/>
  <c r="Q438" i="94"/>
  <c r="O438" i="94"/>
  <c r="P438" i="94" s="1"/>
  <c r="N438" i="94"/>
  <c r="Q437" i="94"/>
  <c r="O437" i="94"/>
  <c r="P437" i="94" s="1"/>
  <c r="N437" i="94"/>
  <c r="Q436" i="94"/>
  <c r="O436" i="94"/>
  <c r="P436" i="94" s="1"/>
  <c r="N436" i="94"/>
  <c r="Q435" i="94"/>
  <c r="O435" i="94"/>
  <c r="P435" i="94" s="1"/>
  <c r="N435" i="94"/>
  <c r="Q434" i="94"/>
  <c r="O434" i="94"/>
  <c r="P434" i="94" s="1"/>
  <c r="N434" i="94"/>
  <c r="Q433" i="94"/>
  <c r="O433" i="94"/>
  <c r="P433" i="94" s="1"/>
  <c r="N433" i="94"/>
  <c r="Q432" i="94"/>
  <c r="O432" i="94"/>
  <c r="P432" i="94" s="1"/>
  <c r="N432" i="94"/>
  <c r="Q431" i="94"/>
  <c r="O431" i="94"/>
  <c r="P431" i="94" s="1"/>
  <c r="N431" i="94"/>
  <c r="Q430" i="94"/>
  <c r="O430" i="94"/>
  <c r="P430" i="94" s="1"/>
  <c r="N430" i="94"/>
  <c r="Q429" i="94"/>
  <c r="O429" i="94"/>
  <c r="P429" i="94" s="1"/>
  <c r="N429" i="94"/>
  <c r="Q428" i="94"/>
  <c r="O428" i="94"/>
  <c r="P428" i="94" s="1"/>
  <c r="N428" i="94"/>
  <c r="Q427" i="94"/>
  <c r="O427" i="94"/>
  <c r="P427" i="94" s="1"/>
  <c r="N427" i="94"/>
  <c r="Q426" i="94"/>
  <c r="O426" i="94"/>
  <c r="P426" i="94" s="1"/>
  <c r="N426" i="94"/>
  <c r="Q425" i="94"/>
  <c r="O425" i="94"/>
  <c r="P425" i="94" s="1"/>
  <c r="N425" i="94"/>
  <c r="Q424" i="94"/>
  <c r="O424" i="94"/>
  <c r="P424" i="94" s="1"/>
  <c r="N424" i="94"/>
  <c r="Q423" i="94"/>
  <c r="O423" i="94"/>
  <c r="P423" i="94" s="1"/>
  <c r="N423" i="94"/>
  <c r="Q422" i="94"/>
  <c r="O422" i="94"/>
  <c r="P422" i="94" s="1"/>
  <c r="N422" i="94"/>
  <c r="Q421" i="94"/>
  <c r="O421" i="94"/>
  <c r="P421" i="94" s="1"/>
  <c r="N421" i="94"/>
  <c r="Q420" i="94"/>
  <c r="O420" i="94"/>
  <c r="P420" i="94" s="1"/>
  <c r="N420" i="94"/>
  <c r="Q419" i="94"/>
  <c r="O419" i="94"/>
  <c r="P419" i="94" s="1"/>
  <c r="N419" i="94"/>
  <c r="Q418" i="94"/>
  <c r="O418" i="94"/>
  <c r="P418" i="94" s="1"/>
  <c r="N418" i="94"/>
  <c r="Q417" i="94"/>
  <c r="O417" i="94"/>
  <c r="P417" i="94" s="1"/>
  <c r="N417" i="94"/>
  <c r="Q416" i="94"/>
  <c r="O416" i="94"/>
  <c r="P416" i="94" s="1"/>
  <c r="N416" i="94"/>
  <c r="Q415" i="94"/>
  <c r="O415" i="94"/>
  <c r="P415" i="94" s="1"/>
  <c r="N415" i="94"/>
  <c r="Q414" i="94"/>
  <c r="O414" i="94"/>
  <c r="P414" i="94" s="1"/>
  <c r="N414" i="94"/>
  <c r="Q413" i="94"/>
  <c r="O413" i="94"/>
  <c r="P413" i="94" s="1"/>
  <c r="N413" i="94"/>
  <c r="Q412" i="94"/>
  <c r="O412" i="94"/>
  <c r="P412" i="94" s="1"/>
  <c r="N412" i="94"/>
  <c r="Q411" i="94"/>
  <c r="O411" i="94"/>
  <c r="P411" i="94" s="1"/>
  <c r="N411" i="94"/>
  <c r="Q410" i="94"/>
  <c r="O410" i="94"/>
  <c r="P410" i="94" s="1"/>
  <c r="N410" i="94"/>
  <c r="Q409" i="94"/>
  <c r="O409" i="94"/>
  <c r="P409" i="94" s="1"/>
  <c r="N409" i="94"/>
  <c r="Q408" i="94"/>
  <c r="O408" i="94"/>
  <c r="P408" i="94" s="1"/>
  <c r="N408" i="94"/>
  <c r="Q407" i="94"/>
  <c r="O407" i="94"/>
  <c r="P407" i="94" s="1"/>
  <c r="N407" i="94"/>
  <c r="Q406" i="94"/>
  <c r="O406" i="94"/>
  <c r="P406" i="94" s="1"/>
  <c r="N406" i="94"/>
  <c r="Q405" i="94"/>
  <c r="O405" i="94"/>
  <c r="P405" i="94" s="1"/>
  <c r="N405" i="94"/>
  <c r="Q404" i="94"/>
  <c r="O404" i="94"/>
  <c r="P404" i="94" s="1"/>
  <c r="N404" i="94"/>
  <c r="Q403" i="94"/>
  <c r="O403" i="94"/>
  <c r="P403" i="94" s="1"/>
  <c r="N403" i="94"/>
  <c r="Q402" i="94"/>
  <c r="O402" i="94"/>
  <c r="P402" i="94" s="1"/>
  <c r="N402" i="94"/>
  <c r="Q401" i="94"/>
  <c r="O401" i="94"/>
  <c r="P401" i="94" s="1"/>
  <c r="N401" i="94"/>
  <c r="Q400" i="94"/>
  <c r="O400" i="94"/>
  <c r="P400" i="94" s="1"/>
  <c r="N400" i="94"/>
  <c r="Q399" i="94"/>
  <c r="O399" i="94"/>
  <c r="P399" i="94" s="1"/>
  <c r="N399" i="94"/>
  <c r="Q398" i="94"/>
  <c r="O398" i="94"/>
  <c r="P398" i="94" s="1"/>
  <c r="N398" i="94"/>
  <c r="Q397" i="94"/>
  <c r="O397" i="94"/>
  <c r="P397" i="94" s="1"/>
  <c r="N397" i="94"/>
  <c r="Q396" i="94"/>
  <c r="O396" i="94"/>
  <c r="P396" i="94" s="1"/>
  <c r="N396" i="94"/>
  <c r="Q395" i="94"/>
  <c r="O395" i="94"/>
  <c r="P395" i="94" s="1"/>
  <c r="N395" i="94"/>
  <c r="Q394" i="94"/>
  <c r="O394" i="94"/>
  <c r="P394" i="94" s="1"/>
  <c r="N394" i="94"/>
  <c r="Q393" i="94"/>
  <c r="O393" i="94"/>
  <c r="P393" i="94" s="1"/>
  <c r="N393" i="94"/>
  <c r="Q392" i="94"/>
  <c r="O392" i="94"/>
  <c r="P392" i="94" s="1"/>
  <c r="N392" i="94"/>
  <c r="Q391" i="94"/>
  <c r="O391" i="94"/>
  <c r="P391" i="94" s="1"/>
  <c r="N391" i="94"/>
  <c r="Q390" i="94"/>
  <c r="O390" i="94"/>
  <c r="P390" i="94" s="1"/>
  <c r="N390" i="94"/>
  <c r="Q389" i="94"/>
  <c r="O389" i="94"/>
  <c r="P389" i="94" s="1"/>
  <c r="N389" i="94"/>
  <c r="Q388" i="94"/>
  <c r="O388" i="94"/>
  <c r="P388" i="94" s="1"/>
  <c r="N388" i="94"/>
  <c r="Q387" i="94"/>
  <c r="O387" i="94"/>
  <c r="P387" i="94" s="1"/>
  <c r="N387" i="94"/>
  <c r="Q386" i="94"/>
  <c r="O386" i="94"/>
  <c r="P386" i="94" s="1"/>
  <c r="N386" i="94"/>
  <c r="Q385" i="94"/>
  <c r="O385" i="94"/>
  <c r="P385" i="94" s="1"/>
  <c r="N385" i="94"/>
  <c r="Q384" i="94"/>
  <c r="O384" i="94"/>
  <c r="P384" i="94" s="1"/>
  <c r="N384" i="94"/>
  <c r="Q383" i="94"/>
  <c r="O383" i="94"/>
  <c r="P383" i="94" s="1"/>
  <c r="N383" i="94"/>
  <c r="Q382" i="94"/>
  <c r="O382" i="94"/>
  <c r="P382" i="94" s="1"/>
  <c r="N382" i="94"/>
  <c r="Q381" i="94"/>
  <c r="O381" i="94"/>
  <c r="P381" i="94" s="1"/>
  <c r="N381" i="94"/>
  <c r="Q380" i="94"/>
  <c r="O380" i="94"/>
  <c r="P380" i="94" s="1"/>
  <c r="N380" i="94"/>
  <c r="Q379" i="94"/>
  <c r="O379" i="94"/>
  <c r="P379" i="94" s="1"/>
  <c r="N379" i="94"/>
  <c r="Q378" i="94"/>
  <c r="O378" i="94"/>
  <c r="P378" i="94" s="1"/>
  <c r="N378" i="94"/>
  <c r="Q377" i="94"/>
  <c r="O377" i="94"/>
  <c r="P377" i="94" s="1"/>
  <c r="N377" i="94"/>
  <c r="Q376" i="94"/>
  <c r="O376" i="94"/>
  <c r="P376" i="94" s="1"/>
  <c r="N376" i="94"/>
  <c r="Q375" i="94"/>
  <c r="O375" i="94"/>
  <c r="P375" i="94" s="1"/>
  <c r="N375" i="94"/>
  <c r="Q374" i="94"/>
  <c r="O374" i="94"/>
  <c r="P374" i="94" s="1"/>
  <c r="N374" i="94"/>
  <c r="Q373" i="94"/>
  <c r="O373" i="94"/>
  <c r="P373" i="94" s="1"/>
  <c r="N373" i="94"/>
  <c r="Q372" i="94"/>
  <c r="O372" i="94"/>
  <c r="P372" i="94" s="1"/>
  <c r="N372" i="94"/>
  <c r="Q371" i="94"/>
  <c r="O371" i="94"/>
  <c r="P371" i="94" s="1"/>
  <c r="N371" i="94"/>
  <c r="Q370" i="94"/>
  <c r="O370" i="94"/>
  <c r="P370" i="94" s="1"/>
  <c r="N370" i="94"/>
  <c r="Q369" i="94"/>
  <c r="O369" i="94"/>
  <c r="P369" i="94" s="1"/>
  <c r="N369" i="94"/>
  <c r="Q368" i="94"/>
  <c r="O368" i="94"/>
  <c r="P368" i="94" s="1"/>
  <c r="N368" i="94"/>
  <c r="Q367" i="94"/>
  <c r="O367" i="94"/>
  <c r="P367" i="94" s="1"/>
  <c r="N367" i="94"/>
  <c r="Q366" i="94"/>
  <c r="O366" i="94"/>
  <c r="P366" i="94" s="1"/>
  <c r="N366" i="94"/>
  <c r="Q365" i="94"/>
  <c r="O365" i="94"/>
  <c r="P365" i="94" s="1"/>
  <c r="N365" i="94"/>
  <c r="Q364" i="94"/>
  <c r="O364" i="94"/>
  <c r="P364" i="94" s="1"/>
  <c r="N364" i="94"/>
  <c r="Q363" i="94"/>
  <c r="O363" i="94"/>
  <c r="P363" i="94" s="1"/>
  <c r="N363" i="94"/>
  <c r="Q362" i="94"/>
  <c r="O362" i="94"/>
  <c r="P362" i="94" s="1"/>
  <c r="N362" i="94"/>
  <c r="Q361" i="94"/>
  <c r="O361" i="94"/>
  <c r="P361" i="94" s="1"/>
  <c r="N361" i="94"/>
  <c r="Q360" i="94"/>
  <c r="O360" i="94"/>
  <c r="P360" i="94" s="1"/>
  <c r="N360" i="94"/>
  <c r="Q359" i="94"/>
  <c r="O359" i="94"/>
  <c r="P359" i="94" s="1"/>
  <c r="N359" i="94"/>
  <c r="Q358" i="94"/>
  <c r="O358" i="94"/>
  <c r="P358" i="94" s="1"/>
  <c r="N358" i="94"/>
  <c r="Q357" i="94"/>
  <c r="O357" i="94"/>
  <c r="P357" i="94" s="1"/>
  <c r="N357" i="94"/>
  <c r="Q356" i="94"/>
  <c r="O356" i="94"/>
  <c r="P356" i="94" s="1"/>
  <c r="N356" i="94"/>
  <c r="Q355" i="94"/>
  <c r="O355" i="94"/>
  <c r="P355" i="94" s="1"/>
  <c r="N355" i="94"/>
  <c r="Q354" i="94"/>
  <c r="O354" i="94"/>
  <c r="P354" i="94" s="1"/>
  <c r="N354" i="94"/>
  <c r="Q353" i="94"/>
  <c r="O353" i="94"/>
  <c r="P353" i="94" s="1"/>
  <c r="N353" i="94"/>
  <c r="Q352" i="94"/>
  <c r="O352" i="94"/>
  <c r="P352" i="94" s="1"/>
  <c r="N352" i="94"/>
  <c r="Q351" i="94"/>
  <c r="O351" i="94"/>
  <c r="P351" i="94" s="1"/>
  <c r="N351" i="94"/>
  <c r="Q350" i="94"/>
  <c r="O350" i="94"/>
  <c r="P350" i="94" s="1"/>
  <c r="N350" i="94"/>
  <c r="Q349" i="94"/>
  <c r="O349" i="94"/>
  <c r="P349" i="94" s="1"/>
  <c r="N349" i="94"/>
  <c r="Q348" i="94"/>
  <c r="O348" i="94"/>
  <c r="P348" i="94" s="1"/>
  <c r="N348" i="94"/>
  <c r="Q347" i="94"/>
  <c r="O347" i="94"/>
  <c r="P347" i="94" s="1"/>
  <c r="N347" i="94"/>
  <c r="Q346" i="94"/>
  <c r="O346" i="94"/>
  <c r="P346" i="94" s="1"/>
  <c r="N346" i="94"/>
  <c r="Q345" i="94"/>
  <c r="O345" i="94"/>
  <c r="P345" i="94" s="1"/>
  <c r="N345" i="94"/>
  <c r="Q344" i="94"/>
  <c r="O344" i="94"/>
  <c r="P344" i="94" s="1"/>
  <c r="N344" i="94"/>
  <c r="Q343" i="94"/>
  <c r="O343" i="94"/>
  <c r="P343" i="94" s="1"/>
  <c r="N343" i="94"/>
  <c r="Q342" i="94"/>
  <c r="O342" i="94"/>
  <c r="P342" i="94" s="1"/>
  <c r="N342" i="94"/>
  <c r="Q341" i="94"/>
  <c r="O341" i="94"/>
  <c r="P341" i="94" s="1"/>
  <c r="N341" i="94"/>
  <c r="Q340" i="94"/>
  <c r="O340" i="94"/>
  <c r="P340" i="94" s="1"/>
  <c r="N340" i="94"/>
  <c r="Q339" i="94"/>
  <c r="O339" i="94"/>
  <c r="P339" i="94" s="1"/>
  <c r="N339" i="94"/>
  <c r="Q338" i="94"/>
  <c r="O338" i="94"/>
  <c r="P338" i="94" s="1"/>
  <c r="N338" i="94"/>
  <c r="Q337" i="94"/>
  <c r="O337" i="94"/>
  <c r="P337" i="94" s="1"/>
  <c r="N337" i="94"/>
  <c r="Q336" i="94"/>
  <c r="O336" i="94"/>
  <c r="P336" i="94" s="1"/>
  <c r="N336" i="94"/>
  <c r="Q335" i="94"/>
  <c r="O335" i="94"/>
  <c r="P335" i="94" s="1"/>
  <c r="N335" i="94"/>
  <c r="Q334" i="94"/>
  <c r="O334" i="94"/>
  <c r="P334" i="94" s="1"/>
  <c r="N334" i="94"/>
  <c r="Q333" i="94"/>
  <c r="O333" i="94"/>
  <c r="P333" i="94" s="1"/>
  <c r="N333" i="94"/>
  <c r="Q332" i="94"/>
  <c r="O332" i="94"/>
  <c r="P332" i="94" s="1"/>
  <c r="N332" i="94"/>
  <c r="Q331" i="94"/>
  <c r="O331" i="94"/>
  <c r="P331" i="94" s="1"/>
  <c r="N331" i="94"/>
  <c r="Q330" i="94"/>
  <c r="O330" i="94"/>
  <c r="P330" i="94" s="1"/>
  <c r="N330" i="94"/>
  <c r="Q329" i="94"/>
  <c r="O329" i="94"/>
  <c r="P329" i="94" s="1"/>
  <c r="N329" i="94"/>
  <c r="Q328" i="94"/>
  <c r="O328" i="94"/>
  <c r="P328" i="94" s="1"/>
  <c r="N328" i="94"/>
  <c r="Q327" i="94"/>
  <c r="O327" i="94"/>
  <c r="P327" i="94" s="1"/>
  <c r="N327" i="94"/>
  <c r="Q326" i="94"/>
  <c r="O326" i="94"/>
  <c r="P326" i="94" s="1"/>
  <c r="N326" i="94"/>
  <c r="Q325" i="94"/>
  <c r="O325" i="94"/>
  <c r="P325" i="94" s="1"/>
  <c r="N325" i="94"/>
  <c r="Q324" i="94"/>
  <c r="O324" i="94"/>
  <c r="P324" i="94" s="1"/>
  <c r="N324" i="94"/>
  <c r="Q323" i="94"/>
  <c r="O323" i="94"/>
  <c r="P323" i="94" s="1"/>
  <c r="N323" i="94"/>
  <c r="Q322" i="94"/>
  <c r="O322" i="94"/>
  <c r="P322" i="94" s="1"/>
  <c r="N322" i="94"/>
  <c r="Q321" i="94"/>
  <c r="O321" i="94"/>
  <c r="P321" i="94" s="1"/>
  <c r="N321" i="94"/>
  <c r="Q320" i="94"/>
  <c r="O320" i="94"/>
  <c r="P320" i="94" s="1"/>
  <c r="N320" i="94"/>
  <c r="Q319" i="94"/>
  <c r="O319" i="94"/>
  <c r="P319" i="94" s="1"/>
  <c r="N319" i="94"/>
  <c r="Q318" i="94"/>
  <c r="O318" i="94"/>
  <c r="P318" i="94" s="1"/>
  <c r="N318" i="94"/>
  <c r="Q317" i="94"/>
  <c r="O317" i="94"/>
  <c r="P317" i="94" s="1"/>
  <c r="N317" i="94"/>
  <c r="Q316" i="94"/>
  <c r="O316" i="94"/>
  <c r="P316" i="94" s="1"/>
  <c r="N316" i="94"/>
  <c r="Q315" i="94"/>
  <c r="O315" i="94"/>
  <c r="P315" i="94" s="1"/>
  <c r="N315" i="94"/>
  <c r="Q314" i="94"/>
  <c r="O314" i="94"/>
  <c r="P314" i="94" s="1"/>
  <c r="N314" i="94"/>
  <c r="Q313" i="94"/>
  <c r="O313" i="94"/>
  <c r="P313" i="94" s="1"/>
  <c r="N313" i="94"/>
  <c r="Q312" i="94"/>
  <c r="O312" i="94"/>
  <c r="P312" i="94" s="1"/>
  <c r="N312" i="94"/>
  <c r="Q311" i="94"/>
  <c r="O311" i="94"/>
  <c r="P311" i="94" s="1"/>
  <c r="N311" i="94"/>
  <c r="Q310" i="94"/>
  <c r="O310" i="94"/>
  <c r="P310" i="94" s="1"/>
  <c r="N310" i="94"/>
  <c r="Q309" i="94"/>
  <c r="O309" i="94"/>
  <c r="P309" i="94" s="1"/>
  <c r="N309" i="94"/>
  <c r="Q308" i="94"/>
  <c r="O308" i="94"/>
  <c r="P308" i="94" s="1"/>
  <c r="N308" i="94"/>
  <c r="Q307" i="94"/>
  <c r="O307" i="94"/>
  <c r="P307" i="94" s="1"/>
  <c r="N307" i="94"/>
  <c r="Q306" i="94"/>
  <c r="O306" i="94"/>
  <c r="P306" i="94" s="1"/>
  <c r="N306" i="94"/>
  <c r="Q305" i="94"/>
  <c r="O305" i="94"/>
  <c r="P305" i="94" s="1"/>
  <c r="N305" i="94"/>
  <c r="Q304" i="94"/>
  <c r="O304" i="94"/>
  <c r="P304" i="94" s="1"/>
  <c r="N304" i="94"/>
  <c r="Q303" i="94"/>
  <c r="O303" i="94"/>
  <c r="P303" i="94" s="1"/>
  <c r="N303" i="94"/>
  <c r="Q302" i="94"/>
  <c r="O302" i="94"/>
  <c r="P302" i="94" s="1"/>
  <c r="N302" i="94"/>
  <c r="Q301" i="94"/>
  <c r="O301" i="94"/>
  <c r="P301" i="94" s="1"/>
  <c r="N301" i="94"/>
  <c r="Q300" i="94"/>
  <c r="O300" i="94"/>
  <c r="P300" i="94" s="1"/>
  <c r="N300" i="94"/>
  <c r="Q299" i="94"/>
  <c r="O299" i="94"/>
  <c r="P299" i="94" s="1"/>
  <c r="N299" i="94"/>
  <c r="Q298" i="94"/>
  <c r="O298" i="94"/>
  <c r="P298" i="94" s="1"/>
  <c r="N298" i="94"/>
  <c r="Q297" i="94"/>
  <c r="O297" i="94"/>
  <c r="P297" i="94" s="1"/>
  <c r="N297" i="94"/>
  <c r="Q296" i="94"/>
  <c r="O296" i="94"/>
  <c r="P296" i="94" s="1"/>
  <c r="N296" i="94"/>
  <c r="Q295" i="94"/>
  <c r="O295" i="94"/>
  <c r="P295" i="94" s="1"/>
  <c r="N295" i="94"/>
  <c r="Q294" i="94"/>
  <c r="O294" i="94"/>
  <c r="P294" i="94" s="1"/>
  <c r="N294" i="94"/>
  <c r="Q293" i="94"/>
  <c r="O293" i="94"/>
  <c r="P293" i="94" s="1"/>
  <c r="N293" i="94"/>
  <c r="Q292" i="94"/>
  <c r="O292" i="94"/>
  <c r="P292" i="94" s="1"/>
  <c r="N292" i="94"/>
  <c r="Q291" i="94"/>
  <c r="O291" i="94"/>
  <c r="P291" i="94" s="1"/>
  <c r="N291" i="94"/>
  <c r="Q290" i="94"/>
  <c r="O290" i="94"/>
  <c r="P290" i="94" s="1"/>
  <c r="N290" i="94"/>
  <c r="Q289" i="94"/>
  <c r="O289" i="94"/>
  <c r="P289" i="94" s="1"/>
  <c r="N289" i="94"/>
  <c r="Q288" i="94"/>
  <c r="O288" i="94"/>
  <c r="P288" i="94" s="1"/>
  <c r="N288" i="94"/>
  <c r="Q287" i="94"/>
  <c r="O287" i="94"/>
  <c r="P287" i="94" s="1"/>
  <c r="N287" i="94"/>
  <c r="Q286" i="94"/>
  <c r="O286" i="94"/>
  <c r="P286" i="94" s="1"/>
  <c r="N286" i="94"/>
  <c r="Q285" i="94"/>
  <c r="O285" i="94"/>
  <c r="P285" i="94" s="1"/>
  <c r="N285" i="94"/>
  <c r="Q284" i="94"/>
  <c r="O284" i="94"/>
  <c r="P284" i="94" s="1"/>
  <c r="N284" i="94"/>
  <c r="Q283" i="94"/>
  <c r="O283" i="94"/>
  <c r="P283" i="94" s="1"/>
  <c r="N283" i="94"/>
  <c r="Q282" i="94"/>
  <c r="O282" i="94"/>
  <c r="P282" i="94" s="1"/>
  <c r="N282" i="94"/>
  <c r="Q281" i="94"/>
  <c r="O281" i="94"/>
  <c r="P281" i="94" s="1"/>
  <c r="N281" i="94"/>
  <c r="Q280" i="94"/>
  <c r="O280" i="94"/>
  <c r="P280" i="94" s="1"/>
  <c r="N280" i="94"/>
  <c r="Q279" i="94"/>
  <c r="O279" i="94"/>
  <c r="P279" i="94" s="1"/>
  <c r="N279" i="94"/>
  <c r="Q278" i="94"/>
  <c r="O278" i="94"/>
  <c r="P278" i="94" s="1"/>
  <c r="N278" i="94"/>
  <c r="Q277" i="94"/>
  <c r="O277" i="94"/>
  <c r="P277" i="94" s="1"/>
  <c r="N277" i="94"/>
  <c r="Q276" i="94"/>
  <c r="O276" i="94"/>
  <c r="P276" i="94" s="1"/>
  <c r="N276" i="94"/>
  <c r="Q275" i="94"/>
  <c r="O275" i="94"/>
  <c r="P275" i="94" s="1"/>
  <c r="N275" i="94"/>
  <c r="Q274" i="94"/>
  <c r="O274" i="94"/>
  <c r="P274" i="94" s="1"/>
  <c r="N274" i="94"/>
  <c r="Q273" i="94"/>
  <c r="O273" i="94"/>
  <c r="P273" i="94" s="1"/>
  <c r="N273" i="94"/>
  <c r="Q272" i="94"/>
  <c r="O272" i="94"/>
  <c r="P272" i="94" s="1"/>
  <c r="N272" i="94"/>
  <c r="Q271" i="94"/>
  <c r="O271" i="94"/>
  <c r="P271" i="94" s="1"/>
  <c r="N271" i="94"/>
  <c r="Q270" i="94"/>
  <c r="O270" i="94"/>
  <c r="P270" i="94" s="1"/>
  <c r="N270" i="94"/>
  <c r="Q269" i="94"/>
  <c r="O269" i="94"/>
  <c r="P269" i="94" s="1"/>
  <c r="N269" i="94"/>
  <c r="Q268" i="94"/>
  <c r="O268" i="94"/>
  <c r="P268" i="94" s="1"/>
  <c r="N268" i="94"/>
  <c r="Q267" i="94"/>
  <c r="O267" i="94"/>
  <c r="P267" i="94" s="1"/>
  <c r="N267" i="94"/>
  <c r="Q266" i="94"/>
  <c r="O266" i="94"/>
  <c r="P266" i="94" s="1"/>
  <c r="N266" i="94"/>
  <c r="Q265" i="94"/>
  <c r="O265" i="94"/>
  <c r="P265" i="94" s="1"/>
  <c r="N265" i="94"/>
  <c r="Q264" i="94"/>
  <c r="O264" i="94"/>
  <c r="P264" i="94" s="1"/>
  <c r="N264" i="94"/>
  <c r="Q263" i="94"/>
  <c r="O263" i="94"/>
  <c r="P263" i="94" s="1"/>
  <c r="N263" i="94"/>
  <c r="Q262" i="94"/>
  <c r="O262" i="94"/>
  <c r="P262" i="94" s="1"/>
  <c r="N262" i="94"/>
  <c r="Q261" i="94"/>
  <c r="O261" i="94"/>
  <c r="P261" i="94" s="1"/>
  <c r="N261" i="94"/>
  <c r="Q260" i="94"/>
  <c r="O260" i="94"/>
  <c r="P260" i="94" s="1"/>
  <c r="N260" i="94"/>
  <c r="Q259" i="94"/>
  <c r="O259" i="94"/>
  <c r="P259" i="94" s="1"/>
  <c r="N259" i="94"/>
  <c r="Q258" i="94"/>
  <c r="O258" i="94"/>
  <c r="P258" i="94" s="1"/>
  <c r="N258" i="94"/>
  <c r="Q257" i="94"/>
  <c r="O257" i="94"/>
  <c r="P257" i="94" s="1"/>
  <c r="N257" i="94"/>
  <c r="Q256" i="94"/>
  <c r="O256" i="94"/>
  <c r="P256" i="94" s="1"/>
  <c r="N256" i="94"/>
  <c r="Q255" i="94"/>
  <c r="O255" i="94"/>
  <c r="P255" i="94" s="1"/>
  <c r="N255" i="94"/>
  <c r="Q254" i="94"/>
  <c r="O254" i="94"/>
  <c r="P254" i="94" s="1"/>
  <c r="N254" i="94"/>
  <c r="Q253" i="94"/>
  <c r="O253" i="94"/>
  <c r="P253" i="94" s="1"/>
  <c r="N253" i="94"/>
  <c r="Q252" i="94"/>
  <c r="O252" i="94"/>
  <c r="P252" i="94" s="1"/>
  <c r="N252" i="94"/>
  <c r="Q251" i="94"/>
  <c r="O251" i="94"/>
  <c r="P251" i="94" s="1"/>
  <c r="N251" i="94"/>
  <c r="Q250" i="94"/>
  <c r="O250" i="94"/>
  <c r="P250" i="94" s="1"/>
  <c r="N250" i="94"/>
  <c r="Q249" i="94"/>
  <c r="O249" i="94"/>
  <c r="P249" i="94" s="1"/>
  <c r="N249" i="94"/>
  <c r="Q248" i="94"/>
  <c r="O248" i="94"/>
  <c r="P248" i="94" s="1"/>
  <c r="N248" i="94"/>
  <c r="Q247" i="94"/>
  <c r="O247" i="94"/>
  <c r="P247" i="94" s="1"/>
  <c r="N247" i="94"/>
  <c r="Q246" i="94"/>
  <c r="O246" i="94"/>
  <c r="P246" i="94" s="1"/>
  <c r="N246" i="94"/>
  <c r="Q245" i="94"/>
  <c r="O245" i="94"/>
  <c r="P245" i="94" s="1"/>
  <c r="N245" i="94"/>
  <c r="Q244" i="94"/>
  <c r="O244" i="94"/>
  <c r="P244" i="94" s="1"/>
  <c r="N244" i="94"/>
  <c r="Q243" i="94"/>
  <c r="O243" i="94"/>
  <c r="P243" i="94" s="1"/>
  <c r="N243" i="94"/>
  <c r="Q242" i="94"/>
  <c r="O242" i="94"/>
  <c r="P242" i="94" s="1"/>
  <c r="N242" i="94"/>
  <c r="Q241" i="94"/>
  <c r="O241" i="94"/>
  <c r="P241" i="94" s="1"/>
  <c r="N241" i="94"/>
  <c r="Q240" i="94"/>
  <c r="O240" i="94"/>
  <c r="P240" i="94" s="1"/>
  <c r="N240" i="94"/>
  <c r="Q239" i="94"/>
  <c r="O239" i="94"/>
  <c r="P239" i="94" s="1"/>
  <c r="N239" i="94"/>
  <c r="Q238" i="94"/>
  <c r="O238" i="94"/>
  <c r="P238" i="94" s="1"/>
  <c r="N238" i="94"/>
  <c r="Q237" i="94"/>
  <c r="O237" i="94"/>
  <c r="P237" i="94" s="1"/>
  <c r="N237" i="94"/>
  <c r="Q236" i="94"/>
  <c r="O236" i="94"/>
  <c r="P236" i="94" s="1"/>
  <c r="N236" i="94"/>
  <c r="Q235" i="94"/>
  <c r="O235" i="94"/>
  <c r="P235" i="94" s="1"/>
  <c r="N235" i="94"/>
  <c r="Q234" i="94"/>
  <c r="O234" i="94"/>
  <c r="P234" i="94" s="1"/>
  <c r="N234" i="94"/>
  <c r="Q233" i="94"/>
  <c r="O233" i="94"/>
  <c r="P233" i="94" s="1"/>
  <c r="N233" i="94"/>
  <c r="Q232" i="94"/>
  <c r="O232" i="94"/>
  <c r="P232" i="94" s="1"/>
  <c r="N232" i="94"/>
  <c r="Q231" i="94"/>
  <c r="O231" i="94"/>
  <c r="P231" i="94" s="1"/>
  <c r="N231" i="94"/>
  <c r="Q230" i="94"/>
  <c r="O230" i="94"/>
  <c r="P230" i="94" s="1"/>
  <c r="N230" i="94"/>
  <c r="Q229" i="94"/>
  <c r="O229" i="94"/>
  <c r="P229" i="94" s="1"/>
  <c r="N229" i="94"/>
  <c r="Q228" i="94"/>
  <c r="O228" i="94"/>
  <c r="P228" i="94" s="1"/>
  <c r="N228" i="94"/>
  <c r="Q227" i="94"/>
  <c r="O227" i="94"/>
  <c r="P227" i="94" s="1"/>
  <c r="N227" i="94"/>
  <c r="Q226" i="94"/>
  <c r="O226" i="94"/>
  <c r="P226" i="94" s="1"/>
  <c r="N226" i="94"/>
  <c r="Q225" i="94"/>
  <c r="O225" i="94"/>
  <c r="P225" i="94" s="1"/>
  <c r="N225" i="94"/>
  <c r="Q224" i="94"/>
  <c r="O224" i="94"/>
  <c r="P224" i="94" s="1"/>
  <c r="N224" i="94"/>
  <c r="Q223" i="94"/>
  <c r="O223" i="94"/>
  <c r="P223" i="94" s="1"/>
  <c r="N223" i="94"/>
  <c r="Q222" i="94"/>
  <c r="O222" i="94"/>
  <c r="P222" i="94" s="1"/>
  <c r="N222" i="94"/>
  <c r="Q221" i="94"/>
  <c r="O221" i="94"/>
  <c r="P221" i="94" s="1"/>
  <c r="N221" i="94"/>
  <c r="Q220" i="94"/>
  <c r="O220" i="94"/>
  <c r="P220" i="94" s="1"/>
  <c r="N220" i="94"/>
  <c r="Q219" i="94"/>
  <c r="O219" i="94"/>
  <c r="P219" i="94" s="1"/>
  <c r="N219" i="94"/>
  <c r="Q218" i="94"/>
  <c r="O218" i="94"/>
  <c r="P218" i="94" s="1"/>
  <c r="N218" i="94"/>
  <c r="Q217" i="94"/>
  <c r="O217" i="94"/>
  <c r="P217" i="94" s="1"/>
  <c r="N217" i="94"/>
  <c r="Q216" i="94"/>
  <c r="O216" i="94"/>
  <c r="P216" i="94" s="1"/>
  <c r="N216" i="94"/>
  <c r="Q215" i="94"/>
  <c r="O215" i="94"/>
  <c r="P215" i="94" s="1"/>
  <c r="N215" i="94"/>
  <c r="Q214" i="94"/>
  <c r="O214" i="94"/>
  <c r="P214" i="94" s="1"/>
  <c r="N214" i="94"/>
  <c r="Q213" i="94"/>
  <c r="O213" i="94"/>
  <c r="P213" i="94" s="1"/>
  <c r="N213" i="94"/>
  <c r="Q212" i="94"/>
  <c r="O212" i="94"/>
  <c r="P212" i="94" s="1"/>
  <c r="N212" i="94"/>
  <c r="Q211" i="94"/>
  <c r="O211" i="94"/>
  <c r="P211" i="94" s="1"/>
  <c r="N211" i="94"/>
  <c r="Q210" i="94"/>
  <c r="O210" i="94"/>
  <c r="P210" i="94" s="1"/>
  <c r="N210" i="94"/>
  <c r="Q209" i="94"/>
  <c r="O209" i="94"/>
  <c r="P209" i="94" s="1"/>
  <c r="N209" i="94"/>
  <c r="Q208" i="94"/>
  <c r="O208" i="94"/>
  <c r="P208" i="94" s="1"/>
  <c r="N208" i="94"/>
  <c r="Q207" i="94"/>
  <c r="O207" i="94"/>
  <c r="P207" i="94" s="1"/>
  <c r="N207" i="94"/>
  <c r="Q206" i="94"/>
  <c r="O206" i="94"/>
  <c r="P206" i="94" s="1"/>
  <c r="N206" i="94"/>
  <c r="Q205" i="94"/>
  <c r="O205" i="94"/>
  <c r="P205" i="94" s="1"/>
  <c r="N205" i="94"/>
  <c r="Q204" i="94"/>
  <c r="O204" i="94"/>
  <c r="P204" i="94" s="1"/>
  <c r="N204" i="94"/>
  <c r="Q203" i="94"/>
  <c r="O203" i="94"/>
  <c r="P203" i="94" s="1"/>
  <c r="N203" i="94"/>
  <c r="Q202" i="94"/>
  <c r="O202" i="94"/>
  <c r="P202" i="94" s="1"/>
  <c r="N202" i="94"/>
  <c r="Q201" i="94"/>
  <c r="O201" i="94"/>
  <c r="P201" i="94" s="1"/>
  <c r="N201" i="94"/>
  <c r="Q200" i="94"/>
  <c r="O200" i="94"/>
  <c r="P200" i="94" s="1"/>
  <c r="N200" i="94"/>
  <c r="Q199" i="94"/>
  <c r="O199" i="94"/>
  <c r="P199" i="94" s="1"/>
  <c r="N199" i="94"/>
  <c r="Q198" i="94"/>
  <c r="O198" i="94"/>
  <c r="P198" i="94" s="1"/>
  <c r="N198" i="94"/>
  <c r="Q197" i="94"/>
  <c r="O197" i="94"/>
  <c r="P197" i="94" s="1"/>
  <c r="N197" i="94"/>
  <c r="Q196" i="94"/>
  <c r="O196" i="94"/>
  <c r="P196" i="94" s="1"/>
  <c r="N196" i="94"/>
  <c r="Q195" i="94"/>
  <c r="O195" i="94"/>
  <c r="P195" i="94" s="1"/>
  <c r="N195" i="94"/>
  <c r="Q194" i="94"/>
  <c r="O194" i="94"/>
  <c r="P194" i="94" s="1"/>
  <c r="N194" i="94"/>
  <c r="Q193" i="94"/>
  <c r="O193" i="94"/>
  <c r="P193" i="94" s="1"/>
  <c r="N193" i="94"/>
  <c r="Q192" i="94"/>
  <c r="O192" i="94"/>
  <c r="P192" i="94" s="1"/>
  <c r="N192" i="94"/>
  <c r="Q191" i="94"/>
  <c r="O191" i="94"/>
  <c r="P191" i="94" s="1"/>
  <c r="N191" i="94"/>
  <c r="Q190" i="94"/>
  <c r="O190" i="94"/>
  <c r="P190" i="94" s="1"/>
  <c r="N190" i="94"/>
  <c r="Q189" i="94"/>
  <c r="O189" i="94"/>
  <c r="P189" i="94" s="1"/>
  <c r="N189" i="94"/>
  <c r="Q188" i="94"/>
  <c r="O188" i="94"/>
  <c r="P188" i="94" s="1"/>
  <c r="N188" i="94"/>
  <c r="Q187" i="94"/>
  <c r="O187" i="94"/>
  <c r="P187" i="94" s="1"/>
  <c r="N187" i="94"/>
  <c r="Q186" i="94"/>
  <c r="O186" i="94"/>
  <c r="P186" i="94" s="1"/>
  <c r="N186" i="94"/>
  <c r="Q185" i="94"/>
  <c r="O185" i="94"/>
  <c r="P185" i="94" s="1"/>
  <c r="N185" i="94"/>
  <c r="Q184" i="94"/>
  <c r="O184" i="94"/>
  <c r="P184" i="94" s="1"/>
  <c r="N184" i="94"/>
  <c r="Q183" i="94"/>
  <c r="O183" i="94"/>
  <c r="P183" i="94" s="1"/>
  <c r="N183" i="94"/>
  <c r="Q182" i="94"/>
  <c r="O182" i="94"/>
  <c r="P182" i="94" s="1"/>
  <c r="N182" i="94"/>
  <c r="Q181" i="94"/>
  <c r="O181" i="94"/>
  <c r="P181" i="94" s="1"/>
  <c r="N181" i="94"/>
  <c r="Q180" i="94"/>
  <c r="O180" i="94"/>
  <c r="P180" i="94" s="1"/>
  <c r="N180" i="94"/>
  <c r="Q179" i="94"/>
  <c r="O179" i="94"/>
  <c r="P179" i="94" s="1"/>
  <c r="N179" i="94"/>
  <c r="Q178" i="94"/>
  <c r="O178" i="94"/>
  <c r="P178" i="94" s="1"/>
  <c r="N178" i="94"/>
  <c r="Q177" i="94"/>
  <c r="O177" i="94"/>
  <c r="P177" i="94" s="1"/>
  <c r="N177" i="94"/>
  <c r="Q176" i="94"/>
  <c r="O176" i="94"/>
  <c r="P176" i="94" s="1"/>
  <c r="N176" i="94"/>
  <c r="Q175" i="94"/>
  <c r="O175" i="94"/>
  <c r="P175" i="94" s="1"/>
  <c r="N175" i="94"/>
  <c r="Q174" i="94"/>
  <c r="O174" i="94"/>
  <c r="P174" i="94" s="1"/>
  <c r="N174" i="94"/>
  <c r="Q173" i="94"/>
  <c r="O173" i="94"/>
  <c r="P173" i="94" s="1"/>
  <c r="N173" i="94"/>
  <c r="Q172" i="94"/>
  <c r="O172" i="94"/>
  <c r="P172" i="94" s="1"/>
  <c r="N172" i="94"/>
  <c r="Q171" i="94"/>
  <c r="O171" i="94"/>
  <c r="P171" i="94" s="1"/>
  <c r="N171" i="94"/>
  <c r="Q170" i="94"/>
  <c r="O170" i="94"/>
  <c r="P170" i="94" s="1"/>
  <c r="N170" i="94"/>
  <c r="Q169" i="94"/>
  <c r="O169" i="94"/>
  <c r="P169" i="94" s="1"/>
  <c r="N169" i="94"/>
  <c r="Q168" i="94"/>
  <c r="O168" i="94"/>
  <c r="P168" i="94" s="1"/>
  <c r="N168" i="94"/>
  <c r="Q167" i="94"/>
  <c r="O167" i="94"/>
  <c r="P167" i="94" s="1"/>
  <c r="N167" i="94"/>
  <c r="Q166" i="94"/>
  <c r="O166" i="94"/>
  <c r="P166" i="94" s="1"/>
  <c r="N166" i="94"/>
  <c r="Q165" i="94"/>
  <c r="O165" i="94"/>
  <c r="P165" i="94" s="1"/>
  <c r="N165" i="94"/>
  <c r="Q164" i="94"/>
  <c r="O164" i="94"/>
  <c r="P164" i="94" s="1"/>
  <c r="N164" i="94"/>
  <c r="Q163" i="94"/>
  <c r="O163" i="94"/>
  <c r="P163" i="94" s="1"/>
  <c r="N163" i="94"/>
  <c r="Q162" i="94"/>
  <c r="O162" i="94"/>
  <c r="P162" i="94" s="1"/>
  <c r="N162" i="94"/>
  <c r="Q161" i="94"/>
  <c r="O161" i="94"/>
  <c r="P161" i="94" s="1"/>
  <c r="N161" i="94"/>
  <c r="Q160" i="94"/>
  <c r="O160" i="94"/>
  <c r="P160" i="94" s="1"/>
  <c r="N160" i="94"/>
  <c r="Q159" i="94"/>
  <c r="O159" i="94"/>
  <c r="P159" i="94" s="1"/>
  <c r="N159" i="94"/>
  <c r="Q158" i="94"/>
  <c r="O158" i="94"/>
  <c r="P158" i="94" s="1"/>
  <c r="N158" i="94"/>
  <c r="Q157" i="94"/>
  <c r="O157" i="94"/>
  <c r="P157" i="94" s="1"/>
  <c r="N157" i="94"/>
  <c r="Q156" i="94"/>
  <c r="O156" i="94"/>
  <c r="P156" i="94" s="1"/>
  <c r="N156" i="94"/>
  <c r="Q155" i="94"/>
  <c r="O155" i="94"/>
  <c r="P155" i="94" s="1"/>
  <c r="N155" i="94"/>
  <c r="Q154" i="94"/>
  <c r="O154" i="94"/>
  <c r="P154" i="94" s="1"/>
  <c r="N154" i="94"/>
  <c r="Q153" i="94"/>
  <c r="O153" i="94"/>
  <c r="P153" i="94" s="1"/>
  <c r="N153" i="94"/>
  <c r="Q152" i="94"/>
  <c r="O152" i="94"/>
  <c r="P152" i="94" s="1"/>
  <c r="N152" i="94"/>
  <c r="Q151" i="94"/>
  <c r="O151" i="94"/>
  <c r="P151" i="94" s="1"/>
  <c r="N151" i="94"/>
  <c r="Q150" i="94"/>
  <c r="O150" i="94"/>
  <c r="P150" i="94" s="1"/>
  <c r="N150" i="94"/>
  <c r="Q149" i="94"/>
  <c r="O149" i="94"/>
  <c r="P149" i="94" s="1"/>
  <c r="N149" i="94"/>
  <c r="Q148" i="94"/>
  <c r="O148" i="94"/>
  <c r="P148" i="94" s="1"/>
  <c r="N148" i="94"/>
  <c r="Q147" i="94"/>
  <c r="O147" i="94"/>
  <c r="P147" i="94" s="1"/>
  <c r="N147" i="94"/>
  <c r="Q146" i="94"/>
  <c r="O146" i="94"/>
  <c r="P146" i="94" s="1"/>
  <c r="N146" i="94"/>
  <c r="Q145" i="94"/>
  <c r="O145" i="94"/>
  <c r="P145" i="94" s="1"/>
  <c r="N145" i="94"/>
  <c r="Q144" i="94"/>
  <c r="O144" i="94"/>
  <c r="P144" i="94" s="1"/>
  <c r="N144" i="94"/>
  <c r="Q143" i="94"/>
  <c r="O143" i="94"/>
  <c r="P143" i="94" s="1"/>
  <c r="N143" i="94"/>
  <c r="Q142" i="94"/>
  <c r="O142" i="94"/>
  <c r="P142" i="94" s="1"/>
  <c r="N142" i="94"/>
  <c r="Q141" i="94"/>
  <c r="O141" i="94"/>
  <c r="P141" i="94" s="1"/>
  <c r="N141" i="94"/>
  <c r="Q140" i="94"/>
  <c r="O140" i="94"/>
  <c r="P140" i="94" s="1"/>
  <c r="N140" i="94"/>
  <c r="Q139" i="94"/>
  <c r="O139" i="94"/>
  <c r="P139" i="94" s="1"/>
  <c r="N139" i="94"/>
  <c r="Q138" i="94"/>
  <c r="O138" i="94"/>
  <c r="P138" i="94" s="1"/>
  <c r="N138" i="94"/>
  <c r="Q137" i="94"/>
  <c r="O137" i="94"/>
  <c r="P137" i="94" s="1"/>
  <c r="N137" i="94"/>
  <c r="Q136" i="94"/>
  <c r="O136" i="94"/>
  <c r="P136" i="94" s="1"/>
  <c r="N136" i="94"/>
  <c r="Q135" i="94"/>
  <c r="O135" i="94"/>
  <c r="P135" i="94" s="1"/>
  <c r="N135" i="94"/>
  <c r="Q134" i="94"/>
  <c r="O134" i="94"/>
  <c r="P134" i="94" s="1"/>
  <c r="N134" i="94"/>
  <c r="Q133" i="94"/>
  <c r="O133" i="94"/>
  <c r="P133" i="94" s="1"/>
  <c r="N133" i="94"/>
  <c r="Q132" i="94"/>
  <c r="O132" i="94"/>
  <c r="P132" i="94" s="1"/>
  <c r="N132" i="94"/>
  <c r="Q131" i="94"/>
  <c r="O131" i="94"/>
  <c r="P131" i="94" s="1"/>
  <c r="N131" i="94"/>
  <c r="Q130" i="94"/>
  <c r="O130" i="94"/>
  <c r="P130" i="94" s="1"/>
  <c r="N130" i="94"/>
  <c r="Q129" i="94"/>
  <c r="O129" i="94"/>
  <c r="P129" i="94" s="1"/>
  <c r="N129" i="94"/>
  <c r="Q128" i="94"/>
  <c r="O128" i="94"/>
  <c r="P128" i="94" s="1"/>
  <c r="N128" i="94"/>
  <c r="Q127" i="94"/>
  <c r="O127" i="94"/>
  <c r="P127" i="94" s="1"/>
  <c r="N127" i="94"/>
  <c r="Q126" i="94"/>
  <c r="O126" i="94"/>
  <c r="P126" i="94" s="1"/>
  <c r="N126" i="94"/>
  <c r="Q125" i="94"/>
  <c r="O125" i="94"/>
  <c r="P125" i="94" s="1"/>
  <c r="N125" i="94"/>
  <c r="Q124" i="94"/>
  <c r="O124" i="94"/>
  <c r="P124" i="94" s="1"/>
  <c r="N124" i="94"/>
  <c r="Q123" i="94"/>
  <c r="O123" i="94"/>
  <c r="P123" i="94" s="1"/>
  <c r="N123" i="94"/>
  <c r="Q122" i="94"/>
  <c r="O122" i="94"/>
  <c r="P122" i="94" s="1"/>
  <c r="N122" i="94"/>
  <c r="Q121" i="94"/>
  <c r="O121" i="94"/>
  <c r="P121" i="94" s="1"/>
  <c r="N121" i="94"/>
  <c r="Q120" i="94"/>
  <c r="O120" i="94"/>
  <c r="P120" i="94" s="1"/>
  <c r="N120" i="94"/>
  <c r="Q119" i="94"/>
  <c r="O119" i="94"/>
  <c r="P119" i="94" s="1"/>
  <c r="N119" i="94"/>
  <c r="Q118" i="94"/>
  <c r="O118" i="94"/>
  <c r="P118" i="94" s="1"/>
  <c r="N118" i="94"/>
  <c r="Q117" i="94"/>
  <c r="O117" i="94"/>
  <c r="P117" i="94" s="1"/>
  <c r="N117" i="94"/>
  <c r="Q116" i="94"/>
  <c r="O116" i="94"/>
  <c r="P116" i="94" s="1"/>
  <c r="N116" i="94"/>
  <c r="Q115" i="94"/>
  <c r="O115" i="94"/>
  <c r="P115" i="94" s="1"/>
  <c r="N115" i="94"/>
  <c r="Q114" i="94"/>
  <c r="O114" i="94"/>
  <c r="P114" i="94" s="1"/>
  <c r="N114" i="94"/>
  <c r="Q113" i="94"/>
  <c r="O113" i="94"/>
  <c r="P113" i="94" s="1"/>
  <c r="N113" i="94"/>
  <c r="Q112" i="94"/>
  <c r="O112" i="94"/>
  <c r="P112" i="94" s="1"/>
  <c r="N112" i="94"/>
  <c r="Q111" i="94"/>
  <c r="O111" i="94"/>
  <c r="P111" i="94" s="1"/>
  <c r="N111" i="94"/>
  <c r="Q110" i="94"/>
  <c r="O110" i="94"/>
  <c r="P110" i="94" s="1"/>
  <c r="N110" i="94"/>
  <c r="Q109" i="94"/>
  <c r="O109" i="94"/>
  <c r="P109" i="94" s="1"/>
  <c r="N109" i="94"/>
  <c r="Q108" i="94"/>
  <c r="O108" i="94"/>
  <c r="P108" i="94" s="1"/>
  <c r="N108" i="94"/>
  <c r="Q107" i="94"/>
  <c r="O107" i="94"/>
  <c r="P107" i="94" s="1"/>
  <c r="N107" i="94"/>
  <c r="Q106" i="94"/>
  <c r="O106" i="94"/>
  <c r="P106" i="94" s="1"/>
  <c r="N106" i="94"/>
  <c r="Q105" i="94"/>
  <c r="O105" i="94"/>
  <c r="P105" i="94" s="1"/>
  <c r="N105" i="94"/>
  <c r="Q104" i="94"/>
  <c r="O104" i="94"/>
  <c r="P104" i="94" s="1"/>
  <c r="N104" i="94"/>
  <c r="Q103" i="94"/>
  <c r="O103" i="94"/>
  <c r="P103" i="94" s="1"/>
  <c r="N103" i="94"/>
  <c r="Q102" i="94"/>
  <c r="O102" i="94"/>
  <c r="P102" i="94" s="1"/>
  <c r="N102" i="94"/>
  <c r="Q101" i="94"/>
  <c r="O101" i="94"/>
  <c r="P101" i="94" s="1"/>
  <c r="N101" i="94"/>
  <c r="Q100" i="94"/>
  <c r="O100" i="94"/>
  <c r="P100" i="94" s="1"/>
  <c r="N100" i="94"/>
  <c r="Q99" i="94"/>
  <c r="O99" i="94"/>
  <c r="P99" i="94" s="1"/>
  <c r="N99" i="94"/>
  <c r="Q98" i="94"/>
  <c r="O98" i="94"/>
  <c r="P98" i="94" s="1"/>
  <c r="N98" i="94"/>
  <c r="Q97" i="94"/>
  <c r="O97" i="94"/>
  <c r="P97" i="94" s="1"/>
  <c r="N97" i="94"/>
  <c r="Q96" i="94"/>
  <c r="O96" i="94"/>
  <c r="P96" i="94" s="1"/>
  <c r="N96" i="94"/>
  <c r="Q95" i="94"/>
  <c r="O95" i="94"/>
  <c r="P95" i="94" s="1"/>
  <c r="N95" i="94"/>
  <c r="Q94" i="94"/>
  <c r="O94" i="94"/>
  <c r="P94" i="94" s="1"/>
  <c r="N94" i="94"/>
  <c r="Q93" i="94"/>
  <c r="O93" i="94"/>
  <c r="P93" i="94" s="1"/>
  <c r="N93" i="94"/>
  <c r="Q92" i="94"/>
  <c r="O92" i="94"/>
  <c r="P92" i="94" s="1"/>
  <c r="N92" i="94"/>
  <c r="Q91" i="94"/>
  <c r="O91" i="94"/>
  <c r="P91" i="94" s="1"/>
  <c r="N91" i="94"/>
  <c r="Q90" i="94"/>
  <c r="O90" i="94"/>
  <c r="P90" i="94" s="1"/>
  <c r="N90" i="94"/>
  <c r="Q89" i="94"/>
  <c r="O89" i="94"/>
  <c r="P89" i="94" s="1"/>
  <c r="N89" i="94"/>
  <c r="Q88" i="94"/>
  <c r="O88" i="94"/>
  <c r="P88" i="94" s="1"/>
  <c r="N88" i="94"/>
  <c r="Q87" i="94"/>
  <c r="O87" i="94"/>
  <c r="P87" i="94" s="1"/>
  <c r="N87" i="94"/>
  <c r="Q86" i="94"/>
  <c r="O86" i="94"/>
  <c r="P86" i="94" s="1"/>
  <c r="N86" i="94"/>
  <c r="Q85" i="94"/>
  <c r="O85" i="94"/>
  <c r="P85" i="94" s="1"/>
  <c r="N85" i="94"/>
  <c r="Q84" i="94"/>
  <c r="O84" i="94"/>
  <c r="P84" i="94" s="1"/>
  <c r="N84" i="94"/>
  <c r="Q83" i="94"/>
  <c r="O83" i="94"/>
  <c r="P83" i="94" s="1"/>
  <c r="N83" i="94"/>
  <c r="Q82" i="94"/>
  <c r="O82" i="94"/>
  <c r="P82" i="94" s="1"/>
  <c r="N82" i="94"/>
  <c r="Q81" i="94"/>
  <c r="O81" i="94"/>
  <c r="P81" i="94" s="1"/>
  <c r="N81" i="94"/>
  <c r="Q80" i="94"/>
  <c r="O80" i="94"/>
  <c r="P80" i="94" s="1"/>
  <c r="N80" i="94"/>
  <c r="Q79" i="94"/>
  <c r="O79" i="94"/>
  <c r="P79" i="94" s="1"/>
  <c r="N79" i="94"/>
  <c r="Q78" i="94"/>
  <c r="O78" i="94"/>
  <c r="P78" i="94" s="1"/>
  <c r="N78" i="94"/>
  <c r="Q77" i="94"/>
  <c r="O77" i="94"/>
  <c r="P77" i="94" s="1"/>
  <c r="N77" i="94"/>
  <c r="Q76" i="94"/>
  <c r="O76" i="94"/>
  <c r="P76" i="94" s="1"/>
  <c r="N76" i="94"/>
  <c r="Q75" i="94"/>
  <c r="O75" i="94"/>
  <c r="P75" i="94" s="1"/>
  <c r="N75" i="94"/>
  <c r="Q74" i="94"/>
  <c r="O74" i="94"/>
  <c r="P74" i="94" s="1"/>
  <c r="N74" i="94"/>
  <c r="Q73" i="94"/>
  <c r="O73" i="94"/>
  <c r="P73" i="94" s="1"/>
  <c r="N73" i="94"/>
  <c r="Q72" i="94"/>
  <c r="O72" i="94"/>
  <c r="P72" i="94" s="1"/>
  <c r="N72" i="94"/>
  <c r="Q71" i="94"/>
  <c r="O71" i="94"/>
  <c r="P71" i="94" s="1"/>
  <c r="N71" i="94"/>
  <c r="Q70" i="94"/>
  <c r="O70" i="94"/>
  <c r="P70" i="94" s="1"/>
  <c r="N70" i="94"/>
  <c r="Q69" i="94"/>
  <c r="O69" i="94"/>
  <c r="P69" i="94" s="1"/>
  <c r="N69" i="94"/>
  <c r="Q68" i="94"/>
  <c r="O68" i="94"/>
  <c r="P68" i="94" s="1"/>
  <c r="N68" i="94"/>
  <c r="Q67" i="94"/>
  <c r="O67" i="94"/>
  <c r="P67" i="94" s="1"/>
  <c r="N67" i="94"/>
  <c r="Q66" i="94"/>
  <c r="O66" i="94"/>
  <c r="P66" i="94" s="1"/>
  <c r="N66" i="94"/>
  <c r="Q65" i="94"/>
  <c r="O65" i="94"/>
  <c r="P65" i="94" s="1"/>
  <c r="N65" i="94"/>
  <c r="Q64" i="94"/>
  <c r="O64" i="94"/>
  <c r="P64" i="94" s="1"/>
  <c r="N64" i="94"/>
  <c r="Q63" i="94"/>
  <c r="O63" i="94"/>
  <c r="P63" i="94" s="1"/>
  <c r="N63" i="94"/>
  <c r="Q62" i="94"/>
  <c r="O62" i="94"/>
  <c r="P62" i="94" s="1"/>
  <c r="N62" i="94"/>
  <c r="Q61" i="94"/>
  <c r="O61" i="94"/>
  <c r="P61" i="94" s="1"/>
  <c r="N61" i="94"/>
  <c r="Q60" i="94"/>
  <c r="O60" i="94"/>
  <c r="P60" i="94" s="1"/>
  <c r="N60" i="94"/>
  <c r="Q59" i="94"/>
  <c r="O59" i="94"/>
  <c r="P59" i="94" s="1"/>
  <c r="N59" i="94"/>
  <c r="Q58" i="94"/>
  <c r="O58" i="94"/>
  <c r="P58" i="94" s="1"/>
  <c r="N58" i="94"/>
  <c r="Q57" i="94"/>
  <c r="O57" i="94"/>
  <c r="P57" i="94" s="1"/>
  <c r="N57" i="94"/>
  <c r="Q56" i="94"/>
  <c r="O56" i="94"/>
  <c r="P56" i="94" s="1"/>
  <c r="N56" i="94"/>
  <c r="Q55" i="94"/>
  <c r="O55" i="94"/>
  <c r="P55" i="94" s="1"/>
  <c r="N55" i="94"/>
  <c r="Q54" i="94"/>
  <c r="O54" i="94"/>
  <c r="P54" i="94" s="1"/>
  <c r="N54" i="94"/>
  <c r="Q53" i="94"/>
  <c r="O53" i="94"/>
  <c r="P53" i="94" s="1"/>
  <c r="N53" i="94"/>
  <c r="Q52" i="94"/>
  <c r="O52" i="94"/>
  <c r="P52" i="94" s="1"/>
  <c r="N52" i="94"/>
  <c r="Q51" i="94"/>
  <c r="O51" i="94"/>
  <c r="P51" i="94" s="1"/>
  <c r="N51" i="94"/>
  <c r="Q50" i="94"/>
  <c r="O50" i="94"/>
  <c r="P50" i="94" s="1"/>
  <c r="N50" i="94"/>
  <c r="Q49" i="94"/>
  <c r="O49" i="94"/>
  <c r="P49" i="94" s="1"/>
  <c r="N49" i="94"/>
  <c r="Q48" i="94"/>
  <c r="O48" i="94"/>
  <c r="P48" i="94" s="1"/>
  <c r="N48" i="94"/>
  <c r="Q47" i="94"/>
  <c r="O47" i="94"/>
  <c r="P47" i="94" s="1"/>
  <c r="N47" i="94"/>
  <c r="Q46" i="94"/>
  <c r="O46" i="94"/>
  <c r="P46" i="94" s="1"/>
  <c r="N46" i="94"/>
  <c r="Q45" i="94"/>
  <c r="O45" i="94"/>
  <c r="P45" i="94" s="1"/>
  <c r="N45" i="94"/>
  <c r="Q44" i="94"/>
  <c r="O44" i="94"/>
  <c r="P44" i="94" s="1"/>
  <c r="N44" i="94"/>
  <c r="Q43" i="94"/>
  <c r="O43" i="94"/>
  <c r="P43" i="94" s="1"/>
  <c r="N43" i="94"/>
  <c r="Q42" i="94"/>
  <c r="O42" i="94"/>
  <c r="P42" i="94" s="1"/>
  <c r="N42" i="94"/>
  <c r="Q41" i="94"/>
  <c r="O41" i="94"/>
  <c r="P41" i="94" s="1"/>
  <c r="N41" i="94"/>
  <c r="Q40" i="94"/>
  <c r="O40" i="94"/>
  <c r="P40" i="94" s="1"/>
  <c r="N40" i="94"/>
  <c r="Q39" i="94"/>
  <c r="O39" i="94"/>
  <c r="P39" i="94" s="1"/>
  <c r="N39" i="94"/>
  <c r="Q38" i="94"/>
  <c r="O38" i="94"/>
  <c r="P38" i="94" s="1"/>
  <c r="N38" i="94"/>
  <c r="Q37" i="94"/>
  <c r="O37" i="94"/>
  <c r="P37" i="94" s="1"/>
  <c r="N37" i="94"/>
  <c r="Q36" i="94"/>
  <c r="O36" i="94"/>
  <c r="P36" i="94" s="1"/>
  <c r="N36" i="94"/>
  <c r="Q35" i="94"/>
  <c r="O35" i="94"/>
  <c r="P35" i="94" s="1"/>
  <c r="N35" i="94"/>
  <c r="Q34" i="94"/>
  <c r="O34" i="94"/>
  <c r="P34" i="94" s="1"/>
  <c r="N34" i="94"/>
  <c r="Q33" i="94"/>
  <c r="O33" i="94"/>
  <c r="P33" i="94" s="1"/>
  <c r="N33" i="94"/>
  <c r="Q32" i="94"/>
  <c r="O32" i="94"/>
  <c r="P32" i="94" s="1"/>
  <c r="N32" i="94"/>
  <c r="Q31" i="94"/>
  <c r="O31" i="94"/>
  <c r="P31" i="94" s="1"/>
  <c r="N31" i="94"/>
  <c r="Q30" i="94"/>
  <c r="O30" i="94"/>
  <c r="P30" i="94" s="1"/>
  <c r="N30" i="94"/>
  <c r="Q29" i="94"/>
  <c r="O29" i="94"/>
  <c r="P29" i="94" s="1"/>
  <c r="N29" i="94"/>
  <c r="Q28" i="94"/>
  <c r="O28" i="94"/>
  <c r="P28" i="94" s="1"/>
  <c r="N28" i="94"/>
  <c r="Q27" i="94"/>
  <c r="O27" i="94"/>
  <c r="P27" i="94" s="1"/>
  <c r="N27" i="94"/>
  <c r="Q26" i="94"/>
  <c r="O26" i="94"/>
  <c r="P26" i="94" s="1"/>
  <c r="N26" i="94"/>
  <c r="Q25" i="94"/>
  <c r="O25" i="94"/>
  <c r="P25" i="94" s="1"/>
  <c r="N25" i="94"/>
  <c r="Q24" i="94"/>
  <c r="O24" i="94"/>
  <c r="P24" i="94" s="1"/>
  <c r="N24" i="94"/>
  <c r="Q23" i="94"/>
  <c r="O23" i="94"/>
  <c r="P23" i="94" s="1"/>
  <c r="N23" i="94"/>
  <c r="Q22" i="94"/>
  <c r="O22" i="94"/>
  <c r="P22" i="94" s="1"/>
  <c r="N22" i="94"/>
  <c r="Q21" i="94"/>
  <c r="O21" i="94"/>
  <c r="P21" i="94" s="1"/>
  <c r="N21" i="94"/>
  <c r="Q20" i="94"/>
  <c r="O20" i="94"/>
  <c r="P20" i="94" s="1"/>
  <c r="N20" i="94"/>
  <c r="Q19" i="94"/>
  <c r="O19" i="94"/>
  <c r="P19" i="94" s="1"/>
  <c r="N19" i="94"/>
  <c r="Q18" i="94"/>
  <c r="O18" i="94"/>
  <c r="P18" i="94" s="1"/>
  <c r="N18" i="94"/>
  <c r="Q17" i="94"/>
  <c r="O17" i="94"/>
  <c r="P17" i="94" s="1"/>
  <c r="N17" i="94"/>
  <c r="Q16" i="94"/>
  <c r="O16" i="94"/>
  <c r="P16" i="94" s="1"/>
  <c r="N16" i="94"/>
  <c r="Q15" i="94"/>
  <c r="O15" i="94"/>
  <c r="P15" i="94" s="1"/>
  <c r="N15" i="94"/>
  <c r="Q14" i="94"/>
  <c r="O14" i="94"/>
  <c r="P14" i="94" s="1"/>
  <c r="N14" i="94"/>
  <c r="Q13" i="94"/>
  <c r="O13" i="94"/>
  <c r="P13" i="94" s="1"/>
  <c r="N13" i="94"/>
  <c r="Q12" i="94"/>
  <c r="O12" i="94"/>
  <c r="P12" i="94" s="1"/>
  <c r="N12" i="94"/>
  <c r="Q11" i="94"/>
  <c r="O11" i="94"/>
  <c r="P11" i="94" s="1"/>
  <c r="N11" i="94"/>
  <c r="Q10" i="94"/>
  <c r="O10" i="94"/>
  <c r="P10" i="94" s="1"/>
  <c r="N10" i="94"/>
  <c r="R10" i="94" l="1"/>
  <c r="S10" i="94" s="1"/>
  <c r="T10" i="94" s="1"/>
  <c r="R11" i="94"/>
  <c r="S11" i="94" s="1"/>
  <c r="T11" i="94" s="1"/>
  <c r="R12" i="94"/>
  <c r="S12" i="94" s="1"/>
  <c r="T12" i="94" s="1"/>
  <c r="R14" i="94"/>
  <c r="S14" i="94" s="1"/>
  <c r="T14" i="94" s="1"/>
  <c r="R15" i="94"/>
  <c r="S15" i="94" s="1"/>
  <c r="T15" i="94" s="1"/>
  <c r="R16" i="94"/>
  <c r="S16" i="94" s="1"/>
  <c r="T16" i="94" s="1"/>
  <c r="R18" i="94"/>
  <c r="S18" i="94" s="1"/>
  <c r="T18" i="94" s="1"/>
  <c r="R19" i="94"/>
  <c r="S19" i="94" s="1"/>
  <c r="T19" i="94" s="1"/>
  <c r="R20" i="94"/>
  <c r="S20" i="94" s="1"/>
  <c r="T20" i="94" s="1"/>
  <c r="R22" i="94"/>
  <c r="S22" i="94" s="1"/>
  <c r="T22" i="94" s="1"/>
  <c r="R23" i="94"/>
  <c r="S23" i="94" s="1"/>
  <c r="T23" i="94" s="1"/>
  <c r="R24" i="94"/>
  <c r="S24" i="94" s="1"/>
  <c r="T24" i="94" s="1"/>
  <c r="R26" i="94"/>
  <c r="S26" i="94" s="1"/>
  <c r="T26" i="94" s="1"/>
  <c r="R27" i="94"/>
  <c r="S27" i="94" s="1"/>
  <c r="T27" i="94" s="1"/>
  <c r="R28" i="94"/>
  <c r="S28" i="94" s="1"/>
  <c r="T28" i="94" s="1"/>
  <c r="R30" i="94"/>
  <c r="S30" i="94" s="1"/>
  <c r="T30" i="94" s="1"/>
  <c r="R31" i="94"/>
  <c r="S31" i="94" s="1"/>
  <c r="T31" i="94" s="1"/>
  <c r="R32" i="94"/>
  <c r="S32" i="94" s="1"/>
  <c r="T32" i="94" s="1"/>
  <c r="R34" i="94"/>
  <c r="S34" i="94" s="1"/>
  <c r="T34" i="94" s="1"/>
  <c r="R35" i="94"/>
  <c r="S35" i="94" s="1"/>
  <c r="T35" i="94" s="1"/>
  <c r="R36" i="94"/>
  <c r="S36" i="94" s="1"/>
  <c r="T36" i="94" s="1"/>
  <c r="R38" i="94"/>
  <c r="S38" i="94" s="1"/>
  <c r="T38" i="94" s="1"/>
  <c r="R39" i="94"/>
  <c r="S39" i="94" s="1"/>
  <c r="T39" i="94" s="1"/>
  <c r="R40" i="94"/>
  <c r="S40" i="94" s="1"/>
  <c r="T40" i="94" s="1"/>
  <c r="R42" i="94"/>
  <c r="S42" i="94" s="1"/>
  <c r="T42" i="94" s="1"/>
  <c r="R43" i="94"/>
  <c r="S43" i="94" s="1"/>
  <c r="T43" i="94" s="1"/>
  <c r="R44" i="94"/>
  <c r="S44" i="94" s="1"/>
  <c r="T44" i="94" s="1"/>
  <c r="R46" i="94"/>
  <c r="S46" i="94" s="1"/>
  <c r="T46" i="94" s="1"/>
  <c r="R47" i="94"/>
  <c r="S47" i="94" s="1"/>
  <c r="T47" i="94" s="1"/>
  <c r="R48" i="94"/>
  <c r="S48" i="94" s="1"/>
  <c r="T48" i="94" s="1"/>
  <c r="R50" i="94"/>
  <c r="S50" i="94" s="1"/>
  <c r="T50" i="94" s="1"/>
  <c r="R51" i="94"/>
  <c r="S51" i="94" s="1"/>
  <c r="T51" i="94" s="1"/>
  <c r="R52" i="94"/>
  <c r="S52" i="94" s="1"/>
  <c r="T52" i="94" s="1"/>
  <c r="R54" i="94"/>
  <c r="S54" i="94" s="1"/>
  <c r="T54" i="94" s="1"/>
  <c r="R55" i="94"/>
  <c r="S55" i="94" s="1"/>
  <c r="T55" i="94" s="1"/>
  <c r="R56" i="94"/>
  <c r="S56" i="94" s="1"/>
  <c r="T56" i="94" s="1"/>
  <c r="R58" i="94"/>
  <c r="S58" i="94" s="1"/>
  <c r="T58" i="94" s="1"/>
  <c r="R59" i="94"/>
  <c r="S59" i="94" s="1"/>
  <c r="T59" i="94" s="1"/>
  <c r="R60" i="94"/>
  <c r="S60" i="94" s="1"/>
  <c r="T60" i="94" s="1"/>
  <c r="R62" i="94"/>
  <c r="S62" i="94" s="1"/>
  <c r="T62" i="94" s="1"/>
  <c r="R63" i="94"/>
  <c r="S63" i="94" s="1"/>
  <c r="T63" i="94" s="1"/>
  <c r="R64" i="94"/>
  <c r="S64" i="94" s="1"/>
  <c r="T64" i="94" s="1"/>
  <c r="R66" i="94"/>
  <c r="S66" i="94" s="1"/>
  <c r="T66" i="94" s="1"/>
  <c r="R67" i="94"/>
  <c r="S67" i="94" s="1"/>
  <c r="T67" i="94" s="1"/>
  <c r="R68" i="94"/>
  <c r="S68" i="94" s="1"/>
  <c r="T68" i="94" s="1"/>
  <c r="R70" i="94"/>
  <c r="S70" i="94" s="1"/>
  <c r="T70" i="94" s="1"/>
  <c r="R71" i="94"/>
  <c r="S71" i="94" s="1"/>
  <c r="T71" i="94" s="1"/>
  <c r="R72" i="94"/>
  <c r="S72" i="94" s="1"/>
  <c r="T72" i="94" s="1"/>
  <c r="R74" i="94"/>
  <c r="S74" i="94" s="1"/>
  <c r="T74" i="94" s="1"/>
  <c r="R75" i="94"/>
  <c r="S75" i="94" s="1"/>
  <c r="T75" i="94" s="1"/>
  <c r="R76" i="94"/>
  <c r="S76" i="94" s="1"/>
  <c r="T76" i="94" s="1"/>
  <c r="R78" i="94"/>
  <c r="S78" i="94" s="1"/>
  <c r="T78" i="94" s="1"/>
  <c r="R79" i="94"/>
  <c r="S79" i="94" s="1"/>
  <c r="T79" i="94" s="1"/>
  <c r="R80" i="94"/>
  <c r="S80" i="94" s="1"/>
  <c r="T80" i="94" s="1"/>
  <c r="R82" i="94"/>
  <c r="S82" i="94" s="1"/>
  <c r="T82" i="94" s="1"/>
  <c r="R83" i="94"/>
  <c r="S83" i="94" s="1"/>
  <c r="T83" i="94" s="1"/>
  <c r="R84" i="94"/>
  <c r="S84" i="94" s="1"/>
  <c r="T84" i="94" s="1"/>
  <c r="R86" i="94"/>
  <c r="S86" i="94" s="1"/>
  <c r="T86" i="94" s="1"/>
  <c r="R87" i="94"/>
  <c r="S87" i="94" s="1"/>
  <c r="T87" i="94" s="1"/>
  <c r="R88" i="94"/>
  <c r="S88" i="94" s="1"/>
  <c r="T88" i="94" s="1"/>
  <c r="R90" i="94"/>
  <c r="S90" i="94" s="1"/>
  <c r="T90" i="94" s="1"/>
  <c r="R91" i="94"/>
  <c r="S91" i="94" s="1"/>
  <c r="T91" i="94" s="1"/>
  <c r="R92" i="94"/>
  <c r="S92" i="94" s="1"/>
  <c r="T92" i="94" s="1"/>
  <c r="R94" i="94"/>
  <c r="S94" i="94" s="1"/>
  <c r="T94" i="94" s="1"/>
  <c r="R95" i="94"/>
  <c r="S95" i="94" s="1"/>
  <c r="T95" i="94" s="1"/>
  <c r="R96" i="94"/>
  <c r="S96" i="94" s="1"/>
  <c r="T96" i="94" s="1"/>
  <c r="R98" i="94"/>
  <c r="S98" i="94" s="1"/>
  <c r="T98" i="94" s="1"/>
  <c r="R99" i="94"/>
  <c r="S99" i="94" s="1"/>
  <c r="T99" i="94" s="1"/>
  <c r="R100" i="94"/>
  <c r="S100" i="94" s="1"/>
  <c r="T100" i="94" s="1"/>
  <c r="R102" i="94"/>
  <c r="S102" i="94" s="1"/>
  <c r="T102" i="94" s="1"/>
  <c r="R103" i="94"/>
  <c r="S103" i="94" s="1"/>
  <c r="T103" i="94" s="1"/>
  <c r="R104" i="94"/>
  <c r="S104" i="94" s="1"/>
  <c r="T104" i="94" s="1"/>
  <c r="R106" i="94"/>
  <c r="S106" i="94" s="1"/>
  <c r="T106" i="94" s="1"/>
  <c r="R107" i="94"/>
  <c r="S107" i="94" s="1"/>
  <c r="T107" i="94" s="1"/>
  <c r="R108" i="94"/>
  <c r="S108" i="94" s="1"/>
  <c r="T108" i="94" s="1"/>
  <c r="R110" i="94"/>
  <c r="S110" i="94" s="1"/>
  <c r="T110" i="94" s="1"/>
  <c r="R111" i="94"/>
  <c r="S111" i="94" s="1"/>
  <c r="T111" i="94" s="1"/>
  <c r="R112" i="94"/>
  <c r="S112" i="94" s="1"/>
  <c r="T112" i="94" s="1"/>
  <c r="R114" i="94"/>
  <c r="S114" i="94" s="1"/>
  <c r="T114" i="94" s="1"/>
  <c r="R115" i="94"/>
  <c r="S115" i="94" s="1"/>
  <c r="T115" i="94" s="1"/>
  <c r="R116" i="94"/>
  <c r="S116" i="94" s="1"/>
  <c r="T116" i="94" s="1"/>
  <c r="R118" i="94"/>
  <c r="S118" i="94" s="1"/>
  <c r="T118" i="94" s="1"/>
  <c r="R119" i="94"/>
  <c r="S119" i="94" s="1"/>
  <c r="T119" i="94" s="1"/>
  <c r="R120" i="94"/>
  <c r="S120" i="94" s="1"/>
  <c r="T120" i="94" s="1"/>
  <c r="R122" i="94"/>
  <c r="S122" i="94" s="1"/>
  <c r="T122" i="94" s="1"/>
  <c r="R123" i="94"/>
  <c r="S123" i="94" s="1"/>
  <c r="T123" i="94" s="1"/>
  <c r="R124" i="94"/>
  <c r="S124" i="94" s="1"/>
  <c r="T124" i="94" s="1"/>
  <c r="R126" i="94"/>
  <c r="S126" i="94" s="1"/>
  <c r="T126" i="94" s="1"/>
  <c r="R127" i="94"/>
  <c r="S127" i="94" s="1"/>
  <c r="T127" i="94" s="1"/>
  <c r="R128" i="94"/>
  <c r="S128" i="94" s="1"/>
  <c r="T128" i="94" s="1"/>
  <c r="R130" i="94"/>
  <c r="S130" i="94" s="1"/>
  <c r="T130" i="94" s="1"/>
  <c r="R131" i="94"/>
  <c r="S131" i="94" s="1"/>
  <c r="T131" i="94" s="1"/>
  <c r="R132" i="94"/>
  <c r="S132" i="94" s="1"/>
  <c r="T132" i="94" s="1"/>
  <c r="R134" i="94"/>
  <c r="S134" i="94" s="1"/>
  <c r="T134" i="94" s="1"/>
  <c r="R135" i="94"/>
  <c r="S135" i="94" s="1"/>
  <c r="T135" i="94" s="1"/>
  <c r="R136" i="94"/>
  <c r="S136" i="94" s="1"/>
  <c r="T136" i="94" s="1"/>
  <c r="R138" i="94"/>
  <c r="S138" i="94" s="1"/>
  <c r="T138" i="94" s="1"/>
  <c r="R139" i="94"/>
  <c r="S139" i="94" s="1"/>
  <c r="T139" i="94" s="1"/>
  <c r="R140" i="94"/>
  <c r="S140" i="94" s="1"/>
  <c r="T140" i="94" s="1"/>
  <c r="R142" i="94"/>
  <c r="S142" i="94" s="1"/>
  <c r="T142" i="94" s="1"/>
  <c r="R143" i="94"/>
  <c r="S143" i="94" s="1"/>
  <c r="T143" i="94" s="1"/>
  <c r="R144" i="94"/>
  <c r="S144" i="94" s="1"/>
  <c r="T144" i="94" s="1"/>
  <c r="R146" i="94"/>
  <c r="S146" i="94" s="1"/>
  <c r="T146" i="94" s="1"/>
  <c r="R147" i="94"/>
  <c r="S147" i="94" s="1"/>
  <c r="T147" i="94" s="1"/>
  <c r="R148" i="94"/>
  <c r="S148" i="94" s="1"/>
  <c r="T148" i="94" s="1"/>
  <c r="R150" i="94"/>
  <c r="S150" i="94" s="1"/>
  <c r="T150" i="94" s="1"/>
  <c r="R151" i="94"/>
  <c r="S151" i="94" s="1"/>
  <c r="T151" i="94" s="1"/>
  <c r="R152" i="94"/>
  <c r="S152" i="94" s="1"/>
  <c r="T152" i="94" s="1"/>
  <c r="R154" i="94"/>
  <c r="S154" i="94" s="1"/>
  <c r="T154" i="94" s="1"/>
  <c r="R155" i="94"/>
  <c r="S155" i="94" s="1"/>
  <c r="T155" i="94" s="1"/>
  <c r="R156" i="94"/>
  <c r="S156" i="94" s="1"/>
  <c r="T156" i="94" s="1"/>
  <c r="R158" i="94"/>
  <c r="S158" i="94" s="1"/>
  <c r="T158" i="94" s="1"/>
  <c r="R159" i="94"/>
  <c r="S159" i="94" s="1"/>
  <c r="T159" i="94" s="1"/>
  <c r="R160" i="94"/>
  <c r="S160" i="94" s="1"/>
  <c r="T160" i="94" s="1"/>
  <c r="R162" i="94"/>
  <c r="S162" i="94" s="1"/>
  <c r="T162" i="94" s="1"/>
  <c r="R163" i="94"/>
  <c r="S163" i="94" s="1"/>
  <c r="T163" i="94" s="1"/>
  <c r="R164" i="94"/>
  <c r="S164" i="94" s="1"/>
  <c r="T164" i="94" s="1"/>
  <c r="R166" i="94"/>
  <c r="S166" i="94" s="1"/>
  <c r="T166" i="94" s="1"/>
  <c r="R167" i="94"/>
  <c r="S167" i="94" s="1"/>
  <c r="T167" i="94" s="1"/>
  <c r="R168" i="94"/>
  <c r="S168" i="94" s="1"/>
  <c r="T168" i="94" s="1"/>
  <c r="R170" i="94"/>
  <c r="S170" i="94" s="1"/>
  <c r="T170" i="94" s="1"/>
  <c r="R171" i="94"/>
  <c r="S171" i="94" s="1"/>
  <c r="T171" i="94" s="1"/>
  <c r="R172" i="94"/>
  <c r="S172" i="94" s="1"/>
  <c r="T172" i="94" s="1"/>
  <c r="R174" i="94"/>
  <c r="S174" i="94" s="1"/>
  <c r="T174" i="94" s="1"/>
  <c r="R175" i="94"/>
  <c r="S175" i="94" s="1"/>
  <c r="T175" i="94" s="1"/>
  <c r="R176" i="94"/>
  <c r="S176" i="94" s="1"/>
  <c r="T176" i="94" s="1"/>
  <c r="R178" i="94"/>
  <c r="S178" i="94" s="1"/>
  <c r="T178" i="94" s="1"/>
  <c r="R179" i="94"/>
  <c r="S179" i="94" s="1"/>
  <c r="T179" i="94" s="1"/>
  <c r="R180" i="94"/>
  <c r="S180" i="94" s="1"/>
  <c r="T180" i="94" s="1"/>
  <c r="R182" i="94"/>
  <c r="S182" i="94" s="1"/>
  <c r="T182" i="94" s="1"/>
  <c r="R183" i="94"/>
  <c r="S183" i="94" s="1"/>
  <c r="T183" i="94" s="1"/>
  <c r="R184" i="94"/>
  <c r="S184" i="94" s="1"/>
  <c r="T184" i="94" s="1"/>
  <c r="R186" i="94"/>
  <c r="S186" i="94" s="1"/>
  <c r="T186" i="94" s="1"/>
  <c r="R187" i="94"/>
  <c r="S187" i="94" s="1"/>
  <c r="T187" i="94" s="1"/>
  <c r="R188" i="94"/>
  <c r="S188" i="94" s="1"/>
  <c r="T188" i="94" s="1"/>
  <c r="R190" i="94"/>
  <c r="S190" i="94" s="1"/>
  <c r="T190" i="94" s="1"/>
  <c r="R191" i="94"/>
  <c r="S191" i="94" s="1"/>
  <c r="T191" i="94" s="1"/>
  <c r="R192" i="94"/>
  <c r="S192" i="94" s="1"/>
  <c r="T192" i="94" s="1"/>
  <c r="R194" i="94"/>
  <c r="S194" i="94" s="1"/>
  <c r="T194" i="94" s="1"/>
  <c r="R195" i="94"/>
  <c r="S195" i="94" s="1"/>
  <c r="T195" i="94" s="1"/>
  <c r="R196" i="94"/>
  <c r="S196" i="94" s="1"/>
  <c r="T196" i="94" s="1"/>
  <c r="R198" i="94"/>
  <c r="S198" i="94" s="1"/>
  <c r="T198" i="94" s="1"/>
  <c r="R199" i="94"/>
  <c r="S199" i="94" s="1"/>
  <c r="T199" i="94" s="1"/>
  <c r="R200" i="94"/>
  <c r="S200" i="94" s="1"/>
  <c r="T200" i="94" s="1"/>
  <c r="R202" i="94"/>
  <c r="S202" i="94" s="1"/>
  <c r="T202" i="94" s="1"/>
  <c r="R203" i="94"/>
  <c r="S203" i="94" s="1"/>
  <c r="T203" i="94" s="1"/>
  <c r="R204" i="94"/>
  <c r="S204" i="94" s="1"/>
  <c r="T204" i="94" s="1"/>
  <c r="R206" i="94"/>
  <c r="S206" i="94" s="1"/>
  <c r="T206" i="94" s="1"/>
  <c r="R207" i="94"/>
  <c r="S207" i="94" s="1"/>
  <c r="T207" i="94" s="1"/>
  <c r="R208" i="94"/>
  <c r="S208" i="94" s="1"/>
  <c r="T208" i="94" s="1"/>
  <c r="R210" i="94"/>
  <c r="S210" i="94" s="1"/>
  <c r="T210" i="94" s="1"/>
  <c r="R211" i="94"/>
  <c r="S211" i="94" s="1"/>
  <c r="T211" i="94" s="1"/>
  <c r="R212" i="94"/>
  <c r="S212" i="94" s="1"/>
  <c r="T212" i="94" s="1"/>
  <c r="R214" i="94"/>
  <c r="S214" i="94" s="1"/>
  <c r="T214" i="94" s="1"/>
  <c r="R215" i="94"/>
  <c r="S215" i="94" s="1"/>
  <c r="T215" i="94" s="1"/>
  <c r="R216" i="94"/>
  <c r="S216" i="94" s="1"/>
  <c r="T216" i="94" s="1"/>
  <c r="R218" i="94"/>
  <c r="S218" i="94" s="1"/>
  <c r="T218" i="94" s="1"/>
  <c r="R219" i="94"/>
  <c r="S219" i="94" s="1"/>
  <c r="T219" i="94" s="1"/>
  <c r="R220" i="94"/>
  <c r="S220" i="94" s="1"/>
  <c r="T220" i="94" s="1"/>
  <c r="R222" i="94"/>
  <c r="S222" i="94" s="1"/>
  <c r="T222" i="94" s="1"/>
  <c r="R223" i="94"/>
  <c r="S223" i="94" s="1"/>
  <c r="T223" i="94" s="1"/>
  <c r="R224" i="94"/>
  <c r="S224" i="94" s="1"/>
  <c r="T224" i="94" s="1"/>
  <c r="R226" i="94"/>
  <c r="S226" i="94" s="1"/>
  <c r="T226" i="94" s="1"/>
  <c r="R227" i="94"/>
  <c r="S227" i="94" s="1"/>
  <c r="T227" i="94" s="1"/>
  <c r="R228" i="94"/>
  <c r="S228" i="94" s="1"/>
  <c r="T228" i="94" s="1"/>
  <c r="R230" i="94"/>
  <c r="S230" i="94" s="1"/>
  <c r="T230" i="94" s="1"/>
  <c r="R231" i="94"/>
  <c r="S231" i="94" s="1"/>
  <c r="T231" i="94" s="1"/>
  <c r="R234" i="94"/>
  <c r="S234" i="94" s="1"/>
  <c r="T234" i="94" s="1"/>
  <c r="R235" i="94"/>
  <c r="S235" i="94" s="1"/>
  <c r="T235" i="94" s="1"/>
  <c r="R238" i="94"/>
  <c r="S238" i="94" s="1"/>
  <c r="T238" i="94" s="1"/>
  <c r="R239" i="94"/>
  <c r="S239" i="94" s="1"/>
  <c r="T239" i="94" s="1"/>
  <c r="R242" i="94"/>
  <c r="S242" i="94" s="1"/>
  <c r="T242" i="94" s="1"/>
  <c r="R243" i="94"/>
  <c r="S243" i="94" s="1"/>
  <c r="T243" i="94" s="1"/>
  <c r="R246" i="94"/>
  <c r="S246" i="94" s="1"/>
  <c r="T246" i="94" s="1"/>
  <c r="R247" i="94"/>
  <c r="S247" i="94" s="1"/>
  <c r="T247" i="94" s="1"/>
  <c r="R250" i="94"/>
  <c r="S250" i="94" s="1"/>
  <c r="T250" i="94" s="1"/>
  <c r="R251" i="94"/>
  <c r="S251" i="94" s="1"/>
  <c r="T251" i="94" s="1"/>
  <c r="R254" i="94"/>
  <c r="S254" i="94" s="1"/>
  <c r="T254" i="94" s="1"/>
  <c r="R255" i="94"/>
  <c r="S255" i="94" s="1"/>
  <c r="T255" i="94" s="1"/>
  <c r="R258" i="94"/>
  <c r="S258" i="94" s="1"/>
  <c r="T258" i="94" s="1"/>
  <c r="R259" i="94"/>
  <c r="S259" i="94" s="1"/>
  <c r="T259" i="94" s="1"/>
  <c r="R262" i="94"/>
  <c r="S262" i="94" s="1"/>
  <c r="T262" i="94" s="1"/>
  <c r="R263" i="94"/>
  <c r="S263" i="94" s="1"/>
  <c r="T263" i="94" s="1"/>
  <c r="R266" i="94"/>
  <c r="S266" i="94" s="1"/>
  <c r="T266" i="94" s="1"/>
  <c r="R267" i="94"/>
  <c r="S267" i="94" s="1"/>
  <c r="T267" i="94" s="1"/>
  <c r="R270" i="94"/>
  <c r="S270" i="94" s="1"/>
  <c r="T270" i="94" s="1"/>
  <c r="R271" i="94"/>
  <c r="S271" i="94" s="1"/>
  <c r="T271" i="94" s="1"/>
  <c r="R274" i="94"/>
  <c r="S274" i="94" s="1"/>
  <c r="T274" i="94" s="1"/>
  <c r="R275" i="94"/>
  <c r="S275" i="94" s="1"/>
  <c r="T275" i="94" s="1"/>
  <c r="R278" i="94"/>
  <c r="S278" i="94" s="1"/>
  <c r="T278" i="94" s="1"/>
  <c r="R279" i="94"/>
  <c r="S279" i="94" s="1"/>
  <c r="T279" i="94" s="1"/>
  <c r="R282" i="94"/>
  <c r="S282" i="94" s="1"/>
  <c r="T282" i="94" s="1"/>
  <c r="R283" i="94"/>
  <c r="S283" i="94" s="1"/>
  <c r="T283" i="94" s="1"/>
  <c r="R286" i="94"/>
  <c r="S286" i="94" s="1"/>
  <c r="T286" i="94" s="1"/>
  <c r="R287" i="94"/>
  <c r="S287" i="94" s="1"/>
  <c r="T287" i="94" s="1"/>
  <c r="R290" i="94"/>
  <c r="S290" i="94" s="1"/>
  <c r="T290" i="94" s="1"/>
  <c r="R291" i="94"/>
  <c r="S291" i="94" s="1"/>
  <c r="T291" i="94" s="1"/>
  <c r="R294" i="94"/>
  <c r="S294" i="94" s="1"/>
  <c r="T294" i="94" s="1"/>
  <c r="R295" i="94"/>
  <c r="S295" i="94" s="1"/>
  <c r="T295" i="94" s="1"/>
  <c r="R298" i="94"/>
  <c r="S298" i="94" s="1"/>
  <c r="T298" i="94" s="1"/>
  <c r="R299" i="94"/>
  <c r="S299" i="94" s="1"/>
  <c r="T299" i="94" s="1"/>
  <c r="R302" i="94"/>
  <c r="S302" i="94" s="1"/>
  <c r="T302" i="94" s="1"/>
  <c r="R303" i="94"/>
  <c r="S303" i="94" s="1"/>
  <c r="T303" i="94" s="1"/>
  <c r="R306" i="94"/>
  <c r="S306" i="94" s="1"/>
  <c r="T306" i="94" s="1"/>
  <c r="R307" i="94"/>
  <c r="S307" i="94" s="1"/>
  <c r="T307" i="94" s="1"/>
  <c r="R310" i="94"/>
  <c r="S310" i="94" s="1"/>
  <c r="T310" i="94" s="1"/>
  <c r="R311" i="94"/>
  <c r="S311" i="94" s="1"/>
  <c r="T311" i="94" s="1"/>
  <c r="R314" i="94"/>
  <c r="S314" i="94" s="1"/>
  <c r="T314" i="94" s="1"/>
  <c r="R315" i="94"/>
  <c r="S315" i="94" s="1"/>
  <c r="T315" i="94" s="1"/>
  <c r="R318" i="94"/>
  <c r="S318" i="94" s="1"/>
  <c r="T318" i="94" s="1"/>
  <c r="R319" i="94"/>
  <c r="S319" i="94" s="1"/>
  <c r="T319" i="94" s="1"/>
  <c r="R322" i="94"/>
  <c r="S322" i="94" s="1"/>
  <c r="T322" i="94" s="1"/>
  <c r="R323" i="94"/>
  <c r="S323" i="94" s="1"/>
  <c r="T323" i="94" s="1"/>
  <c r="R326" i="94"/>
  <c r="S326" i="94" s="1"/>
  <c r="T326" i="94" s="1"/>
  <c r="R327" i="94"/>
  <c r="S327" i="94" s="1"/>
  <c r="T327" i="94" s="1"/>
  <c r="R330" i="94"/>
  <c r="S330" i="94" s="1"/>
  <c r="T330" i="94" s="1"/>
  <c r="R331" i="94"/>
  <c r="S331" i="94" s="1"/>
  <c r="T331" i="94" s="1"/>
  <c r="R334" i="94"/>
  <c r="S334" i="94" s="1"/>
  <c r="T334" i="94" s="1"/>
  <c r="R335" i="94"/>
  <c r="S335" i="94" s="1"/>
  <c r="T335" i="94" s="1"/>
  <c r="R338" i="94"/>
  <c r="S338" i="94" s="1"/>
  <c r="T338" i="94" s="1"/>
  <c r="R339" i="94"/>
  <c r="S339" i="94" s="1"/>
  <c r="T339" i="94" s="1"/>
  <c r="R342" i="94"/>
  <c r="S342" i="94" s="1"/>
  <c r="T342" i="94" s="1"/>
  <c r="R343" i="94"/>
  <c r="S343" i="94" s="1"/>
  <c r="T343" i="94" s="1"/>
  <c r="R346" i="94"/>
  <c r="S346" i="94" s="1"/>
  <c r="T346" i="94" s="1"/>
  <c r="R347" i="94"/>
  <c r="S347" i="94" s="1"/>
  <c r="T347" i="94" s="1"/>
  <c r="R350" i="94"/>
  <c r="S350" i="94" s="1"/>
  <c r="T350" i="94" s="1"/>
  <c r="R351" i="94"/>
  <c r="S351" i="94" s="1"/>
  <c r="T351" i="94" s="1"/>
  <c r="R354" i="94"/>
  <c r="S354" i="94" s="1"/>
  <c r="T354" i="94" s="1"/>
  <c r="R355" i="94"/>
  <c r="S355" i="94" s="1"/>
  <c r="T355" i="94" s="1"/>
  <c r="R358" i="94"/>
  <c r="S358" i="94" s="1"/>
  <c r="T358" i="94" s="1"/>
  <c r="R359" i="94"/>
  <c r="S359" i="94" s="1"/>
  <c r="T359" i="94" s="1"/>
  <c r="R362" i="94"/>
  <c r="S362" i="94" s="1"/>
  <c r="T362" i="94" s="1"/>
  <c r="R363" i="94"/>
  <c r="S363" i="94" s="1"/>
  <c r="T363" i="94" s="1"/>
  <c r="R366" i="94"/>
  <c r="S366" i="94" s="1"/>
  <c r="T366" i="94" s="1"/>
  <c r="R367" i="94"/>
  <c r="S367" i="94" s="1"/>
  <c r="T367" i="94" s="1"/>
  <c r="R370" i="94"/>
  <c r="S370" i="94" s="1"/>
  <c r="T370" i="94" s="1"/>
  <c r="R371" i="94"/>
  <c r="S371" i="94" s="1"/>
  <c r="T371" i="94" s="1"/>
  <c r="R374" i="94"/>
  <c r="S374" i="94" s="1"/>
  <c r="T374" i="94" s="1"/>
  <c r="R375" i="94"/>
  <c r="S375" i="94" s="1"/>
  <c r="T375" i="94" s="1"/>
  <c r="R378" i="94"/>
  <c r="S378" i="94" s="1"/>
  <c r="T378" i="94" s="1"/>
  <c r="R379" i="94"/>
  <c r="S379" i="94" s="1"/>
  <c r="T379" i="94" s="1"/>
  <c r="R382" i="94"/>
  <c r="S382" i="94" s="1"/>
  <c r="T382" i="94" s="1"/>
  <c r="R383" i="94"/>
  <c r="S383" i="94" s="1"/>
  <c r="T383" i="94" s="1"/>
  <c r="R386" i="94"/>
  <c r="S386" i="94" s="1"/>
  <c r="T386" i="94" s="1"/>
  <c r="R387" i="94"/>
  <c r="S387" i="94" s="1"/>
  <c r="T387" i="94" s="1"/>
  <c r="R390" i="94"/>
  <c r="S390" i="94" s="1"/>
  <c r="T390" i="94" s="1"/>
  <c r="R391" i="94"/>
  <c r="S391" i="94" s="1"/>
  <c r="T391" i="94" s="1"/>
  <c r="R394" i="94"/>
  <c r="S394" i="94" s="1"/>
  <c r="T394" i="94" s="1"/>
  <c r="R395" i="94"/>
  <c r="S395" i="94" s="1"/>
  <c r="T395" i="94" s="1"/>
  <c r="R398" i="94"/>
  <c r="S398" i="94" s="1"/>
  <c r="T398" i="94" s="1"/>
  <c r="R399" i="94"/>
  <c r="S399" i="94" s="1"/>
  <c r="T399" i="94" s="1"/>
  <c r="R402" i="94"/>
  <c r="S402" i="94" s="1"/>
  <c r="T402" i="94" s="1"/>
  <c r="R403" i="94"/>
  <c r="S403" i="94" s="1"/>
  <c r="T403" i="94" s="1"/>
  <c r="R406" i="94"/>
  <c r="S406" i="94" s="1"/>
  <c r="T406" i="94" s="1"/>
  <c r="R407" i="94"/>
  <c r="S407" i="94" s="1"/>
  <c r="T407" i="94" s="1"/>
  <c r="R410" i="94"/>
  <c r="S410" i="94" s="1"/>
  <c r="T410" i="94" s="1"/>
  <c r="R411" i="94"/>
  <c r="S411" i="94" s="1"/>
  <c r="T411" i="94" s="1"/>
  <c r="R414" i="94"/>
  <c r="S414" i="94" s="1"/>
  <c r="T414" i="94" s="1"/>
  <c r="R415" i="94"/>
  <c r="S415" i="94" s="1"/>
  <c r="T415" i="94" s="1"/>
  <c r="R418" i="94"/>
  <c r="S418" i="94" s="1"/>
  <c r="T418" i="94" s="1"/>
  <c r="R419" i="94"/>
  <c r="S419" i="94" s="1"/>
  <c r="T419" i="94" s="1"/>
  <c r="R422" i="94"/>
  <c r="S422" i="94" s="1"/>
  <c r="T422" i="94" s="1"/>
  <c r="R423" i="94"/>
  <c r="S423" i="94" s="1"/>
  <c r="T423" i="94" s="1"/>
  <c r="R426" i="94"/>
  <c r="S426" i="94" s="1"/>
  <c r="T426" i="94" s="1"/>
  <c r="R427" i="94"/>
  <c r="S427" i="94" s="1"/>
  <c r="T427" i="94" s="1"/>
  <c r="R430" i="94"/>
  <c r="S430" i="94" s="1"/>
  <c r="T430" i="94" s="1"/>
  <c r="R431" i="94"/>
  <c r="S431" i="94" s="1"/>
  <c r="T431" i="94" s="1"/>
  <c r="R434" i="94"/>
  <c r="S434" i="94" s="1"/>
  <c r="T434" i="94" s="1"/>
  <c r="R435" i="94"/>
  <c r="S435" i="94" s="1"/>
  <c r="T435" i="94" s="1"/>
  <c r="R438" i="94"/>
  <c r="S438" i="94" s="1"/>
  <c r="T438" i="94" s="1"/>
  <c r="R439" i="94"/>
  <c r="S439" i="94" s="1"/>
  <c r="T439" i="94" s="1"/>
  <c r="R442" i="94"/>
  <c r="S442" i="94" s="1"/>
  <c r="T442" i="94" s="1"/>
  <c r="R443" i="94"/>
  <c r="S443" i="94" s="1"/>
  <c r="T443" i="94" s="1"/>
  <c r="R446" i="94"/>
  <c r="S446" i="94" s="1"/>
  <c r="T446" i="94" s="1"/>
  <c r="R447" i="94"/>
  <c r="S447" i="94" s="1"/>
  <c r="T447" i="94" s="1"/>
  <c r="R450" i="94"/>
  <c r="S450" i="94" s="1"/>
  <c r="T450" i="94" s="1"/>
  <c r="R451" i="94"/>
  <c r="S451" i="94" s="1"/>
  <c r="T451" i="94" s="1"/>
  <c r="R454" i="94"/>
  <c r="S454" i="94" s="1"/>
  <c r="T454" i="94" s="1"/>
  <c r="R455" i="94"/>
  <c r="S455" i="94" s="1"/>
  <c r="T455" i="94" s="1"/>
  <c r="R458" i="94"/>
  <c r="S458" i="94" s="1"/>
  <c r="T458" i="94" s="1"/>
  <c r="R459" i="94"/>
  <c r="S459" i="94" s="1"/>
  <c r="T459" i="94" s="1"/>
  <c r="R462" i="94"/>
  <c r="S462" i="94" s="1"/>
  <c r="T462" i="94" s="1"/>
  <c r="R463" i="94"/>
  <c r="S463" i="94" s="1"/>
  <c r="T463" i="94" s="1"/>
  <c r="R466" i="94"/>
  <c r="S466" i="94" s="1"/>
  <c r="T466" i="94" s="1"/>
  <c r="R467" i="94"/>
  <c r="S467" i="94" s="1"/>
  <c r="T467" i="94" s="1"/>
  <c r="R470" i="94"/>
  <c r="S470" i="94" s="1"/>
  <c r="T470" i="94" s="1"/>
  <c r="R471" i="94"/>
  <c r="S471" i="94" s="1"/>
  <c r="T471" i="94" s="1"/>
  <c r="R474" i="94"/>
  <c r="S474" i="94" s="1"/>
  <c r="T474" i="94" s="1"/>
  <c r="R475" i="94"/>
  <c r="S475" i="94" s="1"/>
  <c r="T475" i="94" s="1"/>
  <c r="R478" i="94"/>
  <c r="S478" i="94" s="1"/>
  <c r="T478" i="94" s="1"/>
  <c r="R479" i="94"/>
  <c r="S479" i="94" s="1"/>
  <c r="T479" i="94" s="1"/>
  <c r="R482" i="94"/>
  <c r="S482" i="94" s="1"/>
  <c r="T482" i="94" s="1"/>
  <c r="R483" i="94"/>
  <c r="S483" i="94" s="1"/>
  <c r="T483" i="94" s="1"/>
  <c r="R486" i="94"/>
  <c r="S486" i="94" s="1"/>
  <c r="T486" i="94" s="1"/>
  <c r="R487" i="94"/>
  <c r="S487" i="94" s="1"/>
  <c r="T487" i="94" s="1"/>
  <c r="R490" i="94"/>
  <c r="S490" i="94" s="1"/>
  <c r="T490" i="94" s="1"/>
  <c r="R491" i="94"/>
  <c r="S491" i="94" s="1"/>
  <c r="T491" i="94" s="1"/>
  <c r="R494" i="94"/>
  <c r="S494" i="94" s="1"/>
  <c r="T494" i="94" s="1"/>
  <c r="R495" i="94"/>
  <c r="S495" i="94" s="1"/>
  <c r="T495" i="94" s="1"/>
  <c r="R498" i="94"/>
  <c r="S498" i="94" s="1"/>
  <c r="T498" i="94" s="1"/>
  <c r="R499" i="94"/>
  <c r="S499" i="94" s="1"/>
  <c r="T499" i="94" s="1"/>
  <c r="R502" i="94"/>
  <c r="S502" i="94" s="1"/>
  <c r="T502" i="94" s="1"/>
  <c r="R503" i="94"/>
  <c r="S503" i="94" s="1"/>
  <c r="T503" i="94" s="1"/>
  <c r="R506" i="94"/>
  <c r="S506" i="94" s="1"/>
  <c r="T506" i="94" s="1"/>
  <c r="R507" i="94"/>
  <c r="S507" i="94" s="1"/>
  <c r="T507" i="94" s="1"/>
  <c r="R510" i="94"/>
  <c r="S510" i="94" s="1"/>
  <c r="T510" i="94" s="1"/>
  <c r="R511" i="94"/>
  <c r="S511" i="94" s="1"/>
  <c r="T511" i="94" s="1"/>
  <c r="R514" i="94"/>
  <c r="S514" i="94" s="1"/>
  <c r="T514" i="94" s="1"/>
  <c r="R515" i="94"/>
  <c r="S515" i="94" s="1"/>
  <c r="T515" i="94" s="1"/>
  <c r="R518" i="94"/>
  <c r="S518" i="94" s="1"/>
  <c r="T518" i="94" s="1"/>
  <c r="R519" i="94"/>
  <c r="S519" i="94" s="1"/>
  <c r="T519" i="94" s="1"/>
  <c r="R522" i="94"/>
  <c r="S522" i="94" s="1"/>
  <c r="T522" i="94" s="1"/>
  <c r="R523" i="94"/>
  <c r="S523" i="94" s="1"/>
  <c r="T523" i="94" s="1"/>
  <c r="R526" i="94"/>
  <c r="S526" i="94" s="1"/>
  <c r="T526" i="94" s="1"/>
  <c r="R527" i="94"/>
  <c r="S527" i="94" s="1"/>
  <c r="T527" i="94" s="1"/>
  <c r="R530" i="94"/>
  <c r="S530" i="94" s="1"/>
  <c r="T530" i="94" s="1"/>
  <c r="R531" i="94"/>
  <c r="S531" i="94" s="1"/>
  <c r="T531" i="94" s="1"/>
  <c r="R534" i="94"/>
  <c r="S534" i="94" s="1"/>
  <c r="T534" i="94" s="1"/>
  <c r="R535" i="94"/>
  <c r="S535" i="94" s="1"/>
  <c r="T535" i="94" s="1"/>
  <c r="R538" i="94"/>
  <c r="S538" i="94" s="1"/>
  <c r="T538" i="94" s="1"/>
  <c r="R539" i="94"/>
  <c r="S539" i="94" s="1"/>
  <c r="T539" i="94" s="1"/>
  <c r="R542" i="94"/>
  <c r="S542" i="94" s="1"/>
  <c r="T542" i="94" s="1"/>
  <c r="R543" i="94"/>
  <c r="S543" i="94" s="1"/>
  <c r="T543" i="94" s="1"/>
  <c r="R546" i="94"/>
  <c r="S546" i="94" s="1"/>
  <c r="T546" i="94" s="1"/>
  <c r="R547" i="94"/>
  <c r="S547" i="94" s="1"/>
  <c r="T547" i="94" s="1"/>
  <c r="R550" i="94"/>
  <c r="S550" i="94" s="1"/>
  <c r="T550" i="94" s="1"/>
  <c r="R551" i="94"/>
  <c r="S551" i="94" s="1"/>
  <c r="T551" i="94" s="1"/>
  <c r="R554" i="94"/>
  <c r="S554" i="94" s="1"/>
  <c r="T554" i="94" s="1"/>
  <c r="R555" i="94"/>
  <c r="S555" i="94" s="1"/>
  <c r="T555" i="94" s="1"/>
  <c r="R558" i="94"/>
  <c r="S558" i="94" s="1"/>
  <c r="T558" i="94" s="1"/>
  <c r="R559" i="94"/>
  <c r="S559" i="94" s="1"/>
  <c r="T559" i="94" s="1"/>
  <c r="R562" i="94"/>
  <c r="S562" i="94" s="1"/>
  <c r="T562" i="94" s="1"/>
  <c r="R563" i="94"/>
  <c r="S563" i="94" s="1"/>
  <c r="T563" i="94" s="1"/>
  <c r="R566" i="94"/>
  <c r="S566" i="94" s="1"/>
  <c r="T566" i="94" s="1"/>
  <c r="R567" i="94"/>
  <c r="S567" i="94" s="1"/>
  <c r="T567" i="94" s="1"/>
  <c r="R570" i="94"/>
  <c r="S570" i="94" s="1"/>
  <c r="T570" i="94" s="1"/>
  <c r="R571" i="94"/>
  <c r="S571" i="94" s="1"/>
  <c r="T571" i="94" s="1"/>
  <c r="R574" i="94"/>
  <c r="S574" i="94" s="1"/>
  <c r="T574" i="94" s="1"/>
  <c r="R575" i="94"/>
  <c r="S575" i="94" s="1"/>
  <c r="T575" i="94" s="1"/>
  <c r="R578" i="94"/>
  <c r="S578" i="94" s="1"/>
  <c r="T578" i="94" s="1"/>
  <c r="R579" i="94"/>
  <c r="S579" i="94" s="1"/>
  <c r="T579" i="94" s="1"/>
  <c r="R582" i="94"/>
  <c r="S582" i="94" s="1"/>
  <c r="T582" i="94" s="1"/>
  <c r="R583" i="94"/>
  <c r="S583" i="94" s="1"/>
  <c r="T583" i="94" s="1"/>
  <c r="R586" i="94"/>
  <c r="S586" i="94" s="1"/>
  <c r="T586" i="94" s="1"/>
  <c r="R587" i="94"/>
  <c r="S587" i="94" s="1"/>
  <c r="T587" i="94" s="1"/>
  <c r="R590" i="94"/>
  <c r="S590" i="94" s="1"/>
  <c r="T590" i="94" s="1"/>
  <c r="R591" i="94"/>
  <c r="S591" i="94" s="1"/>
  <c r="T591" i="94" s="1"/>
  <c r="R594" i="94"/>
  <c r="S594" i="94" s="1"/>
  <c r="T594" i="94" s="1"/>
  <c r="R595" i="94"/>
  <c r="S595" i="94" s="1"/>
  <c r="T595" i="94" s="1"/>
  <c r="R598" i="94"/>
  <c r="S598" i="94" s="1"/>
  <c r="T598" i="94" s="1"/>
  <c r="R599" i="94"/>
  <c r="S599" i="94" s="1"/>
  <c r="T599" i="94" s="1"/>
  <c r="R602" i="94"/>
  <c r="S602" i="94" s="1"/>
  <c r="T602" i="94" s="1"/>
  <c r="R603" i="94"/>
  <c r="S603" i="94" s="1"/>
  <c r="T603" i="94" s="1"/>
  <c r="R606" i="94"/>
  <c r="S606" i="94" s="1"/>
  <c r="T606" i="94" s="1"/>
  <c r="R607" i="94"/>
  <c r="S607" i="94" s="1"/>
  <c r="T607" i="94" s="1"/>
  <c r="R610" i="94"/>
  <c r="S610" i="94" s="1"/>
  <c r="T610" i="94" s="1"/>
  <c r="R611" i="94"/>
  <c r="S611" i="94" s="1"/>
  <c r="T611" i="94" s="1"/>
  <c r="R614" i="94"/>
  <c r="S614" i="94" s="1"/>
  <c r="T614" i="94" s="1"/>
  <c r="R615" i="94"/>
  <c r="S615" i="94" s="1"/>
  <c r="T615" i="94" s="1"/>
  <c r="R618" i="94"/>
  <c r="S618" i="94" s="1"/>
  <c r="T618" i="94" s="1"/>
  <c r="R619" i="94"/>
  <c r="S619" i="94" s="1"/>
  <c r="T619" i="94" s="1"/>
  <c r="R622" i="94"/>
  <c r="S622" i="94" s="1"/>
  <c r="T622" i="94" s="1"/>
  <c r="R623" i="94"/>
  <c r="S623" i="94" s="1"/>
  <c r="T623" i="94" s="1"/>
  <c r="R626" i="94"/>
  <c r="S626" i="94" s="1"/>
  <c r="T626" i="94" s="1"/>
  <c r="R627" i="94"/>
  <c r="S627" i="94" s="1"/>
  <c r="T627" i="94" s="1"/>
  <c r="R630" i="94"/>
  <c r="S630" i="94" s="1"/>
  <c r="T630" i="94" s="1"/>
  <c r="R631" i="94"/>
  <c r="S631" i="94" s="1"/>
  <c r="T631" i="94" s="1"/>
  <c r="R634" i="94"/>
  <c r="S634" i="94" s="1"/>
  <c r="T634" i="94" s="1"/>
  <c r="R635" i="94"/>
  <c r="S635" i="94" s="1"/>
  <c r="T635" i="94" s="1"/>
  <c r="R638" i="94"/>
  <c r="S638" i="94" s="1"/>
  <c r="T638" i="94" s="1"/>
  <c r="R639" i="94"/>
  <c r="S639" i="94" s="1"/>
  <c r="T639" i="94" s="1"/>
  <c r="R642" i="94"/>
  <c r="S642" i="94" s="1"/>
  <c r="T642" i="94" s="1"/>
  <c r="R643" i="94"/>
  <c r="S643" i="94" s="1"/>
  <c r="T643" i="94" s="1"/>
  <c r="R646" i="94"/>
  <c r="S646" i="94" s="1"/>
  <c r="T646" i="94" s="1"/>
  <c r="R647" i="94"/>
  <c r="S647" i="94" s="1"/>
  <c r="T647" i="94" s="1"/>
  <c r="R650" i="94"/>
  <c r="S650" i="94" s="1"/>
  <c r="T650" i="94" s="1"/>
  <c r="R651" i="94"/>
  <c r="S651" i="94" s="1"/>
  <c r="T651" i="94" s="1"/>
  <c r="R654" i="94"/>
  <c r="S654" i="94" s="1"/>
  <c r="T654" i="94" s="1"/>
  <c r="R655" i="94"/>
  <c r="S655" i="94" s="1"/>
  <c r="T655" i="94" s="1"/>
  <c r="R658" i="94"/>
  <c r="S658" i="94" s="1"/>
  <c r="T658" i="94" s="1"/>
  <c r="R659" i="94"/>
  <c r="S659" i="94" s="1"/>
  <c r="T659" i="94" s="1"/>
  <c r="R662" i="94"/>
  <c r="S662" i="94" s="1"/>
  <c r="T662" i="94" s="1"/>
  <c r="R663" i="94"/>
  <c r="S663" i="94" s="1"/>
  <c r="T663" i="94" s="1"/>
  <c r="R666" i="94"/>
  <c r="S666" i="94" s="1"/>
  <c r="T666" i="94" s="1"/>
  <c r="R667" i="94"/>
  <c r="S667" i="94" s="1"/>
  <c r="T667" i="94" s="1"/>
  <c r="R670" i="94"/>
  <c r="S670" i="94" s="1"/>
  <c r="T670" i="94" s="1"/>
  <c r="R671" i="94"/>
  <c r="S671" i="94" s="1"/>
  <c r="T671" i="94" s="1"/>
  <c r="R674" i="94"/>
  <c r="S674" i="94" s="1"/>
  <c r="T674" i="94" s="1"/>
  <c r="R675" i="94"/>
  <c r="S675" i="94" s="1"/>
  <c r="T675" i="94" s="1"/>
  <c r="R678" i="94"/>
  <c r="S678" i="94" s="1"/>
  <c r="T678" i="94" s="1"/>
  <c r="R679" i="94"/>
  <c r="S679" i="94" s="1"/>
  <c r="T679" i="94" s="1"/>
  <c r="R682" i="94"/>
  <c r="S682" i="94" s="1"/>
  <c r="T682" i="94" s="1"/>
  <c r="R683" i="94"/>
  <c r="S683" i="94" s="1"/>
  <c r="T683" i="94" s="1"/>
  <c r="R686" i="94"/>
  <c r="S686" i="94" s="1"/>
  <c r="T686" i="94" s="1"/>
  <c r="R687" i="94"/>
  <c r="S687" i="94" s="1"/>
  <c r="T687" i="94" s="1"/>
  <c r="R690" i="94"/>
  <c r="S690" i="94" s="1"/>
  <c r="T690" i="94" s="1"/>
  <c r="R691" i="94"/>
  <c r="S691" i="94" s="1"/>
  <c r="T691" i="94" s="1"/>
  <c r="R694" i="94"/>
  <c r="S694" i="94" s="1"/>
  <c r="T694" i="94" s="1"/>
  <c r="R695" i="94"/>
  <c r="S695" i="94" s="1"/>
  <c r="T695" i="94" s="1"/>
  <c r="R698" i="94"/>
  <c r="S698" i="94" s="1"/>
  <c r="T698" i="94" s="1"/>
  <c r="R699" i="94"/>
  <c r="S699" i="94" s="1"/>
  <c r="T699" i="94" s="1"/>
  <c r="R702" i="94"/>
  <c r="S702" i="94" s="1"/>
  <c r="T702" i="94" s="1"/>
  <c r="R703" i="94"/>
  <c r="S703" i="94" s="1"/>
  <c r="T703" i="94" s="1"/>
  <c r="R706" i="94"/>
  <c r="S706" i="94" s="1"/>
  <c r="T706" i="94" s="1"/>
  <c r="R707" i="94"/>
  <c r="S707" i="94" s="1"/>
  <c r="T707" i="94" s="1"/>
  <c r="R710" i="94"/>
  <c r="S710" i="94" s="1"/>
  <c r="T710" i="94" s="1"/>
  <c r="R711" i="94"/>
  <c r="S711" i="94" s="1"/>
  <c r="T711" i="94" s="1"/>
  <c r="R714" i="94"/>
  <c r="S714" i="94" s="1"/>
  <c r="T714" i="94" s="1"/>
  <c r="R715" i="94"/>
  <c r="S715" i="94" s="1"/>
  <c r="T715" i="94" s="1"/>
  <c r="R718" i="94"/>
  <c r="S718" i="94" s="1"/>
  <c r="T718" i="94" s="1"/>
  <c r="R719" i="94"/>
  <c r="S719" i="94" s="1"/>
  <c r="T719" i="94" s="1"/>
  <c r="R722" i="94"/>
  <c r="S722" i="94" s="1"/>
  <c r="T722" i="94" s="1"/>
  <c r="R723" i="94"/>
  <c r="S723" i="94" s="1"/>
  <c r="T723" i="94" s="1"/>
  <c r="R726" i="94"/>
  <c r="S726" i="94" s="1"/>
  <c r="T726" i="94" s="1"/>
  <c r="R727" i="94"/>
  <c r="S727" i="94" s="1"/>
  <c r="T727" i="94" s="1"/>
  <c r="R730" i="94"/>
  <c r="S730" i="94" s="1"/>
  <c r="T730" i="94" s="1"/>
  <c r="R731" i="94"/>
  <c r="S731" i="94" s="1"/>
  <c r="T731" i="94" s="1"/>
  <c r="R734" i="94"/>
  <c r="S734" i="94" s="1"/>
  <c r="T734" i="94" s="1"/>
  <c r="R735" i="94"/>
  <c r="S735" i="94" s="1"/>
  <c r="T735" i="94" s="1"/>
  <c r="R738" i="94"/>
  <c r="S738" i="94" s="1"/>
  <c r="T738" i="94" s="1"/>
  <c r="R739" i="94"/>
  <c r="S739" i="94" s="1"/>
  <c r="T739" i="94" s="1"/>
  <c r="R742" i="94"/>
  <c r="S742" i="94" s="1"/>
  <c r="T742" i="94" s="1"/>
  <c r="R743" i="94"/>
  <c r="S743" i="94" s="1"/>
  <c r="T743" i="94" s="1"/>
  <c r="R746" i="94"/>
  <c r="S746" i="94" s="1"/>
  <c r="T746" i="94" s="1"/>
  <c r="R747" i="94"/>
  <c r="S747" i="94" s="1"/>
  <c r="T747" i="94" s="1"/>
  <c r="R750" i="94"/>
  <c r="S750" i="94" s="1"/>
  <c r="T750" i="94" s="1"/>
  <c r="R751" i="94"/>
  <c r="S751" i="94" s="1"/>
  <c r="T751" i="94" s="1"/>
  <c r="R754" i="94"/>
  <c r="S754" i="94" s="1"/>
  <c r="T754" i="94" s="1"/>
  <c r="R755" i="94"/>
  <c r="S755" i="94" s="1"/>
  <c r="T755" i="94" s="1"/>
  <c r="R758" i="94"/>
  <c r="S758" i="94" s="1"/>
  <c r="T758" i="94" s="1"/>
  <c r="R759" i="94"/>
  <c r="S759" i="94" s="1"/>
  <c r="T759" i="94" s="1"/>
  <c r="R762" i="94"/>
  <c r="S762" i="94" s="1"/>
  <c r="T762" i="94" s="1"/>
  <c r="R763" i="94"/>
  <c r="S763" i="94" s="1"/>
  <c r="T763" i="94" s="1"/>
  <c r="R766" i="94"/>
  <c r="S766" i="94" s="1"/>
  <c r="T766" i="94" s="1"/>
  <c r="R767" i="94"/>
  <c r="S767" i="94" s="1"/>
  <c r="T767" i="94" s="1"/>
  <c r="R770" i="94"/>
  <c r="S770" i="94" s="1"/>
  <c r="T770" i="94" s="1"/>
  <c r="R771" i="94"/>
  <c r="S771" i="94" s="1"/>
  <c r="T771" i="94" s="1"/>
  <c r="R774" i="94"/>
  <c r="S774" i="94" s="1"/>
  <c r="T774" i="94" s="1"/>
  <c r="R775" i="94"/>
  <c r="S775" i="94" s="1"/>
  <c r="T775" i="94" s="1"/>
  <c r="R778" i="94"/>
  <c r="S778" i="94" s="1"/>
  <c r="T778" i="94" s="1"/>
  <c r="R779" i="94"/>
  <c r="S779" i="94" s="1"/>
  <c r="T779" i="94" s="1"/>
  <c r="R782" i="94"/>
  <c r="S782" i="94" s="1"/>
  <c r="T782" i="94" s="1"/>
  <c r="R783" i="94"/>
  <c r="S783" i="94" s="1"/>
  <c r="T783" i="94" s="1"/>
  <c r="R786" i="94"/>
  <c r="S786" i="94" s="1"/>
  <c r="T786" i="94" s="1"/>
  <c r="R787" i="94"/>
  <c r="S787" i="94" s="1"/>
  <c r="T787" i="94" s="1"/>
  <c r="R790" i="94"/>
  <c r="S790" i="94" s="1"/>
  <c r="T790" i="94" s="1"/>
  <c r="R791" i="94"/>
  <c r="S791" i="94" s="1"/>
  <c r="T791" i="94" s="1"/>
  <c r="R794" i="94"/>
  <c r="S794" i="94" s="1"/>
  <c r="T794" i="94" s="1"/>
  <c r="R795" i="94"/>
  <c r="S795" i="94" s="1"/>
  <c r="T795" i="94" s="1"/>
  <c r="R798" i="94"/>
  <c r="S798" i="94" s="1"/>
  <c r="T798" i="94" s="1"/>
  <c r="R799" i="94"/>
  <c r="S799" i="94" s="1"/>
  <c r="T799" i="94" s="1"/>
  <c r="R802" i="94"/>
  <c r="S802" i="94" s="1"/>
  <c r="T802" i="94" s="1"/>
  <c r="R803" i="94"/>
  <c r="S803" i="94" s="1"/>
  <c r="T803" i="94" s="1"/>
  <c r="R806" i="94"/>
  <c r="S806" i="94" s="1"/>
  <c r="T806" i="94" s="1"/>
  <c r="R807" i="94"/>
  <c r="S807" i="94" s="1"/>
  <c r="T807" i="94" s="1"/>
  <c r="R810" i="94"/>
  <c r="S810" i="94" s="1"/>
  <c r="T810" i="94" s="1"/>
  <c r="R811" i="94"/>
  <c r="S811" i="94" s="1"/>
  <c r="T811" i="94" s="1"/>
  <c r="R814" i="94"/>
  <c r="S814" i="94" s="1"/>
  <c r="T814" i="94" s="1"/>
  <c r="R815" i="94"/>
  <c r="S815" i="94" s="1"/>
  <c r="T815" i="94" s="1"/>
  <c r="R818" i="94"/>
  <c r="S818" i="94" s="1"/>
  <c r="T818" i="94" s="1"/>
  <c r="R819" i="94"/>
  <c r="S819" i="94" s="1"/>
  <c r="T819" i="94" s="1"/>
  <c r="R822" i="94"/>
  <c r="S822" i="94" s="1"/>
  <c r="T822" i="94" s="1"/>
  <c r="R823" i="94"/>
  <c r="S823" i="94" s="1"/>
  <c r="T823" i="94" s="1"/>
  <c r="R826" i="94"/>
  <c r="S826" i="94" s="1"/>
  <c r="T826" i="94" s="1"/>
  <c r="R827" i="94"/>
  <c r="S827" i="94" s="1"/>
  <c r="T827" i="94" s="1"/>
  <c r="R830" i="94"/>
  <c r="S830" i="94" s="1"/>
  <c r="T830" i="94" s="1"/>
  <c r="R831" i="94"/>
  <c r="S831" i="94" s="1"/>
  <c r="T831" i="94" s="1"/>
  <c r="R834" i="94"/>
  <c r="S834" i="94" s="1"/>
  <c r="T834" i="94" s="1"/>
  <c r="R835" i="94"/>
  <c r="S835" i="94" s="1"/>
  <c r="T835" i="94" s="1"/>
  <c r="R838" i="94"/>
  <c r="S838" i="94" s="1"/>
  <c r="T838" i="94" s="1"/>
  <c r="R839" i="94"/>
  <c r="S839" i="94" s="1"/>
  <c r="T839" i="94" s="1"/>
  <c r="R842" i="94"/>
  <c r="S842" i="94" s="1"/>
  <c r="T842" i="94" s="1"/>
  <c r="R843" i="94"/>
  <c r="S843" i="94" s="1"/>
  <c r="T843" i="94" s="1"/>
  <c r="R846" i="94"/>
  <c r="S846" i="94" s="1"/>
  <c r="T846" i="94" s="1"/>
  <c r="R847" i="94"/>
  <c r="S847" i="94" s="1"/>
  <c r="T847" i="94" s="1"/>
  <c r="R850" i="94"/>
  <c r="S850" i="94" s="1"/>
  <c r="T850" i="94" s="1"/>
  <c r="R851" i="94"/>
  <c r="S851" i="94" s="1"/>
  <c r="T851" i="94" s="1"/>
  <c r="R854" i="94"/>
  <c r="S854" i="94" s="1"/>
  <c r="T854" i="94" s="1"/>
  <c r="R855" i="94"/>
  <c r="S855" i="94" s="1"/>
  <c r="T855" i="94" s="1"/>
  <c r="R858" i="94"/>
  <c r="S858" i="94" s="1"/>
  <c r="T858" i="94" s="1"/>
  <c r="R859" i="94"/>
  <c r="S859" i="94" s="1"/>
  <c r="T859" i="94" s="1"/>
  <c r="R862" i="94"/>
  <c r="S862" i="94" s="1"/>
  <c r="T862" i="94" s="1"/>
  <c r="R863" i="94"/>
  <c r="S863" i="94" s="1"/>
  <c r="T863" i="94" s="1"/>
  <c r="R866" i="94"/>
  <c r="S866" i="94" s="1"/>
  <c r="T866" i="94" s="1"/>
  <c r="R867" i="94"/>
  <c r="S867" i="94" s="1"/>
  <c r="T867" i="94" s="1"/>
  <c r="R870" i="94"/>
  <c r="S870" i="94" s="1"/>
  <c r="T870" i="94" s="1"/>
  <c r="R871" i="94"/>
  <c r="S871" i="94" s="1"/>
  <c r="T871" i="94" s="1"/>
  <c r="R874" i="94"/>
  <c r="S874" i="94" s="1"/>
  <c r="T874" i="94" s="1"/>
  <c r="R875" i="94"/>
  <c r="S875" i="94" s="1"/>
  <c r="T875" i="94" s="1"/>
  <c r="R878" i="94"/>
  <c r="S878" i="94" s="1"/>
  <c r="T878" i="94" s="1"/>
  <c r="R879" i="94"/>
  <c r="S879" i="94" s="1"/>
  <c r="T879" i="94" s="1"/>
  <c r="R882" i="94"/>
  <c r="S882" i="94" s="1"/>
  <c r="T882" i="94" s="1"/>
  <c r="R883" i="94"/>
  <c r="S883" i="94" s="1"/>
  <c r="T883" i="94" s="1"/>
  <c r="R886" i="94"/>
  <c r="S886" i="94" s="1"/>
  <c r="T886" i="94" s="1"/>
  <c r="R887" i="94"/>
  <c r="S887" i="94" s="1"/>
  <c r="T887" i="94" s="1"/>
  <c r="R890" i="94"/>
  <c r="S890" i="94" s="1"/>
  <c r="T890" i="94" s="1"/>
  <c r="R891" i="94"/>
  <c r="S891" i="94" s="1"/>
  <c r="T891" i="94" s="1"/>
  <c r="R894" i="94"/>
  <c r="S894" i="94" s="1"/>
  <c r="T894" i="94" s="1"/>
  <c r="R895" i="94"/>
  <c r="S895" i="94" s="1"/>
  <c r="T895" i="94" s="1"/>
  <c r="R898" i="94"/>
  <c r="S898" i="94" s="1"/>
  <c r="T898" i="94" s="1"/>
  <c r="R899" i="94"/>
  <c r="S899" i="94" s="1"/>
  <c r="T899" i="94" s="1"/>
  <c r="R902" i="94"/>
  <c r="S902" i="94" s="1"/>
  <c r="T902" i="94" s="1"/>
  <c r="R903" i="94"/>
  <c r="S903" i="94" s="1"/>
  <c r="T903" i="94" s="1"/>
  <c r="R906" i="94"/>
  <c r="S906" i="94" s="1"/>
  <c r="T906" i="94" s="1"/>
  <c r="R907" i="94"/>
  <c r="S907" i="94" s="1"/>
  <c r="T907" i="94" s="1"/>
  <c r="R910" i="94"/>
  <c r="S910" i="94" s="1"/>
  <c r="T910" i="94" s="1"/>
  <c r="R911" i="94"/>
  <c r="S911" i="94" s="1"/>
  <c r="T911" i="94" s="1"/>
  <c r="R914" i="94"/>
  <c r="S914" i="94" s="1"/>
  <c r="T914" i="94" s="1"/>
  <c r="R915" i="94"/>
  <c r="S915" i="94" s="1"/>
  <c r="T915" i="94" s="1"/>
  <c r="R918" i="94"/>
  <c r="S918" i="94" s="1"/>
  <c r="T918" i="94" s="1"/>
  <c r="R919" i="94"/>
  <c r="S919" i="94" s="1"/>
  <c r="T919" i="94" s="1"/>
  <c r="R922" i="94"/>
  <c r="S922" i="94" s="1"/>
  <c r="T922" i="94" s="1"/>
  <c r="R923" i="94"/>
  <c r="S923" i="94" s="1"/>
  <c r="T923" i="94" s="1"/>
  <c r="R926" i="94"/>
  <c r="S926" i="94" s="1"/>
  <c r="T926" i="94" s="1"/>
  <c r="R927" i="94"/>
  <c r="S927" i="94" s="1"/>
  <c r="T927" i="94" s="1"/>
  <c r="R930" i="94"/>
  <c r="S930" i="94" s="1"/>
  <c r="T930" i="94" s="1"/>
  <c r="R931" i="94"/>
  <c r="S931" i="94" s="1"/>
  <c r="T931" i="94" s="1"/>
  <c r="R934" i="94"/>
  <c r="S934" i="94" s="1"/>
  <c r="T934" i="94" s="1"/>
  <c r="R935" i="94"/>
  <c r="S935" i="94" s="1"/>
  <c r="T935" i="94" s="1"/>
  <c r="R938" i="94"/>
  <c r="S938" i="94" s="1"/>
  <c r="T938" i="94" s="1"/>
  <c r="R939" i="94"/>
  <c r="S939" i="94" s="1"/>
  <c r="T939" i="94" s="1"/>
  <c r="R942" i="94"/>
  <c r="S942" i="94" s="1"/>
  <c r="T942" i="94" s="1"/>
  <c r="R943" i="94"/>
  <c r="S943" i="94" s="1"/>
  <c r="T943" i="94" s="1"/>
  <c r="R946" i="94"/>
  <c r="S946" i="94" s="1"/>
  <c r="T946" i="94" s="1"/>
  <c r="R947" i="94"/>
  <c r="S947" i="94" s="1"/>
  <c r="T947" i="94" s="1"/>
  <c r="R950" i="94"/>
  <c r="S950" i="94" s="1"/>
  <c r="T950" i="94" s="1"/>
  <c r="R951" i="94"/>
  <c r="S951" i="94" s="1"/>
  <c r="T951" i="94" s="1"/>
  <c r="R954" i="94"/>
  <c r="S954" i="94" s="1"/>
  <c r="T954" i="94" s="1"/>
  <c r="R955" i="94"/>
  <c r="S955" i="94" s="1"/>
  <c r="T955" i="94" s="1"/>
  <c r="R958" i="94"/>
  <c r="S958" i="94" s="1"/>
  <c r="T958" i="94" s="1"/>
  <c r="R959" i="94"/>
  <c r="S959" i="94" s="1"/>
  <c r="T959" i="94" s="1"/>
  <c r="R962" i="94"/>
  <c r="S962" i="94" s="1"/>
  <c r="T962" i="94" s="1"/>
  <c r="R963" i="94"/>
  <c r="S963" i="94" s="1"/>
  <c r="T963" i="94" s="1"/>
  <c r="R966" i="94"/>
  <c r="S966" i="94" s="1"/>
  <c r="T966" i="94" s="1"/>
  <c r="R967" i="94"/>
  <c r="S967" i="94" s="1"/>
  <c r="T967" i="94" s="1"/>
  <c r="R970" i="94"/>
  <c r="S970" i="94" s="1"/>
  <c r="T970" i="94" s="1"/>
  <c r="R971" i="94"/>
  <c r="S971" i="94" s="1"/>
  <c r="T971" i="94" s="1"/>
  <c r="R974" i="94"/>
  <c r="S974" i="94" s="1"/>
  <c r="T974" i="94" s="1"/>
  <c r="R975" i="94"/>
  <c r="S975" i="94" s="1"/>
  <c r="T975" i="94" s="1"/>
  <c r="R978" i="94"/>
  <c r="S978" i="94" s="1"/>
  <c r="T978" i="94" s="1"/>
  <c r="R979" i="94"/>
  <c r="S979" i="94" s="1"/>
  <c r="T979" i="94" s="1"/>
  <c r="R982" i="94"/>
  <c r="S982" i="94" s="1"/>
  <c r="T982" i="94" s="1"/>
  <c r="R983" i="94"/>
  <c r="S983" i="94" s="1"/>
  <c r="T983" i="94" s="1"/>
  <c r="R986" i="94"/>
  <c r="S986" i="94" s="1"/>
  <c r="T986" i="94" s="1"/>
  <c r="R987" i="94"/>
  <c r="S987" i="94" s="1"/>
  <c r="T987" i="94" s="1"/>
  <c r="R990" i="94"/>
  <c r="S990" i="94" s="1"/>
  <c r="T990" i="94" s="1"/>
  <c r="R991" i="94"/>
  <c r="S991" i="94" s="1"/>
  <c r="T991" i="94" s="1"/>
  <c r="R994" i="94"/>
  <c r="S994" i="94" s="1"/>
  <c r="T994" i="94" s="1"/>
  <c r="R995" i="94"/>
  <c r="S995" i="94" s="1"/>
  <c r="T995" i="94" s="1"/>
  <c r="R998" i="94"/>
  <c r="S998" i="94" s="1"/>
  <c r="T998" i="94" s="1"/>
  <c r="R999" i="94"/>
  <c r="S999" i="94" s="1"/>
  <c r="T999" i="94" s="1"/>
  <c r="R1002" i="94"/>
  <c r="S1002" i="94" s="1"/>
  <c r="T1002" i="94" s="1"/>
  <c r="R1003" i="94"/>
  <c r="S1003" i="94" s="1"/>
  <c r="T1003" i="94" s="1"/>
  <c r="R1006" i="94"/>
  <c r="S1006" i="94" s="1"/>
  <c r="T1006" i="94" s="1"/>
  <c r="R1007" i="94"/>
  <c r="S1007" i="94" s="1"/>
  <c r="T1007" i="94" s="1"/>
  <c r="R1010" i="94"/>
  <c r="S1010" i="94" s="1"/>
  <c r="T1010" i="94" s="1"/>
  <c r="R1011" i="94"/>
  <c r="S1011" i="94" s="1"/>
  <c r="T1011" i="94" s="1"/>
  <c r="R1014" i="94"/>
  <c r="S1014" i="94" s="1"/>
  <c r="T1014" i="94" s="1"/>
  <c r="R1015" i="94"/>
  <c r="S1015" i="94" s="1"/>
  <c r="T1015" i="94" s="1"/>
  <c r="R1018" i="94"/>
  <c r="S1018" i="94" s="1"/>
  <c r="T1018" i="94" s="1"/>
  <c r="R1019" i="94"/>
  <c r="S1019" i="94" s="1"/>
  <c r="T1019" i="94" s="1"/>
  <c r="R1022" i="94"/>
  <c r="S1022" i="94" s="1"/>
  <c r="T1022" i="94" s="1"/>
  <c r="R1023" i="94"/>
  <c r="S1023" i="94" s="1"/>
  <c r="T1023" i="94" s="1"/>
  <c r="R1026" i="94"/>
  <c r="S1026" i="94" s="1"/>
  <c r="T1026" i="94" s="1"/>
  <c r="R1027" i="94"/>
  <c r="S1027" i="94" s="1"/>
  <c r="T1027" i="94" s="1"/>
  <c r="R1030" i="94"/>
  <c r="S1030" i="94" s="1"/>
  <c r="T1030" i="94" s="1"/>
  <c r="R1031" i="94"/>
  <c r="S1031" i="94" s="1"/>
  <c r="T1031" i="94" s="1"/>
  <c r="R1034" i="94"/>
  <c r="S1034" i="94" s="1"/>
  <c r="T1034" i="94" s="1"/>
  <c r="R1035" i="94"/>
  <c r="S1035" i="94" s="1"/>
  <c r="T1035" i="94" s="1"/>
  <c r="R1038" i="94"/>
  <c r="S1038" i="94" s="1"/>
  <c r="T1038" i="94" s="1"/>
  <c r="R1039" i="94"/>
  <c r="S1039" i="94" s="1"/>
  <c r="T1039" i="94" s="1"/>
  <c r="R1040" i="94"/>
  <c r="S1040" i="94" s="1"/>
  <c r="T1040" i="94" s="1"/>
  <c r="R1042" i="94"/>
  <c r="S1042" i="94" s="1"/>
  <c r="T1042" i="94" s="1"/>
  <c r="R1043" i="94"/>
  <c r="S1043" i="94" s="1"/>
  <c r="T1043" i="94" s="1"/>
  <c r="R1044" i="94"/>
  <c r="S1044" i="94" s="1"/>
  <c r="T1044" i="94" s="1"/>
  <c r="R1046" i="94"/>
  <c r="S1046" i="94" s="1"/>
  <c r="T1046" i="94" s="1"/>
  <c r="R1047" i="94"/>
  <c r="S1047" i="94" s="1"/>
  <c r="T1047" i="94" s="1"/>
  <c r="R1048" i="94"/>
  <c r="S1048" i="94" s="1"/>
  <c r="T1048" i="94" s="1"/>
  <c r="R1050" i="94"/>
  <c r="S1050" i="94" s="1"/>
  <c r="T1050" i="94" s="1"/>
  <c r="R1051" i="94"/>
  <c r="S1051" i="94" s="1"/>
  <c r="T1051" i="94" s="1"/>
  <c r="R1052" i="94"/>
  <c r="S1052" i="94" s="1"/>
  <c r="T1052" i="94" s="1"/>
  <c r="R1054" i="94"/>
  <c r="S1054" i="94" s="1"/>
  <c r="T1054" i="94" s="1"/>
  <c r="R1055" i="94"/>
  <c r="S1055" i="94" s="1"/>
  <c r="T1055" i="94" s="1"/>
  <c r="R1056" i="94"/>
  <c r="S1056" i="94" s="1"/>
  <c r="T1056" i="94" s="1"/>
  <c r="R1058" i="94"/>
  <c r="S1058" i="94" s="1"/>
  <c r="T1058" i="94" s="1"/>
  <c r="R1059" i="94"/>
  <c r="S1059" i="94" s="1"/>
  <c r="T1059" i="94" s="1"/>
  <c r="R1060" i="94"/>
  <c r="S1060" i="94" s="1"/>
  <c r="T1060" i="94" s="1"/>
  <c r="R1062" i="94"/>
  <c r="S1062" i="94" s="1"/>
  <c r="T1062" i="94" s="1"/>
  <c r="R1063" i="94"/>
  <c r="S1063" i="94" s="1"/>
  <c r="T1063" i="94" s="1"/>
  <c r="R1064" i="94"/>
  <c r="S1064" i="94" s="1"/>
  <c r="T1064" i="94" s="1"/>
  <c r="R1066" i="94"/>
  <c r="S1066" i="94" s="1"/>
  <c r="T1066" i="94" s="1"/>
  <c r="R1067" i="94"/>
  <c r="S1067" i="94" s="1"/>
  <c r="T1067" i="94" s="1"/>
  <c r="R1068" i="94"/>
  <c r="S1068" i="94" s="1"/>
  <c r="T1068" i="94" s="1"/>
  <c r="R1070" i="94"/>
  <c r="S1070" i="94" s="1"/>
  <c r="T1070" i="94" s="1"/>
  <c r="R1071" i="94"/>
  <c r="S1071" i="94" s="1"/>
  <c r="T1071" i="94" s="1"/>
  <c r="R1072" i="94"/>
  <c r="S1072" i="94" s="1"/>
  <c r="T1072" i="94" s="1"/>
  <c r="R1074" i="94"/>
  <c r="S1074" i="94" s="1"/>
  <c r="T1074" i="94" s="1"/>
  <c r="R1075" i="94"/>
  <c r="S1075" i="94" s="1"/>
  <c r="T1075" i="94" s="1"/>
  <c r="R1076" i="94"/>
  <c r="S1076" i="94" s="1"/>
  <c r="T1076" i="94" s="1"/>
  <c r="R1078" i="94"/>
  <c r="S1078" i="94" s="1"/>
  <c r="T1078" i="94" s="1"/>
  <c r="R1079" i="94"/>
  <c r="S1079" i="94" s="1"/>
  <c r="T1079" i="94" s="1"/>
  <c r="R1080" i="94"/>
  <c r="S1080" i="94" s="1"/>
  <c r="T1080" i="94" s="1"/>
  <c r="R1082" i="94"/>
  <c r="S1082" i="94" s="1"/>
  <c r="T1082" i="94" s="1"/>
  <c r="R1083" i="94"/>
  <c r="S1083" i="94" s="1"/>
  <c r="T1083" i="94" s="1"/>
  <c r="R1084" i="94"/>
  <c r="S1084" i="94" s="1"/>
  <c r="T1084" i="94" s="1"/>
  <c r="R1086" i="94"/>
  <c r="S1086" i="94" s="1"/>
  <c r="T1086" i="94" s="1"/>
  <c r="R1087" i="94"/>
  <c r="S1087" i="94" s="1"/>
  <c r="T1087" i="94" s="1"/>
  <c r="R1088" i="94"/>
  <c r="S1088" i="94" s="1"/>
  <c r="T1088" i="94" s="1"/>
  <c r="R1090" i="94"/>
  <c r="S1090" i="94" s="1"/>
  <c r="T1090" i="94" s="1"/>
  <c r="R1091" i="94"/>
  <c r="S1091" i="94" s="1"/>
  <c r="T1091" i="94" s="1"/>
  <c r="R1092" i="94"/>
  <c r="S1092" i="94" s="1"/>
  <c r="T1092" i="94" s="1"/>
  <c r="R1094" i="94"/>
  <c r="S1094" i="94" s="1"/>
  <c r="T1094" i="94" s="1"/>
  <c r="R1095" i="94"/>
  <c r="S1095" i="94" s="1"/>
  <c r="T1095" i="94" s="1"/>
  <c r="R1096" i="94"/>
  <c r="S1096" i="94" s="1"/>
  <c r="T1096" i="94" s="1"/>
  <c r="R1098" i="94"/>
  <c r="S1098" i="94" s="1"/>
  <c r="T1098" i="94" s="1"/>
  <c r="R1099" i="94"/>
  <c r="S1099" i="94" s="1"/>
  <c r="T1099" i="94" s="1"/>
  <c r="R1100" i="94"/>
  <c r="S1100" i="94" s="1"/>
  <c r="T1100" i="94" s="1"/>
  <c r="R1102" i="94"/>
  <c r="S1102" i="94" s="1"/>
  <c r="T1102" i="94" s="1"/>
  <c r="R1103" i="94"/>
  <c r="S1103" i="94" s="1"/>
  <c r="T1103" i="94" s="1"/>
  <c r="R1104" i="94"/>
  <c r="S1104" i="94" s="1"/>
  <c r="T1104" i="94" s="1"/>
  <c r="R1106" i="94"/>
  <c r="S1106" i="94" s="1"/>
  <c r="T1106" i="94" s="1"/>
  <c r="R1107" i="94"/>
  <c r="S1107" i="94" s="1"/>
  <c r="T1107" i="94" s="1"/>
  <c r="R1108" i="94"/>
  <c r="S1108" i="94" s="1"/>
  <c r="T1108" i="94" s="1"/>
  <c r="R1110" i="94"/>
  <c r="S1110" i="94" s="1"/>
  <c r="T1110" i="94" s="1"/>
  <c r="R1111" i="94"/>
  <c r="S1111" i="94" s="1"/>
  <c r="T1111" i="94" s="1"/>
  <c r="R1112" i="94"/>
  <c r="S1112" i="94" s="1"/>
  <c r="T1112" i="94" s="1"/>
  <c r="R1114" i="94"/>
  <c r="S1114" i="94" s="1"/>
  <c r="T1114" i="94" s="1"/>
  <c r="R1115" i="94"/>
  <c r="S1115" i="94" s="1"/>
  <c r="T1115" i="94" s="1"/>
  <c r="R1116" i="94"/>
  <c r="S1116" i="94" s="1"/>
  <c r="T1116" i="94" s="1"/>
  <c r="R1118" i="94"/>
  <c r="S1118" i="94" s="1"/>
  <c r="T1118" i="94" s="1"/>
  <c r="R1119" i="94"/>
  <c r="S1119" i="94" s="1"/>
  <c r="T1119" i="94" s="1"/>
  <c r="R1120" i="94"/>
  <c r="S1120" i="94" s="1"/>
  <c r="T1120" i="94" s="1"/>
  <c r="R1122" i="94"/>
  <c r="S1122" i="94" s="1"/>
  <c r="T1122" i="94" s="1"/>
  <c r="R1123" i="94"/>
  <c r="S1123" i="94" s="1"/>
  <c r="T1123" i="94" s="1"/>
  <c r="R1124" i="94"/>
  <c r="S1124" i="94" s="1"/>
  <c r="T1124" i="94" s="1"/>
  <c r="R1126" i="94"/>
  <c r="S1126" i="94" s="1"/>
  <c r="T1126" i="94" s="1"/>
  <c r="R1127" i="94"/>
  <c r="S1127" i="94" s="1"/>
  <c r="T1127" i="94" s="1"/>
  <c r="R1128" i="94"/>
  <c r="S1128" i="94" s="1"/>
  <c r="T1128" i="94" s="1"/>
  <c r="R1130" i="94"/>
  <c r="S1130" i="94" s="1"/>
  <c r="T1130" i="94" s="1"/>
  <c r="R1131" i="94"/>
  <c r="S1131" i="94" s="1"/>
  <c r="T1131" i="94" s="1"/>
  <c r="R1132" i="94"/>
  <c r="S1132" i="94" s="1"/>
  <c r="T1132" i="94" s="1"/>
  <c r="R1134" i="94"/>
  <c r="S1134" i="94" s="1"/>
  <c r="T1134" i="94" s="1"/>
  <c r="R1135" i="94"/>
  <c r="S1135" i="94" s="1"/>
  <c r="T1135" i="94" s="1"/>
  <c r="R1136" i="94"/>
  <c r="S1136" i="94" s="1"/>
  <c r="T1136" i="94" s="1"/>
  <c r="R1138" i="94"/>
  <c r="S1138" i="94" s="1"/>
  <c r="T1138" i="94" s="1"/>
  <c r="R1139" i="94"/>
  <c r="S1139" i="94" s="1"/>
  <c r="T1139" i="94" s="1"/>
  <c r="R1140" i="94"/>
  <c r="S1140" i="94" s="1"/>
  <c r="T1140" i="94" s="1"/>
  <c r="R1142" i="94"/>
  <c r="S1142" i="94" s="1"/>
  <c r="T1142" i="94" s="1"/>
  <c r="R1143" i="94"/>
  <c r="S1143" i="94" s="1"/>
  <c r="T1143" i="94" s="1"/>
  <c r="R1144" i="94"/>
  <c r="S1144" i="94" s="1"/>
  <c r="T1144" i="94" s="1"/>
  <c r="N10" i="101"/>
  <c r="N12" i="101"/>
  <c r="O12" i="101"/>
  <c r="P12" i="101" s="1"/>
  <c r="Q13" i="101" a="1"/>
  <c r="Q13" i="101" s="1"/>
  <c r="N13" i="101"/>
  <c r="Q17" i="101" a="1"/>
  <c r="Q17" i="101" s="1"/>
  <c r="R17" i="101" s="1"/>
  <c r="S17" i="101" s="1"/>
  <c r="T17" i="101" s="1"/>
  <c r="N17" i="101"/>
  <c r="N19" i="101"/>
  <c r="O19" i="101"/>
  <c r="P19" i="101" s="1"/>
  <c r="Q20" i="101" a="1"/>
  <c r="Q20" i="101" s="1"/>
  <c r="N20" i="101"/>
  <c r="N22" i="101"/>
  <c r="O22" i="101"/>
  <c r="P22" i="101" s="1"/>
  <c r="Q23" i="101" a="1"/>
  <c r="Q23" i="101" s="1"/>
  <c r="N23" i="101"/>
  <c r="O25" i="101"/>
  <c r="P25" i="101" s="1"/>
  <c r="Q25" i="101" a="1"/>
  <c r="Q25" i="101" s="1"/>
  <c r="O26" i="101"/>
  <c r="P26" i="101" s="1"/>
  <c r="Q26" i="101" a="1"/>
  <c r="Q26" i="101" s="1"/>
  <c r="O27" i="101"/>
  <c r="P27" i="101" s="1"/>
  <c r="Q27" i="101" a="1"/>
  <c r="Q27" i="101" s="1"/>
  <c r="Q28" i="101" a="1"/>
  <c r="Q28" i="101" s="1"/>
  <c r="N28" i="101"/>
  <c r="O28" i="101"/>
  <c r="P28" i="101" s="1"/>
  <c r="Q29" i="101" a="1"/>
  <c r="Q29" i="101" s="1"/>
  <c r="O30" i="101"/>
  <c r="P30" i="101" s="1"/>
  <c r="Q30" i="101" a="1"/>
  <c r="Q30" i="101" s="1"/>
  <c r="O31" i="101"/>
  <c r="P31" i="101" s="1"/>
  <c r="Q31" i="101" a="1"/>
  <c r="Q31" i="101" s="1"/>
  <c r="O32" i="101"/>
  <c r="P32" i="101" s="1"/>
  <c r="Q32" i="101" a="1"/>
  <c r="Q32" i="101" s="1"/>
  <c r="O33" i="101"/>
  <c r="P33" i="101" s="1"/>
  <c r="Q33" i="101" a="1"/>
  <c r="Q33" i="101" s="1"/>
  <c r="O34" i="101"/>
  <c r="P34" i="101" s="1"/>
  <c r="Q34" i="101" a="1"/>
  <c r="Q34" i="101" s="1"/>
  <c r="O35" i="101"/>
  <c r="P35" i="101" s="1"/>
  <c r="Q35" i="101" a="1"/>
  <c r="Q35" i="101" s="1"/>
  <c r="O36" i="101"/>
  <c r="P36" i="101" s="1"/>
  <c r="Q36" i="101" a="1"/>
  <c r="Q36" i="101" s="1"/>
  <c r="O37" i="101"/>
  <c r="P37" i="101" s="1"/>
  <c r="Q37" i="101" a="1"/>
  <c r="Q37" i="101" s="1"/>
  <c r="N38" i="101"/>
  <c r="O38" i="101"/>
  <c r="P38" i="101" s="1"/>
  <c r="N39" i="101"/>
  <c r="O39" i="101"/>
  <c r="N40" i="101"/>
  <c r="N54" i="101"/>
  <c r="O54" i="101"/>
  <c r="P54" i="101" s="1"/>
  <c r="N55" i="101"/>
  <c r="O55" i="101"/>
  <c r="N56" i="101"/>
  <c r="O58" i="101"/>
  <c r="P58" i="101" s="1"/>
  <c r="Q58" i="101" a="1"/>
  <c r="Q58" i="101" s="1"/>
  <c r="O59" i="101"/>
  <c r="P59" i="101" s="1"/>
  <c r="Q59" i="101" a="1"/>
  <c r="Q59" i="101" s="1"/>
  <c r="O60" i="101"/>
  <c r="P60" i="101" s="1"/>
  <c r="Q60" i="101" a="1"/>
  <c r="Q60" i="101" s="1"/>
  <c r="O61" i="101"/>
  <c r="P61" i="101" s="1"/>
  <c r="Q61" i="101" a="1"/>
  <c r="Q61" i="101" s="1"/>
  <c r="O62" i="101"/>
  <c r="P62" i="101" s="1"/>
  <c r="Q62" i="101" a="1"/>
  <c r="Q62" i="101" s="1"/>
  <c r="N63" i="101"/>
  <c r="O63" i="101"/>
  <c r="P63" i="101" s="1"/>
  <c r="O64" i="101"/>
  <c r="P64" i="101" s="1"/>
  <c r="O65" i="101"/>
  <c r="P65" i="101" s="1"/>
  <c r="O66" i="101"/>
  <c r="P66" i="101" s="1"/>
  <c r="O67" i="101"/>
  <c r="P67" i="101" s="1"/>
  <c r="O68" i="101"/>
  <c r="P68" i="101" s="1"/>
  <c r="O69" i="101"/>
  <c r="P69" i="101" s="1"/>
  <c r="O70" i="101"/>
  <c r="P70" i="101" s="1"/>
  <c r="Q71" i="101" a="1"/>
  <c r="Q71" i="101" s="1"/>
  <c r="O72" i="101"/>
  <c r="P72" i="101" s="1"/>
  <c r="Q72" i="101" a="1"/>
  <c r="Q72" i="101" s="1"/>
  <c r="Q73" i="101" a="1"/>
  <c r="Q73" i="101" s="1"/>
  <c r="R73" i="101" s="1"/>
  <c r="S73" i="101" s="1"/>
  <c r="T73" i="101" s="1"/>
  <c r="N73" i="101"/>
  <c r="O82" i="101"/>
  <c r="P82" i="101" s="1"/>
  <c r="Q82" i="101" a="1"/>
  <c r="Q82" i="101" s="1"/>
  <c r="O83" i="101"/>
  <c r="P83" i="101" s="1"/>
  <c r="Q83" i="101" a="1"/>
  <c r="Q83" i="101" s="1"/>
  <c r="O84" i="101"/>
  <c r="P84" i="101" s="1"/>
  <c r="Q84" i="101" a="1"/>
  <c r="Q84" i="101" s="1"/>
  <c r="N85" i="101"/>
  <c r="O85" i="101"/>
  <c r="P85" i="101" s="1"/>
  <c r="O86" i="101"/>
  <c r="P86" i="101" s="1"/>
  <c r="O87" i="101"/>
  <c r="P87" i="101" s="1"/>
  <c r="O88" i="101"/>
  <c r="P88" i="101" s="1"/>
  <c r="N89" i="101"/>
  <c r="O89" i="101"/>
  <c r="N91" i="101"/>
  <c r="N92" i="101"/>
  <c r="O93" i="101"/>
  <c r="P93" i="101" s="1"/>
  <c r="Q93" i="101" a="1"/>
  <c r="Q93" i="101" s="1"/>
  <c r="R93" i="101" s="1"/>
  <c r="S93" i="101" s="1"/>
  <c r="T93" i="101" s="1"/>
  <c r="N94" i="101"/>
  <c r="O94" i="101"/>
  <c r="P94" i="101" s="1"/>
  <c r="N95" i="101"/>
  <c r="O96" i="101"/>
  <c r="P96" i="101" s="1"/>
  <c r="O98" i="101"/>
  <c r="P98" i="101" s="1"/>
  <c r="O100" i="101"/>
  <c r="P100" i="101" s="1"/>
  <c r="N102" i="101"/>
  <c r="O102" i="101"/>
  <c r="P102" i="101" s="1"/>
  <c r="Q102" i="101" a="1"/>
  <c r="Q102" i="101" s="1"/>
  <c r="R102" i="101" s="1"/>
  <c r="S102" i="101" s="1"/>
  <c r="T102" i="101" s="1"/>
  <c r="O103" i="101"/>
  <c r="P103" i="101" s="1"/>
  <c r="Q103" i="101" a="1"/>
  <c r="Q103" i="101" s="1"/>
  <c r="R103" i="101" s="1"/>
  <c r="S103" i="101" s="1"/>
  <c r="T103" i="101" s="1"/>
  <c r="N104" i="101"/>
  <c r="O104" i="101"/>
  <c r="O109" i="101"/>
  <c r="P109" i="101" s="1"/>
  <c r="O110" i="101"/>
  <c r="P110" i="101" s="1"/>
  <c r="O111" i="101"/>
  <c r="P111" i="101" s="1"/>
  <c r="O112" i="101"/>
  <c r="P112" i="101" s="1"/>
  <c r="N113" i="101"/>
  <c r="O113" i="101"/>
  <c r="P113" i="101" s="1"/>
  <c r="N114" i="101"/>
  <c r="N116" i="101"/>
  <c r="O116" i="101"/>
  <c r="P116" i="101" s="1"/>
  <c r="Q118" i="101" a="1"/>
  <c r="Q118" i="101" s="1"/>
  <c r="N118" i="101"/>
  <c r="O120" i="101"/>
  <c r="P120" i="101" s="1"/>
  <c r="O121" i="101"/>
  <c r="P121" i="101" s="1"/>
  <c r="O122" i="101"/>
  <c r="P122" i="101" s="1"/>
  <c r="O124" i="101"/>
  <c r="P124" i="101" s="1"/>
  <c r="O125" i="101"/>
  <c r="P125" i="101" s="1"/>
  <c r="O126" i="101"/>
  <c r="P126" i="101" s="1"/>
  <c r="O127" i="101"/>
  <c r="P127" i="101" s="1"/>
  <c r="O128" i="101"/>
  <c r="P128" i="101" s="1"/>
  <c r="O129" i="101"/>
  <c r="P129" i="101" s="1"/>
  <c r="N130" i="101"/>
  <c r="O130" i="101"/>
  <c r="P130" i="101" s="1"/>
  <c r="O131" i="101"/>
  <c r="P131" i="101" s="1"/>
  <c r="O132" i="101"/>
  <c r="P132" i="101" s="1"/>
  <c r="N133" i="101"/>
  <c r="O135" i="101"/>
  <c r="P135" i="101" s="1"/>
  <c r="N136" i="101"/>
  <c r="O136" i="101"/>
  <c r="P136" i="101" s="1"/>
  <c r="O137" i="101"/>
  <c r="P137" i="101" s="1"/>
  <c r="O138" i="101"/>
  <c r="P138" i="101" s="1"/>
  <c r="O139" i="101"/>
  <c r="P139" i="101" s="1"/>
  <c r="O140" i="101"/>
  <c r="P140" i="101" s="1"/>
  <c r="O141" i="101"/>
  <c r="P141" i="101" s="1"/>
  <c r="O142" i="101"/>
  <c r="P142" i="101" s="1"/>
  <c r="O143" i="101"/>
  <c r="P143" i="101" s="1"/>
  <c r="O145" i="101"/>
  <c r="P145" i="101" s="1"/>
  <c r="O146" i="101"/>
  <c r="P146" i="101" s="1"/>
  <c r="O147" i="101"/>
  <c r="P147" i="101" s="1"/>
  <c r="Q148" i="101" a="1"/>
  <c r="Q148" i="101" s="1"/>
  <c r="Q149" i="101" a="1"/>
  <c r="Q149" i="101" s="1"/>
  <c r="O150" i="101"/>
  <c r="P150" i="101" s="1"/>
  <c r="O151" i="101"/>
  <c r="P151" i="101" s="1"/>
  <c r="O152" i="101"/>
  <c r="P152" i="101" s="1"/>
  <c r="N153" i="101"/>
  <c r="O153" i="101"/>
  <c r="P153" i="101" s="1"/>
  <c r="N154" i="101"/>
  <c r="Q156" i="101" a="1"/>
  <c r="Q156" i="101" s="1"/>
  <c r="N157" i="101"/>
  <c r="O157" i="101"/>
  <c r="P157" i="101" s="1"/>
  <c r="O158" i="101"/>
  <c r="P158" i="101" s="1"/>
  <c r="O159" i="101"/>
  <c r="P159" i="101" s="1"/>
  <c r="O160" i="101"/>
  <c r="P160" i="101" s="1"/>
  <c r="O161" i="101"/>
  <c r="P161" i="101" s="1"/>
  <c r="O162" i="101"/>
  <c r="P162" i="101" s="1"/>
  <c r="O163" i="101"/>
  <c r="P163" i="101" s="1"/>
  <c r="O164" i="101"/>
  <c r="P164" i="101" s="1"/>
  <c r="O165" i="101"/>
  <c r="P165" i="101" s="1"/>
  <c r="O166" i="101"/>
  <c r="P166" i="101" s="1"/>
  <c r="Q168" i="101" a="1"/>
  <c r="Q168" i="101" s="1"/>
  <c r="Q169" i="101" a="1"/>
  <c r="Q169" i="101" s="1"/>
  <c r="Q170" i="101" a="1"/>
  <c r="Q170" i="101" s="1"/>
  <c r="Q171" i="101" a="1"/>
  <c r="Q171" i="101" s="1"/>
  <c r="Q172" i="101" a="1"/>
  <c r="Q172" i="101" s="1"/>
  <c r="Q173" i="101" a="1"/>
  <c r="Q173" i="101" s="1"/>
  <c r="Q174" i="101" a="1"/>
  <c r="Q174" i="101" s="1"/>
  <c r="N174" i="101"/>
  <c r="O179" i="101"/>
  <c r="P179" i="101" s="1"/>
  <c r="Q180" i="101" a="1"/>
  <c r="Q180" i="101" s="1"/>
  <c r="O181" i="101"/>
  <c r="P181" i="101" s="1"/>
  <c r="N182" i="101"/>
  <c r="O182" i="101"/>
  <c r="P182" i="101" s="1"/>
  <c r="N183" i="101"/>
  <c r="Q207" i="101" a="1"/>
  <c r="Q207" i="101" s="1"/>
  <c r="Q208" i="101" a="1"/>
  <c r="Q208" i="101" s="1"/>
  <c r="Q209" i="101" a="1"/>
  <c r="Q209" i="101" s="1"/>
  <c r="Q210" i="101" a="1"/>
  <c r="Q210" i="101" s="1"/>
  <c r="O211" i="101"/>
  <c r="P211" i="101" s="1"/>
  <c r="O212" i="101"/>
  <c r="P212" i="101" s="1"/>
  <c r="O213" i="101"/>
  <c r="P213" i="101" s="1"/>
  <c r="N214" i="101"/>
  <c r="O214" i="101"/>
  <c r="P214" i="101" s="1"/>
  <c r="N215" i="101"/>
  <c r="Q224" i="101" a="1"/>
  <c r="Q224" i="101" s="1"/>
  <c r="Q225" i="101" a="1"/>
  <c r="Q225" i="101" s="1"/>
  <c r="Q226" i="101" a="1"/>
  <c r="Q226" i="101" s="1"/>
  <c r="Q227" i="101" a="1"/>
  <c r="Q227" i="101" s="1"/>
  <c r="Q228" i="101" a="1"/>
  <c r="Q228" i="101" s="1"/>
  <c r="O229" i="101"/>
  <c r="P229" i="101" s="1"/>
  <c r="Q230" i="101" a="1"/>
  <c r="Q230" i="101" s="1"/>
  <c r="N230" i="101"/>
  <c r="Q232" i="101" a="1"/>
  <c r="Q232" i="101" s="1"/>
  <c r="Q233" i="101" a="1"/>
  <c r="Q233" i="101" s="1"/>
  <c r="N234" i="101"/>
  <c r="O234" i="101"/>
  <c r="P234" i="101" s="1"/>
  <c r="Q236" i="101" a="1"/>
  <c r="Q236" i="101" s="1"/>
  <c r="N237" i="101"/>
  <c r="O237" i="101"/>
  <c r="P237" i="101" s="1"/>
  <c r="Q239" i="101" a="1"/>
  <c r="Q239" i="101" s="1"/>
  <c r="N240" i="101"/>
  <c r="O240" i="101"/>
  <c r="P240" i="101" s="1"/>
  <c r="O241" i="101"/>
  <c r="P241" i="101" s="1"/>
  <c r="O242" i="101"/>
  <c r="P242" i="101" s="1"/>
  <c r="O243" i="101"/>
  <c r="P243" i="101" s="1"/>
  <c r="O244" i="101"/>
  <c r="P244" i="101" s="1"/>
  <c r="O245" i="101"/>
  <c r="P245" i="101" s="1"/>
  <c r="O246" i="101"/>
  <c r="P246" i="101" s="1"/>
  <c r="N247" i="101"/>
  <c r="O250" i="101"/>
  <c r="P250" i="101" s="1"/>
  <c r="O251" i="101"/>
  <c r="P251" i="101" s="1"/>
  <c r="Q252" i="101" a="1"/>
  <c r="Q252" i="101" s="1"/>
  <c r="N252" i="101"/>
  <c r="N257" i="101"/>
  <c r="O257" i="101"/>
  <c r="P257" i="101" s="1"/>
  <c r="O258" i="101"/>
  <c r="P258" i="101" s="1"/>
  <c r="O259" i="101"/>
  <c r="P259" i="101" s="1"/>
  <c r="O260" i="101"/>
  <c r="P260" i="101" s="1"/>
  <c r="O261" i="101"/>
  <c r="P261" i="101" s="1"/>
  <c r="Q263" i="101" a="1"/>
  <c r="Q263" i="101" s="1"/>
  <c r="Q264" i="101" a="1"/>
  <c r="Q264" i="101" s="1"/>
  <c r="Q265" i="101" a="1"/>
  <c r="Q265" i="101" s="1"/>
  <c r="Q266" i="101" a="1"/>
  <c r="Q266" i="101" s="1"/>
  <c r="Q267" i="101" a="1"/>
  <c r="Q267" i="101" s="1"/>
  <c r="Q268" i="101" a="1"/>
  <c r="Q268" i="101" s="1"/>
  <c r="Q269" i="101" a="1"/>
  <c r="Q269" i="101" s="1"/>
  <c r="Q270" i="101" a="1"/>
  <c r="Q270" i="101" s="1"/>
  <c r="Q271" i="101" a="1"/>
  <c r="Q271" i="101" s="1"/>
  <c r="O272" i="101"/>
  <c r="P272" i="101" s="1"/>
  <c r="O273" i="101"/>
  <c r="P273" i="101" s="1"/>
  <c r="N274" i="101"/>
  <c r="O274" i="101"/>
  <c r="P274" i="101" s="1"/>
  <c r="O275" i="101"/>
  <c r="P275" i="101" s="1"/>
  <c r="O276" i="101"/>
  <c r="P276" i="101" s="1"/>
  <c r="O277" i="101"/>
  <c r="P277" i="101" s="1"/>
  <c r="O279" i="101"/>
  <c r="P279" i="101" s="1"/>
  <c r="O280" i="101"/>
  <c r="P280" i="101" s="1"/>
  <c r="O281" i="101"/>
  <c r="P281" i="101" s="1"/>
  <c r="O282" i="101"/>
  <c r="P282" i="101" s="1"/>
  <c r="O283" i="101"/>
  <c r="P283" i="101" s="1"/>
  <c r="O284" i="101"/>
  <c r="P284" i="101" s="1"/>
  <c r="O285" i="101"/>
  <c r="P285" i="101" s="1"/>
  <c r="O286" i="101"/>
  <c r="P286" i="101" s="1"/>
  <c r="O287" i="101"/>
  <c r="P287" i="101" s="1"/>
  <c r="O288" i="101"/>
  <c r="P288" i="101" s="1"/>
  <c r="O289" i="101"/>
  <c r="P289" i="101" s="1"/>
  <c r="O290" i="101"/>
  <c r="P290" i="101" s="1"/>
  <c r="O291" i="101"/>
  <c r="P291" i="101" s="1"/>
  <c r="O292" i="101"/>
  <c r="P292" i="101" s="1"/>
  <c r="O293" i="101"/>
  <c r="P293" i="101" s="1"/>
  <c r="O294" i="101"/>
  <c r="P294" i="101" s="1"/>
  <c r="O295" i="101"/>
  <c r="P295" i="101" s="1"/>
  <c r="O296" i="101"/>
  <c r="P296" i="101" s="1"/>
  <c r="O297" i="101"/>
  <c r="P297" i="101" s="1"/>
  <c r="Q298" i="101" a="1"/>
  <c r="Q298" i="101" s="1"/>
  <c r="N298" i="101"/>
  <c r="N300" i="101"/>
  <c r="O300" i="101"/>
  <c r="P300" i="101" s="1"/>
  <c r="Q302" i="101" a="1"/>
  <c r="Q302" i="101" s="1"/>
  <c r="N302" i="101"/>
  <c r="O305" i="101"/>
  <c r="P305" i="101" s="1"/>
  <c r="O306" i="101"/>
  <c r="P306" i="101" s="1"/>
  <c r="O307" i="101"/>
  <c r="P307" i="101" s="1"/>
  <c r="Q308" i="101" a="1"/>
  <c r="Q308" i="101" s="1"/>
  <c r="Q309" i="101" a="1"/>
  <c r="Q309" i="101" s="1"/>
  <c r="Q310" i="101" a="1"/>
  <c r="Q310" i="101" s="1"/>
  <c r="Q311" i="101" a="1"/>
  <c r="Q311" i="101" s="1"/>
  <c r="O312" i="101"/>
  <c r="P312" i="101" s="1"/>
  <c r="O313" i="101"/>
  <c r="P313" i="101" s="1"/>
  <c r="O314" i="101"/>
  <c r="P314" i="101" s="1"/>
  <c r="O315" i="101"/>
  <c r="P315" i="101" s="1"/>
  <c r="O316" i="101"/>
  <c r="P316" i="101" s="1"/>
  <c r="O317" i="101"/>
  <c r="P317" i="101" s="1"/>
  <c r="O318" i="101"/>
  <c r="P318" i="101" s="1"/>
  <c r="O319" i="101"/>
  <c r="P319" i="101" s="1"/>
  <c r="O320" i="101"/>
  <c r="P320" i="101" s="1"/>
  <c r="O321" i="101"/>
  <c r="P321" i="101" s="1"/>
  <c r="Q322" i="101" a="1"/>
  <c r="Q322" i="101" s="1"/>
  <c r="O332" i="101"/>
  <c r="P332" i="101" s="1"/>
  <c r="O333" i="101"/>
  <c r="P333" i="101" s="1"/>
  <c r="O334" i="101"/>
  <c r="P334" i="101" s="1"/>
  <c r="O335" i="101"/>
  <c r="P335" i="101" s="1"/>
  <c r="N336" i="101"/>
  <c r="O336" i="101"/>
  <c r="P336" i="101" s="1"/>
  <c r="N337" i="101"/>
  <c r="O341" i="101"/>
  <c r="P341" i="101" s="1"/>
  <c r="O342" i="101"/>
  <c r="P342" i="101" s="1"/>
  <c r="Q343" i="101" a="1"/>
  <c r="Q343" i="101" s="1"/>
  <c r="N343" i="101"/>
  <c r="Q350" i="101" a="1"/>
  <c r="Q350" i="101" s="1"/>
  <c r="Q351" i="101" a="1"/>
  <c r="Q351" i="101" s="1"/>
  <c r="O352" i="101"/>
  <c r="P352" i="101" s="1"/>
  <c r="N353" i="101"/>
  <c r="O353" i="101"/>
  <c r="P353" i="101" s="1"/>
  <c r="N354" i="101"/>
  <c r="O356" i="101"/>
  <c r="P356" i="101" s="1"/>
  <c r="O357" i="101"/>
  <c r="P357" i="101" s="1"/>
  <c r="Q358" i="101" a="1"/>
  <c r="Q358" i="101" s="1"/>
  <c r="N358" i="101"/>
  <c r="Q367" i="101" a="1"/>
  <c r="Q367" i="101" s="1"/>
  <c r="Q368" i="101" a="1"/>
  <c r="Q368" i="101" s="1"/>
  <c r="Q369" i="101" a="1"/>
  <c r="Q369" i="101" s="1"/>
  <c r="N369" i="101"/>
  <c r="O372" i="101"/>
  <c r="P372" i="101" s="1"/>
  <c r="O373" i="101"/>
  <c r="P373" i="101" s="1"/>
  <c r="O374" i="101"/>
  <c r="P374" i="101" s="1"/>
  <c r="O375" i="101"/>
  <c r="P375" i="101" s="1"/>
  <c r="O376" i="101"/>
  <c r="P376" i="101" s="1"/>
  <c r="O377" i="101"/>
  <c r="P377" i="101" s="1"/>
  <c r="O378" i="101"/>
  <c r="P378" i="101" s="1"/>
  <c r="O379" i="101"/>
  <c r="P379" i="101" s="1"/>
  <c r="N380" i="101"/>
  <c r="O380" i="101"/>
  <c r="P380" i="101" s="1"/>
  <c r="O381" i="101"/>
  <c r="P381" i="101" s="1"/>
  <c r="N382" i="101"/>
  <c r="O389" i="101"/>
  <c r="P389" i="101" s="1"/>
  <c r="Q390" i="101" a="1"/>
  <c r="Q390" i="101" s="1"/>
  <c r="Q391" i="101" a="1"/>
  <c r="Q391" i="101" s="1"/>
  <c r="N391" i="101"/>
  <c r="O393" i="101"/>
  <c r="P393" i="101" s="1"/>
  <c r="Q394" i="101" a="1"/>
  <c r="Q394" i="101" s="1"/>
  <c r="Q395" i="101" a="1"/>
  <c r="Q395" i="101" s="1"/>
  <c r="N395" i="101"/>
  <c r="O397" i="101"/>
  <c r="P397" i="101" s="1"/>
  <c r="Q398" i="101" a="1"/>
  <c r="Q398" i="101" s="1"/>
  <c r="Q399" i="101" a="1"/>
  <c r="Q399" i="101" s="1"/>
  <c r="N399" i="101"/>
  <c r="N401" i="101"/>
  <c r="Q403" i="101" a="1"/>
  <c r="Q403" i="101" s="1"/>
  <c r="N403" i="101"/>
  <c r="O405" i="101"/>
  <c r="P405" i="101" s="1"/>
  <c r="O406" i="101"/>
  <c r="P406" i="101" s="1"/>
  <c r="O407" i="101"/>
  <c r="P407" i="101" s="1"/>
  <c r="O408" i="101"/>
  <c r="P408" i="101" s="1"/>
  <c r="O409" i="101"/>
  <c r="P409" i="101" s="1"/>
  <c r="O410" i="101"/>
  <c r="P410" i="101" s="1"/>
  <c r="O411" i="101"/>
  <c r="P411" i="101" s="1"/>
  <c r="Q412" i="101" a="1"/>
  <c r="Q412" i="101" s="1"/>
  <c r="Q413" i="101" a="1"/>
  <c r="Q413" i="101" s="1"/>
  <c r="N413" i="101"/>
  <c r="O415" i="101"/>
  <c r="P415" i="101" s="1"/>
  <c r="O416" i="101"/>
  <c r="P416" i="101" s="1"/>
  <c r="Q417" i="101" a="1"/>
  <c r="Q417" i="101" s="1"/>
  <c r="Q418" i="101" a="1"/>
  <c r="Q418" i="101" s="1"/>
  <c r="Q419" i="101" a="1"/>
  <c r="Q419" i="101" s="1"/>
  <c r="Q420" i="101" a="1"/>
  <c r="Q420" i="101" s="1"/>
  <c r="Q421" i="101" a="1"/>
  <c r="Q421" i="101" s="1"/>
  <c r="O422" i="101"/>
  <c r="N428" i="101"/>
  <c r="Q429" i="101" a="1"/>
  <c r="Q429" i="101" s="1"/>
  <c r="N430" i="101"/>
  <c r="Q432" i="101" a="1"/>
  <c r="Q432" i="101" s="1"/>
  <c r="O433" i="101"/>
  <c r="P433" i="101" s="1"/>
  <c r="Q434" i="101" a="1"/>
  <c r="Q434" i="101" s="1"/>
  <c r="Q435" i="101" a="1"/>
  <c r="Q435" i="101" s="1"/>
  <c r="O437" i="101"/>
  <c r="P437" i="101" s="1"/>
  <c r="Q438" i="101" a="1"/>
  <c r="Q438" i="101" s="1"/>
  <c r="O439" i="101"/>
  <c r="P439" i="101" s="1"/>
  <c r="Q441" i="101" a="1"/>
  <c r="Q441" i="101" s="1"/>
  <c r="Q442" i="101" a="1"/>
  <c r="Q442" i="101" s="1"/>
  <c r="O443" i="101"/>
  <c r="P443" i="101" s="1"/>
  <c r="O446" i="101"/>
  <c r="P446" i="101" s="1"/>
  <c r="Q449" i="101" a="1"/>
  <c r="Q449" i="101" s="1"/>
  <c r="O450" i="101"/>
  <c r="P450" i="101" s="1"/>
  <c r="O451" i="101"/>
  <c r="P451" i="101" s="1"/>
  <c r="O454" i="101"/>
  <c r="P454" i="101" s="1"/>
  <c r="O455" i="101"/>
  <c r="P455" i="101" s="1"/>
  <c r="O457" i="101"/>
  <c r="P457" i="101" s="1"/>
  <c r="O460" i="101"/>
  <c r="P460" i="101" s="1"/>
  <c r="O461" i="101"/>
  <c r="P461" i="101" s="1"/>
  <c r="Q463" i="101" a="1"/>
  <c r="Q463" i="101" s="1"/>
  <c r="Q464" i="101" a="1"/>
  <c r="Q464" i="101" s="1"/>
  <c r="Q465" i="101" a="1"/>
  <c r="Q465" i="101" s="1"/>
  <c r="O466" i="101"/>
  <c r="P466" i="101" s="1"/>
  <c r="Q468" i="101" a="1"/>
  <c r="Q468" i="101" s="1"/>
  <c r="O469" i="101"/>
  <c r="P469" i="101" s="1"/>
  <c r="Q470" i="101" a="1"/>
  <c r="Q470" i="101" s="1"/>
  <c r="O473" i="101"/>
  <c r="P473" i="101" s="1"/>
  <c r="O474" i="101"/>
  <c r="P474" i="101" s="1"/>
  <c r="Q475" i="101" a="1"/>
  <c r="Q475" i="101" s="1"/>
  <c r="Q476" i="101" a="1"/>
  <c r="Q476" i="101" s="1"/>
  <c r="Q477" i="101" a="1"/>
  <c r="Q477" i="101" s="1"/>
  <c r="Q478" i="101" a="1"/>
  <c r="Q478" i="101" s="1"/>
  <c r="Q479" i="101" a="1"/>
  <c r="Q479" i="101" s="1"/>
  <c r="Q480" i="101" a="1"/>
  <c r="Q480" i="101" s="1"/>
  <c r="Q481" i="101" a="1"/>
  <c r="Q481" i="101" s="1"/>
  <c r="O482" i="101"/>
  <c r="P482" i="101" s="1"/>
  <c r="N483" i="101"/>
  <c r="O485" i="101"/>
  <c r="P485" i="101" s="1"/>
  <c r="O486" i="101"/>
  <c r="P486" i="101" s="1"/>
  <c r="O487" i="101"/>
  <c r="P487" i="101" s="1"/>
  <c r="O488" i="101"/>
  <c r="P488" i="101" s="1"/>
  <c r="O489" i="101"/>
  <c r="P489" i="101" s="1"/>
  <c r="O490" i="101"/>
  <c r="P490" i="101" s="1"/>
  <c r="O491" i="101"/>
  <c r="P491" i="101" s="1"/>
  <c r="O492" i="101"/>
  <c r="P492" i="101" s="1"/>
  <c r="O493" i="101"/>
  <c r="P493" i="101" s="1"/>
  <c r="O494" i="101"/>
  <c r="P494" i="101" s="1"/>
  <c r="O495" i="101"/>
  <c r="P495" i="101" s="1"/>
  <c r="Q497" i="101" a="1"/>
  <c r="Q497" i="101" s="1"/>
  <c r="Q498" i="101" a="1"/>
  <c r="Q498" i="101" s="1"/>
  <c r="Q499" i="101" a="1"/>
  <c r="Q499" i="101" s="1"/>
  <c r="Q501" i="101" a="1"/>
  <c r="Q501" i="101" s="1"/>
  <c r="Q502" i="101" a="1"/>
  <c r="Q502" i="101" s="1"/>
  <c r="Q503" i="101" a="1"/>
  <c r="Q503" i="101" s="1"/>
  <c r="O504" i="101"/>
  <c r="P504" i="101" s="1"/>
  <c r="O510" i="101"/>
  <c r="P510" i="101" s="1"/>
  <c r="Q517" i="101" a="1"/>
  <c r="Q517" i="101" s="1"/>
  <c r="Q518" i="101" a="1"/>
  <c r="Q518" i="101" s="1"/>
  <c r="Q519" i="101" a="1"/>
  <c r="Q519" i="101" s="1"/>
  <c r="Q520" i="101" a="1"/>
  <c r="Q520" i="101" s="1"/>
  <c r="Q521" i="101" a="1"/>
  <c r="Q521" i="101" s="1"/>
  <c r="Q522" i="101" a="1"/>
  <c r="Q522" i="101" s="1"/>
  <c r="Q523" i="101" a="1"/>
  <c r="Q523" i="101" s="1"/>
  <c r="O524" i="101"/>
  <c r="P524" i="101" s="1"/>
  <c r="O525" i="101"/>
  <c r="P525" i="101" s="1"/>
  <c r="O526" i="101"/>
  <c r="P526" i="101" s="1"/>
  <c r="O527" i="101"/>
  <c r="P527" i="101" s="1"/>
  <c r="O528" i="101"/>
  <c r="P528" i="101" s="1"/>
  <c r="N529" i="101"/>
  <c r="N530" i="101"/>
  <c r="O532" i="101"/>
  <c r="P532" i="101" s="1"/>
  <c r="Q535" i="101" a="1"/>
  <c r="Q535" i="101" s="1"/>
  <c r="Q537" i="101" a="1"/>
  <c r="Q537" i="101" s="1"/>
  <c r="Q538" i="101" a="1"/>
  <c r="Q538" i="101" s="1"/>
  <c r="Q539" i="101" a="1"/>
  <c r="Q539" i="101" s="1"/>
  <c r="O540" i="101"/>
  <c r="P540" i="101" s="1"/>
  <c r="O541" i="101"/>
  <c r="P541" i="101" s="1"/>
  <c r="N542" i="101"/>
  <c r="O543" i="101"/>
  <c r="P543" i="101" s="1"/>
  <c r="O544" i="101"/>
  <c r="P544" i="101" s="1"/>
  <c r="O545" i="101"/>
  <c r="P545" i="101" s="1"/>
  <c r="O546" i="101"/>
  <c r="P546" i="101" s="1"/>
  <c r="Q555" i="101" a="1"/>
  <c r="Q555" i="101" s="1"/>
  <c r="Q556" i="101" a="1"/>
  <c r="Q556" i="101" s="1"/>
  <c r="Q557" i="101" a="1"/>
  <c r="Q557" i="101" s="1"/>
  <c r="Q558" i="101" a="1"/>
  <c r="Q558" i="101" s="1"/>
  <c r="O559" i="101"/>
  <c r="P559" i="101" s="1"/>
  <c r="N560" i="101"/>
  <c r="Q561" i="101" a="1"/>
  <c r="Q561" i="101" s="1"/>
  <c r="O563" i="101"/>
  <c r="P563" i="101" s="1"/>
  <c r="Q565" i="101" a="1"/>
  <c r="Q565" i="101" s="1"/>
  <c r="O566" i="101"/>
  <c r="P566" i="101" s="1"/>
  <c r="Q567" i="101" a="1"/>
  <c r="Q567" i="101" s="1"/>
  <c r="N568" i="101"/>
  <c r="N569" i="101"/>
  <c r="Q571" i="101" a="1"/>
  <c r="Q571" i="101" s="1"/>
  <c r="O572" i="101"/>
  <c r="P572" i="101" s="1"/>
  <c r="O574" i="101"/>
  <c r="P574" i="101" s="1"/>
  <c r="N575" i="101"/>
  <c r="O577" i="101"/>
  <c r="P577" i="101" s="1"/>
  <c r="Q579" i="101" a="1"/>
  <c r="Q579" i="101" s="1"/>
  <c r="Q580" i="101" a="1"/>
  <c r="Q580" i="101" s="1"/>
  <c r="Q581" i="101" a="1"/>
  <c r="Q581" i="101" s="1"/>
  <c r="Q582" i="101" a="1"/>
  <c r="Q582" i="101" s="1"/>
  <c r="Q583" i="101" a="1"/>
  <c r="Q583" i="101" s="1"/>
  <c r="Q584" i="101" a="1"/>
  <c r="Q584" i="101" s="1"/>
  <c r="Q585" i="101" a="1"/>
  <c r="Q585" i="101" s="1"/>
  <c r="Q586" i="101" a="1"/>
  <c r="Q586" i="101" s="1"/>
  <c r="Q587" i="101" a="1"/>
  <c r="Q587" i="101" s="1"/>
  <c r="Q588" i="101" a="1"/>
  <c r="Q588" i="101" s="1"/>
  <c r="Q589" i="101" a="1"/>
  <c r="Q589" i="101" s="1"/>
  <c r="Q590" i="101" a="1"/>
  <c r="Q590" i="101" s="1"/>
  <c r="O591" i="101"/>
  <c r="P591" i="101" s="1"/>
  <c r="O596" i="101"/>
  <c r="P596" i="101" s="1"/>
  <c r="Q599" i="101" a="1"/>
  <c r="Q599" i="101" s="1"/>
  <c r="O602" i="101"/>
  <c r="P602" i="101" s="1"/>
  <c r="Q607" i="101" a="1"/>
  <c r="Q607" i="101" s="1"/>
  <c r="N609" i="101"/>
  <c r="O609" i="101"/>
  <c r="P609" i="101" s="1"/>
  <c r="Q609" i="101" a="1"/>
  <c r="Q609" i="101" s="1"/>
  <c r="Q611" i="101" a="1"/>
  <c r="Q611" i="101" s="1"/>
  <c r="O613" i="101"/>
  <c r="P613" i="101" s="1"/>
  <c r="N615" i="101"/>
  <c r="O615" i="101"/>
  <c r="P615" i="101" s="1"/>
  <c r="Q615" i="101" a="1"/>
  <c r="Q615" i="101" s="1"/>
  <c r="Q617" i="101" a="1"/>
  <c r="Q617" i="101" s="1"/>
  <c r="O619" i="101"/>
  <c r="P619" i="101" s="1"/>
  <c r="N621" i="101"/>
  <c r="O621" i="101"/>
  <c r="P621" i="101" s="1"/>
  <c r="Q621" i="101" a="1"/>
  <c r="Q621" i="101" s="1"/>
  <c r="Q623" i="101" a="1"/>
  <c r="Q623" i="101" s="1"/>
  <c r="N625" i="101"/>
  <c r="O625" i="101"/>
  <c r="P625" i="101" s="1"/>
  <c r="Q625" i="101" a="1"/>
  <c r="Q625" i="101" s="1"/>
  <c r="Q627" i="101" a="1"/>
  <c r="Q627" i="101" s="1"/>
  <c r="Q629" i="101" a="1"/>
  <c r="Q629" i="101" s="1"/>
  <c r="N631" i="101"/>
  <c r="O631" i="101"/>
  <c r="P631" i="101" s="1"/>
  <c r="Q631" i="101" a="1"/>
  <c r="Q631" i="101" s="1"/>
  <c r="N648" i="101"/>
  <c r="N656" i="101"/>
  <c r="Q658" i="101" a="1"/>
  <c r="Q658" i="101" s="1"/>
  <c r="O660" i="101"/>
  <c r="P660" i="101" s="1"/>
  <c r="N661" i="101"/>
  <c r="O662" i="101"/>
  <c r="P662" i="101" s="1"/>
  <c r="N667" i="101"/>
  <c r="O668" i="101"/>
  <c r="P668" i="101" s="1"/>
  <c r="N669" i="101"/>
  <c r="Q670" i="101" a="1"/>
  <c r="Q670" i="101" s="1"/>
  <c r="O671" i="101"/>
  <c r="P671" i="101" s="1"/>
  <c r="N677" i="101"/>
  <c r="Q678" i="101" a="1"/>
  <c r="Q678" i="101" s="1"/>
  <c r="Q680" i="101" a="1"/>
  <c r="Q680" i="101" s="1"/>
  <c r="Q682" i="101" a="1"/>
  <c r="Q682" i="101" s="1"/>
  <c r="Q738" i="101" a="1"/>
  <c r="Q738" i="101" s="1"/>
  <c r="N738" i="101"/>
  <c r="Q739" i="101" a="1"/>
  <c r="Q739" i="101" s="1"/>
  <c r="O741" i="101"/>
  <c r="P741" i="101" s="1"/>
  <c r="O742" i="101"/>
  <c r="P742" i="101" s="1"/>
  <c r="O744" i="101"/>
  <c r="P744" i="101" s="1"/>
  <c r="O750" i="101"/>
  <c r="O764" i="101"/>
  <c r="P764" i="101" s="1"/>
  <c r="N770" i="101"/>
  <c r="Q770" i="101" a="1"/>
  <c r="Q770" i="101" s="1"/>
  <c r="Q772" i="101" a="1"/>
  <c r="Q772" i="101" s="1"/>
  <c r="Q774" i="101" a="1"/>
  <c r="Q774" i="101" s="1"/>
  <c r="Q776" i="101" a="1"/>
  <c r="Q776" i="101" s="1"/>
  <c r="Q778" i="101" a="1"/>
  <c r="Q778" i="101" s="1"/>
  <c r="Q780" i="101" a="1"/>
  <c r="Q780" i="101" s="1"/>
  <c r="Q782" i="101" a="1"/>
  <c r="Q782" i="101" s="1"/>
  <c r="Q784" i="101" a="1"/>
  <c r="Q784" i="101" s="1"/>
  <c r="Q786" i="101" a="1"/>
  <c r="Q786" i="101" s="1"/>
  <c r="Q788" i="101" a="1"/>
  <c r="Q788" i="101" s="1"/>
  <c r="Q790" i="101" a="1"/>
  <c r="Q790" i="101" s="1"/>
  <c r="N918" i="101"/>
  <c r="N921" i="101"/>
  <c r="N928" i="101"/>
  <c r="Q941" i="101" a="1"/>
  <c r="Q941" i="101" s="1"/>
  <c r="R941" i="101" s="1"/>
  <c r="S941" i="101" s="1"/>
  <c r="T941" i="101" s="1"/>
  <c r="N965" i="101"/>
  <c r="Q1111" i="101" a="1"/>
  <c r="Q1111" i="101" s="1"/>
  <c r="N12" i="104"/>
  <c r="O12" i="104"/>
  <c r="P12" i="104" s="1"/>
  <c r="O14" i="104"/>
  <c r="P14" i="104" s="1"/>
  <c r="Q14" i="104" a="1"/>
  <c r="Q14" i="104" s="1"/>
  <c r="R14" i="104" s="1"/>
  <c r="S14" i="104" s="1"/>
  <c r="T14" i="104" s="1"/>
  <c r="Q15" i="104" a="1"/>
  <c r="Q15" i="104" s="1"/>
  <c r="N16" i="104"/>
  <c r="O16" i="104"/>
  <c r="P16" i="104" s="1"/>
  <c r="Q16" i="104" a="1"/>
  <c r="Q16" i="104" s="1"/>
  <c r="R16" i="104" s="1"/>
  <c r="S16" i="104" s="1"/>
  <c r="T16" i="104" s="1"/>
  <c r="N18" i="104"/>
  <c r="O18" i="104"/>
  <c r="P18" i="104" s="1"/>
  <c r="N20" i="104"/>
  <c r="O21" i="104"/>
  <c r="P21" i="104" s="1"/>
  <c r="N27" i="104"/>
  <c r="O37" i="104"/>
  <c r="P37" i="104" s="1"/>
  <c r="O38" i="104"/>
  <c r="O40" i="104"/>
  <c r="P40" i="104" s="1"/>
  <c r="Q40" i="104" a="1"/>
  <c r="Q40" i="104" s="1"/>
  <c r="R40" i="104" s="1"/>
  <c r="S40" i="104" s="1"/>
  <c r="T40" i="104" s="1"/>
  <c r="Q41" i="104" a="1"/>
  <c r="Q41" i="104" s="1"/>
  <c r="O42" i="104"/>
  <c r="P42" i="104" s="1"/>
  <c r="Q42" i="104" a="1"/>
  <c r="Q42" i="104" s="1"/>
  <c r="R42" i="104" s="1"/>
  <c r="S42" i="104" s="1"/>
  <c r="T42" i="104" s="1"/>
  <c r="Q43" i="104" a="1"/>
  <c r="Q43" i="104" s="1"/>
  <c r="O44" i="104"/>
  <c r="P44" i="104" s="1"/>
  <c r="Q44" i="104" a="1"/>
  <c r="Q44" i="104" s="1"/>
  <c r="R44" i="104" s="1"/>
  <c r="S44" i="104" s="1"/>
  <c r="T44" i="104" s="1"/>
  <c r="Q45" i="104" a="1"/>
  <c r="Q45" i="104" s="1"/>
  <c r="O46" i="104"/>
  <c r="P46" i="104" s="1"/>
  <c r="Q46" i="104" a="1"/>
  <c r="Q46" i="104" s="1"/>
  <c r="R46" i="104" s="1"/>
  <c r="S46" i="104" s="1"/>
  <c r="T46" i="104" s="1"/>
  <c r="Q47" i="104" a="1"/>
  <c r="Q47" i="104" s="1"/>
  <c r="O48" i="104"/>
  <c r="P48" i="104" s="1"/>
  <c r="Q48" i="104" a="1"/>
  <c r="Q48" i="104" s="1"/>
  <c r="R48" i="104" s="1"/>
  <c r="S48" i="104" s="1"/>
  <c r="T48" i="104" s="1"/>
  <c r="Q49" i="104" a="1"/>
  <c r="Q49" i="104" s="1"/>
  <c r="O50" i="104"/>
  <c r="P50" i="104" s="1"/>
  <c r="Q50" i="104" a="1"/>
  <c r="Q50" i="104" s="1"/>
  <c r="R50" i="104" s="1"/>
  <c r="S50" i="104" s="1"/>
  <c r="T50" i="104" s="1"/>
  <c r="Q51" i="104" a="1"/>
  <c r="Q51" i="104" s="1"/>
  <c r="N52" i="104"/>
  <c r="O52" i="104"/>
  <c r="P52" i="104" s="1"/>
  <c r="Q52" i="104" a="1"/>
  <c r="Q52" i="104" s="1"/>
  <c r="R52" i="104" s="1"/>
  <c r="S52" i="104" s="1"/>
  <c r="T52" i="104" s="1"/>
  <c r="N54" i="104"/>
  <c r="O54" i="104"/>
  <c r="P54" i="104" s="1"/>
  <c r="Q54" i="104" a="1"/>
  <c r="Q54" i="104" s="1"/>
  <c r="R54" i="104" s="1"/>
  <c r="S54" i="104" s="1"/>
  <c r="T54" i="104" s="1"/>
  <c r="N56" i="104"/>
  <c r="O56" i="104"/>
  <c r="P56" i="104" s="1"/>
  <c r="Q56" i="104" a="1"/>
  <c r="Q56" i="104" s="1"/>
  <c r="R56" i="104" s="1"/>
  <c r="S56" i="104" s="1"/>
  <c r="T56" i="104" s="1"/>
  <c r="Q57" i="104" a="1"/>
  <c r="Q57" i="104" s="1"/>
  <c r="N58" i="104"/>
  <c r="O58" i="104"/>
  <c r="P58" i="104" s="1"/>
  <c r="Q58" i="104" a="1"/>
  <c r="Q58" i="104" s="1"/>
  <c r="R58" i="104" s="1"/>
  <c r="S58" i="104" s="1"/>
  <c r="T58" i="104" s="1"/>
  <c r="Q59" i="104" a="1"/>
  <c r="Q59" i="104" s="1"/>
  <c r="N60" i="104"/>
  <c r="O60" i="104"/>
  <c r="P60" i="104" s="1"/>
  <c r="Q60" i="104" a="1"/>
  <c r="Q60" i="104" s="1"/>
  <c r="R60" i="104" s="1"/>
  <c r="S60" i="104" s="1"/>
  <c r="T60" i="104" s="1"/>
  <c r="Q61" i="104" a="1"/>
  <c r="Q61" i="104" s="1"/>
  <c r="O62" i="104"/>
  <c r="Q71" i="104" a="1"/>
  <c r="Q71" i="104" s="1"/>
  <c r="Q80" i="104" a="1"/>
  <c r="Q80" i="104" s="1"/>
  <c r="N80" i="104"/>
  <c r="Q85" i="104" a="1"/>
  <c r="Q85" i="104" s="1"/>
  <c r="O86" i="104"/>
  <c r="P86" i="104" s="1"/>
  <c r="Q86" i="104" a="1"/>
  <c r="Q86" i="104" s="1"/>
  <c r="R86" i="104" s="1"/>
  <c r="S86" i="104" s="1"/>
  <c r="T86" i="104" s="1"/>
  <c r="Q87" i="104" a="1"/>
  <c r="Q87" i="104" s="1"/>
  <c r="N88" i="104"/>
  <c r="N89" i="104"/>
  <c r="N92" i="104"/>
  <c r="O92" i="104"/>
  <c r="P92" i="104" s="1"/>
  <c r="O93" i="104"/>
  <c r="P93" i="104" s="1"/>
  <c r="Q95" i="104" a="1"/>
  <c r="Q95" i="104" s="1"/>
  <c r="O96" i="104"/>
  <c r="P96" i="104" s="1"/>
  <c r="Q96" i="104" a="1"/>
  <c r="Q96" i="104" s="1"/>
  <c r="R96" i="104" s="1"/>
  <c r="S96" i="104" s="1"/>
  <c r="T96" i="104" s="1"/>
  <c r="Q97" i="104" a="1"/>
  <c r="Q97" i="104" s="1"/>
  <c r="O98" i="104"/>
  <c r="P98" i="104" s="1"/>
  <c r="Q98" i="104" a="1"/>
  <c r="Q98" i="104" s="1"/>
  <c r="R98" i="104" s="1"/>
  <c r="S98" i="104" s="1"/>
  <c r="T98" i="104" s="1"/>
  <c r="Q99" i="104" a="1"/>
  <c r="Q99" i="104" s="1"/>
  <c r="Q100" i="104" a="1"/>
  <c r="Q100" i="104" s="1"/>
  <c r="R100" i="104" s="1"/>
  <c r="S100" i="104" s="1"/>
  <c r="T100" i="104" s="1"/>
  <c r="Q101" i="104" a="1"/>
  <c r="Q101" i="104" s="1"/>
  <c r="N102" i="104"/>
  <c r="O102" i="104"/>
  <c r="P102" i="104" s="1"/>
  <c r="Q102" i="104" a="1"/>
  <c r="Q102" i="104" s="1"/>
  <c r="R102" i="104" s="1"/>
  <c r="S102" i="104" s="1"/>
  <c r="T102" i="104" s="1"/>
  <c r="O104" i="104"/>
  <c r="P104" i="104" s="1"/>
  <c r="Q104" i="104" a="1"/>
  <c r="Q104" i="104" s="1"/>
  <c r="R104" i="104" s="1"/>
  <c r="S104" i="104" s="1"/>
  <c r="T104" i="104" s="1"/>
  <c r="Q105" i="104" a="1"/>
  <c r="Q105" i="104" s="1"/>
  <c r="O106" i="104"/>
  <c r="P106" i="104" s="1"/>
  <c r="Q106" i="104" a="1"/>
  <c r="Q106" i="104" s="1"/>
  <c r="R106" i="104" s="1"/>
  <c r="S106" i="104" s="1"/>
  <c r="T106" i="104" s="1"/>
  <c r="O107" i="104"/>
  <c r="P107" i="104" s="1"/>
  <c r="N108" i="104"/>
  <c r="O108" i="104"/>
  <c r="P108" i="104" s="1"/>
  <c r="Q108" i="104" a="1"/>
  <c r="Q108" i="104" s="1"/>
  <c r="R108" i="104" s="1"/>
  <c r="S108" i="104" s="1"/>
  <c r="T108" i="104" s="1"/>
  <c r="Q109" i="104" a="1"/>
  <c r="Q109" i="104" s="1"/>
  <c r="N110" i="104"/>
  <c r="O110" i="104"/>
  <c r="P110" i="104" s="1"/>
  <c r="Q110" i="104" a="1"/>
  <c r="Q110" i="104" s="1"/>
  <c r="R110" i="104" s="1"/>
  <c r="S110" i="104" s="1"/>
  <c r="T110" i="104" s="1"/>
  <c r="Q111" i="104" a="1"/>
  <c r="Q111" i="104" s="1"/>
  <c r="N113" i="104"/>
  <c r="O113" i="104"/>
  <c r="P113" i="104" s="1"/>
  <c r="Q113" i="104" a="1"/>
  <c r="Q113" i="104" s="1"/>
  <c r="R113" i="104" s="1"/>
  <c r="S113" i="104" s="1"/>
  <c r="T113" i="104" s="1"/>
  <c r="O115" i="104"/>
  <c r="P115" i="104" s="1"/>
  <c r="N117" i="104"/>
  <c r="Q119" i="104" a="1"/>
  <c r="Q119" i="104" s="1"/>
  <c r="N120" i="104"/>
  <c r="O120" i="104"/>
  <c r="P120" i="104" s="1"/>
  <c r="Q120" i="104" a="1"/>
  <c r="Q120" i="104" s="1"/>
  <c r="R120" i="104" s="1"/>
  <c r="S120" i="104" s="1"/>
  <c r="T120" i="104" s="1"/>
  <c r="Q121" i="104" a="1"/>
  <c r="Q121" i="104" s="1"/>
  <c r="O129" i="104"/>
  <c r="P129" i="104" s="1"/>
  <c r="N130" i="104"/>
  <c r="O130" i="104"/>
  <c r="P130" i="104" s="1"/>
  <c r="Q130" i="104" a="1"/>
  <c r="Q130" i="104" s="1"/>
  <c r="R130" i="104" s="1"/>
  <c r="S130" i="104" s="1"/>
  <c r="T130" i="104" s="1"/>
  <c r="Q131" i="104" a="1"/>
  <c r="Q131" i="104" s="1"/>
  <c r="O132" i="104"/>
  <c r="N134" i="104"/>
  <c r="O135" i="104"/>
  <c r="P135" i="104" s="1"/>
  <c r="N136" i="104"/>
  <c r="O136" i="104"/>
  <c r="P136" i="104" s="1"/>
  <c r="Q136" i="104" a="1"/>
  <c r="Q136" i="104" s="1"/>
  <c r="R136" i="104" s="1"/>
  <c r="S136" i="104" s="1"/>
  <c r="T136" i="104" s="1"/>
  <c r="O138" i="104"/>
  <c r="P138" i="104" s="1"/>
  <c r="Q138" i="104" a="1"/>
  <c r="Q138" i="104" s="1"/>
  <c r="R138" i="104" s="1"/>
  <c r="S138" i="104" s="1"/>
  <c r="T138" i="104" s="1"/>
  <c r="Q139" i="104" a="1"/>
  <c r="Q139" i="104" s="1"/>
  <c r="O140" i="104"/>
  <c r="P140" i="104" s="1"/>
  <c r="Q140" i="104" a="1"/>
  <c r="Q140" i="104" s="1"/>
  <c r="R140" i="104" s="1"/>
  <c r="S140" i="104" s="1"/>
  <c r="T140" i="104" s="1"/>
  <c r="Q141" i="104" a="1"/>
  <c r="Q141" i="104" s="1"/>
  <c r="O142" i="104"/>
  <c r="P142" i="104" s="1"/>
  <c r="Q142" i="104" a="1"/>
  <c r="Q142" i="104" s="1"/>
  <c r="R142" i="104" s="1"/>
  <c r="S142" i="104" s="1"/>
  <c r="T142" i="104" s="1"/>
  <c r="N143" i="104"/>
  <c r="N148" i="104"/>
  <c r="O148" i="104"/>
  <c r="P148" i="104" s="1"/>
  <c r="Q148" i="104" a="1"/>
  <c r="Q148" i="104" s="1"/>
  <c r="R148" i="104" s="1"/>
  <c r="S148" i="104" s="1"/>
  <c r="T148" i="104" s="1"/>
  <c r="O149" i="104"/>
  <c r="P149" i="104" s="1"/>
  <c r="N154" i="104"/>
  <c r="O154" i="104"/>
  <c r="P154" i="104" s="1"/>
  <c r="Q154" i="104" a="1"/>
  <c r="Q154" i="104" s="1"/>
  <c r="R154" i="104" s="1"/>
  <c r="S154" i="104" s="1"/>
  <c r="T154" i="104" s="1"/>
  <c r="N156" i="104"/>
  <c r="O156" i="104"/>
  <c r="P156" i="104" s="1"/>
  <c r="Q156" i="104" a="1"/>
  <c r="Q156" i="104" s="1"/>
  <c r="R156" i="104" s="1"/>
  <c r="S156" i="104" s="1"/>
  <c r="T156" i="104" s="1"/>
  <c r="Q157" i="104" a="1"/>
  <c r="Q157" i="104" s="1"/>
  <c r="N158" i="104"/>
  <c r="O158" i="104"/>
  <c r="P158" i="104" s="1"/>
  <c r="Q158" i="104" a="1"/>
  <c r="Q158" i="104" s="1"/>
  <c r="R158" i="104" s="1"/>
  <c r="S158" i="104" s="1"/>
  <c r="T158" i="104" s="1"/>
  <c r="Q159" i="104" a="1"/>
  <c r="Q159" i="104" s="1"/>
  <c r="N160" i="104"/>
  <c r="O160" i="104"/>
  <c r="P160" i="104" s="1"/>
  <c r="Q160" i="104" a="1"/>
  <c r="Q160" i="104" s="1"/>
  <c r="R160" i="104" s="1"/>
  <c r="S160" i="104" s="1"/>
  <c r="T160" i="104" s="1"/>
  <c r="Q161" i="104" a="1"/>
  <c r="Q161" i="104" s="1"/>
  <c r="N162" i="104"/>
  <c r="O162" i="104"/>
  <c r="P162" i="104" s="1"/>
  <c r="Q162" i="104" a="1"/>
  <c r="Q162" i="104" s="1"/>
  <c r="R162" i="104" s="1"/>
  <c r="S162" i="104" s="1"/>
  <c r="T162" i="104" s="1"/>
  <c r="Q163" i="104" a="1"/>
  <c r="Q163" i="104" s="1"/>
  <c r="N164" i="104"/>
  <c r="O164" i="104"/>
  <c r="P164" i="104" s="1"/>
  <c r="Q164" i="104" a="1"/>
  <c r="Q164" i="104" s="1"/>
  <c r="R164" i="104" s="1"/>
  <c r="S164" i="104" s="1"/>
  <c r="T164" i="104" s="1"/>
  <c r="O166" i="104"/>
  <c r="P166" i="104" s="1"/>
  <c r="Q166" i="104" a="1"/>
  <c r="Q166" i="104" s="1"/>
  <c r="R166" i="104" s="1"/>
  <c r="S166" i="104" s="1"/>
  <c r="T166" i="104" s="1"/>
  <c r="Q167" i="104" a="1"/>
  <c r="Q167" i="104" s="1"/>
  <c r="O168" i="104"/>
  <c r="P168" i="104" s="1"/>
  <c r="Q168" i="104" a="1"/>
  <c r="Q168" i="104" s="1"/>
  <c r="R168" i="104" s="1"/>
  <c r="S168" i="104" s="1"/>
  <c r="T168" i="104" s="1"/>
  <c r="Q169" i="104" a="1"/>
  <c r="Q169" i="104" s="1"/>
  <c r="O170" i="104"/>
  <c r="P170" i="104" s="1"/>
  <c r="Q170" i="104" a="1"/>
  <c r="Q170" i="104" s="1"/>
  <c r="R170" i="104" s="1"/>
  <c r="S170" i="104" s="1"/>
  <c r="T170" i="104" s="1"/>
  <c r="Q171" i="104" a="1"/>
  <c r="Q171" i="104" s="1"/>
  <c r="N172" i="104"/>
  <c r="O175" i="104"/>
  <c r="P175" i="104" s="1"/>
  <c r="N175" i="104"/>
  <c r="N176" i="104"/>
  <c r="O176" i="104"/>
  <c r="P176" i="104" s="1"/>
  <c r="Q177" i="104" a="1"/>
  <c r="Q177" i="104" s="1"/>
  <c r="O177" i="104"/>
  <c r="P177" i="104" s="1"/>
  <c r="N177" i="104"/>
  <c r="O179" i="104"/>
  <c r="N181" i="104"/>
  <c r="Q194" i="104" a="1"/>
  <c r="Q194" i="104" s="1"/>
  <c r="N194" i="104"/>
  <c r="Q202" i="104" a="1"/>
  <c r="Q202" i="104" s="1"/>
  <c r="N202" i="104"/>
  <c r="O205" i="104"/>
  <c r="P205" i="104" s="1"/>
  <c r="Q206" i="104" a="1"/>
  <c r="Q206" i="104" s="1"/>
  <c r="N207" i="104"/>
  <c r="O207" i="104"/>
  <c r="P207" i="104" s="1"/>
  <c r="Q207" i="104" a="1"/>
  <c r="Q207" i="104" s="1"/>
  <c r="R207" i="104" s="1"/>
  <c r="S207" i="104" s="1"/>
  <c r="T207" i="104" s="1"/>
  <c r="N209" i="104"/>
  <c r="O213" i="104"/>
  <c r="O222" i="104"/>
  <c r="P222" i="104" s="1"/>
  <c r="N222" i="104"/>
  <c r="O227" i="104"/>
  <c r="P227" i="104" s="1"/>
  <c r="O229" i="104"/>
  <c r="P229" i="104" s="1"/>
  <c r="N232" i="104"/>
  <c r="Q234" i="104" a="1"/>
  <c r="Q234" i="104" s="1"/>
  <c r="N234" i="104"/>
  <c r="N236" i="104"/>
  <c r="Q239" i="104" a="1"/>
  <c r="Q239" i="104" s="1"/>
  <c r="N239" i="104"/>
  <c r="Q245" i="104" a="1"/>
  <c r="Q245" i="104" s="1"/>
  <c r="Q246" i="104" a="1"/>
  <c r="Q246" i="104" s="1"/>
  <c r="R246" i="104" s="1"/>
  <c r="S246" i="104" s="1"/>
  <c r="T246" i="104" s="1"/>
  <c r="Q247" i="104" a="1"/>
  <c r="Q247" i="104" s="1"/>
  <c r="N248" i="104"/>
  <c r="O248" i="104"/>
  <c r="P248" i="104" s="1"/>
  <c r="Q248" i="104" a="1"/>
  <c r="Q248" i="104" s="1"/>
  <c r="R248" i="104" s="1"/>
  <c r="S248" i="104" s="1"/>
  <c r="T248" i="104" s="1"/>
  <c r="O250" i="104"/>
  <c r="P250" i="104" s="1"/>
  <c r="Q250" i="104" a="1"/>
  <c r="Q250" i="104" s="1"/>
  <c r="R250" i="104" s="1"/>
  <c r="S250" i="104" s="1"/>
  <c r="T250" i="104" s="1"/>
  <c r="Q251" i="104" a="1"/>
  <c r="Q251" i="104" s="1"/>
  <c r="O252" i="104"/>
  <c r="P252" i="104" s="1"/>
  <c r="Q252" i="104" a="1"/>
  <c r="Q252" i="104" s="1"/>
  <c r="R252" i="104" s="1"/>
  <c r="S252" i="104" s="1"/>
  <c r="T252" i="104" s="1"/>
  <c r="N254" i="104"/>
  <c r="N258" i="104"/>
  <c r="N268" i="104"/>
  <c r="O268" i="104"/>
  <c r="P268" i="104" s="1"/>
  <c r="Q269" i="104" a="1"/>
  <c r="Q269" i="104" s="1"/>
  <c r="O270" i="104"/>
  <c r="O275" i="104"/>
  <c r="P275" i="104" s="1"/>
  <c r="N276" i="104"/>
  <c r="O276" i="104"/>
  <c r="P276" i="104" s="1"/>
  <c r="Q276" i="104" a="1"/>
  <c r="Q276" i="104" s="1"/>
  <c r="R276" i="104" s="1"/>
  <c r="S276" i="104" s="1"/>
  <c r="T276" i="104" s="1"/>
  <c r="Q277" i="104" a="1"/>
  <c r="Q277" i="104" s="1"/>
  <c r="N278" i="104"/>
  <c r="O278" i="104"/>
  <c r="P278" i="104" s="1"/>
  <c r="Q278" i="104" a="1"/>
  <c r="Q278" i="104" s="1"/>
  <c r="R278" i="104" s="1"/>
  <c r="S278" i="104" s="1"/>
  <c r="T278" i="104" s="1"/>
  <c r="Q279" i="104" a="1"/>
  <c r="Q279" i="104" s="1"/>
  <c r="N280" i="104"/>
  <c r="O280" i="104"/>
  <c r="P280" i="104" s="1"/>
  <c r="Q280" i="104" a="1"/>
  <c r="Q280" i="104" s="1"/>
  <c r="R280" i="104" s="1"/>
  <c r="S280" i="104" s="1"/>
  <c r="T280" i="104" s="1"/>
  <c r="Q281" i="104" a="1"/>
  <c r="Q281" i="104" s="1"/>
  <c r="N282" i="104"/>
  <c r="O282" i="104"/>
  <c r="P282" i="104" s="1"/>
  <c r="Q282" i="104" a="1"/>
  <c r="Q282" i="104" s="1"/>
  <c r="R282" i="104" s="1"/>
  <c r="S282" i="104" s="1"/>
  <c r="T282" i="104" s="1"/>
  <c r="Q283" i="104" a="1"/>
  <c r="Q283" i="104" s="1"/>
  <c r="N284" i="104"/>
  <c r="O284" i="104"/>
  <c r="P284" i="104" s="1"/>
  <c r="Q284" i="104" a="1"/>
  <c r="Q284" i="104" s="1"/>
  <c r="R284" i="104" s="1"/>
  <c r="S284" i="104" s="1"/>
  <c r="T284" i="104" s="1"/>
  <c r="Q285" i="104" a="1"/>
  <c r="Q285" i="104" s="1"/>
  <c r="N286" i="104"/>
  <c r="O286" i="104"/>
  <c r="P286" i="104" s="1"/>
  <c r="Q286" i="104" a="1"/>
  <c r="Q286" i="104" s="1"/>
  <c r="R286" i="104" s="1"/>
  <c r="S286" i="104" s="1"/>
  <c r="T286" i="104" s="1"/>
  <c r="Q287" i="104" a="1"/>
  <c r="Q287" i="104" s="1"/>
  <c r="N288" i="104"/>
  <c r="O288" i="104"/>
  <c r="P288" i="104" s="1"/>
  <c r="Q288" i="104" a="1"/>
  <c r="Q288" i="104" s="1"/>
  <c r="R288" i="104" s="1"/>
  <c r="S288" i="104" s="1"/>
  <c r="T288" i="104" s="1"/>
  <c r="Q289" i="104" a="1"/>
  <c r="Q289" i="104" s="1"/>
  <c r="N290" i="104"/>
  <c r="O290" i="104"/>
  <c r="P290" i="104" s="1"/>
  <c r="Q290" i="104" a="1"/>
  <c r="Q290" i="104" s="1"/>
  <c r="R290" i="104" s="1"/>
  <c r="S290" i="104" s="1"/>
  <c r="T290" i="104" s="1"/>
  <c r="Q291" i="104" a="1"/>
  <c r="Q291" i="104" s="1"/>
  <c r="N292" i="104"/>
  <c r="O292" i="104"/>
  <c r="P292" i="104" s="1"/>
  <c r="Q292" i="104" a="1"/>
  <c r="Q292" i="104" s="1"/>
  <c r="R292" i="104" s="1"/>
  <c r="S292" i="104" s="1"/>
  <c r="T292" i="104" s="1"/>
  <c r="Q293" i="104" a="1"/>
  <c r="Q293" i="104" s="1"/>
  <c r="N296" i="104"/>
  <c r="N299" i="104"/>
  <c r="Q301" i="104" a="1"/>
  <c r="Q301" i="104" s="1"/>
  <c r="N302" i="104"/>
  <c r="O302" i="104"/>
  <c r="P302" i="104" s="1"/>
  <c r="Q302" i="104" a="1"/>
  <c r="Q302" i="104" s="1"/>
  <c r="R302" i="104" s="1"/>
  <c r="S302" i="104" s="1"/>
  <c r="T302" i="104" s="1"/>
  <c r="Q303" i="104" a="1"/>
  <c r="Q303" i="104" s="1"/>
  <c r="N308" i="104"/>
  <c r="O308" i="104"/>
  <c r="P308" i="104" s="1"/>
  <c r="Q309" i="104" a="1"/>
  <c r="Q309" i="104" s="1"/>
  <c r="N310" i="104"/>
  <c r="O310" i="104"/>
  <c r="P310" i="104" s="1"/>
  <c r="Q310" i="104" a="1"/>
  <c r="Q310" i="104" s="1"/>
  <c r="R310" i="104" s="1"/>
  <c r="S310" i="104" s="1"/>
  <c r="T310" i="104" s="1"/>
  <c r="Q311" i="104" a="1"/>
  <c r="Q311" i="104" s="1"/>
  <c r="N312" i="104"/>
  <c r="O312" i="104"/>
  <c r="P312" i="104" s="1"/>
  <c r="Q312" i="104" a="1"/>
  <c r="Q312" i="104" s="1"/>
  <c r="R312" i="104" s="1"/>
  <c r="S312" i="104" s="1"/>
  <c r="T312" i="104" s="1"/>
  <c r="Q313" i="104" a="1"/>
  <c r="Q313" i="104" s="1"/>
  <c r="N314" i="104"/>
  <c r="O314" i="104"/>
  <c r="P314" i="104" s="1"/>
  <c r="Q314" i="104" a="1"/>
  <c r="Q314" i="104" s="1"/>
  <c r="R314" i="104" s="1"/>
  <c r="S314" i="104" s="1"/>
  <c r="T314" i="104" s="1"/>
  <c r="Q315" i="104" a="1"/>
  <c r="Q315" i="104" s="1"/>
  <c r="N316" i="104"/>
  <c r="O316" i="104"/>
  <c r="P316" i="104" s="1"/>
  <c r="Q316" i="104" a="1"/>
  <c r="Q316" i="104" s="1"/>
  <c r="R316" i="104" s="1"/>
  <c r="S316" i="104" s="1"/>
  <c r="T316" i="104" s="1"/>
  <c r="Q317" i="104" a="1"/>
  <c r="Q317" i="104" s="1"/>
  <c r="Q319" i="104" a="1"/>
  <c r="Q319" i="104" s="1"/>
  <c r="O320" i="104"/>
  <c r="P320" i="104" s="1"/>
  <c r="Q321" i="104" a="1"/>
  <c r="Q321" i="104" s="1"/>
  <c r="O322" i="104"/>
  <c r="P322" i="104" s="1"/>
  <c r="Q323" i="104" a="1"/>
  <c r="Q323" i="104" s="1"/>
  <c r="O324" i="104"/>
  <c r="P324" i="104" s="1"/>
  <c r="Q325" i="104" a="1"/>
  <c r="Q325" i="104" s="1"/>
  <c r="O326" i="104"/>
  <c r="P326" i="104" s="1"/>
  <c r="N328" i="104"/>
  <c r="O328" i="104"/>
  <c r="P328" i="104" s="1"/>
  <c r="Q329" i="104" a="1"/>
  <c r="Q329" i="104" s="1"/>
  <c r="N330" i="104"/>
  <c r="O330" i="104"/>
  <c r="P330" i="104" s="1"/>
  <c r="Q330" i="104" a="1"/>
  <c r="Q330" i="104" s="1"/>
  <c r="R330" i="104" s="1"/>
  <c r="S330" i="104" s="1"/>
  <c r="T330" i="104" s="1"/>
  <c r="Q331" i="104" a="1"/>
  <c r="Q331" i="104" s="1"/>
  <c r="O332" i="104"/>
  <c r="O334" i="104"/>
  <c r="P334" i="104" s="1"/>
  <c r="Q335" i="104" a="1"/>
  <c r="Q335" i="104" s="1"/>
  <c r="N336" i="104"/>
  <c r="O336" i="104"/>
  <c r="P336" i="104" s="1"/>
  <c r="Q336" i="104" a="1"/>
  <c r="Q336" i="104" s="1"/>
  <c r="R336" i="104" s="1"/>
  <c r="S336" i="104" s="1"/>
  <c r="T336" i="104" s="1"/>
  <c r="Q337" i="104" a="1"/>
  <c r="Q337" i="104" s="1"/>
  <c r="N338" i="104"/>
  <c r="O338" i="104"/>
  <c r="P338" i="104" s="1"/>
  <c r="Q338" i="104" a="1"/>
  <c r="Q338" i="104" s="1"/>
  <c r="R338" i="104" s="1"/>
  <c r="S338" i="104" s="1"/>
  <c r="T338" i="104" s="1"/>
  <c r="O340" i="104"/>
  <c r="P340" i="104" s="1"/>
  <c r="Q341" i="104" a="1"/>
  <c r="Q341" i="104" s="1"/>
  <c r="O342" i="104"/>
  <c r="P342" i="104" s="1"/>
  <c r="Q343" i="104" a="1"/>
  <c r="Q343" i="104" s="1"/>
  <c r="O344" i="104"/>
  <c r="P344" i="104" s="1"/>
  <c r="N348" i="104"/>
  <c r="O348" i="104"/>
  <c r="P348" i="104" s="1"/>
  <c r="O349" i="104"/>
  <c r="P349" i="104" s="1"/>
  <c r="O351" i="104"/>
  <c r="P351" i="104" s="1"/>
  <c r="N352" i="104"/>
  <c r="O352" i="104"/>
  <c r="P352" i="104" s="1"/>
  <c r="Q352" i="104" a="1"/>
  <c r="Q352" i="104" s="1"/>
  <c r="R352" i="104" s="1"/>
  <c r="S352" i="104" s="1"/>
  <c r="T352" i="104" s="1"/>
  <c r="Q353" i="104" a="1"/>
  <c r="Q353" i="104" s="1"/>
  <c r="Q355" i="104" a="1"/>
  <c r="Q355" i="104" s="1"/>
  <c r="N356" i="104"/>
  <c r="Q356" i="104" a="1"/>
  <c r="Q356" i="104" s="1"/>
  <c r="O356" i="104"/>
  <c r="P356" i="104" s="1"/>
  <c r="Q357" i="104" a="1"/>
  <c r="Q357" i="104" s="1"/>
  <c r="O358" i="104"/>
  <c r="P358" i="104" s="1"/>
  <c r="Q359" i="104" a="1"/>
  <c r="Q359" i="104" s="1"/>
  <c r="O360" i="104"/>
  <c r="P360" i="104" s="1"/>
  <c r="Q360" i="104" a="1"/>
  <c r="Q360" i="104" s="1"/>
  <c r="R360" i="104" s="1"/>
  <c r="S360" i="104" s="1"/>
  <c r="T360" i="104" s="1"/>
  <c r="Q361" i="104" a="1"/>
  <c r="Q361" i="104" s="1"/>
  <c r="N362" i="104"/>
  <c r="Q365" i="104" a="1"/>
  <c r="Q365" i="104" s="1"/>
  <c r="O366" i="104"/>
  <c r="P366" i="104" s="1"/>
  <c r="Q366" i="104" a="1"/>
  <c r="Q366" i="104" s="1"/>
  <c r="R366" i="104" s="1"/>
  <c r="S366" i="104" s="1"/>
  <c r="T366" i="104" s="1"/>
  <c r="N367" i="104"/>
  <c r="Q369" i="104" a="1"/>
  <c r="Q369" i="104" s="1"/>
  <c r="N370" i="104"/>
  <c r="O370" i="104"/>
  <c r="P370" i="104" s="1"/>
  <c r="Q370" i="104" a="1"/>
  <c r="Q370" i="104" s="1"/>
  <c r="R370" i="104" s="1"/>
  <c r="S370" i="104" s="1"/>
  <c r="T370" i="104" s="1"/>
  <c r="Q371" i="104" a="1"/>
  <c r="Q371" i="104" s="1"/>
  <c r="N372" i="104"/>
  <c r="O372" i="104"/>
  <c r="P372" i="104" s="1"/>
  <c r="Q372" i="104" a="1"/>
  <c r="Q372" i="104" s="1"/>
  <c r="R372" i="104" s="1"/>
  <c r="S372" i="104" s="1"/>
  <c r="T372" i="104" s="1"/>
  <c r="Q373" i="104" a="1"/>
  <c r="Q373" i="104" s="1"/>
  <c r="N374" i="104"/>
  <c r="O374" i="104"/>
  <c r="P374" i="104" s="1"/>
  <c r="Q374" i="104" a="1"/>
  <c r="Q374" i="104" s="1"/>
  <c r="R374" i="104" s="1"/>
  <c r="S374" i="104" s="1"/>
  <c r="T374" i="104" s="1"/>
  <c r="Q375" i="104" a="1"/>
  <c r="Q375" i="104" s="1"/>
  <c r="O376" i="104"/>
  <c r="Q379" i="104" a="1"/>
  <c r="Q379" i="104" s="1"/>
  <c r="O380" i="104"/>
  <c r="P380" i="104" s="1"/>
  <c r="Q381" i="104" a="1"/>
  <c r="Q381" i="104" s="1"/>
  <c r="O382" i="104"/>
  <c r="P382" i="104" s="1"/>
  <c r="Q382" i="104" a="1"/>
  <c r="Q382" i="104" s="1"/>
  <c r="R382" i="104" s="1"/>
  <c r="S382" i="104" s="1"/>
  <c r="T382" i="104" s="1"/>
  <c r="Q383" i="104" a="1"/>
  <c r="Q383" i="104" s="1"/>
  <c r="N384" i="104"/>
  <c r="Q387" i="104" a="1"/>
  <c r="Q387" i="104" s="1"/>
  <c r="Q388" i="104" a="1"/>
  <c r="Q388" i="104" s="1"/>
  <c r="N388" i="104"/>
  <c r="N390" i="104"/>
  <c r="N392" i="104"/>
  <c r="N394" i="104"/>
  <c r="Q396" i="104" a="1"/>
  <c r="Q396" i="104" s="1"/>
  <c r="N396" i="104"/>
  <c r="N398" i="104"/>
  <c r="N400" i="104"/>
  <c r="O401" i="104"/>
  <c r="N402" i="104"/>
  <c r="O402" i="104"/>
  <c r="P402" i="104" s="1"/>
  <c r="Q402" i="104" a="1"/>
  <c r="Q402" i="104" s="1"/>
  <c r="Q404" i="104" a="1"/>
  <c r="Q404" i="104" s="1"/>
  <c r="Q406" i="104" a="1"/>
  <c r="Q406" i="104" s="1"/>
  <c r="O407" i="104"/>
  <c r="N408" i="104"/>
  <c r="N410" i="104"/>
  <c r="Q411" i="104" a="1"/>
  <c r="Q411" i="104" s="1"/>
  <c r="N413" i="104"/>
  <c r="N418" i="104"/>
  <c r="N423" i="104"/>
  <c r="O425" i="104"/>
  <c r="P425" i="104" s="1"/>
  <c r="N427" i="104"/>
  <c r="Q431" i="104" a="1"/>
  <c r="Q431" i="104" s="1"/>
  <c r="O432" i="104"/>
  <c r="P432" i="104" s="1"/>
  <c r="N435" i="104"/>
  <c r="N436" i="104"/>
  <c r="O441" i="104"/>
  <c r="P441" i="104" s="1"/>
  <c r="O443" i="104"/>
  <c r="P443" i="104" s="1"/>
  <c r="O444" i="104"/>
  <c r="P444" i="104" s="1"/>
  <c r="N447" i="104"/>
  <c r="O449" i="104"/>
  <c r="P449" i="104" s="1"/>
  <c r="N451" i="104"/>
  <c r="N452" i="104"/>
  <c r="O455" i="104"/>
  <c r="P455" i="104" s="1"/>
  <c r="O459" i="104"/>
  <c r="P459" i="104" s="1"/>
  <c r="O460" i="104"/>
  <c r="P460" i="104" s="1"/>
  <c r="O461" i="104"/>
  <c r="P461" i="104" s="1"/>
  <c r="O463" i="104"/>
  <c r="P463" i="104" s="1"/>
  <c r="O464" i="104"/>
  <c r="P464" i="104" s="1"/>
  <c r="O467" i="104"/>
  <c r="P467" i="104" s="1"/>
  <c r="O468" i="104"/>
  <c r="P468" i="104" s="1"/>
  <c r="O471" i="104"/>
  <c r="P471" i="104" s="1"/>
  <c r="O472" i="104"/>
  <c r="P472" i="104" s="1"/>
  <c r="O473" i="104"/>
  <c r="P473" i="104" s="1"/>
  <c r="O474" i="104"/>
  <c r="P474" i="104" s="1"/>
  <c r="O475" i="104"/>
  <c r="P475" i="104" s="1"/>
  <c r="O476" i="104"/>
  <c r="P476" i="104" s="1"/>
  <c r="O477" i="104"/>
  <c r="P477" i="104" s="1"/>
  <c r="O480" i="104"/>
  <c r="P480" i="104" s="1"/>
  <c r="O491" i="104"/>
  <c r="P491" i="104" s="1"/>
  <c r="Q496" i="104" a="1"/>
  <c r="Q496" i="104" s="1"/>
  <c r="O496" i="104"/>
  <c r="P496" i="104" s="1"/>
  <c r="O497" i="104"/>
  <c r="P497" i="104" s="1"/>
  <c r="O498" i="104"/>
  <c r="P498" i="104" s="1"/>
  <c r="O499" i="104"/>
  <c r="P499" i="104" s="1"/>
  <c r="O500" i="104"/>
  <c r="P500" i="104" s="1"/>
  <c r="O501" i="104"/>
  <c r="P501" i="104" s="1"/>
  <c r="O502" i="104"/>
  <c r="P502" i="104" s="1"/>
  <c r="O503" i="104"/>
  <c r="Q505" i="104" a="1"/>
  <c r="Q505" i="104" s="1"/>
  <c r="O506" i="104"/>
  <c r="P506" i="104" s="1"/>
  <c r="O507" i="104"/>
  <c r="P507" i="104" s="1"/>
  <c r="O508" i="104"/>
  <c r="P508" i="104" s="1"/>
  <c r="O509" i="104"/>
  <c r="P509" i="104" s="1"/>
  <c r="O511" i="104"/>
  <c r="Q522" i="104" a="1"/>
  <c r="Q522" i="104" s="1"/>
  <c r="N522" i="104"/>
  <c r="Q525" i="104" a="1"/>
  <c r="Q525" i="104" s="1"/>
  <c r="O526" i="104"/>
  <c r="P526" i="104" s="1"/>
  <c r="Q528" i="104" a="1"/>
  <c r="Q528" i="104" s="1"/>
  <c r="N529" i="104"/>
  <c r="N531" i="104"/>
  <c r="O531" i="104"/>
  <c r="P531" i="104" s="1"/>
  <c r="N533" i="104"/>
  <c r="O533" i="104"/>
  <c r="P533" i="104" s="1"/>
  <c r="Q533" i="104" a="1"/>
  <c r="Q533" i="104" s="1"/>
  <c r="R533" i="104" s="1"/>
  <c r="S533" i="104" s="1"/>
  <c r="T533" i="104" s="1"/>
  <c r="O535" i="104"/>
  <c r="N538" i="104"/>
  <c r="Q542" i="104" a="1"/>
  <c r="Q542" i="104" s="1"/>
  <c r="O543" i="104"/>
  <c r="P543" i="104" s="1"/>
  <c r="Q543" i="104" a="1"/>
  <c r="Q543" i="104" s="1"/>
  <c r="Q544" i="104" a="1"/>
  <c r="Q544" i="104" s="1"/>
  <c r="O545" i="104"/>
  <c r="P545" i="104" s="1"/>
  <c r="Q545" i="104" a="1"/>
  <c r="Q545" i="104" s="1"/>
  <c r="R545" i="104" s="1"/>
  <c r="S545" i="104" s="1"/>
  <c r="T545" i="104" s="1"/>
  <c r="Q546" i="104" a="1"/>
  <c r="Q546" i="104" s="1"/>
  <c r="O547" i="104"/>
  <c r="P547" i="104" s="1"/>
  <c r="Q547" i="104" a="1"/>
  <c r="Q547" i="104" s="1"/>
  <c r="R547" i="104" s="1"/>
  <c r="S547" i="104" s="1"/>
  <c r="T547" i="104" s="1"/>
  <c r="Q548" i="104" a="1"/>
  <c r="Q548" i="104" s="1"/>
  <c r="N549" i="104"/>
  <c r="N554" i="104"/>
  <c r="N557" i="104"/>
  <c r="O557" i="104"/>
  <c r="P557" i="104" s="1"/>
  <c r="Q559" i="104" a="1"/>
  <c r="Q559" i="104" s="1"/>
  <c r="R559" i="104" s="1"/>
  <c r="S559" i="104" s="1"/>
  <c r="T559" i="104" s="1"/>
  <c r="O561" i="104"/>
  <c r="Q564" i="104" a="1"/>
  <c r="Q564" i="104" s="1"/>
  <c r="Q565" i="104" a="1"/>
  <c r="Q565" i="104" s="1"/>
  <c r="O565" i="104"/>
  <c r="P565" i="104" s="1"/>
  <c r="O566" i="104"/>
  <c r="P566" i="104" s="1"/>
  <c r="Q567" i="104" a="1"/>
  <c r="Q567" i="104" s="1"/>
  <c r="Q568" i="104" a="1"/>
  <c r="Q568" i="104" s="1"/>
  <c r="O568" i="104"/>
  <c r="P568" i="104" s="1"/>
  <c r="N569" i="104"/>
  <c r="O571" i="104"/>
  <c r="P571" i="104" s="1"/>
  <c r="Q572" i="104" a="1"/>
  <c r="Q572" i="104" s="1"/>
  <c r="Q573" i="104" a="1"/>
  <c r="Q573" i="104" s="1"/>
  <c r="O573" i="104"/>
  <c r="P573" i="104" s="1"/>
  <c r="O574" i="104"/>
  <c r="P574" i="104" s="1"/>
  <c r="O575" i="104"/>
  <c r="P575" i="104" s="1"/>
  <c r="O576" i="104"/>
  <c r="P576" i="104" s="1"/>
  <c r="Q577" i="104" a="1"/>
  <c r="Q577" i="104" s="1"/>
  <c r="O578" i="104"/>
  <c r="P578" i="104" s="1"/>
  <c r="Q578" i="104" a="1"/>
  <c r="Q578" i="104" s="1"/>
  <c r="R578" i="104" s="1"/>
  <c r="S578" i="104" s="1"/>
  <c r="T578" i="104" s="1"/>
  <c r="O579" i="104"/>
  <c r="P579" i="104" s="1"/>
  <c r="Q579" i="104" a="1"/>
  <c r="Q579" i="104" s="1"/>
  <c r="R579" i="104" s="1"/>
  <c r="S579" i="104" s="1"/>
  <c r="T579" i="104" s="1"/>
  <c r="O580" i="104"/>
  <c r="P580" i="104" s="1"/>
  <c r="Q580" i="104" a="1"/>
  <c r="Q580" i="104" s="1"/>
  <c r="R580" i="104" s="1"/>
  <c r="S580" i="104" s="1"/>
  <c r="T580" i="104" s="1"/>
  <c r="O581" i="104"/>
  <c r="P581" i="104" s="1"/>
  <c r="Q581" i="104" a="1"/>
  <c r="Q581" i="104" s="1"/>
  <c r="R581" i="104" s="1"/>
  <c r="S581" i="104" s="1"/>
  <c r="T581" i="104" s="1"/>
  <c r="O582" i="104"/>
  <c r="P582" i="104" s="1"/>
  <c r="Q582" i="104" a="1"/>
  <c r="Q582" i="104" s="1"/>
  <c r="R582" i="104" s="1"/>
  <c r="S582" i="104" s="1"/>
  <c r="T582" i="104" s="1"/>
  <c r="O583" i="104"/>
  <c r="P583" i="104" s="1"/>
  <c r="Q583" i="104" a="1"/>
  <c r="Q583" i="104" s="1"/>
  <c r="R583" i="104" s="1"/>
  <c r="S583" i="104" s="1"/>
  <c r="T583" i="104" s="1"/>
  <c r="O584" i="104"/>
  <c r="P584" i="104" s="1"/>
  <c r="Q584" i="104" a="1"/>
  <c r="Q584" i="104" s="1"/>
  <c r="R584" i="104" s="1"/>
  <c r="S584" i="104" s="1"/>
  <c r="T584" i="104" s="1"/>
  <c r="O585" i="104"/>
  <c r="P585" i="104" s="1"/>
  <c r="Q585" i="104" a="1"/>
  <c r="Q585" i="104" s="1"/>
  <c r="R585" i="104" s="1"/>
  <c r="S585" i="104" s="1"/>
  <c r="T585" i="104" s="1"/>
  <c r="Q586" i="104" a="1"/>
  <c r="Q586" i="104" s="1"/>
  <c r="O586" i="104"/>
  <c r="P586" i="104" s="1"/>
  <c r="O587" i="104"/>
  <c r="P587" i="104" s="1"/>
  <c r="O588" i="104"/>
  <c r="P588" i="104" s="1"/>
  <c r="O589" i="104"/>
  <c r="P589" i="104" s="1"/>
  <c r="Q590" i="104" a="1"/>
  <c r="Q590" i="104" s="1"/>
  <c r="Q591" i="104" a="1"/>
  <c r="Q591" i="104" s="1"/>
  <c r="O591" i="104"/>
  <c r="P591" i="104" s="1"/>
  <c r="O592" i="104"/>
  <c r="P592" i="104" s="1"/>
  <c r="Q593" i="104" a="1"/>
  <c r="Q593" i="104" s="1"/>
  <c r="O594" i="104"/>
  <c r="P594" i="104" s="1"/>
  <c r="Q594" i="104" a="1"/>
  <c r="Q594" i="104" s="1"/>
  <c r="R594" i="104" s="1"/>
  <c r="S594" i="104" s="1"/>
  <c r="T594" i="104" s="1"/>
  <c r="O595" i="104"/>
  <c r="P595" i="104" s="1"/>
  <c r="Q595" i="104" a="1"/>
  <c r="Q595" i="104" s="1"/>
  <c r="R595" i="104" s="1"/>
  <c r="S595" i="104" s="1"/>
  <c r="T595" i="104" s="1"/>
  <c r="O596" i="104"/>
  <c r="P596" i="104" s="1"/>
  <c r="Q596" i="104" a="1"/>
  <c r="Q596" i="104" s="1"/>
  <c r="R596" i="104" s="1"/>
  <c r="S596" i="104" s="1"/>
  <c r="T596" i="104" s="1"/>
  <c r="O597" i="104"/>
  <c r="P597" i="104" s="1"/>
  <c r="Q597" i="104" a="1"/>
  <c r="Q597" i="104" s="1"/>
  <c r="R597" i="104" s="1"/>
  <c r="S597" i="104" s="1"/>
  <c r="T597" i="104" s="1"/>
  <c r="O598" i="104"/>
  <c r="P598" i="104" s="1"/>
  <c r="Q598" i="104" a="1"/>
  <c r="Q598" i="104" s="1"/>
  <c r="R598" i="104" s="1"/>
  <c r="S598" i="104" s="1"/>
  <c r="T598" i="104" s="1"/>
  <c r="Q599" i="104" a="1"/>
  <c r="Q599" i="104" s="1"/>
  <c r="O599" i="104"/>
  <c r="P599" i="104" s="1"/>
  <c r="O600" i="104"/>
  <c r="P600" i="104" s="1"/>
  <c r="Q601" i="104" a="1"/>
  <c r="Q601" i="104" s="1"/>
  <c r="O602" i="104"/>
  <c r="P602" i="104" s="1"/>
  <c r="Q602" i="104" a="1"/>
  <c r="Q602" i="104" s="1"/>
  <c r="R602" i="104" s="1"/>
  <c r="S602" i="104" s="1"/>
  <c r="T602" i="104" s="1"/>
  <c r="O603" i="104"/>
  <c r="P603" i="104" s="1"/>
  <c r="Q603" i="104" a="1"/>
  <c r="Q603" i="104" s="1"/>
  <c r="R603" i="104" s="1"/>
  <c r="S603" i="104" s="1"/>
  <c r="T603" i="104" s="1"/>
  <c r="O604" i="104"/>
  <c r="P604" i="104" s="1"/>
  <c r="Q604" i="104" a="1"/>
  <c r="Q604" i="104" s="1"/>
  <c r="R604" i="104" s="1"/>
  <c r="S604" i="104" s="1"/>
  <c r="T604" i="104" s="1"/>
  <c r="O605" i="104"/>
  <c r="P605" i="104" s="1"/>
  <c r="Q605" i="104" a="1"/>
  <c r="Q605" i="104" s="1"/>
  <c r="R605" i="104" s="1"/>
  <c r="S605" i="104" s="1"/>
  <c r="T605" i="104" s="1"/>
  <c r="O606" i="104"/>
  <c r="P606" i="104" s="1"/>
  <c r="Q606" i="104" a="1"/>
  <c r="Q606" i="104" s="1"/>
  <c r="R606" i="104" s="1"/>
  <c r="S606" i="104" s="1"/>
  <c r="T606" i="104" s="1"/>
  <c r="O607" i="104"/>
  <c r="P607" i="104" s="1"/>
  <c r="Q607" i="104" a="1"/>
  <c r="Q607" i="104" s="1"/>
  <c r="R607" i="104" s="1"/>
  <c r="S607" i="104" s="1"/>
  <c r="T607" i="104" s="1"/>
  <c r="Q608" i="104" a="1"/>
  <c r="Q608" i="104" s="1"/>
  <c r="O608" i="104"/>
  <c r="P608" i="104" s="1"/>
  <c r="Q609" i="104" a="1"/>
  <c r="Q609" i="104" s="1"/>
  <c r="O610" i="104"/>
  <c r="P610" i="104" s="1"/>
  <c r="Q610" i="104" a="1"/>
  <c r="Q610" i="104" s="1"/>
  <c r="R610" i="104" s="1"/>
  <c r="S610" i="104" s="1"/>
  <c r="T610" i="104" s="1"/>
  <c r="O611" i="104"/>
  <c r="P611" i="104" s="1"/>
  <c r="Q611" i="104" a="1"/>
  <c r="Q611" i="104" s="1"/>
  <c r="R611" i="104" s="1"/>
  <c r="S611" i="104" s="1"/>
  <c r="T611" i="104" s="1"/>
  <c r="O612" i="104"/>
  <c r="P612" i="104" s="1"/>
  <c r="Q612" i="104" a="1"/>
  <c r="Q612" i="104" s="1"/>
  <c r="R612" i="104" s="1"/>
  <c r="S612" i="104" s="1"/>
  <c r="T612" i="104" s="1"/>
  <c r="O613" i="104"/>
  <c r="P613" i="104" s="1"/>
  <c r="Q613" i="104" a="1"/>
  <c r="Q613" i="104" s="1"/>
  <c r="R613" i="104" s="1"/>
  <c r="S613" i="104" s="1"/>
  <c r="T613" i="104" s="1"/>
  <c r="Q614" i="104" a="1"/>
  <c r="Q614" i="104" s="1"/>
  <c r="O614" i="104"/>
  <c r="P614" i="104" s="1"/>
  <c r="Q615" i="104" a="1"/>
  <c r="Q615" i="104" s="1"/>
  <c r="O616" i="104"/>
  <c r="P616" i="104" s="1"/>
  <c r="Q616" i="104" a="1"/>
  <c r="Q616" i="104" s="1"/>
  <c r="R616" i="104" s="1"/>
  <c r="S616" i="104" s="1"/>
  <c r="T616" i="104" s="1"/>
  <c r="O617" i="104"/>
  <c r="P617" i="104" s="1"/>
  <c r="Q617" i="104" a="1"/>
  <c r="Q617" i="104" s="1"/>
  <c r="R617" i="104" s="1"/>
  <c r="S617" i="104" s="1"/>
  <c r="T617" i="104" s="1"/>
  <c r="O618" i="104"/>
  <c r="P618" i="104" s="1"/>
  <c r="Q618" i="104" a="1"/>
  <c r="Q618" i="104" s="1"/>
  <c r="R618" i="104" s="1"/>
  <c r="S618" i="104" s="1"/>
  <c r="T618" i="104" s="1"/>
  <c r="O619" i="104"/>
  <c r="P619" i="104" s="1"/>
  <c r="Q619" i="104" a="1"/>
  <c r="Q619" i="104" s="1"/>
  <c r="R619" i="104" s="1"/>
  <c r="S619" i="104" s="1"/>
  <c r="T619" i="104" s="1"/>
  <c r="O620" i="104"/>
  <c r="P620" i="104" s="1"/>
  <c r="Q620" i="104" a="1"/>
  <c r="Q620" i="104" s="1"/>
  <c r="R620" i="104" s="1"/>
  <c r="S620" i="104" s="1"/>
  <c r="T620" i="104" s="1"/>
  <c r="O621" i="104"/>
  <c r="P621" i="104" s="1"/>
  <c r="Q621" i="104" a="1"/>
  <c r="Q621" i="104" s="1"/>
  <c r="R621" i="104" s="1"/>
  <c r="S621" i="104" s="1"/>
  <c r="T621" i="104" s="1"/>
  <c r="O622" i="104"/>
  <c r="P622" i="104" s="1"/>
  <c r="Q622" i="104" a="1"/>
  <c r="Q622" i="104" s="1"/>
  <c r="R622" i="104" s="1"/>
  <c r="S622" i="104" s="1"/>
  <c r="T622" i="104" s="1"/>
  <c r="Q623" i="104" a="1"/>
  <c r="Q623" i="104" s="1"/>
  <c r="O623" i="104"/>
  <c r="P623" i="104" s="1"/>
  <c r="Q624" i="104" a="1"/>
  <c r="Q624" i="104" s="1"/>
  <c r="O625" i="104"/>
  <c r="P625" i="104" s="1"/>
  <c r="Q625" i="104" a="1"/>
  <c r="Q625" i="104" s="1"/>
  <c r="R625" i="104" s="1"/>
  <c r="S625" i="104" s="1"/>
  <c r="T625" i="104" s="1"/>
  <c r="O626" i="104"/>
  <c r="P626" i="104" s="1"/>
  <c r="Q626" i="104" a="1"/>
  <c r="Q626" i="104" s="1"/>
  <c r="R626" i="104" s="1"/>
  <c r="S626" i="104" s="1"/>
  <c r="T626" i="104" s="1"/>
  <c r="N629" i="104"/>
  <c r="N638" i="104"/>
  <c r="O638" i="104"/>
  <c r="P638" i="104" s="1"/>
  <c r="Q640" i="104" a="1"/>
  <c r="Q640" i="104" s="1"/>
  <c r="N641" i="104"/>
  <c r="N643" i="104"/>
  <c r="O645" i="104"/>
  <c r="P645" i="104" s="1"/>
  <c r="Q646" i="104" a="1"/>
  <c r="Q646" i="104" s="1"/>
  <c r="O647" i="104"/>
  <c r="P647" i="104" s="1"/>
  <c r="O648" i="104"/>
  <c r="O649" i="104"/>
  <c r="P649" i="104" s="1"/>
  <c r="O650" i="104"/>
  <c r="N651" i="104"/>
  <c r="N655" i="104"/>
  <c r="N656" i="104"/>
  <c r="N657" i="104"/>
  <c r="O659" i="104"/>
  <c r="P659" i="104" s="1"/>
  <c r="N660" i="104"/>
  <c r="N666" i="104"/>
  <c r="N669" i="104"/>
  <c r="N670" i="104"/>
  <c r="Q674" i="104" a="1"/>
  <c r="Q674" i="104" s="1"/>
  <c r="Q676" i="104" a="1"/>
  <c r="Q676" i="104" s="1"/>
  <c r="N678" i="104"/>
  <c r="N681" i="104"/>
  <c r="O681" i="104"/>
  <c r="P681" i="104" s="1"/>
  <c r="N684" i="104"/>
  <c r="N685" i="104"/>
  <c r="O685" i="104"/>
  <c r="P685" i="104" s="1"/>
  <c r="O688" i="104"/>
  <c r="P688" i="104" s="1"/>
  <c r="N688" i="104"/>
  <c r="Q693" i="104" a="1"/>
  <c r="Q693" i="104" s="1"/>
  <c r="O694" i="104"/>
  <c r="P694" i="104" s="1"/>
  <c r="O695" i="104"/>
  <c r="O696" i="104"/>
  <c r="P696" i="104" s="1"/>
  <c r="O697" i="104"/>
  <c r="O698" i="104"/>
  <c r="P698" i="104" s="1"/>
  <c r="O699" i="104"/>
  <c r="O700" i="104"/>
  <c r="P700" i="104" s="1"/>
  <c r="O701" i="104"/>
  <c r="O702" i="104"/>
  <c r="P702" i="104" s="1"/>
  <c r="O703" i="104"/>
  <c r="O704" i="104"/>
  <c r="P704" i="104" s="1"/>
  <c r="O705" i="104"/>
  <c r="O706" i="104"/>
  <c r="P706" i="104" s="1"/>
  <c r="O707" i="104"/>
  <c r="O708" i="104"/>
  <c r="P708" i="104" s="1"/>
  <c r="O709" i="104"/>
  <c r="O710" i="104"/>
  <c r="P710" i="104" s="1"/>
  <c r="O711" i="104"/>
  <c r="O712" i="104"/>
  <c r="P712" i="104" s="1"/>
  <c r="O713" i="104"/>
  <c r="O714" i="104"/>
  <c r="P714" i="104" s="1"/>
  <c r="O715" i="104"/>
  <c r="Q724" i="104" a="1"/>
  <c r="Q724" i="104" s="1"/>
  <c r="O739" i="104"/>
  <c r="O740" i="104"/>
  <c r="P740" i="104" s="1"/>
  <c r="O741" i="104"/>
  <c r="O742" i="104"/>
  <c r="P742" i="104" s="1"/>
  <c r="O746" i="104"/>
  <c r="P746" i="104" s="1"/>
  <c r="O747" i="104"/>
  <c r="P747" i="104" s="1"/>
  <c r="O748" i="104"/>
  <c r="P748" i="104" s="1"/>
  <c r="O749" i="104"/>
  <c r="P749" i="104" s="1"/>
  <c r="Q757" i="104" a="1"/>
  <c r="Q757" i="104" s="1"/>
  <c r="O758" i="104"/>
  <c r="P758" i="104" s="1"/>
  <c r="O836" i="104"/>
  <c r="P836" i="104" s="1"/>
  <c r="O837" i="104"/>
  <c r="O838" i="104"/>
  <c r="P838" i="104" s="1"/>
  <c r="O839" i="104"/>
  <c r="O840" i="104"/>
  <c r="P840" i="104" s="1"/>
  <c r="O841" i="104"/>
  <c r="O842" i="104"/>
  <c r="P842" i="104" s="1"/>
  <c r="O843" i="104"/>
  <c r="O844" i="104"/>
  <c r="P844" i="104" s="1"/>
  <c r="O845" i="104"/>
  <c r="O846" i="104"/>
  <c r="P846" i="104" s="1"/>
  <c r="O847" i="104"/>
  <c r="O848" i="104"/>
  <c r="P848" i="104" s="1"/>
  <c r="O849" i="104"/>
  <c r="O850" i="104"/>
  <c r="P850" i="104" s="1"/>
  <c r="O851" i="104"/>
  <c r="O852" i="104"/>
  <c r="P852" i="104" s="1"/>
  <c r="O853" i="104"/>
  <c r="O854" i="104"/>
  <c r="P854" i="104" s="1"/>
  <c r="O855" i="104"/>
  <c r="O856" i="104"/>
  <c r="P856" i="104" s="1"/>
  <c r="O857" i="104"/>
  <c r="O858" i="104"/>
  <c r="P858" i="104" s="1"/>
  <c r="O859" i="104"/>
  <c r="O860" i="104"/>
  <c r="P860" i="104" s="1"/>
  <c r="O861" i="104"/>
  <c r="O862" i="104"/>
  <c r="P862" i="104" s="1"/>
  <c r="O863" i="104"/>
  <c r="O864" i="104"/>
  <c r="P864" i="104" s="1"/>
  <c r="O865" i="104"/>
  <c r="O866" i="104"/>
  <c r="P866" i="104" s="1"/>
  <c r="O867" i="104"/>
  <c r="O868" i="104"/>
  <c r="P868" i="104" s="1"/>
  <c r="O869" i="104"/>
  <c r="O870" i="104"/>
  <c r="P870" i="104" s="1"/>
  <c r="O871" i="104"/>
  <c r="O872" i="104"/>
  <c r="P872" i="104" s="1"/>
  <c r="O873" i="104"/>
  <c r="O874" i="104"/>
  <c r="P874" i="104" s="1"/>
  <c r="Q885" i="104" a="1"/>
  <c r="Q885" i="104" s="1"/>
  <c r="O887" i="104"/>
  <c r="P887" i="104" s="1"/>
  <c r="N887" i="104"/>
  <c r="O910" i="104"/>
  <c r="P910" i="104" s="1"/>
  <c r="O919" i="104"/>
  <c r="P919" i="104" s="1"/>
  <c r="O920" i="104"/>
  <c r="P920" i="104" s="1"/>
  <c r="O921" i="104"/>
  <c r="P921" i="104" s="1"/>
  <c r="O922" i="104"/>
  <c r="P922" i="104" s="1"/>
  <c r="O923" i="104"/>
  <c r="P923" i="104" s="1"/>
  <c r="O924" i="104"/>
  <c r="P924" i="104" s="1"/>
  <c r="O925" i="104"/>
  <c r="P925" i="104" s="1"/>
  <c r="N932" i="104"/>
  <c r="Q932" i="104" a="1"/>
  <c r="Q932" i="104" s="1"/>
  <c r="N952" i="104"/>
  <c r="Q1023" i="104" a="1"/>
  <c r="Q1023" i="104" s="1"/>
  <c r="O12" i="105"/>
  <c r="P12" i="105" s="1"/>
  <c r="Q13" i="105" a="1"/>
  <c r="Q13" i="105" s="1"/>
  <c r="Q14" i="105" a="1"/>
  <c r="Q14" i="105" s="1"/>
  <c r="Q15" i="105" a="1"/>
  <c r="Q15" i="105" s="1"/>
  <c r="N16" i="105"/>
  <c r="O16" i="105"/>
  <c r="P16" i="105" s="1"/>
  <c r="O18" i="105"/>
  <c r="P18" i="105" s="1"/>
  <c r="Q19" i="105" a="1"/>
  <c r="Q19" i="105" s="1"/>
  <c r="O21" i="105"/>
  <c r="P21" i="105" s="1"/>
  <c r="Q24" i="105" a="1"/>
  <c r="Q24" i="105" s="1"/>
  <c r="Q25" i="105" a="1"/>
  <c r="Q25" i="105" s="1"/>
  <c r="Q26" i="105" a="1"/>
  <c r="Q26" i="105" s="1"/>
  <c r="O27" i="105"/>
  <c r="P27" i="105" s="1"/>
  <c r="Q29" i="105" a="1"/>
  <c r="Q29" i="105" s="1"/>
  <c r="Q30" i="105" a="1"/>
  <c r="Q30" i="105" s="1"/>
  <c r="Q31" i="105" a="1"/>
  <c r="Q31" i="105" s="1"/>
  <c r="Q32" i="105" a="1"/>
  <c r="Q32" i="105" s="1"/>
  <c r="Q33" i="105" a="1"/>
  <c r="Q33" i="105" s="1"/>
  <c r="Q34" i="105" a="1"/>
  <c r="Q34" i="105" s="1"/>
  <c r="Q35" i="105" a="1"/>
  <c r="Q35" i="105" s="1"/>
  <c r="Q36" i="105" a="1"/>
  <c r="Q36" i="105" s="1"/>
  <c r="O37" i="105"/>
  <c r="P37" i="105" s="1"/>
  <c r="O38" i="105"/>
  <c r="P38" i="105" s="1"/>
  <c r="Q40" i="105" a="1"/>
  <c r="Q40" i="105" s="1"/>
  <c r="Q41" i="105" a="1"/>
  <c r="Q41" i="105" s="1"/>
  <c r="Q42" i="105" a="1"/>
  <c r="Q42" i="105" s="1"/>
  <c r="Q43" i="105" a="1"/>
  <c r="Q43" i="105" s="1"/>
  <c r="Q44" i="105" a="1"/>
  <c r="Q44" i="105" s="1"/>
  <c r="Q45" i="105" a="1"/>
  <c r="Q45" i="105" s="1"/>
  <c r="Q46" i="105" a="1"/>
  <c r="Q46" i="105" s="1"/>
  <c r="Q47" i="105" a="1"/>
  <c r="Q47" i="105" s="1"/>
  <c r="Q48" i="105" a="1"/>
  <c r="Q48" i="105" s="1"/>
  <c r="Q49" i="105" a="1"/>
  <c r="Q49" i="105" s="1"/>
  <c r="Q50" i="105" a="1"/>
  <c r="Q50" i="105" s="1"/>
  <c r="Q51" i="105" a="1"/>
  <c r="Q51" i="105" s="1"/>
  <c r="Q52" i="105" a="1"/>
  <c r="Q52" i="105" s="1"/>
  <c r="O52" i="105"/>
  <c r="P52" i="105" s="1"/>
  <c r="N52" i="105"/>
  <c r="Q54" i="105" a="1"/>
  <c r="Q54" i="105" s="1"/>
  <c r="O54" i="105"/>
  <c r="P54" i="105" s="1"/>
  <c r="N54" i="105"/>
  <c r="Q56" i="105" a="1"/>
  <c r="Q56" i="105" s="1"/>
  <c r="O56" i="105"/>
  <c r="P56" i="105" s="1"/>
  <c r="N56" i="105"/>
  <c r="Q64" i="105" a="1"/>
  <c r="Q64" i="105" s="1"/>
  <c r="O65" i="105"/>
  <c r="P65" i="105" s="1"/>
  <c r="Q65" i="105" a="1"/>
  <c r="Q65" i="105" s="1"/>
  <c r="Q66" i="105" a="1"/>
  <c r="Q66" i="105" s="1"/>
  <c r="Q68" i="105" a="1"/>
  <c r="Q68" i="105" s="1"/>
  <c r="Q70" i="105" a="1"/>
  <c r="Q70" i="105" s="1"/>
  <c r="Q72" i="105" a="1"/>
  <c r="Q72" i="105" s="1"/>
  <c r="Q74" i="105" a="1"/>
  <c r="Q74" i="105" s="1"/>
  <c r="Q76" i="105" a="1"/>
  <c r="Q76" i="105" s="1"/>
  <c r="N78" i="105"/>
  <c r="O78" i="105"/>
  <c r="P78" i="105" s="1"/>
  <c r="N79" i="105"/>
  <c r="O79" i="105"/>
  <c r="P79" i="105" s="1"/>
  <c r="Q79" i="105" a="1"/>
  <c r="Q79" i="105" s="1"/>
  <c r="R79" i="105" s="1"/>
  <c r="S79" i="105" s="1"/>
  <c r="T79" i="105" s="1"/>
  <c r="Q80" i="105" a="1"/>
  <c r="Q80" i="105" s="1"/>
  <c r="N81" i="105"/>
  <c r="O81" i="105"/>
  <c r="P81" i="105" s="1"/>
  <c r="Q81" i="105" a="1"/>
  <c r="Q81" i="105" s="1"/>
  <c r="R81" i="105" s="1"/>
  <c r="S81" i="105" s="1"/>
  <c r="T81" i="105" s="1"/>
  <c r="O82" i="105"/>
  <c r="P82" i="105" s="1"/>
  <c r="N87" i="105"/>
  <c r="O87" i="105"/>
  <c r="P87" i="105" s="1"/>
  <c r="O88" i="105"/>
  <c r="P88" i="105" s="1"/>
  <c r="N91" i="105"/>
  <c r="O91" i="105"/>
  <c r="P91" i="105" s="1"/>
  <c r="O92" i="105"/>
  <c r="P92" i="105" s="1"/>
  <c r="Q99" i="105" a="1"/>
  <c r="Q99" i="105" s="1"/>
  <c r="Q100" i="105" a="1"/>
  <c r="Q100" i="105" s="1"/>
  <c r="Q102" i="105" a="1"/>
  <c r="Q102" i="105" s="1"/>
  <c r="O102" i="105"/>
  <c r="P102" i="105" s="1"/>
  <c r="Q104" i="105" a="1"/>
  <c r="Q104" i="105" s="1"/>
  <c r="O104" i="105"/>
  <c r="P104" i="105" s="1"/>
  <c r="Q106" i="105" a="1"/>
  <c r="Q106" i="105" s="1"/>
  <c r="Q108" i="105" a="1"/>
  <c r="Q108" i="105" s="1"/>
  <c r="O110" i="105"/>
  <c r="P110" i="105" s="1"/>
  <c r="O112" i="105"/>
  <c r="P112" i="105" s="1"/>
  <c r="O114" i="105"/>
  <c r="P114" i="105" s="1"/>
  <c r="N115" i="105"/>
  <c r="Q118" i="105" a="1"/>
  <c r="Q118" i="105" s="1"/>
  <c r="N120" i="105"/>
  <c r="N128" i="105"/>
  <c r="O128" i="105"/>
  <c r="P128" i="105" s="1"/>
  <c r="Q128" i="105" a="1"/>
  <c r="Q128" i="105" s="1"/>
  <c r="Q130" i="105" a="1"/>
  <c r="Q130" i="105" s="1"/>
  <c r="Q131" i="105" a="1"/>
  <c r="Q131" i="105" s="1"/>
  <c r="N134" i="105"/>
  <c r="O134" i="105"/>
  <c r="P134" i="105" s="1"/>
  <c r="Q134" i="105" a="1"/>
  <c r="Q134" i="105" s="1"/>
  <c r="Q136" i="105" a="1"/>
  <c r="Q136" i="105" s="1"/>
  <c r="O136" i="105"/>
  <c r="P136" i="105" s="1"/>
  <c r="O138" i="105"/>
  <c r="P138" i="105" s="1"/>
  <c r="O140" i="105"/>
  <c r="P140" i="105" s="1"/>
  <c r="N141" i="105"/>
  <c r="N145" i="105"/>
  <c r="Q146" i="105" a="1"/>
  <c r="Q146" i="105" s="1"/>
  <c r="Q147" i="105" a="1"/>
  <c r="Q147" i="105" s="1"/>
  <c r="Q152" i="105" a="1"/>
  <c r="Q152" i="105" s="1"/>
  <c r="O152" i="105"/>
  <c r="P152" i="105" s="1"/>
  <c r="N152" i="105"/>
  <c r="Q154" i="105" a="1"/>
  <c r="Q154" i="105" s="1"/>
  <c r="O154" i="105"/>
  <c r="P154" i="105" s="1"/>
  <c r="N154" i="105"/>
  <c r="Q156" i="105" a="1"/>
  <c r="Q156" i="105" s="1"/>
  <c r="N158" i="105"/>
  <c r="O158" i="105"/>
  <c r="P158" i="105" s="1"/>
  <c r="Q158" i="105" a="1"/>
  <c r="Q158" i="105" s="1"/>
  <c r="N160" i="105"/>
  <c r="O160" i="105"/>
  <c r="P160" i="105" s="1"/>
  <c r="Q160" i="105" a="1"/>
  <c r="Q160" i="105" s="1"/>
  <c r="Q162" i="105" a="1"/>
  <c r="Q162" i="105" s="1"/>
  <c r="O164" i="105"/>
  <c r="P164" i="105" s="1"/>
  <c r="O166" i="105"/>
  <c r="P166" i="105" s="1"/>
  <c r="Q168" i="105" a="1"/>
  <c r="Q168" i="105" s="1"/>
  <c r="O168" i="105"/>
  <c r="P168" i="105" s="1"/>
  <c r="N170" i="105"/>
  <c r="Q171" i="105" a="1"/>
  <c r="Q171" i="105" s="1"/>
  <c r="Q173" i="105" a="1"/>
  <c r="Q173" i="105" s="1"/>
  <c r="O173" i="105"/>
  <c r="P173" i="105" s="1"/>
  <c r="N173" i="105"/>
  <c r="N174" i="105"/>
  <c r="Q174" i="105" a="1"/>
  <c r="Q174" i="105" s="1"/>
  <c r="O174" i="105"/>
  <c r="P174" i="105" s="1"/>
  <c r="O175" i="105"/>
  <c r="P175" i="105" s="1"/>
  <c r="Q175" i="105" a="1"/>
  <c r="Q175" i="105" s="1"/>
  <c r="R175" i="105" s="1"/>
  <c r="S175" i="105" s="1"/>
  <c r="T175" i="105" s="1"/>
  <c r="Q177" i="105" a="1"/>
  <c r="Q177" i="105" s="1"/>
  <c r="O179" i="105"/>
  <c r="P179" i="105" s="1"/>
  <c r="O192" i="105"/>
  <c r="P192" i="105" s="1"/>
  <c r="N192" i="105"/>
  <c r="Q193" i="105" a="1"/>
  <c r="Q193" i="105" s="1"/>
  <c r="O193" i="105"/>
  <c r="P193" i="105" s="1"/>
  <c r="N193" i="105"/>
  <c r="O200" i="105"/>
  <c r="P200" i="105" s="1"/>
  <c r="N200" i="105"/>
  <c r="Q201" i="105" a="1"/>
  <c r="Q201" i="105" s="1"/>
  <c r="Q204" i="105" a="1"/>
  <c r="Q204" i="105" s="1"/>
  <c r="O204" i="105"/>
  <c r="P204" i="105" s="1"/>
  <c r="O206" i="105"/>
  <c r="P206" i="105" s="1"/>
  <c r="O207" i="105"/>
  <c r="P207" i="105" s="1"/>
  <c r="N210" i="105"/>
  <c r="O210" i="105"/>
  <c r="P210" i="105" s="1"/>
  <c r="Q210" i="105" a="1"/>
  <c r="Q210" i="105" s="1"/>
  <c r="Q213" i="105" a="1"/>
  <c r="Q213" i="105" s="1"/>
  <c r="Q215" i="105" a="1"/>
  <c r="Q215" i="105" s="1"/>
  <c r="Q219" i="105" a="1"/>
  <c r="Q219" i="105" s="1"/>
  <c r="Q220" i="105" a="1"/>
  <c r="Q220" i="105" s="1"/>
  <c r="O220" i="105"/>
  <c r="P220" i="105" s="1"/>
  <c r="N220" i="105"/>
  <c r="O226" i="105"/>
  <c r="P226" i="105" s="1"/>
  <c r="N228" i="105"/>
  <c r="N230" i="105"/>
  <c r="O231" i="105"/>
  <c r="P231" i="105" s="1"/>
  <c r="O232" i="105"/>
  <c r="P232" i="105" s="1"/>
  <c r="N232" i="105"/>
  <c r="O233" i="105"/>
  <c r="P233" i="105" s="1"/>
  <c r="N234" i="105"/>
  <c r="Q244" i="105" a="1"/>
  <c r="Q244" i="105" s="1"/>
  <c r="Q246" i="105" a="1"/>
  <c r="Q246" i="105" s="1"/>
  <c r="Q248" i="105" a="1"/>
  <c r="Q248" i="105" s="1"/>
  <c r="O248" i="105"/>
  <c r="P248" i="105" s="1"/>
  <c r="Q250" i="105" a="1"/>
  <c r="Q250" i="105" s="1"/>
  <c r="O250" i="105"/>
  <c r="P250" i="105" s="1"/>
  <c r="O251" i="105"/>
  <c r="P251" i="105" s="1"/>
  <c r="N252" i="105"/>
  <c r="Q253" i="105" a="1"/>
  <c r="Q253" i="105" s="1"/>
  <c r="Q255" i="105" a="1"/>
  <c r="Q255" i="105" s="1"/>
  <c r="O255" i="105"/>
  <c r="P255" i="105" s="1"/>
  <c r="N255" i="105"/>
  <c r="N256" i="105"/>
  <c r="Q257" i="105" a="1"/>
  <c r="Q257" i="105" s="1"/>
  <c r="Q266" i="105" a="1"/>
  <c r="Q266" i="105" s="1"/>
  <c r="Q268" i="105" a="1"/>
  <c r="Q268" i="105" s="1"/>
  <c r="Q274" i="105" a="1"/>
  <c r="Q274" i="105" s="1"/>
  <c r="N276" i="105"/>
  <c r="O276" i="105"/>
  <c r="P276" i="105" s="1"/>
  <c r="Q276" i="105" a="1"/>
  <c r="Q276" i="105" s="1"/>
  <c r="N278" i="105"/>
  <c r="O278" i="105"/>
  <c r="P278" i="105" s="1"/>
  <c r="Q278" i="105" a="1"/>
  <c r="Q278" i="105" s="1"/>
  <c r="Q280" i="105" a="1"/>
  <c r="Q280" i="105" s="1"/>
  <c r="Q282" i="105" a="1"/>
  <c r="Q282" i="105" s="1"/>
  <c r="Q284" i="105" a="1"/>
  <c r="Q284" i="105" s="1"/>
  <c r="Q286" i="105" a="1"/>
  <c r="Q286" i="105" s="1"/>
  <c r="Q288" i="105" a="1"/>
  <c r="Q288" i="105" s="1"/>
  <c r="Q290" i="105" a="1"/>
  <c r="Q290" i="105" s="1"/>
  <c r="O292" i="105"/>
  <c r="P292" i="105" s="1"/>
  <c r="O293" i="105"/>
  <c r="P293" i="105" s="1"/>
  <c r="N294" i="105"/>
  <c r="N295" i="105"/>
  <c r="O296" i="105"/>
  <c r="P296" i="105" s="1"/>
  <c r="N297" i="105"/>
  <c r="Q300" i="105" a="1"/>
  <c r="Q300" i="105" s="1"/>
  <c r="N302" i="105"/>
  <c r="Q306" i="105" a="1"/>
  <c r="Q306" i="105" s="1"/>
  <c r="Q308" i="105" a="1"/>
  <c r="Q308" i="105" s="1"/>
  <c r="Q310" i="105" a="1"/>
  <c r="Q310" i="105" s="1"/>
  <c r="Q312" i="105" a="1"/>
  <c r="Q312" i="105" s="1"/>
  <c r="Q314" i="105" a="1"/>
  <c r="Q314" i="105" s="1"/>
  <c r="O316" i="105"/>
  <c r="P316" i="105" s="1"/>
  <c r="O317" i="105"/>
  <c r="P317" i="105" s="1"/>
  <c r="Q318" i="105" a="1"/>
  <c r="Q318" i="105" s="1"/>
  <c r="O318" i="105"/>
  <c r="P318" i="105" s="1"/>
  <c r="O319" i="105"/>
  <c r="P319" i="105" s="1"/>
  <c r="Q320" i="105" a="1"/>
  <c r="Q320" i="105" s="1"/>
  <c r="O320" i="105"/>
  <c r="P320" i="105" s="1"/>
  <c r="O321" i="105"/>
  <c r="P321" i="105" s="1"/>
  <c r="Q322" i="105" a="1"/>
  <c r="Q322" i="105" s="1"/>
  <c r="O322" i="105"/>
  <c r="P322" i="105" s="1"/>
  <c r="O323" i="105"/>
  <c r="P323" i="105" s="1"/>
  <c r="Q324" i="105" a="1"/>
  <c r="Q324" i="105" s="1"/>
  <c r="O324" i="105"/>
  <c r="P324" i="105" s="1"/>
  <c r="O325" i="105"/>
  <c r="P325" i="105" s="1"/>
  <c r="Q326" i="105" a="1"/>
  <c r="Q326" i="105" s="1"/>
  <c r="Q328" i="105" a="1"/>
  <c r="Q328" i="105" s="1"/>
  <c r="Q330" i="105" a="1"/>
  <c r="Q330" i="105" s="1"/>
  <c r="Q331" i="105" a="1"/>
  <c r="Q331" i="105" s="1"/>
  <c r="Q332" i="105" a="1"/>
  <c r="Q332" i="105" s="1"/>
  <c r="O332" i="105"/>
  <c r="P332" i="105" s="1"/>
  <c r="O333" i="105"/>
  <c r="P333" i="105" s="1"/>
  <c r="N334" i="105"/>
  <c r="Q334" i="105" a="1"/>
  <c r="Q334" i="105" s="1"/>
  <c r="Q336" i="105" a="1"/>
  <c r="Q336" i="105" s="1"/>
  <c r="Q338" i="105" a="1"/>
  <c r="Q338" i="105" s="1"/>
  <c r="O338" i="105"/>
  <c r="P338" i="105" s="1"/>
  <c r="O339" i="105"/>
  <c r="P339" i="105" s="1"/>
  <c r="Q340" i="105" a="1"/>
  <c r="Q340" i="105" s="1"/>
  <c r="O340" i="105"/>
  <c r="P340" i="105" s="1"/>
  <c r="O341" i="105"/>
  <c r="P341" i="105" s="1"/>
  <c r="Q342" i="105" a="1"/>
  <c r="Q342" i="105" s="1"/>
  <c r="O342" i="105"/>
  <c r="P342" i="105" s="1"/>
  <c r="O343" i="105"/>
  <c r="P343" i="105" s="1"/>
  <c r="Q346" i="105" a="1"/>
  <c r="Q346" i="105" s="1"/>
  <c r="Q347" i="105" a="1"/>
  <c r="Q347" i="105" s="1"/>
  <c r="Q349" i="105" a="1"/>
  <c r="Q349" i="105" s="1"/>
  <c r="Q350" i="105" a="1"/>
  <c r="Q350" i="105" s="1"/>
  <c r="O352" i="105"/>
  <c r="P352" i="105" s="1"/>
  <c r="O353" i="105"/>
  <c r="P353" i="105" s="1"/>
  <c r="Q354" i="105" a="1"/>
  <c r="Q354" i="105" s="1"/>
  <c r="O354" i="105"/>
  <c r="P354" i="105" s="1"/>
  <c r="O355" i="105"/>
  <c r="P355" i="105" s="1"/>
  <c r="Q356" i="105" a="1"/>
  <c r="Q356" i="105" s="1"/>
  <c r="O356" i="105"/>
  <c r="P356" i="105" s="1"/>
  <c r="O357" i="105"/>
  <c r="P357" i="105" s="1"/>
  <c r="Q358" i="105" a="1"/>
  <c r="Q358" i="105" s="1"/>
  <c r="O358" i="105"/>
  <c r="P358" i="105" s="1"/>
  <c r="O359" i="105"/>
  <c r="P359" i="105" s="1"/>
  <c r="O360" i="105"/>
  <c r="P360" i="105" s="1"/>
  <c r="O364" i="105"/>
  <c r="P364" i="105" s="1"/>
  <c r="Q365" i="105" a="1"/>
  <c r="Q365" i="105" s="1"/>
  <c r="O366" i="105"/>
  <c r="P366" i="105" s="1"/>
  <c r="Q367" i="105" a="1"/>
  <c r="Q367" i="105" s="1"/>
  <c r="O367" i="105"/>
  <c r="P367" i="105" s="1"/>
  <c r="Q368" i="105" a="1"/>
  <c r="Q368" i="105" s="1"/>
  <c r="O368" i="105"/>
  <c r="P368" i="105" s="1"/>
  <c r="Q369" i="105" a="1"/>
  <c r="Q369" i="105" s="1"/>
  <c r="O369" i="105"/>
  <c r="P369" i="105" s="1"/>
  <c r="Q370" i="105" a="1"/>
  <c r="Q370" i="105" s="1"/>
  <c r="O370" i="105"/>
  <c r="P370" i="105" s="1"/>
  <c r="Q371" i="105" a="1"/>
  <c r="Q371" i="105" s="1"/>
  <c r="O371" i="105"/>
  <c r="P371" i="105" s="1"/>
  <c r="Q372" i="105" a="1"/>
  <c r="Q372" i="105" s="1"/>
  <c r="O372" i="105"/>
  <c r="P372" i="105" s="1"/>
  <c r="Q373" i="105" a="1"/>
  <c r="Q373" i="105" s="1"/>
  <c r="O373" i="105"/>
  <c r="P373" i="105" s="1"/>
  <c r="N374" i="105"/>
  <c r="Q376" i="105" a="1"/>
  <c r="Q376" i="105" s="1"/>
  <c r="O377" i="105"/>
  <c r="P377" i="105" s="1"/>
  <c r="O378" i="105"/>
  <c r="P378" i="105" s="1"/>
  <c r="O379" i="105"/>
  <c r="P379" i="105" s="1"/>
  <c r="O380" i="105"/>
  <c r="P380" i="105" s="1"/>
  <c r="O381" i="105"/>
  <c r="P381" i="105" s="1"/>
  <c r="Q382" i="105" a="1"/>
  <c r="Q382" i="105" s="1"/>
  <c r="O383" i="105"/>
  <c r="P383" i="105" s="1"/>
  <c r="N384" i="105"/>
  <c r="Q386" i="105" a="1"/>
  <c r="Q386" i="105" s="1"/>
  <c r="O387" i="105"/>
  <c r="P387" i="105" s="1"/>
  <c r="N388" i="105"/>
  <c r="Q390" i="105" a="1"/>
  <c r="Q390" i="105" s="1"/>
  <c r="O391" i="105"/>
  <c r="P391" i="105" s="1"/>
  <c r="N392" i="105"/>
  <c r="Q394" i="105" a="1"/>
  <c r="Q394" i="105" s="1"/>
  <c r="Q395" i="105" a="1"/>
  <c r="Q395" i="105" s="1"/>
  <c r="N396" i="105"/>
  <c r="O397" i="105"/>
  <c r="P397" i="105" s="1"/>
  <c r="Q397" i="105" a="1"/>
  <c r="Q397" i="105" s="1"/>
  <c r="R397" i="105" s="1"/>
  <c r="S397" i="105" s="1"/>
  <c r="T397" i="105" s="1"/>
  <c r="N398" i="105"/>
  <c r="Q399" i="105" a="1"/>
  <c r="Q399" i="105" s="1"/>
  <c r="O399" i="105"/>
  <c r="P399" i="105" s="1"/>
  <c r="Q400" i="105" a="1"/>
  <c r="Q400" i="105" s="1"/>
  <c r="O400" i="105"/>
  <c r="P400" i="105" s="1"/>
  <c r="Q401" i="105" a="1"/>
  <c r="Q401" i="105" s="1"/>
  <c r="O401" i="105"/>
  <c r="P401" i="105" s="1"/>
  <c r="Q402" i="105" a="1"/>
  <c r="Q402" i="105" s="1"/>
  <c r="O402" i="105"/>
  <c r="P402" i="105" s="1"/>
  <c r="Q403" i="105" a="1"/>
  <c r="Q403" i="105" s="1"/>
  <c r="O403" i="105"/>
  <c r="P403" i="105" s="1"/>
  <c r="Q404" i="105" a="1"/>
  <c r="Q404" i="105" s="1"/>
  <c r="O404" i="105"/>
  <c r="P404" i="105" s="1"/>
  <c r="Q405" i="105" a="1"/>
  <c r="Q405" i="105" s="1"/>
  <c r="O405" i="105"/>
  <c r="P405" i="105" s="1"/>
  <c r="N406" i="105"/>
  <c r="Q408" i="105" a="1"/>
  <c r="Q408" i="105" s="1"/>
  <c r="O410" i="105"/>
  <c r="P410" i="105" s="1"/>
  <c r="N411" i="105"/>
  <c r="N421" i="105"/>
  <c r="O423" i="105"/>
  <c r="P423" i="105" s="1"/>
  <c r="Q424" i="105" a="1"/>
  <c r="Q424" i="105" s="1"/>
  <c r="N425" i="105"/>
  <c r="Q428" i="105" a="1"/>
  <c r="Q428" i="105" s="1"/>
  <c r="O428" i="105"/>
  <c r="P428" i="105" s="1"/>
  <c r="Q429" i="105" a="1"/>
  <c r="Q429" i="105" s="1"/>
  <c r="O429" i="105"/>
  <c r="P429" i="105" s="1"/>
  <c r="O430" i="105"/>
  <c r="P430" i="105" s="1"/>
  <c r="Q430" i="105" a="1"/>
  <c r="Q430" i="105" s="1"/>
  <c r="R430" i="105" s="1"/>
  <c r="S430" i="105" s="1"/>
  <c r="T430" i="105" s="1"/>
  <c r="N431" i="105"/>
  <c r="Q432" i="105" a="1"/>
  <c r="Q432" i="105" s="1"/>
  <c r="O432" i="105"/>
  <c r="P432" i="105" s="1"/>
  <c r="N433" i="105"/>
  <c r="N434" i="105"/>
  <c r="Q438" i="105" a="1"/>
  <c r="Q438" i="105" s="1"/>
  <c r="O439" i="105"/>
  <c r="P439" i="105" s="1"/>
  <c r="O441" i="105"/>
  <c r="P441" i="105" s="1"/>
  <c r="Q441" i="105" a="1"/>
  <c r="Q441" i="105" s="1"/>
  <c r="R441" i="105" s="1"/>
  <c r="S441" i="105" s="1"/>
  <c r="T441" i="105" s="1"/>
  <c r="O442" i="105"/>
  <c r="P442" i="105" s="1"/>
  <c r="N445" i="105"/>
  <c r="Q446" i="105" a="1"/>
  <c r="Q446" i="105" s="1"/>
  <c r="O447" i="105"/>
  <c r="P447" i="105" s="1"/>
  <c r="N449" i="105"/>
  <c r="N450" i="105"/>
  <c r="Q452" i="105" a="1"/>
  <c r="Q452" i="105" s="1"/>
  <c r="O453" i="105"/>
  <c r="P453" i="105" s="1"/>
  <c r="N455" i="105"/>
  <c r="Q456" i="105" a="1"/>
  <c r="Q456" i="105" s="1"/>
  <c r="O457" i="105"/>
  <c r="P457" i="105" s="1"/>
  <c r="O458" i="105"/>
  <c r="P458" i="105" s="1"/>
  <c r="O459" i="105"/>
  <c r="P459" i="105" s="1"/>
  <c r="N460" i="105"/>
  <c r="O461" i="105"/>
  <c r="P461" i="105" s="1"/>
  <c r="Q461" i="105" a="1"/>
  <c r="Q461" i="105" s="1"/>
  <c r="R461" i="105" s="1"/>
  <c r="S461" i="105" s="1"/>
  <c r="T461" i="105" s="1"/>
  <c r="O462" i="105"/>
  <c r="P462" i="105" s="1"/>
  <c r="N463" i="105"/>
  <c r="Q464" i="105" a="1"/>
  <c r="Q464" i="105" s="1"/>
  <c r="O464" i="105"/>
  <c r="P464" i="105" s="1"/>
  <c r="O465" i="105"/>
  <c r="P465" i="105" s="1"/>
  <c r="Q465" i="105" a="1"/>
  <c r="Q465" i="105" s="1"/>
  <c r="R465" i="105" s="1"/>
  <c r="S465" i="105" s="1"/>
  <c r="T465" i="105" s="1"/>
  <c r="O466" i="105"/>
  <c r="P466" i="105" s="1"/>
  <c r="O469" i="105"/>
  <c r="P469" i="105" s="1"/>
  <c r="O470" i="105"/>
  <c r="P470" i="105" s="1"/>
  <c r="O471" i="105"/>
  <c r="P471" i="105" s="1"/>
  <c r="O472" i="105"/>
  <c r="P472" i="105" s="1"/>
  <c r="O473" i="105"/>
  <c r="P473" i="105" s="1"/>
  <c r="O474" i="105"/>
  <c r="P474" i="105" s="1"/>
  <c r="O475" i="105"/>
  <c r="P475" i="105" s="1"/>
  <c r="Q477" i="105" a="1"/>
  <c r="Q477" i="105" s="1"/>
  <c r="O478" i="105"/>
  <c r="P478" i="105" s="1"/>
  <c r="Q488" i="105" a="1"/>
  <c r="Q488" i="105" s="1"/>
  <c r="O489" i="105"/>
  <c r="P489" i="105" s="1"/>
  <c r="Q494" i="105" a="1"/>
  <c r="Q494" i="105" s="1"/>
  <c r="O494" i="105"/>
  <c r="P494" i="105" s="1"/>
  <c r="Q495" i="105" a="1"/>
  <c r="Q495" i="105" s="1"/>
  <c r="O495" i="105"/>
  <c r="P495" i="105" s="1"/>
  <c r="Q496" i="105" a="1"/>
  <c r="Q496" i="105" s="1"/>
  <c r="O496" i="105"/>
  <c r="P496" i="105" s="1"/>
  <c r="O497" i="105"/>
  <c r="P497" i="105" s="1"/>
  <c r="Q497" i="105" a="1"/>
  <c r="Q497" i="105" s="1"/>
  <c r="R497" i="105" s="1"/>
  <c r="S497" i="105" s="1"/>
  <c r="T497" i="105" s="1"/>
  <c r="O498" i="105"/>
  <c r="P498" i="105" s="1"/>
  <c r="O499" i="105"/>
  <c r="P499" i="105" s="1"/>
  <c r="O500" i="105"/>
  <c r="P500" i="105" s="1"/>
  <c r="O501" i="105"/>
  <c r="P501" i="105" s="1"/>
  <c r="Q502" i="105" a="1"/>
  <c r="Q502" i="105" s="1"/>
  <c r="Q503" i="105" a="1"/>
  <c r="Q503" i="105" s="1"/>
  <c r="O504" i="105"/>
  <c r="P504" i="105" s="1"/>
  <c r="O505" i="105"/>
  <c r="P505" i="105" s="1"/>
  <c r="O506" i="105"/>
  <c r="P506" i="105" s="1"/>
  <c r="O507" i="105"/>
  <c r="P507" i="105" s="1"/>
  <c r="O508" i="105"/>
  <c r="P508" i="105" s="1"/>
  <c r="O509" i="105"/>
  <c r="P509" i="105" s="1"/>
  <c r="O523" i="105"/>
  <c r="P523" i="105" s="1"/>
  <c r="O524" i="105"/>
  <c r="P524" i="105" s="1"/>
  <c r="Q524" i="105" a="1"/>
  <c r="Q524" i="105" s="1"/>
  <c r="N525" i="105"/>
  <c r="Q526" i="105" a="1"/>
  <c r="Q526" i="105" s="1"/>
  <c r="O526" i="105"/>
  <c r="P526" i="105" s="1"/>
  <c r="N527" i="105"/>
  <c r="Q529" i="105" a="1"/>
  <c r="Q529" i="105" s="1"/>
  <c r="O530" i="105"/>
  <c r="P530" i="105" s="1"/>
  <c r="O531" i="105"/>
  <c r="P531" i="105" s="1"/>
  <c r="O532" i="105"/>
  <c r="P532" i="105" s="1"/>
  <c r="O533" i="105"/>
  <c r="P533" i="105" s="1"/>
  <c r="N536" i="105"/>
  <c r="Q540" i="105" a="1"/>
  <c r="Q540" i="105" s="1"/>
  <c r="O540" i="105"/>
  <c r="P540" i="105" s="1"/>
  <c r="Q541" i="105" a="1"/>
  <c r="Q541" i="105" s="1"/>
  <c r="O541" i="105"/>
  <c r="P541" i="105" s="1"/>
  <c r="Q542" i="105" a="1"/>
  <c r="Q542" i="105" s="1"/>
  <c r="O542" i="105"/>
  <c r="P542" i="105" s="1"/>
  <c r="Q543" i="105" a="1"/>
  <c r="Q543" i="105" s="1"/>
  <c r="O543" i="105"/>
  <c r="P543" i="105" s="1"/>
  <c r="Q544" i="105" a="1"/>
  <c r="Q544" i="105" s="1"/>
  <c r="O544" i="105"/>
  <c r="P544" i="105" s="1"/>
  <c r="Q545" i="105" a="1"/>
  <c r="Q545" i="105" s="1"/>
  <c r="O545" i="105"/>
  <c r="P545" i="105" s="1"/>
  <c r="Q546" i="105" a="1"/>
  <c r="Q546" i="105" s="1"/>
  <c r="O546" i="105"/>
  <c r="P546" i="105" s="1"/>
  <c r="N547" i="105"/>
  <c r="N552" i="105"/>
  <c r="Q555" i="105" a="1"/>
  <c r="Q555" i="105" s="1"/>
  <c r="N556" i="105"/>
  <c r="O557" i="105"/>
  <c r="P557" i="105" s="1"/>
  <c r="Q557" i="105" a="1"/>
  <c r="Q557" i="105" s="1"/>
  <c r="O558" i="105"/>
  <c r="P558" i="105" s="1"/>
  <c r="O559" i="105"/>
  <c r="P559" i="105" s="1"/>
  <c r="Q561" i="105" a="1"/>
  <c r="Q561" i="105" s="1"/>
  <c r="O562" i="105"/>
  <c r="P562" i="105" s="1"/>
  <c r="O563" i="105"/>
  <c r="P563" i="105" s="1"/>
  <c r="Q563" i="105" a="1"/>
  <c r="Q563" i="105" s="1"/>
  <c r="O564" i="105"/>
  <c r="P564" i="105" s="1"/>
  <c r="N565" i="105"/>
  <c r="O566" i="105"/>
  <c r="P566" i="105" s="1"/>
  <c r="Q566" i="105" a="1"/>
  <c r="Q566" i="105" s="1"/>
  <c r="O567" i="105"/>
  <c r="P567" i="105" s="1"/>
  <c r="Q569" i="105" a="1"/>
  <c r="Q569" i="105" s="1"/>
  <c r="N570" i="105"/>
  <c r="O571" i="105"/>
  <c r="P571" i="105" s="1"/>
  <c r="Q571" i="105" a="1"/>
  <c r="Q571" i="105" s="1"/>
  <c r="O572" i="105"/>
  <c r="P572" i="105" s="1"/>
  <c r="O573" i="105"/>
  <c r="P573" i="105" s="1"/>
  <c r="O574" i="105"/>
  <c r="P574" i="105" s="1"/>
  <c r="N575" i="105"/>
  <c r="Q576" i="105" a="1"/>
  <c r="Q576" i="105" s="1"/>
  <c r="O576" i="105"/>
  <c r="P576" i="105" s="1"/>
  <c r="Q577" i="105" a="1"/>
  <c r="Q577" i="105" s="1"/>
  <c r="O577" i="105"/>
  <c r="P577" i="105" s="1"/>
  <c r="Q578" i="105" a="1"/>
  <c r="Q578" i="105" s="1"/>
  <c r="O578" i="105"/>
  <c r="P578" i="105" s="1"/>
  <c r="Q579" i="105" a="1"/>
  <c r="Q579" i="105" s="1"/>
  <c r="O579" i="105"/>
  <c r="P579" i="105" s="1"/>
  <c r="Q580" i="105" a="1"/>
  <c r="Q580" i="105" s="1"/>
  <c r="O580" i="105"/>
  <c r="P580" i="105" s="1"/>
  <c r="Q581" i="105" a="1"/>
  <c r="Q581" i="105" s="1"/>
  <c r="O581" i="105"/>
  <c r="P581" i="105" s="1"/>
  <c r="Q582" i="105" a="1"/>
  <c r="Q582" i="105" s="1"/>
  <c r="O582" i="105"/>
  <c r="P582" i="105" s="1"/>
  <c r="Q583" i="105" a="1"/>
  <c r="Q583" i="105" s="1"/>
  <c r="O583" i="105"/>
  <c r="P583" i="105" s="1"/>
  <c r="O584" i="105"/>
  <c r="P584" i="105" s="1"/>
  <c r="Q584" i="105" a="1"/>
  <c r="Q584" i="105" s="1"/>
  <c r="O585" i="105"/>
  <c r="P585" i="105" s="1"/>
  <c r="O586" i="105"/>
  <c r="P586" i="105" s="1"/>
  <c r="O587" i="105"/>
  <c r="P587" i="105" s="1"/>
  <c r="N588" i="105"/>
  <c r="O589" i="105"/>
  <c r="P589" i="105" s="1"/>
  <c r="Q589" i="105" a="1"/>
  <c r="Q589" i="105" s="1"/>
  <c r="O590" i="105"/>
  <c r="P590" i="105" s="1"/>
  <c r="N591" i="105"/>
  <c r="Q592" i="105" a="1"/>
  <c r="Q592" i="105" s="1"/>
  <c r="O592" i="105"/>
  <c r="P592" i="105" s="1"/>
  <c r="Q593" i="105" a="1"/>
  <c r="Q593" i="105" s="1"/>
  <c r="O593" i="105"/>
  <c r="P593" i="105" s="1"/>
  <c r="Q594" i="105" a="1"/>
  <c r="Q594" i="105" s="1"/>
  <c r="O594" i="105"/>
  <c r="P594" i="105" s="1"/>
  <c r="Q595" i="105" a="1"/>
  <c r="Q595" i="105" s="1"/>
  <c r="O595" i="105"/>
  <c r="P595" i="105" s="1"/>
  <c r="Q596" i="105" a="1"/>
  <c r="Q596" i="105" s="1"/>
  <c r="O596" i="105"/>
  <c r="P596" i="105" s="1"/>
  <c r="O597" i="105"/>
  <c r="P597" i="105" s="1"/>
  <c r="Q597" i="105" a="1"/>
  <c r="Q597" i="105" s="1"/>
  <c r="O598" i="105"/>
  <c r="P598" i="105" s="1"/>
  <c r="N599" i="105"/>
  <c r="Q600" i="105" a="1"/>
  <c r="Q600" i="105" s="1"/>
  <c r="O600" i="105"/>
  <c r="P600" i="105" s="1"/>
  <c r="Q601" i="105" a="1"/>
  <c r="Q601" i="105" s="1"/>
  <c r="O601" i="105"/>
  <c r="P601" i="105" s="1"/>
  <c r="Q602" i="105" a="1"/>
  <c r="Q602" i="105" s="1"/>
  <c r="O602" i="105"/>
  <c r="P602" i="105" s="1"/>
  <c r="Q603" i="105" a="1"/>
  <c r="Q603" i="105" s="1"/>
  <c r="O603" i="105"/>
  <c r="P603" i="105" s="1"/>
  <c r="Q604" i="105" a="1"/>
  <c r="Q604" i="105" s="1"/>
  <c r="O604" i="105"/>
  <c r="P604" i="105" s="1"/>
  <c r="Q605" i="105" a="1"/>
  <c r="Q605" i="105" s="1"/>
  <c r="O605" i="105"/>
  <c r="P605" i="105" s="1"/>
  <c r="O606" i="105"/>
  <c r="P606" i="105" s="1"/>
  <c r="Q606" i="105" a="1"/>
  <c r="Q606" i="105" s="1"/>
  <c r="N607" i="105"/>
  <c r="Q608" i="105" a="1"/>
  <c r="Q608" i="105" s="1"/>
  <c r="O608" i="105"/>
  <c r="P608" i="105" s="1"/>
  <c r="Q609" i="105" a="1"/>
  <c r="Q609" i="105" s="1"/>
  <c r="O609" i="105"/>
  <c r="P609" i="105" s="1"/>
  <c r="Q610" i="105" a="1"/>
  <c r="Q610" i="105" s="1"/>
  <c r="O610" i="105"/>
  <c r="P610" i="105" s="1"/>
  <c r="Q611" i="105" a="1"/>
  <c r="Q611" i="105" s="1"/>
  <c r="O611" i="105"/>
  <c r="P611" i="105" s="1"/>
  <c r="O612" i="105"/>
  <c r="P612" i="105" s="1"/>
  <c r="Q612" i="105" a="1"/>
  <c r="Q612" i="105" s="1"/>
  <c r="N613" i="105"/>
  <c r="Q614" i="105" a="1"/>
  <c r="Q614" i="105" s="1"/>
  <c r="O614" i="105"/>
  <c r="P614" i="105" s="1"/>
  <c r="Q615" i="105" a="1"/>
  <c r="Q615" i="105" s="1"/>
  <c r="O615" i="105"/>
  <c r="P615" i="105" s="1"/>
  <c r="Q616" i="105" a="1"/>
  <c r="Q616" i="105" s="1"/>
  <c r="O616" i="105"/>
  <c r="P616" i="105" s="1"/>
  <c r="Q617" i="105" a="1"/>
  <c r="Q617" i="105" s="1"/>
  <c r="O617" i="105"/>
  <c r="P617" i="105" s="1"/>
  <c r="Q618" i="105" a="1"/>
  <c r="Q618" i="105" s="1"/>
  <c r="O618" i="105"/>
  <c r="P618" i="105" s="1"/>
  <c r="Q619" i="105" a="1"/>
  <c r="Q619" i="105" s="1"/>
  <c r="O619" i="105"/>
  <c r="P619" i="105" s="1"/>
  <c r="Q620" i="105" a="1"/>
  <c r="Q620" i="105" s="1"/>
  <c r="O620" i="105"/>
  <c r="P620" i="105" s="1"/>
  <c r="O621" i="105"/>
  <c r="P621" i="105" s="1"/>
  <c r="Q621" i="105" a="1"/>
  <c r="Q621" i="105" s="1"/>
  <c r="R621" i="105" s="1"/>
  <c r="S621" i="105" s="1"/>
  <c r="T621" i="105" s="1"/>
  <c r="N622" i="105"/>
  <c r="Q623" i="105" a="1"/>
  <c r="Q623" i="105" s="1"/>
  <c r="O623" i="105"/>
  <c r="P623" i="105" s="1"/>
  <c r="Q624" i="105" a="1"/>
  <c r="Q624" i="105" s="1"/>
  <c r="O624" i="105"/>
  <c r="P624" i="105" s="1"/>
  <c r="O625" i="105"/>
  <c r="P625" i="105" s="1"/>
  <c r="Q625" i="105" a="1"/>
  <c r="Q625" i="105" s="1"/>
  <c r="R625" i="105" s="1"/>
  <c r="S625" i="105" s="1"/>
  <c r="T625" i="105" s="1"/>
  <c r="O626" i="105"/>
  <c r="P626" i="105" s="1"/>
  <c r="N627" i="105"/>
  <c r="Q628" i="105" a="1"/>
  <c r="Q628" i="105" s="1"/>
  <c r="O628" i="105"/>
  <c r="P628" i="105" s="1"/>
  <c r="Q629" i="105" a="1"/>
  <c r="Q629" i="105" s="1"/>
  <c r="O629" i="105"/>
  <c r="P629" i="105" s="1"/>
  <c r="Q630" i="105" a="1"/>
  <c r="Q630" i="105" s="1"/>
  <c r="O630" i="105"/>
  <c r="P630" i="105" s="1"/>
  <c r="Q631" i="105" a="1"/>
  <c r="Q631" i="105" s="1"/>
  <c r="O631" i="105"/>
  <c r="P631" i="105" s="1"/>
  <c r="Q632" i="105" a="1"/>
  <c r="Q632" i="105" s="1"/>
  <c r="O632" i="105"/>
  <c r="P632" i="105" s="1"/>
  <c r="Q633" i="105" a="1"/>
  <c r="Q633" i="105" s="1"/>
  <c r="O633" i="105"/>
  <c r="P633" i="105" s="1"/>
  <c r="Q634" i="105" a="1"/>
  <c r="Q634" i="105" s="1"/>
  <c r="O634" i="105"/>
  <c r="P634" i="105" s="1"/>
  <c r="Q635" i="105" a="1"/>
  <c r="Q635" i="105" s="1"/>
  <c r="O635" i="105"/>
  <c r="P635" i="105" s="1"/>
  <c r="O636" i="105"/>
  <c r="P636" i="105" s="1"/>
  <c r="N638" i="105"/>
  <c r="Q638" i="105" a="1"/>
  <c r="Q638" i="105" s="1"/>
  <c r="N641" i="105"/>
  <c r="O642" i="105"/>
  <c r="P642" i="105" s="1"/>
  <c r="Q643" i="105" a="1"/>
  <c r="Q643" i="105" s="1"/>
  <c r="N644" i="105"/>
  <c r="O644" i="105"/>
  <c r="P644" i="105" s="1"/>
  <c r="N645" i="105"/>
  <c r="O645" i="105"/>
  <c r="P645" i="105" s="1"/>
  <c r="O646" i="105"/>
  <c r="P646" i="105" s="1"/>
  <c r="Q647" i="105" a="1"/>
  <c r="Q647" i="105" s="1"/>
  <c r="N648" i="105"/>
  <c r="O648" i="105"/>
  <c r="P648" i="105" s="1"/>
  <c r="Q648" i="105" a="1"/>
  <c r="Q648" i="105" s="1"/>
  <c r="R648" i="105" s="1"/>
  <c r="S648" i="105" s="1"/>
  <c r="T648" i="105" s="1"/>
  <c r="N649" i="105"/>
  <c r="N653" i="105"/>
  <c r="N654" i="105"/>
  <c r="O655" i="105"/>
  <c r="P655" i="105" s="1"/>
  <c r="Q656" i="105" a="1"/>
  <c r="Q656" i="105" s="1"/>
  <c r="O656" i="105"/>
  <c r="P656" i="105" s="1"/>
  <c r="N657" i="105"/>
  <c r="O657" i="105"/>
  <c r="P657" i="105" s="1"/>
  <c r="Q658" i="105" a="1"/>
  <c r="Q658" i="105" s="1"/>
  <c r="N658" i="105"/>
  <c r="O663" i="105"/>
  <c r="P663" i="105" s="1"/>
  <c r="N664" i="105"/>
  <c r="Q665" i="105" a="1"/>
  <c r="Q665" i="105" s="1"/>
  <c r="O667" i="105"/>
  <c r="P667" i="105" s="1"/>
  <c r="N668" i="105"/>
  <c r="Q669" i="105" a="1"/>
  <c r="Q669" i="105" s="1"/>
  <c r="O671" i="105"/>
  <c r="P671" i="105" s="1"/>
  <c r="O675" i="105"/>
  <c r="P675" i="105" s="1"/>
  <c r="N676" i="105"/>
  <c r="Q677" i="105" a="1"/>
  <c r="Q677" i="105" s="1"/>
  <c r="O678" i="105"/>
  <c r="P678" i="105" s="1"/>
  <c r="Q678" i="105" a="1"/>
  <c r="Q678" i="105" s="1"/>
  <c r="R678" i="105" s="1"/>
  <c r="S678" i="105" s="1"/>
  <c r="T678" i="105" s="1"/>
  <c r="N678" i="105"/>
  <c r="Q680" i="105" a="1"/>
  <c r="Q680" i="105" s="1"/>
  <c r="N681" i="105"/>
  <c r="O681" i="105"/>
  <c r="P681" i="105" s="1"/>
  <c r="Q681" i="105" a="1"/>
  <c r="Q681" i="105" s="1"/>
  <c r="R681" i="105" s="1"/>
  <c r="S681" i="105" s="1"/>
  <c r="T681" i="105" s="1"/>
  <c r="N682" i="105"/>
  <c r="O682" i="105"/>
  <c r="P682" i="105" s="1"/>
  <c r="Q682" i="105" a="1"/>
  <c r="Q682" i="105" s="1"/>
  <c r="R682" i="105" s="1"/>
  <c r="S682" i="105" s="1"/>
  <c r="T682" i="105" s="1"/>
  <c r="Q683" i="105" a="1"/>
  <c r="Q683" i="105" s="1"/>
  <c r="R683" i="105" s="1"/>
  <c r="S683" i="105" s="1"/>
  <c r="T683" i="105" s="1"/>
  <c r="N684" i="105"/>
  <c r="O684" i="105"/>
  <c r="P684" i="105" s="1"/>
  <c r="Q684" i="105" a="1"/>
  <c r="Q684" i="105" s="1"/>
  <c r="R684" i="105" s="1"/>
  <c r="S684" i="105" s="1"/>
  <c r="T684" i="105" s="1"/>
  <c r="N685" i="105"/>
  <c r="O685" i="105"/>
  <c r="P685" i="105" s="1"/>
  <c r="Q685" i="105" a="1"/>
  <c r="Q685" i="105" s="1"/>
  <c r="R685" i="105" s="1"/>
  <c r="S685" i="105" s="1"/>
  <c r="T685" i="105" s="1"/>
  <c r="N686" i="105"/>
  <c r="O686" i="105"/>
  <c r="P686" i="105" s="1"/>
  <c r="Q686" i="105" a="1"/>
  <c r="Q686" i="105" s="1"/>
  <c r="R686" i="105" s="1"/>
  <c r="S686" i="105" s="1"/>
  <c r="T686" i="105" s="1"/>
  <c r="Q687" i="105" a="1"/>
  <c r="Q687" i="105" s="1"/>
  <c r="R687" i="105" s="1"/>
  <c r="S687" i="105" s="1"/>
  <c r="T687" i="105" s="1"/>
  <c r="N688" i="105"/>
  <c r="O688" i="105"/>
  <c r="P688" i="105" s="1"/>
  <c r="Q688" i="105" a="1"/>
  <c r="Q688" i="105" s="1"/>
  <c r="R688" i="105" s="1"/>
  <c r="S688" i="105" s="1"/>
  <c r="T688" i="105" s="1"/>
  <c r="N689" i="105"/>
  <c r="O689" i="105"/>
  <c r="P689" i="105" s="1"/>
  <c r="Q689" i="105" a="1"/>
  <c r="Q689" i="105" s="1"/>
  <c r="R689" i="105" s="1"/>
  <c r="S689" i="105" s="1"/>
  <c r="T689" i="105" s="1"/>
  <c r="N690" i="105"/>
  <c r="O690" i="105"/>
  <c r="P690" i="105" s="1"/>
  <c r="Q690" i="105" a="1"/>
  <c r="Q690" i="105" s="1"/>
  <c r="R690" i="105" s="1"/>
  <c r="S690" i="105" s="1"/>
  <c r="T690" i="105" s="1"/>
  <c r="N691" i="105"/>
  <c r="O691" i="105"/>
  <c r="P691" i="105" s="1"/>
  <c r="Q691" i="105" a="1"/>
  <c r="Q691" i="105" s="1"/>
  <c r="R691" i="105" s="1"/>
  <c r="S691" i="105" s="1"/>
  <c r="T691" i="105" s="1"/>
  <c r="N692" i="105"/>
  <c r="O692" i="105"/>
  <c r="P692" i="105" s="1"/>
  <c r="Q692" i="105" a="1"/>
  <c r="Q692" i="105" s="1"/>
  <c r="R692" i="105" s="1"/>
  <c r="S692" i="105" s="1"/>
  <c r="T692" i="105" s="1"/>
  <c r="N693" i="105"/>
  <c r="O693" i="105"/>
  <c r="P693" i="105" s="1"/>
  <c r="Q693" i="105" a="1"/>
  <c r="Q693" i="105" s="1"/>
  <c r="R693" i="105" s="1"/>
  <c r="S693" i="105" s="1"/>
  <c r="T693" i="105" s="1"/>
  <c r="N694" i="105"/>
  <c r="O694" i="105"/>
  <c r="P694" i="105" s="1"/>
  <c r="Q694" i="105" a="1"/>
  <c r="Q694" i="105" s="1"/>
  <c r="R694" i="105" s="1"/>
  <c r="S694" i="105" s="1"/>
  <c r="T694" i="105" s="1"/>
  <c r="N695" i="105"/>
  <c r="O695" i="105"/>
  <c r="P695" i="105" s="1"/>
  <c r="Q695" i="105" a="1"/>
  <c r="Q695" i="105" s="1"/>
  <c r="R695" i="105" s="1"/>
  <c r="S695" i="105" s="1"/>
  <c r="T695" i="105" s="1"/>
  <c r="N696" i="105"/>
  <c r="O696" i="105"/>
  <c r="P696" i="105" s="1"/>
  <c r="Q696" i="105" a="1"/>
  <c r="Q696" i="105" s="1"/>
  <c r="R696" i="105" s="1"/>
  <c r="S696" i="105" s="1"/>
  <c r="T696" i="105" s="1"/>
  <c r="N697" i="105"/>
  <c r="O697" i="105"/>
  <c r="P697" i="105" s="1"/>
  <c r="Q697" i="105" a="1"/>
  <c r="Q697" i="105" s="1"/>
  <c r="R697" i="105" s="1"/>
  <c r="S697" i="105" s="1"/>
  <c r="T697" i="105" s="1"/>
  <c r="N698" i="105"/>
  <c r="O698" i="105"/>
  <c r="P698" i="105" s="1"/>
  <c r="Q698" i="105" a="1"/>
  <c r="Q698" i="105" s="1"/>
  <c r="R698" i="105" s="1"/>
  <c r="S698" i="105" s="1"/>
  <c r="T698" i="105" s="1"/>
  <c r="N699" i="105"/>
  <c r="O699" i="105"/>
  <c r="P699" i="105" s="1"/>
  <c r="Q699" i="105" a="1"/>
  <c r="Q699" i="105" s="1"/>
  <c r="R699" i="105" s="1"/>
  <c r="S699" i="105" s="1"/>
  <c r="T699" i="105" s="1"/>
  <c r="N700" i="105"/>
  <c r="O700" i="105"/>
  <c r="P700" i="105" s="1"/>
  <c r="Q700" i="105" a="1"/>
  <c r="Q700" i="105" s="1"/>
  <c r="R700" i="105" s="1"/>
  <c r="S700" i="105" s="1"/>
  <c r="T700" i="105" s="1"/>
  <c r="N701" i="105"/>
  <c r="O701" i="105"/>
  <c r="P701" i="105" s="1"/>
  <c r="Q701" i="105" a="1"/>
  <c r="Q701" i="105" s="1"/>
  <c r="R701" i="105" s="1"/>
  <c r="S701" i="105" s="1"/>
  <c r="T701" i="105" s="1"/>
  <c r="N702" i="105"/>
  <c r="O702" i="105"/>
  <c r="P702" i="105" s="1"/>
  <c r="Q702" i="105" a="1"/>
  <c r="Q702" i="105" s="1"/>
  <c r="R702" i="105" s="1"/>
  <c r="S702" i="105" s="1"/>
  <c r="T702" i="105" s="1"/>
  <c r="N703" i="105"/>
  <c r="O703" i="105"/>
  <c r="P703" i="105" s="1"/>
  <c r="Q703" i="105" a="1"/>
  <c r="Q703" i="105" s="1"/>
  <c r="R703" i="105" s="1"/>
  <c r="S703" i="105" s="1"/>
  <c r="T703" i="105" s="1"/>
  <c r="N704" i="105"/>
  <c r="O704" i="105"/>
  <c r="P704" i="105" s="1"/>
  <c r="Q704" i="105" a="1"/>
  <c r="Q704" i="105" s="1"/>
  <c r="R704" i="105" s="1"/>
  <c r="S704" i="105" s="1"/>
  <c r="T704" i="105" s="1"/>
  <c r="N705" i="105"/>
  <c r="O705" i="105"/>
  <c r="P705" i="105" s="1"/>
  <c r="Q705" i="105" a="1"/>
  <c r="Q705" i="105" s="1"/>
  <c r="R705" i="105" s="1"/>
  <c r="S705" i="105" s="1"/>
  <c r="T705" i="105" s="1"/>
  <c r="N706" i="105"/>
  <c r="O706" i="105"/>
  <c r="P706" i="105" s="1"/>
  <c r="Q706" i="105" a="1"/>
  <c r="Q706" i="105" s="1"/>
  <c r="R706" i="105" s="1"/>
  <c r="S706" i="105" s="1"/>
  <c r="T706" i="105" s="1"/>
  <c r="N707" i="105"/>
  <c r="O707" i="105"/>
  <c r="P707" i="105" s="1"/>
  <c r="Q707" i="105" a="1"/>
  <c r="Q707" i="105" s="1"/>
  <c r="R707" i="105" s="1"/>
  <c r="S707" i="105" s="1"/>
  <c r="T707" i="105" s="1"/>
  <c r="N708" i="105"/>
  <c r="O708" i="105"/>
  <c r="P708" i="105" s="1"/>
  <c r="Q708" i="105" a="1"/>
  <c r="Q708" i="105" s="1"/>
  <c r="R708" i="105" s="1"/>
  <c r="S708" i="105" s="1"/>
  <c r="T708" i="105" s="1"/>
  <c r="N709" i="105"/>
  <c r="O709" i="105"/>
  <c r="P709" i="105" s="1"/>
  <c r="Q709" i="105" a="1"/>
  <c r="Q709" i="105" s="1"/>
  <c r="R709" i="105" s="1"/>
  <c r="S709" i="105" s="1"/>
  <c r="T709" i="105" s="1"/>
  <c r="N710" i="105"/>
  <c r="O710" i="105"/>
  <c r="P710" i="105" s="1"/>
  <c r="Q710" i="105" a="1"/>
  <c r="Q710" i="105" s="1"/>
  <c r="R710" i="105" s="1"/>
  <c r="S710" i="105" s="1"/>
  <c r="T710" i="105" s="1"/>
  <c r="N711" i="105"/>
  <c r="O711" i="105"/>
  <c r="P711" i="105" s="1"/>
  <c r="Q711" i="105" a="1"/>
  <c r="Q711" i="105" s="1"/>
  <c r="R711" i="105" s="1"/>
  <c r="S711" i="105" s="1"/>
  <c r="T711" i="105" s="1"/>
  <c r="N712" i="105"/>
  <c r="O712" i="105"/>
  <c r="P712" i="105" s="1"/>
  <c r="Q712" i="105" a="1"/>
  <c r="Q712" i="105" s="1"/>
  <c r="R712" i="105" s="1"/>
  <c r="S712" i="105" s="1"/>
  <c r="T712" i="105" s="1"/>
  <c r="N713" i="105"/>
  <c r="O713" i="105"/>
  <c r="P713" i="105" s="1"/>
  <c r="Q713" i="105" a="1"/>
  <c r="Q713" i="105" s="1"/>
  <c r="R713" i="105" s="1"/>
  <c r="S713" i="105" s="1"/>
  <c r="T713" i="105" s="1"/>
  <c r="Q714" i="105" a="1"/>
  <c r="Q714" i="105" s="1"/>
  <c r="R714" i="105" s="1"/>
  <c r="S714" i="105" s="1"/>
  <c r="T714" i="105" s="1"/>
  <c r="N715" i="105"/>
  <c r="O715" i="105"/>
  <c r="P715" i="105" s="1"/>
  <c r="Q715" i="105" a="1"/>
  <c r="Q715" i="105" s="1"/>
  <c r="R715" i="105" s="1"/>
  <c r="S715" i="105" s="1"/>
  <c r="T715" i="105" s="1"/>
  <c r="N716" i="105"/>
  <c r="O716" i="105"/>
  <c r="P716" i="105" s="1"/>
  <c r="Q716" i="105" a="1"/>
  <c r="Q716" i="105" s="1"/>
  <c r="R716" i="105" s="1"/>
  <c r="S716" i="105" s="1"/>
  <c r="T716" i="105" s="1"/>
  <c r="N717" i="105"/>
  <c r="O717" i="105"/>
  <c r="P717" i="105" s="1"/>
  <c r="Q717" i="105" a="1"/>
  <c r="Q717" i="105" s="1"/>
  <c r="R717" i="105" s="1"/>
  <c r="S717" i="105" s="1"/>
  <c r="T717" i="105" s="1"/>
  <c r="N718" i="105"/>
  <c r="O718" i="105"/>
  <c r="P718" i="105" s="1"/>
  <c r="Q718" i="105" a="1"/>
  <c r="Q718" i="105" s="1"/>
  <c r="R718" i="105" s="1"/>
  <c r="S718" i="105" s="1"/>
  <c r="T718" i="105" s="1"/>
  <c r="N719" i="105"/>
  <c r="O719" i="105"/>
  <c r="P719" i="105" s="1"/>
  <c r="Q719" i="105" a="1"/>
  <c r="Q719" i="105" s="1"/>
  <c r="R719" i="105" s="1"/>
  <c r="S719" i="105" s="1"/>
  <c r="T719" i="105" s="1"/>
  <c r="N720" i="105"/>
  <c r="O720" i="105"/>
  <c r="P720" i="105" s="1"/>
  <c r="Q720" i="105" a="1"/>
  <c r="Q720" i="105" s="1"/>
  <c r="R720" i="105" s="1"/>
  <c r="S720" i="105" s="1"/>
  <c r="T720" i="105" s="1"/>
  <c r="N721" i="105"/>
  <c r="O721" i="105"/>
  <c r="P721" i="105" s="1"/>
  <c r="Q721" i="105" a="1"/>
  <c r="Q721" i="105" s="1"/>
  <c r="R721" i="105" s="1"/>
  <c r="S721" i="105" s="1"/>
  <c r="T721" i="105" s="1"/>
  <c r="N722" i="105"/>
  <c r="O722" i="105"/>
  <c r="P722" i="105" s="1"/>
  <c r="Q722" i="105" a="1"/>
  <c r="Q722" i="105" s="1"/>
  <c r="R722" i="105" s="1"/>
  <c r="S722" i="105" s="1"/>
  <c r="T722" i="105" s="1"/>
  <c r="N723" i="105"/>
  <c r="O723" i="105"/>
  <c r="P723" i="105" s="1"/>
  <c r="Q723" i="105" a="1"/>
  <c r="Q723" i="105" s="1"/>
  <c r="R723" i="105" s="1"/>
  <c r="S723" i="105" s="1"/>
  <c r="T723" i="105" s="1"/>
  <c r="N724" i="105"/>
  <c r="O724" i="105"/>
  <c r="P724" i="105" s="1"/>
  <c r="Q724" i="105" a="1"/>
  <c r="Q724" i="105" s="1"/>
  <c r="R724" i="105" s="1"/>
  <c r="S724" i="105" s="1"/>
  <c r="T724" i="105" s="1"/>
  <c r="N725" i="105"/>
  <c r="O725" i="105"/>
  <c r="P725" i="105" s="1"/>
  <c r="Q725" i="105" a="1"/>
  <c r="Q725" i="105" s="1"/>
  <c r="R725" i="105" s="1"/>
  <c r="S725" i="105" s="1"/>
  <c r="T725" i="105" s="1"/>
  <c r="N726" i="105"/>
  <c r="O726" i="105"/>
  <c r="P726" i="105" s="1"/>
  <c r="Q726" i="105" a="1"/>
  <c r="Q726" i="105" s="1"/>
  <c r="R726" i="105" s="1"/>
  <c r="S726" i="105" s="1"/>
  <c r="T726" i="105" s="1"/>
  <c r="N727" i="105"/>
  <c r="O727" i="105"/>
  <c r="P727" i="105" s="1"/>
  <c r="Q727" i="105" a="1"/>
  <c r="Q727" i="105" s="1"/>
  <c r="R727" i="105" s="1"/>
  <c r="S727" i="105" s="1"/>
  <c r="T727" i="105" s="1"/>
  <c r="N728" i="105"/>
  <c r="O728" i="105"/>
  <c r="P728" i="105" s="1"/>
  <c r="Q728" i="105" a="1"/>
  <c r="Q728" i="105" s="1"/>
  <c r="R728" i="105" s="1"/>
  <c r="S728" i="105" s="1"/>
  <c r="T728" i="105" s="1"/>
  <c r="N729" i="105"/>
  <c r="O729" i="105"/>
  <c r="P729" i="105" s="1"/>
  <c r="Q729" i="105" a="1"/>
  <c r="Q729" i="105" s="1"/>
  <c r="R729" i="105" s="1"/>
  <c r="S729" i="105" s="1"/>
  <c r="T729" i="105" s="1"/>
  <c r="N730" i="105"/>
  <c r="N733" i="105"/>
  <c r="N735" i="105"/>
  <c r="O735" i="105"/>
  <c r="P735" i="105" s="1"/>
  <c r="N736" i="105"/>
  <c r="O736" i="105"/>
  <c r="P736" i="105" s="1"/>
  <c r="Q736" i="105" a="1"/>
  <c r="Q736" i="105" s="1"/>
  <c r="R736" i="105" s="1"/>
  <c r="S736" i="105" s="1"/>
  <c r="T736" i="105" s="1"/>
  <c r="N737" i="105"/>
  <c r="O737" i="105"/>
  <c r="P737" i="105" s="1"/>
  <c r="Q737" i="105" a="1"/>
  <c r="Q737" i="105" s="1"/>
  <c r="R737" i="105" s="1"/>
  <c r="S737" i="105" s="1"/>
  <c r="T737" i="105" s="1"/>
  <c r="N738" i="105"/>
  <c r="O738" i="105"/>
  <c r="P738" i="105" s="1"/>
  <c r="Q738" i="105" a="1"/>
  <c r="Q738" i="105" s="1"/>
  <c r="R738" i="105" s="1"/>
  <c r="S738" i="105" s="1"/>
  <c r="T738" i="105" s="1"/>
  <c r="N739" i="105"/>
  <c r="O739" i="105"/>
  <c r="P739" i="105" s="1"/>
  <c r="N740" i="105"/>
  <c r="O740" i="105"/>
  <c r="P740" i="105" s="1"/>
  <c r="Q740" i="105" a="1"/>
  <c r="Q740" i="105" s="1"/>
  <c r="N743" i="105"/>
  <c r="O743" i="105"/>
  <c r="P743" i="105" s="1"/>
  <c r="Q743" i="105" a="1"/>
  <c r="Q743" i="105" s="1"/>
  <c r="R743" i="105" s="1"/>
  <c r="S743" i="105" s="1"/>
  <c r="T743" i="105" s="1"/>
  <c r="N744" i="105"/>
  <c r="O744" i="105"/>
  <c r="P744" i="105" s="1"/>
  <c r="Q744" i="105" a="1"/>
  <c r="Q744" i="105" s="1"/>
  <c r="N745" i="105"/>
  <c r="O745" i="105"/>
  <c r="P745" i="105" s="1"/>
  <c r="Q745" i="105" a="1"/>
  <c r="Q745" i="105" s="1"/>
  <c r="N746" i="105"/>
  <c r="O746" i="105"/>
  <c r="P746" i="105" s="1"/>
  <c r="Q746" i="105" a="1"/>
  <c r="Q746" i="105" s="1"/>
  <c r="N747" i="105"/>
  <c r="O747" i="105"/>
  <c r="P747" i="105" s="1"/>
  <c r="Q747" i="105" a="1"/>
  <c r="Q747" i="105" s="1"/>
  <c r="R747" i="105" s="1"/>
  <c r="S747" i="105" s="1"/>
  <c r="T747" i="105" s="1"/>
  <c r="O749" i="105"/>
  <c r="P749" i="105" s="1"/>
  <c r="O751" i="105"/>
  <c r="P751" i="105" s="1"/>
  <c r="O753" i="105"/>
  <c r="P753" i="105" s="1"/>
  <c r="N755" i="105"/>
  <c r="O755" i="105"/>
  <c r="P755" i="105" s="1"/>
  <c r="Q755" i="105" a="1"/>
  <c r="Q755" i="105" s="1"/>
  <c r="R755" i="105" s="1"/>
  <c r="S755" i="105" s="1"/>
  <c r="T755" i="105" s="1"/>
  <c r="O757" i="105"/>
  <c r="P757" i="105" s="1"/>
  <c r="O759" i="105"/>
  <c r="P759" i="105" s="1"/>
  <c r="O761" i="105"/>
  <c r="P761" i="105" s="1"/>
  <c r="O763" i="105"/>
  <c r="P763" i="105" s="1"/>
  <c r="O765" i="105"/>
  <c r="P765" i="105" s="1"/>
  <c r="O767" i="105"/>
  <c r="P767" i="105" s="1"/>
  <c r="O769" i="105"/>
  <c r="P769" i="105" s="1"/>
  <c r="O771" i="105"/>
  <c r="P771" i="105" s="1"/>
  <c r="O773" i="105"/>
  <c r="P773" i="105" s="1"/>
  <c r="O775" i="105"/>
  <c r="P775" i="105" s="1"/>
  <c r="O777" i="105"/>
  <c r="P777" i="105" s="1"/>
  <c r="O779" i="105"/>
  <c r="P779" i="105" s="1"/>
  <c r="N781" i="105"/>
  <c r="N834" i="105"/>
  <c r="O834" i="105"/>
  <c r="P834" i="105" s="1"/>
  <c r="Q834" i="105" a="1"/>
  <c r="Q834" i="105" s="1"/>
  <c r="N835" i="105"/>
  <c r="O835" i="105"/>
  <c r="P835" i="105" s="1"/>
  <c r="Q835" i="105" a="1"/>
  <c r="Q835" i="105" s="1"/>
  <c r="R835" i="105" s="1"/>
  <c r="S835" i="105" s="1"/>
  <c r="T835" i="105" s="1"/>
  <c r="N836" i="105"/>
  <c r="O836" i="105"/>
  <c r="P836" i="105" s="1"/>
  <c r="Q836" i="105" a="1"/>
  <c r="Q836" i="105" s="1"/>
  <c r="N837" i="105"/>
  <c r="O837" i="105"/>
  <c r="P837" i="105" s="1"/>
  <c r="Q837" i="105" a="1"/>
  <c r="Q837" i="105" s="1"/>
  <c r="N838" i="105"/>
  <c r="O838" i="105"/>
  <c r="P838" i="105" s="1"/>
  <c r="Q838" i="105" a="1"/>
  <c r="Q838" i="105" s="1"/>
  <c r="N839" i="105"/>
  <c r="O839" i="105"/>
  <c r="P839" i="105" s="1"/>
  <c r="Q839" i="105" a="1"/>
  <c r="Q839" i="105" s="1"/>
  <c r="R839" i="105" s="1"/>
  <c r="S839" i="105" s="1"/>
  <c r="T839" i="105" s="1"/>
  <c r="N840" i="105"/>
  <c r="O840" i="105"/>
  <c r="P840" i="105" s="1"/>
  <c r="Q840" i="105" a="1"/>
  <c r="Q840" i="105" s="1"/>
  <c r="N841" i="105"/>
  <c r="O841" i="105"/>
  <c r="P841" i="105" s="1"/>
  <c r="Q841" i="105" a="1"/>
  <c r="Q841" i="105" s="1"/>
  <c r="N842" i="105"/>
  <c r="O842" i="105"/>
  <c r="P842" i="105" s="1"/>
  <c r="Q842" i="105" a="1"/>
  <c r="Q842" i="105" s="1"/>
  <c r="N843" i="105"/>
  <c r="O843" i="105"/>
  <c r="P843" i="105" s="1"/>
  <c r="Q843" i="105" a="1"/>
  <c r="Q843" i="105" s="1"/>
  <c r="R843" i="105" s="1"/>
  <c r="S843" i="105" s="1"/>
  <c r="T843" i="105" s="1"/>
  <c r="N844" i="105"/>
  <c r="O844" i="105"/>
  <c r="P844" i="105" s="1"/>
  <c r="Q844" i="105" a="1"/>
  <c r="Q844" i="105" s="1"/>
  <c r="N845" i="105"/>
  <c r="O845" i="105"/>
  <c r="P845" i="105" s="1"/>
  <c r="Q845" i="105" a="1"/>
  <c r="Q845" i="105" s="1"/>
  <c r="N846" i="105"/>
  <c r="O846" i="105"/>
  <c r="P846" i="105" s="1"/>
  <c r="Q846" i="105" a="1"/>
  <c r="Q846" i="105" s="1"/>
  <c r="N847" i="105"/>
  <c r="O847" i="105"/>
  <c r="P847" i="105" s="1"/>
  <c r="Q847" i="105" a="1"/>
  <c r="Q847" i="105" s="1"/>
  <c r="R847" i="105" s="1"/>
  <c r="S847" i="105" s="1"/>
  <c r="T847" i="105" s="1"/>
  <c r="N848" i="105"/>
  <c r="O848" i="105"/>
  <c r="P848" i="105" s="1"/>
  <c r="Q848" i="105" a="1"/>
  <c r="Q848" i="105" s="1"/>
  <c r="N849" i="105"/>
  <c r="O849" i="105"/>
  <c r="P849" i="105" s="1"/>
  <c r="Q849" i="105" a="1"/>
  <c r="Q849" i="105" s="1"/>
  <c r="N850" i="105"/>
  <c r="O850" i="105"/>
  <c r="P850" i="105" s="1"/>
  <c r="Q850" i="105" a="1"/>
  <c r="Q850" i="105" s="1"/>
  <c r="N851" i="105"/>
  <c r="O851" i="105"/>
  <c r="P851" i="105" s="1"/>
  <c r="Q851" i="105" a="1"/>
  <c r="Q851" i="105" s="1"/>
  <c r="R851" i="105" s="1"/>
  <c r="S851" i="105" s="1"/>
  <c r="T851" i="105" s="1"/>
  <c r="N852" i="105"/>
  <c r="O852" i="105"/>
  <c r="P852" i="105" s="1"/>
  <c r="Q852" i="105" a="1"/>
  <c r="Q852" i="105" s="1"/>
  <c r="N853" i="105"/>
  <c r="O853" i="105"/>
  <c r="P853" i="105" s="1"/>
  <c r="Q853" i="105" a="1"/>
  <c r="Q853" i="105" s="1"/>
  <c r="N854" i="105"/>
  <c r="O854" i="105"/>
  <c r="P854" i="105" s="1"/>
  <c r="Q854" i="105" a="1"/>
  <c r="Q854" i="105" s="1"/>
  <c r="N855" i="105"/>
  <c r="O855" i="105"/>
  <c r="P855" i="105" s="1"/>
  <c r="Q855" i="105" a="1"/>
  <c r="Q855" i="105" s="1"/>
  <c r="R855" i="105" s="1"/>
  <c r="S855" i="105" s="1"/>
  <c r="T855" i="105" s="1"/>
  <c r="N856" i="105"/>
  <c r="O856" i="105"/>
  <c r="P856" i="105" s="1"/>
  <c r="Q856" i="105" a="1"/>
  <c r="Q856" i="105" s="1"/>
  <c r="N857" i="105"/>
  <c r="O857" i="105"/>
  <c r="P857" i="105" s="1"/>
  <c r="Q857" i="105" a="1"/>
  <c r="Q857" i="105" s="1"/>
  <c r="N858" i="105"/>
  <c r="O858" i="105"/>
  <c r="P858" i="105" s="1"/>
  <c r="Q858" i="105" a="1"/>
  <c r="Q858" i="105" s="1"/>
  <c r="N859" i="105"/>
  <c r="O859" i="105"/>
  <c r="P859" i="105" s="1"/>
  <c r="Q859" i="105" a="1"/>
  <c r="Q859" i="105" s="1"/>
  <c r="R859" i="105" s="1"/>
  <c r="S859" i="105" s="1"/>
  <c r="T859" i="105" s="1"/>
  <c r="N860" i="105"/>
  <c r="O860" i="105"/>
  <c r="P860" i="105" s="1"/>
  <c r="Q860" i="105" a="1"/>
  <c r="Q860" i="105" s="1"/>
  <c r="N861" i="105"/>
  <c r="O861" i="105"/>
  <c r="P861" i="105" s="1"/>
  <c r="Q861" i="105" a="1"/>
  <c r="Q861" i="105" s="1"/>
  <c r="N862" i="105"/>
  <c r="O862" i="105"/>
  <c r="P862" i="105" s="1"/>
  <c r="Q862" i="105" a="1"/>
  <c r="Q862" i="105" s="1"/>
  <c r="N863" i="105"/>
  <c r="O863" i="105"/>
  <c r="P863" i="105" s="1"/>
  <c r="Q863" i="105" a="1"/>
  <c r="Q863" i="105" s="1"/>
  <c r="R863" i="105" s="1"/>
  <c r="S863" i="105" s="1"/>
  <c r="T863" i="105" s="1"/>
  <c r="N864" i="105"/>
  <c r="O864" i="105"/>
  <c r="P864" i="105" s="1"/>
  <c r="Q864" i="105" a="1"/>
  <c r="Q864" i="105" s="1"/>
  <c r="N865" i="105"/>
  <c r="O865" i="105"/>
  <c r="P865" i="105" s="1"/>
  <c r="Q865" i="105" a="1"/>
  <c r="Q865" i="105" s="1"/>
  <c r="N866" i="105"/>
  <c r="O866" i="105"/>
  <c r="P866" i="105" s="1"/>
  <c r="N867" i="105"/>
  <c r="O867" i="105"/>
  <c r="P867" i="105" s="1"/>
  <c r="N868" i="105"/>
  <c r="O868" i="105"/>
  <c r="P868" i="105" s="1"/>
  <c r="N869" i="105"/>
  <c r="O869" i="105"/>
  <c r="P869" i="105" s="1"/>
  <c r="N870" i="105"/>
  <c r="O870" i="105"/>
  <c r="P870" i="105" s="1"/>
  <c r="N871" i="105"/>
  <c r="O871" i="105"/>
  <c r="P871" i="105" s="1"/>
  <c r="Q884" i="105" a="1"/>
  <c r="Q884" i="105" s="1"/>
  <c r="O885" i="105"/>
  <c r="P885" i="105" s="1"/>
  <c r="Q10" i="107" a="1"/>
  <c r="Q10" i="107" s="1"/>
  <c r="R10" i="107" s="1"/>
  <c r="S10" i="107" s="1"/>
  <c r="T10" i="107" s="1"/>
  <c r="N10" i="107"/>
  <c r="Q13" i="107" a="1"/>
  <c r="Q13" i="107" s="1"/>
  <c r="Q14" i="107" a="1"/>
  <c r="Q14" i="107" s="1"/>
  <c r="R14" i="107" s="1"/>
  <c r="S14" i="107" s="1"/>
  <c r="T14" i="107" s="1"/>
  <c r="N14" i="107"/>
  <c r="Q52" i="107" a="1"/>
  <c r="Q52" i="107" s="1"/>
  <c r="N53" i="107"/>
  <c r="O53" i="107"/>
  <c r="P53" i="107" s="1"/>
  <c r="Q53" i="107" a="1"/>
  <c r="Q53" i="107" s="1"/>
  <c r="R53" i="107" s="1"/>
  <c r="S53" i="107" s="1"/>
  <c r="T53" i="107" s="1"/>
  <c r="Q54" i="107" a="1"/>
  <c r="Q54" i="107" s="1"/>
  <c r="N55" i="107"/>
  <c r="O55" i="107"/>
  <c r="P55" i="107" s="1"/>
  <c r="Q55" i="107" a="1"/>
  <c r="Q55" i="107" s="1"/>
  <c r="R55" i="107" s="1"/>
  <c r="S55" i="107" s="1"/>
  <c r="T55" i="107" s="1"/>
  <c r="Q56" i="107" a="1"/>
  <c r="Q56" i="107" s="1"/>
  <c r="N57" i="107"/>
  <c r="O57" i="107"/>
  <c r="P57" i="107" s="1"/>
  <c r="Q57" i="107" a="1"/>
  <c r="Q57" i="107" s="1"/>
  <c r="R57" i="107" s="1"/>
  <c r="S57" i="107" s="1"/>
  <c r="T57" i="107" s="1"/>
  <c r="Q58" i="107" a="1"/>
  <c r="Q58" i="107" s="1"/>
  <c r="N59" i="107"/>
  <c r="O59" i="107"/>
  <c r="P59" i="107" s="1"/>
  <c r="Q59" i="107" a="1"/>
  <c r="Q59" i="107" s="1"/>
  <c r="R59" i="107" s="1"/>
  <c r="S59" i="107" s="1"/>
  <c r="T59" i="107" s="1"/>
  <c r="Q60" i="107" a="1"/>
  <c r="Q60" i="107" s="1"/>
  <c r="N61" i="107"/>
  <c r="O61" i="107"/>
  <c r="P61" i="107" s="1"/>
  <c r="Q61" i="107" a="1"/>
  <c r="Q61" i="107" s="1"/>
  <c r="R61" i="107" s="1"/>
  <c r="S61" i="107" s="1"/>
  <c r="T61" i="107" s="1"/>
  <c r="Q62" i="107" a="1"/>
  <c r="Q62" i="107" s="1"/>
  <c r="N63" i="107"/>
  <c r="O63" i="107"/>
  <c r="P63" i="107" s="1"/>
  <c r="Q63" i="107" a="1"/>
  <c r="Q63" i="107" s="1"/>
  <c r="R63" i="107" s="1"/>
  <c r="S63" i="107" s="1"/>
  <c r="T63" i="107" s="1"/>
  <c r="Q64" i="107" a="1"/>
  <c r="Q64" i="107" s="1"/>
  <c r="N65" i="107"/>
  <c r="O65" i="107"/>
  <c r="P65" i="107" s="1"/>
  <c r="Q65" i="107" a="1"/>
  <c r="Q65" i="107" s="1"/>
  <c r="R65" i="107" s="1"/>
  <c r="S65" i="107" s="1"/>
  <c r="T65" i="107" s="1"/>
  <c r="Q66" i="107" a="1"/>
  <c r="Q66" i="107" s="1"/>
  <c r="N67" i="107"/>
  <c r="O67" i="107"/>
  <c r="P67" i="107" s="1"/>
  <c r="Q67" i="107" a="1"/>
  <c r="Q67" i="107" s="1"/>
  <c r="R67" i="107" s="1"/>
  <c r="S67" i="107" s="1"/>
  <c r="T67" i="107" s="1"/>
  <c r="Q68" i="107" a="1"/>
  <c r="Q68" i="107" s="1"/>
  <c r="N69" i="107"/>
  <c r="O69" i="107"/>
  <c r="P69" i="107" s="1"/>
  <c r="Q69" i="107" a="1"/>
  <c r="Q69" i="107" s="1"/>
  <c r="R69" i="107" s="1"/>
  <c r="S69" i="107" s="1"/>
  <c r="T69" i="107" s="1"/>
  <c r="Q70" i="107" a="1"/>
  <c r="Q70" i="107" s="1"/>
  <c r="N71" i="107"/>
  <c r="O71" i="107"/>
  <c r="P71" i="107" s="1"/>
  <c r="Q71" i="107" a="1"/>
  <c r="Q71" i="107" s="1"/>
  <c r="R71" i="107" s="1"/>
  <c r="S71" i="107" s="1"/>
  <c r="T71" i="107" s="1"/>
  <c r="Q72" i="107" a="1"/>
  <c r="Q72" i="107" s="1"/>
  <c r="N73" i="107"/>
  <c r="O73" i="107"/>
  <c r="P73" i="107" s="1"/>
  <c r="Q73" i="107" a="1"/>
  <c r="Q73" i="107" s="1"/>
  <c r="R73" i="107" s="1"/>
  <c r="S73" i="107" s="1"/>
  <c r="T73" i="107" s="1"/>
  <c r="Q74" i="107" a="1"/>
  <c r="Q74" i="107" s="1"/>
  <c r="N75" i="107"/>
  <c r="O75" i="107"/>
  <c r="P75" i="107" s="1"/>
  <c r="Q75" i="107" a="1"/>
  <c r="Q75" i="107" s="1"/>
  <c r="R75" i="107" s="1"/>
  <c r="S75" i="107" s="1"/>
  <c r="T75" i="107" s="1"/>
  <c r="Q76" i="107" a="1"/>
  <c r="Q76" i="107" s="1"/>
  <c r="N77" i="107"/>
  <c r="O77" i="107"/>
  <c r="P77" i="107" s="1"/>
  <c r="Q77" i="107" a="1"/>
  <c r="Q77" i="107" s="1"/>
  <c r="R77" i="107" s="1"/>
  <c r="S77" i="107" s="1"/>
  <c r="T77" i="107" s="1"/>
  <c r="O78" i="107"/>
  <c r="P78" i="107" s="1"/>
  <c r="O79" i="107"/>
  <c r="P79" i="107" s="1"/>
  <c r="O80" i="107"/>
  <c r="P80" i="107" s="1"/>
  <c r="O81" i="107"/>
  <c r="P81" i="107" s="1"/>
  <c r="O82" i="107"/>
  <c r="P82" i="107" s="1"/>
  <c r="O83" i="107"/>
  <c r="P83" i="107" s="1"/>
  <c r="O84" i="107"/>
  <c r="P84" i="107" s="1"/>
  <c r="O85" i="107"/>
  <c r="P85" i="107" s="1"/>
  <c r="O86" i="107"/>
  <c r="P86" i="107" s="1"/>
  <c r="O87" i="107"/>
  <c r="P87" i="107" s="1"/>
  <c r="O88" i="107"/>
  <c r="P88" i="107" s="1"/>
  <c r="O89" i="107"/>
  <c r="P89" i="107" s="1"/>
  <c r="O90" i="107"/>
  <c r="P90" i="107" s="1"/>
  <c r="O91" i="107"/>
  <c r="P91" i="107" s="1"/>
  <c r="O92" i="107"/>
  <c r="P92" i="107" s="1"/>
  <c r="O93" i="107"/>
  <c r="P93" i="107" s="1"/>
  <c r="O94" i="107"/>
  <c r="P94" i="107" s="1"/>
  <c r="O95" i="107"/>
  <c r="P95" i="107" s="1"/>
  <c r="O96" i="107"/>
  <c r="P96" i="107" s="1"/>
  <c r="O97" i="107"/>
  <c r="P97" i="107" s="1"/>
  <c r="O98" i="107"/>
  <c r="P98" i="107" s="1"/>
  <c r="O99" i="107"/>
  <c r="P99" i="107" s="1"/>
  <c r="O100" i="107"/>
  <c r="P100" i="107" s="1"/>
  <c r="O101" i="107"/>
  <c r="P101" i="107" s="1"/>
  <c r="O102" i="107"/>
  <c r="P102" i="107" s="1"/>
  <c r="O103" i="107"/>
  <c r="P103" i="107" s="1"/>
  <c r="O104" i="107"/>
  <c r="P104" i="107" s="1"/>
  <c r="O105" i="107"/>
  <c r="P105" i="107" s="1"/>
  <c r="O106" i="107"/>
  <c r="P106" i="107" s="1"/>
  <c r="O107" i="107"/>
  <c r="P107" i="107" s="1"/>
  <c r="O108" i="107"/>
  <c r="P108" i="107" s="1"/>
  <c r="O109" i="107"/>
  <c r="P109" i="107" s="1"/>
  <c r="O110" i="107"/>
  <c r="P110" i="107" s="1"/>
  <c r="O111" i="107"/>
  <c r="P111" i="107" s="1"/>
  <c r="O112" i="107"/>
  <c r="P112" i="107" s="1"/>
  <c r="O113" i="107"/>
  <c r="P113" i="107" s="1"/>
  <c r="O114" i="107"/>
  <c r="P114" i="107" s="1"/>
  <c r="O115" i="107"/>
  <c r="P115" i="107" s="1"/>
  <c r="O116" i="107"/>
  <c r="P116" i="107" s="1"/>
  <c r="O117" i="107"/>
  <c r="P117" i="107" s="1"/>
  <c r="O118" i="107"/>
  <c r="P118" i="107" s="1"/>
  <c r="O119" i="107"/>
  <c r="P119" i="107" s="1"/>
  <c r="O120" i="107"/>
  <c r="P120" i="107" s="1"/>
  <c r="O121" i="107"/>
  <c r="P121" i="107" s="1"/>
  <c r="O122" i="107"/>
  <c r="P122" i="107" s="1"/>
  <c r="Q124" i="107" a="1"/>
  <c r="Q124" i="107" s="1"/>
  <c r="Q125" i="107" a="1"/>
  <c r="Q125" i="107" s="1"/>
  <c r="Q126" i="107" a="1"/>
  <c r="Q126" i="107" s="1"/>
  <c r="Q127" i="107" a="1"/>
  <c r="Q127" i="107" s="1"/>
  <c r="Q128" i="107" a="1"/>
  <c r="Q128" i="107" s="1"/>
  <c r="Q129" i="107" a="1"/>
  <c r="Q129" i="107" s="1"/>
  <c r="Q130" i="107" a="1"/>
  <c r="Q130" i="107" s="1"/>
  <c r="Q131" i="107" a="1"/>
  <c r="Q131" i="107" s="1"/>
  <c r="Q132" i="107" a="1"/>
  <c r="Q132" i="107" s="1"/>
  <c r="Q133" i="107" a="1"/>
  <c r="Q133" i="107" s="1"/>
  <c r="Q134" i="107" a="1"/>
  <c r="Q134" i="107" s="1"/>
  <c r="Q135" i="107" a="1"/>
  <c r="Q135" i="107" s="1"/>
  <c r="Q136" i="107" a="1"/>
  <c r="Q136" i="107" s="1"/>
  <c r="Q137" i="107" a="1"/>
  <c r="Q137" i="107" s="1"/>
  <c r="Q138" i="107" a="1"/>
  <c r="Q138" i="107" s="1"/>
  <c r="Q139" i="107" a="1"/>
  <c r="Q139" i="107" s="1"/>
  <c r="Q140" i="107" a="1"/>
  <c r="Q140" i="107" s="1"/>
  <c r="Q141" i="107" a="1"/>
  <c r="Q141" i="107" s="1"/>
  <c r="Q142" i="107" a="1"/>
  <c r="Q142" i="107" s="1"/>
  <c r="Q143" i="107" a="1"/>
  <c r="Q143" i="107" s="1"/>
  <c r="Q144" i="107" a="1"/>
  <c r="Q144" i="107" s="1"/>
  <c r="Q145" i="107" a="1"/>
  <c r="Q145" i="107" s="1"/>
  <c r="Q146" i="107" a="1"/>
  <c r="Q146" i="107" s="1"/>
  <c r="P1145" i="94"/>
  <c r="R232" i="94"/>
  <c r="S232" i="94" s="1"/>
  <c r="T232" i="94" s="1"/>
  <c r="R236" i="94"/>
  <c r="S236" i="94" s="1"/>
  <c r="T236" i="94" s="1"/>
  <c r="R240" i="94"/>
  <c r="S240" i="94" s="1"/>
  <c r="T240" i="94" s="1"/>
  <c r="R256" i="94"/>
  <c r="S256" i="94" s="1"/>
  <c r="T256" i="94" s="1"/>
  <c r="R260" i="94"/>
  <c r="S260" i="94" s="1"/>
  <c r="T260" i="94" s="1"/>
  <c r="R264" i="94"/>
  <c r="S264" i="94" s="1"/>
  <c r="T264" i="94" s="1"/>
  <c r="R268" i="94"/>
  <c r="S268" i="94" s="1"/>
  <c r="T268" i="94" s="1"/>
  <c r="R272" i="94"/>
  <c r="S272" i="94" s="1"/>
  <c r="T272" i="94" s="1"/>
  <c r="R288" i="94"/>
  <c r="S288" i="94" s="1"/>
  <c r="T288" i="94" s="1"/>
  <c r="R296" i="94"/>
  <c r="S296" i="94" s="1"/>
  <c r="T296" i="94" s="1"/>
  <c r="R300" i="94"/>
  <c r="S300" i="94" s="1"/>
  <c r="T300" i="94" s="1"/>
  <c r="R308" i="94"/>
  <c r="S308" i="94" s="1"/>
  <c r="T308" i="94" s="1"/>
  <c r="R312" i="94"/>
  <c r="S312" i="94" s="1"/>
  <c r="T312" i="94" s="1"/>
  <c r="R324" i="94"/>
  <c r="S324" i="94" s="1"/>
  <c r="T324" i="94" s="1"/>
  <c r="R328" i="94"/>
  <c r="S328" i="94" s="1"/>
  <c r="T328" i="94" s="1"/>
  <c r="R336" i="94"/>
  <c r="S336" i="94" s="1"/>
  <c r="T336" i="94" s="1"/>
  <c r="R340" i="94"/>
  <c r="S340" i="94" s="1"/>
  <c r="T340" i="94" s="1"/>
  <c r="R344" i="94"/>
  <c r="S344" i="94" s="1"/>
  <c r="T344" i="94" s="1"/>
  <c r="R348" i="94"/>
  <c r="S348" i="94" s="1"/>
  <c r="T348" i="94" s="1"/>
  <c r="R364" i="94"/>
  <c r="S364" i="94" s="1"/>
  <c r="T364" i="94" s="1"/>
  <c r="R372" i="94"/>
  <c r="S372" i="94" s="1"/>
  <c r="T372" i="94" s="1"/>
  <c r="R376" i="94"/>
  <c r="S376" i="94" s="1"/>
  <c r="T376" i="94" s="1"/>
  <c r="R380" i="94"/>
  <c r="S380" i="94" s="1"/>
  <c r="T380" i="94" s="1"/>
  <c r="R384" i="94"/>
  <c r="S384" i="94" s="1"/>
  <c r="T384" i="94" s="1"/>
  <c r="R388" i="94"/>
  <c r="S388" i="94" s="1"/>
  <c r="T388" i="94" s="1"/>
  <c r="R392" i="94"/>
  <c r="S392" i="94" s="1"/>
  <c r="T392" i="94" s="1"/>
  <c r="R404" i="94"/>
  <c r="S404" i="94" s="1"/>
  <c r="T404" i="94" s="1"/>
  <c r="R416" i="94"/>
  <c r="S416" i="94" s="1"/>
  <c r="T416" i="94" s="1"/>
  <c r="R420" i="94"/>
  <c r="S420" i="94" s="1"/>
  <c r="T420" i="94" s="1"/>
  <c r="R424" i="94"/>
  <c r="S424" i="94" s="1"/>
  <c r="T424" i="94" s="1"/>
  <c r="R440" i="94"/>
  <c r="S440" i="94" s="1"/>
  <c r="T440" i="94" s="1"/>
  <c r="R444" i="94"/>
  <c r="S444" i="94" s="1"/>
  <c r="T444" i="94" s="1"/>
  <c r="R448" i="94"/>
  <c r="S448" i="94" s="1"/>
  <c r="T448" i="94" s="1"/>
  <c r="R452" i="94"/>
  <c r="S452" i="94" s="1"/>
  <c r="T452" i="94" s="1"/>
  <c r="R472" i="94"/>
  <c r="S472" i="94" s="1"/>
  <c r="T472" i="94" s="1"/>
  <c r="R492" i="94"/>
  <c r="S492" i="94" s="1"/>
  <c r="T492" i="94" s="1"/>
  <c r="R496" i="94"/>
  <c r="S496" i="94" s="1"/>
  <c r="T496" i="94" s="1"/>
  <c r="R512" i="94"/>
  <c r="S512" i="94" s="1"/>
  <c r="T512" i="94" s="1"/>
  <c r="R520" i="94"/>
  <c r="S520" i="94" s="1"/>
  <c r="T520" i="94" s="1"/>
  <c r="R524" i="94"/>
  <c r="S524" i="94" s="1"/>
  <c r="T524" i="94" s="1"/>
  <c r="R528" i="94"/>
  <c r="S528" i="94" s="1"/>
  <c r="T528" i="94" s="1"/>
  <c r="R540" i="94"/>
  <c r="S540" i="94" s="1"/>
  <c r="T540" i="94" s="1"/>
  <c r="R544" i="94"/>
  <c r="S544" i="94" s="1"/>
  <c r="T544" i="94" s="1"/>
  <c r="R548" i="94"/>
  <c r="S548" i="94" s="1"/>
  <c r="T548" i="94" s="1"/>
  <c r="R556" i="94"/>
  <c r="S556" i="94" s="1"/>
  <c r="T556" i="94" s="1"/>
  <c r="R584" i="94"/>
  <c r="S584" i="94" s="1"/>
  <c r="T584" i="94" s="1"/>
  <c r="R588" i="94"/>
  <c r="S588" i="94" s="1"/>
  <c r="T588" i="94" s="1"/>
  <c r="R592" i="94"/>
  <c r="S592" i="94" s="1"/>
  <c r="T592" i="94" s="1"/>
  <c r="R596" i="94"/>
  <c r="S596" i="94" s="1"/>
  <c r="T596" i="94" s="1"/>
  <c r="R600" i="94"/>
  <c r="S600" i="94" s="1"/>
  <c r="T600" i="94" s="1"/>
  <c r="R604" i="94"/>
  <c r="S604" i="94" s="1"/>
  <c r="T604" i="94" s="1"/>
  <c r="R608" i="94"/>
  <c r="S608" i="94" s="1"/>
  <c r="T608" i="94" s="1"/>
  <c r="R612" i="94"/>
  <c r="S612" i="94" s="1"/>
  <c r="T612" i="94" s="1"/>
  <c r="R640" i="94"/>
  <c r="S640" i="94" s="1"/>
  <c r="T640" i="94" s="1"/>
  <c r="R656" i="94"/>
  <c r="S656" i="94" s="1"/>
  <c r="T656" i="94" s="1"/>
  <c r="R660" i="94"/>
  <c r="S660" i="94" s="1"/>
  <c r="T660" i="94" s="1"/>
  <c r="R672" i="94"/>
  <c r="S672" i="94" s="1"/>
  <c r="T672" i="94" s="1"/>
  <c r="R676" i="94"/>
  <c r="S676" i="94" s="1"/>
  <c r="T676" i="94" s="1"/>
  <c r="R680" i="94"/>
  <c r="S680" i="94" s="1"/>
  <c r="T680" i="94" s="1"/>
  <c r="R688" i="94"/>
  <c r="S688" i="94" s="1"/>
  <c r="T688" i="94" s="1"/>
  <c r="R692" i="94"/>
  <c r="S692" i="94" s="1"/>
  <c r="T692" i="94" s="1"/>
  <c r="R696" i="94"/>
  <c r="S696" i="94" s="1"/>
  <c r="T696" i="94" s="1"/>
  <c r="R708" i="94"/>
  <c r="S708" i="94" s="1"/>
  <c r="T708" i="94" s="1"/>
  <c r="R724" i="94"/>
  <c r="S724" i="94" s="1"/>
  <c r="T724" i="94" s="1"/>
  <c r="R736" i="94"/>
  <c r="S736" i="94" s="1"/>
  <c r="T736" i="94" s="1"/>
  <c r="R744" i="94"/>
  <c r="S744" i="94" s="1"/>
  <c r="T744" i="94" s="1"/>
  <c r="R776" i="94"/>
  <c r="S776" i="94" s="1"/>
  <c r="T776" i="94" s="1"/>
  <c r="R780" i="94"/>
  <c r="S780" i="94" s="1"/>
  <c r="T780" i="94" s="1"/>
  <c r="R784" i="94"/>
  <c r="S784" i="94" s="1"/>
  <c r="T784" i="94" s="1"/>
  <c r="R804" i="94"/>
  <c r="S804" i="94" s="1"/>
  <c r="T804" i="94" s="1"/>
  <c r="R808" i="94"/>
  <c r="S808" i="94" s="1"/>
  <c r="T808" i="94" s="1"/>
  <c r="R820" i="94"/>
  <c r="S820" i="94" s="1"/>
  <c r="T820" i="94" s="1"/>
  <c r="R832" i="94"/>
  <c r="S832" i="94" s="1"/>
  <c r="T832" i="94" s="1"/>
  <c r="R836" i="94"/>
  <c r="S836" i="94" s="1"/>
  <c r="T836" i="94" s="1"/>
  <c r="R840" i="94"/>
  <c r="S840" i="94" s="1"/>
  <c r="T840" i="94" s="1"/>
  <c r="R848" i="94"/>
  <c r="S848" i="94" s="1"/>
  <c r="T848" i="94" s="1"/>
  <c r="R852" i="94"/>
  <c r="S852" i="94" s="1"/>
  <c r="T852" i="94" s="1"/>
  <c r="R868" i="94"/>
  <c r="S868" i="94" s="1"/>
  <c r="T868" i="94" s="1"/>
  <c r="R872" i="94"/>
  <c r="S872" i="94" s="1"/>
  <c r="T872" i="94" s="1"/>
  <c r="R876" i="94"/>
  <c r="S876" i="94" s="1"/>
  <c r="T876" i="94" s="1"/>
  <c r="R884" i="94"/>
  <c r="S884" i="94" s="1"/>
  <c r="T884" i="94" s="1"/>
  <c r="R888" i="94"/>
  <c r="S888" i="94" s="1"/>
  <c r="T888" i="94" s="1"/>
  <c r="R892" i="94"/>
  <c r="S892" i="94" s="1"/>
  <c r="T892" i="94" s="1"/>
  <c r="R896" i="94"/>
  <c r="S896" i="94" s="1"/>
  <c r="T896" i="94" s="1"/>
  <c r="R912" i="94"/>
  <c r="S912" i="94" s="1"/>
  <c r="T912" i="94" s="1"/>
  <c r="R920" i="94"/>
  <c r="S920" i="94" s="1"/>
  <c r="T920" i="94" s="1"/>
  <c r="R924" i="94"/>
  <c r="S924" i="94" s="1"/>
  <c r="T924" i="94" s="1"/>
  <c r="R928" i="94"/>
  <c r="S928" i="94" s="1"/>
  <c r="T928" i="94" s="1"/>
  <c r="R932" i="94"/>
  <c r="S932" i="94" s="1"/>
  <c r="T932" i="94" s="1"/>
  <c r="R936" i="94"/>
  <c r="S936" i="94" s="1"/>
  <c r="T936" i="94" s="1"/>
  <c r="R940" i="94"/>
  <c r="S940" i="94" s="1"/>
  <c r="T940" i="94" s="1"/>
  <c r="R944" i="94"/>
  <c r="S944" i="94" s="1"/>
  <c r="T944" i="94" s="1"/>
  <c r="R948" i="94"/>
  <c r="S948" i="94" s="1"/>
  <c r="T948" i="94" s="1"/>
  <c r="R952" i="94"/>
  <c r="S952" i="94" s="1"/>
  <c r="T952" i="94" s="1"/>
  <c r="R960" i="94"/>
  <c r="S960" i="94" s="1"/>
  <c r="T960" i="94" s="1"/>
  <c r="R964" i="94"/>
  <c r="S964" i="94" s="1"/>
  <c r="T964" i="94" s="1"/>
  <c r="R968" i="94"/>
  <c r="S968" i="94" s="1"/>
  <c r="T968" i="94" s="1"/>
  <c r="R972" i="94"/>
  <c r="S972" i="94" s="1"/>
  <c r="T972" i="94" s="1"/>
  <c r="R976" i="94"/>
  <c r="S976" i="94" s="1"/>
  <c r="T976" i="94" s="1"/>
  <c r="R980" i="94"/>
  <c r="S980" i="94" s="1"/>
  <c r="T980" i="94" s="1"/>
  <c r="R984" i="94"/>
  <c r="S984" i="94" s="1"/>
  <c r="T984" i="94" s="1"/>
  <c r="R988" i="94"/>
  <c r="S988" i="94" s="1"/>
  <c r="T988" i="94" s="1"/>
  <c r="R996" i="94"/>
  <c r="S996" i="94" s="1"/>
  <c r="T996" i="94" s="1"/>
  <c r="R1000" i="94"/>
  <c r="S1000" i="94" s="1"/>
  <c r="T1000" i="94" s="1"/>
  <c r="R1012" i="94"/>
  <c r="S1012" i="94" s="1"/>
  <c r="T1012" i="94" s="1"/>
  <c r="R1016" i="94"/>
  <c r="S1016" i="94" s="1"/>
  <c r="T1016" i="94" s="1"/>
  <c r="R1020" i="94"/>
  <c r="S1020" i="94" s="1"/>
  <c r="T1020" i="94" s="1"/>
  <c r="R1024" i="94"/>
  <c r="S1024" i="94" s="1"/>
  <c r="T1024" i="94" s="1"/>
  <c r="R1028" i="94"/>
  <c r="S1028" i="94" s="1"/>
  <c r="T1028" i="94" s="1"/>
  <c r="R1032" i="94"/>
  <c r="S1032" i="94" s="1"/>
  <c r="T1032" i="94" s="1"/>
  <c r="R1036" i="94"/>
  <c r="S1036" i="94" s="1"/>
  <c r="T1036" i="94" s="1"/>
  <c r="R1037" i="94"/>
  <c r="S1037" i="94" s="1"/>
  <c r="T1037" i="94" s="1"/>
  <c r="R1041" i="94"/>
  <c r="S1041" i="94" s="1"/>
  <c r="T1041" i="94" s="1"/>
  <c r="R1045" i="94"/>
  <c r="S1045" i="94" s="1"/>
  <c r="T1045" i="94" s="1"/>
  <c r="R1049" i="94"/>
  <c r="S1049" i="94" s="1"/>
  <c r="T1049" i="94" s="1"/>
  <c r="R1053" i="94"/>
  <c r="S1053" i="94" s="1"/>
  <c r="T1053" i="94" s="1"/>
  <c r="R1057" i="94"/>
  <c r="S1057" i="94" s="1"/>
  <c r="T1057" i="94" s="1"/>
  <c r="R1061" i="94"/>
  <c r="S1061" i="94" s="1"/>
  <c r="T1061" i="94" s="1"/>
  <c r="R1065" i="94"/>
  <c r="S1065" i="94" s="1"/>
  <c r="T1065" i="94" s="1"/>
  <c r="R1069" i="94"/>
  <c r="S1069" i="94" s="1"/>
  <c r="T1069" i="94" s="1"/>
  <c r="R1073" i="94"/>
  <c r="S1073" i="94" s="1"/>
  <c r="T1073" i="94" s="1"/>
  <c r="R1077" i="94"/>
  <c r="S1077" i="94" s="1"/>
  <c r="T1077" i="94" s="1"/>
  <c r="R1081" i="94"/>
  <c r="S1081" i="94" s="1"/>
  <c r="T1081" i="94" s="1"/>
  <c r="R1085" i="94"/>
  <c r="S1085" i="94" s="1"/>
  <c r="T1085" i="94" s="1"/>
  <c r="R1089" i="94"/>
  <c r="S1089" i="94" s="1"/>
  <c r="T1089" i="94" s="1"/>
  <c r="R1093" i="94"/>
  <c r="S1093" i="94" s="1"/>
  <c r="T1093" i="94" s="1"/>
  <c r="R1097" i="94"/>
  <c r="S1097" i="94" s="1"/>
  <c r="T1097" i="94" s="1"/>
  <c r="R1101" i="94"/>
  <c r="S1101" i="94" s="1"/>
  <c r="T1101" i="94" s="1"/>
  <c r="R1105" i="94"/>
  <c r="S1105" i="94" s="1"/>
  <c r="T1105" i="94" s="1"/>
  <c r="R1109" i="94"/>
  <c r="S1109" i="94" s="1"/>
  <c r="T1109" i="94" s="1"/>
  <c r="R1113" i="94"/>
  <c r="S1113" i="94" s="1"/>
  <c r="T1113" i="94" s="1"/>
  <c r="R1121" i="94"/>
  <c r="S1121" i="94" s="1"/>
  <c r="T1121" i="94" s="1"/>
  <c r="R1125" i="94"/>
  <c r="S1125" i="94" s="1"/>
  <c r="T1125" i="94" s="1"/>
  <c r="R1129" i="94"/>
  <c r="S1129" i="94" s="1"/>
  <c r="T1129" i="94" s="1"/>
  <c r="R1133" i="94"/>
  <c r="S1133" i="94" s="1"/>
  <c r="T1133" i="94" s="1"/>
  <c r="R1137" i="94"/>
  <c r="S1137" i="94" s="1"/>
  <c r="T1137" i="94" s="1"/>
  <c r="R1141" i="94"/>
  <c r="S1141" i="94" s="1"/>
  <c r="T1141" i="94" s="1"/>
  <c r="R244" i="94"/>
  <c r="S244" i="94" s="1"/>
  <c r="T244" i="94" s="1"/>
  <c r="R248" i="94"/>
  <c r="S248" i="94" s="1"/>
  <c r="T248" i="94" s="1"/>
  <c r="R252" i="94"/>
  <c r="S252" i="94" s="1"/>
  <c r="T252" i="94" s="1"/>
  <c r="R276" i="94"/>
  <c r="S276" i="94" s="1"/>
  <c r="T276" i="94" s="1"/>
  <c r="R280" i="94"/>
  <c r="S280" i="94" s="1"/>
  <c r="T280" i="94" s="1"/>
  <c r="R284" i="94"/>
  <c r="S284" i="94" s="1"/>
  <c r="T284" i="94" s="1"/>
  <c r="R292" i="94"/>
  <c r="S292" i="94" s="1"/>
  <c r="T292" i="94" s="1"/>
  <c r="R304" i="94"/>
  <c r="S304" i="94" s="1"/>
  <c r="T304" i="94" s="1"/>
  <c r="R316" i="94"/>
  <c r="S316" i="94" s="1"/>
  <c r="T316" i="94" s="1"/>
  <c r="R320" i="94"/>
  <c r="S320" i="94" s="1"/>
  <c r="T320" i="94" s="1"/>
  <c r="R332" i="94"/>
  <c r="S332" i="94" s="1"/>
  <c r="T332" i="94" s="1"/>
  <c r="R352" i="94"/>
  <c r="S352" i="94" s="1"/>
  <c r="T352" i="94" s="1"/>
  <c r="R356" i="94"/>
  <c r="S356" i="94" s="1"/>
  <c r="T356" i="94" s="1"/>
  <c r="R360" i="94"/>
  <c r="S360" i="94" s="1"/>
  <c r="T360" i="94" s="1"/>
  <c r="R368" i="94"/>
  <c r="S368" i="94" s="1"/>
  <c r="T368" i="94" s="1"/>
  <c r="R396" i="94"/>
  <c r="S396" i="94" s="1"/>
  <c r="T396" i="94" s="1"/>
  <c r="R400" i="94"/>
  <c r="S400" i="94" s="1"/>
  <c r="T400" i="94" s="1"/>
  <c r="R408" i="94"/>
  <c r="S408" i="94" s="1"/>
  <c r="T408" i="94" s="1"/>
  <c r="R412" i="94"/>
  <c r="S412" i="94" s="1"/>
  <c r="T412" i="94" s="1"/>
  <c r="R428" i="94"/>
  <c r="S428" i="94" s="1"/>
  <c r="T428" i="94" s="1"/>
  <c r="R432" i="94"/>
  <c r="S432" i="94" s="1"/>
  <c r="T432" i="94" s="1"/>
  <c r="R436" i="94"/>
  <c r="S436" i="94" s="1"/>
  <c r="T436" i="94" s="1"/>
  <c r="R456" i="94"/>
  <c r="S456" i="94" s="1"/>
  <c r="T456" i="94" s="1"/>
  <c r="R460" i="94"/>
  <c r="S460" i="94" s="1"/>
  <c r="T460" i="94" s="1"/>
  <c r="R464" i="94"/>
  <c r="S464" i="94" s="1"/>
  <c r="T464" i="94" s="1"/>
  <c r="R468" i="94"/>
  <c r="S468" i="94" s="1"/>
  <c r="T468" i="94" s="1"/>
  <c r="R476" i="94"/>
  <c r="S476" i="94" s="1"/>
  <c r="T476" i="94" s="1"/>
  <c r="R480" i="94"/>
  <c r="S480" i="94" s="1"/>
  <c r="T480" i="94" s="1"/>
  <c r="R484" i="94"/>
  <c r="S484" i="94" s="1"/>
  <c r="T484" i="94" s="1"/>
  <c r="R488" i="94"/>
  <c r="S488" i="94" s="1"/>
  <c r="T488" i="94" s="1"/>
  <c r="R500" i="94"/>
  <c r="S500" i="94" s="1"/>
  <c r="T500" i="94" s="1"/>
  <c r="R504" i="94"/>
  <c r="S504" i="94" s="1"/>
  <c r="T504" i="94" s="1"/>
  <c r="R508" i="94"/>
  <c r="S508" i="94" s="1"/>
  <c r="T508" i="94" s="1"/>
  <c r="R516" i="94"/>
  <c r="S516" i="94" s="1"/>
  <c r="T516" i="94" s="1"/>
  <c r="R532" i="94"/>
  <c r="S532" i="94" s="1"/>
  <c r="T532" i="94" s="1"/>
  <c r="R536" i="94"/>
  <c r="S536" i="94" s="1"/>
  <c r="T536" i="94" s="1"/>
  <c r="R552" i="94"/>
  <c r="S552" i="94" s="1"/>
  <c r="T552" i="94" s="1"/>
  <c r="R560" i="94"/>
  <c r="S560" i="94" s="1"/>
  <c r="T560" i="94" s="1"/>
  <c r="R564" i="94"/>
  <c r="S564" i="94" s="1"/>
  <c r="T564" i="94" s="1"/>
  <c r="R568" i="94"/>
  <c r="S568" i="94" s="1"/>
  <c r="T568" i="94" s="1"/>
  <c r="R572" i="94"/>
  <c r="S572" i="94" s="1"/>
  <c r="T572" i="94" s="1"/>
  <c r="R576" i="94"/>
  <c r="S576" i="94" s="1"/>
  <c r="T576" i="94" s="1"/>
  <c r="R580" i="94"/>
  <c r="S580" i="94" s="1"/>
  <c r="T580" i="94" s="1"/>
  <c r="R616" i="94"/>
  <c r="S616" i="94" s="1"/>
  <c r="T616" i="94" s="1"/>
  <c r="R620" i="94"/>
  <c r="S620" i="94" s="1"/>
  <c r="T620" i="94" s="1"/>
  <c r="R624" i="94"/>
  <c r="S624" i="94" s="1"/>
  <c r="T624" i="94" s="1"/>
  <c r="R628" i="94"/>
  <c r="S628" i="94" s="1"/>
  <c r="T628" i="94" s="1"/>
  <c r="R632" i="94"/>
  <c r="S632" i="94" s="1"/>
  <c r="T632" i="94" s="1"/>
  <c r="R636" i="94"/>
  <c r="S636" i="94" s="1"/>
  <c r="T636" i="94" s="1"/>
  <c r="R644" i="94"/>
  <c r="S644" i="94" s="1"/>
  <c r="T644" i="94" s="1"/>
  <c r="R648" i="94"/>
  <c r="S648" i="94" s="1"/>
  <c r="T648" i="94" s="1"/>
  <c r="R652" i="94"/>
  <c r="S652" i="94" s="1"/>
  <c r="T652" i="94" s="1"/>
  <c r="R664" i="94"/>
  <c r="S664" i="94" s="1"/>
  <c r="T664" i="94" s="1"/>
  <c r="R668" i="94"/>
  <c r="S668" i="94" s="1"/>
  <c r="T668" i="94" s="1"/>
  <c r="R684" i="94"/>
  <c r="S684" i="94" s="1"/>
  <c r="T684" i="94" s="1"/>
  <c r="R700" i="94"/>
  <c r="S700" i="94" s="1"/>
  <c r="T700" i="94" s="1"/>
  <c r="R704" i="94"/>
  <c r="S704" i="94" s="1"/>
  <c r="T704" i="94" s="1"/>
  <c r="R712" i="94"/>
  <c r="S712" i="94" s="1"/>
  <c r="T712" i="94" s="1"/>
  <c r="R716" i="94"/>
  <c r="S716" i="94" s="1"/>
  <c r="T716" i="94" s="1"/>
  <c r="R720" i="94"/>
  <c r="S720" i="94" s="1"/>
  <c r="T720" i="94" s="1"/>
  <c r="R728" i="94"/>
  <c r="S728" i="94" s="1"/>
  <c r="T728" i="94" s="1"/>
  <c r="R732" i="94"/>
  <c r="S732" i="94" s="1"/>
  <c r="T732" i="94" s="1"/>
  <c r="R740" i="94"/>
  <c r="S740" i="94" s="1"/>
  <c r="T740" i="94" s="1"/>
  <c r="R748" i="94"/>
  <c r="S748" i="94" s="1"/>
  <c r="T748" i="94" s="1"/>
  <c r="R752" i="94"/>
  <c r="S752" i="94" s="1"/>
  <c r="T752" i="94" s="1"/>
  <c r="R756" i="94"/>
  <c r="S756" i="94" s="1"/>
  <c r="T756" i="94" s="1"/>
  <c r="R760" i="94"/>
  <c r="S760" i="94" s="1"/>
  <c r="T760" i="94" s="1"/>
  <c r="R764" i="94"/>
  <c r="S764" i="94" s="1"/>
  <c r="T764" i="94" s="1"/>
  <c r="R768" i="94"/>
  <c r="S768" i="94" s="1"/>
  <c r="T768" i="94" s="1"/>
  <c r="R772" i="94"/>
  <c r="S772" i="94" s="1"/>
  <c r="T772" i="94" s="1"/>
  <c r="R788" i="94"/>
  <c r="S788" i="94" s="1"/>
  <c r="T788" i="94" s="1"/>
  <c r="R792" i="94"/>
  <c r="S792" i="94" s="1"/>
  <c r="T792" i="94" s="1"/>
  <c r="R796" i="94"/>
  <c r="S796" i="94" s="1"/>
  <c r="T796" i="94" s="1"/>
  <c r="R800" i="94"/>
  <c r="S800" i="94" s="1"/>
  <c r="T800" i="94" s="1"/>
  <c r="R812" i="94"/>
  <c r="S812" i="94" s="1"/>
  <c r="T812" i="94" s="1"/>
  <c r="R816" i="94"/>
  <c r="S816" i="94" s="1"/>
  <c r="T816" i="94" s="1"/>
  <c r="R824" i="94"/>
  <c r="S824" i="94" s="1"/>
  <c r="T824" i="94" s="1"/>
  <c r="R828" i="94"/>
  <c r="S828" i="94" s="1"/>
  <c r="T828" i="94" s="1"/>
  <c r="R844" i="94"/>
  <c r="S844" i="94" s="1"/>
  <c r="T844" i="94" s="1"/>
  <c r="R856" i="94"/>
  <c r="S856" i="94" s="1"/>
  <c r="T856" i="94" s="1"/>
  <c r="R860" i="94"/>
  <c r="S860" i="94" s="1"/>
  <c r="T860" i="94" s="1"/>
  <c r="R864" i="94"/>
  <c r="S864" i="94" s="1"/>
  <c r="T864" i="94" s="1"/>
  <c r="R880" i="94"/>
  <c r="S880" i="94" s="1"/>
  <c r="T880" i="94" s="1"/>
  <c r="R900" i="94"/>
  <c r="S900" i="94" s="1"/>
  <c r="T900" i="94" s="1"/>
  <c r="R904" i="94"/>
  <c r="S904" i="94" s="1"/>
  <c r="T904" i="94" s="1"/>
  <c r="R908" i="94"/>
  <c r="S908" i="94" s="1"/>
  <c r="T908" i="94" s="1"/>
  <c r="R916" i="94"/>
  <c r="S916" i="94" s="1"/>
  <c r="T916" i="94" s="1"/>
  <c r="R956" i="94"/>
  <c r="S956" i="94" s="1"/>
  <c r="T956" i="94" s="1"/>
  <c r="R992" i="94"/>
  <c r="S992" i="94" s="1"/>
  <c r="T992" i="94" s="1"/>
  <c r="R1004" i="94"/>
  <c r="S1004" i="94" s="1"/>
  <c r="T1004" i="94" s="1"/>
  <c r="R1008" i="94"/>
  <c r="S1008" i="94" s="1"/>
  <c r="T1008" i="94" s="1"/>
  <c r="R1117" i="94"/>
  <c r="S1117" i="94" s="1"/>
  <c r="T1117" i="94" s="1"/>
  <c r="R13" i="94"/>
  <c r="S13" i="94" s="1"/>
  <c r="T13" i="94" s="1"/>
  <c r="R17" i="94"/>
  <c r="S17" i="94" s="1"/>
  <c r="T17" i="94" s="1"/>
  <c r="R21" i="94"/>
  <c r="S21" i="94" s="1"/>
  <c r="T21" i="94" s="1"/>
  <c r="R25" i="94"/>
  <c r="S25" i="94" s="1"/>
  <c r="T25" i="94" s="1"/>
  <c r="R29" i="94"/>
  <c r="S29" i="94" s="1"/>
  <c r="T29" i="94" s="1"/>
  <c r="R33" i="94"/>
  <c r="S33" i="94" s="1"/>
  <c r="T33" i="94" s="1"/>
  <c r="R37" i="94"/>
  <c r="S37" i="94" s="1"/>
  <c r="T37" i="94" s="1"/>
  <c r="R41" i="94"/>
  <c r="S41" i="94" s="1"/>
  <c r="T41" i="94" s="1"/>
  <c r="R45" i="94"/>
  <c r="S45" i="94" s="1"/>
  <c r="T45" i="94" s="1"/>
  <c r="R49" i="94"/>
  <c r="S49" i="94" s="1"/>
  <c r="T49" i="94" s="1"/>
  <c r="R53" i="94"/>
  <c r="S53" i="94" s="1"/>
  <c r="T53" i="94" s="1"/>
  <c r="R57" i="94"/>
  <c r="S57" i="94" s="1"/>
  <c r="T57" i="94" s="1"/>
  <c r="R61" i="94"/>
  <c r="S61" i="94" s="1"/>
  <c r="T61" i="94" s="1"/>
  <c r="R65" i="94"/>
  <c r="S65" i="94" s="1"/>
  <c r="T65" i="94" s="1"/>
  <c r="R69" i="94"/>
  <c r="S69" i="94" s="1"/>
  <c r="T69" i="94" s="1"/>
  <c r="R73" i="94"/>
  <c r="S73" i="94" s="1"/>
  <c r="T73" i="94" s="1"/>
  <c r="R77" i="94"/>
  <c r="S77" i="94" s="1"/>
  <c r="T77" i="94" s="1"/>
  <c r="R81" i="94"/>
  <c r="S81" i="94" s="1"/>
  <c r="T81" i="94" s="1"/>
  <c r="R85" i="94"/>
  <c r="S85" i="94" s="1"/>
  <c r="T85" i="94" s="1"/>
  <c r="R89" i="94"/>
  <c r="S89" i="94" s="1"/>
  <c r="T89" i="94" s="1"/>
  <c r="R93" i="94"/>
  <c r="S93" i="94" s="1"/>
  <c r="T93" i="94" s="1"/>
  <c r="R97" i="94"/>
  <c r="S97" i="94" s="1"/>
  <c r="T97" i="94" s="1"/>
  <c r="R101" i="94"/>
  <c r="S101" i="94" s="1"/>
  <c r="T101" i="94" s="1"/>
  <c r="R105" i="94"/>
  <c r="S105" i="94" s="1"/>
  <c r="T105" i="94" s="1"/>
  <c r="R109" i="94"/>
  <c r="S109" i="94" s="1"/>
  <c r="T109" i="94" s="1"/>
  <c r="R113" i="94"/>
  <c r="S113" i="94" s="1"/>
  <c r="T113" i="94" s="1"/>
  <c r="R117" i="94"/>
  <c r="S117" i="94" s="1"/>
  <c r="T117" i="94" s="1"/>
  <c r="R121" i="94"/>
  <c r="S121" i="94" s="1"/>
  <c r="T121" i="94" s="1"/>
  <c r="R125" i="94"/>
  <c r="S125" i="94" s="1"/>
  <c r="T125" i="94" s="1"/>
  <c r="R129" i="94"/>
  <c r="S129" i="94" s="1"/>
  <c r="T129" i="94" s="1"/>
  <c r="R133" i="94"/>
  <c r="S133" i="94" s="1"/>
  <c r="T133" i="94" s="1"/>
  <c r="R137" i="94"/>
  <c r="S137" i="94" s="1"/>
  <c r="T137" i="94" s="1"/>
  <c r="R141" i="94"/>
  <c r="S141" i="94" s="1"/>
  <c r="T141" i="94" s="1"/>
  <c r="R145" i="94"/>
  <c r="S145" i="94" s="1"/>
  <c r="T145" i="94" s="1"/>
  <c r="R149" i="94"/>
  <c r="S149" i="94" s="1"/>
  <c r="T149" i="94" s="1"/>
  <c r="R153" i="94"/>
  <c r="S153" i="94" s="1"/>
  <c r="T153" i="94" s="1"/>
  <c r="R157" i="94"/>
  <c r="S157" i="94" s="1"/>
  <c r="T157" i="94" s="1"/>
  <c r="R161" i="94"/>
  <c r="S161" i="94" s="1"/>
  <c r="T161" i="94" s="1"/>
  <c r="R165" i="94"/>
  <c r="S165" i="94" s="1"/>
  <c r="T165" i="94" s="1"/>
  <c r="R169" i="94"/>
  <c r="S169" i="94" s="1"/>
  <c r="T169" i="94" s="1"/>
  <c r="R173" i="94"/>
  <c r="S173" i="94" s="1"/>
  <c r="T173" i="94" s="1"/>
  <c r="R177" i="94"/>
  <c r="S177" i="94" s="1"/>
  <c r="T177" i="94" s="1"/>
  <c r="R181" i="94"/>
  <c r="S181" i="94" s="1"/>
  <c r="T181" i="94" s="1"/>
  <c r="R185" i="94"/>
  <c r="S185" i="94" s="1"/>
  <c r="T185" i="94" s="1"/>
  <c r="R189" i="94"/>
  <c r="S189" i="94" s="1"/>
  <c r="T189" i="94" s="1"/>
  <c r="R193" i="94"/>
  <c r="S193" i="94" s="1"/>
  <c r="T193" i="94" s="1"/>
  <c r="R197" i="94"/>
  <c r="S197" i="94" s="1"/>
  <c r="T197" i="94" s="1"/>
  <c r="R201" i="94"/>
  <c r="S201" i="94" s="1"/>
  <c r="T201" i="94" s="1"/>
  <c r="R205" i="94"/>
  <c r="S205" i="94" s="1"/>
  <c r="T205" i="94" s="1"/>
  <c r="R209" i="94"/>
  <c r="S209" i="94" s="1"/>
  <c r="T209" i="94" s="1"/>
  <c r="R213" i="94"/>
  <c r="S213" i="94" s="1"/>
  <c r="T213" i="94" s="1"/>
  <c r="R217" i="94"/>
  <c r="S217" i="94" s="1"/>
  <c r="T217" i="94" s="1"/>
  <c r="R221" i="94"/>
  <c r="S221" i="94" s="1"/>
  <c r="T221" i="94" s="1"/>
  <c r="R225" i="94"/>
  <c r="S225" i="94" s="1"/>
  <c r="T225" i="94" s="1"/>
  <c r="R229" i="94"/>
  <c r="S229" i="94" s="1"/>
  <c r="T229" i="94" s="1"/>
  <c r="R233" i="94"/>
  <c r="S233" i="94" s="1"/>
  <c r="T233" i="94" s="1"/>
  <c r="R237" i="94"/>
  <c r="S237" i="94" s="1"/>
  <c r="T237" i="94" s="1"/>
  <c r="R241" i="94"/>
  <c r="S241" i="94" s="1"/>
  <c r="T241" i="94" s="1"/>
  <c r="R245" i="94"/>
  <c r="S245" i="94" s="1"/>
  <c r="T245" i="94" s="1"/>
  <c r="R249" i="94"/>
  <c r="S249" i="94" s="1"/>
  <c r="T249" i="94" s="1"/>
  <c r="R253" i="94"/>
  <c r="S253" i="94" s="1"/>
  <c r="T253" i="94" s="1"/>
  <c r="R257" i="94"/>
  <c r="S257" i="94" s="1"/>
  <c r="T257" i="94" s="1"/>
  <c r="R261" i="94"/>
  <c r="S261" i="94" s="1"/>
  <c r="T261" i="94" s="1"/>
  <c r="R265" i="94"/>
  <c r="S265" i="94" s="1"/>
  <c r="T265" i="94" s="1"/>
  <c r="R269" i="94"/>
  <c r="S269" i="94" s="1"/>
  <c r="T269" i="94" s="1"/>
  <c r="R273" i="94"/>
  <c r="S273" i="94" s="1"/>
  <c r="T273" i="94" s="1"/>
  <c r="R277" i="94"/>
  <c r="S277" i="94" s="1"/>
  <c r="T277" i="94" s="1"/>
  <c r="R281" i="94"/>
  <c r="S281" i="94" s="1"/>
  <c r="T281" i="94" s="1"/>
  <c r="R285" i="94"/>
  <c r="S285" i="94" s="1"/>
  <c r="T285" i="94" s="1"/>
  <c r="R289" i="94"/>
  <c r="S289" i="94" s="1"/>
  <c r="T289" i="94" s="1"/>
  <c r="R293" i="94"/>
  <c r="S293" i="94" s="1"/>
  <c r="T293" i="94" s="1"/>
  <c r="R297" i="94"/>
  <c r="S297" i="94" s="1"/>
  <c r="T297" i="94" s="1"/>
  <c r="R301" i="94"/>
  <c r="S301" i="94" s="1"/>
  <c r="T301" i="94" s="1"/>
  <c r="R305" i="94"/>
  <c r="S305" i="94" s="1"/>
  <c r="T305" i="94" s="1"/>
  <c r="R309" i="94"/>
  <c r="S309" i="94" s="1"/>
  <c r="T309" i="94" s="1"/>
  <c r="R313" i="94"/>
  <c r="S313" i="94" s="1"/>
  <c r="T313" i="94" s="1"/>
  <c r="R317" i="94"/>
  <c r="S317" i="94" s="1"/>
  <c r="T317" i="94" s="1"/>
  <c r="R321" i="94"/>
  <c r="S321" i="94" s="1"/>
  <c r="T321" i="94" s="1"/>
  <c r="R325" i="94"/>
  <c r="S325" i="94" s="1"/>
  <c r="T325" i="94" s="1"/>
  <c r="R329" i="94"/>
  <c r="S329" i="94" s="1"/>
  <c r="T329" i="94" s="1"/>
  <c r="R333" i="94"/>
  <c r="S333" i="94" s="1"/>
  <c r="T333" i="94" s="1"/>
  <c r="R337" i="94"/>
  <c r="S337" i="94" s="1"/>
  <c r="T337" i="94" s="1"/>
  <c r="R341" i="94"/>
  <c r="S341" i="94" s="1"/>
  <c r="T341" i="94" s="1"/>
  <c r="R345" i="94"/>
  <c r="S345" i="94" s="1"/>
  <c r="T345" i="94" s="1"/>
  <c r="R349" i="94"/>
  <c r="S349" i="94" s="1"/>
  <c r="T349" i="94" s="1"/>
  <c r="R353" i="94"/>
  <c r="S353" i="94" s="1"/>
  <c r="T353" i="94" s="1"/>
  <c r="R357" i="94"/>
  <c r="S357" i="94" s="1"/>
  <c r="T357" i="94" s="1"/>
  <c r="R361" i="94"/>
  <c r="S361" i="94" s="1"/>
  <c r="T361" i="94" s="1"/>
  <c r="R365" i="94"/>
  <c r="S365" i="94" s="1"/>
  <c r="T365" i="94" s="1"/>
  <c r="R369" i="94"/>
  <c r="S369" i="94" s="1"/>
  <c r="T369" i="94" s="1"/>
  <c r="R373" i="94"/>
  <c r="S373" i="94" s="1"/>
  <c r="T373" i="94" s="1"/>
  <c r="R377" i="94"/>
  <c r="S377" i="94" s="1"/>
  <c r="T377" i="94" s="1"/>
  <c r="R381" i="94"/>
  <c r="S381" i="94" s="1"/>
  <c r="T381" i="94" s="1"/>
  <c r="R385" i="94"/>
  <c r="S385" i="94" s="1"/>
  <c r="T385" i="94" s="1"/>
  <c r="R389" i="94"/>
  <c r="S389" i="94" s="1"/>
  <c r="T389" i="94" s="1"/>
  <c r="R393" i="94"/>
  <c r="S393" i="94" s="1"/>
  <c r="T393" i="94" s="1"/>
  <c r="R397" i="94"/>
  <c r="S397" i="94" s="1"/>
  <c r="T397" i="94" s="1"/>
  <c r="R401" i="94"/>
  <c r="S401" i="94" s="1"/>
  <c r="T401" i="94" s="1"/>
  <c r="R405" i="94"/>
  <c r="S405" i="94" s="1"/>
  <c r="T405" i="94" s="1"/>
  <c r="R409" i="94"/>
  <c r="S409" i="94" s="1"/>
  <c r="T409" i="94" s="1"/>
  <c r="R413" i="94"/>
  <c r="S413" i="94" s="1"/>
  <c r="T413" i="94" s="1"/>
  <c r="R417" i="94"/>
  <c r="S417" i="94" s="1"/>
  <c r="T417" i="94" s="1"/>
  <c r="R421" i="94"/>
  <c r="S421" i="94" s="1"/>
  <c r="T421" i="94" s="1"/>
  <c r="R425" i="94"/>
  <c r="S425" i="94" s="1"/>
  <c r="T425" i="94" s="1"/>
  <c r="R429" i="94"/>
  <c r="S429" i="94" s="1"/>
  <c r="T429" i="94" s="1"/>
  <c r="R433" i="94"/>
  <c r="S433" i="94" s="1"/>
  <c r="T433" i="94" s="1"/>
  <c r="R437" i="94"/>
  <c r="S437" i="94" s="1"/>
  <c r="T437" i="94" s="1"/>
  <c r="R441" i="94"/>
  <c r="S441" i="94" s="1"/>
  <c r="T441" i="94" s="1"/>
  <c r="R445" i="94"/>
  <c r="S445" i="94" s="1"/>
  <c r="T445" i="94" s="1"/>
  <c r="R449" i="94"/>
  <c r="S449" i="94" s="1"/>
  <c r="T449" i="94" s="1"/>
  <c r="R453" i="94"/>
  <c r="S453" i="94" s="1"/>
  <c r="T453" i="94" s="1"/>
  <c r="R457" i="94"/>
  <c r="S457" i="94" s="1"/>
  <c r="T457" i="94" s="1"/>
  <c r="R461" i="94"/>
  <c r="S461" i="94" s="1"/>
  <c r="T461" i="94" s="1"/>
  <c r="R465" i="94"/>
  <c r="S465" i="94" s="1"/>
  <c r="T465" i="94" s="1"/>
  <c r="R469" i="94"/>
  <c r="S469" i="94" s="1"/>
  <c r="T469" i="94" s="1"/>
  <c r="R473" i="94"/>
  <c r="S473" i="94" s="1"/>
  <c r="T473" i="94" s="1"/>
  <c r="R477" i="94"/>
  <c r="S477" i="94" s="1"/>
  <c r="T477" i="94" s="1"/>
  <c r="R481" i="94"/>
  <c r="S481" i="94" s="1"/>
  <c r="T481" i="94" s="1"/>
  <c r="R485" i="94"/>
  <c r="S485" i="94" s="1"/>
  <c r="T485" i="94" s="1"/>
  <c r="R489" i="94"/>
  <c r="S489" i="94" s="1"/>
  <c r="T489" i="94" s="1"/>
  <c r="R493" i="94"/>
  <c r="S493" i="94" s="1"/>
  <c r="T493" i="94" s="1"/>
  <c r="R497" i="94"/>
  <c r="S497" i="94" s="1"/>
  <c r="T497" i="94" s="1"/>
  <c r="R501" i="94"/>
  <c r="S501" i="94" s="1"/>
  <c r="T501" i="94" s="1"/>
  <c r="R505" i="94"/>
  <c r="S505" i="94" s="1"/>
  <c r="T505" i="94" s="1"/>
  <c r="R509" i="94"/>
  <c r="S509" i="94" s="1"/>
  <c r="T509" i="94" s="1"/>
  <c r="R513" i="94"/>
  <c r="S513" i="94" s="1"/>
  <c r="T513" i="94" s="1"/>
  <c r="R517" i="94"/>
  <c r="S517" i="94" s="1"/>
  <c r="T517" i="94" s="1"/>
  <c r="R521" i="94"/>
  <c r="S521" i="94" s="1"/>
  <c r="T521" i="94" s="1"/>
  <c r="R525" i="94"/>
  <c r="S525" i="94" s="1"/>
  <c r="T525" i="94" s="1"/>
  <c r="R529" i="94"/>
  <c r="S529" i="94" s="1"/>
  <c r="T529" i="94" s="1"/>
  <c r="R533" i="94"/>
  <c r="S533" i="94" s="1"/>
  <c r="T533" i="94" s="1"/>
  <c r="R537" i="94"/>
  <c r="S537" i="94" s="1"/>
  <c r="T537" i="94" s="1"/>
  <c r="R541" i="94"/>
  <c r="S541" i="94" s="1"/>
  <c r="T541" i="94" s="1"/>
  <c r="R545" i="94"/>
  <c r="S545" i="94" s="1"/>
  <c r="T545" i="94" s="1"/>
  <c r="R549" i="94"/>
  <c r="S549" i="94" s="1"/>
  <c r="T549" i="94" s="1"/>
  <c r="R553" i="94"/>
  <c r="S553" i="94" s="1"/>
  <c r="T553" i="94" s="1"/>
  <c r="R557" i="94"/>
  <c r="S557" i="94" s="1"/>
  <c r="T557" i="94" s="1"/>
  <c r="R561" i="94"/>
  <c r="S561" i="94" s="1"/>
  <c r="T561" i="94" s="1"/>
  <c r="R565" i="94"/>
  <c r="S565" i="94" s="1"/>
  <c r="T565" i="94" s="1"/>
  <c r="R569" i="94"/>
  <c r="S569" i="94" s="1"/>
  <c r="T569" i="94" s="1"/>
  <c r="R573" i="94"/>
  <c r="S573" i="94" s="1"/>
  <c r="T573" i="94" s="1"/>
  <c r="R577" i="94"/>
  <c r="S577" i="94" s="1"/>
  <c r="T577" i="94" s="1"/>
  <c r="R581" i="94"/>
  <c r="S581" i="94" s="1"/>
  <c r="T581" i="94" s="1"/>
  <c r="R585" i="94"/>
  <c r="S585" i="94" s="1"/>
  <c r="T585" i="94" s="1"/>
  <c r="R589" i="94"/>
  <c r="S589" i="94" s="1"/>
  <c r="T589" i="94" s="1"/>
  <c r="R593" i="94"/>
  <c r="S593" i="94" s="1"/>
  <c r="T593" i="94" s="1"/>
  <c r="R597" i="94"/>
  <c r="S597" i="94" s="1"/>
  <c r="T597" i="94" s="1"/>
  <c r="R601" i="94"/>
  <c r="S601" i="94" s="1"/>
  <c r="T601" i="94" s="1"/>
  <c r="R605" i="94"/>
  <c r="S605" i="94" s="1"/>
  <c r="T605" i="94" s="1"/>
  <c r="R609" i="94"/>
  <c r="S609" i="94" s="1"/>
  <c r="T609" i="94" s="1"/>
  <c r="R613" i="94"/>
  <c r="S613" i="94" s="1"/>
  <c r="T613" i="94" s="1"/>
  <c r="R617" i="94"/>
  <c r="S617" i="94" s="1"/>
  <c r="T617" i="94" s="1"/>
  <c r="R621" i="94"/>
  <c r="S621" i="94" s="1"/>
  <c r="T621" i="94" s="1"/>
  <c r="R625" i="94"/>
  <c r="S625" i="94" s="1"/>
  <c r="T625" i="94" s="1"/>
  <c r="R629" i="94"/>
  <c r="S629" i="94" s="1"/>
  <c r="T629" i="94" s="1"/>
  <c r="R633" i="94"/>
  <c r="S633" i="94" s="1"/>
  <c r="T633" i="94" s="1"/>
  <c r="R637" i="94"/>
  <c r="S637" i="94" s="1"/>
  <c r="T637" i="94" s="1"/>
  <c r="R641" i="94"/>
  <c r="S641" i="94" s="1"/>
  <c r="T641" i="94" s="1"/>
  <c r="R645" i="94"/>
  <c r="S645" i="94" s="1"/>
  <c r="T645" i="94" s="1"/>
  <c r="R649" i="94"/>
  <c r="S649" i="94" s="1"/>
  <c r="T649" i="94" s="1"/>
  <c r="R653" i="94"/>
  <c r="S653" i="94" s="1"/>
  <c r="T653" i="94" s="1"/>
  <c r="R657" i="94"/>
  <c r="S657" i="94" s="1"/>
  <c r="T657" i="94" s="1"/>
  <c r="R661" i="94"/>
  <c r="S661" i="94" s="1"/>
  <c r="T661" i="94" s="1"/>
  <c r="R665" i="94"/>
  <c r="S665" i="94" s="1"/>
  <c r="T665" i="94" s="1"/>
  <c r="R669" i="94"/>
  <c r="S669" i="94" s="1"/>
  <c r="T669" i="94" s="1"/>
  <c r="R673" i="94"/>
  <c r="S673" i="94" s="1"/>
  <c r="T673" i="94" s="1"/>
  <c r="R677" i="94"/>
  <c r="S677" i="94" s="1"/>
  <c r="T677" i="94" s="1"/>
  <c r="R681" i="94"/>
  <c r="S681" i="94" s="1"/>
  <c r="T681" i="94" s="1"/>
  <c r="R685" i="94"/>
  <c r="S685" i="94" s="1"/>
  <c r="T685" i="94" s="1"/>
  <c r="R689" i="94"/>
  <c r="S689" i="94" s="1"/>
  <c r="T689" i="94" s="1"/>
  <c r="R693" i="94"/>
  <c r="S693" i="94" s="1"/>
  <c r="T693" i="94" s="1"/>
  <c r="R697" i="94"/>
  <c r="S697" i="94" s="1"/>
  <c r="T697" i="94" s="1"/>
  <c r="R701" i="94"/>
  <c r="S701" i="94" s="1"/>
  <c r="T701" i="94" s="1"/>
  <c r="R705" i="94"/>
  <c r="S705" i="94" s="1"/>
  <c r="T705" i="94" s="1"/>
  <c r="R709" i="94"/>
  <c r="S709" i="94" s="1"/>
  <c r="T709" i="94" s="1"/>
  <c r="R713" i="94"/>
  <c r="S713" i="94" s="1"/>
  <c r="T713" i="94" s="1"/>
  <c r="R717" i="94"/>
  <c r="S717" i="94" s="1"/>
  <c r="T717" i="94" s="1"/>
  <c r="R721" i="94"/>
  <c r="S721" i="94" s="1"/>
  <c r="T721" i="94" s="1"/>
  <c r="R725" i="94"/>
  <c r="S725" i="94" s="1"/>
  <c r="T725" i="94" s="1"/>
  <c r="R729" i="94"/>
  <c r="S729" i="94" s="1"/>
  <c r="T729" i="94" s="1"/>
  <c r="R733" i="94"/>
  <c r="S733" i="94" s="1"/>
  <c r="T733" i="94" s="1"/>
  <c r="R737" i="94"/>
  <c r="S737" i="94" s="1"/>
  <c r="T737" i="94" s="1"/>
  <c r="R741" i="94"/>
  <c r="S741" i="94" s="1"/>
  <c r="T741" i="94" s="1"/>
  <c r="R745" i="94"/>
  <c r="S745" i="94" s="1"/>
  <c r="T745" i="94" s="1"/>
  <c r="R749" i="94"/>
  <c r="S749" i="94" s="1"/>
  <c r="T749" i="94" s="1"/>
  <c r="R753" i="94"/>
  <c r="S753" i="94" s="1"/>
  <c r="T753" i="94" s="1"/>
  <c r="R757" i="94"/>
  <c r="S757" i="94" s="1"/>
  <c r="T757" i="94" s="1"/>
  <c r="R761" i="94"/>
  <c r="S761" i="94" s="1"/>
  <c r="T761" i="94" s="1"/>
  <c r="R765" i="94"/>
  <c r="S765" i="94" s="1"/>
  <c r="T765" i="94" s="1"/>
  <c r="R769" i="94"/>
  <c r="S769" i="94" s="1"/>
  <c r="T769" i="94" s="1"/>
  <c r="R773" i="94"/>
  <c r="S773" i="94" s="1"/>
  <c r="T773" i="94" s="1"/>
  <c r="R777" i="94"/>
  <c r="S777" i="94" s="1"/>
  <c r="T777" i="94" s="1"/>
  <c r="R781" i="94"/>
  <c r="S781" i="94" s="1"/>
  <c r="T781" i="94" s="1"/>
  <c r="R785" i="94"/>
  <c r="S785" i="94" s="1"/>
  <c r="T785" i="94" s="1"/>
  <c r="R789" i="94"/>
  <c r="S789" i="94" s="1"/>
  <c r="T789" i="94" s="1"/>
  <c r="R793" i="94"/>
  <c r="S793" i="94" s="1"/>
  <c r="T793" i="94" s="1"/>
  <c r="R797" i="94"/>
  <c r="S797" i="94" s="1"/>
  <c r="T797" i="94" s="1"/>
  <c r="R801" i="94"/>
  <c r="S801" i="94" s="1"/>
  <c r="T801" i="94" s="1"/>
  <c r="R805" i="94"/>
  <c r="S805" i="94" s="1"/>
  <c r="T805" i="94" s="1"/>
  <c r="R809" i="94"/>
  <c r="S809" i="94" s="1"/>
  <c r="T809" i="94" s="1"/>
  <c r="R813" i="94"/>
  <c r="S813" i="94" s="1"/>
  <c r="T813" i="94" s="1"/>
  <c r="R817" i="94"/>
  <c r="S817" i="94" s="1"/>
  <c r="T817" i="94" s="1"/>
  <c r="R821" i="94"/>
  <c r="S821" i="94" s="1"/>
  <c r="T821" i="94" s="1"/>
  <c r="R825" i="94"/>
  <c r="S825" i="94" s="1"/>
  <c r="T825" i="94" s="1"/>
  <c r="R829" i="94"/>
  <c r="S829" i="94" s="1"/>
  <c r="T829" i="94" s="1"/>
  <c r="R833" i="94"/>
  <c r="S833" i="94" s="1"/>
  <c r="T833" i="94" s="1"/>
  <c r="R837" i="94"/>
  <c r="S837" i="94" s="1"/>
  <c r="T837" i="94" s="1"/>
  <c r="R841" i="94"/>
  <c r="S841" i="94" s="1"/>
  <c r="T841" i="94" s="1"/>
  <c r="R845" i="94"/>
  <c r="S845" i="94" s="1"/>
  <c r="T845" i="94" s="1"/>
  <c r="R849" i="94"/>
  <c r="S849" i="94" s="1"/>
  <c r="T849" i="94" s="1"/>
  <c r="R853" i="94"/>
  <c r="S853" i="94" s="1"/>
  <c r="T853" i="94" s="1"/>
  <c r="R857" i="94"/>
  <c r="S857" i="94" s="1"/>
  <c r="T857" i="94" s="1"/>
  <c r="R861" i="94"/>
  <c r="S861" i="94" s="1"/>
  <c r="T861" i="94" s="1"/>
  <c r="R865" i="94"/>
  <c r="S865" i="94" s="1"/>
  <c r="T865" i="94" s="1"/>
  <c r="R869" i="94"/>
  <c r="S869" i="94" s="1"/>
  <c r="T869" i="94" s="1"/>
  <c r="R873" i="94"/>
  <c r="S873" i="94" s="1"/>
  <c r="T873" i="94" s="1"/>
  <c r="R877" i="94"/>
  <c r="S877" i="94" s="1"/>
  <c r="T877" i="94" s="1"/>
  <c r="R881" i="94"/>
  <c r="S881" i="94" s="1"/>
  <c r="T881" i="94" s="1"/>
  <c r="R885" i="94"/>
  <c r="S885" i="94" s="1"/>
  <c r="T885" i="94" s="1"/>
  <c r="R889" i="94"/>
  <c r="S889" i="94" s="1"/>
  <c r="T889" i="94" s="1"/>
  <c r="R893" i="94"/>
  <c r="S893" i="94" s="1"/>
  <c r="T893" i="94" s="1"/>
  <c r="R897" i="94"/>
  <c r="S897" i="94" s="1"/>
  <c r="T897" i="94" s="1"/>
  <c r="R901" i="94"/>
  <c r="S901" i="94" s="1"/>
  <c r="T901" i="94" s="1"/>
  <c r="R905" i="94"/>
  <c r="S905" i="94" s="1"/>
  <c r="T905" i="94" s="1"/>
  <c r="R909" i="94"/>
  <c r="S909" i="94" s="1"/>
  <c r="T909" i="94" s="1"/>
  <c r="R913" i="94"/>
  <c r="S913" i="94" s="1"/>
  <c r="T913" i="94" s="1"/>
  <c r="R917" i="94"/>
  <c r="S917" i="94" s="1"/>
  <c r="T917" i="94" s="1"/>
  <c r="R921" i="94"/>
  <c r="S921" i="94" s="1"/>
  <c r="T921" i="94" s="1"/>
  <c r="R925" i="94"/>
  <c r="S925" i="94" s="1"/>
  <c r="T925" i="94" s="1"/>
  <c r="R929" i="94"/>
  <c r="S929" i="94" s="1"/>
  <c r="T929" i="94" s="1"/>
  <c r="R933" i="94"/>
  <c r="S933" i="94" s="1"/>
  <c r="T933" i="94" s="1"/>
  <c r="R937" i="94"/>
  <c r="S937" i="94" s="1"/>
  <c r="T937" i="94" s="1"/>
  <c r="R941" i="94"/>
  <c r="S941" i="94" s="1"/>
  <c r="T941" i="94" s="1"/>
  <c r="R945" i="94"/>
  <c r="S945" i="94" s="1"/>
  <c r="T945" i="94" s="1"/>
  <c r="R949" i="94"/>
  <c r="S949" i="94" s="1"/>
  <c r="T949" i="94" s="1"/>
  <c r="R953" i="94"/>
  <c r="S953" i="94" s="1"/>
  <c r="T953" i="94" s="1"/>
  <c r="R957" i="94"/>
  <c r="S957" i="94" s="1"/>
  <c r="T957" i="94" s="1"/>
  <c r="R961" i="94"/>
  <c r="S961" i="94" s="1"/>
  <c r="T961" i="94" s="1"/>
  <c r="R965" i="94"/>
  <c r="S965" i="94" s="1"/>
  <c r="T965" i="94" s="1"/>
  <c r="R969" i="94"/>
  <c r="S969" i="94" s="1"/>
  <c r="T969" i="94" s="1"/>
  <c r="R973" i="94"/>
  <c r="S973" i="94" s="1"/>
  <c r="T973" i="94" s="1"/>
  <c r="R977" i="94"/>
  <c r="S977" i="94" s="1"/>
  <c r="T977" i="94" s="1"/>
  <c r="R981" i="94"/>
  <c r="S981" i="94" s="1"/>
  <c r="T981" i="94" s="1"/>
  <c r="R985" i="94"/>
  <c r="S985" i="94" s="1"/>
  <c r="T985" i="94" s="1"/>
  <c r="R989" i="94"/>
  <c r="S989" i="94" s="1"/>
  <c r="T989" i="94" s="1"/>
  <c r="R993" i="94"/>
  <c r="S993" i="94" s="1"/>
  <c r="T993" i="94" s="1"/>
  <c r="R997" i="94"/>
  <c r="S997" i="94" s="1"/>
  <c r="T997" i="94" s="1"/>
  <c r="R1001" i="94"/>
  <c r="S1001" i="94" s="1"/>
  <c r="T1001" i="94" s="1"/>
  <c r="R1005" i="94"/>
  <c r="S1005" i="94" s="1"/>
  <c r="T1005" i="94" s="1"/>
  <c r="R1009" i="94"/>
  <c r="S1009" i="94" s="1"/>
  <c r="T1009" i="94" s="1"/>
  <c r="R1013" i="94"/>
  <c r="S1013" i="94" s="1"/>
  <c r="T1013" i="94" s="1"/>
  <c r="R1017" i="94"/>
  <c r="S1017" i="94" s="1"/>
  <c r="T1017" i="94" s="1"/>
  <c r="R1021" i="94"/>
  <c r="S1021" i="94" s="1"/>
  <c r="T1021" i="94" s="1"/>
  <c r="R1025" i="94"/>
  <c r="S1025" i="94" s="1"/>
  <c r="T1025" i="94" s="1"/>
  <c r="R1029" i="94"/>
  <c r="S1029" i="94" s="1"/>
  <c r="T1029" i="94" s="1"/>
  <c r="R1033" i="94"/>
  <c r="S1033" i="94" s="1"/>
  <c r="T1033" i="94" s="1"/>
  <c r="R12" i="101"/>
  <c r="S12" i="101" s="1"/>
  <c r="T12" i="101" s="1"/>
  <c r="R19" i="101"/>
  <c r="S19" i="101" s="1"/>
  <c r="T19" i="101" s="1"/>
  <c r="R22" i="101"/>
  <c r="S22" i="101" s="1"/>
  <c r="T22" i="101" s="1"/>
  <c r="R38" i="101"/>
  <c r="S38" i="101" s="1"/>
  <c r="T38" i="101" s="1"/>
  <c r="R54" i="101"/>
  <c r="S54" i="101" s="1"/>
  <c r="T54" i="101" s="1"/>
  <c r="R63" i="101"/>
  <c r="S63" i="101" s="1"/>
  <c r="T63" i="101" s="1"/>
  <c r="R85" i="101"/>
  <c r="S85" i="101" s="1"/>
  <c r="T85" i="101" s="1"/>
  <c r="R13" i="101"/>
  <c r="S13" i="101" s="1"/>
  <c r="T13" i="101" s="1"/>
  <c r="R20" i="101"/>
  <c r="S20" i="101" s="1"/>
  <c r="T20" i="101" s="1"/>
  <c r="R23" i="101"/>
  <c r="S23" i="101" s="1"/>
  <c r="T23" i="101" s="1"/>
  <c r="R25" i="101"/>
  <c r="S25" i="101" s="1"/>
  <c r="T25" i="101" s="1"/>
  <c r="R26" i="101"/>
  <c r="S26" i="101" s="1"/>
  <c r="T26" i="101" s="1"/>
  <c r="R27" i="101"/>
  <c r="S27" i="101" s="1"/>
  <c r="T27" i="101" s="1"/>
  <c r="R29" i="101"/>
  <c r="S29" i="101" s="1"/>
  <c r="T29" i="101" s="1"/>
  <c r="R30" i="101"/>
  <c r="S30" i="101" s="1"/>
  <c r="T30" i="101" s="1"/>
  <c r="R31" i="101"/>
  <c r="S31" i="101" s="1"/>
  <c r="T31" i="101" s="1"/>
  <c r="R32" i="101"/>
  <c r="S32" i="101" s="1"/>
  <c r="T32" i="101" s="1"/>
  <c r="R33" i="101"/>
  <c r="S33" i="101" s="1"/>
  <c r="T33" i="101" s="1"/>
  <c r="R34" i="101"/>
  <c r="S34" i="101" s="1"/>
  <c r="T34" i="101" s="1"/>
  <c r="R35" i="101"/>
  <c r="S35" i="101" s="1"/>
  <c r="T35" i="101" s="1"/>
  <c r="R36" i="101"/>
  <c r="S36" i="101" s="1"/>
  <c r="T36" i="101" s="1"/>
  <c r="R37" i="101"/>
  <c r="S37" i="101" s="1"/>
  <c r="T37" i="101" s="1"/>
  <c r="R58" i="101"/>
  <c r="S58" i="101" s="1"/>
  <c r="T58" i="101" s="1"/>
  <c r="R59" i="101"/>
  <c r="S59" i="101" s="1"/>
  <c r="T59" i="101" s="1"/>
  <c r="R60" i="101"/>
  <c r="S60" i="101" s="1"/>
  <c r="T60" i="101" s="1"/>
  <c r="R61" i="101"/>
  <c r="S61" i="101" s="1"/>
  <c r="T61" i="101" s="1"/>
  <c r="R62" i="101"/>
  <c r="S62" i="101" s="1"/>
  <c r="T62" i="101" s="1"/>
  <c r="R71" i="101"/>
  <c r="S71" i="101" s="1"/>
  <c r="T71" i="101" s="1"/>
  <c r="R72" i="101"/>
  <c r="S72" i="101" s="1"/>
  <c r="T72" i="101" s="1"/>
  <c r="R82" i="101"/>
  <c r="S82" i="101" s="1"/>
  <c r="T82" i="101" s="1"/>
  <c r="R83" i="101"/>
  <c r="S83" i="101" s="1"/>
  <c r="T83" i="101" s="1"/>
  <c r="R84" i="101"/>
  <c r="S84" i="101" s="1"/>
  <c r="T84" i="101" s="1"/>
  <c r="R94" i="101"/>
  <c r="S94" i="101" s="1"/>
  <c r="T94" i="101" s="1"/>
  <c r="R482" i="101"/>
  <c r="S482" i="101" s="1"/>
  <c r="T482" i="101" s="1"/>
  <c r="R540" i="101"/>
  <c r="S540" i="101" s="1"/>
  <c r="T540" i="101" s="1"/>
  <c r="R566" i="101"/>
  <c r="S566" i="101" s="1"/>
  <c r="T566" i="101" s="1"/>
  <c r="R574" i="101"/>
  <c r="S574" i="101" s="1"/>
  <c r="T574" i="101" s="1"/>
  <c r="Q11" i="101" a="1"/>
  <c r="Q11" i="101" s="1"/>
  <c r="R11" i="101" s="1"/>
  <c r="S11" i="101" s="1"/>
  <c r="T11" i="101" s="1"/>
  <c r="N14" i="101"/>
  <c r="N15" i="101"/>
  <c r="Q16" i="101" a="1"/>
  <c r="Q16" i="101" s="1"/>
  <c r="R16" i="101" s="1"/>
  <c r="S16" i="101" s="1"/>
  <c r="T16" i="101" s="1"/>
  <c r="Q18" i="101" a="1"/>
  <c r="Q18" i="101" s="1"/>
  <c r="R18" i="101" s="1"/>
  <c r="S18" i="101" s="1"/>
  <c r="T18" i="101" s="1"/>
  <c r="Q21" i="101" a="1"/>
  <c r="Q21" i="101" s="1"/>
  <c r="R21" i="101" s="1"/>
  <c r="S21" i="101" s="1"/>
  <c r="T21" i="101" s="1"/>
  <c r="Q24" i="101" a="1"/>
  <c r="Q24" i="101" s="1"/>
  <c r="R24" i="101" s="1"/>
  <c r="S24" i="101" s="1"/>
  <c r="T24" i="101" s="1"/>
  <c r="N41" i="101"/>
  <c r="N42" i="101"/>
  <c r="N43" i="101"/>
  <c r="N44" i="101"/>
  <c r="N45" i="101"/>
  <c r="N46" i="101"/>
  <c r="N47" i="101"/>
  <c r="N48" i="101"/>
  <c r="N49" i="101"/>
  <c r="N50" i="101"/>
  <c r="N51" i="101"/>
  <c r="N52" i="101"/>
  <c r="Q53" i="101" a="1"/>
  <c r="Q53" i="101" s="1"/>
  <c r="R53" i="101" s="1"/>
  <c r="S53" i="101" s="1"/>
  <c r="T53" i="101" s="1"/>
  <c r="Q57" i="101" a="1"/>
  <c r="Q57" i="101" s="1"/>
  <c r="R57" i="101" s="1"/>
  <c r="S57" i="101" s="1"/>
  <c r="T57" i="101" s="1"/>
  <c r="N74" i="101"/>
  <c r="N75" i="101"/>
  <c r="N76" i="101"/>
  <c r="N77" i="101"/>
  <c r="N78" i="101"/>
  <c r="N79" i="101"/>
  <c r="N80" i="101"/>
  <c r="Q81" i="101" a="1"/>
  <c r="Q81" i="101" s="1"/>
  <c r="R81" i="101" s="1"/>
  <c r="S81" i="101" s="1"/>
  <c r="T81" i="101" s="1"/>
  <c r="N97" i="101"/>
  <c r="N99" i="101"/>
  <c r="Q101" i="101" a="1"/>
  <c r="Q101" i="101" s="1"/>
  <c r="N105" i="101"/>
  <c r="N106" i="101"/>
  <c r="N107" i="101"/>
  <c r="N108" i="101"/>
  <c r="Q108" i="101" a="1"/>
  <c r="Q108" i="101" s="1"/>
  <c r="O115" i="101"/>
  <c r="P115" i="101" s="1"/>
  <c r="N115" i="101"/>
  <c r="O119" i="101"/>
  <c r="P119" i="101" s="1"/>
  <c r="O134" i="101"/>
  <c r="P134" i="101" s="1"/>
  <c r="N134" i="101"/>
  <c r="O155" i="101"/>
  <c r="P155" i="101" s="1"/>
  <c r="N155" i="101"/>
  <c r="N175" i="101"/>
  <c r="N176" i="101"/>
  <c r="O177" i="101"/>
  <c r="P177" i="101" s="1"/>
  <c r="N184" i="101"/>
  <c r="N185" i="101"/>
  <c r="N186" i="101"/>
  <c r="N187" i="101"/>
  <c r="N188" i="101"/>
  <c r="N189" i="101"/>
  <c r="N190" i="101"/>
  <c r="N191" i="101"/>
  <c r="N192" i="101"/>
  <c r="N193" i="101"/>
  <c r="N194" i="101"/>
  <c r="N195" i="101"/>
  <c r="N196" i="101"/>
  <c r="N197" i="101"/>
  <c r="N198" i="101"/>
  <c r="N199" i="101"/>
  <c r="N200" i="101"/>
  <c r="N201" i="101"/>
  <c r="N202" i="101"/>
  <c r="N203" i="101"/>
  <c r="N204" i="101"/>
  <c r="N205" i="101"/>
  <c r="O206" i="101"/>
  <c r="P206" i="101" s="1"/>
  <c r="N206" i="101"/>
  <c r="N216" i="101"/>
  <c r="N217" i="101"/>
  <c r="N218" i="101"/>
  <c r="N219" i="101"/>
  <c r="N220" i="101"/>
  <c r="N221" i="101"/>
  <c r="N222" i="101"/>
  <c r="O223" i="101"/>
  <c r="P223" i="101" s="1"/>
  <c r="N223" i="101"/>
  <c r="N231" i="101"/>
  <c r="Q231" i="101" a="1"/>
  <c r="Q231" i="101" s="1"/>
  <c r="N248" i="101"/>
  <c r="N249" i="101"/>
  <c r="Q249" i="101" a="1"/>
  <c r="Q249" i="101" s="1"/>
  <c r="N253" i="101"/>
  <c r="N254" i="101"/>
  <c r="N255" i="101"/>
  <c r="O256" i="101"/>
  <c r="P256" i="101" s="1"/>
  <c r="N256" i="101"/>
  <c r="O299" i="101"/>
  <c r="P299" i="101" s="1"/>
  <c r="N299" i="101"/>
  <c r="O303" i="101"/>
  <c r="P303" i="101" s="1"/>
  <c r="N322" i="101"/>
  <c r="N323" i="101"/>
  <c r="N324" i="101"/>
  <c r="N325" i="101"/>
  <c r="N326" i="101"/>
  <c r="N327" i="101"/>
  <c r="N328" i="101"/>
  <c r="N329" i="101"/>
  <c r="N330" i="101"/>
  <c r="O331" i="101"/>
  <c r="P331" i="101" s="1"/>
  <c r="N331" i="101"/>
  <c r="N338" i="101"/>
  <c r="N339" i="101"/>
  <c r="N340" i="101"/>
  <c r="Q340" i="101" a="1"/>
  <c r="Q340" i="101" s="1"/>
  <c r="N344" i="101"/>
  <c r="N345" i="101"/>
  <c r="N346" i="101"/>
  <c r="N347" i="101"/>
  <c r="N348" i="101"/>
  <c r="O349" i="101"/>
  <c r="P349" i="101" s="1"/>
  <c r="N349" i="101"/>
  <c r="N355" i="101"/>
  <c r="Q355" i="101" a="1"/>
  <c r="Q355" i="101" s="1"/>
  <c r="N359" i="101"/>
  <c r="N360" i="101"/>
  <c r="N361" i="101"/>
  <c r="N362" i="101"/>
  <c r="N363" i="101"/>
  <c r="N364" i="101"/>
  <c r="N365" i="101"/>
  <c r="O366" i="101"/>
  <c r="P366" i="101" s="1"/>
  <c r="N366" i="101"/>
  <c r="N370" i="101"/>
  <c r="O371" i="101"/>
  <c r="P371" i="101" s="1"/>
  <c r="N383" i="101"/>
  <c r="N384" i="101"/>
  <c r="N385" i="101"/>
  <c r="N386" i="101"/>
  <c r="N387" i="101"/>
  <c r="O388" i="101"/>
  <c r="P388" i="101" s="1"/>
  <c r="O392" i="101"/>
  <c r="P392" i="101" s="1"/>
  <c r="O396" i="101"/>
  <c r="P396" i="101" s="1"/>
  <c r="O400" i="101"/>
  <c r="P400" i="101" s="1"/>
  <c r="N402" i="101"/>
  <c r="Q402" i="101" a="1"/>
  <c r="Q402" i="101" s="1"/>
  <c r="N404" i="101"/>
  <c r="Q404" i="101" a="1"/>
  <c r="Q404" i="101" s="1"/>
  <c r="O414" i="101"/>
  <c r="P414" i="101" s="1"/>
  <c r="Q423" i="101" a="1"/>
  <c r="Q423" i="101" s="1"/>
  <c r="O423" i="101"/>
  <c r="P423" i="101" s="1"/>
  <c r="N423" i="101"/>
  <c r="Q425" i="101" a="1"/>
  <c r="Q425" i="101" s="1"/>
  <c r="O425" i="101"/>
  <c r="P425" i="101" s="1"/>
  <c r="N425" i="101"/>
  <c r="O427" i="101"/>
  <c r="P427" i="101" s="1"/>
  <c r="N427" i="101"/>
  <c r="Q427" i="101" a="1"/>
  <c r="Q427" i="101" s="1"/>
  <c r="O431" i="101"/>
  <c r="P431" i="101" s="1"/>
  <c r="N431" i="101"/>
  <c r="Q431" i="101" a="1"/>
  <c r="Q431" i="101" s="1"/>
  <c r="R431" i="101" s="1"/>
  <c r="S431" i="101" s="1"/>
  <c r="T431" i="101" s="1"/>
  <c r="N439" i="101"/>
  <c r="N443" i="101"/>
  <c r="O447" i="101"/>
  <c r="P447" i="101" s="1"/>
  <c r="N447" i="101"/>
  <c r="N451" i="101"/>
  <c r="N455" i="101"/>
  <c r="N457" i="101"/>
  <c r="N461" i="101"/>
  <c r="O467" i="101"/>
  <c r="P467" i="101" s="1"/>
  <c r="N467" i="101"/>
  <c r="O471" i="101"/>
  <c r="P471" i="101" s="1"/>
  <c r="N471" i="101"/>
  <c r="N495" i="101"/>
  <c r="Q505" i="101" a="1"/>
  <c r="Q505" i="101" s="1"/>
  <c r="O505" i="101"/>
  <c r="P505" i="101" s="1"/>
  <c r="N505" i="101"/>
  <c r="Q507" i="101" a="1"/>
  <c r="Q507" i="101" s="1"/>
  <c r="O507" i="101"/>
  <c r="P507" i="101" s="1"/>
  <c r="N507" i="101"/>
  <c r="N509" i="101"/>
  <c r="Q509" i="101" a="1"/>
  <c r="Q509" i="101" s="1"/>
  <c r="Q511" i="101" a="1"/>
  <c r="Q511" i="101" s="1"/>
  <c r="O511" i="101"/>
  <c r="P511" i="101" s="1"/>
  <c r="N511" i="101"/>
  <c r="Q513" i="101" a="1"/>
  <c r="Q513" i="101" s="1"/>
  <c r="O513" i="101"/>
  <c r="P513" i="101" s="1"/>
  <c r="N513" i="101"/>
  <c r="Q515" i="101" a="1"/>
  <c r="Q515" i="101" s="1"/>
  <c r="O515" i="101"/>
  <c r="P515" i="101" s="1"/>
  <c r="N515" i="101"/>
  <c r="O531" i="101"/>
  <c r="P531" i="101" s="1"/>
  <c r="N531" i="101"/>
  <c r="Q531" i="101" a="1"/>
  <c r="Q531" i="101" s="1"/>
  <c r="R531" i="101" s="1"/>
  <c r="S531" i="101" s="1"/>
  <c r="T531" i="101" s="1"/>
  <c r="Q533" i="101" a="1"/>
  <c r="Q533" i="101" s="1"/>
  <c r="O533" i="101"/>
  <c r="P533" i="101" s="1"/>
  <c r="N533" i="101"/>
  <c r="Q547" i="101" a="1"/>
  <c r="Q547" i="101" s="1"/>
  <c r="O547" i="101"/>
  <c r="P547" i="101" s="1"/>
  <c r="N547" i="101"/>
  <c r="Q549" i="101" a="1"/>
  <c r="Q549" i="101" s="1"/>
  <c r="O549" i="101"/>
  <c r="P549" i="101" s="1"/>
  <c r="N549" i="101"/>
  <c r="Q551" i="101" a="1"/>
  <c r="Q551" i="101" s="1"/>
  <c r="O551" i="101"/>
  <c r="P551" i="101" s="1"/>
  <c r="N551" i="101"/>
  <c r="Q553" i="101" a="1"/>
  <c r="Q553" i="101" s="1"/>
  <c r="O553" i="101"/>
  <c r="P553" i="101" s="1"/>
  <c r="N553" i="101"/>
  <c r="N563" i="101"/>
  <c r="O573" i="101"/>
  <c r="P573" i="101" s="1"/>
  <c r="N573" i="101"/>
  <c r="Q573" i="101" a="1"/>
  <c r="Q573" i="101" s="1"/>
  <c r="R573" i="101" s="1"/>
  <c r="S573" i="101" s="1"/>
  <c r="T573" i="101" s="1"/>
  <c r="N577" i="101"/>
  <c r="N591" i="101"/>
  <c r="Q593" i="101" a="1"/>
  <c r="Q593" i="101" s="1"/>
  <c r="O593" i="101"/>
  <c r="P593" i="101" s="1"/>
  <c r="N593" i="101"/>
  <c r="O595" i="101"/>
  <c r="P595" i="101" s="1"/>
  <c r="N595" i="101"/>
  <c r="Q595" i="101" a="1"/>
  <c r="Q595" i="101" s="1"/>
  <c r="Q597" i="101" a="1"/>
  <c r="Q597" i="101" s="1"/>
  <c r="O597" i="101"/>
  <c r="P597" i="101" s="1"/>
  <c r="N597" i="101"/>
  <c r="Q603" i="101" a="1"/>
  <c r="Q603" i="101" s="1"/>
  <c r="O603" i="101"/>
  <c r="P603" i="101" s="1"/>
  <c r="N603" i="101"/>
  <c r="O10" i="101"/>
  <c r="P10" i="101" s="1"/>
  <c r="N11" i="101"/>
  <c r="O14" i="101"/>
  <c r="P14" i="101" s="1"/>
  <c r="O15" i="101"/>
  <c r="P15" i="101" s="1"/>
  <c r="N16" i="101"/>
  <c r="N18" i="101"/>
  <c r="N21" i="101"/>
  <c r="N24" i="101"/>
  <c r="N29" i="101"/>
  <c r="O40" i="101"/>
  <c r="P40" i="101" s="1"/>
  <c r="O41" i="101"/>
  <c r="P41" i="101" s="1"/>
  <c r="O42" i="101"/>
  <c r="P42" i="101" s="1"/>
  <c r="O43" i="101"/>
  <c r="P43" i="101" s="1"/>
  <c r="O44" i="101"/>
  <c r="P44" i="101" s="1"/>
  <c r="O45" i="101"/>
  <c r="P45" i="101" s="1"/>
  <c r="O46" i="101"/>
  <c r="P46" i="101" s="1"/>
  <c r="O47" i="101"/>
  <c r="P47" i="101" s="1"/>
  <c r="O48" i="101"/>
  <c r="P48" i="101" s="1"/>
  <c r="O49" i="101"/>
  <c r="P49" i="101" s="1"/>
  <c r="O50" i="101"/>
  <c r="P50" i="101" s="1"/>
  <c r="O51" i="101"/>
  <c r="P51" i="101" s="1"/>
  <c r="O52" i="101"/>
  <c r="P52" i="101" s="1"/>
  <c r="N53" i="101"/>
  <c r="O56" i="101"/>
  <c r="P56" i="101" s="1"/>
  <c r="N57" i="101"/>
  <c r="Q64" i="101" a="1"/>
  <c r="Q64" i="101" s="1"/>
  <c r="R64" i="101" s="1"/>
  <c r="S64" i="101" s="1"/>
  <c r="T64" i="101" s="1"/>
  <c r="Q65" i="101" a="1"/>
  <c r="Q65" i="101" s="1"/>
  <c r="R65" i="101" s="1"/>
  <c r="S65" i="101" s="1"/>
  <c r="T65" i="101" s="1"/>
  <c r="Q66" i="101" a="1"/>
  <c r="Q66" i="101" s="1"/>
  <c r="R66" i="101" s="1"/>
  <c r="S66" i="101" s="1"/>
  <c r="T66" i="101" s="1"/>
  <c r="Q67" i="101" a="1"/>
  <c r="Q67" i="101" s="1"/>
  <c r="R67" i="101" s="1"/>
  <c r="S67" i="101" s="1"/>
  <c r="T67" i="101" s="1"/>
  <c r="Q68" i="101" a="1"/>
  <c r="Q68" i="101" s="1"/>
  <c r="R68" i="101" s="1"/>
  <c r="S68" i="101" s="1"/>
  <c r="T68" i="101" s="1"/>
  <c r="Q69" i="101" a="1"/>
  <c r="Q69" i="101" s="1"/>
  <c r="R69" i="101" s="1"/>
  <c r="S69" i="101" s="1"/>
  <c r="T69" i="101" s="1"/>
  <c r="Q70" i="101" a="1"/>
  <c r="Q70" i="101" s="1"/>
  <c r="R70" i="101" s="1"/>
  <c r="S70" i="101" s="1"/>
  <c r="T70" i="101" s="1"/>
  <c r="N71" i="101"/>
  <c r="O74" i="101"/>
  <c r="P74" i="101" s="1"/>
  <c r="O75" i="101"/>
  <c r="P75" i="101" s="1"/>
  <c r="O76" i="101"/>
  <c r="P76" i="101" s="1"/>
  <c r="O77" i="101"/>
  <c r="P77" i="101" s="1"/>
  <c r="O78" i="101"/>
  <c r="P78" i="101" s="1"/>
  <c r="O79" i="101"/>
  <c r="P79" i="101" s="1"/>
  <c r="O80" i="101"/>
  <c r="P80" i="101" s="1"/>
  <c r="N81" i="101"/>
  <c r="Q86" i="101" a="1"/>
  <c r="Q86" i="101" s="1"/>
  <c r="R86" i="101" s="1"/>
  <c r="S86" i="101" s="1"/>
  <c r="T86" i="101" s="1"/>
  <c r="Q87" i="101" a="1"/>
  <c r="Q87" i="101" s="1"/>
  <c r="R87" i="101" s="1"/>
  <c r="S87" i="101" s="1"/>
  <c r="T87" i="101" s="1"/>
  <c r="Q88" i="101" a="1"/>
  <c r="Q88" i="101" s="1"/>
  <c r="R88" i="101" s="1"/>
  <c r="S88" i="101" s="1"/>
  <c r="T88" i="101" s="1"/>
  <c r="N90" i="101"/>
  <c r="O91" i="101"/>
  <c r="P91" i="101" s="1"/>
  <c r="N93" i="101"/>
  <c r="O95" i="101"/>
  <c r="P95" i="101" s="1"/>
  <c r="O97" i="101"/>
  <c r="P97" i="101" s="1"/>
  <c r="O99" i="101"/>
  <c r="P99" i="101" s="1"/>
  <c r="Q105" i="101" a="1"/>
  <c r="Q105" i="101" s="1"/>
  <c r="R105" i="101" s="1"/>
  <c r="S105" i="101" s="1"/>
  <c r="T105" i="101" s="1"/>
  <c r="Q106" i="101" a="1"/>
  <c r="Q106" i="101" s="1"/>
  <c r="R106" i="101" s="1"/>
  <c r="S106" i="101" s="1"/>
  <c r="T106" i="101" s="1"/>
  <c r="Q107" i="101" a="1"/>
  <c r="Q107" i="101" s="1"/>
  <c r="R107" i="101" s="1"/>
  <c r="S107" i="101" s="1"/>
  <c r="T107" i="101" s="1"/>
  <c r="Q116" i="101" a="1"/>
  <c r="Q116" i="101" s="1"/>
  <c r="R116" i="101" s="1"/>
  <c r="S116" i="101" s="1"/>
  <c r="T116" i="101" s="1"/>
  <c r="O118" i="101"/>
  <c r="P118" i="101" s="1"/>
  <c r="N135" i="101"/>
  <c r="O149" i="101"/>
  <c r="P149" i="101" s="1"/>
  <c r="N150" i="101"/>
  <c r="O156" i="101"/>
  <c r="P156" i="101" s="1"/>
  <c r="Q157" i="101" a="1"/>
  <c r="Q157" i="101" s="1"/>
  <c r="R157" i="101" s="1"/>
  <c r="S157" i="101" s="1"/>
  <c r="T157" i="101" s="1"/>
  <c r="O168" i="101"/>
  <c r="P168" i="101" s="1"/>
  <c r="O169" i="101"/>
  <c r="P169" i="101" s="1"/>
  <c r="O170" i="101"/>
  <c r="P170" i="101" s="1"/>
  <c r="O171" i="101"/>
  <c r="P171" i="101" s="1"/>
  <c r="O172" i="101"/>
  <c r="P172" i="101" s="1"/>
  <c r="O173" i="101"/>
  <c r="P173" i="101" s="1"/>
  <c r="O174" i="101"/>
  <c r="P174" i="101" s="1"/>
  <c r="Q175" i="101" a="1"/>
  <c r="Q175" i="101" s="1"/>
  <c r="R175" i="101" s="1"/>
  <c r="S175" i="101" s="1"/>
  <c r="T175" i="101" s="1"/>
  <c r="Q176" i="101" a="1"/>
  <c r="Q176" i="101" s="1"/>
  <c r="R176" i="101" s="1"/>
  <c r="S176" i="101" s="1"/>
  <c r="T176" i="101" s="1"/>
  <c r="N181" i="101"/>
  <c r="Q184" i="101" a="1"/>
  <c r="Q184" i="101" s="1"/>
  <c r="R184" i="101" s="1"/>
  <c r="S184" i="101" s="1"/>
  <c r="T184" i="101" s="1"/>
  <c r="Q185" i="101" a="1"/>
  <c r="Q185" i="101" s="1"/>
  <c r="R185" i="101" s="1"/>
  <c r="S185" i="101" s="1"/>
  <c r="T185" i="101" s="1"/>
  <c r="Q186" i="101" a="1"/>
  <c r="Q186" i="101" s="1"/>
  <c r="R186" i="101" s="1"/>
  <c r="S186" i="101" s="1"/>
  <c r="T186" i="101" s="1"/>
  <c r="Q187" i="101" a="1"/>
  <c r="Q187" i="101" s="1"/>
  <c r="R187" i="101" s="1"/>
  <c r="S187" i="101" s="1"/>
  <c r="T187" i="101" s="1"/>
  <c r="Q188" i="101" a="1"/>
  <c r="Q188" i="101" s="1"/>
  <c r="R188" i="101" s="1"/>
  <c r="S188" i="101" s="1"/>
  <c r="T188" i="101" s="1"/>
  <c r="Q189" i="101" a="1"/>
  <c r="Q189" i="101" s="1"/>
  <c r="R189" i="101" s="1"/>
  <c r="S189" i="101" s="1"/>
  <c r="T189" i="101" s="1"/>
  <c r="Q190" i="101" a="1"/>
  <c r="Q190" i="101" s="1"/>
  <c r="R190" i="101" s="1"/>
  <c r="S190" i="101" s="1"/>
  <c r="T190" i="101" s="1"/>
  <c r="Q191" i="101" a="1"/>
  <c r="Q191" i="101" s="1"/>
  <c r="R191" i="101" s="1"/>
  <c r="S191" i="101" s="1"/>
  <c r="T191" i="101" s="1"/>
  <c r="Q192" i="101" a="1"/>
  <c r="Q192" i="101" s="1"/>
  <c r="R192" i="101" s="1"/>
  <c r="S192" i="101" s="1"/>
  <c r="T192" i="101" s="1"/>
  <c r="Q193" i="101" a="1"/>
  <c r="Q193" i="101" s="1"/>
  <c r="R193" i="101" s="1"/>
  <c r="S193" i="101" s="1"/>
  <c r="T193" i="101" s="1"/>
  <c r="Q194" i="101" a="1"/>
  <c r="Q194" i="101" s="1"/>
  <c r="R194" i="101" s="1"/>
  <c r="S194" i="101" s="1"/>
  <c r="T194" i="101" s="1"/>
  <c r="Q195" i="101" a="1"/>
  <c r="Q195" i="101" s="1"/>
  <c r="R195" i="101" s="1"/>
  <c r="S195" i="101" s="1"/>
  <c r="T195" i="101" s="1"/>
  <c r="Q196" i="101" a="1"/>
  <c r="Q196" i="101" s="1"/>
  <c r="R196" i="101" s="1"/>
  <c r="S196" i="101" s="1"/>
  <c r="T196" i="101" s="1"/>
  <c r="Q197" i="101" a="1"/>
  <c r="Q197" i="101" s="1"/>
  <c r="R197" i="101" s="1"/>
  <c r="S197" i="101" s="1"/>
  <c r="T197" i="101" s="1"/>
  <c r="Q198" i="101" a="1"/>
  <c r="Q198" i="101" s="1"/>
  <c r="R198" i="101" s="1"/>
  <c r="S198" i="101" s="1"/>
  <c r="T198" i="101" s="1"/>
  <c r="Q199" i="101" a="1"/>
  <c r="Q199" i="101" s="1"/>
  <c r="R199" i="101" s="1"/>
  <c r="S199" i="101" s="1"/>
  <c r="T199" i="101" s="1"/>
  <c r="Q200" i="101" a="1"/>
  <c r="Q200" i="101" s="1"/>
  <c r="R200" i="101" s="1"/>
  <c r="S200" i="101" s="1"/>
  <c r="T200" i="101" s="1"/>
  <c r="Q201" i="101" a="1"/>
  <c r="Q201" i="101" s="1"/>
  <c r="R201" i="101" s="1"/>
  <c r="S201" i="101" s="1"/>
  <c r="T201" i="101" s="1"/>
  <c r="Q202" i="101" a="1"/>
  <c r="Q202" i="101" s="1"/>
  <c r="R202" i="101" s="1"/>
  <c r="S202" i="101" s="1"/>
  <c r="T202" i="101" s="1"/>
  <c r="Q203" i="101" a="1"/>
  <c r="Q203" i="101" s="1"/>
  <c r="R203" i="101" s="1"/>
  <c r="S203" i="101" s="1"/>
  <c r="T203" i="101" s="1"/>
  <c r="Q204" i="101" a="1"/>
  <c r="Q204" i="101" s="1"/>
  <c r="R204" i="101" s="1"/>
  <c r="S204" i="101" s="1"/>
  <c r="T204" i="101" s="1"/>
  <c r="Q205" i="101" a="1"/>
  <c r="Q205" i="101" s="1"/>
  <c r="R205" i="101" s="1"/>
  <c r="S205" i="101" s="1"/>
  <c r="T205" i="101" s="1"/>
  <c r="O207" i="101"/>
  <c r="P207" i="101" s="1"/>
  <c r="O208" i="101"/>
  <c r="P208" i="101" s="1"/>
  <c r="O209" i="101"/>
  <c r="P209" i="101" s="1"/>
  <c r="O210" i="101"/>
  <c r="P210" i="101" s="1"/>
  <c r="N211" i="101"/>
  <c r="Q216" i="101" a="1"/>
  <c r="Q216" i="101" s="1"/>
  <c r="R216" i="101" s="1"/>
  <c r="S216" i="101" s="1"/>
  <c r="T216" i="101" s="1"/>
  <c r="Q217" i="101" a="1"/>
  <c r="Q217" i="101" s="1"/>
  <c r="R217" i="101" s="1"/>
  <c r="S217" i="101" s="1"/>
  <c r="T217" i="101" s="1"/>
  <c r="Q218" i="101" a="1"/>
  <c r="Q218" i="101" s="1"/>
  <c r="R218" i="101" s="1"/>
  <c r="S218" i="101" s="1"/>
  <c r="T218" i="101" s="1"/>
  <c r="Q219" i="101" a="1"/>
  <c r="Q219" i="101" s="1"/>
  <c r="R219" i="101" s="1"/>
  <c r="S219" i="101" s="1"/>
  <c r="T219" i="101" s="1"/>
  <c r="Q220" i="101" a="1"/>
  <c r="Q220" i="101" s="1"/>
  <c r="R220" i="101" s="1"/>
  <c r="S220" i="101" s="1"/>
  <c r="T220" i="101" s="1"/>
  <c r="Q221" i="101" a="1"/>
  <c r="Q221" i="101" s="1"/>
  <c r="R221" i="101" s="1"/>
  <c r="S221" i="101" s="1"/>
  <c r="T221" i="101" s="1"/>
  <c r="Q222" i="101" a="1"/>
  <c r="Q222" i="101" s="1"/>
  <c r="R222" i="101" s="1"/>
  <c r="S222" i="101" s="1"/>
  <c r="T222" i="101" s="1"/>
  <c r="O224" i="101"/>
  <c r="P224" i="101" s="1"/>
  <c r="O225" i="101"/>
  <c r="P225" i="101" s="1"/>
  <c r="O226" i="101"/>
  <c r="P226" i="101" s="1"/>
  <c r="O227" i="101"/>
  <c r="P227" i="101" s="1"/>
  <c r="O228" i="101"/>
  <c r="P228" i="101" s="1"/>
  <c r="N229" i="101"/>
  <c r="O233" i="101"/>
  <c r="P233" i="101" s="1"/>
  <c r="Q234" i="101" a="1"/>
  <c r="Q234" i="101" s="1"/>
  <c r="R234" i="101" s="1"/>
  <c r="S234" i="101" s="1"/>
  <c r="T234" i="101" s="1"/>
  <c r="O236" i="101"/>
  <c r="P236" i="101" s="1"/>
  <c r="Q237" i="101" a="1"/>
  <c r="Q237" i="101" s="1"/>
  <c r="R237" i="101" s="1"/>
  <c r="S237" i="101" s="1"/>
  <c r="T237" i="101" s="1"/>
  <c r="O239" i="101"/>
  <c r="P239" i="101" s="1"/>
  <c r="Q240" i="101" a="1"/>
  <c r="Q240" i="101" s="1"/>
  <c r="R240" i="101" s="1"/>
  <c r="S240" i="101" s="1"/>
  <c r="T240" i="101" s="1"/>
  <c r="Q248" i="101" a="1"/>
  <c r="Q248" i="101" s="1"/>
  <c r="R248" i="101" s="1"/>
  <c r="S248" i="101" s="1"/>
  <c r="T248" i="101" s="1"/>
  <c r="Q253" i="101" a="1"/>
  <c r="Q253" i="101" s="1"/>
  <c r="R253" i="101" s="1"/>
  <c r="S253" i="101" s="1"/>
  <c r="T253" i="101" s="1"/>
  <c r="Q254" i="101" a="1"/>
  <c r="Q254" i="101" s="1"/>
  <c r="R254" i="101" s="1"/>
  <c r="S254" i="101" s="1"/>
  <c r="T254" i="101" s="1"/>
  <c r="Q255" i="101" a="1"/>
  <c r="Q255" i="101" s="1"/>
  <c r="R255" i="101" s="1"/>
  <c r="S255" i="101" s="1"/>
  <c r="T255" i="101" s="1"/>
  <c r="Q257" i="101" a="1"/>
  <c r="Q257" i="101" s="1"/>
  <c r="R257" i="101" s="1"/>
  <c r="S257" i="101" s="1"/>
  <c r="T257" i="101" s="1"/>
  <c r="O263" i="101"/>
  <c r="P263" i="101" s="1"/>
  <c r="O264" i="101"/>
  <c r="P264" i="101" s="1"/>
  <c r="O265" i="101"/>
  <c r="P265" i="101" s="1"/>
  <c r="O266" i="101"/>
  <c r="P266" i="101" s="1"/>
  <c r="O267" i="101"/>
  <c r="P267" i="101" s="1"/>
  <c r="O268" i="101"/>
  <c r="P268" i="101" s="1"/>
  <c r="O269" i="101"/>
  <c r="P269" i="101" s="1"/>
  <c r="O270" i="101"/>
  <c r="P270" i="101" s="1"/>
  <c r="O271" i="101"/>
  <c r="P271" i="101" s="1"/>
  <c r="N272" i="101"/>
  <c r="N279" i="101"/>
  <c r="Q300" i="101" a="1"/>
  <c r="Q300" i="101" s="1"/>
  <c r="R300" i="101" s="1"/>
  <c r="S300" i="101" s="1"/>
  <c r="T300" i="101" s="1"/>
  <c r="O309" i="101"/>
  <c r="P309" i="101" s="1"/>
  <c r="O310" i="101"/>
  <c r="P310" i="101" s="1"/>
  <c r="O311" i="101"/>
  <c r="P311" i="101" s="1"/>
  <c r="N312" i="101"/>
  <c r="Q323" i="101" a="1"/>
  <c r="Q323" i="101" s="1"/>
  <c r="R323" i="101" s="1"/>
  <c r="S323" i="101" s="1"/>
  <c r="T323" i="101" s="1"/>
  <c r="Q324" i="101" a="1"/>
  <c r="Q324" i="101" s="1"/>
  <c r="R324" i="101" s="1"/>
  <c r="S324" i="101" s="1"/>
  <c r="T324" i="101" s="1"/>
  <c r="Q325" i="101" a="1"/>
  <c r="Q325" i="101" s="1"/>
  <c r="R325" i="101" s="1"/>
  <c r="S325" i="101" s="1"/>
  <c r="T325" i="101" s="1"/>
  <c r="Q326" i="101" a="1"/>
  <c r="Q326" i="101" s="1"/>
  <c r="R326" i="101" s="1"/>
  <c r="S326" i="101" s="1"/>
  <c r="T326" i="101" s="1"/>
  <c r="Q327" i="101" a="1"/>
  <c r="Q327" i="101" s="1"/>
  <c r="R327" i="101" s="1"/>
  <c r="S327" i="101" s="1"/>
  <c r="T327" i="101" s="1"/>
  <c r="Q328" i="101" a="1"/>
  <c r="Q328" i="101" s="1"/>
  <c r="R328" i="101" s="1"/>
  <c r="S328" i="101" s="1"/>
  <c r="T328" i="101" s="1"/>
  <c r="Q329" i="101" a="1"/>
  <c r="Q329" i="101" s="1"/>
  <c r="R329" i="101" s="1"/>
  <c r="S329" i="101" s="1"/>
  <c r="T329" i="101" s="1"/>
  <c r="Q330" i="101" a="1"/>
  <c r="Q330" i="101" s="1"/>
  <c r="R330" i="101" s="1"/>
  <c r="S330" i="101" s="1"/>
  <c r="T330" i="101" s="1"/>
  <c r="N332" i="101"/>
  <c r="Q338" i="101" a="1"/>
  <c r="Q338" i="101" s="1"/>
  <c r="R338" i="101" s="1"/>
  <c r="S338" i="101" s="1"/>
  <c r="T338" i="101" s="1"/>
  <c r="Q339" i="101" a="1"/>
  <c r="Q339" i="101" s="1"/>
  <c r="R339" i="101" s="1"/>
  <c r="S339" i="101" s="1"/>
  <c r="T339" i="101" s="1"/>
  <c r="Q344" i="101" a="1"/>
  <c r="Q344" i="101" s="1"/>
  <c r="R344" i="101" s="1"/>
  <c r="S344" i="101" s="1"/>
  <c r="T344" i="101" s="1"/>
  <c r="Q345" i="101" a="1"/>
  <c r="Q345" i="101" s="1"/>
  <c r="R345" i="101" s="1"/>
  <c r="S345" i="101" s="1"/>
  <c r="T345" i="101" s="1"/>
  <c r="Q346" i="101" a="1"/>
  <c r="Q346" i="101" s="1"/>
  <c r="R346" i="101" s="1"/>
  <c r="S346" i="101" s="1"/>
  <c r="T346" i="101" s="1"/>
  <c r="Q347" i="101" a="1"/>
  <c r="Q347" i="101" s="1"/>
  <c r="R347" i="101" s="1"/>
  <c r="S347" i="101" s="1"/>
  <c r="T347" i="101" s="1"/>
  <c r="Q348" i="101" a="1"/>
  <c r="Q348" i="101" s="1"/>
  <c r="R348" i="101" s="1"/>
  <c r="S348" i="101" s="1"/>
  <c r="T348" i="101" s="1"/>
  <c r="O350" i="101"/>
  <c r="P350" i="101" s="1"/>
  <c r="O351" i="101"/>
  <c r="P351" i="101" s="1"/>
  <c r="N352" i="101"/>
  <c r="Q359" i="101" a="1"/>
  <c r="Q359" i="101" s="1"/>
  <c r="R359" i="101" s="1"/>
  <c r="S359" i="101" s="1"/>
  <c r="T359" i="101" s="1"/>
  <c r="Q360" i="101" a="1"/>
  <c r="Q360" i="101" s="1"/>
  <c r="R360" i="101" s="1"/>
  <c r="S360" i="101" s="1"/>
  <c r="T360" i="101" s="1"/>
  <c r="Q361" i="101" a="1"/>
  <c r="Q361" i="101" s="1"/>
  <c r="R361" i="101" s="1"/>
  <c r="S361" i="101" s="1"/>
  <c r="T361" i="101" s="1"/>
  <c r="Q362" i="101" a="1"/>
  <c r="Q362" i="101" s="1"/>
  <c r="R362" i="101" s="1"/>
  <c r="S362" i="101" s="1"/>
  <c r="T362" i="101" s="1"/>
  <c r="Q363" i="101" a="1"/>
  <c r="Q363" i="101" s="1"/>
  <c r="R363" i="101" s="1"/>
  <c r="S363" i="101" s="1"/>
  <c r="T363" i="101" s="1"/>
  <c r="Q364" i="101" a="1"/>
  <c r="Q364" i="101" s="1"/>
  <c r="R364" i="101" s="1"/>
  <c r="S364" i="101" s="1"/>
  <c r="T364" i="101" s="1"/>
  <c r="Q365" i="101" a="1"/>
  <c r="Q365" i="101" s="1"/>
  <c r="R365" i="101" s="1"/>
  <c r="S365" i="101" s="1"/>
  <c r="T365" i="101" s="1"/>
  <c r="O367" i="101"/>
  <c r="P367" i="101" s="1"/>
  <c r="O368" i="101"/>
  <c r="P368" i="101" s="1"/>
  <c r="O369" i="101"/>
  <c r="P369" i="101" s="1"/>
  <c r="Q370" i="101" a="1"/>
  <c r="Q370" i="101" s="1"/>
  <c r="R370" i="101" s="1"/>
  <c r="S370" i="101" s="1"/>
  <c r="T370" i="101" s="1"/>
  <c r="Q383" i="101" a="1"/>
  <c r="Q383" i="101" s="1"/>
  <c r="R383" i="101" s="1"/>
  <c r="S383" i="101" s="1"/>
  <c r="T383" i="101" s="1"/>
  <c r="Q384" i="101" a="1"/>
  <c r="Q384" i="101" s="1"/>
  <c r="R384" i="101" s="1"/>
  <c r="S384" i="101" s="1"/>
  <c r="T384" i="101" s="1"/>
  <c r="Q385" i="101" a="1"/>
  <c r="Q385" i="101" s="1"/>
  <c r="R385" i="101" s="1"/>
  <c r="S385" i="101" s="1"/>
  <c r="T385" i="101" s="1"/>
  <c r="Q386" i="101" a="1"/>
  <c r="Q386" i="101" s="1"/>
  <c r="R386" i="101" s="1"/>
  <c r="S386" i="101" s="1"/>
  <c r="T386" i="101" s="1"/>
  <c r="Q387" i="101" a="1"/>
  <c r="Q387" i="101" s="1"/>
  <c r="R387" i="101" s="1"/>
  <c r="S387" i="101" s="1"/>
  <c r="T387" i="101" s="1"/>
  <c r="O391" i="101"/>
  <c r="P391" i="101" s="1"/>
  <c r="O395" i="101"/>
  <c r="P395" i="101" s="1"/>
  <c r="O399" i="101"/>
  <c r="P399" i="101" s="1"/>
  <c r="O413" i="101"/>
  <c r="P413" i="101" s="1"/>
  <c r="O418" i="101"/>
  <c r="P418" i="101" s="1"/>
  <c r="O419" i="101"/>
  <c r="P419" i="101" s="1"/>
  <c r="O420" i="101"/>
  <c r="P420" i="101" s="1"/>
  <c r="O421" i="101"/>
  <c r="P421" i="101" s="1"/>
  <c r="O429" i="101"/>
  <c r="P429" i="101" s="1"/>
  <c r="N434" i="101"/>
  <c r="O434" i="101"/>
  <c r="P434" i="101" s="1"/>
  <c r="N437" i="101"/>
  <c r="N438" i="101"/>
  <c r="O438" i="101"/>
  <c r="P438" i="101" s="1"/>
  <c r="O445" i="101"/>
  <c r="P445" i="101" s="1"/>
  <c r="Q447" i="101" a="1"/>
  <c r="Q447" i="101" s="1"/>
  <c r="R447" i="101" s="1"/>
  <c r="S447" i="101" s="1"/>
  <c r="T447" i="101" s="1"/>
  <c r="O453" i="101"/>
  <c r="P453" i="101" s="1"/>
  <c r="O459" i="101"/>
  <c r="P459" i="101" s="1"/>
  <c r="O463" i="101"/>
  <c r="P463" i="101" s="1"/>
  <c r="O465" i="101"/>
  <c r="P465" i="101" s="1"/>
  <c r="Q467" i="101" a="1"/>
  <c r="Q467" i="101" s="1"/>
  <c r="R467" i="101" s="1"/>
  <c r="S467" i="101" s="1"/>
  <c r="T467" i="101" s="1"/>
  <c r="N469" i="101"/>
  <c r="N470" i="101"/>
  <c r="O470" i="101"/>
  <c r="P470" i="101" s="1"/>
  <c r="Q471" i="101" a="1"/>
  <c r="Q471" i="101" s="1"/>
  <c r="R471" i="101" s="1"/>
  <c r="S471" i="101" s="1"/>
  <c r="T471" i="101" s="1"/>
  <c r="N474" i="101"/>
  <c r="O476" i="101"/>
  <c r="P476" i="101" s="1"/>
  <c r="O478" i="101"/>
  <c r="P478" i="101" s="1"/>
  <c r="O480" i="101"/>
  <c r="P480" i="101" s="1"/>
  <c r="N482" i="101"/>
  <c r="Q483" i="101" a="1"/>
  <c r="Q483" i="101" s="1"/>
  <c r="N486" i="101"/>
  <c r="N488" i="101"/>
  <c r="N490" i="101"/>
  <c r="N492" i="101"/>
  <c r="N494" i="101"/>
  <c r="O497" i="101"/>
  <c r="P497" i="101" s="1"/>
  <c r="O499" i="101"/>
  <c r="P499" i="101" s="1"/>
  <c r="O502" i="101"/>
  <c r="P502" i="101" s="1"/>
  <c r="Q504" i="101" a="1"/>
  <c r="Q504" i="101" s="1"/>
  <c r="R504" i="101" s="1"/>
  <c r="S504" i="101" s="1"/>
  <c r="T504" i="101" s="1"/>
  <c r="Q510" i="101" a="1"/>
  <c r="Q510" i="101" s="1"/>
  <c r="R510" i="101" s="1"/>
  <c r="S510" i="101" s="1"/>
  <c r="T510" i="101" s="1"/>
  <c r="O517" i="101"/>
  <c r="P517" i="101" s="1"/>
  <c r="O519" i="101"/>
  <c r="P519" i="101" s="1"/>
  <c r="O521" i="101"/>
  <c r="P521" i="101" s="1"/>
  <c r="O523" i="101"/>
  <c r="P523" i="101" s="1"/>
  <c r="N526" i="101"/>
  <c r="N528" i="101"/>
  <c r="Q529" i="101" a="1"/>
  <c r="Q529" i="101" s="1"/>
  <c r="Q532" i="101" a="1"/>
  <c r="Q532" i="101" s="1"/>
  <c r="R532" i="101" s="1"/>
  <c r="S532" i="101" s="1"/>
  <c r="T532" i="101" s="1"/>
  <c r="O535" i="101"/>
  <c r="P535" i="101" s="1"/>
  <c r="O538" i="101"/>
  <c r="P538" i="101" s="1"/>
  <c r="N540" i="101"/>
  <c r="O542" i="101"/>
  <c r="P542" i="101" s="1"/>
  <c r="N543" i="101"/>
  <c r="N544" i="101"/>
  <c r="Q546" i="101" a="1"/>
  <c r="Q546" i="101" s="1"/>
  <c r="R546" i="101" s="1"/>
  <c r="S546" i="101" s="1"/>
  <c r="T546" i="101" s="1"/>
  <c r="O555" i="101"/>
  <c r="P555" i="101" s="1"/>
  <c r="O557" i="101"/>
  <c r="P557" i="101" s="1"/>
  <c r="N559" i="101"/>
  <c r="O560" i="101"/>
  <c r="P560" i="101" s="1"/>
  <c r="O561" i="101"/>
  <c r="P561" i="101" s="1"/>
  <c r="N566" i="101"/>
  <c r="Q569" i="101" a="1"/>
  <c r="Q569" i="101" s="1"/>
  <c r="Q572" i="101" a="1"/>
  <c r="Q572" i="101" s="1"/>
  <c r="R572" i="101" s="1"/>
  <c r="S572" i="101" s="1"/>
  <c r="T572" i="101" s="1"/>
  <c r="N574" i="101"/>
  <c r="Q575" i="101" a="1"/>
  <c r="Q575" i="101" s="1"/>
  <c r="O580" i="101"/>
  <c r="P580" i="101" s="1"/>
  <c r="O582" i="101"/>
  <c r="P582" i="101" s="1"/>
  <c r="O584" i="101"/>
  <c r="P584" i="101" s="1"/>
  <c r="O586" i="101"/>
  <c r="P586" i="101" s="1"/>
  <c r="O588" i="101"/>
  <c r="P588" i="101" s="1"/>
  <c r="O590" i="101"/>
  <c r="P590" i="101" s="1"/>
  <c r="Q596" i="101" a="1"/>
  <c r="Q596" i="101" s="1"/>
  <c r="R596" i="101" s="1"/>
  <c r="S596" i="101" s="1"/>
  <c r="T596" i="101" s="1"/>
  <c r="O600" i="101"/>
  <c r="P600" i="101" s="1"/>
  <c r="Q601" i="101" a="1"/>
  <c r="Q601" i="101" s="1"/>
  <c r="O601" i="101"/>
  <c r="P601" i="101" s="1"/>
  <c r="N601" i="101"/>
  <c r="N607" i="101"/>
  <c r="O607" i="101"/>
  <c r="P607" i="101" s="1"/>
  <c r="R609" i="101"/>
  <c r="S609" i="101" s="1"/>
  <c r="T609" i="101" s="1"/>
  <c r="Q612" i="101" a="1"/>
  <c r="Q612" i="101" s="1"/>
  <c r="R615" i="101"/>
  <c r="S615" i="101" s="1"/>
  <c r="T615" i="101" s="1"/>
  <c r="Q618" i="101" a="1"/>
  <c r="Q618" i="101" s="1"/>
  <c r="R621" i="101"/>
  <c r="S621" i="101" s="1"/>
  <c r="T621" i="101" s="1"/>
  <c r="Q624" i="101" a="1"/>
  <c r="Q624" i="101" s="1"/>
  <c r="N627" i="101"/>
  <c r="O627" i="101"/>
  <c r="P627" i="101" s="1"/>
  <c r="N629" i="101"/>
  <c r="O629" i="101"/>
  <c r="P629" i="101" s="1"/>
  <c r="R631" i="101"/>
  <c r="S631" i="101" s="1"/>
  <c r="T631" i="101" s="1"/>
  <c r="O651" i="101"/>
  <c r="P651" i="101" s="1"/>
  <c r="O92" i="101"/>
  <c r="P92" i="101" s="1"/>
  <c r="O101" i="101"/>
  <c r="P101" i="101" s="1"/>
  <c r="N103" i="101"/>
  <c r="O108" i="101"/>
  <c r="P108" i="101" s="1"/>
  <c r="N109" i="101"/>
  <c r="N110" i="101"/>
  <c r="N111" i="101"/>
  <c r="N112" i="101"/>
  <c r="Q113" i="101" a="1"/>
  <c r="Q113" i="101" s="1"/>
  <c r="R113" i="101" s="1"/>
  <c r="S113" i="101" s="1"/>
  <c r="T113" i="101" s="1"/>
  <c r="Q115" i="101" a="1"/>
  <c r="Q115" i="101" s="1"/>
  <c r="R115" i="101" s="1"/>
  <c r="S115" i="101" s="1"/>
  <c r="T115" i="101" s="1"/>
  <c r="N124" i="101"/>
  <c r="N125" i="101"/>
  <c r="N126" i="101"/>
  <c r="N127" i="101"/>
  <c r="N128" i="101"/>
  <c r="N129" i="101"/>
  <c r="Q130" i="101" a="1"/>
  <c r="Q130" i="101" s="1"/>
  <c r="R130" i="101" s="1"/>
  <c r="S130" i="101" s="1"/>
  <c r="T130" i="101" s="1"/>
  <c r="Q134" i="101" a="1"/>
  <c r="Q134" i="101" s="1"/>
  <c r="R134" i="101" s="1"/>
  <c r="S134" i="101" s="1"/>
  <c r="T134" i="101" s="1"/>
  <c r="Q136" i="101" a="1"/>
  <c r="Q136" i="101" s="1"/>
  <c r="R136" i="101" s="1"/>
  <c r="S136" i="101" s="1"/>
  <c r="T136" i="101" s="1"/>
  <c r="N145" i="101"/>
  <c r="N146" i="101"/>
  <c r="N147" i="101"/>
  <c r="O148" i="101"/>
  <c r="P148" i="101" s="1"/>
  <c r="N151" i="101"/>
  <c r="N152" i="101"/>
  <c r="Q153" i="101" a="1"/>
  <c r="Q153" i="101" s="1"/>
  <c r="R153" i="101" s="1"/>
  <c r="S153" i="101" s="1"/>
  <c r="T153" i="101" s="1"/>
  <c r="Q155" i="101" a="1"/>
  <c r="Q155" i="101" s="1"/>
  <c r="R155" i="101" s="1"/>
  <c r="S155" i="101" s="1"/>
  <c r="T155" i="101" s="1"/>
  <c r="N179" i="101"/>
  <c r="O180" i="101"/>
  <c r="P180" i="101" s="1"/>
  <c r="Q182" i="101" a="1"/>
  <c r="Q182" i="101" s="1"/>
  <c r="R182" i="101" s="1"/>
  <c r="S182" i="101" s="1"/>
  <c r="T182" i="101" s="1"/>
  <c r="Q206" i="101" a="1"/>
  <c r="Q206" i="101" s="1"/>
  <c r="R206" i="101" s="1"/>
  <c r="S206" i="101" s="1"/>
  <c r="T206" i="101" s="1"/>
  <c r="N212" i="101"/>
  <c r="N213" i="101"/>
  <c r="Q214" i="101" a="1"/>
  <c r="Q214" i="101" s="1"/>
  <c r="R214" i="101" s="1"/>
  <c r="S214" i="101" s="1"/>
  <c r="T214" i="101" s="1"/>
  <c r="Q223" i="101" a="1"/>
  <c r="Q223" i="101" s="1"/>
  <c r="R223" i="101" s="1"/>
  <c r="S223" i="101" s="1"/>
  <c r="T223" i="101" s="1"/>
  <c r="O231" i="101"/>
  <c r="P231" i="101" s="1"/>
  <c r="O232" i="101"/>
  <c r="P232" i="101" s="1"/>
  <c r="O249" i="101"/>
  <c r="P249" i="101" s="1"/>
  <c r="N250" i="101"/>
  <c r="N251" i="101"/>
  <c r="Q256" i="101" a="1"/>
  <c r="Q256" i="101" s="1"/>
  <c r="R256" i="101" s="1"/>
  <c r="S256" i="101" s="1"/>
  <c r="T256" i="101" s="1"/>
  <c r="N273" i="101"/>
  <c r="Q274" i="101" a="1"/>
  <c r="Q274" i="101" s="1"/>
  <c r="R274" i="101" s="1"/>
  <c r="S274" i="101" s="1"/>
  <c r="T274" i="101" s="1"/>
  <c r="N280" i="101"/>
  <c r="N281" i="101"/>
  <c r="N282" i="101"/>
  <c r="N283" i="101"/>
  <c r="N284" i="101"/>
  <c r="N285" i="101"/>
  <c r="N286" i="101"/>
  <c r="N287" i="101"/>
  <c r="N288" i="101"/>
  <c r="N289" i="101"/>
  <c r="N290" i="101"/>
  <c r="N291" i="101"/>
  <c r="N292" i="101"/>
  <c r="N293" i="101"/>
  <c r="N294" i="101"/>
  <c r="N295" i="101"/>
  <c r="N296" i="101"/>
  <c r="N297" i="101"/>
  <c r="Q299" i="101" a="1"/>
  <c r="Q299" i="101" s="1"/>
  <c r="R299" i="101" s="1"/>
  <c r="S299" i="101" s="1"/>
  <c r="T299" i="101" s="1"/>
  <c r="N305" i="101"/>
  <c r="N306" i="101"/>
  <c r="N307" i="101"/>
  <c r="O308" i="101"/>
  <c r="P308" i="101" s="1"/>
  <c r="N313" i="101"/>
  <c r="N314" i="101"/>
  <c r="N315" i="101"/>
  <c r="N316" i="101"/>
  <c r="N317" i="101"/>
  <c r="N318" i="101"/>
  <c r="N319" i="101"/>
  <c r="N320" i="101"/>
  <c r="N321" i="101"/>
  <c r="Q331" i="101" a="1"/>
  <c r="Q331" i="101" s="1"/>
  <c r="R331" i="101" s="1"/>
  <c r="S331" i="101" s="1"/>
  <c r="T331" i="101" s="1"/>
  <c r="N333" i="101"/>
  <c r="N334" i="101"/>
  <c r="N335" i="101"/>
  <c r="Q336" i="101" a="1"/>
  <c r="Q336" i="101" s="1"/>
  <c r="R336" i="101" s="1"/>
  <c r="S336" i="101" s="1"/>
  <c r="T336" i="101" s="1"/>
  <c r="O340" i="101"/>
  <c r="P340" i="101" s="1"/>
  <c r="N341" i="101"/>
  <c r="N342" i="101"/>
  <c r="Q349" i="101" a="1"/>
  <c r="Q349" i="101" s="1"/>
  <c r="R349" i="101" s="1"/>
  <c r="S349" i="101" s="1"/>
  <c r="T349" i="101" s="1"/>
  <c r="Q353" i="101" a="1"/>
  <c r="Q353" i="101" s="1"/>
  <c r="R353" i="101" s="1"/>
  <c r="S353" i="101" s="1"/>
  <c r="T353" i="101" s="1"/>
  <c r="O355" i="101"/>
  <c r="P355" i="101" s="1"/>
  <c r="N356" i="101"/>
  <c r="N357" i="101"/>
  <c r="Q366" i="101" a="1"/>
  <c r="Q366" i="101" s="1"/>
  <c r="R366" i="101" s="1"/>
  <c r="S366" i="101" s="1"/>
  <c r="T366" i="101" s="1"/>
  <c r="N373" i="101"/>
  <c r="N374" i="101"/>
  <c r="N375" i="101"/>
  <c r="N376" i="101"/>
  <c r="N377" i="101"/>
  <c r="N378" i="101"/>
  <c r="N379" i="101"/>
  <c r="Q380" i="101" a="1"/>
  <c r="Q380" i="101" s="1"/>
  <c r="R380" i="101" s="1"/>
  <c r="S380" i="101" s="1"/>
  <c r="T380" i="101" s="1"/>
  <c r="O390" i="101"/>
  <c r="P390" i="101" s="1"/>
  <c r="O394" i="101"/>
  <c r="P394" i="101" s="1"/>
  <c r="O398" i="101"/>
  <c r="P398" i="101" s="1"/>
  <c r="O402" i="101"/>
  <c r="P402" i="101" s="1"/>
  <c r="O404" i="101"/>
  <c r="P404" i="101" s="1"/>
  <c r="N405" i="101"/>
  <c r="N406" i="101"/>
  <c r="N407" i="101"/>
  <c r="N408" i="101"/>
  <c r="N409" i="101"/>
  <c r="N410" i="101"/>
  <c r="N411" i="101"/>
  <c r="O412" i="101"/>
  <c r="P412" i="101" s="1"/>
  <c r="O417" i="101"/>
  <c r="P417" i="101" s="1"/>
  <c r="N422" i="101"/>
  <c r="Q424" i="101" a="1"/>
  <c r="Q424" i="101" s="1"/>
  <c r="O424" i="101"/>
  <c r="P424" i="101" s="1"/>
  <c r="N424" i="101"/>
  <c r="Q426" i="101" a="1"/>
  <c r="Q426" i="101" s="1"/>
  <c r="O426" i="101"/>
  <c r="P426" i="101" s="1"/>
  <c r="N426" i="101"/>
  <c r="R432" i="101"/>
  <c r="S432" i="101" s="1"/>
  <c r="T432" i="101" s="1"/>
  <c r="N433" i="101"/>
  <c r="O436" i="101"/>
  <c r="P436" i="101" s="1"/>
  <c r="N436" i="101"/>
  <c r="O440" i="101"/>
  <c r="P440" i="101" s="1"/>
  <c r="N440" i="101"/>
  <c r="Q440" i="101" a="1"/>
  <c r="Q440" i="101" s="1"/>
  <c r="R440" i="101" s="1"/>
  <c r="S440" i="101" s="1"/>
  <c r="T440" i="101" s="1"/>
  <c r="O441" i="101"/>
  <c r="P441" i="101" s="1"/>
  <c r="R442" i="101"/>
  <c r="S442" i="101" s="1"/>
  <c r="T442" i="101" s="1"/>
  <c r="Q443" i="101" a="1"/>
  <c r="Q443" i="101" s="1"/>
  <c r="R443" i="101" s="1"/>
  <c r="S443" i="101" s="1"/>
  <c r="T443" i="101" s="1"/>
  <c r="O444" i="101"/>
  <c r="P444" i="101" s="1"/>
  <c r="N444" i="101"/>
  <c r="O449" i="101"/>
  <c r="P449" i="101" s="1"/>
  <c r="O452" i="101"/>
  <c r="P452" i="101" s="1"/>
  <c r="N452" i="101"/>
  <c r="O456" i="101"/>
  <c r="P456" i="101" s="1"/>
  <c r="N456" i="101"/>
  <c r="Q456" i="101" a="1"/>
  <c r="Q456" i="101" s="1"/>
  <c r="Q457" i="101" a="1"/>
  <c r="Q457" i="101" s="1"/>
  <c r="R457" i="101" s="1"/>
  <c r="S457" i="101" s="1"/>
  <c r="T457" i="101" s="1"/>
  <c r="O458" i="101"/>
  <c r="P458" i="101" s="1"/>
  <c r="N458" i="101"/>
  <c r="O462" i="101"/>
  <c r="P462" i="101" s="1"/>
  <c r="N462" i="101"/>
  <c r="N473" i="101"/>
  <c r="R476" i="101"/>
  <c r="S476" i="101" s="1"/>
  <c r="T476" i="101" s="1"/>
  <c r="N477" i="101"/>
  <c r="R478" i="101"/>
  <c r="S478" i="101" s="1"/>
  <c r="T478" i="101" s="1"/>
  <c r="N479" i="101"/>
  <c r="R480" i="101"/>
  <c r="S480" i="101" s="1"/>
  <c r="T480" i="101" s="1"/>
  <c r="N481" i="101"/>
  <c r="Q485" i="101" a="1"/>
  <c r="Q485" i="101" s="1"/>
  <c r="R485" i="101" s="1"/>
  <c r="S485" i="101" s="1"/>
  <c r="T485" i="101" s="1"/>
  <c r="O496" i="101"/>
  <c r="P496" i="101" s="1"/>
  <c r="N496" i="101"/>
  <c r="N501" i="101"/>
  <c r="R502" i="101"/>
  <c r="S502" i="101" s="1"/>
  <c r="T502" i="101" s="1"/>
  <c r="N503" i="101"/>
  <c r="N504" i="101"/>
  <c r="Q506" i="101" a="1"/>
  <c r="Q506" i="101" s="1"/>
  <c r="O506" i="101"/>
  <c r="P506" i="101" s="1"/>
  <c r="N506" i="101"/>
  <c r="Q508" i="101" a="1"/>
  <c r="Q508" i="101" s="1"/>
  <c r="O508" i="101"/>
  <c r="P508" i="101" s="1"/>
  <c r="N508" i="101"/>
  <c r="N510" i="101"/>
  <c r="Q512" i="101" a="1"/>
  <c r="Q512" i="101" s="1"/>
  <c r="O512" i="101"/>
  <c r="P512" i="101" s="1"/>
  <c r="N512" i="101"/>
  <c r="Q514" i="101" a="1"/>
  <c r="Q514" i="101" s="1"/>
  <c r="O514" i="101"/>
  <c r="P514" i="101" s="1"/>
  <c r="N514" i="101"/>
  <c r="O516" i="101"/>
  <c r="P516" i="101" s="1"/>
  <c r="N516" i="101"/>
  <c r="N532" i="101"/>
  <c r="O534" i="101"/>
  <c r="P534" i="101" s="1"/>
  <c r="N534" i="101"/>
  <c r="N537" i="101"/>
  <c r="R538" i="101"/>
  <c r="S538" i="101" s="1"/>
  <c r="T538" i="101" s="1"/>
  <c r="N539" i="101"/>
  <c r="N546" i="101"/>
  <c r="Q548" i="101" a="1"/>
  <c r="Q548" i="101" s="1"/>
  <c r="O548" i="101"/>
  <c r="P548" i="101" s="1"/>
  <c r="N548" i="101"/>
  <c r="Q550" i="101" a="1"/>
  <c r="Q550" i="101" s="1"/>
  <c r="O550" i="101"/>
  <c r="P550" i="101" s="1"/>
  <c r="N550" i="101"/>
  <c r="Q552" i="101" a="1"/>
  <c r="Q552" i="101" s="1"/>
  <c r="O552" i="101"/>
  <c r="P552" i="101" s="1"/>
  <c r="N552" i="101"/>
  <c r="O554" i="101"/>
  <c r="P554" i="101" s="1"/>
  <c r="N554" i="101"/>
  <c r="O564" i="101"/>
  <c r="P564" i="101" s="1"/>
  <c r="N564" i="101"/>
  <c r="Q564" i="101" a="1"/>
  <c r="Q564" i="101" s="1"/>
  <c r="N565" i="101"/>
  <c r="O570" i="101"/>
  <c r="P570" i="101" s="1"/>
  <c r="N570" i="101"/>
  <c r="Q570" i="101" a="1"/>
  <c r="Q570" i="101" s="1"/>
  <c r="N571" i="101"/>
  <c r="N572" i="101"/>
  <c r="O578" i="101"/>
  <c r="P578" i="101" s="1"/>
  <c r="N578" i="101"/>
  <c r="Q578" i="101" a="1"/>
  <c r="Q578" i="101" s="1"/>
  <c r="R578" i="101" s="1"/>
  <c r="S578" i="101" s="1"/>
  <c r="T578" i="101" s="1"/>
  <c r="N579" i="101"/>
  <c r="R580" i="101"/>
  <c r="S580" i="101" s="1"/>
  <c r="T580" i="101" s="1"/>
  <c r="N581" i="101"/>
  <c r="N583" i="101"/>
  <c r="R584" i="101"/>
  <c r="S584" i="101" s="1"/>
  <c r="T584" i="101" s="1"/>
  <c r="N585" i="101"/>
  <c r="N587" i="101"/>
  <c r="R588" i="101"/>
  <c r="S588" i="101" s="1"/>
  <c r="T588" i="101" s="1"/>
  <c r="N589" i="101"/>
  <c r="Q592" i="101" a="1"/>
  <c r="Q592" i="101" s="1"/>
  <c r="O592" i="101"/>
  <c r="P592" i="101" s="1"/>
  <c r="N592" i="101"/>
  <c r="Q594" i="101" a="1"/>
  <c r="Q594" i="101" s="1"/>
  <c r="O594" i="101"/>
  <c r="P594" i="101" s="1"/>
  <c r="N594" i="101"/>
  <c r="N596" i="101"/>
  <c r="O598" i="101"/>
  <c r="P598" i="101" s="1"/>
  <c r="N598" i="101"/>
  <c r="Q598" i="101" a="1"/>
  <c r="Q598" i="101" s="1"/>
  <c r="R598" i="101" s="1"/>
  <c r="S598" i="101" s="1"/>
  <c r="T598" i="101" s="1"/>
  <c r="N599" i="101"/>
  <c r="R607" i="101"/>
  <c r="S607" i="101" s="1"/>
  <c r="T607" i="101" s="1"/>
  <c r="Q614" i="101" a="1"/>
  <c r="Q614" i="101" s="1"/>
  <c r="O614" i="101"/>
  <c r="P614" i="101" s="1"/>
  <c r="N614" i="101"/>
  <c r="Q620" i="101" a="1"/>
  <c r="Q620" i="101" s="1"/>
  <c r="O620" i="101"/>
  <c r="P620" i="101" s="1"/>
  <c r="N620" i="101"/>
  <c r="R627" i="101"/>
  <c r="S627" i="101" s="1"/>
  <c r="T627" i="101" s="1"/>
  <c r="R629" i="101"/>
  <c r="S629" i="101" s="1"/>
  <c r="T629" i="101" s="1"/>
  <c r="Q90" i="101" a="1"/>
  <c r="Q90" i="101" s="1"/>
  <c r="R90" i="101" s="1"/>
  <c r="S90" i="101" s="1"/>
  <c r="T90" i="101" s="1"/>
  <c r="Q109" i="101" a="1"/>
  <c r="Q109" i="101" s="1"/>
  <c r="R109" i="101" s="1"/>
  <c r="S109" i="101" s="1"/>
  <c r="T109" i="101" s="1"/>
  <c r="Q110" i="101" a="1"/>
  <c r="Q110" i="101" s="1"/>
  <c r="R110" i="101" s="1"/>
  <c r="S110" i="101" s="1"/>
  <c r="T110" i="101" s="1"/>
  <c r="Q111" i="101" a="1"/>
  <c r="Q111" i="101" s="1"/>
  <c r="R111" i="101" s="1"/>
  <c r="S111" i="101" s="1"/>
  <c r="T111" i="101" s="1"/>
  <c r="Q112" i="101" a="1"/>
  <c r="Q112" i="101" s="1"/>
  <c r="R112" i="101" s="1"/>
  <c r="S112" i="101" s="1"/>
  <c r="T112" i="101" s="1"/>
  <c r="O114" i="101"/>
  <c r="P114" i="101" s="1"/>
  <c r="O117" i="101"/>
  <c r="P117" i="101" s="1"/>
  <c r="N117" i="101"/>
  <c r="N119" i="101"/>
  <c r="Q120" i="101" a="1"/>
  <c r="Q120" i="101" s="1"/>
  <c r="R120" i="101" s="1"/>
  <c r="S120" i="101" s="1"/>
  <c r="T120" i="101" s="1"/>
  <c r="N120" i="101"/>
  <c r="Q121" i="101" a="1"/>
  <c r="Q121" i="101" s="1"/>
  <c r="R121" i="101" s="1"/>
  <c r="S121" i="101" s="1"/>
  <c r="T121" i="101" s="1"/>
  <c r="N121" i="101"/>
  <c r="Q122" i="101" a="1"/>
  <c r="Q122" i="101" s="1"/>
  <c r="R122" i="101" s="1"/>
  <c r="S122" i="101" s="1"/>
  <c r="T122" i="101" s="1"/>
  <c r="N122" i="101"/>
  <c r="N123" i="101"/>
  <c r="Q123" i="101" a="1"/>
  <c r="Q123" i="101" s="1"/>
  <c r="R123" i="101" s="1"/>
  <c r="S123" i="101" s="1"/>
  <c r="T123" i="101" s="1"/>
  <c r="Q124" i="101" a="1"/>
  <c r="Q124" i="101" s="1"/>
  <c r="R124" i="101" s="1"/>
  <c r="S124" i="101" s="1"/>
  <c r="T124" i="101" s="1"/>
  <c r="Q125" i="101" a="1"/>
  <c r="Q125" i="101" s="1"/>
  <c r="R125" i="101" s="1"/>
  <c r="S125" i="101" s="1"/>
  <c r="T125" i="101" s="1"/>
  <c r="Q126" i="101" a="1"/>
  <c r="Q126" i="101" s="1"/>
  <c r="R126" i="101" s="1"/>
  <c r="S126" i="101" s="1"/>
  <c r="T126" i="101" s="1"/>
  <c r="Q127" i="101" a="1"/>
  <c r="Q127" i="101" s="1"/>
  <c r="R127" i="101" s="1"/>
  <c r="S127" i="101" s="1"/>
  <c r="T127" i="101" s="1"/>
  <c r="Q128" i="101" a="1"/>
  <c r="Q128" i="101" s="1"/>
  <c r="R128" i="101" s="1"/>
  <c r="S128" i="101" s="1"/>
  <c r="T128" i="101" s="1"/>
  <c r="Q129" i="101" a="1"/>
  <c r="Q129" i="101" s="1"/>
  <c r="R129" i="101" s="1"/>
  <c r="S129" i="101" s="1"/>
  <c r="T129" i="101" s="1"/>
  <c r="Q131" i="101" a="1"/>
  <c r="Q131" i="101" s="1"/>
  <c r="R131" i="101" s="1"/>
  <c r="S131" i="101" s="1"/>
  <c r="T131" i="101" s="1"/>
  <c r="N131" i="101"/>
  <c r="Q132" i="101" a="1"/>
  <c r="Q132" i="101" s="1"/>
  <c r="R132" i="101" s="1"/>
  <c r="S132" i="101" s="1"/>
  <c r="T132" i="101" s="1"/>
  <c r="N132" i="101"/>
  <c r="O133" i="101"/>
  <c r="P133" i="101" s="1"/>
  <c r="Q137" i="101" a="1"/>
  <c r="Q137" i="101" s="1"/>
  <c r="R137" i="101" s="1"/>
  <c r="S137" i="101" s="1"/>
  <c r="T137" i="101" s="1"/>
  <c r="N137" i="101"/>
  <c r="Q138" i="101" a="1"/>
  <c r="Q138" i="101" s="1"/>
  <c r="R138" i="101" s="1"/>
  <c r="S138" i="101" s="1"/>
  <c r="T138" i="101" s="1"/>
  <c r="N138" i="101"/>
  <c r="Q139" i="101" a="1"/>
  <c r="Q139" i="101" s="1"/>
  <c r="R139" i="101" s="1"/>
  <c r="S139" i="101" s="1"/>
  <c r="T139" i="101" s="1"/>
  <c r="N139" i="101"/>
  <c r="Q140" i="101" a="1"/>
  <c r="Q140" i="101" s="1"/>
  <c r="R140" i="101" s="1"/>
  <c r="S140" i="101" s="1"/>
  <c r="T140" i="101" s="1"/>
  <c r="N140" i="101"/>
  <c r="Q141" i="101" a="1"/>
  <c r="Q141" i="101" s="1"/>
  <c r="R141" i="101" s="1"/>
  <c r="S141" i="101" s="1"/>
  <c r="T141" i="101" s="1"/>
  <c r="N141" i="101"/>
  <c r="Q142" i="101" a="1"/>
  <c r="Q142" i="101" s="1"/>
  <c r="R142" i="101" s="1"/>
  <c r="S142" i="101" s="1"/>
  <c r="T142" i="101" s="1"/>
  <c r="N142" i="101"/>
  <c r="Q143" i="101" a="1"/>
  <c r="Q143" i="101" s="1"/>
  <c r="R143" i="101" s="1"/>
  <c r="S143" i="101" s="1"/>
  <c r="T143" i="101" s="1"/>
  <c r="N143" i="101"/>
  <c r="N144" i="101"/>
  <c r="Q144" i="101" a="1"/>
  <c r="Q144" i="101" s="1"/>
  <c r="R144" i="101" s="1"/>
  <c r="S144" i="101" s="1"/>
  <c r="T144" i="101" s="1"/>
  <c r="Q145" i="101" a="1"/>
  <c r="Q145" i="101" s="1"/>
  <c r="R145" i="101" s="1"/>
  <c r="S145" i="101" s="1"/>
  <c r="T145" i="101" s="1"/>
  <c r="Q146" i="101" a="1"/>
  <c r="Q146" i="101" s="1"/>
  <c r="R146" i="101" s="1"/>
  <c r="S146" i="101" s="1"/>
  <c r="T146" i="101" s="1"/>
  <c r="Q147" i="101" a="1"/>
  <c r="Q147" i="101" s="1"/>
  <c r="R147" i="101" s="1"/>
  <c r="S147" i="101" s="1"/>
  <c r="T147" i="101" s="1"/>
  <c r="N148" i="101"/>
  <c r="Q151" i="101" a="1"/>
  <c r="Q151" i="101" s="1"/>
  <c r="R151" i="101" s="1"/>
  <c r="S151" i="101" s="1"/>
  <c r="T151" i="101" s="1"/>
  <c r="Q152" i="101" a="1"/>
  <c r="Q152" i="101" s="1"/>
  <c r="R152" i="101" s="1"/>
  <c r="S152" i="101" s="1"/>
  <c r="T152" i="101" s="1"/>
  <c r="O154" i="101"/>
  <c r="P154" i="101" s="1"/>
  <c r="Q158" i="101" a="1"/>
  <c r="Q158" i="101" s="1"/>
  <c r="R158" i="101" s="1"/>
  <c r="S158" i="101" s="1"/>
  <c r="T158" i="101" s="1"/>
  <c r="N158" i="101"/>
  <c r="Q159" i="101" a="1"/>
  <c r="Q159" i="101" s="1"/>
  <c r="R159" i="101" s="1"/>
  <c r="S159" i="101" s="1"/>
  <c r="T159" i="101" s="1"/>
  <c r="N159" i="101"/>
  <c r="Q160" i="101" a="1"/>
  <c r="Q160" i="101" s="1"/>
  <c r="R160" i="101" s="1"/>
  <c r="S160" i="101" s="1"/>
  <c r="T160" i="101" s="1"/>
  <c r="N160" i="101"/>
  <c r="Q161" i="101" a="1"/>
  <c r="Q161" i="101" s="1"/>
  <c r="R161" i="101" s="1"/>
  <c r="S161" i="101" s="1"/>
  <c r="T161" i="101" s="1"/>
  <c r="N161" i="101"/>
  <c r="Q162" i="101" a="1"/>
  <c r="Q162" i="101" s="1"/>
  <c r="R162" i="101" s="1"/>
  <c r="S162" i="101" s="1"/>
  <c r="T162" i="101" s="1"/>
  <c r="N162" i="101"/>
  <c r="Q163" i="101" a="1"/>
  <c r="Q163" i="101" s="1"/>
  <c r="R163" i="101" s="1"/>
  <c r="S163" i="101" s="1"/>
  <c r="T163" i="101" s="1"/>
  <c r="N163" i="101"/>
  <c r="Q164" i="101" a="1"/>
  <c r="Q164" i="101" s="1"/>
  <c r="R164" i="101" s="1"/>
  <c r="S164" i="101" s="1"/>
  <c r="T164" i="101" s="1"/>
  <c r="N164" i="101"/>
  <c r="Q165" i="101" a="1"/>
  <c r="Q165" i="101" s="1"/>
  <c r="R165" i="101" s="1"/>
  <c r="S165" i="101" s="1"/>
  <c r="T165" i="101" s="1"/>
  <c r="N165" i="101"/>
  <c r="Q166" i="101" a="1"/>
  <c r="Q166" i="101" s="1"/>
  <c r="R166" i="101" s="1"/>
  <c r="S166" i="101" s="1"/>
  <c r="T166" i="101" s="1"/>
  <c r="N166" i="101"/>
  <c r="O167" i="101"/>
  <c r="P167" i="101" s="1"/>
  <c r="N167" i="101"/>
  <c r="N177" i="101"/>
  <c r="N178" i="101"/>
  <c r="Q178" i="101" a="1"/>
  <c r="Q178" i="101" s="1"/>
  <c r="R178" i="101" s="1"/>
  <c r="S178" i="101" s="1"/>
  <c r="T178" i="101" s="1"/>
  <c r="Q179" i="101" a="1"/>
  <c r="Q179" i="101" s="1"/>
  <c r="R179" i="101" s="1"/>
  <c r="S179" i="101" s="1"/>
  <c r="T179" i="101" s="1"/>
  <c r="N180" i="101"/>
  <c r="O183" i="101"/>
  <c r="P183" i="101" s="1"/>
  <c r="Q212" i="101" a="1"/>
  <c r="Q212" i="101" s="1"/>
  <c r="R212" i="101" s="1"/>
  <c r="S212" i="101" s="1"/>
  <c r="T212" i="101" s="1"/>
  <c r="Q213" i="101" a="1"/>
  <c r="Q213" i="101" s="1"/>
  <c r="R213" i="101" s="1"/>
  <c r="S213" i="101" s="1"/>
  <c r="T213" i="101" s="1"/>
  <c r="O215" i="101"/>
  <c r="P215" i="101" s="1"/>
  <c r="O230" i="101"/>
  <c r="P230" i="101" s="1"/>
  <c r="N232" i="101"/>
  <c r="O235" i="101"/>
  <c r="P235" i="101" s="1"/>
  <c r="N235" i="101"/>
  <c r="O238" i="101"/>
  <c r="P238" i="101" s="1"/>
  <c r="N238" i="101"/>
  <c r="Q241" i="101" a="1"/>
  <c r="Q241" i="101" s="1"/>
  <c r="R241" i="101" s="1"/>
  <c r="S241" i="101" s="1"/>
  <c r="T241" i="101" s="1"/>
  <c r="N241" i="101"/>
  <c r="Q242" i="101" a="1"/>
  <c r="Q242" i="101" s="1"/>
  <c r="R242" i="101" s="1"/>
  <c r="S242" i="101" s="1"/>
  <c r="T242" i="101" s="1"/>
  <c r="N242" i="101"/>
  <c r="Q243" i="101" a="1"/>
  <c r="Q243" i="101" s="1"/>
  <c r="R243" i="101" s="1"/>
  <c r="S243" i="101" s="1"/>
  <c r="T243" i="101" s="1"/>
  <c r="N243" i="101"/>
  <c r="Q244" i="101" a="1"/>
  <c r="Q244" i="101" s="1"/>
  <c r="R244" i="101" s="1"/>
  <c r="S244" i="101" s="1"/>
  <c r="T244" i="101" s="1"/>
  <c r="N244" i="101"/>
  <c r="Q245" i="101" a="1"/>
  <c r="Q245" i="101" s="1"/>
  <c r="R245" i="101" s="1"/>
  <c r="S245" i="101" s="1"/>
  <c r="T245" i="101" s="1"/>
  <c r="N245" i="101"/>
  <c r="Q246" i="101" a="1"/>
  <c r="Q246" i="101" s="1"/>
  <c r="R246" i="101" s="1"/>
  <c r="S246" i="101" s="1"/>
  <c r="T246" i="101" s="1"/>
  <c r="N246" i="101"/>
  <c r="O247" i="101"/>
  <c r="P247" i="101" s="1"/>
  <c r="Q250" i="101" a="1"/>
  <c r="Q250" i="101" s="1"/>
  <c r="R250" i="101" s="1"/>
  <c r="S250" i="101" s="1"/>
  <c r="T250" i="101" s="1"/>
  <c r="Q251" i="101" a="1"/>
  <c r="Q251" i="101" s="1"/>
  <c r="R251" i="101" s="1"/>
  <c r="S251" i="101" s="1"/>
  <c r="T251" i="101" s="1"/>
  <c r="O252" i="101"/>
  <c r="P252" i="101" s="1"/>
  <c r="Q258" i="101" a="1"/>
  <c r="Q258" i="101" s="1"/>
  <c r="R258" i="101" s="1"/>
  <c r="S258" i="101" s="1"/>
  <c r="T258" i="101" s="1"/>
  <c r="N258" i="101"/>
  <c r="Q259" i="101" a="1"/>
  <c r="Q259" i="101" s="1"/>
  <c r="R259" i="101" s="1"/>
  <c r="S259" i="101" s="1"/>
  <c r="T259" i="101" s="1"/>
  <c r="N259" i="101"/>
  <c r="Q260" i="101" a="1"/>
  <c r="Q260" i="101" s="1"/>
  <c r="R260" i="101" s="1"/>
  <c r="S260" i="101" s="1"/>
  <c r="T260" i="101" s="1"/>
  <c r="N260" i="101"/>
  <c r="Q261" i="101" a="1"/>
  <c r="Q261" i="101" s="1"/>
  <c r="R261" i="101" s="1"/>
  <c r="S261" i="101" s="1"/>
  <c r="T261" i="101" s="1"/>
  <c r="N261" i="101"/>
  <c r="O262" i="101"/>
  <c r="P262" i="101" s="1"/>
  <c r="N262" i="101"/>
  <c r="Q273" i="101" a="1"/>
  <c r="Q273" i="101" s="1"/>
  <c r="R273" i="101" s="1"/>
  <c r="S273" i="101" s="1"/>
  <c r="T273" i="101" s="1"/>
  <c r="Q275" i="101" a="1"/>
  <c r="Q275" i="101" s="1"/>
  <c r="R275" i="101" s="1"/>
  <c r="S275" i="101" s="1"/>
  <c r="T275" i="101" s="1"/>
  <c r="N275" i="101"/>
  <c r="Q276" i="101" a="1"/>
  <c r="Q276" i="101" s="1"/>
  <c r="R276" i="101" s="1"/>
  <c r="S276" i="101" s="1"/>
  <c r="T276" i="101" s="1"/>
  <c r="N276" i="101"/>
  <c r="Q277" i="101" a="1"/>
  <c r="Q277" i="101" s="1"/>
  <c r="R277" i="101" s="1"/>
  <c r="S277" i="101" s="1"/>
  <c r="T277" i="101" s="1"/>
  <c r="N277" i="101"/>
  <c r="O278" i="101"/>
  <c r="P278" i="101" s="1"/>
  <c r="N278" i="101"/>
  <c r="Q280" i="101" a="1"/>
  <c r="Q280" i="101" s="1"/>
  <c r="R280" i="101" s="1"/>
  <c r="S280" i="101" s="1"/>
  <c r="T280" i="101" s="1"/>
  <c r="Q281" i="101" a="1"/>
  <c r="Q281" i="101" s="1"/>
  <c r="R281" i="101" s="1"/>
  <c r="S281" i="101" s="1"/>
  <c r="T281" i="101" s="1"/>
  <c r="Q282" i="101" a="1"/>
  <c r="Q282" i="101" s="1"/>
  <c r="R282" i="101" s="1"/>
  <c r="S282" i="101" s="1"/>
  <c r="T282" i="101" s="1"/>
  <c r="Q283" i="101" a="1"/>
  <c r="Q283" i="101" s="1"/>
  <c r="R283" i="101" s="1"/>
  <c r="S283" i="101" s="1"/>
  <c r="T283" i="101" s="1"/>
  <c r="Q284" i="101" a="1"/>
  <c r="Q284" i="101" s="1"/>
  <c r="R284" i="101" s="1"/>
  <c r="S284" i="101" s="1"/>
  <c r="T284" i="101" s="1"/>
  <c r="Q285" i="101" a="1"/>
  <c r="Q285" i="101" s="1"/>
  <c r="R285" i="101" s="1"/>
  <c r="S285" i="101" s="1"/>
  <c r="T285" i="101" s="1"/>
  <c r="Q286" i="101" a="1"/>
  <c r="Q286" i="101" s="1"/>
  <c r="R286" i="101" s="1"/>
  <c r="S286" i="101" s="1"/>
  <c r="T286" i="101" s="1"/>
  <c r="Q287" i="101" a="1"/>
  <c r="Q287" i="101" s="1"/>
  <c r="R287" i="101" s="1"/>
  <c r="S287" i="101" s="1"/>
  <c r="T287" i="101" s="1"/>
  <c r="Q288" i="101" a="1"/>
  <c r="Q288" i="101" s="1"/>
  <c r="R288" i="101" s="1"/>
  <c r="S288" i="101" s="1"/>
  <c r="T288" i="101" s="1"/>
  <c r="Q289" i="101" a="1"/>
  <c r="Q289" i="101" s="1"/>
  <c r="R289" i="101" s="1"/>
  <c r="S289" i="101" s="1"/>
  <c r="T289" i="101" s="1"/>
  <c r="Q290" i="101" a="1"/>
  <c r="Q290" i="101" s="1"/>
  <c r="R290" i="101" s="1"/>
  <c r="S290" i="101" s="1"/>
  <c r="T290" i="101" s="1"/>
  <c r="Q291" i="101" a="1"/>
  <c r="Q291" i="101" s="1"/>
  <c r="R291" i="101" s="1"/>
  <c r="S291" i="101" s="1"/>
  <c r="T291" i="101" s="1"/>
  <c r="Q292" i="101" a="1"/>
  <c r="Q292" i="101" s="1"/>
  <c r="R292" i="101" s="1"/>
  <c r="S292" i="101" s="1"/>
  <c r="T292" i="101" s="1"/>
  <c r="Q293" i="101" a="1"/>
  <c r="Q293" i="101" s="1"/>
  <c r="R293" i="101" s="1"/>
  <c r="S293" i="101" s="1"/>
  <c r="T293" i="101" s="1"/>
  <c r="Q294" i="101" a="1"/>
  <c r="Q294" i="101" s="1"/>
  <c r="R294" i="101" s="1"/>
  <c r="S294" i="101" s="1"/>
  <c r="T294" i="101" s="1"/>
  <c r="Q295" i="101" a="1"/>
  <c r="Q295" i="101" s="1"/>
  <c r="R295" i="101" s="1"/>
  <c r="S295" i="101" s="1"/>
  <c r="T295" i="101" s="1"/>
  <c r="Q296" i="101" a="1"/>
  <c r="Q296" i="101" s="1"/>
  <c r="R296" i="101" s="1"/>
  <c r="S296" i="101" s="1"/>
  <c r="T296" i="101" s="1"/>
  <c r="Q297" i="101" a="1"/>
  <c r="Q297" i="101" s="1"/>
  <c r="R297" i="101" s="1"/>
  <c r="S297" i="101" s="1"/>
  <c r="T297" i="101" s="1"/>
  <c r="O298" i="101"/>
  <c r="P298" i="101" s="1"/>
  <c r="N301" i="101"/>
  <c r="Q301" i="101" a="1"/>
  <c r="Q301" i="101" s="1"/>
  <c r="R301" i="101" s="1"/>
  <c r="S301" i="101" s="1"/>
  <c r="T301" i="101" s="1"/>
  <c r="O302" i="101"/>
  <c r="P302" i="101" s="1"/>
  <c r="N303" i="101"/>
  <c r="N304" i="101"/>
  <c r="Q304" i="101" a="1"/>
  <c r="Q304" i="101" s="1"/>
  <c r="R304" i="101" s="1"/>
  <c r="S304" i="101" s="1"/>
  <c r="T304" i="101" s="1"/>
  <c r="Q305" i="101" a="1"/>
  <c r="Q305" i="101" s="1"/>
  <c r="R305" i="101" s="1"/>
  <c r="S305" i="101" s="1"/>
  <c r="T305" i="101" s="1"/>
  <c r="Q306" i="101" a="1"/>
  <c r="Q306" i="101" s="1"/>
  <c r="R306" i="101" s="1"/>
  <c r="S306" i="101" s="1"/>
  <c r="T306" i="101" s="1"/>
  <c r="Q307" i="101" a="1"/>
  <c r="Q307" i="101" s="1"/>
  <c r="R307" i="101" s="1"/>
  <c r="S307" i="101" s="1"/>
  <c r="T307" i="101" s="1"/>
  <c r="N308" i="101"/>
  <c r="Q313" i="101" a="1"/>
  <c r="Q313" i="101" s="1"/>
  <c r="R313" i="101" s="1"/>
  <c r="S313" i="101" s="1"/>
  <c r="T313" i="101" s="1"/>
  <c r="Q314" i="101" a="1"/>
  <c r="Q314" i="101" s="1"/>
  <c r="R314" i="101" s="1"/>
  <c r="S314" i="101" s="1"/>
  <c r="T314" i="101" s="1"/>
  <c r="Q315" i="101" a="1"/>
  <c r="Q315" i="101" s="1"/>
  <c r="R315" i="101" s="1"/>
  <c r="S315" i="101" s="1"/>
  <c r="T315" i="101" s="1"/>
  <c r="Q316" i="101" a="1"/>
  <c r="Q316" i="101" s="1"/>
  <c r="R316" i="101" s="1"/>
  <c r="S316" i="101" s="1"/>
  <c r="T316" i="101" s="1"/>
  <c r="Q317" i="101" a="1"/>
  <c r="Q317" i="101" s="1"/>
  <c r="R317" i="101" s="1"/>
  <c r="S317" i="101" s="1"/>
  <c r="T317" i="101" s="1"/>
  <c r="Q318" i="101" a="1"/>
  <c r="Q318" i="101" s="1"/>
  <c r="R318" i="101" s="1"/>
  <c r="S318" i="101" s="1"/>
  <c r="T318" i="101" s="1"/>
  <c r="Q319" i="101" a="1"/>
  <c r="Q319" i="101" s="1"/>
  <c r="R319" i="101" s="1"/>
  <c r="S319" i="101" s="1"/>
  <c r="T319" i="101" s="1"/>
  <c r="Q320" i="101" a="1"/>
  <c r="Q320" i="101" s="1"/>
  <c r="R320" i="101" s="1"/>
  <c r="S320" i="101" s="1"/>
  <c r="T320" i="101" s="1"/>
  <c r="Q321" i="101" a="1"/>
  <c r="Q321" i="101" s="1"/>
  <c r="R321" i="101" s="1"/>
  <c r="S321" i="101" s="1"/>
  <c r="T321" i="101" s="1"/>
  <c r="O322" i="101"/>
  <c r="P322" i="101" s="1"/>
  <c r="Q333" i="101" a="1"/>
  <c r="Q333" i="101" s="1"/>
  <c r="R333" i="101" s="1"/>
  <c r="S333" i="101" s="1"/>
  <c r="T333" i="101" s="1"/>
  <c r="Q334" i="101" a="1"/>
  <c r="Q334" i="101" s="1"/>
  <c r="R334" i="101" s="1"/>
  <c r="S334" i="101" s="1"/>
  <c r="T334" i="101" s="1"/>
  <c r="Q335" i="101" a="1"/>
  <c r="Q335" i="101" s="1"/>
  <c r="R335" i="101" s="1"/>
  <c r="S335" i="101" s="1"/>
  <c r="T335" i="101" s="1"/>
  <c r="O337" i="101"/>
  <c r="P337" i="101" s="1"/>
  <c r="Q341" i="101" a="1"/>
  <c r="Q341" i="101" s="1"/>
  <c r="R341" i="101" s="1"/>
  <c r="S341" i="101" s="1"/>
  <c r="T341" i="101" s="1"/>
  <c r="Q342" i="101" a="1"/>
  <c r="Q342" i="101" s="1"/>
  <c r="R342" i="101" s="1"/>
  <c r="S342" i="101" s="1"/>
  <c r="T342" i="101" s="1"/>
  <c r="O343" i="101"/>
  <c r="P343" i="101" s="1"/>
  <c r="O354" i="101"/>
  <c r="P354" i="101" s="1"/>
  <c r="Q356" i="101" a="1"/>
  <c r="Q356" i="101" s="1"/>
  <c r="R356" i="101" s="1"/>
  <c r="S356" i="101" s="1"/>
  <c r="T356" i="101" s="1"/>
  <c r="Q357" i="101" a="1"/>
  <c r="Q357" i="101" s="1"/>
  <c r="R357" i="101" s="1"/>
  <c r="S357" i="101" s="1"/>
  <c r="T357" i="101" s="1"/>
  <c r="O358" i="101"/>
  <c r="P358" i="101" s="1"/>
  <c r="N371" i="101"/>
  <c r="N372" i="101"/>
  <c r="Q372" i="101" a="1"/>
  <c r="Q372" i="101" s="1"/>
  <c r="R372" i="101" s="1"/>
  <c r="S372" i="101" s="1"/>
  <c r="T372" i="101" s="1"/>
  <c r="Q373" i="101" a="1"/>
  <c r="Q373" i="101" s="1"/>
  <c r="R373" i="101" s="1"/>
  <c r="S373" i="101" s="1"/>
  <c r="T373" i="101" s="1"/>
  <c r="Q374" i="101" a="1"/>
  <c r="Q374" i="101" s="1"/>
  <c r="R374" i="101" s="1"/>
  <c r="S374" i="101" s="1"/>
  <c r="T374" i="101" s="1"/>
  <c r="Q375" i="101" a="1"/>
  <c r="Q375" i="101" s="1"/>
  <c r="R375" i="101" s="1"/>
  <c r="S375" i="101" s="1"/>
  <c r="T375" i="101" s="1"/>
  <c r="Q376" i="101" a="1"/>
  <c r="Q376" i="101" s="1"/>
  <c r="R376" i="101" s="1"/>
  <c r="S376" i="101" s="1"/>
  <c r="T376" i="101" s="1"/>
  <c r="Q377" i="101" a="1"/>
  <c r="Q377" i="101" s="1"/>
  <c r="R377" i="101" s="1"/>
  <c r="S377" i="101" s="1"/>
  <c r="T377" i="101" s="1"/>
  <c r="Q378" i="101" a="1"/>
  <c r="Q378" i="101" s="1"/>
  <c r="R378" i="101" s="1"/>
  <c r="S378" i="101" s="1"/>
  <c r="T378" i="101" s="1"/>
  <c r="Q379" i="101" a="1"/>
  <c r="Q379" i="101" s="1"/>
  <c r="R379" i="101" s="1"/>
  <c r="S379" i="101" s="1"/>
  <c r="T379" i="101" s="1"/>
  <c r="Q381" i="101" a="1"/>
  <c r="Q381" i="101" s="1"/>
  <c r="R381" i="101" s="1"/>
  <c r="S381" i="101" s="1"/>
  <c r="T381" i="101" s="1"/>
  <c r="N381" i="101"/>
  <c r="O382" i="101"/>
  <c r="P382" i="101" s="1"/>
  <c r="N388" i="101"/>
  <c r="N389" i="101"/>
  <c r="Q389" i="101" a="1"/>
  <c r="Q389" i="101" s="1"/>
  <c r="R389" i="101" s="1"/>
  <c r="S389" i="101" s="1"/>
  <c r="T389" i="101" s="1"/>
  <c r="N390" i="101"/>
  <c r="N392" i="101"/>
  <c r="N393" i="101"/>
  <c r="Q393" i="101" a="1"/>
  <c r="Q393" i="101" s="1"/>
  <c r="R393" i="101" s="1"/>
  <c r="S393" i="101" s="1"/>
  <c r="T393" i="101" s="1"/>
  <c r="N394" i="101"/>
  <c r="N396" i="101"/>
  <c r="N397" i="101"/>
  <c r="Q397" i="101" a="1"/>
  <c r="Q397" i="101" s="1"/>
  <c r="R397" i="101" s="1"/>
  <c r="S397" i="101" s="1"/>
  <c r="T397" i="101" s="1"/>
  <c r="N398" i="101"/>
  <c r="N400" i="101"/>
  <c r="O401" i="101"/>
  <c r="P401" i="101" s="1"/>
  <c r="O403" i="101"/>
  <c r="P403" i="101" s="1"/>
  <c r="Q405" i="101" a="1"/>
  <c r="Q405" i="101" s="1"/>
  <c r="R405" i="101" s="1"/>
  <c r="S405" i="101" s="1"/>
  <c r="T405" i="101" s="1"/>
  <c r="Q406" i="101" a="1"/>
  <c r="Q406" i="101" s="1"/>
  <c r="R406" i="101" s="1"/>
  <c r="S406" i="101" s="1"/>
  <c r="T406" i="101" s="1"/>
  <c r="Q407" i="101" a="1"/>
  <c r="Q407" i="101" s="1"/>
  <c r="R407" i="101" s="1"/>
  <c r="S407" i="101" s="1"/>
  <c r="T407" i="101" s="1"/>
  <c r="Q408" i="101" a="1"/>
  <c r="Q408" i="101" s="1"/>
  <c r="R408" i="101" s="1"/>
  <c r="S408" i="101" s="1"/>
  <c r="T408" i="101" s="1"/>
  <c r="Q409" i="101" a="1"/>
  <c r="Q409" i="101" s="1"/>
  <c r="R409" i="101" s="1"/>
  <c r="S409" i="101" s="1"/>
  <c r="T409" i="101" s="1"/>
  <c r="Q410" i="101" a="1"/>
  <c r="Q410" i="101" s="1"/>
  <c r="R410" i="101" s="1"/>
  <c r="S410" i="101" s="1"/>
  <c r="T410" i="101" s="1"/>
  <c r="Q411" i="101" a="1"/>
  <c r="Q411" i="101" s="1"/>
  <c r="R411" i="101" s="1"/>
  <c r="S411" i="101" s="1"/>
  <c r="T411" i="101" s="1"/>
  <c r="N412" i="101"/>
  <c r="N414" i="101"/>
  <c r="Q415" i="101" a="1"/>
  <c r="Q415" i="101" s="1"/>
  <c r="R415" i="101" s="1"/>
  <c r="S415" i="101" s="1"/>
  <c r="T415" i="101" s="1"/>
  <c r="N415" i="101"/>
  <c r="N416" i="101"/>
  <c r="Q416" i="101" a="1"/>
  <c r="Q416" i="101" s="1"/>
  <c r="R416" i="101" s="1"/>
  <c r="S416" i="101" s="1"/>
  <c r="T416" i="101" s="1"/>
  <c r="N417" i="101"/>
  <c r="Q428" i="101" a="1"/>
  <c r="Q428" i="101" s="1"/>
  <c r="R428" i="101" s="1"/>
  <c r="S428" i="101" s="1"/>
  <c r="T428" i="101" s="1"/>
  <c r="Q430" i="101" a="1"/>
  <c r="Q430" i="101" s="1"/>
  <c r="N435" i="101"/>
  <c r="O435" i="101"/>
  <c r="P435" i="101" s="1"/>
  <c r="Q436" i="101" a="1"/>
  <c r="Q436" i="101" s="1"/>
  <c r="R436" i="101" s="1"/>
  <c r="S436" i="101" s="1"/>
  <c r="T436" i="101" s="1"/>
  <c r="Q439" i="101" a="1"/>
  <c r="Q439" i="101" s="1"/>
  <c r="R439" i="101" s="1"/>
  <c r="S439" i="101" s="1"/>
  <c r="T439" i="101" s="1"/>
  <c r="Q444" i="101" a="1"/>
  <c r="Q444" i="101" s="1"/>
  <c r="R444" i="101" s="1"/>
  <c r="S444" i="101" s="1"/>
  <c r="T444" i="101" s="1"/>
  <c r="O448" i="101"/>
  <c r="P448" i="101" s="1"/>
  <c r="Q451" i="101" a="1"/>
  <c r="Q451" i="101" s="1"/>
  <c r="R451" i="101" s="1"/>
  <c r="S451" i="101" s="1"/>
  <c r="T451" i="101" s="1"/>
  <c r="Q452" i="101" a="1"/>
  <c r="Q452" i="101" s="1"/>
  <c r="R452" i="101" s="1"/>
  <c r="S452" i="101" s="1"/>
  <c r="T452" i="101" s="1"/>
  <c r="Q455" i="101" a="1"/>
  <c r="Q455" i="101" s="1"/>
  <c r="R455" i="101" s="1"/>
  <c r="S455" i="101" s="1"/>
  <c r="T455" i="101" s="1"/>
  <c r="Q458" i="101" a="1"/>
  <c r="Q458" i="101" s="1"/>
  <c r="R458" i="101" s="1"/>
  <c r="S458" i="101" s="1"/>
  <c r="T458" i="101" s="1"/>
  <c r="Q461" i="101" a="1"/>
  <c r="Q461" i="101" s="1"/>
  <c r="R461" i="101" s="1"/>
  <c r="S461" i="101" s="1"/>
  <c r="T461" i="101" s="1"/>
  <c r="Q462" i="101" a="1"/>
  <c r="Q462" i="101" s="1"/>
  <c r="R462" i="101" s="1"/>
  <c r="S462" i="101" s="1"/>
  <c r="T462" i="101" s="1"/>
  <c r="O464" i="101"/>
  <c r="P464" i="101" s="1"/>
  <c r="N466" i="101"/>
  <c r="O468" i="101"/>
  <c r="P468" i="101" s="1"/>
  <c r="O472" i="101"/>
  <c r="P472" i="101" s="1"/>
  <c r="O475" i="101"/>
  <c r="P475" i="101" s="1"/>
  <c r="O477" i="101"/>
  <c r="P477" i="101" s="1"/>
  <c r="O479" i="101"/>
  <c r="P479" i="101" s="1"/>
  <c r="O481" i="101"/>
  <c r="P481" i="101" s="1"/>
  <c r="O483" i="101"/>
  <c r="P483" i="101" s="1"/>
  <c r="O484" i="101"/>
  <c r="P484" i="101" s="1"/>
  <c r="N485" i="101"/>
  <c r="N487" i="101"/>
  <c r="N489" i="101"/>
  <c r="N491" i="101"/>
  <c r="N493" i="101"/>
  <c r="Q495" i="101" a="1"/>
  <c r="Q495" i="101" s="1"/>
  <c r="R495" i="101" s="1"/>
  <c r="S495" i="101" s="1"/>
  <c r="T495" i="101" s="1"/>
  <c r="Q496" i="101" a="1"/>
  <c r="Q496" i="101" s="1"/>
  <c r="R496" i="101" s="1"/>
  <c r="S496" i="101" s="1"/>
  <c r="T496" i="101" s="1"/>
  <c r="O498" i="101"/>
  <c r="P498" i="101" s="1"/>
  <c r="O500" i="101"/>
  <c r="P500" i="101" s="1"/>
  <c r="O501" i="101"/>
  <c r="P501" i="101" s="1"/>
  <c r="O503" i="101"/>
  <c r="P503" i="101" s="1"/>
  <c r="O509" i="101"/>
  <c r="P509" i="101" s="1"/>
  <c r="Q516" i="101" a="1"/>
  <c r="Q516" i="101" s="1"/>
  <c r="R516" i="101" s="1"/>
  <c r="S516" i="101" s="1"/>
  <c r="T516" i="101" s="1"/>
  <c r="O518" i="101"/>
  <c r="P518" i="101" s="1"/>
  <c r="O520" i="101"/>
  <c r="P520" i="101" s="1"/>
  <c r="O522" i="101"/>
  <c r="P522" i="101" s="1"/>
  <c r="N524" i="101"/>
  <c r="N525" i="101"/>
  <c r="N527" i="101"/>
  <c r="O529" i="101"/>
  <c r="P529" i="101" s="1"/>
  <c r="Q530" i="101" a="1"/>
  <c r="Q530" i="101" s="1"/>
  <c r="Q534" i="101" a="1"/>
  <c r="Q534" i="101" s="1"/>
  <c r="R534" i="101" s="1"/>
  <c r="S534" i="101" s="1"/>
  <c r="T534" i="101" s="1"/>
  <c r="O536" i="101"/>
  <c r="P536" i="101" s="1"/>
  <c r="O537" i="101"/>
  <c r="P537" i="101" s="1"/>
  <c r="O539" i="101"/>
  <c r="P539" i="101" s="1"/>
  <c r="N541" i="101"/>
  <c r="Q542" i="101" a="1"/>
  <c r="Q542" i="101" s="1"/>
  <c r="R542" i="101" s="1"/>
  <c r="S542" i="101" s="1"/>
  <c r="T542" i="101" s="1"/>
  <c r="N545" i="101"/>
  <c r="Q554" i="101" a="1"/>
  <c r="Q554" i="101" s="1"/>
  <c r="R554" i="101" s="1"/>
  <c r="S554" i="101" s="1"/>
  <c r="T554" i="101" s="1"/>
  <c r="O556" i="101"/>
  <c r="P556" i="101" s="1"/>
  <c r="O558" i="101"/>
  <c r="P558" i="101" s="1"/>
  <c r="Q560" i="101" a="1"/>
  <c r="Q560" i="101" s="1"/>
  <c r="R560" i="101" s="1"/>
  <c r="S560" i="101" s="1"/>
  <c r="T560" i="101" s="1"/>
  <c r="O562" i="101"/>
  <c r="P562" i="101" s="1"/>
  <c r="Q563" i="101" a="1"/>
  <c r="Q563" i="101" s="1"/>
  <c r="R563" i="101" s="1"/>
  <c r="S563" i="101" s="1"/>
  <c r="T563" i="101" s="1"/>
  <c r="O565" i="101"/>
  <c r="P565" i="101" s="1"/>
  <c r="O567" i="101"/>
  <c r="P567" i="101" s="1"/>
  <c r="Q568" i="101" a="1"/>
  <c r="Q568" i="101" s="1"/>
  <c r="R568" i="101" s="1"/>
  <c r="S568" i="101" s="1"/>
  <c r="T568" i="101" s="1"/>
  <c r="O571" i="101"/>
  <c r="P571" i="101" s="1"/>
  <c r="O575" i="101"/>
  <c r="P575" i="101" s="1"/>
  <c r="O576" i="101"/>
  <c r="P576" i="101" s="1"/>
  <c r="Q577" i="101" a="1"/>
  <c r="Q577" i="101" s="1"/>
  <c r="R577" i="101" s="1"/>
  <c r="S577" i="101" s="1"/>
  <c r="T577" i="101" s="1"/>
  <c r="O579" i="101"/>
  <c r="P579" i="101" s="1"/>
  <c r="O581" i="101"/>
  <c r="P581" i="101" s="1"/>
  <c r="O583" i="101"/>
  <c r="P583" i="101" s="1"/>
  <c r="O585" i="101"/>
  <c r="P585" i="101" s="1"/>
  <c r="O587" i="101"/>
  <c r="P587" i="101" s="1"/>
  <c r="O589" i="101"/>
  <c r="P589" i="101" s="1"/>
  <c r="Q591" i="101" a="1"/>
  <c r="Q591" i="101" s="1"/>
  <c r="R591" i="101" s="1"/>
  <c r="S591" i="101" s="1"/>
  <c r="T591" i="101" s="1"/>
  <c r="O599" i="101"/>
  <c r="P599" i="101" s="1"/>
  <c r="Q606" i="101" a="1"/>
  <c r="Q606" i="101" s="1"/>
  <c r="O606" i="101"/>
  <c r="P606" i="101" s="1"/>
  <c r="N606" i="101"/>
  <c r="Q608" i="101" a="1"/>
  <c r="Q608" i="101" s="1"/>
  <c r="N611" i="101"/>
  <c r="O611" i="101"/>
  <c r="P611" i="101" s="1"/>
  <c r="N617" i="101"/>
  <c r="O617" i="101"/>
  <c r="P617" i="101" s="1"/>
  <c r="N623" i="101"/>
  <c r="O623" i="101"/>
  <c r="P623" i="101" s="1"/>
  <c r="R625" i="101"/>
  <c r="S625" i="101" s="1"/>
  <c r="T625" i="101" s="1"/>
  <c r="Q630" i="101" a="1"/>
  <c r="Q630" i="101" s="1"/>
  <c r="R744" i="101"/>
  <c r="S744" i="101" s="1"/>
  <c r="T744" i="101" s="1"/>
  <c r="N429" i="101"/>
  <c r="O430" i="101"/>
  <c r="P430" i="101" s="1"/>
  <c r="Q445" i="101" a="1"/>
  <c r="Q445" i="101" s="1"/>
  <c r="R445" i="101" s="1"/>
  <c r="S445" i="101" s="1"/>
  <c r="T445" i="101" s="1"/>
  <c r="Q448" i="101" a="1"/>
  <c r="Q448" i="101" s="1"/>
  <c r="R448" i="101" s="1"/>
  <c r="S448" i="101" s="1"/>
  <c r="T448" i="101" s="1"/>
  <c r="Q453" i="101" a="1"/>
  <c r="Q453" i="101" s="1"/>
  <c r="R453" i="101" s="1"/>
  <c r="S453" i="101" s="1"/>
  <c r="T453" i="101" s="1"/>
  <c r="Q459" i="101" a="1"/>
  <c r="Q459" i="101" s="1"/>
  <c r="R459" i="101" s="1"/>
  <c r="S459" i="101" s="1"/>
  <c r="T459" i="101" s="1"/>
  <c r="N463" i="101"/>
  <c r="N464" i="101"/>
  <c r="N465" i="101"/>
  <c r="N468" i="101"/>
  <c r="Q472" i="101" a="1"/>
  <c r="Q472" i="101" s="1"/>
  <c r="Q484" i="101" a="1"/>
  <c r="Q484" i="101" s="1"/>
  <c r="R484" i="101" s="1"/>
  <c r="S484" i="101" s="1"/>
  <c r="T484" i="101" s="1"/>
  <c r="N497" i="101"/>
  <c r="N498" i="101"/>
  <c r="N499" i="101"/>
  <c r="Q500" i="101" a="1"/>
  <c r="Q500" i="101" s="1"/>
  <c r="R500" i="101" s="1"/>
  <c r="S500" i="101" s="1"/>
  <c r="T500" i="101" s="1"/>
  <c r="N517" i="101"/>
  <c r="N518" i="101"/>
  <c r="N519" i="101"/>
  <c r="N520" i="101"/>
  <c r="N521" i="101"/>
  <c r="N522" i="101"/>
  <c r="N523" i="101"/>
  <c r="O530" i="101"/>
  <c r="P530" i="101" s="1"/>
  <c r="N535" i="101"/>
  <c r="Q536" i="101" a="1"/>
  <c r="Q536" i="101" s="1"/>
  <c r="R536" i="101" s="1"/>
  <c r="S536" i="101" s="1"/>
  <c r="T536" i="101" s="1"/>
  <c r="N555" i="101"/>
  <c r="N556" i="101"/>
  <c r="N557" i="101"/>
  <c r="N558" i="101"/>
  <c r="N561" i="101"/>
  <c r="Q562" i="101" a="1"/>
  <c r="Q562" i="101" s="1"/>
  <c r="R562" i="101" s="1"/>
  <c r="S562" i="101" s="1"/>
  <c r="T562" i="101" s="1"/>
  <c r="O569" i="101"/>
  <c r="P569" i="101" s="1"/>
  <c r="Q576" i="101" a="1"/>
  <c r="Q576" i="101" s="1"/>
  <c r="R576" i="101" s="1"/>
  <c r="S576" i="101" s="1"/>
  <c r="T576" i="101" s="1"/>
  <c r="N608" i="101"/>
  <c r="N610" i="101"/>
  <c r="N612" i="101"/>
  <c r="N616" i="101"/>
  <c r="N618" i="101"/>
  <c r="N622" i="101"/>
  <c r="N624" i="101"/>
  <c r="N626" i="101"/>
  <c r="N628" i="101"/>
  <c r="Q628" i="101" a="1"/>
  <c r="Q628" i="101" s="1"/>
  <c r="N630" i="101"/>
  <c r="N632" i="101"/>
  <c r="Q632" i="101" a="1"/>
  <c r="Q632" i="101" s="1"/>
  <c r="N643" i="101"/>
  <c r="Q643" i="101" a="1"/>
  <c r="Q643" i="101" s="1"/>
  <c r="N647" i="101"/>
  <c r="Q656" i="101" a="1"/>
  <c r="Q656" i="101" s="1"/>
  <c r="R656" i="101" s="1"/>
  <c r="S656" i="101" s="1"/>
  <c r="T656" i="101" s="1"/>
  <c r="O657" i="101"/>
  <c r="P657" i="101" s="1"/>
  <c r="N657" i="101"/>
  <c r="O659" i="101"/>
  <c r="P659" i="101" s="1"/>
  <c r="N659" i="101"/>
  <c r="N660" i="101"/>
  <c r="N662" i="101"/>
  <c r="N666" i="101"/>
  <c r="N668" i="101"/>
  <c r="Q671" i="101" a="1"/>
  <c r="Q671" i="101" s="1"/>
  <c r="R671" i="101" s="1"/>
  <c r="S671" i="101" s="1"/>
  <c r="T671" i="101" s="1"/>
  <c r="N672" i="101"/>
  <c r="Q674" i="101" a="1"/>
  <c r="Q674" i="101" s="1"/>
  <c r="R674" i="101" s="1"/>
  <c r="S674" i="101" s="1"/>
  <c r="T674" i="101" s="1"/>
  <c r="Q675" i="101" a="1"/>
  <c r="Q675" i="101" s="1"/>
  <c r="R675" i="101" s="1"/>
  <c r="S675" i="101" s="1"/>
  <c r="T675" i="101" s="1"/>
  <c r="N676" i="101"/>
  <c r="O679" i="101"/>
  <c r="P679" i="101" s="1"/>
  <c r="N679" i="101"/>
  <c r="O681" i="101"/>
  <c r="P681" i="101" s="1"/>
  <c r="N681" i="101"/>
  <c r="Q683" i="101" a="1"/>
  <c r="Q683" i="101" s="1"/>
  <c r="R683" i="101" s="1"/>
  <c r="S683" i="101" s="1"/>
  <c r="T683" i="101" s="1"/>
  <c r="N684" i="101"/>
  <c r="N693" i="101"/>
  <c r="Q693" i="101" a="1"/>
  <c r="Q693" i="101" s="1"/>
  <c r="N740" i="101"/>
  <c r="N741" i="101"/>
  <c r="Q749" i="101" a="1"/>
  <c r="Q749" i="101" s="1"/>
  <c r="Q752" i="101" a="1"/>
  <c r="Q752" i="101" s="1"/>
  <c r="Q894" i="101" a="1"/>
  <c r="Q894" i="101" s="1"/>
  <c r="O894" i="101"/>
  <c r="P894" i="101" s="1"/>
  <c r="N894" i="101"/>
  <c r="Q929" i="101" a="1"/>
  <c r="Q929" i="101" s="1"/>
  <c r="O929" i="101"/>
  <c r="P929" i="101" s="1"/>
  <c r="N929" i="101"/>
  <c r="Q930" i="101" a="1"/>
  <c r="Q930" i="101" s="1"/>
  <c r="O930" i="101"/>
  <c r="P930" i="101" s="1"/>
  <c r="N930" i="101"/>
  <c r="Q931" i="101" a="1"/>
  <c r="Q931" i="101" s="1"/>
  <c r="O931" i="101"/>
  <c r="P931" i="101" s="1"/>
  <c r="N931" i="101"/>
  <c r="Q932" i="101" a="1"/>
  <c r="Q932" i="101" s="1"/>
  <c r="O932" i="101"/>
  <c r="P932" i="101" s="1"/>
  <c r="N932" i="101"/>
  <c r="Q933" i="101" a="1"/>
  <c r="Q933" i="101" s="1"/>
  <c r="O933" i="101"/>
  <c r="P933" i="101" s="1"/>
  <c r="N933" i="101"/>
  <c r="Q934" i="101" a="1"/>
  <c r="Q934" i="101" s="1"/>
  <c r="O934" i="101"/>
  <c r="P934" i="101" s="1"/>
  <c r="N934" i="101"/>
  <c r="Q935" i="101" a="1"/>
  <c r="Q935" i="101" s="1"/>
  <c r="O935" i="101"/>
  <c r="P935" i="101" s="1"/>
  <c r="N935" i="101"/>
  <c r="O13" i="104"/>
  <c r="P13" i="104" s="1"/>
  <c r="N13" i="104"/>
  <c r="N17" i="104"/>
  <c r="Q17" i="104" a="1"/>
  <c r="Q17" i="104" s="1"/>
  <c r="O19" i="104"/>
  <c r="P19" i="104" s="1"/>
  <c r="N19" i="104"/>
  <c r="O39" i="104"/>
  <c r="P39" i="104" s="1"/>
  <c r="N39" i="104"/>
  <c r="O53" i="104"/>
  <c r="P53" i="104" s="1"/>
  <c r="N53" i="104"/>
  <c r="O55" i="104"/>
  <c r="P55" i="104" s="1"/>
  <c r="N55" i="104"/>
  <c r="Q63" i="104" a="1"/>
  <c r="Q63" i="104" s="1"/>
  <c r="O63" i="104"/>
  <c r="P63" i="104" s="1"/>
  <c r="N63" i="104"/>
  <c r="Q65" i="104" a="1"/>
  <c r="Q65" i="104" s="1"/>
  <c r="O65" i="104"/>
  <c r="P65" i="104" s="1"/>
  <c r="N65" i="104"/>
  <c r="Q67" i="104" a="1"/>
  <c r="Q67" i="104" s="1"/>
  <c r="O67" i="104"/>
  <c r="P67" i="104" s="1"/>
  <c r="N67" i="104"/>
  <c r="Q69" i="104" a="1"/>
  <c r="Q69" i="104" s="1"/>
  <c r="O69" i="104"/>
  <c r="P69" i="104" s="1"/>
  <c r="N69" i="104"/>
  <c r="Q81" i="104" a="1"/>
  <c r="Q81" i="104" s="1"/>
  <c r="O81" i="104"/>
  <c r="P81" i="104" s="1"/>
  <c r="N81" i="104"/>
  <c r="Q83" i="104" a="1"/>
  <c r="Q83" i="104" s="1"/>
  <c r="O83" i="104"/>
  <c r="P83" i="104" s="1"/>
  <c r="N83" i="104"/>
  <c r="N93" i="104"/>
  <c r="O103" i="104"/>
  <c r="P103" i="104" s="1"/>
  <c r="N103" i="104"/>
  <c r="O133" i="104"/>
  <c r="P133" i="104" s="1"/>
  <c r="N133" i="104"/>
  <c r="O137" i="104"/>
  <c r="P137" i="104" s="1"/>
  <c r="N137" i="104"/>
  <c r="Q145" i="104" a="1"/>
  <c r="Q145" i="104" s="1"/>
  <c r="O145" i="104"/>
  <c r="P145" i="104" s="1"/>
  <c r="N145" i="104"/>
  <c r="N147" i="104"/>
  <c r="Q147" i="104" a="1"/>
  <c r="Q147" i="104" s="1"/>
  <c r="N149" i="104"/>
  <c r="Q151" i="104" a="1"/>
  <c r="Q151" i="104" s="1"/>
  <c r="O151" i="104"/>
  <c r="P151" i="104" s="1"/>
  <c r="N151" i="104"/>
  <c r="O153" i="104"/>
  <c r="P153" i="104" s="1"/>
  <c r="N153" i="104"/>
  <c r="O155" i="104"/>
  <c r="P155" i="104" s="1"/>
  <c r="N155" i="104"/>
  <c r="O165" i="104"/>
  <c r="P165" i="104" s="1"/>
  <c r="N165" i="104"/>
  <c r="Q173" i="104" a="1"/>
  <c r="Q173" i="104" s="1"/>
  <c r="O173" i="104"/>
  <c r="P173" i="104" s="1"/>
  <c r="N173" i="104"/>
  <c r="O233" i="104"/>
  <c r="P233" i="104" s="1"/>
  <c r="N233" i="104"/>
  <c r="Q233" i="104" a="1"/>
  <c r="Q233" i="104" s="1"/>
  <c r="O235" i="104"/>
  <c r="P235" i="104" s="1"/>
  <c r="N235" i="104"/>
  <c r="Q235" i="104" a="1"/>
  <c r="Q235" i="104" s="1"/>
  <c r="R235" i="104" s="1"/>
  <c r="S235" i="104" s="1"/>
  <c r="T235" i="104" s="1"/>
  <c r="Q237" i="104" a="1"/>
  <c r="Q237" i="104" s="1"/>
  <c r="O237" i="104"/>
  <c r="P237" i="104" s="1"/>
  <c r="N237" i="104"/>
  <c r="Q241" i="104" a="1"/>
  <c r="Q241" i="104" s="1"/>
  <c r="O241" i="104"/>
  <c r="P241" i="104" s="1"/>
  <c r="N241" i="104"/>
  <c r="Q243" i="104" a="1"/>
  <c r="Q243" i="104" s="1"/>
  <c r="O243" i="104"/>
  <c r="P243" i="104" s="1"/>
  <c r="N243" i="104"/>
  <c r="O249" i="104"/>
  <c r="P249" i="104" s="1"/>
  <c r="N249" i="104"/>
  <c r="Q255" i="104" a="1"/>
  <c r="Q255" i="104" s="1"/>
  <c r="O255" i="104"/>
  <c r="P255" i="104" s="1"/>
  <c r="N255" i="104"/>
  <c r="O257" i="104"/>
  <c r="P257" i="104" s="1"/>
  <c r="N257" i="104"/>
  <c r="Q257" i="104" a="1"/>
  <c r="Q257" i="104" s="1"/>
  <c r="Q259" i="104" a="1"/>
  <c r="Q259" i="104" s="1"/>
  <c r="O259" i="104"/>
  <c r="P259" i="104" s="1"/>
  <c r="N259" i="104"/>
  <c r="Q271" i="104" a="1"/>
  <c r="Q271" i="104" s="1"/>
  <c r="O271" i="104"/>
  <c r="P271" i="104" s="1"/>
  <c r="N271" i="104"/>
  <c r="Q273" i="104" a="1"/>
  <c r="Q273" i="104" s="1"/>
  <c r="O273" i="104"/>
  <c r="P273" i="104" s="1"/>
  <c r="N273" i="104"/>
  <c r="N297" i="104"/>
  <c r="Q297" i="104" a="1"/>
  <c r="Q297" i="104" s="1"/>
  <c r="O333" i="104"/>
  <c r="P333" i="104" s="1"/>
  <c r="N333" i="104"/>
  <c r="O339" i="104"/>
  <c r="P339" i="104" s="1"/>
  <c r="N339" i="104"/>
  <c r="N349" i="104"/>
  <c r="Q377" i="104" a="1"/>
  <c r="Q377" i="104" s="1"/>
  <c r="O377" i="104"/>
  <c r="P377" i="104" s="1"/>
  <c r="N377" i="104"/>
  <c r="N385" i="104"/>
  <c r="Q385" i="104" a="1"/>
  <c r="Q385" i="104" s="1"/>
  <c r="N391" i="104"/>
  <c r="O391" i="104"/>
  <c r="P391" i="104" s="1"/>
  <c r="Q391" i="104" a="1"/>
  <c r="Q391" i="104" s="1"/>
  <c r="N412" i="104"/>
  <c r="Q412" i="104" a="1"/>
  <c r="Q412" i="104" s="1"/>
  <c r="N429" i="104"/>
  <c r="Q429" i="104" a="1"/>
  <c r="Q429" i="104" s="1"/>
  <c r="O429" i="104"/>
  <c r="P429" i="104" s="1"/>
  <c r="N433" i="104"/>
  <c r="Q433" i="104" a="1"/>
  <c r="Q433" i="104" s="1"/>
  <c r="O433" i="104"/>
  <c r="P433" i="104" s="1"/>
  <c r="Q437" i="104" a="1"/>
  <c r="Q437" i="104" s="1"/>
  <c r="O437" i="104"/>
  <c r="P437" i="104" s="1"/>
  <c r="N437" i="104"/>
  <c r="N441" i="104"/>
  <c r="Q445" i="104" a="1"/>
  <c r="Q445" i="104" s="1"/>
  <c r="O445" i="104"/>
  <c r="P445" i="104" s="1"/>
  <c r="N445" i="104"/>
  <c r="N449" i="104"/>
  <c r="O453" i="104"/>
  <c r="P453" i="104" s="1"/>
  <c r="Q453" i="104" a="1"/>
  <c r="Q453" i="104" s="1"/>
  <c r="N453" i="104"/>
  <c r="N465" i="104"/>
  <c r="Q465" i="104" a="1"/>
  <c r="Q465" i="104" s="1"/>
  <c r="O465" i="104"/>
  <c r="P465" i="104" s="1"/>
  <c r="Q469" i="104" a="1"/>
  <c r="Q469" i="104" s="1"/>
  <c r="O469" i="104"/>
  <c r="P469" i="104" s="1"/>
  <c r="N469" i="104"/>
  <c r="N477" i="104"/>
  <c r="Q481" i="104" a="1"/>
  <c r="Q481" i="104" s="1"/>
  <c r="O481" i="104"/>
  <c r="P481" i="104" s="1"/>
  <c r="N481" i="104"/>
  <c r="Q493" i="104" a="1"/>
  <c r="Q493" i="104" s="1"/>
  <c r="O493" i="104"/>
  <c r="P493" i="104" s="1"/>
  <c r="N493" i="104"/>
  <c r="Q516" i="104" a="1"/>
  <c r="Q516" i="104" s="1"/>
  <c r="O516" i="104"/>
  <c r="P516" i="104" s="1"/>
  <c r="N516" i="104"/>
  <c r="O558" i="104"/>
  <c r="P558" i="104" s="1"/>
  <c r="N558" i="104"/>
  <c r="Q558" i="104" a="1"/>
  <c r="Q558" i="104" s="1"/>
  <c r="Q135" i="101" a="1"/>
  <c r="Q135" i="101" s="1"/>
  <c r="R135" i="101" s="1"/>
  <c r="S135" i="101" s="1"/>
  <c r="T135" i="101" s="1"/>
  <c r="N149" i="101"/>
  <c r="Q150" i="101" a="1"/>
  <c r="Q150" i="101" s="1"/>
  <c r="R150" i="101" s="1"/>
  <c r="S150" i="101" s="1"/>
  <c r="T150" i="101" s="1"/>
  <c r="N156" i="101"/>
  <c r="N168" i="101"/>
  <c r="N169" i="101"/>
  <c r="N170" i="101"/>
  <c r="N171" i="101"/>
  <c r="N172" i="101"/>
  <c r="N173" i="101"/>
  <c r="Q181" i="101" a="1"/>
  <c r="Q181" i="101" s="1"/>
  <c r="R181" i="101" s="1"/>
  <c r="S181" i="101" s="1"/>
  <c r="T181" i="101" s="1"/>
  <c r="N207" i="101"/>
  <c r="N208" i="101"/>
  <c r="N209" i="101"/>
  <c r="N210" i="101"/>
  <c r="Q211" i="101" a="1"/>
  <c r="Q211" i="101" s="1"/>
  <c r="R211" i="101" s="1"/>
  <c r="S211" i="101" s="1"/>
  <c r="T211" i="101" s="1"/>
  <c r="N224" i="101"/>
  <c r="N225" i="101"/>
  <c r="N226" i="101"/>
  <c r="N227" i="101"/>
  <c r="N228" i="101"/>
  <c r="Q229" i="101" a="1"/>
  <c r="Q229" i="101" s="1"/>
  <c r="R229" i="101" s="1"/>
  <c r="S229" i="101" s="1"/>
  <c r="T229" i="101" s="1"/>
  <c r="N233" i="101"/>
  <c r="N236" i="101"/>
  <c r="N239" i="101"/>
  <c r="N263" i="101"/>
  <c r="N264" i="101"/>
  <c r="N265" i="101"/>
  <c r="N266" i="101"/>
  <c r="N267" i="101"/>
  <c r="N268" i="101"/>
  <c r="N269" i="101"/>
  <c r="N270" i="101"/>
  <c r="N271" i="101"/>
  <c r="Q272" i="101" a="1"/>
  <c r="Q272" i="101" s="1"/>
  <c r="R272" i="101" s="1"/>
  <c r="S272" i="101" s="1"/>
  <c r="T272" i="101" s="1"/>
  <c r="Q279" i="101" a="1"/>
  <c r="Q279" i="101" s="1"/>
  <c r="R279" i="101" s="1"/>
  <c r="S279" i="101" s="1"/>
  <c r="T279" i="101" s="1"/>
  <c r="N309" i="101"/>
  <c r="N310" i="101"/>
  <c r="N311" i="101"/>
  <c r="Q312" i="101" a="1"/>
  <c r="Q312" i="101" s="1"/>
  <c r="R312" i="101" s="1"/>
  <c r="S312" i="101" s="1"/>
  <c r="T312" i="101" s="1"/>
  <c r="Q332" i="101" a="1"/>
  <c r="Q332" i="101" s="1"/>
  <c r="R332" i="101" s="1"/>
  <c r="S332" i="101" s="1"/>
  <c r="T332" i="101" s="1"/>
  <c r="N350" i="101"/>
  <c r="N351" i="101"/>
  <c r="Q352" i="101" a="1"/>
  <c r="Q352" i="101" s="1"/>
  <c r="R352" i="101" s="1"/>
  <c r="S352" i="101" s="1"/>
  <c r="T352" i="101" s="1"/>
  <c r="N367" i="101"/>
  <c r="N368" i="101"/>
  <c r="N418" i="101"/>
  <c r="N419" i="101"/>
  <c r="N420" i="101"/>
  <c r="N421" i="101"/>
  <c r="N432" i="101"/>
  <c r="Q433" i="101" a="1"/>
  <c r="Q433" i="101" s="1"/>
  <c r="R433" i="101" s="1"/>
  <c r="S433" i="101" s="1"/>
  <c r="T433" i="101" s="1"/>
  <c r="Q437" i="101" a="1"/>
  <c r="Q437" i="101" s="1"/>
  <c r="R437" i="101" s="1"/>
  <c r="S437" i="101" s="1"/>
  <c r="T437" i="101" s="1"/>
  <c r="N441" i="101"/>
  <c r="N442" i="101"/>
  <c r="N445" i="101"/>
  <c r="Q446" i="101" a="1"/>
  <c r="Q446" i="101" s="1"/>
  <c r="R446" i="101" s="1"/>
  <c r="S446" i="101" s="1"/>
  <c r="T446" i="101" s="1"/>
  <c r="N448" i="101"/>
  <c r="N449" i="101"/>
  <c r="Q450" i="101" a="1"/>
  <c r="Q450" i="101" s="1"/>
  <c r="R450" i="101" s="1"/>
  <c r="S450" i="101" s="1"/>
  <c r="T450" i="101" s="1"/>
  <c r="N453" i="101"/>
  <c r="Q454" i="101" a="1"/>
  <c r="Q454" i="101" s="1"/>
  <c r="R454" i="101" s="1"/>
  <c r="S454" i="101" s="1"/>
  <c r="T454" i="101" s="1"/>
  <c r="N459" i="101"/>
  <c r="Q460" i="101" a="1"/>
  <c r="Q460" i="101" s="1"/>
  <c r="R460" i="101" s="1"/>
  <c r="S460" i="101" s="1"/>
  <c r="T460" i="101" s="1"/>
  <c r="Q466" i="101" a="1"/>
  <c r="Q466" i="101" s="1"/>
  <c r="R466" i="101" s="1"/>
  <c r="S466" i="101" s="1"/>
  <c r="T466" i="101" s="1"/>
  <c r="Q469" i="101" a="1"/>
  <c r="Q469" i="101" s="1"/>
  <c r="R469" i="101" s="1"/>
  <c r="S469" i="101" s="1"/>
  <c r="T469" i="101" s="1"/>
  <c r="N472" i="101"/>
  <c r="Q473" i="101" a="1"/>
  <c r="Q473" i="101" s="1"/>
  <c r="R473" i="101" s="1"/>
  <c r="S473" i="101" s="1"/>
  <c r="T473" i="101" s="1"/>
  <c r="Q474" i="101" a="1"/>
  <c r="Q474" i="101" s="1"/>
  <c r="R474" i="101" s="1"/>
  <c r="S474" i="101" s="1"/>
  <c r="T474" i="101" s="1"/>
  <c r="N475" i="101"/>
  <c r="N484" i="101"/>
  <c r="Q486" i="101" a="1"/>
  <c r="Q486" i="101" s="1"/>
  <c r="R486" i="101" s="1"/>
  <c r="S486" i="101" s="1"/>
  <c r="T486" i="101" s="1"/>
  <c r="Q487" i="101" a="1"/>
  <c r="Q487" i="101" s="1"/>
  <c r="R487" i="101" s="1"/>
  <c r="S487" i="101" s="1"/>
  <c r="T487" i="101" s="1"/>
  <c r="Q488" i="101" a="1"/>
  <c r="Q488" i="101" s="1"/>
  <c r="R488" i="101" s="1"/>
  <c r="S488" i="101" s="1"/>
  <c r="T488" i="101" s="1"/>
  <c r="Q489" i="101" a="1"/>
  <c r="Q489" i="101" s="1"/>
  <c r="R489" i="101" s="1"/>
  <c r="S489" i="101" s="1"/>
  <c r="T489" i="101" s="1"/>
  <c r="Q490" i="101" a="1"/>
  <c r="Q490" i="101" s="1"/>
  <c r="R490" i="101" s="1"/>
  <c r="S490" i="101" s="1"/>
  <c r="T490" i="101" s="1"/>
  <c r="Q491" i="101" a="1"/>
  <c r="Q491" i="101" s="1"/>
  <c r="R491" i="101" s="1"/>
  <c r="S491" i="101" s="1"/>
  <c r="T491" i="101" s="1"/>
  <c r="Q492" i="101" a="1"/>
  <c r="Q492" i="101" s="1"/>
  <c r="R492" i="101" s="1"/>
  <c r="S492" i="101" s="1"/>
  <c r="T492" i="101" s="1"/>
  <c r="Q493" i="101" a="1"/>
  <c r="Q493" i="101" s="1"/>
  <c r="R493" i="101" s="1"/>
  <c r="S493" i="101" s="1"/>
  <c r="T493" i="101" s="1"/>
  <c r="Q494" i="101" a="1"/>
  <c r="Q494" i="101" s="1"/>
  <c r="R494" i="101" s="1"/>
  <c r="S494" i="101" s="1"/>
  <c r="T494" i="101" s="1"/>
  <c r="N500" i="101"/>
  <c r="Q524" i="101" a="1"/>
  <c r="Q524" i="101" s="1"/>
  <c r="R524" i="101" s="1"/>
  <c r="S524" i="101" s="1"/>
  <c r="T524" i="101" s="1"/>
  <c r="Q525" i="101" a="1"/>
  <c r="Q525" i="101" s="1"/>
  <c r="R525" i="101" s="1"/>
  <c r="S525" i="101" s="1"/>
  <c r="T525" i="101" s="1"/>
  <c r="Q526" i="101" a="1"/>
  <c r="Q526" i="101" s="1"/>
  <c r="R526" i="101" s="1"/>
  <c r="S526" i="101" s="1"/>
  <c r="T526" i="101" s="1"/>
  <c r="Q527" i="101" a="1"/>
  <c r="Q527" i="101" s="1"/>
  <c r="R527" i="101" s="1"/>
  <c r="S527" i="101" s="1"/>
  <c r="T527" i="101" s="1"/>
  <c r="Q528" i="101" a="1"/>
  <c r="Q528" i="101" s="1"/>
  <c r="R528" i="101" s="1"/>
  <c r="S528" i="101" s="1"/>
  <c r="T528" i="101" s="1"/>
  <c r="N536" i="101"/>
  <c r="Q541" i="101" a="1"/>
  <c r="Q541" i="101" s="1"/>
  <c r="R541" i="101" s="1"/>
  <c r="S541" i="101" s="1"/>
  <c r="T541" i="101" s="1"/>
  <c r="Q543" i="101" a="1"/>
  <c r="Q543" i="101" s="1"/>
  <c r="R543" i="101" s="1"/>
  <c r="S543" i="101" s="1"/>
  <c r="T543" i="101" s="1"/>
  <c r="Q544" i="101" a="1"/>
  <c r="Q544" i="101" s="1"/>
  <c r="R544" i="101" s="1"/>
  <c r="S544" i="101" s="1"/>
  <c r="T544" i="101" s="1"/>
  <c r="Q545" i="101" a="1"/>
  <c r="Q545" i="101" s="1"/>
  <c r="R545" i="101" s="1"/>
  <c r="S545" i="101" s="1"/>
  <c r="T545" i="101" s="1"/>
  <c r="Q559" i="101" a="1"/>
  <c r="Q559" i="101" s="1"/>
  <c r="R559" i="101" s="1"/>
  <c r="S559" i="101" s="1"/>
  <c r="T559" i="101" s="1"/>
  <c r="N562" i="101"/>
  <c r="N567" i="101"/>
  <c r="N576" i="101"/>
  <c r="N604" i="101"/>
  <c r="Q604" i="101" a="1"/>
  <c r="Q604" i="101" s="1"/>
  <c r="R604" i="101" s="1"/>
  <c r="S604" i="101" s="1"/>
  <c r="T604" i="101" s="1"/>
  <c r="O608" i="101"/>
  <c r="P608" i="101" s="1"/>
  <c r="O610" i="101"/>
  <c r="P610" i="101" s="1"/>
  <c r="O612" i="101"/>
  <c r="P612" i="101" s="1"/>
  <c r="O616" i="101"/>
  <c r="P616" i="101" s="1"/>
  <c r="O618" i="101"/>
  <c r="P618" i="101" s="1"/>
  <c r="O622" i="101"/>
  <c r="P622" i="101" s="1"/>
  <c r="O624" i="101"/>
  <c r="P624" i="101" s="1"/>
  <c r="O626" i="101"/>
  <c r="P626" i="101" s="1"/>
  <c r="O630" i="101"/>
  <c r="P630" i="101" s="1"/>
  <c r="O647" i="101"/>
  <c r="P647" i="101" s="1"/>
  <c r="N651" i="101"/>
  <c r="O666" i="101"/>
  <c r="P666" i="101" s="1"/>
  <c r="O672" i="101"/>
  <c r="P672" i="101" s="1"/>
  <c r="O676" i="101"/>
  <c r="P676" i="101" s="1"/>
  <c r="O684" i="101"/>
  <c r="P684" i="101" s="1"/>
  <c r="O738" i="101"/>
  <c r="P738" i="101" s="1"/>
  <c r="O771" i="101"/>
  <c r="P771" i="101" s="1"/>
  <c r="N771" i="101"/>
  <c r="O773" i="101"/>
  <c r="P773" i="101" s="1"/>
  <c r="N773" i="101"/>
  <c r="O775" i="101"/>
  <c r="P775" i="101" s="1"/>
  <c r="N775" i="101"/>
  <c r="O777" i="101"/>
  <c r="P777" i="101" s="1"/>
  <c r="N777" i="101"/>
  <c r="O779" i="101"/>
  <c r="P779" i="101" s="1"/>
  <c r="N779" i="101"/>
  <c r="O781" i="101"/>
  <c r="P781" i="101" s="1"/>
  <c r="N781" i="101"/>
  <c r="O783" i="101"/>
  <c r="P783" i="101" s="1"/>
  <c r="N783" i="101"/>
  <c r="O785" i="101"/>
  <c r="P785" i="101" s="1"/>
  <c r="N785" i="101"/>
  <c r="O787" i="101"/>
  <c r="P787" i="101" s="1"/>
  <c r="N787" i="101"/>
  <c r="O789" i="101"/>
  <c r="P789" i="101" s="1"/>
  <c r="N789" i="101"/>
  <c r="O896" i="101"/>
  <c r="P896" i="101" s="1"/>
  <c r="Q896" i="101" a="1"/>
  <c r="Q896" i="101" s="1"/>
  <c r="N896" i="101"/>
  <c r="O897" i="101"/>
  <c r="P897" i="101" s="1"/>
  <c r="Q897" i="101" a="1"/>
  <c r="Q897" i="101" s="1"/>
  <c r="R897" i="101" s="1"/>
  <c r="S897" i="101" s="1"/>
  <c r="T897" i="101" s="1"/>
  <c r="N897" i="101"/>
  <c r="O898" i="101"/>
  <c r="P898" i="101" s="1"/>
  <c r="Q898" i="101" a="1"/>
  <c r="Q898" i="101" s="1"/>
  <c r="N898" i="101"/>
  <c r="O899" i="101"/>
  <c r="P899" i="101" s="1"/>
  <c r="Q899" i="101" a="1"/>
  <c r="Q899" i="101" s="1"/>
  <c r="R899" i="101" s="1"/>
  <c r="S899" i="101" s="1"/>
  <c r="T899" i="101" s="1"/>
  <c r="N899" i="101"/>
  <c r="O900" i="101"/>
  <c r="P900" i="101" s="1"/>
  <c r="Q900" i="101" a="1"/>
  <c r="Q900" i="101" s="1"/>
  <c r="N900" i="101"/>
  <c r="O901" i="101"/>
  <c r="P901" i="101" s="1"/>
  <c r="Q901" i="101" a="1"/>
  <c r="Q901" i="101" s="1"/>
  <c r="R901" i="101" s="1"/>
  <c r="S901" i="101" s="1"/>
  <c r="T901" i="101" s="1"/>
  <c r="N901" i="101"/>
  <c r="O902" i="101"/>
  <c r="P902" i="101" s="1"/>
  <c r="Q902" i="101" a="1"/>
  <c r="Q902" i="101" s="1"/>
  <c r="N902" i="101"/>
  <c r="O903" i="101"/>
  <c r="P903" i="101" s="1"/>
  <c r="Q903" i="101" a="1"/>
  <c r="Q903" i="101" s="1"/>
  <c r="R903" i="101" s="1"/>
  <c r="S903" i="101" s="1"/>
  <c r="T903" i="101" s="1"/>
  <c r="N903" i="101"/>
  <c r="O904" i="101"/>
  <c r="P904" i="101" s="1"/>
  <c r="Q904" i="101" a="1"/>
  <c r="Q904" i="101" s="1"/>
  <c r="N904" i="101"/>
  <c r="O905" i="101"/>
  <c r="P905" i="101" s="1"/>
  <c r="Q905" i="101" a="1"/>
  <c r="Q905" i="101" s="1"/>
  <c r="R905" i="101" s="1"/>
  <c r="S905" i="101" s="1"/>
  <c r="T905" i="101" s="1"/>
  <c r="N905" i="101"/>
  <c r="O906" i="101"/>
  <c r="P906" i="101" s="1"/>
  <c r="Q906" i="101" a="1"/>
  <c r="Q906" i="101" s="1"/>
  <c r="N906" i="101"/>
  <c r="O907" i="101"/>
  <c r="P907" i="101" s="1"/>
  <c r="Q907" i="101" a="1"/>
  <c r="Q907" i="101" s="1"/>
  <c r="R907" i="101" s="1"/>
  <c r="S907" i="101" s="1"/>
  <c r="T907" i="101" s="1"/>
  <c r="N907" i="101"/>
  <c r="O908" i="101"/>
  <c r="P908" i="101" s="1"/>
  <c r="Q908" i="101" a="1"/>
  <c r="Q908" i="101" s="1"/>
  <c r="N908" i="101"/>
  <c r="O909" i="101"/>
  <c r="P909" i="101" s="1"/>
  <c r="Q909" i="101" a="1"/>
  <c r="Q909" i="101" s="1"/>
  <c r="R909" i="101" s="1"/>
  <c r="S909" i="101" s="1"/>
  <c r="T909" i="101" s="1"/>
  <c r="N909" i="101"/>
  <c r="O910" i="101"/>
  <c r="P910" i="101" s="1"/>
  <c r="Q910" i="101" a="1"/>
  <c r="Q910" i="101" s="1"/>
  <c r="N910" i="101"/>
  <c r="O911" i="101"/>
  <c r="P911" i="101" s="1"/>
  <c r="Q911" i="101" a="1"/>
  <c r="Q911" i="101" s="1"/>
  <c r="R911" i="101" s="1"/>
  <c r="S911" i="101" s="1"/>
  <c r="T911" i="101" s="1"/>
  <c r="N911" i="101"/>
  <c r="O912" i="101"/>
  <c r="P912" i="101" s="1"/>
  <c r="Q912" i="101" a="1"/>
  <c r="Q912" i="101" s="1"/>
  <c r="N912" i="101"/>
  <c r="O913" i="101"/>
  <c r="P913" i="101" s="1"/>
  <c r="Q913" i="101" a="1"/>
  <c r="Q913" i="101" s="1"/>
  <c r="R913" i="101" s="1"/>
  <c r="S913" i="101" s="1"/>
  <c r="T913" i="101" s="1"/>
  <c r="N913" i="101"/>
  <c r="O914" i="101"/>
  <c r="P914" i="101" s="1"/>
  <c r="Q914" i="101" a="1"/>
  <c r="Q914" i="101" s="1"/>
  <c r="N914" i="101"/>
  <c r="O915" i="101"/>
  <c r="P915" i="101" s="1"/>
  <c r="Q915" i="101" a="1"/>
  <c r="Q915" i="101" s="1"/>
  <c r="R915" i="101" s="1"/>
  <c r="S915" i="101" s="1"/>
  <c r="T915" i="101" s="1"/>
  <c r="N915" i="101"/>
  <c r="O916" i="101"/>
  <c r="P916" i="101" s="1"/>
  <c r="Q916" i="101" a="1"/>
  <c r="Q916" i="101" s="1"/>
  <c r="N916" i="101"/>
  <c r="O922" i="101"/>
  <c r="P922" i="101" s="1"/>
  <c r="Q922" i="101" a="1"/>
  <c r="Q922" i="101" s="1"/>
  <c r="N922" i="101"/>
  <c r="O923" i="101"/>
  <c r="P923" i="101" s="1"/>
  <c r="Q923" i="101" a="1"/>
  <c r="Q923" i="101" s="1"/>
  <c r="R923" i="101" s="1"/>
  <c r="S923" i="101" s="1"/>
  <c r="T923" i="101" s="1"/>
  <c r="N923" i="101"/>
  <c r="O924" i="101"/>
  <c r="P924" i="101" s="1"/>
  <c r="Q924" i="101" a="1"/>
  <c r="Q924" i="101" s="1"/>
  <c r="N924" i="101"/>
  <c r="O925" i="101"/>
  <c r="P925" i="101" s="1"/>
  <c r="Q925" i="101" a="1"/>
  <c r="Q925" i="101" s="1"/>
  <c r="R925" i="101" s="1"/>
  <c r="S925" i="101" s="1"/>
  <c r="T925" i="101" s="1"/>
  <c r="N925" i="101"/>
  <c r="O926" i="101"/>
  <c r="P926" i="101" s="1"/>
  <c r="Q926" i="101" a="1"/>
  <c r="Q926" i="101" s="1"/>
  <c r="N926" i="101"/>
  <c r="Q928" i="101" a="1"/>
  <c r="Q928" i="101" s="1"/>
  <c r="O1111" i="101"/>
  <c r="P1111" i="101" s="1"/>
  <c r="O11" i="104"/>
  <c r="P11" i="104" s="1"/>
  <c r="Q13" i="104" a="1"/>
  <c r="Q13" i="104" s="1"/>
  <c r="R13" i="104" s="1"/>
  <c r="S13" i="104" s="1"/>
  <c r="T13" i="104" s="1"/>
  <c r="N15" i="104"/>
  <c r="Q19" i="104" a="1"/>
  <c r="Q19" i="104" s="1"/>
  <c r="R19" i="104" s="1"/>
  <c r="S19" i="104" s="1"/>
  <c r="T19" i="104" s="1"/>
  <c r="O23" i="104"/>
  <c r="P23" i="104" s="1"/>
  <c r="Q39" i="104" a="1"/>
  <c r="Q39" i="104" s="1"/>
  <c r="R39" i="104" s="1"/>
  <c r="S39" i="104" s="1"/>
  <c r="T39" i="104" s="1"/>
  <c r="N41" i="104"/>
  <c r="N43" i="104"/>
  <c r="N45" i="104"/>
  <c r="N47" i="104"/>
  <c r="N49" i="104"/>
  <c r="N51" i="104"/>
  <c r="Q53" i="104" a="1"/>
  <c r="Q53" i="104" s="1"/>
  <c r="R53" i="104" s="1"/>
  <c r="S53" i="104" s="1"/>
  <c r="T53" i="104" s="1"/>
  <c r="Q55" i="104" a="1"/>
  <c r="Q55" i="104" s="1"/>
  <c r="R55" i="104" s="1"/>
  <c r="S55" i="104" s="1"/>
  <c r="T55" i="104" s="1"/>
  <c r="N85" i="104"/>
  <c r="N87" i="104"/>
  <c r="O91" i="104"/>
  <c r="P91" i="104" s="1"/>
  <c r="N95" i="104"/>
  <c r="N97" i="104"/>
  <c r="N99" i="104"/>
  <c r="Q103" i="104" a="1"/>
  <c r="Q103" i="104" s="1"/>
  <c r="R103" i="104" s="1"/>
  <c r="S103" i="104" s="1"/>
  <c r="T103" i="104" s="1"/>
  <c r="N105" i="104"/>
  <c r="N107" i="104"/>
  <c r="N115" i="104"/>
  <c r="Q117" i="104" a="1"/>
  <c r="Q117" i="104" s="1"/>
  <c r="Q133" i="104" a="1"/>
  <c r="Q133" i="104" s="1"/>
  <c r="R133" i="104" s="1"/>
  <c r="S133" i="104" s="1"/>
  <c r="T133" i="104" s="1"/>
  <c r="Q137" i="104" a="1"/>
  <c r="Q137" i="104" s="1"/>
  <c r="R137" i="104" s="1"/>
  <c r="S137" i="104" s="1"/>
  <c r="T137" i="104" s="1"/>
  <c r="N139" i="104"/>
  <c r="N141" i="104"/>
  <c r="Q143" i="104" a="1"/>
  <c r="Q143" i="104" s="1"/>
  <c r="Q153" i="104" a="1"/>
  <c r="Q153" i="104" s="1"/>
  <c r="R153" i="104" s="1"/>
  <c r="S153" i="104" s="1"/>
  <c r="T153" i="104" s="1"/>
  <c r="Q155" i="104" a="1"/>
  <c r="Q155" i="104" s="1"/>
  <c r="R155" i="104" s="1"/>
  <c r="S155" i="104" s="1"/>
  <c r="T155" i="104" s="1"/>
  <c r="Q165" i="104" a="1"/>
  <c r="Q165" i="104" s="1"/>
  <c r="R165" i="104" s="1"/>
  <c r="S165" i="104" s="1"/>
  <c r="T165" i="104" s="1"/>
  <c r="N167" i="104"/>
  <c r="N169" i="104"/>
  <c r="N171" i="104"/>
  <c r="N178" i="104"/>
  <c r="Q178" i="104" a="1"/>
  <c r="Q178" i="104" s="1"/>
  <c r="R178" i="104" s="1"/>
  <c r="S178" i="104" s="1"/>
  <c r="T178" i="104" s="1"/>
  <c r="O180" i="104"/>
  <c r="P180" i="104" s="1"/>
  <c r="N180" i="104"/>
  <c r="O204" i="104"/>
  <c r="P204" i="104" s="1"/>
  <c r="N204" i="104"/>
  <c r="O208" i="104"/>
  <c r="P208" i="104" s="1"/>
  <c r="N208" i="104"/>
  <c r="Q214" i="104" a="1"/>
  <c r="Q214" i="104" s="1"/>
  <c r="O214" i="104"/>
  <c r="P214" i="104" s="1"/>
  <c r="N214" i="104"/>
  <c r="Q216" i="104" a="1"/>
  <c r="Q216" i="104" s="1"/>
  <c r="O216" i="104"/>
  <c r="P216" i="104" s="1"/>
  <c r="N216" i="104"/>
  <c r="Q218" i="104" a="1"/>
  <c r="Q218" i="104" s="1"/>
  <c r="O218" i="104"/>
  <c r="P218" i="104" s="1"/>
  <c r="N218" i="104"/>
  <c r="Q220" i="104" a="1"/>
  <c r="Q220" i="104" s="1"/>
  <c r="O220" i="104"/>
  <c r="P220" i="104" s="1"/>
  <c r="N220" i="104"/>
  <c r="N229" i="104"/>
  <c r="N245" i="104"/>
  <c r="Q249" i="104" a="1"/>
  <c r="Q249" i="104" s="1"/>
  <c r="R249" i="104" s="1"/>
  <c r="S249" i="104" s="1"/>
  <c r="T249" i="104" s="1"/>
  <c r="N251" i="104"/>
  <c r="O253" i="104"/>
  <c r="P253" i="104" s="1"/>
  <c r="O295" i="104"/>
  <c r="P295" i="104" s="1"/>
  <c r="Q299" i="104" a="1"/>
  <c r="Q299" i="104" s="1"/>
  <c r="N319" i="104"/>
  <c r="N321" i="104"/>
  <c r="N323" i="104"/>
  <c r="N325" i="104"/>
  <c r="O327" i="104"/>
  <c r="P327" i="104" s="1"/>
  <c r="Q333" i="104" a="1"/>
  <c r="Q333" i="104" s="1"/>
  <c r="R333" i="104" s="1"/>
  <c r="S333" i="104" s="1"/>
  <c r="T333" i="104" s="1"/>
  <c r="N335" i="104"/>
  <c r="Q339" i="104" a="1"/>
  <c r="Q339" i="104" s="1"/>
  <c r="R339" i="104" s="1"/>
  <c r="S339" i="104" s="1"/>
  <c r="T339" i="104" s="1"/>
  <c r="N341" i="104"/>
  <c r="N343" i="104"/>
  <c r="O345" i="104"/>
  <c r="P345" i="104" s="1"/>
  <c r="N351" i="104"/>
  <c r="N355" i="104"/>
  <c r="N357" i="104"/>
  <c r="N359" i="104"/>
  <c r="N361" i="104"/>
  <c r="Q367" i="104" a="1"/>
  <c r="Q367" i="104" s="1"/>
  <c r="N379" i="104"/>
  <c r="N381" i="104"/>
  <c r="N383" i="104"/>
  <c r="R402" i="104"/>
  <c r="S402" i="104" s="1"/>
  <c r="T402" i="104" s="1"/>
  <c r="Q405" i="104" a="1"/>
  <c r="Q405" i="104" s="1"/>
  <c r="N409" i="104"/>
  <c r="O409" i="104"/>
  <c r="P409" i="104" s="1"/>
  <c r="Q409" i="104" a="1"/>
  <c r="Q409" i="104" s="1"/>
  <c r="R409" i="104" s="1"/>
  <c r="S409" i="104" s="1"/>
  <c r="T409" i="104" s="1"/>
  <c r="Q426" i="104" a="1"/>
  <c r="Q426" i="104" s="1"/>
  <c r="N426" i="104"/>
  <c r="Q438" i="104" a="1"/>
  <c r="Q438" i="104" s="1"/>
  <c r="O438" i="104"/>
  <c r="P438" i="104" s="1"/>
  <c r="N438" i="104"/>
  <c r="N442" i="104"/>
  <c r="Q442" i="104" a="1"/>
  <c r="Q442" i="104" s="1"/>
  <c r="O442" i="104"/>
  <c r="P442" i="104" s="1"/>
  <c r="R443" i="104"/>
  <c r="S443" i="104" s="1"/>
  <c r="T443" i="104" s="1"/>
  <c r="N446" i="104"/>
  <c r="Q446" i="104" a="1"/>
  <c r="Q446" i="104" s="1"/>
  <c r="O446" i="104"/>
  <c r="P446" i="104" s="1"/>
  <c r="N450" i="104"/>
  <c r="Q450" i="104" a="1"/>
  <c r="Q450" i="104" s="1"/>
  <c r="O450" i="104"/>
  <c r="P450" i="104" s="1"/>
  <c r="N462" i="104"/>
  <c r="Q462" i="104" a="1"/>
  <c r="Q462" i="104" s="1"/>
  <c r="O462" i="104"/>
  <c r="P462" i="104" s="1"/>
  <c r="R463" i="104"/>
  <c r="S463" i="104" s="1"/>
  <c r="T463" i="104" s="1"/>
  <c r="R467" i="104"/>
  <c r="S467" i="104" s="1"/>
  <c r="T467" i="104" s="1"/>
  <c r="N470" i="104"/>
  <c r="O470" i="104"/>
  <c r="P470" i="104" s="1"/>
  <c r="O478" i="104"/>
  <c r="P478" i="104" s="1"/>
  <c r="Q478" i="104" a="1"/>
  <c r="Q478" i="104" s="1"/>
  <c r="R478" i="104" s="1"/>
  <c r="S478" i="104" s="1"/>
  <c r="T478" i="104" s="1"/>
  <c r="N478" i="104"/>
  <c r="Q482" i="104" a="1"/>
  <c r="Q482" i="104" s="1"/>
  <c r="O482" i="104"/>
  <c r="P482" i="104" s="1"/>
  <c r="N482" i="104"/>
  <c r="Q494" i="104" a="1"/>
  <c r="Q494" i="104" s="1"/>
  <c r="O494" i="104"/>
  <c r="P494" i="104" s="1"/>
  <c r="N494" i="104"/>
  <c r="R499" i="104"/>
  <c r="S499" i="104" s="1"/>
  <c r="T499" i="104" s="1"/>
  <c r="Q510" i="104" a="1"/>
  <c r="Q510" i="104" s="1"/>
  <c r="O510" i="104"/>
  <c r="P510" i="104" s="1"/>
  <c r="Q518" i="104" a="1"/>
  <c r="Q518" i="104" s="1"/>
  <c r="O518" i="104"/>
  <c r="P518" i="104" s="1"/>
  <c r="N518" i="104"/>
  <c r="Q534" i="104" a="1"/>
  <c r="Q534" i="104" s="1"/>
  <c r="O534" i="104"/>
  <c r="P534" i="104" s="1"/>
  <c r="Q540" i="104" a="1"/>
  <c r="Q540" i="104" s="1"/>
  <c r="O540" i="104"/>
  <c r="P540" i="104" s="1"/>
  <c r="N540" i="104"/>
  <c r="Q560" i="104" a="1"/>
  <c r="Q560" i="104" s="1"/>
  <c r="O560" i="104"/>
  <c r="P560" i="104" s="1"/>
  <c r="N613" i="101"/>
  <c r="Q613" i="101" a="1"/>
  <c r="Q613" i="101" s="1"/>
  <c r="R613" i="101" s="1"/>
  <c r="S613" i="101" s="1"/>
  <c r="T613" i="101" s="1"/>
  <c r="N619" i="101"/>
  <c r="Q619" i="101" a="1"/>
  <c r="Q619" i="101" s="1"/>
  <c r="R619" i="101" s="1"/>
  <c r="S619" i="101" s="1"/>
  <c r="T619" i="101" s="1"/>
  <c r="O628" i="101"/>
  <c r="P628" i="101" s="1"/>
  <c r="O632" i="101"/>
  <c r="P632" i="101" s="1"/>
  <c r="O643" i="101"/>
  <c r="P643" i="101" s="1"/>
  <c r="O648" i="101"/>
  <c r="P648" i="101" s="1"/>
  <c r="Q648" i="101" a="1"/>
  <c r="Q648" i="101" s="1"/>
  <c r="Q657" i="101" a="1"/>
  <c r="Q657" i="101" s="1"/>
  <c r="R657" i="101" s="1"/>
  <c r="S657" i="101" s="1"/>
  <c r="T657" i="101" s="1"/>
  <c r="O658" i="101"/>
  <c r="P658" i="101" s="1"/>
  <c r="N658" i="101"/>
  <c r="Q659" i="101" a="1"/>
  <c r="Q659" i="101" s="1"/>
  <c r="R659" i="101" s="1"/>
  <c r="S659" i="101" s="1"/>
  <c r="T659" i="101" s="1"/>
  <c r="Q660" i="101" a="1"/>
  <c r="Q660" i="101" s="1"/>
  <c r="R660" i="101" s="1"/>
  <c r="S660" i="101" s="1"/>
  <c r="T660" i="101" s="1"/>
  <c r="O661" i="101"/>
  <c r="P661" i="101" s="1"/>
  <c r="Q661" i="101" a="1"/>
  <c r="Q661" i="101" s="1"/>
  <c r="R661" i="101" s="1"/>
  <c r="S661" i="101" s="1"/>
  <c r="T661" i="101" s="1"/>
  <c r="Q662" i="101" a="1"/>
  <c r="Q662" i="101" s="1"/>
  <c r="R662" i="101" s="1"/>
  <c r="S662" i="101" s="1"/>
  <c r="T662" i="101" s="1"/>
  <c r="O667" i="101"/>
  <c r="P667" i="101" s="1"/>
  <c r="Q667" i="101" a="1"/>
  <c r="Q667" i="101" s="1"/>
  <c r="R667" i="101" s="1"/>
  <c r="S667" i="101" s="1"/>
  <c r="T667" i="101" s="1"/>
  <c r="Q668" i="101" a="1"/>
  <c r="Q668" i="101" s="1"/>
  <c r="R668" i="101" s="1"/>
  <c r="S668" i="101" s="1"/>
  <c r="T668" i="101" s="1"/>
  <c r="O669" i="101"/>
  <c r="P669" i="101" s="1"/>
  <c r="Q669" i="101" a="1"/>
  <c r="Q669" i="101" s="1"/>
  <c r="O670" i="101"/>
  <c r="P670" i="101" s="1"/>
  <c r="N670" i="101"/>
  <c r="N671" i="101"/>
  <c r="Q673" i="101" a="1"/>
  <c r="Q673" i="101" s="1"/>
  <c r="R673" i="101" s="1"/>
  <c r="S673" i="101" s="1"/>
  <c r="T673" i="101" s="1"/>
  <c r="N673" i="101"/>
  <c r="N674" i="101"/>
  <c r="N675" i="101"/>
  <c r="O677" i="101"/>
  <c r="P677" i="101" s="1"/>
  <c r="Q677" i="101" a="1"/>
  <c r="Q677" i="101" s="1"/>
  <c r="R677" i="101" s="1"/>
  <c r="S677" i="101" s="1"/>
  <c r="T677" i="101" s="1"/>
  <c r="O678" i="101"/>
  <c r="P678" i="101" s="1"/>
  <c r="N678" i="101"/>
  <c r="Q679" i="101" a="1"/>
  <c r="Q679" i="101" s="1"/>
  <c r="R679" i="101" s="1"/>
  <c r="S679" i="101" s="1"/>
  <c r="T679" i="101" s="1"/>
  <c r="O680" i="101"/>
  <c r="P680" i="101" s="1"/>
  <c r="N680" i="101"/>
  <c r="Q681" i="101" a="1"/>
  <c r="Q681" i="101" s="1"/>
  <c r="R681" i="101" s="1"/>
  <c r="S681" i="101" s="1"/>
  <c r="T681" i="101" s="1"/>
  <c r="O682" i="101"/>
  <c r="P682" i="101" s="1"/>
  <c r="N682" i="101"/>
  <c r="N683" i="101"/>
  <c r="O693" i="101"/>
  <c r="P693" i="101" s="1"/>
  <c r="O739" i="101"/>
  <c r="P739" i="101" s="1"/>
  <c r="N739" i="101"/>
  <c r="Q740" i="101" a="1"/>
  <c r="Q740" i="101" s="1"/>
  <c r="R740" i="101" s="1"/>
  <c r="S740" i="101" s="1"/>
  <c r="T740" i="101" s="1"/>
  <c r="Q741" i="101" a="1"/>
  <c r="Q741" i="101" s="1"/>
  <c r="R741" i="101" s="1"/>
  <c r="S741" i="101" s="1"/>
  <c r="T741" i="101" s="1"/>
  <c r="Q742" i="101" a="1"/>
  <c r="Q742" i="101" s="1"/>
  <c r="R742" i="101" s="1"/>
  <c r="S742" i="101" s="1"/>
  <c r="T742" i="101" s="1"/>
  <c r="N742" i="101"/>
  <c r="N744" i="101"/>
  <c r="O749" i="101"/>
  <c r="P749" i="101" s="1"/>
  <c r="N750" i="101"/>
  <c r="O752" i="101"/>
  <c r="P752" i="101" s="1"/>
  <c r="O770" i="101"/>
  <c r="P770" i="101" s="1"/>
  <c r="Q844" i="101" a="1"/>
  <c r="Q844" i="101" s="1"/>
  <c r="O844" i="101"/>
  <c r="P844" i="101" s="1"/>
  <c r="N844" i="101"/>
  <c r="Q845" i="101" a="1"/>
  <c r="Q845" i="101" s="1"/>
  <c r="O845" i="101"/>
  <c r="P845" i="101" s="1"/>
  <c r="N845" i="101"/>
  <c r="Q846" i="101" a="1"/>
  <c r="Q846" i="101" s="1"/>
  <c r="O846" i="101"/>
  <c r="P846" i="101" s="1"/>
  <c r="N846" i="101"/>
  <c r="Q847" i="101" a="1"/>
  <c r="Q847" i="101" s="1"/>
  <c r="O847" i="101"/>
  <c r="P847" i="101" s="1"/>
  <c r="N847" i="101"/>
  <c r="Q848" i="101" a="1"/>
  <c r="Q848" i="101" s="1"/>
  <c r="O848" i="101"/>
  <c r="P848" i="101" s="1"/>
  <c r="N848" i="101"/>
  <c r="Q849" i="101" a="1"/>
  <c r="Q849" i="101" s="1"/>
  <c r="O849" i="101"/>
  <c r="P849" i="101" s="1"/>
  <c r="N849" i="101"/>
  <c r="Q850" i="101" a="1"/>
  <c r="Q850" i="101" s="1"/>
  <c r="O850" i="101"/>
  <c r="P850" i="101" s="1"/>
  <c r="N850" i="101"/>
  <c r="Q851" i="101" a="1"/>
  <c r="Q851" i="101" s="1"/>
  <c r="O851" i="101"/>
  <c r="P851" i="101" s="1"/>
  <c r="N851" i="101"/>
  <c r="Q852" i="101" a="1"/>
  <c r="Q852" i="101" s="1"/>
  <c r="O852" i="101"/>
  <c r="P852" i="101" s="1"/>
  <c r="N852" i="101"/>
  <c r="Q853" i="101" a="1"/>
  <c r="Q853" i="101" s="1"/>
  <c r="O853" i="101"/>
  <c r="P853" i="101" s="1"/>
  <c r="N853" i="101"/>
  <c r="Q854" i="101" a="1"/>
  <c r="Q854" i="101" s="1"/>
  <c r="O854" i="101"/>
  <c r="P854" i="101" s="1"/>
  <c r="N854" i="101"/>
  <c r="Q855" i="101" a="1"/>
  <c r="Q855" i="101" s="1"/>
  <c r="O855" i="101"/>
  <c r="P855" i="101" s="1"/>
  <c r="N855" i="101"/>
  <c r="Q856" i="101" a="1"/>
  <c r="Q856" i="101" s="1"/>
  <c r="O856" i="101"/>
  <c r="P856" i="101" s="1"/>
  <c r="N856" i="101"/>
  <c r="Q857" i="101" a="1"/>
  <c r="Q857" i="101" s="1"/>
  <c r="O857" i="101"/>
  <c r="P857" i="101" s="1"/>
  <c r="N857" i="101"/>
  <c r="Q858" i="101" a="1"/>
  <c r="Q858" i="101" s="1"/>
  <c r="O858" i="101"/>
  <c r="P858" i="101" s="1"/>
  <c r="N858" i="101"/>
  <c r="Q859" i="101" a="1"/>
  <c r="Q859" i="101" s="1"/>
  <c r="O859" i="101"/>
  <c r="P859" i="101" s="1"/>
  <c r="N859" i="101"/>
  <c r="Q860" i="101" a="1"/>
  <c r="Q860" i="101" s="1"/>
  <c r="O860" i="101"/>
  <c r="P860" i="101" s="1"/>
  <c r="N860" i="101"/>
  <c r="Q861" i="101" a="1"/>
  <c r="Q861" i="101" s="1"/>
  <c r="O861" i="101"/>
  <c r="P861" i="101" s="1"/>
  <c r="N861" i="101"/>
  <c r="Q862" i="101" a="1"/>
  <c r="Q862" i="101" s="1"/>
  <c r="O862" i="101"/>
  <c r="P862" i="101" s="1"/>
  <c r="N862" i="101"/>
  <c r="Q863" i="101" a="1"/>
  <c r="Q863" i="101" s="1"/>
  <c r="O863" i="101"/>
  <c r="P863" i="101" s="1"/>
  <c r="N863" i="101"/>
  <c r="Q864" i="101" a="1"/>
  <c r="Q864" i="101" s="1"/>
  <c r="O864" i="101"/>
  <c r="P864" i="101" s="1"/>
  <c r="N864" i="101"/>
  <c r="Q865" i="101" a="1"/>
  <c r="Q865" i="101" s="1"/>
  <c r="O865" i="101"/>
  <c r="P865" i="101" s="1"/>
  <c r="N865" i="101"/>
  <c r="Q866" i="101" a="1"/>
  <c r="Q866" i="101" s="1"/>
  <c r="O866" i="101"/>
  <c r="P866" i="101" s="1"/>
  <c r="N866" i="101"/>
  <c r="Q867" i="101" a="1"/>
  <c r="Q867" i="101" s="1"/>
  <c r="O867" i="101"/>
  <c r="P867" i="101" s="1"/>
  <c r="N867" i="101"/>
  <c r="Q868" i="101" a="1"/>
  <c r="Q868" i="101" s="1"/>
  <c r="O868" i="101"/>
  <c r="P868" i="101" s="1"/>
  <c r="N868" i="101"/>
  <c r="Q869" i="101" a="1"/>
  <c r="Q869" i="101" s="1"/>
  <c r="O869" i="101"/>
  <c r="P869" i="101" s="1"/>
  <c r="N869" i="101"/>
  <c r="Q870" i="101" a="1"/>
  <c r="Q870" i="101" s="1"/>
  <c r="O870" i="101"/>
  <c r="P870" i="101" s="1"/>
  <c r="N870" i="101"/>
  <c r="Q871" i="101" a="1"/>
  <c r="Q871" i="101" s="1"/>
  <c r="O871" i="101"/>
  <c r="P871" i="101" s="1"/>
  <c r="N871" i="101"/>
  <c r="Q872" i="101" a="1"/>
  <c r="Q872" i="101" s="1"/>
  <c r="O872" i="101"/>
  <c r="P872" i="101" s="1"/>
  <c r="N872" i="101"/>
  <c r="Q873" i="101" a="1"/>
  <c r="Q873" i="101" s="1"/>
  <c r="O873" i="101"/>
  <c r="P873" i="101" s="1"/>
  <c r="N873" i="101"/>
  <c r="Q874" i="101" a="1"/>
  <c r="Q874" i="101" s="1"/>
  <c r="O874" i="101"/>
  <c r="P874" i="101" s="1"/>
  <c r="N874" i="101"/>
  <c r="Q875" i="101" a="1"/>
  <c r="Q875" i="101" s="1"/>
  <c r="O875" i="101"/>
  <c r="P875" i="101" s="1"/>
  <c r="N875" i="101"/>
  <c r="Q876" i="101" a="1"/>
  <c r="Q876" i="101" s="1"/>
  <c r="O876" i="101"/>
  <c r="P876" i="101" s="1"/>
  <c r="N876" i="101"/>
  <c r="Q877" i="101" a="1"/>
  <c r="Q877" i="101" s="1"/>
  <c r="O877" i="101"/>
  <c r="P877" i="101" s="1"/>
  <c r="N877" i="101"/>
  <c r="Q878" i="101" a="1"/>
  <c r="Q878" i="101" s="1"/>
  <c r="O878" i="101"/>
  <c r="P878" i="101" s="1"/>
  <c r="N878" i="101"/>
  <c r="Q879" i="101" a="1"/>
  <c r="Q879" i="101" s="1"/>
  <c r="O879" i="101"/>
  <c r="P879" i="101" s="1"/>
  <c r="N879" i="101"/>
  <c r="Q880" i="101" a="1"/>
  <c r="Q880" i="101" s="1"/>
  <c r="O880" i="101"/>
  <c r="P880" i="101" s="1"/>
  <c r="N880" i="101"/>
  <c r="Q881" i="101" a="1"/>
  <c r="Q881" i="101" s="1"/>
  <c r="O881" i="101"/>
  <c r="P881" i="101" s="1"/>
  <c r="N881" i="101"/>
  <c r="Q919" i="101" a="1"/>
  <c r="Q919" i="101" s="1"/>
  <c r="O919" i="101"/>
  <c r="P919" i="101" s="1"/>
  <c r="N919" i="101"/>
  <c r="O921" i="101"/>
  <c r="P921" i="101" s="1"/>
  <c r="N1111" i="101"/>
  <c r="J1044" i="101"/>
  <c r="J1043" i="101"/>
  <c r="J1042" i="101"/>
  <c r="J1041" i="101"/>
  <c r="J1040" i="101"/>
  <c r="J1039" i="101"/>
  <c r="J1038" i="101"/>
  <c r="J1037" i="101"/>
  <c r="J1036" i="101"/>
  <c r="J1035" i="101"/>
  <c r="J1034" i="101"/>
  <c r="J1033" i="101"/>
  <c r="J1032" i="101"/>
  <c r="J1031" i="101"/>
  <c r="J1030" i="101"/>
  <c r="J1029" i="101"/>
  <c r="J1028" i="101"/>
  <c r="J1027" i="101"/>
  <c r="J1026" i="101"/>
  <c r="J1025" i="101"/>
  <c r="J1024" i="101"/>
  <c r="J1023" i="101"/>
  <c r="J1022" i="101"/>
  <c r="J1021" i="101"/>
  <c r="J1020" i="101"/>
  <c r="J1019" i="101"/>
  <c r="J1018" i="101"/>
  <c r="J1017" i="101"/>
  <c r="J1016" i="101"/>
  <c r="J1015" i="101"/>
  <c r="J1014" i="101"/>
  <c r="J1013" i="101"/>
  <c r="J1012" i="101"/>
  <c r="J1011" i="101"/>
  <c r="J1010" i="101"/>
  <c r="J1009" i="101"/>
  <c r="J1008" i="101"/>
  <c r="J1007" i="101"/>
  <c r="J1006" i="101"/>
  <c r="J1005" i="101"/>
  <c r="J1004" i="101"/>
  <c r="J1003" i="101"/>
  <c r="J1002" i="101"/>
  <c r="J1001" i="101"/>
  <c r="J1000" i="101"/>
  <c r="J999" i="101"/>
  <c r="J998" i="101"/>
  <c r="J940" i="101"/>
  <c r="J939" i="101"/>
  <c r="J938" i="101"/>
  <c r="J937" i="101"/>
  <c r="J936" i="101"/>
  <c r="J920" i="101"/>
  <c r="J756" i="101"/>
  <c r="O756" i="101" s="1"/>
  <c r="P756" i="101" s="1"/>
  <c r="J755" i="101"/>
  <c r="O755" i="101" s="1"/>
  <c r="P755" i="101" s="1"/>
  <c r="J754" i="101"/>
  <c r="Q754" i="101" s="1" a="1"/>
  <c r="Q754" i="101" s="1"/>
  <c r="J753" i="101"/>
  <c r="Q753" i="101" s="1" a="1"/>
  <c r="Q753" i="101" s="1"/>
  <c r="J743" i="101"/>
  <c r="O743" i="101" s="1"/>
  <c r="P743" i="101" s="1"/>
  <c r="J737" i="101"/>
  <c r="N737" i="101" s="1"/>
  <c r="J736" i="101"/>
  <c r="Q736" i="101" s="1" a="1"/>
  <c r="Q736" i="101" s="1"/>
  <c r="J735" i="101"/>
  <c r="J734" i="101"/>
  <c r="Q734" i="101" s="1" a="1"/>
  <c r="Q734" i="101" s="1"/>
  <c r="J733" i="101"/>
  <c r="N733" i="101" s="1"/>
  <c r="J732" i="101"/>
  <c r="O732" i="101" s="1"/>
  <c r="P732" i="101" s="1"/>
  <c r="J731" i="101"/>
  <c r="N731" i="101" s="1"/>
  <c r="J730" i="101"/>
  <c r="N730" i="101" s="1"/>
  <c r="J721" i="101"/>
  <c r="N721" i="101" s="1"/>
  <c r="J720" i="101"/>
  <c r="Q720" i="101" s="1" a="1"/>
  <c r="Q720" i="101" s="1"/>
  <c r="J719" i="101"/>
  <c r="Q719" i="101" s="1" a="1"/>
  <c r="Q719" i="101" s="1"/>
  <c r="J718" i="101"/>
  <c r="O718" i="101" s="1"/>
  <c r="P718" i="101" s="1"/>
  <c r="J717" i="101"/>
  <c r="N717" i="101" s="1"/>
  <c r="J716" i="101"/>
  <c r="O716" i="101" s="1"/>
  <c r="P716" i="101" s="1"/>
  <c r="J715" i="101"/>
  <c r="Q715" i="101" s="1" a="1"/>
  <c r="Q715" i="101" s="1"/>
  <c r="J714" i="101"/>
  <c r="O714" i="101" s="1"/>
  <c r="P714" i="101" s="1"/>
  <c r="J713" i="101"/>
  <c r="J706" i="101"/>
  <c r="O706" i="101" s="1"/>
  <c r="P706" i="101" s="1"/>
  <c r="J705" i="101"/>
  <c r="N705" i="101" s="1"/>
  <c r="J704" i="101"/>
  <c r="O704" i="101" s="1"/>
  <c r="P704" i="101" s="1"/>
  <c r="J703" i="101"/>
  <c r="Q703" i="101" s="1" a="1"/>
  <c r="Q703" i="101" s="1"/>
  <c r="J702" i="101"/>
  <c r="O702" i="101" s="1"/>
  <c r="P702" i="101" s="1"/>
  <c r="J701" i="101"/>
  <c r="N701" i="101" s="1"/>
  <c r="J700" i="101"/>
  <c r="N700" i="101" s="1"/>
  <c r="J699" i="101"/>
  <c r="J655" i="101"/>
  <c r="N655" i="101" s="1"/>
  <c r="J654" i="101"/>
  <c r="Q654" i="101" s="1" a="1"/>
  <c r="Q654" i="101" s="1"/>
  <c r="J653" i="101"/>
  <c r="Q653" i="101" s="1" a="1"/>
  <c r="Q653" i="101" s="1"/>
  <c r="J652" i="101"/>
  <c r="N652" i="101" s="1"/>
  <c r="J644" i="101"/>
  <c r="Q644" i="101" s="1" a="1"/>
  <c r="Q644" i="101" s="1"/>
  <c r="J633" i="101"/>
  <c r="O633" i="101" s="1"/>
  <c r="P633" i="101" s="1"/>
  <c r="J605" i="101"/>
  <c r="O605" i="101" s="1"/>
  <c r="P605" i="101" s="1"/>
  <c r="J1144" i="101"/>
  <c r="J1143" i="101"/>
  <c r="J1142" i="101"/>
  <c r="J1141" i="101"/>
  <c r="J1140" i="101"/>
  <c r="J1139" i="101"/>
  <c r="J1138" i="101"/>
  <c r="J1137" i="101"/>
  <c r="J1136" i="101"/>
  <c r="J1135" i="101"/>
  <c r="J1134" i="101"/>
  <c r="J1133" i="101"/>
  <c r="J1132" i="101"/>
  <c r="J1131" i="101"/>
  <c r="J1130" i="101"/>
  <c r="J1129" i="101"/>
  <c r="J1128" i="101"/>
  <c r="J1127" i="101"/>
  <c r="J1126" i="101"/>
  <c r="J1125" i="101"/>
  <c r="J1124" i="101"/>
  <c r="J1123" i="101"/>
  <c r="J1122" i="101"/>
  <c r="J1121" i="101"/>
  <c r="J1120" i="101"/>
  <c r="J1119" i="101"/>
  <c r="J1118" i="101"/>
  <c r="J1117" i="101"/>
  <c r="J1116" i="101"/>
  <c r="J1115" i="101"/>
  <c r="J1114" i="101"/>
  <c r="J1113" i="101"/>
  <c r="J1112" i="101"/>
  <c r="J1110" i="101"/>
  <c r="J1109" i="101"/>
  <c r="J1108" i="101"/>
  <c r="J1107" i="101"/>
  <c r="J1106" i="101"/>
  <c r="J1105" i="101"/>
  <c r="J1104" i="101"/>
  <c r="J1103" i="101"/>
  <c r="J1102" i="101"/>
  <c r="J1101" i="101"/>
  <c r="J1100" i="101"/>
  <c r="J1099" i="101"/>
  <c r="J1098" i="101"/>
  <c r="J1097" i="101"/>
  <c r="J1096" i="101"/>
  <c r="J1095" i="101"/>
  <c r="J1094" i="101"/>
  <c r="J1093" i="101"/>
  <c r="J1092" i="101"/>
  <c r="J1091" i="101"/>
  <c r="J1090" i="101"/>
  <c r="J1089" i="101"/>
  <c r="J1088" i="101"/>
  <c r="J1087" i="101"/>
  <c r="J1086" i="101"/>
  <c r="J1085" i="101"/>
  <c r="J1084" i="101"/>
  <c r="J1083" i="101"/>
  <c r="J1082" i="101"/>
  <c r="J1081" i="101"/>
  <c r="J1080" i="101"/>
  <c r="J1079" i="101"/>
  <c r="J1078" i="101"/>
  <c r="J1077" i="101"/>
  <c r="J1076" i="101"/>
  <c r="J1075" i="101"/>
  <c r="J1074" i="101"/>
  <c r="J1073" i="101"/>
  <c r="J1072" i="101"/>
  <c r="J1071" i="101"/>
  <c r="J1070" i="101"/>
  <c r="J1069" i="101"/>
  <c r="J1068" i="101"/>
  <c r="J1067" i="101"/>
  <c r="J1066" i="101"/>
  <c r="J1065" i="101"/>
  <c r="J1064" i="101"/>
  <c r="J1063" i="101"/>
  <c r="J1062" i="101"/>
  <c r="J1061" i="101"/>
  <c r="J1060" i="101"/>
  <c r="J1059" i="101"/>
  <c r="J1058" i="101"/>
  <c r="J1057" i="101"/>
  <c r="J1056" i="101"/>
  <c r="J1055" i="101"/>
  <c r="J1054" i="101"/>
  <c r="J1053" i="101"/>
  <c r="J1052" i="101"/>
  <c r="J1051" i="101"/>
  <c r="J1050" i="101"/>
  <c r="J1049" i="101"/>
  <c r="J1048" i="101"/>
  <c r="J1047" i="101"/>
  <c r="J1046" i="101"/>
  <c r="J964" i="101"/>
  <c r="J963" i="101"/>
  <c r="J962" i="101"/>
  <c r="J961" i="101"/>
  <c r="J960" i="101"/>
  <c r="J959" i="101"/>
  <c r="J958" i="101"/>
  <c r="J957" i="101"/>
  <c r="J956" i="101"/>
  <c r="J955" i="101"/>
  <c r="J954" i="101"/>
  <c r="J953" i="101"/>
  <c r="J952" i="101"/>
  <c r="J951" i="101"/>
  <c r="J950" i="101"/>
  <c r="J949" i="101"/>
  <c r="J948" i="101"/>
  <c r="J947" i="101"/>
  <c r="J946" i="101"/>
  <c r="J945" i="101"/>
  <c r="J944" i="101"/>
  <c r="J943" i="101"/>
  <c r="J927" i="101"/>
  <c r="J842" i="101"/>
  <c r="J841" i="101"/>
  <c r="J840" i="101"/>
  <c r="J839" i="101"/>
  <c r="J838" i="101"/>
  <c r="J837" i="101"/>
  <c r="J836" i="101"/>
  <c r="J835" i="101"/>
  <c r="J834" i="101"/>
  <c r="J833" i="101"/>
  <c r="J832" i="101"/>
  <c r="J831" i="101"/>
  <c r="J830" i="101"/>
  <c r="J829" i="101"/>
  <c r="J828" i="101"/>
  <c r="J827" i="101"/>
  <c r="J826" i="101"/>
  <c r="J825" i="101"/>
  <c r="J824" i="101"/>
  <c r="J823" i="101"/>
  <c r="J822" i="101"/>
  <c r="J821" i="101"/>
  <c r="J820" i="101"/>
  <c r="J819" i="101"/>
  <c r="J818" i="101"/>
  <c r="J817" i="101"/>
  <c r="J816" i="101"/>
  <c r="J815" i="101"/>
  <c r="J814" i="101"/>
  <c r="J813" i="101"/>
  <c r="J812" i="101"/>
  <c r="J811" i="101"/>
  <c r="J810" i="101"/>
  <c r="J809" i="101"/>
  <c r="J808" i="101"/>
  <c r="J807" i="101"/>
  <c r="J806" i="101"/>
  <c r="J805" i="101"/>
  <c r="J804" i="101"/>
  <c r="J803" i="101"/>
  <c r="J802" i="101"/>
  <c r="J801" i="101"/>
  <c r="J800" i="101"/>
  <c r="J799" i="101"/>
  <c r="J798" i="101"/>
  <c r="J797" i="101"/>
  <c r="J796" i="101"/>
  <c r="J795" i="101"/>
  <c r="O10" i="104"/>
  <c r="P10" i="104" s="1"/>
  <c r="N10" i="104"/>
  <c r="N11" i="104"/>
  <c r="O15" i="104"/>
  <c r="P15" i="104" s="1"/>
  <c r="N21" i="104"/>
  <c r="O22" i="104"/>
  <c r="P22" i="104" s="1"/>
  <c r="N22" i="104"/>
  <c r="N23" i="104"/>
  <c r="O25" i="104"/>
  <c r="P25" i="104" s="1"/>
  <c r="Q27" i="104" a="1"/>
  <c r="Q27" i="104" s="1"/>
  <c r="O28" i="104"/>
  <c r="P28" i="104" s="1"/>
  <c r="N28" i="104"/>
  <c r="Q28" i="104" a="1"/>
  <c r="Q28" i="104" s="1"/>
  <c r="R28" i="104" s="1"/>
  <c r="S28" i="104" s="1"/>
  <c r="T28" i="104" s="1"/>
  <c r="O29" i="104"/>
  <c r="P29" i="104" s="1"/>
  <c r="O31" i="104"/>
  <c r="P31" i="104" s="1"/>
  <c r="O33" i="104"/>
  <c r="P33" i="104" s="1"/>
  <c r="O35" i="104"/>
  <c r="P35" i="104" s="1"/>
  <c r="N37" i="104"/>
  <c r="N38" i="104"/>
  <c r="O41" i="104"/>
  <c r="P41" i="104" s="1"/>
  <c r="O43" i="104"/>
  <c r="P43" i="104" s="1"/>
  <c r="O45" i="104"/>
  <c r="P45" i="104" s="1"/>
  <c r="O47" i="104"/>
  <c r="P47" i="104" s="1"/>
  <c r="O49" i="104"/>
  <c r="P49" i="104" s="1"/>
  <c r="O51" i="104"/>
  <c r="P51" i="104" s="1"/>
  <c r="N62" i="104"/>
  <c r="Q64" i="104" a="1"/>
  <c r="Q64" i="104" s="1"/>
  <c r="O64" i="104"/>
  <c r="P64" i="104" s="1"/>
  <c r="N64" i="104"/>
  <c r="Q66" i="104" a="1"/>
  <c r="Q66" i="104" s="1"/>
  <c r="O66" i="104"/>
  <c r="P66" i="104" s="1"/>
  <c r="N66" i="104"/>
  <c r="Q68" i="104" a="1"/>
  <c r="Q68" i="104" s="1"/>
  <c r="O68" i="104"/>
  <c r="P68" i="104" s="1"/>
  <c r="N68" i="104"/>
  <c r="N70" i="104"/>
  <c r="Q70" i="104" a="1"/>
  <c r="Q70" i="104" s="1"/>
  <c r="R70" i="104" s="1"/>
  <c r="S70" i="104" s="1"/>
  <c r="T70" i="104" s="1"/>
  <c r="N72" i="104"/>
  <c r="Q72" i="104" a="1"/>
  <c r="Q72" i="104" s="1"/>
  <c r="R72" i="104" s="1"/>
  <c r="S72" i="104" s="1"/>
  <c r="T72" i="104" s="1"/>
  <c r="O73" i="104"/>
  <c r="P73" i="104" s="1"/>
  <c r="O75" i="104"/>
  <c r="P75" i="104" s="1"/>
  <c r="O77" i="104"/>
  <c r="P77" i="104" s="1"/>
  <c r="O79" i="104"/>
  <c r="P79" i="104" s="1"/>
  <c r="Q82" i="104" a="1"/>
  <c r="Q82" i="104" s="1"/>
  <c r="O82" i="104"/>
  <c r="P82" i="104" s="1"/>
  <c r="N82" i="104"/>
  <c r="O84" i="104"/>
  <c r="P84" i="104" s="1"/>
  <c r="N84" i="104"/>
  <c r="O85" i="104"/>
  <c r="P85" i="104" s="1"/>
  <c r="O87" i="104"/>
  <c r="P87" i="104" s="1"/>
  <c r="Q89" i="104" a="1"/>
  <c r="Q89" i="104" s="1"/>
  <c r="O90" i="104"/>
  <c r="P90" i="104" s="1"/>
  <c r="N90" i="104"/>
  <c r="N91" i="104"/>
  <c r="O94" i="104"/>
  <c r="P94" i="104" s="1"/>
  <c r="N94" i="104"/>
  <c r="O95" i="104"/>
  <c r="P95" i="104" s="1"/>
  <c r="O97" i="104"/>
  <c r="P97" i="104" s="1"/>
  <c r="O99" i="104"/>
  <c r="P99" i="104" s="1"/>
  <c r="O105" i="104"/>
  <c r="P105" i="104" s="1"/>
  <c r="Q107" i="104" a="1"/>
  <c r="Q107" i="104" s="1"/>
  <c r="R107" i="104" s="1"/>
  <c r="S107" i="104" s="1"/>
  <c r="T107" i="104" s="1"/>
  <c r="O112" i="104"/>
  <c r="P112" i="104" s="1"/>
  <c r="N112" i="104"/>
  <c r="O114" i="104"/>
  <c r="P114" i="104" s="1"/>
  <c r="N114" i="104"/>
  <c r="Q115" i="104" a="1"/>
  <c r="Q115" i="104" s="1"/>
  <c r="R115" i="104" s="1"/>
  <c r="S115" i="104" s="1"/>
  <c r="T115" i="104" s="1"/>
  <c r="O116" i="104"/>
  <c r="P116" i="104" s="1"/>
  <c r="N116" i="104"/>
  <c r="N118" i="104"/>
  <c r="Q118" i="104" a="1"/>
  <c r="Q118" i="104" s="1"/>
  <c r="R118" i="104" s="1"/>
  <c r="S118" i="104" s="1"/>
  <c r="T118" i="104" s="1"/>
  <c r="N122" i="104"/>
  <c r="Q122" i="104" a="1"/>
  <c r="Q122" i="104" s="1"/>
  <c r="R122" i="104" s="1"/>
  <c r="S122" i="104" s="1"/>
  <c r="T122" i="104" s="1"/>
  <c r="O123" i="104"/>
  <c r="P123" i="104" s="1"/>
  <c r="O125" i="104"/>
  <c r="P125" i="104" s="1"/>
  <c r="O127" i="104"/>
  <c r="P127" i="104" s="1"/>
  <c r="N129" i="104"/>
  <c r="N132" i="104"/>
  <c r="N135" i="104"/>
  <c r="O139" i="104"/>
  <c r="P139" i="104" s="1"/>
  <c r="O141" i="104"/>
  <c r="P141" i="104" s="1"/>
  <c r="Q144" i="104" a="1"/>
  <c r="Q144" i="104" s="1"/>
  <c r="O144" i="104"/>
  <c r="P144" i="104" s="1"/>
  <c r="N144" i="104"/>
  <c r="Q146" i="104" a="1"/>
  <c r="Q146" i="104" s="1"/>
  <c r="O146" i="104"/>
  <c r="P146" i="104" s="1"/>
  <c r="N146" i="104"/>
  <c r="Q150" i="104" a="1"/>
  <c r="Q150" i="104" s="1"/>
  <c r="O150" i="104"/>
  <c r="P150" i="104" s="1"/>
  <c r="N150" i="104"/>
  <c r="N152" i="104"/>
  <c r="Q152" i="104" a="1"/>
  <c r="Q152" i="104" s="1"/>
  <c r="R152" i="104" s="1"/>
  <c r="S152" i="104" s="1"/>
  <c r="T152" i="104" s="1"/>
  <c r="O167" i="104"/>
  <c r="P167" i="104" s="1"/>
  <c r="O169" i="104"/>
  <c r="P169" i="104" s="1"/>
  <c r="O171" i="104"/>
  <c r="P171" i="104" s="1"/>
  <c r="O174" i="104"/>
  <c r="P174" i="104" s="1"/>
  <c r="N174" i="104"/>
  <c r="Q180" i="104" a="1"/>
  <c r="Q180" i="104" s="1"/>
  <c r="R180" i="104" s="1"/>
  <c r="S180" i="104" s="1"/>
  <c r="T180" i="104" s="1"/>
  <c r="Q204" i="104" a="1"/>
  <c r="Q204" i="104" s="1"/>
  <c r="R204" i="104" s="1"/>
  <c r="S204" i="104" s="1"/>
  <c r="T204" i="104" s="1"/>
  <c r="N206" i="104"/>
  <c r="Q208" i="104" a="1"/>
  <c r="Q208" i="104" s="1"/>
  <c r="R208" i="104" s="1"/>
  <c r="S208" i="104" s="1"/>
  <c r="T208" i="104" s="1"/>
  <c r="O223" i="104"/>
  <c r="P223" i="104" s="1"/>
  <c r="O225" i="104"/>
  <c r="P225" i="104" s="1"/>
  <c r="N227" i="104"/>
  <c r="O228" i="104"/>
  <c r="P228" i="104" s="1"/>
  <c r="N228" i="104"/>
  <c r="Q229" i="104" a="1"/>
  <c r="Q229" i="104" s="1"/>
  <c r="R229" i="104" s="1"/>
  <c r="S229" i="104" s="1"/>
  <c r="T229" i="104" s="1"/>
  <c r="N230" i="104"/>
  <c r="Q230" i="104" a="1"/>
  <c r="Q230" i="104" s="1"/>
  <c r="R230" i="104" s="1"/>
  <c r="S230" i="104" s="1"/>
  <c r="T230" i="104" s="1"/>
  <c r="O231" i="104"/>
  <c r="P231" i="104" s="1"/>
  <c r="O238" i="104"/>
  <c r="P238" i="104" s="1"/>
  <c r="N238" i="104"/>
  <c r="Q238" i="104" a="1"/>
  <c r="Q238" i="104" s="1"/>
  <c r="R238" i="104" s="1"/>
  <c r="S238" i="104" s="1"/>
  <c r="T238" i="104" s="1"/>
  <c r="Q240" i="104" a="1"/>
  <c r="Q240" i="104" s="1"/>
  <c r="O240" i="104"/>
  <c r="P240" i="104" s="1"/>
  <c r="N240" i="104"/>
  <c r="Q242" i="104" a="1"/>
  <c r="Q242" i="104" s="1"/>
  <c r="O242" i="104"/>
  <c r="P242" i="104" s="1"/>
  <c r="N242" i="104"/>
  <c r="O244" i="104"/>
  <c r="P244" i="104" s="1"/>
  <c r="N244" i="104"/>
  <c r="O245" i="104"/>
  <c r="P245" i="104" s="1"/>
  <c r="O251" i="104"/>
  <c r="P251" i="104" s="1"/>
  <c r="N253" i="104"/>
  <c r="Q256" i="104" a="1"/>
  <c r="Q256" i="104" s="1"/>
  <c r="O256" i="104"/>
  <c r="P256" i="104" s="1"/>
  <c r="N256" i="104"/>
  <c r="O260" i="104"/>
  <c r="P260" i="104" s="1"/>
  <c r="N260" i="104"/>
  <c r="Q260" i="104" a="1"/>
  <c r="Q260" i="104" s="1"/>
  <c r="O261" i="104"/>
  <c r="P261" i="104" s="1"/>
  <c r="O263" i="104"/>
  <c r="P263" i="104" s="1"/>
  <c r="O265" i="104"/>
  <c r="P265" i="104" s="1"/>
  <c r="O267" i="104"/>
  <c r="P267" i="104" s="1"/>
  <c r="N270" i="104"/>
  <c r="Q272" i="104" a="1"/>
  <c r="Q272" i="104" s="1"/>
  <c r="O272" i="104"/>
  <c r="P272" i="104" s="1"/>
  <c r="N272" i="104"/>
  <c r="O274" i="104"/>
  <c r="P274" i="104" s="1"/>
  <c r="N274" i="104"/>
  <c r="Q274" i="104" a="1"/>
  <c r="Q274" i="104" s="1"/>
  <c r="R274" i="104" s="1"/>
  <c r="S274" i="104" s="1"/>
  <c r="T274" i="104" s="1"/>
  <c r="N275" i="104"/>
  <c r="O294" i="104"/>
  <c r="P294" i="104" s="1"/>
  <c r="N294" i="104"/>
  <c r="N295" i="104"/>
  <c r="O298" i="104"/>
  <c r="P298" i="104" s="1"/>
  <c r="N298" i="104"/>
  <c r="N300" i="104"/>
  <c r="Q300" i="104" a="1"/>
  <c r="Q300" i="104" s="1"/>
  <c r="R300" i="104" s="1"/>
  <c r="S300" i="104" s="1"/>
  <c r="T300" i="104" s="1"/>
  <c r="N304" i="104"/>
  <c r="Q304" i="104" a="1"/>
  <c r="Q304" i="104" s="1"/>
  <c r="R304" i="104" s="1"/>
  <c r="S304" i="104" s="1"/>
  <c r="T304" i="104" s="1"/>
  <c r="O305" i="104"/>
  <c r="P305" i="104" s="1"/>
  <c r="O307" i="104"/>
  <c r="P307" i="104" s="1"/>
  <c r="O318" i="104"/>
  <c r="P318" i="104" s="1"/>
  <c r="N318" i="104"/>
  <c r="O319" i="104"/>
  <c r="P319" i="104" s="1"/>
  <c r="O321" i="104"/>
  <c r="P321" i="104" s="1"/>
  <c r="O323" i="104"/>
  <c r="P323" i="104" s="1"/>
  <c r="O325" i="104"/>
  <c r="P325" i="104" s="1"/>
  <c r="N327" i="104"/>
  <c r="N332" i="104"/>
  <c r="O335" i="104"/>
  <c r="P335" i="104" s="1"/>
  <c r="O341" i="104"/>
  <c r="P341" i="104" s="1"/>
  <c r="O343" i="104"/>
  <c r="P343" i="104" s="1"/>
  <c r="N345" i="104"/>
  <c r="O347" i="104"/>
  <c r="P347" i="104" s="1"/>
  <c r="O350" i="104"/>
  <c r="P350" i="104" s="1"/>
  <c r="N350" i="104"/>
  <c r="Q351" i="104" a="1"/>
  <c r="Q351" i="104" s="1"/>
  <c r="R351" i="104" s="1"/>
  <c r="S351" i="104" s="1"/>
  <c r="T351" i="104" s="1"/>
  <c r="O354" i="104"/>
  <c r="P354" i="104" s="1"/>
  <c r="N354" i="104"/>
  <c r="O355" i="104"/>
  <c r="P355" i="104" s="1"/>
  <c r="O357" i="104"/>
  <c r="P357" i="104" s="1"/>
  <c r="O359" i="104"/>
  <c r="P359" i="104" s="1"/>
  <c r="O361" i="104"/>
  <c r="P361" i="104" s="1"/>
  <c r="O363" i="104"/>
  <c r="P363" i="104" s="1"/>
  <c r="O365" i="104"/>
  <c r="P365" i="104" s="1"/>
  <c r="N368" i="104"/>
  <c r="Q368" i="104" a="1"/>
  <c r="Q368" i="104" s="1"/>
  <c r="R368" i="104" s="1"/>
  <c r="S368" i="104" s="1"/>
  <c r="T368" i="104" s="1"/>
  <c r="N376" i="104"/>
  <c r="O378" i="104"/>
  <c r="P378" i="104" s="1"/>
  <c r="N378" i="104"/>
  <c r="O379" i="104"/>
  <c r="P379" i="104" s="1"/>
  <c r="O381" i="104"/>
  <c r="P381" i="104" s="1"/>
  <c r="O383" i="104"/>
  <c r="P383" i="104" s="1"/>
  <c r="N386" i="104"/>
  <c r="Q386" i="104" a="1"/>
  <c r="Q386" i="104" s="1"/>
  <c r="R386" i="104" s="1"/>
  <c r="S386" i="104" s="1"/>
  <c r="T386" i="104" s="1"/>
  <c r="O387" i="104"/>
  <c r="P387" i="104" s="1"/>
  <c r="Q392" i="104" a="1"/>
  <c r="Q392" i="104" s="1"/>
  <c r="Q393" i="104" a="1"/>
  <c r="Q393" i="104" s="1"/>
  <c r="N395" i="104"/>
  <c r="O395" i="104"/>
  <c r="P395" i="104" s="1"/>
  <c r="Q395" i="104" a="1"/>
  <c r="Q395" i="104" s="1"/>
  <c r="Q403" i="104" a="1"/>
  <c r="Q403" i="104" s="1"/>
  <c r="O405" i="104"/>
  <c r="P405" i="104" s="1"/>
  <c r="N406" i="104"/>
  <c r="O406" i="104"/>
  <c r="P406" i="104" s="1"/>
  <c r="Q417" i="104" a="1"/>
  <c r="Q417" i="104" s="1"/>
  <c r="O417" i="104"/>
  <c r="P417" i="104" s="1"/>
  <c r="N417" i="104"/>
  <c r="R432" i="104"/>
  <c r="S432" i="104" s="1"/>
  <c r="T432" i="104" s="1"/>
  <c r="O439" i="104"/>
  <c r="P439" i="104" s="1"/>
  <c r="Q439" i="104" a="1"/>
  <c r="Q439" i="104" s="1"/>
  <c r="N439" i="104"/>
  <c r="N455" i="104"/>
  <c r="N457" i="104"/>
  <c r="Q460" i="104" a="1"/>
  <c r="Q460" i="104" s="1"/>
  <c r="R460" i="104" s="1"/>
  <c r="S460" i="104" s="1"/>
  <c r="T460" i="104" s="1"/>
  <c r="Q464" i="104" a="1"/>
  <c r="Q464" i="104" s="1"/>
  <c r="R464" i="104" s="1"/>
  <c r="S464" i="104" s="1"/>
  <c r="T464" i="104" s="1"/>
  <c r="Q472" i="104" a="1"/>
  <c r="Q472" i="104" s="1"/>
  <c r="R472" i="104" s="1"/>
  <c r="S472" i="104" s="1"/>
  <c r="T472" i="104" s="1"/>
  <c r="Q476" i="104" a="1"/>
  <c r="Q476" i="104" s="1"/>
  <c r="R476" i="104" s="1"/>
  <c r="S476" i="104" s="1"/>
  <c r="T476" i="104" s="1"/>
  <c r="Q483" i="104" a="1"/>
  <c r="Q483" i="104" s="1"/>
  <c r="O483" i="104"/>
  <c r="P483" i="104" s="1"/>
  <c r="N483" i="104"/>
  <c r="N491" i="104"/>
  <c r="N495" i="104"/>
  <c r="Q495" i="104" a="1"/>
  <c r="Q495" i="104" s="1"/>
  <c r="O495" i="104"/>
  <c r="P495" i="104" s="1"/>
  <c r="Q497" i="104" a="1"/>
  <c r="Q497" i="104" s="1"/>
  <c r="R497" i="104" s="1"/>
  <c r="S497" i="104" s="1"/>
  <c r="T497" i="104" s="1"/>
  <c r="Q500" i="104" a="1"/>
  <c r="Q500" i="104" s="1"/>
  <c r="R500" i="104" s="1"/>
  <c r="S500" i="104" s="1"/>
  <c r="T500" i="104" s="1"/>
  <c r="Q508" i="104" a="1"/>
  <c r="Q508" i="104" s="1"/>
  <c r="R508" i="104" s="1"/>
  <c r="S508" i="104" s="1"/>
  <c r="T508" i="104" s="1"/>
  <c r="Q512" i="104" a="1"/>
  <c r="Q512" i="104" s="1"/>
  <c r="O512" i="104"/>
  <c r="P512" i="104" s="1"/>
  <c r="N512" i="104"/>
  <c r="O524" i="104"/>
  <c r="P524" i="104" s="1"/>
  <c r="N524" i="104"/>
  <c r="Q524" i="104" a="1"/>
  <c r="Q524" i="104" s="1"/>
  <c r="R524" i="104" s="1"/>
  <c r="S524" i="104" s="1"/>
  <c r="T524" i="104" s="1"/>
  <c r="R525" i="104"/>
  <c r="S525" i="104" s="1"/>
  <c r="T525" i="104" s="1"/>
  <c r="Q536" i="104" a="1"/>
  <c r="Q536" i="104" s="1"/>
  <c r="O536" i="104"/>
  <c r="P536" i="104" s="1"/>
  <c r="N536" i="104"/>
  <c r="N562" i="104"/>
  <c r="Q562" i="104" a="1"/>
  <c r="Q562" i="104" s="1"/>
  <c r="O562" i="104"/>
  <c r="P562" i="104" s="1"/>
  <c r="N732" i="101"/>
  <c r="N756" i="101"/>
  <c r="N764" i="101"/>
  <c r="Q764" i="101" a="1"/>
  <c r="Q764" i="101" s="1"/>
  <c r="R764" i="101" s="1"/>
  <c r="S764" i="101" s="1"/>
  <c r="T764" i="101" s="1"/>
  <c r="Q771" i="101" a="1"/>
  <c r="Q771" i="101" s="1"/>
  <c r="R771" i="101" s="1"/>
  <c r="S771" i="101" s="1"/>
  <c r="T771" i="101" s="1"/>
  <c r="O772" i="101"/>
  <c r="P772" i="101" s="1"/>
  <c r="N772" i="101"/>
  <c r="Q773" i="101" a="1"/>
  <c r="Q773" i="101" s="1"/>
  <c r="R773" i="101" s="1"/>
  <c r="S773" i="101" s="1"/>
  <c r="T773" i="101" s="1"/>
  <c r="O774" i="101"/>
  <c r="P774" i="101" s="1"/>
  <c r="N774" i="101"/>
  <c r="Q775" i="101" a="1"/>
  <c r="Q775" i="101" s="1"/>
  <c r="R775" i="101" s="1"/>
  <c r="S775" i="101" s="1"/>
  <c r="T775" i="101" s="1"/>
  <c r="O776" i="101"/>
  <c r="P776" i="101" s="1"/>
  <c r="N776" i="101"/>
  <c r="Q777" i="101" a="1"/>
  <c r="Q777" i="101" s="1"/>
  <c r="R777" i="101" s="1"/>
  <c r="S777" i="101" s="1"/>
  <c r="T777" i="101" s="1"/>
  <c r="O778" i="101"/>
  <c r="P778" i="101" s="1"/>
  <c r="N778" i="101"/>
  <c r="Q779" i="101" a="1"/>
  <c r="Q779" i="101" s="1"/>
  <c r="R779" i="101" s="1"/>
  <c r="S779" i="101" s="1"/>
  <c r="T779" i="101" s="1"/>
  <c r="O780" i="101"/>
  <c r="P780" i="101" s="1"/>
  <c r="N780" i="101"/>
  <c r="Q781" i="101" a="1"/>
  <c r="Q781" i="101" s="1"/>
  <c r="R781" i="101" s="1"/>
  <c r="S781" i="101" s="1"/>
  <c r="T781" i="101" s="1"/>
  <c r="O782" i="101"/>
  <c r="P782" i="101" s="1"/>
  <c r="N782" i="101"/>
  <c r="Q783" i="101" a="1"/>
  <c r="Q783" i="101" s="1"/>
  <c r="R783" i="101" s="1"/>
  <c r="S783" i="101" s="1"/>
  <c r="T783" i="101" s="1"/>
  <c r="O784" i="101"/>
  <c r="P784" i="101" s="1"/>
  <c r="N784" i="101"/>
  <c r="Q785" i="101" a="1"/>
  <c r="Q785" i="101" s="1"/>
  <c r="R785" i="101" s="1"/>
  <c r="S785" i="101" s="1"/>
  <c r="T785" i="101" s="1"/>
  <c r="O786" i="101"/>
  <c r="P786" i="101" s="1"/>
  <c r="N786" i="101"/>
  <c r="Q787" i="101" a="1"/>
  <c r="Q787" i="101" s="1"/>
  <c r="R787" i="101" s="1"/>
  <c r="S787" i="101" s="1"/>
  <c r="T787" i="101" s="1"/>
  <c r="O788" i="101"/>
  <c r="P788" i="101" s="1"/>
  <c r="N788" i="101"/>
  <c r="Q789" i="101" a="1"/>
  <c r="Q789" i="101" s="1"/>
  <c r="R789" i="101" s="1"/>
  <c r="S789" i="101" s="1"/>
  <c r="T789" i="101" s="1"/>
  <c r="O790" i="101"/>
  <c r="P790" i="101" s="1"/>
  <c r="N790" i="101"/>
  <c r="O883" i="101"/>
  <c r="P883" i="101" s="1"/>
  <c r="Q883" i="101" a="1"/>
  <c r="Q883" i="101" s="1"/>
  <c r="R883" i="101" s="1"/>
  <c r="S883" i="101" s="1"/>
  <c r="T883" i="101" s="1"/>
  <c r="N883" i="101"/>
  <c r="O884" i="101"/>
  <c r="P884" i="101" s="1"/>
  <c r="Q884" i="101" a="1"/>
  <c r="Q884" i="101" s="1"/>
  <c r="N884" i="101"/>
  <c r="O885" i="101"/>
  <c r="P885" i="101" s="1"/>
  <c r="Q885" i="101" a="1"/>
  <c r="Q885" i="101" s="1"/>
  <c r="R885" i="101" s="1"/>
  <c r="S885" i="101" s="1"/>
  <c r="T885" i="101" s="1"/>
  <c r="N885" i="101"/>
  <c r="O886" i="101"/>
  <c r="P886" i="101" s="1"/>
  <c r="Q886" i="101" a="1"/>
  <c r="Q886" i="101" s="1"/>
  <c r="N886" i="101"/>
  <c r="O887" i="101"/>
  <c r="P887" i="101" s="1"/>
  <c r="Q887" i="101" a="1"/>
  <c r="Q887" i="101" s="1"/>
  <c r="R887" i="101" s="1"/>
  <c r="S887" i="101" s="1"/>
  <c r="T887" i="101" s="1"/>
  <c r="N887" i="101"/>
  <c r="O888" i="101"/>
  <c r="P888" i="101" s="1"/>
  <c r="Q888" i="101" a="1"/>
  <c r="Q888" i="101" s="1"/>
  <c r="N888" i="101"/>
  <c r="O889" i="101"/>
  <c r="P889" i="101" s="1"/>
  <c r="Q889" i="101" a="1"/>
  <c r="Q889" i="101" s="1"/>
  <c r="R889" i="101" s="1"/>
  <c r="S889" i="101" s="1"/>
  <c r="T889" i="101" s="1"/>
  <c r="N889" i="101"/>
  <c r="O890" i="101"/>
  <c r="P890" i="101" s="1"/>
  <c r="Q890" i="101" a="1"/>
  <c r="Q890" i="101" s="1"/>
  <c r="N890" i="101"/>
  <c r="O891" i="101"/>
  <c r="P891" i="101" s="1"/>
  <c r="Q891" i="101" a="1"/>
  <c r="Q891" i="101" s="1"/>
  <c r="R891" i="101" s="1"/>
  <c r="S891" i="101" s="1"/>
  <c r="T891" i="101" s="1"/>
  <c r="N891" i="101"/>
  <c r="O892" i="101"/>
  <c r="P892" i="101" s="1"/>
  <c r="Q892" i="101" a="1"/>
  <c r="Q892" i="101" s="1"/>
  <c r="N892" i="101"/>
  <c r="Q918" i="101" a="1"/>
  <c r="Q918" i="101" s="1"/>
  <c r="Q921" i="101" a="1"/>
  <c r="Q921" i="101" s="1"/>
  <c r="R921" i="101" s="1"/>
  <c r="S921" i="101" s="1"/>
  <c r="T921" i="101" s="1"/>
  <c r="N941" i="101"/>
  <c r="O942" i="101"/>
  <c r="P942" i="101" s="1"/>
  <c r="Q942" i="101" a="1"/>
  <c r="Q942" i="101" s="1"/>
  <c r="N942" i="101"/>
  <c r="Q966" i="101" a="1"/>
  <c r="Q966" i="101" s="1"/>
  <c r="O966" i="101"/>
  <c r="P966" i="101" s="1"/>
  <c r="N966" i="101"/>
  <c r="Q967" i="101" a="1"/>
  <c r="Q967" i="101" s="1"/>
  <c r="O967" i="101"/>
  <c r="P967" i="101" s="1"/>
  <c r="N967" i="101"/>
  <c r="Q968" i="101" a="1"/>
  <c r="Q968" i="101" s="1"/>
  <c r="O968" i="101"/>
  <c r="P968" i="101" s="1"/>
  <c r="N968" i="101"/>
  <c r="Q969" i="101" a="1"/>
  <c r="Q969" i="101" s="1"/>
  <c r="O969" i="101"/>
  <c r="P969" i="101" s="1"/>
  <c r="N969" i="101"/>
  <c r="Q970" i="101" a="1"/>
  <c r="Q970" i="101" s="1"/>
  <c r="O970" i="101"/>
  <c r="P970" i="101" s="1"/>
  <c r="N970" i="101"/>
  <c r="Q971" i="101" a="1"/>
  <c r="Q971" i="101" s="1"/>
  <c r="O971" i="101"/>
  <c r="P971" i="101" s="1"/>
  <c r="N971" i="101"/>
  <c r="Q972" i="101" a="1"/>
  <c r="Q972" i="101" s="1"/>
  <c r="O972" i="101"/>
  <c r="P972" i="101" s="1"/>
  <c r="N972" i="101"/>
  <c r="Q973" i="101" a="1"/>
  <c r="Q973" i="101" s="1"/>
  <c r="O973" i="101"/>
  <c r="P973" i="101" s="1"/>
  <c r="N973" i="101"/>
  <c r="Q974" i="101" a="1"/>
  <c r="Q974" i="101" s="1"/>
  <c r="O974" i="101"/>
  <c r="P974" i="101" s="1"/>
  <c r="N974" i="101"/>
  <c r="Q975" i="101" a="1"/>
  <c r="Q975" i="101" s="1"/>
  <c r="O975" i="101"/>
  <c r="P975" i="101" s="1"/>
  <c r="N975" i="101"/>
  <c r="Q976" i="101" a="1"/>
  <c r="Q976" i="101" s="1"/>
  <c r="O976" i="101"/>
  <c r="P976" i="101" s="1"/>
  <c r="N976" i="101"/>
  <c r="Q977" i="101" a="1"/>
  <c r="Q977" i="101" s="1"/>
  <c r="O977" i="101"/>
  <c r="P977" i="101" s="1"/>
  <c r="N977" i="101"/>
  <c r="Q978" i="101" a="1"/>
  <c r="Q978" i="101" s="1"/>
  <c r="O978" i="101"/>
  <c r="P978" i="101" s="1"/>
  <c r="N978" i="101"/>
  <c r="Q979" i="101" a="1"/>
  <c r="Q979" i="101" s="1"/>
  <c r="O979" i="101"/>
  <c r="P979" i="101" s="1"/>
  <c r="N979" i="101"/>
  <c r="Q980" i="101" a="1"/>
  <c r="Q980" i="101" s="1"/>
  <c r="O980" i="101"/>
  <c r="P980" i="101" s="1"/>
  <c r="N980" i="101"/>
  <c r="Q981" i="101" a="1"/>
  <c r="Q981" i="101" s="1"/>
  <c r="O981" i="101"/>
  <c r="P981" i="101" s="1"/>
  <c r="N981" i="101"/>
  <c r="Q982" i="101" a="1"/>
  <c r="Q982" i="101" s="1"/>
  <c r="O982" i="101"/>
  <c r="P982" i="101" s="1"/>
  <c r="N982" i="101"/>
  <c r="Q983" i="101" a="1"/>
  <c r="Q983" i="101" s="1"/>
  <c r="O983" i="101"/>
  <c r="P983" i="101" s="1"/>
  <c r="N983" i="101"/>
  <c r="Q984" i="101" a="1"/>
  <c r="Q984" i="101" s="1"/>
  <c r="O984" i="101"/>
  <c r="P984" i="101" s="1"/>
  <c r="N984" i="101"/>
  <c r="Q985" i="101" a="1"/>
  <c r="Q985" i="101" s="1"/>
  <c r="O985" i="101"/>
  <c r="P985" i="101" s="1"/>
  <c r="N985" i="101"/>
  <c r="Q986" i="101" a="1"/>
  <c r="Q986" i="101" s="1"/>
  <c r="O986" i="101"/>
  <c r="P986" i="101" s="1"/>
  <c r="N986" i="101"/>
  <c r="Q987" i="101" a="1"/>
  <c r="Q987" i="101" s="1"/>
  <c r="O987" i="101"/>
  <c r="P987" i="101" s="1"/>
  <c r="N987" i="101"/>
  <c r="Q988" i="101" a="1"/>
  <c r="Q988" i="101" s="1"/>
  <c r="O988" i="101"/>
  <c r="P988" i="101" s="1"/>
  <c r="N988" i="101"/>
  <c r="Q989" i="101" a="1"/>
  <c r="Q989" i="101" s="1"/>
  <c r="O989" i="101"/>
  <c r="P989" i="101" s="1"/>
  <c r="N989" i="101"/>
  <c r="Q990" i="101" a="1"/>
  <c r="Q990" i="101" s="1"/>
  <c r="O990" i="101"/>
  <c r="P990" i="101" s="1"/>
  <c r="N990" i="101"/>
  <c r="Q991" i="101" a="1"/>
  <c r="Q991" i="101" s="1"/>
  <c r="O991" i="101"/>
  <c r="P991" i="101" s="1"/>
  <c r="N991" i="101"/>
  <c r="Q992" i="101" a="1"/>
  <c r="Q992" i="101" s="1"/>
  <c r="O992" i="101"/>
  <c r="P992" i="101" s="1"/>
  <c r="N992" i="101"/>
  <c r="Q993" i="101" a="1"/>
  <c r="Q993" i="101" s="1"/>
  <c r="O993" i="101"/>
  <c r="P993" i="101" s="1"/>
  <c r="N993" i="101"/>
  <c r="Q994" i="101" a="1"/>
  <c r="Q994" i="101" s="1"/>
  <c r="O994" i="101"/>
  <c r="P994" i="101" s="1"/>
  <c r="N994" i="101"/>
  <c r="Q995" i="101" a="1"/>
  <c r="Q995" i="101" s="1"/>
  <c r="O995" i="101"/>
  <c r="P995" i="101" s="1"/>
  <c r="N995" i="101"/>
  <c r="Q996" i="101" a="1"/>
  <c r="Q996" i="101" s="1"/>
  <c r="O996" i="101"/>
  <c r="P996" i="101" s="1"/>
  <c r="N996" i="101"/>
  <c r="N997" i="101"/>
  <c r="Q997" i="101" a="1"/>
  <c r="Q997" i="101" s="1"/>
  <c r="R997" i="101" s="1"/>
  <c r="S997" i="101" s="1"/>
  <c r="T997" i="101" s="1"/>
  <c r="Q10" i="104" a="1"/>
  <c r="Q10" i="104" s="1"/>
  <c r="R10" i="104" s="1"/>
  <c r="S10" i="104" s="1"/>
  <c r="T10" i="104" s="1"/>
  <c r="N14" i="104"/>
  <c r="O17" i="104"/>
  <c r="P17" i="104" s="1"/>
  <c r="O20" i="104"/>
  <c r="P20" i="104" s="1"/>
  <c r="Q22" i="104" a="1"/>
  <c r="Q22" i="104" s="1"/>
  <c r="R22" i="104" s="1"/>
  <c r="S22" i="104" s="1"/>
  <c r="T22" i="104" s="1"/>
  <c r="N40" i="104"/>
  <c r="N42" i="104"/>
  <c r="N44" i="104"/>
  <c r="N46" i="104"/>
  <c r="N48" i="104"/>
  <c r="N50" i="104"/>
  <c r="N57" i="104"/>
  <c r="O57" i="104"/>
  <c r="P57" i="104" s="1"/>
  <c r="N59" i="104"/>
  <c r="O59" i="104"/>
  <c r="P59" i="104" s="1"/>
  <c r="N61" i="104"/>
  <c r="O61" i="104"/>
  <c r="P61" i="104" s="1"/>
  <c r="N71" i="104"/>
  <c r="O71" i="104"/>
  <c r="P71" i="104" s="1"/>
  <c r="Q84" i="104" a="1"/>
  <c r="Q84" i="104" s="1"/>
  <c r="R84" i="104" s="1"/>
  <c r="S84" i="104" s="1"/>
  <c r="T84" i="104" s="1"/>
  <c r="N86" i="104"/>
  <c r="O88" i="104"/>
  <c r="P88" i="104" s="1"/>
  <c r="Q90" i="104" a="1"/>
  <c r="Q90" i="104" s="1"/>
  <c r="R90" i="104" s="1"/>
  <c r="S90" i="104" s="1"/>
  <c r="T90" i="104" s="1"/>
  <c r="Q93" i="104" a="1"/>
  <c r="Q93" i="104" s="1"/>
  <c r="R93" i="104" s="1"/>
  <c r="S93" i="104" s="1"/>
  <c r="T93" i="104" s="1"/>
  <c r="Q94" i="104" a="1"/>
  <c r="Q94" i="104" s="1"/>
  <c r="R94" i="104" s="1"/>
  <c r="S94" i="104" s="1"/>
  <c r="T94" i="104" s="1"/>
  <c r="N96" i="104"/>
  <c r="N98" i="104"/>
  <c r="N100" i="104"/>
  <c r="N101" i="104"/>
  <c r="O101" i="104"/>
  <c r="P101" i="104" s="1"/>
  <c r="N104" i="104"/>
  <c r="N106" i="104"/>
  <c r="N109" i="104"/>
  <c r="O109" i="104"/>
  <c r="P109" i="104" s="1"/>
  <c r="N111" i="104"/>
  <c r="O111" i="104"/>
  <c r="P111" i="104" s="1"/>
  <c r="Q112" i="104" a="1"/>
  <c r="Q112" i="104" s="1"/>
  <c r="R112" i="104" s="1"/>
  <c r="S112" i="104" s="1"/>
  <c r="T112" i="104" s="1"/>
  <c r="Q114" i="104" a="1"/>
  <c r="Q114" i="104" s="1"/>
  <c r="R114" i="104" s="1"/>
  <c r="S114" i="104" s="1"/>
  <c r="T114" i="104" s="1"/>
  <c r="Q116" i="104" a="1"/>
  <c r="Q116" i="104" s="1"/>
  <c r="R116" i="104" s="1"/>
  <c r="S116" i="104" s="1"/>
  <c r="T116" i="104" s="1"/>
  <c r="N119" i="104"/>
  <c r="O119" i="104"/>
  <c r="P119" i="104" s="1"/>
  <c r="N121" i="104"/>
  <c r="O121" i="104"/>
  <c r="P121" i="104" s="1"/>
  <c r="N131" i="104"/>
  <c r="O131" i="104"/>
  <c r="P131" i="104" s="1"/>
  <c r="O134" i="104"/>
  <c r="P134" i="104" s="1"/>
  <c r="N138" i="104"/>
  <c r="N140" i="104"/>
  <c r="N142" i="104"/>
  <c r="O147" i="104"/>
  <c r="P147" i="104" s="1"/>
  <c r="Q149" i="104" a="1"/>
  <c r="Q149" i="104" s="1"/>
  <c r="R149" i="104" s="1"/>
  <c r="S149" i="104" s="1"/>
  <c r="T149" i="104" s="1"/>
  <c r="N157" i="104"/>
  <c r="O157" i="104"/>
  <c r="P157" i="104" s="1"/>
  <c r="N159" i="104"/>
  <c r="O159" i="104"/>
  <c r="P159" i="104" s="1"/>
  <c r="N161" i="104"/>
  <c r="O161" i="104"/>
  <c r="P161" i="104" s="1"/>
  <c r="N163" i="104"/>
  <c r="O163" i="104"/>
  <c r="P163" i="104" s="1"/>
  <c r="N168" i="104"/>
  <c r="N170" i="104"/>
  <c r="Q172" i="104" a="1"/>
  <c r="Q172" i="104" s="1"/>
  <c r="Q174" i="104" a="1"/>
  <c r="Q174" i="104" s="1"/>
  <c r="R174" i="104" s="1"/>
  <c r="S174" i="104" s="1"/>
  <c r="T174" i="104" s="1"/>
  <c r="N179" i="104"/>
  <c r="O182" i="104"/>
  <c r="P182" i="104" s="1"/>
  <c r="O184" i="104"/>
  <c r="P184" i="104" s="1"/>
  <c r="O186" i="104"/>
  <c r="P186" i="104" s="1"/>
  <c r="O188" i="104"/>
  <c r="P188" i="104" s="1"/>
  <c r="O190" i="104"/>
  <c r="P190" i="104" s="1"/>
  <c r="O192" i="104"/>
  <c r="P192" i="104" s="1"/>
  <c r="O195" i="104"/>
  <c r="P195" i="104" s="1"/>
  <c r="N195" i="104"/>
  <c r="Q195" i="104" a="1"/>
  <c r="Q195" i="104" s="1"/>
  <c r="R195" i="104" s="1"/>
  <c r="S195" i="104" s="1"/>
  <c r="T195" i="104" s="1"/>
  <c r="O196" i="104"/>
  <c r="P196" i="104" s="1"/>
  <c r="O198" i="104"/>
  <c r="P198" i="104" s="1"/>
  <c r="O200" i="104"/>
  <c r="P200" i="104" s="1"/>
  <c r="Q203" i="104" a="1"/>
  <c r="Q203" i="104" s="1"/>
  <c r="O203" i="104"/>
  <c r="P203" i="104" s="1"/>
  <c r="N203" i="104"/>
  <c r="O206" i="104"/>
  <c r="P206" i="104" s="1"/>
  <c r="O210" i="104"/>
  <c r="P210" i="104" s="1"/>
  <c r="N212" i="104"/>
  <c r="N213" i="104"/>
  <c r="Q215" i="104" a="1"/>
  <c r="Q215" i="104" s="1"/>
  <c r="O215" i="104"/>
  <c r="P215" i="104" s="1"/>
  <c r="N215" i="104"/>
  <c r="Q217" i="104" a="1"/>
  <c r="Q217" i="104" s="1"/>
  <c r="O217" i="104"/>
  <c r="P217" i="104" s="1"/>
  <c r="N217" i="104"/>
  <c r="Q219" i="104" a="1"/>
  <c r="Q219" i="104" s="1"/>
  <c r="O219" i="104"/>
  <c r="P219" i="104" s="1"/>
  <c r="N219" i="104"/>
  <c r="O221" i="104"/>
  <c r="P221" i="104" s="1"/>
  <c r="N221" i="104"/>
  <c r="Q228" i="104" a="1"/>
  <c r="Q228" i="104" s="1"/>
  <c r="R228" i="104" s="1"/>
  <c r="S228" i="104" s="1"/>
  <c r="T228" i="104" s="1"/>
  <c r="Q244" i="104" a="1"/>
  <c r="Q244" i="104" s="1"/>
  <c r="R244" i="104" s="1"/>
  <c r="S244" i="104" s="1"/>
  <c r="T244" i="104" s="1"/>
  <c r="N246" i="104"/>
  <c r="N247" i="104"/>
  <c r="O247" i="104"/>
  <c r="P247" i="104" s="1"/>
  <c r="N250" i="104"/>
  <c r="N252" i="104"/>
  <c r="N269" i="104"/>
  <c r="O269" i="104"/>
  <c r="P269" i="104" s="1"/>
  <c r="N277" i="104"/>
  <c r="O277" i="104"/>
  <c r="P277" i="104" s="1"/>
  <c r="N279" i="104"/>
  <c r="O279" i="104"/>
  <c r="P279" i="104" s="1"/>
  <c r="N281" i="104"/>
  <c r="O281" i="104"/>
  <c r="P281" i="104" s="1"/>
  <c r="N283" i="104"/>
  <c r="O283" i="104"/>
  <c r="P283" i="104" s="1"/>
  <c r="N285" i="104"/>
  <c r="O285" i="104"/>
  <c r="P285" i="104" s="1"/>
  <c r="N287" i="104"/>
  <c r="O287" i="104"/>
  <c r="P287" i="104" s="1"/>
  <c r="N289" i="104"/>
  <c r="O289" i="104"/>
  <c r="P289" i="104" s="1"/>
  <c r="N291" i="104"/>
  <c r="O291" i="104"/>
  <c r="P291" i="104" s="1"/>
  <c r="N293" i="104"/>
  <c r="O293" i="104"/>
  <c r="P293" i="104" s="1"/>
  <c r="R294" i="104"/>
  <c r="S294" i="104" s="1"/>
  <c r="T294" i="104" s="1"/>
  <c r="O297" i="104"/>
  <c r="P297" i="104" s="1"/>
  <c r="R298" i="104"/>
  <c r="S298" i="104" s="1"/>
  <c r="T298" i="104" s="1"/>
  <c r="N301" i="104"/>
  <c r="O301" i="104"/>
  <c r="P301" i="104" s="1"/>
  <c r="N303" i="104"/>
  <c r="O303" i="104"/>
  <c r="P303" i="104" s="1"/>
  <c r="N309" i="104"/>
  <c r="O309" i="104"/>
  <c r="P309" i="104" s="1"/>
  <c r="N311" i="104"/>
  <c r="O311" i="104"/>
  <c r="P311" i="104" s="1"/>
  <c r="N313" i="104"/>
  <c r="O313" i="104"/>
  <c r="P313" i="104" s="1"/>
  <c r="N315" i="104"/>
  <c r="O315" i="104"/>
  <c r="P315" i="104" s="1"/>
  <c r="N317" i="104"/>
  <c r="O317" i="104"/>
  <c r="P317" i="104" s="1"/>
  <c r="R318" i="104"/>
  <c r="S318" i="104" s="1"/>
  <c r="T318" i="104" s="1"/>
  <c r="N329" i="104"/>
  <c r="O329" i="104"/>
  <c r="P329" i="104" s="1"/>
  <c r="N331" i="104"/>
  <c r="O331" i="104"/>
  <c r="P331" i="104" s="1"/>
  <c r="N337" i="104"/>
  <c r="O337" i="104"/>
  <c r="P337" i="104" s="1"/>
  <c r="Q349" i="104" a="1"/>
  <c r="Q349" i="104" s="1"/>
  <c r="R349" i="104" s="1"/>
  <c r="S349" i="104" s="1"/>
  <c r="T349" i="104" s="1"/>
  <c r="R350" i="104"/>
  <c r="S350" i="104" s="1"/>
  <c r="T350" i="104" s="1"/>
  <c r="N353" i="104"/>
  <c r="O353" i="104"/>
  <c r="P353" i="104" s="1"/>
  <c r="R354" i="104"/>
  <c r="S354" i="104" s="1"/>
  <c r="T354" i="104" s="1"/>
  <c r="R356" i="104"/>
  <c r="S356" i="104" s="1"/>
  <c r="T356" i="104" s="1"/>
  <c r="O362" i="104"/>
  <c r="P362" i="104" s="1"/>
  <c r="N369" i="104"/>
  <c r="O369" i="104"/>
  <c r="P369" i="104" s="1"/>
  <c r="N371" i="104"/>
  <c r="O371" i="104"/>
  <c r="P371" i="104" s="1"/>
  <c r="N373" i="104"/>
  <c r="O373" i="104"/>
  <c r="P373" i="104" s="1"/>
  <c r="N375" i="104"/>
  <c r="O375" i="104"/>
  <c r="P375" i="104" s="1"/>
  <c r="R378" i="104"/>
  <c r="S378" i="104" s="1"/>
  <c r="T378" i="104" s="1"/>
  <c r="Q384" i="104" a="1"/>
  <c r="Q384" i="104" s="1"/>
  <c r="O385" i="104"/>
  <c r="P385" i="104" s="1"/>
  <c r="O403" i="104"/>
  <c r="P403" i="104" s="1"/>
  <c r="N404" i="104"/>
  <c r="O404" i="104"/>
  <c r="P404" i="104" s="1"/>
  <c r="R406" i="104"/>
  <c r="S406" i="104" s="1"/>
  <c r="T406" i="104" s="1"/>
  <c r="Q410" i="104" a="1"/>
  <c r="Q410" i="104" s="1"/>
  <c r="O412" i="104"/>
  <c r="P412" i="104" s="1"/>
  <c r="Q415" i="104" a="1"/>
  <c r="Q415" i="104" s="1"/>
  <c r="O415" i="104"/>
  <c r="P415" i="104" s="1"/>
  <c r="N415" i="104"/>
  <c r="N424" i="104"/>
  <c r="O424" i="104"/>
  <c r="P424" i="104" s="1"/>
  <c r="Q425" i="104" a="1"/>
  <c r="Q425" i="104" s="1"/>
  <c r="R425" i="104" s="1"/>
  <c r="S425" i="104" s="1"/>
  <c r="T425" i="104" s="1"/>
  <c r="Q428" i="104" a="1"/>
  <c r="Q428" i="104" s="1"/>
  <c r="O428" i="104"/>
  <c r="P428" i="104" s="1"/>
  <c r="N428" i="104"/>
  <c r="Q430" i="104" a="1"/>
  <c r="Q430" i="104" s="1"/>
  <c r="Q434" i="104" a="1"/>
  <c r="Q434" i="104" s="1"/>
  <c r="N444" i="104"/>
  <c r="N456" i="104"/>
  <c r="Q456" i="104" a="1"/>
  <c r="Q456" i="104" s="1"/>
  <c r="O456" i="104"/>
  <c r="P456" i="104" s="1"/>
  <c r="Q461" i="104" a="1"/>
  <c r="Q461" i="104" s="1"/>
  <c r="R461" i="104" s="1"/>
  <c r="S461" i="104" s="1"/>
  <c r="T461" i="104" s="1"/>
  <c r="Q466" i="104" a="1"/>
  <c r="Q466" i="104" s="1"/>
  <c r="N468" i="104"/>
  <c r="Q473" i="104" a="1"/>
  <c r="Q473" i="104" s="1"/>
  <c r="R473" i="104" s="1"/>
  <c r="S473" i="104" s="1"/>
  <c r="T473" i="104" s="1"/>
  <c r="N480" i="104"/>
  <c r="O484" i="104"/>
  <c r="P484" i="104" s="1"/>
  <c r="Q484" i="104" a="1"/>
  <c r="Q484" i="104" s="1"/>
  <c r="N484" i="104"/>
  <c r="Q492" i="104" a="1"/>
  <c r="Q492" i="104" s="1"/>
  <c r="O492" i="104"/>
  <c r="P492" i="104" s="1"/>
  <c r="N492" i="104"/>
  <c r="Q498" i="104" a="1"/>
  <c r="Q498" i="104" s="1"/>
  <c r="R498" i="104" s="1"/>
  <c r="S498" i="104" s="1"/>
  <c r="T498" i="104" s="1"/>
  <c r="Q501" i="104" a="1"/>
  <c r="Q501" i="104" s="1"/>
  <c r="R501" i="104" s="1"/>
  <c r="S501" i="104" s="1"/>
  <c r="T501" i="104" s="1"/>
  <c r="Q504" i="104" a="1"/>
  <c r="Q504" i="104" s="1"/>
  <c r="N504" i="104"/>
  <c r="Q509" i="104" a="1"/>
  <c r="Q509" i="104" s="1"/>
  <c r="R509" i="104" s="1"/>
  <c r="S509" i="104" s="1"/>
  <c r="T509" i="104" s="1"/>
  <c r="Q514" i="104" a="1"/>
  <c r="Q514" i="104" s="1"/>
  <c r="O514" i="104"/>
  <c r="P514" i="104" s="1"/>
  <c r="N514" i="104"/>
  <c r="Q532" i="104" a="1"/>
  <c r="Q532" i="104" s="1"/>
  <c r="O532" i="104"/>
  <c r="P532" i="104" s="1"/>
  <c r="R543" i="104"/>
  <c r="S543" i="104" s="1"/>
  <c r="T543" i="104" s="1"/>
  <c r="H882" i="101"/>
  <c r="N882" i="101" s="1"/>
  <c r="H895" i="101"/>
  <c r="N895" i="101" s="1"/>
  <c r="O918" i="101"/>
  <c r="P918" i="101" s="1"/>
  <c r="H920" i="101"/>
  <c r="L920" i="101"/>
  <c r="O928" i="101"/>
  <c r="P928" i="101" s="1"/>
  <c r="H936" i="101"/>
  <c r="L936" i="101"/>
  <c r="H937" i="101"/>
  <c r="L937" i="101"/>
  <c r="H938" i="101"/>
  <c r="L938" i="101"/>
  <c r="H939" i="101"/>
  <c r="L939" i="101"/>
  <c r="H940" i="101"/>
  <c r="L940" i="101"/>
  <c r="N940" i="101" s="1"/>
  <c r="O965" i="101"/>
  <c r="P965" i="101" s="1"/>
  <c r="H998" i="101"/>
  <c r="L998" i="101"/>
  <c r="H999" i="101"/>
  <c r="L999" i="101"/>
  <c r="H1000" i="101"/>
  <c r="L1000" i="101"/>
  <c r="H1001" i="101"/>
  <c r="L1001" i="101"/>
  <c r="H1002" i="101"/>
  <c r="L1002" i="101"/>
  <c r="H1003" i="101"/>
  <c r="L1003" i="101"/>
  <c r="H1004" i="101"/>
  <c r="L1004" i="101"/>
  <c r="H1005" i="101"/>
  <c r="L1005" i="101"/>
  <c r="H1006" i="101"/>
  <c r="L1006" i="101"/>
  <c r="H1007" i="101"/>
  <c r="L1007" i="101"/>
  <c r="H1008" i="101"/>
  <c r="L1008" i="101"/>
  <c r="H1009" i="101"/>
  <c r="L1009" i="101"/>
  <c r="H1010" i="101"/>
  <c r="L1010" i="101"/>
  <c r="H1011" i="101"/>
  <c r="L1011" i="101"/>
  <c r="H1012" i="101"/>
  <c r="L1012" i="101"/>
  <c r="H1013" i="101"/>
  <c r="L1013" i="101"/>
  <c r="H1014" i="101"/>
  <c r="L1014" i="101"/>
  <c r="H1015" i="101"/>
  <c r="L1015" i="101"/>
  <c r="H1016" i="101"/>
  <c r="L1016" i="101"/>
  <c r="H1017" i="101"/>
  <c r="L1017" i="101"/>
  <c r="H1018" i="101"/>
  <c r="L1018" i="101"/>
  <c r="H1019" i="101"/>
  <c r="L1019" i="101"/>
  <c r="H1020" i="101"/>
  <c r="L1020" i="101"/>
  <c r="H1021" i="101"/>
  <c r="L1021" i="101"/>
  <c r="H1022" i="101"/>
  <c r="L1022" i="101"/>
  <c r="H1023" i="101"/>
  <c r="L1023" i="101"/>
  <c r="H1024" i="101"/>
  <c r="L1024" i="101"/>
  <c r="H1025" i="101"/>
  <c r="L1025" i="101"/>
  <c r="H1026" i="101"/>
  <c r="L1026" i="101"/>
  <c r="H1027" i="101"/>
  <c r="L1027" i="101"/>
  <c r="H1028" i="101"/>
  <c r="L1028" i="101"/>
  <c r="H1029" i="101"/>
  <c r="L1029" i="101"/>
  <c r="H1030" i="101"/>
  <c r="L1030" i="101"/>
  <c r="H1031" i="101"/>
  <c r="L1031" i="101"/>
  <c r="H1032" i="101"/>
  <c r="L1032" i="101"/>
  <c r="H1033" i="101"/>
  <c r="L1033" i="101"/>
  <c r="H1034" i="101"/>
  <c r="L1034" i="101"/>
  <c r="H1035" i="101"/>
  <c r="L1035" i="101"/>
  <c r="H1036" i="101"/>
  <c r="L1036" i="101"/>
  <c r="H1037" i="101"/>
  <c r="L1037" i="101"/>
  <c r="H1038" i="101"/>
  <c r="L1038" i="101"/>
  <c r="H1039" i="101"/>
  <c r="L1039" i="101"/>
  <c r="H1040" i="101"/>
  <c r="L1040" i="101"/>
  <c r="H1041" i="101"/>
  <c r="L1041" i="101"/>
  <c r="H1042" i="101"/>
  <c r="L1042" i="101"/>
  <c r="H1043" i="101"/>
  <c r="L1043" i="101"/>
  <c r="H1044" i="101"/>
  <c r="L1044" i="101"/>
  <c r="H1045" i="101"/>
  <c r="Q11" i="104" a="1"/>
  <c r="Q11" i="104" s="1"/>
  <c r="R11" i="104" s="1"/>
  <c r="S11" i="104" s="1"/>
  <c r="T11" i="104" s="1"/>
  <c r="Q20" i="104" a="1"/>
  <c r="Q20" i="104" s="1"/>
  <c r="R20" i="104" s="1"/>
  <c r="S20" i="104" s="1"/>
  <c r="T20" i="104" s="1"/>
  <c r="Q23" i="104" a="1"/>
  <c r="Q23" i="104" s="1"/>
  <c r="R23" i="104" s="1"/>
  <c r="S23" i="104" s="1"/>
  <c r="T23" i="104" s="1"/>
  <c r="Q24" i="104" a="1"/>
  <c r="Q24" i="104" s="1"/>
  <c r="R24" i="104" s="1"/>
  <c r="S24" i="104" s="1"/>
  <c r="T24" i="104" s="1"/>
  <c r="Q25" i="104" a="1"/>
  <c r="Q25" i="104" s="1"/>
  <c r="R25" i="104" s="1"/>
  <c r="S25" i="104" s="1"/>
  <c r="T25" i="104" s="1"/>
  <c r="Q26" i="104" a="1"/>
  <c r="Q26" i="104" s="1"/>
  <c r="R26" i="104" s="1"/>
  <c r="S26" i="104" s="1"/>
  <c r="T26" i="104" s="1"/>
  <c r="O27" i="104"/>
  <c r="P27" i="104" s="1"/>
  <c r="Q29" i="104" a="1"/>
  <c r="Q29" i="104" s="1"/>
  <c r="R29" i="104" s="1"/>
  <c r="S29" i="104" s="1"/>
  <c r="T29" i="104" s="1"/>
  <c r="Q30" i="104" a="1"/>
  <c r="Q30" i="104" s="1"/>
  <c r="R30" i="104" s="1"/>
  <c r="S30" i="104" s="1"/>
  <c r="T30" i="104" s="1"/>
  <c r="Q31" i="104" a="1"/>
  <c r="Q31" i="104" s="1"/>
  <c r="R31" i="104" s="1"/>
  <c r="S31" i="104" s="1"/>
  <c r="T31" i="104" s="1"/>
  <c r="Q32" i="104" a="1"/>
  <c r="Q32" i="104" s="1"/>
  <c r="R32" i="104" s="1"/>
  <c r="S32" i="104" s="1"/>
  <c r="T32" i="104" s="1"/>
  <c r="Q33" i="104" a="1"/>
  <c r="Q33" i="104" s="1"/>
  <c r="R33" i="104" s="1"/>
  <c r="S33" i="104" s="1"/>
  <c r="T33" i="104" s="1"/>
  <c r="Q34" i="104" a="1"/>
  <c r="Q34" i="104" s="1"/>
  <c r="R34" i="104" s="1"/>
  <c r="S34" i="104" s="1"/>
  <c r="T34" i="104" s="1"/>
  <c r="Q35" i="104" a="1"/>
  <c r="Q35" i="104" s="1"/>
  <c r="R35" i="104" s="1"/>
  <c r="S35" i="104" s="1"/>
  <c r="T35" i="104" s="1"/>
  <c r="Q36" i="104" a="1"/>
  <c r="Q36" i="104" s="1"/>
  <c r="R36" i="104" s="1"/>
  <c r="S36" i="104" s="1"/>
  <c r="T36" i="104" s="1"/>
  <c r="Q73" i="104" a="1"/>
  <c r="Q73" i="104" s="1"/>
  <c r="R73" i="104" s="1"/>
  <c r="S73" i="104" s="1"/>
  <c r="T73" i="104" s="1"/>
  <c r="Q74" i="104" a="1"/>
  <c r="Q74" i="104" s="1"/>
  <c r="R74" i="104" s="1"/>
  <c r="S74" i="104" s="1"/>
  <c r="T74" i="104" s="1"/>
  <c r="Q75" i="104" a="1"/>
  <c r="Q75" i="104" s="1"/>
  <c r="R75" i="104" s="1"/>
  <c r="S75" i="104" s="1"/>
  <c r="T75" i="104" s="1"/>
  <c r="Q76" i="104" a="1"/>
  <c r="Q76" i="104" s="1"/>
  <c r="R76" i="104" s="1"/>
  <c r="S76" i="104" s="1"/>
  <c r="T76" i="104" s="1"/>
  <c r="Q77" i="104" a="1"/>
  <c r="Q77" i="104" s="1"/>
  <c r="R77" i="104" s="1"/>
  <c r="S77" i="104" s="1"/>
  <c r="T77" i="104" s="1"/>
  <c r="Q78" i="104" a="1"/>
  <c r="Q78" i="104" s="1"/>
  <c r="R78" i="104" s="1"/>
  <c r="S78" i="104" s="1"/>
  <c r="T78" i="104" s="1"/>
  <c r="Q79" i="104" a="1"/>
  <c r="Q79" i="104" s="1"/>
  <c r="R79" i="104" s="1"/>
  <c r="S79" i="104" s="1"/>
  <c r="T79" i="104" s="1"/>
  <c r="O80" i="104"/>
  <c r="P80" i="104" s="1"/>
  <c r="Q88" i="104" a="1"/>
  <c r="Q88" i="104" s="1"/>
  <c r="R88" i="104" s="1"/>
  <c r="S88" i="104" s="1"/>
  <c r="T88" i="104" s="1"/>
  <c r="O89" i="104"/>
  <c r="P89" i="104" s="1"/>
  <c r="Q91" i="104" a="1"/>
  <c r="Q91" i="104" s="1"/>
  <c r="R91" i="104" s="1"/>
  <c r="S91" i="104" s="1"/>
  <c r="T91" i="104" s="1"/>
  <c r="O117" i="104"/>
  <c r="P117" i="104" s="1"/>
  <c r="Q123" i="104" a="1"/>
  <c r="Q123" i="104" s="1"/>
  <c r="R123" i="104" s="1"/>
  <c r="S123" i="104" s="1"/>
  <c r="T123" i="104" s="1"/>
  <c r="Q124" i="104" a="1"/>
  <c r="Q124" i="104" s="1"/>
  <c r="R124" i="104" s="1"/>
  <c r="S124" i="104" s="1"/>
  <c r="T124" i="104" s="1"/>
  <c r="Q125" i="104" a="1"/>
  <c r="Q125" i="104" s="1"/>
  <c r="R125" i="104" s="1"/>
  <c r="S125" i="104" s="1"/>
  <c r="T125" i="104" s="1"/>
  <c r="Q126" i="104" a="1"/>
  <c r="Q126" i="104" s="1"/>
  <c r="R126" i="104" s="1"/>
  <c r="S126" i="104" s="1"/>
  <c r="T126" i="104" s="1"/>
  <c r="Q127" i="104" a="1"/>
  <c r="Q127" i="104" s="1"/>
  <c r="R127" i="104" s="1"/>
  <c r="S127" i="104" s="1"/>
  <c r="T127" i="104" s="1"/>
  <c r="Q128" i="104" a="1"/>
  <c r="Q128" i="104" s="1"/>
  <c r="R128" i="104" s="1"/>
  <c r="S128" i="104" s="1"/>
  <c r="T128" i="104" s="1"/>
  <c r="Q134" i="104" a="1"/>
  <c r="Q134" i="104" s="1"/>
  <c r="R134" i="104" s="1"/>
  <c r="S134" i="104" s="1"/>
  <c r="T134" i="104" s="1"/>
  <c r="O143" i="104"/>
  <c r="P143" i="104" s="1"/>
  <c r="O172" i="104"/>
  <c r="P172" i="104" s="1"/>
  <c r="Q175" i="104" a="1"/>
  <c r="Q175" i="104" s="1"/>
  <c r="R175" i="104" s="1"/>
  <c r="S175" i="104" s="1"/>
  <c r="T175" i="104" s="1"/>
  <c r="Q181" i="104" a="1"/>
  <c r="Q181" i="104" s="1"/>
  <c r="R181" i="104" s="1"/>
  <c r="S181" i="104" s="1"/>
  <c r="T181" i="104" s="1"/>
  <c r="Q182" i="104" a="1"/>
  <c r="Q182" i="104" s="1"/>
  <c r="R182" i="104" s="1"/>
  <c r="S182" i="104" s="1"/>
  <c r="T182" i="104" s="1"/>
  <c r="Q183" i="104" a="1"/>
  <c r="Q183" i="104" s="1"/>
  <c r="R183" i="104" s="1"/>
  <c r="S183" i="104" s="1"/>
  <c r="T183" i="104" s="1"/>
  <c r="Q184" i="104" a="1"/>
  <c r="Q184" i="104" s="1"/>
  <c r="Q185" i="104" a="1"/>
  <c r="Q185" i="104" s="1"/>
  <c r="R185" i="104" s="1"/>
  <c r="S185" i="104" s="1"/>
  <c r="T185" i="104" s="1"/>
  <c r="Q186" i="104" a="1"/>
  <c r="Q186" i="104" s="1"/>
  <c r="R186" i="104" s="1"/>
  <c r="S186" i="104" s="1"/>
  <c r="T186" i="104" s="1"/>
  <c r="Q187" i="104" a="1"/>
  <c r="Q187" i="104" s="1"/>
  <c r="R187" i="104" s="1"/>
  <c r="S187" i="104" s="1"/>
  <c r="T187" i="104" s="1"/>
  <c r="Q188" i="104" a="1"/>
  <c r="Q188" i="104" s="1"/>
  <c r="Q189" i="104" a="1"/>
  <c r="Q189" i="104" s="1"/>
  <c r="R189" i="104" s="1"/>
  <c r="S189" i="104" s="1"/>
  <c r="T189" i="104" s="1"/>
  <c r="Q190" i="104" a="1"/>
  <c r="Q190" i="104" s="1"/>
  <c r="R190" i="104" s="1"/>
  <c r="S190" i="104" s="1"/>
  <c r="T190" i="104" s="1"/>
  <c r="Q191" i="104" a="1"/>
  <c r="Q191" i="104" s="1"/>
  <c r="R191" i="104" s="1"/>
  <c r="S191" i="104" s="1"/>
  <c r="T191" i="104" s="1"/>
  <c r="Q192" i="104" a="1"/>
  <c r="Q192" i="104" s="1"/>
  <c r="Q193" i="104" a="1"/>
  <c r="Q193" i="104" s="1"/>
  <c r="R193" i="104" s="1"/>
  <c r="S193" i="104" s="1"/>
  <c r="T193" i="104" s="1"/>
  <c r="O194" i="104"/>
  <c r="P194" i="104" s="1"/>
  <c r="Q196" i="104" a="1"/>
  <c r="Q196" i="104" s="1"/>
  <c r="R196" i="104" s="1"/>
  <c r="S196" i="104" s="1"/>
  <c r="T196" i="104" s="1"/>
  <c r="Q197" i="104" a="1"/>
  <c r="Q197" i="104" s="1"/>
  <c r="R197" i="104" s="1"/>
  <c r="S197" i="104" s="1"/>
  <c r="T197" i="104" s="1"/>
  <c r="Q198" i="104" a="1"/>
  <c r="Q198" i="104" s="1"/>
  <c r="R198" i="104" s="1"/>
  <c r="S198" i="104" s="1"/>
  <c r="T198" i="104" s="1"/>
  <c r="Q199" i="104" a="1"/>
  <c r="Q199" i="104" s="1"/>
  <c r="R199" i="104" s="1"/>
  <c r="S199" i="104" s="1"/>
  <c r="T199" i="104" s="1"/>
  <c r="Q200" i="104" a="1"/>
  <c r="Q200" i="104" s="1"/>
  <c r="R200" i="104" s="1"/>
  <c r="S200" i="104" s="1"/>
  <c r="T200" i="104" s="1"/>
  <c r="Q201" i="104" a="1"/>
  <c r="Q201" i="104" s="1"/>
  <c r="R201" i="104" s="1"/>
  <c r="S201" i="104" s="1"/>
  <c r="T201" i="104" s="1"/>
  <c r="O202" i="104"/>
  <c r="P202" i="104" s="1"/>
  <c r="Q209" i="104" a="1"/>
  <c r="Q209" i="104" s="1"/>
  <c r="R209" i="104" s="1"/>
  <c r="S209" i="104" s="1"/>
  <c r="T209" i="104" s="1"/>
  <c r="Q210" i="104" a="1"/>
  <c r="Q210" i="104" s="1"/>
  <c r="R210" i="104" s="1"/>
  <c r="S210" i="104" s="1"/>
  <c r="T210" i="104" s="1"/>
  <c r="Q211" i="104" a="1"/>
  <c r="Q211" i="104" s="1"/>
  <c r="R211" i="104" s="1"/>
  <c r="S211" i="104" s="1"/>
  <c r="T211" i="104" s="1"/>
  <c r="Q222" i="104" a="1"/>
  <c r="Q222" i="104" s="1"/>
  <c r="R222" i="104" s="1"/>
  <c r="S222" i="104" s="1"/>
  <c r="T222" i="104" s="1"/>
  <c r="Q223" i="104" a="1"/>
  <c r="Q223" i="104" s="1"/>
  <c r="R223" i="104" s="1"/>
  <c r="S223" i="104" s="1"/>
  <c r="T223" i="104" s="1"/>
  <c r="Q224" i="104" a="1"/>
  <c r="Q224" i="104" s="1"/>
  <c r="R224" i="104" s="1"/>
  <c r="S224" i="104" s="1"/>
  <c r="T224" i="104" s="1"/>
  <c r="Q225" i="104" a="1"/>
  <c r="Q225" i="104" s="1"/>
  <c r="R225" i="104" s="1"/>
  <c r="S225" i="104" s="1"/>
  <c r="T225" i="104" s="1"/>
  <c r="Q226" i="104" a="1"/>
  <c r="Q226" i="104" s="1"/>
  <c r="R226" i="104" s="1"/>
  <c r="S226" i="104" s="1"/>
  <c r="T226" i="104" s="1"/>
  <c r="Q231" i="104" a="1"/>
  <c r="Q231" i="104" s="1"/>
  <c r="R231" i="104" s="1"/>
  <c r="S231" i="104" s="1"/>
  <c r="T231" i="104" s="1"/>
  <c r="O232" i="104"/>
  <c r="P232" i="104" s="1"/>
  <c r="O234" i="104"/>
  <c r="P234" i="104" s="1"/>
  <c r="O236" i="104"/>
  <c r="P236" i="104" s="1"/>
  <c r="O239" i="104"/>
  <c r="P239" i="104" s="1"/>
  <c r="Q253" i="104" a="1"/>
  <c r="Q253" i="104" s="1"/>
  <c r="R253" i="104" s="1"/>
  <c r="S253" i="104" s="1"/>
  <c r="T253" i="104" s="1"/>
  <c r="O254" i="104"/>
  <c r="P254" i="104" s="1"/>
  <c r="O258" i="104"/>
  <c r="P258" i="104" s="1"/>
  <c r="Q261" i="104" a="1"/>
  <c r="Q261" i="104" s="1"/>
  <c r="R261" i="104" s="1"/>
  <c r="S261" i="104" s="1"/>
  <c r="T261" i="104" s="1"/>
  <c r="Q262" i="104" a="1"/>
  <c r="Q262" i="104" s="1"/>
  <c r="R262" i="104" s="1"/>
  <c r="S262" i="104" s="1"/>
  <c r="T262" i="104" s="1"/>
  <c r="Q263" i="104" a="1"/>
  <c r="Q263" i="104" s="1"/>
  <c r="R263" i="104" s="1"/>
  <c r="S263" i="104" s="1"/>
  <c r="T263" i="104" s="1"/>
  <c r="Q264" i="104" a="1"/>
  <c r="Q264" i="104" s="1"/>
  <c r="R264" i="104" s="1"/>
  <c r="S264" i="104" s="1"/>
  <c r="T264" i="104" s="1"/>
  <c r="Q265" i="104" a="1"/>
  <c r="Q265" i="104" s="1"/>
  <c r="R265" i="104" s="1"/>
  <c r="S265" i="104" s="1"/>
  <c r="T265" i="104" s="1"/>
  <c r="Q266" i="104" a="1"/>
  <c r="Q266" i="104" s="1"/>
  <c r="R266" i="104" s="1"/>
  <c r="S266" i="104" s="1"/>
  <c r="T266" i="104" s="1"/>
  <c r="Q267" i="104" a="1"/>
  <c r="Q267" i="104" s="1"/>
  <c r="R267" i="104" s="1"/>
  <c r="S267" i="104" s="1"/>
  <c r="T267" i="104" s="1"/>
  <c r="Q295" i="104" a="1"/>
  <c r="Q295" i="104" s="1"/>
  <c r="R295" i="104" s="1"/>
  <c r="S295" i="104" s="1"/>
  <c r="T295" i="104" s="1"/>
  <c r="O296" i="104"/>
  <c r="P296" i="104" s="1"/>
  <c r="O299" i="104"/>
  <c r="P299" i="104" s="1"/>
  <c r="Q305" i="104" a="1"/>
  <c r="Q305" i="104" s="1"/>
  <c r="R305" i="104" s="1"/>
  <c r="S305" i="104" s="1"/>
  <c r="T305" i="104" s="1"/>
  <c r="Q306" i="104" a="1"/>
  <c r="Q306" i="104" s="1"/>
  <c r="R306" i="104" s="1"/>
  <c r="S306" i="104" s="1"/>
  <c r="T306" i="104" s="1"/>
  <c r="Q307" i="104" a="1"/>
  <c r="Q307" i="104" s="1"/>
  <c r="R307" i="104" s="1"/>
  <c r="S307" i="104" s="1"/>
  <c r="T307" i="104" s="1"/>
  <c r="Q327" i="104" a="1"/>
  <c r="Q327" i="104" s="1"/>
  <c r="R327" i="104" s="1"/>
  <c r="S327" i="104" s="1"/>
  <c r="T327" i="104" s="1"/>
  <c r="Q345" i="104" a="1"/>
  <c r="Q345" i="104" s="1"/>
  <c r="R345" i="104" s="1"/>
  <c r="S345" i="104" s="1"/>
  <c r="T345" i="104" s="1"/>
  <c r="Q346" i="104" a="1"/>
  <c r="Q346" i="104" s="1"/>
  <c r="R346" i="104" s="1"/>
  <c r="S346" i="104" s="1"/>
  <c r="T346" i="104" s="1"/>
  <c r="Q347" i="104" a="1"/>
  <c r="Q347" i="104" s="1"/>
  <c r="R347" i="104" s="1"/>
  <c r="S347" i="104" s="1"/>
  <c r="T347" i="104" s="1"/>
  <c r="Q362" i="104" a="1"/>
  <c r="Q362" i="104" s="1"/>
  <c r="R362" i="104" s="1"/>
  <c r="S362" i="104" s="1"/>
  <c r="T362" i="104" s="1"/>
  <c r="Q363" i="104" a="1"/>
  <c r="Q363" i="104" s="1"/>
  <c r="R363" i="104" s="1"/>
  <c r="S363" i="104" s="1"/>
  <c r="T363" i="104" s="1"/>
  <c r="Q364" i="104" a="1"/>
  <c r="Q364" i="104" s="1"/>
  <c r="R364" i="104" s="1"/>
  <c r="S364" i="104" s="1"/>
  <c r="T364" i="104" s="1"/>
  <c r="N365" i="104"/>
  <c r="O367" i="104"/>
  <c r="P367" i="104" s="1"/>
  <c r="O384" i="104"/>
  <c r="P384" i="104" s="1"/>
  <c r="N387" i="104"/>
  <c r="O388" i="104"/>
  <c r="P388" i="104" s="1"/>
  <c r="N389" i="104"/>
  <c r="O392" i="104"/>
  <c r="P392" i="104" s="1"/>
  <c r="N393" i="104"/>
  <c r="O396" i="104"/>
  <c r="P396" i="104" s="1"/>
  <c r="Q398" i="104" a="1"/>
  <c r="Q398" i="104" s="1"/>
  <c r="R398" i="104" s="1"/>
  <c r="S398" i="104" s="1"/>
  <c r="T398" i="104" s="1"/>
  <c r="N399" i="104"/>
  <c r="Q399" i="104" a="1"/>
  <c r="Q399" i="104" s="1"/>
  <c r="Q400" i="104" a="1"/>
  <c r="Q400" i="104" s="1"/>
  <c r="R400" i="104" s="1"/>
  <c r="S400" i="104" s="1"/>
  <c r="T400" i="104" s="1"/>
  <c r="N401" i="104"/>
  <c r="N403" i="104"/>
  <c r="N405" i="104"/>
  <c r="N407" i="104"/>
  <c r="O410" i="104"/>
  <c r="P410" i="104" s="1"/>
  <c r="Q413" i="104" a="1"/>
  <c r="Q413" i="104" s="1"/>
  <c r="O413" i="104"/>
  <c r="P413" i="104" s="1"/>
  <c r="N430" i="104"/>
  <c r="O430" i="104"/>
  <c r="P430" i="104" s="1"/>
  <c r="N431" i="104"/>
  <c r="O431" i="104"/>
  <c r="P431" i="104" s="1"/>
  <c r="N432" i="104"/>
  <c r="N434" i="104"/>
  <c r="O434" i="104"/>
  <c r="P434" i="104" s="1"/>
  <c r="O435" i="104"/>
  <c r="P435" i="104" s="1"/>
  <c r="N443" i="104"/>
  <c r="O447" i="104"/>
  <c r="P447" i="104" s="1"/>
  <c r="O451" i="104"/>
  <c r="P451" i="104" s="1"/>
  <c r="O457" i="104"/>
  <c r="P457" i="104" s="1"/>
  <c r="N463" i="104"/>
  <c r="N466" i="104"/>
  <c r="O466" i="104"/>
  <c r="P466" i="104" s="1"/>
  <c r="N467" i="104"/>
  <c r="N496" i="104"/>
  <c r="N497" i="104"/>
  <c r="N498" i="104"/>
  <c r="N499" i="104"/>
  <c r="N526" i="104"/>
  <c r="N528" i="104"/>
  <c r="N542" i="104"/>
  <c r="N544" i="104"/>
  <c r="N546" i="104"/>
  <c r="N548" i="104"/>
  <c r="R887" i="104"/>
  <c r="S887" i="104" s="1"/>
  <c r="T887" i="104" s="1"/>
  <c r="Q12" i="104" a="1"/>
  <c r="Q12" i="104" s="1"/>
  <c r="R12" i="104" s="1"/>
  <c r="S12" i="104" s="1"/>
  <c r="T12" i="104" s="1"/>
  <c r="Q18" i="104" a="1"/>
  <c r="Q18" i="104" s="1"/>
  <c r="R18" i="104" s="1"/>
  <c r="S18" i="104" s="1"/>
  <c r="T18" i="104" s="1"/>
  <c r="Q21" i="104" a="1"/>
  <c r="Q21" i="104" s="1"/>
  <c r="R21" i="104" s="1"/>
  <c r="S21" i="104" s="1"/>
  <c r="T21" i="104" s="1"/>
  <c r="N24" i="104"/>
  <c r="N25" i="104"/>
  <c r="N26" i="104"/>
  <c r="N29" i="104"/>
  <c r="N30" i="104"/>
  <c r="N31" i="104"/>
  <c r="N32" i="104"/>
  <c r="N33" i="104"/>
  <c r="N34" i="104"/>
  <c r="N35" i="104"/>
  <c r="N36" i="104"/>
  <c r="Q37" i="104" a="1"/>
  <c r="Q37" i="104" s="1"/>
  <c r="R37" i="104" s="1"/>
  <c r="S37" i="104" s="1"/>
  <c r="T37" i="104" s="1"/>
  <c r="N73" i="104"/>
  <c r="N74" i="104"/>
  <c r="N75" i="104"/>
  <c r="N76" i="104"/>
  <c r="N77" i="104"/>
  <c r="N78" i="104"/>
  <c r="N79" i="104"/>
  <c r="Q92" i="104" a="1"/>
  <c r="Q92" i="104" s="1"/>
  <c r="R92" i="104" s="1"/>
  <c r="S92" i="104" s="1"/>
  <c r="T92" i="104" s="1"/>
  <c r="N123" i="104"/>
  <c r="N124" i="104"/>
  <c r="N125" i="104"/>
  <c r="N126" i="104"/>
  <c r="N127" i="104"/>
  <c r="N128" i="104"/>
  <c r="Q129" i="104" a="1"/>
  <c r="Q129" i="104" s="1"/>
  <c r="R129" i="104" s="1"/>
  <c r="S129" i="104" s="1"/>
  <c r="T129" i="104" s="1"/>
  <c r="Q135" i="104" a="1"/>
  <c r="Q135" i="104" s="1"/>
  <c r="R135" i="104" s="1"/>
  <c r="S135" i="104" s="1"/>
  <c r="T135" i="104" s="1"/>
  <c r="Q176" i="104" a="1"/>
  <c r="Q176" i="104" s="1"/>
  <c r="R176" i="104" s="1"/>
  <c r="S176" i="104" s="1"/>
  <c r="T176" i="104" s="1"/>
  <c r="N182" i="104"/>
  <c r="N183" i="104"/>
  <c r="N184" i="104"/>
  <c r="N185" i="104"/>
  <c r="N186" i="104"/>
  <c r="N187" i="104"/>
  <c r="N188" i="104"/>
  <c r="N189" i="104"/>
  <c r="N190" i="104"/>
  <c r="N191" i="104"/>
  <c r="N192" i="104"/>
  <c r="N193" i="104"/>
  <c r="N196" i="104"/>
  <c r="N197" i="104"/>
  <c r="N198" i="104"/>
  <c r="N199" i="104"/>
  <c r="N200" i="104"/>
  <c r="N201" i="104"/>
  <c r="N210" i="104"/>
  <c r="N211" i="104"/>
  <c r="Q212" i="104" a="1"/>
  <c r="Q212" i="104" s="1"/>
  <c r="R212" i="104" s="1"/>
  <c r="S212" i="104" s="1"/>
  <c r="T212" i="104" s="1"/>
  <c r="N223" i="104"/>
  <c r="N224" i="104"/>
  <c r="N225" i="104"/>
  <c r="N226" i="104"/>
  <c r="Q227" i="104" a="1"/>
  <c r="Q227" i="104" s="1"/>
  <c r="R227" i="104" s="1"/>
  <c r="S227" i="104" s="1"/>
  <c r="T227" i="104" s="1"/>
  <c r="N231" i="104"/>
  <c r="N261" i="104"/>
  <c r="N262" i="104"/>
  <c r="N263" i="104"/>
  <c r="N264" i="104"/>
  <c r="N265" i="104"/>
  <c r="N266" i="104"/>
  <c r="N267" i="104"/>
  <c r="Q268" i="104" a="1"/>
  <c r="Q268" i="104" s="1"/>
  <c r="R268" i="104" s="1"/>
  <c r="S268" i="104" s="1"/>
  <c r="T268" i="104" s="1"/>
  <c r="Q275" i="104" a="1"/>
  <c r="Q275" i="104" s="1"/>
  <c r="R275" i="104" s="1"/>
  <c r="S275" i="104" s="1"/>
  <c r="T275" i="104" s="1"/>
  <c r="N305" i="104"/>
  <c r="N306" i="104"/>
  <c r="N307" i="104"/>
  <c r="Q308" i="104" a="1"/>
  <c r="Q308" i="104" s="1"/>
  <c r="R308" i="104" s="1"/>
  <c r="S308" i="104" s="1"/>
  <c r="T308" i="104" s="1"/>
  <c r="Q328" i="104" a="1"/>
  <c r="Q328" i="104" s="1"/>
  <c r="R328" i="104" s="1"/>
  <c r="S328" i="104" s="1"/>
  <c r="T328" i="104" s="1"/>
  <c r="N346" i="104"/>
  <c r="N347" i="104"/>
  <c r="Q348" i="104" a="1"/>
  <c r="Q348" i="104" s="1"/>
  <c r="R348" i="104" s="1"/>
  <c r="S348" i="104" s="1"/>
  <c r="T348" i="104" s="1"/>
  <c r="N363" i="104"/>
  <c r="N364" i="104"/>
  <c r="O389" i="104"/>
  <c r="P389" i="104" s="1"/>
  <c r="O393" i="104"/>
  <c r="P393" i="104" s="1"/>
  <c r="N397" i="104"/>
  <c r="O411" i="104"/>
  <c r="P411" i="104" s="1"/>
  <c r="N411" i="104"/>
  <c r="Q414" i="104" a="1"/>
  <c r="Q414" i="104" s="1"/>
  <c r="N414" i="104"/>
  <c r="Q416" i="104" a="1"/>
  <c r="Q416" i="104" s="1"/>
  <c r="N416" i="104"/>
  <c r="O418" i="104"/>
  <c r="P418" i="104" s="1"/>
  <c r="Q418" i="104" a="1"/>
  <c r="Q418" i="104" s="1"/>
  <c r="O419" i="104"/>
  <c r="P419" i="104" s="1"/>
  <c r="Q419" i="104" a="1"/>
  <c r="Q419" i="104" s="1"/>
  <c r="N419" i="104"/>
  <c r="O420" i="104"/>
  <c r="P420" i="104" s="1"/>
  <c r="Q420" i="104" a="1"/>
  <c r="Q420" i="104" s="1"/>
  <c r="R420" i="104" s="1"/>
  <c r="S420" i="104" s="1"/>
  <c r="T420" i="104" s="1"/>
  <c r="N420" i="104"/>
  <c r="O421" i="104"/>
  <c r="P421" i="104" s="1"/>
  <c r="Q421" i="104" a="1"/>
  <c r="Q421" i="104" s="1"/>
  <c r="N421" i="104"/>
  <c r="O422" i="104"/>
  <c r="P422" i="104" s="1"/>
  <c r="Q422" i="104" a="1"/>
  <c r="Q422" i="104" s="1"/>
  <c r="R422" i="104" s="1"/>
  <c r="S422" i="104" s="1"/>
  <c r="T422" i="104" s="1"/>
  <c r="N422" i="104"/>
  <c r="Q423" i="104" a="1"/>
  <c r="Q423" i="104" s="1"/>
  <c r="O423" i="104"/>
  <c r="P423" i="104" s="1"/>
  <c r="Q427" i="104" a="1"/>
  <c r="Q427" i="104" s="1"/>
  <c r="O427" i="104"/>
  <c r="P427" i="104" s="1"/>
  <c r="Q436" i="104" a="1"/>
  <c r="Q436" i="104" s="1"/>
  <c r="O436" i="104"/>
  <c r="P436" i="104" s="1"/>
  <c r="N440" i="104"/>
  <c r="N448" i="104"/>
  <c r="Q452" i="104" a="1"/>
  <c r="Q452" i="104" s="1"/>
  <c r="O452" i="104"/>
  <c r="P452" i="104" s="1"/>
  <c r="N454" i="104"/>
  <c r="N458" i="104"/>
  <c r="N479" i="104"/>
  <c r="O485" i="104"/>
  <c r="P485" i="104" s="1"/>
  <c r="Q485" i="104" a="1"/>
  <c r="Q485" i="104" s="1"/>
  <c r="R485" i="104" s="1"/>
  <c r="S485" i="104" s="1"/>
  <c r="T485" i="104" s="1"/>
  <c r="N485" i="104"/>
  <c r="O486" i="104"/>
  <c r="P486" i="104" s="1"/>
  <c r="Q486" i="104" a="1"/>
  <c r="Q486" i="104" s="1"/>
  <c r="N486" i="104"/>
  <c r="O487" i="104"/>
  <c r="P487" i="104" s="1"/>
  <c r="Q487" i="104" a="1"/>
  <c r="Q487" i="104" s="1"/>
  <c r="R487" i="104" s="1"/>
  <c r="S487" i="104" s="1"/>
  <c r="T487" i="104" s="1"/>
  <c r="N487" i="104"/>
  <c r="O488" i="104"/>
  <c r="P488" i="104" s="1"/>
  <c r="Q488" i="104" a="1"/>
  <c r="Q488" i="104" s="1"/>
  <c r="N488" i="104"/>
  <c r="O489" i="104"/>
  <c r="P489" i="104" s="1"/>
  <c r="Q489" i="104" a="1"/>
  <c r="Q489" i="104" s="1"/>
  <c r="R489" i="104" s="1"/>
  <c r="S489" i="104" s="1"/>
  <c r="T489" i="104" s="1"/>
  <c r="N489" i="104"/>
  <c r="N490" i="104"/>
  <c r="N505" i="104"/>
  <c r="N511" i="104"/>
  <c r="Q513" i="104" a="1"/>
  <c r="Q513" i="104" s="1"/>
  <c r="O513" i="104"/>
  <c r="P513" i="104" s="1"/>
  <c r="N513" i="104"/>
  <c r="Q515" i="104" a="1"/>
  <c r="Q515" i="104" s="1"/>
  <c r="O515" i="104"/>
  <c r="P515" i="104" s="1"/>
  <c r="N515" i="104"/>
  <c r="Q517" i="104" a="1"/>
  <c r="Q517" i="104" s="1"/>
  <c r="O517" i="104"/>
  <c r="P517" i="104" s="1"/>
  <c r="N517" i="104"/>
  <c r="O519" i="104"/>
  <c r="P519" i="104" s="1"/>
  <c r="N519" i="104"/>
  <c r="Q519" i="104" a="1"/>
  <c r="Q519" i="104" s="1"/>
  <c r="R519" i="104" s="1"/>
  <c r="S519" i="104" s="1"/>
  <c r="T519" i="104" s="1"/>
  <c r="O520" i="104"/>
  <c r="P520" i="104" s="1"/>
  <c r="Q523" i="104" a="1"/>
  <c r="Q523" i="104" s="1"/>
  <c r="O523" i="104"/>
  <c r="P523" i="104" s="1"/>
  <c r="N523" i="104"/>
  <c r="Q526" i="104" a="1"/>
  <c r="Q526" i="104" s="1"/>
  <c r="R526" i="104" s="1"/>
  <c r="S526" i="104" s="1"/>
  <c r="T526" i="104" s="1"/>
  <c r="O527" i="104"/>
  <c r="P527" i="104" s="1"/>
  <c r="N527" i="104"/>
  <c r="O528" i="104"/>
  <c r="P528" i="104" s="1"/>
  <c r="O530" i="104"/>
  <c r="P530" i="104" s="1"/>
  <c r="N535" i="104"/>
  <c r="O537" i="104"/>
  <c r="P537" i="104" s="1"/>
  <c r="N537" i="104"/>
  <c r="Q537" i="104" a="1"/>
  <c r="Q537" i="104" s="1"/>
  <c r="Q538" i="104" a="1"/>
  <c r="Q538" i="104" s="1"/>
  <c r="Q539" i="104" a="1"/>
  <c r="Q539" i="104" s="1"/>
  <c r="O539" i="104"/>
  <c r="P539" i="104" s="1"/>
  <c r="N539" i="104"/>
  <c r="O541" i="104"/>
  <c r="P541" i="104" s="1"/>
  <c r="N541" i="104"/>
  <c r="O542" i="104"/>
  <c r="P542" i="104" s="1"/>
  <c r="O544" i="104"/>
  <c r="P544" i="104" s="1"/>
  <c r="O546" i="104"/>
  <c r="P546" i="104" s="1"/>
  <c r="O548" i="104"/>
  <c r="P548" i="104" s="1"/>
  <c r="O550" i="104"/>
  <c r="P550" i="104" s="1"/>
  <c r="O552" i="104"/>
  <c r="P552" i="104" s="1"/>
  <c r="Q554" i="104" a="1"/>
  <c r="Q554" i="104" s="1"/>
  <c r="O555" i="104"/>
  <c r="P555" i="104" s="1"/>
  <c r="N555" i="104"/>
  <c r="Q555" i="104" a="1"/>
  <c r="Q555" i="104" s="1"/>
  <c r="O556" i="104"/>
  <c r="P556" i="104" s="1"/>
  <c r="N561" i="104"/>
  <c r="N563" i="104"/>
  <c r="Q563" i="104" a="1"/>
  <c r="Q563" i="104" s="1"/>
  <c r="R563" i="104" s="1"/>
  <c r="S563" i="104" s="1"/>
  <c r="T563" i="104" s="1"/>
  <c r="O564" i="104"/>
  <c r="P564" i="104" s="1"/>
  <c r="R565" i="104"/>
  <c r="S565" i="104" s="1"/>
  <c r="T565" i="104" s="1"/>
  <c r="R568" i="104"/>
  <c r="S568" i="104" s="1"/>
  <c r="T568" i="104" s="1"/>
  <c r="R573" i="104"/>
  <c r="S573" i="104" s="1"/>
  <c r="T573" i="104" s="1"/>
  <c r="R586" i="104"/>
  <c r="S586" i="104" s="1"/>
  <c r="T586" i="104" s="1"/>
  <c r="R591" i="104"/>
  <c r="S591" i="104" s="1"/>
  <c r="T591" i="104" s="1"/>
  <c r="R599" i="104"/>
  <c r="S599" i="104" s="1"/>
  <c r="T599" i="104" s="1"/>
  <c r="R608" i="104"/>
  <c r="S608" i="104" s="1"/>
  <c r="T608" i="104" s="1"/>
  <c r="R614" i="104"/>
  <c r="S614" i="104" s="1"/>
  <c r="T614" i="104" s="1"/>
  <c r="R623" i="104"/>
  <c r="S623" i="104" s="1"/>
  <c r="T623" i="104" s="1"/>
  <c r="R688" i="104"/>
  <c r="S688" i="104" s="1"/>
  <c r="T688" i="104" s="1"/>
  <c r="R746" i="104"/>
  <c r="S746" i="104" s="1"/>
  <c r="T746" i="104" s="1"/>
  <c r="R748" i="104"/>
  <c r="S748" i="104" s="1"/>
  <c r="T748" i="104" s="1"/>
  <c r="L634" i="101"/>
  <c r="O634" i="101" s="1"/>
  <c r="P634" i="101" s="1"/>
  <c r="H635" i="101"/>
  <c r="L635" i="101"/>
  <c r="H636" i="101"/>
  <c r="L636" i="101"/>
  <c r="H637" i="101"/>
  <c r="L637" i="101"/>
  <c r="H638" i="101"/>
  <c r="L638" i="101"/>
  <c r="H639" i="101"/>
  <c r="L639" i="101"/>
  <c r="H640" i="101"/>
  <c r="L640" i="101"/>
  <c r="H641" i="101"/>
  <c r="L641" i="101"/>
  <c r="H642" i="101"/>
  <c r="L642" i="101"/>
  <c r="L645" i="101"/>
  <c r="O645" i="101" s="1"/>
  <c r="P645" i="101" s="1"/>
  <c r="H646" i="101"/>
  <c r="O646" i="101" s="1"/>
  <c r="P646" i="101" s="1"/>
  <c r="L649" i="101"/>
  <c r="Q649" i="101" s="1" a="1"/>
  <c r="Q649" i="101" s="1"/>
  <c r="H650" i="101"/>
  <c r="O650" i="101" s="1"/>
  <c r="P650" i="101" s="1"/>
  <c r="L663" i="101"/>
  <c r="O663" i="101" s="1"/>
  <c r="P663" i="101" s="1"/>
  <c r="H664" i="101"/>
  <c r="L664" i="101"/>
  <c r="H665" i="101"/>
  <c r="O665" i="101" s="1"/>
  <c r="P665" i="101" s="1"/>
  <c r="L685" i="101"/>
  <c r="Q685" i="101" s="1" a="1"/>
  <c r="Q685" i="101" s="1"/>
  <c r="H686" i="101"/>
  <c r="Q686" i="101" s="1" a="1"/>
  <c r="Q686" i="101" s="1"/>
  <c r="L687" i="101"/>
  <c r="O687" i="101" s="1"/>
  <c r="P687" i="101" s="1"/>
  <c r="H688" i="101"/>
  <c r="L688" i="101"/>
  <c r="H689" i="101"/>
  <c r="Q689" i="101" s="1" a="1"/>
  <c r="Q689" i="101" s="1"/>
  <c r="L690" i="101"/>
  <c r="O690" i="101" s="1"/>
  <c r="P690" i="101" s="1"/>
  <c r="H691" i="101"/>
  <c r="L691" i="101"/>
  <c r="H692" i="101"/>
  <c r="L692" i="101"/>
  <c r="L694" i="101"/>
  <c r="Q694" i="101" s="1" a="1"/>
  <c r="Q694" i="101" s="1"/>
  <c r="H695" i="101"/>
  <c r="L695" i="101"/>
  <c r="H696" i="101"/>
  <c r="L696" i="101"/>
  <c r="H697" i="101"/>
  <c r="L697" i="101"/>
  <c r="H698" i="101"/>
  <c r="Q698" i="101" s="1" a="1"/>
  <c r="Q698" i="101" s="1"/>
  <c r="L707" i="101"/>
  <c r="Q707" i="101" s="1" a="1"/>
  <c r="Q707" i="101" s="1"/>
  <c r="H708" i="101"/>
  <c r="L708" i="101"/>
  <c r="H709" i="101"/>
  <c r="L709" i="101"/>
  <c r="H710" i="101"/>
  <c r="L710" i="101"/>
  <c r="H711" i="101"/>
  <c r="L711" i="101"/>
  <c r="H712" i="101"/>
  <c r="L712" i="101"/>
  <c r="L722" i="101"/>
  <c r="O722" i="101" s="1"/>
  <c r="P722" i="101" s="1"/>
  <c r="H723" i="101"/>
  <c r="L723" i="101"/>
  <c r="H724" i="101"/>
  <c r="L724" i="101"/>
  <c r="H725" i="101"/>
  <c r="L725" i="101"/>
  <c r="H726" i="101"/>
  <c r="L726" i="101"/>
  <c r="H727" i="101"/>
  <c r="L727" i="101"/>
  <c r="H728" i="101"/>
  <c r="L728" i="101"/>
  <c r="H729" i="101"/>
  <c r="L729" i="101"/>
  <c r="H745" i="101"/>
  <c r="L745" i="101"/>
  <c r="H746" i="101"/>
  <c r="L746" i="101"/>
  <c r="H747" i="101"/>
  <c r="L747" i="101"/>
  <c r="H748" i="101"/>
  <c r="L748" i="101"/>
  <c r="H751" i="101"/>
  <c r="L751" i="101"/>
  <c r="L757" i="101"/>
  <c r="Q757" i="101" s="1" a="1"/>
  <c r="Q757" i="101" s="1"/>
  <c r="H758" i="101"/>
  <c r="L758" i="101"/>
  <c r="H759" i="101"/>
  <c r="L759" i="101"/>
  <c r="H760" i="101"/>
  <c r="L760" i="101"/>
  <c r="H761" i="101"/>
  <c r="L761" i="101"/>
  <c r="H762" i="101"/>
  <c r="L762" i="101"/>
  <c r="H763" i="101"/>
  <c r="L763" i="101"/>
  <c r="L765" i="101"/>
  <c r="N765" i="101" s="1"/>
  <c r="H766" i="101"/>
  <c r="L766" i="101"/>
  <c r="H767" i="101"/>
  <c r="L767" i="101"/>
  <c r="H768" i="101"/>
  <c r="L768" i="101"/>
  <c r="H769" i="101"/>
  <c r="L769" i="101"/>
  <c r="L791" i="101"/>
  <c r="O791" i="101" s="1"/>
  <c r="P791" i="101" s="1"/>
  <c r="H792" i="101"/>
  <c r="L792" i="101"/>
  <c r="H793" i="101"/>
  <c r="L793" i="101"/>
  <c r="H794" i="101"/>
  <c r="L794" i="101"/>
  <c r="H795" i="101"/>
  <c r="L795" i="101"/>
  <c r="H796" i="101"/>
  <c r="L796" i="101"/>
  <c r="H797" i="101"/>
  <c r="L797" i="101"/>
  <c r="H798" i="101"/>
  <c r="L798" i="101"/>
  <c r="H799" i="101"/>
  <c r="L799" i="101"/>
  <c r="H800" i="101"/>
  <c r="L800" i="101"/>
  <c r="H801" i="101"/>
  <c r="L801" i="101"/>
  <c r="H802" i="101"/>
  <c r="L802" i="101"/>
  <c r="H803" i="101"/>
  <c r="L803" i="101"/>
  <c r="H804" i="101"/>
  <c r="L804" i="101"/>
  <c r="H805" i="101"/>
  <c r="L805" i="101"/>
  <c r="H806" i="101"/>
  <c r="L806" i="101"/>
  <c r="H807" i="101"/>
  <c r="L807" i="101"/>
  <c r="H808" i="101"/>
  <c r="L808" i="101"/>
  <c r="H809" i="101"/>
  <c r="L809" i="101"/>
  <c r="H810" i="101"/>
  <c r="L810" i="101"/>
  <c r="H811" i="101"/>
  <c r="L811" i="101"/>
  <c r="H812" i="101"/>
  <c r="L812" i="101"/>
  <c r="H813" i="101"/>
  <c r="L813" i="101"/>
  <c r="H814" i="101"/>
  <c r="L814" i="101"/>
  <c r="H815" i="101"/>
  <c r="L815" i="101"/>
  <c r="H816" i="101"/>
  <c r="L816" i="101"/>
  <c r="H817" i="101"/>
  <c r="L817" i="101"/>
  <c r="H818" i="101"/>
  <c r="L818" i="101"/>
  <c r="H819" i="101"/>
  <c r="L819" i="101"/>
  <c r="H820" i="101"/>
  <c r="L820" i="101"/>
  <c r="H821" i="101"/>
  <c r="L821" i="101"/>
  <c r="H822" i="101"/>
  <c r="L822" i="101"/>
  <c r="H823" i="101"/>
  <c r="L823" i="101"/>
  <c r="H824" i="101"/>
  <c r="L824" i="101"/>
  <c r="H825" i="101"/>
  <c r="L825" i="101"/>
  <c r="H826" i="101"/>
  <c r="L826" i="101"/>
  <c r="H827" i="101"/>
  <c r="L827" i="101"/>
  <c r="H828" i="101"/>
  <c r="L828" i="101"/>
  <c r="H829" i="101"/>
  <c r="L829" i="101"/>
  <c r="H830" i="101"/>
  <c r="L830" i="101"/>
  <c r="H831" i="101"/>
  <c r="L831" i="101"/>
  <c r="H832" i="101"/>
  <c r="L832" i="101"/>
  <c r="H833" i="101"/>
  <c r="L833" i="101"/>
  <c r="H834" i="101"/>
  <c r="L834" i="101"/>
  <c r="H835" i="101"/>
  <c r="L835" i="101"/>
  <c r="H836" i="101"/>
  <c r="L836" i="101"/>
  <c r="H837" i="101"/>
  <c r="L837" i="101"/>
  <c r="H838" i="101"/>
  <c r="L838" i="101"/>
  <c r="H839" i="101"/>
  <c r="L839" i="101"/>
  <c r="H840" i="101"/>
  <c r="L840" i="101"/>
  <c r="H841" i="101"/>
  <c r="L841" i="101"/>
  <c r="H842" i="101"/>
  <c r="L842" i="101"/>
  <c r="H843" i="101"/>
  <c r="N843" i="101" s="1"/>
  <c r="H893" i="101"/>
  <c r="N893" i="101" s="1"/>
  <c r="L917" i="101"/>
  <c r="Q917" i="101" s="1" a="1"/>
  <c r="Q917" i="101" s="1"/>
  <c r="H927" i="101"/>
  <c r="L927" i="101"/>
  <c r="H943" i="101"/>
  <c r="L943" i="101"/>
  <c r="H944" i="101"/>
  <c r="L944" i="101"/>
  <c r="H945" i="101"/>
  <c r="L945" i="101"/>
  <c r="H946" i="101"/>
  <c r="L946" i="101"/>
  <c r="H947" i="101"/>
  <c r="L947" i="101"/>
  <c r="H948" i="101"/>
  <c r="L948" i="101"/>
  <c r="H949" i="101"/>
  <c r="L949" i="101"/>
  <c r="H950" i="101"/>
  <c r="L950" i="101"/>
  <c r="H951" i="101"/>
  <c r="L951" i="101"/>
  <c r="H952" i="101"/>
  <c r="L952" i="101"/>
  <c r="H953" i="101"/>
  <c r="L953" i="101"/>
  <c r="H954" i="101"/>
  <c r="L954" i="101"/>
  <c r="H955" i="101"/>
  <c r="L955" i="101"/>
  <c r="H956" i="101"/>
  <c r="L956" i="101"/>
  <c r="H957" i="101"/>
  <c r="L957" i="101"/>
  <c r="H958" i="101"/>
  <c r="L958" i="101"/>
  <c r="H959" i="101"/>
  <c r="L959" i="101"/>
  <c r="H960" i="101"/>
  <c r="L960" i="101"/>
  <c r="H961" i="101"/>
  <c r="L961" i="101"/>
  <c r="H962" i="101"/>
  <c r="L962" i="101"/>
  <c r="H963" i="101"/>
  <c r="L963" i="101"/>
  <c r="H964" i="101"/>
  <c r="L964" i="101"/>
  <c r="K1045" i="101"/>
  <c r="H1046" i="101"/>
  <c r="L1046" i="101"/>
  <c r="H1047" i="101"/>
  <c r="L1047" i="101"/>
  <c r="H1048" i="101"/>
  <c r="L1048" i="101"/>
  <c r="H1049" i="101"/>
  <c r="L1049" i="101"/>
  <c r="H1050" i="101"/>
  <c r="L1050" i="101"/>
  <c r="H1051" i="101"/>
  <c r="L1051" i="101"/>
  <c r="H1052" i="101"/>
  <c r="L1052" i="101"/>
  <c r="H1053" i="101"/>
  <c r="L1053" i="101"/>
  <c r="H1054" i="101"/>
  <c r="L1054" i="101"/>
  <c r="H1055" i="101"/>
  <c r="L1055" i="101"/>
  <c r="H1056" i="101"/>
  <c r="L1056" i="101"/>
  <c r="H1057" i="101"/>
  <c r="L1057" i="101"/>
  <c r="H1058" i="101"/>
  <c r="L1058" i="101"/>
  <c r="H1059" i="101"/>
  <c r="L1059" i="101"/>
  <c r="H1060" i="101"/>
  <c r="L1060" i="101"/>
  <c r="H1061" i="101"/>
  <c r="L1061" i="101"/>
  <c r="H1062" i="101"/>
  <c r="L1062" i="101"/>
  <c r="H1063" i="101"/>
  <c r="L1063" i="101"/>
  <c r="H1064" i="101"/>
  <c r="L1064" i="101"/>
  <c r="H1065" i="101"/>
  <c r="L1065" i="101"/>
  <c r="H1066" i="101"/>
  <c r="L1066" i="101"/>
  <c r="H1067" i="101"/>
  <c r="L1067" i="101"/>
  <c r="H1068" i="101"/>
  <c r="L1068" i="101"/>
  <c r="H1069" i="101"/>
  <c r="L1069" i="101"/>
  <c r="H1070" i="101"/>
  <c r="L1070" i="101"/>
  <c r="H1071" i="101"/>
  <c r="L1071" i="101"/>
  <c r="H1072" i="101"/>
  <c r="L1072" i="101"/>
  <c r="H1073" i="101"/>
  <c r="L1073" i="101"/>
  <c r="H1074" i="101"/>
  <c r="L1074" i="101"/>
  <c r="H1075" i="101"/>
  <c r="L1075" i="101"/>
  <c r="H1076" i="101"/>
  <c r="L1076" i="101"/>
  <c r="H1077" i="101"/>
  <c r="L1077" i="101"/>
  <c r="H1078" i="101"/>
  <c r="L1078" i="101"/>
  <c r="H1079" i="101"/>
  <c r="L1079" i="101"/>
  <c r="H1080" i="101"/>
  <c r="L1080" i="101"/>
  <c r="H1081" i="101"/>
  <c r="L1081" i="101"/>
  <c r="H1082" i="101"/>
  <c r="L1082" i="101"/>
  <c r="H1083" i="101"/>
  <c r="L1083" i="101"/>
  <c r="H1084" i="101"/>
  <c r="L1084" i="101"/>
  <c r="H1085" i="101"/>
  <c r="L1085" i="101"/>
  <c r="H1086" i="101"/>
  <c r="L1086" i="101"/>
  <c r="H1087" i="101"/>
  <c r="L1087" i="101"/>
  <c r="H1088" i="101"/>
  <c r="L1088" i="101"/>
  <c r="H1089" i="101"/>
  <c r="L1089" i="101"/>
  <c r="H1090" i="101"/>
  <c r="L1090" i="101"/>
  <c r="H1091" i="101"/>
  <c r="L1091" i="101"/>
  <c r="H1092" i="101"/>
  <c r="L1092" i="101"/>
  <c r="H1093" i="101"/>
  <c r="L1093" i="101"/>
  <c r="H1094" i="101"/>
  <c r="L1094" i="101"/>
  <c r="H1095" i="101"/>
  <c r="L1095" i="101"/>
  <c r="H1096" i="101"/>
  <c r="L1096" i="101"/>
  <c r="H1097" i="101"/>
  <c r="L1097" i="101"/>
  <c r="H1098" i="101"/>
  <c r="L1098" i="101"/>
  <c r="H1099" i="101"/>
  <c r="L1099" i="101"/>
  <c r="H1100" i="101"/>
  <c r="L1100" i="101"/>
  <c r="H1101" i="101"/>
  <c r="L1101" i="101"/>
  <c r="H1102" i="101"/>
  <c r="L1102" i="101"/>
  <c r="H1103" i="101"/>
  <c r="L1103" i="101"/>
  <c r="H1104" i="101"/>
  <c r="L1104" i="101"/>
  <c r="H1105" i="101"/>
  <c r="L1105" i="101"/>
  <c r="H1106" i="101"/>
  <c r="L1106" i="101"/>
  <c r="H1107" i="101"/>
  <c r="L1107" i="101"/>
  <c r="H1108" i="101"/>
  <c r="L1108" i="101"/>
  <c r="H1109" i="101"/>
  <c r="L1109" i="101"/>
  <c r="H1110" i="101"/>
  <c r="L1110" i="101"/>
  <c r="H1112" i="101"/>
  <c r="L1112" i="101"/>
  <c r="H1113" i="101"/>
  <c r="L1113" i="101"/>
  <c r="H1114" i="101"/>
  <c r="L1114" i="101"/>
  <c r="H1115" i="101"/>
  <c r="L1115" i="101"/>
  <c r="H1116" i="101"/>
  <c r="L1116" i="101"/>
  <c r="H1117" i="101"/>
  <c r="L1117" i="101"/>
  <c r="H1118" i="101"/>
  <c r="L1118" i="101"/>
  <c r="H1119" i="101"/>
  <c r="L1119" i="101"/>
  <c r="H1120" i="101"/>
  <c r="L1120" i="101"/>
  <c r="H1121" i="101"/>
  <c r="L1121" i="101"/>
  <c r="H1122" i="101"/>
  <c r="L1122" i="101"/>
  <c r="H1123" i="101"/>
  <c r="L1123" i="101"/>
  <c r="H1124" i="101"/>
  <c r="L1124" i="101"/>
  <c r="H1125" i="101"/>
  <c r="L1125" i="101"/>
  <c r="H1126" i="101"/>
  <c r="L1126" i="101"/>
  <c r="H1127" i="101"/>
  <c r="L1127" i="101"/>
  <c r="H1128" i="101"/>
  <c r="L1128" i="101"/>
  <c r="H1129" i="101"/>
  <c r="L1129" i="101"/>
  <c r="H1130" i="101"/>
  <c r="L1130" i="101"/>
  <c r="H1131" i="101"/>
  <c r="L1131" i="101"/>
  <c r="H1132" i="101"/>
  <c r="L1132" i="101"/>
  <c r="H1133" i="101"/>
  <c r="L1133" i="101"/>
  <c r="H1134" i="101"/>
  <c r="L1134" i="101"/>
  <c r="H1135" i="101"/>
  <c r="L1135" i="101"/>
  <c r="H1136" i="101"/>
  <c r="L1136" i="101"/>
  <c r="H1137" i="101"/>
  <c r="L1137" i="101"/>
  <c r="H1138" i="101"/>
  <c r="L1138" i="101"/>
  <c r="H1139" i="101"/>
  <c r="L1139" i="101"/>
  <c r="H1140" i="101"/>
  <c r="L1140" i="101"/>
  <c r="H1141" i="101"/>
  <c r="L1141" i="101"/>
  <c r="H1142" i="101"/>
  <c r="L1142" i="101"/>
  <c r="H1143" i="101"/>
  <c r="L1143" i="101"/>
  <c r="Q390" i="104" a="1"/>
  <c r="Q390" i="104" s="1"/>
  <c r="O390" i="104"/>
  <c r="P390" i="104" s="1"/>
  <c r="Q394" i="104" a="1"/>
  <c r="Q394" i="104" s="1"/>
  <c r="O394" i="104"/>
  <c r="P394" i="104" s="1"/>
  <c r="O397" i="104"/>
  <c r="P397" i="104" s="1"/>
  <c r="O399" i="104"/>
  <c r="P399" i="104" s="1"/>
  <c r="Q408" i="104" a="1"/>
  <c r="Q408" i="104" s="1"/>
  <c r="O408" i="104"/>
  <c r="P408" i="104" s="1"/>
  <c r="O414" i="104"/>
  <c r="P414" i="104" s="1"/>
  <c r="O416" i="104"/>
  <c r="P416" i="104" s="1"/>
  <c r="N425" i="104"/>
  <c r="O426" i="104"/>
  <c r="P426" i="104" s="1"/>
  <c r="O440" i="104"/>
  <c r="P440" i="104" s="1"/>
  <c r="Q441" i="104" a="1"/>
  <c r="Q441" i="104" s="1"/>
  <c r="R441" i="104" s="1"/>
  <c r="S441" i="104" s="1"/>
  <c r="T441" i="104" s="1"/>
  <c r="Q444" i="104" a="1"/>
  <c r="Q444" i="104" s="1"/>
  <c r="R444" i="104" s="1"/>
  <c r="S444" i="104" s="1"/>
  <c r="T444" i="104" s="1"/>
  <c r="O448" i="104"/>
  <c r="P448" i="104" s="1"/>
  <c r="Q449" i="104" a="1"/>
  <c r="Q449" i="104" s="1"/>
  <c r="R449" i="104" s="1"/>
  <c r="S449" i="104" s="1"/>
  <c r="T449" i="104" s="1"/>
  <c r="O454" i="104"/>
  <c r="P454" i="104" s="1"/>
  <c r="Q455" i="104" a="1"/>
  <c r="Q455" i="104" s="1"/>
  <c r="R455" i="104" s="1"/>
  <c r="S455" i="104" s="1"/>
  <c r="T455" i="104" s="1"/>
  <c r="O458" i="104"/>
  <c r="P458" i="104" s="1"/>
  <c r="N459" i="104"/>
  <c r="N460" i="104"/>
  <c r="N461" i="104"/>
  <c r="N464" i="104"/>
  <c r="Q468" i="104" a="1"/>
  <c r="Q468" i="104" s="1"/>
  <c r="R468" i="104" s="1"/>
  <c r="S468" i="104" s="1"/>
  <c r="T468" i="104" s="1"/>
  <c r="N471" i="104"/>
  <c r="N472" i="104"/>
  <c r="N473" i="104"/>
  <c r="N474" i="104"/>
  <c r="N475" i="104"/>
  <c r="N476" i="104"/>
  <c r="Q477" i="104" a="1"/>
  <c r="Q477" i="104" s="1"/>
  <c r="R477" i="104" s="1"/>
  <c r="S477" i="104" s="1"/>
  <c r="T477" i="104" s="1"/>
  <c r="O479" i="104"/>
  <c r="P479" i="104" s="1"/>
  <c r="Q480" i="104" a="1"/>
  <c r="Q480" i="104" s="1"/>
  <c r="R480" i="104" s="1"/>
  <c r="S480" i="104" s="1"/>
  <c r="T480" i="104" s="1"/>
  <c r="O490" i="104"/>
  <c r="P490" i="104" s="1"/>
  <c r="Q491" i="104" a="1"/>
  <c r="Q491" i="104" s="1"/>
  <c r="R491" i="104" s="1"/>
  <c r="S491" i="104" s="1"/>
  <c r="T491" i="104" s="1"/>
  <c r="N500" i="104"/>
  <c r="N501" i="104"/>
  <c r="N502" i="104"/>
  <c r="N503" i="104"/>
  <c r="O504" i="104"/>
  <c r="P504" i="104" s="1"/>
  <c r="O505" i="104"/>
  <c r="P505" i="104" s="1"/>
  <c r="N506" i="104"/>
  <c r="N507" i="104"/>
  <c r="N508" i="104"/>
  <c r="N509" i="104"/>
  <c r="N510" i="104"/>
  <c r="Q527" i="104" a="1"/>
  <c r="Q527" i="104" s="1"/>
  <c r="O529" i="104"/>
  <c r="P529" i="104" s="1"/>
  <c r="N532" i="104"/>
  <c r="N534" i="104"/>
  <c r="Q541" i="104" a="1"/>
  <c r="Q541" i="104" s="1"/>
  <c r="N543" i="104"/>
  <c r="N545" i="104"/>
  <c r="N547" i="104"/>
  <c r="O549" i="104"/>
  <c r="P549" i="104" s="1"/>
  <c r="N559" i="104"/>
  <c r="N560" i="104"/>
  <c r="Q435" i="104" a="1"/>
  <c r="Q435" i="104" s="1"/>
  <c r="R435" i="104" s="1"/>
  <c r="S435" i="104" s="1"/>
  <c r="T435" i="104" s="1"/>
  <c r="Q447" i="104" a="1"/>
  <c r="Q447" i="104" s="1"/>
  <c r="R447" i="104" s="1"/>
  <c r="S447" i="104" s="1"/>
  <c r="T447" i="104" s="1"/>
  <c r="Q451" i="104" a="1"/>
  <c r="Q451" i="104" s="1"/>
  <c r="R451" i="104" s="1"/>
  <c r="S451" i="104" s="1"/>
  <c r="T451" i="104" s="1"/>
  <c r="Q457" i="104" a="1"/>
  <c r="Q457" i="104" s="1"/>
  <c r="R457" i="104" s="1"/>
  <c r="S457" i="104" s="1"/>
  <c r="T457" i="104" s="1"/>
  <c r="Q520" i="104" a="1"/>
  <c r="Q520" i="104" s="1"/>
  <c r="R520" i="104" s="1"/>
  <c r="S520" i="104" s="1"/>
  <c r="T520" i="104" s="1"/>
  <c r="Q521" i="104" a="1"/>
  <c r="Q521" i="104" s="1"/>
  <c r="R521" i="104" s="1"/>
  <c r="S521" i="104" s="1"/>
  <c r="T521" i="104" s="1"/>
  <c r="O522" i="104"/>
  <c r="P522" i="104" s="1"/>
  <c r="N525" i="104"/>
  <c r="Q529" i="104" a="1"/>
  <c r="Q529" i="104" s="1"/>
  <c r="Q530" i="104" a="1"/>
  <c r="Q530" i="104" s="1"/>
  <c r="R530" i="104" s="1"/>
  <c r="S530" i="104" s="1"/>
  <c r="T530" i="104" s="1"/>
  <c r="O538" i="104"/>
  <c r="P538" i="104" s="1"/>
  <c r="Q549" i="104" a="1"/>
  <c r="Q549" i="104" s="1"/>
  <c r="R549" i="104" s="1"/>
  <c r="S549" i="104" s="1"/>
  <c r="T549" i="104" s="1"/>
  <c r="Q550" i="104" a="1"/>
  <c r="Q550" i="104" s="1"/>
  <c r="Q551" i="104" a="1"/>
  <c r="Q551" i="104" s="1"/>
  <c r="R551" i="104" s="1"/>
  <c r="S551" i="104" s="1"/>
  <c r="T551" i="104" s="1"/>
  <c r="Q552" i="104" a="1"/>
  <c r="Q552" i="104" s="1"/>
  <c r="R552" i="104" s="1"/>
  <c r="S552" i="104" s="1"/>
  <c r="T552" i="104" s="1"/>
  <c r="Q553" i="104" a="1"/>
  <c r="Q553" i="104" s="1"/>
  <c r="R553" i="104" s="1"/>
  <c r="S553" i="104" s="1"/>
  <c r="T553" i="104" s="1"/>
  <c r="O554" i="104"/>
  <c r="P554" i="104" s="1"/>
  <c r="Q556" i="104" a="1"/>
  <c r="Q556" i="104" s="1"/>
  <c r="R556" i="104" s="1"/>
  <c r="S556" i="104" s="1"/>
  <c r="T556" i="104" s="1"/>
  <c r="N564" i="104"/>
  <c r="N567" i="104"/>
  <c r="O569" i="104"/>
  <c r="Q570" i="104" a="1"/>
  <c r="Q570" i="104" s="1"/>
  <c r="R570" i="104" s="1"/>
  <c r="S570" i="104" s="1"/>
  <c r="T570" i="104" s="1"/>
  <c r="N572" i="104"/>
  <c r="N577" i="104"/>
  <c r="N590" i="104"/>
  <c r="N593" i="104"/>
  <c r="N601" i="104"/>
  <c r="N609" i="104"/>
  <c r="N615" i="104"/>
  <c r="N624" i="104"/>
  <c r="N627" i="104"/>
  <c r="Q627" i="104" a="1"/>
  <c r="Q627" i="104" s="1"/>
  <c r="O629" i="104"/>
  <c r="P629" i="104" s="1"/>
  <c r="O631" i="104"/>
  <c r="P631" i="104" s="1"/>
  <c r="O633" i="104"/>
  <c r="P633" i="104" s="1"/>
  <c r="O635" i="104"/>
  <c r="P635" i="104" s="1"/>
  <c r="O637" i="104"/>
  <c r="P637" i="104" s="1"/>
  <c r="N640" i="104"/>
  <c r="O642" i="104"/>
  <c r="P642" i="104" s="1"/>
  <c r="N644" i="104"/>
  <c r="N646" i="104"/>
  <c r="Q647" i="104" a="1"/>
  <c r="Q647" i="104" s="1"/>
  <c r="R647" i="104" s="1"/>
  <c r="S647" i="104" s="1"/>
  <c r="T647" i="104" s="1"/>
  <c r="N648" i="104"/>
  <c r="Q649" i="104" a="1"/>
  <c r="Q649" i="104" s="1"/>
  <c r="R649" i="104" s="1"/>
  <c r="S649" i="104" s="1"/>
  <c r="T649" i="104" s="1"/>
  <c r="N650" i="104"/>
  <c r="O652" i="104"/>
  <c r="P652" i="104" s="1"/>
  <c r="O654" i="104"/>
  <c r="P654" i="104" s="1"/>
  <c r="N658" i="104"/>
  <c r="Q659" i="104" a="1"/>
  <c r="Q659" i="104" s="1"/>
  <c r="R659" i="104" s="1"/>
  <c r="S659" i="104" s="1"/>
  <c r="T659" i="104" s="1"/>
  <c r="Q660" i="104" a="1"/>
  <c r="Q660" i="104" s="1"/>
  <c r="O660" i="104"/>
  <c r="P660" i="104" s="1"/>
  <c r="O668" i="104"/>
  <c r="P668" i="104" s="1"/>
  <c r="Q680" i="104" a="1"/>
  <c r="Q680" i="104" s="1"/>
  <c r="Q681" i="104" a="1"/>
  <c r="Q681" i="104" s="1"/>
  <c r="R681" i="104" s="1"/>
  <c r="S681" i="104" s="1"/>
  <c r="T681" i="104" s="1"/>
  <c r="N682" i="104"/>
  <c r="Q682" i="104" a="1"/>
  <c r="Q682" i="104" s="1"/>
  <c r="O684" i="104"/>
  <c r="P684" i="104" s="1"/>
  <c r="N693" i="104"/>
  <c r="Q694" i="104" a="1"/>
  <c r="Q694" i="104" s="1"/>
  <c r="R694" i="104" s="1"/>
  <c r="S694" i="104" s="1"/>
  <c r="T694" i="104" s="1"/>
  <c r="N695" i="104"/>
  <c r="Q696" i="104" a="1"/>
  <c r="Q696" i="104" s="1"/>
  <c r="R696" i="104" s="1"/>
  <c r="S696" i="104" s="1"/>
  <c r="T696" i="104" s="1"/>
  <c r="N697" i="104"/>
  <c r="Q698" i="104" a="1"/>
  <c r="Q698" i="104" s="1"/>
  <c r="R698" i="104" s="1"/>
  <c r="S698" i="104" s="1"/>
  <c r="T698" i="104" s="1"/>
  <c r="N699" i="104"/>
  <c r="Q700" i="104" a="1"/>
  <c r="Q700" i="104" s="1"/>
  <c r="R700" i="104" s="1"/>
  <c r="S700" i="104" s="1"/>
  <c r="T700" i="104" s="1"/>
  <c r="N701" i="104"/>
  <c r="Q702" i="104" a="1"/>
  <c r="Q702" i="104" s="1"/>
  <c r="R702" i="104" s="1"/>
  <c r="S702" i="104" s="1"/>
  <c r="T702" i="104" s="1"/>
  <c r="N703" i="104"/>
  <c r="Q704" i="104" a="1"/>
  <c r="Q704" i="104" s="1"/>
  <c r="R704" i="104" s="1"/>
  <c r="S704" i="104" s="1"/>
  <c r="T704" i="104" s="1"/>
  <c r="N705" i="104"/>
  <c r="Q706" i="104" a="1"/>
  <c r="Q706" i="104" s="1"/>
  <c r="R706" i="104" s="1"/>
  <c r="S706" i="104" s="1"/>
  <c r="T706" i="104" s="1"/>
  <c r="N707" i="104"/>
  <c r="Q708" i="104" a="1"/>
  <c r="Q708" i="104" s="1"/>
  <c r="R708" i="104" s="1"/>
  <c r="S708" i="104" s="1"/>
  <c r="T708" i="104" s="1"/>
  <c r="N709" i="104"/>
  <c r="Q710" i="104" a="1"/>
  <c r="Q710" i="104" s="1"/>
  <c r="R710" i="104" s="1"/>
  <c r="S710" i="104" s="1"/>
  <c r="T710" i="104" s="1"/>
  <c r="N711" i="104"/>
  <c r="Q712" i="104" a="1"/>
  <c r="Q712" i="104" s="1"/>
  <c r="R712" i="104" s="1"/>
  <c r="S712" i="104" s="1"/>
  <c r="T712" i="104" s="1"/>
  <c r="N713" i="104"/>
  <c r="Q714" i="104" a="1"/>
  <c r="Q714" i="104" s="1"/>
  <c r="R714" i="104" s="1"/>
  <c r="S714" i="104" s="1"/>
  <c r="T714" i="104" s="1"/>
  <c r="N715" i="104"/>
  <c r="N724" i="104"/>
  <c r="O724" i="104"/>
  <c r="P724" i="104" s="1"/>
  <c r="O736" i="104"/>
  <c r="P736" i="104" s="1"/>
  <c r="N739" i="104"/>
  <c r="Q740" i="104" a="1"/>
  <c r="Q740" i="104" s="1"/>
  <c r="R740" i="104" s="1"/>
  <c r="S740" i="104" s="1"/>
  <c r="T740" i="104" s="1"/>
  <c r="N741" i="104"/>
  <c r="Q742" i="104" a="1"/>
  <c r="Q742" i="104" s="1"/>
  <c r="R742" i="104" s="1"/>
  <c r="S742" i="104" s="1"/>
  <c r="T742" i="104" s="1"/>
  <c r="N743" i="104"/>
  <c r="Q743" i="104" a="1"/>
  <c r="Q743" i="104" s="1"/>
  <c r="N746" i="104"/>
  <c r="Q747" i="104" a="1"/>
  <c r="Q747" i="104" s="1"/>
  <c r="R747" i="104" s="1"/>
  <c r="S747" i="104" s="1"/>
  <c r="T747" i="104" s="1"/>
  <c r="N748" i="104"/>
  <c r="Q749" i="104" a="1"/>
  <c r="Q749" i="104" s="1"/>
  <c r="R749" i="104" s="1"/>
  <c r="S749" i="104" s="1"/>
  <c r="T749" i="104" s="1"/>
  <c r="N750" i="104"/>
  <c r="Q750" i="104" a="1"/>
  <c r="Q750" i="104" s="1"/>
  <c r="N757" i="104"/>
  <c r="N835" i="104"/>
  <c r="Q836" i="104" a="1"/>
  <c r="Q836" i="104" s="1"/>
  <c r="R836" i="104" s="1"/>
  <c r="S836" i="104" s="1"/>
  <c r="T836" i="104" s="1"/>
  <c r="N837" i="104"/>
  <c r="Q838" i="104" a="1"/>
  <c r="Q838" i="104" s="1"/>
  <c r="R838" i="104" s="1"/>
  <c r="S838" i="104" s="1"/>
  <c r="T838" i="104" s="1"/>
  <c r="N839" i="104"/>
  <c r="Q840" i="104" a="1"/>
  <c r="Q840" i="104" s="1"/>
  <c r="R840" i="104" s="1"/>
  <c r="S840" i="104" s="1"/>
  <c r="T840" i="104" s="1"/>
  <c r="N841" i="104"/>
  <c r="Q842" i="104" a="1"/>
  <c r="Q842" i="104" s="1"/>
  <c r="R842" i="104" s="1"/>
  <c r="S842" i="104" s="1"/>
  <c r="T842" i="104" s="1"/>
  <c r="N843" i="104"/>
  <c r="Q844" i="104" a="1"/>
  <c r="Q844" i="104" s="1"/>
  <c r="R844" i="104" s="1"/>
  <c r="S844" i="104" s="1"/>
  <c r="T844" i="104" s="1"/>
  <c r="N845" i="104"/>
  <c r="Q846" i="104" a="1"/>
  <c r="Q846" i="104" s="1"/>
  <c r="R846" i="104" s="1"/>
  <c r="S846" i="104" s="1"/>
  <c r="T846" i="104" s="1"/>
  <c r="N847" i="104"/>
  <c r="Q848" i="104" a="1"/>
  <c r="Q848" i="104" s="1"/>
  <c r="R848" i="104" s="1"/>
  <c r="S848" i="104" s="1"/>
  <c r="T848" i="104" s="1"/>
  <c r="N849" i="104"/>
  <c r="Q850" i="104" a="1"/>
  <c r="Q850" i="104" s="1"/>
  <c r="R850" i="104" s="1"/>
  <c r="S850" i="104" s="1"/>
  <c r="T850" i="104" s="1"/>
  <c r="N851" i="104"/>
  <c r="Q852" i="104" a="1"/>
  <c r="Q852" i="104" s="1"/>
  <c r="R852" i="104" s="1"/>
  <c r="S852" i="104" s="1"/>
  <c r="T852" i="104" s="1"/>
  <c r="N853" i="104"/>
  <c r="Q854" i="104" a="1"/>
  <c r="Q854" i="104" s="1"/>
  <c r="R854" i="104" s="1"/>
  <c r="S854" i="104" s="1"/>
  <c r="T854" i="104" s="1"/>
  <c r="N855" i="104"/>
  <c r="Q856" i="104" a="1"/>
  <c r="Q856" i="104" s="1"/>
  <c r="R856" i="104" s="1"/>
  <c r="S856" i="104" s="1"/>
  <c r="T856" i="104" s="1"/>
  <c r="N857" i="104"/>
  <c r="Q858" i="104" a="1"/>
  <c r="Q858" i="104" s="1"/>
  <c r="R858" i="104" s="1"/>
  <c r="S858" i="104" s="1"/>
  <c r="T858" i="104" s="1"/>
  <c r="N859" i="104"/>
  <c r="Q860" i="104" a="1"/>
  <c r="Q860" i="104" s="1"/>
  <c r="R860" i="104" s="1"/>
  <c r="S860" i="104" s="1"/>
  <c r="T860" i="104" s="1"/>
  <c r="N861" i="104"/>
  <c r="Q862" i="104" a="1"/>
  <c r="Q862" i="104" s="1"/>
  <c r="R862" i="104" s="1"/>
  <c r="S862" i="104" s="1"/>
  <c r="T862" i="104" s="1"/>
  <c r="N863" i="104"/>
  <c r="Q864" i="104" a="1"/>
  <c r="Q864" i="104" s="1"/>
  <c r="R864" i="104" s="1"/>
  <c r="S864" i="104" s="1"/>
  <c r="T864" i="104" s="1"/>
  <c r="N865" i="104"/>
  <c r="Q866" i="104" a="1"/>
  <c r="Q866" i="104" s="1"/>
  <c r="R866" i="104" s="1"/>
  <c r="S866" i="104" s="1"/>
  <c r="T866" i="104" s="1"/>
  <c r="N867" i="104"/>
  <c r="Q868" i="104" a="1"/>
  <c r="Q868" i="104" s="1"/>
  <c r="R868" i="104" s="1"/>
  <c r="S868" i="104" s="1"/>
  <c r="T868" i="104" s="1"/>
  <c r="N869" i="104"/>
  <c r="Q870" i="104" a="1"/>
  <c r="Q870" i="104" s="1"/>
  <c r="R870" i="104" s="1"/>
  <c r="S870" i="104" s="1"/>
  <c r="T870" i="104" s="1"/>
  <c r="N871" i="104"/>
  <c r="Q872" i="104" a="1"/>
  <c r="Q872" i="104" s="1"/>
  <c r="R872" i="104" s="1"/>
  <c r="S872" i="104" s="1"/>
  <c r="T872" i="104" s="1"/>
  <c r="N873" i="104"/>
  <c r="N885" i="104"/>
  <c r="O885" i="104"/>
  <c r="P885" i="104" s="1"/>
  <c r="O888" i="104"/>
  <c r="P888" i="104" s="1"/>
  <c r="O890" i="104"/>
  <c r="P890" i="104" s="1"/>
  <c r="O892" i="104"/>
  <c r="P892" i="104" s="1"/>
  <c r="O894" i="104"/>
  <c r="P894" i="104" s="1"/>
  <c r="O896" i="104"/>
  <c r="P896" i="104" s="1"/>
  <c r="O898" i="104"/>
  <c r="P898" i="104" s="1"/>
  <c r="O900" i="104"/>
  <c r="P900" i="104" s="1"/>
  <c r="O902" i="104"/>
  <c r="P902" i="104" s="1"/>
  <c r="O904" i="104"/>
  <c r="P904" i="104" s="1"/>
  <c r="O906" i="104"/>
  <c r="P906" i="104" s="1"/>
  <c r="O908" i="104"/>
  <c r="P908" i="104" s="1"/>
  <c r="N909" i="104"/>
  <c r="Q919" i="104" a="1"/>
  <c r="Q919" i="104" s="1"/>
  <c r="R919" i="104" s="1"/>
  <c r="S919" i="104" s="1"/>
  <c r="T919" i="104" s="1"/>
  <c r="N919" i="104"/>
  <c r="Q921" i="104" a="1"/>
  <c r="Q921" i="104" s="1"/>
  <c r="R921" i="104" s="1"/>
  <c r="S921" i="104" s="1"/>
  <c r="T921" i="104" s="1"/>
  <c r="N921" i="104"/>
  <c r="Q923" i="104" a="1"/>
  <c r="Q923" i="104" s="1"/>
  <c r="R923" i="104" s="1"/>
  <c r="S923" i="104" s="1"/>
  <c r="T923" i="104" s="1"/>
  <c r="N923" i="104"/>
  <c r="Q925" i="104" a="1"/>
  <c r="Q925" i="104" s="1"/>
  <c r="R925" i="104" s="1"/>
  <c r="S925" i="104" s="1"/>
  <c r="T925" i="104" s="1"/>
  <c r="N925" i="104"/>
  <c r="O953" i="104"/>
  <c r="P953" i="104" s="1"/>
  <c r="O955" i="104"/>
  <c r="P955" i="104" s="1"/>
  <c r="O957" i="104"/>
  <c r="P957" i="104" s="1"/>
  <c r="O959" i="104"/>
  <c r="P959" i="104" s="1"/>
  <c r="O961" i="104"/>
  <c r="P961" i="104" s="1"/>
  <c r="O963" i="104"/>
  <c r="P963" i="104" s="1"/>
  <c r="O965" i="104"/>
  <c r="P965" i="104" s="1"/>
  <c r="O967" i="104"/>
  <c r="P967" i="104" s="1"/>
  <c r="O969" i="104"/>
  <c r="P969" i="104" s="1"/>
  <c r="O971" i="104"/>
  <c r="P971" i="104" s="1"/>
  <c r="O973" i="104"/>
  <c r="P973" i="104" s="1"/>
  <c r="O975" i="104"/>
  <c r="P975" i="104" s="1"/>
  <c r="O977" i="104"/>
  <c r="P977" i="104" s="1"/>
  <c r="O11" i="105"/>
  <c r="P11" i="105" s="1"/>
  <c r="O15" i="105"/>
  <c r="P15" i="105" s="1"/>
  <c r="O23" i="105"/>
  <c r="P23" i="105" s="1"/>
  <c r="Q38" i="105" a="1"/>
  <c r="Q38" i="105" s="1"/>
  <c r="R38" i="105" s="1"/>
  <c r="S38" i="105" s="1"/>
  <c r="T38" i="105" s="1"/>
  <c r="O53" i="105"/>
  <c r="P53" i="105" s="1"/>
  <c r="N53" i="105"/>
  <c r="Q53" i="105" a="1"/>
  <c r="Q53" i="105" s="1"/>
  <c r="R53" i="105" s="1"/>
  <c r="S53" i="105" s="1"/>
  <c r="T53" i="105" s="1"/>
  <c r="Q58" i="105" a="1"/>
  <c r="Q58" i="105" s="1"/>
  <c r="O58" i="105"/>
  <c r="P58" i="105" s="1"/>
  <c r="N58" i="105"/>
  <c r="Q60" i="105" a="1"/>
  <c r="Q60" i="105" s="1"/>
  <c r="O60" i="105"/>
  <c r="P60" i="105" s="1"/>
  <c r="N60" i="105"/>
  <c r="O62" i="105"/>
  <c r="P62" i="105" s="1"/>
  <c r="N62" i="105"/>
  <c r="N82" i="105"/>
  <c r="Q84" i="105" a="1"/>
  <c r="Q84" i="105" s="1"/>
  <c r="O84" i="105"/>
  <c r="P84" i="105" s="1"/>
  <c r="N84" i="105"/>
  <c r="O86" i="105"/>
  <c r="P86" i="105" s="1"/>
  <c r="N86" i="105"/>
  <c r="N88" i="105"/>
  <c r="N92" i="105"/>
  <c r="Q94" i="105" a="1"/>
  <c r="Q94" i="105" s="1"/>
  <c r="O94" i="105"/>
  <c r="P94" i="105" s="1"/>
  <c r="N94" i="105"/>
  <c r="Q96" i="105" a="1"/>
  <c r="Q96" i="105" s="1"/>
  <c r="O96" i="105"/>
  <c r="P96" i="105" s="1"/>
  <c r="N96" i="105"/>
  <c r="O98" i="105"/>
  <c r="P98" i="105" s="1"/>
  <c r="N98" i="105"/>
  <c r="Q98" i="105" a="1"/>
  <c r="Q98" i="105" s="1"/>
  <c r="R98" i="105" s="1"/>
  <c r="S98" i="105" s="1"/>
  <c r="T98" i="105" s="1"/>
  <c r="N116" i="105"/>
  <c r="Q116" i="105" a="1"/>
  <c r="Q116" i="105" s="1"/>
  <c r="Q123" i="105" a="1"/>
  <c r="Q123" i="105" s="1"/>
  <c r="O123" i="105"/>
  <c r="P123" i="105" s="1"/>
  <c r="N123" i="105"/>
  <c r="N130" i="105"/>
  <c r="O139" i="105"/>
  <c r="P139" i="105" s="1"/>
  <c r="Q139" i="105" a="1"/>
  <c r="Q139" i="105" s="1"/>
  <c r="N172" i="105"/>
  <c r="Q172" i="105" a="1"/>
  <c r="Q172" i="105" s="1"/>
  <c r="O172" i="105"/>
  <c r="P172" i="105" s="1"/>
  <c r="N176" i="105"/>
  <c r="Q176" i="105" a="1"/>
  <c r="Q176" i="105" s="1"/>
  <c r="Q183" i="105" a="1"/>
  <c r="Q183" i="105" s="1"/>
  <c r="O183" i="105"/>
  <c r="P183" i="105" s="1"/>
  <c r="N183" i="105"/>
  <c r="Q191" i="105" a="1"/>
  <c r="Q191" i="105" s="1"/>
  <c r="O191" i="105"/>
  <c r="P191" i="105" s="1"/>
  <c r="N191" i="105"/>
  <c r="Q197" i="105" a="1"/>
  <c r="Q197" i="105" s="1"/>
  <c r="O197" i="105"/>
  <c r="P197" i="105" s="1"/>
  <c r="N197" i="105"/>
  <c r="O214" i="105"/>
  <c r="P214" i="105" s="1"/>
  <c r="Q214" i="105" a="1"/>
  <c r="Q214" i="105" s="1"/>
  <c r="N214" i="105"/>
  <c r="O237" i="105"/>
  <c r="P237" i="105" s="1"/>
  <c r="N237" i="105"/>
  <c r="O243" i="105"/>
  <c r="P243" i="105" s="1"/>
  <c r="Q243" i="105" a="1"/>
  <c r="Q243" i="105" s="1"/>
  <c r="R243" i="105" s="1"/>
  <c r="S243" i="105" s="1"/>
  <c r="T243" i="105" s="1"/>
  <c r="O254" i="105"/>
  <c r="P254" i="105" s="1"/>
  <c r="Q254" i="105" a="1"/>
  <c r="Q254" i="105" s="1"/>
  <c r="N254" i="105"/>
  <c r="Q258" i="105" a="1"/>
  <c r="Q258" i="105" s="1"/>
  <c r="O258" i="105"/>
  <c r="P258" i="105" s="1"/>
  <c r="N258" i="105"/>
  <c r="Q265" i="105" a="1"/>
  <c r="Q265" i="105" s="1"/>
  <c r="O265" i="105"/>
  <c r="P265" i="105" s="1"/>
  <c r="N265" i="105"/>
  <c r="Q273" i="105" a="1"/>
  <c r="Q273" i="105" s="1"/>
  <c r="O273" i="105"/>
  <c r="P273" i="105" s="1"/>
  <c r="N273" i="105"/>
  <c r="N520" i="104"/>
  <c r="N521" i="104"/>
  <c r="N530" i="104"/>
  <c r="Q531" i="104" a="1"/>
  <c r="Q531" i="104" s="1"/>
  <c r="R531" i="104" s="1"/>
  <c r="S531" i="104" s="1"/>
  <c r="T531" i="104" s="1"/>
  <c r="N550" i="104"/>
  <c r="N551" i="104"/>
  <c r="N552" i="104"/>
  <c r="N553" i="104"/>
  <c r="N556" i="104"/>
  <c r="Q557" i="104" a="1"/>
  <c r="Q557" i="104" s="1"/>
  <c r="R557" i="104" s="1"/>
  <c r="S557" i="104" s="1"/>
  <c r="T557" i="104" s="1"/>
  <c r="Q566" i="104" a="1"/>
  <c r="Q566" i="104" s="1"/>
  <c r="R566" i="104" s="1"/>
  <c r="S566" i="104" s="1"/>
  <c r="T566" i="104" s="1"/>
  <c r="O567" i="104"/>
  <c r="P567" i="104" s="1"/>
  <c r="N570" i="104"/>
  <c r="Q571" i="104" a="1"/>
  <c r="Q571" i="104" s="1"/>
  <c r="R571" i="104" s="1"/>
  <c r="S571" i="104" s="1"/>
  <c r="T571" i="104" s="1"/>
  <c r="O572" i="104"/>
  <c r="P572" i="104" s="1"/>
  <c r="Q574" i="104" a="1"/>
  <c r="Q574" i="104" s="1"/>
  <c r="R574" i="104" s="1"/>
  <c r="S574" i="104" s="1"/>
  <c r="T574" i="104" s="1"/>
  <c r="Q575" i="104" a="1"/>
  <c r="Q575" i="104" s="1"/>
  <c r="R575" i="104" s="1"/>
  <c r="S575" i="104" s="1"/>
  <c r="T575" i="104" s="1"/>
  <c r="Q576" i="104" a="1"/>
  <c r="Q576" i="104" s="1"/>
  <c r="R576" i="104" s="1"/>
  <c r="S576" i="104" s="1"/>
  <c r="T576" i="104" s="1"/>
  <c r="O577" i="104"/>
  <c r="P577" i="104" s="1"/>
  <c r="Q587" i="104" a="1"/>
  <c r="Q587" i="104" s="1"/>
  <c r="R587" i="104" s="1"/>
  <c r="S587" i="104" s="1"/>
  <c r="T587" i="104" s="1"/>
  <c r="Q588" i="104" a="1"/>
  <c r="Q588" i="104" s="1"/>
  <c r="R588" i="104" s="1"/>
  <c r="S588" i="104" s="1"/>
  <c r="T588" i="104" s="1"/>
  <c r="Q589" i="104" a="1"/>
  <c r="Q589" i="104" s="1"/>
  <c r="R589" i="104" s="1"/>
  <c r="S589" i="104" s="1"/>
  <c r="T589" i="104" s="1"/>
  <c r="O590" i="104"/>
  <c r="P590" i="104" s="1"/>
  <c r="Q592" i="104" a="1"/>
  <c r="Q592" i="104" s="1"/>
  <c r="R592" i="104" s="1"/>
  <c r="S592" i="104" s="1"/>
  <c r="T592" i="104" s="1"/>
  <c r="O593" i="104"/>
  <c r="P593" i="104" s="1"/>
  <c r="Q600" i="104" a="1"/>
  <c r="Q600" i="104" s="1"/>
  <c r="R600" i="104" s="1"/>
  <c r="S600" i="104" s="1"/>
  <c r="T600" i="104" s="1"/>
  <c r="O601" i="104"/>
  <c r="P601" i="104" s="1"/>
  <c r="O609" i="104"/>
  <c r="P609" i="104" s="1"/>
  <c r="O615" i="104"/>
  <c r="P615" i="104" s="1"/>
  <c r="O624" i="104"/>
  <c r="P624" i="104" s="1"/>
  <c r="Q629" i="104" a="1"/>
  <c r="Q629" i="104" s="1"/>
  <c r="R629" i="104" s="1"/>
  <c r="S629" i="104" s="1"/>
  <c r="T629" i="104" s="1"/>
  <c r="N630" i="104"/>
  <c r="Q631" i="104" a="1"/>
  <c r="Q631" i="104" s="1"/>
  <c r="R631" i="104" s="1"/>
  <c r="S631" i="104" s="1"/>
  <c r="T631" i="104" s="1"/>
  <c r="N632" i="104"/>
  <c r="Q633" i="104" a="1"/>
  <c r="Q633" i="104" s="1"/>
  <c r="R633" i="104" s="1"/>
  <c r="S633" i="104" s="1"/>
  <c r="T633" i="104" s="1"/>
  <c r="N634" i="104"/>
  <c r="Q635" i="104" a="1"/>
  <c r="Q635" i="104" s="1"/>
  <c r="R635" i="104" s="1"/>
  <c r="S635" i="104" s="1"/>
  <c r="T635" i="104" s="1"/>
  <c r="N636" i="104"/>
  <c r="Q637" i="104" a="1"/>
  <c r="Q637" i="104" s="1"/>
  <c r="R637" i="104" s="1"/>
  <c r="S637" i="104" s="1"/>
  <c r="T637" i="104" s="1"/>
  <c r="Q638" i="104" a="1"/>
  <c r="Q638" i="104" s="1"/>
  <c r="R638" i="104" s="1"/>
  <c r="S638" i="104" s="1"/>
  <c r="T638" i="104" s="1"/>
  <c r="O640" i="104"/>
  <c r="O643" i="104"/>
  <c r="P643" i="104" s="1"/>
  <c r="Q643" i="104" a="1"/>
  <c r="Q643" i="104" s="1"/>
  <c r="O644" i="104"/>
  <c r="P644" i="104" s="1"/>
  <c r="O646" i="104"/>
  <c r="Q653" i="104" a="1"/>
  <c r="Q653" i="104" s="1"/>
  <c r="N653" i="104"/>
  <c r="O655" i="104"/>
  <c r="P655" i="104" s="1"/>
  <c r="Q655" i="104" a="1"/>
  <c r="Q655" i="104" s="1"/>
  <c r="Q656" i="104" a="1"/>
  <c r="Q656" i="104" s="1"/>
  <c r="R656" i="104" s="1"/>
  <c r="S656" i="104" s="1"/>
  <c r="T656" i="104" s="1"/>
  <c r="O657" i="104"/>
  <c r="P657" i="104" s="1"/>
  <c r="Q657" i="104" a="1"/>
  <c r="Q657" i="104" s="1"/>
  <c r="R657" i="104" s="1"/>
  <c r="S657" i="104" s="1"/>
  <c r="T657" i="104" s="1"/>
  <c r="O658" i="104"/>
  <c r="P658" i="104" s="1"/>
  <c r="Q661" i="104" a="1"/>
  <c r="Q661" i="104" s="1"/>
  <c r="N661" i="104"/>
  <c r="N662" i="104"/>
  <c r="N663" i="104"/>
  <c r="N664" i="104"/>
  <c r="Q665" i="104" a="1"/>
  <c r="Q665" i="104" s="1"/>
  <c r="R665" i="104" s="1"/>
  <c r="S665" i="104" s="1"/>
  <c r="T665" i="104" s="1"/>
  <c r="Q666" i="104" a="1"/>
  <c r="Q666" i="104" s="1"/>
  <c r="R666" i="104" s="1"/>
  <c r="S666" i="104" s="1"/>
  <c r="T666" i="104" s="1"/>
  <c r="Q667" i="104" a="1"/>
  <c r="Q667" i="104" s="1"/>
  <c r="N667" i="104"/>
  <c r="O669" i="104"/>
  <c r="P669" i="104" s="1"/>
  <c r="Q669" i="104" a="1"/>
  <c r="Q669" i="104" s="1"/>
  <c r="R669" i="104" s="1"/>
  <c r="S669" i="104" s="1"/>
  <c r="T669" i="104" s="1"/>
  <c r="Q670" i="104" a="1"/>
  <c r="Q670" i="104" s="1"/>
  <c r="R670" i="104" s="1"/>
  <c r="S670" i="104" s="1"/>
  <c r="T670" i="104" s="1"/>
  <c r="Q671" i="104" a="1"/>
  <c r="Q671" i="104" s="1"/>
  <c r="N671" i="104"/>
  <c r="N672" i="104"/>
  <c r="Q673" i="104" a="1"/>
  <c r="Q673" i="104" s="1"/>
  <c r="R673" i="104" s="1"/>
  <c r="S673" i="104" s="1"/>
  <c r="T673" i="104" s="1"/>
  <c r="O674" i="104"/>
  <c r="P674" i="104" s="1"/>
  <c r="N674" i="104"/>
  <c r="Q675" i="104" a="1"/>
  <c r="Q675" i="104" s="1"/>
  <c r="R675" i="104" s="1"/>
  <c r="S675" i="104" s="1"/>
  <c r="T675" i="104" s="1"/>
  <c r="O676" i="104"/>
  <c r="P676" i="104" s="1"/>
  <c r="N676" i="104"/>
  <c r="Q677" i="104" a="1"/>
  <c r="Q677" i="104" s="1"/>
  <c r="R677" i="104" s="1"/>
  <c r="S677" i="104" s="1"/>
  <c r="T677" i="104" s="1"/>
  <c r="Q678" i="104" a="1"/>
  <c r="Q678" i="104" s="1"/>
  <c r="R678" i="104" s="1"/>
  <c r="S678" i="104" s="1"/>
  <c r="T678" i="104" s="1"/>
  <c r="Q679" i="104" a="1"/>
  <c r="Q679" i="104" s="1"/>
  <c r="N679" i="104"/>
  <c r="Q684" i="104" a="1"/>
  <c r="Q684" i="104" s="1"/>
  <c r="R684" i="104" s="1"/>
  <c r="S684" i="104" s="1"/>
  <c r="T684" i="104" s="1"/>
  <c r="Q685" i="104" a="1"/>
  <c r="Q685" i="104" s="1"/>
  <c r="R685" i="104" s="1"/>
  <c r="S685" i="104" s="1"/>
  <c r="T685" i="104" s="1"/>
  <c r="O689" i="104"/>
  <c r="P689" i="104" s="1"/>
  <c r="O693" i="104"/>
  <c r="P693" i="104" s="1"/>
  <c r="N735" i="104"/>
  <c r="O757" i="104"/>
  <c r="O835" i="104"/>
  <c r="P835" i="104" s="1"/>
  <c r="Q888" i="104" a="1"/>
  <c r="Q888" i="104" s="1"/>
  <c r="R888" i="104" s="1"/>
  <c r="S888" i="104" s="1"/>
  <c r="T888" i="104" s="1"/>
  <c r="N889" i="104"/>
  <c r="Q890" i="104" a="1"/>
  <c r="Q890" i="104" s="1"/>
  <c r="R890" i="104" s="1"/>
  <c r="S890" i="104" s="1"/>
  <c r="T890" i="104" s="1"/>
  <c r="N891" i="104"/>
  <c r="Q892" i="104" a="1"/>
  <c r="Q892" i="104" s="1"/>
  <c r="R892" i="104" s="1"/>
  <c r="S892" i="104" s="1"/>
  <c r="T892" i="104" s="1"/>
  <c r="N893" i="104"/>
  <c r="Q894" i="104" a="1"/>
  <c r="Q894" i="104" s="1"/>
  <c r="R894" i="104" s="1"/>
  <c r="S894" i="104" s="1"/>
  <c r="T894" i="104" s="1"/>
  <c r="N895" i="104"/>
  <c r="Q896" i="104" a="1"/>
  <c r="Q896" i="104" s="1"/>
  <c r="R896" i="104" s="1"/>
  <c r="S896" i="104" s="1"/>
  <c r="T896" i="104" s="1"/>
  <c r="N897" i="104"/>
  <c r="Q898" i="104" a="1"/>
  <c r="Q898" i="104" s="1"/>
  <c r="R898" i="104" s="1"/>
  <c r="S898" i="104" s="1"/>
  <c r="T898" i="104" s="1"/>
  <c r="N899" i="104"/>
  <c r="Q900" i="104" a="1"/>
  <c r="Q900" i="104" s="1"/>
  <c r="R900" i="104" s="1"/>
  <c r="S900" i="104" s="1"/>
  <c r="T900" i="104" s="1"/>
  <c r="N901" i="104"/>
  <c r="Q902" i="104" a="1"/>
  <c r="Q902" i="104" s="1"/>
  <c r="R902" i="104" s="1"/>
  <c r="S902" i="104" s="1"/>
  <c r="T902" i="104" s="1"/>
  <c r="N903" i="104"/>
  <c r="Q904" i="104" a="1"/>
  <c r="Q904" i="104" s="1"/>
  <c r="R904" i="104" s="1"/>
  <c r="S904" i="104" s="1"/>
  <c r="T904" i="104" s="1"/>
  <c r="N905" i="104"/>
  <c r="Q906" i="104" a="1"/>
  <c r="Q906" i="104" s="1"/>
  <c r="R906" i="104" s="1"/>
  <c r="S906" i="104" s="1"/>
  <c r="T906" i="104" s="1"/>
  <c r="N907" i="104"/>
  <c r="Q908" i="104" a="1"/>
  <c r="Q908" i="104" s="1"/>
  <c r="R908" i="104" s="1"/>
  <c r="S908" i="104" s="1"/>
  <c r="T908" i="104" s="1"/>
  <c r="O909" i="104"/>
  <c r="Q954" i="104" a="1"/>
  <c r="Q954" i="104" s="1"/>
  <c r="N954" i="104"/>
  <c r="Q956" i="104" a="1"/>
  <c r="Q956" i="104" s="1"/>
  <c r="N956" i="104"/>
  <c r="Q958" i="104" a="1"/>
  <c r="Q958" i="104" s="1"/>
  <c r="N958" i="104"/>
  <c r="Q960" i="104" a="1"/>
  <c r="Q960" i="104" s="1"/>
  <c r="N960" i="104"/>
  <c r="Q962" i="104" a="1"/>
  <c r="Q962" i="104" s="1"/>
  <c r="N962" i="104"/>
  <c r="Q964" i="104" a="1"/>
  <c r="Q964" i="104" s="1"/>
  <c r="N964" i="104"/>
  <c r="Q966" i="104" a="1"/>
  <c r="Q966" i="104" s="1"/>
  <c r="N966" i="104"/>
  <c r="Q968" i="104" a="1"/>
  <c r="Q968" i="104" s="1"/>
  <c r="N968" i="104"/>
  <c r="Q970" i="104" a="1"/>
  <c r="Q970" i="104" s="1"/>
  <c r="N970" i="104"/>
  <c r="Q972" i="104" a="1"/>
  <c r="Q972" i="104" s="1"/>
  <c r="N972" i="104"/>
  <c r="Q974" i="104" a="1"/>
  <c r="Q974" i="104" s="1"/>
  <c r="N974" i="104"/>
  <c r="Q976" i="104" a="1"/>
  <c r="Q976" i="104" s="1"/>
  <c r="N976" i="104"/>
  <c r="N978" i="104"/>
  <c r="J1088" i="104"/>
  <c r="O1088" i="104" s="1"/>
  <c r="P1088" i="104" s="1"/>
  <c r="J1087" i="104"/>
  <c r="Q1087" i="104" s="1" a="1"/>
  <c r="Q1087" i="104" s="1"/>
  <c r="J1086" i="104"/>
  <c r="N1086" i="104" s="1"/>
  <c r="J1085" i="104"/>
  <c r="J1084" i="104"/>
  <c r="O1084" i="104" s="1"/>
  <c r="P1084" i="104" s="1"/>
  <c r="J1083" i="104"/>
  <c r="Q1083" i="104" s="1" a="1"/>
  <c r="Q1083" i="104" s="1"/>
  <c r="J1082" i="104"/>
  <c r="O1082" i="104" s="1"/>
  <c r="P1082" i="104" s="1"/>
  <c r="J1081" i="104"/>
  <c r="O1081" i="104" s="1"/>
  <c r="P1081" i="104" s="1"/>
  <c r="J1080" i="104"/>
  <c r="O1080" i="104" s="1"/>
  <c r="P1080" i="104" s="1"/>
  <c r="J1079" i="104"/>
  <c r="Q1079" i="104" s="1" a="1"/>
  <c r="Q1079" i="104" s="1"/>
  <c r="J1078" i="104"/>
  <c r="N1078" i="104" s="1"/>
  <c r="J1077" i="104"/>
  <c r="J1076" i="104"/>
  <c r="O1076" i="104" s="1"/>
  <c r="P1076" i="104" s="1"/>
  <c r="J1075" i="104"/>
  <c r="Q1075" i="104" s="1" a="1"/>
  <c r="Q1075" i="104" s="1"/>
  <c r="J1074" i="104"/>
  <c r="O1074" i="104" s="1"/>
  <c r="P1074" i="104" s="1"/>
  <c r="J1073" i="104"/>
  <c r="O1073" i="104" s="1"/>
  <c r="P1073" i="104" s="1"/>
  <c r="J1072" i="104"/>
  <c r="O1072" i="104" s="1"/>
  <c r="P1072" i="104" s="1"/>
  <c r="J1071" i="104"/>
  <c r="Q1071" i="104" s="1" a="1"/>
  <c r="Q1071" i="104" s="1"/>
  <c r="J1070" i="104"/>
  <c r="N1070" i="104" s="1"/>
  <c r="J1069" i="104"/>
  <c r="J1068" i="104"/>
  <c r="O1068" i="104" s="1"/>
  <c r="P1068" i="104" s="1"/>
  <c r="J1067" i="104"/>
  <c r="Q1067" i="104" s="1" a="1"/>
  <c r="Q1067" i="104" s="1"/>
  <c r="J1066" i="104"/>
  <c r="O1066" i="104" s="1"/>
  <c r="P1066" i="104" s="1"/>
  <c r="J1065" i="104"/>
  <c r="O1065" i="104" s="1"/>
  <c r="P1065" i="104" s="1"/>
  <c r="J1064" i="104"/>
  <c r="O1064" i="104" s="1"/>
  <c r="P1064" i="104" s="1"/>
  <c r="J1063" i="104"/>
  <c r="Q1063" i="104" s="1" a="1"/>
  <c r="Q1063" i="104" s="1"/>
  <c r="J1062" i="104"/>
  <c r="N1062" i="104" s="1"/>
  <c r="J1061" i="104"/>
  <c r="J1060" i="104"/>
  <c r="O1060" i="104" s="1"/>
  <c r="P1060" i="104" s="1"/>
  <c r="J1059" i="104"/>
  <c r="Q1059" i="104" s="1" a="1"/>
  <c r="Q1059" i="104" s="1"/>
  <c r="J1058" i="104"/>
  <c r="O1058" i="104" s="1"/>
  <c r="P1058" i="104" s="1"/>
  <c r="J1057" i="104"/>
  <c r="O1057" i="104" s="1"/>
  <c r="P1057" i="104" s="1"/>
  <c r="J1056" i="104"/>
  <c r="O1056" i="104" s="1"/>
  <c r="P1056" i="104" s="1"/>
  <c r="J1055" i="104"/>
  <c r="Q1055" i="104" s="1" a="1"/>
  <c r="Q1055" i="104" s="1"/>
  <c r="J1054" i="104"/>
  <c r="N1054" i="104" s="1"/>
  <c r="J1053" i="104"/>
  <c r="O1053" i="104" s="1"/>
  <c r="P1053" i="104" s="1"/>
  <c r="J1052" i="104"/>
  <c r="O1052" i="104" s="1"/>
  <c r="P1052" i="104" s="1"/>
  <c r="J1051" i="104"/>
  <c r="Q1051" i="104" s="1" a="1"/>
  <c r="Q1051" i="104" s="1"/>
  <c r="J1050" i="104"/>
  <c r="O1050" i="104" s="1"/>
  <c r="P1050" i="104" s="1"/>
  <c r="J1049" i="104"/>
  <c r="O1049" i="104" s="1"/>
  <c r="P1049" i="104" s="1"/>
  <c r="J1048" i="104"/>
  <c r="O1048" i="104" s="1"/>
  <c r="P1048" i="104" s="1"/>
  <c r="J1047" i="104"/>
  <c r="Q1047" i="104" s="1" a="1"/>
  <c r="Q1047" i="104" s="1"/>
  <c r="J1046" i="104"/>
  <c r="N1046" i="104" s="1"/>
  <c r="J1045" i="104"/>
  <c r="O1045" i="104" s="1"/>
  <c r="P1045" i="104" s="1"/>
  <c r="J1044" i="104"/>
  <c r="O1044" i="104" s="1"/>
  <c r="P1044" i="104" s="1"/>
  <c r="J1043" i="104"/>
  <c r="Q1043" i="104" s="1" a="1"/>
  <c r="Q1043" i="104" s="1"/>
  <c r="J1042" i="104"/>
  <c r="O1042" i="104" s="1"/>
  <c r="P1042" i="104" s="1"/>
  <c r="J1041" i="104"/>
  <c r="O1041" i="104" s="1"/>
  <c r="P1041" i="104" s="1"/>
  <c r="J1040" i="104"/>
  <c r="O1040" i="104" s="1"/>
  <c r="P1040" i="104" s="1"/>
  <c r="J1039" i="104"/>
  <c r="Q1039" i="104" s="1" a="1"/>
  <c r="Q1039" i="104" s="1"/>
  <c r="J1038" i="104"/>
  <c r="N1038" i="104" s="1"/>
  <c r="J1037" i="104"/>
  <c r="O1037" i="104" s="1"/>
  <c r="P1037" i="104" s="1"/>
  <c r="J1036" i="104"/>
  <c r="O1036" i="104" s="1"/>
  <c r="P1036" i="104" s="1"/>
  <c r="J1035" i="104"/>
  <c r="Q1035" i="104" s="1" a="1"/>
  <c r="Q1035" i="104" s="1"/>
  <c r="J1034" i="104"/>
  <c r="O1034" i="104" s="1"/>
  <c r="P1034" i="104" s="1"/>
  <c r="J1033" i="104"/>
  <c r="O1033" i="104" s="1"/>
  <c r="P1033" i="104" s="1"/>
  <c r="J1032" i="104"/>
  <c r="O1032" i="104" s="1"/>
  <c r="P1032" i="104" s="1"/>
  <c r="J1031" i="104"/>
  <c r="Q1031" i="104" s="1" a="1"/>
  <c r="Q1031" i="104" s="1"/>
  <c r="J1030" i="104"/>
  <c r="N1030" i="104" s="1"/>
  <c r="J1029" i="104"/>
  <c r="O1029" i="104" s="1"/>
  <c r="P1029" i="104" s="1"/>
  <c r="J1028" i="104"/>
  <c r="O1028" i="104" s="1"/>
  <c r="P1028" i="104" s="1"/>
  <c r="J1027" i="104"/>
  <c r="Q1027" i="104" s="1" a="1"/>
  <c r="Q1027" i="104" s="1"/>
  <c r="J1026" i="104"/>
  <c r="O1026" i="104" s="1"/>
  <c r="P1026" i="104" s="1"/>
  <c r="J1025" i="104"/>
  <c r="O1025" i="104" s="1"/>
  <c r="P1025" i="104" s="1"/>
  <c r="J1024" i="104"/>
  <c r="O1024" i="104" s="1"/>
  <c r="P1024" i="104" s="1"/>
  <c r="J1022" i="104"/>
  <c r="O1022" i="104" s="1"/>
  <c r="P1022" i="104" s="1"/>
  <c r="J1021" i="104"/>
  <c r="J1020" i="104"/>
  <c r="Q1020" i="104" s="1" a="1"/>
  <c r="Q1020" i="104" s="1"/>
  <c r="J1019" i="104"/>
  <c r="O1019" i="104" s="1"/>
  <c r="P1019" i="104" s="1"/>
  <c r="J1018" i="104"/>
  <c r="O1018" i="104" s="1"/>
  <c r="P1018" i="104" s="1"/>
  <c r="J1017" i="104"/>
  <c r="O1017" i="104" s="1"/>
  <c r="P1017" i="104" s="1"/>
  <c r="J1016" i="104"/>
  <c r="Q1016" i="104" s="1" a="1"/>
  <c r="Q1016" i="104" s="1"/>
  <c r="J1015" i="104"/>
  <c r="Q1015" i="104" s="1" a="1"/>
  <c r="Q1015" i="104" s="1"/>
  <c r="J1014" i="104"/>
  <c r="Q1014" i="104" s="1" a="1"/>
  <c r="Q1014" i="104" s="1"/>
  <c r="J1013" i="104"/>
  <c r="N1013" i="104" s="1"/>
  <c r="J1012" i="104"/>
  <c r="Q1012" i="104" s="1" a="1"/>
  <c r="Q1012" i="104" s="1"/>
  <c r="J1011" i="104"/>
  <c r="N1011" i="104" s="1"/>
  <c r="J1010" i="104"/>
  <c r="Q1010" i="104" s="1" a="1"/>
  <c r="Q1010" i="104" s="1"/>
  <c r="J1009" i="104"/>
  <c r="O1009" i="104" s="1"/>
  <c r="P1009" i="104" s="1"/>
  <c r="J1008" i="104"/>
  <c r="Q1008" i="104" s="1" a="1"/>
  <c r="Q1008" i="104" s="1"/>
  <c r="J1007" i="104"/>
  <c r="Q1007" i="104" s="1" a="1"/>
  <c r="Q1007" i="104" s="1"/>
  <c r="J1006" i="104"/>
  <c r="Q1006" i="104" s="1" a="1"/>
  <c r="Q1006" i="104" s="1"/>
  <c r="J1005" i="104"/>
  <c r="Q1005" i="104" s="1" a="1"/>
  <c r="Q1005" i="104" s="1"/>
  <c r="J1004" i="104"/>
  <c r="Q1004" i="104" s="1" a="1"/>
  <c r="Q1004" i="104" s="1"/>
  <c r="J1003" i="104"/>
  <c r="Q1003" i="104" s="1" a="1"/>
  <c r="Q1003" i="104" s="1"/>
  <c r="J1002" i="104"/>
  <c r="Q1002" i="104" s="1" a="1"/>
  <c r="Q1002" i="104" s="1"/>
  <c r="J1001" i="104"/>
  <c r="Q1001" i="104" s="1" a="1"/>
  <c r="Q1001" i="104" s="1"/>
  <c r="J1000" i="104"/>
  <c r="Q1000" i="104" s="1" a="1"/>
  <c r="Q1000" i="104" s="1"/>
  <c r="J999" i="104"/>
  <c r="Q999" i="104" s="1" a="1"/>
  <c r="Q999" i="104" s="1"/>
  <c r="J998" i="104"/>
  <c r="Q998" i="104" s="1" a="1"/>
  <c r="Q998" i="104" s="1"/>
  <c r="J997" i="104"/>
  <c r="N997" i="104" s="1"/>
  <c r="J996" i="104"/>
  <c r="Q996" i="104" s="1" a="1"/>
  <c r="Q996" i="104" s="1"/>
  <c r="J995" i="104"/>
  <c r="N995" i="104" s="1"/>
  <c r="J994" i="104"/>
  <c r="Q994" i="104" s="1" a="1"/>
  <c r="Q994" i="104" s="1"/>
  <c r="J993" i="104"/>
  <c r="O993" i="104" s="1"/>
  <c r="P993" i="104" s="1"/>
  <c r="J992" i="104"/>
  <c r="Q992" i="104" s="1" a="1"/>
  <c r="Q992" i="104" s="1"/>
  <c r="J991" i="104"/>
  <c r="Q991" i="104" s="1" a="1"/>
  <c r="Q991" i="104" s="1"/>
  <c r="J990" i="104"/>
  <c r="Q990" i="104" s="1" a="1"/>
  <c r="Q990" i="104" s="1"/>
  <c r="J989" i="104"/>
  <c r="Q989" i="104" s="1" a="1"/>
  <c r="Q989" i="104" s="1"/>
  <c r="J988" i="104"/>
  <c r="Q988" i="104" s="1" a="1"/>
  <c r="Q988" i="104" s="1"/>
  <c r="J987" i="104"/>
  <c r="Q987" i="104" s="1" a="1"/>
  <c r="Q987" i="104" s="1"/>
  <c r="J986" i="104"/>
  <c r="Q986" i="104" s="1" a="1"/>
  <c r="Q986" i="104" s="1"/>
  <c r="J985" i="104"/>
  <c r="Q985" i="104" s="1" a="1"/>
  <c r="Q985" i="104" s="1"/>
  <c r="J984" i="104"/>
  <c r="Q984" i="104" s="1" a="1"/>
  <c r="Q984" i="104" s="1"/>
  <c r="J983" i="104"/>
  <c r="Q983" i="104" s="1" a="1"/>
  <c r="Q983" i="104" s="1"/>
  <c r="J982" i="104"/>
  <c r="Q982" i="104" s="1" a="1"/>
  <c r="Q982" i="104" s="1"/>
  <c r="J981" i="104"/>
  <c r="N981" i="104" s="1"/>
  <c r="J980" i="104"/>
  <c r="J979" i="104"/>
  <c r="N979" i="104" s="1"/>
  <c r="J930" i="104"/>
  <c r="Q930" i="104" s="1" a="1"/>
  <c r="Q930" i="104" s="1"/>
  <c r="J929" i="104"/>
  <c r="O929" i="104" s="1"/>
  <c r="P929" i="104" s="1"/>
  <c r="J928" i="104"/>
  <c r="O928" i="104" s="1"/>
  <c r="P928" i="104" s="1"/>
  <c r="J927" i="104"/>
  <c r="O927" i="104" s="1"/>
  <c r="P927" i="104" s="1"/>
  <c r="J926" i="104"/>
  <c r="O926" i="104" s="1"/>
  <c r="P926" i="104" s="1"/>
  <c r="J911" i="104"/>
  <c r="N911" i="104" s="1"/>
  <c r="J886" i="104"/>
  <c r="O886" i="104" s="1"/>
  <c r="P886" i="104" s="1"/>
  <c r="J884" i="104"/>
  <c r="O884" i="104" s="1"/>
  <c r="P884" i="104" s="1"/>
  <c r="J883" i="104"/>
  <c r="J882" i="104"/>
  <c r="O882" i="104" s="1"/>
  <c r="P882" i="104" s="1"/>
  <c r="J881" i="104"/>
  <c r="O881" i="104" s="1"/>
  <c r="P881" i="104" s="1"/>
  <c r="J880" i="104"/>
  <c r="Q880" i="104" s="1" a="1"/>
  <c r="Q880" i="104" s="1"/>
  <c r="J879" i="104"/>
  <c r="J878" i="104"/>
  <c r="N878" i="104" s="1"/>
  <c r="J877" i="104"/>
  <c r="O877" i="104" s="1"/>
  <c r="P877" i="104" s="1"/>
  <c r="J876" i="104"/>
  <c r="O876" i="104" s="1"/>
  <c r="P876" i="104" s="1"/>
  <c r="J875" i="104"/>
  <c r="J782" i="104"/>
  <c r="Q782" i="104" s="1" a="1"/>
  <c r="Q782" i="104" s="1"/>
  <c r="J781" i="104"/>
  <c r="N781" i="104" s="1"/>
  <c r="J780" i="104"/>
  <c r="O780" i="104" s="1"/>
  <c r="P780" i="104" s="1"/>
  <c r="J779" i="104"/>
  <c r="J778" i="104"/>
  <c r="O778" i="104" s="1"/>
  <c r="P778" i="104" s="1"/>
  <c r="J777" i="104"/>
  <c r="O777" i="104" s="1"/>
  <c r="P777" i="104" s="1"/>
  <c r="J776" i="104"/>
  <c r="O776" i="104" s="1"/>
  <c r="P776" i="104" s="1"/>
  <c r="J775" i="104"/>
  <c r="J774" i="104"/>
  <c r="N774" i="104" s="1"/>
  <c r="J773" i="104"/>
  <c r="N773" i="104" s="1"/>
  <c r="J772" i="104"/>
  <c r="O772" i="104" s="1"/>
  <c r="P772" i="104" s="1"/>
  <c r="J771" i="104"/>
  <c r="J770" i="104"/>
  <c r="O770" i="104" s="1"/>
  <c r="P770" i="104" s="1"/>
  <c r="J769" i="104"/>
  <c r="O769" i="104" s="1"/>
  <c r="P769" i="104" s="1"/>
  <c r="J768" i="104"/>
  <c r="N768" i="104" s="1"/>
  <c r="J767" i="104"/>
  <c r="J766" i="104"/>
  <c r="Q766" i="104" s="1" a="1"/>
  <c r="Q766" i="104" s="1"/>
  <c r="J765" i="104"/>
  <c r="N765" i="104" s="1"/>
  <c r="J764" i="104"/>
  <c r="O764" i="104" s="1"/>
  <c r="P764" i="104" s="1"/>
  <c r="J763" i="104"/>
  <c r="J762" i="104"/>
  <c r="O762" i="104" s="1"/>
  <c r="P762" i="104" s="1"/>
  <c r="J761" i="104"/>
  <c r="O761" i="104" s="1"/>
  <c r="P761" i="104" s="1"/>
  <c r="J760" i="104"/>
  <c r="O760" i="104" s="1"/>
  <c r="P760" i="104" s="1"/>
  <c r="J759" i="104"/>
  <c r="J756" i="104"/>
  <c r="Q756" i="104" s="1" a="1"/>
  <c r="Q756" i="104" s="1"/>
  <c r="J755" i="104"/>
  <c r="J754" i="104"/>
  <c r="Q754" i="104" s="1" a="1"/>
  <c r="Q754" i="104" s="1"/>
  <c r="J753" i="104"/>
  <c r="Q753" i="104" s="1" a="1"/>
  <c r="Q753" i="104" s="1"/>
  <c r="J752" i="104"/>
  <c r="O752" i="104" s="1"/>
  <c r="P752" i="104" s="1"/>
  <c r="J751" i="104"/>
  <c r="O751" i="104" s="1"/>
  <c r="P751" i="104" s="1"/>
  <c r="J744" i="104"/>
  <c r="N744" i="104" s="1"/>
  <c r="J737" i="104"/>
  <c r="J731" i="104"/>
  <c r="N731" i="104" s="1"/>
  <c r="J730" i="104"/>
  <c r="J729" i="104"/>
  <c r="Q729" i="104" s="1" a="1"/>
  <c r="Q729" i="104" s="1"/>
  <c r="J728" i="104"/>
  <c r="J727" i="104"/>
  <c r="O727" i="104" s="1"/>
  <c r="P727" i="104" s="1"/>
  <c r="J726" i="104"/>
  <c r="Q726" i="104" s="1" a="1"/>
  <c r="Q726" i="104" s="1"/>
  <c r="J725" i="104"/>
  <c r="O725" i="104" s="1"/>
  <c r="P725" i="104" s="1"/>
  <c r="J723" i="104"/>
  <c r="O723" i="104" s="1"/>
  <c r="P723" i="104" s="1"/>
  <c r="J722" i="104"/>
  <c r="Q722" i="104" s="1" a="1"/>
  <c r="Q722" i="104" s="1"/>
  <c r="J721" i="104"/>
  <c r="Q721" i="104" s="1" a="1"/>
  <c r="Q721" i="104" s="1"/>
  <c r="J720" i="104"/>
  <c r="Q720" i="104" s="1" a="1"/>
  <c r="Q720" i="104" s="1"/>
  <c r="J719" i="104"/>
  <c r="Q719" i="104" s="1" a="1"/>
  <c r="Q719" i="104" s="1"/>
  <c r="J718" i="104"/>
  <c r="Q718" i="104" s="1" a="1"/>
  <c r="Q718" i="104" s="1"/>
  <c r="J717" i="104"/>
  <c r="Q717" i="104" s="1" a="1"/>
  <c r="Q717" i="104" s="1"/>
  <c r="J716" i="104"/>
  <c r="N716" i="104" s="1"/>
  <c r="J692" i="104"/>
  <c r="J691" i="104"/>
  <c r="N691" i="104" s="1"/>
  <c r="J690" i="104"/>
  <c r="J687" i="104"/>
  <c r="N687" i="104" s="1"/>
  <c r="J686" i="104"/>
  <c r="Q686" i="104" s="1" a="1"/>
  <c r="Q686" i="104" s="1"/>
  <c r="J683" i="104"/>
  <c r="O683" i="104" s="1"/>
  <c r="P683" i="104" s="1"/>
  <c r="J639" i="104"/>
  <c r="J628" i="104"/>
  <c r="Q628" i="104" s="1" a="1"/>
  <c r="Q628" i="104" s="1"/>
  <c r="J1122" i="104"/>
  <c r="J1121" i="104"/>
  <c r="J1120" i="104"/>
  <c r="J1119" i="104"/>
  <c r="J1118" i="104"/>
  <c r="J1117" i="104"/>
  <c r="J1116" i="104"/>
  <c r="J1115" i="104"/>
  <c r="J1114" i="104"/>
  <c r="J1113" i="104"/>
  <c r="J1112" i="104"/>
  <c r="J1111" i="104"/>
  <c r="J1110" i="104"/>
  <c r="J1109" i="104"/>
  <c r="J1108" i="104"/>
  <c r="J1107" i="104"/>
  <c r="J1106" i="104"/>
  <c r="J1105" i="104"/>
  <c r="J1104" i="104"/>
  <c r="J1103" i="104"/>
  <c r="J1102" i="104"/>
  <c r="J1101" i="104"/>
  <c r="J1100" i="104"/>
  <c r="J1099" i="104"/>
  <c r="J1098" i="104"/>
  <c r="J1097" i="104"/>
  <c r="J1096" i="104"/>
  <c r="J1095" i="104"/>
  <c r="J1094" i="104"/>
  <c r="J1093" i="104"/>
  <c r="J1092" i="104"/>
  <c r="J1091" i="104"/>
  <c r="J1090" i="104"/>
  <c r="O10" i="105"/>
  <c r="P10" i="105" s="1"/>
  <c r="N10" i="105"/>
  <c r="N21" i="105"/>
  <c r="O22" i="105"/>
  <c r="P22" i="105" s="1"/>
  <c r="N22" i="105"/>
  <c r="R24" i="105"/>
  <c r="S24" i="105" s="1"/>
  <c r="T24" i="105" s="1"/>
  <c r="O25" i="105"/>
  <c r="P25" i="105" s="1"/>
  <c r="R26" i="105"/>
  <c r="S26" i="105" s="1"/>
  <c r="T26" i="105" s="1"/>
  <c r="Q27" i="105" a="1"/>
  <c r="Q27" i="105" s="1"/>
  <c r="R27" i="105" s="1"/>
  <c r="S27" i="105" s="1"/>
  <c r="T27" i="105" s="1"/>
  <c r="O28" i="105"/>
  <c r="P28" i="105" s="1"/>
  <c r="N28" i="105"/>
  <c r="Q28" i="105" a="1"/>
  <c r="Q28" i="105" s="1"/>
  <c r="R28" i="105" s="1"/>
  <c r="S28" i="105" s="1"/>
  <c r="T28" i="105" s="1"/>
  <c r="O29" i="105"/>
  <c r="P29" i="105" s="1"/>
  <c r="R30" i="105"/>
  <c r="S30" i="105" s="1"/>
  <c r="T30" i="105" s="1"/>
  <c r="O31" i="105"/>
  <c r="P31" i="105" s="1"/>
  <c r="R32" i="105"/>
  <c r="S32" i="105" s="1"/>
  <c r="T32" i="105" s="1"/>
  <c r="O33" i="105"/>
  <c r="P33" i="105" s="1"/>
  <c r="R34" i="105"/>
  <c r="S34" i="105" s="1"/>
  <c r="T34" i="105" s="1"/>
  <c r="O35" i="105"/>
  <c r="P35" i="105" s="1"/>
  <c r="R36" i="105"/>
  <c r="S36" i="105" s="1"/>
  <c r="T36" i="105" s="1"/>
  <c r="N37" i="105"/>
  <c r="N38" i="105"/>
  <c r="R40" i="105"/>
  <c r="S40" i="105" s="1"/>
  <c r="T40" i="105" s="1"/>
  <c r="O41" i="105"/>
  <c r="P41" i="105" s="1"/>
  <c r="R42" i="105"/>
  <c r="S42" i="105" s="1"/>
  <c r="T42" i="105" s="1"/>
  <c r="O43" i="105"/>
  <c r="P43" i="105" s="1"/>
  <c r="R44" i="105"/>
  <c r="S44" i="105" s="1"/>
  <c r="T44" i="105" s="1"/>
  <c r="O45" i="105"/>
  <c r="P45" i="105" s="1"/>
  <c r="R46" i="105"/>
  <c r="S46" i="105" s="1"/>
  <c r="T46" i="105" s="1"/>
  <c r="O47" i="105"/>
  <c r="P47" i="105" s="1"/>
  <c r="R48" i="105"/>
  <c r="S48" i="105" s="1"/>
  <c r="T48" i="105" s="1"/>
  <c r="O49" i="105"/>
  <c r="P49" i="105" s="1"/>
  <c r="R50" i="105"/>
  <c r="S50" i="105" s="1"/>
  <c r="T50" i="105" s="1"/>
  <c r="O51" i="105"/>
  <c r="P51" i="105" s="1"/>
  <c r="O55" i="105"/>
  <c r="P55" i="105" s="1"/>
  <c r="N55" i="105"/>
  <c r="Q55" i="105" a="1"/>
  <c r="Q55" i="105" s="1"/>
  <c r="Q62" i="105" a="1"/>
  <c r="Q62" i="105" s="1"/>
  <c r="R62" i="105" s="1"/>
  <c r="S62" i="105" s="1"/>
  <c r="T62" i="105" s="1"/>
  <c r="O64" i="105"/>
  <c r="P64" i="105" s="1"/>
  <c r="O66" i="105"/>
  <c r="P66" i="105" s="1"/>
  <c r="O68" i="105"/>
  <c r="P68" i="105" s="1"/>
  <c r="O70" i="105"/>
  <c r="P70" i="105" s="1"/>
  <c r="O72" i="105"/>
  <c r="P72" i="105" s="1"/>
  <c r="O74" i="105"/>
  <c r="P74" i="105" s="1"/>
  <c r="O76" i="105"/>
  <c r="P76" i="105" s="1"/>
  <c r="Q86" i="105" a="1"/>
  <c r="Q86" i="105" s="1"/>
  <c r="R86" i="105" s="1"/>
  <c r="S86" i="105" s="1"/>
  <c r="T86" i="105" s="1"/>
  <c r="O90" i="105"/>
  <c r="P90" i="105" s="1"/>
  <c r="Q105" i="105" a="1"/>
  <c r="Q105" i="105" s="1"/>
  <c r="O105" i="105"/>
  <c r="P105" i="105" s="1"/>
  <c r="N105" i="105"/>
  <c r="Q107" i="105" a="1"/>
  <c r="Q107" i="105" s="1"/>
  <c r="Q111" i="105" a="1"/>
  <c r="Q111" i="105" s="1"/>
  <c r="O111" i="105"/>
  <c r="P111" i="105" s="1"/>
  <c r="N111" i="105"/>
  <c r="Q117" i="105" a="1"/>
  <c r="Q117" i="105" s="1"/>
  <c r="Q121" i="105" a="1"/>
  <c r="Q121" i="105" s="1"/>
  <c r="O121" i="105"/>
  <c r="P121" i="105" s="1"/>
  <c r="N121" i="105"/>
  <c r="R128" i="105"/>
  <c r="S128" i="105" s="1"/>
  <c r="T128" i="105" s="1"/>
  <c r="O137" i="105"/>
  <c r="P137" i="105" s="1"/>
  <c r="Q137" i="105" a="1"/>
  <c r="Q137" i="105" s="1"/>
  <c r="R137" i="105" s="1"/>
  <c r="S137" i="105" s="1"/>
  <c r="T137" i="105" s="1"/>
  <c r="O144" i="105"/>
  <c r="P144" i="105" s="1"/>
  <c r="Q144" i="105" a="1"/>
  <c r="Q144" i="105" s="1"/>
  <c r="N144" i="105"/>
  <c r="Q155" i="105" a="1"/>
  <c r="Q155" i="105" s="1"/>
  <c r="R160" i="105"/>
  <c r="S160" i="105" s="1"/>
  <c r="T160" i="105" s="1"/>
  <c r="Q166" i="105" a="1"/>
  <c r="Q166" i="105" s="1"/>
  <c r="R166" i="105" s="1"/>
  <c r="S166" i="105" s="1"/>
  <c r="T166" i="105" s="1"/>
  <c r="O169" i="105"/>
  <c r="P169" i="105" s="1"/>
  <c r="Q169" i="105" a="1"/>
  <c r="Q169" i="105" s="1"/>
  <c r="R169" i="105" s="1"/>
  <c r="S169" i="105" s="1"/>
  <c r="T169" i="105" s="1"/>
  <c r="Q181" i="105" a="1"/>
  <c r="Q181" i="105" s="1"/>
  <c r="O181" i="105"/>
  <c r="P181" i="105" s="1"/>
  <c r="N181" i="105"/>
  <c r="Q189" i="105" a="1"/>
  <c r="Q189" i="105" s="1"/>
  <c r="O189" i="105"/>
  <c r="P189" i="105" s="1"/>
  <c r="N189" i="105"/>
  <c r="Q195" i="105" a="1"/>
  <c r="Q195" i="105" s="1"/>
  <c r="O195" i="105"/>
  <c r="P195" i="105" s="1"/>
  <c r="N195" i="105"/>
  <c r="Q205" i="105" a="1"/>
  <c r="Q205" i="105" s="1"/>
  <c r="O205" i="105"/>
  <c r="P205" i="105" s="1"/>
  <c r="N205" i="105"/>
  <c r="O212" i="105"/>
  <c r="P212" i="105" s="1"/>
  <c r="Q212" i="105" a="1"/>
  <c r="Q212" i="105" s="1"/>
  <c r="R212" i="105" s="1"/>
  <c r="S212" i="105" s="1"/>
  <c r="T212" i="105" s="1"/>
  <c r="N212" i="105"/>
  <c r="Q225" i="105" a="1"/>
  <c r="Q225" i="105" s="1"/>
  <c r="O225" i="105"/>
  <c r="P225" i="105" s="1"/>
  <c r="N225" i="105"/>
  <c r="Q229" i="105" a="1"/>
  <c r="Q229" i="105" s="1"/>
  <c r="O229" i="105"/>
  <c r="P229" i="105" s="1"/>
  <c r="N229" i="105"/>
  <c r="N231" i="105"/>
  <c r="Q236" i="105" a="1"/>
  <c r="Q236" i="105" s="1"/>
  <c r="O236" i="105"/>
  <c r="P236" i="105" s="1"/>
  <c r="N236" i="105"/>
  <c r="N242" i="105"/>
  <c r="Q242" i="105" a="1"/>
  <c r="Q242" i="105" s="1"/>
  <c r="O242" i="105"/>
  <c r="P242" i="105" s="1"/>
  <c r="Q245" i="105" a="1"/>
  <c r="Q245" i="105" s="1"/>
  <c r="N251" i="105"/>
  <c r="Q263" i="105" a="1"/>
  <c r="Q263" i="105" s="1"/>
  <c r="O263" i="105"/>
  <c r="P263" i="105" s="1"/>
  <c r="N263" i="105"/>
  <c r="Q267" i="105" a="1"/>
  <c r="Q267" i="105" s="1"/>
  <c r="Q272" i="105" a="1"/>
  <c r="Q272" i="105" s="1"/>
  <c r="O272" i="105"/>
  <c r="P272" i="105" s="1"/>
  <c r="N272" i="105"/>
  <c r="R278" i="105"/>
  <c r="S278" i="105" s="1"/>
  <c r="T278" i="105" s="1"/>
  <c r="Q281" i="105" a="1"/>
  <c r="Q281" i="105" s="1"/>
  <c r="R524" i="105"/>
  <c r="S524" i="105" s="1"/>
  <c r="T524" i="105" s="1"/>
  <c r="R557" i="105"/>
  <c r="S557" i="105" s="1"/>
  <c r="T557" i="105" s="1"/>
  <c r="R563" i="105"/>
  <c r="S563" i="105" s="1"/>
  <c r="T563" i="105" s="1"/>
  <c r="R566" i="105"/>
  <c r="S566" i="105" s="1"/>
  <c r="T566" i="105" s="1"/>
  <c r="R571" i="105"/>
  <c r="S571" i="105" s="1"/>
  <c r="T571" i="105" s="1"/>
  <c r="R584" i="105"/>
  <c r="S584" i="105" s="1"/>
  <c r="T584" i="105" s="1"/>
  <c r="R589" i="105"/>
  <c r="S589" i="105" s="1"/>
  <c r="T589" i="105" s="1"/>
  <c r="R597" i="105"/>
  <c r="S597" i="105" s="1"/>
  <c r="T597" i="105" s="1"/>
  <c r="R606" i="105"/>
  <c r="S606" i="105" s="1"/>
  <c r="T606" i="105" s="1"/>
  <c r="R612" i="105"/>
  <c r="S612" i="105" s="1"/>
  <c r="T612" i="105" s="1"/>
  <c r="O627" i="104"/>
  <c r="P627" i="104" s="1"/>
  <c r="Q641" i="104" a="1"/>
  <c r="Q641" i="104" s="1"/>
  <c r="O641" i="104"/>
  <c r="P641" i="104" s="1"/>
  <c r="N645" i="104"/>
  <c r="Q645" i="104" a="1"/>
  <c r="Q645" i="104" s="1"/>
  <c r="R645" i="104" s="1"/>
  <c r="S645" i="104" s="1"/>
  <c r="T645" i="104" s="1"/>
  <c r="Q651" i="104" a="1"/>
  <c r="Q651" i="104" s="1"/>
  <c r="O651" i="104"/>
  <c r="P651" i="104" s="1"/>
  <c r="O653" i="104"/>
  <c r="P653" i="104" s="1"/>
  <c r="O661" i="104"/>
  <c r="P661" i="104" s="1"/>
  <c r="O663" i="104"/>
  <c r="P663" i="104" s="1"/>
  <c r="O667" i="104"/>
  <c r="P667" i="104" s="1"/>
  <c r="O671" i="104"/>
  <c r="P671" i="104" s="1"/>
  <c r="O679" i="104"/>
  <c r="P679" i="104" s="1"/>
  <c r="O680" i="104"/>
  <c r="P680" i="104" s="1"/>
  <c r="O682" i="104"/>
  <c r="P682" i="104" s="1"/>
  <c r="N722" i="104"/>
  <c r="O735" i="104"/>
  <c r="P735" i="104" s="1"/>
  <c r="O743" i="104"/>
  <c r="P743" i="104" s="1"/>
  <c r="O750" i="104"/>
  <c r="P750" i="104" s="1"/>
  <c r="N753" i="104"/>
  <c r="N758" i="104"/>
  <c r="Q758" i="104" a="1"/>
  <c r="Q758" i="104" s="1"/>
  <c r="R758" i="104" s="1"/>
  <c r="S758" i="104" s="1"/>
  <c r="T758" i="104" s="1"/>
  <c r="N759" i="104"/>
  <c r="N763" i="104"/>
  <c r="N767" i="104"/>
  <c r="N771" i="104"/>
  <c r="N775" i="104"/>
  <c r="N779" i="104"/>
  <c r="N874" i="104"/>
  <c r="Q874" i="104" a="1"/>
  <c r="Q874" i="104" s="1"/>
  <c r="R874" i="104" s="1"/>
  <c r="S874" i="104" s="1"/>
  <c r="T874" i="104" s="1"/>
  <c r="N875" i="104"/>
  <c r="N879" i="104"/>
  <c r="N883" i="104"/>
  <c r="N886" i="104"/>
  <c r="Q910" i="104" a="1"/>
  <c r="Q910" i="104" s="1"/>
  <c r="R910" i="104" s="1"/>
  <c r="S910" i="104" s="1"/>
  <c r="T910" i="104" s="1"/>
  <c r="N910" i="104"/>
  <c r="N918" i="104"/>
  <c r="Q920" i="104" a="1"/>
  <c r="Q920" i="104" s="1"/>
  <c r="R920" i="104" s="1"/>
  <c r="S920" i="104" s="1"/>
  <c r="T920" i="104" s="1"/>
  <c r="N920" i="104"/>
  <c r="Q922" i="104" a="1"/>
  <c r="Q922" i="104" s="1"/>
  <c r="R922" i="104" s="1"/>
  <c r="S922" i="104" s="1"/>
  <c r="T922" i="104" s="1"/>
  <c r="N922" i="104"/>
  <c r="Q924" i="104" a="1"/>
  <c r="Q924" i="104" s="1"/>
  <c r="R924" i="104" s="1"/>
  <c r="S924" i="104" s="1"/>
  <c r="T924" i="104" s="1"/>
  <c r="N924" i="104"/>
  <c r="N926" i="104"/>
  <c r="Q926" i="104" a="1"/>
  <c r="Q926" i="104" s="1"/>
  <c r="O932" i="104"/>
  <c r="P932" i="104" s="1"/>
  <c r="Q952" i="104" a="1"/>
  <c r="Q952" i="104" s="1"/>
  <c r="O952" i="104"/>
  <c r="P952" i="104" s="1"/>
  <c r="O954" i="104"/>
  <c r="P954" i="104" s="1"/>
  <c r="O956" i="104"/>
  <c r="P956" i="104" s="1"/>
  <c r="O958" i="104"/>
  <c r="P958" i="104" s="1"/>
  <c r="O960" i="104"/>
  <c r="P960" i="104" s="1"/>
  <c r="O962" i="104"/>
  <c r="P962" i="104" s="1"/>
  <c r="O964" i="104"/>
  <c r="P964" i="104" s="1"/>
  <c r="O966" i="104"/>
  <c r="P966" i="104" s="1"/>
  <c r="O968" i="104"/>
  <c r="P968" i="104" s="1"/>
  <c r="O970" i="104"/>
  <c r="P970" i="104" s="1"/>
  <c r="O972" i="104"/>
  <c r="P972" i="104" s="1"/>
  <c r="O974" i="104"/>
  <c r="P974" i="104" s="1"/>
  <c r="O976" i="104"/>
  <c r="P976" i="104" s="1"/>
  <c r="Q978" i="104" a="1"/>
  <c r="Q978" i="104" s="1"/>
  <c r="R978" i="104" s="1"/>
  <c r="S978" i="104" s="1"/>
  <c r="T978" i="104" s="1"/>
  <c r="N983" i="104"/>
  <c r="N991" i="104"/>
  <c r="N999" i="104"/>
  <c r="N1007" i="104"/>
  <c r="N1015" i="104"/>
  <c r="Q1018" i="104" a="1"/>
  <c r="Q1018" i="104" s="1"/>
  <c r="R1018" i="104" s="1"/>
  <c r="S1018" i="104" s="1"/>
  <c r="T1018" i="104" s="1"/>
  <c r="N1019" i="104"/>
  <c r="O1020" i="104"/>
  <c r="P1020" i="104" s="1"/>
  <c r="Q1022" i="104" a="1"/>
  <c r="Q1022" i="104" s="1"/>
  <c r="R1022" i="104" s="1"/>
  <c r="S1022" i="104" s="1"/>
  <c r="T1022" i="104" s="1"/>
  <c r="N1023" i="104"/>
  <c r="O1023" i="104"/>
  <c r="P1023" i="104" s="1"/>
  <c r="Q1025" i="104" a="1"/>
  <c r="Q1025" i="104" s="1"/>
  <c r="R1025" i="104" s="1"/>
  <c r="S1025" i="104" s="1"/>
  <c r="T1025" i="104" s="1"/>
  <c r="N1026" i="104"/>
  <c r="O1027" i="104"/>
  <c r="P1027" i="104" s="1"/>
  <c r="Q1029" i="104" a="1"/>
  <c r="Q1029" i="104" s="1"/>
  <c r="R1029" i="104" s="1"/>
  <c r="S1029" i="104" s="1"/>
  <c r="T1029" i="104" s="1"/>
  <c r="O1031" i="104"/>
  <c r="P1031" i="104" s="1"/>
  <c r="Q1033" i="104" a="1"/>
  <c r="Q1033" i="104" s="1"/>
  <c r="R1033" i="104" s="1"/>
  <c r="S1033" i="104" s="1"/>
  <c r="T1033" i="104" s="1"/>
  <c r="N1034" i="104"/>
  <c r="O1035" i="104"/>
  <c r="P1035" i="104" s="1"/>
  <c r="Q1037" i="104" a="1"/>
  <c r="Q1037" i="104" s="1"/>
  <c r="R1037" i="104" s="1"/>
  <c r="S1037" i="104" s="1"/>
  <c r="T1037" i="104" s="1"/>
  <c r="O1039" i="104"/>
  <c r="P1039" i="104" s="1"/>
  <c r="Q1041" i="104" a="1"/>
  <c r="Q1041" i="104" s="1"/>
  <c r="R1041" i="104" s="1"/>
  <c r="S1041" i="104" s="1"/>
  <c r="T1041" i="104" s="1"/>
  <c r="N1042" i="104"/>
  <c r="O1043" i="104"/>
  <c r="P1043" i="104" s="1"/>
  <c r="Q1045" i="104" a="1"/>
  <c r="Q1045" i="104" s="1"/>
  <c r="R1045" i="104" s="1"/>
  <c r="S1045" i="104" s="1"/>
  <c r="T1045" i="104" s="1"/>
  <c r="O1047" i="104"/>
  <c r="P1047" i="104" s="1"/>
  <c r="Q1049" i="104" a="1"/>
  <c r="Q1049" i="104" s="1"/>
  <c r="R1049" i="104" s="1"/>
  <c r="S1049" i="104" s="1"/>
  <c r="T1049" i="104" s="1"/>
  <c r="N1050" i="104"/>
  <c r="O1051" i="104"/>
  <c r="P1051" i="104" s="1"/>
  <c r="Q1053" i="104" a="1"/>
  <c r="Q1053" i="104" s="1"/>
  <c r="R1053" i="104" s="1"/>
  <c r="S1053" i="104" s="1"/>
  <c r="T1053" i="104" s="1"/>
  <c r="O1055" i="104"/>
  <c r="P1055" i="104" s="1"/>
  <c r="Q1057" i="104" a="1"/>
  <c r="Q1057" i="104" s="1"/>
  <c r="R1057" i="104" s="1"/>
  <c r="S1057" i="104" s="1"/>
  <c r="T1057" i="104" s="1"/>
  <c r="N1058" i="104"/>
  <c r="O1059" i="104"/>
  <c r="P1059" i="104" s="1"/>
  <c r="Q1061" i="104" a="1"/>
  <c r="Q1061" i="104" s="1"/>
  <c r="O1063" i="104"/>
  <c r="P1063" i="104" s="1"/>
  <c r="Q1065" i="104" a="1"/>
  <c r="Q1065" i="104" s="1"/>
  <c r="R1065" i="104" s="1"/>
  <c r="S1065" i="104" s="1"/>
  <c r="T1065" i="104" s="1"/>
  <c r="N1066" i="104"/>
  <c r="O1067" i="104"/>
  <c r="P1067" i="104" s="1"/>
  <c r="Q1069" i="104" a="1"/>
  <c r="Q1069" i="104" s="1"/>
  <c r="O1071" i="104"/>
  <c r="P1071" i="104" s="1"/>
  <c r="Q1073" i="104" a="1"/>
  <c r="Q1073" i="104" s="1"/>
  <c r="R1073" i="104" s="1"/>
  <c r="S1073" i="104" s="1"/>
  <c r="T1073" i="104" s="1"/>
  <c r="N1074" i="104"/>
  <c r="O1075" i="104"/>
  <c r="P1075" i="104" s="1"/>
  <c r="Q1077" i="104" a="1"/>
  <c r="Q1077" i="104" s="1"/>
  <c r="O1079" i="104"/>
  <c r="P1079" i="104" s="1"/>
  <c r="Q1081" i="104" a="1"/>
  <c r="Q1081" i="104" s="1"/>
  <c r="R1081" i="104" s="1"/>
  <c r="S1081" i="104" s="1"/>
  <c r="T1081" i="104" s="1"/>
  <c r="N1082" i="104"/>
  <c r="O1083" i="104"/>
  <c r="P1083" i="104" s="1"/>
  <c r="Q1085" i="104" a="1"/>
  <c r="Q1085" i="104" s="1"/>
  <c r="O1087" i="104"/>
  <c r="P1087" i="104" s="1"/>
  <c r="O1089" i="104"/>
  <c r="P1089" i="104" s="1"/>
  <c r="N1089" i="104"/>
  <c r="Q10" i="105" a="1"/>
  <c r="Q10" i="105" s="1"/>
  <c r="O14" i="105"/>
  <c r="P14" i="105" s="1"/>
  <c r="O17" i="105"/>
  <c r="P17" i="105" s="1"/>
  <c r="O20" i="105"/>
  <c r="P20" i="105" s="1"/>
  <c r="Q22" i="105" a="1"/>
  <c r="Q22" i="105" s="1"/>
  <c r="R22" i="105" s="1"/>
  <c r="S22" i="105" s="1"/>
  <c r="T22" i="105" s="1"/>
  <c r="Q57" i="105" a="1"/>
  <c r="Q57" i="105" s="1"/>
  <c r="O57" i="105"/>
  <c r="P57" i="105" s="1"/>
  <c r="N57" i="105"/>
  <c r="Q59" i="105" a="1"/>
  <c r="Q59" i="105" s="1"/>
  <c r="O59" i="105"/>
  <c r="P59" i="105" s="1"/>
  <c r="N59" i="105"/>
  <c r="Q61" i="105" a="1"/>
  <c r="Q61" i="105" s="1"/>
  <c r="O61" i="105"/>
  <c r="P61" i="105" s="1"/>
  <c r="N61" i="105"/>
  <c r="Q83" i="105" a="1"/>
  <c r="Q83" i="105" s="1"/>
  <c r="O83" i="105"/>
  <c r="P83" i="105" s="1"/>
  <c r="N83" i="105"/>
  <c r="Q85" i="105" a="1"/>
  <c r="Q85" i="105" s="1"/>
  <c r="O85" i="105"/>
  <c r="P85" i="105" s="1"/>
  <c r="N85" i="105"/>
  <c r="O89" i="105"/>
  <c r="P89" i="105" s="1"/>
  <c r="N89" i="105"/>
  <c r="Q93" i="105" a="1"/>
  <c r="Q93" i="105" s="1"/>
  <c r="O93" i="105"/>
  <c r="P93" i="105" s="1"/>
  <c r="N93" i="105"/>
  <c r="Q95" i="105" a="1"/>
  <c r="Q95" i="105" s="1"/>
  <c r="O95" i="105"/>
  <c r="P95" i="105" s="1"/>
  <c r="N95" i="105"/>
  <c r="Q97" i="105" a="1"/>
  <c r="Q97" i="105" s="1"/>
  <c r="O97" i="105"/>
  <c r="P97" i="105" s="1"/>
  <c r="N97" i="105"/>
  <c r="R99" i="105"/>
  <c r="S99" i="105" s="1"/>
  <c r="T99" i="105" s="1"/>
  <c r="O100" i="105"/>
  <c r="P100" i="105" s="1"/>
  <c r="O103" i="105"/>
  <c r="P103" i="105" s="1"/>
  <c r="Q103" i="105" a="1"/>
  <c r="Q103" i="105" s="1"/>
  <c r="N108" i="105"/>
  <c r="O108" i="105"/>
  <c r="P108" i="105" s="1"/>
  <c r="N118" i="105"/>
  <c r="O118" i="105"/>
  <c r="P118" i="105" s="1"/>
  <c r="Q127" i="105" a="1"/>
  <c r="Q127" i="105" s="1"/>
  <c r="O127" i="105"/>
  <c r="P127" i="105" s="1"/>
  <c r="N127" i="105"/>
  <c r="Q129" i="105" a="1"/>
  <c r="Q129" i="105" s="1"/>
  <c r="O132" i="105"/>
  <c r="P132" i="105" s="1"/>
  <c r="R134" i="105"/>
  <c r="S134" i="105" s="1"/>
  <c r="T134" i="105" s="1"/>
  <c r="Q140" i="105" a="1"/>
  <c r="Q140" i="105" s="1"/>
  <c r="R140" i="105" s="1"/>
  <c r="S140" i="105" s="1"/>
  <c r="T140" i="105" s="1"/>
  <c r="O142" i="105"/>
  <c r="P142" i="105" s="1"/>
  <c r="Q142" i="105" a="1"/>
  <c r="Q142" i="105" s="1"/>
  <c r="R142" i="105" s="1"/>
  <c r="S142" i="105" s="1"/>
  <c r="T142" i="105" s="1"/>
  <c r="N142" i="105"/>
  <c r="N150" i="105"/>
  <c r="Q150" i="105" a="1"/>
  <c r="Q150" i="105" s="1"/>
  <c r="R150" i="105" s="1"/>
  <c r="S150" i="105" s="1"/>
  <c r="T150" i="105" s="1"/>
  <c r="R152" i="105"/>
  <c r="S152" i="105" s="1"/>
  <c r="T152" i="105" s="1"/>
  <c r="N156" i="105"/>
  <c r="O156" i="105"/>
  <c r="P156" i="105" s="1"/>
  <c r="R158" i="105"/>
  <c r="S158" i="105" s="1"/>
  <c r="T158" i="105" s="1"/>
  <c r="Q161" i="105" a="1"/>
  <c r="Q161" i="105" s="1"/>
  <c r="Q164" i="105" a="1"/>
  <c r="Q164" i="105" s="1"/>
  <c r="R164" i="105" s="1"/>
  <c r="S164" i="105" s="1"/>
  <c r="T164" i="105" s="1"/>
  <c r="O167" i="105"/>
  <c r="P167" i="105" s="1"/>
  <c r="Q167" i="105" a="1"/>
  <c r="Q167" i="105" s="1"/>
  <c r="N179" i="105"/>
  <c r="Q187" i="105" a="1"/>
  <c r="Q187" i="105" s="1"/>
  <c r="O187" i="105"/>
  <c r="P187" i="105" s="1"/>
  <c r="N187" i="105"/>
  <c r="O203" i="105"/>
  <c r="P203" i="105" s="1"/>
  <c r="Q203" i="105" a="1"/>
  <c r="Q203" i="105" s="1"/>
  <c r="Q209" i="105" a="1"/>
  <c r="Q209" i="105" s="1"/>
  <c r="O209" i="105"/>
  <c r="P209" i="105" s="1"/>
  <c r="N209" i="105"/>
  <c r="R210" i="105"/>
  <c r="S210" i="105" s="1"/>
  <c r="T210" i="105" s="1"/>
  <c r="O218" i="105"/>
  <c r="P218" i="105" s="1"/>
  <c r="Q218" i="105" a="1"/>
  <c r="Q218" i="105" s="1"/>
  <c r="N218" i="105"/>
  <c r="Q223" i="105" a="1"/>
  <c r="Q223" i="105" s="1"/>
  <c r="O223" i="105"/>
  <c r="P223" i="105" s="1"/>
  <c r="N223" i="105"/>
  <c r="N233" i="105"/>
  <c r="Q237" i="105" a="1"/>
  <c r="Q237" i="105" s="1"/>
  <c r="R237" i="105" s="1"/>
  <c r="S237" i="105" s="1"/>
  <c r="T237" i="105" s="1"/>
  <c r="O240" i="105"/>
  <c r="P240" i="105" s="1"/>
  <c r="Q240" i="105" a="1"/>
  <c r="Q240" i="105" s="1"/>
  <c r="R240" i="105" s="1"/>
  <c r="S240" i="105" s="1"/>
  <c r="T240" i="105" s="1"/>
  <c r="N240" i="105"/>
  <c r="N244" i="105"/>
  <c r="N246" i="105"/>
  <c r="O246" i="105"/>
  <c r="P246" i="105" s="1"/>
  <c r="O249" i="105"/>
  <c r="P249" i="105" s="1"/>
  <c r="Q249" i="105" a="1"/>
  <c r="Q249" i="105" s="1"/>
  <c r="R249" i="105" s="1"/>
  <c r="S249" i="105" s="1"/>
  <c r="T249" i="105" s="1"/>
  <c r="Q261" i="105" a="1"/>
  <c r="Q261" i="105" s="1"/>
  <c r="O261" i="105"/>
  <c r="P261" i="105" s="1"/>
  <c r="N261" i="105"/>
  <c r="N266" i="105"/>
  <c r="O270" i="105"/>
  <c r="P270" i="105" s="1"/>
  <c r="Q270" i="105" a="1"/>
  <c r="Q270" i="105" s="1"/>
  <c r="R270" i="105" s="1"/>
  <c r="S270" i="105" s="1"/>
  <c r="T270" i="105" s="1"/>
  <c r="N270" i="105"/>
  <c r="N274" i="105"/>
  <c r="O274" i="105"/>
  <c r="P274" i="105" s="1"/>
  <c r="R276" i="105"/>
  <c r="S276" i="105" s="1"/>
  <c r="T276" i="105" s="1"/>
  <c r="Q279" i="105" a="1"/>
  <c r="Q279" i="105" s="1"/>
  <c r="N282" i="105"/>
  <c r="O282" i="105"/>
  <c r="P282" i="105" s="1"/>
  <c r="R367" i="105"/>
  <c r="S367" i="105" s="1"/>
  <c r="T367" i="105" s="1"/>
  <c r="R368" i="105"/>
  <c r="S368" i="105" s="1"/>
  <c r="T368" i="105" s="1"/>
  <c r="R369" i="105"/>
  <c r="S369" i="105" s="1"/>
  <c r="T369" i="105" s="1"/>
  <c r="R370" i="105"/>
  <c r="S370" i="105" s="1"/>
  <c r="T370" i="105" s="1"/>
  <c r="R371" i="105"/>
  <c r="S371" i="105" s="1"/>
  <c r="T371" i="105" s="1"/>
  <c r="R372" i="105"/>
  <c r="S372" i="105" s="1"/>
  <c r="T372" i="105" s="1"/>
  <c r="R373" i="105"/>
  <c r="S373" i="105" s="1"/>
  <c r="T373" i="105" s="1"/>
  <c r="R399" i="105"/>
  <c r="S399" i="105" s="1"/>
  <c r="T399" i="105" s="1"/>
  <c r="R400" i="105"/>
  <c r="S400" i="105" s="1"/>
  <c r="T400" i="105" s="1"/>
  <c r="R401" i="105"/>
  <c r="S401" i="105" s="1"/>
  <c r="T401" i="105" s="1"/>
  <c r="R402" i="105"/>
  <c r="S402" i="105" s="1"/>
  <c r="T402" i="105" s="1"/>
  <c r="R403" i="105"/>
  <c r="S403" i="105" s="1"/>
  <c r="T403" i="105" s="1"/>
  <c r="R404" i="105"/>
  <c r="S404" i="105" s="1"/>
  <c r="T404" i="105" s="1"/>
  <c r="R405" i="105"/>
  <c r="S405" i="105" s="1"/>
  <c r="T405" i="105" s="1"/>
  <c r="R428" i="105"/>
  <c r="S428" i="105" s="1"/>
  <c r="T428" i="105" s="1"/>
  <c r="R429" i="105"/>
  <c r="S429" i="105" s="1"/>
  <c r="T429" i="105" s="1"/>
  <c r="R432" i="105"/>
  <c r="S432" i="105" s="1"/>
  <c r="T432" i="105" s="1"/>
  <c r="R464" i="105"/>
  <c r="S464" i="105" s="1"/>
  <c r="T464" i="105" s="1"/>
  <c r="R494" i="105"/>
  <c r="S494" i="105" s="1"/>
  <c r="T494" i="105" s="1"/>
  <c r="R495" i="105"/>
  <c r="S495" i="105" s="1"/>
  <c r="T495" i="105" s="1"/>
  <c r="R496" i="105"/>
  <c r="S496" i="105" s="1"/>
  <c r="T496" i="105" s="1"/>
  <c r="N642" i="104"/>
  <c r="N652" i="104"/>
  <c r="N654" i="104"/>
  <c r="Q662" i="104" a="1"/>
  <c r="Q662" i="104" s="1"/>
  <c r="R662" i="104" s="1"/>
  <c r="S662" i="104" s="1"/>
  <c r="T662" i="104" s="1"/>
  <c r="Q664" i="104" a="1"/>
  <c r="Q664" i="104" s="1"/>
  <c r="R664" i="104" s="1"/>
  <c r="S664" i="104" s="1"/>
  <c r="T664" i="104" s="1"/>
  <c r="N665" i="104"/>
  <c r="N668" i="104"/>
  <c r="Q672" i="104" a="1"/>
  <c r="Q672" i="104" s="1"/>
  <c r="R672" i="104" s="1"/>
  <c r="S672" i="104" s="1"/>
  <c r="T672" i="104" s="1"/>
  <c r="N673" i="104"/>
  <c r="N675" i="104"/>
  <c r="N677" i="104"/>
  <c r="Q689" i="104" a="1"/>
  <c r="Q689" i="104" s="1"/>
  <c r="R689" i="104" s="1"/>
  <c r="S689" i="104" s="1"/>
  <c r="T689" i="104" s="1"/>
  <c r="N690" i="104"/>
  <c r="N719" i="104"/>
  <c r="N723" i="104"/>
  <c r="N726" i="104"/>
  <c r="N730" i="104"/>
  <c r="N736" i="104"/>
  <c r="N754" i="104"/>
  <c r="N764" i="104"/>
  <c r="N772" i="104"/>
  <c r="N780" i="104"/>
  <c r="N876" i="104"/>
  <c r="N884" i="104"/>
  <c r="O918" i="104"/>
  <c r="P918" i="104" s="1"/>
  <c r="N928" i="104"/>
  <c r="N953" i="104"/>
  <c r="N955" i="104"/>
  <c r="N957" i="104"/>
  <c r="N959" i="104"/>
  <c r="N961" i="104"/>
  <c r="N963" i="104"/>
  <c r="N965" i="104"/>
  <c r="N967" i="104"/>
  <c r="N969" i="104"/>
  <c r="N971" i="104"/>
  <c r="N973" i="104"/>
  <c r="N975" i="104"/>
  <c r="N977" i="104"/>
  <c r="N980" i="104"/>
  <c r="N986" i="104"/>
  <c r="N990" i="104"/>
  <c r="N994" i="104"/>
  <c r="N998" i="104"/>
  <c r="N1002" i="104"/>
  <c r="N1006" i="104"/>
  <c r="N1010" i="104"/>
  <c r="N1014" i="104"/>
  <c r="Q1019" i="104" a="1"/>
  <c r="Q1019" i="104" s="1"/>
  <c r="N1020" i="104"/>
  <c r="Q1026" i="104" a="1"/>
  <c r="Q1026" i="104" s="1"/>
  <c r="N1027" i="104"/>
  <c r="Q1030" i="104" a="1"/>
  <c r="Q1030" i="104" s="1"/>
  <c r="N1031" i="104"/>
  <c r="Q1034" i="104" a="1"/>
  <c r="Q1034" i="104" s="1"/>
  <c r="N1035" i="104"/>
  <c r="Q1038" i="104" a="1"/>
  <c r="Q1038" i="104" s="1"/>
  <c r="N1039" i="104"/>
  <c r="Q1042" i="104" a="1"/>
  <c r="Q1042" i="104" s="1"/>
  <c r="N1043" i="104"/>
  <c r="Q1046" i="104" a="1"/>
  <c r="Q1046" i="104" s="1"/>
  <c r="N1047" i="104"/>
  <c r="Q1050" i="104" a="1"/>
  <c r="Q1050" i="104" s="1"/>
  <c r="N1051" i="104"/>
  <c r="Q1054" i="104" a="1"/>
  <c r="Q1054" i="104" s="1"/>
  <c r="N1055" i="104"/>
  <c r="Q1058" i="104" a="1"/>
  <c r="Q1058" i="104" s="1"/>
  <c r="N1059" i="104"/>
  <c r="Q1062" i="104" a="1"/>
  <c r="Q1062" i="104" s="1"/>
  <c r="N1063" i="104"/>
  <c r="Q1066" i="104" a="1"/>
  <c r="Q1066" i="104" s="1"/>
  <c r="N1067" i="104"/>
  <c r="Q1070" i="104" a="1"/>
  <c r="Q1070" i="104" s="1"/>
  <c r="N1071" i="104"/>
  <c r="Q1074" i="104" a="1"/>
  <c r="Q1074" i="104" s="1"/>
  <c r="N1075" i="104"/>
  <c r="Q1078" i="104" a="1"/>
  <c r="Q1078" i="104" s="1"/>
  <c r="N1079" i="104"/>
  <c r="Q1082" i="104" a="1"/>
  <c r="Q1082" i="104" s="1"/>
  <c r="N1083" i="104"/>
  <c r="Q1086" i="104" a="1"/>
  <c r="Q1086" i="104" s="1"/>
  <c r="N1087" i="104"/>
  <c r="R1089" i="104"/>
  <c r="S1089" i="104" s="1"/>
  <c r="T1089" i="104" s="1"/>
  <c r="O13" i="105"/>
  <c r="P13" i="105" s="1"/>
  <c r="N13" i="105"/>
  <c r="N17" i="105"/>
  <c r="Q17" i="105" a="1"/>
  <c r="Q17" i="105" s="1"/>
  <c r="R17" i="105" s="1"/>
  <c r="S17" i="105" s="1"/>
  <c r="T17" i="105" s="1"/>
  <c r="O19" i="105"/>
  <c r="P19" i="105" s="1"/>
  <c r="N19" i="105"/>
  <c r="N27" i="105"/>
  <c r="R31" i="105"/>
  <c r="S31" i="105" s="1"/>
  <c r="T31" i="105" s="1"/>
  <c r="R35" i="105"/>
  <c r="S35" i="105" s="1"/>
  <c r="T35" i="105" s="1"/>
  <c r="O39" i="105"/>
  <c r="P39" i="105" s="1"/>
  <c r="N39" i="105"/>
  <c r="Q39" i="105" a="1"/>
  <c r="Q39" i="105" s="1"/>
  <c r="R39" i="105" s="1"/>
  <c r="S39" i="105" s="1"/>
  <c r="T39" i="105" s="1"/>
  <c r="R41" i="105"/>
  <c r="S41" i="105" s="1"/>
  <c r="T41" i="105" s="1"/>
  <c r="R43" i="105"/>
  <c r="S43" i="105" s="1"/>
  <c r="T43" i="105" s="1"/>
  <c r="R45" i="105"/>
  <c r="S45" i="105" s="1"/>
  <c r="T45" i="105" s="1"/>
  <c r="R47" i="105"/>
  <c r="S47" i="105" s="1"/>
  <c r="T47" i="105" s="1"/>
  <c r="R49" i="105"/>
  <c r="S49" i="105" s="1"/>
  <c r="T49" i="105" s="1"/>
  <c r="R51" i="105"/>
  <c r="S51" i="105" s="1"/>
  <c r="T51" i="105" s="1"/>
  <c r="R65" i="105"/>
  <c r="S65" i="105" s="1"/>
  <c r="T65" i="105" s="1"/>
  <c r="N80" i="105"/>
  <c r="O80" i="105"/>
  <c r="P80" i="105" s="1"/>
  <c r="Q82" i="105" a="1"/>
  <c r="Q82" i="105" s="1"/>
  <c r="R82" i="105" s="1"/>
  <c r="S82" i="105" s="1"/>
  <c r="T82" i="105" s="1"/>
  <c r="Q88" i="105" a="1"/>
  <c r="Q88" i="105" s="1"/>
  <c r="R88" i="105" s="1"/>
  <c r="S88" i="105" s="1"/>
  <c r="T88" i="105" s="1"/>
  <c r="R89" i="105"/>
  <c r="S89" i="105" s="1"/>
  <c r="T89" i="105" s="1"/>
  <c r="Q92" i="105" a="1"/>
  <c r="Q92" i="105" s="1"/>
  <c r="R92" i="105" s="1"/>
  <c r="S92" i="105" s="1"/>
  <c r="T92" i="105" s="1"/>
  <c r="N106" i="105"/>
  <c r="O106" i="105"/>
  <c r="P106" i="105" s="1"/>
  <c r="R108" i="105"/>
  <c r="S108" i="105" s="1"/>
  <c r="T108" i="105" s="1"/>
  <c r="Q113" i="105" a="1"/>
  <c r="Q113" i="105" s="1"/>
  <c r="O113" i="105"/>
  <c r="P113" i="105" s="1"/>
  <c r="N113" i="105"/>
  <c r="Q115" i="105" a="1"/>
  <c r="Q115" i="105" s="1"/>
  <c r="O116" i="105"/>
  <c r="P116" i="105" s="1"/>
  <c r="R118" i="105"/>
  <c r="S118" i="105" s="1"/>
  <c r="T118" i="105" s="1"/>
  <c r="Q125" i="105" a="1"/>
  <c r="Q125" i="105" s="1"/>
  <c r="O125" i="105"/>
  <c r="P125" i="105" s="1"/>
  <c r="N125" i="105"/>
  <c r="Q133" i="105" a="1"/>
  <c r="Q133" i="105" s="1"/>
  <c r="O133" i="105"/>
  <c r="P133" i="105" s="1"/>
  <c r="N133" i="105"/>
  <c r="Q138" i="105" a="1"/>
  <c r="Q138" i="105" s="1"/>
  <c r="R138" i="105" s="1"/>
  <c r="S138" i="105" s="1"/>
  <c r="T138" i="105" s="1"/>
  <c r="Q145" i="105" a="1"/>
  <c r="Q145" i="105" s="1"/>
  <c r="N146" i="105"/>
  <c r="O146" i="105"/>
  <c r="P146" i="105" s="1"/>
  <c r="O148" i="105"/>
  <c r="P148" i="105" s="1"/>
  <c r="Q148" i="105" a="1"/>
  <c r="Q148" i="105" s="1"/>
  <c r="R148" i="105" s="1"/>
  <c r="S148" i="105" s="1"/>
  <c r="T148" i="105" s="1"/>
  <c r="N148" i="105"/>
  <c r="R156" i="105"/>
  <c r="S156" i="105" s="1"/>
  <c r="T156" i="105" s="1"/>
  <c r="N162" i="105"/>
  <c r="O162" i="105"/>
  <c r="P162" i="105" s="1"/>
  <c r="O165" i="105"/>
  <c r="P165" i="105" s="1"/>
  <c r="Q165" i="105" a="1"/>
  <c r="Q165" i="105" s="1"/>
  <c r="R165" i="105" s="1"/>
  <c r="S165" i="105" s="1"/>
  <c r="T165" i="105" s="1"/>
  <c r="Q170" i="105" a="1"/>
  <c r="Q170" i="105" s="1"/>
  <c r="O176" i="105"/>
  <c r="P176" i="105" s="1"/>
  <c r="N178" i="105"/>
  <c r="Q178" i="105" a="1"/>
  <c r="Q178" i="105" s="1"/>
  <c r="O178" i="105"/>
  <c r="P178" i="105" s="1"/>
  <c r="Q185" i="105" a="1"/>
  <c r="Q185" i="105" s="1"/>
  <c r="O185" i="105"/>
  <c r="P185" i="105" s="1"/>
  <c r="N185" i="105"/>
  <c r="Q199" i="105" a="1"/>
  <c r="Q199" i="105" s="1"/>
  <c r="O199" i="105"/>
  <c r="P199" i="105" s="1"/>
  <c r="N199" i="105"/>
  <c r="N202" i="105"/>
  <c r="Q202" i="105" a="1"/>
  <c r="Q202" i="105" s="1"/>
  <c r="O202" i="105"/>
  <c r="P202" i="105" s="1"/>
  <c r="N207" i="105"/>
  <c r="O216" i="105"/>
  <c r="P216" i="105" s="1"/>
  <c r="Q216" i="105" a="1"/>
  <c r="Q216" i="105" s="1"/>
  <c r="N216" i="105"/>
  <c r="Q221" i="105" a="1"/>
  <c r="Q221" i="105" s="1"/>
  <c r="O221" i="105"/>
  <c r="P221" i="105" s="1"/>
  <c r="N221" i="105"/>
  <c r="Q227" i="105" a="1"/>
  <c r="Q227" i="105" s="1"/>
  <c r="O227" i="105"/>
  <c r="P227" i="105" s="1"/>
  <c r="N227" i="105"/>
  <c r="O238" i="105"/>
  <c r="P238" i="105" s="1"/>
  <c r="Q238" i="105" a="1"/>
  <c r="Q238" i="105" s="1"/>
  <c r="R238" i="105" s="1"/>
  <c r="S238" i="105" s="1"/>
  <c r="T238" i="105" s="1"/>
  <c r="N238" i="105"/>
  <c r="O244" i="105"/>
  <c r="P244" i="105" s="1"/>
  <c r="Q259" i="105" a="1"/>
  <c r="Q259" i="105" s="1"/>
  <c r="O259" i="105"/>
  <c r="P259" i="105" s="1"/>
  <c r="N259" i="105"/>
  <c r="O266" i="105"/>
  <c r="P266" i="105" s="1"/>
  <c r="N268" i="105"/>
  <c r="R274" i="105"/>
  <c r="S274" i="105" s="1"/>
  <c r="T274" i="105" s="1"/>
  <c r="N280" i="105"/>
  <c r="O280" i="105"/>
  <c r="P280" i="105" s="1"/>
  <c r="R282" i="105"/>
  <c r="S282" i="105" s="1"/>
  <c r="T282" i="105" s="1"/>
  <c r="R618" i="105"/>
  <c r="S618" i="105" s="1"/>
  <c r="T618" i="105" s="1"/>
  <c r="R619" i="105"/>
  <c r="S619" i="105" s="1"/>
  <c r="T619" i="105" s="1"/>
  <c r="R620" i="105"/>
  <c r="S620" i="105" s="1"/>
  <c r="T620" i="105" s="1"/>
  <c r="R623" i="105"/>
  <c r="S623" i="105" s="1"/>
  <c r="T623" i="105" s="1"/>
  <c r="R624" i="105"/>
  <c r="S624" i="105" s="1"/>
  <c r="T624" i="105" s="1"/>
  <c r="R628" i="105"/>
  <c r="S628" i="105" s="1"/>
  <c r="T628" i="105" s="1"/>
  <c r="R629" i="105"/>
  <c r="S629" i="105" s="1"/>
  <c r="T629" i="105" s="1"/>
  <c r="R630" i="105"/>
  <c r="S630" i="105" s="1"/>
  <c r="T630" i="105" s="1"/>
  <c r="R631" i="105"/>
  <c r="S631" i="105" s="1"/>
  <c r="T631" i="105" s="1"/>
  <c r="R632" i="105"/>
  <c r="S632" i="105" s="1"/>
  <c r="T632" i="105" s="1"/>
  <c r="R633" i="105"/>
  <c r="S633" i="105" s="1"/>
  <c r="T633" i="105" s="1"/>
  <c r="R634" i="105"/>
  <c r="S634" i="105" s="1"/>
  <c r="T634" i="105" s="1"/>
  <c r="R635" i="105"/>
  <c r="S635" i="105" s="1"/>
  <c r="T635" i="105" s="1"/>
  <c r="O284" i="105"/>
  <c r="O286" i="105"/>
  <c r="P286" i="105" s="1"/>
  <c r="O288" i="105"/>
  <c r="O290" i="105"/>
  <c r="P290" i="105" s="1"/>
  <c r="N293" i="105"/>
  <c r="Q297" i="105" a="1"/>
  <c r="Q297" i="105" s="1"/>
  <c r="O298" i="105"/>
  <c r="P298" i="105" s="1"/>
  <c r="O300" i="105"/>
  <c r="P300" i="105" s="1"/>
  <c r="N303" i="105"/>
  <c r="N305" i="105"/>
  <c r="O306" i="105"/>
  <c r="O308" i="105"/>
  <c r="P308" i="105" s="1"/>
  <c r="O310" i="105"/>
  <c r="O312" i="105"/>
  <c r="P312" i="105" s="1"/>
  <c r="O314" i="105"/>
  <c r="N325" i="105"/>
  <c r="O326" i="105"/>
  <c r="P326" i="105" s="1"/>
  <c r="O328" i="105"/>
  <c r="P328" i="105" s="1"/>
  <c r="N330" i="105"/>
  <c r="O334" i="105"/>
  <c r="P334" i="105" s="1"/>
  <c r="O336" i="105"/>
  <c r="P336" i="105" s="1"/>
  <c r="N343" i="105"/>
  <c r="N345" i="105"/>
  <c r="O346" i="105"/>
  <c r="P346" i="105" s="1"/>
  <c r="O350" i="105"/>
  <c r="P350" i="105" s="1"/>
  <c r="Q359" i="105" a="1"/>
  <c r="Q359" i="105" s="1"/>
  <c r="R359" i="105" s="1"/>
  <c r="S359" i="105" s="1"/>
  <c r="T359" i="105" s="1"/>
  <c r="N360" i="105"/>
  <c r="Q361" i="105" a="1"/>
  <c r="Q361" i="105" s="1"/>
  <c r="O361" i="105"/>
  <c r="P361" i="105" s="1"/>
  <c r="N361" i="105"/>
  <c r="Q362" i="105" a="1"/>
  <c r="Q362" i="105" s="1"/>
  <c r="O362" i="105"/>
  <c r="P362" i="105" s="1"/>
  <c r="N362" i="105"/>
  <c r="Q363" i="105" a="1"/>
  <c r="Q363" i="105" s="1"/>
  <c r="Q364" i="105" a="1"/>
  <c r="Q364" i="105" s="1"/>
  <c r="R364" i="105" s="1"/>
  <c r="S364" i="105" s="1"/>
  <c r="T364" i="105" s="1"/>
  <c r="Q377" i="105" a="1"/>
  <c r="Q377" i="105" s="1"/>
  <c r="R377" i="105" s="1"/>
  <c r="S377" i="105" s="1"/>
  <c r="T377" i="105" s="1"/>
  <c r="Q378" i="105" a="1"/>
  <c r="Q378" i="105" s="1"/>
  <c r="R378" i="105" s="1"/>
  <c r="S378" i="105" s="1"/>
  <c r="T378" i="105" s="1"/>
  <c r="Q379" i="105" a="1"/>
  <c r="Q379" i="105" s="1"/>
  <c r="R379" i="105" s="1"/>
  <c r="S379" i="105" s="1"/>
  <c r="T379" i="105" s="1"/>
  <c r="Q380" i="105" a="1"/>
  <c r="Q380" i="105" s="1"/>
  <c r="R380" i="105" s="1"/>
  <c r="S380" i="105" s="1"/>
  <c r="T380" i="105" s="1"/>
  <c r="Q381" i="105" a="1"/>
  <c r="Q381" i="105" s="1"/>
  <c r="R381" i="105" s="1"/>
  <c r="S381" i="105" s="1"/>
  <c r="T381" i="105" s="1"/>
  <c r="Q385" i="105" a="1"/>
  <c r="Q385" i="105" s="1"/>
  <c r="Q389" i="105" a="1"/>
  <c r="Q389" i="105" s="1"/>
  <c r="Q393" i="105" a="1"/>
  <c r="Q393" i="105" s="1"/>
  <c r="Q407" i="105" a="1"/>
  <c r="Q407" i="105" s="1"/>
  <c r="Q412" i="105" a="1"/>
  <c r="Q412" i="105" s="1"/>
  <c r="O412" i="105"/>
  <c r="P412" i="105" s="1"/>
  <c r="N412" i="105"/>
  <c r="Q413" i="105" a="1"/>
  <c r="Q413" i="105" s="1"/>
  <c r="O413" i="105"/>
  <c r="P413" i="105" s="1"/>
  <c r="N413" i="105"/>
  <c r="Q414" i="105" a="1"/>
  <c r="Q414" i="105" s="1"/>
  <c r="O414" i="105"/>
  <c r="P414" i="105" s="1"/>
  <c r="N414" i="105"/>
  <c r="Q415" i="105" a="1"/>
  <c r="Q415" i="105" s="1"/>
  <c r="O415" i="105"/>
  <c r="P415" i="105" s="1"/>
  <c r="N415" i="105"/>
  <c r="O416" i="105"/>
  <c r="P416" i="105" s="1"/>
  <c r="Q416" i="105" a="1"/>
  <c r="Q416" i="105" s="1"/>
  <c r="R416" i="105" s="1"/>
  <c r="S416" i="105" s="1"/>
  <c r="T416" i="105" s="1"/>
  <c r="Q422" i="105" a="1"/>
  <c r="Q422" i="105" s="1"/>
  <c r="Q423" i="105" a="1"/>
  <c r="Q423" i="105" s="1"/>
  <c r="R423" i="105" s="1"/>
  <c r="S423" i="105" s="1"/>
  <c r="T423" i="105" s="1"/>
  <c r="Q426" i="105" a="1"/>
  <c r="Q426" i="105" s="1"/>
  <c r="O426" i="105"/>
  <c r="P426" i="105" s="1"/>
  <c r="N426" i="105"/>
  <c r="Q435" i="105" a="1"/>
  <c r="Q435" i="105" s="1"/>
  <c r="O435" i="105"/>
  <c r="P435" i="105" s="1"/>
  <c r="N435" i="105"/>
  <c r="Q436" i="105" a="1"/>
  <c r="Q436" i="105" s="1"/>
  <c r="O436" i="105"/>
  <c r="P436" i="105" s="1"/>
  <c r="N436" i="105"/>
  <c r="O437" i="105"/>
  <c r="P437" i="105" s="1"/>
  <c r="Q437" i="105" a="1"/>
  <c r="Q437" i="105" s="1"/>
  <c r="N439" i="105"/>
  <c r="N442" i="105"/>
  <c r="Q443" i="105" a="1"/>
  <c r="Q443" i="105" s="1"/>
  <c r="O443" i="105"/>
  <c r="P443" i="105" s="1"/>
  <c r="N443" i="105"/>
  <c r="N447" i="105"/>
  <c r="O451" i="105"/>
  <c r="P451" i="105" s="1"/>
  <c r="Q451" i="105" a="1"/>
  <c r="Q451" i="105" s="1"/>
  <c r="N453" i="105"/>
  <c r="Q457" i="105" a="1"/>
  <c r="Q457" i="105" s="1"/>
  <c r="R457" i="105" s="1"/>
  <c r="S457" i="105" s="1"/>
  <c r="T457" i="105" s="1"/>
  <c r="Q458" i="105" a="1"/>
  <c r="Q458" i="105" s="1"/>
  <c r="R458" i="105" s="1"/>
  <c r="S458" i="105" s="1"/>
  <c r="T458" i="105" s="1"/>
  <c r="Q459" i="105" a="1"/>
  <c r="Q459" i="105" s="1"/>
  <c r="R459" i="105" s="1"/>
  <c r="S459" i="105" s="1"/>
  <c r="T459" i="105" s="1"/>
  <c r="Q462" i="105" a="1"/>
  <c r="Q462" i="105" s="1"/>
  <c r="R462" i="105" s="1"/>
  <c r="S462" i="105" s="1"/>
  <c r="T462" i="105" s="1"/>
  <c r="N466" i="105"/>
  <c r="Q467" i="105" a="1"/>
  <c r="Q467" i="105" s="1"/>
  <c r="O467" i="105"/>
  <c r="P467" i="105" s="1"/>
  <c r="N467" i="105"/>
  <c r="Q468" i="105" a="1"/>
  <c r="Q468" i="105" s="1"/>
  <c r="Q469" i="105" a="1"/>
  <c r="Q469" i="105" s="1"/>
  <c r="R469" i="105" s="1"/>
  <c r="S469" i="105" s="1"/>
  <c r="T469" i="105" s="1"/>
  <c r="Q470" i="105" a="1"/>
  <c r="Q470" i="105" s="1"/>
  <c r="R470" i="105" s="1"/>
  <c r="S470" i="105" s="1"/>
  <c r="T470" i="105" s="1"/>
  <c r="Q471" i="105" a="1"/>
  <c r="Q471" i="105" s="1"/>
  <c r="R471" i="105" s="1"/>
  <c r="S471" i="105" s="1"/>
  <c r="T471" i="105" s="1"/>
  <c r="Q472" i="105" a="1"/>
  <c r="Q472" i="105" s="1"/>
  <c r="R472" i="105" s="1"/>
  <c r="S472" i="105" s="1"/>
  <c r="T472" i="105" s="1"/>
  <c r="Q473" i="105" a="1"/>
  <c r="Q473" i="105" s="1"/>
  <c r="R473" i="105" s="1"/>
  <c r="S473" i="105" s="1"/>
  <c r="T473" i="105" s="1"/>
  <c r="Q474" i="105" a="1"/>
  <c r="Q474" i="105" s="1"/>
  <c r="R474" i="105" s="1"/>
  <c r="S474" i="105" s="1"/>
  <c r="T474" i="105" s="1"/>
  <c r="N475" i="105"/>
  <c r="O476" i="105"/>
  <c r="P476" i="105" s="1"/>
  <c r="Q476" i="105" a="1"/>
  <c r="Q476" i="105" s="1"/>
  <c r="R476" i="105" s="1"/>
  <c r="S476" i="105" s="1"/>
  <c r="T476" i="105" s="1"/>
  <c r="N478" i="105"/>
  <c r="Q479" i="105" a="1"/>
  <c r="Q479" i="105" s="1"/>
  <c r="O479" i="105"/>
  <c r="P479" i="105" s="1"/>
  <c r="N479" i="105"/>
  <c r="Q480" i="105" a="1"/>
  <c r="Q480" i="105" s="1"/>
  <c r="O480" i="105"/>
  <c r="P480" i="105" s="1"/>
  <c r="N480" i="105"/>
  <c r="Q481" i="105" a="1"/>
  <c r="Q481" i="105" s="1"/>
  <c r="O481" i="105"/>
  <c r="P481" i="105" s="1"/>
  <c r="N481" i="105"/>
  <c r="O482" i="105"/>
  <c r="P482" i="105" s="1"/>
  <c r="Q482" i="105" a="1"/>
  <c r="Q482" i="105" s="1"/>
  <c r="R482" i="105" s="1"/>
  <c r="S482" i="105" s="1"/>
  <c r="T482" i="105" s="1"/>
  <c r="N489" i="105"/>
  <c r="Q490" i="105" a="1"/>
  <c r="Q490" i="105" s="1"/>
  <c r="O490" i="105"/>
  <c r="P490" i="105" s="1"/>
  <c r="N490" i="105"/>
  <c r="Q491" i="105" a="1"/>
  <c r="Q491" i="105" s="1"/>
  <c r="O491" i="105"/>
  <c r="P491" i="105" s="1"/>
  <c r="N491" i="105"/>
  <c r="Q492" i="105" a="1"/>
  <c r="Q492" i="105" s="1"/>
  <c r="O492" i="105"/>
  <c r="P492" i="105" s="1"/>
  <c r="N492" i="105"/>
  <c r="Q498" i="105" a="1"/>
  <c r="Q498" i="105" s="1"/>
  <c r="R498" i="105" s="1"/>
  <c r="S498" i="105" s="1"/>
  <c r="T498" i="105" s="1"/>
  <c r="Q499" i="105" a="1"/>
  <c r="Q499" i="105" s="1"/>
  <c r="R499" i="105" s="1"/>
  <c r="S499" i="105" s="1"/>
  <c r="T499" i="105" s="1"/>
  <c r="Q500" i="105" a="1"/>
  <c r="Q500" i="105" s="1"/>
  <c r="R500" i="105" s="1"/>
  <c r="S500" i="105" s="1"/>
  <c r="T500" i="105" s="1"/>
  <c r="Q501" i="105" a="1"/>
  <c r="Q501" i="105" s="1"/>
  <c r="R501" i="105" s="1"/>
  <c r="S501" i="105" s="1"/>
  <c r="T501" i="105" s="1"/>
  <c r="Q504" i="105" a="1"/>
  <c r="Q504" i="105" s="1"/>
  <c r="R504" i="105" s="1"/>
  <c r="S504" i="105" s="1"/>
  <c r="T504" i="105" s="1"/>
  <c r="Q505" i="105" a="1"/>
  <c r="Q505" i="105" s="1"/>
  <c r="R505" i="105" s="1"/>
  <c r="S505" i="105" s="1"/>
  <c r="T505" i="105" s="1"/>
  <c r="Q506" i="105" a="1"/>
  <c r="Q506" i="105" s="1"/>
  <c r="R506" i="105" s="1"/>
  <c r="S506" i="105" s="1"/>
  <c r="T506" i="105" s="1"/>
  <c r="Q507" i="105" a="1"/>
  <c r="Q507" i="105" s="1"/>
  <c r="R507" i="105" s="1"/>
  <c r="S507" i="105" s="1"/>
  <c r="T507" i="105" s="1"/>
  <c r="Q508" i="105" a="1"/>
  <c r="Q508" i="105" s="1"/>
  <c r="R508" i="105" s="1"/>
  <c r="S508" i="105" s="1"/>
  <c r="T508" i="105" s="1"/>
  <c r="N509" i="105"/>
  <c r="Q510" i="105" a="1"/>
  <c r="Q510" i="105" s="1"/>
  <c r="O510" i="105"/>
  <c r="P510" i="105" s="1"/>
  <c r="N510" i="105"/>
  <c r="Q511" i="105" a="1"/>
  <c r="Q511" i="105" s="1"/>
  <c r="O511" i="105"/>
  <c r="P511" i="105" s="1"/>
  <c r="N511" i="105"/>
  <c r="Q512" i="105" a="1"/>
  <c r="Q512" i="105" s="1"/>
  <c r="O512" i="105"/>
  <c r="P512" i="105" s="1"/>
  <c r="N512" i="105"/>
  <c r="Q513" i="105" a="1"/>
  <c r="Q513" i="105" s="1"/>
  <c r="O513" i="105"/>
  <c r="P513" i="105" s="1"/>
  <c r="N513" i="105"/>
  <c r="Q514" i="105" a="1"/>
  <c r="Q514" i="105" s="1"/>
  <c r="O514" i="105"/>
  <c r="P514" i="105" s="1"/>
  <c r="N514" i="105"/>
  <c r="Q515" i="105" a="1"/>
  <c r="Q515" i="105" s="1"/>
  <c r="O515" i="105"/>
  <c r="P515" i="105" s="1"/>
  <c r="N515" i="105"/>
  <c r="Q516" i="105" a="1"/>
  <c r="Q516" i="105" s="1"/>
  <c r="O516" i="105"/>
  <c r="P516" i="105" s="1"/>
  <c r="N516" i="105"/>
  <c r="O517" i="105"/>
  <c r="P517" i="105" s="1"/>
  <c r="Q517" i="105" a="1"/>
  <c r="Q517" i="105" s="1"/>
  <c r="Q521" i="105" a="1"/>
  <c r="Q521" i="105" s="1"/>
  <c r="O521" i="105"/>
  <c r="P521" i="105" s="1"/>
  <c r="N521" i="105"/>
  <c r="O522" i="105"/>
  <c r="P522" i="105" s="1"/>
  <c r="Q522" i="105" a="1"/>
  <c r="Q522" i="105" s="1"/>
  <c r="R522" i="105" s="1"/>
  <c r="S522" i="105" s="1"/>
  <c r="T522" i="105" s="1"/>
  <c r="Q530" i="105" a="1"/>
  <c r="Q530" i="105" s="1"/>
  <c r="R530" i="105" s="1"/>
  <c r="S530" i="105" s="1"/>
  <c r="T530" i="105" s="1"/>
  <c r="Q531" i="105" a="1"/>
  <c r="Q531" i="105" s="1"/>
  <c r="R531" i="105" s="1"/>
  <c r="S531" i="105" s="1"/>
  <c r="T531" i="105" s="1"/>
  <c r="Q532" i="105" a="1"/>
  <c r="Q532" i="105" s="1"/>
  <c r="R532" i="105" s="1"/>
  <c r="S532" i="105" s="1"/>
  <c r="T532" i="105" s="1"/>
  <c r="N533" i="105"/>
  <c r="Q534" i="105" a="1"/>
  <c r="Q534" i="105" s="1"/>
  <c r="O534" i="105"/>
  <c r="P534" i="105" s="1"/>
  <c r="N534" i="105"/>
  <c r="O535" i="105"/>
  <c r="P535" i="105" s="1"/>
  <c r="Q535" i="105" a="1"/>
  <c r="Q535" i="105" s="1"/>
  <c r="Q537" i="105" a="1"/>
  <c r="Q537" i="105" s="1"/>
  <c r="O537" i="105"/>
  <c r="P537" i="105" s="1"/>
  <c r="N537" i="105"/>
  <c r="Q538" i="105" a="1"/>
  <c r="Q538" i="105" s="1"/>
  <c r="O538" i="105"/>
  <c r="P538" i="105" s="1"/>
  <c r="N538" i="105"/>
  <c r="O553" i="105"/>
  <c r="P553" i="105" s="1"/>
  <c r="Q553" i="105" a="1"/>
  <c r="Q553" i="105" s="1"/>
  <c r="Q558" i="105" a="1"/>
  <c r="Q558" i="105" s="1"/>
  <c r="R558" i="105" s="1"/>
  <c r="S558" i="105" s="1"/>
  <c r="T558" i="105" s="1"/>
  <c r="N559" i="105"/>
  <c r="Q560" i="105" a="1"/>
  <c r="Q560" i="105" s="1"/>
  <c r="Q564" i="105" a="1"/>
  <c r="Q564" i="105" s="1"/>
  <c r="R564" i="105" s="1"/>
  <c r="S564" i="105" s="1"/>
  <c r="T564" i="105" s="1"/>
  <c r="N567" i="105"/>
  <c r="O568" i="105"/>
  <c r="P568" i="105" s="1"/>
  <c r="Q568" i="105" a="1"/>
  <c r="Q568" i="105" s="1"/>
  <c r="R568" i="105" s="1"/>
  <c r="S568" i="105" s="1"/>
  <c r="T568" i="105" s="1"/>
  <c r="Q572" i="105" a="1"/>
  <c r="Q572" i="105" s="1"/>
  <c r="R572" i="105" s="1"/>
  <c r="S572" i="105" s="1"/>
  <c r="T572" i="105" s="1"/>
  <c r="Q573" i="105" a="1"/>
  <c r="Q573" i="105" s="1"/>
  <c r="R573" i="105" s="1"/>
  <c r="S573" i="105" s="1"/>
  <c r="T573" i="105" s="1"/>
  <c r="Q574" i="105" a="1"/>
  <c r="Q574" i="105" s="1"/>
  <c r="R574" i="105" s="1"/>
  <c r="S574" i="105" s="1"/>
  <c r="T574" i="105" s="1"/>
  <c r="Q585" i="105" a="1"/>
  <c r="Q585" i="105" s="1"/>
  <c r="R585" i="105" s="1"/>
  <c r="S585" i="105" s="1"/>
  <c r="T585" i="105" s="1"/>
  <c r="Q586" i="105" a="1"/>
  <c r="Q586" i="105" s="1"/>
  <c r="R586" i="105" s="1"/>
  <c r="S586" i="105" s="1"/>
  <c r="T586" i="105" s="1"/>
  <c r="Q587" i="105" a="1"/>
  <c r="Q587" i="105" s="1"/>
  <c r="R587" i="105" s="1"/>
  <c r="S587" i="105" s="1"/>
  <c r="T587" i="105" s="1"/>
  <c r="Q590" i="105" a="1"/>
  <c r="Q590" i="105" s="1"/>
  <c r="R590" i="105" s="1"/>
  <c r="S590" i="105" s="1"/>
  <c r="T590" i="105" s="1"/>
  <c r="Q598" i="105" a="1"/>
  <c r="Q598" i="105" s="1"/>
  <c r="R598" i="105" s="1"/>
  <c r="S598" i="105" s="1"/>
  <c r="T598" i="105" s="1"/>
  <c r="Q626" i="105" a="1"/>
  <c r="Q626" i="105" s="1"/>
  <c r="R626" i="105" s="1"/>
  <c r="S626" i="105" s="1"/>
  <c r="T626" i="105" s="1"/>
  <c r="Q636" i="105" a="1"/>
  <c r="Q636" i="105" s="1"/>
  <c r="R636" i="105" s="1"/>
  <c r="S636" i="105" s="1"/>
  <c r="T636" i="105" s="1"/>
  <c r="R642" i="105"/>
  <c r="S642" i="105" s="1"/>
  <c r="T642" i="105" s="1"/>
  <c r="N643" i="105"/>
  <c r="Q11" i="105" a="1"/>
  <c r="Q11" i="105" s="1"/>
  <c r="R11" i="105" s="1"/>
  <c r="S11" i="105" s="1"/>
  <c r="T11" i="105" s="1"/>
  <c r="N14" i="105"/>
  <c r="N15" i="105"/>
  <c r="Q20" i="105" a="1"/>
  <c r="Q20" i="105" s="1"/>
  <c r="Q23" i="105" a="1"/>
  <c r="Q23" i="105" s="1"/>
  <c r="R23" i="105" s="1"/>
  <c r="S23" i="105" s="1"/>
  <c r="T23" i="105" s="1"/>
  <c r="N63" i="105"/>
  <c r="N64" i="105"/>
  <c r="N65" i="105"/>
  <c r="N66" i="105"/>
  <c r="N67" i="105"/>
  <c r="N68" i="105"/>
  <c r="N69" i="105"/>
  <c r="N70" i="105"/>
  <c r="N71" i="105"/>
  <c r="N72" i="105"/>
  <c r="N73" i="105"/>
  <c r="N74" i="105"/>
  <c r="N75" i="105"/>
  <c r="N76" i="105"/>
  <c r="N77" i="105"/>
  <c r="Q90" i="105" a="1"/>
  <c r="Q90" i="105" s="1"/>
  <c r="R90" i="105" s="1"/>
  <c r="S90" i="105" s="1"/>
  <c r="T90" i="105" s="1"/>
  <c r="N101" i="105"/>
  <c r="Q101" i="105" a="1"/>
  <c r="Q101" i="105" s="1"/>
  <c r="N102" i="105"/>
  <c r="N104" i="105"/>
  <c r="N107" i="105"/>
  <c r="N109" i="105"/>
  <c r="N117" i="105"/>
  <c r="N119" i="105"/>
  <c r="N129" i="105"/>
  <c r="Q132" i="105" a="1"/>
  <c r="Q132" i="105" s="1"/>
  <c r="R132" i="105" s="1"/>
  <c r="S132" i="105" s="1"/>
  <c r="T132" i="105" s="1"/>
  <c r="Q135" i="105" a="1"/>
  <c r="Q135" i="105" s="1"/>
  <c r="N136" i="105"/>
  <c r="N138" i="105"/>
  <c r="N140" i="105"/>
  <c r="O147" i="105"/>
  <c r="P147" i="105" s="1"/>
  <c r="Q151" i="105" a="1"/>
  <c r="Q151" i="105" s="1"/>
  <c r="Q153" i="105" a="1"/>
  <c r="Q153" i="105" s="1"/>
  <c r="N155" i="105"/>
  <c r="N157" i="105"/>
  <c r="N159" i="105"/>
  <c r="N161" i="105"/>
  <c r="N163" i="105"/>
  <c r="Q163" i="105" a="1"/>
  <c r="Q163" i="105" s="1"/>
  <c r="N164" i="105"/>
  <c r="N166" i="105"/>
  <c r="N168" i="105"/>
  <c r="O170" i="105"/>
  <c r="P170" i="105" s="1"/>
  <c r="O177" i="105"/>
  <c r="P177" i="105" s="1"/>
  <c r="N204" i="105"/>
  <c r="O211" i="105"/>
  <c r="P211" i="105" s="1"/>
  <c r="N245" i="105"/>
  <c r="N247" i="105"/>
  <c r="Q247" i="105" a="1"/>
  <c r="Q247" i="105" s="1"/>
  <c r="N248" i="105"/>
  <c r="N250" i="105"/>
  <c r="N267" i="105"/>
  <c r="N275" i="105"/>
  <c r="N277" i="105"/>
  <c r="N279" i="105"/>
  <c r="N281" i="105"/>
  <c r="N283" i="105"/>
  <c r="N285" i="105"/>
  <c r="N287" i="105"/>
  <c r="N289" i="105"/>
  <c r="N291" i="105"/>
  <c r="Q298" i="105" a="1"/>
  <c r="Q298" i="105" s="1"/>
  <c r="R298" i="105" s="1"/>
  <c r="S298" i="105" s="1"/>
  <c r="T298" i="105" s="1"/>
  <c r="N299" i="105"/>
  <c r="N301" i="105"/>
  <c r="O303" i="105"/>
  <c r="P303" i="105" s="1"/>
  <c r="O305" i="105"/>
  <c r="P305" i="105" s="1"/>
  <c r="N307" i="105"/>
  <c r="N309" i="105"/>
  <c r="N311" i="105"/>
  <c r="N313" i="105"/>
  <c r="N315" i="105"/>
  <c r="Q317" i="105" a="1"/>
  <c r="Q317" i="105" s="1"/>
  <c r="R317" i="105" s="1"/>
  <c r="S317" i="105" s="1"/>
  <c r="T317" i="105" s="1"/>
  <c r="N318" i="105"/>
  <c r="Q319" i="105" a="1"/>
  <c r="Q319" i="105" s="1"/>
  <c r="R319" i="105" s="1"/>
  <c r="S319" i="105" s="1"/>
  <c r="T319" i="105" s="1"/>
  <c r="N320" i="105"/>
  <c r="Q321" i="105" a="1"/>
  <c r="Q321" i="105" s="1"/>
  <c r="R321" i="105" s="1"/>
  <c r="S321" i="105" s="1"/>
  <c r="T321" i="105" s="1"/>
  <c r="N322" i="105"/>
  <c r="Q323" i="105" a="1"/>
  <c r="Q323" i="105" s="1"/>
  <c r="R323" i="105" s="1"/>
  <c r="S323" i="105" s="1"/>
  <c r="T323" i="105" s="1"/>
  <c r="N324" i="105"/>
  <c r="N327" i="105"/>
  <c r="N329" i="105"/>
  <c r="N332" i="105"/>
  <c r="Q333" i="105" a="1"/>
  <c r="Q333" i="105" s="1"/>
  <c r="R333" i="105" s="1"/>
  <c r="S333" i="105" s="1"/>
  <c r="T333" i="105" s="1"/>
  <c r="N335" i="105"/>
  <c r="N337" i="105"/>
  <c r="Q337" i="105" a="1"/>
  <c r="Q337" i="105" s="1"/>
  <c r="N338" i="105"/>
  <c r="Q339" i="105" a="1"/>
  <c r="Q339" i="105" s="1"/>
  <c r="R339" i="105" s="1"/>
  <c r="S339" i="105" s="1"/>
  <c r="T339" i="105" s="1"/>
  <c r="N340" i="105"/>
  <c r="Q341" i="105" a="1"/>
  <c r="Q341" i="105" s="1"/>
  <c r="R341" i="105" s="1"/>
  <c r="S341" i="105" s="1"/>
  <c r="T341" i="105" s="1"/>
  <c r="N342" i="105"/>
  <c r="O345" i="105"/>
  <c r="P345" i="105" s="1"/>
  <c r="O347" i="105"/>
  <c r="P347" i="105" s="1"/>
  <c r="O348" i="105"/>
  <c r="P348" i="105" s="1"/>
  <c r="N349" i="105"/>
  <c r="N351" i="105"/>
  <c r="Q353" i="105" a="1"/>
  <c r="Q353" i="105" s="1"/>
  <c r="R353" i="105" s="1"/>
  <c r="S353" i="105" s="1"/>
  <c r="T353" i="105" s="1"/>
  <c r="N354" i="105"/>
  <c r="Q355" i="105" a="1"/>
  <c r="Q355" i="105" s="1"/>
  <c r="R355" i="105" s="1"/>
  <c r="S355" i="105" s="1"/>
  <c r="T355" i="105" s="1"/>
  <c r="N356" i="105"/>
  <c r="Q357" i="105" a="1"/>
  <c r="Q357" i="105" s="1"/>
  <c r="R357" i="105" s="1"/>
  <c r="S357" i="105" s="1"/>
  <c r="T357" i="105" s="1"/>
  <c r="N358" i="105"/>
  <c r="N367" i="105"/>
  <c r="N368" i="105"/>
  <c r="N369" i="105"/>
  <c r="N370" i="105"/>
  <c r="N371" i="105"/>
  <c r="N372" i="105"/>
  <c r="N373" i="105"/>
  <c r="O374" i="105"/>
  <c r="P374" i="105" s="1"/>
  <c r="Q384" i="105" a="1"/>
  <c r="Q384" i="105" s="1"/>
  <c r="Q388" i="105" a="1"/>
  <c r="Q388" i="105" s="1"/>
  <c r="Q392" i="105" a="1"/>
  <c r="Q392" i="105" s="1"/>
  <c r="O396" i="105"/>
  <c r="P396" i="105" s="1"/>
  <c r="N397" i="105"/>
  <c r="O398" i="105"/>
  <c r="P398" i="105" s="1"/>
  <c r="N399" i="105"/>
  <c r="N400" i="105"/>
  <c r="N401" i="105"/>
  <c r="N402" i="105"/>
  <c r="N403" i="105"/>
  <c r="N404" i="105"/>
  <c r="N405" i="105"/>
  <c r="Q406" i="105" a="1"/>
  <c r="Q406" i="105" s="1"/>
  <c r="Q411" i="105" a="1"/>
  <c r="Q411" i="105" s="1"/>
  <c r="O427" i="105"/>
  <c r="P427" i="105" s="1"/>
  <c r="N428" i="105"/>
  <c r="N429" i="105"/>
  <c r="N430" i="105"/>
  <c r="O431" i="105"/>
  <c r="P431" i="105" s="1"/>
  <c r="N432" i="105"/>
  <c r="O433" i="105"/>
  <c r="P433" i="105" s="1"/>
  <c r="O440" i="105"/>
  <c r="P440" i="105" s="1"/>
  <c r="N441" i="105"/>
  <c r="O444" i="105"/>
  <c r="P444" i="105" s="1"/>
  <c r="O445" i="105"/>
  <c r="P445" i="105" s="1"/>
  <c r="O448" i="105"/>
  <c r="P448" i="105" s="1"/>
  <c r="O449" i="105"/>
  <c r="P449" i="105" s="1"/>
  <c r="O454" i="105"/>
  <c r="P454" i="105" s="1"/>
  <c r="O455" i="105"/>
  <c r="P455" i="105" s="1"/>
  <c r="O460" i="105"/>
  <c r="P460" i="105" s="1"/>
  <c r="N461" i="105"/>
  <c r="O463" i="105"/>
  <c r="P463" i="105" s="1"/>
  <c r="N464" i="105"/>
  <c r="N465" i="105"/>
  <c r="O493" i="105"/>
  <c r="P493" i="105" s="1"/>
  <c r="N494" i="105"/>
  <c r="N495" i="105"/>
  <c r="N496" i="105"/>
  <c r="N497" i="105"/>
  <c r="N524" i="105"/>
  <c r="O525" i="105"/>
  <c r="P525" i="105" s="1"/>
  <c r="N526" i="105"/>
  <c r="O527" i="105"/>
  <c r="P527" i="105" s="1"/>
  <c r="O539" i="105"/>
  <c r="P539" i="105" s="1"/>
  <c r="N540" i="105"/>
  <c r="N541" i="105"/>
  <c r="N542" i="105"/>
  <c r="N543" i="105"/>
  <c r="N544" i="105"/>
  <c r="N545" i="105"/>
  <c r="N546" i="105"/>
  <c r="O547" i="105"/>
  <c r="P547" i="105" s="1"/>
  <c r="O556" i="105"/>
  <c r="P556" i="105" s="1"/>
  <c r="N557" i="105"/>
  <c r="N563" i="105"/>
  <c r="O565" i="105"/>
  <c r="P565" i="105" s="1"/>
  <c r="N566" i="105"/>
  <c r="O570" i="105"/>
  <c r="P570" i="105" s="1"/>
  <c r="N571" i="105"/>
  <c r="O575" i="105"/>
  <c r="P575" i="105" s="1"/>
  <c r="N576" i="105"/>
  <c r="N577" i="105"/>
  <c r="N578" i="105"/>
  <c r="N579" i="105"/>
  <c r="N580" i="105"/>
  <c r="N581" i="105"/>
  <c r="N582" i="105"/>
  <c r="N583" i="105"/>
  <c r="N584" i="105"/>
  <c r="O588" i="105"/>
  <c r="P588" i="105" s="1"/>
  <c r="N589" i="105"/>
  <c r="O591" i="105"/>
  <c r="P591" i="105" s="1"/>
  <c r="N592" i="105"/>
  <c r="N593" i="105"/>
  <c r="N594" i="105"/>
  <c r="N595" i="105"/>
  <c r="N596" i="105"/>
  <c r="N597" i="105"/>
  <c r="O599" i="105"/>
  <c r="P599" i="105" s="1"/>
  <c r="N600" i="105"/>
  <c r="N601" i="105"/>
  <c r="N602" i="105"/>
  <c r="N603" i="105"/>
  <c r="N604" i="105"/>
  <c r="N605" i="105"/>
  <c r="N606" i="105"/>
  <c r="O607" i="105"/>
  <c r="P607" i="105" s="1"/>
  <c r="N608" i="105"/>
  <c r="N609" i="105"/>
  <c r="N610" i="105"/>
  <c r="N611" i="105"/>
  <c r="N612" i="105"/>
  <c r="O613" i="105"/>
  <c r="P613" i="105" s="1"/>
  <c r="N614" i="105"/>
  <c r="N615" i="105"/>
  <c r="N616" i="105"/>
  <c r="N617" i="105"/>
  <c r="N618" i="105"/>
  <c r="N619" i="105"/>
  <c r="N620" i="105"/>
  <c r="N621" i="105"/>
  <c r="O622" i="105"/>
  <c r="P622" i="105" s="1"/>
  <c r="N623" i="105"/>
  <c r="N624" i="105"/>
  <c r="N625" i="105"/>
  <c r="O627" i="105"/>
  <c r="P627" i="105" s="1"/>
  <c r="N628" i="105"/>
  <c r="N629" i="105"/>
  <c r="N630" i="105"/>
  <c r="N631" i="105"/>
  <c r="N632" i="105"/>
  <c r="N633" i="105"/>
  <c r="N634" i="105"/>
  <c r="N635" i="105"/>
  <c r="N636" i="105"/>
  <c r="R740" i="105"/>
  <c r="S740" i="105" s="1"/>
  <c r="T740" i="105" s="1"/>
  <c r="R744" i="105"/>
  <c r="S744" i="105" s="1"/>
  <c r="T744" i="105" s="1"/>
  <c r="R836" i="105"/>
  <c r="S836" i="105" s="1"/>
  <c r="T836" i="105" s="1"/>
  <c r="R840" i="105"/>
  <c r="S840" i="105" s="1"/>
  <c r="T840" i="105" s="1"/>
  <c r="R844" i="105"/>
  <c r="S844" i="105" s="1"/>
  <c r="T844" i="105" s="1"/>
  <c r="R848" i="105"/>
  <c r="S848" i="105" s="1"/>
  <c r="T848" i="105" s="1"/>
  <c r="R852" i="105"/>
  <c r="S852" i="105" s="1"/>
  <c r="T852" i="105" s="1"/>
  <c r="R856" i="105"/>
  <c r="S856" i="105" s="1"/>
  <c r="T856" i="105" s="1"/>
  <c r="R860" i="105"/>
  <c r="S860" i="105" s="1"/>
  <c r="T860" i="105" s="1"/>
  <c r="R864" i="105"/>
  <c r="S864" i="105" s="1"/>
  <c r="T864" i="105" s="1"/>
  <c r="K1090" i="104"/>
  <c r="K1091" i="104"/>
  <c r="K1092" i="104"/>
  <c r="K1093" i="104"/>
  <c r="K1094" i="104"/>
  <c r="K1095" i="104"/>
  <c r="K1096" i="104"/>
  <c r="K1097" i="104"/>
  <c r="K1098" i="104"/>
  <c r="K1099" i="104"/>
  <c r="K1100" i="104"/>
  <c r="K1101" i="104"/>
  <c r="K1102" i="104"/>
  <c r="K1103" i="104"/>
  <c r="K1104" i="104"/>
  <c r="K1105" i="104"/>
  <c r="K1106" i="104"/>
  <c r="K1107" i="104"/>
  <c r="K1108" i="104"/>
  <c r="K1109" i="104"/>
  <c r="K1110" i="104"/>
  <c r="K1111" i="104"/>
  <c r="K1112" i="104"/>
  <c r="K1113" i="104"/>
  <c r="K1114" i="104"/>
  <c r="K1115" i="104"/>
  <c r="K1116" i="104"/>
  <c r="K1117" i="104"/>
  <c r="K1118" i="104"/>
  <c r="K1119" i="104"/>
  <c r="K1120" i="104"/>
  <c r="K1121" i="104"/>
  <c r="K1122" i="104"/>
  <c r="N1122" i="104" s="1"/>
  <c r="N11" i="105"/>
  <c r="Q12" i="105" a="1"/>
  <c r="Q12" i="105" s="1"/>
  <c r="R12" i="105" s="1"/>
  <c r="S12" i="105" s="1"/>
  <c r="T12" i="105" s="1"/>
  <c r="Q16" i="105" a="1"/>
  <c r="Q16" i="105" s="1"/>
  <c r="R16" i="105" s="1"/>
  <c r="S16" i="105" s="1"/>
  <c r="T16" i="105" s="1"/>
  <c r="Q18" i="105" a="1"/>
  <c r="Q18" i="105" s="1"/>
  <c r="R18" i="105" s="1"/>
  <c r="S18" i="105" s="1"/>
  <c r="T18" i="105" s="1"/>
  <c r="N20" i="105"/>
  <c r="Q21" i="105" a="1"/>
  <c r="Q21" i="105" s="1"/>
  <c r="R21" i="105" s="1"/>
  <c r="S21" i="105" s="1"/>
  <c r="T21" i="105" s="1"/>
  <c r="N23" i="105"/>
  <c r="N24" i="105"/>
  <c r="N25" i="105"/>
  <c r="N26" i="105"/>
  <c r="N29" i="105"/>
  <c r="N30" i="105"/>
  <c r="N31" i="105"/>
  <c r="N32" i="105"/>
  <c r="N33" i="105"/>
  <c r="N34" i="105"/>
  <c r="N35" i="105"/>
  <c r="N36" i="105"/>
  <c r="Q37" i="105" a="1"/>
  <c r="Q37" i="105" s="1"/>
  <c r="R37" i="105" s="1"/>
  <c r="S37" i="105" s="1"/>
  <c r="T37" i="105" s="1"/>
  <c r="N40" i="105"/>
  <c r="N41" i="105"/>
  <c r="N42" i="105"/>
  <c r="N43" i="105"/>
  <c r="N44" i="105"/>
  <c r="N45" i="105"/>
  <c r="N46" i="105"/>
  <c r="N47" i="105"/>
  <c r="N48" i="105"/>
  <c r="N49" i="105"/>
  <c r="N50" i="105"/>
  <c r="N51" i="105"/>
  <c r="Q78" i="105" a="1"/>
  <c r="Q78" i="105" s="1"/>
  <c r="R78" i="105" s="1"/>
  <c r="S78" i="105" s="1"/>
  <c r="T78" i="105" s="1"/>
  <c r="Q87" i="105" a="1"/>
  <c r="Q87" i="105" s="1"/>
  <c r="R87" i="105" s="1"/>
  <c r="S87" i="105" s="1"/>
  <c r="T87" i="105" s="1"/>
  <c r="N90" i="105"/>
  <c r="Q91" i="105" a="1"/>
  <c r="Q91" i="105" s="1"/>
  <c r="R91" i="105" s="1"/>
  <c r="S91" i="105" s="1"/>
  <c r="T91" i="105" s="1"/>
  <c r="N99" i="105"/>
  <c r="N100" i="105"/>
  <c r="O107" i="105"/>
  <c r="P107" i="105" s="1"/>
  <c r="O109" i="105"/>
  <c r="P109" i="105" s="1"/>
  <c r="O117" i="105"/>
  <c r="P117" i="105" s="1"/>
  <c r="O119" i="105"/>
  <c r="P119" i="105" s="1"/>
  <c r="Q122" i="105" a="1"/>
  <c r="Q122" i="105" s="1"/>
  <c r="N122" i="105"/>
  <c r="Q124" i="105" a="1"/>
  <c r="Q124" i="105" s="1"/>
  <c r="N124" i="105"/>
  <c r="Q126" i="105" a="1"/>
  <c r="Q126" i="105" s="1"/>
  <c r="N126" i="105"/>
  <c r="O129" i="105"/>
  <c r="P129" i="105" s="1"/>
  <c r="N131" i="105"/>
  <c r="N132" i="105"/>
  <c r="O143" i="105"/>
  <c r="P143" i="105" s="1"/>
  <c r="N143" i="105"/>
  <c r="O145" i="105"/>
  <c r="P145" i="105" s="1"/>
  <c r="N147" i="105"/>
  <c r="O149" i="105"/>
  <c r="P149" i="105" s="1"/>
  <c r="N149" i="105"/>
  <c r="O155" i="105"/>
  <c r="P155" i="105" s="1"/>
  <c r="O157" i="105"/>
  <c r="P157" i="105" s="1"/>
  <c r="O159" i="105"/>
  <c r="P159" i="105" s="1"/>
  <c r="O161" i="105"/>
  <c r="P161" i="105" s="1"/>
  <c r="O171" i="105"/>
  <c r="P171" i="105" s="1"/>
  <c r="N171" i="105"/>
  <c r="N175" i="105"/>
  <c r="N177" i="105"/>
  <c r="Q180" i="105" a="1"/>
  <c r="Q180" i="105" s="1"/>
  <c r="N180" i="105"/>
  <c r="Q182" i="105" a="1"/>
  <c r="Q182" i="105" s="1"/>
  <c r="N182" i="105"/>
  <c r="Q184" i="105" a="1"/>
  <c r="Q184" i="105" s="1"/>
  <c r="N184" i="105"/>
  <c r="Q186" i="105" a="1"/>
  <c r="Q186" i="105" s="1"/>
  <c r="N186" i="105"/>
  <c r="Q188" i="105" a="1"/>
  <c r="Q188" i="105" s="1"/>
  <c r="N188" i="105"/>
  <c r="Q190" i="105" a="1"/>
  <c r="Q190" i="105" s="1"/>
  <c r="N190" i="105"/>
  <c r="Q192" i="105" a="1"/>
  <c r="Q192" i="105" s="1"/>
  <c r="R192" i="105" s="1"/>
  <c r="S192" i="105" s="1"/>
  <c r="T192" i="105" s="1"/>
  <c r="Q194" i="105" a="1"/>
  <c r="Q194" i="105" s="1"/>
  <c r="N194" i="105"/>
  <c r="Q196" i="105" a="1"/>
  <c r="Q196" i="105" s="1"/>
  <c r="N196" i="105"/>
  <c r="Q198" i="105" a="1"/>
  <c r="Q198" i="105" s="1"/>
  <c r="N198" i="105"/>
  <c r="Q200" i="105" a="1"/>
  <c r="Q200" i="105" s="1"/>
  <c r="R200" i="105" s="1"/>
  <c r="S200" i="105" s="1"/>
  <c r="T200" i="105" s="1"/>
  <c r="O201" i="105"/>
  <c r="P201" i="105" s="1"/>
  <c r="N201" i="105"/>
  <c r="Q208" i="105" a="1"/>
  <c r="Q208" i="105" s="1"/>
  <c r="N208" i="105"/>
  <c r="N211" i="105"/>
  <c r="O213" i="105"/>
  <c r="P213" i="105" s="1"/>
  <c r="N213" i="105"/>
  <c r="O215" i="105"/>
  <c r="P215" i="105" s="1"/>
  <c r="N215" i="105"/>
  <c r="O217" i="105"/>
  <c r="P217" i="105" s="1"/>
  <c r="N217" i="105"/>
  <c r="N219" i="105"/>
  <c r="Q222" i="105" a="1"/>
  <c r="Q222" i="105" s="1"/>
  <c r="N222" i="105"/>
  <c r="Q224" i="105" a="1"/>
  <c r="Q224" i="105" s="1"/>
  <c r="N224" i="105"/>
  <c r="O230" i="105"/>
  <c r="P230" i="105" s="1"/>
  <c r="Q230" i="105" a="1"/>
  <c r="Q230" i="105" s="1"/>
  <c r="R230" i="105" s="1"/>
  <c r="S230" i="105" s="1"/>
  <c r="T230" i="105" s="1"/>
  <c r="Q231" i="105" a="1"/>
  <c r="Q231" i="105" s="1"/>
  <c r="R231" i="105" s="1"/>
  <c r="S231" i="105" s="1"/>
  <c r="T231" i="105" s="1"/>
  <c r="Q232" i="105" a="1"/>
  <c r="Q232" i="105" s="1"/>
  <c r="R232" i="105" s="1"/>
  <c r="S232" i="105" s="1"/>
  <c r="T232" i="105" s="1"/>
  <c r="Q233" i="105" a="1"/>
  <c r="Q233" i="105" s="1"/>
  <c r="R233" i="105" s="1"/>
  <c r="S233" i="105" s="1"/>
  <c r="T233" i="105" s="1"/>
  <c r="O234" i="105"/>
  <c r="P234" i="105" s="1"/>
  <c r="Q234" i="105" a="1"/>
  <c r="Q234" i="105" s="1"/>
  <c r="O235" i="105"/>
  <c r="P235" i="105" s="1"/>
  <c r="N235" i="105"/>
  <c r="O239" i="105"/>
  <c r="P239" i="105" s="1"/>
  <c r="N239" i="105"/>
  <c r="O241" i="105"/>
  <c r="P241" i="105" s="1"/>
  <c r="N241" i="105"/>
  <c r="O245" i="105"/>
  <c r="P245" i="105" s="1"/>
  <c r="O252" i="105"/>
  <c r="P252" i="105" s="1"/>
  <c r="Q252" i="105" a="1"/>
  <c r="Q252" i="105" s="1"/>
  <c r="R252" i="105" s="1"/>
  <c r="S252" i="105" s="1"/>
  <c r="T252" i="105" s="1"/>
  <c r="O253" i="105"/>
  <c r="P253" i="105" s="1"/>
  <c r="N253" i="105"/>
  <c r="O256" i="105"/>
  <c r="P256" i="105" s="1"/>
  <c r="Q256" i="105" a="1"/>
  <c r="Q256" i="105" s="1"/>
  <c r="R256" i="105" s="1"/>
  <c r="S256" i="105" s="1"/>
  <c r="T256" i="105" s="1"/>
  <c r="O257" i="105"/>
  <c r="P257" i="105" s="1"/>
  <c r="N257" i="105"/>
  <c r="Q260" i="105" a="1"/>
  <c r="Q260" i="105" s="1"/>
  <c r="N260" i="105"/>
  <c r="Q262" i="105" a="1"/>
  <c r="Q262" i="105" s="1"/>
  <c r="N262" i="105"/>
  <c r="Q264" i="105" a="1"/>
  <c r="Q264" i="105" s="1"/>
  <c r="N264" i="105"/>
  <c r="O267" i="105"/>
  <c r="P267" i="105" s="1"/>
  <c r="O269" i="105"/>
  <c r="P269" i="105" s="1"/>
  <c r="N269" i="105"/>
  <c r="O271" i="105"/>
  <c r="P271" i="105" s="1"/>
  <c r="N271" i="105"/>
  <c r="O275" i="105"/>
  <c r="P275" i="105" s="1"/>
  <c r="O277" i="105"/>
  <c r="P277" i="105" s="1"/>
  <c r="O279" i="105"/>
  <c r="P279" i="105" s="1"/>
  <c r="O281" i="105"/>
  <c r="P281" i="105" s="1"/>
  <c r="O283" i="105"/>
  <c r="P283" i="105" s="1"/>
  <c r="O285" i="105"/>
  <c r="P285" i="105" s="1"/>
  <c r="O287" i="105"/>
  <c r="P287" i="105" s="1"/>
  <c r="O289" i="105"/>
  <c r="P289" i="105" s="1"/>
  <c r="O291" i="105"/>
  <c r="P291" i="105" s="1"/>
  <c r="O294" i="105"/>
  <c r="P294" i="105" s="1"/>
  <c r="Q294" i="105" a="1"/>
  <c r="Q294" i="105" s="1"/>
  <c r="R294" i="105" s="1"/>
  <c r="S294" i="105" s="1"/>
  <c r="T294" i="105" s="1"/>
  <c r="O295" i="105"/>
  <c r="P295" i="105" s="1"/>
  <c r="O299" i="105"/>
  <c r="P299" i="105" s="1"/>
  <c r="O301" i="105"/>
  <c r="P301" i="105" s="1"/>
  <c r="Q304" i="105" a="1"/>
  <c r="Q304" i="105" s="1"/>
  <c r="N304" i="105"/>
  <c r="O307" i="105"/>
  <c r="P307" i="105" s="1"/>
  <c r="O309" i="105"/>
  <c r="P309" i="105" s="1"/>
  <c r="O311" i="105"/>
  <c r="P311" i="105" s="1"/>
  <c r="O313" i="105"/>
  <c r="P313" i="105" s="1"/>
  <c r="O315" i="105"/>
  <c r="P315" i="105" s="1"/>
  <c r="O327" i="105"/>
  <c r="P327" i="105" s="1"/>
  <c r="O329" i="105"/>
  <c r="P329" i="105" s="1"/>
  <c r="N331" i="105"/>
  <c r="O335" i="105"/>
  <c r="P335" i="105" s="1"/>
  <c r="Q344" i="105" a="1"/>
  <c r="Q344" i="105" s="1"/>
  <c r="N344" i="105"/>
  <c r="N347" i="105"/>
  <c r="O349" i="105"/>
  <c r="P349" i="105" s="1"/>
  <c r="O351" i="105"/>
  <c r="P351" i="105" s="1"/>
  <c r="N365" i="105"/>
  <c r="N366" i="105"/>
  <c r="Q366" i="105" a="1"/>
  <c r="Q366" i="105" s="1"/>
  <c r="R366" i="105" s="1"/>
  <c r="S366" i="105" s="1"/>
  <c r="T366" i="105" s="1"/>
  <c r="O375" i="105"/>
  <c r="P375" i="105" s="1"/>
  <c r="Q375" i="105" a="1"/>
  <c r="Q375" i="105" s="1"/>
  <c r="R375" i="105" s="1"/>
  <c r="S375" i="105" s="1"/>
  <c r="T375" i="105" s="1"/>
  <c r="N375" i="105"/>
  <c r="N376" i="105"/>
  <c r="N382" i="105"/>
  <c r="N383" i="105"/>
  <c r="Q383" i="105" a="1"/>
  <c r="Q383" i="105" s="1"/>
  <c r="R383" i="105" s="1"/>
  <c r="S383" i="105" s="1"/>
  <c r="T383" i="105" s="1"/>
  <c r="N386" i="105"/>
  <c r="N387" i="105"/>
  <c r="Q387" i="105" a="1"/>
  <c r="Q387" i="105" s="1"/>
  <c r="R387" i="105" s="1"/>
  <c r="S387" i="105" s="1"/>
  <c r="T387" i="105" s="1"/>
  <c r="N390" i="105"/>
  <c r="N391" i="105"/>
  <c r="Q391" i="105" a="1"/>
  <c r="Q391" i="105" s="1"/>
  <c r="R391" i="105" s="1"/>
  <c r="S391" i="105" s="1"/>
  <c r="T391" i="105" s="1"/>
  <c r="N394" i="105"/>
  <c r="N395" i="105"/>
  <c r="Q396" i="105" a="1"/>
  <c r="Q396" i="105" s="1"/>
  <c r="R396" i="105" s="1"/>
  <c r="S396" i="105" s="1"/>
  <c r="T396" i="105" s="1"/>
  <c r="Q398" i="105" a="1"/>
  <c r="Q398" i="105" s="1"/>
  <c r="N408" i="105"/>
  <c r="O409" i="105"/>
  <c r="P409" i="105" s="1"/>
  <c r="Q409" i="105" a="1"/>
  <c r="Q409" i="105" s="1"/>
  <c r="R409" i="105" s="1"/>
  <c r="S409" i="105" s="1"/>
  <c r="T409" i="105" s="1"/>
  <c r="N409" i="105"/>
  <c r="N410" i="105"/>
  <c r="Q410" i="105" a="1"/>
  <c r="Q410" i="105" s="1"/>
  <c r="R410" i="105" s="1"/>
  <c r="S410" i="105" s="1"/>
  <c r="T410" i="105" s="1"/>
  <c r="N416" i="105"/>
  <c r="O417" i="105"/>
  <c r="P417" i="105" s="1"/>
  <c r="Q417" i="105" a="1"/>
  <c r="Q417" i="105" s="1"/>
  <c r="R417" i="105" s="1"/>
  <c r="S417" i="105" s="1"/>
  <c r="T417" i="105" s="1"/>
  <c r="N417" i="105"/>
  <c r="O418" i="105"/>
  <c r="P418" i="105" s="1"/>
  <c r="Q418" i="105" a="1"/>
  <c r="Q418" i="105" s="1"/>
  <c r="N418" i="105"/>
  <c r="O419" i="105"/>
  <c r="P419" i="105" s="1"/>
  <c r="Q419" i="105" a="1"/>
  <c r="Q419" i="105" s="1"/>
  <c r="R419" i="105" s="1"/>
  <c r="S419" i="105" s="1"/>
  <c r="T419" i="105" s="1"/>
  <c r="N419" i="105"/>
  <c r="O420" i="105"/>
  <c r="P420" i="105" s="1"/>
  <c r="Q420" i="105" a="1"/>
  <c r="Q420" i="105" s="1"/>
  <c r="N420" i="105"/>
  <c r="Q421" i="105" a="1"/>
  <c r="Q421" i="105" s="1"/>
  <c r="O421" i="105"/>
  <c r="P421" i="105" s="1"/>
  <c r="N424" i="105"/>
  <c r="Q425" i="105" a="1"/>
  <c r="Q425" i="105" s="1"/>
  <c r="O425" i="105"/>
  <c r="P425" i="105" s="1"/>
  <c r="Q427" i="105" a="1"/>
  <c r="Q427" i="105" s="1"/>
  <c r="R427" i="105" s="1"/>
  <c r="S427" i="105" s="1"/>
  <c r="T427" i="105" s="1"/>
  <c r="Q431" i="105" a="1"/>
  <c r="Q431" i="105" s="1"/>
  <c r="Q434" i="105" a="1"/>
  <c r="Q434" i="105" s="1"/>
  <c r="O434" i="105"/>
  <c r="P434" i="105" s="1"/>
  <c r="N437" i="105"/>
  <c r="N438" i="105"/>
  <c r="Q440" i="105" a="1"/>
  <c r="Q440" i="105" s="1"/>
  <c r="R440" i="105" s="1"/>
  <c r="S440" i="105" s="1"/>
  <c r="T440" i="105" s="1"/>
  <c r="Q444" i="105" a="1"/>
  <c r="Q444" i="105" s="1"/>
  <c r="R444" i="105" s="1"/>
  <c r="S444" i="105" s="1"/>
  <c r="T444" i="105" s="1"/>
  <c r="N446" i="105"/>
  <c r="Q448" i="105" a="1"/>
  <c r="Q448" i="105" s="1"/>
  <c r="R448" i="105" s="1"/>
  <c r="S448" i="105" s="1"/>
  <c r="T448" i="105" s="1"/>
  <c r="Q450" i="105" a="1"/>
  <c r="Q450" i="105" s="1"/>
  <c r="O450" i="105"/>
  <c r="P450" i="105" s="1"/>
  <c r="N451" i="105"/>
  <c r="N452" i="105"/>
  <c r="Q454" i="105" a="1"/>
  <c r="Q454" i="105" s="1"/>
  <c r="R454" i="105" s="1"/>
  <c r="S454" i="105" s="1"/>
  <c r="T454" i="105" s="1"/>
  <c r="N456" i="105"/>
  <c r="Q460" i="105" a="1"/>
  <c r="Q460" i="105" s="1"/>
  <c r="R460" i="105" s="1"/>
  <c r="S460" i="105" s="1"/>
  <c r="T460" i="105" s="1"/>
  <c r="Q463" i="105" a="1"/>
  <c r="Q463" i="105" s="1"/>
  <c r="R463" i="105" s="1"/>
  <c r="S463" i="105" s="1"/>
  <c r="T463" i="105" s="1"/>
  <c r="N476" i="105"/>
  <c r="N477" i="105"/>
  <c r="N482" i="105"/>
  <c r="O483" i="105"/>
  <c r="P483" i="105" s="1"/>
  <c r="Q483" i="105" a="1"/>
  <c r="Q483" i="105" s="1"/>
  <c r="R483" i="105" s="1"/>
  <c r="S483" i="105" s="1"/>
  <c r="T483" i="105" s="1"/>
  <c r="N483" i="105"/>
  <c r="O484" i="105"/>
  <c r="P484" i="105" s="1"/>
  <c r="Q484" i="105" a="1"/>
  <c r="Q484" i="105" s="1"/>
  <c r="N484" i="105"/>
  <c r="O485" i="105"/>
  <c r="P485" i="105" s="1"/>
  <c r="Q485" i="105" a="1"/>
  <c r="Q485" i="105" s="1"/>
  <c r="R485" i="105" s="1"/>
  <c r="S485" i="105" s="1"/>
  <c r="T485" i="105" s="1"/>
  <c r="N485" i="105"/>
  <c r="O486" i="105"/>
  <c r="P486" i="105" s="1"/>
  <c r="Q486" i="105" a="1"/>
  <c r="Q486" i="105" s="1"/>
  <c r="N486" i="105"/>
  <c r="O487" i="105"/>
  <c r="P487" i="105" s="1"/>
  <c r="Q487" i="105" a="1"/>
  <c r="Q487" i="105" s="1"/>
  <c r="R487" i="105" s="1"/>
  <c r="S487" i="105" s="1"/>
  <c r="T487" i="105" s="1"/>
  <c r="N487" i="105"/>
  <c r="N488" i="105"/>
  <c r="Q493" i="105" a="1"/>
  <c r="Q493" i="105" s="1"/>
  <c r="N502" i="105"/>
  <c r="N503" i="105"/>
  <c r="N517" i="105"/>
  <c r="O518" i="105"/>
  <c r="P518" i="105" s="1"/>
  <c r="Q518" i="105" a="1"/>
  <c r="Q518" i="105" s="1"/>
  <c r="R518" i="105" s="1"/>
  <c r="S518" i="105" s="1"/>
  <c r="T518" i="105" s="1"/>
  <c r="N518" i="105"/>
  <c r="O519" i="105"/>
  <c r="P519" i="105" s="1"/>
  <c r="Q519" i="105" a="1"/>
  <c r="Q519" i="105" s="1"/>
  <c r="N519" i="105"/>
  <c r="Q520" i="105" a="1"/>
  <c r="Q520" i="105" s="1"/>
  <c r="O520" i="105"/>
  <c r="P520" i="105" s="1"/>
  <c r="N522" i="105"/>
  <c r="N523" i="105"/>
  <c r="Q523" i="105" a="1"/>
  <c r="Q523" i="105" s="1"/>
  <c r="R523" i="105" s="1"/>
  <c r="S523" i="105" s="1"/>
  <c r="T523" i="105" s="1"/>
  <c r="Q525" i="105" a="1"/>
  <c r="Q525" i="105" s="1"/>
  <c r="R525" i="105" s="1"/>
  <c r="S525" i="105" s="1"/>
  <c r="T525" i="105" s="1"/>
  <c r="O528" i="105"/>
  <c r="P528" i="105" s="1"/>
  <c r="Q528" i="105" a="1"/>
  <c r="Q528" i="105" s="1"/>
  <c r="R528" i="105" s="1"/>
  <c r="S528" i="105" s="1"/>
  <c r="T528" i="105" s="1"/>
  <c r="N528" i="105"/>
  <c r="N529" i="105"/>
  <c r="N535" i="105"/>
  <c r="Q536" i="105" a="1"/>
  <c r="Q536" i="105" s="1"/>
  <c r="O536" i="105"/>
  <c r="P536" i="105" s="1"/>
  <c r="Q539" i="105" a="1"/>
  <c r="Q539" i="105" s="1"/>
  <c r="R539" i="105" s="1"/>
  <c r="S539" i="105" s="1"/>
  <c r="T539" i="105" s="1"/>
  <c r="O548" i="105"/>
  <c r="P548" i="105" s="1"/>
  <c r="Q548" i="105" a="1"/>
  <c r="Q548" i="105" s="1"/>
  <c r="R548" i="105" s="1"/>
  <c r="S548" i="105" s="1"/>
  <c r="T548" i="105" s="1"/>
  <c r="N548" i="105"/>
  <c r="O549" i="105"/>
  <c r="P549" i="105" s="1"/>
  <c r="Q549" i="105" a="1"/>
  <c r="Q549" i="105" s="1"/>
  <c r="N549" i="105"/>
  <c r="O550" i="105"/>
  <c r="P550" i="105" s="1"/>
  <c r="Q550" i="105" a="1"/>
  <c r="Q550" i="105" s="1"/>
  <c r="R550" i="105" s="1"/>
  <c r="S550" i="105" s="1"/>
  <c r="T550" i="105" s="1"/>
  <c r="N550" i="105"/>
  <c r="O551" i="105"/>
  <c r="P551" i="105" s="1"/>
  <c r="Q551" i="105" a="1"/>
  <c r="Q551" i="105" s="1"/>
  <c r="N551" i="105"/>
  <c r="Q552" i="105" a="1"/>
  <c r="Q552" i="105" s="1"/>
  <c r="O552" i="105"/>
  <c r="P552" i="105" s="1"/>
  <c r="N553" i="105"/>
  <c r="O554" i="105"/>
  <c r="P554" i="105" s="1"/>
  <c r="Q554" i="105" a="1"/>
  <c r="Q554" i="105" s="1"/>
  <c r="N554" i="105"/>
  <c r="N555" i="105"/>
  <c r="Q556" i="105" a="1"/>
  <c r="Q556" i="105" s="1"/>
  <c r="R556" i="105" s="1"/>
  <c r="S556" i="105" s="1"/>
  <c r="T556" i="105" s="1"/>
  <c r="N561" i="105"/>
  <c r="N562" i="105"/>
  <c r="Q562" i="105" a="1"/>
  <c r="Q562" i="105" s="1"/>
  <c r="R562" i="105" s="1"/>
  <c r="S562" i="105" s="1"/>
  <c r="T562" i="105" s="1"/>
  <c r="Q565" i="105" a="1"/>
  <c r="Q565" i="105" s="1"/>
  <c r="R565" i="105" s="1"/>
  <c r="S565" i="105" s="1"/>
  <c r="T565" i="105" s="1"/>
  <c r="N568" i="105"/>
  <c r="N569" i="105"/>
  <c r="Q570" i="105" a="1"/>
  <c r="Q570" i="105" s="1"/>
  <c r="R570" i="105" s="1"/>
  <c r="S570" i="105" s="1"/>
  <c r="T570" i="105" s="1"/>
  <c r="Q575" i="105" a="1"/>
  <c r="Q575" i="105" s="1"/>
  <c r="R575" i="105" s="1"/>
  <c r="S575" i="105" s="1"/>
  <c r="T575" i="105" s="1"/>
  <c r="Q588" i="105" a="1"/>
  <c r="Q588" i="105" s="1"/>
  <c r="R588" i="105" s="1"/>
  <c r="S588" i="105" s="1"/>
  <c r="T588" i="105" s="1"/>
  <c r="Q591" i="105" a="1"/>
  <c r="Q591" i="105" s="1"/>
  <c r="R591" i="105" s="1"/>
  <c r="S591" i="105" s="1"/>
  <c r="T591" i="105" s="1"/>
  <c r="Q599" i="105" a="1"/>
  <c r="Q599" i="105" s="1"/>
  <c r="Q607" i="105" a="1"/>
  <c r="Q607" i="105" s="1"/>
  <c r="R607" i="105" s="1"/>
  <c r="S607" i="105" s="1"/>
  <c r="T607" i="105" s="1"/>
  <c r="Q613" i="105" a="1"/>
  <c r="Q613" i="105" s="1"/>
  <c r="Q622" i="105" a="1"/>
  <c r="Q622" i="105" s="1"/>
  <c r="R622" i="105" s="1"/>
  <c r="S622" i="105" s="1"/>
  <c r="T622" i="105" s="1"/>
  <c r="Q627" i="105" a="1"/>
  <c r="Q627" i="105" s="1"/>
  <c r="R627" i="105" s="1"/>
  <c r="S627" i="105" s="1"/>
  <c r="T627" i="105" s="1"/>
  <c r="N637" i="105"/>
  <c r="O639" i="105"/>
  <c r="P639" i="105" s="1"/>
  <c r="Q644" i="105" a="1"/>
  <c r="Q644" i="105" s="1"/>
  <c r="R644" i="105" s="1"/>
  <c r="S644" i="105" s="1"/>
  <c r="T644" i="105" s="1"/>
  <c r="N647" i="105"/>
  <c r="O647" i="105"/>
  <c r="P647" i="105" s="1"/>
  <c r="R656" i="105"/>
  <c r="S656" i="105" s="1"/>
  <c r="T656" i="105" s="1"/>
  <c r="O679" i="105"/>
  <c r="P679" i="105" s="1"/>
  <c r="R745" i="105"/>
  <c r="S745" i="105" s="1"/>
  <c r="T745" i="105" s="1"/>
  <c r="R837" i="105"/>
  <c r="S837" i="105" s="1"/>
  <c r="T837" i="105" s="1"/>
  <c r="R841" i="105"/>
  <c r="S841" i="105" s="1"/>
  <c r="T841" i="105" s="1"/>
  <c r="R845" i="105"/>
  <c r="S845" i="105" s="1"/>
  <c r="T845" i="105" s="1"/>
  <c r="R849" i="105"/>
  <c r="S849" i="105" s="1"/>
  <c r="T849" i="105" s="1"/>
  <c r="R853" i="105"/>
  <c r="S853" i="105" s="1"/>
  <c r="T853" i="105" s="1"/>
  <c r="R857" i="105"/>
  <c r="S857" i="105" s="1"/>
  <c r="T857" i="105" s="1"/>
  <c r="R861" i="105"/>
  <c r="S861" i="105" s="1"/>
  <c r="T861" i="105" s="1"/>
  <c r="R865" i="105"/>
  <c r="S865" i="105" s="1"/>
  <c r="T865" i="105" s="1"/>
  <c r="K732" i="104"/>
  <c r="Q732" i="104" s="1" a="1"/>
  <c r="Q732" i="104" s="1"/>
  <c r="K733" i="104"/>
  <c r="O733" i="104" s="1"/>
  <c r="P733" i="104" s="1"/>
  <c r="K734" i="104"/>
  <c r="Q734" i="104" s="1" a="1"/>
  <c r="Q734" i="104" s="1"/>
  <c r="K738" i="104"/>
  <c r="N738" i="104" s="1"/>
  <c r="K745" i="104"/>
  <c r="N745" i="104" s="1"/>
  <c r="K783" i="104"/>
  <c r="Q783" i="104" s="1" a="1"/>
  <c r="Q783" i="104" s="1"/>
  <c r="K784" i="104"/>
  <c r="Q784" i="104" s="1" a="1"/>
  <c r="Q784" i="104" s="1"/>
  <c r="K785" i="104"/>
  <c r="O785" i="104" s="1"/>
  <c r="P785" i="104" s="1"/>
  <c r="K786" i="104"/>
  <c r="Q786" i="104" s="1" a="1"/>
  <c r="Q786" i="104" s="1"/>
  <c r="K787" i="104"/>
  <c r="N787" i="104" s="1"/>
  <c r="K788" i="104"/>
  <c r="Q788" i="104" s="1" a="1"/>
  <c r="Q788" i="104" s="1"/>
  <c r="K789" i="104"/>
  <c r="N789" i="104" s="1"/>
  <c r="K790" i="104"/>
  <c r="N790" i="104" s="1"/>
  <c r="K791" i="104"/>
  <c r="O791" i="104" s="1"/>
  <c r="P791" i="104" s="1"/>
  <c r="K792" i="104"/>
  <c r="Q792" i="104" s="1" a="1"/>
  <c r="Q792" i="104" s="1"/>
  <c r="K793" i="104"/>
  <c r="N793" i="104" s="1"/>
  <c r="K794" i="104"/>
  <c r="Q794" i="104" s="1" a="1"/>
  <c r="Q794" i="104" s="1"/>
  <c r="K795" i="104"/>
  <c r="N795" i="104" s="1"/>
  <c r="K796" i="104"/>
  <c r="Q796" i="104" s="1" a="1"/>
  <c r="Q796" i="104" s="1"/>
  <c r="K797" i="104"/>
  <c r="N797" i="104" s="1"/>
  <c r="K798" i="104"/>
  <c r="N798" i="104" s="1"/>
  <c r="K799" i="104"/>
  <c r="O799" i="104" s="1"/>
  <c r="P799" i="104" s="1"/>
  <c r="K800" i="104"/>
  <c r="Q800" i="104" s="1" a="1"/>
  <c r="Q800" i="104" s="1"/>
  <c r="K801" i="104"/>
  <c r="O801" i="104" s="1"/>
  <c r="P801" i="104" s="1"/>
  <c r="K802" i="104"/>
  <c r="Q802" i="104" s="1" a="1"/>
  <c r="Q802" i="104" s="1"/>
  <c r="K803" i="104"/>
  <c r="N803" i="104" s="1"/>
  <c r="K804" i="104"/>
  <c r="Q804" i="104" s="1" a="1"/>
  <c r="Q804" i="104" s="1"/>
  <c r="K805" i="104"/>
  <c r="N805" i="104" s="1"/>
  <c r="K806" i="104"/>
  <c r="N806" i="104" s="1"/>
  <c r="K807" i="104"/>
  <c r="O807" i="104" s="1"/>
  <c r="P807" i="104" s="1"/>
  <c r="K808" i="104"/>
  <c r="Q808" i="104" s="1" a="1"/>
  <c r="Q808" i="104" s="1"/>
  <c r="K809" i="104"/>
  <c r="N809" i="104" s="1"/>
  <c r="K810" i="104"/>
  <c r="Q810" i="104" s="1" a="1"/>
  <c r="Q810" i="104" s="1"/>
  <c r="K811" i="104"/>
  <c r="N811" i="104" s="1"/>
  <c r="K812" i="104"/>
  <c r="Q812" i="104" s="1" a="1"/>
  <c r="Q812" i="104" s="1"/>
  <c r="K813" i="104"/>
  <c r="N813" i="104" s="1"/>
  <c r="K814" i="104"/>
  <c r="N814" i="104" s="1"/>
  <c r="K815" i="104"/>
  <c r="O815" i="104" s="1"/>
  <c r="P815" i="104" s="1"/>
  <c r="K816" i="104"/>
  <c r="Q816" i="104" s="1" a="1"/>
  <c r="Q816" i="104" s="1"/>
  <c r="K817" i="104"/>
  <c r="O817" i="104" s="1"/>
  <c r="P817" i="104" s="1"/>
  <c r="K818" i="104"/>
  <c r="Q818" i="104" s="1" a="1"/>
  <c r="Q818" i="104" s="1"/>
  <c r="K819" i="104"/>
  <c r="N819" i="104" s="1"/>
  <c r="K820" i="104"/>
  <c r="Q820" i="104" s="1" a="1"/>
  <c r="Q820" i="104" s="1"/>
  <c r="K821" i="104"/>
  <c r="N821" i="104" s="1"/>
  <c r="K822" i="104"/>
  <c r="N822" i="104" s="1"/>
  <c r="K823" i="104"/>
  <c r="O823" i="104" s="1"/>
  <c r="P823" i="104" s="1"/>
  <c r="K824" i="104"/>
  <c r="Q824" i="104" s="1" a="1"/>
  <c r="Q824" i="104" s="1"/>
  <c r="K825" i="104"/>
  <c r="N825" i="104" s="1"/>
  <c r="K826" i="104"/>
  <c r="Q826" i="104" s="1" a="1"/>
  <c r="Q826" i="104" s="1"/>
  <c r="K827" i="104"/>
  <c r="N827" i="104" s="1"/>
  <c r="K828" i="104"/>
  <c r="Q828" i="104" s="1" a="1"/>
  <c r="Q828" i="104" s="1"/>
  <c r="K829" i="104"/>
  <c r="N829" i="104" s="1"/>
  <c r="K830" i="104"/>
  <c r="N830" i="104" s="1"/>
  <c r="K831" i="104"/>
  <c r="O831" i="104" s="1"/>
  <c r="P831" i="104" s="1"/>
  <c r="K832" i="104"/>
  <c r="Q832" i="104" s="1" a="1"/>
  <c r="Q832" i="104" s="1"/>
  <c r="K833" i="104"/>
  <c r="O833" i="104" s="1"/>
  <c r="P833" i="104" s="1"/>
  <c r="K834" i="104"/>
  <c r="Q834" i="104" s="1" a="1"/>
  <c r="Q834" i="104" s="1"/>
  <c r="K912" i="104"/>
  <c r="N912" i="104" s="1"/>
  <c r="K913" i="104"/>
  <c r="N913" i="104" s="1"/>
  <c r="K914" i="104"/>
  <c r="O914" i="104" s="1"/>
  <c r="P914" i="104" s="1"/>
  <c r="K915" i="104"/>
  <c r="Q915" i="104" s="1" a="1"/>
  <c r="Q915" i="104" s="1"/>
  <c r="K916" i="104"/>
  <c r="O916" i="104" s="1"/>
  <c r="P916" i="104" s="1"/>
  <c r="H917" i="104"/>
  <c r="L917" i="104"/>
  <c r="K931" i="104"/>
  <c r="Q931" i="104" s="1" a="1"/>
  <c r="Q931" i="104" s="1"/>
  <c r="H933" i="104"/>
  <c r="L933" i="104"/>
  <c r="H934" i="104"/>
  <c r="L934" i="104"/>
  <c r="H935" i="104"/>
  <c r="L935" i="104"/>
  <c r="H936" i="104"/>
  <c r="L936" i="104"/>
  <c r="H937" i="104"/>
  <c r="L937" i="104"/>
  <c r="H938" i="104"/>
  <c r="L938" i="104"/>
  <c r="H939" i="104"/>
  <c r="L939" i="104"/>
  <c r="H940" i="104"/>
  <c r="L940" i="104"/>
  <c r="H941" i="104"/>
  <c r="L941" i="104"/>
  <c r="H942" i="104"/>
  <c r="L942" i="104"/>
  <c r="H943" i="104"/>
  <c r="L943" i="104"/>
  <c r="H944" i="104"/>
  <c r="L944" i="104"/>
  <c r="H945" i="104"/>
  <c r="L945" i="104"/>
  <c r="H946" i="104"/>
  <c r="L946" i="104"/>
  <c r="H947" i="104"/>
  <c r="L947" i="104"/>
  <c r="H948" i="104"/>
  <c r="L948" i="104"/>
  <c r="H949" i="104"/>
  <c r="L949" i="104"/>
  <c r="H950" i="104"/>
  <c r="L950" i="104"/>
  <c r="H951" i="104"/>
  <c r="L951" i="104"/>
  <c r="H1090" i="104"/>
  <c r="L1090" i="104"/>
  <c r="H1091" i="104"/>
  <c r="L1091" i="104"/>
  <c r="H1092" i="104"/>
  <c r="L1092" i="104"/>
  <c r="H1093" i="104"/>
  <c r="L1093" i="104"/>
  <c r="H1094" i="104"/>
  <c r="L1094" i="104"/>
  <c r="H1095" i="104"/>
  <c r="L1095" i="104"/>
  <c r="H1096" i="104"/>
  <c r="L1096" i="104"/>
  <c r="H1097" i="104"/>
  <c r="L1097" i="104"/>
  <c r="H1098" i="104"/>
  <c r="L1098" i="104"/>
  <c r="H1099" i="104"/>
  <c r="L1099" i="104"/>
  <c r="H1100" i="104"/>
  <c r="L1100" i="104"/>
  <c r="H1101" i="104"/>
  <c r="L1101" i="104"/>
  <c r="H1102" i="104"/>
  <c r="L1102" i="104"/>
  <c r="H1103" i="104"/>
  <c r="L1103" i="104"/>
  <c r="H1104" i="104"/>
  <c r="L1104" i="104"/>
  <c r="H1105" i="104"/>
  <c r="L1105" i="104"/>
  <c r="H1106" i="104"/>
  <c r="L1106" i="104"/>
  <c r="H1107" i="104"/>
  <c r="L1107" i="104"/>
  <c r="H1108" i="104"/>
  <c r="L1108" i="104"/>
  <c r="H1109" i="104"/>
  <c r="L1109" i="104"/>
  <c r="H1110" i="104"/>
  <c r="L1110" i="104"/>
  <c r="H1111" i="104"/>
  <c r="L1111" i="104"/>
  <c r="H1112" i="104"/>
  <c r="L1112" i="104"/>
  <c r="H1113" i="104"/>
  <c r="L1113" i="104"/>
  <c r="H1114" i="104"/>
  <c r="L1114" i="104"/>
  <c r="H1115" i="104"/>
  <c r="L1115" i="104"/>
  <c r="H1116" i="104"/>
  <c r="L1116" i="104"/>
  <c r="H1117" i="104"/>
  <c r="L1117" i="104"/>
  <c r="H1118" i="104"/>
  <c r="L1118" i="104"/>
  <c r="H1119" i="104"/>
  <c r="L1119" i="104"/>
  <c r="H1120" i="104"/>
  <c r="L1120" i="104"/>
  <c r="H1121" i="104"/>
  <c r="L1121" i="104"/>
  <c r="O101" i="105"/>
  <c r="P101" i="105" s="1"/>
  <c r="N103" i="105"/>
  <c r="N110" i="105"/>
  <c r="Q110" i="105" a="1"/>
  <c r="Q110" i="105" s="1"/>
  <c r="R110" i="105" s="1"/>
  <c r="S110" i="105" s="1"/>
  <c r="T110" i="105" s="1"/>
  <c r="N112" i="105"/>
  <c r="Q112" i="105" a="1"/>
  <c r="Q112" i="105" s="1"/>
  <c r="R112" i="105" s="1"/>
  <c r="S112" i="105" s="1"/>
  <c r="T112" i="105" s="1"/>
  <c r="N114" i="105"/>
  <c r="Q114" i="105" a="1"/>
  <c r="Q114" i="105" s="1"/>
  <c r="R114" i="105" s="1"/>
  <c r="S114" i="105" s="1"/>
  <c r="T114" i="105" s="1"/>
  <c r="O115" i="105"/>
  <c r="P115" i="105" s="1"/>
  <c r="Q120" i="105" a="1"/>
  <c r="Q120" i="105" s="1"/>
  <c r="O120" i="105"/>
  <c r="P120" i="105" s="1"/>
  <c r="O122" i="105"/>
  <c r="P122" i="105" s="1"/>
  <c r="O124" i="105"/>
  <c r="P124" i="105" s="1"/>
  <c r="O126" i="105"/>
  <c r="P126" i="105" s="1"/>
  <c r="O130" i="105"/>
  <c r="P130" i="105" s="1"/>
  <c r="O131" i="105"/>
  <c r="P131" i="105" s="1"/>
  <c r="O135" i="105"/>
  <c r="P135" i="105" s="1"/>
  <c r="N137" i="105"/>
  <c r="N139" i="105"/>
  <c r="O141" i="105"/>
  <c r="P141" i="105" s="1"/>
  <c r="O151" i="105"/>
  <c r="P151" i="105" s="1"/>
  <c r="O153" i="105"/>
  <c r="P153" i="105" s="1"/>
  <c r="O163" i="105"/>
  <c r="P163" i="105" s="1"/>
  <c r="N165" i="105"/>
  <c r="N167" i="105"/>
  <c r="N169" i="105"/>
  <c r="Q179" i="105" a="1"/>
  <c r="Q179" i="105" s="1"/>
  <c r="R179" i="105" s="1"/>
  <c r="S179" i="105" s="1"/>
  <c r="T179" i="105" s="1"/>
  <c r="O180" i="105"/>
  <c r="P180" i="105" s="1"/>
  <c r="O182" i="105"/>
  <c r="P182" i="105" s="1"/>
  <c r="O184" i="105"/>
  <c r="P184" i="105" s="1"/>
  <c r="O186" i="105"/>
  <c r="P186" i="105" s="1"/>
  <c r="O188" i="105"/>
  <c r="P188" i="105" s="1"/>
  <c r="O190" i="105"/>
  <c r="P190" i="105" s="1"/>
  <c r="O194" i="105"/>
  <c r="P194" i="105" s="1"/>
  <c r="O196" i="105"/>
  <c r="P196" i="105" s="1"/>
  <c r="O198" i="105"/>
  <c r="P198" i="105" s="1"/>
  <c r="N203" i="105"/>
  <c r="N206" i="105"/>
  <c r="Q206" i="105" a="1"/>
  <c r="Q206" i="105" s="1"/>
  <c r="R206" i="105" s="1"/>
  <c r="S206" i="105" s="1"/>
  <c r="T206" i="105" s="1"/>
  <c r="Q207" i="105" a="1"/>
  <c r="Q207" i="105" s="1"/>
  <c r="R207" i="105" s="1"/>
  <c r="S207" i="105" s="1"/>
  <c r="T207" i="105" s="1"/>
  <c r="O208" i="105"/>
  <c r="P208" i="105" s="1"/>
  <c r="O219" i="105"/>
  <c r="P219" i="105" s="1"/>
  <c r="O222" i="105"/>
  <c r="P222" i="105" s="1"/>
  <c r="O224" i="105"/>
  <c r="P224" i="105" s="1"/>
  <c r="N226" i="105"/>
  <c r="Q226" i="105" a="1"/>
  <c r="Q226" i="105" s="1"/>
  <c r="R226" i="105" s="1"/>
  <c r="S226" i="105" s="1"/>
  <c r="T226" i="105" s="1"/>
  <c r="Q228" i="105" a="1"/>
  <c r="Q228" i="105" s="1"/>
  <c r="O228" i="105"/>
  <c r="P228" i="105" s="1"/>
  <c r="N243" i="105"/>
  <c r="O247" i="105"/>
  <c r="P247" i="105" s="1"/>
  <c r="N249" i="105"/>
  <c r="Q251" i="105" a="1"/>
  <c r="Q251" i="105" s="1"/>
  <c r="R251" i="105" s="1"/>
  <c r="S251" i="105" s="1"/>
  <c r="T251" i="105" s="1"/>
  <c r="O260" i="105"/>
  <c r="P260" i="105" s="1"/>
  <c r="O262" i="105"/>
  <c r="P262" i="105" s="1"/>
  <c r="O264" i="105"/>
  <c r="P264" i="105" s="1"/>
  <c r="O268" i="105"/>
  <c r="P268" i="105" s="1"/>
  <c r="N292" i="105"/>
  <c r="Q292" i="105" a="1"/>
  <c r="Q292" i="105" s="1"/>
  <c r="R292" i="105" s="1"/>
  <c r="S292" i="105" s="1"/>
  <c r="T292" i="105" s="1"/>
  <c r="Q293" i="105" a="1"/>
  <c r="Q293" i="105" s="1"/>
  <c r="R293" i="105" s="1"/>
  <c r="S293" i="105" s="1"/>
  <c r="T293" i="105" s="1"/>
  <c r="N296" i="105"/>
  <c r="Q296" i="105" a="1"/>
  <c r="Q296" i="105" s="1"/>
  <c r="R296" i="105" s="1"/>
  <c r="S296" i="105" s="1"/>
  <c r="T296" i="105" s="1"/>
  <c r="O297" i="105"/>
  <c r="P297" i="105" s="1"/>
  <c r="Q302" i="105" a="1"/>
  <c r="Q302" i="105" s="1"/>
  <c r="O302" i="105"/>
  <c r="P302" i="105" s="1"/>
  <c r="O304" i="105"/>
  <c r="P304" i="105" s="1"/>
  <c r="N316" i="105"/>
  <c r="Q316" i="105" a="1"/>
  <c r="Q316" i="105" s="1"/>
  <c r="R316" i="105" s="1"/>
  <c r="S316" i="105" s="1"/>
  <c r="T316" i="105" s="1"/>
  <c r="N317" i="105"/>
  <c r="N319" i="105"/>
  <c r="N321" i="105"/>
  <c r="N323" i="105"/>
  <c r="Q325" i="105" a="1"/>
  <c r="Q325" i="105" s="1"/>
  <c r="R325" i="105" s="1"/>
  <c r="S325" i="105" s="1"/>
  <c r="T325" i="105" s="1"/>
  <c r="O330" i="105"/>
  <c r="P330" i="105" s="1"/>
  <c r="O331" i="105"/>
  <c r="P331" i="105" s="1"/>
  <c r="N333" i="105"/>
  <c r="O337" i="105"/>
  <c r="P337" i="105" s="1"/>
  <c r="N339" i="105"/>
  <c r="N341" i="105"/>
  <c r="Q343" i="105" a="1"/>
  <c r="Q343" i="105" s="1"/>
  <c r="R343" i="105" s="1"/>
  <c r="S343" i="105" s="1"/>
  <c r="T343" i="105" s="1"/>
  <c r="O344" i="105"/>
  <c r="P344" i="105" s="1"/>
  <c r="Q348" i="105" a="1"/>
  <c r="Q348" i="105" s="1"/>
  <c r="R348" i="105" s="1"/>
  <c r="S348" i="105" s="1"/>
  <c r="T348" i="105" s="1"/>
  <c r="N352" i="105"/>
  <c r="Q352" i="105" a="1"/>
  <c r="Q352" i="105" s="1"/>
  <c r="R352" i="105" s="1"/>
  <c r="S352" i="105" s="1"/>
  <c r="T352" i="105" s="1"/>
  <c r="N353" i="105"/>
  <c r="N355" i="105"/>
  <c r="N357" i="105"/>
  <c r="N359" i="105"/>
  <c r="Q360" i="105" a="1"/>
  <c r="Q360" i="105" s="1"/>
  <c r="R360" i="105" s="1"/>
  <c r="S360" i="105" s="1"/>
  <c r="T360" i="105" s="1"/>
  <c r="O363" i="105"/>
  <c r="P363" i="105" s="1"/>
  <c r="N364" i="105"/>
  <c r="O365" i="105"/>
  <c r="P365" i="105" s="1"/>
  <c r="O376" i="105"/>
  <c r="P376" i="105" s="1"/>
  <c r="N377" i="105"/>
  <c r="N378" i="105"/>
  <c r="N379" i="105"/>
  <c r="N380" i="105"/>
  <c r="N381" i="105"/>
  <c r="O382" i="105"/>
  <c r="P382" i="105" s="1"/>
  <c r="O385" i="105"/>
  <c r="P385" i="105" s="1"/>
  <c r="O386" i="105"/>
  <c r="P386" i="105" s="1"/>
  <c r="O389" i="105"/>
  <c r="P389" i="105" s="1"/>
  <c r="O390" i="105"/>
  <c r="P390" i="105" s="1"/>
  <c r="O393" i="105"/>
  <c r="P393" i="105" s="1"/>
  <c r="O394" i="105"/>
  <c r="P394" i="105" s="1"/>
  <c r="O395" i="105"/>
  <c r="P395" i="105" s="1"/>
  <c r="O407" i="105"/>
  <c r="P407" i="105" s="1"/>
  <c r="O408" i="105"/>
  <c r="P408" i="105" s="1"/>
  <c r="O422" i="105"/>
  <c r="P422" i="105" s="1"/>
  <c r="N423" i="105"/>
  <c r="O424" i="105"/>
  <c r="P424" i="105" s="1"/>
  <c r="O438" i="105"/>
  <c r="P438" i="105" s="1"/>
  <c r="Q439" i="105" a="1"/>
  <c r="Q439" i="105" s="1"/>
  <c r="R439" i="105" s="1"/>
  <c r="S439" i="105" s="1"/>
  <c r="T439" i="105" s="1"/>
  <c r="Q442" i="105" a="1"/>
  <c r="Q442" i="105" s="1"/>
  <c r="R442" i="105" s="1"/>
  <c r="S442" i="105" s="1"/>
  <c r="T442" i="105" s="1"/>
  <c r="O446" i="105"/>
  <c r="P446" i="105" s="1"/>
  <c r="Q447" i="105" a="1"/>
  <c r="Q447" i="105" s="1"/>
  <c r="R447" i="105" s="1"/>
  <c r="S447" i="105" s="1"/>
  <c r="T447" i="105" s="1"/>
  <c r="O452" i="105"/>
  <c r="P452" i="105" s="1"/>
  <c r="Q453" i="105" a="1"/>
  <c r="Q453" i="105" s="1"/>
  <c r="R453" i="105" s="1"/>
  <c r="S453" i="105" s="1"/>
  <c r="T453" i="105" s="1"/>
  <c r="O456" i="105"/>
  <c r="P456" i="105" s="1"/>
  <c r="N457" i="105"/>
  <c r="N458" i="105"/>
  <c r="N459" i="105"/>
  <c r="N462" i="105"/>
  <c r="Q466" i="105" a="1"/>
  <c r="Q466" i="105" s="1"/>
  <c r="R466" i="105" s="1"/>
  <c r="S466" i="105" s="1"/>
  <c r="T466" i="105" s="1"/>
  <c r="O468" i="105"/>
  <c r="P468" i="105" s="1"/>
  <c r="N469" i="105"/>
  <c r="N470" i="105"/>
  <c r="N471" i="105"/>
  <c r="N472" i="105"/>
  <c r="N473" i="105"/>
  <c r="N474" i="105"/>
  <c r="Q475" i="105" a="1"/>
  <c r="Q475" i="105" s="1"/>
  <c r="R475" i="105" s="1"/>
  <c r="S475" i="105" s="1"/>
  <c r="T475" i="105" s="1"/>
  <c r="O477" i="105"/>
  <c r="P477" i="105" s="1"/>
  <c r="Q478" i="105" a="1"/>
  <c r="Q478" i="105" s="1"/>
  <c r="R478" i="105" s="1"/>
  <c r="S478" i="105" s="1"/>
  <c r="T478" i="105" s="1"/>
  <c r="O488" i="105"/>
  <c r="P488" i="105" s="1"/>
  <c r="Q489" i="105" a="1"/>
  <c r="Q489" i="105" s="1"/>
  <c r="R489" i="105" s="1"/>
  <c r="S489" i="105" s="1"/>
  <c r="T489" i="105" s="1"/>
  <c r="N498" i="105"/>
  <c r="N499" i="105"/>
  <c r="N500" i="105"/>
  <c r="N501" i="105"/>
  <c r="O502" i="105"/>
  <c r="P502" i="105" s="1"/>
  <c r="O503" i="105"/>
  <c r="P503" i="105" s="1"/>
  <c r="N504" i="105"/>
  <c r="N505" i="105"/>
  <c r="N506" i="105"/>
  <c r="N507" i="105"/>
  <c r="N508" i="105"/>
  <c r="Q509" i="105" a="1"/>
  <c r="Q509" i="105" s="1"/>
  <c r="R509" i="105" s="1"/>
  <c r="S509" i="105" s="1"/>
  <c r="T509" i="105" s="1"/>
  <c r="O529" i="105"/>
  <c r="P529" i="105" s="1"/>
  <c r="N530" i="105"/>
  <c r="N531" i="105"/>
  <c r="N532" i="105"/>
  <c r="Q533" i="105" a="1"/>
  <c r="Q533" i="105" s="1"/>
  <c r="R533" i="105" s="1"/>
  <c r="S533" i="105" s="1"/>
  <c r="T533" i="105" s="1"/>
  <c r="O555" i="105"/>
  <c r="P555" i="105" s="1"/>
  <c r="N558" i="105"/>
  <c r="Q559" i="105" a="1"/>
  <c r="Q559" i="105" s="1"/>
  <c r="R559" i="105" s="1"/>
  <c r="S559" i="105" s="1"/>
  <c r="T559" i="105" s="1"/>
  <c r="O560" i="105"/>
  <c r="P560" i="105" s="1"/>
  <c r="O561" i="105"/>
  <c r="P561" i="105" s="1"/>
  <c r="N564" i="105"/>
  <c r="Q567" i="105" a="1"/>
  <c r="Q567" i="105" s="1"/>
  <c r="R567" i="105" s="1"/>
  <c r="S567" i="105" s="1"/>
  <c r="T567" i="105" s="1"/>
  <c r="O569" i="105"/>
  <c r="P569" i="105" s="1"/>
  <c r="N572" i="105"/>
  <c r="N573" i="105"/>
  <c r="N574" i="105"/>
  <c r="N585" i="105"/>
  <c r="N586" i="105"/>
  <c r="N587" i="105"/>
  <c r="N590" i="105"/>
  <c r="N598" i="105"/>
  <c r="N626" i="105"/>
  <c r="O638" i="105"/>
  <c r="P638" i="105" s="1"/>
  <c r="N639" i="105"/>
  <c r="O643" i="105"/>
  <c r="P643" i="105" s="1"/>
  <c r="N646" i="105"/>
  <c r="Q651" i="105" a="1"/>
  <c r="Q651" i="105" s="1"/>
  <c r="N655" i="105"/>
  <c r="O658" i="105"/>
  <c r="P658" i="105" s="1"/>
  <c r="Q659" i="105" a="1"/>
  <c r="Q659" i="105" s="1"/>
  <c r="N667" i="105"/>
  <c r="Q679" i="105" a="1"/>
  <c r="Q679" i="105" s="1"/>
  <c r="R679" i="105" s="1"/>
  <c r="S679" i="105" s="1"/>
  <c r="T679" i="105" s="1"/>
  <c r="O680" i="105"/>
  <c r="R746" i="105"/>
  <c r="S746" i="105" s="1"/>
  <c r="T746" i="105" s="1"/>
  <c r="R834" i="105"/>
  <c r="S834" i="105" s="1"/>
  <c r="T834" i="105" s="1"/>
  <c r="R838" i="105"/>
  <c r="S838" i="105" s="1"/>
  <c r="T838" i="105" s="1"/>
  <c r="R842" i="105"/>
  <c r="S842" i="105" s="1"/>
  <c r="T842" i="105" s="1"/>
  <c r="R846" i="105"/>
  <c r="S846" i="105" s="1"/>
  <c r="T846" i="105" s="1"/>
  <c r="R850" i="105"/>
  <c r="S850" i="105" s="1"/>
  <c r="T850" i="105" s="1"/>
  <c r="R854" i="105"/>
  <c r="S854" i="105" s="1"/>
  <c r="T854" i="105" s="1"/>
  <c r="R858" i="105"/>
  <c r="S858" i="105" s="1"/>
  <c r="T858" i="105" s="1"/>
  <c r="R862" i="105"/>
  <c r="S862" i="105" s="1"/>
  <c r="T862" i="105" s="1"/>
  <c r="Q374" i="105" a="1"/>
  <c r="Q374" i="105" s="1"/>
  <c r="O384" i="105"/>
  <c r="P384" i="105" s="1"/>
  <c r="O388" i="105"/>
  <c r="P388" i="105" s="1"/>
  <c r="O392" i="105"/>
  <c r="P392" i="105" s="1"/>
  <c r="O406" i="105"/>
  <c r="P406" i="105" s="1"/>
  <c r="O411" i="105"/>
  <c r="P411" i="105" s="1"/>
  <c r="Q433" i="105" a="1"/>
  <c r="Q433" i="105" s="1"/>
  <c r="Q445" i="105" a="1"/>
  <c r="Q445" i="105" s="1"/>
  <c r="R445" i="105" s="1"/>
  <c r="S445" i="105" s="1"/>
  <c r="T445" i="105" s="1"/>
  <c r="Q449" i="105" a="1"/>
  <c r="Q449" i="105" s="1"/>
  <c r="Q455" i="105" a="1"/>
  <c r="Q455" i="105" s="1"/>
  <c r="R455" i="105" s="1"/>
  <c r="S455" i="105" s="1"/>
  <c r="T455" i="105" s="1"/>
  <c r="Q527" i="105" a="1"/>
  <c r="Q527" i="105" s="1"/>
  <c r="Q547" i="105" a="1"/>
  <c r="Q547" i="105" s="1"/>
  <c r="R547" i="105" s="1"/>
  <c r="S547" i="105" s="1"/>
  <c r="T547" i="105" s="1"/>
  <c r="Q639" i="105" a="1"/>
  <c r="Q639" i="105" s="1"/>
  <c r="R639" i="105" s="1"/>
  <c r="S639" i="105" s="1"/>
  <c r="T639" i="105" s="1"/>
  <c r="O640" i="105"/>
  <c r="P640" i="105" s="1"/>
  <c r="N640" i="105"/>
  <c r="Q649" i="105" a="1"/>
  <c r="Q649" i="105" s="1"/>
  <c r="R649" i="105" s="1"/>
  <c r="S649" i="105" s="1"/>
  <c r="T649" i="105" s="1"/>
  <c r="O650" i="105"/>
  <c r="P650" i="105" s="1"/>
  <c r="N650" i="105"/>
  <c r="O652" i="105"/>
  <c r="P652" i="105" s="1"/>
  <c r="N652" i="105"/>
  <c r="Q660" i="105" a="1"/>
  <c r="Q660" i="105" s="1"/>
  <c r="R660" i="105" s="1"/>
  <c r="S660" i="105" s="1"/>
  <c r="T660" i="105" s="1"/>
  <c r="O661" i="105"/>
  <c r="P661" i="105" s="1"/>
  <c r="Q661" i="105" a="1"/>
  <c r="Q661" i="105" s="1"/>
  <c r="Q662" i="105" a="1"/>
  <c r="Q662" i="105" s="1"/>
  <c r="R662" i="105" s="1"/>
  <c r="S662" i="105" s="1"/>
  <c r="T662" i="105" s="1"/>
  <c r="Q663" i="105" a="1"/>
  <c r="Q663" i="105" s="1"/>
  <c r="R663" i="105" s="1"/>
  <c r="S663" i="105" s="1"/>
  <c r="T663" i="105" s="1"/>
  <c r="N663" i="105"/>
  <c r="O666" i="105"/>
  <c r="P666" i="105" s="1"/>
  <c r="N666" i="105"/>
  <c r="Q670" i="105" a="1"/>
  <c r="Q670" i="105" s="1"/>
  <c r="R670" i="105" s="1"/>
  <c r="S670" i="105" s="1"/>
  <c r="T670" i="105" s="1"/>
  <c r="Q671" i="105" a="1"/>
  <c r="Q671" i="105" s="1"/>
  <c r="R671" i="105" s="1"/>
  <c r="S671" i="105" s="1"/>
  <c r="T671" i="105" s="1"/>
  <c r="N671" i="105"/>
  <c r="Q673" i="105" a="1"/>
  <c r="Q673" i="105" s="1"/>
  <c r="R673" i="105" s="1"/>
  <c r="S673" i="105" s="1"/>
  <c r="T673" i="105" s="1"/>
  <c r="N673" i="105"/>
  <c r="Q675" i="105" a="1"/>
  <c r="Q675" i="105" s="1"/>
  <c r="R675" i="105" s="1"/>
  <c r="S675" i="105" s="1"/>
  <c r="T675" i="105" s="1"/>
  <c r="N675" i="105"/>
  <c r="O734" i="105"/>
  <c r="P734" i="105" s="1"/>
  <c r="Q734" i="105" a="1"/>
  <c r="Q734" i="105" s="1"/>
  <c r="N734" i="105"/>
  <c r="Q735" i="105" a="1"/>
  <c r="Q735" i="105" s="1"/>
  <c r="R735" i="105" s="1"/>
  <c r="S735" i="105" s="1"/>
  <c r="T735" i="105" s="1"/>
  <c r="O748" i="105"/>
  <c r="P748" i="105" s="1"/>
  <c r="N748" i="105"/>
  <c r="O756" i="105"/>
  <c r="P756" i="105" s="1"/>
  <c r="N756" i="105"/>
  <c r="Q782" i="105" a="1"/>
  <c r="Q782" i="105" s="1"/>
  <c r="O782" i="105"/>
  <c r="P782" i="105" s="1"/>
  <c r="N782" i="105"/>
  <c r="Q784" i="105" a="1"/>
  <c r="Q784" i="105" s="1"/>
  <c r="O784" i="105"/>
  <c r="P784" i="105" s="1"/>
  <c r="N784" i="105"/>
  <c r="Q786" i="105" a="1"/>
  <c r="Q786" i="105" s="1"/>
  <c r="O786" i="105"/>
  <c r="P786" i="105" s="1"/>
  <c r="N786" i="105"/>
  <c r="Q788" i="105" a="1"/>
  <c r="Q788" i="105" s="1"/>
  <c r="O788" i="105"/>
  <c r="P788" i="105" s="1"/>
  <c r="N788" i="105"/>
  <c r="Q790" i="105" a="1"/>
  <c r="Q790" i="105" s="1"/>
  <c r="O790" i="105"/>
  <c r="P790" i="105" s="1"/>
  <c r="N790" i="105"/>
  <c r="Q792" i="105" a="1"/>
  <c r="Q792" i="105" s="1"/>
  <c r="O792" i="105"/>
  <c r="P792" i="105" s="1"/>
  <c r="N792" i="105"/>
  <c r="Q794" i="105" a="1"/>
  <c r="Q794" i="105" s="1"/>
  <c r="O794" i="105"/>
  <c r="P794" i="105" s="1"/>
  <c r="N794" i="105"/>
  <c r="Q796" i="105" a="1"/>
  <c r="Q796" i="105" s="1"/>
  <c r="O796" i="105"/>
  <c r="P796" i="105" s="1"/>
  <c r="N796" i="105"/>
  <c r="Q798" i="105" a="1"/>
  <c r="Q798" i="105" s="1"/>
  <c r="O798" i="105"/>
  <c r="P798" i="105" s="1"/>
  <c r="N798" i="105"/>
  <c r="Q800" i="105" a="1"/>
  <c r="Q800" i="105" s="1"/>
  <c r="O800" i="105"/>
  <c r="P800" i="105" s="1"/>
  <c r="N800" i="105"/>
  <c r="Q802" i="105" a="1"/>
  <c r="Q802" i="105" s="1"/>
  <c r="O802" i="105"/>
  <c r="P802" i="105" s="1"/>
  <c r="N802" i="105"/>
  <c r="Q804" i="105" a="1"/>
  <c r="Q804" i="105" s="1"/>
  <c r="O804" i="105"/>
  <c r="P804" i="105" s="1"/>
  <c r="N804" i="105"/>
  <c r="Q806" i="105" a="1"/>
  <c r="Q806" i="105" s="1"/>
  <c r="O806" i="105"/>
  <c r="P806" i="105" s="1"/>
  <c r="N806" i="105"/>
  <c r="Q808" i="105" a="1"/>
  <c r="Q808" i="105" s="1"/>
  <c r="O808" i="105"/>
  <c r="P808" i="105" s="1"/>
  <c r="N808" i="105"/>
  <c r="Q810" i="105" a="1"/>
  <c r="Q810" i="105" s="1"/>
  <c r="O810" i="105"/>
  <c r="P810" i="105" s="1"/>
  <c r="N810" i="105"/>
  <c r="Q812" i="105" a="1"/>
  <c r="Q812" i="105" s="1"/>
  <c r="O812" i="105"/>
  <c r="P812" i="105" s="1"/>
  <c r="N812" i="105"/>
  <c r="Q814" i="105" a="1"/>
  <c r="Q814" i="105" s="1"/>
  <c r="O814" i="105"/>
  <c r="P814" i="105" s="1"/>
  <c r="N814" i="105"/>
  <c r="Q816" i="105" a="1"/>
  <c r="Q816" i="105" s="1"/>
  <c r="O816" i="105"/>
  <c r="P816" i="105" s="1"/>
  <c r="N816" i="105"/>
  <c r="Q818" i="105" a="1"/>
  <c r="Q818" i="105" s="1"/>
  <c r="O818" i="105"/>
  <c r="P818" i="105" s="1"/>
  <c r="N818" i="105"/>
  <c r="Q820" i="105" a="1"/>
  <c r="Q820" i="105" s="1"/>
  <c r="O820" i="105"/>
  <c r="P820" i="105" s="1"/>
  <c r="N820" i="105"/>
  <c r="Q822" i="105" a="1"/>
  <c r="Q822" i="105" s="1"/>
  <c r="O822" i="105"/>
  <c r="P822" i="105" s="1"/>
  <c r="N822" i="105"/>
  <c r="Q824" i="105" a="1"/>
  <c r="Q824" i="105" s="1"/>
  <c r="O824" i="105"/>
  <c r="P824" i="105" s="1"/>
  <c r="N824" i="105"/>
  <c r="Q826" i="105" a="1"/>
  <c r="Q826" i="105" s="1"/>
  <c r="O826" i="105"/>
  <c r="P826" i="105" s="1"/>
  <c r="N826" i="105"/>
  <c r="Q828" i="105" a="1"/>
  <c r="Q828" i="105" s="1"/>
  <c r="O828" i="105"/>
  <c r="P828" i="105" s="1"/>
  <c r="N828" i="105"/>
  <c r="Q830" i="105" a="1"/>
  <c r="Q830" i="105" s="1"/>
  <c r="O830" i="105"/>
  <c r="P830" i="105" s="1"/>
  <c r="N830" i="105"/>
  <c r="Q832" i="105" a="1"/>
  <c r="Q832" i="105" s="1"/>
  <c r="O832" i="105"/>
  <c r="P832" i="105" s="1"/>
  <c r="N832" i="105"/>
  <c r="O884" i="105"/>
  <c r="P884" i="105" s="1"/>
  <c r="Q640" i="105" a="1"/>
  <c r="Q640" i="105" s="1"/>
  <c r="R640" i="105" s="1"/>
  <c r="S640" i="105" s="1"/>
  <c r="T640" i="105" s="1"/>
  <c r="Q641" i="105" a="1"/>
  <c r="Q641" i="105" s="1"/>
  <c r="R641" i="105" s="1"/>
  <c r="S641" i="105" s="1"/>
  <c r="T641" i="105" s="1"/>
  <c r="N642" i="105"/>
  <c r="Q650" i="105" a="1"/>
  <c r="Q650" i="105" s="1"/>
  <c r="R650" i="105" s="1"/>
  <c r="S650" i="105" s="1"/>
  <c r="T650" i="105" s="1"/>
  <c r="O651" i="105"/>
  <c r="P651" i="105" s="1"/>
  <c r="N651" i="105"/>
  <c r="Q652" i="105" a="1"/>
  <c r="Q652" i="105" s="1"/>
  <c r="R652" i="105" s="1"/>
  <c r="S652" i="105" s="1"/>
  <c r="T652" i="105" s="1"/>
  <c r="Q653" i="105" a="1"/>
  <c r="Q653" i="105" s="1"/>
  <c r="R653" i="105" s="1"/>
  <c r="S653" i="105" s="1"/>
  <c r="T653" i="105" s="1"/>
  <c r="O654" i="105"/>
  <c r="P654" i="105" s="1"/>
  <c r="Q654" i="105" a="1"/>
  <c r="Q654" i="105" s="1"/>
  <c r="Q655" i="105" a="1"/>
  <c r="Q655" i="105" s="1"/>
  <c r="R655" i="105" s="1"/>
  <c r="S655" i="105" s="1"/>
  <c r="T655" i="105" s="1"/>
  <c r="N656" i="105"/>
  <c r="O659" i="105"/>
  <c r="P659" i="105" s="1"/>
  <c r="N659" i="105"/>
  <c r="N660" i="105"/>
  <c r="N661" i="105"/>
  <c r="N662" i="105"/>
  <c r="O664" i="105"/>
  <c r="P664" i="105" s="1"/>
  <c r="Q664" i="105" a="1"/>
  <c r="Q664" i="105" s="1"/>
  <c r="R664" i="105" s="1"/>
  <c r="S664" i="105" s="1"/>
  <c r="T664" i="105" s="1"/>
  <c r="O665" i="105"/>
  <c r="P665" i="105" s="1"/>
  <c r="N665" i="105"/>
  <c r="Q666" i="105" a="1"/>
  <c r="Q666" i="105" s="1"/>
  <c r="R666" i="105" s="1"/>
  <c r="S666" i="105" s="1"/>
  <c r="T666" i="105" s="1"/>
  <c r="Q667" i="105" a="1"/>
  <c r="Q667" i="105" s="1"/>
  <c r="R667" i="105" s="1"/>
  <c r="S667" i="105" s="1"/>
  <c r="T667" i="105" s="1"/>
  <c r="O668" i="105"/>
  <c r="P668" i="105" s="1"/>
  <c r="Q668" i="105" a="1"/>
  <c r="Q668" i="105" s="1"/>
  <c r="R668" i="105" s="1"/>
  <c r="S668" i="105" s="1"/>
  <c r="T668" i="105" s="1"/>
  <c r="O669" i="105"/>
  <c r="P669" i="105" s="1"/>
  <c r="N669" i="105"/>
  <c r="N670" i="105"/>
  <c r="Q672" i="105" a="1"/>
  <c r="Q672" i="105" s="1"/>
  <c r="R672" i="105" s="1"/>
  <c r="S672" i="105" s="1"/>
  <c r="T672" i="105" s="1"/>
  <c r="N672" i="105"/>
  <c r="Q674" i="105" a="1"/>
  <c r="Q674" i="105" s="1"/>
  <c r="R674" i="105" s="1"/>
  <c r="S674" i="105" s="1"/>
  <c r="T674" i="105" s="1"/>
  <c r="N674" i="105"/>
  <c r="O676" i="105"/>
  <c r="P676" i="105" s="1"/>
  <c r="Q676" i="105" a="1"/>
  <c r="Q676" i="105" s="1"/>
  <c r="O677" i="105"/>
  <c r="P677" i="105" s="1"/>
  <c r="N677" i="105"/>
  <c r="N680" i="105"/>
  <c r="N683" i="105"/>
  <c r="N687" i="105"/>
  <c r="N714" i="105"/>
  <c r="Q731" i="105" a="1"/>
  <c r="Q731" i="105" s="1"/>
  <c r="O731" i="105"/>
  <c r="P731" i="105" s="1"/>
  <c r="N731" i="105"/>
  <c r="Q732" i="105" a="1"/>
  <c r="Q732" i="105" s="1"/>
  <c r="O732" i="105"/>
  <c r="P732" i="105" s="1"/>
  <c r="N732" i="105"/>
  <c r="O733" i="105"/>
  <c r="P733" i="105" s="1"/>
  <c r="Q733" i="105" a="1"/>
  <c r="Q733" i="105" s="1"/>
  <c r="Q739" i="105" a="1"/>
  <c r="Q739" i="105" s="1"/>
  <c r="R739" i="105" s="1"/>
  <c r="S739" i="105" s="1"/>
  <c r="T739" i="105" s="1"/>
  <c r="O741" i="105"/>
  <c r="P741" i="105" s="1"/>
  <c r="N741" i="105"/>
  <c r="O742" i="105"/>
  <c r="P742" i="105" s="1"/>
  <c r="O750" i="105"/>
  <c r="P750" i="105" s="1"/>
  <c r="O752" i="105"/>
  <c r="P752" i="105" s="1"/>
  <c r="O754" i="105"/>
  <c r="P754" i="105" s="1"/>
  <c r="O758" i="105"/>
  <c r="P758" i="105" s="1"/>
  <c r="O760" i="105"/>
  <c r="P760" i="105" s="1"/>
  <c r="O762" i="105"/>
  <c r="P762" i="105" s="1"/>
  <c r="O764" i="105"/>
  <c r="P764" i="105" s="1"/>
  <c r="O766" i="105"/>
  <c r="P766" i="105" s="1"/>
  <c r="O768" i="105"/>
  <c r="P768" i="105" s="1"/>
  <c r="O770" i="105"/>
  <c r="P770" i="105" s="1"/>
  <c r="O772" i="105"/>
  <c r="P772" i="105" s="1"/>
  <c r="O774" i="105"/>
  <c r="P774" i="105" s="1"/>
  <c r="O776" i="105"/>
  <c r="P776" i="105" s="1"/>
  <c r="O778" i="105"/>
  <c r="P778" i="105" s="1"/>
  <c r="O780" i="105"/>
  <c r="P780" i="105" s="1"/>
  <c r="Q783" i="105" a="1"/>
  <c r="Q783" i="105" s="1"/>
  <c r="O783" i="105"/>
  <c r="P783" i="105" s="1"/>
  <c r="N783" i="105"/>
  <c r="Q785" i="105" a="1"/>
  <c r="Q785" i="105" s="1"/>
  <c r="O785" i="105"/>
  <c r="P785" i="105" s="1"/>
  <c r="N785" i="105"/>
  <c r="Q787" i="105" a="1"/>
  <c r="Q787" i="105" s="1"/>
  <c r="O787" i="105"/>
  <c r="P787" i="105" s="1"/>
  <c r="N787" i="105"/>
  <c r="Q789" i="105" a="1"/>
  <c r="Q789" i="105" s="1"/>
  <c r="O789" i="105"/>
  <c r="P789" i="105" s="1"/>
  <c r="N789" i="105"/>
  <c r="Q791" i="105" a="1"/>
  <c r="Q791" i="105" s="1"/>
  <c r="O791" i="105"/>
  <c r="P791" i="105" s="1"/>
  <c r="N791" i="105"/>
  <c r="Q793" i="105" a="1"/>
  <c r="Q793" i="105" s="1"/>
  <c r="O793" i="105"/>
  <c r="P793" i="105" s="1"/>
  <c r="N793" i="105"/>
  <c r="Q795" i="105" a="1"/>
  <c r="Q795" i="105" s="1"/>
  <c r="O795" i="105"/>
  <c r="P795" i="105" s="1"/>
  <c r="N795" i="105"/>
  <c r="Q797" i="105" a="1"/>
  <c r="Q797" i="105" s="1"/>
  <c r="O797" i="105"/>
  <c r="P797" i="105" s="1"/>
  <c r="N797" i="105"/>
  <c r="Q799" i="105" a="1"/>
  <c r="Q799" i="105" s="1"/>
  <c r="O799" i="105"/>
  <c r="P799" i="105" s="1"/>
  <c r="N799" i="105"/>
  <c r="Q801" i="105" a="1"/>
  <c r="Q801" i="105" s="1"/>
  <c r="O801" i="105"/>
  <c r="P801" i="105" s="1"/>
  <c r="N801" i="105"/>
  <c r="Q803" i="105" a="1"/>
  <c r="Q803" i="105" s="1"/>
  <c r="O803" i="105"/>
  <c r="P803" i="105" s="1"/>
  <c r="N803" i="105"/>
  <c r="Q805" i="105" a="1"/>
  <c r="Q805" i="105" s="1"/>
  <c r="O805" i="105"/>
  <c r="P805" i="105" s="1"/>
  <c r="N805" i="105"/>
  <c r="Q807" i="105" a="1"/>
  <c r="Q807" i="105" s="1"/>
  <c r="O807" i="105"/>
  <c r="P807" i="105" s="1"/>
  <c r="N807" i="105"/>
  <c r="Q809" i="105" a="1"/>
  <c r="Q809" i="105" s="1"/>
  <c r="O809" i="105"/>
  <c r="P809" i="105" s="1"/>
  <c r="N809" i="105"/>
  <c r="Q811" i="105" a="1"/>
  <c r="Q811" i="105" s="1"/>
  <c r="O811" i="105"/>
  <c r="P811" i="105" s="1"/>
  <c r="N811" i="105"/>
  <c r="Q813" i="105" a="1"/>
  <c r="Q813" i="105" s="1"/>
  <c r="O813" i="105"/>
  <c r="P813" i="105" s="1"/>
  <c r="N813" i="105"/>
  <c r="Q815" i="105" a="1"/>
  <c r="Q815" i="105" s="1"/>
  <c r="O815" i="105"/>
  <c r="P815" i="105" s="1"/>
  <c r="N815" i="105"/>
  <c r="Q817" i="105" a="1"/>
  <c r="Q817" i="105" s="1"/>
  <c r="O817" i="105"/>
  <c r="P817" i="105" s="1"/>
  <c r="N817" i="105"/>
  <c r="Q819" i="105" a="1"/>
  <c r="Q819" i="105" s="1"/>
  <c r="O819" i="105"/>
  <c r="P819" i="105" s="1"/>
  <c r="N819" i="105"/>
  <c r="Q821" i="105" a="1"/>
  <c r="Q821" i="105" s="1"/>
  <c r="O821" i="105"/>
  <c r="P821" i="105" s="1"/>
  <c r="N821" i="105"/>
  <c r="Q823" i="105" a="1"/>
  <c r="Q823" i="105" s="1"/>
  <c r="O823" i="105"/>
  <c r="P823" i="105" s="1"/>
  <c r="N823" i="105"/>
  <c r="Q825" i="105" a="1"/>
  <c r="Q825" i="105" s="1"/>
  <c r="O825" i="105"/>
  <c r="P825" i="105" s="1"/>
  <c r="N825" i="105"/>
  <c r="Q827" i="105" a="1"/>
  <c r="Q827" i="105" s="1"/>
  <c r="O827" i="105"/>
  <c r="P827" i="105" s="1"/>
  <c r="N827" i="105"/>
  <c r="Q829" i="105" a="1"/>
  <c r="Q829" i="105" s="1"/>
  <c r="O829" i="105"/>
  <c r="P829" i="105" s="1"/>
  <c r="N829" i="105"/>
  <c r="Q831" i="105" a="1"/>
  <c r="Q831" i="105" s="1"/>
  <c r="O831" i="105"/>
  <c r="P831" i="105" s="1"/>
  <c r="N831" i="105"/>
  <c r="N833" i="105"/>
  <c r="Q833" i="105" a="1"/>
  <c r="Q833" i="105" s="1"/>
  <c r="R833" i="105" s="1"/>
  <c r="S833" i="105" s="1"/>
  <c r="T833" i="105" s="1"/>
  <c r="N885" i="105"/>
  <c r="K924" i="105"/>
  <c r="K925" i="105"/>
  <c r="K926" i="105"/>
  <c r="K927" i="105"/>
  <c r="K928" i="105"/>
  <c r="K929" i="105"/>
  <c r="K930" i="105"/>
  <c r="K931" i="105"/>
  <c r="K932" i="105"/>
  <c r="K933" i="105"/>
  <c r="K934" i="105"/>
  <c r="K935" i="105"/>
  <c r="K936" i="105"/>
  <c r="O730" i="105"/>
  <c r="O781" i="105"/>
  <c r="P781" i="105" s="1"/>
  <c r="N884" i="105"/>
  <c r="O941" i="105"/>
  <c r="P941" i="105" s="1"/>
  <c r="Q941" i="105" a="1"/>
  <c r="Q941" i="105" s="1"/>
  <c r="Q866" i="105" a="1"/>
  <c r="Q866" i="105" s="1"/>
  <c r="R866" i="105" s="1"/>
  <c r="S866" i="105" s="1"/>
  <c r="T866" i="105" s="1"/>
  <c r="Q867" i="105" a="1"/>
  <c r="Q867" i="105" s="1"/>
  <c r="R867" i="105" s="1"/>
  <c r="S867" i="105" s="1"/>
  <c r="T867" i="105" s="1"/>
  <c r="Q868" i="105" a="1"/>
  <c r="Q868" i="105" s="1"/>
  <c r="R868" i="105" s="1"/>
  <c r="S868" i="105" s="1"/>
  <c r="T868" i="105" s="1"/>
  <c r="Q869" i="105" a="1"/>
  <c r="Q869" i="105" s="1"/>
  <c r="R869" i="105" s="1"/>
  <c r="S869" i="105" s="1"/>
  <c r="T869" i="105" s="1"/>
  <c r="Q870" i="105" a="1"/>
  <c r="Q870" i="105" s="1"/>
  <c r="R870" i="105" s="1"/>
  <c r="S870" i="105" s="1"/>
  <c r="T870" i="105" s="1"/>
  <c r="Q871" i="105" a="1"/>
  <c r="Q871" i="105" s="1"/>
  <c r="R871" i="105" s="1"/>
  <c r="S871" i="105" s="1"/>
  <c r="T871" i="105" s="1"/>
  <c r="K872" i="105"/>
  <c r="N872" i="105" s="1"/>
  <c r="K873" i="105"/>
  <c r="K874" i="105"/>
  <c r="Q874" i="105" s="1" a="1"/>
  <c r="Q874" i="105" s="1"/>
  <c r="K875" i="105"/>
  <c r="K876" i="105"/>
  <c r="O876" i="105" s="1"/>
  <c r="P876" i="105" s="1"/>
  <c r="K877" i="105"/>
  <c r="Q877" i="105" s="1" a="1"/>
  <c r="Q877" i="105" s="1"/>
  <c r="K878" i="105"/>
  <c r="O878" i="105" s="1"/>
  <c r="P878" i="105" s="1"/>
  <c r="K879" i="105"/>
  <c r="O879" i="105" s="1"/>
  <c r="P879" i="105" s="1"/>
  <c r="K880" i="105"/>
  <c r="O880" i="105" s="1"/>
  <c r="P880" i="105" s="1"/>
  <c r="K881" i="105"/>
  <c r="K882" i="105"/>
  <c r="O882" i="105" s="1"/>
  <c r="P882" i="105" s="1"/>
  <c r="K883" i="105"/>
  <c r="Q885" i="105" a="1"/>
  <c r="Q885" i="105" s="1"/>
  <c r="R885" i="105" s="1"/>
  <c r="S885" i="105" s="1"/>
  <c r="T885" i="105" s="1"/>
  <c r="I886" i="105"/>
  <c r="M886" i="105"/>
  <c r="N886" i="105" s="1"/>
  <c r="I887" i="105"/>
  <c r="M887" i="105"/>
  <c r="I888" i="105"/>
  <c r="M888" i="105"/>
  <c r="Q888" i="105" s="1" a="1"/>
  <c r="Q888" i="105" s="1"/>
  <c r="I889" i="105"/>
  <c r="M889" i="105"/>
  <c r="Q889" i="105" a="1"/>
  <c r="Q889" i="105" s="1"/>
  <c r="I890" i="105"/>
  <c r="M890" i="105"/>
  <c r="N890" i="105" s="1"/>
  <c r="I891" i="105"/>
  <c r="M891" i="105"/>
  <c r="I892" i="105"/>
  <c r="M892" i="105"/>
  <c r="Q892" i="105" s="1" a="1"/>
  <c r="Q892" i="105" s="1"/>
  <c r="I893" i="105"/>
  <c r="M893" i="105"/>
  <c r="Q893" i="105" a="1"/>
  <c r="Q893" i="105" s="1"/>
  <c r="I894" i="105"/>
  <c r="M894" i="105"/>
  <c r="N894" i="105" s="1"/>
  <c r="I895" i="105"/>
  <c r="M895" i="105"/>
  <c r="I896" i="105"/>
  <c r="M896" i="105"/>
  <c r="Q896" i="105" s="1" a="1"/>
  <c r="Q896" i="105" s="1"/>
  <c r="I897" i="105"/>
  <c r="M897" i="105"/>
  <c r="Q897" i="105" a="1"/>
  <c r="Q897" i="105" s="1"/>
  <c r="I898" i="105"/>
  <c r="M898" i="105"/>
  <c r="N898" i="105" s="1"/>
  <c r="I899" i="105"/>
  <c r="M899" i="105"/>
  <c r="I900" i="105"/>
  <c r="M900" i="105"/>
  <c r="Q900" i="105" s="1" a="1"/>
  <c r="Q900" i="105" s="1"/>
  <c r="I901" i="105"/>
  <c r="M901" i="105"/>
  <c r="Q901" i="105" a="1"/>
  <c r="Q901" i="105" s="1"/>
  <c r="I902" i="105"/>
  <c r="M902" i="105"/>
  <c r="N902" i="105" s="1"/>
  <c r="I903" i="105"/>
  <c r="M903" i="105"/>
  <c r="I904" i="105"/>
  <c r="J928" i="105"/>
  <c r="J929" i="105"/>
  <c r="J930" i="105"/>
  <c r="J931" i="105"/>
  <c r="J932" i="105"/>
  <c r="J933" i="105"/>
  <c r="J934" i="105"/>
  <c r="J935" i="105"/>
  <c r="N941" i="105"/>
  <c r="I940" i="105"/>
  <c r="I939" i="105"/>
  <c r="I938" i="105"/>
  <c r="I936" i="105"/>
  <c r="I935" i="105"/>
  <c r="I934" i="105"/>
  <c r="I933" i="105"/>
  <c r="I932" i="105"/>
  <c r="I931" i="105"/>
  <c r="I930" i="105"/>
  <c r="I929" i="105"/>
  <c r="I928" i="105"/>
  <c r="I927" i="105"/>
  <c r="I926" i="105"/>
  <c r="I925" i="105"/>
  <c r="I924" i="105"/>
  <c r="I923" i="105"/>
  <c r="I922" i="105"/>
  <c r="I921" i="105"/>
  <c r="I920" i="105"/>
  <c r="I919" i="105"/>
  <c r="I918" i="105"/>
  <c r="I917" i="105"/>
  <c r="I916" i="105"/>
  <c r="I915" i="105"/>
  <c r="I914" i="105"/>
  <c r="I913" i="105"/>
  <c r="I912" i="105"/>
  <c r="I911" i="105"/>
  <c r="I910" i="105"/>
  <c r="I909" i="105"/>
  <c r="I908" i="105"/>
  <c r="I907" i="105"/>
  <c r="I906" i="105"/>
  <c r="I905" i="105"/>
  <c r="M940" i="105"/>
  <c r="M939" i="105"/>
  <c r="M938" i="105"/>
  <c r="N938" i="105" s="1"/>
  <c r="M937" i="105"/>
  <c r="M936" i="105"/>
  <c r="M935" i="105"/>
  <c r="M934" i="105"/>
  <c r="M933" i="105"/>
  <c r="M932" i="105"/>
  <c r="M931" i="105"/>
  <c r="M930" i="105"/>
  <c r="M929" i="105"/>
  <c r="M928" i="105"/>
  <c r="M927" i="105"/>
  <c r="M926" i="105"/>
  <c r="M925" i="105"/>
  <c r="M924" i="105"/>
  <c r="M923" i="105"/>
  <c r="M922" i="105"/>
  <c r="M921" i="105"/>
  <c r="M920" i="105"/>
  <c r="M919" i="105"/>
  <c r="M918" i="105"/>
  <c r="M917" i="105"/>
  <c r="M916" i="105"/>
  <c r="M915" i="105"/>
  <c r="M914" i="105"/>
  <c r="M913" i="105"/>
  <c r="M912" i="105"/>
  <c r="M911" i="105"/>
  <c r="M910" i="105"/>
  <c r="M909" i="105"/>
  <c r="M908" i="105"/>
  <c r="M907" i="105"/>
  <c r="M906" i="105"/>
  <c r="M905" i="105"/>
  <c r="M904" i="105"/>
  <c r="Q904" i="105" s="1" a="1"/>
  <c r="Q904" i="105" s="1"/>
  <c r="O13" i="107"/>
  <c r="O16" i="107"/>
  <c r="P16" i="107" s="1"/>
  <c r="Q16" i="107" a="1"/>
  <c r="Q16" i="107" s="1"/>
  <c r="N16" i="107"/>
  <c r="O18" i="107"/>
  <c r="P18" i="107" s="1"/>
  <c r="Q18" i="107" a="1"/>
  <c r="Q18" i="107" s="1"/>
  <c r="R18" i="107" s="1"/>
  <c r="S18" i="107" s="1"/>
  <c r="T18" i="107" s="1"/>
  <c r="N18" i="107"/>
  <c r="O20" i="107"/>
  <c r="P20" i="107" s="1"/>
  <c r="Q20" i="107" a="1"/>
  <c r="Q20" i="107" s="1"/>
  <c r="N20" i="107"/>
  <c r="O22" i="107"/>
  <c r="P22" i="107" s="1"/>
  <c r="Q22" i="107" a="1"/>
  <c r="Q22" i="107" s="1"/>
  <c r="R22" i="107" s="1"/>
  <c r="S22" i="107" s="1"/>
  <c r="T22" i="107" s="1"/>
  <c r="N22" i="107"/>
  <c r="O24" i="107"/>
  <c r="P24" i="107" s="1"/>
  <c r="Q24" i="107" a="1"/>
  <c r="Q24" i="107" s="1"/>
  <c r="N24" i="107"/>
  <c r="O26" i="107"/>
  <c r="P26" i="107" s="1"/>
  <c r="Q26" i="107" a="1"/>
  <c r="Q26" i="107" s="1"/>
  <c r="R26" i="107" s="1"/>
  <c r="S26" i="107" s="1"/>
  <c r="T26" i="107" s="1"/>
  <c r="N26" i="107"/>
  <c r="O28" i="107"/>
  <c r="P28" i="107" s="1"/>
  <c r="Q28" i="107" a="1"/>
  <c r="Q28" i="107" s="1"/>
  <c r="N28" i="107"/>
  <c r="O30" i="107"/>
  <c r="P30" i="107" s="1"/>
  <c r="Q30" i="107" a="1"/>
  <c r="Q30" i="107" s="1"/>
  <c r="R30" i="107" s="1"/>
  <c r="S30" i="107" s="1"/>
  <c r="T30" i="107" s="1"/>
  <c r="N30" i="107"/>
  <c r="N13" i="107"/>
  <c r="N11" i="107"/>
  <c r="Q11" i="107" a="1"/>
  <c r="Q11" i="107" s="1"/>
  <c r="R11" i="107" s="1"/>
  <c r="S11" i="107" s="1"/>
  <c r="T11" i="107" s="1"/>
  <c r="O15" i="107"/>
  <c r="P15" i="107" s="1"/>
  <c r="Q15" i="107" a="1"/>
  <c r="Q15" i="107" s="1"/>
  <c r="N15" i="107"/>
  <c r="O17" i="107"/>
  <c r="P17" i="107" s="1"/>
  <c r="Q17" i="107" a="1"/>
  <c r="Q17" i="107" s="1"/>
  <c r="R17" i="107" s="1"/>
  <c r="S17" i="107" s="1"/>
  <c r="T17" i="107" s="1"/>
  <c r="N17" i="107"/>
  <c r="O19" i="107"/>
  <c r="P19" i="107" s="1"/>
  <c r="Q19" i="107" a="1"/>
  <c r="Q19" i="107" s="1"/>
  <c r="N19" i="107"/>
  <c r="O21" i="107"/>
  <c r="P21" i="107" s="1"/>
  <c r="Q21" i="107" a="1"/>
  <c r="Q21" i="107" s="1"/>
  <c r="R21" i="107" s="1"/>
  <c r="S21" i="107" s="1"/>
  <c r="T21" i="107" s="1"/>
  <c r="N21" i="107"/>
  <c r="O23" i="107"/>
  <c r="P23" i="107" s="1"/>
  <c r="Q23" i="107" a="1"/>
  <c r="Q23" i="107" s="1"/>
  <c r="N23" i="107"/>
  <c r="O25" i="107"/>
  <c r="P25" i="107" s="1"/>
  <c r="Q25" i="107" a="1"/>
  <c r="Q25" i="107" s="1"/>
  <c r="R25" i="107" s="1"/>
  <c r="S25" i="107" s="1"/>
  <c r="T25" i="107" s="1"/>
  <c r="N25" i="107"/>
  <c r="O27" i="107"/>
  <c r="P27" i="107" s="1"/>
  <c r="Q27" i="107" a="1"/>
  <c r="Q27" i="107" s="1"/>
  <c r="N27" i="107"/>
  <c r="O29" i="107"/>
  <c r="P29" i="107" s="1"/>
  <c r="Q29" i="107" a="1"/>
  <c r="Q29" i="107" s="1"/>
  <c r="R29" i="107" s="1"/>
  <c r="S29" i="107" s="1"/>
  <c r="T29" i="107" s="1"/>
  <c r="N29" i="107"/>
  <c r="N12" i="107"/>
  <c r="N52" i="107"/>
  <c r="O52" i="107"/>
  <c r="P52" i="107" s="1"/>
  <c r="N54" i="107"/>
  <c r="O54" i="107"/>
  <c r="N56" i="107"/>
  <c r="O56" i="107"/>
  <c r="P56" i="107" s="1"/>
  <c r="N58" i="107"/>
  <c r="O58" i="107"/>
  <c r="P58" i="107" s="1"/>
  <c r="N60" i="107"/>
  <c r="O60" i="107"/>
  <c r="P60" i="107" s="1"/>
  <c r="N62" i="107"/>
  <c r="O62" i="107"/>
  <c r="P62" i="107" s="1"/>
  <c r="N64" i="107"/>
  <c r="O64" i="107"/>
  <c r="P64" i="107" s="1"/>
  <c r="N66" i="107"/>
  <c r="O66" i="107"/>
  <c r="P66" i="107" s="1"/>
  <c r="N68" i="107"/>
  <c r="O68" i="107"/>
  <c r="P68" i="107" s="1"/>
  <c r="N70" i="107"/>
  <c r="O70" i="107"/>
  <c r="P70" i="107" s="1"/>
  <c r="N72" i="107"/>
  <c r="O72" i="107"/>
  <c r="P72" i="107" s="1"/>
  <c r="N74" i="107"/>
  <c r="O74" i="107"/>
  <c r="P74" i="107" s="1"/>
  <c r="N76" i="107"/>
  <c r="O76" i="107"/>
  <c r="P76" i="107" s="1"/>
  <c r="Q78" i="107" a="1"/>
  <c r="Q78" i="107" s="1"/>
  <c r="R78" i="107" s="1"/>
  <c r="S78" i="107" s="1"/>
  <c r="T78" i="107" s="1"/>
  <c r="Q82" i="107" a="1"/>
  <c r="Q82" i="107" s="1"/>
  <c r="R82" i="107" s="1"/>
  <c r="S82" i="107" s="1"/>
  <c r="T82" i="107" s="1"/>
  <c r="Q86" i="107" a="1"/>
  <c r="Q86" i="107" s="1"/>
  <c r="R86" i="107" s="1"/>
  <c r="S86" i="107" s="1"/>
  <c r="T86" i="107" s="1"/>
  <c r="Q90" i="107" a="1"/>
  <c r="Q90" i="107" s="1"/>
  <c r="R90" i="107" s="1"/>
  <c r="S90" i="107" s="1"/>
  <c r="T90" i="107" s="1"/>
  <c r="Q94" i="107" a="1"/>
  <c r="Q94" i="107" s="1"/>
  <c r="R94" i="107" s="1"/>
  <c r="S94" i="107" s="1"/>
  <c r="T94" i="107" s="1"/>
  <c r="Q98" i="107" a="1"/>
  <c r="Q98" i="107" s="1"/>
  <c r="R98" i="107" s="1"/>
  <c r="S98" i="107" s="1"/>
  <c r="T98" i="107" s="1"/>
  <c r="Q102" i="107" a="1"/>
  <c r="Q102" i="107" s="1"/>
  <c r="R102" i="107" s="1"/>
  <c r="S102" i="107" s="1"/>
  <c r="T102" i="107" s="1"/>
  <c r="Q106" i="107" a="1"/>
  <c r="Q106" i="107" s="1"/>
  <c r="R106" i="107" s="1"/>
  <c r="S106" i="107" s="1"/>
  <c r="T106" i="107" s="1"/>
  <c r="Q110" i="107" a="1"/>
  <c r="Q110" i="107" s="1"/>
  <c r="R110" i="107" s="1"/>
  <c r="S110" i="107" s="1"/>
  <c r="T110" i="107" s="1"/>
  <c r="Q114" i="107" a="1"/>
  <c r="Q114" i="107" s="1"/>
  <c r="R114" i="107" s="1"/>
  <c r="S114" i="107" s="1"/>
  <c r="T114" i="107" s="1"/>
  <c r="Q118" i="107" a="1"/>
  <c r="Q118" i="107" s="1"/>
  <c r="R118" i="107" s="1"/>
  <c r="S118" i="107" s="1"/>
  <c r="T118" i="107" s="1"/>
  <c r="Q122" i="107" a="1"/>
  <c r="Q122" i="107" s="1"/>
  <c r="R122" i="107" s="1"/>
  <c r="S122" i="107" s="1"/>
  <c r="T122" i="107" s="1"/>
  <c r="O12" i="107"/>
  <c r="Q79" i="107" a="1"/>
  <c r="Q79" i="107" s="1"/>
  <c r="R79" i="107" s="1"/>
  <c r="S79" i="107" s="1"/>
  <c r="T79" i="107" s="1"/>
  <c r="Q83" i="107" a="1"/>
  <c r="Q83" i="107" s="1"/>
  <c r="R83" i="107" s="1"/>
  <c r="S83" i="107" s="1"/>
  <c r="T83" i="107" s="1"/>
  <c r="Q87" i="107" a="1"/>
  <c r="Q87" i="107" s="1"/>
  <c r="R87" i="107" s="1"/>
  <c r="S87" i="107" s="1"/>
  <c r="T87" i="107" s="1"/>
  <c r="Q91" i="107" a="1"/>
  <c r="Q91" i="107" s="1"/>
  <c r="R91" i="107" s="1"/>
  <c r="S91" i="107" s="1"/>
  <c r="T91" i="107" s="1"/>
  <c r="Q95" i="107" a="1"/>
  <c r="Q95" i="107" s="1"/>
  <c r="R95" i="107" s="1"/>
  <c r="S95" i="107" s="1"/>
  <c r="T95" i="107" s="1"/>
  <c r="Q99" i="107" a="1"/>
  <c r="Q99" i="107" s="1"/>
  <c r="R99" i="107" s="1"/>
  <c r="S99" i="107" s="1"/>
  <c r="T99" i="107" s="1"/>
  <c r="Q103" i="107" a="1"/>
  <c r="Q103" i="107" s="1"/>
  <c r="R103" i="107" s="1"/>
  <c r="S103" i="107" s="1"/>
  <c r="T103" i="107" s="1"/>
  <c r="Q107" i="107" a="1"/>
  <c r="Q107" i="107" s="1"/>
  <c r="R107" i="107" s="1"/>
  <c r="S107" i="107" s="1"/>
  <c r="T107" i="107" s="1"/>
  <c r="Q111" i="107" a="1"/>
  <c r="Q111" i="107" s="1"/>
  <c r="R111" i="107" s="1"/>
  <c r="S111" i="107" s="1"/>
  <c r="T111" i="107" s="1"/>
  <c r="Q115" i="107" a="1"/>
  <c r="Q115" i="107" s="1"/>
  <c r="R115" i="107" s="1"/>
  <c r="S115" i="107" s="1"/>
  <c r="T115" i="107" s="1"/>
  <c r="Q119" i="107" a="1"/>
  <c r="Q119" i="107" s="1"/>
  <c r="R119" i="107" s="1"/>
  <c r="S119" i="107" s="1"/>
  <c r="T119" i="107" s="1"/>
  <c r="Q123" i="107" a="1"/>
  <c r="Q123" i="107" s="1"/>
  <c r="O123" i="107"/>
  <c r="P123" i="107" s="1"/>
  <c r="Q81" i="107" a="1"/>
  <c r="Q81" i="107" s="1"/>
  <c r="R81" i="107" s="1"/>
  <c r="S81" i="107" s="1"/>
  <c r="T81" i="107" s="1"/>
  <c r="Q85" i="107" a="1"/>
  <c r="Q85" i="107" s="1"/>
  <c r="R85" i="107" s="1"/>
  <c r="S85" i="107" s="1"/>
  <c r="T85" i="107" s="1"/>
  <c r="Q89" i="107" a="1"/>
  <c r="Q89" i="107" s="1"/>
  <c r="R89" i="107" s="1"/>
  <c r="S89" i="107" s="1"/>
  <c r="T89" i="107" s="1"/>
  <c r="Q93" i="107" a="1"/>
  <c r="Q93" i="107" s="1"/>
  <c r="R93" i="107" s="1"/>
  <c r="S93" i="107" s="1"/>
  <c r="T93" i="107" s="1"/>
  <c r="Q97" i="107" a="1"/>
  <c r="Q97" i="107" s="1"/>
  <c r="R97" i="107" s="1"/>
  <c r="S97" i="107" s="1"/>
  <c r="T97" i="107" s="1"/>
  <c r="Q101" i="107" a="1"/>
  <c r="Q101" i="107" s="1"/>
  <c r="R101" i="107" s="1"/>
  <c r="S101" i="107" s="1"/>
  <c r="T101" i="107" s="1"/>
  <c r="Q105" i="107" a="1"/>
  <c r="Q105" i="107" s="1"/>
  <c r="R105" i="107" s="1"/>
  <c r="S105" i="107" s="1"/>
  <c r="T105" i="107" s="1"/>
  <c r="Q109" i="107" a="1"/>
  <c r="Q109" i="107" s="1"/>
  <c r="R109" i="107" s="1"/>
  <c r="S109" i="107" s="1"/>
  <c r="T109" i="107" s="1"/>
  <c r="Q113" i="107" a="1"/>
  <c r="Q113" i="107" s="1"/>
  <c r="R113" i="107" s="1"/>
  <c r="S113" i="107" s="1"/>
  <c r="T113" i="107" s="1"/>
  <c r="Q117" i="107" a="1"/>
  <c r="Q117" i="107" s="1"/>
  <c r="R117" i="107" s="1"/>
  <c r="S117" i="107" s="1"/>
  <c r="T117" i="107" s="1"/>
  <c r="Q121" i="107" a="1"/>
  <c r="Q121" i="107" s="1"/>
  <c r="R121" i="107" s="1"/>
  <c r="S121" i="107" s="1"/>
  <c r="T121" i="107" s="1"/>
  <c r="K166" i="107"/>
  <c r="K170" i="107"/>
  <c r="K174" i="107"/>
  <c r="K178" i="107"/>
  <c r="K182" i="107"/>
  <c r="K186" i="107"/>
  <c r="K190" i="107"/>
  <c r="N78" i="107"/>
  <c r="N79" i="107"/>
  <c r="N80" i="107"/>
  <c r="N81" i="107"/>
  <c r="N82" i="107"/>
  <c r="N83" i="107"/>
  <c r="N84" i="107"/>
  <c r="N85" i="107"/>
  <c r="N86" i="107"/>
  <c r="N87" i="107"/>
  <c r="N88" i="107"/>
  <c r="N89" i="107"/>
  <c r="N90" i="107"/>
  <c r="N91" i="107"/>
  <c r="N92" i="107"/>
  <c r="N93" i="107"/>
  <c r="N94" i="107"/>
  <c r="N95" i="107"/>
  <c r="N96" i="107"/>
  <c r="N97" i="107"/>
  <c r="N98" i="107"/>
  <c r="N99" i="107"/>
  <c r="N100" i="107"/>
  <c r="N101" i="107"/>
  <c r="N102" i="107"/>
  <c r="N103" i="107"/>
  <c r="N104" i="107"/>
  <c r="N105" i="107"/>
  <c r="N106" i="107"/>
  <c r="N107" i="107"/>
  <c r="N108" i="107"/>
  <c r="N109" i="107"/>
  <c r="N110" i="107"/>
  <c r="N111" i="107"/>
  <c r="N112" i="107"/>
  <c r="N113" i="107"/>
  <c r="N114" i="107"/>
  <c r="N115" i="107"/>
  <c r="N116" i="107"/>
  <c r="N117" i="107"/>
  <c r="N118" i="107"/>
  <c r="N119" i="107"/>
  <c r="N120" i="107"/>
  <c r="N121" i="107"/>
  <c r="N122" i="107"/>
  <c r="N123" i="107"/>
  <c r="N124" i="107"/>
  <c r="O124" i="107"/>
  <c r="N125" i="107"/>
  <c r="O125" i="107"/>
  <c r="P125" i="107" s="1"/>
  <c r="N126" i="107"/>
  <c r="O126" i="107"/>
  <c r="N127" i="107"/>
  <c r="O127" i="107"/>
  <c r="P127" i="107" s="1"/>
  <c r="N128" i="107"/>
  <c r="O128" i="107"/>
  <c r="N129" i="107"/>
  <c r="O129" i="107"/>
  <c r="P129" i="107" s="1"/>
  <c r="N130" i="107"/>
  <c r="O130" i="107"/>
  <c r="N131" i="107"/>
  <c r="O131" i="107"/>
  <c r="P131" i="107" s="1"/>
  <c r="N132" i="107"/>
  <c r="O132" i="107"/>
  <c r="N133" i="107"/>
  <c r="O133" i="107"/>
  <c r="P133" i="107" s="1"/>
  <c r="N134" i="107"/>
  <c r="O134" i="107"/>
  <c r="N135" i="107"/>
  <c r="O135" i="107"/>
  <c r="P135" i="107" s="1"/>
  <c r="N136" i="107"/>
  <c r="O136" i="107"/>
  <c r="N137" i="107"/>
  <c r="O137" i="107"/>
  <c r="P137" i="107" s="1"/>
  <c r="N138" i="107"/>
  <c r="O138" i="107"/>
  <c r="N139" i="107"/>
  <c r="O139" i="107"/>
  <c r="P139" i="107" s="1"/>
  <c r="N140" i="107"/>
  <c r="O140" i="107"/>
  <c r="N141" i="107"/>
  <c r="O141" i="107"/>
  <c r="P141" i="107" s="1"/>
  <c r="N142" i="107"/>
  <c r="O142" i="107"/>
  <c r="N143" i="107"/>
  <c r="O143" i="107"/>
  <c r="P143" i="107" s="1"/>
  <c r="N144" i="107"/>
  <c r="O144" i="107"/>
  <c r="N145" i="107"/>
  <c r="O145" i="107"/>
  <c r="P145" i="107" s="1"/>
  <c r="N146" i="107"/>
  <c r="O146" i="107"/>
  <c r="K165" i="107"/>
  <c r="K169" i="107"/>
  <c r="K173" i="107"/>
  <c r="K177" i="107"/>
  <c r="K181" i="107"/>
  <c r="K185" i="107"/>
  <c r="K189" i="107"/>
  <c r="K164" i="107"/>
  <c r="K168" i="107"/>
  <c r="K172" i="107"/>
  <c r="K176" i="107"/>
  <c r="K180" i="107"/>
  <c r="K184" i="107"/>
  <c r="K51" i="107"/>
  <c r="O51" i="107" s="1"/>
  <c r="P51" i="107" s="1"/>
  <c r="K50" i="107"/>
  <c r="K49" i="107"/>
  <c r="K48" i="107"/>
  <c r="K47" i="107"/>
  <c r="N47" i="107" s="1"/>
  <c r="K46" i="107"/>
  <c r="K45" i="107"/>
  <c r="K44" i="107"/>
  <c r="K43" i="107"/>
  <c r="O43" i="107" s="1"/>
  <c r="P43" i="107" s="1"/>
  <c r="K42" i="107"/>
  <c r="K41" i="107"/>
  <c r="K40" i="107"/>
  <c r="K39" i="107"/>
  <c r="O39" i="107" s="1"/>
  <c r="P39" i="107" s="1"/>
  <c r="K38" i="107"/>
  <c r="K37" i="107"/>
  <c r="K36" i="107"/>
  <c r="K35" i="107"/>
  <c r="Q35" i="107" s="1" a="1"/>
  <c r="Q35" i="107" s="1"/>
  <c r="K34" i="107"/>
  <c r="K33" i="107"/>
  <c r="Q33" i="107" s="1" a="1"/>
  <c r="Q33" i="107" s="1"/>
  <c r="K32" i="107"/>
  <c r="K31" i="107"/>
  <c r="O31" i="107" s="1"/>
  <c r="P31" i="107" s="1"/>
  <c r="K162" i="107"/>
  <c r="K161" i="107"/>
  <c r="N161" i="107" s="1"/>
  <c r="K160" i="107"/>
  <c r="K159" i="107"/>
  <c r="N159" i="107" s="1"/>
  <c r="K158" i="107"/>
  <c r="K157" i="107"/>
  <c r="Q157" i="107" s="1" a="1"/>
  <c r="Q157" i="107" s="1"/>
  <c r="K156" i="107"/>
  <c r="K155" i="107"/>
  <c r="O155" i="107" s="1"/>
  <c r="P155" i="107" s="1"/>
  <c r="K154" i="107"/>
  <c r="K153" i="107"/>
  <c r="K152" i="107"/>
  <c r="K151" i="107"/>
  <c r="Q151" i="107" s="1" a="1"/>
  <c r="Q151" i="107" s="1"/>
  <c r="K150" i="107"/>
  <c r="K149" i="107"/>
  <c r="Q149" i="107" s="1" a="1"/>
  <c r="Q149" i="107" s="1"/>
  <c r="K148" i="107"/>
  <c r="K147" i="107"/>
  <c r="Q147" i="107" s="1" a="1"/>
  <c r="Q147" i="107" s="1"/>
  <c r="I190" i="107"/>
  <c r="I189" i="107"/>
  <c r="I188" i="107"/>
  <c r="I187" i="107"/>
  <c r="I186" i="107"/>
  <c r="I185" i="107"/>
  <c r="I184" i="107"/>
  <c r="I183" i="107"/>
  <c r="I182" i="107"/>
  <c r="I181" i="107"/>
  <c r="I180" i="107"/>
  <c r="I179" i="107"/>
  <c r="I178" i="107"/>
  <c r="I177" i="107"/>
  <c r="I176" i="107"/>
  <c r="I175" i="107"/>
  <c r="I174" i="107"/>
  <c r="I173" i="107"/>
  <c r="I172" i="107"/>
  <c r="I171" i="107"/>
  <c r="I170" i="107"/>
  <c r="I169" i="107"/>
  <c r="I168" i="107"/>
  <c r="I167" i="107"/>
  <c r="I166" i="107"/>
  <c r="I165" i="107"/>
  <c r="I164" i="107"/>
  <c r="I163" i="107"/>
  <c r="M190" i="107"/>
  <c r="M189" i="107"/>
  <c r="M188" i="107"/>
  <c r="M187" i="107"/>
  <c r="M186" i="107"/>
  <c r="M185" i="107"/>
  <c r="M184" i="107"/>
  <c r="M183" i="107"/>
  <c r="M182" i="107"/>
  <c r="M181" i="107"/>
  <c r="M180" i="107"/>
  <c r="M179" i="107"/>
  <c r="M178" i="107"/>
  <c r="M177" i="107"/>
  <c r="M176" i="107"/>
  <c r="M175" i="107"/>
  <c r="M174" i="107"/>
  <c r="M173" i="107"/>
  <c r="M172" i="107"/>
  <c r="M171" i="107"/>
  <c r="M170" i="107"/>
  <c r="M169" i="107"/>
  <c r="M168" i="107"/>
  <c r="M167" i="107"/>
  <c r="M166" i="107"/>
  <c r="M165" i="107"/>
  <c r="M164" i="107"/>
  <c r="M163" i="107"/>
  <c r="N163" i="107" l="1"/>
  <c r="O164" i="107"/>
  <c r="P164" i="107" s="1"/>
  <c r="Q164" i="107" a="1"/>
  <c r="Q164" i="107" s="1"/>
  <c r="N164" i="107"/>
  <c r="Q165" i="107" a="1"/>
  <c r="Q165" i="107" s="1"/>
  <c r="N165" i="107"/>
  <c r="Q166" i="107" a="1"/>
  <c r="Q166" i="107" s="1"/>
  <c r="O166" i="107"/>
  <c r="P166" i="107" s="1"/>
  <c r="N166" i="107"/>
  <c r="Q167" i="107" a="1"/>
  <c r="Q167" i="107" s="1"/>
  <c r="O168" i="107"/>
  <c r="P168" i="107" s="1"/>
  <c r="Q168" i="107" a="1"/>
  <c r="Q168" i="107" s="1"/>
  <c r="N168" i="107"/>
  <c r="Q169" i="107" a="1"/>
  <c r="Q169" i="107" s="1"/>
  <c r="N169" i="107"/>
  <c r="Q170" i="107" a="1"/>
  <c r="Q170" i="107" s="1"/>
  <c r="O170" i="107"/>
  <c r="P170" i="107" s="1"/>
  <c r="N170" i="107"/>
  <c r="Q171" i="107" a="1"/>
  <c r="Q171" i="107" s="1"/>
  <c r="O172" i="107"/>
  <c r="P172" i="107" s="1"/>
  <c r="Q172" i="107" a="1"/>
  <c r="Q172" i="107" s="1"/>
  <c r="N172" i="107"/>
  <c r="Q173" i="107" a="1"/>
  <c r="Q173" i="107" s="1"/>
  <c r="N173" i="107"/>
  <c r="Q174" i="107" a="1"/>
  <c r="Q174" i="107" s="1"/>
  <c r="O174" i="107"/>
  <c r="P174" i="107" s="1"/>
  <c r="N174" i="107"/>
  <c r="O175" i="107"/>
  <c r="P175" i="107" s="1"/>
  <c r="O176" i="107"/>
  <c r="P176" i="107" s="1"/>
  <c r="Q176" i="107" a="1"/>
  <c r="Q176" i="107" s="1"/>
  <c r="N176" i="107"/>
  <c r="Q177" i="107" a="1"/>
  <c r="Q177" i="107" s="1"/>
  <c r="N177" i="107"/>
  <c r="Q178" i="107" a="1"/>
  <c r="Q178" i="107" s="1"/>
  <c r="O178" i="107"/>
  <c r="P178" i="107" s="1"/>
  <c r="N178" i="107"/>
  <c r="N179" i="107"/>
  <c r="O180" i="107"/>
  <c r="P180" i="107" s="1"/>
  <c r="Q180" i="107" a="1"/>
  <c r="Q180" i="107" s="1"/>
  <c r="N180" i="107"/>
  <c r="Q181" i="107" a="1"/>
  <c r="Q181" i="107" s="1"/>
  <c r="N181" i="107"/>
  <c r="Q182" i="107" a="1"/>
  <c r="Q182" i="107" s="1"/>
  <c r="O182" i="107"/>
  <c r="P182" i="107" s="1"/>
  <c r="N182" i="107"/>
  <c r="Q183" i="107" a="1"/>
  <c r="Q183" i="107" s="1"/>
  <c r="O184" i="107"/>
  <c r="P184" i="107" s="1"/>
  <c r="Q184" i="107" a="1"/>
  <c r="Q184" i="107" s="1"/>
  <c r="N184" i="107"/>
  <c r="Q185" i="107" a="1"/>
  <c r="Q185" i="107" s="1"/>
  <c r="N185" i="107"/>
  <c r="Q186" i="107" a="1"/>
  <c r="Q186" i="107" s="1"/>
  <c r="O186" i="107"/>
  <c r="P186" i="107" s="1"/>
  <c r="N186" i="107"/>
  <c r="Q187" i="107" a="1"/>
  <c r="Q187" i="107" s="1"/>
  <c r="O188" i="107"/>
  <c r="P188" i="107" s="1"/>
  <c r="Q188" i="107" a="1"/>
  <c r="Q188" i="107" s="1"/>
  <c r="N188" i="107"/>
  <c r="Q189" i="107" a="1"/>
  <c r="Q189" i="107" s="1"/>
  <c r="N189" i="107"/>
  <c r="Q190" i="107" a="1"/>
  <c r="Q190" i="107" s="1"/>
  <c r="O190" i="107"/>
  <c r="P190" i="107" s="1"/>
  <c r="N190" i="107"/>
  <c r="Q148" i="107" a="1"/>
  <c r="Q148" i="107" s="1"/>
  <c r="O148" i="107"/>
  <c r="P148" i="107" s="1"/>
  <c r="Q150" i="107" a="1"/>
  <c r="Q150" i="107" s="1"/>
  <c r="O150" i="107"/>
  <c r="P150" i="107" s="1"/>
  <c r="N150" i="107"/>
  <c r="N152" i="107"/>
  <c r="Q152" i="107" a="1"/>
  <c r="Q152" i="107" s="1"/>
  <c r="O152" i="107"/>
  <c r="P152" i="107" s="1"/>
  <c r="N153" i="107"/>
  <c r="Q153" i="107" a="1"/>
  <c r="Q153" i="107" s="1"/>
  <c r="Q154" i="107" a="1"/>
  <c r="Q154" i="107" s="1"/>
  <c r="N154" i="107"/>
  <c r="Q156" i="107" a="1"/>
  <c r="Q156" i="107" s="1"/>
  <c r="O156" i="107"/>
  <c r="P156" i="107" s="1"/>
  <c r="Q158" i="107" a="1"/>
  <c r="Q158" i="107" s="1"/>
  <c r="O158" i="107"/>
  <c r="P158" i="107" s="1"/>
  <c r="N158" i="107"/>
  <c r="N160" i="107"/>
  <c r="Q160" i="107" a="1"/>
  <c r="Q160" i="107" s="1"/>
  <c r="O160" i="107"/>
  <c r="P160" i="107" s="1"/>
  <c r="O162" i="107"/>
  <c r="P162" i="107" s="1"/>
  <c r="Q162" i="107" a="1"/>
  <c r="Q162" i="107" s="1"/>
  <c r="N162" i="107"/>
  <c r="N32" i="107"/>
  <c r="O32" i="107"/>
  <c r="P32" i="107" s="1"/>
  <c r="N34" i="107"/>
  <c r="O34" i="107"/>
  <c r="P34" i="107" s="1"/>
  <c r="Q34" i="107" a="1"/>
  <c r="Q34" i="107" s="1"/>
  <c r="N36" i="107"/>
  <c r="Q36" i="107" a="1"/>
  <c r="Q36" i="107" s="1"/>
  <c r="O37" i="107"/>
  <c r="P37" i="107" s="1"/>
  <c r="N37" i="107"/>
  <c r="Q38" i="107" a="1"/>
  <c r="Q38" i="107" s="1"/>
  <c r="N38" i="107"/>
  <c r="O40" i="107"/>
  <c r="P40" i="107" s="1"/>
  <c r="N40" i="107"/>
  <c r="Q40" i="107" a="1"/>
  <c r="Q40" i="107" s="1"/>
  <c r="N41" i="107"/>
  <c r="O41" i="107"/>
  <c r="P41" i="107" s="1"/>
  <c r="Q42" i="107" a="1"/>
  <c r="Q42" i="107" s="1"/>
  <c r="O42" i="107"/>
  <c r="P42" i="107" s="1"/>
  <c r="O44" i="107"/>
  <c r="P44" i="107" s="1"/>
  <c r="Q44" i="107" a="1"/>
  <c r="Q44" i="107" s="1"/>
  <c r="N45" i="107"/>
  <c r="Q45" i="107" a="1"/>
  <c r="Q45" i="107" s="1"/>
  <c r="Q46" i="107" a="1"/>
  <c r="Q46" i="107" s="1"/>
  <c r="O46" i="107"/>
  <c r="P46" i="107" s="1"/>
  <c r="N46" i="107"/>
  <c r="O48" i="107"/>
  <c r="P48" i="107" s="1"/>
  <c r="N48" i="107"/>
  <c r="Q48" i="107" a="1"/>
  <c r="Q48" i="107" s="1"/>
  <c r="Q49" i="107" a="1"/>
  <c r="Q49" i="107" s="1"/>
  <c r="O49" i="107"/>
  <c r="P49" i="107" s="1"/>
  <c r="Q50" i="107" a="1"/>
  <c r="Q50" i="107" s="1"/>
  <c r="O50" i="107"/>
  <c r="P50" i="107" s="1"/>
  <c r="P146" i="107"/>
  <c r="R146" i="107"/>
  <c r="S146" i="107" s="1"/>
  <c r="T146" i="107" s="1"/>
  <c r="P144" i="107"/>
  <c r="R144" i="107"/>
  <c r="S144" i="107" s="1"/>
  <c r="T144" i="107" s="1"/>
  <c r="P142" i="107"/>
  <c r="R142" i="107"/>
  <c r="S142" i="107" s="1"/>
  <c r="T142" i="107" s="1"/>
  <c r="P140" i="107"/>
  <c r="R140" i="107"/>
  <c r="S140" i="107" s="1"/>
  <c r="T140" i="107" s="1"/>
  <c r="P138" i="107"/>
  <c r="R138" i="107"/>
  <c r="S138" i="107" s="1"/>
  <c r="T138" i="107" s="1"/>
  <c r="P136" i="107"/>
  <c r="R136" i="107"/>
  <c r="S136" i="107" s="1"/>
  <c r="T136" i="107" s="1"/>
  <c r="P134" i="107"/>
  <c r="R134" i="107"/>
  <c r="S134" i="107" s="1"/>
  <c r="T134" i="107" s="1"/>
  <c r="P132" i="107"/>
  <c r="R132" i="107"/>
  <c r="S132" i="107" s="1"/>
  <c r="T132" i="107" s="1"/>
  <c r="P130" i="107"/>
  <c r="R130" i="107"/>
  <c r="S130" i="107" s="1"/>
  <c r="T130" i="107" s="1"/>
  <c r="P128" i="107"/>
  <c r="R128" i="107"/>
  <c r="S128" i="107" s="1"/>
  <c r="T128" i="107" s="1"/>
  <c r="P126" i="107"/>
  <c r="R126" i="107"/>
  <c r="S126" i="107" s="1"/>
  <c r="T126" i="107" s="1"/>
  <c r="P124" i="107"/>
  <c r="R124" i="107"/>
  <c r="S124" i="107" s="1"/>
  <c r="T124" i="107" s="1"/>
  <c r="R123" i="107"/>
  <c r="S123" i="107" s="1"/>
  <c r="T123" i="107" s="1"/>
  <c r="P12" i="107"/>
  <c r="R12" i="107"/>
  <c r="S12" i="107" s="1"/>
  <c r="T12" i="107" s="1"/>
  <c r="P54" i="107"/>
  <c r="R54" i="107"/>
  <c r="S54" i="107" s="1"/>
  <c r="T54" i="107" s="1"/>
  <c r="P13" i="107"/>
  <c r="R13" i="107"/>
  <c r="S13" i="107" s="1"/>
  <c r="T13" i="107" s="1"/>
  <c r="O937" i="105"/>
  <c r="P937" i="105" s="1"/>
  <c r="Q937" i="105" a="1"/>
  <c r="Q937" i="105" s="1"/>
  <c r="N937" i="105"/>
  <c r="Q905" i="105" a="1"/>
  <c r="Q905" i="105" s="1"/>
  <c r="O905" i="105"/>
  <c r="P905" i="105" s="1"/>
  <c r="N906" i="105"/>
  <c r="O906" i="105"/>
  <c r="P906" i="105" s="1"/>
  <c r="O907" i="105"/>
  <c r="P907" i="105" s="1"/>
  <c r="Q908" i="105" a="1"/>
  <c r="Q908" i="105" s="1"/>
  <c r="O909" i="105"/>
  <c r="P909" i="105" s="1"/>
  <c r="Q909" i="105" a="1"/>
  <c r="Q909" i="105" s="1"/>
  <c r="N909" i="105"/>
  <c r="Q910" i="105" a="1"/>
  <c r="Q910" i="105" s="1"/>
  <c r="N910" i="105"/>
  <c r="O911" i="105"/>
  <c r="P911" i="105" s="1"/>
  <c r="O912" i="105"/>
  <c r="P912" i="105" s="1"/>
  <c r="N913" i="105"/>
  <c r="O913" i="105"/>
  <c r="P913" i="105" s="1"/>
  <c r="Q914" i="105" a="1"/>
  <c r="Q914" i="105" s="1"/>
  <c r="O915" i="105"/>
  <c r="P915" i="105" s="1"/>
  <c r="Q915" i="105" a="1"/>
  <c r="Q915" i="105" s="1"/>
  <c r="N915" i="105"/>
  <c r="N916" i="105"/>
  <c r="O917" i="105"/>
  <c r="P917" i="105" s="1"/>
  <c r="Q917" i="105" a="1"/>
  <c r="Q917" i="105" s="1"/>
  <c r="N917" i="105"/>
  <c r="O918" i="105"/>
  <c r="P918" i="105" s="1"/>
  <c r="Q918" i="105" a="1"/>
  <c r="Q918" i="105" s="1"/>
  <c r="Q919" i="105" a="1"/>
  <c r="Q919" i="105" s="1"/>
  <c r="Q920" i="105" a="1"/>
  <c r="Q920" i="105" s="1"/>
  <c r="Q921" i="105" a="1"/>
  <c r="Q921" i="105" s="1"/>
  <c r="O921" i="105"/>
  <c r="P921" i="105" s="1"/>
  <c r="N922" i="105"/>
  <c r="O922" i="105"/>
  <c r="P922" i="105" s="1"/>
  <c r="N923" i="105"/>
  <c r="Q924" i="105" a="1"/>
  <c r="Q924" i="105" s="1"/>
  <c r="Q925" i="105" a="1"/>
  <c r="Q925" i="105" s="1"/>
  <c r="N925" i="105"/>
  <c r="O925" i="105"/>
  <c r="P925" i="105" s="1"/>
  <c r="O926" i="105"/>
  <c r="P926" i="105" s="1"/>
  <c r="N927" i="105"/>
  <c r="Q927" i="105" a="1"/>
  <c r="Q927" i="105" s="1"/>
  <c r="O927" i="105"/>
  <c r="P927" i="105" s="1"/>
  <c r="Q928" i="105" a="1"/>
  <c r="Q928" i="105" s="1"/>
  <c r="Q929" i="105" a="1"/>
  <c r="Q929" i="105" s="1"/>
  <c r="O929" i="105"/>
  <c r="P929" i="105" s="1"/>
  <c r="Q930" i="105" a="1"/>
  <c r="Q930" i="105" s="1"/>
  <c r="O930" i="105"/>
  <c r="P930" i="105" s="1"/>
  <c r="N931" i="105"/>
  <c r="Q931" i="105" a="1"/>
  <c r="Q931" i="105" s="1"/>
  <c r="O931" i="105"/>
  <c r="P931" i="105" s="1"/>
  <c r="O932" i="105"/>
  <c r="P932" i="105" s="1"/>
  <c r="Q933" i="105" a="1"/>
  <c r="Q933" i="105" s="1"/>
  <c r="O933" i="105"/>
  <c r="P933" i="105" s="1"/>
  <c r="Q934" i="105" a="1"/>
  <c r="Q934" i="105" s="1"/>
  <c r="O934" i="105"/>
  <c r="P934" i="105" s="1"/>
  <c r="N935" i="105"/>
  <c r="Q935" i="105" a="1"/>
  <c r="Q935" i="105" s="1"/>
  <c r="O935" i="105"/>
  <c r="P935" i="105" s="1"/>
  <c r="Q936" i="105" a="1"/>
  <c r="Q936" i="105" s="1"/>
  <c r="Q938" i="105" a="1"/>
  <c r="Q938" i="105" s="1"/>
  <c r="O939" i="105"/>
  <c r="P939" i="105" s="1"/>
  <c r="O940" i="105"/>
  <c r="P940" i="105" s="1"/>
  <c r="N933" i="105"/>
  <c r="N929" i="105"/>
  <c r="Q903" i="105" a="1"/>
  <c r="Q903" i="105" s="1"/>
  <c r="O902" i="105"/>
  <c r="P902" i="105" s="1"/>
  <c r="N901" i="105"/>
  <c r="O899" i="105"/>
  <c r="P899" i="105" s="1"/>
  <c r="O898" i="105"/>
  <c r="P898" i="105" s="1"/>
  <c r="N897" i="105"/>
  <c r="Q895" i="105" a="1"/>
  <c r="Q895" i="105" s="1"/>
  <c r="O894" i="105"/>
  <c r="P894" i="105" s="1"/>
  <c r="N893" i="105"/>
  <c r="O891" i="105"/>
  <c r="P891" i="105" s="1"/>
  <c r="O890" i="105"/>
  <c r="P890" i="105" s="1"/>
  <c r="N889" i="105"/>
  <c r="Q887" i="105" a="1"/>
  <c r="Q887" i="105" s="1"/>
  <c r="O886" i="105"/>
  <c r="P886" i="105" s="1"/>
  <c r="Q883" i="105" a="1"/>
  <c r="Q883" i="105" s="1"/>
  <c r="O883" i="105"/>
  <c r="P883" i="105" s="1"/>
  <c r="Q881" i="105" a="1"/>
  <c r="Q881" i="105" s="1"/>
  <c r="O881" i="105"/>
  <c r="P881" i="105" s="1"/>
  <c r="Q875" i="105" a="1"/>
  <c r="Q875" i="105" s="1"/>
  <c r="O875" i="105"/>
  <c r="P875" i="105" s="1"/>
  <c r="N873" i="105"/>
  <c r="O873" i="105"/>
  <c r="P873" i="105" s="1"/>
  <c r="P730" i="105"/>
  <c r="R730" i="105"/>
  <c r="S730" i="105" s="1"/>
  <c r="T730" i="105" s="1"/>
  <c r="R829" i="105"/>
  <c r="S829" i="105" s="1"/>
  <c r="T829" i="105" s="1"/>
  <c r="R825" i="105"/>
  <c r="S825" i="105" s="1"/>
  <c r="T825" i="105" s="1"/>
  <c r="R821" i="105"/>
  <c r="S821" i="105" s="1"/>
  <c r="T821" i="105" s="1"/>
  <c r="R817" i="105"/>
  <c r="S817" i="105" s="1"/>
  <c r="T817" i="105" s="1"/>
  <c r="R813" i="105"/>
  <c r="S813" i="105" s="1"/>
  <c r="T813" i="105" s="1"/>
  <c r="R809" i="105"/>
  <c r="S809" i="105" s="1"/>
  <c r="T809" i="105" s="1"/>
  <c r="R805" i="105"/>
  <c r="S805" i="105" s="1"/>
  <c r="T805" i="105" s="1"/>
  <c r="R801" i="105"/>
  <c r="S801" i="105" s="1"/>
  <c r="T801" i="105" s="1"/>
  <c r="R797" i="105"/>
  <c r="S797" i="105" s="1"/>
  <c r="T797" i="105" s="1"/>
  <c r="R793" i="105"/>
  <c r="S793" i="105" s="1"/>
  <c r="T793" i="105" s="1"/>
  <c r="R789" i="105"/>
  <c r="S789" i="105" s="1"/>
  <c r="T789" i="105" s="1"/>
  <c r="R785" i="105"/>
  <c r="S785" i="105" s="1"/>
  <c r="T785" i="105" s="1"/>
  <c r="R731" i="105"/>
  <c r="S731" i="105" s="1"/>
  <c r="T731" i="105" s="1"/>
  <c r="R830" i="105"/>
  <c r="S830" i="105" s="1"/>
  <c r="T830" i="105" s="1"/>
  <c r="R826" i="105"/>
  <c r="S826" i="105" s="1"/>
  <c r="T826" i="105" s="1"/>
  <c r="R822" i="105"/>
  <c r="S822" i="105" s="1"/>
  <c r="T822" i="105" s="1"/>
  <c r="R818" i="105"/>
  <c r="S818" i="105" s="1"/>
  <c r="T818" i="105" s="1"/>
  <c r="R814" i="105"/>
  <c r="S814" i="105" s="1"/>
  <c r="T814" i="105" s="1"/>
  <c r="R810" i="105"/>
  <c r="S810" i="105" s="1"/>
  <c r="T810" i="105" s="1"/>
  <c r="R806" i="105"/>
  <c r="S806" i="105" s="1"/>
  <c r="T806" i="105" s="1"/>
  <c r="R802" i="105"/>
  <c r="S802" i="105" s="1"/>
  <c r="T802" i="105" s="1"/>
  <c r="R798" i="105"/>
  <c r="S798" i="105" s="1"/>
  <c r="T798" i="105" s="1"/>
  <c r="R794" i="105"/>
  <c r="S794" i="105" s="1"/>
  <c r="T794" i="105" s="1"/>
  <c r="R790" i="105"/>
  <c r="S790" i="105" s="1"/>
  <c r="T790" i="105" s="1"/>
  <c r="R786" i="105"/>
  <c r="S786" i="105" s="1"/>
  <c r="T786" i="105" s="1"/>
  <c r="R782" i="105"/>
  <c r="S782" i="105" s="1"/>
  <c r="T782" i="105" s="1"/>
  <c r="R302" i="105"/>
  <c r="S302" i="105" s="1"/>
  <c r="T302" i="105" s="1"/>
  <c r="R228" i="105"/>
  <c r="S228" i="105" s="1"/>
  <c r="T228" i="105" s="1"/>
  <c r="Q1121" i="104" a="1"/>
  <c r="Q1121" i="104" s="1"/>
  <c r="Q1120" i="104" a="1"/>
  <c r="Q1120" i="104" s="1"/>
  <c r="Q1119" i="104" a="1"/>
  <c r="Q1119" i="104" s="1"/>
  <c r="Q1118" i="104" a="1"/>
  <c r="Q1118" i="104" s="1"/>
  <c r="Q1117" i="104" a="1"/>
  <c r="Q1117" i="104" s="1"/>
  <c r="Q1116" i="104" a="1"/>
  <c r="Q1116" i="104" s="1"/>
  <c r="Q1115" i="104" a="1"/>
  <c r="Q1115" i="104" s="1"/>
  <c r="Q1114" i="104" a="1"/>
  <c r="Q1114" i="104" s="1"/>
  <c r="Q1113" i="104" a="1"/>
  <c r="Q1113" i="104" s="1"/>
  <c r="Q1112" i="104" a="1"/>
  <c r="Q1112" i="104" s="1"/>
  <c r="Q1111" i="104" a="1"/>
  <c r="Q1111" i="104" s="1"/>
  <c r="Q1110" i="104" a="1"/>
  <c r="Q1110" i="104" s="1"/>
  <c r="Q1109" i="104" a="1"/>
  <c r="Q1109" i="104" s="1"/>
  <c r="Q1108" i="104" a="1"/>
  <c r="Q1108" i="104" s="1"/>
  <c r="Q1107" i="104" a="1"/>
  <c r="Q1107" i="104" s="1"/>
  <c r="Q1106" i="104" a="1"/>
  <c r="Q1106" i="104" s="1"/>
  <c r="Q1105" i="104" a="1"/>
  <c r="Q1105" i="104" s="1"/>
  <c r="Q1104" i="104" a="1"/>
  <c r="Q1104" i="104" s="1"/>
  <c r="Q1103" i="104" a="1"/>
  <c r="Q1103" i="104" s="1"/>
  <c r="Q1102" i="104" a="1"/>
  <c r="Q1102" i="104" s="1"/>
  <c r="Q1101" i="104" a="1"/>
  <c r="Q1101" i="104" s="1"/>
  <c r="Q1100" i="104" a="1"/>
  <c r="Q1100" i="104" s="1"/>
  <c r="Q1099" i="104" a="1"/>
  <c r="Q1099" i="104" s="1"/>
  <c r="Q1098" i="104" a="1"/>
  <c r="Q1098" i="104" s="1"/>
  <c r="Q1097" i="104" a="1"/>
  <c r="Q1097" i="104" s="1"/>
  <c r="Q1096" i="104" a="1"/>
  <c r="Q1096" i="104" s="1"/>
  <c r="Q1095" i="104" a="1"/>
  <c r="Q1095" i="104" s="1"/>
  <c r="Q1094" i="104" a="1"/>
  <c r="Q1094" i="104" s="1"/>
  <c r="Q1093" i="104" a="1"/>
  <c r="Q1093" i="104" s="1"/>
  <c r="Q1092" i="104" a="1"/>
  <c r="Q1092" i="104" s="1"/>
  <c r="Q1091" i="104" a="1"/>
  <c r="Q1091" i="104" s="1"/>
  <c r="Q1090" i="104" a="1"/>
  <c r="Q1090" i="104" s="1"/>
  <c r="Q951" i="104" a="1"/>
  <c r="Q951" i="104" s="1"/>
  <c r="N950" i="104"/>
  <c r="Q949" i="104" a="1"/>
  <c r="Q949" i="104" s="1"/>
  <c r="O948" i="104"/>
  <c r="P948" i="104" s="1"/>
  <c r="O947" i="104"/>
  <c r="P947" i="104" s="1"/>
  <c r="N946" i="104"/>
  <c r="O945" i="104"/>
  <c r="P945" i="104" s="1"/>
  <c r="Q944" i="104" a="1"/>
  <c r="Q944" i="104" s="1"/>
  <c r="Q943" i="104" a="1"/>
  <c r="Q943" i="104" s="1"/>
  <c r="N942" i="104"/>
  <c r="Q941" i="104" a="1"/>
  <c r="Q941" i="104" s="1"/>
  <c r="O940" i="104"/>
  <c r="P940" i="104" s="1"/>
  <c r="O939" i="104"/>
  <c r="P939" i="104" s="1"/>
  <c r="N938" i="104"/>
  <c r="O937" i="104"/>
  <c r="P937" i="104" s="1"/>
  <c r="Q936" i="104" a="1"/>
  <c r="Q936" i="104" s="1"/>
  <c r="Q935" i="104" a="1"/>
  <c r="Q935" i="104" s="1"/>
  <c r="N934" i="104"/>
  <c r="Q933" i="104" a="1"/>
  <c r="Q933" i="104" s="1"/>
  <c r="O917" i="104"/>
  <c r="P917" i="104" s="1"/>
  <c r="R536" i="105"/>
  <c r="S536" i="105" s="1"/>
  <c r="T536" i="105" s="1"/>
  <c r="R450" i="105"/>
  <c r="S450" i="105" s="1"/>
  <c r="T450" i="105" s="1"/>
  <c r="R434" i="105"/>
  <c r="S434" i="105" s="1"/>
  <c r="T434" i="105" s="1"/>
  <c r="R425" i="105"/>
  <c r="S425" i="105" s="1"/>
  <c r="T425" i="105" s="1"/>
  <c r="R198" i="105"/>
  <c r="S198" i="105" s="1"/>
  <c r="T198" i="105" s="1"/>
  <c r="R194" i="105"/>
  <c r="S194" i="105" s="1"/>
  <c r="T194" i="105" s="1"/>
  <c r="R126" i="105"/>
  <c r="S126" i="105" s="1"/>
  <c r="T126" i="105" s="1"/>
  <c r="R122" i="105"/>
  <c r="S122" i="105" s="1"/>
  <c r="T122" i="105" s="1"/>
  <c r="R388" i="105"/>
  <c r="S388" i="105" s="1"/>
  <c r="T388" i="105" s="1"/>
  <c r="R337" i="105"/>
  <c r="S337" i="105" s="1"/>
  <c r="T337" i="105" s="1"/>
  <c r="R560" i="105"/>
  <c r="S560" i="105" s="1"/>
  <c r="T560" i="105" s="1"/>
  <c r="R537" i="105"/>
  <c r="S537" i="105" s="1"/>
  <c r="T537" i="105" s="1"/>
  <c r="R521" i="105"/>
  <c r="S521" i="105" s="1"/>
  <c r="T521" i="105" s="1"/>
  <c r="R515" i="105"/>
  <c r="S515" i="105" s="1"/>
  <c r="T515" i="105" s="1"/>
  <c r="R513" i="105"/>
  <c r="S513" i="105" s="1"/>
  <c r="T513" i="105" s="1"/>
  <c r="R511" i="105"/>
  <c r="S511" i="105" s="1"/>
  <c r="T511" i="105" s="1"/>
  <c r="R492" i="105"/>
  <c r="S492" i="105" s="1"/>
  <c r="T492" i="105" s="1"/>
  <c r="R490" i="105"/>
  <c r="S490" i="105" s="1"/>
  <c r="T490" i="105" s="1"/>
  <c r="R481" i="105"/>
  <c r="S481" i="105" s="1"/>
  <c r="T481" i="105" s="1"/>
  <c r="R479" i="105"/>
  <c r="S479" i="105" s="1"/>
  <c r="T479" i="105" s="1"/>
  <c r="R467" i="105"/>
  <c r="S467" i="105" s="1"/>
  <c r="T467" i="105" s="1"/>
  <c r="R443" i="105"/>
  <c r="S443" i="105" s="1"/>
  <c r="T443" i="105" s="1"/>
  <c r="R435" i="105"/>
  <c r="S435" i="105" s="1"/>
  <c r="T435" i="105" s="1"/>
  <c r="R415" i="105"/>
  <c r="S415" i="105" s="1"/>
  <c r="T415" i="105" s="1"/>
  <c r="R413" i="105"/>
  <c r="S413" i="105" s="1"/>
  <c r="T413" i="105" s="1"/>
  <c r="R361" i="105"/>
  <c r="S361" i="105" s="1"/>
  <c r="T361" i="105" s="1"/>
  <c r="P314" i="105"/>
  <c r="R314" i="105"/>
  <c r="S314" i="105" s="1"/>
  <c r="T314" i="105" s="1"/>
  <c r="P310" i="105"/>
  <c r="R310" i="105"/>
  <c r="S310" i="105" s="1"/>
  <c r="T310" i="105" s="1"/>
  <c r="P306" i="105"/>
  <c r="R306" i="105"/>
  <c r="S306" i="105" s="1"/>
  <c r="T306" i="105" s="1"/>
  <c r="R297" i="105"/>
  <c r="S297" i="105" s="1"/>
  <c r="T297" i="105" s="1"/>
  <c r="P288" i="105"/>
  <c r="R288" i="105"/>
  <c r="S288" i="105" s="1"/>
  <c r="T288" i="105" s="1"/>
  <c r="P284" i="105"/>
  <c r="R284" i="105"/>
  <c r="S284" i="105" s="1"/>
  <c r="T284" i="105" s="1"/>
  <c r="R259" i="105"/>
  <c r="S259" i="105" s="1"/>
  <c r="T259" i="105" s="1"/>
  <c r="R227" i="105"/>
  <c r="S227" i="105" s="1"/>
  <c r="T227" i="105" s="1"/>
  <c r="R185" i="105"/>
  <c r="S185" i="105" s="1"/>
  <c r="T185" i="105" s="1"/>
  <c r="R178" i="105"/>
  <c r="S178" i="105" s="1"/>
  <c r="T178" i="105" s="1"/>
  <c r="R145" i="105"/>
  <c r="S145" i="105" s="1"/>
  <c r="T145" i="105" s="1"/>
  <c r="R133" i="105"/>
  <c r="S133" i="105" s="1"/>
  <c r="T133" i="105" s="1"/>
  <c r="R223" i="105"/>
  <c r="S223" i="105" s="1"/>
  <c r="T223" i="105" s="1"/>
  <c r="R209" i="105"/>
  <c r="S209" i="105" s="1"/>
  <c r="T209" i="105" s="1"/>
  <c r="R127" i="105"/>
  <c r="S127" i="105" s="1"/>
  <c r="T127" i="105" s="1"/>
  <c r="R95" i="105"/>
  <c r="S95" i="105" s="1"/>
  <c r="T95" i="105" s="1"/>
  <c r="R85" i="105"/>
  <c r="S85" i="105" s="1"/>
  <c r="T85" i="105" s="1"/>
  <c r="R61" i="105"/>
  <c r="S61" i="105" s="1"/>
  <c r="T61" i="105" s="1"/>
  <c r="R57" i="105"/>
  <c r="S57" i="105" s="1"/>
  <c r="T57" i="105" s="1"/>
  <c r="R952" i="104"/>
  <c r="S952" i="104" s="1"/>
  <c r="T952" i="104" s="1"/>
  <c r="R272" i="105"/>
  <c r="S272" i="105" s="1"/>
  <c r="T272" i="105" s="1"/>
  <c r="R236" i="105"/>
  <c r="S236" i="105" s="1"/>
  <c r="T236" i="105" s="1"/>
  <c r="R229" i="105"/>
  <c r="S229" i="105" s="1"/>
  <c r="T229" i="105" s="1"/>
  <c r="R205" i="105"/>
  <c r="S205" i="105" s="1"/>
  <c r="T205" i="105" s="1"/>
  <c r="R189" i="105"/>
  <c r="S189" i="105" s="1"/>
  <c r="T189" i="105" s="1"/>
  <c r="Q1122" i="104" a="1"/>
  <c r="Q1122" i="104" s="1"/>
  <c r="O639" i="104"/>
  <c r="P639" i="104" s="1"/>
  <c r="N639" i="104"/>
  <c r="O690" i="104"/>
  <c r="P690" i="104" s="1"/>
  <c r="Q690" i="104" a="1"/>
  <c r="Q690" i="104" s="1"/>
  <c r="Q692" i="104" a="1"/>
  <c r="Q692" i="104" s="1"/>
  <c r="N692" i="104"/>
  <c r="O728" i="104"/>
  <c r="P728" i="104" s="1"/>
  <c r="N728" i="104"/>
  <c r="O730" i="104"/>
  <c r="P730" i="104" s="1"/>
  <c r="Q730" i="104" a="1"/>
  <c r="Q730" i="104" s="1"/>
  <c r="Q737" i="104" a="1"/>
  <c r="Q737" i="104" s="1"/>
  <c r="N737" i="104"/>
  <c r="Q755" i="104" a="1"/>
  <c r="Q755" i="104" s="1"/>
  <c r="N755" i="104"/>
  <c r="Q759" i="104" a="1"/>
  <c r="Q759" i="104" s="1"/>
  <c r="O759" i="104"/>
  <c r="P759" i="104" s="1"/>
  <c r="Q763" i="104" a="1"/>
  <c r="Q763" i="104" s="1"/>
  <c r="O763" i="104"/>
  <c r="P763" i="104" s="1"/>
  <c r="Q767" i="104" a="1"/>
  <c r="Q767" i="104" s="1"/>
  <c r="O767" i="104"/>
  <c r="P767" i="104" s="1"/>
  <c r="Q771" i="104" a="1"/>
  <c r="Q771" i="104" s="1"/>
  <c r="O771" i="104"/>
  <c r="P771" i="104" s="1"/>
  <c r="Q775" i="104" a="1"/>
  <c r="Q775" i="104" s="1"/>
  <c r="O775" i="104"/>
  <c r="P775" i="104" s="1"/>
  <c r="Q779" i="104" a="1"/>
  <c r="Q779" i="104" s="1"/>
  <c r="O779" i="104"/>
  <c r="P779" i="104" s="1"/>
  <c r="Q875" i="104" a="1"/>
  <c r="Q875" i="104" s="1"/>
  <c r="O875" i="104"/>
  <c r="P875" i="104" s="1"/>
  <c r="Q879" i="104" a="1"/>
  <c r="Q879" i="104" s="1"/>
  <c r="O879" i="104"/>
  <c r="P879" i="104" s="1"/>
  <c r="Q883" i="104" a="1"/>
  <c r="Q883" i="104" s="1"/>
  <c r="O883" i="104"/>
  <c r="P883" i="104" s="1"/>
  <c r="O980" i="104"/>
  <c r="P980" i="104" s="1"/>
  <c r="Q980" i="104" a="1"/>
  <c r="Q980" i="104" s="1"/>
  <c r="R1020" i="104"/>
  <c r="S1020" i="104" s="1"/>
  <c r="T1020" i="104" s="1"/>
  <c r="O1021" i="104"/>
  <c r="P1021" i="104" s="1"/>
  <c r="Q1021" i="104" a="1"/>
  <c r="Q1021" i="104" s="1"/>
  <c r="R1021" i="104" s="1"/>
  <c r="S1021" i="104" s="1"/>
  <c r="T1021" i="104" s="1"/>
  <c r="O1061" i="104"/>
  <c r="N1061" i="104"/>
  <c r="O1069" i="104"/>
  <c r="N1069" i="104"/>
  <c r="O1077" i="104"/>
  <c r="N1077" i="104"/>
  <c r="O1085" i="104"/>
  <c r="N1085" i="104"/>
  <c r="P909" i="104"/>
  <c r="R909" i="104"/>
  <c r="S909" i="104" s="1"/>
  <c r="T909" i="104" s="1"/>
  <c r="P757" i="104"/>
  <c r="R757" i="104"/>
  <c r="S757" i="104" s="1"/>
  <c r="T757" i="104" s="1"/>
  <c r="R671" i="104"/>
  <c r="S671" i="104" s="1"/>
  <c r="T671" i="104" s="1"/>
  <c r="R653" i="104"/>
  <c r="S653" i="104" s="1"/>
  <c r="T653" i="104" s="1"/>
  <c r="P646" i="104"/>
  <c r="R646" i="104"/>
  <c r="S646" i="104" s="1"/>
  <c r="T646" i="104" s="1"/>
  <c r="P640" i="104"/>
  <c r="R640" i="104"/>
  <c r="S640" i="104" s="1"/>
  <c r="T640" i="104" s="1"/>
  <c r="R265" i="105"/>
  <c r="S265" i="105" s="1"/>
  <c r="T265" i="105" s="1"/>
  <c r="R197" i="105"/>
  <c r="S197" i="105" s="1"/>
  <c r="T197" i="105" s="1"/>
  <c r="R183" i="105"/>
  <c r="S183" i="105" s="1"/>
  <c r="T183" i="105" s="1"/>
  <c r="R172" i="105"/>
  <c r="S172" i="105" s="1"/>
  <c r="T172" i="105" s="1"/>
  <c r="R123" i="105"/>
  <c r="S123" i="105" s="1"/>
  <c r="T123" i="105" s="1"/>
  <c r="R96" i="105"/>
  <c r="S96" i="105" s="1"/>
  <c r="T96" i="105" s="1"/>
  <c r="R84" i="105"/>
  <c r="S84" i="105" s="1"/>
  <c r="T84" i="105" s="1"/>
  <c r="R60" i="105"/>
  <c r="S60" i="105" s="1"/>
  <c r="T60" i="105" s="1"/>
  <c r="P569" i="104"/>
  <c r="R569" i="104"/>
  <c r="S569" i="104" s="1"/>
  <c r="T569" i="104" s="1"/>
  <c r="R408" i="104"/>
  <c r="S408" i="104" s="1"/>
  <c r="T408" i="104" s="1"/>
  <c r="R394" i="104"/>
  <c r="S394" i="104" s="1"/>
  <c r="T394" i="104" s="1"/>
  <c r="R390" i="104"/>
  <c r="S390" i="104" s="1"/>
  <c r="T390" i="104" s="1"/>
  <c r="Q1143" i="101" a="1"/>
  <c r="Q1143" i="101" s="1"/>
  <c r="Q1142" i="101" a="1"/>
  <c r="Q1142" i="101" s="1"/>
  <c r="Q1141" i="101" a="1"/>
  <c r="Q1141" i="101" s="1"/>
  <c r="Q1140" i="101" a="1"/>
  <c r="Q1140" i="101" s="1"/>
  <c r="Q1139" i="101" a="1"/>
  <c r="Q1139" i="101" s="1"/>
  <c r="Q1138" i="101" a="1"/>
  <c r="Q1138" i="101" s="1"/>
  <c r="Q1137" i="101" a="1"/>
  <c r="Q1137" i="101" s="1"/>
  <c r="Q1136" i="101" a="1"/>
  <c r="Q1136" i="101" s="1"/>
  <c r="Q1135" i="101" a="1"/>
  <c r="Q1135" i="101" s="1"/>
  <c r="Q1134" i="101" a="1"/>
  <c r="Q1134" i="101" s="1"/>
  <c r="Q1133" i="101" a="1"/>
  <c r="Q1133" i="101" s="1"/>
  <c r="Q1132" i="101" a="1"/>
  <c r="Q1132" i="101" s="1"/>
  <c r="Q1131" i="101" a="1"/>
  <c r="Q1131" i="101" s="1"/>
  <c r="Q1130" i="101" a="1"/>
  <c r="Q1130" i="101" s="1"/>
  <c r="Q1129" i="101" a="1"/>
  <c r="Q1129" i="101" s="1"/>
  <c r="Q1128" i="101" a="1"/>
  <c r="Q1128" i="101" s="1"/>
  <c r="Q1127" i="101" a="1"/>
  <c r="Q1127" i="101" s="1"/>
  <c r="Q1126" i="101" a="1"/>
  <c r="Q1126" i="101" s="1"/>
  <c r="Q1125" i="101" a="1"/>
  <c r="Q1125" i="101" s="1"/>
  <c r="Q1124" i="101" a="1"/>
  <c r="Q1124" i="101" s="1"/>
  <c r="Q1123" i="101" a="1"/>
  <c r="Q1123" i="101" s="1"/>
  <c r="Q1122" i="101" a="1"/>
  <c r="Q1122" i="101" s="1"/>
  <c r="Q1121" i="101" a="1"/>
  <c r="Q1121" i="101" s="1"/>
  <c r="Q1120" i="101" a="1"/>
  <c r="Q1120" i="101" s="1"/>
  <c r="Q1119" i="101" a="1"/>
  <c r="Q1119" i="101" s="1"/>
  <c r="N1118" i="101"/>
  <c r="Q1117" i="101" a="1"/>
  <c r="Q1117" i="101" s="1"/>
  <c r="O1116" i="101"/>
  <c r="P1116" i="101" s="1"/>
  <c r="N1115" i="101"/>
  <c r="Q1114" i="101" a="1"/>
  <c r="Q1114" i="101" s="1"/>
  <c r="Q1113" i="101" a="1"/>
  <c r="Q1113" i="101" s="1"/>
  <c r="Q1112" i="101" a="1"/>
  <c r="Q1112" i="101" s="1"/>
  <c r="Q1110" i="101" a="1"/>
  <c r="Q1110" i="101" s="1"/>
  <c r="Q1109" i="101" a="1"/>
  <c r="Q1109" i="101" s="1"/>
  <c r="Q1108" i="101" a="1"/>
  <c r="Q1108" i="101" s="1"/>
  <c r="Q1107" i="101" a="1"/>
  <c r="Q1107" i="101" s="1"/>
  <c r="N1106" i="101"/>
  <c r="N1105" i="101"/>
  <c r="Q1104" i="101" a="1"/>
  <c r="Q1104" i="101" s="1"/>
  <c r="Q1103" i="101" a="1"/>
  <c r="Q1103" i="101" s="1"/>
  <c r="O1102" i="101"/>
  <c r="P1102" i="101" s="1"/>
  <c r="Q1101" i="101" a="1"/>
  <c r="Q1101" i="101" s="1"/>
  <c r="N1100" i="101"/>
  <c r="Q1099" i="101" a="1"/>
  <c r="Q1099" i="101" s="1"/>
  <c r="Q1098" i="101" a="1"/>
  <c r="Q1098" i="101" s="1"/>
  <c r="N1097" i="101"/>
  <c r="Q1096" i="101" a="1"/>
  <c r="Q1096" i="101" s="1"/>
  <c r="Q1095" i="101" a="1"/>
  <c r="Q1095" i="101" s="1"/>
  <c r="Q1094" i="101" a="1"/>
  <c r="Q1094" i="101" s="1"/>
  <c r="Q1093" i="101" a="1"/>
  <c r="Q1093" i="101" s="1"/>
  <c r="Q1092" i="101" a="1"/>
  <c r="Q1092" i="101" s="1"/>
  <c r="Q1091" i="101" a="1"/>
  <c r="Q1091" i="101" s="1"/>
  <c r="N1090" i="101"/>
  <c r="N1089" i="101"/>
  <c r="Q1088" i="101" a="1"/>
  <c r="Q1088" i="101" s="1"/>
  <c r="Q1087" i="101" a="1"/>
  <c r="Q1087" i="101" s="1"/>
  <c r="O1086" i="101"/>
  <c r="P1086" i="101" s="1"/>
  <c r="Q1085" i="101" a="1"/>
  <c r="Q1085" i="101" s="1"/>
  <c r="N1084" i="101"/>
  <c r="Q1083" i="101" a="1"/>
  <c r="Q1083" i="101" s="1"/>
  <c r="Q1082" i="101" a="1"/>
  <c r="Q1082" i="101" s="1"/>
  <c r="N1081" i="101"/>
  <c r="Q1080" i="101" a="1"/>
  <c r="Q1080" i="101" s="1"/>
  <c r="Q1079" i="101" a="1"/>
  <c r="Q1079" i="101" s="1"/>
  <c r="Q1078" i="101" a="1"/>
  <c r="Q1078" i="101" s="1"/>
  <c r="Q1077" i="101" a="1"/>
  <c r="Q1077" i="101" s="1"/>
  <c r="Q1076" i="101" a="1"/>
  <c r="Q1076" i="101" s="1"/>
  <c r="Q1075" i="101" a="1"/>
  <c r="Q1075" i="101" s="1"/>
  <c r="N1074" i="101"/>
  <c r="N1073" i="101"/>
  <c r="Q1072" i="101" a="1"/>
  <c r="Q1072" i="101" s="1"/>
  <c r="Q1071" i="101" a="1"/>
  <c r="Q1071" i="101" s="1"/>
  <c r="O1070" i="101"/>
  <c r="P1070" i="101" s="1"/>
  <c r="Q1069" i="101" a="1"/>
  <c r="Q1069" i="101" s="1"/>
  <c r="N1068" i="101"/>
  <c r="Q1067" i="101" a="1"/>
  <c r="Q1067" i="101" s="1"/>
  <c r="Q1066" i="101" a="1"/>
  <c r="Q1066" i="101" s="1"/>
  <c r="N1065" i="101"/>
  <c r="Q1064" i="101" a="1"/>
  <c r="Q1064" i="101" s="1"/>
  <c r="Q1063" i="101" a="1"/>
  <c r="Q1063" i="101" s="1"/>
  <c r="Q1062" i="101" a="1"/>
  <c r="Q1062" i="101" s="1"/>
  <c r="Q1061" i="101" a="1"/>
  <c r="Q1061" i="101" s="1"/>
  <c r="Q1060" i="101" a="1"/>
  <c r="Q1060" i="101" s="1"/>
  <c r="Q1059" i="101" a="1"/>
  <c r="Q1059" i="101" s="1"/>
  <c r="N1058" i="101"/>
  <c r="N1057" i="101"/>
  <c r="Q1056" i="101" a="1"/>
  <c r="Q1056" i="101" s="1"/>
  <c r="Q1055" i="101" a="1"/>
  <c r="Q1055" i="101" s="1"/>
  <c r="O1054" i="101"/>
  <c r="P1054" i="101" s="1"/>
  <c r="Q1053" i="101" a="1"/>
  <c r="Q1053" i="101" s="1"/>
  <c r="N1052" i="101"/>
  <c r="Q1051" i="101" a="1"/>
  <c r="Q1051" i="101" s="1"/>
  <c r="Q1050" i="101" a="1"/>
  <c r="Q1050" i="101" s="1"/>
  <c r="N1049" i="101"/>
  <c r="Q1048" i="101" a="1"/>
  <c r="Q1048" i="101" s="1"/>
  <c r="Q1047" i="101" a="1"/>
  <c r="Q1047" i="101" s="1"/>
  <c r="Q1046" i="101" a="1"/>
  <c r="Q1046" i="101" s="1"/>
  <c r="Q964" i="101" a="1"/>
  <c r="Q964" i="101" s="1"/>
  <c r="O963" i="101"/>
  <c r="P963" i="101" s="1"/>
  <c r="N962" i="101"/>
  <c r="N961" i="101"/>
  <c r="O960" i="101"/>
  <c r="P960" i="101" s="1"/>
  <c r="O959" i="101"/>
  <c r="P959" i="101" s="1"/>
  <c r="O958" i="101"/>
  <c r="P958" i="101" s="1"/>
  <c r="O957" i="101"/>
  <c r="P957" i="101" s="1"/>
  <c r="N956" i="101"/>
  <c r="N955" i="101"/>
  <c r="N954" i="101"/>
  <c r="Q953" i="101" a="1"/>
  <c r="Q953" i="101" s="1"/>
  <c r="O952" i="101"/>
  <c r="P952" i="101" s="1"/>
  <c r="N951" i="101"/>
  <c r="O949" i="101"/>
  <c r="P949" i="101" s="1"/>
  <c r="Q948" i="101" a="1"/>
  <c r="Q948" i="101" s="1"/>
  <c r="O947" i="101"/>
  <c r="P947" i="101" s="1"/>
  <c r="N946" i="101"/>
  <c r="N945" i="101"/>
  <c r="O944" i="101"/>
  <c r="P944" i="101" s="1"/>
  <c r="O943" i="101"/>
  <c r="P943" i="101" s="1"/>
  <c r="N927" i="101"/>
  <c r="O842" i="101"/>
  <c r="P842" i="101" s="1"/>
  <c r="Q841" i="101" a="1"/>
  <c r="Q841" i="101" s="1"/>
  <c r="Q840" i="101" a="1"/>
  <c r="Q840" i="101" s="1"/>
  <c r="O839" i="101"/>
  <c r="P839" i="101" s="1"/>
  <c r="Q838" i="101" a="1"/>
  <c r="Q838" i="101" s="1"/>
  <c r="Q837" i="101" a="1"/>
  <c r="Q837" i="101" s="1"/>
  <c r="Q836" i="101" a="1"/>
  <c r="Q836" i="101" s="1"/>
  <c r="O835" i="101"/>
  <c r="P835" i="101" s="1"/>
  <c r="O834" i="101"/>
  <c r="P834" i="101" s="1"/>
  <c r="Q833" i="101" a="1"/>
  <c r="Q833" i="101" s="1"/>
  <c r="Q832" i="101" a="1"/>
  <c r="Q832" i="101" s="1"/>
  <c r="Q831" i="101" a="1"/>
  <c r="Q831" i="101" s="1"/>
  <c r="N830" i="101"/>
  <c r="Q829" i="101" a="1"/>
  <c r="Q829" i="101" s="1"/>
  <c r="Q828" i="101" a="1"/>
  <c r="Q828" i="101" s="1"/>
  <c r="Q827" i="101" a="1"/>
  <c r="Q827" i="101" s="1"/>
  <c r="O826" i="101"/>
  <c r="P826" i="101" s="1"/>
  <c r="Q825" i="101" a="1"/>
  <c r="Q825" i="101" s="1"/>
  <c r="Q824" i="101" a="1"/>
  <c r="Q824" i="101" s="1"/>
  <c r="O823" i="101"/>
  <c r="P823" i="101" s="1"/>
  <c r="Q822" i="101" a="1"/>
  <c r="Q822" i="101" s="1"/>
  <c r="Q821" i="101" a="1"/>
  <c r="Q821" i="101" s="1"/>
  <c r="Q820" i="101" a="1"/>
  <c r="Q820" i="101" s="1"/>
  <c r="O819" i="101"/>
  <c r="P819" i="101" s="1"/>
  <c r="O818" i="101"/>
  <c r="P818" i="101" s="1"/>
  <c r="Q817" i="101" a="1"/>
  <c r="Q817" i="101" s="1"/>
  <c r="Q816" i="101" a="1"/>
  <c r="Q816" i="101" s="1"/>
  <c r="Q815" i="101" a="1"/>
  <c r="Q815" i="101" s="1"/>
  <c r="N814" i="101"/>
  <c r="Q813" i="101" a="1"/>
  <c r="Q813" i="101" s="1"/>
  <c r="N812" i="101"/>
  <c r="Q811" i="101" a="1"/>
  <c r="Q811" i="101" s="1"/>
  <c r="O810" i="101"/>
  <c r="P810" i="101" s="1"/>
  <c r="Q809" i="101" a="1"/>
  <c r="Q809" i="101" s="1"/>
  <c r="O808" i="101"/>
  <c r="P808" i="101" s="1"/>
  <c r="O807" i="101"/>
  <c r="P807" i="101" s="1"/>
  <c r="Q806" i="101" a="1"/>
  <c r="Q806" i="101" s="1"/>
  <c r="Q805" i="101" a="1"/>
  <c r="Q805" i="101" s="1"/>
  <c r="Q804" i="101" a="1"/>
  <c r="Q804" i="101" s="1"/>
  <c r="O803" i="101"/>
  <c r="P803" i="101" s="1"/>
  <c r="O802" i="101"/>
  <c r="P802" i="101" s="1"/>
  <c r="Q801" i="101" a="1"/>
  <c r="Q801" i="101" s="1"/>
  <c r="Q800" i="101" a="1"/>
  <c r="Q800" i="101" s="1"/>
  <c r="Q799" i="101" a="1"/>
  <c r="Q799" i="101" s="1"/>
  <c r="N798" i="101"/>
  <c r="Q797" i="101" a="1"/>
  <c r="Q797" i="101" s="1"/>
  <c r="N796" i="101"/>
  <c r="Q795" i="101" a="1"/>
  <c r="Q795" i="101" s="1"/>
  <c r="O794" i="101"/>
  <c r="P794" i="101" s="1"/>
  <c r="O793" i="101"/>
  <c r="P793" i="101" s="1"/>
  <c r="O792" i="101"/>
  <c r="P792" i="101" s="1"/>
  <c r="Q769" i="101" a="1"/>
  <c r="Q769" i="101" s="1"/>
  <c r="Q768" i="101" a="1"/>
  <c r="Q768" i="101" s="1"/>
  <c r="Q766" i="101" a="1"/>
  <c r="Q766" i="101" s="1"/>
  <c r="N763" i="101"/>
  <c r="O762" i="101"/>
  <c r="P762" i="101" s="1"/>
  <c r="Q761" i="101" a="1"/>
  <c r="Q761" i="101" s="1"/>
  <c r="N760" i="101"/>
  <c r="O759" i="101"/>
  <c r="P759" i="101" s="1"/>
  <c r="O758" i="101"/>
  <c r="P758" i="101" s="1"/>
  <c r="Q751" i="101" a="1"/>
  <c r="Q751" i="101" s="1"/>
  <c r="N748" i="101"/>
  <c r="N747" i="101"/>
  <c r="Q746" i="101" a="1"/>
  <c r="Q746" i="101" s="1"/>
  <c r="O745" i="101"/>
  <c r="P745" i="101" s="1"/>
  <c r="Q729" i="101" a="1"/>
  <c r="Q729" i="101" s="1"/>
  <c r="Q728" i="101" a="1"/>
  <c r="Q728" i="101" s="1"/>
  <c r="Q727" i="101" a="1"/>
  <c r="Q727" i="101" s="1"/>
  <c r="O726" i="101"/>
  <c r="P726" i="101" s="1"/>
  <c r="Q725" i="101" a="1"/>
  <c r="Q725" i="101" s="1"/>
  <c r="N724" i="101"/>
  <c r="O723" i="101"/>
  <c r="P723" i="101" s="1"/>
  <c r="Q709" i="101" a="1"/>
  <c r="Q709" i="101" s="1"/>
  <c r="Q697" i="101" a="1"/>
  <c r="Q697" i="101" s="1"/>
  <c r="N696" i="101"/>
  <c r="N695" i="101"/>
  <c r="N692" i="101"/>
  <c r="Q691" i="101" a="1"/>
  <c r="Q691" i="101" s="1"/>
  <c r="N688" i="101"/>
  <c r="Q664" i="101" a="1"/>
  <c r="Q664" i="101" s="1"/>
  <c r="O642" i="101"/>
  <c r="P642" i="101" s="1"/>
  <c r="O641" i="101"/>
  <c r="P641" i="101" s="1"/>
  <c r="O640" i="101"/>
  <c r="P640" i="101" s="1"/>
  <c r="O639" i="101"/>
  <c r="P639" i="101" s="1"/>
  <c r="O638" i="101"/>
  <c r="P638" i="101" s="1"/>
  <c r="O637" i="101"/>
  <c r="P637" i="101" s="1"/>
  <c r="O636" i="101"/>
  <c r="P636" i="101" s="1"/>
  <c r="O635" i="101"/>
  <c r="P635" i="101" s="1"/>
  <c r="R554" i="104"/>
  <c r="S554" i="104" s="1"/>
  <c r="T554" i="104" s="1"/>
  <c r="R538" i="104"/>
  <c r="S538" i="104" s="1"/>
  <c r="T538" i="104" s="1"/>
  <c r="R523" i="104"/>
  <c r="S523" i="104" s="1"/>
  <c r="T523" i="104" s="1"/>
  <c r="R515" i="104"/>
  <c r="S515" i="104" s="1"/>
  <c r="T515" i="104" s="1"/>
  <c r="R452" i="104"/>
  <c r="S452" i="104" s="1"/>
  <c r="T452" i="104" s="1"/>
  <c r="R436" i="104"/>
  <c r="S436" i="104" s="1"/>
  <c r="T436" i="104" s="1"/>
  <c r="R427" i="104"/>
  <c r="S427" i="104" s="1"/>
  <c r="T427" i="104" s="1"/>
  <c r="R423" i="104"/>
  <c r="S423" i="104" s="1"/>
  <c r="T423" i="104" s="1"/>
  <c r="R416" i="104"/>
  <c r="S416" i="104" s="1"/>
  <c r="T416" i="104" s="1"/>
  <c r="R399" i="104"/>
  <c r="S399" i="104" s="1"/>
  <c r="T399" i="104" s="1"/>
  <c r="N1045" i="101"/>
  <c r="Q1044" i="101" a="1"/>
  <c r="Q1044" i="101" s="1"/>
  <c r="Q1043" i="101" a="1"/>
  <c r="Q1043" i="101" s="1"/>
  <c r="Q1042" i="101" a="1"/>
  <c r="Q1042" i="101" s="1"/>
  <c r="O1041" i="101"/>
  <c r="P1041" i="101" s="1"/>
  <c r="N1040" i="101"/>
  <c r="Q1039" i="101" a="1"/>
  <c r="Q1039" i="101" s="1"/>
  <c r="Q1038" i="101" a="1"/>
  <c r="Q1038" i="101" s="1"/>
  <c r="Q1037" i="101" a="1"/>
  <c r="Q1037" i="101" s="1"/>
  <c r="Q1036" i="101" a="1"/>
  <c r="Q1036" i="101" s="1"/>
  <c r="N1035" i="101"/>
  <c r="Q1034" i="101" a="1"/>
  <c r="Q1034" i="101" s="1"/>
  <c r="O1033" i="101"/>
  <c r="P1033" i="101" s="1"/>
  <c r="N1032" i="101"/>
  <c r="Q1031" i="101" a="1"/>
  <c r="Q1031" i="101" s="1"/>
  <c r="Q1030" i="101" a="1"/>
  <c r="Q1030" i="101" s="1"/>
  <c r="Q1029" i="101" a="1"/>
  <c r="Q1029" i="101" s="1"/>
  <c r="Q1028" i="101" a="1"/>
  <c r="Q1028" i="101" s="1"/>
  <c r="Q1027" i="101" a="1"/>
  <c r="Q1027" i="101" s="1"/>
  <c r="Q1026" i="101" a="1"/>
  <c r="Q1026" i="101" s="1"/>
  <c r="O1025" i="101"/>
  <c r="P1025" i="101" s="1"/>
  <c r="N1024" i="101"/>
  <c r="Q1023" i="101" a="1"/>
  <c r="Q1023" i="101" s="1"/>
  <c r="Q1022" i="101" a="1"/>
  <c r="Q1022" i="101" s="1"/>
  <c r="Q1021" i="101" a="1"/>
  <c r="Q1021" i="101" s="1"/>
  <c r="Q1020" i="101" a="1"/>
  <c r="Q1020" i="101" s="1"/>
  <c r="N1019" i="101"/>
  <c r="Q1018" i="101" a="1"/>
  <c r="Q1018" i="101" s="1"/>
  <c r="O1017" i="101"/>
  <c r="P1017" i="101" s="1"/>
  <c r="N1016" i="101"/>
  <c r="Q1015" i="101" a="1"/>
  <c r="Q1015" i="101" s="1"/>
  <c r="Q1014" i="101" a="1"/>
  <c r="Q1014" i="101" s="1"/>
  <c r="Q1013" i="101" a="1"/>
  <c r="Q1013" i="101" s="1"/>
  <c r="Q1012" i="101" a="1"/>
  <c r="Q1012" i="101" s="1"/>
  <c r="Q1011" i="101" a="1"/>
  <c r="Q1011" i="101" s="1"/>
  <c r="Q1010" i="101" a="1"/>
  <c r="Q1010" i="101" s="1"/>
  <c r="O1009" i="101"/>
  <c r="P1009" i="101" s="1"/>
  <c r="N1008" i="101"/>
  <c r="Q1007" i="101" a="1"/>
  <c r="Q1007" i="101" s="1"/>
  <c r="Q1006" i="101" a="1"/>
  <c r="Q1006" i="101" s="1"/>
  <c r="Q1005" i="101" a="1"/>
  <c r="Q1005" i="101" s="1"/>
  <c r="Q1004" i="101" a="1"/>
  <c r="Q1004" i="101" s="1"/>
  <c r="N1003" i="101"/>
  <c r="Q1002" i="101" a="1"/>
  <c r="Q1002" i="101" s="1"/>
  <c r="Q1001" i="101" a="1"/>
  <c r="Q1001" i="101" s="1"/>
  <c r="N1000" i="101"/>
  <c r="Q999" i="101" a="1"/>
  <c r="Q999" i="101" s="1"/>
  <c r="Q998" i="101" a="1"/>
  <c r="Q998" i="101" s="1"/>
  <c r="Q940" i="101" a="1"/>
  <c r="Q940" i="101" s="1"/>
  <c r="N939" i="101"/>
  <c r="N938" i="101"/>
  <c r="O937" i="101"/>
  <c r="P937" i="101" s="1"/>
  <c r="N936" i="101"/>
  <c r="Q920" i="101" a="1"/>
  <c r="Q920" i="101" s="1"/>
  <c r="R532" i="104"/>
  <c r="S532" i="104" s="1"/>
  <c r="T532" i="104" s="1"/>
  <c r="R466" i="104"/>
  <c r="S466" i="104" s="1"/>
  <c r="T466" i="104" s="1"/>
  <c r="R434" i="104"/>
  <c r="S434" i="104" s="1"/>
  <c r="T434" i="104" s="1"/>
  <c r="R428" i="104"/>
  <c r="S428" i="104" s="1"/>
  <c r="T428" i="104" s="1"/>
  <c r="R415" i="104"/>
  <c r="S415" i="104" s="1"/>
  <c r="T415" i="104" s="1"/>
  <c r="R384" i="104"/>
  <c r="S384" i="104" s="1"/>
  <c r="T384" i="104" s="1"/>
  <c r="R219" i="104"/>
  <c r="S219" i="104" s="1"/>
  <c r="T219" i="104" s="1"/>
  <c r="R215" i="104"/>
  <c r="S215" i="104" s="1"/>
  <c r="T215" i="104" s="1"/>
  <c r="R995" i="101"/>
  <c r="S995" i="101" s="1"/>
  <c r="T995" i="101" s="1"/>
  <c r="R993" i="101"/>
  <c r="S993" i="101" s="1"/>
  <c r="T993" i="101" s="1"/>
  <c r="R991" i="101"/>
  <c r="S991" i="101" s="1"/>
  <c r="T991" i="101" s="1"/>
  <c r="R989" i="101"/>
  <c r="S989" i="101" s="1"/>
  <c r="T989" i="101" s="1"/>
  <c r="R987" i="101"/>
  <c r="S987" i="101" s="1"/>
  <c r="T987" i="101" s="1"/>
  <c r="R985" i="101"/>
  <c r="S985" i="101" s="1"/>
  <c r="T985" i="101" s="1"/>
  <c r="R983" i="101"/>
  <c r="S983" i="101" s="1"/>
  <c r="T983" i="101" s="1"/>
  <c r="R981" i="101"/>
  <c r="S981" i="101" s="1"/>
  <c r="T981" i="101" s="1"/>
  <c r="R979" i="101"/>
  <c r="S979" i="101" s="1"/>
  <c r="T979" i="101" s="1"/>
  <c r="R977" i="101"/>
  <c r="S977" i="101" s="1"/>
  <c r="T977" i="101" s="1"/>
  <c r="R975" i="101"/>
  <c r="S975" i="101" s="1"/>
  <c r="T975" i="101" s="1"/>
  <c r="R973" i="101"/>
  <c r="S973" i="101" s="1"/>
  <c r="T973" i="101" s="1"/>
  <c r="R971" i="101"/>
  <c r="S971" i="101" s="1"/>
  <c r="T971" i="101" s="1"/>
  <c r="R969" i="101"/>
  <c r="S969" i="101" s="1"/>
  <c r="T969" i="101" s="1"/>
  <c r="R967" i="101"/>
  <c r="S967" i="101" s="1"/>
  <c r="T967" i="101" s="1"/>
  <c r="R918" i="101"/>
  <c r="S918" i="101" s="1"/>
  <c r="T918" i="101" s="1"/>
  <c r="R536" i="104"/>
  <c r="S536" i="104" s="1"/>
  <c r="T536" i="104" s="1"/>
  <c r="R495" i="104"/>
  <c r="S495" i="104" s="1"/>
  <c r="T495" i="104" s="1"/>
  <c r="R417" i="104"/>
  <c r="S417" i="104" s="1"/>
  <c r="T417" i="104" s="1"/>
  <c r="R272" i="104"/>
  <c r="S272" i="104" s="1"/>
  <c r="T272" i="104" s="1"/>
  <c r="R240" i="104"/>
  <c r="S240" i="104" s="1"/>
  <c r="T240" i="104" s="1"/>
  <c r="R150" i="104"/>
  <c r="S150" i="104" s="1"/>
  <c r="T150" i="104" s="1"/>
  <c r="R144" i="104"/>
  <c r="S144" i="104" s="1"/>
  <c r="T144" i="104" s="1"/>
  <c r="R68" i="104"/>
  <c r="S68" i="104" s="1"/>
  <c r="T68" i="104" s="1"/>
  <c r="R64" i="104"/>
  <c r="S64" i="104" s="1"/>
  <c r="T64" i="104" s="1"/>
  <c r="N1144" i="101"/>
  <c r="O1144" i="101"/>
  <c r="P1144" i="101" s="1"/>
  <c r="O699" i="101"/>
  <c r="P699" i="101" s="1"/>
  <c r="N699" i="101"/>
  <c r="Q713" i="101" a="1"/>
  <c r="Q713" i="101" s="1"/>
  <c r="O713" i="101"/>
  <c r="P713" i="101" s="1"/>
  <c r="Q735" i="101" a="1"/>
  <c r="Q735" i="101" s="1"/>
  <c r="N735" i="101"/>
  <c r="R881" i="101"/>
  <c r="S881" i="101" s="1"/>
  <c r="T881" i="101" s="1"/>
  <c r="R879" i="101"/>
  <c r="S879" i="101" s="1"/>
  <c r="T879" i="101" s="1"/>
  <c r="R877" i="101"/>
  <c r="S877" i="101" s="1"/>
  <c r="T877" i="101" s="1"/>
  <c r="R875" i="101"/>
  <c r="S875" i="101" s="1"/>
  <c r="T875" i="101" s="1"/>
  <c r="R873" i="101"/>
  <c r="S873" i="101" s="1"/>
  <c r="T873" i="101" s="1"/>
  <c r="R871" i="101"/>
  <c r="S871" i="101" s="1"/>
  <c r="T871" i="101" s="1"/>
  <c r="R869" i="101"/>
  <c r="S869" i="101" s="1"/>
  <c r="T869" i="101" s="1"/>
  <c r="R867" i="101"/>
  <c r="S867" i="101" s="1"/>
  <c r="T867" i="101" s="1"/>
  <c r="R865" i="101"/>
  <c r="S865" i="101" s="1"/>
  <c r="T865" i="101" s="1"/>
  <c r="R863" i="101"/>
  <c r="S863" i="101" s="1"/>
  <c r="T863" i="101" s="1"/>
  <c r="R861" i="101"/>
  <c r="S861" i="101" s="1"/>
  <c r="T861" i="101" s="1"/>
  <c r="R859" i="101"/>
  <c r="S859" i="101" s="1"/>
  <c r="T859" i="101" s="1"/>
  <c r="R857" i="101"/>
  <c r="S857" i="101" s="1"/>
  <c r="T857" i="101" s="1"/>
  <c r="R855" i="101"/>
  <c r="S855" i="101" s="1"/>
  <c r="T855" i="101" s="1"/>
  <c r="R853" i="101"/>
  <c r="S853" i="101" s="1"/>
  <c r="T853" i="101" s="1"/>
  <c r="R851" i="101"/>
  <c r="S851" i="101" s="1"/>
  <c r="T851" i="101" s="1"/>
  <c r="R849" i="101"/>
  <c r="S849" i="101" s="1"/>
  <c r="T849" i="101" s="1"/>
  <c r="R847" i="101"/>
  <c r="S847" i="101" s="1"/>
  <c r="T847" i="101" s="1"/>
  <c r="R845" i="101"/>
  <c r="S845" i="101" s="1"/>
  <c r="T845" i="101" s="1"/>
  <c r="R560" i="104"/>
  <c r="S560" i="104" s="1"/>
  <c r="T560" i="104" s="1"/>
  <c r="R540" i="104"/>
  <c r="S540" i="104" s="1"/>
  <c r="T540" i="104" s="1"/>
  <c r="R534" i="104"/>
  <c r="S534" i="104" s="1"/>
  <c r="T534" i="104" s="1"/>
  <c r="R518" i="104"/>
  <c r="S518" i="104" s="1"/>
  <c r="T518" i="104" s="1"/>
  <c r="R510" i="104"/>
  <c r="S510" i="104" s="1"/>
  <c r="T510" i="104" s="1"/>
  <c r="R494" i="104"/>
  <c r="S494" i="104" s="1"/>
  <c r="T494" i="104" s="1"/>
  <c r="R450" i="104"/>
  <c r="S450" i="104" s="1"/>
  <c r="T450" i="104" s="1"/>
  <c r="R218" i="104"/>
  <c r="S218" i="104" s="1"/>
  <c r="T218" i="104" s="1"/>
  <c r="R214" i="104"/>
  <c r="S214" i="104" s="1"/>
  <c r="T214" i="104" s="1"/>
  <c r="R516" i="104"/>
  <c r="S516" i="104" s="1"/>
  <c r="T516" i="104" s="1"/>
  <c r="R469" i="104"/>
  <c r="S469" i="104" s="1"/>
  <c r="T469" i="104" s="1"/>
  <c r="R465" i="104"/>
  <c r="S465" i="104" s="1"/>
  <c r="T465" i="104" s="1"/>
  <c r="R445" i="104"/>
  <c r="S445" i="104" s="1"/>
  <c r="T445" i="104" s="1"/>
  <c r="R437" i="104"/>
  <c r="S437" i="104" s="1"/>
  <c r="T437" i="104" s="1"/>
  <c r="R433" i="104"/>
  <c r="S433" i="104" s="1"/>
  <c r="T433" i="104" s="1"/>
  <c r="R429" i="104"/>
  <c r="S429" i="104" s="1"/>
  <c r="T429" i="104" s="1"/>
  <c r="R271" i="104"/>
  <c r="S271" i="104" s="1"/>
  <c r="T271" i="104" s="1"/>
  <c r="R243" i="104"/>
  <c r="S243" i="104" s="1"/>
  <c r="T243" i="104" s="1"/>
  <c r="R237" i="104"/>
  <c r="S237" i="104" s="1"/>
  <c r="T237" i="104" s="1"/>
  <c r="R173" i="104"/>
  <c r="S173" i="104" s="1"/>
  <c r="T173" i="104" s="1"/>
  <c r="R81" i="104"/>
  <c r="S81" i="104" s="1"/>
  <c r="T81" i="104" s="1"/>
  <c r="R67" i="104"/>
  <c r="S67" i="104" s="1"/>
  <c r="T67" i="104" s="1"/>
  <c r="R63" i="104"/>
  <c r="S63" i="104" s="1"/>
  <c r="T63" i="104" s="1"/>
  <c r="R935" i="101"/>
  <c r="S935" i="101" s="1"/>
  <c r="T935" i="101" s="1"/>
  <c r="R933" i="101"/>
  <c r="S933" i="101" s="1"/>
  <c r="T933" i="101" s="1"/>
  <c r="R931" i="101"/>
  <c r="S931" i="101" s="1"/>
  <c r="T931" i="101" s="1"/>
  <c r="R929" i="101"/>
  <c r="S929" i="101" s="1"/>
  <c r="T929" i="101" s="1"/>
  <c r="R606" i="101"/>
  <c r="S606" i="101" s="1"/>
  <c r="T606" i="101" s="1"/>
  <c r="R614" i="101"/>
  <c r="S614" i="101" s="1"/>
  <c r="T614" i="101" s="1"/>
  <c r="R592" i="101"/>
  <c r="S592" i="101" s="1"/>
  <c r="T592" i="101" s="1"/>
  <c r="R550" i="101"/>
  <c r="S550" i="101" s="1"/>
  <c r="T550" i="101" s="1"/>
  <c r="R512" i="101"/>
  <c r="S512" i="101" s="1"/>
  <c r="T512" i="101" s="1"/>
  <c r="R508" i="101"/>
  <c r="S508" i="101" s="1"/>
  <c r="T508" i="101" s="1"/>
  <c r="R424" i="101"/>
  <c r="S424" i="101" s="1"/>
  <c r="T424" i="101" s="1"/>
  <c r="R597" i="101"/>
  <c r="S597" i="101" s="1"/>
  <c r="T597" i="101" s="1"/>
  <c r="R593" i="101"/>
  <c r="S593" i="101" s="1"/>
  <c r="T593" i="101" s="1"/>
  <c r="R553" i="101"/>
  <c r="S553" i="101" s="1"/>
  <c r="T553" i="101" s="1"/>
  <c r="R549" i="101"/>
  <c r="S549" i="101" s="1"/>
  <c r="T549" i="101" s="1"/>
  <c r="R533" i="101"/>
  <c r="S533" i="101" s="1"/>
  <c r="T533" i="101" s="1"/>
  <c r="R515" i="101"/>
  <c r="S515" i="101" s="1"/>
  <c r="T515" i="101" s="1"/>
  <c r="R511" i="101"/>
  <c r="S511" i="101" s="1"/>
  <c r="T511" i="101" s="1"/>
  <c r="R505" i="101"/>
  <c r="S505" i="101" s="1"/>
  <c r="T505" i="101" s="1"/>
  <c r="R425" i="101"/>
  <c r="S425" i="101" s="1"/>
  <c r="T425" i="101" s="1"/>
  <c r="R617" i="105"/>
  <c r="S617" i="105" s="1"/>
  <c r="T617" i="105" s="1"/>
  <c r="R616" i="105"/>
  <c r="S616" i="105" s="1"/>
  <c r="T616" i="105" s="1"/>
  <c r="R615" i="105"/>
  <c r="S615" i="105" s="1"/>
  <c r="T615" i="105" s="1"/>
  <c r="R614" i="105"/>
  <c r="S614" i="105" s="1"/>
  <c r="T614" i="105" s="1"/>
  <c r="R611" i="105"/>
  <c r="S611" i="105" s="1"/>
  <c r="T611" i="105" s="1"/>
  <c r="R610" i="105"/>
  <c r="S610" i="105" s="1"/>
  <c r="T610" i="105" s="1"/>
  <c r="R609" i="105"/>
  <c r="S609" i="105" s="1"/>
  <c r="T609" i="105" s="1"/>
  <c r="R608" i="105"/>
  <c r="S608" i="105" s="1"/>
  <c r="T608" i="105" s="1"/>
  <c r="R605" i="105"/>
  <c r="S605" i="105" s="1"/>
  <c r="T605" i="105" s="1"/>
  <c r="R604" i="105"/>
  <c r="S604" i="105" s="1"/>
  <c r="T604" i="105" s="1"/>
  <c r="R603" i="105"/>
  <c r="S603" i="105" s="1"/>
  <c r="T603" i="105" s="1"/>
  <c r="R602" i="105"/>
  <c r="S602" i="105" s="1"/>
  <c r="T602" i="105" s="1"/>
  <c r="R601" i="105"/>
  <c r="S601" i="105" s="1"/>
  <c r="T601" i="105" s="1"/>
  <c r="R600" i="105"/>
  <c r="S600" i="105" s="1"/>
  <c r="T600" i="105" s="1"/>
  <c r="R596" i="105"/>
  <c r="S596" i="105" s="1"/>
  <c r="T596" i="105" s="1"/>
  <c r="R595" i="105"/>
  <c r="S595" i="105" s="1"/>
  <c r="T595" i="105" s="1"/>
  <c r="R594" i="105"/>
  <c r="S594" i="105" s="1"/>
  <c r="T594" i="105" s="1"/>
  <c r="R593" i="105"/>
  <c r="S593" i="105" s="1"/>
  <c r="T593" i="105" s="1"/>
  <c r="R592" i="105"/>
  <c r="S592" i="105" s="1"/>
  <c r="T592" i="105" s="1"/>
  <c r="R583" i="105"/>
  <c r="S583" i="105" s="1"/>
  <c r="T583" i="105" s="1"/>
  <c r="R582" i="105"/>
  <c r="S582" i="105" s="1"/>
  <c r="T582" i="105" s="1"/>
  <c r="R581" i="105"/>
  <c r="S581" i="105" s="1"/>
  <c r="T581" i="105" s="1"/>
  <c r="R580" i="105"/>
  <c r="S580" i="105" s="1"/>
  <c r="T580" i="105" s="1"/>
  <c r="R579" i="105"/>
  <c r="S579" i="105" s="1"/>
  <c r="T579" i="105" s="1"/>
  <c r="R578" i="105"/>
  <c r="S578" i="105" s="1"/>
  <c r="T578" i="105" s="1"/>
  <c r="R577" i="105"/>
  <c r="S577" i="105" s="1"/>
  <c r="T577" i="105" s="1"/>
  <c r="R576" i="105"/>
  <c r="S576" i="105" s="1"/>
  <c r="T576" i="105" s="1"/>
  <c r="R546" i="105"/>
  <c r="S546" i="105" s="1"/>
  <c r="T546" i="105" s="1"/>
  <c r="R545" i="105"/>
  <c r="S545" i="105" s="1"/>
  <c r="T545" i="105" s="1"/>
  <c r="R544" i="105"/>
  <c r="S544" i="105" s="1"/>
  <c r="T544" i="105" s="1"/>
  <c r="R543" i="105"/>
  <c r="S543" i="105" s="1"/>
  <c r="T543" i="105" s="1"/>
  <c r="R542" i="105"/>
  <c r="S542" i="105" s="1"/>
  <c r="T542" i="105" s="1"/>
  <c r="R541" i="105"/>
  <c r="S541" i="105" s="1"/>
  <c r="T541" i="105" s="1"/>
  <c r="R540" i="105"/>
  <c r="S540" i="105" s="1"/>
  <c r="T540" i="105" s="1"/>
  <c r="R526" i="105"/>
  <c r="S526" i="105" s="1"/>
  <c r="T526" i="105" s="1"/>
  <c r="R358" i="105"/>
  <c r="S358" i="105" s="1"/>
  <c r="T358" i="105" s="1"/>
  <c r="R356" i="105"/>
  <c r="S356" i="105" s="1"/>
  <c r="T356" i="105" s="1"/>
  <c r="R354" i="105"/>
  <c r="S354" i="105" s="1"/>
  <c r="T354" i="105" s="1"/>
  <c r="R342" i="105"/>
  <c r="S342" i="105" s="1"/>
  <c r="T342" i="105" s="1"/>
  <c r="R340" i="105"/>
  <c r="S340" i="105" s="1"/>
  <c r="T340" i="105" s="1"/>
  <c r="R338" i="105"/>
  <c r="S338" i="105" s="1"/>
  <c r="T338" i="105" s="1"/>
  <c r="R332" i="105"/>
  <c r="S332" i="105" s="1"/>
  <c r="T332" i="105" s="1"/>
  <c r="R324" i="105"/>
  <c r="S324" i="105" s="1"/>
  <c r="T324" i="105" s="1"/>
  <c r="R322" i="105"/>
  <c r="S322" i="105" s="1"/>
  <c r="T322" i="105" s="1"/>
  <c r="R320" i="105"/>
  <c r="S320" i="105" s="1"/>
  <c r="T320" i="105" s="1"/>
  <c r="R318" i="105"/>
  <c r="S318" i="105" s="1"/>
  <c r="T318" i="105" s="1"/>
  <c r="R255" i="105"/>
  <c r="S255" i="105" s="1"/>
  <c r="T255" i="105" s="1"/>
  <c r="R250" i="105"/>
  <c r="S250" i="105" s="1"/>
  <c r="T250" i="105" s="1"/>
  <c r="R248" i="105"/>
  <c r="S248" i="105" s="1"/>
  <c r="T248" i="105" s="1"/>
  <c r="R220" i="105"/>
  <c r="S220" i="105" s="1"/>
  <c r="T220" i="105" s="1"/>
  <c r="R204" i="105"/>
  <c r="S204" i="105" s="1"/>
  <c r="T204" i="105" s="1"/>
  <c r="R193" i="105"/>
  <c r="S193" i="105" s="1"/>
  <c r="T193" i="105" s="1"/>
  <c r="R174" i="105"/>
  <c r="S174" i="105" s="1"/>
  <c r="T174" i="105" s="1"/>
  <c r="R173" i="105"/>
  <c r="S173" i="105" s="1"/>
  <c r="T173" i="105" s="1"/>
  <c r="R168" i="105"/>
  <c r="S168" i="105" s="1"/>
  <c r="T168" i="105" s="1"/>
  <c r="R154" i="105"/>
  <c r="S154" i="105" s="1"/>
  <c r="T154" i="105" s="1"/>
  <c r="R136" i="105"/>
  <c r="S136" i="105" s="1"/>
  <c r="T136" i="105" s="1"/>
  <c r="R104" i="105"/>
  <c r="S104" i="105" s="1"/>
  <c r="T104" i="105" s="1"/>
  <c r="R102" i="105"/>
  <c r="S102" i="105" s="1"/>
  <c r="T102" i="105" s="1"/>
  <c r="R56" i="105"/>
  <c r="S56" i="105" s="1"/>
  <c r="T56" i="105" s="1"/>
  <c r="R54" i="105"/>
  <c r="S54" i="105" s="1"/>
  <c r="T54" i="105" s="1"/>
  <c r="R52" i="105"/>
  <c r="S52" i="105" s="1"/>
  <c r="T52" i="105" s="1"/>
  <c r="P873" i="104"/>
  <c r="R873" i="104"/>
  <c r="S873" i="104" s="1"/>
  <c r="T873" i="104" s="1"/>
  <c r="P871" i="104"/>
  <c r="R871" i="104"/>
  <c r="S871" i="104" s="1"/>
  <c r="T871" i="104" s="1"/>
  <c r="P869" i="104"/>
  <c r="R869" i="104"/>
  <c r="S869" i="104" s="1"/>
  <c r="T869" i="104" s="1"/>
  <c r="P867" i="104"/>
  <c r="R867" i="104"/>
  <c r="S867" i="104" s="1"/>
  <c r="T867" i="104" s="1"/>
  <c r="P865" i="104"/>
  <c r="R865" i="104"/>
  <c r="S865" i="104" s="1"/>
  <c r="T865" i="104" s="1"/>
  <c r="P863" i="104"/>
  <c r="R863" i="104"/>
  <c r="S863" i="104" s="1"/>
  <c r="T863" i="104" s="1"/>
  <c r="P861" i="104"/>
  <c r="R861" i="104"/>
  <c r="S861" i="104" s="1"/>
  <c r="T861" i="104" s="1"/>
  <c r="P859" i="104"/>
  <c r="R859" i="104"/>
  <c r="S859" i="104" s="1"/>
  <c r="T859" i="104" s="1"/>
  <c r="P857" i="104"/>
  <c r="R857" i="104"/>
  <c r="S857" i="104" s="1"/>
  <c r="T857" i="104" s="1"/>
  <c r="P855" i="104"/>
  <c r="R855" i="104"/>
  <c r="S855" i="104" s="1"/>
  <c r="T855" i="104" s="1"/>
  <c r="P853" i="104"/>
  <c r="R853" i="104"/>
  <c r="S853" i="104" s="1"/>
  <c r="T853" i="104" s="1"/>
  <c r="P851" i="104"/>
  <c r="R851" i="104"/>
  <c r="S851" i="104" s="1"/>
  <c r="T851" i="104" s="1"/>
  <c r="P849" i="104"/>
  <c r="R849" i="104"/>
  <c r="S849" i="104" s="1"/>
  <c r="T849" i="104" s="1"/>
  <c r="P847" i="104"/>
  <c r="R847" i="104"/>
  <c r="S847" i="104" s="1"/>
  <c r="T847" i="104" s="1"/>
  <c r="P845" i="104"/>
  <c r="R845" i="104"/>
  <c r="S845" i="104" s="1"/>
  <c r="T845" i="104" s="1"/>
  <c r="P843" i="104"/>
  <c r="R843" i="104"/>
  <c r="S843" i="104" s="1"/>
  <c r="T843" i="104" s="1"/>
  <c r="P841" i="104"/>
  <c r="R841" i="104"/>
  <c r="S841" i="104" s="1"/>
  <c r="T841" i="104" s="1"/>
  <c r="P839" i="104"/>
  <c r="R839" i="104"/>
  <c r="S839" i="104" s="1"/>
  <c r="T839" i="104" s="1"/>
  <c r="P837" i="104"/>
  <c r="R837" i="104"/>
  <c r="S837" i="104" s="1"/>
  <c r="T837" i="104" s="1"/>
  <c r="P741" i="104"/>
  <c r="R741" i="104"/>
  <c r="S741" i="104" s="1"/>
  <c r="T741" i="104" s="1"/>
  <c r="P739" i="104"/>
  <c r="R739" i="104"/>
  <c r="S739" i="104" s="1"/>
  <c r="T739" i="104" s="1"/>
  <c r="P715" i="104"/>
  <c r="R715" i="104"/>
  <c r="S715" i="104" s="1"/>
  <c r="T715" i="104" s="1"/>
  <c r="P713" i="104"/>
  <c r="R713" i="104"/>
  <c r="S713" i="104" s="1"/>
  <c r="T713" i="104" s="1"/>
  <c r="P711" i="104"/>
  <c r="R711" i="104"/>
  <c r="S711" i="104" s="1"/>
  <c r="T711" i="104" s="1"/>
  <c r="P709" i="104"/>
  <c r="R709" i="104"/>
  <c r="S709" i="104" s="1"/>
  <c r="T709" i="104" s="1"/>
  <c r="P707" i="104"/>
  <c r="R707" i="104"/>
  <c r="S707" i="104" s="1"/>
  <c r="T707" i="104" s="1"/>
  <c r="P705" i="104"/>
  <c r="R705" i="104"/>
  <c r="S705" i="104" s="1"/>
  <c r="T705" i="104" s="1"/>
  <c r="P703" i="104"/>
  <c r="R703" i="104"/>
  <c r="S703" i="104" s="1"/>
  <c r="T703" i="104" s="1"/>
  <c r="P701" i="104"/>
  <c r="R701" i="104"/>
  <c r="S701" i="104" s="1"/>
  <c r="T701" i="104" s="1"/>
  <c r="P699" i="104"/>
  <c r="R699" i="104"/>
  <c r="S699" i="104" s="1"/>
  <c r="T699" i="104" s="1"/>
  <c r="P697" i="104"/>
  <c r="R697" i="104"/>
  <c r="S697" i="104" s="1"/>
  <c r="T697" i="104" s="1"/>
  <c r="P695" i="104"/>
  <c r="R695" i="104"/>
  <c r="S695" i="104" s="1"/>
  <c r="T695" i="104" s="1"/>
  <c r="P650" i="104"/>
  <c r="R650" i="104"/>
  <c r="S650" i="104" s="1"/>
  <c r="T650" i="104" s="1"/>
  <c r="P648" i="104"/>
  <c r="R648" i="104"/>
  <c r="S648" i="104" s="1"/>
  <c r="T648" i="104" s="1"/>
  <c r="P561" i="104"/>
  <c r="R561" i="104"/>
  <c r="S561" i="104" s="1"/>
  <c r="T561" i="104" s="1"/>
  <c r="P535" i="104"/>
  <c r="R535" i="104"/>
  <c r="S535" i="104" s="1"/>
  <c r="T535" i="104" s="1"/>
  <c r="P511" i="104"/>
  <c r="R511" i="104"/>
  <c r="S511" i="104" s="1"/>
  <c r="T511" i="104" s="1"/>
  <c r="P503" i="104"/>
  <c r="R503" i="104"/>
  <c r="S503" i="104" s="1"/>
  <c r="T503" i="104" s="1"/>
  <c r="R496" i="104"/>
  <c r="S496" i="104" s="1"/>
  <c r="T496" i="104" s="1"/>
  <c r="P407" i="104"/>
  <c r="R407" i="104"/>
  <c r="S407" i="104" s="1"/>
  <c r="T407" i="104" s="1"/>
  <c r="P401" i="104"/>
  <c r="R401" i="104"/>
  <c r="S401" i="104" s="1"/>
  <c r="T401" i="104" s="1"/>
  <c r="P376" i="104"/>
  <c r="R376" i="104"/>
  <c r="S376" i="104" s="1"/>
  <c r="T376" i="104" s="1"/>
  <c r="P332" i="104"/>
  <c r="R332" i="104"/>
  <c r="S332" i="104" s="1"/>
  <c r="T332" i="104" s="1"/>
  <c r="P270" i="104"/>
  <c r="R270" i="104"/>
  <c r="S270" i="104" s="1"/>
  <c r="T270" i="104" s="1"/>
  <c r="P213" i="104"/>
  <c r="R213" i="104"/>
  <c r="S213" i="104" s="1"/>
  <c r="T213" i="104" s="1"/>
  <c r="P179" i="104"/>
  <c r="R179" i="104"/>
  <c r="S179" i="104" s="1"/>
  <c r="T179" i="104" s="1"/>
  <c r="R177" i="104"/>
  <c r="S177" i="104" s="1"/>
  <c r="T177" i="104" s="1"/>
  <c r="P132" i="104"/>
  <c r="R132" i="104"/>
  <c r="S132" i="104" s="1"/>
  <c r="T132" i="104" s="1"/>
  <c r="P62" i="104"/>
  <c r="R62" i="104"/>
  <c r="S62" i="104" s="1"/>
  <c r="T62" i="104" s="1"/>
  <c r="P38" i="104"/>
  <c r="R38" i="104"/>
  <c r="S38" i="104" s="1"/>
  <c r="T38" i="104" s="1"/>
  <c r="P750" i="101"/>
  <c r="R750" i="101"/>
  <c r="S750" i="101" s="1"/>
  <c r="T750" i="101" s="1"/>
  <c r="P422" i="101"/>
  <c r="R422" i="101"/>
  <c r="S422" i="101" s="1"/>
  <c r="T422" i="101" s="1"/>
  <c r="P104" i="101"/>
  <c r="R104" i="101"/>
  <c r="S104" i="101" s="1"/>
  <c r="T104" i="101" s="1"/>
  <c r="P89" i="101"/>
  <c r="R89" i="101"/>
  <c r="S89" i="101" s="1"/>
  <c r="T89" i="101" s="1"/>
  <c r="P55" i="101"/>
  <c r="R55" i="101"/>
  <c r="S55" i="101" s="1"/>
  <c r="T55" i="101" s="1"/>
  <c r="P39" i="101"/>
  <c r="R39" i="101"/>
  <c r="S39" i="101" s="1"/>
  <c r="T39" i="101" s="1"/>
  <c r="R28" i="101"/>
  <c r="S28" i="101" s="1"/>
  <c r="T28" i="101" s="1"/>
  <c r="N183" i="107"/>
  <c r="N167" i="107"/>
  <c r="N151" i="107"/>
  <c r="R56" i="107"/>
  <c r="S56" i="107" s="1"/>
  <c r="T56" i="107" s="1"/>
  <c r="O928" i="105"/>
  <c r="P928" i="105" s="1"/>
  <c r="N932" i="105"/>
  <c r="N924" i="105"/>
  <c r="N880" i="105"/>
  <c r="Q912" i="105" a="1"/>
  <c r="Q912" i="105" s="1"/>
  <c r="R912" i="105" s="1"/>
  <c r="S912" i="105" s="1"/>
  <c r="T912" i="105" s="1"/>
  <c r="N900" i="105"/>
  <c r="N892" i="105"/>
  <c r="R918" i="105"/>
  <c r="S918" i="105" s="1"/>
  <c r="T918" i="105" s="1"/>
  <c r="O900" i="105"/>
  <c r="P900" i="105" s="1"/>
  <c r="O892" i="105"/>
  <c r="P892" i="105" s="1"/>
  <c r="Q911" i="105" a="1"/>
  <c r="Q911" i="105" s="1"/>
  <c r="R911" i="105" s="1"/>
  <c r="S911" i="105" s="1"/>
  <c r="T911" i="105" s="1"/>
  <c r="O874" i="105"/>
  <c r="P874" i="105" s="1"/>
  <c r="R756" i="105"/>
  <c r="S756" i="105" s="1"/>
  <c r="T756" i="105" s="1"/>
  <c r="O923" i="105"/>
  <c r="P923" i="105" s="1"/>
  <c r="Q907" i="105" a="1"/>
  <c r="Q907" i="105" s="1"/>
  <c r="R907" i="105" s="1"/>
  <c r="S907" i="105" s="1"/>
  <c r="T907" i="105" s="1"/>
  <c r="O897" i="105"/>
  <c r="O889" i="105"/>
  <c r="P889" i="105" s="1"/>
  <c r="Q880" i="105" a="1"/>
  <c r="Q880" i="105" s="1"/>
  <c r="R880" i="105" s="1"/>
  <c r="S880" i="105" s="1"/>
  <c r="T880" i="105" s="1"/>
  <c r="R101" i="105"/>
  <c r="S101" i="105" s="1"/>
  <c r="T101" i="105" s="1"/>
  <c r="N1121" i="104"/>
  <c r="N1117" i="104"/>
  <c r="N1113" i="104"/>
  <c r="N1109" i="104"/>
  <c r="N1105" i="104"/>
  <c r="N1101" i="104"/>
  <c r="N1097" i="104"/>
  <c r="N1093" i="104"/>
  <c r="N919" i="105"/>
  <c r="Q882" i="105" a="1"/>
  <c r="Q882" i="105" s="1"/>
  <c r="R882" i="105" s="1"/>
  <c r="S882" i="105" s="1"/>
  <c r="T882" i="105" s="1"/>
  <c r="R669" i="105"/>
  <c r="S669" i="105" s="1"/>
  <c r="T669" i="105" s="1"/>
  <c r="R389" i="105"/>
  <c r="S389" i="105" s="1"/>
  <c r="T389" i="105" s="1"/>
  <c r="R363" i="105"/>
  <c r="S363" i="105" s="1"/>
  <c r="T363" i="105" s="1"/>
  <c r="R268" i="105"/>
  <c r="S268" i="105" s="1"/>
  <c r="T268" i="105" s="1"/>
  <c r="O1121" i="104"/>
  <c r="O1113" i="104"/>
  <c r="O1105" i="104"/>
  <c r="P1105" i="104" s="1"/>
  <c r="O1097" i="104"/>
  <c r="R1082" i="104"/>
  <c r="S1082" i="104" s="1"/>
  <c r="T1082" i="104" s="1"/>
  <c r="R1074" i="104"/>
  <c r="S1074" i="104" s="1"/>
  <c r="T1074" i="104" s="1"/>
  <c r="R1066" i="104"/>
  <c r="S1066" i="104" s="1"/>
  <c r="T1066" i="104" s="1"/>
  <c r="R1058" i="104"/>
  <c r="S1058" i="104" s="1"/>
  <c r="T1058" i="104" s="1"/>
  <c r="R1050" i="104"/>
  <c r="S1050" i="104" s="1"/>
  <c r="T1050" i="104" s="1"/>
  <c r="R1042" i="104"/>
  <c r="S1042" i="104" s="1"/>
  <c r="T1042" i="104" s="1"/>
  <c r="R1034" i="104"/>
  <c r="S1034" i="104" s="1"/>
  <c r="T1034" i="104" s="1"/>
  <c r="R1026" i="104"/>
  <c r="S1026" i="104" s="1"/>
  <c r="T1026" i="104" s="1"/>
  <c r="O829" i="104"/>
  <c r="P829" i="104" s="1"/>
  <c r="O813" i="104"/>
  <c r="P813" i="104" s="1"/>
  <c r="O797" i="104"/>
  <c r="P797" i="104" s="1"/>
  <c r="R334" i="105"/>
  <c r="S334" i="105" s="1"/>
  <c r="T334" i="105" s="1"/>
  <c r="O931" i="104"/>
  <c r="P931" i="104" s="1"/>
  <c r="Q914" i="104" a="1"/>
  <c r="Q914" i="104" s="1"/>
  <c r="R914" i="104" s="1"/>
  <c r="S914" i="104" s="1"/>
  <c r="T914" i="104" s="1"/>
  <c r="O828" i="104"/>
  <c r="P828" i="104" s="1"/>
  <c r="O820" i="104"/>
  <c r="P820" i="104" s="1"/>
  <c r="O812" i="104"/>
  <c r="P812" i="104" s="1"/>
  <c r="O804" i="104"/>
  <c r="P804" i="104" s="1"/>
  <c r="O796" i="104"/>
  <c r="P796" i="104" s="1"/>
  <c r="O788" i="104"/>
  <c r="P788" i="104" s="1"/>
  <c r="O734" i="104"/>
  <c r="P734" i="104" s="1"/>
  <c r="R643" i="105"/>
  <c r="S643" i="105" s="1"/>
  <c r="T643" i="105" s="1"/>
  <c r="R555" i="105"/>
  <c r="S555" i="105" s="1"/>
  <c r="T555" i="105" s="1"/>
  <c r="R335" i="105"/>
  <c r="S335" i="105" s="1"/>
  <c r="T335" i="105" s="1"/>
  <c r="R313" i="105"/>
  <c r="S313" i="105" s="1"/>
  <c r="T313" i="105" s="1"/>
  <c r="R301" i="105"/>
  <c r="S301" i="105" s="1"/>
  <c r="T301" i="105" s="1"/>
  <c r="R287" i="105"/>
  <c r="S287" i="105" s="1"/>
  <c r="T287" i="105" s="1"/>
  <c r="R267" i="105"/>
  <c r="S267" i="105" s="1"/>
  <c r="T267" i="105" s="1"/>
  <c r="R155" i="105"/>
  <c r="S155" i="105" s="1"/>
  <c r="T155" i="105" s="1"/>
  <c r="R117" i="105"/>
  <c r="S117" i="105" s="1"/>
  <c r="T117" i="105" s="1"/>
  <c r="R107" i="105"/>
  <c r="S107" i="105" s="1"/>
  <c r="T107" i="105" s="1"/>
  <c r="O1116" i="104"/>
  <c r="P1116" i="104" s="1"/>
  <c r="O1108" i="104"/>
  <c r="P1108" i="104" s="1"/>
  <c r="O1100" i="104"/>
  <c r="P1100" i="104" s="1"/>
  <c r="O1092" i="104"/>
  <c r="P1092" i="104" s="1"/>
  <c r="Q1084" i="104" a="1"/>
  <c r="Q1084" i="104" s="1"/>
  <c r="R1084" i="104" s="1"/>
  <c r="S1084" i="104" s="1"/>
  <c r="T1084" i="104" s="1"/>
  <c r="Q1076" i="104" a="1"/>
  <c r="Q1076" i="104" s="1"/>
  <c r="R1076" i="104" s="1"/>
  <c r="S1076" i="104" s="1"/>
  <c r="T1076" i="104" s="1"/>
  <c r="Q1068" i="104" a="1"/>
  <c r="Q1068" i="104" s="1"/>
  <c r="R1068" i="104" s="1"/>
  <c r="S1068" i="104" s="1"/>
  <c r="T1068" i="104" s="1"/>
  <c r="Q1060" i="104" a="1"/>
  <c r="Q1060" i="104" s="1"/>
  <c r="R1060" i="104" s="1"/>
  <c r="S1060" i="104" s="1"/>
  <c r="T1060" i="104" s="1"/>
  <c r="Q1052" i="104" a="1"/>
  <c r="Q1052" i="104" s="1"/>
  <c r="R1052" i="104" s="1"/>
  <c r="S1052" i="104" s="1"/>
  <c r="T1052" i="104" s="1"/>
  <c r="Q1044" i="104" a="1"/>
  <c r="Q1044" i="104" s="1"/>
  <c r="R1044" i="104" s="1"/>
  <c r="S1044" i="104" s="1"/>
  <c r="T1044" i="104" s="1"/>
  <c r="Q1036" i="104" a="1"/>
  <c r="Q1036" i="104" s="1"/>
  <c r="R1036" i="104" s="1"/>
  <c r="S1036" i="104" s="1"/>
  <c r="T1036" i="104" s="1"/>
  <c r="Q1028" i="104" a="1"/>
  <c r="Q1028" i="104" s="1"/>
  <c r="R1028" i="104" s="1"/>
  <c r="S1028" i="104" s="1"/>
  <c r="T1028" i="104" s="1"/>
  <c r="O1015" i="104"/>
  <c r="P1015" i="104" s="1"/>
  <c r="O1007" i="104"/>
  <c r="P1007" i="104" s="1"/>
  <c r="O999" i="104"/>
  <c r="P999" i="104" s="1"/>
  <c r="O991" i="104"/>
  <c r="P991" i="104" s="1"/>
  <c r="O983" i="104"/>
  <c r="P983" i="104" s="1"/>
  <c r="O933" i="104"/>
  <c r="P933" i="104" s="1"/>
  <c r="Q913" i="104" a="1"/>
  <c r="Q913" i="104" s="1"/>
  <c r="Q830" i="104" a="1"/>
  <c r="Q830" i="104" s="1"/>
  <c r="Q822" i="104" a="1"/>
  <c r="Q822" i="104" s="1"/>
  <c r="Q814" i="104" a="1"/>
  <c r="Q814" i="104" s="1"/>
  <c r="Q806" i="104" a="1"/>
  <c r="Q806" i="104" s="1"/>
  <c r="Q798" i="104" a="1"/>
  <c r="Q798" i="104" s="1"/>
  <c r="Q790" i="104" a="1"/>
  <c r="Q790" i="104" s="1"/>
  <c r="N756" i="104"/>
  <c r="O732" i="104"/>
  <c r="P732" i="104" s="1"/>
  <c r="O722" i="104"/>
  <c r="P722" i="104" s="1"/>
  <c r="Q716" i="104" a="1"/>
  <c r="Q716" i="104" s="1"/>
  <c r="O687" i="104"/>
  <c r="P687" i="104" s="1"/>
  <c r="R661" i="104"/>
  <c r="S661" i="104" s="1"/>
  <c r="T661" i="104" s="1"/>
  <c r="Q873" i="105" a="1"/>
  <c r="Q873" i="105" s="1"/>
  <c r="R873" i="105" s="1"/>
  <c r="S873" i="105" s="1"/>
  <c r="T873" i="105" s="1"/>
  <c r="R477" i="105"/>
  <c r="S477" i="105" s="1"/>
  <c r="T477" i="105" s="1"/>
  <c r="R438" i="105"/>
  <c r="S438" i="105" s="1"/>
  <c r="T438" i="105" s="1"/>
  <c r="R394" i="105"/>
  <c r="S394" i="105" s="1"/>
  <c r="T394" i="105" s="1"/>
  <c r="R376" i="105"/>
  <c r="S376" i="105" s="1"/>
  <c r="T376" i="105" s="1"/>
  <c r="R345" i="105"/>
  <c r="S345" i="105" s="1"/>
  <c r="T345" i="105" s="1"/>
  <c r="R280" i="105"/>
  <c r="S280" i="105" s="1"/>
  <c r="T280" i="105" s="1"/>
  <c r="R162" i="105"/>
  <c r="S162" i="105" s="1"/>
  <c r="T162" i="105" s="1"/>
  <c r="R1087" i="104"/>
  <c r="S1087" i="104" s="1"/>
  <c r="T1087" i="104" s="1"/>
  <c r="R1079" i="104"/>
  <c r="S1079" i="104" s="1"/>
  <c r="T1079" i="104" s="1"/>
  <c r="R1071" i="104"/>
  <c r="S1071" i="104" s="1"/>
  <c r="T1071" i="104" s="1"/>
  <c r="R1063" i="104"/>
  <c r="S1063" i="104" s="1"/>
  <c r="T1063" i="104" s="1"/>
  <c r="R1055" i="104"/>
  <c r="S1055" i="104" s="1"/>
  <c r="T1055" i="104" s="1"/>
  <c r="R1047" i="104"/>
  <c r="S1047" i="104" s="1"/>
  <c r="T1047" i="104" s="1"/>
  <c r="R1039" i="104"/>
  <c r="S1039" i="104" s="1"/>
  <c r="T1039" i="104" s="1"/>
  <c r="R1031" i="104"/>
  <c r="S1031" i="104" s="1"/>
  <c r="T1031" i="104" s="1"/>
  <c r="N1021" i="104"/>
  <c r="N1009" i="104"/>
  <c r="N993" i="104"/>
  <c r="R980" i="104"/>
  <c r="S980" i="104" s="1"/>
  <c r="T980" i="104" s="1"/>
  <c r="N949" i="104"/>
  <c r="N945" i="104"/>
  <c r="N941" i="104"/>
  <c r="N937" i="104"/>
  <c r="N933" i="104"/>
  <c r="Q916" i="104" a="1"/>
  <c r="Q916" i="104" s="1"/>
  <c r="R916" i="104" s="1"/>
  <c r="S916" i="104" s="1"/>
  <c r="T916" i="104" s="1"/>
  <c r="Q911" i="104" a="1"/>
  <c r="Q911" i="104" s="1"/>
  <c r="Q884" i="104" a="1"/>
  <c r="Q884" i="104" s="1"/>
  <c r="R884" i="104" s="1"/>
  <c r="S884" i="104" s="1"/>
  <c r="T884" i="104" s="1"/>
  <c r="Q876" i="104" a="1"/>
  <c r="Q876" i="104" s="1"/>
  <c r="R876" i="104" s="1"/>
  <c r="S876" i="104" s="1"/>
  <c r="T876" i="104" s="1"/>
  <c r="O834" i="104"/>
  <c r="P834" i="104" s="1"/>
  <c r="O826" i="104"/>
  <c r="P826" i="104" s="1"/>
  <c r="O818" i="104"/>
  <c r="P818" i="104" s="1"/>
  <c r="O810" i="104"/>
  <c r="P810" i="104" s="1"/>
  <c r="O802" i="104"/>
  <c r="P802" i="104" s="1"/>
  <c r="O794" i="104"/>
  <c r="P794" i="104" s="1"/>
  <c r="O786" i="104"/>
  <c r="P786" i="104" s="1"/>
  <c r="Q780" i="104" a="1"/>
  <c r="Q780" i="104" s="1"/>
  <c r="R780" i="104" s="1"/>
  <c r="S780" i="104" s="1"/>
  <c r="T780" i="104" s="1"/>
  <c r="Q772" i="104" a="1"/>
  <c r="Q772" i="104" s="1"/>
  <c r="R772" i="104" s="1"/>
  <c r="S772" i="104" s="1"/>
  <c r="T772" i="104" s="1"/>
  <c r="Q764" i="104" a="1"/>
  <c r="Q764" i="104" s="1"/>
  <c r="R764" i="104" s="1"/>
  <c r="S764" i="104" s="1"/>
  <c r="T764" i="104" s="1"/>
  <c r="R730" i="104"/>
  <c r="S730" i="104" s="1"/>
  <c r="T730" i="104" s="1"/>
  <c r="R690" i="104"/>
  <c r="S690" i="104" s="1"/>
  <c r="T690" i="104" s="1"/>
  <c r="R627" i="104"/>
  <c r="S627" i="104" s="1"/>
  <c r="T627" i="104" s="1"/>
  <c r="R275" i="105"/>
  <c r="S275" i="105" s="1"/>
  <c r="T275" i="105" s="1"/>
  <c r="R19" i="105"/>
  <c r="S19" i="105" s="1"/>
  <c r="T19" i="105" s="1"/>
  <c r="R975" i="104"/>
  <c r="S975" i="104" s="1"/>
  <c r="T975" i="104" s="1"/>
  <c r="R967" i="104"/>
  <c r="S967" i="104" s="1"/>
  <c r="T967" i="104" s="1"/>
  <c r="R959" i="104"/>
  <c r="S959" i="104" s="1"/>
  <c r="T959" i="104" s="1"/>
  <c r="O951" i="104"/>
  <c r="P951" i="104" s="1"/>
  <c r="O943" i="104"/>
  <c r="P943" i="104" s="1"/>
  <c r="O935" i="104"/>
  <c r="P935" i="104" s="1"/>
  <c r="Q927" i="104" a="1"/>
  <c r="Q927" i="104" s="1"/>
  <c r="R927" i="104" s="1"/>
  <c r="S927" i="104" s="1"/>
  <c r="T927" i="104" s="1"/>
  <c r="N828" i="104"/>
  <c r="N820" i="104"/>
  <c r="N812" i="104"/>
  <c r="N804" i="104"/>
  <c r="N796" i="104"/>
  <c r="N788" i="104"/>
  <c r="O781" i="104"/>
  <c r="P781" i="104" s="1"/>
  <c r="O773" i="104"/>
  <c r="P773" i="104" s="1"/>
  <c r="O765" i="104"/>
  <c r="P765" i="104" s="1"/>
  <c r="O745" i="104"/>
  <c r="P745" i="104" s="1"/>
  <c r="N734" i="104"/>
  <c r="Q725" i="104" a="1"/>
  <c r="Q725" i="104" s="1"/>
  <c r="R725" i="104" s="1"/>
  <c r="S725" i="104" s="1"/>
  <c r="T725" i="104" s="1"/>
  <c r="O717" i="104"/>
  <c r="P717" i="104" s="1"/>
  <c r="Q683" i="104" a="1"/>
  <c r="Q683" i="104" s="1"/>
  <c r="R683" i="104" s="1"/>
  <c r="S683" i="104" s="1"/>
  <c r="T683" i="104" s="1"/>
  <c r="R654" i="104"/>
  <c r="S654" i="104" s="1"/>
  <c r="T654" i="104" s="1"/>
  <c r="O712" i="101"/>
  <c r="P712" i="101" s="1"/>
  <c r="N712" i="101"/>
  <c r="O710" i="101"/>
  <c r="P710" i="101" s="1"/>
  <c r="N710" i="101"/>
  <c r="O708" i="101"/>
  <c r="P708" i="101" s="1"/>
  <c r="N708" i="101"/>
  <c r="R171" i="105"/>
  <c r="S171" i="105" s="1"/>
  <c r="T171" i="105" s="1"/>
  <c r="R72" i="105"/>
  <c r="S72" i="105" s="1"/>
  <c r="T72" i="105" s="1"/>
  <c r="R13" i="105"/>
  <c r="S13" i="105" s="1"/>
  <c r="T13" i="105" s="1"/>
  <c r="Q947" i="104" a="1"/>
  <c r="Q947" i="104" s="1"/>
  <c r="R947" i="104" s="1"/>
  <c r="S947" i="104" s="1"/>
  <c r="T947" i="104" s="1"/>
  <c r="Q939" i="104" a="1"/>
  <c r="Q939" i="104" s="1"/>
  <c r="R939" i="104" s="1"/>
  <c r="S939" i="104" s="1"/>
  <c r="T939" i="104" s="1"/>
  <c r="O880" i="104"/>
  <c r="P880" i="104" s="1"/>
  <c r="O754" i="104"/>
  <c r="P754" i="104" s="1"/>
  <c r="O628" i="104"/>
  <c r="P628" i="104" s="1"/>
  <c r="R414" i="104"/>
  <c r="S414" i="104" s="1"/>
  <c r="T414" i="104" s="1"/>
  <c r="R283" i="105"/>
  <c r="S283" i="105" s="1"/>
  <c r="T283" i="105" s="1"/>
  <c r="O1086" i="104"/>
  <c r="P1086" i="104" s="1"/>
  <c r="O1070" i="104"/>
  <c r="P1070" i="104" s="1"/>
  <c r="O1054" i="104"/>
  <c r="P1054" i="104" s="1"/>
  <c r="O1038" i="104"/>
  <c r="P1038" i="104" s="1"/>
  <c r="Q1013" i="104" a="1"/>
  <c r="Q1013" i="104" s="1"/>
  <c r="Q997" i="104" a="1"/>
  <c r="Q997" i="104" s="1"/>
  <c r="O982" i="104"/>
  <c r="P982" i="104" s="1"/>
  <c r="O946" i="104"/>
  <c r="P946" i="104" s="1"/>
  <c r="O938" i="104"/>
  <c r="P938" i="104" s="1"/>
  <c r="O930" i="104"/>
  <c r="P930" i="104" s="1"/>
  <c r="N916" i="104"/>
  <c r="Q881" i="104" a="1"/>
  <c r="Q881" i="104" s="1"/>
  <c r="R881" i="104" s="1"/>
  <c r="S881" i="104" s="1"/>
  <c r="T881" i="104" s="1"/>
  <c r="N834" i="104"/>
  <c r="N826" i="104"/>
  <c r="N818" i="104"/>
  <c r="N810" i="104"/>
  <c r="N802" i="104"/>
  <c r="N794" i="104"/>
  <c r="N786" i="104"/>
  <c r="Q777" i="104" a="1"/>
  <c r="Q777" i="104" s="1"/>
  <c r="R777" i="104" s="1"/>
  <c r="S777" i="104" s="1"/>
  <c r="T777" i="104" s="1"/>
  <c r="Q769" i="104" a="1"/>
  <c r="Q769" i="104" s="1"/>
  <c r="R769" i="104" s="1"/>
  <c r="S769" i="104" s="1"/>
  <c r="T769" i="104" s="1"/>
  <c r="Q761" i="104" a="1"/>
  <c r="Q761" i="104" s="1"/>
  <c r="R761" i="104" s="1"/>
  <c r="S761" i="104" s="1"/>
  <c r="T761" i="104" s="1"/>
  <c r="Q751" i="104" a="1"/>
  <c r="Q751" i="104" s="1"/>
  <c r="R751" i="104" s="1"/>
  <c r="S751" i="104" s="1"/>
  <c r="T751" i="104" s="1"/>
  <c r="N733" i="104"/>
  <c r="Q727" i="104" a="1"/>
  <c r="Q727" i="104" s="1"/>
  <c r="R727" i="104" s="1"/>
  <c r="S727" i="104" s="1"/>
  <c r="T727" i="104" s="1"/>
  <c r="O716" i="104"/>
  <c r="P716" i="104" s="1"/>
  <c r="R663" i="104"/>
  <c r="S663" i="104" s="1"/>
  <c r="T663" i="104" s="1"/>
  <c r="R257" i="105"/>
  <c r="S257" i="105" s="1"/>
  <c r="T257" i="105" s="1"/>
  <c r="R410" i="104"/>
  <c r="S410" i="104" s="1"/>
  <c r="T410" i="104" s="1"/>
  <c r="R172" i="104"/>
  <c r="S172" i="104" s="1"/>
  <c r="T172" i="104" s="1"/>
  <c r="O1139" i="101"/>
  <c r="P1139" i="101" s="1"/>
  <c r="O1131" i="101"/>
  <c r="P1131" i="101" s="1"/>
  <c r="O1123" i="101"/>
  <c r="P1123" i="101" s="1"/>
  <c r="N1114" i="101"/>
  <c r="N1096" i="101"/>
  <c r="N1080" i="101"/>
  <c r="N1064" i="101"/>
  <c r="N1048" i="101"/>
  <c r="N1031" i="101"/>
  <c r="N1015" i="101"/>
  <c r="N999" i="101"/>
  <c r="N964" i="101"/>
  <c r="N948" i="101"/>
  <c r="O893" i="101"/>
  <c r="P893" i="101" s="1"/>
  <c r="N842" i="101"/>
  <c r="N826" i="101"/>
  <c r="N810" i="101"/>
  <c r="O1136" i="101"/>
  <c r="P1136" i="101" s="1"/>
  <c r="O1128" i="101"/>
  <c r="P1128" i="101" s="1"/>
  <c r="O1120" i="101"/>
  <c r="P1120" i="101" s="1"/>
  <c r="N1113" i="101"/>
  <c r="N1107" i="101"/>
  <c r="N1099" i="101"/>
  <c r="N1091" i="101"/>
  <c r="N1083" i="101"/>
  <c r="N1075" i="101"/>
  <c r="N1067" i="101"/>
  <c r="N1059" i="101"/>
  <c r="N1051" i="101"/>
  <c r="Q1045" i="101" a="1"/>
  <c r="Q1045" i="101" s="1"/>
  <c r="N1038" i="101"/>
  <c r="N1030" i="101"/>
  <c r="N1022" i="101"/>
  <c r="N1014" i="101"/>
  <c r="N1006" i="101"/>
  <c r="N959" i="101"/>
  <c r="N920" i="101"/>
  <c r="Q882" i="101" a="1"/>
  <c r="Q882" i="101" s="1"/>
  <c r="N841" i="101"/>
  <c r="N825" i="101"/>
  <c r="O812" i="101"/>
  <c r="P812" i="101" s="1"/>
  <c r="O804" i="101"/>
  <c r="P804" i="101" s="1"/>
  <c r="O796" i="101"/>
  <c r="P796" i="101" s="1"/>
  <c r="O761" i="101"/>
  <c r="P761" i="101" s="1"/>
  <c r="O757" i="101"/>
  <c r="P757" i="101" s="1"/>
  <c r="N746" i="101"/>
  <c r="O729" i="101"/>
  <c r="P729" i="101" s="1"/>
  <c r="O725" i="101"/>
  <c r="P725" i="101" s="1"/>
  <c r="N720" i="101"/>
  <c r="N650" i="101"/>
  <c r="R479" i="104"/>
  <c r="S479" i="104" s="1"/>
  <c r="T479" i="104" s="1"/>
  <c r="O1141" i="101"/>
  <c r="P1141" i="101" s="1"/>
  <c r="O1133" i="101"/>
  <c r="P1133" i="101" s="1"/>
  <c r="O1125" i="101"/>
  <c r="P1125" i="101" s="1"/>
  <c r="N1116" i="101"/>
  <c r="N1110" i="101"/>
  <c r="N1102" i="101"/>
  <c r="N1094" i="101"/>
  <c r="N1086" i="101"/>
  <c r="N1078" i="101"/>
  <c r="N1070" i="101"/>
  <c r="N1062" i="101"/>
  <c r="N1054" i="101"/>
  <c r="N1046" i="101"/>
  <c r="N1037" i="101"/>
  <c r="N1029" i="101"/>
  <c r="N1021" i="101"/>
  <c r="N1013" i="101"/>
  <c r="N1005" i="101"/>
  <c r="Q936" i="101" a="1"/>
  <c r="Q936" i="101" s="1"/>
  <c r="N840" i="101"/>
  <c r="N832" i="101"/>
  <c r="N824" i="101"/>
  <c r="N816" i="101"/>
  <c r="N808" i="101"/>
  <c r="N800" i="101"/>
  <c r="Q794" i="101" a="1"/>
  <c r="Q794" i="101" s="1"/>
  <c r="R794" i="101" s="1"/>
  <c r="S794" i="101" s="1"/>
  <c r="T794" i="101" s="1"/>
  <c r="O765" i="101"/>
  <c r="P765" i="101" s="1"/>
  <c r="N722" i="101"/>
  <c r="N706" i="101"/>
  <c r="O686" i="101"/>
  <c r="P686" i="101" s="1"/>
  <c r="R215" i="105"/>
  <c r="S215" i="105" s="1"/>
  <c r="T215" i="105" s="1"/>
  <c r="R68" i="105"/>
  <c r="S68" i="105" s="1"/>
  <c r="T68" i="105" s="1"/>
  <c r="O1012" i="104"/>
  <c r="P1012" i="104" s="1"/>
  <c r="O1004" i="104"/>
  <c r="P1004" i="104" s="1"/>
  <c r="O996" i="104"/>
  <c r="P996" i="104" s="1"/>
  <c r="O988" i="104"/>
  <c r="P988" i="104" s="1"/>
  <c r="Q950" i="104" a="1"/>
  <c r="Q950" i="104" s="1"/>
  <c r="Q942" i="104" a="1"/>
  <c r="Q942" i="104" s="1"/>
  <c r="Q934" i="104" a="1"/>
  <c r="Q934" i="104" s="1"/>
  <c r="Q778" i="104" a="1"/>
  <c r="Q778" i="104" s="1"/>
  <c r="R778" i="104" s="1"/>
  <c r="S778" i="104" s="1"/>
  <c r="T778" i="104" s="1"/>
  <c r="Q762" i="104" a="1"/>
  <c r="Q762" i="104" s="1"/>
  <c r="R762" i="104" s="1"/>
  <c r="S762" i="104" s="1"/>
  <c r="T762" i="104" s="1"/>
  <c r="Q728" i="104" a="1"/>
  <c r="Q728" i="104" s="1"/>
  <c r="R728" i="104" s="1"/>
  <c r="S728" i="104" s="1"/>
  <c r="T728" i="104" s="1"/>
  <c r="O686" i="104"/>
  <c r="P686" i="104" s="1"/>
  <c r="R624" i="104"/>
  <c r="S624" i="104" s="1"/>
  <c r="T624" i="104" s="1"/>
  <c r="R593" i="104"/>
  <c r="S593" i="104" s="1"/>
  <c r="T593" i="104" s="1"/>
  <c r="R567" i="104"/>
  <c r="S567" i="104" s="1"/>
  <c r="T567" i="104" s="1"/>
  <c r="R490" i="104"/>
  <c r="S490" i="104" s="1"/>
  <c r="T490" i="104" s="1"/>
  <c r="R458" i="104"/>
  <c r="S458" i="104" s="1"/>
  <c r="T458" i="104" s="1"/>
  <c r="R431" i="104"/>
  <c r="S431" i="104" s="1"/>
  <c r="T431" i="104" s="1"/>
  <c r="R412" i="104"/>
  <c r="S412" i="104" s="1"/>
  <c r="T412" i="104" s="1"/>
  <c r="R396" i="104"/>
  <c r="S396" i="104" s="1"/>
  <c r="T396" i="104" s="1"/>
  <c r="R388" i="104"/>
  <c r="S388" i="104" s="1"/>
  <c r="T388" i="104" s="1"/>
  <c r="N1137" i="101"/>
  <c r="N1129" i="101"/>
  <c r="N1121" i="101"/>
  <c r="O1114" i="101"/>
  <c r="P1114" i="101" s="1"/>
  <c r="O1104" i="101"/>
  <c r="P1104" i="101" s="1"/>
  <c r="O1096" i="101"/>
  <c r="P1096" i="101" s="1"/>
  <c r="O1088" i="101"/>
  <c r="P1088" i="101" s="1"/>
  <c r="O1080" i="101"/>
  <c r="P1080" i="101" s="1"/>
  <c r="O1072" i="101"/>
  <c r="P1072" i="101" s="1"/>
  <c r="O1064" i="101"/>
  <c r="P1064" i="101" s="1"/>
  <c r="O1056" i="101"/>
  <c r="P1056" i="101" s="1"/>
  <c r="O1048" i="101"/>
  <c r="P1048" i="101" s="1"/>
  <c r="O1039" i="101"/>
  <c r="P1039" i="101" s="1"/>
  <c r="O1031" i="101"/>
  <c r="P1031" i="101" s="1"/>
  <c r="O1023" i="101"/>
  <c r="P1023" i="101" s="1"/>
  <c r="O1015" i="101"/>
  <c r="P1015" i="101" s="1"/>
  <c r="O1007" i="101"/>
  <c r="P1007" i="101" s="1"/>
  <c r="O999" i="101"/>
  <c r="P999" i="101" s="1"/>
  <c r="N957" i="101"/>
  <c r="N949" i="101"/>
  <c r="O940" i="101"/>
  <c r="P940" i="101" s="1"/>
  <c r="N839" i="101"/>
  <c r="N831" i="101"/>
  <c r="N823" i="101"/>
  <c r="N815" i="101"/>
  <c r="N807" i="101"/>
  <c r="N799" i="101"/>
  <c r="Q756" i="101" a="1"/>
  <c r="Q756" i="101" s="1"/>
  <c r="R756" i="101" s="1"/>
  <c r="S756" i="101" s="1"/>
  <c r="T756" i="101" s="1"/>
  <c r="R749" i="101"/>
  <c r="S749" i="101" s="1"/>
  <c r="T749" i="101" s="1"/>
  <c r="Q745" i="101" a="1"/>
  <c r="Q745" i="101" s="1"/>
  <c r="R745" i="101" s="1"/>
  <c r="S745" i="101" s="1"/>
  <c r="T745" i="101" s="1"/>
  <c r="Q732" i="101" a="1"/>
  <c r="Q732" i="101" s="1"/>
  <c r="R732" i="101" s="1"/>
  <c r="S732" i="101" s="1"/>
  <c r="T732" i="101" s="1"/>
  <c r="N714" i="101"/>
  <c r="Q700" i="101" a="1"/>
  <c r="Q700" i="101" s="1"/>
  <c r="Q665" i="101" a="1"/>
  <c r="Q665" i="101" s="1"/>
  <c r="R665" i="101" s="1"/>
  <c r="S665" i="101" s="1"/>
  <c r="T665" i="101" s="1"/>
  <c r="Q646" i="101" a="1"/>
  <c r="Q646" i="101" s="1"/>
  <c r="R646" i="101" s="1"/>
  <c r="S646" i="101" s="1"/>
  <c r="T646" i="101" s="1"/>
  <c r="Q642" i="101" a="1"/>
  <c r="Q642" i="101" s="1"/>
  <c r="R642" i="101" s="1"/>
  <c r="S642" i="101" s="1"/>
  <c r="T642" i="101" s="1"/>
  <c r="Q638" i="101" a="1"/>
  <c r="Q638" i="101" s="1"/>
  <c r="R638" i="101" s="1"/>
  <c r="S638" i="101" s="1"/>
  <c r="T638" i="101" s="1"/>
  <c r="N633" i="101"/>
  <c r="R628" i="101"/>
  <c r="S628" i="101" s="1"/>
  <c r="T628" i="101" s="1"/>
  <c r="R505" i="104"/>
  <c r="S505" i="104" s="1"/>
  <c r="T505" i="104" s="1"/>
  <c r="R357" i="104"/>
  <c r="S357" i="104" s="1"/>
  <c r="T357" i="104" s="1"/>
  <c r="R303" i="104"/>
  <c r="S303" i="104" s="1"/>
  <c r="T303" i="104" s="1"/>
  <c r="R258" i="104"/>
  <c r="S258" i="104" s="1"/>
  <c r="T258" i="104" s="1"/>
  <c r="R161" i="104"/>
  <c r="S161" i="104" s="1"/>
  <c r="T161" i="104" s="1"/>
  <c r="Q1115" i="101" a="1"/>
  <c r="Q1115" i="101" s="1"/>
  <c r="Q1097" i="101" a="1"/>
  <c r="Q1097" i="101" s="1"/>
  <c r="Q1081" i="101" a="1"/>
  <c r="Q1081" i="101" s="1"/>
  <c r="Q1065" i="101" a="1"/>
  <c r="Q1065" i="101" s="1"/>
  <c r="Q1049" i="101" a="1"/>
  <c r="Q1049" i="101" s="1"/>
  <c r="Q1032" i="101" a="1"/>
  <c r="Q1032" i="101" s="1"/>
  <c r="Q1016" i="101" a="1"/>
  <c r="Q1016" i="101" s="1"/>
  <c r="Q1000" i="101" a="1"/>
  <c r="Q1000" i="101" s="1"/>
  <c r="Q949" i="101" a="1"/>
  <c r="Q949" i="101" s="1"/>
  <c r="R949" i="101" s="1"/>
  <c r="S949" i="101" s="1"/>
  <c r="T949" i="101" s="1"/>
  <c r="Q839" i="101" a="1"/>
  <c r="Q839" i="101" s="1"/>
  <c r="R839" i="101" s="1"/>
  <c r="S839" i="101" s="1"/>
  <c r="T839" i="101" s="1"/>
  <c r="Q823" i="101" a="1"/>
  <c r="Q823" i="101" s="1"/>
  <c r="R823" i="101" s="1"/>
  <c r="S823" i="101" s="1"/>
  <c r="T823" i="101" s="1"/>
  <c r="Q807" i="101" a="1"/>
  <c r="Q807" i="101" s="1"/>
  <c r="R807" i="101" s="1"/>
  <c r="S807" i="101" s="1"/>
  <c r="T807" i="101" s="1"/>
  <c r="N758" i="101"/>
  <c r="R739" i="101"/>
  <c r="S739" i="101" s="1"/>
  <c r="T739" i="101" s="1"/>
  <c r="O731" i="101"/>
  <c r="P731" i="101" s="1"/>
  <c r="N723" i="101"/>
  <c r="Q705" i="101" a="1"/>
  <c r="Q705" i="101" s="1"/>
  <c r="O696" i="101"/>
  <c r="P696" i="101" s="1"/>
  <c r="R680" i="101"/>
  <c r="S680" i="101" s="1"/>
  <c r="T680" i="101" s="1"/>
  <c r="N664" i="101"/>
  <c r="Q633" i="101" a="1"/>
  <c r="Q633" i="101" s="1"/>
  <c r="R633" i="101" s="1"/>
  <c r="S633" i="101" s="1"/>
  <c r="T633" i="101" s="1"/>
  <c r="R371" i="104"/>
  <c r="S371" i="104" s="1"/>
  <c r="T371" i="104" s="1"/>
  <c r="R311" i="104"/>
  <c r="S311" i="104" s="1"/>
  <c r="T311" i="104" s="1"/>
  <c r="R283" i="104"/>
  <c r="S283" i="104" s="1"/>
  <c r="T283" i="104" s="1"/>
  <c r="R159" i="104"/>
  <c r="S159" i="104" s="1"/>
  <c r="T159" i="104" s="1"/>
  <c r="R97" i="104"/>
  <c r="S97" i="104" s="1"/>
  <c r="T97" i="104" s="1"/>
  <c r="Q1100" i="101" a="1"/>
  <c r="Q1100" i="101" s="1"/>
  <c r="Q1084" i="101" a="1"/>
  <c r="Q1084" i="101" s="1"/>
  <c r="Q1068" i="101" a="1"/>
  <c r="Q1068" i="101" s="1"/>
  <c r="Q1052" i="101" a="1"/>
  <c r="Q1052" i="101" s="1"/>
  <c r="Q1035" i="101" a="1"/>
  <c r="Q1035" i="101" s="1"/>
  <c r="Q1019" i="101" a="1"/>
  <c r="Q1019" i="101" s="1"/>
  <c r="Q1003" i="101" a="1"/>
  <c r="Q1003" i="101" s="1"/>
  <c r="Q960" i="101" a="1"/>
  <c r="Q960" i="101" s="1"/>
  <c r="R960" i="101" s="1"/>
  <c r="S960" i="101" s="1"/>
  <c r="T960" i="101" s="1"/>
  <c r="Q944" i="101" a="1"/>
  <c r="Q944" i="101" s="1"/>
  <c r="R944" i="101" s="1"/>
  <c r="S944" i="101" s="1"/>
  <c r="T944" i="101" s="1"/>
  <c r="Q834" i="101" a="1"/>
  <c r="Q834" i="101" s="1"/>
  <c r="R834" i="101" s="1"/>
  <c r="S834" i="101" s="1"/>
  <c r="T834" i="101" s="1"/>
  <c r="Q818" i="101" a="1"/>
  <c r="Q818" i="101" s="1"/>
  <c r="R818" i="101" s="1"/>
  <c r="S818" i="101" s="1"/>
  <c r="T818" i="101" s="1"/>
  <c r="Q802" i="101" a="1"/>
  <c r="Q802" i="101" s="1"/>
  <c r="R802" i="101" s="1"/>
  <c r="S802" i="101" s="1"/>
  <c r="T802" i="101" s="1"/>
  <c r="Q762" i="101" a="1"/>
  <c r="Q762" i="101" s="1"/>
  <c r="R762" i="101" s="1"/>
  <c r="S762" i="101" s="1"/>
  <c r="T762" i="101" s="1"/>
  <c r="O753" i="101"/>
  <c r="P753" i="101" s="1"/>
  <c r="Q731" i="101" a="1"/>
  <c r="Q731" i="101" s="1"/>
  <c r="R731" i="101" s="1"/>
  <c r="S731" i="101" s="1"/>
  <c r="T731" i="101" s="1"/>
  <c r="Q723" i="101" a="1"/>
  <c r="Q723" i="101" s="1"/>
  <c r="R723" i="101" s="1"/>
  <c r="S723" i="101" s="1"/>
  <c r="T723" i="101" s="1"/>
  <c r="Q714" i="101" a="1"/>
  <c r="Q714" i="101" s="1"/>
  <c r="R714" i="101" s="1"/>
  <c r="S714" i="101" s="1"/>
  <c r="T714" i="101" s="1"/>
  <c r="Q702" i="101" a="1"/>
  <c r="Q702" i="101" s="1"/>
  <c r="R702" i="101" s="1"/>
  <c r="S702" i="101" s="1"/>
  <c r="T702" i="101" s="1"/>
  <c r="Q695" i="101" a="1"/>
  <c r="Q695" i="101" s="1"/>
  <c r="O688" i="101"/>
  <c r="P688" i="101" s="1"/>
  <c r="Q663" i="101" a="1"/>
  <c r="Q663" i="101" s="1"/>
  <c r="R663" i="101" s="1"/>
  <c r="S663" i="101" s="1"/>
  <c r="T663" i="101" s="1"/>
  <c r="R647" i="101"/>
  <c r="S647" i="101" s="1"/>
  <c r="T647" i="101" s="1"/>
  <c r="N639" i="101"/>
  <c r="N635" i="101"/>
  <c r="R353" i="104"/>
  <c r="S353" i="104" s="1"/>
  <c r="T353" i="104" s="1"/>
  <c r="R317" i="104"/>
  <c r="S317" i="104" s="1"/>
  <c r="T317" i="104" s="1"/>
  <c r="R251" i="104"/>
  <c r="S251" i="104" s="1"/>
  <c r="T251" i="104" s="1"/>
  <c r="R167" i="104"/>
  <c r="S167" i="104" s="1"/>
  <c r="T167" i="104" s="1"/>
  <c r="R119" i="104"/>
  <c r="S119" i="104" s="1"/>
  <c r="T119" i="104" s="1"/>
  <c r="R59" i="104"/>
  <c r="S59" i="104" s="1"/>
  <c r="T59" i="104" s="1"/>
  <c r="R45" i="104"/>
  <c r="S45" i="104" s="1"/>
  <c r="T45" i="104" s="1"/>
  <c r="O1113" i="101"/>
  <c r="P1113" i="101" s="1"/>
  <c r="O1095" i="101"/>
  <c r="P1095" i="101" s="1"/>
  <c r="O1079" i="101"/>
  <c r="P1079" i="101" s="1"/>
  <c r="O1063" i="101"/>
  <c r="P1063" i="101" s="1"/>
  <c r="O1047" i="101"/>
  <c r="P1047" i="101" s="1"/>
  <c r="O1030" i="101"/>
  <c r="P1030" i="101" s="1"/>
  <c r="O1014" i="101"/>
  <c r="P1014" i="101" s="1"/>
  <c r="O998" i="101"/>
  <c r="P998" i="101" s="1"/>
  <c r="O951" i="101"/>
  <c r="P951" i="101" s="1"/>
  <c r="O837" i="101"/>
  <c r="P837" i="101" s="1"/>
  <c r="O821" i="101"/>
  <c r="P821" i="101" s="1"/>
  <c r="O805" i="101"/>
  <c r="P805" i="101" s="1"/>
  <c r="N761" i="101"/>
  <c r="O751" i="101"/>
  <c r="P751" i="101" s="1"/>
  <c r="O730" i="101"/>
  <c r="P730" i="101" s="1"/>
  <c r="O721" i="101"/>
  <c r="P721" i="101" s="1"/>
  <c r="N704" i="101"/>
  <c r="N698" i="101"/>
  <c r="Q688" i="101" a="1"/>
  <c r="Q688" i="101" s="1"/>
  <c r="R688" i="101" s="1"/>
  <c r="S688" i="101" s="1"/>
  <c r="T688" i="101" s="1"/>
  <c r="R575" i="101"/>
  <c r="S575" i="101" s="1"/>
  <c r="T575" i="101" s="1"/>
  <c r="R411" i="104"/>
  <c r="S411" i="104" s="1"/>
  <c r="T411" i="104" s="1"/>
  <c r="R359" i="104"/>
  <c r="S359" i="104" s="1"/>
  <c r="T359" i="104" s="1"/>
  <c r="R315" i="104"/>
  <c r="S315" i="104" s="1"/>
  <c r="T315" i="104" s="1"/>
  <c r="R163" i="104"/>
  <c r="S163" i="104" s="1"/>
  <c r="T163" i="104" s="1"/>
  <c r="Q1144" i="101" a="1"/>
  <c r="Q1144" i="101" s="1"/>
  <c r="R1144" i="101" s="1"/>
  <c r="S1144" i="101" s="1"/>
  <c r="T1144" i="101" s="1"/>
  <c r="Q1106" i="101" a="1"/>
  <c r="Q1106" i="101" s="1"/>
  <c r="Q1090" i="101" a="1"/>
  <c r="Q1090" i="101" s="1"/>
  <c r="Q1074" i="101" a="1"/>
  <c r="Q1074" i="101" s="1"/>
  <c r="Q1058" i="101" a="1"/>
  <c r="Q1058" i="101" s="1"/>
  <c r="Q1041" i="101" a="1"/>
  <c r="Q1041" i="101" s="1"/>
  <c r="R1041" i="101" s="1"/>
  <c r="S1041" i="101" s="1"/>
  <c r="T1041" i="101" s="1"/>
  <c r="Q1025" i="101" a="1"/>
  <c r="Q1025" i="101" s="1"/>
  <c r="R1025" i="101" s="1"/>
  <c r="S1025" i="101" s="1"/>
  <c r="T1025" i="101" s="1"/>
  <c r="Q1009" i="101" a="1"/>
  <c r="Q1009" i="101" s="1"/>
  <c r="R1009" i="101" s="1"/>
  <c r="S1009" i="101" s="1"/>
  <c r="T1009" i="101" s="1"/>
  <c r="O938" i="101"/>
  <c r="P938" i="101" s="1"/>
  <c r="O828" i="101"/>
  <c r="P828" i="101" s="1"/>
  <c r="Q812" i="101" a="1"/>
  <c r="Q812" i="101" s="1"/>
  <c r="R812" i="101" s="1"/>
  <c r="S812" i="101" s="1"/>
  <c r="T812" i="101" s="1"/>
  <c r="Q796" i="101" a="1"/>
  <c r="Q796" i="101" s="1"/>
  <c r="R796" i="101" s="1"/>
  <c r="S796" i="101" s="1"/>
  <c r="T796" i="101" s="1"/>
  <c r="R788" i="101"/>
  <c r="S788" i="101" s="1"/>
  <c r="T788" i="101" s="1"/>
  <c r="R780" i="101"/>
  <c r="S780" i="101" s="1"/>
  <c r="T780" i="101" s="1"/>
  <c r="R772" i="101"/>
  <c r="S772" i="101" s="1"/>
  <c r="T772" i="101" s="1"/>
  <c r="Q759" i="101" a="1"/>
  <c r="Q759" i="101" s="1"/>
  <c r="R759" i="101" s="1"/>
  <c r="S759" i="101" s="1"/>
  <c r="T759" i="101" s="1"/>
  <c r="O737" i="101"/>
  <c r="P737" i="101" s="1"/>
  <c r="Q726" i="101" a="1"/>
  <c r="Q726" i="101" s="1"/>
  <c r="R726" i="101" s="1"/>
  <c r="S726" i="101" s="1"/>
  <c r="T726" i="101" s="1"/>
  <c r="O715" i="101"/>
  <c r="P715" i="101" s="1"/>
  <c r="Q706" i="101" a="1"/>
  <c r="Q706" i="101" s="1"/>
  <c r="R706" i="101" s="1"/>
  <c r="S706" i="101" s="1"/>
  <c r="T706" i="101" s="1"/>
  <c r="O695" i="101"/>
  <c r="P695" i="101" s="1"/>
  <c r="R678" i="101"/>
  <c r="S678" i="101" s="1"/>
  <c r="T678" i="101" s="1"/>
  <c r="N649" i="101"/>
  <c r="R617" i="101"/>
  <c r="S617" i="101" s="1"/>
  <c r="T617" i="101" s="1"/>
  <c r="R585" i="101"/>
  <c r="S585" i="101" s="1"/>
  <c r="T585" i="101" s="1"/>
  <c r="R571" i="101"/>
  <c r="S571" i="101" s="1"/>
  <c r="T571" i="101" s="1"/>
  <c r="R539" i="101"/>
  <c r="S539" i="101" s="1"/>
  <c r="T539" i="101" s="1"/>
  <c r="R481" i="101"/>
  <c r="S481" i="101" s="1"/>
  <c r="T481" i="101" s="1"/>
  <c r="R449" i="101"/>
  <c r="S449" i="101" s="1"/>
  <c r="T449" i="101" s="1"/>
  <c r="R441" i="101"/>
  <c r="S441" i="101" s="1"/>
  <c r="T441" i="101" s="1"/>
  <c r="R340" i="101"/>
  <c r="S340" i="101" s="1"/>
  <c r="T340" i="101" s="1"/>
  <c r="R101" i="101"/>
  <c r="S101" i="101" s="1"/>
  <c r="T101" i="101" s="1"/>
  <c r="R78" i="101"/>
  <c r="S78" i="101" s="1"/>
  <c r="T78" i="101" s="1"/>
  <c r="R74" i="101"/>
  <c r="S74" i="101" s="1"/>
  <c r="T74" i="101" s="1"/>
  <c r="R52" i="101"/>
  <c r="S52" i="101" s="1"/>
  <c r="T52" i="101" s="1"/>
  <c r="R48" i="101"/>
  <c r="S48" i="101" s="1"/>
  <c r="T48" i="101" s="1"/>
  <c r="R44" i="101"/>
  <c r="S44" i="101" s="1"/>
  <c r="T44" i="101" s="1"/>
  <c r="R15" i="101"/>
  <c r="S15" i="101" s="1"/>
  <c r="T15" i="101" s="1"/>
  <c r="O705" i="101"/>
  <c r="P705" i="101" s="1"/>
  <c r="R610" i="101"/>
  <c r="S610" i="101" s="1"/>
  <c r="T610" i="101" s="1"/>
  <c r="R418" i="101"/>
  <c r="S418" i="101" s="1"/>
  <c r="T418" i="101" s="1"/>
  <c r="R400" i="101"/>
  <c r="S400" i="101" s="1"/>
  <c r="T400" i="101" s="1"/>
  <c r="R392" i="101"/>
  <c r="S392" i="101" s="1"/>
  <c r="T392" i="101" s="1"/>
  <c r="R368" i="101"/>
  <c r="S368" i="101" s="1"/>
  <c r="T368" i="101" s="1"/>
  <c r="R322" i="101"/>
  <c r="S322" i="101" s="1"/>
  <c r="T322" i="101" s="1"/>
  <c r="R97" i="101"/>
  <c r="S97" i="101" s="1"/>
  <c r="T97" i="101" s="1"/>
  <c r="O653" i="101"/>
  <c r="P653" i="101" s="1"/>
  <c r="R558" i="101"/>
  <c r="S558" i="101" s="1"/>
  <c r="T558" i="101" s="1"/>
  <c r="R535" i="101"/>
  <c r="S535" i="101" s="1"/>
  <c r="T535" i="101" s="1"/>
  <c r="R520" i="101"/>
  <c r="S520" i="101" s="1"/>
  <c r="T520" i="101" s="1"/>
  <c r="R499" i="101"/>
  <c r="S499" i="101" s="1"/>
  <c r="T499" i="101" s="1"/>
  <c r="R468" i="101"/>
  <c r="S468" i="101" s="1"/>
  <c r="T468" i="101" s="1"/>
  <c r="R438" i="101"/>
  <c r="S438" i="101" s="1"/>
  <c r="T438" i="101" s="1"/>
  <c r="R413" i="101"/>
  <c r="S413" i="101" s="1"/>
  <c r="T413" i="101" s="1"/>
  <c r="R395" i="101"/>
  <c r="S395" i="101" s="1"/>
  <c r="T395" i="101" s="1"/>
  <c r="R358" i="101"/>
  <c r="S358" i="101" s="1"/>
  <c r="T358" i="101" s="1"/>
  <c r="R311" i="101"/>
  <c r="S311" i="101" s="1"/>
  <c r="T311" i="101" s="1"/>
  <c r="R302" i="101"/>
  <c r="S302" i="101" s="1"/>
  <c r="T302" i="101" s="1"/>
  <c r="R270" i="101"/>
  <c r="S270" i="101" s="1"/>
  <c r="T270" i="101" s="1"/>
  <c r="R266" i="101"/>
  <c r="S266" i="101" s="1"/>
  <c r="T266" i="101" s="1"/>
  <c r="R262" i="101"/>
  <c r="S262" i="101" s="1"/>
  <c r="T262" i="101" s="1"/>
  <c r="R238" i="101"/>
  <c r="S238" i="101" s="1"/>
  <c r="T238" i="101" s="1"/>
  <c r="R232" i="101"/>
  <c r="S232" i="101" s="1"/>
  <c r="T232" i="101" s="1"/>
  <c r="R226" i="101"/>
  <c r="S226" i="101" s="1"/>
  <c r="T226" i="101" s="1"/>
  <c r="R210" i="101"/>
  <c r="S210" i="101" s="1"/>
  <c r="T210" i="101" s="1"/>
  <c r="R183" i="101"/>
  <c r="S183" i="101" s="1"/>
  <c r="T183" i="101" s="1"/>
  <c r="R172" i="101"/>
  <c r="S172" i="101" s="1"/>
  <c r="T172" i="101" s="1"/>
  <c r="R168" i="101"/>
  <c r="S168" i="101" s="1"/>
  <c r="T168" i="101" s="1"/>
  <c r="R149" i="101"/>
  <c r="S149" i="101" s="1"/>
  <c r="T149" i="101" s="1"/>
  <c r="R117" i="101"/>
  <c r="S117" i="101" s="1"/>
  <c r="T117" i="101" s="1"/>
  <c r="Q716" i="101" a="1"/>
  <c r="Q716" i="101" s="1"/>
  <c r="R716" i="101" s="1"/>
  <c r="S716" i="101" s="1"/>
  <c r="T716" i="101" s="1"/>
  <c r="R95" i="101"/>
  <c r="S95" i="101" s="1"/>
  <c r="T95" i="101" s="1"/>
  <c r="Q175" i="107" a="1"/>
  <c r="Q175" i="107" s="1"/>
  <c r="R175" i="107" s="1"/>
  <c r="S175" i="107" s="1"/>
  <c r="T175" i="107" s="1"/>
  <c r="O151" i="107"/>
  <c r="P151" i="107" s="1"/>
  <c r="Q39" i="107" a="1"/>
  <c r="Q39" i="107" s="1"/>
  <c r="R39" i="107" s="1"/>
  <c r="S39" i="107" s="1"/>
  <c r="T39" i="107" s="1"/>
  <c r="N936" i="105"/>
  <c r="N928" i="105"/>
  <c r="N876" i="105"/>
  <c r="R937" i="105"/>
  <c r="S937" i="105" s="1"/>
  <c r="T937" i="105" s="1"/>
  <c r="R925" i="105"/>
  <c r="S925" i="105" s="1"/>
  <c r="T925" i="105" s="1"/>
  <c r="N920" i="105"/>
  <c r="O916" i="105"/>
  <c r="P916" i="105" s="1"/>
  <c r="N904" i="105"/>
  <c r="N896" i="105"/>
  <c r="N888" i="105"/>
  <c r="R909" i="105"/>
  <c r="S909" i="105" s="1"/>
  <c r="T909" i="105" s="1"/>
  <c r="N187" i="107"/>
  <c r="O183" i="107"/>
  <c r="P183" i="107" s="1"/>
  <c r="Q179" i="107" a="1"/>
  <c r="Q179" i="107" s="1"/>
  <c r="N171" i="107"/>
  <c r="O167" i="107"/>
  <c r="P167" i="107" s="1"/>
  <c r="Q163" i="107" a="1"/>
  <c r="Q163" i="107" s="1"/>
  <c r="O157" i="107"/>
  <c r="P157" i="107" s="1"/>
  <c r="O149" i="107"/>
  <c r="P149" i="107" s="1"/>
  <c r="N157" i="107"/>
  <c r="N149" i="107"/>
  <c r="O189" i="107"/>
  <c r="P189" i="107" s="1"/>
  <c r="O185" i="107"/>
  <c r="P185" i="107" s="1"/>
  <c r="O181" i="107"/>
  <c r="P181" i="107" s="1"/>
  <c r="O177" i="107"/>
  <c r="P177" i="107" s="1"/>
  <c r="O173" i="107"/>
  <c r="P173" i="107" s="1"/>
  <c r="O169" i="107"/>
  <c r="P169" i="107" s="1"/>
  <c r="O165" i="107"/>
  <c r="P165" i="107" s="1"/>
  <c r="N156" i="107"/>
  <c r="N148" i="107"/>
  <c r="Q41" i="107" a="1"/>
  <c r="Q41" i="107" s="1"/>
  <c r="R41" i="107" s="1"/>
  <c r="S41" i="107" s="1"/>
  <c r="T41" i="107" s="1"/>
  <c r="R143" i="107"/>
  <c r="S143" i="107" s="1"/>
  <c r="T143" i="107" s="1"/>
  <c r="R139" i="107"/>
  <c r="S139" i="107" s="1"/>
  <c r="T139" i="107" s="1"/>
  <c r="R135" i="107"/>
  <c r="S135" i="107" s="1"/>
  <c r="T135" i="107" s="1"/>
  <c r="R131" i="107"/>
  <c r="S131" i="107" s="1"/>
  <c r="T131" i="107" s="1"/>
  <c r="R127" i="107"/>
  <c r="S127" i="107" s="1"/>
  <c r="T127" i="107" s="1"/>
  <c r="R162" i="107"/>
  <c r="S162" i="107" s="1"/>
  <c r="T162" i="107" s="1"/>
  <c r="O36" i="107"/>
  <c r="P36" i="107" s="1"/>
  <c r="Q155" i="107" a="1"/>
  <c r="Q155" i="107" s="1"/>
  <c r="R155" i="107" s="1"/>
  <c r="S155" i="107" s="1"/>
  <c r="T155" i="107" s="1"/>
  <c r="Q43" i="107" a="1"/>
  <c r="Q43" i="107" s="1"/>
  <c r="R43" i="107" s="1"/>
  <c r="S43" i="107" s="1"/>
  <c r="T43" i="107" s="1"/>
  <c r="N39" i="107"/>
  <c r="N49" i="107"/>
  <c r="N35" i="107"/>
  <c r="R68" i="107"/>
  <c r="S68" i="107" s="1"/>
  <c r="T68" i="107" s="1"/>
  <c r="N44" i="107"/>
  <c r="Q31" i="107" a="1"/>
  <c r="Q31" i="107" s="1"/>
  <c r="R31" i="107" s="1"/>
  <c r="S31" i="107" s="1"/>
  <c r="T31" i="107" s="1"/>
  <c r="R23" i="107"/>
  <c r="S23" i="107" s="1"/>
  <c r="T23" i="107" s="1"/>
  <c r="R15" i="107"/>
  <c r="S15" i="107" s="1"/>
  <c r="T15" i="107" s="1"/>
  <c r="R74" i="107"/>
  <c r="S74" i="107" s="1"/>
  <c r="T74" i="107" s="1"/>
  <c r="R28" i="107"/>
  <c r="S28" i="107" s="1"/>
  <c r="T28" i="107" s="1"/>
  <c r="R20" i="107"/>
  <c r="S20" i="107" s="1"/>
  <c r="T20" i="107" s="1"/>
  <c r="N940" i="105"/>
  <c r="O936" i="105"/>
  <c r="P936" i="105" s="1"/>
  <c r="O924" i="105"/>
  <c r="P924" i="105" s="1"/>
  <c r="Q902" i="105" a="1"/>
  <c r="Q902" i="105" s="1"/>
  <c r="R902" i="105" s="1"/>
  <c r="S902" i="105" s="1"/>
  <c r="T902" i="105" s="1"/>
  <c r="Q898" i="105" a="1"/>
  <c r="Q898" i="105" s="1"/>
  <c r="R898" i="105" s="1"/>
  <c r="S898" i="105" s="1"/>
  <c r="T898" i="105" s="1"/>
  <c r="Q894" i="105" a="1"/>
  <c r="Q894" i="105" s="1"/>
  <c r="R894" i="105" s="1"/>
  <c r="S894" i="105" s="1"/>
  <c r="T894" i="105" s="1"/>
  <c r="Q890" i="105" a="1"/>
  <c r="Q890" i="105" s="1"/>
  <c r="R890" i="105" s="1"/>
  <c r="S890" i="105" s="1"/>
  <c r="T890" i="105" s="1"/>
  <c r="Q886" i="105" a="1"/>
  <c r="Q886" i="105" s="1"/>
  <c r="R886" i="105" s="1"/>
  <c r="S886" i="105" s="1"/>
  <c r="T886" i="105" s="1"/>
  <c r="R883" i="105"/>
  <c r="S883" i="105" s="1"/>
  <c r="T883" i="105" s="1"/>
  <c r="Q940" i="105" a="1"/>
  <c r="Q940" i="105" s="1"/>
  <c r="R940" i="105" s="1"/>
  <c r="S940" i="105" s="1"/>
  <c r="T940" i="105" s="1"/>
  <c r="N883" i="105"/>
  <c r="N879" i="105"/>
  <c r="N875" i="105"/>
  <c r="O920" i="105"/>
  <c r="P920" i="105" s="1"/>
  <c r="Q916" i="105" a="1"/>
  <c r="Q916" i="105" s="1"/>
  <c r="R916" i="105" s="1"/>
  <c r="S916" i="105" s="1"/>
  <c r="T916" i="105" s="1"/>
  <c r="N908" i="105"/>
  <c r="N903" i="105"/>
  <c r="N899" i="105"/>
  <c r="N895" i="105"/>
  <c r="N891" i="105"/>
  <c r="N887" i="105"/>
  <c r="O877" i="105"/>
  <c r="P877" i="105" s="1"/>
  <c r="R827" i="105"/>
  <c r="S827" i="105" s="1"/>
  <c r="T827" i="105" s="1"/>
  <c r="R819" i="105"/>
  <c r="S819" i="105" s="1"/>
  <c r="T819" i="105" s="1"/>
  <c r="R811" i="105"/>
  <c r="S811" i="105" s="1"/>
  <c r="T811" i="105" s="1"/>
  <c r="R803" i="105"/>
  <c r="S803" i="105" s="1"/>
  <c r="T803" i="105" s="1"/>
  <c r="R795" i="105"/>
  <c r="S795" i="105" s="1"/>
  <c r="T795" i="105" s="1"/>
  <c r="R787" i="105"/>
  <c r="S787" i="105" s="1"/>
  <c r="T787" i="105" s="1"/>
  <c r="R676" i="105"/>
  <c r="S676" i="105" s="1"/>
  <c r="T676" i="105" s="1"/>
  <c r="R654" i="105"/>
  <c r="S654" i="105" s="1"/>
  <c r="T654" i="105" s="1"/>
  <c r="N921" i="105"/>
  <c r="Q913" i="105" a="1"/>
  <c r="Q913" i="105" s="1"/>
  <c r="R913" i="105" s="1"/>
  <c r="S913" i="105" s="1"/>
  <c r="T913" i="105" s="1"/>
  <c r="N905" i="105"/>
  <c r="Q922" i="105" a="1"/>
  <c r="Q922" i="105" s="1"/>
  <c r="R922" i="105" s="1"/>
  <c r="S922" i="105" s="1"/>
  <c r="T922" i="105" s="1"/>
  <c r="N914" i="105"/>
  <c r="O910" i="105"/>
  <c r="P910" i="105" s="1"/>
  <c r="Q906" i="105" a="1"/>
  <c r="Q906" i="105" s="1"/>
  <c r="R906" i="105" s="1"/>
  <c r="S906" i="105" s="1"/>
  <c r="T906" i="105" s="1"/>
  <c r="Q872" i="105" a="1"/>
  <c r="Q872" i="105" s="1"/>
  <c r="R832" i="105"/>
  <c r="S832" i="105" s="1"/>
  <c r="T832" i="105" s="1"/>
  <c r="R824" i="105"/>
  <c r="S824" i="105" s="1"/>
  <c r="T824" i="105" s="1"/>
  <c r="R816" i="105"/>
  <c r="S816" i="105" s="1"/>
  <c r="T816" i="105" s="1"/>
  <c r="R808" i="105"/>
  <c r="S808" i="105" s="1"/>
  <c r="T808" i="105" s="1"/>
  <c r="R800" i="105"/>
  <c r="S800" i="105" s="1"/>
  <c r="T800" i="105" s="1"/>
  <c r="R792" i="105"/>
  <c r="S792" i="105" s="1"/>
  <c r="T792" i="105" s="1"/>
  <c r="R784" i="105"/>
  <c r="S784" i="105" s="1"/>
  <c r="T784" i="105" s="1"/>
  <c r="R661" i="105"/>
  <c r="S661" i="105" s="1"/>
  <c r="T661" i="105" s="1"/>
  <c r="R527" i="105"/>
  <c r="S527" i="105" s="1"/>
  <c r="T527" i="105" s="1"/>
  <c r="R433" i="105"/>
  <c r="S433" i="105" s="1"/>
  <c r="T433" i="105" s="1"/>
  <c r="R741" i="105"/>
  <c r="S741" i="105" s="1"/>
  <c r="T741" i="105" s="1"/>
  <c r="R651" i="105"/>
  <c r="S651" i="105" s="1"/>
  <c r="T651" i="105" s="1"/>
  <c r="R120" i="105"/>
  <c r="S120" i="105" s="1"/>
  <c r="T120" i="105" s="1"/>
  <c r="R781" i="105"/>
  <c r="S781" i="105" s="1"/>
  <c r="T781" i="105" s="1"/>
  <c r="R613" i="105"/>
  <c r="S613" i="105" s="1"/>
  <c r="T613" i="105" s="1"/>
  <c r="R554" i="105"/>
  <c r="S554" i="105" s="1"/>
  <c r="T554" i="105" s="1"/>
  <c r="R552" i="105"/>
  <c r="S552" i="105" s="1"/>
  <c r="T552" i="105" s="1"/>
  <c r="R549" i="105"/>
  <c r="S549" i="105" s="1"/>
  <c r="T549" i="105" s="1"/>
  <c r="R519" i="105"/>
  <c r="S519" i="105" s="1"/>
  <c r="T519" i="105" s="1"/>
  <c r="R493" i="105"/>
  <c r="S493" i="105" s="1"/>
  <c r="T493" i="105" s="1"/>
  <c r="R484" i="105"/>
  <c r="S484" i="105" s="1"/>
  <c r="T484" i="105" s="1"/>
  <c r="R431" i="105"/>
  <c r="S431" i="105" s="1"/>
  <c r="T431" i="105" s="1"/>
  <c r="R420" i="105"/>
  <c r="S420" i="105" s="1"/>
  <c r="T420" i="105" s="1"/>
  <c r="R262" i="105"/>
  <c r="S262" i="105" s="1"/>
  <c r="T262" i="105" s="1"/>
  <c r="R222" i="105"/>
  <c r="S222" i="105" s="1"/>
  <c r="T222" i="105" s="1"/>
  <c r="R188" i="105"/>
  <c r="S188" i="105" s="1"/>
  <c r="T188" i="105" s="1"/>
  <c r="R184" i="105"/>
  <c r="S184" i="105" s="1"/>
  <c r="T184" i="105" s="1"/>
  <c r="R180" i="105"/>
  <c r="S180" i="105" s="1"/>
  <c r="T180" i="105" s="1"/>
  <c r="Q923" i="105" a="1"/>
  <c r="Q923" i="105" s="1"/>
  <c r="R923" i="105" s="1"/>
  <c r="S923" i="105" s="1"/>
  <c r="T923" i="105" s="1"/>
  <c r="O903" i="105"/>
  <c r="P903" i="105" s="1"/>
  <c r="O895" i="105"/>
  <c r="P895" i="105" s="1"/>
  <c r="O887" i="105"/>
  <c r="P887" i="105" s="1"/>
  <c r="Q878" i="105" a="1"/>
  <c r="Q878" i="105" s="1"/>
  <c r="R878" i="105" s="1"/>
  <c r="S878" i="105" s="1"/>
  <c r="T878" i="105" s="1"/>
  <c r="R411" i="105"/>
  <c r="S411" i="105" s="1"/>
  <c r="T411" i="105" s="1"/>
  <c r="R392" i="105"/>
  <c r="S392" i="105" s="1"/>
  <c r="T392" i="105" s="1"/>
  <c r="R247" i="105"/>
  <c r="S247" i="105" s="1"/>
  <c r="T247" i="105" s="1"/>
  <c r="R153" i="105"/>
  <c r="S153" i="105" s="1"/>
  <c r="T153" i="105" s="1"/>
  <c r="N1120" i="104"/>
  <c r="N1116" i="104"/>
  <c r="N1112" i="104"/>
  <c r="N1108" i="104"/>
  <c r="N1104" i="104"/>
  <c r="N1100" i="104"/>
  <c r="N1096" i="104"/>
  <c r="N1092" i="104"/>
  <c r="O919" i="105"/>
  <c r="P919" i="105" s="1"/>
  <c r="O872" i="105"/>
  <c r="P872" i="105" s="1"/>
  <c r="R665" i="105"/>
  <c r="S665" i="105" s="1"/>
  <c r="T665" i="105" s="1"/>
  <c r="R638" i="105"/>
  <c r="S638" i="105" s="1"/>
  <c r="T638" i="105" s="1"/>
  <c r="R517" i="105"/>
  <c r="S517" i="105" s="1"/>
  <c r="T517" i="105" s="1"/>
  <c r="R516" i="105"/>
  <c r="S516" i="105" s="1"/>
  <c r="T516" i="105" s="1"/>
  <c r="R512" i="105"/>
  <c r="S512" i="105" s="1"/>
  <c r="T512" i="105" s="1"/>
  <c r="R468" i="105"/>
  <c r="S468" i="105" s="1"/>
  <c r="T468" i="105" s="1"/>
  <c r="R426" i="105"/>
  <c r="S426" i="105" s="1"/>
  <c r="T426" i="105" s="1"/>
  <c r="R412" i="105"/>
  <c r="S412" i="105" s="1"/>
  <c r="T412" i="105" s="1"/>
  <c r="R385" i="105"/>
  <c r="S385" i="105" s="1"/>
  <c r="T385" i="105" s="1"/>
  <c r="R246" i="105"/>
  <c r="S246" i="105" s="1"/>
  <c r="T246" i="105" s="1"/>
  <c r="R216" i="105"/>
  <c r="S216" i="105" s="1"/>
  <c r="T216" i="105" s="1"/>
  <c r="R202" i="105"/>
  <c r="S202" i="105" s="1"/>
  <c r="T202" i="105" s="1"/>
  <c r="R199" i="105"/>
  <c r="S199" i="105" s="1"/>
  <c r="T199" i="105" s="1"/>
  <c r="R170" i="105"/>
  <c r="S170" i="105" s="1"/>
  <c r="T170" i="105" s="1"/>
  <c r="R113" i="105"/>
  <c r="S113" i="105" s="1"/>
  <c r="T113" i="105" s="1"/>
  <c r="R33" i="105"/>
  <c r="S33" i="105" s="1"/>
  <c r="T33" i="105" s="1"/>
  <c r="R25" i="105"/>
  <c r="S25" i="105" s="1"/>
  <c r="T25" i="105" s="1"/>
  <c r="O1119" i="104"/>
  <c r="P1119" i="104" s="1"/>
  <c r="O1111" i="104"/>
  <c r="P1111" i="104" s="1"/>
  <c r="O1103" i="104"/>
  <c r="P1103" i="104" s="1"/>
  <c r="O1095" i="104"/>
  <c r="P1095" i="104" s="1"/>
  <c r="N880" i="104"/>
  <c r="O825" i="104"/>
  <c r="P825" i="104" s="1"/>
  <c r="O809" i="104"/>
  <c r="P809" i="104" s="1"/>
  <c r="O793" i="104"/>
  <c r="P793" i="104" s="1"/>
  <c r="N776" i="104"/>
  <c r="N760" i="104"/>
  <c r="Q879" i="105" a="1"/>
  <c r="Q879" i="105" s="1"/>
  <c r="R879" i="105" s="1"/>
  <c r="S879" i="105" s="1"/>
  <c r="T879" i="105" s="1"/>
  <c r="R350" i="105"/>
  <c r="S350" i="105" s="1"/>
  <c r="T350" i="105" s="1"/>
  <c r="R330" i="105"/>
  <c r="S330" i="105" s="1"/>
  <c r="T330" i="105" s="1"/>
  <c r="R312" i="105"/>
  <c r="S312" i="105" s="1"/>
  <c r="T312" i="105" s="1"/>
  <c r="R300" i="105"/>
  <c r="S300" i="105" s="1"/>
  <c r="T300" i="105" s="1"/>
  <c r="R286" i="105"/>
  <c r="S286" i="105" s="1"/>
  <c r="T286" i="105" s="1"/>
  <c r="R279" i="105"/>
  <c r="S279" i="105" s="1"/>
  <c r="T279" i="105" s="1"/>
  <c r="R219" i="105"/>
  <c r="S219" i="105" s="1"/>
  <c r="T219" i="105" s="1"/>
  <c r="R203" i="105"/>
  <c r="S203" i="105" s="1"/>
  <c r="T203" i="105" s="1"/>
  <c r="R187" i="105"/>
  <c r="S187" i="105" s="1"/>
  <c r="T187" i="105" s="1"/>
  <c r="R97" i="105"/>
  <c r="S97" i="105" s="1"/>
  <c r="T97" i="105" s="1"/>
  <c r="R59" i="105"/>
  <c r="S59" i="105" s="1"/>
  <c r="T59" i="105" s="1"/>
  <c r="R10" i="105"/>
  <c r="S10" i="105" s="1"/>
  <c r="T10" i="105" s="1"/>
  <c r="N1003" i="104"/>
  <c r="N987" i="104"/>
  <c r="N927" i="104"/>
  <c r="O911" i="104"/>
  <c r="P911" i="104" s="1"/>
  <c r="Q827" i="104" a="1"/>
  <c r="Q827" i="104" s="1"/>
  <c r="Q819" i="104" a="1"/>
  <c r="Q819" i="104" s="1"/>
  <c r="Q811" i="104" a="1"/>
  <c r="Q811" i="104" s="1"/>
  <c r="Q803" i="104" a="1"/>
  <c r="Q803" i="104" s="1"/>
  <c r="Q795" i="104" a="1"/>
  <c r="Q795" i="104" s="1"/>
  <c r="Q787" i="104" a="1"/>
  <c r="Q787" i="104" s="1"/>
  <c r="Q733" i="104" a="1"/>
  <c r="Q733" i="104" s="1"/>
  <c r="R733" i="104" s="1"/>
  <c r="S733" i="104" s="1"/>
  <c r="T733" i="104" s="1"/>
  <c r="N718" i="104"/>
  <c r="R651" i="104"/>
  <c r="S651" i="104" s="1"/>
  <c r="T651" i="104" s="1"/>
  <c r="R641" i="104"/>
  <c r="S641" i="104" s="1"/>
  <c r="T641" i="104" s="1"/>
  <c r="R529" i="105"/>
  <c r="S529" i="105" s="1"/>
  <c r="T529" i="105" s="1"/>
  <c r="R329" i="105"/>
  <c r="S329" i="105" s="1"/>
  <c r="T329" i="105" s="1"/>
  <c r="R311" i="105"/>
  <c r="S311" i="105" s="1"/>
  <c r="T311" i="105" s="1"/>
  <c r="R299" i="105"/>
  <c r="S299" i="105" s="1"/>
  <c r="T299" i="105" s="1"/>
  <c r="R285" i="105"/>
  <c r="S285" i="105" s="1"/>
  <c r="T285" i="105" s="1"/>
  <c r="R245" i="105"/>
  <c r="S245" i="105" s="1"/>
  <c r="T245" i="105" s="1"/>
  <c r="R195" i="105"/>
  <c r="S195" i="105" s="1"/>
  <c r="T195" i="105" s="1"/>
  <c r="R141" i="105"/>
  <c r="S141" i="105" s="1"/>
  <c r="T141" i="105" s="1"/>
  <c r="R988" i="104"/>
  <c r="S988" i="104" s="1"/>
  <c r="T988" i="104" s="1"/>
  <c r="R996" i="104"/>
  <c r="S996" i="104" s="1"/>
  <c r="T996" i="104" s="1"/>
  <c r="R1004" i="104"/>
  <c r="S1004" i="104" s="1"/>
  <c r="T1004" i="104" s="1"/>
  <c r="R1012" i="104"/>
  <c r="S1012" i="104" s="1"/>
  <c r="T1012" i="104" s="1"/>
  <c r="O1122" i="104"/>
  <c r="P1122" i="104" s="1"/>
  <c r="O1114" i="104"/>
  <c r="P1114" i="104" s="1"/>
  <c r="O1106" i="104"/>
  <c r="P1106" i="104" s="1"/>
  <c r="O1098" i="104"/>
  <c r="P1098" i="104" s="1"/>
  <c r="O1090" i="104"/>
  <c r="P1090" i="104" s="1"/>
  <c r="N1081" i="104"/>
  <c r="N1073" i="104"/>
  <c r="N1065" i="104"/>
  <c r="N1057" i="104"/>
  <c r="N1049" i="104"/>
  <c r="N1041" i="104"/>
  <c r="N1033" i="104"/>
  <c r="N1025" i="104"/>
  <c r="N1018" i="104"/>
  <c r="N1012" i="104"/>
  <c r="N1004" i="104"/>
  <c r="N996" i="104"/>
  <c r="N988" i="104"/>
  <c r="N982" i="104"/>
  <c r="R976" i="104"/>
  <c r="S976" i="104" s="1"/>
  <c r="T976" i="104" s="1"/>
  <c r="R972" i="104"/>
  <c r="S972" i="104" s="1"/>
  <c r="T972" i="104" s="1"/>
  <c r="R968" i="104"/>
  <c r="S968" i="104" s="1"/>
  <c r="T968" i="104" s="1"/>
  <c r="R964" i="104"/>
  <c r="S964" i="104" s="1"/>
  <c r="T964" i="104" s="1"/>
  <c r="R960" i="104"/>
  <c r="S960" i="104" s="1"/>
  <c r="T960" i="104" s="1"/>
  <c r="R956" i="104"/>
  <c r="S956" i="104" s="1"/>
  <c r="T956" i="104" s="1"/>
  <c r="N930" i="104"/>
  <c r="N882" i="104"/>
  <c r="O827" i="104"/>
  <c r="P827" i="104" s="1"/>
  <c r="O819" i="104"/>
  <c r="P819" i="104" s="1"/>
  <c r="O811" i="104"/>
  <c r="P811" i="104" s="1"/>
  <c r="O803" i="104"/>
  <c r="P803" i="104" s="1"/>
  <c r="O795" i="104"/>
  <c r="P795" i="104" s="1"/>
  <c r="O787" i="104"/>
  <c r="P787" i="104" s="1"/>
  <c r="N778" i="104"/>
  <c r="N770" i="104"/>
  <c r="N762" i="104"/>
  <c r="O753" i="104"/>
  <c r="P753" i="104" s="1"/>
  <c r="O729" i="104"/>
  <c r="P729" i="104" s="1"/>
  <c r="N721" i="104"/>
  <c r="N686" i="104"/>
  <c r="R679" i="104"/>
  <c r="S679" i="104" s="1"/>
  <c r="T679" i="104" s="1"/>
  <c r="R667" i="104"/>
  <c r="S667" i="104" s="1"/>
  <c r="T667" i="104" s="1"/>
  <c r="R655" i="104"/>
  <c r="S655" i="104" s="1"/>
  <c r="T655" i="104" s="1"/>
  <c r="R503" i="105"/>
  <c r="S503" i="105" s="1"/>
  <c r="T503" i="105" s="1"/>
  <c r="R456" i="105"/>
  <c r="S456" i="105" s="1"/>
  <c r="T456" i="105" s="1"/>
  <c r="R424" i="105"/>
  <c r="S424" i="105" s="1"/>
  <c r="T424" i="105" s="1"/>
  <c r="R390" i="105"/>
  <c r="S390" i="105" s="1"/>
  <c r="T390" i="105" s="1"/>
  <c r="R365" i="105"/>
  <c r="S365" i="105" s="1"/>
  <c r="T365" i="105" s="1"/>
  <c r="R331" i="105"/>
  <c r="S331" i="105" s="1"/>
  <c r="T331" i="105" s="1"/>
  <c r="R266" i="105"/>
  <c r="S266" i="105" s="1"/>
  <c r="T266" i="105" s="1"/>
  <c r="R254" i="105"/>
  <c r="S254" i="105" s="1"/>
  <c r="T254" i="105" s="1"/>
  <c r="R211" i="105"/>
  <c r="S211" i="105" s="1"/>
  <c r="T211" i="105" s="1"/>
  <c r="R146" i="105"/>
  <c r="S146" i="105" s="1"/>
  <c r="T146" i="105" s="1"/>
  <c r="R131" i="105"/>
  <c r="S131" i="105" s="1"/>
  <c r="T131" i="105" s="1"/>
  <c r="R106" i="105"/>
  <c r="S106" i="105" s="1"/>
  <c r="T106" i="105" s="1"/>
  <c r="N1084" i="104"/>
  <c r="N1076" i="104"/>
  <c r="N1068" i="104"/>
  <c r="N1060" i="104"/>
  <c r="N1052" i="104"/>
  <c r="N1044" i="104"/>
  <c r="N1036" i="104"/>
  <c r="N1028" i="104"/>
  <c r="N1005" i="104"/>
  <c r="N989" i="104"/>
  <c r="N948" i="104"/>
  <c r="N944" i="104"/>
  <c r="N940" i="104"/>
  <c r="N936" i="104"/>
  <c r="N931" i="104"/>
  <c r="O913" i="104"/>
  <c r="P913" i="104" s="1"/>
  <c r="N881" i="104"/>
  <c r="Q833" i="104" a="1"/>
  <c r="Q833" i="104" s="1"/>
  <c r="R833" i="104" s="1"/>
  <c r="S833" i="104" s="1"/>
  <c r="T833" i="104" s="1"/>
  <c r="Q825" i="104" a="1"/>
  <c r="Q825" i="104" s="1"/>
  <c r="R825" i="104" s="1"/>
  <c r="S825" i="104" s="1"/>
  <c r="T825" i="104" s="1"/>
  <c r="Q817" i="104" a="1"/>
  <c r="Q817" i="104" s="1"/>
  <c r="R817" i="104" s="1"/>
  <c r="S817" i="104" s="1"/>
  <c r="T817" i="104" s="1"/>
  <c r="Q809" i="104" a="1"/>
  <c r="Q809" i="104" s="1"/>
  <c r="R809" i="104" s="1"/>
  <c r="S809" i="104" s="1"/>
  <c r="T809" i="104" s="1"/>
  <c r="Q801" i="104" a="1"/>
  <c r="Q801" i="104" s="1"/>
  <c r="R801" i="104" s="1"/>
  <c r="S801" i="104" s="1"/>
  <c r="T801" i="104" s="1"/>
  <c r="Q793" i="104" a="1"/>
  <c r="Q793" i="104" s="1"/>
  <c r="R793" i="104" s="1"/>
  <c r="S793" i="104" s="1"/>
  <c r="T793" i="104" s="1"/>
  <c r="Q785" i="104" a="1"/>
  <c r="Q785" i="104" s="1"/>
  <c r="R785" i="104" s="1"/>
  <c r="S785" i="104" s="1"/>
  <c r="T785" i="104" s="1"/>
  <c r="N777" i="104"/>
  <c r="N769" i="104"/>
  <c r="N761" i="104"/>
  <c r="Q745" i="104" a="1"/>
  <c r="Q745" i="104" s="1"/>
  <c r="R745" i="104" s="1"/>
  <c r="S745" i="104" s="1"/>
  <c r="T745" i="104" s="1"/>
  <c r="Q738" i="104" a="1"/>
  <c r="Q738" i="104" s="1"/>
  <c r="N727" i="104"/>
  <c r="Q723" i="104" a="1"/>
  <c r="Q723" i="104" s="1"/>
  <c r="R723" i="104" s="1"/>
  <c r="S723" i="104" s="1"/>
  <c r="T723" i="104" s="1"/>
  <c r="R660" i="104"/>
  <c r="S660" i="104" s="1"/>
  <c r="T660" i="104" s="1"/>
  <c r="R80" i="105"/>
  <c r="S80" i="105" s="1"/>
  <c r="T80" i="105" s="1"/>
  <c r="R1023" i="104"/>
  <c r="S1023" i="104" s="1"/>
  <c r="T1023" i="104" s="1"/>
  <c r="O1013" i="104"/>
  <c r="P1013" i="104" s="1"/>
  <c r="O1005" i="104"/>
  <c r="P1005" i="104" s="1"/>
  <c r="O997" i="104"/>
  <c r="P997" i="104" s="1"/>
  <c r="O989" i="104"/>
  <c r="P989" i="104" s="1"/>
  <c r="O981" i="104"/>
  <c r="P981" i="104" s="1"/>
  <c r="R973" i="104"/>
  <c r="S973" i="104" s="1"/>
  <c r="T973" i="104" s="1"/>
  <c r="R965" i="104"/>
  <c r="S965" i="104" s="1"/>
  <c r="T965" i="104" s="1"/>
  <c r="R957" i="104"/>
  <c r="S957" i="104" s="1"/>
  <c r="T957" i="104" s="1"/>
  <c r="O949" i="104"/>
  <c r="P949" i="104" s="1"/>
  <c r="O941" i="104"/>
  <c r="P941" i="104" s="1"/>
  <c r="N914" i="104"/>
  <c r="N833" i="104"/>
  <c r="N817" i="104"/>
  <c r="N801" i="104"/>
  <c r="N785" i="104"/>
  <c r="O755" i="104"/>
  <c r="P755" i="104" s="1"/>
  <c r="Q744" i="104" a="1"/>
  <c r="Q744" i="104" s="1"/>
  <c r="O731" i="104"/>
  <c r="P731" i="104" s="1"/>
  <c r="R724" i="104"/>
  <c r="S724" i="104" s="1"/>
  <c r="T724" i="104" s="1"/>
  <c r="R693" i="104"/>
  <c r="S693" i="104" s="1"/>
  <c r="T693" i="104" s="1"/>
  <c r="R676" i="104"/>
  <c r="S676" i="104" s="1"/>
  <c r="T676" i="104" s="1"/>
  <c r="R652" i="104"/>
  <c r="S652" i="104" s="1"/>
  <c r="T652" i="104" s="1"/>
  <c r="R541" i="104"/>
  <c r="S541" i="104" s="1"/>
  <c r="T541" i="104" s="1"/>
  <c r="R527" i="104"/>
  <c r="S527" i="104" s="1"/>
  <c r="T527" i="104" s="1"/>
  <c r="Q962" i="101" a="1"/>
  <c r="Q962" i="101" s="1"/>
  <c r="Q958" i="101" a="1"/>
  <c r="Q958" i="101" s="1"/>
  <c r="R958" i="101" s="1"/>
  <c r="S958" i="101" s="1"/>
  <c r="T958" i="101" s="1"/>
  <c r="Q954" i="101" a="1"/>
  <c r="Q954" i="101" s="1"/>
  <c r="Q950" i="101" a="1"/>
  <c r="Q950" i="101" s="1"/>
  <c r="Q946" i="101" a="1"/>
  <c r="Q946" i="101" s="1"/>
  <c r="O769" i="101"/>
  <c r="P769" i="101" s="1"/>
  <c r="N769" i="101"/>
  <c r="O767" i="101"/>
  <c r="P767" i="101" s="1"/>
  <c r="N767" i="101"/>
  <c r="O691" i="101"/>
  <c r="P691" i="101" s="1"/>
  <c r="R159" i="105"/>
  <c r="S159" i="105" s="1"/>
  <c r="T159" i="105" s="1"/>
  <c r="R64" i="105"/>
  <c r="S64" i="105" s="1"/>
  <c r="T64" i="105" s="1"/>
  <c r="Q945" i="104" a="1"/>
  <c r="Q945" i="104" s="1"/>
  <c r="R945" i="104" s="1"/>
  <c r="S945" i="104" s="1"/>
  <c r="T945" i="104" s="1"/>
  <c r="Q937" i="104" a="1"/>
  <c r="Q937" i="104" s="1"/>
  <c r="R937" i="104" s="1"/>
  <c r="S937" i="104" s="1"/>
  <c r="T937" i="104" s="1"/>
  <c r="O768" i="104"/>
  <c r="P768" i="104" s="1"/>
  <c r="O726" i="104"/>
  <c r="P726" i="104" s="1"/>
  <c r="R539" i="104"/>
  <c r="S539" i="104" s="1"/>
  <c r="T539" i="104" s="1"/>
  <c r="R517" i="104"/>
  <c r="S517" i="104" s="1"/>
  <c r="T517" i="104" s="1"/>
  <c r="R486" i="104"/>
  <c r="S486" i="104" s="1"/>
  <c r="T486" i="104" s="1"/>
  <c r="R419" i="104"/>
  <c r="S419" i="104" s="1"/>
  <c r="T419" i="104" s="1"/>
  <c r="R157" i="105"/>
  <c r="S157" i="105" s="1"/>
  <c r="T157" i="105" s="1"/>
  <c r="Q1009" i="104" a="1"/>
  <c r="Q1009" i="104" s="1"/>
  <c r="R1009" i="104" s="1"/>
  <c r="S1009" i="104" s="1"/>
  <c r="T1009" i="104" s="1"/>
  <c r="Q993" i="104" a="1"/>
  <c r="Q993" i="104" s="1"/>
  <c r="R993" i="104" s="1"/>
  <c r="S993" i="104" s="1"/>
  <c r="T993" i="104" s="1"/>
  <c r="Q981" i="104" a="1"/>
  <c r="Q981" i="104" s="1"/>
  <c r="R981" i="104" s="1"/>
  <c r="S981" i="104" s="1"/>
  <c r="T981" i="104" s="1"/>
  <c r="O944" i="104"/>
  <c r="P944" i="104" s="1"/>
  <c r="O936" i="104"/>
  <c r="P936" i="104" s="1"/>
  <c r="Q929" i="104" a="1"/>
  <c r="Q929" i="104" s="1"/>
  <c r="R929" i="104" s="1"/>
  <c r="S929" i="104" s="1"/>
  <c r="T929" i="104" s="1"/>
  <c r="N915" i="104"/>
  <c r="Q886" i="104" a="1"/>
  <c r="Q886" i="104" s="1"/>
  <c r="R886" i="104" s="1"/>
  <c r="S886" i="104" s="1"/>
  <c r="T886" i="104" s="1"/>
  <c r="O878" i="104"/>
  <c r="P878" i="104" s="1"/>
  <c r="N831" i="104"/>
  <c r="N823" i="104"/>
  <c r="N815" i="104"/>
  <c r="N807" i="104"/>
  <c r="N799" i="104"/>
  <c r="N791" i="104"/>
  <c r="O782" i="104"/>
  <c r="P782" i="104" s="1"/>
  <c r="O774" i="104"/>
  <c r="P774" i="104" s="1"/>
  <c r="O766" i="104"/>
  <c r="P766" i="104" s="1"/>
  <c r="O756" i="104"/>
  <c r="P756" i="104" s="1"/>
  <c r="O744" i="104"/>
  <c r="P744" i="104" s="1"/>
  <c r="N732" i="104"/>
  <c r="O692" i="104"/>
  <c r="P692" i="104" s="1"/>
  <c r="R658" i="104"/>
  <c r="S658" i="104" s="1"/>
  <c r="T658" i="104" s="1"/>
  <c r="R413" i="104"/>
  <c r="S413" i="104" s="1"/>
  <c r="T413" i="104" s="1"/>
  <c r="R192" i="104"/>
  <c r="S192" i="104" s="1"/>
  <c r="T192" i="104" s="1"/>
  <c r="R188" i="104"/>
  <c r="S188" i="104" s="1"/>
  <c r="T188" i="104" s="1"/>
  <c r="R184" i="104"/>
  <c r="S184" i="104" s="1"/>
  <c r="T184" i="104" s="1"/>
  <c r="Q939" i="101" a="1"/>
  <c r="Q939" i="101" s="1"/>
  <c r="R484" i="104"/>
  <c r="S484" i="104" s="1"/>
  <c r="T484" i="104" s="1"/>
  <c r="R456" i="104"/>
  <c r="S456" i="104" s="1"/>
  <c r="T456" i="104" s="1"/>
  <c r="R430" i="104"/>
  <c r="S430" i="104" s="1"/>
  <c r="T430" i="104" s="1"/>
  <c r="R203" i="104"/>
  <c r="S203" i="104" s="1"/>
  <c r="T203" i="104" s="1"/>
  <c r="N1138" i="101"/>
  <c r="N1130" i="101"/>
  <c r="N1122" i="101"/>
  <c r="N1108" i="101"/>
  <c r="N1092" i="101"/>
  <c r="N1076" i="101"/>
  <c r="N1060" i="101"/>
  <c r="N1043" i="101"/>
  <c r="N1027" i="101"/>
  <c r="N1011" i="101"/>
  <c r="R996" i="101"/>
  <c r="S996" i="101" s="1"/>
  <c r="T996" i="101" s="1"/>
  <c r="R992" i="101"/>
  <c r="S992" i="101" s="1"/>
  <c r="T992" i="101" s="1"/>
  <c r="R988" i="101"/>
  <c r="S988" i="101" s="1"/>
  <c r="T988" i="101" s="1"/>
  <c r="R984" i="101"/>
  <c r="S984" i="101" s="1"/>
  <c r="T984" i="101" s="1"/>
  <c r="R980" i="101"/>
  <c r="S980" i="101" s="1"/>
  <c r="T980" i="101" s="1"/>
  <c r="R976" i="101"/>
  <c r="S976" i="101" s="1"/>
  <c r="T976" i="101" s="1"/>
  <c r="R972" i="101"/>
  <c r="S972" i="101" s="1"/>
  <c r="T972" i="101" s="1"/>
  <c r="R968" i="101"/>
  <c r="S968" i="101" s="1"/>
  <c r="T968" i="101" s="1"/>
  <c r="N960" i="101"/>
  <c r="N944" i="101"/>
  <c r="R942" i="101"/>
  <c r="S942" i="101" s="1"/>
  <c r="T942" i="101" s="1"/>
  <c r="Q893" i="101" a="1"/>
  <c r="Q893" i="101" s="1"/>
  <c r="R893" i="101" s="1"/>
  <c r="S893" i="101" s="1"/>
  <c r="T893" i="101" s="1"/>
  <c r="R890" i="101"/>
  <c r="S890" i="101" s="1"/>
  <c r="T890" i="101" s="1"/>
  <c r="R886" i="101"/>
  <c r="S886" i="101" s="1"/>
  <c r="T886" i="101" s="1"/>
  <c r="N838" i="101"/>
  <c r="N822" i="101"/>
  <c r="N806" i="101"/>
  <c r="N736" i="101"/>
  <c r="R562" i="104"/>
  <c r="S562" i="104" s="1"/>
  <c r="T562" i="104" s="1"/>
  <c r="R512" i="104"/>
  <c r="S512" i="104" s="1"/>
  <c r="T512" i="104" s="1"/>
  <c r="R439" i="104"/>
  <c r="S439" i="104" s="1"/>
  <c r="T439" i="104" s="1"/>
  <c r="R146" i="104"/>
  <c r="S146" i="104" s="1"/>
  <c r="T146" i="104" s="1"/>
  <c r="R82" i="104"/>
  <c r="S82" i="104" s="1"/>
  <c r="T82" i="104" s="1"/>
  <c r="R713" i="101"/>
  <c r="S713" i="101" s="1"/>
  <c r="T713" i="101" s="1"/>
  <c r="N1143" i="101"/>
  <c r="N1135" i="101"/>
  <c r="N1127" i="101"/>
  <c r="N1119" i="101"/>
  <c r="O1112" i="101"/>
  <c r="P1112" i="101" s="1"/>
  <c r="O1106" i="101"/>
  <c r="P1106" i="101" s="1"/>
  <c r="O1098" i="101"/>
  <c r="P1098" i="101" s="1"/>
  <c r="O1090" i="101"/>
  <c r="P1090" i="101" s="1"/>
  <c r="O1082" i="101"/>
  <c r="P1082" i="101" s="1"/>
  <c r="O1074" i="101"/>
  <c r="P1074" i="101" s="1"/>
  <c r="O1066" i="101"/>
  <c r="P1066" i="101" s="1"/>
  <c r="O1058" i="101"/>
  <c r="P1058" i="101" s="1"/>
  <c r="O1050" i="101"/>
  <c r="P1050" i="101" s="1"/>
  <c r="O1037" i="101"/>
  <c r="P1037" i="101" s="1"/>
  <c r="O1029" i="101"/>
  <c r="P1029" i="101" s="1"/>
  <c r="O1021" i="101"/>
  <c r="P1021" i="101" s="1"/>
  <c r="O1013" i="101"/>
  <c r="P1013" i="101" s="1"/>
  <c r="N1002" i="101"/>
  <c r="Q927" i="101" a="1"/>
  <c r="Q927" i="101" s="1"/>
  <c r="O882" i="101"/>
  <c r="P882" i="101" s="1"/>
  <c r="R878" i="101"/>
  <c r="S878" i="101" s="1"/>
  <c r="T878" i="101" s="1"/>
  <c r="R874" i="101"/>
  <c r="S874" i="101" s="1"/>
  <c r="T874" i="101" s="1"/>
  <c r="R870" i="101"/>
  <c r="S870" i="101" s="1"/>
  <c r="T870" i="101" s="1"/>
  <c r="R866" i="101"/>
  <c r="S866" i="101" s="1"/>
  <c r="T866" i="101" s="1"/>
  <c r="R862" i="101"/>
  <c r="S862" i="101" s="1"/>
  <c r="T862" i="101" s="1"/>
  <c r="R858" i="101"/>
  <c r="S858" i="101" s="1"/>
  <c r="T858" i="101" s="1"/>
  <c r="R854" i="101"/>
  <c r="S854" i="101" s="1"/>
  <c r="T854" i="101" s="1"/>
  <c r="R850" i="101"/>
  <c r="S850" i="101" s="1"/>
  <c r="T850" i="101" s="1"/>
  <c r="R846" i="101"/>
  <c r="S846" i="101" s="1"/>
  <c r="T846" i="101" s="1"/>
  <c r="N837" i="101"/>
  <c r="N821" i="101"/>
  <c r="N809" i="101"/>
  <c r="N801" i="101"/>
  <c r="O760" i="101"/>
  <c r="P760" i="101" s="1"/>
  <c r="N755" i="101"/>
  <c r="N745" i="101"/>
  <c r="O728" i="101"/>
  <c r="P728" i="101" s="1"/>
  <c r="O724" i="101"/>
  <c r="P724" i="101" s="1"/>
  <c r="N716" i="101"/>
  <c r="R669" i="101"/>
  <c r="S669" i="101" s="1"/>
  <c r="T669" i="101" s="1"/>
  <c r="R648" i="101"/>
  <c r="S648" i="101" s="1"/>
  <c r="T648" i="101" s="1"/>
  <c r="R546" i="104"/>
  <c r="S546" i="104" s="1"/>
  <c r="T546" i="104" s="1"/>
  <c r="R462" i="104"/>
  <c r="S462" i="104" s="1"/>
  <c r="T462" i="104" s="1"/>
  <c r="R426" i="104"/>
  <c r="S426" i="104" s="1"/>
  <c r="T426" i="104" s="1"/>
  <c r="R405" i="104"/>
  <c r="S405" i="104" s="1"/>
  <c r="T405" i="104" s="1"/>
  <c r="R239" i="104"/>
  <c r="S239" i="104" s="1"/>
  <c r="T239" i="104" s="1"/>
  <c r="R220" i="104"/>
  <c r="S220" i="104" s="1"/>
  <c r="T220" i="104" s="1"/>
  <c r="R143" i="104"/>
  <c r="S143" i="104" s="1"/>
  <c r="T143" i="104" s="1"/>
  <c r="N1140" i="101"/>
  <c r="N1132" i="101"/>
  <c r="N1124" i="101"/>
  <c r="O1115" i="101"/>
  <c r="P1115" i="101" s="1"/>
  <c r="O1109" i="101"/>
  <c r="P1109" i="101" s="1"/>
  <c r="O1101" i="101"/>
  <c r="P1101" i="101" s="1"/>
  <c r="O1093" i="101"/>
  <c r="P1093" i="101" s="1"/>
  <c r="O1085" i="101"/>
  <c r="P1085" i="101" s="1"/>
  <c r="O1077" i="101"/>
  <c r="P1077" i="101" s="1"/>
  <c r="O1069" i="101"/>
  <c r="P1069" i="101" s="1"/>
  <c r="O1061" i="101"/>
  <c r="P1061" i="101" s="1"/>
  <c r="O1053" i="101"/>
  <c r="P1053" i="101" s="1"/>
  <c r="O1044" i="101"/>
  <c r="P1044" i="101" s="1"/>
  <c r="O1036" i="101"/>
  <c r="P1036" i="101" s="1"/>
  <c r="O1028" i="101"/>
  <c r="P1028" i="101" s="1"/>
  <c r="O1020" i="101"/>
  <c r="P1020" i="101" s="1"/>
  <c r="O1012" i="101"/>
  <c r="P1012" i="101" s="1"/>
  <c r="O1004" i="101"/>
  <c r="P1004" i="101" s="1"/>
  <c r="O961" i="101"/>
  <c r="P961" i="101" s="1"/>
  <c r="O953" i="101"/>
  <c r="P953" i="101" s="1"/>
  <c r="O945" i="101"/>
  <c r="P945" i="101" s="1"/>
  <c r="R928" i="101"/>
  <c r="S928" i="101" s="1"/>
  <c r="T928" i="101" s="1"/>
  <c r="R926" i="101"/>
  <c r="S926" i="101" s="1"/>
  <c r="T926" i="101" s="1"/>
  <c r="R922" i="101"/>
  <c r="S922" i="101" s="1"/>
  <c r="T922" i="101" s="1"/>
  <c r="R916" i="101"/>
  <c r="S916" i="101" s="1"/>
  <c r="T916" i="101" s="1"/>
  <c r="R912" i="101"/>
  <c r="S912" i="101" s="1"/>
  <c r="T912" i="101" s="1"/>
  <c r="R908" i="101"/>
  <c r="S908" i="101" s="1"/>
  <c r="T908" i="101" s="1"/>
  <c r="R904" i="101"/>
  <c r="S904" i="101" s="1"/>
  <c r="T904" i="101" s="1"/>
  <c r="R900" i="101"/>
  <c r="S900" i="101" s="1"/>
  <c r="T900" i="101" s="1"/>
  <c r="R896" i="101"/>
  <c r="S896" i="101" s="1"/>
  <c r="T896" i="101" s="1"/>
  <c r="O831" i="101"/>
  <c r="P831" i="101" s="1"/>
  <c r="O815" i="101"/>
  <c r="P815" i="101" s="1"/>
  <c r="O799" i="101"/>
  <c r="P799" i="101" s="1"/>
  <c r="Q793" i="101" a="1"/>
  <c r="Q793" i="101" s="1"/>
  <c r="R793" i="101" s="1"/>
  <c r="S793" i="101" s="1"/>
  <c r="T793" i="101" s="1"/>
  <c r="N757" i="101"/>
  <c r="Q737" i="101" a="1"/>
  <c r="Q737" i="101" s="1"/>
  <c r="R737" i="101" s="1"/>
  <c r="S737" i="101" s="1"/>
  <c r="T737" i="101" s="1"/>
  <c r="N719" i="101"/>
  <c r="N702" i="101"/>
  <c r="N654" i="101"/>
  <c r="R213" i="105"/>
  <c r="S213" i="105" s="1"/>
  <c r="T213" i="105" s="1"/>
  <c r="O1010" i="104"/>
  <c r="P1010" i="104" s="1"/>
  <c r="O1002" i="104"/>
  <c r="P1002" i="104" s="1"/>
  <c r="O994" i="104"/>
  <c r="P994" i="104" s="1"/>
  <c r="O986" i="104"/>
  <c r="P986" i="104" s="1"/>
  <c r="Q948" i="104" a="1"/>
  <c r="Q948" i="104" s="1"/>
  <c r="R948" i="104" s="1"/>
  <c r="S948" i="104" s="1"/>
  <c r="T948" i="104" s="1"/>
  <c r="Q940" i="104" a="1"/>
  <c r="Q940" i="104" s="1"/>
  <c r="R940" i="104" s="1"/>
  <c r="S940" i="104" s="1"/>
  <c r="T940" i="104" s="1"/>
  <c r="Q882" i="104" a="1"/>
  <c r="Q882" i="104" s="1"/>
  <c r="R882" i="104" s="1"/>
  <c r="S882" i="104" s="1"/>
  <c r="T882" i="104" s="1"/>
  <c r="Q774" i="104" a="1"/>
  <c r="Q774" i="104" s="1"/>
  <c r="R774" i="104" s="1"/>
  <c r="S774" i="104" s="1"/>
  <c r="T774" i="104" s="1"/>
  <c r="Q639" i="104" a="1"/>
  <c r="Q639" i="104" s="1"/>
  <c r="R639" i="104" s="1"/>
  <c r="S639" i="104" s="1"/>
  <c r="T639" i="104" s="1"/>
  <c r="R615" i="104"/>
  <c r="S615" i="104" s="1"/>
  <c r="T615" i="104" s="1"/>
  <c r="R590" i="104"/>
  <c r="S590" i="104" s="1"/>
  <c r="T590" i="104" s="1"/>
  <c r="R564" i="104"/>
  <c r="S564" i="104" s="1"/>
  <c r="T564" i="104" s="1"/>
  <c r="R544" i="104"/>
  <c r="S544" i="104" s="1"/>
  <c r="T544" i="104" s="1"/>
  <c r="R470" i="104"/>
  <c r="S470" i="104" s="1"/>
  <c r="T470" i="104" s="1"/>
  <c r="R454" i="104"/>
  <c r="S454" i="104" s="1"/>
  <c r="T454" i="104" s="1"/>
  <c r="R391" i="104"/>
  <c r="S391" i="104" s="1"/>
  <c r="T391" i="104" s="1"/>
  <c r="R385" i="104"/>
  <c r="S385" i="104" s="1"/>
  <c r="T385" i="104" s="1"/>
  <c r="R377" i="104"/>
  <c r="S377" i="104" s="1"/>
  <c r="T377" i="104" s="1"/>
  <c r="R259" i="104"/>
  <c r="S259" i="104" s="1"/>
  <c r="T259" i="104" s="1"/>
  <c r="R221" i="104"/>
  <c r="S221" i="104" s="1"/>
  <c r="T221" i="104" s="1"/>
  <c r="R151" i="104"/>
  <c r="S151" i="104" s="1"/>
  <c r="T151" i="104" s="1"/>
  <c r="R83" i="104"/>
  <c r="S83" i="104" s="1"/>
  <c r="T83" i="104" s="1"/>
  <c r="R65" i="104"/>
  <c r="S65" i="104" s="1"/>
  <c r="T65" i="104" s="1"/>
  <c r="R17" i="104"/>
  <c r="S17" i="104" s="1"/>
  <c r="T17" i="104" s="1"/>
  <c r="O1142" i="101"/>
  <c r="P1142" i="101" s="1"/>
  <c r="O1134" i="101"/>
  <c r="P1134" i="101" s="1"/>
  <c r="O1126" i="101"/>
  <c r="P1126" i="101" s="1"/>
  <c r="Q1118" i="101" a="1"/>
  <c r="Q1118" i="101" s="1"/>
  <c r="N1109" i="101"/>
  <c r="N1101" i="101"/>
  <c r="N1093" i="101"/>
  <c r="N1085" i="101"/>
  <c r="N1077" i="101"/>
  <c r="N1069" i="101"/>
  <c r="N1061" i="101"/>
  <c r="N1053" i="101"/>
  <c r="N1044" i="101"/>
  <c r="N1036" i="101"/>
  <c r="N1028" i="101"/>
  <c r="N1020" i="101"/>
  <c r="N1012" i="101"/>
  <c r="N1004" i="101"/>
  <c r="O964" i="101"/>
  <c r="P964" i="101" s="1"/>
  <c r="O956" i="101"/>
  <c r="P956" i="101" s="1"/>
  <c r="O948" i="101"/>
  <c r="P948" i="101" s="1"/>
  <c r="N937" i="101"/>
  <c r="R934" i="101"/>
  <c r="S934" i="101" s="1"/>
  <c r="T934" i="101" s="1"/>
  <c r="R930" i="101"/>
  <c r="S930" i="101" s="1"/>
  <c r="T930" i="101" s="1"/>
  <c r="Q895" i="101" a="1"/>
  <c r="Q895" i="101" s="1"/>
  <c r="R894" i="101"/>
  <c r="S894" i="101" s="1"/>
  <c r="T894" i="101" s="1"/>
  <c r="O838" i="101"/>
  <c r="P838" i="101" s="1"/>
  <c r="O830" i="101"/>
  <c r="P830" i="101" s="1"/>
  <c r="O822" i="101"/>
  <c r="P822" i="101" s="1"/>
  <c r="O814" i="101"/>
  <c r="P814" i="101" s="1"/>
  <c r="O806" i="101"/>
  <c r="P806" i="101" s="1"/>
  <c r="O798" i="101"/>
  <c r="P798" i="101" s="1"/>
  <c r="N753" i="101"/>
  <c r="Q748" i="101" a="1"/>
  <c r="Q748" i="101" s="1"/>
  <c r="Q743" i="101" a="1"/>
  <c r="Q743" i="101" s="1"/>
  <c r="R743" i="101" s="1"/>
  <c r="S743" i="101" s="1"/>
  <c r="T743" i="101" s="1"/>
  <c r="Q721" i="101" a="1"/>
  <c r="Q721" i="101" s="1"/>
  <c r="R721" i="101" s="1"/>
  <c r="S721" i="101" s="1"/>
  <c r="T721" i="101" s="1"/>
  <c r="R693" i="101"/>
  <c r="S693" i="101" s="1"/>
  <c r="T693" i="101" s="1"/>
  <c r="N687" i="101"/>
  <c r="N653" i="101"/>
  <c r="N644" i="101"/>
  <c r="Q641" i="101" a="1"/>
  <c r="Q641" i="101" s="1"/>
  <c r="R641" i="101" s="1"/>
  <c r="S641" i="101" s="1"/>
  <c r="T641" i="101" s="1"/>
  <c r="Q637" i="101" a="1"/>
  <c r="Q637" i="101" s="1"/>
  <c r="R637" i="101" s="1"/>
  <c r="S637" i="101" s="1"/>
  <c r="T637" i="101" s="1"/>
  <c r="R632" i="101"/>
  <c r="S632" i="101" s="1"/>
  <c r="T632" i="101" s="1"/>
  <c r="R472" i="101"/>
  <c r="S472" i="101" s="1"/>
  <c r="T472" i="101" s="1"/>
  <c r="R389" i="104"/>
  <c r="S389" i="104" s="1"/>
  <c r="T389" i="104" s="1"/>
  <c r="R329" i="104"/>
  <c r="S329" i="104" s="1"/>
  <c r="T329" i="104" s="1"/>
  <c r="R293" i="104"/>
  <c r="S293" i="104" s="1"/>
  <c r="T293" i="104" s="1"/>
  <c r="R254" i="104"/>
  <c r="S254" i="104" s="1"/>
  <c r="T254" i="104" s="1"/>
  <c r="R101" i="104"/>
  <c r="S101" i="104" s="1"/>
  <c r="T101" i="104" s="1"/>
  <c r="Q961" i="101" a="1"/>
  <c r="Q961" i="101" s="1"/>
  <c r="R961" i="101" s="1"/>
  <c r="S961" i="101" s="1"/>
  <c r="T961" i="101" s="1"/>
  <c r="Q945" i="101" a="1"/>
  <c r="Q945" i="101" s="1"/>
  <c r="R945" i="101" s="1"/>
  <c r="S945" i="101" s="1"/>
  <c r="T945" i="101" s="1"/>
  <c r="Q835" i="101" a="1"/>
  <c r="Q835" i="101" s="1"/>
  <c r="R835" i="101" s="1"/>
  <c r="S835" i="101" s="1"/>
  <c r="T835" i="101" s="1"/>
  <c r="Q819" i="101" a="1"/>
  <c r="Q819" i="101" s="1"/>
  <c r="R819" i="101" s="1"/>
  <c r="S819" i="101" s="1"/>
  <c r="T819" i="101" s="1"/>
  <c r="Q803" i="101" a="1"/>
  <c r="Q803" i="101" s="1"/>
  <c r="R803" i="101" s="1"/>
  <c r="S803" i="101" s="1"/>
  <c r="T803" i="101" s="1"/>
  <c r="Q767" i="101" a="1"/>
  <c r="Q767" i="101" s="1"/>
  <c r="R767" i="101" s="1"/>
  <c r="S767" i="101" s="1"/>
  <c r="T767" i="101" s="1"/>
  <c r="R738" i="101"/>
  <c r="S738" i="101" s="1"/>
  <c r="T738" i="101" s="1"/>
  <c r="N729" i="101"/>
  <c r="O717" i="101"/>
  <c r="P717" i="101" s="1"/>
  <c r="O694" i="101"/>
  <c r="P694" i="101" s="1"/>
  <c r="R672" i="101"/>
  <c r="S672" i="101" s="1"/>
  <c r="T672" i="101" s="1"/>
  <c r="R658" i="101"/>
  <c r="S658" i="101" s="1"/>
  <c r="T658" i="101" s="1"/>
  <c r="R630" i="101"/>
  <c r="S630" i="101" s="1"/>
  <c r="T630" i="101" s="1"/>
  <c r="R608" i="101"/>
  <c r="S608" i="101" s="1"/>
  <c r="T608" i="101" s="1"/>
  <c r="Q605" i="101" a="1"/>
  <c r="Q605" i="101" s="1"/>
  <c r="R605" i="101" s="1"/>
  <c r="S605" i="101" s="1"/>
  <c r="T605" i="101" s="1"/>
  <c r="R355" i="104"/>
  <c r="S355" i="104" s="1"/>
  <c r="T355" i="104" s="1"/>
  <c r="R301" i="104"/>
  <c r="S301" i="104" s="1"/>
  <c r="T301" i="104" s="1"/>
  <c r="R269" i="104"/>
  <c r="S269" i="104" s="1"/>
  <c r="T269" i="104" s="1"/>
  <c r="R121" i="104"/>
  <c r="S121" i="104" s="1"/>
  <c r="T121" i="104" s="1"/>
  <c r="R95" i="104"/>
  <c r="S95" i="104" s="1"/>
  <c r="T95" i="104" s="1"/>
  <c r="R1111" i="101"/>
  <c r="S1111" i="101" s="1"/>
  <c r="T1111" i="101" s="1"/>
  <c r="Q956" i="101" a="1"/>
  <c r="Q956" i="101" s="1"/>
  <c r="R956" i="101" s="1"/>
  <c r="S956" i="101" s="1"/>
  <c r="T956" i="101" s="1"/>
  <c r="Q830" i="101" a="1"/>
  <c r="Q830" i="101" s="1"/>
  <c r="R830" i="101" s="1"/>
  <c r="S830" i="101" s="1"/>
  <c r="T830" i="101" s="1"/>
  <c r="Q814" i="101" a="1"/>
  <c r="Q814" i="101" s="1"/>
  <c r="R814" i="101" s="1"/>
  <c r="S814" i="101" s="1"/>
  <c r="T814" i="101" s="1"/>
  <c r="Q798" i="101" a="1"/>
  <c r="Q798" i="101" s="1"/>
  <c r="R798" i="101" s="1"/>
  <c r="S798" i="101" s="1"/>
  <c r="T798" i="101" s="1"/>
  <c r="Q760" i="101" a="1"/>
  <c r="Q760" i="101" s="1"/>
  <c r="R760" i="101" s="1"/>
  <c r="S760" i="101" s="1"/>
  <c r="T760" i="101" s="1"/>
  <c r="O748" i="101"/>
  <c r="P748" i="101" s="1"/>
  <c r="Q722" i="101" a="1"/>
  <c r="Q722" i="101" s="1"/>
  <c r="R722" i="101" s="1"/>
  <c r="S722" i="101" s="1"/>
  <c r="T722" i="101" s="1"/>
  <c r="Q712" i="101" a="1"/>
  <c r="Q712" i="101" s="1"/>
  <c r="R712" i="101" s="1"/>
  <c r="S712" i="101" s="1"/>
  <c r="T712" i="101" s="1"/>
  <c r="Q708" i="101" a="1"/>
  <c r="Q708" i="101" s="1"/>
  <c r="R708" i="101" s="1"/>
  <c r="S708" i="101" s="1"/>
  <c r="T708" i="101" s="1"/>
  <c r="Q699" i="101" a="1"/>
  <c r="Q699" i="101" s="1"/>
  <c r="R699" i="101" s="1"/>
  <c r="S699" i="101" s="1"/>
  <c r="T699" i="101" s="1"/>
  <c r="R684" i="101"/>
  <c r="S684" i="101" s="1"/>
  <c r="T684" i="101" s="1"/>
  <c r="Q655" i="101" a="1"/>
  <c r="Q655" i="101" s="1"/>
  <c r="N642" i="101"/>
  <c r="N638" i="101"/>
  <c r="R620" i="101"/>
  <c r="S620" i="101" s="1"/>
  <c r="T620" i="101" s="1"/>
  <c r="R594" i="101"/>
  <c r="S594" i="101" s="1"/>
  <c r="T594" i="101" s="1"/>
  <c r="R590" i="101"/>
  <c r="S590" i="101" s="1"/>
  <c r="T590" i="101" s="1"/>
  <c r="R586" i="101"/>
  <c r="S586" i="101" s="1"/>
  <c r="T586" i="101" s="1"/>
  <c r="R582" i="101"/>
  <c r="S582" i="101" s="1"/>
  <c r="T582" i="101" s="1"/>
  <c r="R552" i="101"/>
  <c r="S552" i="101" s="1"/>
  <c r="T552" i="101" s="1"/>
  <c r="R506" i="101"/>
  <c r="S506" i="101" s="1"/>
  <c r="T506" i="101" s="1"/>
  <c r="R456" i="101"/>
  <c r="S456" i="101" s="1"/>
  <c r="T456" i="101" s="1"/>
  <c r="R426" i="101"/>
  <c r="S426" i="101" s="1"/>
  <c r="T426" i="101" s="1"/>
  <c r="R343" i="104"/>
  <c r="S343" i="104" s="1"/>
  <c r="T343" i="104" s="1"/>
  <c r="R309" i="104"/>
  <c r="S309" i="104" s="1"/>
  <c r="T309" i="104" s="1"/>
  <c r="R206" i="104"/>
  <c r="S206" i="104" s="1"/>
  <c r="T206" i="104" s="1"/>
  <c r="R157" i="104"/>
  <c r="S157" i="104" s="1"/>
  <c r="T157" i="104" s="1"/>
  <c r="R109" i="104"/>
  <c r="S109" i="104" s="1"/>
  <c r="T109" i="104" s="1"/>
  <c r="R51" i="104"/>
  <c r="S51" i="104" s="1"/>
  <c r="T51" i="104" s="1"/>
  <c r="R43" i="104"/>
  <c r="S43" i="104" s="1"/>
  <c r="T43" i="104" s="1"/>
  <c r="O1107" i="101"/>
  <c r="P1107" i="101" s="1"/>
  <c r="O1091" i="101"/>
  <c r="P1091" i="101" s="1"/>
  <c r="O1075" i="101"/>
  <c r="P1075" i="101" s="1"/>
  <c r="O1059" i="101"/>
  <c r="P1059" i="101" s="1"/>
  <c r="O1042" i="101"/>
  <c r="P1042" i="101" s="1"/>
  <c r="O1026" i="101"/>
  <c r="P1026" i="101" s="1"/>
  <c r="O1010" i="101"/>
  <c r="P1010" i="101" s="1"/>
  <c r="O833" i="101"/>
  <c r="P833" i="101" s="1"/>
  <c r="O817" i="101"/>
  <c r="P817" i="101" s="1"/>
  <c r="O801" i="101"/>
  <c r="P801" i="101" s="1"/>
  <c r="N759" i="101"/>
  <c r="O736" i="101"/>
  <c r="P736" i="101" s="1"/>
  <c r="N728" i="101"/>
  <c r="O720" i="101"/>
  <c r="P720" i="101" s="1"/>
  <c r="Q701" i="101" a="1"/>
  <c r="Q701" i="101" s="1"/>
  <c r="Q690" i="101" a="1"/>
  <c r="Q690" i="101" s="1"/>
  <c r="R690" i="101" s="1"/>
  <c r="S690" i="101" s="1"/>
  <c r="T690" i="101" s="1"/>
  <c r="N663" i="101"/>
  <c r="Q650" i="101" a="1"/>
  <c r="Q650" i="101" s="1"/>
  <c r="R650" i="101" s="1"/>
  <c r="S650" i="101" s="1"/>
  <c r="T650" i="101" s="1"/>
  <c r="R624" i="101"/>
  <c r="S624" i="101" s="1"/>
  <c r="T624" i="101" s="1"/>
  <c r="R612" i="101"/>
  <c r="S612" i="101" s="1"/>
  <c r="T612" i="101" s="1"/>
  <c r="R375" i="104"/>
  <c r="S375" i="104" s="1"/>
  <c r="T375" i="104" s="1"/>
  <c r="R341" i="104"/>
  <c r="S341" i="104" s="1"/>
  <c r="T341" i="104" s="1"/>
  <c r="R287" i="104"/>
  <c r="S287" i="104" s="1"/>
  <c r="T287" i="104" s="1"/>
  <c r="R131" i="104"/>
  <c r="S131" i="104" s="1"/>
  <c r="T131" i="104" s="1"/>
  <c r="Q1116" i="101" a="1"/>
  <c r="Q1116" i="101" s="1"/>
  <c r="R1116" i="101" s="1"/>
  <c r="S1116" i="101" s="1"/>
  <c r="T1116" i="101" s="1"/>
  <c r="Q1102" i="101" a="1"/>
  <c r="Q1102" i="101" s="1"/>
  <c r="R1102" i="101" s="1"/>
  <c r="S1102" i="101" s="1"/>
  <c r="T1102" i="101" s="1"/>
  <c r="Q1086" i="101" a="1"/>
  <c r="Q1086" i="101" s="1"/>
  <c r="R1086" i="101" s="1"/>
  <c r="S1086" i="101" s="1"/>
  <c r="T1086" i="101" s="1"/>
  <c r="Q1070" i="101" a="1"/>
  <c r="Q1070" i="101" s="1"/>
  <c r="R1070" i="101" s="1"/>
  <c r="S1070" i="101" s="1"/>
  <c r="T1070" i="101" s="1"/>
  <c r="Q1054" i="101" a="1"/>
  <c r="Q1054" i="101" s="1"/>
  <c r="R1054" i="101" s="1"/>
  <c r="S1054" i="101" s="1"/>
  <c r="T1054" i="101" s="1"/>
  <c r="O1005" i="101"/>
  <c r="P1005" i="101" s="1"/>
  <c r="O954" i="101"/>
  <c r="P954" i="101" s="1"/>
  <c r="O840" i="101"/>
  <c r="P840" i="101" s="1"/>
  <c r="O824" i="101"/>
  <c r="P824" i="101" s="1"/>
  <c r="Q808" i="101" a="1"/>
  <c r="Q808" i="101" s="1"/>
  <c r="R808" i="101" s="1"/>
  <c r="S808" i="101" s="1"/>
  <c r="T808" i="101" s="1"/>
  <c r="N794" i="101"/>
  <c r="R786" i="101"/>
  <c r="S786" i="101" s="1"/>
  <c r="T786" i="101" s="1"/>
  <c r="R778" i="101"/>
  <c r="S778" i="101" s="1"/>
  <c r="T778" i="101" s="1"/>
  <c r="R770" i="101"/>
  <c r="S770" i="101" s="1"/>
  <c r="T770" i="101" s="1"/>
  <c r="Q755" i="101" a="1"/>
  <c r="Q755" i="101" s="1"/>
  <c r="R755" i="101" s="1"/>
  <c r="S755" i="101" s="1"/>
  <c r="T755" i="101" s="1"/>
  <c r="O733" i="101"/>
  <c r="P733" i="101" s="1"/>
  <c r="Q724" i="101" a="1"/>
  <c r="Q724" i="101" s="1"/>
  <c r="R724" i="101" s="1"/>
  <c r="S724" i="101" s="1"/>
  <c r="T724" i="101" s="1"/>
  <c r="N707" i="101"/>
  <c r="O700" i="101"/>
  <c r="P700" i="101" s="1"/>
  <c r="N690" i="101"/>
  <c r="O655" i="101"/>
  <c r="P655" i="101" s="1"/>
  <c r="N645" i="101"/>
  <c r="R611" i="101"/>
  <c r="S611" i="101" s="1"/>
  <c r="T611" i="101" s="1"/>
  <c r="R603" i="101"/>
  <c r="S603" i="101" s="1"/>
  <c r="T603" i="101" s="1"/>
  <c r="R583" i="101"/>
  <c r="S583" i="101" s="1"/>
  <c r="T583" i="101" s="1"/>
  <c r="R567" i="101"/>
  <c r="S567" i="101" s="1"/>
  <c r="T567" i="101" s="1"/>
  <c r="R551" i="101"/>
  <c r="S551" i="101" s="1"/>
  <c r="T551" i="101" s="1"/>
  <c r="R537" i="101"/>
  <c r="S537" i="101" s="1"/>
  <c r="T537" i="101" s="1"/>
  <c r="R513" i="101"/>
  <c r="S513" i="101" s="1"/>
  <c r="T513" i="101" s="1"/>
  <c r="R509" i="101"/>
  <c r="S509" i="101" s="1"/>
  <c r="T509" i="101" s="1"/>
  <c r="R507" i="101"/>
  <c r="S507" i="101" s="1"/>
  <c r="T507" i="101" s="1"/>
  <c r="R503" i="101"/>
  <c r="S503" i="101" s="1"/>
  <c r="T503" i="101" s="1"/>
  <c r="R479" i="101"/>
  <c r="S479" i="101" s="1"/>
  <c r="T479" i="101" s="1"/>
  <c r="R427" i="101"/>
  <c r="S427" i="101" s="1"/>
  <c r="T427" i="101" s="1"/>
  <c r="R423" i="101"/>
  <c r="S423" i="101" s="1"/>
  <c r="T423" i="101" s="1"/>
  <c r="R402" i="101"/>
  <c r="S402" i="101" s="1"/>
  <c r="T402" i="101" s="1"/>
  <c r="R99" i="101"/>
  <c r="S99" i="101" s="1"/>
  <c r="T99" i="101" s="1"/>
  <c r="R77" i="101"/>
  <c r="S77" i="101" s="1"/>
  <c r="T77" i="101" s="1"/>
  <c r="R51" i="101"/>
  <c r="S51" i="101" s="1"/>
  <c r="T51" i="101" s="1"/>
  <c r="R47" i="101"/>
  <c r="S47" i="101" s="1"/>
  <c r="T47" i="101" s="1"/>
  <c r="R43" i="101"/>
  <c r="S43" i="101" s="1"/>
  <c r="T43" i="101" s="1"/>
  <c r="R14" i="101"/>
  <c r="S14" i="101" s="1"/>
  <c r="T14" i="101" s="1"/>
  <c r="O701" i="101"/>
  <c r="P701" i="101" s="1"/>
  <c r="R421" i="101"/>
  <c r="S421" i="101" s="1"/>
  <c r="T421" i="101" s="1"/>
  <c r="R417" i="101"/>
  <c r="S417" i="101" s="1"/>
  <c r="T417" i="101" s="1"/>
  <c r="R398" i="101"/>
  <c r="S398" i="101" s="1"/>
  <c r="T398" i="101" s="1"/>
  <c r="R390" i="101"/>
  <c r="S390" i="101" s="1"/>
  <c r="T390" i="101" s="1"/>
  <c r="R367" i="101"/>
  <c r="S367" i="101" s="1"/>
  <c r="T367" i="101" s="1"/>
  <c r="R303" i="101"/>
  <c r="S303" i="101" s="1"/>
  <c r="T303" i="101" s="1"/>
  <c r="R56" i="101"/>
  <c r="S56" i="101" s="1"/>
  <c r="T56" i="101" s="1"/>
  <c r="O644" i="101"/>
  <c r="P644" i="101" s="1"/>
  <c r="R557" i="101"/>
  <c r="S557" i="101" s="1"/>
  <c r="T557" i="101" s="1"/>
  <c r="R523" i="101"/>
  <c r="S523" i="101" s="1"/>
  <c r="T523" i="101" s="1"/>
  <c r="R519" i="101"/>
  <c r="S519" i="101" s="1"/>
  <c r="T519" i="101" s="1"/>
  <c r="R498" i="101"/>
  <c r="S498" i="101" s="1"/>
  <c r="T498" i="101" s="1"/>
  <c r="R465" i="101"/>
  <c r="S465" i="101" s="1"/>
  <c r="T465" i="101" s="1"/>
  <c r="R435" i="101"/>
  <c r="S435" i="101" s="1"/>
  <c r="T435" i="101" s="1"/>
  <c r="R403" i="101"/>
  <c r="S403" i="101" s="1"/>
  <c r="T403" i="101" s="1"/>
  <c r="R391" i="101"/>
  <c r="S391" i="101" s="1"/>
  <c r="T391" i="101" s="1"/>
  <c r="R354" i="101"/>
  <c r="S354" i="101" s="1"/>
  <c r="T354" i="101" s="1"/>
  <c r="R310" i="101"/>
  <c r="S310" i="101" s="1"/>
  <c r="T310" i="101" s="1"/>
  <c r="R298" i="101"/>
  <c r="S298" i="101" s="1"/>
  <c r="T298" i="101" s="1"/>
  <c r="R269" i="101"/>
  <c r="S269" i="101" s="1"/>
  <c r="T269" i="101" s="1"/>
  <c r="R265" i="101"/>
  <c r="S265" i="101" s="1"/>
  <c r="T265" i="101" s="1"/>
  <c r="R252" i="101"/>
  <c r="S252" i="101" s="1"/>
  <c r="T252" i="101" s="1"/>
  <c r="R236" i="101"/>
  <c r="S236" i="101" s="1"/>
  <c r="T236" i="101" s="1"/>
  <c r="R230" i="101"/>
  <c r="S230" i="101" s="1"/>
  <c r="T230" i="101" s="1"/>
  <c r="R225" i="101"/>
  <c r="S225" i="101" s="1"/>
  <c r="T225" i="101" s="1"/>
  <c r="R209" i="101"/>
  <c r="S209" i="101" s="1"/>
  <c r="T209" i="101" s="1"/>
  <c r="R180" i="101"/>
  <c r="S180" i="101" s="1"/>
  <c r="T180" i="101" s="1"/>
  <c r="R171" i="101"/>
  <c r="S171" i="101" s="1"/>
  <c r="T171" i="101" s="1"/>
  <c r="R167" i="101"/>
  <c r="S167" i="101" s="1"/>
  <c r="T167" i="101" s="1"/>
  <c r="R148" i="101"/>
  <c r="S148" i="101" s="1"/>
  <c r="T148" i="101" s="1"/>
  <c r="R114" i="101"/>
  <c r="S114" i="101" s="1"/>
  <c r="T114" i="101" s="1"/>
  <c r="R91" i="101"/>
  <c r="S91" i="101" s="1"/>
  <c r="T91" i="101" s="1"/>
  <c r="O179" i="107"/>
  <c r="P179" i="107" s="1"/>
  <c r="O163" i="107"/>
  <c r="P163" i="107" s="1"/>
  <c r="O159" i="107"/>
  <c r="P159" i="107" s="1"/>
  <c r="R160" i="107"/>
  <c r="S160" i="107" s="1"/>
  <c r="T160" i="107" s="1"/>
  <c r="R40" i="107"/>
  <c r="S40" i="107" s="1"/>
  <c r="T40" i="107" s="1"/>
  <c r="Q159" i="107" a="1"/>
  <c r="Q159" i="107" s="1"/>
  <c r="R159" i="107" s="1"/>
  <c r="S159" i="107" s="1"/>
  <c r="T159" i="107" s="1"/>
  <c r="R76" i="107"/>
  <c r="S76" i="107" s="1"/>
  <c r="T76" i="107" s="1"/>
  <c r="N31" i="107"/>
  <c r="Q51" i="107" a="1"/>
  <c r="Q51" i="107" s="1"/>
  <c r="R51" i="107" s="1"/>
  <c r="S51" i="107" s="1"/>
  <c r="T51" i="107" s="1"/>
  <c r="N175" i="107"/>
  <c r="O171" i="107"/>
  <c r="P171" i="107" s="1"/>
  <c r="R188" i="107"/>
  <c r="S188" i="107" s="1"/>
  <c r="T188" i="107" s="1"/>
  <c r="R180" i="107"/>
  <c r="S180" i="107" s="1"/>
  <c r="T180" i="107" s="1"/>
  <c r="R172" i="107"/>
  <c r="S172" i="107" s="1"/>
  <c r="T172" i="107" s="1"/>
  <c r="R164" i="107"/>
  <c r="S164" i="107" s="1"/>
  <c r="T164" i="107" s="1"/>
  <c r="O147" i="107"/>
  <c r="P147" i="107" s="1"/>
  <c r="N155" i="107"/>
  <c r="R152" i="107"/>
  <c r="S152" i="107" s="1"/>
  <c r="T152" i="107" s="1"/>
  <c r="Q37" i="107" a="1"/>
  <c r="Q37" i="107" s="1"/>
  <c r="R37" i="107" s="1"/>
  <c r="S37" i="107" s="1"/>
  <c r="T37" i="107" s="1"/>
  <c r="R44" i="107"/>
  <c r="S44" i="107" s="1"/>
  <c r="T44" i="107" s="1"/>
  <c r="O35" i="107"/>
  <c r="P35" i="107" s="1"/>
  <c r="Q47" i="107" a="1"/>
  <c r="Q47" i="107" s="1"/>
  <c r="N43" i="107"/>
  <c r="R70" i="107"/>
  <c r="S70" i="107" s="1"/>
  <c r="T70" i="107" s="1"/>
  <c r="R60" i="107"/>
  <c r="S60" i="107" s="1"/>
  <c r="T60" i="107" s="1"/>
  <c r="R66" i="107"/>
  <c r="S66" i="107" s="1"/>
  <c r="T66" i="107" s="1"/>
  <c r="N939" i="105"/>
  <c r="O904" i="105"/>
  <c r="P904" i="105" s="1"/>
  <c r="N934" i="105"/>
  <c r="N930" i="105"/>
  <c r="N926" i="105"/>
  <c r="Q899" i="105" a="1"/>
  <c r="Q899" i="105" s="1"/>
  <c r="R899" i="105" s="1"/>
  <c r="S899" i="105" s="1"/>
  <c r="T899" i="105" s="1"/>
  <c r="Q891" i="105" a="1"/>
  <c r="Q891" i="105" s="1"/>
  <c r="R891" i="105" s="1"/>
  <c r="S891" i="105" s="1"/>
  <c r="T891" i="105" s="1"/>
  <c r="Q939" i="105" a="1"/>
  <c r="Q939" i="105" s="1"/>
  <c r="R939" i="105" s="1"/>
  <c r="S939" i="105" s="1"/>
  <c r="T939" i="105" s="1"/>
  <c r="N882" i="105"/>
  <c r="N878" i="105"/>
  <c r="N874" i="105"/>
  <c r="Q932" i="105" a="1"/>
  <c r="Q932" i="105" s="1"/>
  <c r="R932" i="105" s="1"/>
  <c r="S932" i="105" s="1"/>
  <c r="T932" i="105" s="1"/>
  <c r="Q926" i="105" a="1"/>
  <c r="Q926" i="105" s="1"/>
  <c r="R926" i="105" s="1"/>
  <c r="S926" i="105" s="1"/>
  <c r="T926" i="105" s="1"/>
  <c r="N912" i="105"/>
  <c r="O908" i="105"/>
  <c r="P908" i="105" s="1"/>
  <c r="R917" i="105"/>
  <c r="S917" i="105" s="1"/>
  <c r="T917" i="105" s="1"/>
  <c r="O938" i="105"/>
  <c r="P938" i="105" s="1"/>
  <c r="N918" i="105"/>
  <c r="O914" i="105"/>
  <c r="P914" i="105" s="1"/>
  <c r="R915" i="105"/>
  <c r="S915" i="105" s="1"/>
  <c r="T915" i="105" s="1"/>
  <c r="O896" i="105"/>
  <c r="P896" i="105" s="1"/>
  <c r="O888" i="105"/>
  <c r="P888" i="105" s="1"/>
  <c r="R659" i="105"/>
  <c r="S659" i="105" s="1"/>
  <c r="T659" i="105" s="1"/>
  <c r="R1116" i="104"/>
  <c r="S1116" i="104" s="1"/>
  <c r="T1116" i="104" s="1"/>
  <c r="R1114" i="104"/>
  <c r="S1114" i="104" s="1"/>
  <c r="T1114" i="104" s="1"/>
  <c r="R1108" i="104"/>
  <c r="S1108" i="104" s="1"/>
  <c r="T1108" i="104" s="1"/>
  <c r="R1106" i="104"/>
  <c r="S1106" i="104" s="1"/>
  <c r="T1106" i="104" s="1"/>
  <c r="R1100" i="104"/>
  <c r="S1100" i="104" s="1"/>
  <c r="T1100" i="104" s="1"/>
  <c r="R1098" i="104"/>
  <c r="S1098" i="104" s="1"/>
  <c r="T1098" i="104" s="1"/>
  <c r="R1092" i="104"/>
  <c r="S1092" i="104" s="1"/>
  <c r="T1092" i="104" s="1"/>
  <c r="R1090" i="104"/>
  <c r="S1090" i="104" s="1"/>
  <c r="T1090" i="104" s="1"/>
  <c r="N911" i="105"/>
  <c r="R748" i="105"/>
  <c r="S748" i="105" s="1"/>
  <c r="T748" i="105" s="1"/>
  <c r="R304" i="105"/>
  <c r="S304" i="105" s="1"/>
  <c r="T304" i="105" s="1"/>
  <c r="R196" i="105"/>
  <c r="S196" i="105" s="1"/>
  <c r="T196" i="105" s="1"/>
  <c r="R124" i="105"/>
  <c r="S124" i="105" s="1"/>
  <c r="T124" i="105" s="1"/>
  <c r="N907" i="105"/>
  <c r="O901" i="105"/>
  <c r="P901" i="105" s="1"/>
  <c r="O893" i="105"/>
  <c r="P893" i="105" s="1"/>
  <c r="Q876" i="105" a="1"/>
  <c r="Q876" i="105" s="1"/>
  <c r="R876" i="105" s="1"/>
  <c r="S876" i="105" s="1"/>
  <c r="T876" i="105" s="1"/>
  <c r="R406" i="105"/>
  <c r="S406" i="105" s="1"/>
  <c r="T406" i="105" s="1"/>
  <c r="R151" i="105"/>
  <c r="S151" i="105" s="1"/>
  <c r="T151" i="105" s="1"/>
  <c r="N1119" i="104"/>
  <c r="N1115" i="104"/>
  <c r="N1111" i="104"/>
  <c r="N1107" i="104"/>
  <c r="N1103" i="104"/>
  <c r="N1099" i="104"/>
  <c r="N1095" i="104"/>
  <c r="N1091" i="104"/>
  <c r="R407" i="105"/>
  <c r="S407" i="105" s="1"/>
  <c r="T407" i="105" s="1"/>
  <c r="R115" i="105"/>
  <c r="S115" i="105" s="1"/>
  <c r="T115" i="105" s="1"/>
  <c r="O1117" i="104"/>
  <c r="P1117" i="104" s="1"/>
  <c r="O1109" i="104"/>
  <c r="P1109" i="104" s="1"/>
  <c r="O1101" i="104"/>
  <c r="P1101" i="104" s="1"/>
  <c r="O1093" i="104"/>
  <c r="P1093" i="104" s="1"/>
  <c r="R1086" i="104"/>
  <c r="S1086" i="104" s="1"/>
  <c r="T1086" i="104" s="1"/>
  <c r="R1070" i="104"/>
  <c r="S1070" i="104" s="1"/>
  <c r="T1070" i="104" s="1"/>
  <c r="R1054" i="104"/>
  <c r="S1054" i="104" s="1"/>
  <c r="T1054" i="104" s="1"/>
  <c r="R1038" i="104"/>
  <c r="S1038" i="104" s="1"/>
  <c r="T1038" i="104" s="1"/>
  <c r="R1019" i="104"/>
  <c r="S1019" i="104" s="1"/>
  <c r="T1019" i="104" s="1"/>
  <c r="O821" i="104"/>
  <c r="P821" i="104" s="1"/>
  <c r="O805" i="104"/>
  <c r="P805" i="104" s="1"/>
  <c r="O789" i="104"/>
  <c r="P789" i="104" s="1"/>
  <c r="R346" i="105"/>
  <c r="S346" i="105" s="1"/>
  <c r="T346" i="105" s="1"/>
  <c r="R328" i="105"/>
  <c r="S328" i="105" s="1"/>
  <c r="T328" i="105" s="1"/>
  <c r="R295" i="105"/>
  <c r="S295" i="105" s="1"/>
  <c r="T295" i="105" s="1"/>
  <c r="R161" i="105"/>
  <c r="S161" i="105" s="1"/>
  <c r="T161" i="105" s="1"/>
  <c r="R926" i="104"/>
  <c r="S926" i="104" s="1"/>
  <c r="T926" i="104" s="1"/>
  <c r="O832" i="104"/>
  <c r="P832" i="104" s="1"/>
  <c r="O824" i="104"/>
  <c r="P824" i="104" s="1"/>
  <c r="O816" i="104"/>
  <c r="P816" i="104" s="1"/>
  <c r="O808" i="104"/>
  <c r="P808" i="104" s="1"/>
  <c r="O800" i="104"/>
  <c r="P800" i="104" s="1"/>
  <c r="O792" i="104"/>
  <c r="P792" i="104" s="1"/>
  <c r="O784" i="104"/>
  <c r="P784" i="104" s="1"/>
  <c r="N729" i="104"/>
  <c r="R561" i="105"/>
  <c r="S561" i="105" s="1"/>
  <c r="T561" i="105" s="1"/>
  <c r="R327" i="105"/>
  <c r="S327" i="105" s="1"/>
  <c r="T327" i="105" s="1"/>
  <c r="R309" i="105"/>
  <c r="S309" i="105" s="1"/>
  <c r="T309" i="105" s="1"/>
  <c r="R291" i="105"/>
  <c r="S291" i="105" s="1"/>
  <c r="T291" i="105" s="1"/>
  <c r="R281" i="105"/>
  <c r="S281" i="105" s="1"/>
  <c r="T281" i="105" s="1"/>
  <c r="R55" i="105"/>
  <c r="S55" i="105" s="1"/>
  <c r="T55" i="105" s="1"/>
  <c r="O1120" i="104"/>
  <c r="P1120" i="104" s="1"/>
  <c r="O1112" i="104"/>
  <c r="P1112" i="104" s="1"/>
  <c r="O1104" i="104"/>
  <c r="P1104" i="104" s="1"/>
  <c r="O1096" i="104"/>
  <c r="P1096" i="104" s="1"/>
  <c r="Q1088" i="104" a="1"/>
  <c r="Q1088" i="104" s="1"/>
  <c r="R1088" i="104" s="1"/>
  <c r="S1088" i="104" s="1"/>
  <c r="T1088" i="104" s="1"/>
  <c r="Q1080" i="104" a="1"/>
  <c r="Q1080" i="104" s="1"/>
  <c r="R1080" i="104" s="1"/>
  <c r="S1080" i="104" s="1"/>
  <c r="T1080" i="104" s="1"/>
  <c r="Q1072" i="104" a="1"/>
  <c r="Q1072" i="104" s="1"/>
  <c r="R1072" i="104" s="1"/>
  <c r="S1072" i="104" s="1"/>
  <c r="T1072" i="104" s="1"/>
  <c r="Q1064" i="104" a="1"/>
  <c r="Q1064" i="104" s="1"/>
  <c r="R1064" i="104" s="1"/>
  <c r="S1064" i="104" s="1"/>
  <c r="T1064" i="104" s="1"/>
  <c r="Q1056" i="104" a="1"/>
  <c r="Q1056" i="104" s="1"/>
  <c r="R1056" i="104" s="1"/>
  <c r="S1056" i="104" s="1"/>
  <c r="T1056" i="104" s="1"/>
  <c r="Q1048" i="104" a="1"/>
  <c r="Q1048" i="104" s="1"/>
  <c r="R1048" i="104" s="1"/>
  <c r="S1048" i="104" s="1"/>
  <c r="T1048" i="104" s="1"/>
  <c r="Q1040" i="104" a="1"/>
  <c r="Q1040" i="104" s="1"/>
  <c r="R1040" i="104" s="1"/>
  <c r="S1040" i="104" s="1"/>
  <c r="T1040" i="104" s="1"/>
  <c r="Q1032" i="104" a="1"/>
  <c r="Q1032" i="104" s="1"/>
  <c r="R1032" i="104" s="1"/>
  <c r="S1032" i="104" s="1"/>
  <c r="T1032" i="104" s="1"/>
  <c r="Q1024" i="104" a="1"/>
  <c r="Q1024" i="104" s="1"/>
  <c r="R1024" i="104" s="1"/>
  <c r="S1024" i="104" s="1"/>
  <c r="T1024" i="104" s="1"/>
  <c r="Q1017" i="104" a="1"/>
  <c r="Q1017" i="104" s="1"/>
  <c r="R1017" i="104" s="1"/>
  <c r="S1017" i="104" s="1"/>
  <c r="T1017" i="104" s="1"/>
  <c r="O1011" i="104"/>
  <c r="P1011" i="104" s="1"/>
  <c r="O1003" i="104"/>
  <c r="P1003" i="104" s="1"/>
  <c r="O995" i="104"/>
  <c r="P995" i="104" s="1"/>
  <c r="O987" i="104"/>
  <c r="P987" i="104" s="1"/>
  <c r="O979" i="104"/>
  <c r="P979" i="104" s="1"/>
  <c r="N752" i="104"/>
  <c r="O718" i="104"/>
  <c r="P718" i="104" s="1"/>
  <c r="R502" i="105"/>
  <c r="S502" i="105" s="1"/>
  <c r="T502" i="105" s="1"/>
  <c r="R452" i="105"/>
  <c r="S452" i="105" s="1"/>
  <c r="T452" i="105" s="1"/>
  <c r="R408" i="105"/>
  <c r="S408" i="105" s="1"/>
  <c r="T408" i="105" s="1"/>
  <c r="R386" i="105"/>
  <c r="S386" i="105" s="1"/>
  <c r="T386" i="105" s="1"/>
  <c r="R349" i="105"/>
  <c r="S349" i="105" s="1"/>
  <c r="T349" i="105" s="1"/>
  <c r="R305" i="105"/>
  <c r="S305" i="105" s="1"/>
  <c r="T305" i="105" s="1"/>
  <c r="R100" i="105"/>
  <c r="S100" i="105" s="1"/>
  <c r="T100" i="105" s="1"/>
  <c r="R1083" i="104"/>
  <c r="S1083" i="104" s="1"/>
  <c r="T1083" i="104" s="1"/>
  <c r="R1075" i="104"/>
  <c r="S1075" i="104" s="1"/>
  <c r="T1075" i="104" s="1"/>
  <c r="R1067" i="104"/>
  <c r="S1067" i="104" s="1"/>
  <c r="T1067" i="104" s="1"/>
  <c r="R1059" i="104"/>
  <c r="S1059" i="104" s="1"/>
  <c r="T1059" i="104" s="1"/>
  <c r="R1051" i="104"/>
  <c r="S1051" i="104" s="1"/>
  <c r="T1051" i="104" s="1"/>
  <c r="R1043" i="104"/>
  <c r="S1043" i="104" s="1"/>
  <c r="T1043" i="104" s="1"/>
  <c r="R1035" i="104"/>
  <c r="S1035" i="104" s="1"/>
  <c r="T1035" i="104" s="1"/>
  <c r="R1027" i="104"/>
  <c r="S1027" i="104" s="1"/>
  <c r="T1027" i="104" s="1"/>
  <c r="N1017" i="104"/>
  <c r="N1001" i="104"/>
  <c r="N985" i="104"/>
  <c r="N951" i="104"/>
  <c r="N947" i="104"/>
  <c r="N943" i="104"/>
  <c r="N939" i="104"/>
  <c r="N935" i="104"/>
  <c r="N929" i="104"/>
  <c r="Q912" i="104" a="1"/>
  <c r="Q912" i="104" s="1"/>
  <c r="O830" i="104"/>
  <c r="P830" i="104" s="1"/>
  <c r="O822" i="104"/>
  <c r="P822" i="104" s="1"/>
  <c r="O814" i="104"/>
  <c r="P814" i="104" s="1"/>
  <c r="O806" i="104"/>
  <c r="P806" i="104" s="1"/>
  <c r="O798" i="104"/>
  <c r="P798" i="104" s="1"/>
  <c r="O790" i="104"/>
  <c r="P790" i="104" s="1"/>
  <c r="N783" i="104"/>
  <c r="Q776" i="104" a="1"/>
  <c r="Q776" i="104" s="1"/>
  <c r="R776" i="104" s="1"/>
  <c r="S776" i="104" s="1"/>
  <c r="T776" i="104" s="1"/>
  <c r="Q768" i="104" a="1"/>
  <c r="Q768" i="104" s="1"/>
  <c r="R768" i="104" s="1"/>
  <c r="S768" i="104" s="1"/>
  <c r="T768" i="104" s="1"/>
  <c r="Q760" i="104" a="1"/>
  <c r="Q760" i="104" s="1"/>
  <c r="R760" i="104" s="1"/>
  <c r="S760" i="104" s="1"/>
  <c r="T760" i="104" s="1"/>
  <c r="N751" i="104"/>
  <c r="N720" i="104"/>
  <c r="N683" i="104"/>
  <c r="R680" i="104"/>
  <c r="S680" i="104" s="1"/>
  <c r="T680" i="104" s="1"/>
  <c r="R74" i="105"/>
  <c r="S74" i="105" s="1"/>
  <c r="T74" i="105" s="1"/>
  <c r="Q1011" i="104" a="1"/>
  <c r="Q1011" i="104" s="1"/>
  <c r="R1011" i="104" s="1"/>
  <c r="S1011" i="104" s="1"/>
  <c r="T1011" i="104" s="1"/>
  <c r="Q995" i="104" a="1"/>
  <c r="Q995" i="104" s="1"/>
  <c r="R995" i="104" s="1"/>
  <c r="S995" i="104" s="1"/>
  <c r="T995" i="104" s="1"/>
  <c r="Q979" i="104" a="1"/>
  <c r="Q979" i="104" s="1"/>
  <c r="R979" i="104" s="1"/>
  <c r="S979" i="104" s="1"/>
  <c r="T979" i="104" s="1"/>
  <c r="R971" i="104"/>
  <c r="S971" i="104" s="1"/>
  <c r="T971" i="104" s="1"/>
  <c r="R963" i="104"/>
  <c r="S963" i="104" s="1"/>
  <c r="T963" i="104" s="1"/>
  <c r="R955" i="104"/>
  <c r="S955" i="104" s="1"/>
  <c r="T955" i="104" s="1"/>
  <c r="N832" i="104"/>
  <c r="N824" i="104"/>
  <c r="N816" i="104"/>
  <c r="N808" i="104"/>
  <c r="N800" i="104"/>
  <c r="N792" i="104"/>
  <c r="N784" i="104"/>
  <c r="O737" i="104"/>
  <c r="P737" i="104" s="1"/>
  <c r="O721" i="104"/>
  <c r="P721" i="104" s="1"/>
  <c r="O691" i="104"/>
  <c r="P691" i="104" s="1"/>
  <c r="R674" i="104"/>
  <c r="S674" i="104" s="1"/>
  <c r="T674" i="104" s="1"/>
  <c r="R1141" i="101"/>
  <c r="S1141" i="101" s="1"/>
  <c r="T1141" i="101" s="1"/>
  <c r="R1139" i="101"/>
  <c r="S1139" i="101" s="1"/>
  <c r="T1139" i="101" s="1"/>
  <c r="R1133" i="101"/>
  <c r="S1133" i="101" s="1"/>
  <c r="T1133" i="101" s="1"/>
  <c r="R1131" i="101"/>
  <c r="S1131" i="101" s="1"/>
  <c r="T1131" i="101" s="1"/>
  <c r="R1125" i="101"/>
  <c r="S1125" i="101" s="1"/>
  <c r="T1125" i="101" s="1"/>
  <c r="R1123" i="101"/>
  <c r="S1123" i="101" s="1"/>
  <c r="T1123" i="101" s="1"/>
  <c r="R1113" i="101"/>
  <c r="S1113" i="101" s="1"/>
  <c r="T1113" i="101" s="1"/>
  <c r="R840" i="101"/>
  <c r="S840" i="101" s="1"/>
  <c r="T840" i="101" s="1"/>
  <c r="R828" i="101"/>
  <c r="S828" i="101" s="1"/>
  <c r="T828" i="101" s="1"/>
  <c r="R824" i="101"/>
  <c r="S824" i="101" s="1"/>
  <c r="T824" i="101" s="1"/>
  <c r="O711" i="101"/>
  <c r="P711" i="101" s="1"/>
  <c r="N711" i="101"/>
  <c r="O709" i="101"/>
  <c r="P709" i="101" s="1"/>
  <c r="N709" i="101"/>
  <c r="R253" i="105"/>
  <c r="S253" i="105" s="1"/>
  <c r="T253" i="105" s="1"/>
  <c r="R119" i="105"/>
  <c r="S119" i="105" s="1"/>
  <c r="T119" i="105" s="1"/>
  <c r="R15" i="105"/>
  <c r="S15" i="105" s="1"/>
  <c r="T15" i="105" s="1"/>
  <c r="Q687" i="104" a="1"/>
  <c r="Q687" i="104" s="1"/>
  <c r="R687" i="104" s="1"/>
  <c r="S687" i="104" s="1"/>
  <c r="T687" i="104" s="1"/>
  <c r="R147" i="105"/>
  <c r="S147" i="105" s="1"/>
  <c r="T147" i="105" s="1"/>
  <c r="O1078" i="104"/>
  <c r="P1078" i="104" s="1"/>
  <c r="O1062" i="104"/>
  <c r="P1062" i="104" s="1"/>
  <c r="O1046" i="104"/>
  <c r="P1046" i="104" s="1"/>
  <c r="O1030" i="104"/>
  <c r="P1030" i="104" s="1"/>
  <c r="O950" i="104"/>
  <c r="P950" i="104" s="1"/>
  <c r="O942" i="104"/>
  <c r="P942" i="104" s="1"/>
  <c r="O934" i="104"/>
  <c r="P934" i="104" s="1"/>
  <c r="R885" i="104"/>
  <c r="S885" i="104" s="1"/>
  <c r="T885" i="104" s="1"/>
  <c r="Q877" i="104" a="1"/>
  <c r="Q877" i="104" s="1"/>
  <c r="R877" i="104" s="1"/>
  <c r="S877" i="104" s="1"/>
  <c r="T877" i="104" s="1"/>
  <c r="Q781" i="104" a="1"/>
  <c r="Q781" i="104" s="1"/>
  <c r="R781" i="104" s="1"/>
  <c r="S781" i="104" s="1"/>
  <c r="T781" i="104" s="1"/>
  <c r="Q773" i="104" a="1"/>
  <c r="Q773" i="104" s="1"/>
  <c r="R773" i="104" s="1"/>
  <c r="S773" i="104" s="1"/>
  <c r="T773" i="104" s="1"/>
  <c r="Q765" i="104" a="1"/>
  <c r="Q765" i="104" s="1"/>
  <c r="R765" i="104" s="1"/>
  <c r="S765" i="104" s="1"/>
  <c r="T765" i="104" s="1"/>
  <c r="O738" i="104"/>
  <c r="P738" i="104" s="1"/>
  <c r="Q731" i="104" a="1"/>
  <c r="Q731" i="104" s="1"/>
  <c r="R731" i="104" s="1"/>
  <c r="S731" i="104" s="1"/>
  <c r="T731" i="104" s="1"/>
  <c r="O720" i="104"/>
  <c r="P720" i="104" s="1"/>
  <c r="Q691" i="104" a="1"/>
  <c r="Q691" i="104" s="1"/>
  <c r="R691" i="104" s="1"/>
  <c r="S691" i="104" s="1"/>
  <c r="T691" i="104" s="1"/>
  <c r="R644" i="104"/>
  <c r="S644" i="104" s="1"/>
  <c r="T644" i="104" s="1"/>
  <c r="O1045" i="101"/>
  <c r="P1045" i="101" s="1"/>
  <c r="R1005" i="101"/>
  <c r="S1005" i="101" s="1"/>
  <c r="T1005" i="101" s="1"/>
  <c r="O843" i="101"/>
  <c r="P843" i="101" s="1"/>
  <c r="R542" i="104"/>
  <c r="S542" i="104" s="1"/>
  <c r="T542" i="104" s="1"/>
  <c r="R504" i="104"/>
  <c r="S504" i="104" s="1"/>
  <c r="T504" i="104" s="1"/>
  <c r="O1143" i="101"/>
  <c r="P1143" i="101" s="1"/>
  <c r="O1135" i="101"/>
  <c r="P1135" i="101" s="1"/>
  <c r="O1127" i="101"/>
  <c r="P1127" i="101" s="1"/>
  <c r="O1119" i="101"/>
  <c r="P1119" i="101" s="1"/>
  <c r="N1104" i="101"/>
  <c r="N1088" i="101"/>
  <c r="N1072" i="101"/>
  <c r="N1056" i="101"/>
  <c r="N1039" i="101"/>
  <c r="N1023" i="101"/>
  <c r="N1007" i="101"/>
  <c r="N834" i="101"/>
  <c r="N818" i="101"/>
  <c r="N802" i="101"/>
  <c r="R448" i="104"/>
  <c r="S448" i="104" s="1"/>
  <c r="T448" i="104" s="1"/>
  <c r="R403" i="104"/>
  <c r="S403" i="104" s="1"/>
  <c r="T403" i="104" s="1"/>
  <c r="R393" i="104"/>
  <c r="S393" i="104" s="1"/>
  <c r="T393" i="104" s="1"/>
  <c r="R260" i="104"/>
  <c r="S260" i="104" s="1"/>
  <c r="T260" i="104" s="1"/>
  <c r="R202" i="104"/>
  <c r="S202" i="104" s="1"/>
  <c r="T202" i="104" s="1"/>
  <c r="R89" i="104"/>
  <c r="S89" i="104" s="1"/>
  <c r="T89" i="104" s="1"/>
  <c r="O1140" i="101"/>
  <c r="P1140" i="101" s="1"/>
  <c r="O1132" i="101"/>
  <c r="P1132" i="101" s="1"/>
  <c r="O1124" i="101"/>
  <c r="P1124" i="101" s="1"/>
  <c r="N1117" i="101"/>
  <c r="N1103" i="101"/>
  <c r="N1095" i="101"/>
  <c r="N1087" i="101"/>
  <c r="N1079" i="101"/>
  <c r="N1071" i="101"/>
  <c r="N1063" i="101"/>
  <c r="N1055" i="101"/>
  <c r="N1047" i="101"/>
  <c r="N1042" i="101"/>
  <c r="N1034" i="101"/>
  <c r="N1026" i="101"/>
  <c r="N1018" i="101"/>
  <c r="N1010" i="101"/>
  <c r="N998" i="101"/>
  <c r="N833" i="101"/>
  <c r="N817" i="101"/>
  <c r="O800" i="101"/>
  <c r="P800" i="101" s="1"/>
  <c r="O763" i="101"/>
  <c r="P763" i="101" s="1"/>
  <c r="O727" i="101"/>
  <c r="P727" i="101" s="1"/>
  <c r="N689" i="101"/>
  <c r="N665" i="101"/>
  <c r="R367" i="104"/>
  <c r="S367" i="104" s="1"/>
  <c r="T367" i="104" s="1"/>
  <c r="R117" i="104"/>
  <c r="S117" i="104" s="1"/>
  <c r="T117" i="104" s="1"/>
  <c r="O1137" i="101"/>
  <c r="P1137" i="101" s="1"/>
  <c r="O1129" i="101"/>
  <c r="P1129" i="101" s="1"/>
  <c r="O1121" i="101"/>
  <c r="P1121" i="101" s="1"/>
  <c r="N1112" i="101"/>
  <c r="N1098" i="101"/>
  <c r="N1082" i="101"/>
  <c r="N1066" i="101"/>
  <c r="N1050" i="101"/>
  <c r="N1041" i="101"/>
  <c r="N1033" i="101"/>
  <c r="N1025" i="101"/>
  <c r="N1017" i="101"/>
  <c r="N1009" i="101"/>
  <c r="N1001" i="101"/>
  <c r="N958" i="101"/>
  <c r="N950" i="101"/>
  <c r="O927" i="101"/>
  <c r="P927" i="101" s="1"/>
  <c r="N836" i="101"/>
  <c r="N828" i="101"/>
  <c r="N820" i="101"/>
  <c r="N804" i="101"/>
  <c r="Q792" i="101" a="1"/>
  <c r="Q792" i="101" s="1"/>
  <c r="R792" i="101" s="1"/>
  <c r="S792" i="101" s="1"/>
  <c r="T792" i="101" s="1"/>
  <c r="N754" i="101"/>
  <c r="N734" i="101"/>
  <c r="N715" i="101"/>
  <c r="N694" i="101"/>
  <c r="N605" i="101"/>
  <c r="R177" i="105"/>
  <c r="S177" i="105" s="1"/>
  <c r="T177" i="105" s="1"/>
  <c r="O1016" i="104"/>
  <c r="P1016" i="104" s="1"/>
  <c r="O1008" i="104"/>
  <c r="P1008" i="104" s="1"/>
  <c r="O1000" i="104"/>
  <c r="P1000" i="104" s="1"/>
  <c r="O992" i="104"/>
  <c r="P992" i="104" s="1"/>
  <c r="O984" i="104"/>
  <c r="P984" i="104" s="1"/>
  <c r="Q946" i="104" a="1"/>
  <c r="Q946" i="104" s="1"/>
  <c r="R946" i="104" s="1"/>
  <c r="S946" i="104" s="1"/>
  <c r="T946" i="104" s="1"/>
  <c r="Q938" i="104" a="1"/>
  <c r="Q938" i="104" s="1"/>
  <c r="R938" i="104" s="1"/>
  <c r="S938" i="104" s="1"/>
  <c r="T938" i="104" s="1"/>
  <c r="Q878" i="104" a="1"/>
  <c r="Q878" i="104" s="1"/>
  <c r="R878" i="104" s="1"/>
  <c r="S878" i="104" s="1"/>
  <c r="T878" i="104" s="1"/>
  <c r="Q770" i="104" a="1"/>
  <c r="Q770" i="104" s="1"/>
  <c r="R770" i="104" s="1"/>
  <c r="S770" i="104" s="1"/>
  <c r="T770" i="104" s="1"/>
  <c r="Q752" i="104" a="1"/>
  <c r="Q752" i="104" s="1"/>
  <c r="R752" i="104" s="1"/>
  <c r="S752" i="104" s="1"/>
  <c r="T752" i="104" s="1"/>
  <c r="O719" i="104"/>
  <c r="P719" i="104" s="1"/>
  <c r="R609" i="104"/>
  <c r="S609" i="104" s="1"/>
  <c r="T609" i="104" s="1"/>
  <c r="R577" i="104"/>
  <c r="S577" i="104" s="1"/>
  <c r="T577" i="104" s="1"/>
  <c r="R558" i="104"/>
  <c r="S558" i="104" s="1"/>
  <c r="T558" i="104" s="1"/>
  <c r="R404" i="104"/>
  <c r="S404" i="104" s="1"/>
  <c r="T404" i="104" s="1"/>
  <c r="R257" i="104"/>
  <c r="S257" i="104" s="1"/>
  <c r="T257" i="104" s="1"/>
  <c r="R233" i="104"/>
  <c r="S233" i="104" s="1"/>
  <c r="T233" i="104" s="1"/>
  <c r="N1141" i="101"/>
  <c r="N1133" i="101"/>
  <c r="N1125" i="101"/>
  <c r="O1118" i="101"/>
  <c r="P1118" i="101" s="1"/>
  <c r="O1108" i="101"/>
  <c r="P1108" i="101" s="1"/>
  <c r="O1100" i="101"/>
  <c r="P1100" i="101" s="1"/>
  <c r="O1092" i="101"/>
  <c r="P1092" i="101" s="1"/>
  <c r="O1084" i="101"/>
  <c r="P1084" i="101" s="1"/>
  <c r="O1076" i="101"/>
  <c r="P1076" i="101" s="1"/>
  <c r="O1068" i="101"/>
  <c r="P1068" i="101" s="1"/>
  <c r="O1060" i="101"/>
  <c r="P1060" i="101" s="1"/>
  <c r="O1052" i="101"/>
  <c r="P1052" i="101" s="1"/>
  <c r="O1043" i="101"/>
  <c r="P1043" i="101" s="1"/>
  <c r="O1035" i="101"/>
  <c r="P1035" i="101" s="1"/>
  <c r="O1027" i="101"/>
  <c r="P1027" i="101" s="1"/>
  <c r="O1019" i="101"/>
  <c r="P1019" i="101" s="1"/>
  <c r="O1011" i="101"/>
  <c r="P1011" i="101" s="1"/>
  <c r="O1003" i="101"/>
  <c r="P1003" i="101" s="1"/>
  <c r="N953" i="101"/>
  <c r="O936" i="101"/>
  <c r="P936" i="101" s="1"/>
  <c r="O895" i="101"/>
  <c r="P895" i="101" s="1"/>
  <c r="Q843" i="101" a="1"/>
  <c r="Q843" i="101" s="1"/>
  <c r="R843" i="101" s="1"/>
  <c r="S843" i="101" s="1"/>
  <c r="T843" i="101" s="1"/>
  <c r="N835" i="101"/>
  <c r="N827" i="101"/>
  <c r="N819" i="101"/>
  <c r="N811" i="101"/>
  <c r="N803" i="101"/>
  <c r="N795" i="101"/>
  <c r="R752" i="101"/>
  <c r="S752" i="101" s="1"/>
  <c r="T752" i="101" s="1"/>
  <c r="Q747" i="101" a="1"/>
  <c r="Q747" i="101" s="1"/>
  <c r="N743" i="101"/>
  <c r="N718" i="101"/>
  <c r="Q704" i="101" a="1"/>
  <c r="Q704" i="101" s="1"/>
  <c r="R704" i="101" s="1"/>
  <c r="S704" i="101" s="1"/>
  <c r="T704" i="101" s="1"/>
  <c r="N686" i="101"/>
  <c r="Q652" i="101" a="1"/>
  <c r="Q652" i="101" s="1"/>
  <c r="R643" i="101"/>
  <c r="S643" i="101" s="1"/>
  <c r="T643" i="101" s="1"/>
  <c r="Q640" i="101" a="1"/>
  <c r="Q640" i="101" s="1"/>
  <c r="R640" i="101" s="1"/>
  <c r="S640" i="101" s="1"/>
  <c r="T640" i="101" s="1"/>
  <c r="Q636" i="101" a="1"/>
  <c r="Q636" i="101" s="1"/>
  <c r="R636" i="101" s="1"/>
  <c r="S636" i="101" s="1"/>
  <c r="T636" i="101" s="1"/>
  <c r="R387" i="104"/>
  <c r="S387" i="104" s="1"/>
  <c r="T387" i="104" s="1"/>
  <c r="R321" i="104"/>
  <c r="S321" i="104" s="1"/>
  <c r="T321" i="104" s="1"/>
  <c r="R285" i="104"/>
  <c r="S285" i="104" s="1"/>
  <c r="T285" i="104" s="1"/>
  <c r="R245" i="104"/>
  <c r="S245" i="104" s="1"/>
  <c r="T245" i="104" s="1"/>
  <c r="R71" i="104"/>
  <c r="S71" i="104" s="1"/>
  <c r="T71" i="104" s="1"/>
  <c r="Q1105" i="101" a="1"/>
  <c r="Q1105" i="101" s="1"/>
  <c r="Q1089" i="101" a="1"/>
  <c r="Q1089" i="101" s="1"/>
  <c r="Q1073" i="101" a="1"/>
  <c r="Q1073" i="101" s="1"/>
  <c r="Q1057" i="101" a="1"/>
  <c r="Q1057" i="101" s="1"/>
  <c r="Q1040" i="101" a="1"/>
  <c r="Q1040" i="101" s="1"/>
  <c r="Q1024" i="101" a="1"/>
  <c r="Q1024" i="101" s="1"/>
  <c r="Q1008" i="101" a="1"/>
  <c r="Q1008" i="101" s="1"/>
  <c r="Q957" i="101" a="1"/>
  <c r="Q957" i="101" s="1"/>
  <c r="R957" i="101" s="1"/>
  <c r="S957" i="101" s="1"/>
  <c r="T957" i="101" s="1"/>
  <c r="Q937" i="101" a="1"/>
  <c r="Q937" i="101" s="1"/>
  <c r="R937" i="101" s="1"/>
  <c r="S937" i="101" s="1"/>
  <c r="T937" i="101" s="1"/>
  <c r="N762" i="101"/>
  <c r="O754" i="101"/>
  <c r="P754" i="101" s="1"/>
  <c r="O735" i="101"/>
  <c r="P735" i="101" s="1"/>
  <c r="N727" i="101"/>
  <c r="O685" i="101"/>
  <c r="P685" i="101" s="1"/>
  <c r="R670" i="101"/>
  <c r="S670" i="101" s="1"/>
  <c r="T670" i="101" s="1"/>
  <c r="R430" i="101"/>
  <c r="S430" i="101" s="1"/>
  <c r="T430" i="101" s="1"/>
  <c r="R383" i="104"/>
  <c r="S383" i="104" s="1"/>
  <c r="T383" i="104" s="1"/>
  <c r="R337" i="104"/>
  <c r="S337" i="104" s="1"/>
  <c r="T337" i="104" s="1"/>
  <c r="R296" i="104"/>
  <c r="S296" i="104" s="1"/>
  <c r="T296" i="104" s="1"/>
  <c r="R234" i="104"/>
  <c r="S234" i="104" s="1"/>
  <c r="T234" i="104" s="1"/>
  <c r="R111" i="104"/>
  <c r="S111" i="104" s="1"/>
  <c r="T111" i="104" s="1"/>
  <c r="R80" i="104"/>
  <c r="S80" i="104" s="1"/>
  <c r="T80" i="104" s="1"/>
  <c r="R965" i="101"/>
  <c r="S965" i="101" s="1"/>
  <c r="T965" i="101" s="1"/>
  <c r="Q952" i="101" a="1"/>
  <c r="Q952" i="101" s="1"/>
  <c r="R952" i="101" s="1"/>
  <c r="S952" i="101" s="1"/>
  <c r="T952" i="101" s="1"/>
  <c r="Q842" i="101" a="1"/>
  <c r="Q842" i="101" s="1"/>
  <c r="R842" i="101" s="1"/>
  <c r="S842" i="101" s="1"/>
  <c r="T842" i="101" s="1"/>
  <c r="Q826" i="101" a="1"/>
  <c r="Q826" i="101" s="1"/>
  <c r="R826" i="101" s="1"/>
  <c r="S826" i="101" s="1"/>
  <c r="T826" i="101" s="1"/>
  <c r="Q810" i="101" a="1"/>
  <c r="Q810" i="101" s="1"/>
  <c r="R810" i="101" s="1"/>
  <c r="S810" i="101" s="1"/>
  <c r="T810" i="101" s="1"/>
  <c r="N793" i="101"/>
  <c r="Q758" i="101" a="1"/>
  <c r="Q758" i="101" s="1"/>
  <c r="R758" i="101" s="1"/>
  <c r="S758" i="101" s="1"/>
  <c r="T758" i="101" s="1"/>
  <c r="O746" i="101"/>
  <c r="P746" i="101" s="1"/>
  <c r="O719" i="101"/>
  <c r="P719" i="101" s="1"/>
  <c r="Q711" i="101" a="1"/>
  <c r="Q711" i="101" s="1"/>
  <c r="R711" i="101" s="1"/>
  <c r="S711" i="101" s="1"/>
  <c r="T711" i="101" s="1"/>
  <c r="N697" i="101"/>
  <c r="N691" i="101"/>
  <c r="R682" i="101"/>
  <c r="S682" i="101" s="1"/>
  <c r="T682" i="101" s="1"/>
  <c r="O652" i="101"/>
  <c r="P652" i="101" s="1"/>
  <c r="N641" i="101"/>
  <c r="N637" i="101"/>
  <c r="R570" i="101"/>
  <c r="S570" i="101" s="1"/>
  <c r="T570" i="101" s="1"/>
  <c r="R564" i="101"/>
  <c r="S564" i="101" s="1"/>
  <c r="T564" i="101" s="1"/>
  <c r="R379" i="104"/>
  <c r="S379" i="104" s="1"/>
  <c r="T379" i="104" s="1"/>
  <c r="R335" i="104"/>
  <c r="S335" i="104" s="1"/>
  <c r="T335" i="104" s="1"/>
  <c r="R289" i="104"/>
  <c r="S289" i="104" s="1"/>
  <c r="T289" i="104" s="1"/>
  <c r="R171" i="104"/>
  <c r="S171" i="104" s="1"/>
  <c r="T171" i="104" s="1"/>
  <c r="R141" i="104"/>
  <c r="S141" i="104" s="1"/>
  <c r="T141" i="104" s="1"/>
  <c r="R87" i="104"/>
  <c r="S87" i="104" s="1"/>
  <c r="T87" i="104" s="1"/>
  <c r="R49" i="104"/>
  <c r="S49" i="104" s="1"/>
  <c r="T49" i="104" s="1"/>
  <c r="R41" i="104"/>
  <c r="S41" i="104" s="1"/>
  <c r="T41" i="104" s="1"/>
  <c r="O1103" i="101"/>
  <c r="P1103" i="101" s="1"/>
  <c r="O1087" i="101"/>
  <c r="P1087" i="101" s="1"/>
  <c r="O1071" i="101"/>
  <c r="P1071" i="101" s="1"/>
  <c r="O1055" i="101"/>
  <c r="P1055" i="101" s="1"/>
  <c r="O1038" i="101"/>
  <c r="P1038" i="101" s="1"/>
  <c r="O1022" i="101"/>
  <c r="P1022" i="101" s="1"/>
  <c r="O1006" i="101"/>
  <c r="P1006" i="101" s="1"/>
  <c r="O939" i="101"/>
  <c r="P939" i="101" s="1"/>
  <c r="O829" i="101"/>
  <c r="P829" i="101" s="1"/>
  <c r="O813" i="101"/>
  <c r="P813" i="101" s="1"/>
  <c r="O797" i="101"/>
  <c r="P797" i="101" s="1"/>
  <c r="Q765" i="101" a="1"/>
  <c r="Q765" i="101" s="1"/>
  <c r="R765" i="101" s="1"/>
  <c r="S765" i="101" s="1"/>
  <c r="T765" i="101" s="1"/>
  <c r="O734" i="101"/>
  <c r="P734" i="101" s="1"/>
  <c r="N726" i="101"/>
  <c r="O698" i="101"/>
  <c r="P698" i="101" s="1"/>
  <c r="O689" i="101"/>
  <c r="P689" i="101" s="1"/>
  <c r="O654" i="101"/>
  <c r="P654" i="101" s="1"/>
  <c r="Q645" i="101" a="1"/>
  <c r="Q645" i="101" s="1"/>
  <c r="R645" i="101" s="1"/>
  <c r="S645" i="101" s="1"/>
  <c r="T645" i="101" s="1"/>
  <c r="R529" i="101"/>
  <c r="S529" i="101" s="1"/>
  <c r="T529" i="101" s="1"/>
  <c r="R365" i="104"/>
  <c r="S365" i="104" s="1"/>
  <c r="T365" i="104" s="1"/>
  <c r="R331" i="104"/>
  <c r="S331" i="104" s="1"/>
  <c r="T331" i="104" s="1"/>
  <c r="R279" i="104"/>
  <c r="S279" i="104" s="1"/>
  <c r="T279" i="104" s="1"/>
  <c r="R105" i="104"/>
  <c r="S105" i="104" s="1"/>
  <c r="T105" i="104" s="1"/>
  <c r="Q1033" i="101" a="1"/>
  <c r="Q1033" i="101" s="1"/>
  <c r="R1033" i="101" s="1"/>
  <c r="S1033" i="101" s="1"/>
  <c r="T1033" i="101" s="1"/>
  <c r="Q1017" i="101" a="1"/>
  <c r="Q1017" i="101" s="1"/>
  <c r="R1017" i="101" s="1"/>
  <c r="S1017" i="101" s="1"/>
  <c r="T1017" i="101" s="1"/>
  <c r="O1001" i="101"/>
  <c r="P1001" i="101" s="1"/>
  <c r="O950" i="101"/>
  <c r="P950" i="101" s="1"/>
  <c r="O836" i="101"/>
  <c r="P836" i="101" s="1"/>
  <c r="O820" i="101"/>
  <c r="P820" i="101" s="1"/>
  <c r="N792" i="101"/>
  <c r="R784" i="101"/>
  <c r="S784" i="101" s="1"/>
  <c r="T784" i="101" s="1"/>
  <c r="R776" i="101"/>
  <c r="S776" i="101" s="1"/>
  <c r="T776" i="101" s="1"/>
  <c r="Q763" i="101" a="1"/>
  <c r="Q763" i="101" s="1"/>
  <c r="R763" i="101" s="1"/>
  <c r="S763" i="101" s="1"/>
  <c r="T763" i="101" s="1"/>
  <c r="O747" i="101"/>
  <c r="P747" i="101" s="1"/>
  <c r="Q730" i="101" a="1"/>
  <c r="Q730" i="101" s="1"/>
  <c r="R730" i="101" s="1"/>
  <c r="S730" i="101" s="1"/>
  <c r="T730" i="101" s="1"/>
  <c r="O707" i="101"/>
  <c r="P707" i="101" s="1"/>
  <c r="Q687" i="101" a="1"/>
  <c r="Q687" i="101" s="1"/>
  <c r="R687" i="101" s="1"/>
  <c r="S687" i="101" s="1"/>
  <c r="T687" i="101" s="1"/>
  <c r="N634" i="101"/>
  <c r="R589" i="101"/>
  <c r="S589" i="101" s="1"/>
  <c r="T589" i="101" s="1"/>
  <c r="R581" i="101"/>
  <c r="S581" i="101" s="1"/>
  <c r="T581" i="101" s="1"/>
  <c r="R565" i="101"/>
  <c r="S565" i="101" s="1"/>
  <c r="T565" i="101" s="1"/>
  <c r="R501" i="101"/>
  <c r="S501" i="101" s="1"/>
  <c r="T501" i="101" s="1"/>
  <c r="R477" i="101"/>
  <c r="S477" i="101" s="1"/>
  <c r="T477" i="101" s="1"/>
  <c r="R231" i="101"/>
  <c r="S231" i="101" s="1"/>
  <c r="T231" i="101" s="1"/>
  <c r="R80" i="101"/>
  <c r="S80" i="101" s="1"/>
  <c r="T80" i="101" s="1"/>
  <c r="R76" i="101"/>
  <c r="S76" i="101" s="1"/>
  <c r="T76" i="101" s="1"/>
  <c r="R50" i="101"/>
  <c r="S50" i="101" s="1"/>
  <c r="T50" i="101" s="1"/>
  <c r="R46" i="101"/>
  <c r="S46" i="101" s="1"/>
  <c r="T46" i="101" s="1"/>
  <c r="R42" i="101"/>
  <c r="S42" i="101" s="1"/>
  <c r="T42" i="101" s="1"/>
  <c r="R420" i="101"/>
  <c r="S420" i="101" s="1"/>
  <c r="T420" i="101" s="1"/>
  <c r="R414" i="101"/>
  <c r="S414" i="101" s="1"/>
  <c r="T414" i="101" s="1"/>
  <c r="R396" i="101"/>
  <c r="S396" i="101" s="1"/>
  <c r="T396" i="101" s="1"/>
  <c r="R388" i="101"/>
  <c r="S388" i="101" s="1"/>
  <c r="T388" i="101" s="1"/>
  <c r="R351" i="101"/>
  <c r="S351" i="101" s="1"/>
  <c r="T351" i="101" s="1"/>
  <c r="R177" i="101"/>
  <c r="S177" i="101" s="1"/>
  <c r="T177" i="101" s="1"/>
  <c r="R40" i="101"/>
  <c r="S40" i="101" s="1"/>
  <c r="T40" i="101" s="1"/>
  <c r="R10" i="101"/>
  <c r="S10" i="101" s="1"/>
  <c r="T10" i="101" s="1"/>
  <c r="R626" i="101"/>
  <c r="S626" i="101" s="1"/>
  <c r="T626" i="101" s="1"/>
  <c r="R556" i="101"/>
  <c r="S556" i="101" s="1"/>
  <c r="T556" i="101" s="1"/>
  <c r="R522" i="101"/>
  <c r="S522" i="101" s="1"/>
  <c r="T522" i="101" s="1"/>
  <c r="R518" i="101"/>
  <c r="S518" i="101" s="1"/>
  <c r="T518" i="101" s="1"/>
  <c r="R497" i="101"/>
  <c r="S497" i="101" s="1"/>
  <c r="T497" i="101" s="1"/>
  <c r="R464" i="101"/>
  <c r="S464" i="101" s="1"/>
  <c r="T464" i="101" s="1"/>
  <c r="R434" i="101"/>
  <c r="S434" i="101" s="1"/>
  <c r="T434" i="101" s="1"/>
  <c r="R401" i="101"/>
  <c r="S401" i="101" s="1"/>
  <c r="T401" i="101" s="1"/>
  <c r="R382" i="101"/>
  <c r="S382" i="101" s="1"/>
  <c r="T382" i="101" s="1"/>
  <c r="R343" i="101"/>
  <c r="S343" i="101" s="1"/>
  <c r="T343" i="101" s="1"/>
  <c r="R309" i="101"/>
  <c r="S309" i="101" s="1"/>
  <c r="T309" i="101" s="1"/>
  <c r="R278" i="101"/>
  <c r="S278" i="101" s="1"/>
  <c r="T278" i="101" s="1"/>
  <c r="R268" i="101"/>
  <c r="S268" i="101" s="1"/>
  <c r="T268" i="101" s="1"/>
  <c r="R264" i="101"/>
  <c r="S264" i="101" s="1"/>
  <c r="T264" i="101" s="1"/>
  <c r="R247" i="101"/>
  <c r="S247" i="101" s="1"/>
  <c r="T247" i="101" s="1"/>
  <c r="R235" i="101"/>
  <c r="S235" i="101" s="1"/>
  <c r="T235" i="101" s="1"/>
  <c r="R228" i="101"/>
  <c r="S228" i="101" s="1"/>
  <c r="T228" i="101" s="1"/>
  <c r="R224" i="101"/>
  <c r="S224" i="101" s="1"/>
  <c r="T224" i="101" s="1"/>
  <c r="R208" i="101"/>
  <c r="S208" i="101" s="1"/>
  <c r="T208" i="101" s="1"/>
  <c r="R174" i="101"/>
  <c r="S174" i="101" s="1"/>
  <c r="T174" i="101" s="1"/>
  <c r="R170" i="101"/>
  <c r="S170" i="101" s="1"/>
  <c r="T170" i="101" s="1"/>
  <c r="R156" i="101"/>
  <c r="S156" i="101" s="1"/>
  <c r="T156" i="101" s="1"/>
  <c r="R133" i="101"/>
  <c r="S133" i="101" s="1"/>
  <c r="T133" i="101" s="1"/>
  <c r="R92" i="101"/>
  <c r="S92" i="101" s="1"/>
  <c r="T92" i="101" s="1"/>
  <c r="Q696" i="101" a="1"/>
  <c r="Q696" i="101" s="1"/>
  <c r="R696" i="101" s="1"/>
  <c r="S696" i="101" s="1"/>
  <c r="T696" i="101" s="1"/>
  <c r="R35" i="107"/>
  <c r="S35" i="107" s="1"/>
  <c r="T35" i="107" s="1"/>
  <c r="R48" i="107"/>
  <c r="S48" i="107" s="1"/>
  <c r="T48" i="107" s="1"/>
  <c r="R36" i="107"/>
  <c r="S36" i="107" s="1"/>
  <c r="T36" i="107" s="1"/>
  <c r="O47" i="107"/>
  <c r="P47" i="107" s="1"/>
  <c r="O187" i="107"/>
  <c r="P187" i="107" s="1"/>
  <c r="N51" i="107"/>
  <c r="O45" i="107"/>
  <c r="P45" i="107" s="1"/>
  <c r="R184" i="107"/>
  <c r="S184" i="107" s="1"/>
  <c r="T184" i="107" s="1"/>
  <c r="R176" i="107"/>
  <c r="S176" i="107" s="1"/>
  <c r="T176" i="107" s="1"/>
  <c r="R168" i="107"/>
  <c r="S168" i="107" s="1"/>
  <c r="T168" i="107" s="1"/>
  <c r="N147" i="107"/>
  <c r="Q161" i="107" a="1"/>
  <c r="Q161" i="107" s="1"/>
  <c r="R34" i="107"/>
  <c r="S34" i="107" s="1"/>
  <c r="T34" i="107" s="1"/>
  <c r="N33" i="107"/>
  <c r="R72" i="107"/>
  <c r="S72" i="107" s="1"/>
  <c r="T72" i="107" s="1"/>
  <c r="R42" i="107"/>
  <c r="S42" i="107" s="1"/>
  <c r="T42" i="107" s="1"/>
  <c r="R46" i="107"/>
  <c r="S46" i="107" s="1"/>
  <c r="T46" i="107" s="1"/>
  <c r="O161" i="107"/>
  <c r="P161" i="107" s="1"/>
  <c r="O153" i="107"/>
  <c r="P153" i="107" s="1"/>
  <c r="N50" i="107"/>
  <c r="N42" i="107"/>
  <c r="O33" i="107"/>
  <c r="P33" i="107" s="1"/>
  <c r="O154" i="107"/>
  <c r="P154" i="107" s="1"/>
  <c r="O38" i="107"/>
  <c r="P38" i="107" s="1"/>
  <c r="Q32" i="107" a="1"/>
  <c r="Q32" i="107" s="1"/>
  <c r="R32" i="107" s="1"/>
  <c r="S32" i="107" s="1"/>
  <c r="T32" i="107" s="1"/>
  <c r="R145" i="107"/>
  <c r="S145" i="107" s="1"/>
  <c r="T145" i="107" s="1"/>
  <c r="R141" i="107"/>
  <c r="S141" i="107" s="1"/>
  <c r="T141" i="107" s="1"/>
  <c r="R137" i="107"/>
  <c r="S137" i="107" s="1"/>
  <c r="T137" i="107" s="1"/>
  <c r="R133" i="107"/>
  <c r="S133" i="107" s="1"/>
  <c r="T133" i="107" s="1"/>
  <c r="R129" i="107"/>
  <c r="S129" i="107" s="1"/>
  <c r="T129" i="107" s="1"/>
  <c r="R125" i="107"/>
  <c r="S125" i="107" s="1"/>
  <c r="T125" i="107" s="1"/>
  <c r="R62" i="107"/>
  <c r="S62" i="107" s="1"/>
  <c r="T62" i="107" s="1"/>
  <c r="R52" i="107"/>
  <c r="S52" i="107" s="1"/>
  <c r="T52" i="107" s="1"/>
  <c r="R27" i="107"/>
  <c r="S27" i="107" s="1"/>
  <c r="T27" i="107" s="1"/>
  <c r="R19" i="107"/>
  <c r="S19" i="107" s="1"/>
  <c r="T19" i="107" s="1"/>
  <c r="R58" i="107"/>
  <c r="S58" i="107" s="1"/>
  <c r="T58" i="107" s="1"/>
  <c r="R64" i="107"/>
  <c r="S64" i="107" s="1"/>
  <c r="T64" i="107" s="1"/>
  <c r="R24" i="107"/>
  <c r="S24" i="107" s="1"/>
  <c r="T24" i="107" s="1"/>
  <c r="R16" i="107"/>
  <c r="S16" i="107" s="1"/>
  <c r="T16" i="107" s="1"/>
  <c r="R941" i="105"/>
  <c r="S941" i="105" s="1"/>
  <c r="T941" i="105" s="1"/>
  <c r="N881" i="105"/>
  <c r="N877" i="105"/>
  <c r="R831" i="105"/>
  <c r="S831" i="105" s="1"/>
  <c r="T831" i="105" s="1"/>
  <c r="R823" i="105"/>
  <c r="S823" i="105" s="1"/>
  <c r="T823" i="105" s="1"/>
  <c r="R815" i="105"/>
  <c r="S815" i="105" s="1"/>
  <c r="T815" i="105" s="1"/>
  <c r="R807" i="105"/>
  <c r="S807" i="105" s="1"/>
  <c r="T807" i="105" s="1"/>
  <c r="R799" i="105"/>
  <c r="S799" i="105" s="1"/>
  <c r="T799" i="105" s="1"/>
  <c r="R791" i="105"/>
  <c r="S791" i="105" s="1"/>
  <c r="T791" i="105" s="1"/>
  <c r="R783" i="105"/>
  <c r="S783" i="105" s="1"/>
  <c r="T783" i="105" s="1"/>
  <c r="R733" i="105"/>
  <c r="S733" i="105" s="1"/>
  <c r="T733" i="105" s="1"/>
  <c r="R732" i="105"/>
  <c r="S732" i="105" s="1"/>
  <c r="T732" i="105" s="1"/>
  <c r="R828" i="105"/>
  <c r="S828" i="105" s="1"/>
  <c r="T828" i="105" s="1"/>
  <c r="R820" i="105"/>
  <c r="S820" i="105" s="1"/>
  <c r="T820" i="105" s="1"/>
  <c r="R812" i="105"/>
  <c r="S812" i="105" s="1"/>
  <c r="T812" i="105" s="1"/>
  <c r="R804" i="105"/>
  <c r="S804" i="105" s="1"/>
  <c r="T804" i="105" s="1"/>
  <c r="R796" i="105"/>
  <c r="S796" i="105" s="1"/>
  <c r="T796" i="105" s="1"/>
  <c r="R788" i="105"/>
  <c r="S788" i="105" s="1"/>
  <c r="T788" i="105" s="1"/>
  <c r="R734" i="105"/>
  <c r="S734" i="105" s="1"/>
  <c r="T734" i="105" s="1"/>
  <c r="R449" i="105"/>
  <c r="S449" i="105" s="1"/>
  <c r="T449" i="105" s="1"/>
  <c r="R374" i="105"/>
  <c r="S374" i="105" s="1"/>
  <c r="T374" i="105" s="1"/>
  <c r="P680" i="105"/>
  <c r="R680" i="105"/>
  <c r="S680" i="105" s="1"/>
  <c r="T680" i="105" s="1"/>
  <c r="Q917" i="104" a="1"/>
  <c r="Q917" i="104" s="1"/>
  <c r="R917" i="104" s="1"/>
  <c r="S917" i="104" s="1"/>
  <c r="T917" i="104" s="1"/>
  <c r="N917" i="104"/>
  <c r="R832" i="104"/>
  <c r="S832" i="104" s="1"/>
  <c r="T832" i="104" s="1"/>
  <c r="R828" i="104"/>
  <c r="S828" i="104" s="1"/>
  <c r="T828" i="104" s="1"/>
  <c r="R824" i="104"/>
  <c r="S824" i="104" s="1"/>
  <c r="T824" i="104" s="1"/>
  <c r="R820" i="104"/>
  <c r="S820" i="104" s="1"/>
  <c r="T820" i="104" s="1"/>
  <c r="R816" i="104"/>
  <c r="S816" i="104" s="1"/>
  <c r="T816" i="104" s="1"/>
  <c r="R812" i="104"/>
  <c r="S812" i="104" s="1"/>
  <c r="T812" i="104" s="1"/>
  <c r="R808" i="104"/>
  <c r="S808" i="104" s="1"/>
  <c r="T808" i="104" s="1"/>
  <c r="R804" i="104"/>
  <c r="S804" i="104" s="1"/>
  <c r="T804" i="104" s="1"/>
  <c r="R800" i="104"/>
  <c r="S800" i="104" s="1"/>
  <c r="T800" i="104" s="1"/>
  <c r="R796" i="104"/>
  <c r="S796" i="104" s="1"/>
  <c r="T796" i="104" s="1"/>
  <c r="R792" i="104"/>
  <c r="S792" i="104" s="1"/>
  <c r="T792" i="104" s="1"/>
  <c r="R788" i="104"/>
  <c r="S788" i="104" s="1"/>
  <c r="T788" i="104" s="1"/>
  <c r="R784" i="104"/>
  <c r="S784" i="104" s="1"/>
  <c r="T784" i="104" s="1"/>
  <c r="R734" i="104"/>
  <c r="S734" i="104" s="1"/>
  <c r="T734" i="104" s="1"/>
  <c r="R599" i="105"/>
  <c r="S599" i="105" s="1"/>
  <c r="T599" i="105" s="1"/>
  <c r="R551" i="105"/>
  <c r="S551" i="105" s="1"/>
  <c r="T551" i="105" s="1"/>
  <c r="R520" i="105"/>
  <c r="S520" i="105" s="1"/>
  <c r="T520" i="105" s="1"/>
  <c r="R486" i="105"/>
  <c r="S486" i="105" s="1"/>
  <c r="T486" i="105" s="1"/>
  <c r="R421" i="105"/>
  <c r="S421" i="105" s="1"/>
  <c r="T421" i="105" s="1"/>
  <c r="R418" i="105"/>
  <c r="S418" i="105" s="1"/>
  <c r="T418" i="105" s="1"/>
  <c r="R398" i="105"/>
  <c r="S398" i="105" s="1"/>
  <c r="T398" i="105" s="1"/>
  <c r="R344" i="105"/>
  <c r="S344" i="105" s="1"/>
  <c r="T344" i="105" s="1"/>
  <c r="R264" i="105"/>
  <c r="S264" i="105" s="1"/>
  <c r="T264" i="105" s="1"/>
  <c r="R260" i="105"/>
  <c r="S260" i="105" s="1"/>
  <c r="T260" i="105" s="1"/>
  <c r="R234" i="105"/>
  <c r="S234" i="105" s="1"/>
  <c r="T234" i="105" s="1"/>
  <c r="R224" i="105"/>
  <c r="S224" i="105" s="1"/>
  <c r="T224" i="105" s="1"/>
  <c r="R208" i="105"/>
  <c r="S208" i="105" s="1"/>
  <c r="T208" i="105" s="1"/>
  <c r="R190" i="105"/>
  <c r="S190" i="105" s="1"/>
  <c r="T190" i="105" s="1"/>
  <c r="R186" i="105"/>
  <c r="S186" i="105" s="1"/>
  <c r="T186" i="105" s="1"/>
  <c r="R182" i="105"/>
  <c r="S182" i="105" s="1"/>
  <c r="T182" i="105" s="1"/>
  <c r="R384" i="105"/>
  <c r="S384" i="105" s="1"/>
  <c r="T384" i="105" s="1"/>
  <c r="R163" i="105"/>
  <c r="S163" i="105" s="1"/>
  <c r="T163" i="105" s="1"/>
  <c r="R135" i="105"/>
  <c r="S135" i="105" s="1"/>
  <c r="T135" i="105" s="1"/>
  <c r="R20" i="105"/>
  <c r="S20" i="105" s="1"/>
  <c r="T20" i="105" s="1"/>
  <c r="N1118" i="104"/>
  <c r="N1114" i="104"/>
  <c r="N1110" i="104"/>
  <c r="N1106" i="104"/>
  <c r="N1102" i="104"/>
  <c r="N1098" i="104"/>
  <c r="N1094" i="104"/>
  <c r="N1090" i="104"/>
  <c r="R884" i="105"/>
  <c r="S884" i="105" s="1"/>
  <c r="T884" i="105" s="1"/>
  <c r="R677" i="105"/>
  <c r="S677" i="105" s="1"/>
  <c r="T677" i="105" s="1"/>
  <c r="R553" i="105"/>
  <c r="S553" i="105" s="1"/>
  <c r="T553" i="105" s="1"/>
  <c r="R538" i="105"/>
  <c r="S538" i="105" s="1"/>
  <c r="T538" i="105" s="1"/>
  <c r="R535" i="105"/>
  <c r="S535" i="105" s="1"/>
  <c r="T535" i="105" s="1"/>
  <c r="R534" i="105"/>
  <c r="S534" i="105" s="1"/>
  <c r="T534" i="105" s="1"/>
  <c r="R514" i="105"/>
  <c r="S514" i="105" s="1"/>
  <c r="T514" i="105" s="1"/>
  <c r="R510" i="105"/>
  <c r="S510" i="105" s="1"/>
  <c r="T510" i="105" s="1"/>
  <c r="R491" i="105"/>
  <c r="S491" i="105" s="1"/>
  <c r="T491" i="105" s="1"/>
  <c r="R480" i="105"/>
  <c r="S480" i="105" s="1"/>
  <c r="T480" i="105" s="1"/>
  <c r="R451" i="105"/>
  <c r="S451" i="105" s="1"/>
  <c r="T451" i="105" s="1"/>
  <c r="R437" i="105"/>
  <c r="S437" i="105" s="1"/>
  <c r="T437" i="105" s="1"/>
  <c r="R436" i="105"/>
  <c r="S436" i="105" s="1"/>
  <c r="T436" i="105" s="1"/>
  <c r="R422" i="105"/>
  <c r="S422" i="105" s="1"/>
  <c r="T422" i="105" s="1"/>
  <c r="R414" i="105"/>
  <c r="S414" i="105" s="1"/>
  <c r="T414" i="105" s="1"/>
  <c r="R393" i="105"/>
  <c r="S393" i="105" s="1"/>
  <c r="T393" i="105" s="1"/>
  <c r="R362" i="105"/>
  <c r="S362" i="105" s="1"/>
  <c r="T362" i="105" s="1"/>
  <c r="R221" i="105"/>
  <c r="S221" i="105" s="1"/>
  <c r="T221" i="105" s="1"/>
  <c r="R125" i="105"/>
  <c r="S125" i="105" s="1"/>
  <c r="T125" i="105" s="1"/>
  <c r="R29" i="105"/>
  <c r="S29" i="105" s="1"/>
  <c r="T29" i="105" s="1"/>
  <c r="O1115" i="104"/>
  <c r="P1115" i="104" s="1"/>
  <c r="O1107" i="104"/>
  <c r="P1107" i="104" s="1"/>
  <c r="O1099" i="104"/>
  <c r="P1099" i="104" s="1"/>
  <c r="O1091" i="104"/>
  <c r="P1091" i="104" s="1"/>
  <c r="R658" i="105"/>
  <c r="S658" i="105" s="1"/>
  <c r="T658" i="105" s="1"/>
  <c r="R336" i="105"/>
  <c r="S336" i="105" s="1"/>
  <c r="T336" i="105" s="1"/>
  <c r="R326" i="105"/>
  <c r="S326" i="105" s="1"/>
  <c r="T326" i="105" s="1"/>
  <c r="R308" i="105"/>
  <c r="S308" i="105" s="1"/>
  <c r="T308" i="105" s="1"/>
  <c r="R290" i="105"/>
  <c r="S290" i="105" s="1"/>
  <c r="T290" i="105" s="1"/>
  <c r="R261" i="105"/>
  <c r="S261" i="105" s="1"/>
  <c r="T261" i="105" s="1"/>
  <c r="R218" i="105"/>
  <c r="S218" i="105" s="1"/>
  <c r="T218" i="105" s="1"/>
  <c r="R167" i="105"/>
  <c r="S167" i="105" s="1"/>
  <c r="T167" i="105" s="1"/>
  <c r="R129" i="105"/>
  <c r="S129" i="105" s="1"/>
  <c r="T129" i="105" s="1"/>
  <c r="R103" i="105"/>
  <c r="S103" i="105" s="1"/>
  <c r="T103" i="105" s="1"/>
  <c r="R93" i="105"/>
  <c r="S93" i="105" s="1"/>
  <c r="T93" i="105" s="1"/>
  <c r="R83" i="105"/>
  <c r="S83" i="105" s="1"/>
  <c r="T83" i="105" s="1"/>
  <c r="O915" i="104"/>
  <c r="P915" i="104" s="1"/>
  <c r="Q831" i="104" a="1"/>
  <c r="Q831" i="104" s="1"/>
  <c r="R831" i="104" s="1"/>
  <c r="S831" i="104" s="1"/>
  <c r="T831" i="104" s="1"/>
  <c r="Q823" i="104" a="1"/>
  <c r="Q823" i="104" s="1"/>
  <c r="R823" i="104" s="1"/>
  <c r="S823" i="104" s="1"/>
  <c r="T823" i="104" s="1"/>
  <c r="Q815" i="104" a="1"/>
  <c r="Q815" i="104" s="1"/>
  <c r="R815" i="104" s="1"/>
  <c r="S815" i="104" s="1"/>
  <c r="T815" i="104" s="1"/>
  <c r="Q807" i="104" a="1"/>
  <c r="Q807" i="104" s="1"/>
  <c r="R807" i="104" s="1"/>
  <c r="S807" i="104" s="1"/>
  <c r="T807" i="104" s="1"/>
  <c r="Q799" i="104" a="1"/>
  <c r="Q799" i="104" s="1"/>
  <c r="R799" i="104" s="1"/>
  <c r="S799" i="104" s="1"/>
  <c r="T799" i="104" s="1"/>
  <c r="Q791" i="104" a="1"/>
  <c r="Q791" i="104" s="1"/>
  <c r="R791" i="104" s="1"/>
  <c r="S791" i="104" s="1"/>
  <c r="T791" i="104" s="1"/>
  <c r="O783" i="104"/>
  <c r="P783" i="104" s="1"/>
  <c r="N725" i="104"/>
  <c r="R647" i="105"/>
  <c r="S647" i="105" s="1"/>
  <c r="T647" i="105" s="1"/>
  <c r="R569" i="105"/>
  <c r="S569" i="105" s="1"/>
  <c r="T569" i="105" s="1"/>
  <c r="R351" i="105"/>
  <c r="S351" i="105" s="1"/>
  <c r="T351" i="105" s="1"/>
  <c r="R315" i="105"/>
  <c r="S315" i="105" s="1"/>
  <c r="T315" i="105" s="1"/>
  <c r="R307" i="105"/>
  <c r="S307" i="105" s="1"/>
  <c r="T307" i="105" s="1"/>
  <c r="R289" i="105"/>
  <c r="S289" i="105" s="1"/>
  <c r="T289" i="105" s="1"/>
  <c r="R263" i="105"/>
  <c r="S263" i="105" s="1"/>
  <c r="T263" i="105" s="1"/>
  <c r="R242" i="105"/>
  <c r="S242" i="105" s="1"/>
  <c r="T242" i="105" s="1"/>
  <c r="R225" i="105"/>
  <c r="S225" i="105" s="1"/>
  <c r="T225" i="105" s="1"/>
  <c r="R181" i="105"/>
  <c r="S181" i="105" s="1"/>
  <c r="T181" i="105" s="1"/>
  <c r="R144" i="105"/>
  <c r="S144" i="105" s="1"/>
  <c r="T144" i="105" s="1"/>
  <c r="R121" i="105"/>
  <c r="S121" i="105" s="1"/>
  <c r="T121" i="105" s="1"/>
  <c r="R111" i="105"/>
  <c r="S111" i="105" s="1"/>
  <c r="T111" i="105" s="1"/>
  <c r="R105" i="105"/>
  <c r="S105" i="105" s="1"/>
  <c r="T105" i="105" s="1"/>
  <c r="R986" i="104"/>
  <c r="S986" i="104" s="1"/>
  <c r="T986" i="104" s="1"/>
  <c r="R994" i="104"/>
  <c r="S994" i="104" s="1"/>
  <c r="T994" i="104" s="1"/>
  <c r="R1002" i="104"/>
  <c r="S1002" i="104" s="1"/>
  <c r="T1002" i="104" s="1"/>
  <c r="R1010" i="104"/>
  <c r="S1010" i="104" s="1"/>
  <c r="T1010" i="104" s="1"/>
  <c r="O1118" i="104"/>
  <c r="P1118" i="104" s="1"/>
  <c r="O1110" i="104"/>
  <c r="P1110" i="104" s="1"/>
  <c r="O1102" i="104"/>
  <c r="P1102" i="104" s="1"/>
  <c r="O1094" i="104"/>
  <c r="P1094" i="104" s="1"/>
  <c r="N1053" i="104"/>
  <c r="N1045" i="104"/>
  <c r="N1037" i="104"/>
  <c r="N1029" i="104"/>
  <c r="N1022" i="104"/>
  <c r="N1016" i="104"/>
  <c r="N1008" i="104"/>
  <c r="N1000" i="104"/>
  <c r="N992" i="104"/>
  <c r="N984" i="104"/>
  <c r="R974" i="104"/>
  <c r="S974" i="104" s="1"/>
  <c r="T974" i="104" s="1"/>
  <c r="R970" i="104"/>
  <c r="S970" i="104" s="1"/>
  <c r="T970" i="104" s="1"/>
  <c r="R966" i="104"/>
  <c r="S966" i="104" s="1"/>
  <c r="T966" i="104" s="1"/>
  <c r="R962" i="104"/>
  <c r="S962" i="104" s="1"/>
  <c r="T962" i="104" s="1"/>
  <c r="R958" i="104"/>
  <c r="S958" i="104" s="1"/>
  <c r="T958" i="104" s="1"/>
  <c r="R954" i="104"/>
  <c r="S954" i="104" s="1"/>
  <c r="T954" i="104" s="1"/>
  <c r="N782" i="104"/>
  <c r="N766" i="104"/>
  <c r="N717" i="104"/>
  <c r="R643" i="104"/>
  <c r="S643" i="104" s="1"/>
  <c r="T643" i="104" s="1"/>
  <c r="R488" i="105"/>
  <c r="S488" i="105" s="1"/>
  <c r="T488" i="105" s="1"/>
  <c r="R446" i="105"/>
  <c r="S446" i="105" s="1"/>
  <c r="T446" i="105" s="1"/>
  <c r="R395" i="105"/>
  <c r="S395" i="105" s="1"/>
  <c r="T395" i="105" s="1"/>
  <c r="R382" i="105"/>
  <c r="S382" i="105" s="1"/>
  <c r="T382" i="105" s="1"/>
  <c r="R347" i="105"/>
  <c r="S347" i="105" s="1"/>
  <c r="T347" i="105" s="1"/>
  <c r="R303" i="105"/>
  <c r="S303" i="105" s="1"/>
  <c r="T303" i="105" s="1"/>
  <c r="R273" i="105"/>
  <c r="S273" i="105" s="1"/>
  <c r="T273" i="105" s="1"/>
  <c r="R258" i="105"/>
  <c r="S258" i="105" s="1"/>
  <c r="T258" i="105" s="1"/>
  <c r="R244" i="105"/>
  <c r="S244" i="105" s="1"/>
  <c r="T244" i="105" s="1"/>
  <c r="R214" i="105"/>
  <c r="S214" i="105" s="1"/>
  <c r="T214" i="105" s="1"/>
  <c r="R191" i="105"/>
  <c r="S191" i="105" s="1"/>
  <c r="T191" i="105" s="1"/>
  <c r="R176" i="105"/>
  <c r="S176" i="105" s="1"/>
  <c r="T176" i="105" s="1"/>
  <c r="R139" i="105"/>
  <c r="S139" i="105" s="1"/>
  <c r="T139" i="105" s="1"/>
  <c r="R130" i="105"/>
  <c r="S130" i="105" s="1"/>
  <c r="T130" i="105" s="1"/>
  <c r="R116" i="105"/>
  <c r="S116" i="105" s="1"/>
  <c r="T116" i="105" s="1"/>
  <c r="R94" i="105"/>
  <c r="S94" i="105" s="1"/>
  <c r="T94" i="105" s="1"/>
  <c r="R58" i="105"/>
  <c r="S58" i="105" s="1"/>
  <c r="T58" i="105" s="1"/>
  <c r="N1088" i="104"/>
  <c r="N1080" i="104"/>
  <c r="N1072" i="104"/>
  <c r="N1064" i="104"/>
  <c r="N1056" i="104"/>
  <c r="N1048" i="104"/>
  <c r="N1040" i="104"/>
  <c r="N1032" i="104"/>
  <c r="N1024" i="104"/>
  <c r="Q928" i="104" a="1"/>
  <c r="Q928" i="104" s="1"/>
  <c r="R928" i="104" s="1"/>
  <c r="S928" i="104" s="1"/>
  <c r="T928" i="104" s="1"/>
  <c r="O912" i="104"/>
  <c r="P912" i="104" s="1"/>
  <c r="N877" i="104"/>
  <c r="Q829" i="104" a="1"/>
  <c r="Q829" i="104" s="1"/>
  <c r="R829" i="104" s="1"/>
  <c r="S829" i="104" s="1"/>
  <c r="T829" i="104" s="1"/>
  <c r="Q821" i="104" a="1"/>
  <c r="Q821" i="104" s="1"/>
  <c r="R821" i="104" s="1"/>
  <c r="S821" i="104" s="1"/>
  <c r="T821" i="104" s="1"/>
  <c r="Q813" i="104" a="1"/>
  <c r="Q813" i="104" s="1"/>
  <c r="R813" i="104" s="1"/>
  <c r="S813" i="104" s="1"/>
  <c r="T813" i="104" s="1"/>
  <c r="Q805" i="104" a="1"/>
  <c r="Q805" i="104" s="1"/>
  <c r="R805" i="104" s="1"/>
  <c r="S805" i="104" s="1"/>
  <c r="T805" i="104" s="1"/>
  <c r="Q797" i="104" a="1"/>
  <c r="Q797" i="104" s="1"/>
  <c r="R797" i="104" s="1"/>
  <c r="S797" i="104" s="1"/>
  <c r="T797" i="104" s="1"/>
  <c r="Q789" i="104" a="1"/>
  <c r="Q789" i="104" s="1"/>
  <c r="R789" i="104" s="1"/>
  <c r="S789" i="104" s="1"/>
  <c r="T789" i="104" s="1"/>
  <c r="R750" i="104"/>
  <c r="S750" i="104" s="1"/>
  <c r="T750" i="104" s="1"/>
  <c r="R743" i="104"/>
  <c r="S743" i="104" s="1"/>
  <c r="T743" i="104" s="1"/>
  <c r="R682" i="104"/>
  <c r="S682" i="104" s="1"/>
  <c r="T682" i="104" s="1"/>
  <c r="N628" i="104"/>
  <c r="R550" i="104"/>
  <c r="S550" i="104" s="1"/>
  <c r="T550" i="104" s="1"/>
  <c r="R529" i="104"/>
  <c r="S529" i="104" s="1"/>
  <c r="T529" i="104" s="1"/>
  <c r="R66" i="105"/>
  <c r="S66" i="105" s="1"/>
  <c r="T66" i="105" s="1"/>
  <c r="O1001" i="104"/>
  <c r="P1001" i="104" s="1"/>
  <c r="O985" i="104"/>
  <c r="P985" i="104" s="1"/>
  <c r="R977" i="104"/>
  <c r="S977" i="104" s="1"/>
  <c r="T977" i="104" s="1"/>
  <c r="R969" i="104"/>
  <c r="S969" i="104" s="1"/>
  <c r="T969" i="104" s="1"/>
  <c r="R961" i="104"/>
  <c r="S961" i="104" s="1"/>
  <c r="T961" i="104" s="1"/>
  <c r="R953" i="104"/>
  <c r="S953" i="104" s="1"/>
  <c r="T953" i="104" s="1"/>
  <c r="R735" i="104"/>
  <c r="S735" i="104" s="1"/>
  <c r="T735" i="104" s="1"/>
  <c r="R668" i="104"/>
  <c r="S668" i="104" s="1"/>
  <c r="T668" i="104" s="1"/>
  <c r="R642" i="104"/>
  <c r="S642" i="104" s="1"/>
  <c r="T642" i="104" s="1"/>
  <c r="Q963" i="101" a="1"/>
  <c r="Q963" i="101" s="1"/>
  <c r="R963" i="101" s="1"/>
  <c r="S963" i="101" s="1"/>
  <c r="T963" i="101" s="1"/>
  <c r="Q959" i="101" a="1"/>
  <c r="Q959" i="101" s="1"/>
  <c r="R959" i="101" s="1"/>
  <c r="S959" i="101" s="1"/>
  <c r="T959" i="101" s="1"/>
  <c r="Q955" i="101" a="1"/>
  <c r="Q955" i="101" s="1"/>
  <c r="Q951" i="101" a="1"/>
  <c r="Q951" i="101" s="1"/>
  <c r="R951" i="101" s="1"/>
  <c r="S951" i="101" s="1"/>
  <c r="T951" i="101" s="1"/>
  <c r="Q947" i="101" a="1"/>
  <c r="Q947" i="101" s="1"/>
  <c r="R947" i="101" s="1"/>
  <c r="S947" i="101" s="1"/>
  <c r="T947" i="101" s="1"/>
  <c r="Q943" i="101" a="1"/>
  <c r="Q943" i="101" s="1"/>
  <c r="R943" i="101" s="1"/>
  <c r="S943" i="101" s="1"/>
  <c r="T943" i="101" s="1"/>
  <c r="O768" i="101"/>
  <c r="P768" i="101" s="1"/>
  <c r="N768" i="101"/>
  <c r="O766" i="101"/>
  <c r="P766" i="101" s="1"/>
  <c r="N766" i="101"/>
  <c r="O692" i="101"/>
  <c r="P692" i="101" s="1"/>
  <c r="R686" i="101"/>
  <c r="S686" i="101" s="1"/>
  <c r="T686" i="101" s="1"/>
  <c r="O664" i="101"/>
  <c r="P664" i="101" s="1"/>
  <c r="R201" i="105"/>
  <c r="S201" i="105" s="1"/>
  <c r="T201" i="105" s="1"/>
  <c r="R109" i="105"/>
  <c r="S109" i="105" s="1"/>
  <c r="T109" i="105" s="1"/>
  <c r="R14" i="105"/>
  <c r="S14" i="105" s="1"/>
  <c r="T14" i="105" s="1"/>
  <c r="R555" i="104"/>
  <c r="S555" i="104" s="1"/>
  <c r="T555" i="104" s="1"/>
  <c r="R537" i="104"/>
  <c r="S537" i="104" s="1"/>
  <c r="T537" i="104" s="1"/>
  <c r="R513" i="104"/>
  <c r="S513" i="104" s="1"/>
  <c r="T513" i="104" s="1"/>
  <c r="R488" i="104"/>
  <c r="S488" i="104" s="1"/>
  <c r="T488" i="104" s="1"/>
  <c r="R421" i="104"/>
  <c r="S421" i="104" s="1"/>
  <c r="T421" i="104" s="1"/>
  <c r="R418" i="104"/>
  <c r="S418" i="104" s="1"/>
  <c r="T418" i="104" s="1"/>
  <c r="R70" i="105"/>
  <c r="S70" i="105" s="1"/>
  <c r="T70" i="105" s="1"/>
  <c r="R932" i="104"/>
  <c r="S932" i="104" s="1"/>
  <c r="T932" i="104" s="1"/>
  <c r="R918" i="104"/>
  <c r="S918" i="104" s="1"/>
  <c r="T918" i="104" s="1"/>
  <c r="R835" i="104"/>
  <c r="S835" i="104" s="1"/>
  <c r="T835" i="104" s="1"/>
  <c r="R736" i="104"/>
  <c r="S736" i="104" s="1"/>
  <c r="T736" i="104" s="1"/>
  <c r="R522" i="104"/>
  <c r="S522" i="104" s="1"/>
  <c r="T522" i="104" s="1"/>
  <c r="Q938" i="101" a="1"/>
  <c r="Q938" i="101" s="1"/>
  <c r="R938" i="101" s="1"/>
  <c r="S938" i="101" s="1"/>
  <c r="T938" i="101" s="1"/>
  <c r="R277" i="105"/>
  <c r="S277" i="105" s="1"/>
  <c r="T277" i="105" s="1"/>
  <c r="R514" i="104"/>
  <c r="S514" i="104" s="1"/>
  <c r="T514" i="104" s="1"/>
  <c r="R492" i="104"/>
  <c r="S492" i="104" s="1"/>
  <c r="T492" i="104" s="1"/>
  <c r="R217" i="104"/>
  <c r="S217" i="104" s="1"/>
  <c r="T217" i="104" s="1"/>
  <c r="N1142" i="101"/>
  <c r="N1134" i="101"/>
  <c r="N1126" i="101"/>
  <c r="R994" i="101"/>
  <c r="S994" i="101" s="1"/>
  <c r="T994" i="101" s="1"/>
  <c r="R990" i="101"/>
  <c r="S990" i="101" s="1"/>
  <c r="T990" i="101" s="1"/>
  <c r="R986" i="101"/>
  <c r="S986" i="101" s="1"/>
  <c r="T986" i="101" s="1"/>
  <c r="R982" i="101"/>
  <c r="S982" i="101" s="1"/>
  <c r="T982" i="101" s="1"/>
  <c r="R978" i="101"/>
  <c r="S978" i="101" s="1"/>
  <c r="T978" i="101" s="1"/>
  <c r="R974" i="101"/>
  <c r="S974" i="101" s="1"/>
  <c r="T974" i="101" s="1"/>
  <c r="R970" i="101"/>
  <c r="S970" i="101" s="1"/>
  <c r="T970" i="101" s="1"/>
  <c r="R966" i="101"/>
  <c r="S966" i="101" s="1"/>
  <c r="T966" i="101" s="1"/>
  <c r="N952" i="101"/>
  <c r="N943" i="101"/>
  <c r="O917" i="101"/>
  <c r="P917" i="101" s="1"/>
  <c r="R892" i="101"/>
  <c r="S892" i="101" s="1"/>
  <c r="T892" i="101" s="1"/>
  <c r="R888" i="101"/>
  <c r="S888" i="101" s="1"/>
  <c r="T888" i="101" s="1"/>
  <c r="R884" i="101"/>
  <c r="S884" i="101" s="1"/>
  <c r="T884" i="101" s="1"/>
  <c r="R548" i="104"/>
  <c r="S548" i="104" s="1"/>
  <c r="T548" i="104" s="1"/>
  <c r="R483" i="104"/>
  <c r="S483" i="104" s="1"/>
  <c r="T483" i="104" s="1"/>
  <c r="R440" i="104"/>
  <c r="S440" i="104" s="1"/>
  <c r="T440" i="104" s="1"/>
  <c r="R395" i="104"/>
  <c r="S395" i="104" s="1"/>
  <c r="T395" i="104" s="1"/>
  <c r="R392" i="104"/>
  <c r="S392" i="104" s="1"/>
  <c r="T392" i="104" s="1"/>
  <c r="R256" i="104"/>
  <c r="S256" i="104" s="1"/>
  <c r="T256" i="104" s="1"/>
  <c r="R242" i="104"/>
  <c r="S242" i="104" s="1"/>
  <c r="T242" i="104" s="1"/>
  <c r="R194" i="104"/>
  <c r="S194" i="104" s="1"/>
  <c r="T194" i="104" s="1"/>
  <c r="R66" i="104"/>
  <c r="S66" i="104" s="1"/>
  <c r="T66" i="104" s="1"/>
  <c r="R27" i="104"/>
  <c r="S27" i="104" s="1"/>
  <c r="T27" i="104" s="1"/>
  <c r="N1139" i="101"/>
  <c r="N1131" i="101"/>
  <c r="N1123" i="101"/>
  <c r="O1110" i="101"/>
  <c r="P1110" i="101" s="1"/>
  <c r="O1094" i="101"/>
  <c r="P1094" i="101" s="1"/>
  <c r="O1078" i="101"/>
  <c r="P1078" i="101" s="1"/>
  <c r="O1062" i="101"/>
  <c r="P1062" i="101" s="1"/>
  <c r="O1046" i="101"/>
  <c r="P1046" i="101" s="1"/>
  <c r="N963" i="101"/>
  <c r="N947" i="101"/>
  <c r="O920" i="101"/>
  <c r="P920" i="101" s="1"/>
  <c r="R919" i="101"/>
  <c r="S919" i="101" s="1"/>
  <c r="T919" i="101" s="1"/>
  <c r="R880" i="101"/>
  <c r="S880" i="101" s="1"/>
  <c r="T880" i="101" s="1"/>
  <c r="R876" i="101"/>
  <c r="S876" i="101" s="1"/>
  <c r="T876" i="101" s="1"/>
  <c r="R872" i="101"/>
  <c r="S872" i="101" s="1"/>
  <c r="T872" i="101" s="1"/>
  <c r="R868" i="101"/>
  <c r="S868" i="101" s="1"/>
  <c r="T868" i="101" s="1"/>
  <c r="R864" i="101"/>
  <c r="S864" i="101" s="1"/>
  <c r="T864" i="101" s="1"/>
  <c r="R860" i="101"/>
  <c r="S860" i="101" s="1"/>
  <c r="T860" i="101" s="1"/>
  <c r="R856" i="101"/>
  <c r="S856" i="101" s="1"/>
  <c r="T856" i="101" s="1"/>
  <c r="R852" i="101"/>
  <c r="S852" i="101" s="1"/>
  <c r="T852" i="101" s="1"/>
  <c r="R848" i="101"/>
  <c r="S848" i="101" s="1"/>
  <c r="T848" i="101" s="1"/>
  <c r="R844" i="101"/>
  <c r="S844" i="101" s="1"/>
  <c r="T844" i="101" s="1"/>
  <c r="N829" i="101"/>
  <c r="N813" i="101"/>
  <c r="N805" i="101"/>
  <c r="N797" i="101"/>
  <c r="N751" i="101"/>
  <c r="N703" i="101"/>
  <c r="N646" i="101"/>
  <c r="R528" i="104"/>
  <c r="S528" i="104" s="1"/>
  <c r="T528" i="104" s="1"/>
  <c r="R482" i="104"/>
  <c r="S482" i="104" s="1"/>
  <c r="T482" i="104" s="1"/>
  <c r="R446" i="104"/>
  <c r="S446" i="104" s="1"/>
  <c r="T446" i="104" s="1"/>
  <c r="R442" i="104"/>
  <c r="S442" i="104" s="1"/>
  <c r="T442" i="104" s="1"/>
  <c r="R438" i="104"/>
  <c r="S438" i="104" s="1"/>
  <c r="T438" i="104" s="1"/>
  <c r="R299" i="104"/>
  <c r="S299" i="104" s="1"/>
  <c r="T299" i="104" s="1"/>
  <c r="R216" i="104"/>
  <c r="S216" i="104" s="1"/>
  <c r="T216" i="104" s="1"/>
  <c r="N1136" i="101"/>
  <c r="N1128" i="101"/>
  <c r="N1120" i="101"/>
  <c r="O1105" i="101"/>
  <c r="P1105" i="101" s="1"/>
  <c r="O1097" i="101"/>
  <c r="P1097" i="101" s="1"/>
  <c r="O1089" i="101"/>
  <c r="P1089" i="101" s="1"/>
  <c r="O1081" i="101"/>
  <c r="P1081" i="101" s="1"/>
  <c r="O1073" i="101"/>
  <c r="P1073" i="101" s="1"/>
  <c r="O1065" i="101"/>
  <c r="P1065" i="101" s="1"/>
  <c r="O1057" i="101"/>
  <c r="P1057" i="101" s="1"/>
  <c r="O1049" i="101"/>
  <c r="P1049" i="101" s="1"/>
  <c r="O1040" i="101"/>
  <c r="P1040" i="101" s="1"/>
  <c r="O1032" i="101"/>
  <c r="P1032" i="101" s="1"/>
  <c r="O1024" i="101"/>
  <c r="P1024" i="101" s="1"/>
  <c r="O1016" i="101"/>
  <c r="P1016" i="101" s="1"/>
  <c r="O1008" i="101"/>
  <c r="P1008" i="101" s="1"/>
  <c r="O1000" i="101"/>
  <c r="P1000" i="101" s="1"/>
  <c r="R924" i="101"/>
  <c r="S924" i="101" s="1"/>
  <c r="T924" i="101" s="1"/>
  <c r="N917" i="101"/>
  <c r="R914" i="101"/>
  <c r="S914" i="101" s="1"/>
  <c r="T914" i="101" s="1"/>
  <c r="R910" i="101"/>
  <c r="S910" i="101" s="1"/>
  <c r="T910" i="101" s="1"/>
  <c r="R906" i="101"/>
  <c r="S906" i="101" s="1"/>
  <c r="T906" i="101" s="1"/>
  <c r="R902" i="101"/>
  <c r="S902" i="101" s="1"/>
  <c r="T902" i="101" s="1"/>
  <c r="R898" i="101"/>
  <c r="S898" i="101" s="1"/>
  <c r="T898" i="101" s="1"/>
  <c r="O827" i="101"/>
  <c r="P827" i="101" s="1"/>
  <c r="O811" i="101"/>
  <c r="P811" i="101" s="1"/>
  <c r="O795" i="101"/>
  <c r="P795" i="101" s="1"/>
  <c r="Q791" i="101" a="1"/>
  <c r="Q791" i="101" s="1"/>
  <c r="R791" i="101" s="1"/>
  <c r="S791" i="101" s="1"/>
  <c r="T791" i="101" s="1"/>
  <c r="Q733" i="101" a="1"/>
  <c r="Q733" i="101" s="1"/>
  <c r="R733" i="101" s="1"/>
  <c r="S733" i="101" s="1"/>
  <c r="T733" i="101" s="1"/>
  <c r="N713" i="101"/>
  <c r="O649" i="101"/>
  <c r="P649" i="101" s="1"/>
  <c r="R76" i="105"/>
  <c r="S76" i="105" s="1"/>
  <c r="T76" i="105" s="1"/>
  <c r="O1014" i="104"/>
  <c r="P1014" i="104" s="1"/>
  <c r="O1006" i="104"/>
  <c r="P1006" i="104" s="1"/>
  <c r="O998" i="104"/>
  <c r="P998" i="104" s="1"/>
  <c r="O990" i="104"/>
  <c r="P990" i="104" s="1"/>
  <c r="R601" i="104"/>
  <c r="S601" i="104" s="1"/>
  <c r="T601" i="104" s="1"/>
  <c r="R572" i="104"/>
  <c r="S572" i="104" s="1"/>
  <c r="T572" i="104" s="1"/>
  <c r="R493" i="104"/>
  <c r="S493" i="104" s="1"/>
  <c r="T493" i="104" s="1"/>
  <c r="R481" i="104"/>
  <c r="S481" i="104" s="1"/>
  <c r="T481" i="104" s="1"/>
  <c r="R453" i="104"/>
  <c r="S453" i="104" s="1"/>
  <c r="T453" i="104" s="1"/>
  <c r="R397" i="104"/>
  <c r="S397" i="104" s="1"/>
  <c r="T397" i="104" s="1"/>
  <c r="R297" i="104"/>
  <c r="S297" i="104" s="1"/>
  <c r="T297" i="104" s="1"/>
  <c r="R273" i="104"/>
  <c r="S273" i="104" s="1"/>
  <c r="T273" i="104" s="1"/>
  <c r="R255" i="104"/>
  <c r="S255" i="104" s="1"/>
  <c r="T255" i="104" s="1"/>
  <c r="R241" i="104"/>
  <c r="S241" i="104" s="1"/>
  <c r="T241" i="104" s="1"/>
  <c r="R147" i="104"/>
  <c r="S147" i="104" s="1"/>
  <c r="T147" i="104" s="1"/>
  <c r="R145" i="104"/>
  <c r="S145" i="104" s="1"/>
  <c r="T145" i="104" s="1"/>
  <c r="R69" i="104"/>
  <c r="S69" i="104" s="1"/>
  <c r="T69" i="104" s="1"/>
  <c r="O1138" i="101"/>
  <c r="P1138" i="101" s="1"/>
  <c r="O1130" i="101"/>
  <c r="P1130" i="101" s="1"/>
  <c r="O1122" i="101"/>
  <c r="P1122" i="101" s="1"/>
  <c r="R932" i="101"/>
  <c r="S932" i="101" s="1"/>
  <c r="T932" i="101" s="1"/>
  <c r="Q717" i="101" a="1"/>
  <c r="Q717" i="101" s="1"/>
  <c r="R717" i="101" s="1"/>
  <c r="S717" i="101" s="1"/>
  <c r="T717" i="101" s="1"/>
  <c r="Q692" i="101" a="1"/>
  <c r="Q692" i="101" s="1"/>
  <c r="R692" i="101" s="1"/>
  <c r="S692" i="101" s="1"/>
  <c r="T692" i="101" s="1"/>
  <c r="Q639" i="101" a="1"/>
  <c r="Q639" i="101" s="1"/>
  <c r="R639" i="101" s="1"/>
  <c r="S639" i="101" s="1"/>
  <c r="T639" i="101" s="1"/>
  <c r="Q635" i="101" a="1"/>
  <c r="Q635" i="101" s="1"/>
  <c r="R635" i="101" s="1"/>
  <c r="S635" i="101" s="1"/>
  <c r="T635" i="101" s="1"/>
  <c r="R373" i="104"/>
  <c r="S373" i="104" s="1"/>
  <c r="T373" i="104" s="1"/>
  <c r="R313" i="104"/>
  <c r="S313" i="104" s="1"/>
  <c r="T313" i="104" s="1"/>
  <c r="R277" i="104"/>
  <c r="S277" i="104" s="1"/>
  <c r="T277" i="104" s="1"/>
  <c r="R236" i="104"/>
  <c r="S236" i="104" s="1"/>
  <c r="T236" i="104" s="1"/>
  <c r="R15" i="104"/>
  <c r="S15" i="104" s="1"/>
  <c r="T15" i="104" s="1"/>
  <c r="N725" i="101"/>
  <c r="N685" i="101"/>
  <c r="R666" i="101"/>
  <c r="S666" i="101" s="1"/>
  <c r="T666" i="101" s="1"/>
  <c r="R530" i="101"/>
  <c r="S530" i="101" s="1"/>
  <c r="T530" i="101" s="1"/>
  <c r="R381" i="104"/>
  <c r="S381" i="104" s="1"/>
  <c r="T381" i="104" s="1"/>
  <c r="R319" i="104"/>
  <c r="S319" i="104" s="1"/>
  <c r="T319" i="104" s="1"/>
  <c r="R291" i="104"/>
  <c r="S291" i="104" s="1"/>
  <c r="T291" i="104" s="1"/>
  <c r="R232" i="104"/>
  <c r="S232" i="104" s="1"/>
  <c r="T232" i="104" s="1"/>
  <c r="R99" i="104"/>
  <c r="S99" i="104" s="1"/>
  <c r="T99" i="104" s="1"/>
  <c r="R61" i="104"/>
  <c r="S61" i="104" s="1"/>
  <c r="T61" i="104" s="1"/>
  <c r="N791" i="101"/>
  <c r="Q710" i="101" a="1"/>
  <c r="Q710" i="101" s="1"/>
  <c r="R710" i="101" s="1"/>
  <c r="S710" i="101" s="1"/>
  <c r="T710" i="101" s="1"/>
  <c r="O703" i="101"/>
  <c r="P703" i="101" s="1"/>
  <c r="O697" i="101"/>
  <c r="P697" i="101" s="1"/>
  <c r="R676" i="101"/>
  <c r="S676" i="101" s="1"/>
  <c r="T676" i="101" s="1"/>
  <c r="N640" i="101"/>
  <c r="N636" i="101"/>
  <c r="R548" i="101"/>
  <c r="S548" i="101" s="1"/>
  <c r="T548" i="101" s="1"/>
  <c r="R514" i="101"/>
  <c r="S514" i="101" s="1"/>
  <c r="T514" i="101" s="1"/>
  <c r="R369" i="104"/>
  <c r="S369" i="104" s="1"/>
  <c r="T369" i="104" s="1"/>
  <c r="R325" i="104"/>
  <c r="S325" i="104" s="1"/>
  <c r="T325" i="104" s="1"/>
  <c r="R281" i="104"/>
  <c r="S281" i="104" s="1"/>
  <c r="T281" i="104" s="1"/>
  <c r="R169" i="104"/>
  <c r="S169" i="104" s="1"/>
  <c r="T169" i="104" s="1"/>
  <c r="R139" i="104"/>
  <c r="S139" i="104" s="1"/>
  <c r="T139" i="104" s="1"/>
  <c r="R85" i="104"/>
  <c r="S85" i="104" s="1"/>
  <c r="T85" i="104" s="1"/>
  <c r="R47" i="104"/>
  <c r="S47" i="104" s="1"/>
  <c r="T47" i="104" s="1"/>
  <c r="O1117" i="101"/>
  <c r="P1117" i="101" s="1"/>
  <c r="O1099" i="101"/>
  <c r="P1099" i="101" s="1"/>
  <c r="O1083" i="101"/>
  <c r="P1083" i="101" s="1"/>
  <c r="O1067" i="101"/>
  <c r="P1067" i="101" s="1"/>
  <c r="O1051" i="101"/>
  <c r="P1051" i="101" s="1"/>
  <c r="O1034" i="101"/>
  <c r="P1034" i="101" s="1"/>
  <c r="O1018" i="101"/>
  <c r="P1018" i="101" s="1"/>
  <c r="O1002" i="101"/>
  <c r="P1002" i="101" s="1"/>
  <c r="O955" i="101"/>
  <c r="P955" i="101" s="1"/>
  <c r="O841" i="101"/>
  <c r="P841" i="101" s="1"/>
  <c r="O825" i="101"/>
  <c r="P825" i="101" s="1"/>
  <c r="O809" i="101"/>
  <c r="P809" i="101" s="1"/>
  <c r="Q634" i="101" a="1"/>
  <c r="Q634" i="101" s="1"/>
  <c r="R634" i="101" s="1"/>
  <c r="S634" i="101" s="1"/>
  <c r="T634" i="101" s="1"/>
  <c r="R618" i="101"/>
  <c r="S618" i="101" s="1"/>
  <c r="T618" i="101" s="1"/>
  <c r="R601" i="101"/>
  <c r="S601" i="101" s="1"/>
  <c r="T601" i="101" s="1"/>
  <c r="R569" i="101"/>
  <c r="S569" i="101" s="1"/>
  <c r="T569" i="101" s="1"/>
  <c r="R483" i="101"/>
  <c r="S483" i="101" s="1"/>
  <c r="T483" i="101" s="1"/>
  <c r="R424" i="104"/>
  <c r="S424" i="104" s="1"/>
  <c r="T424" i="104" s="1"/>
  <c r="R361" i="104"/>
  <c r="S361" i="104" s="1"/>
  <c r="T361" i="104" s="1"/>
  <c r="R323" i="104"/>
  <c r="S323" i="104" s="1"/>
  <c r="T323" i="104" s="1"/>
  <c r="R247" i="104"/>
  <c r="S247" i="104" s="1"/>
  <c r="T247" i="104" s="1"/>
  <c r="R57" i="104"/>
  <c r="S57" i="104" s="1"/>
  <c r="T57" i="104" s="1"/>
  <c r="O962" i="101"/>
  <c r="P962" i="101" s="1"/>
  <c r="O946" i="101"/>
  <c r="P946" i="101" s="1"/>
  <c r="O832" i="101"/>
  <c r="P832" i="101" s="1"/>
  <c r="O816" i="101"/>
  <c r="P816" i="101" s="1"/>
  <c r="R790" i="101"/>
  <c r="S790" i="101" s="1"/>
  <c r="T790" i="101" s="1"/>
  <c r="R782" i="101"/>
  <c r="S782" i="101" s="1"/>
  <c r="T782" i="101" s="1"/>
  <c r="R774" i="101"/>
  <c r="S774" i="101" s="1"/>
  <c r="T774" i="101" s="1"/>
  <c r="Q718" i="101" a="1"/>
  <c r="Q718" i="101" s="1"/>
  <c r="R718" i="101" s="1"/>
  <c r="S718" i="101" s="1"/>
  <c r="T718" i="101" s="1"/>
  <c r="R651" i="101"/>
  <c r="S651" i="101" s="1"/>
  <c r="T651" i="101" s="1"/>
  <c r="R623" i="101"/>
  <c r="S623" i="101" s="1"/>
  <c r="T623" i="101" s="1"/>
  <c r="R599" i="101"/>
  <c r="S599" i="101" s="1"/>
  <c r="T599" i="101" s="1"/>
  <c r="R595" i="101"/>
  <c r="S595" i="101" s="1"/>
  <c r="T595" i="101" s="1"/>
  <c r="R587" i="101"/>
  <c r="S587" i="101" s="1"/>
  <c r="T587" i="101" s="1"/>
  <c r="R579" i="101"/>
  <c r="S579" i="101" s="1"/>
  <c r="T579" i="101" s="1"/>
  <c r="R547" i="101"/>
  <c r="S547" i="101" s="1"/>
  <c r="T547" i="101" s="1"/>
  <c r="R475" i="101"/>
  <c r="S475" i="101" s="1"/>
  <c r="T475" i="101" s="1"/>
  <c r="R404" i="101"/>
  <c r="S404" i="101" s="1"/>
  <c r="T404" i="101" s="1"/>
  <c r="R355" i="101"/>
  <c r="S355" i="101" s="1"/>
  <c r="T355" i="101" s="1"/>
  <c r="R249" i="101"/>
  <c r="S249" i="101" s="1"/>
  <c r="T249" i="101" s="1"/>
  <c r="R108" i="101"/>
  <c r="S108" i="101" s="1"/>
  <c r="T108" i="101" s="1"/>
  <c r="R616" i="101"/>
  <c r="S616" i="101" s="1"/>
  <c r="T616" i="101" s="1"/>
  <c r="R79" i="101"/>
  <c r="S79" i="101" s="1"/>
  <c r="T79" i="101" s="1"/>
  <c r="R75" i="101"/>
  <c r="S75" i="101" s="1"/>
  <c r="T75" i="101" s="1"/>
  <c r="R49" i="101"/>
  <c r="S49" i="101" s="1"/>
  <c r="T49" i="101" s="1"/>
  <c r="R45" i="101"/>
  <c r="S45" i="101" s="1"/>
  <c r="T45" i="101" s="1"/>
  <c r="R41" i="101"/>
  <c r="S41" i="101" s="1"/>
  <c r="T41" i="101" s="1"/>
  <c r="R419" i="101"/>
  <c r="S419" i="101" s="1"/>
  <c r="T419" i="101" s="1"/>
  <c r="R412" i="101"/>
  <c r="S412" i="101" s="1"/>
  <c r="T412" i="101" s="1"/>
  <c r="R394" i="101"/>
  <c r="S394" i="101" s="1"/>
  <c r="T394" i="101" s="1"/>
  <c r="R371" i="101"/>
  <c r="S371" i="101" s="1"/>
  <c r="T371" i="101" s="1"/>
  <c r="R350" i="101"/>
  <c r="S350" i="101" s="1"/>
  <c r="T350" i="101" s="1"/>
  <c r="R119" i="101"/>
  <c r="S119" i="101" s="1"/>
  <c r="T119" i="101" s="1"/>
  <c r="R561" i="101"/>
  <c r="S561" i="101" s="1"/>
  <c r="T561" i="101" s="1"/>
  <c r="R555" i="101"/>
  <c r="S555" i="101" s="1"/>
  <c r="T555" i="101" s="1"/>
  <c r="R521" i="101"/>
  <c r="S521" i="101" s="1"/>
  <c r="T521" i="101" s="1"/>
  <c r="R517" i="101"/>
  <c r="S517" i="101" s="1"/>
  <c r="T517" i="101" s="1"/>
  <c r="R470" i="101"/>
  <c r="S470" i="101" s="1"/>
  <c r="T470" i="101" s="1"/>
  <c r="R463" i="101"/>
  <c r="S463" i="101" s="1"/>
  <c r="T463" i="101" s="1"/>
  <c r="R429" i="101"/>
  <c r="S429" i="101" s="1"/>
  <c r="T429" i="101" s="1"/>
  <c r="R399" i="101"/>
  <c r="S399" i="101" s="1"/>
  <c r="T399" i="101" s="1"/>
  <c r="R369" i="101"/>
  <c r="S369" i="101" s="1"/>
  <c r="T369" i="101" s="1"/>
  <c r="R337" i="101"/>
  <c r="S337" i="101" s="1"/>
  <c r="T337" i="101" s="1"/>
  <c r="R308" i="101"/>
  <c r="S308" i="101" s="1"/>
  <c r="T308" i="101" s="1"/>
  <c r="R271" i="101"/>
  <c r="S271" i="101" s="1"/>
  <c r="T271" i="101" s="1"/>
  <c r="R267" i="101"/>
  <c r="S267" i="101" s="1"/>
  <c r="T267" i="101" s="1"/>
  <c r="R263" i="101"/>
  <c r="S263" i="101" s="1"/>
  <c r="T263" i="101" s="1"/>
  <c r="R239" i="101"/>
  <c r="S239" i="101" s="1"/>
  <c r="T239" i="101" s="1"/>
  <c r="R233" i="101"/>
  <c r="S233" i="101" s="1"/>
  <c r="T233" i="101" s="1"/>
  <c r="R227" i="101"/>
  <c r="S227" i="101" s="1"/>
  <c r="T227" i="101" s="1"/>
  <c r="R215" i="101"/>
  <c r="S215" i="101" s="1"/>
  <c r="T215" i="101" s="1"/>
  <c r="R207" i="101"/>
  <c r="S207" i="101" s="1"/>
  <c r="T207" i="101" s="1"/>
  <c r="R173" i="101"/>
  <c r="S173" i="101" s="1"/>
  <c r="T173" i="101" s="1"/>
  <c r="R169" i="101"/>
  <c r="S169" i="101" s="1"/>
  <c r="T169" i="101" s="1"/>
  <c r="R154" i="101"/>
  <c r="S154" i="101" s="1"/>
  <c r="T154" i="101" s="1"/>
  <c r="R118" i="101"/>
  <c r="S118" i="101" s="1"/>
  <c r="T118" i="101" s="1"/>
  <c r="R622" i="101"/>
  <c r="S622" i="101" s="1"/>
  <c r="T622" i="101" s="1"/>
  <c r="P191" i="107" l="1"/>
  <c r="P1145" i="101"/>
  <c r="R695" i="101"/>
  <c r="S695" i="101" s="1"/>
  <c r="T695" i="101" s="1"/>
  <c r="P1097" i="104"/>
  <c r="R1097" i="104"/>
  <c r="S1097" i="104" s="1"/>
  <c r="T1097" i="104" s="1"/>
  <c r="P1113" i="104"/>
  <c r="R1113" i="104"/>
  <c r="S1113" i="104" s="1"/>
  <c r="T1113" i="104" s="1"/>
  <c r="P1121" i="104"/>
  <c r="R1121" i="104"/>
  <c r="S1121" i="104" s="1"/>
  <c r="T1121" i="104" s="1"/>
  <c r="P897" i="105"/>
  <c r="P942" i="105" s="1"/>
  <c r="R897" i="105"/>
  <c r="S897" i="105" s="1"/>
  <c r="T897" i="105" s="1"/>
  <c r="P1085" i="104"/>
  <c r="R1085" i="104"/>
  <c r="S1085" i="104" s="1"/>
  <c r="T1085" i="104" s="1"/>
  <c r="P1077" i="104"/>
  <c r="R1077" i="104"/>
  <c r="S1077" i="104" s="1"/>
  <c r="T1077" i="104" s="1"/>
  <c r="P1069" i="104"/>
  <c r="R1069" i="104"/>
  <c r="S1069" i="104" s="1"/>
  <c r="T1069" i="104" s="1"/>
  <c r="P1061" i="104"/>
  <c r="R1061" i="104"/>
  <c r="S1061" i="104" s="1"/>
  <c r="T1061" i="104" s="1"/>
  <c r="R883" i="104"/>
  <c r="S883" i="104" s="1"/>
  <c r="T883" i="104" s="1"/>
  <c r="R879" i="104"/>
  <c r="S879" i="104" s="1"/>
  <c r="T879" i="104" s="1"/>
  <c r="R875" i="104"/>
  <c r="S875" i="104" s="1"/>
  <c r="T875" i="104" s="1"/>
  <c r="R779" i="104"/>
  <c r="S779" i="104" s="1"/>
  <c r="T779" i="104" s="1"/>
  <c r="R775" i="104"/>
  <c r="S775" i="104" s="1"/>
  <c r="T775" i="104" s="1"/>
  <c r="R771" i="104"/>
  <c r="S771" i="104" s="1"/>
  <c r="T771" i="104" s="1"/>
  <c r="R767" i="104"/>
  <c r="S767" i="104" s="1"/>
  <c r="T767" i="104" s="1"/>
  <c r="R763" i="104"/>
  <c r="S763" i="104" s="1"/>
  <c r="T763" i="104" s="1"/>
  <c r="R759" i="104"/>
  <c r="S759" i="104" s="1"/>
  <c r="T759" i="104" s="1"/>
  <c r="R875" i="105"/>
  <c r="S875" i="105" s="1"/>
  <c r="T875" i="105" s="1"/>
  <c r="R881" i="105"/>
  <c r="S881" i="105" s="1"/>
  <c r="T881" i="105" s="1"/>
  <c r="R935" i="105"/>
  <c r="S935" i="105" s="1"/>
  <c r="T935" i="105" s="1"/>
  <c r="R934" i="105"/>
  <c r="S934" i="105" s="1"/>
  <c r="T934" i="105" s="1"/>
  <c r="R933" i="105"/>
  <c r="S933" i="105" s="1"/>
  <c r="T933" i="105" s="1"/>
  <c r="R931" i="105"/>
  <c r="S931" i="105" s="1"/>
  <c r="T931" i="105" s="1"/>
  <c r="R930" i="105"/>
  <c r="S930" i="105" s="1"/>
  <c r="T930" i="105" s="1"/>
  <c r="R929" i="105"/>
  <c r="S929" i="105" s="1"/>
  <c r="T929" i="105" s="1"/>
  <c r="R927" i="105"/>
  <c r="S927" i="105" s="1"/>
  <c r="T927" i="105" s="1"/>
  <c r="R921" i="105"/>
  <c r="S921" i="105" s="1"/>
  <c r="T921" i="105" s="1"/>
  <c r="R905" i="105"/>
  <c r="S905" i="105" s="1"/>
  <c r="T905" i="105" s="1"/>
  <c r="R50" i="107"/>
  <c r="S50" i="107" s="1"/>
  <c r="T50" i="107" s="1"/>
  <c r="R49" i="107"/>
  <c r="S49" i="107" s="1"/>
  <c r="T49" i="107" s="1"/>
  <c r="R158" i="107"/>
  <c r="S158" i="107" s="1"/>
  <c r="T158" i="107" s="1"/>
  <c r="R156" i="107"/>
  <c r="S156" i="107" s="1"/>
  <c r="T156" i="107" s="1"/>
  <c r="R150" i="107"/>
  <c r="S150" i="107" s="1"/>
  <c r="T150" i="107" s="1"/>
  <c r="R148" i="107"/>
  <c r="S148" i="107" s="1"/>
  <c r="T148" i="107" s="1"/>
  <c r="R190" i="107"/>
  <c r="S190" i="107" s="1"/>
  <c r="T190" i="107" s="1"/>
  <c r="R186" i="107"/>
  <c r="S186" i="107" s="1"/>
  <c r="T186" i="107" s="1"/>
  <c r="R182" i="107"/>
  <c r="S182" i="107" s="1"/>
  <c r="T182" i="107" s="1"/>
  <c r="R178" i="107"/>
  <c r="S178" i="107" s="1"/>
  <c r="T178" i="107" s="1"/>
  <c r="R174" i="107"/>
  <c r="S174" i="107" s="1"/>
  <c r="T174" i="107" s="1"/>
  <c r="R170" i="107"/>
  <c r="S170" i="107" s="1"/>
  <c r="T170" i="107" s="1"/>
  <c r="R166" i="107"/>
  <c r="S166" i="107" s="1"/>
  <c r="T166" i="107" s="1"/>
  <c r="R38" i="107"/>
  <c r="S38" i="107" s="1"/>
  <c r="T38" i="107" s="1"/>
  <c r="R1024" i="101"/>
  <c r="S1024" i="101" s="1"/>
  <c r="T1024" i="101" s="1"/>
  <c r="R1089" i="101"/>
  <c r="S1089" i="101" s="1"/>
  <c r="T1089" i="101" s="1"/>
  <c r="R920" i="101"/>
  <c r="S920" i="101" s="1"/>
  <c r="T920" i="101" s="1"/>
  <c r="R1119" i="101"/>
  <c r="S1119" i="101" s="1"/>
  <c r="T1119" i="101" s="1"/>
  <c r="R1127" i="101"/>
  <c r="S1127" i="101" s="1"/>
  <c r="T1127" i="101" s="1"/>
  <c r="R1135" i="101"/>
  <c r="S1135" i="101" s="1"/>
  <c r="T1135" i="101" s="1"/>
  <c r="R1143" i="101"/>
  <c r="S1143" i="101" s="1"/>
  <c r="T1143" i="101" s="1"/>
  <c r="R895" i="101"/>
  <c r="S895" i="101" s="1"/>
  <c r="T895" i="101" s="1"/>
  <c r="R939" i="101"/>
  <c r="S939" i="101" s="1"/>
  <c r="T939" i="101" s="1"/>
  <c r="R694" i="101"/>
  <c r="S694" i="101" s="1"/>
  <c r="T694" i="101" s="1"/>
  <c r="R1016" i="104"/>
  <c r="S1016" i="104" s="1"/>
  <c r="T1016" i="104" s="1"/>
  <c r="R1000" i="104"/>
  <c r="S1000" i="104" s="1"/>
  <c r="T1000" i="104" s="1"/>
  <c r="R984" i="104"/>
  <c r="S984" i="104" s="1"/>
  <c r="T984" i="104" s="1"/>
  <c r="R795" i="104"/>
  <c r="S795" i="104" s="1"/>
  <c r="T795" i="104" s="1"/>
  <c r="R827" i="104"/>
  <c r="S827" i="104" s="1"/>
  <c r="T827" i="104" s="1"/>
  <c r="R893" i="105"/>
  <c r="S893" i="105" s="1"/>
  <c r="T893" i="105" s="1"/>
  <c r="R1106" i="101"/>
  <c r="S1106" i="101" s="1"/>
  <c r="T1106" i="101" s="1"/>
  <c r="R1019" i="101"/>
  <c r="S1019" i="101" s="1"/>
  <c r="T1019" i="101" s="1"/>
  <c r="R1084" i="101"/>
  <c r="S1084" i="101" s="1"/>
  <c r="T1084" i="101" s="1"/>
  <c r="R1000" i="101"/>
  <c r="S1000" i="101" s="1"/>
  <c r="T1000" i="101" s="1"/>
  <c r="R1065" i="101"/>
  <c r="S1065" i="101" s="1"/>
  <c r="T1065" i="101" s="1"/>
  <c r="R998" i="101"/>
  <c r="S998" i="101" s="1"/>
  <c r="T998" i="101" s="1"/>
  <c r="R1014" i="101"/>
  <c r="S1014" i="101" s="1"/>
  <c r="T1014" i="101" s="1"/>
  <c r="R1030" i="101"/>
  <c r="S1030" i="101" s="1"/>
  <c r="T1030" i="101" s="1"/>
  <c r="R797" i="101"/>
  <c r="S797" i="101" s="1"/>
  <c r="T797" i="101" s="1"/>
  <c r="R813" i="101"/>
  <c r="S813" i="101" s="1"/>
  <c r="T813" i="101" s="1"/>
  <c r="R829" i="101"/>
  <c r="S829" i="101" s="1"/>
  <c r="T829" i="101" s="1"/>
  <c r="R1047" i="101"/>
  <c r="S1047" i="101" s="1"/>
  <c r="T1047" i="101" s="1"/>
  <c r="R1063" i="101"/>
  <c r="S1063" i="101" s="1"/>
  <c r="T1063" i="101" s="1"/>
  <c r="R1079" i="101"/>
  <c r="S1079" i="101" s="1"/>
  <c r="T1079" i="101" s="1"/>
  <c r="R1095" i="101"/>
  <c r="S1095" i="101" s="1"/>
  <c r="T1095" i="101" s="1"/>
  <c r="R1120" i="101"/>
  <c r="S1120" i="101" s="1"/>
  <c r="T1120" i="101" s="1"/>
  <c r="R1128" i="101"/>
  <c r="S1128" i="101" s="1"/>
  <c r="T1128" i="101" s="1"/>
  <c r="R1136" i="101"/>
  <c r="S1136" i="101" s="1"/>
  <c r="T1136" i="101" s="1"/>
  <c r="R814" i="104"/>
  <c r="S814" i="104" s="1"/>
  <c r="T814" i="104" s="1"/>
  <c r="R1091" i="104"/>
  <c r="S1091" i="104" s="1"/>
  <c r="T1091" i="104" s="1"/>
  <c r="R1099" i="104"/>
  <c r="S1099" i="104" s="1"/>
  <c r="T1099" i="104" s="1"/>
  <c r="R1107" i="104"/>
  <c r="S1107" i="104" s="1"/>
  <c r="T1107" i="104" s="1"/>
  <c r="R1115" i="104"/>
  <c r="S1115" i="104" s="1"/>
  <c r="T1115" i="104" s="1"/>
  <c r="R735" i="101"/>
  <c r="S735" i="101" s="1"/>
  <c r="T735" i="101" s="1"/>
  <c r="R664" i="101"/>
  <c r="S664" i="101" s="1"/>
  <c r="T664" i="101" s="1"/>
  <c r="R766" i="101"/>
  <c r="S766" i="101" s="1"/>
  <c r="T766" i="101" s="1"/>
  <c r="R930" i="104"/>
  <c r="S930" i="104" s="1"/>
  <c r="T930" i="104" s="1"/>
  <c r="R692" i="104"/>
  <c r="S692" i="104" s="1"/>
  <c r="T692" i="104" s="1"/>
  <c r="R933" i="104"/>
  <c r="S933" i="104" s="1"/>
  <c r="T933" i="104" s="1"/>
  <c r="R949" i="104"/>
  <c r="S949" i="104" s="1"/>
  <c r="T949" i="104" s="1"/>
  <c r="R157" i="107"/>
  <c r="S157" i="107" s="1"/>
  <c r="T157" i="107" s="1"/>
  <c r="R165" i="107"/>
  <c r="S165" i="107" s="1"/>
  <c r="T165" i="107" s="1"/>
  <c r="R644" i="101"/>
  <c r="S644" i="101" s="1"/>
  <c r="T644" i="101" s="1"/>
  <c r="R1031" i="101"/>
  <c r="S1031" i="101" s="1"/>
  <c r="T1031" i="101" s="1"/>
  <c r="R799" i="101"/>
  <c r="S799" i="101" s="1"/>
  <c r="T799" i="101" s="1"/>
  <c r="R734" i="101"/>
  <c r="S734" i="101" s="1"/>
  <c r="T734" i="101" s="1"/>
  <c r="R1020" i="101"/>
  <c r="S1020" i="101" s="1"/>
  <c r="T1020" i="101" s="1"/>
  <c r="R649" i="101"/>
  <c r="S649" i="101" s="1"/>
  <c r="T649" i="101" s="1"/>
  <c r="R800" i="101"/>
  <c r="S800" i="101" s="1"/>
  <c r="T800" i="101" s="1"/>
  <c r="R838" i="101"/>
  <c r="S838" i="101" s="1"/>
  <c r="T838" i="101" s="1"/>
  <c r="R1056" i="101"/>
  <c r="S1056" i="101" s="1"/>
  <c r="T1056" i="101" s="1"/>
  <c r="R1066" i="101"/>
  <c r="S1066" i="101" s="1"/>
  <c r="T1066" i="101" s="1"/>
  <c r="R1080" i="101"/>
  <c r="S1080" i="101" s="1"/>
  <c r="T1080" i="101" s="1"/>
  <c r="R1094" i="101"/>
  <c r="S1094" i="101" s="1"/>
  <c r="T1094" i="101" s="1"/>
  <c r="R1108" i="101"/>
  <c r="S1108" i="101" s="1"/>
  <c r="T1108" i="101" s="1"/>
  <c r="R989" i="104"/>
  <c r="S989" i="104" s="1"/>
  <c r="T989" i="104" s="1"/>
  <c r="R756" i="104"/>
  <c r="S756" i="104" s="1"/>
  <c r="T756" i="104" s="1"/>
  <c r="R895" i="105"/>
  <c r="S895" i="105" s="1"/>
  <c r="T895" i="105" s="1"/>
  <c r="R177" i="107"/>
  <c r="S177" i="107" s="1"/>
  <c r="T177" i="107" s="1"/>
  <c r="R736" i="101"/>
  <c r="S736" i="101" s="1"/>
  <c r="T736" i="101" s="1"/>
  <c r="R1023" i="101"/>
  <c r="S1023" i="101" s="1"/>
  <c r="T1023" i="101" s="1"/>
  <c r="R815" i="101"/>
  <c r="S815" i="101" s="1"/>
  <c r="T815" i="101" s="1"/>
  <c r="R1069" i="101"/>
  <c r="S1069" i="101" s="1"/>
  <c r="T1069" i="101" s="1"/>
  <c r="R1114" i="101"/>
  <c r="S1114" i="101" s="1"/>
  <c r="T1114" i="101" s="1"/>
  <c r="R983" i="104"/>
  <c r="S983" i="104" s="1"/>
  <c r="T983" i="104" s="1"/>
  <c r="R818" i="104"/>
  <c r="S818" i="104" s="1"/>
  <c r="T818" i="104" s="1"/>
  <c r="R904" i="105"/>
  <c r="S904" i="105" s="1"/>
  <c r="T904" i="105" s="1"/>
  <c r="R707" i="101"/>
  <c r="S707" i="101" s="1"/>
  <c r="T707" i="101" s="1"/>
  <c r="R746" i="101"/>
  <c r="S746" i="101" s="1"/>
  <c r="T746" i="101" s="1"/>
  <c r="R964" i="101"/>
  <c r="S964" i="101" s="1"/>
  <c r="T964" i="101" s="1"/>
  <c r="R717" i="104"/>
  <c r="S717" i="104" s="1"/>
  <c r="T717" i="104" s="1"/>
  <c r="R888" i="105"/>
  <c r="S888" i="105" s="1"/>
  <c r="T888" i="105" s="1"/>
  <c r="R1101" i="101"/>
  <c r="S1101" i="101" s="1"/>
  <c r="T1101" i="101" s="1"/>
  <c r="R987" i="104"/>
  <c r="S987" i="104" s="1"/>
  <c r="T987" i="104" s="1"/>
  <c r="R732" i="104"/>
  <c r="S732" i="104" s="1"/>
  <c r="T732" i="104" s="1"/>
  <c r="R834" i="104"/>
  <c r="S834" i="104" s="1"/>
  <c r="T834" i="104" s="1"/>
  <c r="R924" i="105"/>
  <c r="S924" i="105" s="1"/>
  <c r="T924" i="105" s="1"/>
  <c r="R147" i="107"/>
  <c r="S147" i="107" s="1"/>
  <c r="T147" i="107" s="1"/>
  <c r="R1014" i="104"/>
  <c r="S1014" i="104" s="1"/>
  <c r="T1014" i="104" s="1"/>
  <c r="R998" i="104"/>
  <c r="S998" i="104" s="1"/>
  <c r="T998" i="104" s="1"/>
  <c r="R161" i="107"/>
  <c r="S161" i="107" s="1"/>
  <c r="T161" i="107" s="1"/>
  <c r="R1040" i="101"/>
  <c r="S1040" i="101" s="1"/>
  <c r="T1040" i="101" s="1"/>
  <c r="R1105" i="101"/>
  <c r="S1105" i="101" s="1"/>
  <c r="T1105" i="101" s="1"/>
  <c r="R1001" i="101"/>
  <c r="S1001" i="101" s="1"/>
  <c r="T1001" i="101" s="1"/>
  <c r="R917" i="101"/>
  <c r="S917" i="101" s="1"/>
  <c r="T917" i="101" s="1"/>
  <c r="R1121" i="101"/>
  <c r="S1121" i="101" s="1"/>
  <c r="T1121" i="101" s="1"/>
  <c r="R1129" i="101"/>
  <c r="S1129" i="101" s="1"/>
  <c r="T1129" i="101" s="1"/>
  <c r="R1137" i="101"/>
  <c r="S1137" i="101" s="1"/>
  <c r="T1137" i="101" s="1"/>
  <c r="R912" i="104"/>
  <c r="S912" i="104" s="1"/>
  <c r="T912" i="104" s="1"/>
  <c r="R1030" i="104"/>
  <c r="S1030" i="104" s="1"/>
  <c r="T1030" i="104" s="1"/>
  <c r="R1062" i="104"/>
  <c r="S1062" i="104" s="1"/>
  <c r="T1062" i="104" s="1"/>
  <c r="R1094" i="104"/>
  <c r="S1094" i="104" s="1"/>
  <c r="T1094" i="104" s="1"/>
  <c r="R1102" i="104"/>
  <c r="S1102" i="104" s="1"/>
  <c r="T1102" i="104" s="1"/>
  <c r="R1110" i="104"/>
  <c r="S1110" i="104" s="1"/>
  <c r="T1110" i="104" s="1"/>
  <c r="R1118" i="104"/>
  <c r="S1118" i="104" s="1"/>
  <c r="T1118" i="104" s="1"/>
  <c r="R1118" i="101"/>
  <c r="S1118" i="101" s="1"/>
  <c r="T1118" i="101" s="1"/>
  <c r="R946" i="101"/>
  <c r="S946" i="101" s="1"/>
  <c r="T946" i="101" s="1"/>
  <c r="R962" i="101"/>
  <c r="S962" i="101" s="1"/>
  <c r="T962" i="101" s="1"/>
  <c r="R744" i="104"/>
  <c r="S744" i="104" s="1"/>
  <c r="T744" i="104" s="1"/>
  <c r="R803" i="104"/>
  <c r="S803" i="104" s="1"/>
  <c r="T803" i="104" s="1"/>
  <c r="R872" i="105"/>
  <c r="S872" i="105" s="1"/>
  <c r="T872" i="105" s="1"/>
  <c r="R179" i="107"/>
  <c r="S179" i="107" s="1"/>
  <c r="T179" i="107" s="1"/>
  <c r="R901" i="105"/>
  <c r="S901" i="105" s="1"/>
  <c r="T901" i="105" s="1"/>
  <c r="R1058" i="101"/>
  <c r="S1058" i="101" s="1"/>
  <c r="T1058" i="101" s="1"/>
  <c r="R1035" i="101"/>
  <c r="S1035" i="101" s="1"/>
  <c r="T1035" i="101" s="1"/>
  <c r="R1100" i="101"/>
  <c r="S1100" i="101" s="1"/>
  <c r="T1100" i="101" s="1"/>
  <c r="R1016" i="101"/>
  <c r="S1016" i="101" s="1"/>
  <c r="T1016" i="101" s="1"/>
  <c r="R1081" i="101"/>
  <c r="S1081" i="101" s="1"/>
  <c r="T1081" i="101" s="1"/>
  <c r="R934" i="104"/>
  <c r="S934" i="104" s="1"/>
  <c r="T934" i="104" s="1"/>
  <c r="R936" i="101"/>
  <c r="S936" i="101" s="1"/>
  <c r="T936" i="101" s="1"/>
  <c r="R882" i="101"/>
  <c r="S882" i="101" s="1"/>
  <c r="T882" i="101" s="1"/>
  <c r="R1045" i="101"/>
  <c r="S1045" i="101" s="1"/>
  <c r="T1045" i="101" s="1"/>
  <c r="R1002" i="101"/>
  <c r="S1002" i="101" s="1"/>
  <c r="T1002" i="101" s="1"/>
  <c r="R1018" i="101"/>
  <c r="S1018" i="101" s="1"/>
  <c r="T1018" i="101" s="1"/>
  <c r="R1034" i="101"/>
  <c r="S1034" i="101" s="1"/>
  <c r="T1034" i="101" s="1"/>
  <c r="R997" i="104"/>
  <c r="S997" i="104" s="1"/>
  <c r="T997" i="104" s="1"/>
  <c r="R697" i="101"/>
  <c r="S697" i="101" s="1"/>
  <c r="T697" i="101" s="1"/>
  <c r="R801" i="101"/>
  <c r="S801" i="101" s="1"/>
  <c r="T801" i="101" s="1"/>
  <c r="R817" i="101"/>
  <c r="S817" i="101" s="1"/>
  <c r="T817" i="101" s="1"/>
  <c r="R833" i="101"/>
  <c r="S833" i="101" s="1"/>
  <c r="T833" i="101" s="1"/>
  <c r="R1051" i="101"/>
  <c r="S1051" i="101" s="1"/>
  <c r="T1051" i="101" s="1"/>
  <c r="R1067" i="101"/>
  <c r="S1067" i="101" s="1"/>
  <c r="T1067" i="101" s="1"/>
  <c r="R1083" i="101"/>
  <c r="S1083" i="101" s="1"/>
  <c r="T1083" i="101" s="1"/>
  <c r="R1099" i="101"/>
  <c r="S1099" i="101" s="1"/>
  <c r="T1099" i="101" s="1"/>
  <c r="R1122" i="101"/>
  <c r="S1122" i="101" s="1"/>
  <c r="T1122" i="101" s="1"/>
  <c r="R1130" i="101"/>
  <c r="S1130" i="101" s="1"/>
  <c r="T1130" i="101" s="1"/>
  <c r="R1138" i="101"/>
  <c r="S1138" i="101" s="1"/>
  <c r="T1138" i="101" s="1"/>
  <c r="R716" i="104"/>
  <c r="S716" i="104" s="1"/>
  <c r="T716" i="104" s="1"/>
  <c r="R790" i="104"/>
  <c r="S790" i="104" s="1"/>
  <c r="T790" i="104" s="1"/>
  <c r="R822" i="104"/>
  <c r="S822" i="104" s="1"/>
  <c r="T822" i="104" s="1"/>
  <c r="R1093" i="104"/>
  <c r="S1093" i="104" s="1"/>
  <c r="T1093" i="104" s="1"/>
  <c r="R1101" i="104"/>
  <c r="S1101" i="104" s="1"/>
  <c r="T1101" i="104" s="1"/>
  <c r="R1109" i="104"/>
  <c r="S1109" i="104" s="1"/>
  <c r="T1109" i="104" s="1"/>
  <c r="R1117" i="104"/>
  <c r="S1117" i="104" s="1"/>
  <c r="T1117" i="104" s="1"/>
  <c r="R719" i="101"/>
  <c r="S719" i="101" s="1"/>
  <c r="T719" i="101" s="1"/>
  <c r="R689" i="101"/>
  <c r="S689" i="101" s="1"/>
  <c r="T689" i="101" s="1"/>
  <c r="R768" i="101"/>
  <c r="S768" i="101" s="1"/>
  <c r="T768" i="101" s="1"/>
  <c r="R753" i="104"/>
  <c r="S753" i="104" s="1"/>
  <c r="T753" i="104" s="1"/>
  <c r="R686" i="104"/>
  <c r="S686" i="104" s="1"/>
  <c r="T686" i="104" s="1"/>
  <c r="R935" i="104"/>
  <c r="S935" i="104" s="1"/>
  <c r="T935" i="104" s="1"/>
  <c r="R951" i="104"/>
  <c r="S951" i="104" s="1"/>
  <c r="T951" i="104" s="1"/>
  <c r="R154" i="107"/>
  <c r="S154" i="107" s="1"/>
  <c r="T154" i="107" s="1"/>
  <c r="R189" i="107"/>
  <c r="S189" i="107" s="1"/>
  <c r="T189" i="107" s="1"/>
  <c r="R999" i="101"/>
  <c r="S999" i="101" s="1"/>
  <c r="T999" i="101" s="1"/>
  <c r="R1039" i="101"/>
  <c r="S1039" i="101" s="1"/>
  <c r="T1039" i="101" s="1"/>
  <c r="R811" i="101"/>
  <c r="S811" i="101" s="1"/>
  <c r="T811" i="101" s="1"/>
  <c r="R653" i="101"/>
  <c r="S653" i="101" s="1"/>
  <c r="T653" i="101" s="1"/>
  <c r="R1028" i="101"/>
  <c r="S1028" i="101" s="1"/>
  <c r="T1028" i="101" s="1"/>
  <c r="R698" i="101"/>
  <c r="S698" i="101" s="1"/>
  <c r="T698" i="101" s="1"/>
  <c r="R804" i="101"/>
  <c r="S804" i="101" s="1"/>
  <c r="T804" i="101" s="1"/>
  <c r="R1046" i="101"/>
  <c r="S1046" i="101" s="1"/>
  <c r="T1046" i="101" s="1"/>
  <c r="R1060" i="101"/>
  <c r="S1060" i="101" s="1"/>
  <c r="T1060" i="101" s="1"/>
  <c r="R1072" i="101"/>
  <c r="S1072" i="101" s="1"/>
  <c r="T1072" i="101" s="1"/>
  <c r="R1082" i="101"/>
  <c r="S1082" i="101" s="1"/>
  <c r="T1082" i="101" s="1"/>
  <c r="R1096" i="101"/>
  <c r="S1096" i="101" s="1"/>
  <c r="T1096" i="101" s="1"/>
  <c r="R1110" i="101"/>
  <c r="S1110" i="101" s="1"/>
  <c r="T1110" i="101" s="1"/>
  <c r="R985" i="104"/>
  <c r="S985" i="104" s="1"/>
  <c r="T985" i="104" s="1"/>
  <c r="R722" i="104"/>
  <c r="S722" i="104" s="1"/>
  <c r="T722" i="104" s="1"/>
  <c r="R900" i="105"/>
  <c r="S900" i="105" s="1"/>
  <c r="T900" i="105" s="1"/>
  <c r="R33" i="107"/>
  <c r="S33" i="107" s="1"/>
  <c r="T33" i="107" s="1"/>
  <c r="R169" i="107"/>
  <c r="S169" i="107" s="1"/>
  <c r="T169" i="107" s="1"/>
  <c r="R1007" i="101"/>
  <c r="S1007" i="101" s="1"/>
  <c r="T1007" i="101" s="1"/>
  <c r="R1029" i="101"/>
  <c r="S1029" i="101" s="1"/>
  <c r="T1029" i="101" s="1"/>
  <c r="R827" i="101"/>
  <c r="S827" i="101" s="1"/>
  <c r="T827" i="101" s="1"/>
  <c r="R1077" i="101"/>
  <c r="S1077" i="101" s="1"/>
  <c r="T1077" i="101" s="1"/>
  <c r="R1015" i="104"/>
  <c r="S1015" i="104" s="1"/>
  <c r="T1015" i="104" s="1"/>
  <c r="R720" i="104"/>
  <c r="S720" i="104" s="1"/>
  <c r="T720" i="104" s="1"/>
  <c r="R931" i="104"/>
  <c r="S931" i="104" s="1"/>
  <c r="T931" i="104" s="1"/>
  <c r="R183" i="107"/>
  <c r="S183" i="107" s="1"/>
  <c r="T183" i="107" s="1"/>
  <c r="R725" i="101"/>
  <c r="S725" i="101" s="1"/>
  <c r="T725" i="101" s="1"/>
  <c r="R757" i="101"/>
  <c r="S757" i="101" s="1"/>
  <c r="T757" i="101" s="1"/>
  <c r="R755" i="104"/>
  <c r="S755" i="104" s="1"/>
  <c r="T755" i="104" s="1"/>
  <c r="R936" i="104"/>
  <c r="S936" i="104" s="1"/>
  <c r="T936" i="104" s="1"/>
  <c r="R938" i="105"/>
  <c r="S938" i="105" s="1"/>
  <c r="T938" i="105" s="1"/>
  <c r="R1112" i="101"/>
  <c r="S1112" i="101" s="1"/>
  <c r="T1112" i="101" s="1"/>
  <c r="R880" i="104"/>
  <c r="S880" i="104" s="1"/>
  <c r="T880" i="104" s="1"/>
  <c r="R794" i="104"/>
  <c r="S794" i="104" s="1"/>
  <c r="T794" i="104" s="1"/>
  <c r="R892" i="105"/>
  <c r="S892" i="105" s="1"/>
  <c r="T892" i="105" s="1"/>
  <c r="R920" i="105"/>
  <c r="S920" i="105" s="1"/>
  <c r="T920" i="105" s="1"/>
  <c r="R187" i="107"/>
  <c r="S187" i="107" s="1"/>
  <c r="T187" i="107" s="1"/>
  <c r="R1057" i="101"/>
  <c r="S1057" i="101" s="1"/>
  <c r="T1057" i="101" s="1"/>
  <c r="R652" i="101"/>
  <c r="S652" i="101" s="1"/>
  <c r="T652" i="101" s="1"/>
  <c r="R816" i="101"/>
  <c r="S816" i="101" s="1"/>
  <c r="T816" i="101" s="1"/>
  <c r="R832" i="101"/>
  <c r="S832" i="101" s="1"/>
  <c r="T832" i="101" s="1"/>
  <c r="R1096" i="104"/>
  <c r="S1096" i="104" s="1"/>
  <c r="T1096" i="104" s="1"/>
  <c r="R1104" i="104"/>
  <c r="S1104" i="104" s="1"/>
  <c r="T1104" i="104" s="1"/>
  <c r="R1112" i="104"/>
  <c r="S1112" i="104" s="1"/>
  <c r="T1112" i="104" s="1"/>
  <c r="R1120" i="104"/>
  <c r="S1120" i="104" s="1"/>
  <c r="T1120" i="104" s="1"/>
  <c r="R47" i="107"/>
  <c r="S47" i="107" s="1"/>
  <c r="T47" i="107" s="1"/>
  <c r="R45" i="107"/>
  <c r="S45" i="107" s="1"/>
  <c r="T45" i="107" s="1"/>
  <c r="R701" i="101"/>
  <c r="S701" i="101" s="1"/>
  <c r="T701" i="101" s="1"/>
  <c r="R927" i="101"/>
  <c r="S927" i="101" s="1"/>
  <c r="T927" i="101" s="1"/>
  <c r="R703" i="101"/>
  <c r="S703" i="101" s="1"/>
  <c r="T703" i="101" s="1"/>
  <c r="R950" i="101"/>
  <c r="S950" i="101" s="1"/>
  <c r="T950" i="101" s="1"/>
  <c r="R1008" i="104"/>
  <c r="S1008" i="104" s="1"/>
  <c r="T1008" i="104" s="1"/>
  <c r="R992" i="104"/>
  <c r="S992" i="104" s="1"/>
  <c r="T992" i="104" s="1"/>
  <c r="R811" i="104"/>
  <c r="S811" i="104" s="1"/>
  <c r="T811" i="104" s="1"/>
  <c r="R163" i="107"/>
  <c r="S163" i="107" s="1"/>
  <c r="T163" i="107" s="1"/>
  <c r="R1074" i="101"/>
  <c r="S1074" i="101" s="1"/>
  <c r="T1074" i="101" s="1"/>
  <c r="R1052" i="101"/>
  <c r="S1052" i="101" s="1"/>
  <c r="T1052" i="101" s="1"/>
  <c r="R1032" i="101"/>
  <c r="S1032" i="101" s="1"/>
  <c r="T1032" i="101" s="1"/>
  <c r="R1097" i="101"/>
  <c r="S1097" i="101" s="1"/>
  <c r="T1097" i="101" s="1"/>
  <c r="R942" i="104"/>
  <c r="S942" i="104" s="1"/>
  <c r="T942" i="104" s="1"/>
  <c r="R720" i="101"/>
  <c r="S720" i="101" s="1"/>
  <c r="T720" i="101" s="1"/>
  <c r="R1006" i="101"/>
  <c r="S1006" i="101" s="1"/>
  <c r="T1006" i="101" s="1"/>
  <c r="R1022" i="101"/>
  <c r="S1022" i="101" s="1"/>
  <c r="T1022" i="101" s="1"/>
  <c r="R1038" i="101"/>
  <c r="S1038" i="101" s="1"/>
  <c r="T1038" i="101" s="1"/>
  <c r="R1013" i="104"/>
  <c r="S1013" i="104" s="1"/>
  <c r="T1013" i="104" s="1"/>
  <c r="R805" i="101"/>
  <c r="S805" i="101" s="1"/>
  <c r="T805" i="101" s="1"/>
  <c r="R821" i="101"/>
  <c r="S821" i="101" s="1"/>
  <c r="T821" i="101" s="1"/>
  <c r="R837" i="101"/>
  <c r="S837" i="101" s="1"/>
  <c r="T837" i="101" s="1"/>
  <c r="R1055" i="101"/>
  <c r="S1055" i="101" s="1"/>
  <c r="T1055" i="101" s="1"/>
  <c r="R1071" i="101"/>
  <c r="S1071" i="101" s="1"/>
  <c r="T1071" i="101" s="1"/>
  <c r="R1087" i="101"/>
  <c r="S1087" i="101" s="1"/>
  <c r="T1087" i="101" s="1"/>
  <c r="R1103" i="101"/>
  <c r="S1103" i="101" s="1"/>
  <c r="T1103" i="101" s="1"/>
  <c r="R1124" i="101"/>
  <c r="S1124" i="101" s="1"/>
  <c r="T1124" i="101" s="1"/>
  <c r="R1132" i="101"/>
  <c r="S1132" i="101" s="1"/>
  <c r="T1132" i="101" s="1"/>
  <c r="R1140" i="101"/>
  <c r="S1140" i="101" s="1"/>
  <c r="T1140" i="101" s="1"/>
  <c r="R798" i="104"/>
  <c r="S798" i="104" s="1"/>
  <c r="T798" i="104" s="1"/>
  <c r="R830" i="104"/>
  <c r="S830" i="104" s="1"/>
  <c r="T830" i="104" s="1"/>
  <c r="R1095" i="104"/>
  <c r="S1095" i="104" s="1"/>
  <c r="T1095" i="104" s="1"/>
  <c r="R1103" i="104"/>
  <c r="S1103" i="104" s="1"/>
  <c r="T1103" i="104" s="1"/>
  <c r="R1111" i="104"/>
  <c r="S1111" i="104" s="1"/>
  <c r="T1111" i="104" s="1"/>
  <c r="R1119" i="104"/>
  <c r="S1119" i="104" s="1"/>
  <c r="T1119" i="104" s="1"/>
  <c r="R889" i="105"/>
  <c r="S889" i="105" s="1"/>
  <c r="T889" i="105" s="1"/>
  <c r="R715" i="101"/>
  <c r="S715" i="101" s="1"/>
  <c r="T715" i="101" s="1"/>
  <c r="R728" i="101"/>
  <c r="S728" i="101" s="1"/>
  <c r="T728" i="101" s="1"/>
  <c r="R953" i="101"/>
  <c r="S953" i="101" s="1"/>
  <c r="T953" i="101" s="1"/>
  <c r="R737" i="104"/>
  <c r="S737" i="104" s="1"/>
  <c r="T737" i="104" s="1"/>
  <c r="R1122" i="104"/>
  <c r="S1122" i="104" s="1"/>
  <c r="T1122" i="104" s="1"/>
  <c r="R941" i="104"/>
  <c r="S941" i="104" s="1"/>
  <c r="T941" i="104" s="1"/>
  <c r="R896" i="105"/>
  <c r="S896" i="105" s="1"/>
  <c r="T896" i="105" s="1"/>
  <c r="R910" i="105"/>
  <c r="S910" i="105" s="1"/>
  <c r="T910" i="105" s="1"/>
  <c r="R181" i="107"/>
  <c r="S181" i="107" s="1"/>
  <c r="T181" i="107" s="1"/>
  <c r="R1013" i="101"/>
  <c r="S1013" i="101" s="1"/>
  <c r="T1013" i="101" s="1"/>
  <c r="R685" i="101"/>
  <c r="S685" i="101" s="1"/>
  <c r="T685" i="101" s="1"/>
  <c r="R831" i="101"/>
  <c r="S831" i="101" s="1"/>
  <c r="T831" i="101" s="1"/>
  <c r="R1004" i="101"/>
  <c r="S1004" i="101" s="1"/>
  <c r="T1004" i="101" s="1"/>
  <c r="R1036" i="101"/>
  <c r="S1036" i="101" s="1"/>
  <c r="T1036" i="101" s="1"/>
  <c r="R709" i="101"/>
  <c r="S709" i="101" s="1"/>
  <c r="T709" i="101" s="1"/>
  <c r="R806" i="101"/>
  <c r="S806" i="101" s="1"/>
  <c r="T806" i="101" s="1"/>
  <c r="R1048" i="101"/>
  <c r="S1048" i="101" s="1"/>
  <c r="T1048" i="101" s="1"/>
  <c r="R1062" i="101"/>
  <c r="S1062" i="101" s="1"/>
  <c r="T1062" i="101" s="1"/>
  <c r="R1076" i="101"/>
  <c r="S1076" i="101" s="1"/>
  <c r="T1076" i="101" s="1"/>
  <c r="R1088" i="101"/>
  <c r="S1088" i="101" s="1"/>
  <c r="T1088" i="101" s="1"/>
  <c r="R1098" i="101"/>
  <c r="S1098" i="101" s="1"/>
  <c r="T1098" i="101" s="1"/>
  <c r="R1005" i="104"/>
  <c r="S1005" i="104" s="1"/>
  <c r="T1005" i="104" s="1"/>
  <c r="R782" i="104"/>
  <c r="S782" i="104" s="1"/>
  <c r="T782" i="104" s="1"/>
  <c r="R718" i="104"/>
  <c r="S718" i="104" s="1"/>
  <c r="T718" i="104" s="1"/>
  <c r="R914" i="105"/>
  <c r="S914" i="105" s="1"/>
  <c r="T914" i="105" s="1"/>
  <c r="R149" i="107"/>
  <c r="S149" i="107" s="1"/>
  <c r="T149" i="107" s="1"/>
  <c r="R1011" i="101"/>
  <c r="S1011" i="101" s="1"/>
  <c r="T1011" i="101" s="1"/>
  <c r="R1037" i="101"/>
  <c r="S1037" i="101" s="1"/>
  <c r="T1037" i="101" s="1"/>
  <c r="R1053" i="101"/>
  <c r="S1053" i="101" s="1"/>
  <c r="T1053" i="101" s="1"/>
  <c r="R1093" i="101"/>
  <c r="S1093" i="101" s="1"/>
  <c r="T1093" i="101" s="1"/>
  <c r="R1003" i="104"/>
  <c r="S1003" i="104" s="1"/>
  <c r="T1003" i="104" s="1"/>
  <c r="R786" i="104"/>
  <c r="S786" i="104" s="1"/>
  <c r="T786" i="104" s="1"/>
  <c r="R887" i="105"/>
  <c r="S887" i="105" s="1"/>
  <c r="T887" i="105" s="1"/>
  <c r="R940" i="101"/>
  <c r="S940" i="101" s="1"/>
  <c r="T940" i="101" s="1"/>
  <c r="R727" i="101"/>
  <c r="S727" i="101" s="1"/>
  <c r="T727" i="101" s="1"/>
  <c r="R769" i="101"/>
  <c r="S769" i="101" s="1"/>
  <c r="T769" i="101" s="1"/>
  <c r="R726" i="104"/>
  <c r="S726" i="104" s="1"/>
  <c r="T726" i="104" s="1"/>
  <c r="R944" i="104"/>
  <c r="S944" i="104" s="1"/>
  <c r="T944" i="104" s="1"/>
  <c r="R1027" i="101"/>
  <c r="S1027" i="101" s="1"/>
  <c r="T1027" i="101" s="1"/>
  <c r="R1007" i="104"/>
  <c r="S1007" i="104" s="1"/>
  <c r="T1007" i="104" s="1"/>
  <c r="R729" i="104"/>
  <c r="S729" i="104" s="1"/>
  <c r="T729" i="104" s="1"/>
  <c r="R810" i="104"/>
  <c r="S810" i="104" s="1"/>
  <c r="T810" i="104" s="1"/>
  <c r="R903" i="105"/>
  <c r="S903" i="105" s="1"/>
  <c r="T903" i="105" s="1"/>
  <c r="R908" i="105"/>
  <c r="S908" i="105" s="1"/>
  <c r="T908" i="105" s="1"/>
  <c r="R171" i="107"/>
  <c r="S171" i="107" s="1"/>
  <c r="T171" i="107" s="1"/>
  <c r="R955" i="101"/>
  <c r="S955" i="101" s="1"/>
  <c r="T955" i="101" s="1"/>
  <c r="R1006" i="104"/>
  <c r="S1006" i="104" s="1"/>
  <c r="T1006" i="104" s="1"/>
  <c r="R990" i="104"/>
  <c r="S990" i="104" s="1"/>
  <c r="T990" i="104" s="1"/>
  <c r="R1008" i="101"/>
  <c r="S1008" i="101" s="1"/>
  <c r="T1008" i="101" s="1"/>
  <c r="R1073" i="101"/>
  <c r="S1073" i="101" s="1"/>
  <c r="T1073" i="101" s="1"/>
  <c r="R747" i="101"/>
  <c r="S747" i="101" s="1"/>
  <c r="T747" i="101" s="1"/>
  <c r="R820" i="101"/>
  <c r="S820" i="101" s="1"/>
  <c r="T820" i="101" s="1"/>
  <c r="R836" i="101"/>
  <c r="S836" i="101" s="1"/>
  <c r="T836" i="101" s="1"/>
  <c r="R1117" i="101"/>
  <c r="S1117" i="101" s="1"/>
  <c r="T1117" i="101" s="1"/>
  <c r="R1046" i="104"/>
  <c r="S1046" i="104" s="1"/>
  <c r="T1046" i="104" s="1"/>
  <c r="R1078" i="104"/>
  <c r="S1078" i="104" s="1"/>
  <c r="T1078" i="104" s="1"/>
  <c r="R655" i="101"/>
  <c r="S655" i="101" s="1"/>
  <c r="T655" i="101" s="1"/>
  <c r="R748" i="101"/>
  <c r="S748" i="101" s="1"/>
  <c r="T748" i="101" s="1"/>
  <c r="R954" i="101"/>
  <c r="S954" i="101" s="1"/>
  <c r="T954" i="101" s="1"/>
  <c r="R738" i="104"/>
  <c r="S738" i="104" s="1"/>
  <c r="T738" i="104" s="1"/>
  <c r="R787" i="104"/>
  <c r="S787" i="104" s="1"/>
  <c r="T787" i="104" s="1"/>
  <c r="R819" i="104"/>
  <c r="S819" i="104" s="1"/>
  <c r="T819" i="104" s="1"/>
  <c r="R915" i="104"/>
  <c r="S915" i="104" s="1"/>
  <c r="T915" i="104" s="1"/>
  <c r="R1090" i="101"/>
  <c r="S1090" i="101" s="1"/>
  <c r="T1090" i="101" s="1"/>
  <c r="R1003" i="101"/>
  <c r="S1003" i="101" s="1"/>
  <c r="T1003" i="101" s="1"/>
  <c r="R1068" i="101"/>
  <c r="S1068" i="101" s="1"/>
  <c r="T1068" i="101" s="1"/>
  <c r="R705" i="101"/>
  <c r="S705" i="101" s="1"/>
  <c r="T705" i="101" s="1"/>
  <c r="R1049" i="101"/>
  <c r="S1049" i="101" s="1"/>
  <c r="T1049" i="101" s="1"/>
  <c r="R1115" i="101"/>
  <c r="S1115" i="101" s="1"/>
  <c r="T1115" i="101" s="1"/>
  <c r="R700" i="101"/>
  <c r="S700" i="101" s="1"/>
  <c r="T700" i="101" s="1"/>
  <c r="R950" i="104"/>
  <c r="S950" i="104" s="1"/>
  <c r="T950" i="104" s="1"/>
  <c r="R1010" i="101"/>
  <c r="S1010" i="101" s="1"/>
  <c r="T1010" i="101" s="1"/>
  <c r="R1026" i="101"/>
  <c r="S1026" i="101" s="1"/>
  <c r="T1026" i="101" s="1"/>
  <c r="R1042" i="101"/>
  <c r="S1042" i="101" s="1"/>
  <c r="T1042" i="101" s="1"/>
  <c r="R809" i="101"/>
  <c r="S809" i="101" s="1"/>
  <c r="T809" i="101" s="1"/>
  <c r="R825" i="101"/>
  <c r="S825" i="101" s="1"/>
  <c r="T825" i="101" s="1"/>
  <c r="R841" i="101"/>
  <c r="S841" i="101" s="1"/>
  <c r="T841" i="101" s="1"/>
  <c r="R1059" i="101"/>
  <c r="S1059" i="101" s="1"/>
  <c r="T1059" i="101" s="1"/>
  <c r="R1075" i="101"/>
  <c r="S1075" i="101" s="1"/>
  <c r="T1075" i="101" s="1"/>
  <c r="R1091" i="101"/>
  <c r="S1091" i="101" s="1"/>
  <c r="T1091" i="101" s="1"/>
  <c r="R1107" i="101"/>
  <c r="S1107" i="101" s="1"/>
  <c r="T1107" i="101" s="1"/>
  <c r="R1126" i="101"/>
  <c r="S1126" i="101" s="1"/>
  <c r="T1126" i="101" s="1"/>
  <c r="R1134" i="101"/>
  <c r="S1134" i="101" s="1"/>
  <c r="T1134" i="101" s="1"/>
  <c r="R1142" i="101"/>
  <c r="S1142" i="101" s="1"/>
  <c r="T1142" i="101" s="1"/>
  <c r="R911" i="104"/>
  <c r="S911" i="104" s="1"/>
  <c r="T911" i="104" s="1"/>
  <c r="R806" i="104"/>
  <c r="S806" i="104" s="1"/>
  <c r="T806" i="104" s="1"/>
  <c r="R913" i="104"/>
  <c r="S913" i="104" s="1"/>
  <c r="T913" i="104" s="1"/>
  <c r="R1105" i="104"/>
  <c r="S1105" i="104" s="1"/>
  <c r="T1105" i="104" s="1"/>
  <c r="R153" i="107"/>
  <c r="S153" i="107" s="1"/>
  <c r="T153" i="107" s="1"/>
  <c r="R753" i="101"/>
  <c r="S753" i="101" s="1"/>
  <c r="T753" i="101" s="1"/>
  <c r="R654" i="101"/>
  <c r="S654" i="101" s="1"/>
  <c r="T654" i="101" s="1"/>
  <c r="R751" i="101"/>
  <c r="S751" i="101" s="1"/>
  <c r="T751" i="101" s="1"/>
  <c r="R982" i="104"/>
  <c r="S982" i="104" s="1"/>
  <c r="T982" i="104" s="1"/>
  <c r="R719" i="104"/>
  <c r="S719" i="104" s="1"/>
  <c r="T719" i="104" s="1"/>
  <c r="R783" i="104"/>
  <c r="S783" i="104" s="1"/>
  <c r="T783" i="104" s="1"/>
  <c r="R943" i="104"/>
  <c r="S943" i="104" s="1"/>
  <c r="T943" i="104" s="1"/>
  <c r="R919" i="105"/>
  <c r="S919" i="105" s="1"/>
  <c r="T919" i="105" s="1"/>
  <c r="R173" i="107"/>
  <c r="S173" i="107" s="1"/>
  <c r="T173" i="107" s="1"/>
  <c r="R754" i="101"/>
  <c r="S754" i="101" s="1"/>
  <c r="T754" i="101" s="1"/>
  <c r="R1021" i="101"/>
  <c r="S1021" i="101" s="1"/>
  <c r="T1021" i="101" s="1"/>
  <c r="R795" i="101"/>
  <c r="S795" i="101" s="1"/>
  <c r="T795" i="101" s="1"/>
  <c r="R754" i="104"/>
  <c r="S754" i="104" s="1"/>
  <c r="T754" i="104" s="1"/>
  <c r="R1012" i="101"/>
  <c r="S1012" i="101" s="1"/>
  <c r="T1012" i="101" s="1"/>
  <c r="R1044" i="101"/>
  <c r="S1044" i="101" s="1"/>
  <c r="T1044" i="101" s="1"/>
  <c r="R761" i="101"/>
  <c r="S761" i="101" s="1"/>
  <c r="T761" i="101" s="1"/>
  <c r="R822" i="101"/>
  <c r="S822" i="101" s="1"/>
  <c r="T822" i="101" s="1"/>
  <c r="R1050" i="101"/>
  <c r="S1050" i="101" s="1"/>
  <c r="T1050" i="101" s="1"/>
  <c r="R1064" i="101"/>
  <c r="S1064" i="101" s="1"/>
  <c r="T1064" i="101" s="1"/>
  <c r="R1078" i="101"/>
  <c r="S1078" i="101" s="1"/>
  <c r="T1078" i="101" s="1"/>
  <c r="R1092" i="101"/>
  <c r="S1092" i="101" s="1"/>
  <c r="T1092" i="101" s="1"/>
  <c r="R1104" i="101"/>
  <c r="S1104" i="101" s="1"/>
  <c r="T1104" i="101" s="1"/>
  <c r="R1001" i="104"/>
  <c r="S1001" i="104" s="1"/>
  <c r="T1001" i="104" s="1"/>
  <c r="R766" i="104"/>
  <c r="S766" i="104" s="1"/>
  <c r="T766" i="104" s="1"/>
  <c r="R877" i="105"/>
  <c r="S877" i="105" s="1"/>
  <c r="T877" i="105" s="1"/>
  <c r="R185" i="107"/>
  <c r="S185" i="107" s="1"/>
  <c r="T185" i="107" s="1"/>
  <c r="R1015" i="101"/>
  <c r="S1015" i="101" s="1"/>
  <c r="T1015" i="101" s="1"/>
  <c r="R1043" i="101"/>
  <c r="S1043" i="101" s="1"/>
  <c r="T1043" i="101" s="1"/>
  <c r="R1061" i="101"/>
  <c r="S1061" i="101" s="1"/>
  <c r="T1061" i="101" s="1"/>
  <c r="R1109" i="101"/>
  <c r="S1109" i="101" s="1"/>
  <c r="T1109" i="101" s="1"/>
  <c r="R991" i="104"/>
  <c r="S991" i="104" s="1"/>
  <c r="T991" i="104" s="1"/>
  <c r="R802" i="104"/>
  <c r="S802" i="104" s="1"/>
  <c r="T802" i="104" s="1"/>
  <c r="R928" i="105"/>
  <c r="S928" i="105" s="1"/>
  <c r="T928" i="105" s="1"/>
  <c r="R691" i="101"/>
  <c r="S691" i="101" s="1"/>
  <c r="T691" i="101" s="1"/>
  <c r="R729" i="101"/>
  <c r="S729" i="101" s="1"/>
  <c r="T729" i="101" s="1"/>
  <c r="R948" i="101"/>
  <c r="S948" i="101" s="1"/>
  <c r="T948" i="101" s="1"/>
  <c r="R721" i="104"/>
  <c r="S721" i="104" s="1"/>
  <c r="T721" i="104" s="1"/>
  <c r="R874" i="105"/>
  <c r="S874" i="105" s="1"/>
  <c r="T874" i="105" s="1"/>
  <c r="R1085" i="101"/>
  <c r="S1085" i="101" s="1"/>
  <c r="T1085" i="101" s="1"/>
  <c r="R999" i="104"/>
  <c r="S999" i="104" s="1"/>
  <c r="T999" i="104" s="1"/>
  <c r="R628" i="104"/>
  <c r="S628" i="104" s="1"/>
  <c r="T628" i="104" s="1"/>
  <c r="R826" i="104"/>
  <c r="S826" i="104" s="1"/>
  <c r="T826" i="104" s="1"/>
  <c r="R936" i="105"/>
  <c r="S936" i="105" s="1"/>
  <c r="T936" i="105" s="1"/>
  <c r="R151" i="107"/>
  <c r="S151" i="107" s="1"/>
  <c r="T151" i="107" s="1"/>
  <c r="R167" i="107"/>
  <c r="S167" i="107" s="1"/>
  <c r="T167" i="107" s="1"/>
  <c r="Q120" i="107" a="1"/>
  <c r="Q120" i="107"/>
  <c r="R120" i="107"/>
  <c r="S120" i="107"/>
  <c r="T120" i="107"/>
  <c r="Q116" i="107" a="1"/>
  <c r="Q116" i="107"/>
  <c r="R116" i="107"/>
  <c r="S116" i="107"/>
  <c r="T116" i="107"/>
  <c r="Q112" i="107" a="1"/>
  <c r="Q112" i="107"/>
  <c r="R112" i="107"/>
  <c r="S112" i="107"/>
  <c r="T112" i="107"/>
  <c r="Q108" i="107" a="1"/>
  <c r="Q108" i="107"/>
  <c r="R108" i="107"/>
  <c r="S108" i="107"/>
  <c r="T108" i="107"/>
  <c r="Q104" i="107" a="1"/>
  <c r="Q104" i="107"/>
  <c r="R104" i="107"/>
  <c r="S104" i="107"/>
  <c r="T104" i="107"/>
  <c r="Q100" i="107" a="1"/>
  <c r="Q100" i="107"/>
  <c r="R100" i="107"/>
  <c r="S100" i="107"/>
  <c r="T100" i="107"/>
  <c r="Q96" i="107" a="1"/>
  <c r="Q96" i="107"/>
  <c r="R96" i="107"/>
  <c r="S96" i="107"/>
  <c r="T96" i="107"/>
  <c r="Q92" i="107" a="1"/>
  <c r="Q92" i="107"/>
  <c r="R92" i="107"/>
  <c r="S92" i="107"/>
  <c r="T92" i="107"/>
  <c r="Q88" i="107" a="1"/>
  <c r="Q88" i="107"/>
  <c r="R88" i="107"/>
  <c r="S88" i="107"/>
  <c r="T88" i="107"/>
  <c r="Q84" i="107" a="1"/>
  <c r="Q84" i="107"/>
  <c r="R84" i="107"/>
  <c r="S84" i="107"/>
  <c r="T84" i="107"/>
  <c r="Q80" i="107" a="1"/>
  <c r="Q80" i="107"/>
  <c r="R80" i="107"/>
  <c r="S80" i="107"/>
  <c r="T80" i="107"/>
  <c r="Q780" i="105" a="1"/>
  <c r="Q780" i="105"/>
  <c r="Q779" i="105" a="1"/>
  <c r="Q779" i="105"/>
  <c r="R779" i="105"/>
  <c r="S779" i="105"/>
  <c r="T779" i="105"/>
  <c r="Q778" i="105" a="1"/>
  <c r="Q778" i="105"/>
  <c r="Q777" i="105" a="1"/>
  <c r="Q777" i="105"/>
  <c r="R777" i="105"/>
  <c r="S777" i="105"/>
  <c r="T777" i="105"/>
  <c r="Q776" i="105" a="1"/>
  <c r="Q776" i="105"/>
  <c r="Q775" i="105" a="1"/>
  <c r="Q775" i="105"/>
  <c r="R775" i="105"/>
  <c r="S775" i="105"/>
  <c r="T775" i="105"/>
  <c r="Q774" i="105" a="1"/>
  <c r="Q774" i="105"/>
  <c r="Q773" i="105" a="1"/>
  <c r="Q773" i="105"/>
  <c r="R773" i="105"/>
  <c r="S773" i="105"/>
  <c r="T773" i="105"/>
  <c r="Q772" i="105" a="1"/>
  <c r="Q772" i="105"/>
  <c r="Q771" i="105" a="1"/>
  <c r="Q771" i="105"/>
  <c r="R771" i="105"/>
  <c r="S771" i="105"/>
  <c r="T771" i="105"/>
  <c r="Q770" i="105" a="1"/>
  <c r="Q770" i="105"/>
  <c r="Q769" i="105" a="1"/>
  <c r="Q769" i="105"/>
  <c r="R769" i="105"/>
  <c r="S769" i="105"/>
  <c r="T769" i="105"/>
  <c r="Q768" i="105" a="1"/>
  <c r="Q768" i="105"/>
  <c r="Q767" i="105" a="1"/>
  <c r="Q767" i="105"/>
  <c r="R767" i="105"/>
  <c r="S767" i="105"/>
  <c r="T767" i="105"/>
  <c r="Q766" i="105" a="1"/>
  <c r="Q766" i="105"/>
  <c r="Q765" i="105" a="1"/>
  <c r="Q765" i="105"/>
  <c r="R765" i="105"/>
  <c r="S765" i="105"/>
  <c r="T765" i="105"/>
  <c r="Q764" i="105" a="1"/>
  <c r="Q764" i="105"/>
  <c r="Q763" i="105" a="1"/>
  <c r="Q763" i="105"/>
  <c r="R763" i="105"/>
  <c r="S763" i="105"/>
  <c r="T763" i="105"/>
  <c r="Q762" i="105" a="1"/>
  <c r="Q762" i="105"/>
  <c r="Q761" i="105" a="1"/>
  <c r="Q761" i="105"/>
  <c r="R761" i="105"/>
  <c r="S761" i="105"/>
  <c r="T761" i="105"/>
  <c r="Q760" i="105" a="1"/>
  <c r="Q760" i="105"/>
  <c r="Q759" i="105" a="1"/>
  <c r="Q759" i="105"/>
  <c r="R759" i="105"/>
  <c r="S759" i="105"/>
  <c r="T759" i="105"/>
  <c r="Q758" i="105" a="1"/>
  <c r="Q758" i="105"/>
  <c r="Q757" i="105" a="1"/>
  <c r="Q757" i="105"/>
  <c r="R757" i="105"/>
  <c r="S757" i="105"/>
  <c r="T757" i="105"/>
  <c r="Q754" i="105" a="1"/>
  <c r="Q754" i="105"/>
  <c r="Q753" i="105" a="1"/>
  <c r="Q753" i="105"/>
  <c r="R753" i="105"/>
  <c r="S753" i="105"/>
  <c r="T753" i="105"/>
  <c r="Q752" i="105" a="1"/>
  <c r="Q752" i="105"/>
  <c r="Q751" i="105" a="1"/>
  <c r="Q751" i="105"/>
  <c r="R751" i="105"/>
  <c r="S751" i="105"/>
  <c r="T751" i="105"/>
  <c r="Q750" i="105" a="1"/>
  <c r="Q750" i="105"/>
  <c r="Q749" i="105" a="1"/>
  <c r="Q749" i="105"/>
  <c r="R749" i="105"/>
  <c r="S749" i="105"/>
  <c r="T749" i="105"/>
  <c r="Q742" i="105" a="1"/>
  <c r="Q742" i="105"/>
  <c r="Q657" i="105" a="1"/>
  <c r="Q657" i="105"/>
  <c r="Q646" i="105" a="1"/>
  <c r="Q646" i="105"/>
  <c r="Q645" i="105" a="1"/>
  <c r="Q645" i="105"/>
  <c r="Q637" i="105" a="1"/>
  <c r="Q637" i="105"/>
  <c r="R637" i="105"/>
  <c r="S637" i="105"/>
  <c r="T637" i="105"/>
  <c r="Q271" i="105" a="1"/>
  <c r="Q271" i="105"/>
  <c r="Q269" i="105" a="1"/>
  <c r="Q269" i="105"/>
  <c r="Q241" i="105" a="1"/>
  <c r="Q241" i="105"/>
  <c r="Q239" i="105" a="1"/>
  <c r="Q239" i="105"/>
  <c r="Q235" i="105" a="1"/>
  <c r="Q235" i="105"/>
  <c r="Q217" i="105" a="1"/>
  <c r="Q217" i="105"/>
  <c r="Q149" i="105" a="1"/>
  <c r="Q149" i="105"/>
  <c r="Q143" i="105" a="1"/>
  <c r="Q143" i="105"/>
  <c r="Q77" i="105" a="1"/>
  <c r="Q77" i="105"/>
  <c r="Q75" i="105" a="1"/>
  <c r="Q75" i="105"/>
  <c r="Q73" i="105" a="1"/>
  <c r="Q73" i="105"/>
  <c r="Q71" i="105" a="1"/>
  <c r="Q71" i="105"/>
  <c r="Q69" i="105" a="1"/>
  <c r="Q69" i="105"/>
  <c r="Q67" i="105" a="1"/>
  <c r="Q67" i="105"/>
  <c r="Q63" i="105" a="1"/>
  <c r="Q63" i="105"/>
  <c r="Q907" i="104" a="1"/>
  <c r="Q907" i="104"/>
  <c r="Q905" i="104" a="1"/>
  <c r="Q905" i="104"/>
  <c r="Q903" i="104" a="1"/>
  <c r="Q903" i="104"/>
  <c r="Q901" i="104" a="1"/>
  <c r="Q901" i="104"/>
  <c r="Q899" i="104" a="1"/>
  <c r="Q899" i="104"/>
  <c r="Q897" i="104" a="1"/>
  <c r="Q897" i="104"/>
  <c r="Q895" i="104" a="1"/>
  <c r="Q895" i="104"/>
  <c r="Q893" i="104" a="1"/>
  <c r="Q893" i="104"/>
  <c r="Q891" i="104" a="1"/>
  <c r="Q891" i="104"/>
  <c r="Q889" i="104" a="1"/>
  <c r="Q889" i="104"/>
  <c r="Q636" i="104" a="1"/>
  <c r="Q636" i="104"/>
  <c r="Q634" i="104" a="1"/>
  <c r="Q634" i="104"/>
  <c r="Q632" i="104" a="1"/>
  <c r="Q632" i="104"/>
  <c r="Q630" i="104" a="1"/>
  <c r="Q630" i="104"/>
  <c r="Q507" i="104" a="1"/>
  <c r="Q507" i="104"/>
  <c r="R507" i="104"/>
  <c r="S507" i="104"/>
  <c r="T507" i="104"/>
  <c r="Q506" i="104" a="1"/>
  <c r="Q506" i="104"/>
  <c r="R506" i="104"/>
  <c r="S506" i="104"/>
  <c r="T506" i="104"/>
  <c r="Q502" i="104" a="1"/>
  <c r="Q502" i="104"/>
  <c r="R502" i="104"/>
  <c r="S502" i="104"/>
  <c r="T502" i="104"/>
  <c r="Q475" i="104" a="1"/>
  <c r="Q475" i="104"/>
  <c r="R475" i="104"/>
  <c r="S475" i="104"/>
  <c r="T475" i="104"/>
  <c r="Q474" i="104" a="1"/>
  <c r="Q474" i="104"/>
  <c r="R474" i="104"/>
  <c r="S474" i="104"/>
  <c r="T474" i="104"/>
  <c r="Q471" i="104" a="1"/>
  <c r="Q471" i="104"/>
  <c r="R471" i="104"/>
  <c r="S471" i="104"/>
  <c r="T471" i="104"/>
  <c r="Q459" i="104" a="1"/>
  <c r="Q459" i="104"/>
  <c r="R459" i="104"/>
  <c r="S459" i="104"/>
  <c r="T459" i="104"/>
  <c r="Q380" i="104" a="1"/>
  <c r="Q380" i="104"/>
  <c r="Q358" i="104" a="1"/>
  <c r="Q358" i="104"/>
  <c r="Q344" i="104" a="1"/>
  <c r="Q344" i="104"/>
  <c r="Q342" i="104" a="1"/>
  <c r="Q342" i="104"/>
  <c r="Q340" i="104" a="1"/>
  <c r="Q340" i="104"/>
  <c r="Q334" i="104" a="1"/>
  <c r="Q334" i="104"/>
  <c r="Q326" i="104" a="1"/>
  <c r="Q326" i="104"/>
  <c r="Q324" i="104" a="1"/>
  <c r="Q324" i="104"/>
  <c r="Q322" i="104" a="1"/>
  <c r="Q322" i="104"/>
  <c r="Q320" i="104" a="1"/>
  <c r="Q320" i="104"/>
  <c r="Q205" i="104" a="1"/>
  <c r="Q205" i="104"/>
  <c r="R205" i="104"/>
  <c r="S205" i="104"/>
  <c r="T205" i="104"/>
  <c r="Q602" i="101" a="1"/>
  <c r="Q602" i="101"/>
  <c r="Q600" i="101" a="1"/>
  <c r="Q600" i="101"/>
  <c r="Q100" i="101" a="1"/>
  <c r="Q100" i="101"/>
  <c r="Q98" i="101" a="1"/>
  <c r="Q98" i="101"/>
  <c r="R98" i="101"/>
  <c r="S98" i="101"/>
  <c r="T98" i="101"/>
  <c r="Q96" i="101" a="1"/>
  <c r="Q96" i="101"/>
  <c r="R96" i="101"/>
  <c r="S96" i="101"/>
  <c r="T96" i="101"/>
  <c r="R100" i="101"/>
  <c r="S100" i="101"/>
  <c r="T100" i="101"/>
  <c r="R602" i="101"/>
  <c r="S602" i="101"/>
  <c r="T602" i="101"/>
  <c r="R630" i="104"/>
  <c r="S630" i="104"/>
  <c r="T630" i="104"/>
  <c r="R893" i="104"/>
  <c r="S893" i="104"/>
  <c r="T893" i="104"/>
  <c r="R901" i="104"/>
  <c r="S901" i="104"/>
  <c r="T901" i="104"/>
  <c r="R320" i="104"/>
  <c r="S320" i="104"/>
  <c r="T320" i="104"/>
  <c r="R322" i="104"/>
  <c r="S322" i="104"/>
  <c r="T322" i="104"/>
  <c r="R324" i="104"/>
  <c r="S324" i="104"/>
  <c r="T324" i="104"/>
  <c r="R326" i="104"/>
  <c r="S326" i="104"/>
  <c r="T326" i="104"/>
  <c r="R334" i="104"/>
  <c r="S334" i="104"/>
  <c r="T334" i="104"/>
  <c r="R340" i="104"/>
  <c r="S340" i="104"/>
  <c r="T340" i="104"/>
  <c r="R342" i="104"/>
  <c r="S342" i="104"/>
  <c r="T342" i="104"/>
  <c r="R344" i="104"/>
  <c r="S344" i="104"/>
  <c r="T344" i="104"/>
  <c r="R358" i="104"/>
  <c r="S358" i="104"/>
  <c r="T358" i="104"/>
  <c r="R380" i="104"/>
  <c r="S380" i="104"/>
  <c r="T380" i="104"/>
  <c r="R632" i="104"/>
  <c r="S632" i="104"/>
  <c r="T632" i="104"/>
  <c r="R895" i="104"/>
  <c r="S895" i="104"/>
  <c r="T895" i="104"/>
  <c r="R903" i="104"/>
  <c r="S903" i="104"/>
  <c r="T903" i="104"/>
  <c r="R634" i="104"/>
  <c r="S634" i="104"/>
  <c r="T634" i="104"/>
  <c r="R889" i="104"/>
  <c r="S889" i="104"/>
  <c r="T889" i="104"/>
  <c r="R897" i="104"/>
  <c r="S897" i="104"/>
  <c r="T897" i="104"/>
  <c r="R905" i="104"/>
  <c r="S905" i="104"/>
  <c r="T905" i="104"/>
  <c r="R636" i="104"/>
  <c r="S636" i="104"/>
  <c r="T636" i="104"/>
  <c r="R891" i="104"/>
  <c r="S891" i="104"/>
  <c r="T891" i="104"/>
  <c r="R899" i="104"/>
  <c r="S899" i="104"/>
  <c r="T899" i="104"/>
  <c r="R907" i="104"/>
  <c r="S907" i="104"/>
  <c r="T907" i="104"/>
  <c r="R63" i="105"/>
  <c r="S63" i="105"/>
  <c r="T63" i="105"/>
  <c r="R67" i="105"/>
  <c r="S67" i="105"/>
  <c r="T67" i="105"/>
  <c r="R69" i="105"/>
  <c r="S69" i="105"/>
  <c r="T69" i="105"/>
  <c r="R71" i="105"/>
  <c r="S71" i="105"/>
  <c r="T71" i="105"/>
  <c r="R73" i="105"/>
  <c r="S73" i="105"/>
  <c r="T73" i="105"/>
  <c r="R75" i="105"/>
  <c r="S75" i="105"/>
  <c r="T75" i="105"/>
  <c r="R77" i="105"/>
  <c r="S77" i="105"/>
  <c r="T77" i="105"/>
  <c r="R646" i="105"/>
  <c r="S646" i="105"/>
  <c r="T646" i="105"/>
  <c r="R645" i="105"/>
  <c r="S645" i="105"/>
  <c r="T645" i="105"/>
  <c r="R657" i="105"/>
  <c r="S657" i="105"/>
  <c r="T657" i="105"/>
  <c r="R772" i="105"/>
  <c r="S772" i="105"/>
  <c r="T772" i="105"/>
  <c r="R770" i="105"/>
  <c r="S770" i="105"/>
  <c r="T770" i="105"/>
  <c r="R754" i="105"/>
  <c r="S754" i="105"/>
  <c r="T754" i="105"/>
  <c r="R217" i="105"/>
  <c r="S217" i="105"/>
  <c r="T217" i="105"/>
  <c r="R271" i="105"/>
  <c r="S271" i="105"/>
  <c r="T271" i="105"/>
  <c r="R768" i="105"/>
  <c r="S768" i="105"/>
  <c r="T768" i="105"/>
  <c r="R752" i="105"/>
  <c r="S752" i="105"/>
  <c r="T752" i="105"/>
  <c r="R766" i="105"/>
  <c r="S766" i="105"/>
  <c r="T766" i="105"/>
  <c r="R750" i="105"/>
  <c r="S750" i="105"/>
  <c r="T750" i="105"/>
  <c r="R239" i="105"/>
  <c r="S239" i="105"/>
  <c r="T239" i="105"/>
  <c r="R149" i="105"/>
  <c r="S149" i="105"/>
  <c r="T149" i="105"/>
  <c r="R235" i="105"/>
  <c r="S235" i="105"/>
  <c r="T235" i="105"/>
  <c r="R780" i="105"/>
  <c r="S780" i="105"/>
  <c r="T780" i="105"/>
  <c r="R764" i="105"/>
  <c r="S764" i="105"/>
  <c r="T764" i="105"/>
  <c r="R778" i="105"/>
  <c r="S778" i="105"/>
  <c r="T778" i="105"/>
  <c r="R762" i="105"/>
  <c r="S762" i="105"/>
  <c r="T762" i="105"/>
  <c r="R742" i="105"/>
  <c r="S742" i="105"/>
  <c r="T742" i="105"/>
  <c r="R241" i="105"/>
  <c r="S241" i="105"/>
  <c r="T241" i="105"/>
  <c r="R143" i="105"/>
  <c r="S143" i="105"/>
  <c r="T143" i="105"/>
  <c r="R760" i="105"/>
  <c r="S760" i="105"/>
  <c r="T760" i="105"/>
  <c r="R774" i="105"/>
  <c r="S774" i="105"/>
  <c r="T774" i="105"/>
  <c r="R758" i="105"/>
  <c r="S758" i="105"/>
  <c r="T758" i="105"/>
  <c r="R269" i="105"/>
  <c r="S269" i="105"/>
  <c r="T269" i="105"/>
  <c r="R600" i="101"/>
  <c r="S600" i="101"/>
  <c r="T600" i="101"/>
  <c r="R776" i="105"/>
  <c r="S776" i="105"/>
  <c r="T776" i="105"/>
  <c r="P1123" i="104" l="1"/>
  <c r="I130" i="99"/>
  <c r="I14" i="99"/>
  <c r="I299" i="99"/>
  <c r="I147" i="99"/>
  <c r="I223" i="99"/>
  <c r="I198" i="99"/>
  <c r="I188" i="99"/>
  <c r="I323" i="99"/>
  <c r="I37" i="99"/>
  <c r="I135" i="99"/>
  <c r="I480" i="99"/>
  <c r="I312" i="99"/>
  <c r="I328" i="99"/>
  <c r="I141" i="99"/>
  <c r="I66" i="99"/>
  <c r="I318" i="99"/>
  <c r="I393" i="99"/>
  <c r="I41" i="99"/>
  <c r="I42" i="99"/>
  <c r="I10" i="99"/>
  <c r="I315" i="99"/>
  <c r="I483" i="99"/>
  <c r="I426" i="99"/>
  <c r="I562" i="99"/>
  <c r="I431" i="99"/>
  <c r="I529" i="99"/>
  <c r="I242" i="99"/>
  <c r="I71" i="99"/>
  <c r="I455" i="99"/>
  <c r="I551" i="99"/>
  <c r="I177" i="99"/>
  <c r="I542" i="99"/>
  <c r="I12" i="99"/>
  <c r="I332" i="99"/>
  <c r="I228" i="99"/>
  <c r="I424" i="99"/>
  <c r="I538" i="99"/>
  <c r="I283" i="99"/>
  <c r="I419" i="99"/>
  <c r="I86" i="99"/>
  <c r="I69" i="99"/>
  <c r="I517" i="99"/>
  <c r="I425" i="99"/>
  <c r="I263" i="99"/>
  <c r="I520" i="99"/>
  <c r="I46" i="99"/>
  <c r="I178" i="99"/>
  <c r="I380" i="99"/>
  <c r="I325" i="99"/>
  <c r="I194" i="99"/>
  <c r="I28" i="99"/>
  <c r="I189" i="99"/>
  <c r="I61" i="99"/>
  <c r="I269" i="99"/>
  <c r="I258" i="99"/>
  <c r="I278" i="99"/>
  <c r="I142" i="99"/>
  <c r="I231" i="99"/>
  <c r="I15" i="99"/>
  <c r="I5" i="99"/>
  <c r="I415" i="99"/>
  <c r="I547" i="99"/>
  <c r="I92" i="99"/>
  <c r="I60" i="99"/>
  <c r="I240" i="99"/>
  <c r="I491" i="99"/>
  <c r="I183" i="99"/>
  <c r="I390" i="99"/>
  <c r="I251" i="99"/>
  <c r="I204" i="99"/>
  <c r="I252" i="99"/>
  <c r="I175" i="99"/>
  <c r="I473" i="99"/>
  <c r="I270" i="99"/>
  <c r="I172" i="99"/>
  <c r="I235" i="99"/>
  <c r="I417" i="99"/>
  <c r="I53" i="99"/>
  <c r="I376" i="99"/>
  <c r="I525" i="99"/>
  <c r="I234" i="99"/>
  <c r="I420" i="99"/>
  <c r="I369" i="99"/>
  <c r="I259" i="99"/>
  <c r="I222" i="99"/>
  <c r="I186" i="99"/>
  <c r="I131" i="99"/>
  <c r="I460" i="99"/>
  <c r="I397" i="99"/>
  <c r="I350" i="99"/>
  <c r="I533" i="99"/>
  <c r="I579" i="99"/>
  <c r="I285" i="99"/>
  <c r="I138" i="99"/>
  <c r="I33" i="99"/>
  <c r="I80" i="99"/>
  <c r="I555" i="99"/>
  <c r="I182" i="99"/>
  <c r="I126" i="99"/>
  <c r="I94" i="99"/>
  <c r="I65" i="99"/>
  <c r="I423" i="99"/>
  <c r="I445" i="99"/>
  <c r="I337" i="99"/>
  <c r="I519" i="99"/>
  <c r="I49" i="99"/>
  <c r="I537" i="99"/>
  <c r="I499" i="99"/>
  <c r="I36" i="99"/>
  <c r="I307" i="99"/>
  <c r="I339" i="99"/>
  <c r="I195" i="99"/>
  <c r="I566" i="99"/>
  <c r="I72" i="99"/>
  <c r="I101" i="99"/>
  <c r="I115" i="99"/>
  <c r="I123" i="99"/>
  <c r="I18" i="99"/>
  <c r="I364" i="99"/>
  <c r="I353" i="99"/>
  <c r="I24" i="99"/>
  <c r="I77" i="99"/>
  <c r="I352" i="99"/>
  <c r="I187" i="99"/>
  <c r="I521" i="99"/>
  <c r="I137" i="99"/>
  <c r="I536" i="99"/>
  <c r="I236" i="99"/>
  <c r="I282" i="99"/>
  <c r="I148" i="99"/>
  <c r="I165" i="99"/>
  <c r="I416" i="99"/>
  <c r="I179" i="99"/>
  <c r="I226" i="99"/>
  <c r="I197" i="99"/>
  <c r="I395" i="99"/>
  <c r="I563" i="99"/>
  <c r="I11" i="99"/>
  <c r="I21" i="99"/>
  <c r="I17" i="99"/>
  <c r="I410" i="99"/>
  <c r="I4" i="99"/>
  <c r="I500" i="99"/>
  <c r="I7" i="99"/>
  <c r="I482" i="99"/>
  <c r="I52" i="99"/>
  <c r="I272" i="99"/>
  <c r="I264" i="99"/>
  <c r="I383" i="99"/>
  <c r="I439" i="99"/>
  <c r="I284" i="99"/>
  <c r="I181" i="99"/>
  <c r="I512" i="99"/>
  <c r="I209" i="99"/>
  <c r="I432" i="99"/>
  <c r="I507" i="99"/>
  <c r="I171" i="99"/>
  <c r="I25" i="99"/>
  <c r="I580" i="99"/>
  <c r="I561" i="99"/>
  <c r="I208" i="99"/>
  <c r="I515" i="99"/>
  <c r="I582" i="99"/>
  <c r="I468" i="99"/>
  <c r="I386" i="99"/>
  <c r="I411" i="99"/>
  <c r="I409" i="99"/>
  <c r="I161" i="99"/>
  <c r="I119" i="99"/>
  <c r="I343" i="99"/>
  <c r="I358" i="99"/>
  <c r="I202" i="99"/>
  <c r="I34" i="99"/>
  <c r="I577" i="99"/>
  <c r="I134" i="99"/>
  <c r="I484" i="99"/>
  <c r="I454" i="99"/>
  <c r="I85" i="99"/>
  <c r="I291" i="99"/>
  <c r="I62" i="99"/>
  <c r="I90" i="99"/>
  <c r="I388" i="99"/>
  <c r="I196" i="99"/>
  <c r="I129" i="99"/>
  <c r="I287" i="99"/>
  <c r="I304" i="99"/>
  <c r="I514" i="99"/>
  <c r="I313" i="99"/>
  <c r="I76" i="99"/>
  <c r="I45" i="99"/>
  <c r="I434" i="99"/>
  <c r="I174" i="99"/>
  <c r="I91" i="99"/>
  <c r="I144" i="99"/>
  <c r="I192" i="99"/>
  <c r="I143" i="99"/>
  <c r="I387" i="99"/>
  <c r="I20" i="99"/>
  <c r="I107" i="99"/>
  <c r="I254" i="99"/>
  <c r="I487" i="99"/>
  <c r="I544" i="99"/>
  <c r="I333" i="99"/>
  <c r="I403" i="99"/>
  <c r="I488" i="99"/>
  <c r="I349" i="99"/>
  <c r="I429" i="99"/>
  <c r="I207" i="99"/>
  <c r="I75" i="99"/>
  <c r="I372" i="99"/>
  <c r="I139" i="99"/>
  <c r="I158" i="99"/>
  <c r="I548" i="99"/>
  <c r="I6" i="99"/>
  <c r="I103" i="99"/>
  <c r="I280" i="99"/>
  <c r="I453" i="99"/>
  <c r="I26" i="99"/>
  <c r="I334" i="99"/>
  <c r="I464" i="99"/>
  <c r="I88" i="99"/>
  <c r="I474" i="99"/>
  <c r="I557" i="99"/>
  <c r="I191" i="99"/>
  <c r="I443" i="99"/>
  <c r="I476" i="99"/>
  <c r="I73" i="99"/>
  <c r="I543" i="99"/>
  <c r="I576" i="99"/>
  <c r="I508" i="99"/>
  <c r="I266" i="99"/>
  <c r="I97" i="99"/>
  <c r="I378" i="99"/>
  <c r="I203" i="99"/>
  <c r="I319" i="99"/>
  <c r="I201" i="99"/>
  <c r="I497" i="99"/>
  <c r="I505" i="99"/>
  <c r="I96" i="99"/>
  <c r="I501" i="99"/>
  <c r="I344" i="99"/>
  <c r="I412" i="99"/>
  <c r="I430" i="99"/>
  <c r="I121" i="99"/>
  <c r="I392" i="99"/>
  <c r="I457" i="99"/>
  <c r="I477" i="99"/>
  <c r="I247" i="99"/>
  <c r="I492" i="99"/>
  <c r="I526" i="99"/>
  <c r="I541" i="99"/>
  <c r="I288" i="99"/>
  <c r="I461" i="99"/>
  <c r="I384" i="99"/>
  <c r="I568" i="99"/>
  <c r="I108" i="99"/>
  <c r="I253" i="99"/>
  <c r="I530" i="99"/>
  <c r="I296" i="99"/>
  <c r="I159" i="99"/>
  <c r="I215" i="99"/>
  <c r="I324" i="99"/>
  <c r="I245" i="99"/>
  <c r="I39" i="99"/>
  <c r="I310" i="99"/>
  <c r="I405" i="99"/>
  <c r="I193" i="99"/>
  <c r="I532" i="99"/>
  <c r="I336" i="99"/>
  <c r="I475" i="99"/>
  <c r="I117" i="99"/>
  <c r="I540" i="99"/>
  <c r="I389" i="99"/>
  <c r="I294" i="99"/>
  <c r="I152" i="99"/>
  <c r="I391" i="99"/>
  <c r="I48" i="99"/>
  <c r="I155" i="99"/>
  <c r="I366" i="99"/>
  <c r="I302" i="99"/>
  <c r="I523" i="99"/>
  <c r="I524" i="99"/>
  <c r="I317" i="99"/>
  <c r="I87" i="99"/>
  <c r="I74" i="99"/>
  <c r="I167" i="99"/>
  <c r="I546" i="99"/>
  <c r="I459" i="99"/>
  <c r="I106" i="99"/>
  <c r="I458" i="99"/>
  <c r="I427" i="99"/>
  <c r="I502" i="99"/>
  <c r="I59" i="99"/>
  <c r="I271" i="99"/>
  <c r="I335" i="99"/>
  <c r="I578" i="99"/>
  <c r="I575" i="99"/>
  <c r="I401" i="99"/>
  <c r="I301" i="99"/>
  <c r="I327" i="99"/>
  <c r="I257" i="99"/>
  <c r="I330" i="99"/>
  <c r="I449" i="99"/>
  <c r="I218" i="99"/>
  <c r="I43" i="99"/>
  <c r="I63" i="99"/>
  <c r="I321" i="99"/>
  <c r="I559" i="99"/>
  <c r="I400" i="99"/>
  <c r="I404" i="99"/>
  <c r="I205" i="99"/>
  <c r="I114" i="99"/>
  <c r="I243" i="99"/>
  <c r="I518" i="99"/>
  <c r="I70" i="99"/>
  <c r="I164" i="99"/>
  <c r="I331" i="99"/>
  <c r="I347" i="99"/>
  <c r="I298" i="99"/>
  <c r="I381" i="99"/>
  <c r="I528" i="99"/>
  <c r="I145" i="99"/>
  <c r="I84" i="99"/>
  <c r="I47" i="99"/>
  <c r="I56" i="99"/>
  <c r="I50" i="99"/>
  <c r="I481" i="99"/>
  <c r="I478" i="99"/>
  <c r="I13" i="99"/>
  <c r="I132" i="99"/>
  <c r="I64" i="99"/>
  <c r="I463" i="99"/>
  <c r="I206" i="99"/>
  <c r="I329" i="99"/>
  <c r="I249" i="99"/>
  <c r="I133" i="99"/>
  <c r="I22" i="99"/>
  <c r="I2" i="99"/>
  <c r="I510" i="99"/>
  <c r="I446" i="99"/>
  <c r="I447" i="99"/>
  <c r="I471" i="99"/>
  <c r="I421" i="99"/>
  <c r="I110" i="99"/>
  <c r="I305" i="99"/>
  <c r="I246" i="99"/>
  <c r="I522" i="99"/>
  <c r="I297" i="99"/>
  <c r="I486" i="99"/>
  <c r="I102" i="99"/>
  <c r="I435" i="99"/>
  <c r="I441" i="99"/>
  <c r="I527" i="99"/>
  <c r="I221" i="99"/>
  <c r="I306" i="99"/>
  <c r="I363" i="99"/>
  <c r="I370" i="99"/>
  <c r="I340" i="99"/>
  <c r="I373" i="99"/>
  <c r="I413" i="99"/>
  <c r="I552" i="99"/>
  <c r="I244" i="99"/>
  <c r="I485" i="99"/>
  <c r="I450" i="99"/>
  <c r="I408" i="99"/>
  <c r="I83" i="99"/>
  <c r="I268" i="99"/>
  <c r="I68" i="99"/>
  <c r="I371" i="99"/>
  <c r="I153" i="99"/>
  <c r="I124" i="99"/>
  <c r="I308" i="99"/>
  <c r="I57" i="99"/>
  <c r="I565" i="99"/>
  <c r="I504" i="99"/>
  <c r="I279" i="99"/>
  <c r="I104" i="99"/>
  <c r="I281" i="99"/>
  <c r="I428" i="99"/>
  <c r="I118" i="99"/>
  <c r="I326" i="99"/>
  <c r="I489" i="99"/>
  <c r="I300" i="99"/>
  <c r="I81" i="99"/>
  <c r="I125" i="99"/>
  <c r="I402" i="99"/>
  <c r="I494" i="99"/>
  <c r="I534" i="99"/>
  <c r="I549" i="99"/>
  <c r="I217" i="99"/>
  <c r="I513" i="99"/>
  <c r="I276" i="99"/>
  <c r="I362" i="99"/>
  <c r="I407" i="99"/>
  <c r="I154" i="99"/>
  <c r="I99" i="99"/>
  <c r="I418" i="99"/>
  <c r="I472" i="99"/>
  <c r="I375" i="99"/>
  <c r="I190" i="99"/>
  <c r="I437" i="99"/>
  <c r="I212" i="99"/>
  <c r="I535" i="99"/>
  <c r="I265" i="99"/>
  <c r="I451" i="99"/>
  <c r="I58" i="99"/>
  <c r="I120" i="99"/>
  <c r="I448" i="99"/>
  <c r="I553" i="99"/>
  <c r="I116" i="99"/>
  <c r="I157" i="99"/>
  <c r="I511" i="99"/>
  <c r="I342" i="99"/>
  <c r="I199" i="99"/>
  <c r="I55" i="99"/>
  <c r="I356" i="99"/>
  <c r="I303" i="99"/>
  <c r="I374" i="99"/>
  <c r="I150" i="99"/>
  <c r="I16" i="99"/>
  <c r="I406" i="99"/>
  <c r="I127" i="99"/>
  <c r="I348" i="99"/>
  <c r="I452" i="99"/>
  <c r="I79" i="99"/>
  <c r="I379" i="99"/>
  <c r="I569" i="99"/>
  <c r="I248" i="99"/>
  <c r="I261" i="99"/>
  <c r="I438" i="99"/>
  <c r="I442" i="99"/>
  <c r="I462" i="99"/>
  <c r="I67" i="99"/>
  <c r="I31" i="99"/>
  <c r="I516" i="99"/>
  <c r="I574" i="99"/>
  <c r="I367" i="99"/>
  <c r="I149" i="99"/>
  <c r="I111" i="99"/>
  <c r="I422" i="99"/>
  <c r="I571" i="99"/>
  <c r="I27" i="99"/>
  <c r="I556" i="99"/>
  <c r="I341" i="99"/>
  <c r="I368" i="99"/>
  <c r="I122" i="99"/>
  <c r="I241" i="99"/>
  <c r="I100" i="99"/>
  <c r="I274" i="99"/>
  <c r="I355" i="99"/>
  <c r="I531" i="99"/>
  <c r="I93" i="99"/>
  <c r="I109" i="99"/>
  <c r="I162" i="99"/>
  <c r="I311" i="99"/>
  <c r="I396" i="99"/>
  <c r="I466" i="99"/>
  <c r="I220" i="99"/>
  <c r="I216" i="99"/>
  <c r="I214" i="99"/>
  <c r="I361" i="99"/>
  <c r="I572" i="99"/>
  <c r="I295" i="99"/>
  <c r="I255" i="99"/>
  <c r="I545" i="99"/>
  <c r="I78" i="99"/>
  <c r="I136" i="99"/>
  <c r="I469" i="99"/>
  <c r="I550" i="99"/>
  <c r="I414" i="99"/>
  <c r="I95" i="99"/>
  <c r="I260" i="99"/>
  <c r="I436" i="99"/>
  <c r="I160" i="99"/>
  <c r="I156" i="99"/>
  <c r="I210" i="99"/>
  <c r="I227" i="99"/>
  <c r="I233" i="99"/>
  <c r="I38" i="99"/>
  <c r="I82" i="99"/>
  <c r="I211" i="99"/>
  <c r="I32" i="99"/>
  <c r="I493" i="99"/>
  <c r="I345" i="99"/>
  <c r="I230" i="99"/>
  <c r="I140" i="99"/>
  <c r="I498" i="99"/>
  <c r="I567" i="99"/>
  <c r="I35" i="99"/>
  <c r="I365" i="99"/>
  <c r="I456" i="99"/>
  <c r="I320" i="99"/>
  <c r="I128" i="99"/>
  <c r="I554" i="99"/>
  <c r="I506" i="99"/>
  <c r="I180" i="99"/>
  <c r="I394" i="99"/>
  <c r="I151" i="99"/>
  <c r="I354" i="99"/>
  <c r="I239" i="99"/>
  <c r="I398" i="99"/>
  <c r="I146" i="99"/>
  <c r="I275" i="99"/>
  <c r="I360" i="99"/>
  <c r="I316" i="99"/>
  <c r="I564" i="99"/>
  <c r="I237" i="99"/>
  <c r="I176" i="99"/>
  <c r="I168" i="99"/>
  <c r="I465" i="99"/>
  <c r="I570" i="99"/>
  <c r="I51" i="99"/>
  <c r="I357" i="99"/>
  <c r="I277" i="99"/>
  <c r="I470" i="99"/>
  <c r="I184" i="99"/>
  <c r="I166" i="99"/>
  <c r="I322" i="99"/>
  <c r="I54" i="99"/>
  <c r="I113" i="99"/>
  <c r="I273" i="99"/>
  <c r="I238" i="99"/>
  <c r="I98" i="99"/>
  <c r="I44" i="99"/>
  <c r="I359" i="99"/>
  <c r="I338" i="99"/>
  <c r="I105" i="99"/>
  <c r="I290" i="99"/>
  <c r="I213" i="99"/>
  <c r="I112" i="99"/>
  <c r="I250" i="99"/>
  <c r="I40" i="99"/>
  <c r="I29" i="99"/>
  <c r="I382" i="99"/>
  <c r="I496" i="99"/>
  <c r="I225" i="99"/>
  <c r="I490" i="99"/>
  <c r="I309" i="99"/>
  <c r="I433" i="99"/>
  <c r="I539" i="99"/>
  <c r="I9" i="99"/>
  <c r="I314" i="99"/>
  <c r="I385" i="99"/>
  <c r="I293" i="99"/>
  <c r="I351" i="99"/>
  <c r="I289" i="99"/>
  <c r="I495" i="99"/>
  <c r="I30" i="99"/>
  <c r="I440" i="99"/>
  <c r="I256" i="99"/>
  <c r="I219" i="99"/>
  <c r="I185" i="99"/>
  <c r="I399" i="99"/>
  <c r="I232" i="99"/>
  <c r="I560" i="99"/>
  <c r="I163" i="99"/>
  <c r="I509" i="99"/>
  <c r="I3" i="99"/>
  <c r="I377" i="99"/>
  <c r="I89" i="99"/>
  <c r="I169" i="99"/>
  <c r="I173" i="99"/>
  <c r="I558" i="99"/>
  <c r="I292" i="99"/>
  <c r="I467" i="99"/>
  <c r="I19" i="99"/>
  <c r="I444" i="99"/>
  <c r="I23" i="99"/>
  <c r="I346" i="99"/>
  <c r="I286" i="99"/>
  <c r="I581" i="99"/>
  <c r="I229" i="99"/>
  <c r="I170" i="99"/>
  <c r="I573" i="99"/>
  <c r="I224" i="99"/>
  <c r="I8" i="99"/>
  <c r="I503" i="99"/>
  <c r="I200" i="99"/>
  <c r="I262" i="99"/>
  <c r="I267" i="99"/>
</calcChain>
</file>

<file path=xl/sharedStrings.xml><?xml version="1.0" encoding="utf-8"?>
<sst xmlns="http://schemas.openxmlformats.org/spreadsheetml/2006/main" count="29514" uniqueCount="2276">
  <si>
    <t>FORMATO CUADRO DE TABULACIÓN Y ANÁLISIS DE DATOS ESTADÍSTICOS - ESTUDIO DE SECTOR</t>
  </si>
  <si>
    <t>CÓDIGO: GCON-FM-029</t>
  </si>
  <si>
    <t>VERSIÓN: 3</t>
  </si>
  <si>
    <t>FECHA DE APLICACIÓN: DICIEMBRE DE 2021</t>
  </si>
  <si>
    <t>TABULACION INICIAL  COTIZACIONES, CONTRATACIONES  VIGENCIA  ANTERIOR DE LA UAERMV Y CONTRATACIONES SIMILARES DE  OTRAS ENTIDADES PARA EL ESTUDIO DE SECTOR
PRESUPUESTO</t>
  </si>
  <si>
    <t>COTIZACIONES GESTIONADAS PARA EL ESTUDIO DE SECTOR</t>
  </si>
  <si>
    <t>CONTRATACIONES ANTERIORES UAERMV</t>
  </si>
  <si>
    <t>CONTRATACIONES SIMILARES OTRAS ENTIDADES VIGENCIA</t>
  </si>
  <si>
    <t>"PRESTAR EL SERVICIO DE MANTENIMIENTO E INGENIERÍA PARA LAS MÁQUINAS Y EQUIPOS INDUSTRIALES DE LA SEDE PRODUCCIÓN DE LA UAERMV"</t>
  </si>
  <si>
    <t>Contrato Nro. 902 de 2024</t>
  </si>
  <si>
    <t>Contrato Nro. 645 de 2023</t>
  </si>
  <si>
    <t>Contrato Nro. 631 de 2021</t>
  </si>
  <si>
    <t>Contrato Nro. 562 de 2020</t>
  </si>
  <si>
    <t>Contrato Nro. 460 de 2019</t>
  </si>
  <si>
    <t>Visor de Precios Unitarios de Referencia 2024-I Fase II + M.O. 2025</t>
  </si>
  <si>
    <t>GECOLSA</t>
  </si>
  <si>
    <t>IMC SAS</t>
  </si>
  <si>
    <t>AUTOCARS INGENIERIA SAS</t>
  </si>
  <si>
    <t>REIMPODIESEL S.A.S</t>
  </si>
  <si>
    <t>IDU</t>
  </si>
  <si>
    <t>ITEM</t>
  </si>
  <si>
    <t>DESCRIPCIÓN</t>
  </si>
  <si>
    <t>UNIDAD DE MEDIDA</t>
  </si>
  <si>
    <t>CANTIDAD</t>
  </si>
  <si>
    <t>VALOR UNITARIO INCLUIDO  IVA</t>
  </si>
  <si>
    <t>VALOR UNITARIO  
INCLUIDO  IVA A PRECIO FEB 2025</t>
  </si>
  <si>
    <t>MUESTRA</t>
  </si>
  <si>
    <t>VALOR PROMEDIO UNITARIO</t>
  </si>
  <si>
    <t>VALOR PROMEDIO TOTAL</t>
  </si>
  <si>
    <t>DESVIACION ESTANDAR</t>
  </si>
  <si>
    <t>COEF VARIACION</t>
  </si>
  <si>
    <t>MARGEN DE CONFIABILIDAD</t>
  </si>
  <si>
    <t>NIVEL DE CONFIABILIDAD DE LOS DATOS</t>
  </si>
  <si>
    <t>MANO DE OBRA TÉCNICO MECÁNICO
ACTIVIDADES DE DIAGNÓSTICO Y MANTENIMIENTO PREVENTIVO Y/O CORRECTIVO PARA COMPONENTES O SISTEMAS MECÁNICOS, NEUMÁTICOS Y/O ACTIVIDADES RELACIONADAS A REALIZAR POR UN TÉCNICO MECÁNICO CALIFICADO.</t>
  </si>
  <si>
    <t>HORA</t>
  </si>
  <si>
    <t>MANO DE OBRA TÉCNICO ELÉCTRICISTA
ACTIVIDADES DE DIAGNÓSTICO Y MANTENIMIENTO PREVENTIVO Y/O CORRECTIVO PARA COMPONENTES O SISTEMAS ELÉCTRICOS Y/O
ACTIVIDADES RELACIONADAS A REALIZAR POR UN TÉCNICO ELECTRICISTA CALIFICADO.</t>
  </si>
  <si>
    <t>MANO DE OBRA ESPECIALIZADA
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
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otros.Igualmente podrán ser requeridas actividades de Diseño para la fabricación de partes y componentes.</t>
  </si>
  <si>
    <t>MANTENIMIENTO PREVENTIVO MOTOR ELECTRICO 100 a 150 HP - 440V - 4P - LAVAR DEVANADO Y HORNEAR - VERIFICAR AJUSTES - REEMPLAZAR RODAMIENTOS - PRUEBA DE RESISTENCIA DE AISLANTE -BARNIZADO DE AISLANTE - VIBRACION - PINTURA - PRUEBAS DE ARRANQUE</t>
  </si>
  <si>
    <t>UND</t>
  </si>
  <si>
    <t>MANTENIMIENTO PREVENTIVO MOTOR ELECTRICO 75HP a 100 HP - 440V - LAVAR DEVANADO Y HORNEAR - VERIFICAR AJUSTES - REEMPLAZAR RODAMIENTOS - PRUEBA DE RESISTENCIA DE AISLANTE -BARNIZADO DE AISLANTE - VIBRACION - PINTURA - PRUEBAS DE ARRANQUE</t>
  </si>
  <si>
    <t>MANTENIMIENTO PREVENTIVO MOTOR ELECTRICO 40HP A 75 HP- 440V - LAVAR DEVANADO Y HORNEAR - VERIFICAR AJUSTES - REEMPLAZAR RODAMIENTOS - PRUEBA DE RESISTENCIA DE AISLANTE -BARNIZADO DE AISLANTE - VIBRACION - PINTURA - PRUEBAS DE ARRANQUE</t>
  </si>
  <si>
    <t>MANTENIMIENTO GENERAL DE LA CALDERAS PARA ACEITE TERMICO 500,000 A 750,000 KCAL / HR, LIMPIADO DE PARED, CAMBIO DE EMPAQUETADURAS, DESHOLLINADO DE TUBERIA INTERNA, REVISION DE REFRACTARIO, LAVADO GENERAL, PUESTA EN MARCHA</t>
  </si>
  <si>
    <t xml:space="preserve">MANTENIMIENTO GENERAL PREVENTIVO QUEMADOR
RIELLO LS130
Incluye:
- Verificación, Limpieza General Exterior e Interior del quemador y cada uno de sus componentes ( Damper de Aire, carcaza interior , exterior y Ventilador) 
- Revisión y mantenimiento al difusor, boquillas, electrodos y cables de alta. 
- Revisión y limpieza Unidad detección de llama e Ignición (Transformador de Alta) 
- Limpieza y Calibración de los electrodos de Ignición / Ionización, fotocelda 
- Revisión del funcionamiento de las válvulas solenoides. 
- Verificación del funcionamiento de los Presóstatos de gas y de aire. 
- Verificación del funcionamiento del control de llama. 
 CALIBRACIÓN ESTEQUIOMETRICA DEL QUEMADOR. 
- Verificación, y calibración de válvulas Principales del quemador 
- Realizará calibración de caudal según grafica de calibración. 
- Realizará calibración Entrada de Aire para el quemador (Dámper del aire). 
- Ajustarán Presiones estáticas y dinámicas de acuerdo a curva de fabricante. 
- Realizarán pruebas de calibración en proceso. 
 ANALISIS DE GASES CON EQUIPO DIGITAL. 
- Toma de análisis de gases antes y después de la calibración.
- Impresión inmediata y entrega de resultados de combustión.
- Equipo calibrado y certificado. 
LIMPIEZA Y AJUSTE DEL TABLERO ELECTRICO Y LA INSTRUMENTACION 
- Limpieza y ajuste de contactos del tablero 
- Limpieza y ajuste de los controles de presión 
- Verificar amperaje de motores 
- Verificar voltaje de entrada para motores y mando REVISIÓN FINAL PARA ENTREGA 
- Pruebas de Funcionamiento y Operación del quemador. 
- Informe técnico con resultados y parámetros de calibración. 
- Asesoría y Capacitación a los operadores del quemador. 
 ELSERVICIO DE MANTENIMIENTO INCLUYE. (GARANTÍA DE OPERACIÓN) 
- Dos paradas de emergencia durante los próximos 45 días.
- Dos Visitas de seguimiento cada 20 días, en los siguientes 2 meses; programadas con producción.
 - Incluye, Insumos de Limpieza (desengrasante, Lija, Limpiador Electrónico) </t>
  </si>
  <si>
    <t>MANTENIMIENTO EN GENERAL COMPRESOR INDUSTRIAL ATLAS COPCO GA37, SUMINISTRO Y CAMBIO DE: ACEITE, FILTRO DE ACEITE Y FILTRO DE AIRE ( DE ACUERDO CON ESPECIFICACIONES DEL FABRICANTE), REVISIÓN , AJUSTE Y LIMPIEZA DEL TABLERO ELECTRICO, REVISION DEL SISTEMA NEUMATICO, ASEO,</t>
  </si>
  <si>
    <t xml:space="preserve">MANTENIMIENTO GENERAL DEL TRANSFORMADOR 800 KVA 11,4 KV - 440V
Mantenimiento general de transformador inmersos en aceite 
EL mantenimiento preventivo de los transformadores incluye al menos siguientes acciones.
1. Termo filtrado y vaciado de aceite
2. Regeneración del aceite dieléctrico
3. Lavado y secado de parte activa 
4. Suministro, cambio e implementación de aceite dieléctrico, bushings, válvulas, accesorios
5. Informe técnica de mantenimiento.
</t>
  </si>
  <si>
    <t xml:space="preserve">MANTENINIENTO PREDICTIVO TRANSFORMADOR 800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
</t>
  </si>
  <si>
    <t xml:space="preserve">MANTENINIENTO PREDICTIVO TRANSFORMADOR 30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
</t>
  </si>
  <si>
    <t xml:space="preserve">MANTENINIENTO PREDICTIVO TRANSFORMADOR 500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
</t>
  </si>
  <si>
    <t xml:space="preserve">MANTENIMIENTO GENERAL DEL TRANSFORMADOR 30 KVA 11,4 KV - 220V
Mantenimiento general de transformador inmersos en aceite 
EL mantenimiento preventivo de los transformadores incluye al menos siguientes acciones.
1. Termo filtrado y vaciado de aceite
2. Regeneración del aceite dieléctrico
3. Lavado y secado de parte activa 
4. Suministro, cambio e implementación de aceite dieléctrico, bushings, válvulas, accesorios
5. Informe técnica de mantenimiento.
</t>
  </si>
  <si>
    <t>MANTENIMIENTO GENERAL DEL TRANSFORMADOR 500 KVA 11,4 KV - 220V
Mantenimiento general de transformador inmersos en aceite 
EL mantenimiento preventivo de los transformadores incluye al menos siguientes acciones.
1. Termo filtrado y vaciado de aceite
2. Regeneración del aceite dieléctrico
3. Lavado y secado de parte activa 
4. Suministro, cambio e implementación de aceite dieléctrico, bushings, válvulas, accesorios
5. Informe técnica de mantenimiento.</t>
  </si>
  <si>
    <t xml:space="preserve">MANTENIMIENTO PREDICTIVO BANCO CONDENSADORES 400 KVA- 440 VAC
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
</t>
  </si>
  <si>
    <t>MANTENIMIENTO PREDICTIVO BANCO CONDENSADORES 300 KVA- 440 VAC
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t>
  </si>
  <si>
    <t xml:space="preserve">MANTENIMIENTO PREDICTIVO VARIADORES ABB ACS 355 POTENCIA 4 HP A 440 V
Que incluye:
1. Limpieza general
2. Revisión de los codensadores en las tarjetas de potencia y de control
3. Revisión de los condensadores de potencia.
4. Revisión de las resistencias de carga y de freno.
5. Revisión general de los circuitos.
6. Levantamiento de hoja de vida, con backup de la programacion.
7. Tropicalización de tarjetas.
8. Informe de mantenimiento
</t>
  </si>
  <si>
    <t>MANTENIMIENTO PREDICTIVO VARIADORES ABB ACS 355 POTENCIA 70 HP A 440 V
Que incluye:
1. Limpieza general
2. Revisión de los codensadores en las tarjetas de potencia y de control
3. Revisión de los condensadores de potencia.
4. Revisión de las resistencias de carga y de freno.
5. Revisión general de los circuitos.
6. Levantamiento de hoja de vida, con backup de la programacion.
7. Tropicalización de tarjetas.
8. Informe de mantenimiento</t>
  </si>
  <si>
    <t>MANTENIMIENTO PREDICTIVO VARIADORES ABB ACS 355 POTENCIA 150 HP A 440 V
Que incluye:
1. Limpieza general
2. Revisión de los codensadores en las tarjetas de potencia y de control
3. Revisión de los condensadores de potencia.
4. Revisión de las resistencias de carga y de freno.
5. Revisión general de los circuitos.
6. Levantamiento de hoja de vida, con backup de la programacion.
7. Tropicalización de tarjetas.
8. Informe de mantenimiento</t>
  </si>
  <si>
    <t>CALIBRACION BASCULA CAMIONERA DE 80 TON. EFECTUADA POR UN LABORATORIO ACREDITADO POR ONAC, de acuerdo al método de comparación directa con pesas patrón y/o sustitución de carga; realizando pruebas de Excentricidad de Carga, Repetibilidad y Exactitud de Carga. DEBE ENTREGARSE EL CERTIFICADO.</t>
  </si>
  <si>
    <t>MANTENIMIENTO PREVENTIVO BASCULA CAMIONERA DE 80 TON 
VERIFICACION Y AJUSTE CELDAS DE CARGA, SISTEMAS ELECTRICO Y MECANICO, PRUEBAS DE REPETIBILIDAD:
AJUSTE CON PESAS CALIBRADAS y/o sustitución de carga.
ENTREGA PROTOCOLOS DE VERIFICACIÓN.
ENTREGA COPIA CERTIFICADO DE CALIBRACION DE LAS PESAS UTILIZADAS EXPEDIDA POR LABORATORIO ACREDITADO.</t>
  </si>
  <si>
    <t>SERVICIO DE BALANCEO DINÁMICO EN CAMPO, DE ROTOR EN ALUMINIO D=740MM, SE ENTREGA REPORTE TÉCNICO Y DE NORMATIVIDAD, INCLUYENDO UN ANÁLISIS DE LAS CONDICIONES DEL EQUIPO BASADO EN
GRAFICAS DE TIEMPO Y FRECUENCIA.</t>
  </si>
  <si>
    <t>SERVICIO DE BALANCEO DINÁMICO EN CAMPO, DE ROTOR DE EXHAUSTOR EN ACERO D=900 MM, SE ENTREGA REPORTE TÉCNICO Y DE NORMATIVIDAD, INCLUYENDO UN ANÁLISIS DE LAS CONDICIONES DEL EQUIPO BASADO EN GRAFICAS DE TIEMPO Y FRECUENCIA.</t>
  </si>
  <si>
    <t xml:space="preserve">ABRAZADERA PLASTICA 15 CM PAQUETE 100 UN </t>
  </si>
  <si>
    <t xml:space="preserve">UND </t>
  </si>
  <si>
    <t xml:space="preserve">ABRAZADERA PLASTICA 30 CM PAQUETE 100 UN </t>
  </si>
  <si>
    <t>ABRAZADERAS INOXIDABLE 2", TORNILLO Y TUERCA , Paquete de 5 Und</t>
  </si>
  <si>
    <t>ACEITE DE TRANSFERENCIA TERMICA, VISCOSIDAD CST, 40 °C - 46 , RANGO MÁXIMO DE TEMP. 315°C, CANECA 55 GALONES</t>
  </si>
  <si>
    <t>ACEITE GEAR 630 PARA REDUCTORES POR 55 GALONES</t>
  </si>
  <si>
    <t xml:space="preserve">ACEITE HIDRAULICO ISO 68 ( POR CANECA X 55 GAL ONES) </t>
  </si>
  <si>
    <t>ACEITE SINTETICO PARA COMPRESORES DE AIRE</t>
  </si>
  <si>
    <t>GALON</t>
  </si>
  <si>
    <t>ACETILENO INDUSTRIAL (PROCESO DE OXICORTE) CILINDRO POR 10 KG</t>
  </si>
  <si>
    <t>KG</t>
  </si>
  <si>
    <t>ACOPLE DE CADENA CON CARCAZA , REF. 100-20</t>
  </si>
  <si>
    <t>ACOPLE DE CADENA CON CARCAZA , REF. 60-22</t>
  </si>
  <si>
    <t>ACOPLE DE CADENA, CON CARCAZA , REF. 80-18</t>
  </si>
  <si>
    <t>ACOPLE INDUSTRIAL PARA MANGUERA ALTA TEMPERATURA 1/2"</t>
  </si>
  <si>
    <t>ACOPLE INDUSTRIAL PARA MANGUERA ALTA TEMPERATURA 3/4"</t>
  </si>
  <si>
    <t>ACOPLE INDUSTRIAL HEMBRA Y MACHO PARA MANGUERA ALTA TEMPERATURA 1 IN CON EMPAQUE</t>
  </si>
  <si>
    <t>ACOPLE INDUSTRIAL HEMBRA Y MACHO PARA MANGUERA ALTA TEMPERATURA 2 IN CON EMPAQUE</t>
  </si>
  <si>
    <t>ACOPLE RAPIDO HEMBRA INDUSTRIAL PARA ALTA TEMPERATURA 4" CON EMPAQUE</t>
  </si>
  <si>
    <t>ACOPLE RAPIDO MACHO INDUSTRIAL PARA ALTA TEMPERATURA 4" CON EMPAQUE</t>
  </si>
  <si>
    <t>ANGULO EN ACERO A36, DE 1 1/2"X3/16", LONG 6M.</t>
  </si>
  <si>
    <t>ANGULO EN ACERO A36, DE 2 1/2"X 3/16" , LONG 6M.</t>
  </si>
  <si>
    <t>ANGULO EN ACERO A36, DE 1"X3/16", LONG 6M.</t>
  </si>
  <si>
    <t>ANGULO EN ACERO A36, DE 2"X1/4", LONG 6M.</t>
  </si>
  <si>
    <t>ANGULO EN ACERO A36, DE 2"X3/16", LONG 6M.</t>
  </si>
  <si>
    <t>ANGULO EN ACERO A36, DE 3"X1/4", LONG 6M.</t>
  </si>
  <si>
    <t>ANGULO EN ACERO A36, DE 3"X3/8", LONG 6M.</t>
  </si>
  <si>
    <t>ANGULO EN ACERO A36, DE 1 1/2" x 1/4, LONG 6M.</t>
  </si>
  <si>
    <t>BANDA 4 LONAS DE 18" EN CAUCHO</t>
  </si>
  <si>
    <t>METRO</t>
  </si>
  <si>
    <t>BANDA 4 LONAS DE 22" EN CAUCHO</t>
  </si>
  <si>
    <t>BANDA 4 LONAS DE 24" EN CAUCHO</t>
  </si>
  <si>
    <t>BANDA 4 LONAS DE 30" EN CAUCHO</t>
  </si>
  <si>
    <t>BANDA 3 LONAS DE 36" EN CAUCHO</t>
  </si>
  <si>
    <t>BOMBA CENTRIFUGA AUTOCEBANTE DE 2X2, MOTOR ELECTRICO DE 3 HP CAUDAL 143 GPM, CABEZA 39 METROS</t>
  </si>
  <si>
    <t>BOMBA CENTRIFUGA AUTOCEBANTE DE 2X2, MOTOR ELECTRICO DE 5 HP CAUDAL 175 GPM, CABEZA 34 METROS</t>
  </si>
  <si>
    <t>BOMBA VIKING G32 CON SOPORTE BRACKET Y VALVULA DE ALIVIO</t>
  </si>
  <si>
    <t>BOMBA VIKING KK224 - ENCHAQUETADA</t>
  </si>
  <si>
    <t>Mantenimiento correctivo - BOMBA VIKING KK224 - ENCHAQUETADA
- Cambio de bujes; Cambio de rodamientos; rectificacion de eje y cambio de empaquetadura por desgaste.</t>
  </si>
  <si>
    <t>BOMBA VIKING LQ34 - ENCHAQUETADA</t>
  </si>
  <si>
    <t>BOMBA ZIHI ZTND 050160 0AA-002</t>
  </si>
  <si>
    <t>Mantenimiento correctivo - BOMBA ZIHI ZTND 050160 0AA-002
- Cambio de bujes; Cambio de rodamientos; rectificacion de eje y cambio de empaquetadura por desgaste.</t>
  </si>
  <si>
    <t>BOMBA ZIHI ZTND 032125…200-500 CAUDAL MX 1000 M2 X H VELOCIDAD 3600RPM TEM 350°C BRIDAS DIN EN 1092-2 PN 16 / 25 1)</t>
  </si>
  <si>
    <t>Mantenimiento correctivo - BOMBA ZIHI ZTND 032125
- Cambio de bujes; Cambio de rodamientos; rectificacion de eje y cambio de empaquetadura por desgaste.</t>
  </si>
  <si>
    <t xml:space="preserve">BOQUILLA OXICORTE ACETILENO </t>
  </si>
  <si>
    <t xml:space="preserve">BOQUILLA OXICORTE OXIGENO </t>
  </si>
  <si>
    <t>CADENA ACODADA, REX S102B - PASO 4" PULGADAS.CON ADITAMENTO K-2M</t>
  </si>
  <si>
    <t>CADENA DE RODILLOS DOBLE, PASO 1 3/4", REF 140-2</t>
  </si>
  <si>
    <t xml:space="preserve">METRO </t>
  </si>
  <si>
    <t>CADENA DE RODILLOS PASO 1 1/2", REF 120.</t>
  </si>
  <si>
    <t>CADENA DE RODILLOS PASO 1 1/4", REF 100.</t>
  </si>
  <si>
    <t>CADENA DE RODILLOS PASO 1", REF. 80</t>
  </si>
  <si>
    <t>CADENA DE RODILLOS PASO 2", REF 160</t>
  </si>
  <si>
    <t>CADENA DE RODILLOS PASO 3/4", REF. 60</t>
  </si>
  <si>
    <t>CADENA DE RODILLOS TRT2510</t>
  </si>
  <si>
    <t>CADENA TS856, PASO 6", CON ADITAMENTO K-2M, CADA 2 PIES.</t>
  </si>
  <si>
    <t>CHUMACERA SNL 520-617, PARA EJE 75MM.</t>
  </si>
  <si>
    <t>CHUMACERA SNL 524-620</t>
  </si>
  <si>
    <t>CINTA AISLANTE AUTOFUNDENTE 23 3M</t>
  </si>
  <si>
    <t xml:space="preserve">CODO CALLE GALVANIZADO DE 3/4 </t>
  </si>
  <si>
    <t>CORDON PLOMAGINADO DE 1/2" X CAJA X 5 KG</t>
  </si>
  <si>
    <t>CORDON PLOMAGINADO DE 3/8" X CAJA X 5 KG</t>
  </si>
  <si>
    <t>CORREA TRAPEZOIDAL PERFIL A, REF A-61</t>
  </si>
  <si>
    <t>CORREA TRAPEZOIDAL PERFIL B, REF B-36</t>
  </si>
  <si>
    <t>CORREA TRAPEZOIDAL PERFIL B, REF B-46</t>
  </si>
  <si>
    <t>CORREA TRAPEZOIDAL PERFIL B, REF B-57</t>
  </si>
  <si>
    <t>CORREA TRAPEZOIDAL PERFIL B, REF B-62</t>
  </si>
  <si>
    <t>CORREA TRAPEZOIDAL PERFIL B, REF B-81</t>
  </si>
  <si>
    <t>CORREA TRAPEZOIDAL PERFIL B, REF B-90</t>
  </si>
  <si>
    <t>CORREA TRAPEZOIDAL PERFIL B, REF B-120</t>
  </si>
  <si>
    <t>CORREA TRAPEZOIDAL PERFIL B, REF B-93</t>
  </si>
  <si>
    <t>CORREA TRAPEZOIDAL PERFIL C, XPC-2240</t>
  </si>
  <si>
    <t>CORREA TRAPEZOIDAL PERFIL C, REF - SPC-3550</t>
  </si>
  <si>
    <t>CORREA TRAPEZOIDAL PERFIL C, REF - SPC-3750</t>
  </si>
  <si>
    <t xml:space="preserve">CORREA TRAPEZOIDAL PERFIL C, REF C-104 </t>
  </si>
  <si>
    <t>CORREA TRAPEZOIDAL PERFIL C, REF C-76</t>
  </si>
  <si>
    <t>CORREA TRAPEZOIDAL PERFIL C, REF C-92</t>
  </si>
  <si>
    <t>CORREA TRAPEZOIDAL PERFIL C, REF C-109</t>
  </si>
  <si>
    <t>CORREA TRAPEZOIDAL PERFIL C, REF C-96</t>
  </si>
  <si>
    <t>DISCO DE CORTE 7" PULIDORA, PARA CORTE METALMECÁNICO</t>
  </si>
  <si>
    <t>EJE HEXAGONAL SAE 1045, DIST. ENTRE CARAS 2" X 3M.</t>
  </si>
  <si>
    <t>ELECTROBOMBA SUMERGIBLE DE 2IN//1,5HP//CAUDAL 360 L/MIN A 110/220 V COLUMNA DE AGUA 11 M</t>
  </si>
  <si>
    <t>GAS PROPANO CILINDRO DE 50 KILOS</t>
  </si>
  <si>
    <t>GRAPA DE PLACA SOLIDA ATORNILLADA, TAMAÑO 2", CON TORNILLOS Y TUERCAS, CAJA X 10 UNIDADES</t>
  </si>
  <si>
    <t>LAMINA ALFAJOR ACERO GALVANIZADO HOT ROLLED DE 2,0 MM X 1 X 3 M</t>
  </si>
  <si>
    <t>LAMINA ALFAJOR ACERO GALVANIZADO HOT ROLLED DE 2,5 MM X 1,22 X 3 M</t>
  </si>
  <si>
    <t>LAMINA ANTIDESGASTE FORA 400/450, ESPESOR 1/2", 4FT X 8 FT.</t>
  </si>
  <si>
    <t>LAMINA ANTIDESGASTE FORA 400/450, ESPESOR 3/16", 4FT X 8 FT.</t>
  </si>
  <si>
    <t>LAMINA ANTIDESGASTE FORA 400/450, ESPESOR 1", 4FT X 8 FT.</t>
  </si>
  <si>
    <t>LAMINA ANTIDESGASTE FORA400/ 450, ESPESOR 1/4", 4 FT X 8 FT.</t>
  </si>
  <si>
    <t>LAMINA ANTIDESGASTE FORA 400/450, ESPESOR 3/4", 4FT X 8 FT.</t>
  </si>
  <si>
    <t>LAMINA ANTIDESGASTE FORA 400/450, ESPESOR 3/8", 4FT X 8 FT.</t>
  </si>
  <si>
    <t>LUBRICADOR Y PENETRADOR AFLOJATODO EN SPRAY</t>
  </si>
  <si>
    <t>MALLA EN ACERO SAE 1070, 1830MM X 1325 MM , PASANTE PARA 3/16" (N.4)</t>
  </si>
  <si>
    <t>MANGAS PARA FILTRO, EN NOMEX, DENSIDAD 550 GR/M2, 5"X1600MM</t>
  </si>
  <si>
    <t xml:space="preserve">MANGUERA ACORAZADA DE 2" POR 6 METROS PARA ALTA TEMPERATURA </t>
  </si>
  <si>
    <t>MANGUERA PARKER DE 4" POR 6 METROS PARA ALTA TEMPERATURA CON ACOPLES</t>
  </si>
  <si>
    <t>MANGUERA INDUSTRIAL REFORZADA PARA ALTA TEMPERATURA 1 IN 5000PSI 300C°</t>
  </si>
  <si>
    <t>MANGUERA INDUSTRIAL REFORZADA PARA ALTA TEMPERATURA 4 IN 5000PSI 300C°</t>
  </si>
  <si>
    <t>MASCARA DE SOLDADURA AUTO OSCURECIENTE</t>
  </si>
  <si>
    <t>OXIGENO INDUSTRIAL (PROCESO DE OXICORTE)</t>
  </si>
  <si>
    <t xml:space="preserve">PINZA PORTA ELECTRODO INDUSTRIAL </t>
  </si>
  <si>
    <t xml:space="preserve">PINZA PORTA MASA INDUSTRIAL </t>
  </si>
  <si>
    <t>MANGUERAS GEMELAS PARA EQUIPOS DE OXICORTE, PAR AZUL Y ROJA</t>
  </si>
  <si>
    <t>PIÑON DE CADENA , REF. 120B22</t>
  </si>
  <si>
    <t>PIÑON DE CADENA , REF. 120B25</t>
  </si>
  <si>
    <t>PIÑON DE CADENA , REF. 140-2B-16</t>
  </si>
  <si>
    <t>PIÑON DE CADENA , REF. 140-2B-21</t>
  </si>
  <si>
    <t>PIÑON DE CADENA PASO 1", REF. 80B11 Y 80B32, EN ACERO 1045 CON TRATAMIENTO TERMICO</t>
  </si>
  <si>
    <t>PIÑON DE CADENA PASO 1", REF. 80B14 Y 80B40, EN ACERO 1045 CON TRATAMIENTO TERMICO</t>
  </si>
  <si>
    <t>PRENSA MALLAS LONGITUD 3300 MM.</t>
  </si>
  <si>
    <t>REDUCCION DE 2 1/2" A 2" EN ACERO AL CARBON</t>
  </si>
  <si>
    <t>REGISTRO TIPO CORTINA DE 1" (ALTA TEMPERATURA)</t>
  </si>
  <si>
    <t>REGISTRO TIPO CORTINA DE 2" (ALTA TEMPERATURA)</t>
  </si>
  <si>
    <t>REGISTRO TIPO CORTINA DE 3" (ALTA TEMPERATURA)</t>
  </si>
  <si>
    <t>RODAMIENTO AUTOALINEANTE UC211-32</t>
  </si>
  <si>
    <t>RODAMIENTO AUTOALINEANTE UC213-40</t>
  </si>
  <si>
    <t>RODAMIENTO CON CARCAZA TIPO TENSOR, REF UCT208-24, D=1 1/2"</t>
  </si>
  <si>
    <t xml:space="preserve">MANGUITO DE FIJACION, REF. 2213 K </t>
  </si>
  <si>
    <t xml:space="preserve">RODAMIENTO DE RODILLOS A ROTULA 22317 </t>
  </si>
  <si>
    <t>SOPORTE SN 617</t>
  </si>
  <si>
    <t xml:space="preserve">RODAMIENTO DE RODILLOS A ROTULA 22222-EK </t>
  </si>
  <si>
    <t>SOPORTE SN 522-619</t>
  </si>
  <si>
    <t xml:space="preserve">RODAMIENTO UC 212-36 </t>
  </si>
  <si>
    <t>RODAMIENTO, REF. 22319 CC/C3</t>
  </si>
  <si>
    <t>RODAMIENTO, REF. 22218 EK</t>
  </si>
  <si>
    <t>RODAMIENTO, REF. 22219 EK</t>
  </si>
  <si>
    <t>RODAMIENTO, REF. 22317 EK</t>
  </si>
  <si>
    <t>RODAMIENTO, REF. 23224 K</t>
  </si>
  <si>
    <t>RODAMIENTO, REF. 3210 - 2RS</t>
  </si>
  <si>
    <t xml:space="preserve">RODAMIENTO, REF. 6007 ZZ </t>
  </si>
  <si>
    <t xml:space="preserve">RODAMIENTO, REF. 6008 ZZ </t>
  </si>
  <si>
    <t>RODAMIENTO, REF. 6204 ZZ</t>
  </si>
  <si>
    <t>RODAMIENTO, REF. 6207 ZZ</t>
  </si>
  <si>
    <t xml:space="preserve">RODAMIENTO, REF. 6210 </t>
  </si>
  <si>
    <t>RODAMIENTO, REF. 6305</t>
  </si>
  <si>
    <t>RODAMIENTO, REF. 6306</t>
  </si>
  <si>
    <t>RODAMIENTO, REF. 6309</t>
  </si>
  <si>
    <t>RODAMIENTO, REF. 6309 ZZ</t>
  </si>
  <si>
    <t xml:space="preserve">RODAMIENTO, REF. 6312 </t>
  </si>
  <si>
    <t xml:space="preserve">RODAMIENTO, REF. 6314 </t>
  </si>
  <si>
    <t>RODAMIENTO 6316 2RS C3</t>
  </si>
  <si>
    <t xml:space="preserve">RODAMIENTO, REF. 6317 </t>
  </si>
  <si>
    <t>MANGUITO H319</t>
  </si>
  <si>
    <t>SOPORTE SN 519-616</t>
  </si>
  <si>
    <t>RODAMIENTOS REF: UC-210-31</t>
  </si>
  <si>
    <t>SIKAFLEX 1A PARA PISTOLA</t>
  </si>
  <si>
    <t>SOLDADURA 6010, DIAMETRO 1/8"</t>
  </si>
  <si>
    <t>SOLDADURA 7018, DIAMETRO 1/8"</t>
  </si>
  <si>
    <t>SOLDADURA 7018, DIAMETRO 3/32"</t>
  </si>
  <si>
    <t>SOLDADURA 7018, DIAMETRO 5/32"</t>
  </si>
  <si>
    <t>SOLDADURA TIPO CROMARCO 347, DIAMETRO 1/8"</t>
  </si>
  <si>
    <t xml:space="preserve">SOPORTE AUTOALINEANTE SY-213 CON RODAMIENTO US 214-40 </t>
  </si>
  <si>
    <t>SOPORTE AUTOALINEANTE 213 CON RODAMIENTO UC213-40</t>
  </si>
  <si>
    <t>SOPORTE AUTOALINEANTE F207 CON RODAMIENTO UC212-39</t>
  </si>
  <si>
    <t>SOPORTE AUTOALINEANTE F211-2 CON RODAMIENTO UC211-35</t>
  </si>
  <si>
    <t>SOPORTE AUTOALINEANTE F212 UC 1235</t>
  </si>
  <si>
    <t>SOPORTE AUTOALINEANTE REF. 210-315</t>
  </si>
  <si>
    <t>SOPORTE AUTOALINEANTE REF-F203 INCLUYE RODAMIENTO</t>
  </si>
  <si>
    <t>SOPORTE AUTOALINEANTE REF. UCP 215 INCLUYE RODAMIENTO</t>
  </si>
  <si>
    <t>SOPORTE AUTOALINEANTE UC207-23 F</t>
  </si>
  <si>
    <t>SOPORTE AUTOALINEANTE UC211-32</t>
  </si>
  <si>
    <t>T ACERO AL CARBON DE 2 1/2"</t>
  </si>
  <si>
    <t>T ACERO AL CARBON DE 2"</t>
  </si>
  <si>
    <t>T ACERO AL CARBON DE 3"</t>
  </si>
  <si>
    <t>T ACERO AL CARBON DE 4"</t>
  </si>
  <si>
    <t xml:space="preserve">TORNILLO CABEZA AVELLANADA DE 1/2" POR 2" CON TUERCA NORMAL Y GUASA A PRESION </t>
  </si>
  <si>
    <t xml:space="preserve">TORNILLO CON DOBLE TUERCA Y ARANDELA DE 1"1/2 X 4" CON CABEZA AVELLANADA </t>
  </si>
  <si>
    <t>TORNILLO TIPO CARRIAJE 5/8"X5", GRADO 5, ROSCA CONTINUA, CON TUERCA, GUASA Y ARANDELA</t>
  </si>
  <si>
    <t>TORNILLO TIPO CARRIAJE 5/8"X3", GRADO 5, ROSCA CONTINUA, CON TUERCA, GUASA Y ARANDELA</t>
  </si>
  <si>
    <t>TORNILLOS CABEZA HEXAGONAL DE 1"X 4-1/2" GRADO 8, CON TUERCA,GUASA Y ARANDELA</t>
  </si>
  <si>
    <t>TORNILLOS CABEZA HEXAGONAL DE 1"X 6" GRADO 8, CON TUERCA,GUASA Y ARANDELA</t>
  </si>
  <si>
    <t>TORNILLOS CABEZA HEXAGONAL DE 1/2"X 1-1/4" GRADO 8, CON TUERCA,GUASA Y ARANDELA</t>
  </si>
  <si>
    <t>TORNILLOS CABEZA HEXAGONAL DE 3/4"X 6" GRADO 8, CON TUERCA,GUASA Y ARANDELA</t>
  </si>
  <si>
    <t>TORNILLOS CABEZA HEXAGONAL DE 3/16"X 1" ROSCA CONTINUA</t>
  </si>
  <si>
    <t>TORNILLOS CABEZA HEXAGONAL DE 1/2"X 2-1/2" GRADO 8, CON TUERCA,GUASA Y ARANDELA</t>
  </si>
  <si>
    <t>TORNILLOS CABEZA HEXAGONAL DE 3/8"X 2" GRADO 8, CON TUERCA,GUASA Y ARANDELA</t>
  </si>
  <si>
    <t>TORNILLOS CABEZA HEXAGONAL DE 5/16"X 1" GRADO 8, CON TUERCA,GUASA Y ARANDELA</t>
  </si>
  <si>
    <t>TORNILLOS CABEZA HEXAGONAL DE 5/8"X 2 1/2" GRADO 8, CON TUERCA,GUASA Y ARANDELA</t>
  </si>
  <si>
    <t>TORNILLOS CABEZA HEXAGONAL DE 5/8"X 2" GRADO 8, CON TUERCA,GUASA Y ARANDELA</t>
  </si>
  <si>
    <t>TORNILLOS CABEZA HEXAGONAL DE 5/8"X 4" GRADO 8, CON TUERCA,GUASA Y ARANDELA</t>
  </si>
  <si>
    <t xml:space="preserve">TRABA ROSCAS DE TORQUE PARA FIJACION DE ESPARRAGOS Y TORNILLERIA X 250 GR </t>
  </si>
  <si>
    <t>TUBO DE ACERO AL CARBON SCH40 2 " X 6 M</t>
  </si>
  <si>
    <t>TUBO DE ACERO AL CARBON SCH80 2 " X 6 M</t>
  </si>
  <si>
    <t>TUBO DE ACERO AL CARBON SCH40 3 " X 6 M</t>
  </si>
  <si>
    <t>TUBO DE ACERO AL CARBON SCH40 4 " X 6 M</t>
  </si>
  <si>
    <t>TUBO DE ACERO AL CARBON SCH40, 1" X 6m</t>
  </si>
  <si>
    <t>TUBO DE ACERO AL CARBON SCH40, 2 1/2" X 6m</t>
  </si>
  <si>
    <t>TUBO DE AGUAS NEGRAS DE 1" X 6m</t>
  </si>
  <si>
    <t>TUBO DE 1" X 6m PVC</t>
  </si>
  <si>
    <t>TUBO DE 2" X 6m PVC</t>
  </si>
  <si>
    <t>TUBO DE 4" X 6m PVC</t>
  </si>
  <si>
    <t>UNION ROSCADA DE 3 IN EN ACERO</t>
  </si>
  <si>
    <t>UNION ROSCADA ACERO AL CARBONO DE 1 IN</t>
  </si>
  <si>
    <t>UNION ROSCADA ACERO AL CARBONO DE 3/4 IN</t>
  </si>
  <si>
    <t>UNION UNIVERSAL INDUSTRIAL DE 2"</t>
  </si>
  <si>
    <t>UNIONES ROSCADA ACERO AL CARBONO DE 1"</t>
  </si>
  <si>
    <t>UNIONES UNIVERSALES INDUSTRIALES DE 1"</t>
  </si>
  <si>
    <t>VALVULA DE CIERRE DIAMETRO 1" 1/2 PARA ACEITE TERMICO 320 °C</t>
  </si>
  <si>
    <t>VALVULA ENCHAQUETADA PARA ASFALTO, CON BRIDAS DE 2", CLASS 150, SELLOS EN GRAFITO, CON ACTUADOR NEUMATICO</t>
  </si>
  <si>
    <t>VALVULA DE BOLA DE 2"</t>
  </si>
  <si>
    <t xml:space="preserve">VALVULA DE BOLA DE 2 1/2" </t>
  </si>
  <si>
    <t xml:space="preserve">VALVULA DE BOLA DE 3" </t>
  </si>
  <si>
    <t xml:space="preserve">VALVULA DE BOLA DE 1" </t>
  </si>
  <si>
    <t>VALVULA DE BOLA DE 1" 1/2</t>
  </si>
  <si>
    <t>TELA RETAL</t>
  </si>
  <si>
    <t>BAYETILLA</t>
  </si>
  <si>
    <t>LAMINA ACERO A36 ESPESOR 1/2", 4FT X 8 FT.</t>
  </si>
  <si>
    <t>LAMINA ACERO A36 ESPESOR 3/16", 4FT X 8 FT.</t>
  </si>
  <si>
    <t>LAMINA ACERO A36 ESPESOR 1/8", 4FT X 8 FT.</t>
  </si>
  <si>
    <t>LAMINA ACERO A36 ESPESOR 1/4", 4 FT X 8 FT.</t>
  </si>
  <si>
    <t>LAMINA ACERO A36, ESPESOR 3/4", 8FT X 20 FT.</t>
  </si>
  <si>
    <t>LAMINA ACERO A36 ESPESOR 3/8", 4FT X 8 FT.</t>
  </si>
  <si>
    <t>VIGA IP200 * 6 METROS</t>
  </si>
  <si>
    <t>CANAL DE 2 PULG X 6 MTS</t>
  </si>
  <si>
    <t>CANAL DE 3 PULG X 6 MTS</t>
  </si>
  <si>
    <t>CANAL DE 6 PULG X 6 MTS</t>
  </si>
  <si>
    <t>ACTUADOR BELIMO GMB24-SR</t>
  </si>
  <si>
    <t>MOTOR ELECTRICO 30 HP 4P/ 440 V</t>
  </si>
  <si>
    <t>LÁMPARA PILOTO ROJO DIAMETRO 22 mm VOLTAJE A 110 VAC</t>
  </si>
  <si>
    <t>PULSADOR DOBLE DIAMETRO DE 22 mm 110VAC</t>
  </si>
  <si>
    <t xml:space="preserve">INDICADOR DE TEMPERATURA DIGITAL PARA TERMOCUPLA TIPO J(CON SALIDA RELE + SSR) DIEMENSIONES 48X 96 MM </t>
  </si>
  <si>
    <t>MANOMETRO /SWTCH DE PRESION RANGO 0- 10" AGUA, PARA CONEXIÓN DE TUBERIA DE 3/8 PULG (PRESION DE FILTRO DE MANGAS)</t>
  </si>
  <si>
    <t>BREAKER, XT3N 250TMD 200-2000 3P FF (140-200 AMP)</t>
  </si>
  <si>
    <t>RELE ELECTRICO -E16DU 6,3-10,AMP</t>
  </si>
  <si>
    <t>RELE ELECTRICO -E16DU 3-8,AMP</t>
  </si>
  <si>
    <t>RELE ELECTRICO -E16DU 5,7-18,9 AMP</t>
  </si>
  <si>
    <t>INTERRUPTOR TERMOMAGNETICO, TRIPOLAR S203-C6 6 AMP (REF.: 2CDS253001R0064)</t>
  </si>
  <si>
    <t>INTERRUPTOR TERMOMAGNETICO, TRIPOLAR S203-C10 10 AMP (REF.: 2CDS253001R0104)</t>
  </si>
  <si>
    <t>CONTACTOR, AF09-30-10 /9 AMP 110 VAC (REF: 1SBL137001R1310)</t>
  </si>
  <si>
    <t>CONTACTOR, AF012-30-10 /12 AMP 110 VAC</t>
  </si>
  <si>
    <t>ACTUADOR BELIMO LMB24-SR</t>
  </si>
  <si>
    <t>ACTUADOR NEUMATICO, DIMENSIONES 3" X 5" CON ELECTROVALVULA 110 VAC
VALVULA MARIPOSA DE 10", CON ACTUADOR NEUMATICO</t>
  </si>
  <si>
    <t>CABLE UNITRONIC (10X 0,34), POR METRO</t>
  </si>
  <si>
    <t xml:space="preserve">METROS </t>
  </si>
  <si>
    <t>ELECTRODO PARA IGNICION DE 15"</t>
  </si>
  <si>
    <t>MOTOR 125 HP, NEMA IEEE841, 1800 RPM., 440 V.</t>
  </si>
  <si>
    <t>MOTOR 10 HP, NEMA IEEE841, 1800 RPM, 440V</t>
  </si>
  <si>
    <t>MOTOR 50 HP, NEMA IEEE841, 1800 RPM, 440V</t>
  </si>
  <si>
    <t>MOTOR NEMA IEEE841, 40HP, 1800 RPM, 440V</t>
  </si>
  <si>
    <t>MOTOR NEMA IEEE841, 4HP, 1800 RPM, 440V</t>
  </si>
  <si>
    <t>MOTOR NEMA IEEE841, 5HP, 1800 RPM, 440V</t>
  </si>
  <si>
    <t>MOTOR TRIFASICO NEMA 150HP A 1800RPM FACES 230/460/380 444/5T</t>
  </si>
  <si>
    <t>MOTOR NEMA IEEE841, 75HP, 3600 RPM, 440V</t>
  </si>
  <si>
    <t>MOTOR TIPO NEMA IEEE 841, 3HP, 1800 RPM, 440 V.</t>
  </si>
  <si>
    <t>MOTOR TIPO NEMA IEEE 841, 7HP, 1800 RPM, 440 V</t>
  </si>
  <si>
    <t>PASAMURO BH25DD</t>
  </si>
  <si>
    <t>VALVULA NEUMATICA GOYEN, RCAC 25 - DDD4 - CON BOBINA A 110V.</t>
  </si>
  <si>
    <t>VÁLVULA SOLENOIDE DANFFOS PARA GAS 1/4'' NPT 110 VAC- NC</t>
  </si>
  <si>
    <t>VALVULAS SOLENIOIDE ASCO 8266D069L, 1/2", NORMALMENTE CERRADA, BOBINA A 110V, DOS POSICIONES</t>
  </si>
  <si>
    <t>SENSOR FLUJO SINNET 2536 RANGO DE TRABAJO DE 0.1 A 6 m/s</t>
  </si>
  <si>
    <t>RELE BIMETALICO DE 72 AMP</t>
  </si>
  <si>
    <t>RELE BIMETALICO DE 50 AMP</t>
  </si>
  <si>
    <t>RELE BIMETALICO DE 40 AMP</t>
  </si>
  <si>
    <t>RELE BIMETALICO DE 20 - 30 AMP</t>
  </si>
  <si>
    <t>RELE BIMETALICO DE 5 -15 AMP</t>
  </si>
  <si>
    <t>PULSADOR DOBLE CON BOMBILLO PILOTO A 220 V</t>
  </si>
  <si>
    <t>PULSADOR DOBLE CON BOMBILLO PILOTO A 110 V</t>
  </si>
  <si>
    <t>TEMPORIZADOR DE 0-10 SEG</t>
  </si>
  <si>
    <t>BREAKER 3 X 250 AMP</t>
  </si>
  <si>
    <t>BREAKER 3 X 16 AMP</t>
  </si>
  <si>
    <t>BREAKER 3 X 20 AMP</t>
  </si>
  <si>
    <t>BREAKER 3 X 40 AMP</t>
  </si>
  <si>
    <t>BREAKER 3 X 50 AMP</t>
  </si>
  <si>
    <t>BREAKER 3 X 60 AMP</t>
  </si>
  <si>
    <t>BREAKER 3 X 100 AMP</t>
  </si>
  <si>
    <t>BREAKER 3 X 150 AMP</t>
  </si>
  <si>
    <t>BLOQUE DE CONTACTOS NORMALMENTE ABIERTO ZBE-101 SCHNEIDER</t>
  </si>
  <si>
    <t>CABLE ENCAUCHETADO 3 X 14 AWG</t>
  </si>
  <si>
    <t>CABLE ENCAUCHETADO 4 X 6 AWG</t>
  </si>
  <si>
    <t>CABLE ENCAUCHETADO 2 X 10 AWG</t>
  </si>
  <si>
    <t xml:space="preserve">CABLE ENCAUCHETADO 3 X 16 AWG </t>
  </si>
  <si>
    <t>CABLE ENCAUCHETADO 3 X 12 AWG</t>
  </si>
  <si>
    <t>TERMINALES TUBULAR CABLE AWG 1/0</t>
  </si>
  <si>
    <t>TERMINALES DE OJO CABLE AWG 1/0</t>
  </si>
  <si>
    <t>TERMINALES TUBULAR CABLE AWG 2/0</t>
  </si>
  <si>
    <t>TERMINALES DE OJO CABLE AWG 2/0</t>
  </si>
  <si>
    <t xml:space="preserve">ELECTROVALVULA DE 1/2" CON BOBINA DE 110V 2 VIAS 3 POSICIONES </t>
  </si>
  <si>
    <t>FOTOCELDA 7027-1023</t>
  </si>
  <si>
    <t>CABLE MCM N° 500 (PARA INSTALACIONES INDUSTRIALES)</t>
  </si>
  <si>
    <t>POTENCIOMETRO LINEAL DE 5 KΩ</t>
  </si>
  <si>
    <t>MINI CONTACTOR REFERENCIA B6-3010-24 V A 30-450 HZ</t>
  </si>
  <si>
    <t>CONTACTOR AUXILIAR ANN CAF 6-11M FRONTAL 2 CONTACTOS AXILIARES 24 V</t>
  </si>
  <si>
    <t>RELE DE SOBRECARGA T7DU 0,24-0,4</t>
  </si>
  <si>
    <t>MOTOR ELÉCTRICO DE 0,5 HP 220/440 1750 RPM</t>
  </si>
  <si>
    <t>CABLE ENCAUCHETADO 4 X 14 AWG</t>
  </si>
  <si>
    <t>CINTA ELECTRICA VINILO ROJA</t>
  </si>
  <si>
    <t xml:space="preserve">CINTA ELECTRICA VINILO BLANCA </t>
  </si>
  <si>
    <t>CINTA ELECTRICA VINILO AMARILLA</t>
  </si>
  <si>
    <t>CINTA ELECTRICA VINILO AZUL</t>
  </si>
  <si>
    <t xml:space="preserve">RIEL OMEGA POR 6 METROS </t>
  </si>
  <si>
    <t>CABLE ENCAUCHETADO DE 4X12 AWG</t>
  </si>
  <si>
    <t xml:space="preserve">CAJA DE PULSADORES SWITCH ON/OFF </t>
  </si>
  <si>
    <t>PARADA DE EMERGENCIA DE SOBRE PONER CUADRADA DE 40 MM// CONTROL DE BLOQUEO DE CONTACTOR// RESTABLECIMIENTO TIRANTE O ROTATORIO</t>
  </si>
  <si>
    <t>CANALETA PLASTICA TAPA DE 40MM X 40MM LONGITUD 2 METROS COLOR GRIS// RANURAL HASTA 6MM</t>
  </si>
  <si>
    <t>BORNERA PARA RIEL ELECTRICO CALIBRE 6 AWG</t>
  </si>
  <si>
    <t>BORNERA PARA RIEL ELECTRICO CALIBRE 12 AWG</t>
  </si>
  <si>
    <t>BORNERA PARA RIEL ELECTRICO CALIBRE 18 AWG</t>
  </si>
  <si>
    <t>CAJA DE PASO 30X30 CM</t>
  </si>
  <si>
    <t xml:space="preserve">BREAKER UNIPOLAR DE 30 AMP </t>
  </si>
  <si>
    <t xml:space="preserve">BREAKER UNIPOLAR DE 40 AMP </t>
  </si>
  <si>
    <t xml:space="preserve">BREAKER UNIPOLAR DE 50 AMP </t>
  </si>
  <si>
    <t xml:space="preserve">TOMA BIFASICA DE 220V </t>
  </si>
  <si>
    <t>CABLE SILICONADO CALIBRE 12</t>
  </si>
  <si>
    <t>CABLE SILICONADO CALIBRE 10</t>
  </si>
  <si>
    <t xml:space="preserve">CLAVIJA Y TOMA EN CAUCHO DE 30 AMP CON POLO A TIERRA </t>
  </si>
  <si>
    <t>BREAKER 3 VIAS DE 65 A</t>
  </si>
  <si>
    <t>BLOQUE DE CONTACTOS NORMALMENTE CERRADO ZBE-101 SCHNEIDER</t>
  </si>
  <si>
    <t>Variador (4 Hp - 440 VAC) Vectorial con Panel removible con conector RJ 45 con Filtro EMC integrado, Chopper de frenado integrado de serie, Función Safe Torque Off (5DI-1 salida por relay, 1 salida por transistor, 2 Entradas Analogas, 1 Salida Analoga)</t>
  </si>
  <si>
    <t>Variador (12 Hp - 440 VAC) Vectorial con Panel removible con conector RJ 45 con Filtro EMC integrado, Chopper de frenado integrado de serie, Función Safe Torque Off (5DI-1 salida por relay, 1 salida por transistor, 2 Entradas Analogas, 1 Salida Analoga)</t>
  </si>
  <si>
    <t>Potenciometro lineal de una vuelta de 10K Ohm con Dial de 0-100, Para instalacion en tablero.</t>
  </si>
  <si>
    <t xml:space="preserve">Terminal tubular cable 18-22 AWG </t>
  </si>
  <si>
    <t>Cable 14-22 AWG (Rojo o negro o blanco o verde)</t>
  </si>
  <si>
    <t>Relevo 11 pines con bobina a 110V con base para riel Din omega</t>
  </si>
  <si>
    <t>Relevo 11 pines con bobina a 24 VDC con Base para rien Din omega</t>
  </si>
  <si>
    <t>Muletilla 2 posiciones On-Off con contaco NA-NC (Diametro 22 mm)</t>
  </si>
  <si>
    <t>Portafusibles para riel Din OMEGA con fusible de 1 A. (110 Vac)</t>
  </si>
  <si>
    <t>Contador Omron H7EC (cuenta bacheos)</t>
  </si>
  <si>
    <t>MEDIDOR DE FLUJO, Variable Area FlowMeter, Krohne REF. H250</t>
  </si>
  <si>
    <t>Solenoide de apertura rápida para piloto de ½” NPT</t>
  </si>
  <si>
    <t>VALVULA ANGULAR PARA FILTRO DE MANGA, CONEXION 1" FNPT, CUERPO EN ALUMINIO CON BOBINA DE ALIMENTACION 110V</t>
  </si>
  <si>
    <t xml:space="preserve">BATEA CURVA PARA MEZCLADOR EN FUNDICIÓN DE ACERO AL MANGANESO DE 555 MM X 440 MM X 23 MM DE ESPESOR </t>
  </si>
  <si>
    <t xml:space="preserve">BATEA SEMI CURVA PARA MEZCLADOR EN FUNDICIÓN DE ACERO AL MANGANESO DE 445 MM X 440 MM X 23 MM DE ESPESOR </t>
  </si>
  <si>
    <t>BLINDAJE LATERAL DERECHO Y IZQUIERDO EN FUNDICION DE ACERO AL MANGANESO DE 23,6 CM X 26,8 CM Y ESPESOR DE 2,2 CM</t>
  </si>
  <si>
    <t>BLINDAJE TIPO 1 REFERENCIA 01-472-003 EN FUNDICIÓN DE ACERO AL MANGANESO TRITURADORA ASTECNIA</t>
  </si>
  <si>
    <t>BLINDAJE TIPO 2; REFERENCIA 02-472-003 EN FUNDICIÓN DE ACERO AL MANGANESO TRITURADORA ASTECNIA</t>
  </si>
  <si>
    <t>BLINDAJE TIPO 3; REFERENCIA 03-472-003 EN FUNDICIÓN DE ACERO AL MANGANESO TRITURADORA ASTECNIA</t>
  </si>
  <si>
    <t>BLINDAJE TIPO 4; REFERENCIA 04-472-003 EN FUNDICIÓN DE ACERO AL MANGANESO TRITURADORA ASTECNIA</t>
  </si>
  <si>
    <t>BLINDAJE TIPO 5; REFERENCIA 05-472-003 EN FUNDICIÓN DE ACERO AL MANGANESO TRITURADORA ASTECNIA</t>
  </si>
  <si>
    <t>BLINDAJE TIPO 6; REFERENCIA 06-472-003 EN FUNDICIÓN DE ACERO AL MANGANESO - 1 DER - 1 IZQ -TRITURADORA ASTECNIA</t>
  </si>
  <si>
    <t>BLINDAJE TIPO 7; REFERENCIA 07-472-003 EN FUNDICIÓN DE ACERO AL MANGANESO - 1 DER - 1 IZQ -TRITURADORA ASTECNIA</t>
  </si>
  <si>
    <t>BLINDAJE TIPO 8; REFERENCIA 08-472-003 EN FUNDICIÓN DE ACERO AL MANGANESO - 1 DER - 1 IZQ -TRITURADORA ASTECNIA</t>
  </si>
  <si>
    <t>BLINDAJE TIPO 9; REFERENCIA 09-472-003 EN FUNDICIÓN DE ACERO AL MANGANESO - 3 DER - 3 IZQ -TRITURADORA ASTECNIA</t>
  </si>
  <si>
    <t>BRAZO DERECHO EJE MEZCLADOR FUNDICION ACERO AL MANGANESO, SEGÚN FOTO</t>
  </si>
  <si>
    <t>BRAZO IZQUIERDO EJE MEZCLADOR FUNDICION ACERO AL MANGANESO, SEGÚN FOTO</t>
  </si>
  <si>
    <t>CORAZA DE IMPACTO, REFERENCIA 01-196-003 ;FUNDICIÓN EN ACERO AL MANGANESO, TRITURADORA ASTECNIA</t>
  </si>
  <si>
    <t>CORAZA DE IMPACTO, REFERENCIA 02-196-003 ;FUNDICIÓN EN ACERO AL MANGANESO, TRITURADORA ASTECNIA</t>
  </si>
  <si>
    <t>CORAZA DE IMPACTO, REFERENCIA 03-196-003 ;FUNDICIÓN EN ACERO AL MANGANESO, TRITURADORA ASTECNIA</t>
  </si>
  <si>
    <t>MARTILLO PARA TRITURADORA ASCTECNIA - 200-001A (ALTO CONT. MANGANESO)</t>
  </si>
  <si>
    <t>JUEGO</t>
  </si>
  <si>
    <t>PALETAS PARA MEZCLADOR EN FUNDICION ACERO AL MANGANESO, SEGÚN FOTO</t>
  </si>
  <si>
    <t>TRUNNION PARA TAMBOR SECADOR, INCLUYE EJE. ABL (Según foto)</t>
  </si>
  <si>
    <t>AMARRES PLASTICOS DE 50MM PAQUETE DE 100 UND</t>
  </si>
  <si>
    <t>ANGULO EN ACERO A36, DE 1 1/2"X1/4", LONG 6M.</t>
  </si>
  <si>
    <t>BOMBILLO PARA LUZ PILOTO ROJO REF. ZBV-B TELEMECANIQUE</t>
  </si>
  <si>
    <t>BOMBILLO PARA LUZ PILOTO VERDE REF. ZBV-B TELEMECANIQUE</t>
  </si>
  <si>
    <t>BOQUILLA OXICORTE OXIGENO IMETAN 2</t>
  </si>
  <si>
    <t>BOQUILLA OXICORTE OXIGENO IMETAN 3</t>
  </si>
  <si>
    <t>BOQUILLA OXICORTE ACETILENO IMETAN 0</t>
  </si>
  <si>
    <t>BOQUILLA OXICORTE ACETILENO IMETAN 1</t>
  </si>
  <si>
    <t>BOQUILLA OXICORTE ACETILENO IMETAN 2</t>
  </si>
  <si>
    <t>BOQUILLA OXICORTE ACETILENO IMETAN 3</t>
  </si>
  <si>
    <t>BOQUILLA OXICORTE OXIGENO IMETAN 0</t>
  </si>
  <si>
    <t>BOQUILLA OXICORTE OXIGENO IMETAN 1</t>
  </si>
  <si>
    <t>BOQUILLA OXICORTE PROPANO IMETAN # 0</t>
  </si>
  <si>
    <t>BOQUILLA OXICORTE PROPANO IMETAN # 1</t>
  </si>
  <si>
    <t>BOQUILLA OXICORTE PROPANO IMETAN # 2</t>
  </si>
  <si>
    <t>BOQUILLA OXICORTE PROPANO IMETAN # 3</t>
  </si>
  <si>
    <t>BOQUILLA OXICORTE PROPANO VICTOR # 1</t>
  </si>
  <si>
    <t>BOQUILLA OXICORTE PROPANO VICTOR # 2</t>
  </si>
  <si>
    <t>BOQUILLA OXICORTE PROPANO VICTOR # 3</t>
  </si>
  <si>
    <t>BOQUILLA PARA GRASERA CURVA PARA ROSCA DE 1/4.</t>
  </si>
  <si>
    <t>BOQUILLA PARA GRASERA CURVA PARA ROSCA DE 1/8.</t>
  </si>
  <si>
    <t>BOQUILLA PARA GRASERA CURVA PARA ROSCA DE 3/8.</t>
  </si>
  <si>
    <t>BOQUILLA PARA GRASERA CURVA PARA ROSCA DE 5/16.</t>
  </si>
  <si>
    <t>BOQUILLA PARA GRASERA CURVA PARA ROSCA DE 7/16.</t>
  </si>
  <si>
    <t>BOQUILLA PARA GRASERA CURVA PARA ROSCA DE 9/16.</t>
  </si>
  <si>
    <t>BOQUILLA PARA GRASERA CURVA PARA ROSCA DE 9/32.</t>
  </si>
  <si>
    <t>BOQUILLA PARA GRASERA RECTA PARA ROSCA DE 1/4.</t>
  </si>
  <si>
    <t>BOQUILLA PARA GRASERA RECTA PARA ROSCA DE 1/8.</t>
  </si>
  <si>
    <t>BOQUILLA PARA GRASERA RECTA PARA ROSCA DE 3/8.</t>
  </si>
  <si>
    <t>BOQUILLA PARA GRASERA RECTA PARA ROSCA DE 5/16</t>
  </si>
  <si>
    <t>BOQUILLA PARA GRASERA RECTA PARA ROSCA DE 7/16</t>
  </si>
  <si>
    <t>BOQUILLA PARA GRASERA RECTA PARA ROSCA DE 9/16</t>
  </si>
  <si>
    <t>BOQUILLA PARA GRASERA RECTA PARA ROSCA DE 9/32</t>
  </si>
  <si>
    <t>BORNERAS PARA CABLE # 14 AWG (CERRADAS)</t>
  </si>
  <si>
    <t>BORNERAS PARA CABLE # 16 AWG (CERRADAS)</t>
  </si>
  <si>
    <t>BORNERAS PARA TIERRA</t>
  </si>
  <si>
    <t>BREIKER BIPOLAR DE 10 AMP</t>
  </si>
  <si>
    <t>BREIKER BIPOLAR DE 2 AMP</t>
  </si>
  <si>
    <t>BREIKER BIPOLAR DE 6 AMP</t>
  </si>
  <si>
    <t>BREIKER DE 20 AMP</t>
  </si>
  <si>
    <t>BRIDAS SLIP ON DE 2 "1/2 SOLDABLES</t>
  </si>
  <si>
    <t>BRIDAS SLIP ON DE 2" SOLDABLES</t>
  </si>
  <si>
    <t>BRIDAS SLIP ON DE 3" SOLDABLES</t>
  </si>
  <si>
    <t>BROCA DE TUNGSTENO 1/4"</t>
  </si>
  <si>
    <t>BROCA DE TUNGSTENO 3/4"</t>
  </si>
  <si>
    <t>BROCA DE TUNGSTENO 5/16"</t>
  </si>
  <si>
    <t>BROCA PARA METAL 1/4</t>
  </si>
  <si>
    <t>BROCA PARA METAL 11/16</t>
  </si>
  <si>
    <t>BROCA PARA METAL 13/16</t>
  </si>
  <si>
    <t>BROCA PARA METAL 3/16</t>
  </si>
  <si>
    <t>BROCA PARA METAL 3/8</t>
  </si>
  <si>
    <t>BROCA PARA METAL 5/16</t>
  </si>
  <si>
    <t>BROCA PARA METAL 7/16</t>
  </si>
  <si>
    <t>BROCA PARA METAL 9/16</t>
  </si>
  <si>
    <t>CAUTIN TIPO LAPIZ 60W O SUPERIOR</t>
  </si>
  <si>
    <t>CHAZO METÁLICO EXPANSIVO DE 1/4 X 1/2"</t>
  </si>
  <si>
    <t>CHAZO METÁLICO EXPANSIVO DE 3/8 X 2”</t>
  </si>
  <si>
    <t>CHAZO METÁLICO EXPANSIVO DE 5/16 X 1/2”</t>
  </si>
  <si>
    <t>CHAZO PLASTICO CON TORNILLO DE 1/4</t>
  </si>
  <si>
    <t>CHAZO PLASTICO CON TORNILLO DE 5/16</t>
  </si>
  <si>
    <t>CODOS DE Ø2" SOLDABLE</t>
  </si>
  <si>
    <t>CODOS DE Ø3" SOLDABLE</t>
  </si>
  <si>
    <t>CONTACTOR TRIFASICO PARA MOTOR DE 20 HP A 440V CON BOBINA A 110 V CON BLOQUE DE CONTACTO AUXILIAR NO-NC (TELEMECANIQUE)</t>
  </si>
  <si>
    <t>CONTACTOR TRIFÁSICO PARA MOTOR DE 30 HP A 440V CON BOBINA A 110 V CON BLOQUE DE CONTACTO AUXILIAR NO-NC (TELEMECANIQUE)</t>
  </si>
  <si>
    <t>COPA SIERRA 19 MM CON MANDRIL BIMETALICAS</t>
  </si>
  <si>
    <t>COPA SIERRA 22 MM CON MANDRIL BIMETALICAS</t>
  </si>
  <si>
    <t>COPA SIERRA 25 MM CON MANDRIL BIMETALICAS</t>
  </si>
  <si>
    <t>CORREA 3VX1400</t>
  </si>
  <si>
    <t>CORREA TRAPEZOIDAL PERFIL B, REF B-50</t>
  </si>
  <si>
    <t>CORREA TRAPEZOIDAL PERFIL C, REF C-111</t>
  </si>
  <si>
    <t>CORREA TRAPEZOIDAL PHG SPB 2840</t>
  </si>
  <si>
    <t>DISCO DE CORTE 4" * 1/16</t>
  </si>
  <si>
    <t>DISCO DE PULIR 4" * 1/4</t>
  </si>
  <si>
    <t>DISCO DE PULIR 7" * 1/4</t>
  </si>
  <si>
    <t>DISCO PARA TRONZADORA 14" X 7/64</t>
  </si>
  <si>
    <t>ELECTROVÁLVULA DE 1/4" CON BOBINA DE 110V</t>
  </si>
  <si>
    <t>ELECTROVÁLVULA DE 5/2 DE 3/8" CON BOBINA DE 110V</t>
  </si>
  <si>
    <t>ENGRASADORA MANUAL</t>
  </si>
  <si>
    <t>EQUIPO DE ENGRASE NEUMATICO DE 5 KG</t>
  </si>
  <si>
    <t>EQUIPO OXICORTE VICTOR</t>
  </si>
  <si>
    <t>ESPIRO-METÁLICOS DE 2"</t>
  </si>
  <si>
    <t>ESPIRO-METÁLICOS DE 2" 1/2</t>
  </si>
  <si>
    <t>ESPIRO-METÁLICOS DE 3"</t>
  </si>
  <si>
    <t>FRESA PARA METALES EN TUNGSTENO RECTA Y CONICA</t>
  </si>
  <si>
    <t>GUARDA-MOTOR TRIFÁSICO 440 VAC CON REGULACIÓN 22-32 A CON BLOQUE AUXILIAR NO-NC (PARA MOTOR DE 15 HP)</t>
  </si>
  <si>
    <t>GUARDA-MOTOR TRIFÁSICO 440 VAC CON REGULACIÓN 30-40 A CON BLOQUE AUXILIAR NO-NC (PARA MOTOR DE 20 HP)</t>
  </si>
  <si>
    <t>INDICADOR DE PESO MULTIPROPÓSITO TUXON-MC</t>
  </si>
  <si>
    <t>INDICADOR DE PROCESO AUTONICS REF. MT4N-AA-E3</t>
  </si>
  <si>
    <t>INTERRUPTORES DOBLES</t>
  </si>
  <si>
    <t>KIT DE ORING MILIMÉTRICOS</t>
  </si>
  <si>
    <t>KIT DE ORING PULGADAS</t>
  </si>
  <si>
    <t>LAMPARAS LED DE 90 X 90</t>
  </si>
  <si>
    <t>MANGUERA POLIURETANO NEUMÁTICA 1/2</t>
  </si>
  <si>
    <t>MANGUERA POLIURETANO NEUMÁTICA 1/4</t>
  </si>
  <si>
    <t>MANGUERA POLIURETANO NEUMÁTICA 5/16</t>
  </si>
  <si>
    <t>MANGUERA POLIURETANO NEUMÁTICA 3/8</t>
  </si>
  <si>
    <t>MANGUERA POLIURETANO NEUMÁTICA 6 MM</t>
  </si>
  <si>
    <t>MANGUERA POLIURETANO NEUMÁTICA 8MM</t>
  </si>
  <si>
    <t>MULETILLAS DE 3 POSICIONES</t>
  </si>
  <si>
    <t>NIPLES DE 1" ACERO AL CARBON</t>
  </si>
  <si>
    <t>NIPLES DE 1/2 ALUMINIO</t>
  </si>
  <si>
    <t>NIPLES DE 3/4*2" ACERO AL CARBON</t>
  </si>
  <si>
    <t>NIPLES DE 3/8 EN ACERO AL CARBON</t>
  </si>
  <si>
    <t>NIPLES DE 3/8 EN BRONCE</t>
  </si>
  <si>
    <t>PULIDORA PARA DISCO DE 4"</t>
  </si>
  <si>
    <t>PULIDORA PARA DISCO DE 7"</t>
  </si>
  <si>
    <t>PULSADOR CON UN CONTACTO NO-NA</t>
  </si>
  <si>
    <t>REDUCCION TIPO BUSHIP 1/2 -1/4</t>
  </si>
  <si>
    <t>REDUCCION TIPO BUSHIP 3/4 - 1</t>
  </si>
  <si>
    <t>REDUCCION TIPO BUSHIP 1/2 -3/8</t>
  </si>
  <si>
    <t>REDUCCION TIPO BUSHIP 1/2-1</t>
  </si>
  <si>
    <t>REDUCCION TIPO BUSHIP 3/4 -1/2</t>
  </si>
  <si>
    <t>REDUCCION TIPO BUSHIP 3/4 -3/8</t>
  </si>
  <si>
    <t>REFLECTOR TIPO LED 400W- 240V PARA USO EXTERNO</t>
  </si>
  <si>
    <t>REGISTRO TIPO CORTINA DE 1/2</t>
  </si>
  <si>
    <t>REGISTRO TIPO CORTINA DE 1/2" (ALTA TEMPERATURA)</t>
  </si>
  <si>
    <t>REGISTRO TIPO CORTINA DE 3/4 (ALTA TEMPERATURA)</t>
  </si>
  <si>
    <t>RELEVO DE 11 PINES CON BASE, BOBINA A 110 VAC</t>
  </si>
  <si>
    <t>REMACHES DE 1/4 X 1/2 CAJA DE 100 UND</t>
  </si>
  <si>
    <t>REMACHES DE 3/16 X 3/4 CAJA DE 100 UND</t>
  </si>
  <si>
    <t>RODAMIENTO REF: US 209-27-G2 CARCAZA DE PEDESTAL REFERENCIA: SMRP 209</t>
  </si>
  <si>
    <t>ROLLO DE CINTA AISLANTE (3M) SCOTCH</t>
  </si>
  <si>
    <t>SILENCIADORES PARA ELECTROVÁLVULA DE ¼</t>
  </si>
  <si>
    <t>SILENCIADORES PARA ELECTROVÁLVULA DE 1/2</t>
  </si>
  <si>
    <t>SILENCIADORES PARA ELECTROVÁLVULA DE 3/8</t>
  </si>
  <si>
    <t>SOLDADURA 6013, DIAMETRO 1/8"</t>
  </si>
  <si>
    <t>SOLDADURA DE ESTAÑO CON POMADA</t>
  </si>
  <si>
    <t>SOLDADURA INOXIDABLE 308L</t>
  </si>
  <si>
    <t>SOLDADURA NIQUEL 100 * 1/8</t>
  </si>
  <si>
    <t>SUMINISTRO DE ROTULA CR 32 VUU</t>
  </si>
  <si>
    <t>SWITCH DE PRESION PARA COMPRESOR: RAGO 120-175 PSI, DIFERENCIAL AJUSTABLE 30A 60 PSI, CONEXIÓN 1/4 IN, NUMERO DE VIAS 1, FASES MONOFASICO Y TRIFÁSICO, VOLTAJE- CORRIENTE DE OPERACIÓN 440 VAC DE 15 A 18 A.</t>
  </si>
  <si>
    <t>TALADRO PERCUTOR BOCH CON MANDRIL INTERCAMBIABLE DE 1/2</t>
  </si>
  <si>
    <t>TAPON HEMBRA ACERO AL CARBON DE 3"</t>
  </si>
  <si>
    <t>TAPON HEMBRA ACERO AL CARBONO DE 2"</t>
  </si>
  <si>
    <t>TAPON HEMBRA ACERO AL CARBONO DE 1"</t>
  </si>
  <si>
    <t>TAPON MACHO DE ACERO AL CARBONO 1"</t>
  </si>
  <si>
    <t>TAPON MACHO DE ACERO AL CARBONO 2"</t>
  </si>
  <si>
    <t>TAPON MACHO DEACERO AL CARBONO 1/2"</t>
  </si>
  <si>
    <t>TAPON MACHO DE ACERO AL CARBONO 3/4"</t>
  </si>
  <si>
    <t>TEE DE 3" SOLDABLES</t>
  </si>
  <si>
    <t>TERMINAL RJ 45 Paquetex10</t>
  </si>
  <si>
    <t>TERMINAL TUBULAR #12</t>
  </si>
  <si>
    <t>TERMINAL TUBULAR #14</t>
  </si>
  <si>
    <t>TERMINAL TUBULAR #18</t>
  </si>
  <si>
    <t>TERMINAL TUBULAR #6</t>
  </si>
  <si>
    <t>TERMINAL TUBULAR #8</t>
  </si>
  <si>
    <t>TOMA Y CLAVIJA TRIFASICA DE 50 AMP</t>
  </si>
  <si>
    <t>TOMAS DOBLES CON POLO A TIERRA DE 15 APM AEREAS</t>
  </si>
  <si>
    <t>TORNILLO HEXAGONAL DE 1/4*2" TWA</t>
  </si>
  <si>
    <t>TORNILLO HEXAGONAL DE 5/16*2" TWA</t>
  </si>
  <si>
    <t>TORNILLO HEXAGONAL DE 5/8*3" TWA</t>
  </si>
  <si>
    <t>TORNILLO TIPO AVELLAN DE1/2 X 2 1/2" GRADO 5 O 8 CON TUERCA NORMAL Y GUASA A PRESION</t>
  </si>
  <si>
    <t>TORNILLO TIPO CARRIAJE 5/8"X2", GRADO 5, ROSCA CONTINUA, CON TUERCA, GUASA Y ARANDELA</t>
  </si>
  <si>
    <t>TRANSFORMADOR DE CORRIENTE TIPO VENTANA 200/5 A</t>
  </si>
  <si>
    <t>TUBO CONDUIT EMT 1 1/2 X 3metros</t>
  </si>
  <si>
    <t>TUBO CONDUIT EMT 1" X 3metros</t>
  </si>
  <si>
    <t>TUBO CONDUIT EMT 1/2 X 3metros</t>
  </si>
  <si>
    <t>TUBO CONDUIT EMT 3/4 x3metros</t>
  </si>
  <si>
    <t>EQUIPO DE OXICORTE COMPLETO CON LOS MANOMETROS Y CON 30 MTS DE MANGUERA</t>
  </si>
  <si>
    <t>MALLA CON GANCHO EN ACERO SAE 3300X900MM, MALLA TAMAÑO 7/8"(22,20MM) CALIBRE 5/16.</t>
  </si>
  <si>
    <t>SOLDADURA TIPO CHAFLANARCO 5/32 O 1/8.</t>
  </si>
  <si>
    <t>LINTERNA DE ALTA POTENCIA LARGO ALCANCE 275M RESISTENTE AL AGUA RECARGABLE BATERIA 18650, 900 LUMENES.</t>
  </si>
  <si>
    <t>POLEA HIERRO 240 MM X 6 CANALES TIPO SPC, CON BUJE TAPERLOOK 3535 RF:PT6SPC240.</t>
  </si>
  <si>
    <t>POLEA HIERRO 310MM X6 CANALESTIPO SPC,CON BUJE TAPERLOOK 3535RF: PT6SPC310.</t>
  </si>
  <si>
    <t>BUJE REF H317</t>
  </si>
  <si>
    <t>BUJE REF H2313</t>
  </si>
  <si>
    <t>GRASA MOBILUX EP 2 X 16KILOS</t>
  </si>
  <si>
    <t>MOTOREDUCTOR COAXIAL HELICOIDAL SITI ITALIANO DE 20HP 1750 RPM220/440V</t>
  </si>
  <si>
    <t>Cable termocuplas Tipo J</t>
  </si>
  <si>
    <t>Metro</t>
  </si>
  <si>
    <t>Cable termocuplas Tipo K</t>
  </si>
  <si>
    <t>Cable termocuplas Tipo T</t>
  </si>
  <si>
    <t>Cofre Metalico 100 x 800 x 300.</t>
  </si>
  <si>
    <t>Cable Encauchetado 4x10 AWG</t>
  </si>
  <si>
    <t>Borna No.2.</t>
  </si>
  <si>
    <t>Borna No.12.</t>
  </si>
  <si>
    <t>Panel Led Cuadrado 60x60.</t>
  </si>
  <si>
    <t>Riel Omega 2x4 x 3 metros</t>
  </si>
  <si>
    <t>Escalerilla 30x8.</t>
  </si>
  <si>
    <t>Curva 30x8.</t>
  </si>
  <si>
    <t>Libreta Mixta.</t>
  </si>
  <si>
    <t>Canaleta Metalica 10x4.</t>
  </si>
  <si>
    <t>Limpiador de contactos.</t>
  </si>
  <si>
    <t>Marquilla 0-9.</t>
  </si>
  <si>
    <t>Riel Omega 1M.</t>
  </si>
  <si>
    <t>Cable Vehiculo No.22. multicolor</t>
  </si>
  <si>
    <t>Ml</t>
  </si>
  <si>
    <t>Varilla Roscada 3/8.</t>
  </si>
  <si>
    <t>Varilla Roscada 3/4  GRADO 3-5</t>
  </si>
  <si>
    <t>Varilla Roscada 1". GRADO 3-5</t>
  </si>
  <si>
    <t>Varilla Roscada 7/16. GRADO 3-5</t>
  </si>
  <si>
    <t>Chazo 3/8 * 2" METALICO EXPANSIVO.</t>
  </si>
  <si>
    <t>Chazo 1/4 con tornillo.</t>
  </si>
  <si>
    <t>Troquel 10x4.</t>
  </si>
  <si>
    <t>Freno para riel.</t>
  </si>
  <si>
    <t>Tornillo Cobre 2".</t>
  </si>
  <si>
    <t>Toma 15 Amp Naranja.</t>
  </si>
  <si>
    <t>Autodesforre.</t>
  </si>
  <si>
    <t>Adhesivo para canaleta dexon.</t>
  </si>
  <si>
    <t>Toma leviton 15 Amp.</t>
  </si>
  <si>
    <t>Terminal Pin No.14.</t>
  </si>
  <si>
    <t>Terminal Pin No.18.</t>
  </si>
  <si>
    <t>Terminal Pin Hueca Cable No.22 AWG.</t>
  </si>
  <si>
    <t>Interruptor sencillo.</t>
  </si>
  <si>
    <t>Interruptor doble.</t>
  </si>
  <si>
    <t>Tubo EMT 1/2 EMT.</t>
  </si>
  <si>
    <t>Terminal EMT 1/2.</t>
  </si>
  <si>
    <t>Caja Metalica 2400.</t>
  </si>
  <si>
    <t>Abrazadera 1/2.</t>
  </si>
  <si>
    <t>Curva EMT 1/2.</t>
  </si>
  <si>
    <t>Union EMT 1/2.</t>
  </si>
  <si>
    <t>Cable UTP Cat. 6.</t>
  </si>
  <si>
    <t>Cinta de Enmascarar ancho 10 cm 3M.</t>
  </si>
  <si>
    <t>Canaleta Plastica Ranurada 60x60.</t>
  </si>
  <si>
    <t>Tornillo Autoperforante 1.</t>
  </si>
  <si>
    <t>Piñon gemelo para mezclador planta de asfalto cedarapis. Material: fundición en 1045. Paso diametral 2/in. Angulo de helice 0. Distancia entre centros 26".</t>
  </si>
  <si>
    <t>KIT DE SERVICIO VALVULA DE ADMISION PARA COMPRESOR</t>
  </si>
  <si>
    <t>MANGUITO PARA RODAMIENTO 23224K</t>
  </si>
  <si>
    <t>PINTURA VERDE PARA METALES 1 GALON</t>
  </si>
  <si>
    <t xml:space="preserve">THINNER O DISOLVENTE PARA PINTURA </t>
  </si>
  <si>
    <t>EJE DE 1 X 1/4 EN MATERIAL 4340 PARA PALETAS</t>
  </si>
  <si>
    <t>MOTOR DE 1,5 HP TAMAÑO 90 X 1200 RPM</t>
  </si>
  <si>
    <t>Electro-valvula MINDMAN MVSC-460-4E1-NPT</t>
  </si>
  <si>
    <t>Palanca de mando o Interruptor Joystick Pos.Estab;1 NA x2;3A/240VAC; 22mm; Negro XD2PA22</t>
  </si>
  <si>
    <t>Pulsador Luminoso Doble I-O Harmony XB4 Referencia XB4BW73731G5, BISEL METALICO; Luz piloto Blanca; 1NA + 1NC</t>
  </si>
  <si>
    <t>Manguera con espiral de 12 mm para cables</t>
  </si>
  <si>
    <t>Manguera en espiral 3/4 pulgada para cable</t>
  </si>
  <si>
    <t>Cable Encauchado 4x8 AWG</t>
  </si>
  <si>
    <t>Terminal Tubular con Aislante Rojo Cable 16 AWG</t>
  </si>
  <si>
    <t>Terminal Tubular con Aislante Rojo Cable 16 AWG para cable doble</t>
  </si>
  <si>
    <t>Breaker Trifasico de 80 AMP para Riel Omega</t>
  </si>
  <si>
    <t>Breaker Bifasico de 6 AMP para Riel Omega</t>
  </si>
  <si>
    <t>Breaker Bifasico de 2 AMP para el Riel Omega</t>
  </si>
  <si>
    <t>Coraza tipo Americana de 1"</t>
  </si>
  <si>
    <t>Conector Recto Para Coraza de 1"</t>
  </si>
  <si>
    <t>Coraza tipo Americana de 3/4"</t>
  </si>
  <si>
    <t>Conector Curvo para Coraza 3/4"</t>
  </si>
  <si>
    <t>Trasformador Corriente Tipo Ventana de 5-200A</t>
  </si>
  <si>
    <t>Prensa Estopa PG21</t>
  </si>
  <si>
    <t>Extractores 6" 220 V</t>
  </si>
  <si>
    <t>Extractores 220x220x60mm" 220-240VAC 50/60HZ</t>
  </si>
  <si>
    <t>Caja de Paso 10x10 con tapa</t>
  </si>
  <si>
    <t>Reflectores 100w de 220V</t>
  </si>
  <si>
    <t>Terminal en PVC de 3/4"</t>
  </si>
  <si>
    <t>Terminal en PVC 1"</t>
  </si>
  <si>
    <t>Breaker Doble (Pacha) de 50 AMP de sobreponer (Enchufable) voltaje de 220 VAC</t>
  </si>
  <si>
    <t>Contactor Tripolar para 30 AMP bobina a 220 VAC</t>
  </si>
  <si>
    <t>Interruptor Sencillo para Pared con Piloto</t>
  </si>
  <si>
    <t>Terminal para cable 1/2" Agujero de 5/16</t>
  </si>
  <si>
    <t>Manguera Negra en Espiral 1/4 para cable</t>
  </si>
  <si>
    <t>Manguera Negra en Espiral 12 mm para cable</t>
  </si>
  <si>
    <t>Manguera Negra en Espiral 3/4 para cable</t>
  </si>
  <si>
    <t>Manguera Negra en Espiral 1 para cable</t>
  </si>
  <si>
    <t>Curvas para PVC de 3/4</t>
  </si>
  <si>
    <t>Tubo PVC de 1" de 3 Mts</t>
  </si>
  <si>
    <t>Cable # 3/0 AWG</t>
  </si>
  <si>
    <t>Cable #8 AWG</t>
  </si>
  <si>
    <t>Cable #10 AWG</t>
  </si>
  <si>
    <t>Cable #14 AWG</t>
  </si>
  <si>
    <t>Cable # 14 AWG Color Verde</t>
  </si>
  <si>
    <t>Cable #12 AWG</t>
  </si>
  <si>
    <t>Toma Moonofasica Industrial con Polo a Tierra</t>
  </si>
  <si>
    <t>Caja de 5400 Galvanizado con tornillo de tierra</t>
  </si>
  <si>
    <t>Tomas Trifasicas de 50 AMP</t>
  </si>
  <si>
    <t>Caja de 10x10 Doble Fondo</t>
  </si>
  <si>
    <t>Tubo PVC de 3/4 de 3Mts</t>
  </si>
  <si>
    <t>Curva en PVC de 1"</t>
  </si>
  <si>
    <t>Correas B42 LI</t>
  </si>
  <si>
    <t>TEJA ARQUITECTONICA CALIBRE 26 AZUL 1*1 MT</t>
  </si>
  <si>
    <t>MECANIZADO DE MANZANA ACOPLE REX OMEGA 3"</t>
  </si>
  <si>
    <t>AMPERIMETRO AUTONICS MT4W-AA-41</t>
  </si>
  <si>
    <t>ANILLO MARCADOR CABLE 20-10 AWG (REFERENCIA DEXSON) PORCAJA CON LAS SIGUIENTES LETRAS (I, Q, A, H, C, L, N, M, G, X, Y, Z, U, V,W, K, S)</t>
  </si>
  <si>
    <t>ARRANCADOR SUAVE PSE45-600-70 220-440V</t>
  </si>
  <si>
    <t>BARRA PARA CUÑERO DE 7/16</t>
  </si>
  <si>
    <t>BOTELLAS KVAR 25 DISPROEL PARA BANCO DE CONDENSADORESDE 400 KVAR</t>
  </si>
  <si>
    <t>BREAKER DE 20 AMP INDIVIDUAL DE SOBRE PONER ENCHUFABLE)</t>
  </si>
  <si>
    <t>CABLE ENCAUCHETADO 4X12 AWG</t>
  </si>
  <si>
    <t>CAJA DE PASO RECTANGULAR 4X2 MT</t>
  </si>
  <si>
    <t>CANDADO PARA CADENA PASO 160</t>
  </si>
  <si>
    <t>CHUMACERAS UCFL -204</t>
  </si>
  <si>
    <t>CINTA DE COLORES (AMARILLA, AZUL ROJA, BLANCA, VERDE)</t>
  </si>
  <si>
    <t>COFRE METALICO LAMINA COLD ROLLER CALIBRE 16 (REFERENCIA CFCR-CM-752-INT (700 ALTO X 600 ANCHO X 250 PROFUNDO) CON DOBLE FONDO CHAPA, PARA TABLERO ELECTRICO</t>
  </si>
  <si>
    <t>CONDENSADOR BDP TYPE 250 VAC 50/60 HZ</t>
  </si>
  <si>
    <t>CONDULETA EN LB</t>
  </si>
  <si>
    <t>CONDULETA EN T</t>
  </si>
  <si>
    <t>CONECTOR RECTO PARA CORAZA AMERICANA DE 3/4</t>
  </si>
  <si>
    <t>CONO EN ACERO INOXIDABLE PARA QUEMADOR TAMBOR PLANTA 1ACERO AISI 304, CONO ESPESOR 3/16"</t>
  </si>
  <si>
    <t>CONTACTORES AUXILIARES 3RH1921-1EA11</t>
  </si>
  <si>
    <t>CONTACTORES AUXILIARES 3RH1921-1EA20</t>
  </si>
  <si>
    <t>CONTACTORES TRIFASICOS BOBINA 110 VAC PARA MOTOR DE 20 HP (REFERENCIA ABB AF30-30-00)</t>
  </si>
  <si>
    <t>CORREAS B 98</t>
  </si>
  <si>
    <t>EJE PARA MEZCLADOR PLANTA 2 (UNIDAD) CON MECANIZADOS, ROSCAS, AGUJEROS HEXAGONALES, CHEVETEROS, DE ACUERDO A ESPECIFICACIONES TECNICAS ELABORADO EN ACERO SAE-1045</t>
  </si>
  <si>
    <t>ESCOBILLAS PARA TALADRO BOCH REFERENCIA 1617000525</t>
  </si>
  <si>
    <t>GRAPA DE DOBLE ALA PARA TUBERIA 3/4 EMT</t>
  </si>
  <si>
    <t>GRAPA PARA TUBERIA 3/4 EMT PARA RIEL</t>
  </si>
  <si>
    <t>GUARDA-MOTOR (REFERENCIA ABB MS-132-32 DE REGULACION DE 25 A 32 AMPERIOS)</t>
  </si>
  <si>
    <t>LAMINA CALIBRE 3/16 MEDIDA 525mm *228 mm</t>
  </si>
  <si>
    <t>MANGUERA DE 1" PARA AGUA POTABLE ENCAUCHETADA Y DE ALTA PRESIÓN POR METRO</t>
  </si>
  <si>
    <t>MEDIDOR DIGITAL EN LINEA CONEXIÓN 1" NPT, 4 DIGITOS. SISTEMA TIPO TURBINA, PRESIÓN 50 PSI MAXIMO RANGO DE FLUJO 8 A 132 LPM, 2 A 35 GPM. BATERIAS AA, PRECISION 1%, UNIDADES L, GAL, OZ CUERPO EN ALUMINIO ANODIZADO COMPATIBLE CON E85, BIODIÉSEL B100, GASOLINA, DIÉSEL, AGUA NO POTABLE, COMBUSTIBLE PARA AVIONES, AGUA DE INODOROS Y ALCOHOLES MINERALES.</t>
  </si>
  <si>
    <t>MOTOVIBRADOR DE 3600 RPM 220/440 V DE 1 HP PARA LAS TOLVASDE LA PLANTA 1</t>
  </si>
  <si>
    <t>MOTOVIBRADOR DE 3600 RPM 220/440 V DE 1/4 HP, FC 189 KG PARALA PLANTA DE CONCRETO</t>
  </si>
  <si>
    <t>PANEL OPERADOR (RREFERENCIA JVOP-180 DIGITAL LCD) PARA VARIADOR YASKAWA J1000</t>
  </si>
  <si>
    <t>PARADA DE EMERGENCIA ROJO DE 22, CABEZAREDONDA DE 40, GIRAR PARA LIBERAR, CON CONTACTO AUXILIAR 1 NA (REFERENCIA SCHNEIDER XB4BS8445)</t>
  </si>
  <si>
    <t>PILOTO AMARILLO DIAMETRO 22 MM PARA 220 V</t>
  </si>
  <si>
    <t>PILOTO ROJO DIAMETRO 22 MM PARA 220 V</t>
  </si>
  <si>
    <t>PILOTO VERDE DIAMETRO 22 MM PARA 120 V</t>
  </si>
  <si>
    <t>PILOTO VERDE DIAMETRO 22 MM PARA 220 V(REF.SCHNEIDER XB4BVB3)</t>
  </si>
  <si>
    <t>PINZA VOLTIAMPERIMETRICA 1000A UNI-T UT208A CANTIDAD 1 UNIDAD / MULTIMETRO KYORITSU 1051</t>
  </si>
  <si>
    <t>PIÑON GEMELO PARA MEZCLADOR PLANTA 2 EN MATERIAL DE FUNDICIÓN 1040</t>
  </si>
  <si>
    <t>POLEA PARA PATIN PLANTA EN FRIO 2 CANALES 5,5 PULGADAS TIPOV CON BUSCHING</t>
  </si>
  <si>
    <t>REGISTRO TIPO CORTINA PARA ALTA TEMPERATURA DE 1" 1/2.</t>
  </si>
  <si>
    <t>RELE DE MONITORIZACION DE TENSION SIEMENS REFERENCIA 3UG4512-1AR20</t>
  </si>
  <si>
    <t>RETENEDORES 25-47-10</t>
  </si>
  <si>
    <t>RETENEDORES 75-90-10</t>
  </si>
  <si>
    <t>RIEL CHANNEL 4X2</t>
  </si>
  <si>
    <t>RODAMIENTO 60004-ZZ C3</t>
  </si>
  <si>
    <t>RODAMIENTO 6205ZZ</t>
  </si>
  <si>
    <t>RODAMIENTO 6206ZZ</t>
  </si>
  <si>
    <t>RODAMIENTO 6211</t>
  </si>
  <si>
    <t>RODAMIENTO 6308 ZZ C3</t>
  </si>
  <si>
    <t>RODAMIENTOS NJ 205 EC3</t>
  </si>
  <si>
    <t>ROTULADORA LETRATAG 100H PLUS DYMO + DOS CINTAS</t>
  </si>
  <si>
    <t>SELECTOR NEGRO DE 22, MANGO DE 2 POSICIONES CON CONTACTO AUXILIAR 1 NA (REFERENCIA SCHNEIDER XB4BD21)</t>
  </si>
  <si>
    <t>TAPA SELLO 0-47-10 M875C</t>
  </si>
  <si>
    <t>TERMINAL PARA TUBO 3/4</t>
  </si>
  <si>
    <t>TORNILLO CON CHAZOS PARA GRAPAS DE 3/4 TUBERIA EMT</t>
  </si>
  <si>
    <t>TORNILLO GOLOSO NEGRO DE 1 1/2</t>
  </si>
  <si>
    <t>TRANSFORMADOR DE CONTROL 440 -110 VAC DE 500 WATTS</t>
  </si>
  <si>
    <t>TUBERIA CORAZA AMERICANA DE 3/4</t>
  </si>
  <si>
    <t>TUBO EMT 3/4</t>
  </si>
  <si>
    <t>UNION PARA TUBO DE 3/4</t>
  </si>
  <si>
    <t>VARIADOR DE VELOCIDAD DE 3 HP VOLTAJE DE OPERACION 440 VAC, REFERENCIA VARIADOR ABB ACS355-03E-05A64, REFERENCIA PANEL ABB ACS-CP-A C</t>
  </si>
  <si>
    <t>BUJE CHUMACERA H2322 (MANGUITO)</t>
  </si>
  <si>
    <t xml:space="preserve">BUJE CHUMACERA H322 (MANGUITO) </t>
  </si>
  <si>
    <t xml:space="preserve">COFRE ARMARIO DE 70*120*40 CON DOBLE FONDO </t>
  </si>
  <si>
    <t xml:space="preserve">TORNILLO AUTOPERFORANTE 1/2" </t>
  </si>
  <si>
    <t xml:space="preserve">TERMINAL DE OJO EN COLORES (AZUL, AMARILLO, ROJO) Y CALIBRE (#18,#12,#14) </t>
  </si>
  <si>
    <t>CABLE #18 AWG MULTICOLOR</t>
  </si>
  <si>
    <t xml:space="preserve">TERMINAL DE OJO ENTRE N°8 Y N°6 </t>
  </si>
  <si>
    <t xml:space="preserve">MASILLA RALLY </t>
  </si>
  <si>
    <t xml:space="preserve">CONECTOR TUBULAR 4/0 </t>
  </si>
  <si>
    <t xml:space="preserve">CABLE 1/0 AWG  </t>
  </si>
  <si>
    <t xml:space="preserve">CABLE N°2  </t>
  </si>
  <si>
    <t xml:space="preserve">CABLE N°6 TIPO SOLDADOR-CENTELSA </t>
  </si>
  <si>
    <t xml:space="preserve">ACOPLE RAPIDO DE UNION RECTA DE 1/4"  </t>
  </si>
  <si>
    <t xml:space="preserve">ACOPLE RAPIDO DE UNION RECTA DE 8MM  </t>
  </si>
  <si>
    <t xml:space="preserve">CINTA ERC-38B PARA IMPRESORA EPSON TM-U20 </t>
  </si>
  <si>
    <t xml:space="preserve">TUBO EMT 2"  </t>
  </si>
  <si>
    <t>REFLECTOR DE 110V A 150W LED MULTIVOLTAJE</t>
  </si>
  <si>
    <t xml:space="preserve">UNION EMT2"  </t>
  </si>
  <si>
    <t xml:space="preserve">CURVA EMT2"  </t>
  </si>
  <si>
    <t xml:space="preserve">TERMINAL EMT 2"  </t>
  </si>
  <si>
    <t>CELDA DE CARGA TIPO BARRA, CAPACIDAD 2000KG, REF LUXUS SHB-MA</t>
  </si>
  <si>
    <t xml:space="preserve">TORNILLO HEXAGONAL DE 1/2*1 1/2 GRADO 8 CON TUERCA, GUASA Y ARANDELA  </t>
  </si>
  <si>
    <t>TORNILLO CARRIAJE 5/8X7" GRADO 8 CON TUERCA, GUASA Y ARANDELA</t>
  </si>
  <si>
    <t xml:space="preserve">TORNILLO HEXAGONAL 12MMX30MM CON GUASA </t>
  </si>
  <si>
    <t xml:space="preserve">CABLE N°8 TIPO SOLDADOR-CENTELSA </t>
  </si>
  <si>
    <t xml:space="preserve">VARILLA DE 1/2 CORRUGADA x 6m </t>
  </si>
  <si>
    <t xml:space="preserve">VARILLA 3/4 CORRUGADA x 6m </t>
  </si>
  <si>
    <t xml:space="preserve">VARILLA DE 3/8 CORRUGADA x 6m </t>
  </si>
  <si>
    <t xml:space="preserve">ALAMBRE NEGRO </t>
  </si>
  <si>
    <t xml:space="preserve">GUARDAMOTOR DE 4A8 SCHNEIDER O SIEMENS  </t>
  </si>
  <si>
    <t xml:space="preserve">CONTACTOR LCD 09 A 110V </t>
  </si>
  <si>
    <t xml:space="preserve">CONTACTOR LCD 09 A 220V </t>
  </si>
  <si>
    <t xml:space="preserve">GUARDAMOTOR TRIFASICO DE 4 A 8 AMP SCHNEIDER </t>
  </si>
  <si>
    <t xml:space="preserve">CONTACTOR LCD 09- A1 110V </t>
  </si>
  <si>
    <t xml:space="preserve">RACORT ACOPLE RAPIDO DE 1/4 X 1/2" </t>
  </si>
  <si>
    <t xml:space="preserve">RACORT ACOPLE RAPIDO DE 1/4 X 3/8" </t>
  </si>
  <si>
    <t xml:space="preserve">RACORT ACOPLE RAPIDO DE 1/2 X 1/2" </t>
  </si>
  <si>
    <t xml:space="preserve">RACORT ACOPLE RAPIDO DE 3/8 X 1/2" </t>
  </si>
  <si>
    <t xml:space="preserve">RACORT ACOPLE RAPIDO DE 5/16 X 1/2" </t>
  </si>
  <si>
    <t xml:space="preserve">SOLDADOR INVERSOR 200 AMP 110/220 </t>
  </si>
  <si>
    <t xml:space="preserve">PISTOLA NEUMATICA CON CUADRANTE 1/2" </t>
  </si>
  <si>
    <t xml:space="preserve">VARILLA ROSCA CUADRADA DE 7/8" </t>
  </si>
  <si>
    <t xml:space="preserve">CABLE ENCAUCHETADO 2X16 </t>
  </si>
  <si>
    <t xml:space="preserve">RACORT ACOPLE RAPIDO DE 5/1 6X 5/16" </t>
  </si>
  <si>
    <t xml:space="preserve">TORNILLO HEXAGONAL DE 3/8 X 1 1 /2" GRADO 8 </t>
  </si>
  <si>
    <t xml:space="preserve">CABLE ENCAUCHETADO 2X14 </t>
  </si>
  <si>
    <t xml:space="preserve">CABLE ENCAUCHETADO 4X16 </t>
  </si>
  <si>
    <t xml:space="preserve">UNION ROSCADA PVC 1/2  </t>
  </si>
  <si>
    <t xml:space="preserve">UNION ROSCADA PVC 1"  </t>
  </si>
  <si>
    <t xml:space="preserve">PLATINA 2"*3/16*6 m </t>
  </si>
  <si>
    <t xml:space="preserve">TERMINAL 1" EMT  </t>
  </si>
  <si>
    <t>CURVA 1 1/2 EMT</t>
  </si>
  <si>
    <t xml:space="preserve">TERMINAL PARA CORAZA 1" CURVA  </t>
  </si>
  <si>
    <t xml:space="preserve">UNION 1 1/2 EMT  </t>
  </si>
  <si>
    <t xml:space="preserve">TERMINAL 1 1/2 EMT </t>
  </si>
  <si>
    <t xml:space="preserve">BROCA DE METAL 1/8  </t>
  </si>
  <si>
    <t xml:space="preserve">UNION 3/4 EMT  </t>
  </si>
  <si>
    <t xml:space="preserve">UNION 1" EMT  </t>
  </si>
  <si>
    <t xml:space="preserve">CURVA 3/4 EMT  </t>
  </si>
  <si>
    <t xml:space="preserve">CURVA 1" EMT  </t>
  </si>
  <si>
    <t xml:space="preserve">ABRAZADERA DE TUBO EMT 1" DOBLE OJO  </t>
  </si>
  <si>
    <t xml:space="preserve">VARILLA CORRUGADA 1"*6 m </t>
  </si>
  <si>
    <t xml:space="preserve">TOMA DOBLE PARA INTERPERIE + TAPA </t>
  </si>
  <si>
    <t xml:space="preserve">VARILLA CUADRADA DE 3/4" </t>
  </si>
  <si>
    <t xml:space="preserve">TEE ACCESORIO 8mm x 8mm </t>
  </si>
  <si>
    <t xml:space="preserve">UNION TEE RACORT DE 1/2 * 1/2 </t>
  </si>
  <si>
    <t xml:space="preserve">TORNILLO GOLOZO DE 1/4 X 1" </t>
  </si>
  <si>
    <t xml:space="preserve">TORNILLO GOLOZO DE 5/16 X 1 </t>
  </si>
  <si>
    <t>SOPLETE DE GAS PROPANO CON MANGUERA DE ALTRO TRAFICO</t>
  </si>
  <si>
    <t>CELDA DE CARGA HIDRAULICA, CAPACIDAD 50.000KG, CONSTRUIDA EN ACERO INOXIDABLE IP68</t>
  </si>
  <si>
    <t>MM0468672 GRIZZLY PLATE</t>
  </si>
  <si>
    <t>MM1464333 LINER PLATE</t>
  </si>
  <si>
    <t>MM0467904 RETAINER</t>
  </si>
  <si>
    <t>MM0468691 SCREW, CAP, HEXAGO</t>
  </si>
  <si>
    <t>MM0468699 ROTOR BLOWBAR RETA</t>
  </si>
  <si>
    <t>MM0467903 V-BELT, JOINED</t>
  </si>
  <si>
    <t>MM0467303 FILTER ELEMENT, OI</t>
  </si>
  <si>
    <t>MM0467316 FILTER ELEMENT, OI</t>
  </si>
  <si>
    <t>MM0467506 FILTER ELEMENT, FU</t>
  </si>
  <si>
    <t>MM0467507 FILTER ELEMENT, FU</t>
  </si>
  <si>
    <t>MM0467508 FILTER ELEMENT, OI</t>
  </si>
  <si>
    <t>MM0467517 FUEL FILTER ELEMEN</t>
  </si>
  <si>
    <t>MM0468503 FILTER INSERT (CLO</t>
  </si>
  <si>
    <t>MM0467601 FILTER ELEMENT, AI</t>
  </si>
  <si>
    <t>MM0467602 FILTER ELEMENT, AI</t>
  </si>
  <si>
    <t>MM0467216 BREATHER</t>
  </si>
  <si>
    <t>MM0467857 SE1323 1-1/2" FILT</t>
  </si>
  <si>
    <t>MM0467862 FILTER ELEMENT, OI</t>
  </si>
  <si>
    <t>MM0467514 FILTER ELEMENT FOR</t>
  </si>
  <si>
    <t>MM0467515 FILTER FOR BREATHE</t>
  </si>
  <si>
    <t>MM0467518 FILTER ELEMENT FOR</t>
  </si>
  <si>
    <t>MM0469049 PROXIMITY SWITCH</t>
  </si>
  <si>
    <t>MM0468499 SENSOR, TEMPERATUR</t>
  </si>
  <si>
    <t>MM0468500 SENSOR</t>
  </si>
  <si>
    <t>MM0467919 SENSOR, PRESSURE</t>
  </si>
  <si>
    <t>MM0468852 SENSOR, SPEED</t>
  </si>
  <si>
    <t>MM0467317 SENSOR, TEMPERATUR</t>
  </si>
  <si>
    <t>MM0467215 SENSOR, LEVEL</t>
  </si>
  <si>
    <t>MM0468514 SENSOR, LEVEL</t>
  </si>
  <si>
    <t>MM0467959 SENSOR, PROXIMITY</t>
  </si>
  <si>
    <t>MM0467974 TRANSMITTER, PRESS</t>
  </si>
  <si>
    <t>MM0467975 TRANSMITTER, PRESS</t>
  </si>
  <si>
    <t>MM0468002 SENSOR, LEVEL</t>
  </si>
  <si>
    <t>MM0468003 SENSOR, TEMPERATUR</t>
  </si>
  <si>
    <t>MM0467571 SPRING</t>
  </si>
  <si>
    <t>MM0468671 WEAR PLATE</t>
  </si>
  <si>
    <t>MM0467910 HELICAL SPRING</t>
  </si>
  <si>
    <t>MM0467182 SPRING</t>
  </si>
  <si>
    <t>MM0468940 WEAR PLATE</t>
  </si>
  <si>
    <t>MM0468947 RUBBER SIDE PLATE</t>
  </si>
  <si>
    <t>MM0467272 ELEMENT, FLEXIBLE</t>
  </si>
  <si>
    <t>MM0467902 MOTOR, HYDRAULIC</t>
  </si>
  <si>
    <t>MM0468447 ELEMENT, FLEXIBLE</t>
  </si>
  <si>
    <t>MM0468937 MOTOR, HYDRAULIC</t>
  </si>
  <si>
    <t>MM0467913 GEARMOTOR</t>
  </si>
  <si>
    <t>MM0467925 MOTOR, HYDRAULIC</t>
  </si>
  <si>
    <t>MM0467915 MOTOR, HYDRAULIC</t>
  </si>
  <si>
    <t>MM0468566 MOTOR, HYDRAULIC</t>
  </si>
  <si>
    <t>MM0467247 MOTOR, HYDRAULIC</t>
  </si>
  <si>
    <t>MM0468496 SPRAY NOZZLE</t>
  </si>
  <si>
    <t>MM0468094 WASHER</t>
  </si>
  <si>
    <t>MM0468096 BOLT, HEXAGONAL</t>
  </si>
  <si>
    <t>MM0468756 APRON LINER RETAIN</t>
  </si>
  <si>
    <t>MM0469150 LOCKNUT, HEXAGONAL</t>
  </si>
  <si>
    <t>MM0469122 WASHER, PLAIN</t>
  </si>
  <si>
    <t>MM0469137 WASHER, PLAIN</t>
  </si>
  <si>
    <t>MM0469130 WASHER</t>
  </si>
  <si>
    <t>MM0467820 EMERGENCY STOP ASS</t>
  </si>
  <si>
    <t>MM0468896 COIL, SOLENOID</t>
  </si>
  <si>
    <t>MM0468897 COIL, SOLENOID</t>
  </si>
  <si>
    <t>MM0468652 WEAR PLATE</t>
  </si>
  <si>
    <t>MM0468712 WEAR PLATE</t>
  </si>
  <si>
    <t>MM0468713 WEAR PLATE</t>
  </si>
  <si>
    <t>MM0468764 WEAR PLATE</t>
  </si>
  <si>
    <t>MM0468765 WEAR PLATE</t>
  </si>
  <si>
    <t>MM0468766 WEAR PLATE</t>
  </si>
  <si>
    <t>MM0468767 WEAR PLATE</t>
  </si>
  <si>
    <t>MM0468768 WEAR PLATE</t>
  </si>
  <si>
    <t>MM0468769 WEAR PLATE</t>
  </si>
  <si>
    <t>MM0468770 WEAR PLATE</t>
  </si>
  <si>
    <t>MM0468771 WEAR PLATE</t>
  </si>
  <si>
    <t>MM0468772 WEAR PLATE</t>
  </si>
  <si>
    <t>MM0468773 WEAR PLATE</t>
  </si>
  <si>
    <t>MM0468774 WEAR PLATE</t>
  </si>
  <si>
    <t>MM0468775 WEAR PLATE</t>
  </si>
  <si>
    <t>MM0468782 WEAR PLATE</t>
  </si>
  <si>
    <t>MM0468744 LINER PLATE</t>
  </si>
  <si>
    <t>MM0468776 WEAR PLATE</t>
  </si>
  <si>
    <t>MM0468777 WEAR PLATE</t>
  </si>
  <si>
    <t>MM0468778 WEAR PLATE</t>
  </si>
  <si>
    <t>MM0468779 WEAR PLATE</t>
  </si>
  <si>
    <t>MM0468780 WEAR PLATE</t>
  </si>
  <si>
    <t>MM0468781 WEAR PLATE</t>
  </si>
  <si>
    <t>MM0467187 TENSIONER ARM</t>
  </si>
  <si>
    <t>MM0467188 ROLLER, GUIDE</t>
  </si>
  <si>
    <t>MM0467734 BLADE, SCRAPER</t>
  </si>
  <si>
    <t>MM0467882 BEARING UNIT, FLAN</t>
  </si>
  <si>
    <t>MM0467933 ROLLER, RETURN</t>
  </si>
  <si>
    <t>MM0468565 SUPPORT STRIP</t>
  </si>
  <si>
    <t>MM0468838 CLEANER</t>
  </si>
  <si>
    <t>MM0468839 MOUNTING PLATE</t>
  </si>
  <si>
    <t>MM0467914 ROLLER, GUIDE</t>
  </si>
  <si>
    <t>MM0467797 BEARING UNIT, PLUM</t>
  </si>
  <si>
    <t>MM0467918 PULLEY, WING</t>
  </si>
  <si>
    <t>MM0467928 ROLLER</t>
  </si>
  <si>
    <t>MM0467929 ROLLER, RETURN</t>
  </si>
  <si>
    <t>MM0467931 ROLLER</t>
  </si>
  <si>
    <t>MM0467253 PULLEY, WING</t>
  </si>
  <si>
    <t>MM0467934 BEARING, ROLLER, T</t>
  </si>
  <si>
    <t>MM0468825 SCRAPER HOLDER</t>
  </si>
  <si>
    <t>MM0467942 ROLLER, RETURN</t>
  </si>
  <si>
    <t>MM0467943 ROLLER</t>
  </si>
  <si>
    <t>MM0468992 SIDE RUBBER</t>
  </si>
  <si>
    <t>MM0467939 PULLEY, WING</t>
  </si>
  <si>
    <t>MM0467935 PULLEY, WING</t>
  </si>
  <si>
    <t>MM0468561 U-BOLT</t>
  </si>
  <si>
    <t>MM0468976 SIDE RUBBER</t>
  </si>
  <si>
    <t>MM0469028 BEARING UNIT, FLAN</t>
  </si>
  <si>
    <t>ACEITE SHELL OMALA 220</t>
  </si>
  <si>
    <t>JUEGO ALICATES</t>
  </si>
  <si>
    <t>BARRA MAKEY 1" X 50CM</t>
  </si>
  <si>
    <t>BARRA MAKEY 1/2" 50CM</t>
  </si>
  <si>
    <t>BARRA MAKEY 3/4" 50CM</t>
  </si>
  <si>
    <t>CABLE UNITRONIX 4*0,34 MULTIPILAR</t>
  </si>
  <si>
    <t>CAPUCHONES PARA CABLE DE IGNICION</t>
  </si>
  <si>
    <t>CONTACTOR LCD12 CON BOBINA 220V</t>
  </si>
  <si>
    <t>CONTACTOR LCD32 CON BOBINA 220V Y BLOQUE AUXILIAR N.O Y N.C</t>
  </si>
  <si>
    <t>CRUCETAS PARA CARDAN DEL TAMBOR SECADOR</t>
  </si>
  <si>
    <t>DESTORNILLADORES DE GOLPE</t>
  </si>
  <si>
    <t>ELECTROVALVULA MINDMAN 5/2 DE 1/4" NPT CON SOLENOIDE</t>
  </si>
  <si>
    <t>ELECTROVALVULA MINDMAN 5/2" DE 1/2"</t>
  </si>
  <si>
    <t>ELECTROVALVULA MINDMAN 5/2" DE 3/8"</t>
  </si>
  <si>
    <t>GRAPA EN U DE 5/8" X 3" COMPLETAS CON ROSCA CONTINUA</t>
  </si>
  <si>
    <t>GRASA MOBILITH SHC 460</t>
  </si>
  <si>
    <t>GUARDA MOTOR HASTA 4 AMP ABB O SCHEIDER</t>
  </si>
  <si>
    <t>GUARDAMOTOR DE 4 A 7 AMP ABB O SCHNEIDER</t>
  </si>
  <si>
    <t>GUARDAMOTOR HASTA  9 AMM ABB O SCHNEIDER</t>
  </si>
  <si>
    <t>GUARDAMOTOR SIEMENS 12 AMP GRADUABLE</t>
  </si>
  <si>
    <t>JUEGO LLAVES DE PULGADAS</t>
  </si>
  <si>
    <t>JUEGO LLAVES MILIMETRICAS</t>
  </si>
  <si>
    <t>MANGUITO DE AJUSTE H2317</t>
  </si>
  <si>
    <t xml:space="preserve">PAPEL QUIMICO COPIA AMARILLA 76X30 (CAJA X 60) PARA  IMPRESORA EPSON TM-U20 </t>
  </si>
  <si>
    <t>PARO DE EMERGENCIA TIPO HONGO</t>
  </si>
  <si>
    <t>RACORT 1/2" X 1/2" trabajo pesado</t>
  </si>
  <si>
    <t>RACORT ACOPLE RAPIDO DE 1/4" X 1/4"</t>
  </si>
  <si>
    <t>RETENEDOR 32-72-10</t>
  </si>
  <si>
    <t>RETENEDOR 75-115-10</t>
  </si>
  <si>
    <t>RODAMIENTO 6316 C3 FAG</t>
  </si>
  <si>
    <t>RODAMIENTO 6319 FAG</t>
  </si>
  <si>
    <t>RODAMIENTO, REF. 22219 EK SKF</t>
  </si>
  <si>
    <t>RODAMIENTO 23236EMD1C3</t>
  </si>
  <si>
    <t>UND DE AIRE, BLOQUE DE VALVULAS VTUB CON CONECCION A 1/2" 8 VIAS SUB-BASE 8 ESTACIONES PARA VALVULA 5</t>
  </si>
  <si>
    <t>UNION RACORT EN TEE DE 1/2" X 1/2"</t>
  </si>
  <si>
    <t>UPS MONOFÁSICA ONLINE DE 1000VA, ENTRADA Y SALIDA: 120VAC, 4 SALIDAS NEMA 5 - 15R, TIEMPO DE AUTONOMÍA 8 MINUTOS. INCLUYE INSTALACIÓN Y CONFIGURACIÓN EN CAMPO</t>
  </si>
  <si>
    <t>6SL3210-5BE23-0UV0 VARIADOR 4HP 440V SIEMENS</t>
  </si>
  <si>
    <t>6SL3210-5BE-31-1UV0 VARIADOR 15 HP 380-480V SIEMENS SINAMICS V20 + PANEL</t>
  </si>
  <si>
    <t>6SL3255-0VA00-4BA1 SINAMICS V20 BOP TAMAÑO 76 85 30 (An AI P)</t>
  </si>
  <si>
    <t xml:space="preserve">MM1462390 IMPACT HAMMER </t>
  </si>
  <si>
    <t>Sonda de muestreo con filtro preliminar Ø 14 mm, modular, incl. manguera especial para medición de NO2-/SO2 de 16 m, termopar NiCr-Ni (TI), longitud 700 mm, Tmáx vástago modular 1000°C</t>
  </si>
  <si>
    <t>MOTOR NEMA 10 HP WEG 3600 RPM</t>
  </si>
  <si>
    <t>GASTOP TRABA ROSCAS FUERZA ALTA</t>
  </si>
  <si>
    <t>GASTOP TRABA ROSCAS FUERZA MEDIA</t>
  </si>
  <si>
    <t>MALLA CRIBA ESTANDAR H 1" (25,4MM) C 5/16" PARA ZARANDA</t>
  </si>
  <si>
    <t>UNIDAD</t>
  </si>
  <si>
    <t>CINTA ROTULADORA 4M X 12MM BLANCO PLA</t>
  </si>
  <si>
    <t>PILA ALCALINA 9 VOLTIOS ENERGIZER MAX Paquete x 2</t>
  </si>
  <si>
    <t>PILA RECARGABLE AAX2 1500MAH</t>
  </si>
  <si>
    <t>PISTOLA DE CALAFATEO</t>
  </si>
  <si>
    <t>DISCO DIAMANTADO DE 7"</t>
  </si>
  <si>
    <t>BIMETALICO DE 4 A 6 AMP: Relé de sobrecarga 4,5...6,3 A térmico para protección de 
motores tamaño S00, clase 10 para montar en contactor Circuito principal: atornillable circuito auxiliar: atornillable Rearme manual/automático</t>
  </si>
  <si>
    <t>BIMETALICO DE 7 A 10 AMP: Relé de sobrecarga 7,0...10 A térmico para protección de motores tamaño S00, clase 10 para montar en contactor Circuito principal: atornillable circuito auxiliar: atornillable Rearme manual/automático</t>
  </si>
  <si>
    <t>BIMETALICO DE 9 A 13 AMP: Relé de sobrecarga 9,0...12,5 A térmico para protección de motores tamaño S00, clase 10 para montar en contactor Circuito principal: atornillable circuito auxiliar: atornillable Rearme manual/automático</t>
  </si>
  <si>
    <t>TUBO GALVANIZADO 2" SCH 40 X 6 METROS</t>
  </si>
  <si>
    <t>TEE GALVANIZADA 2"</t>
  </si>
  <si>
    <t>VALVULA DE 1/2 MANIJA MARIPOSA</t>
  </si>
  <si>
    <t>RACOR RECTO 1/2 NPT X 1/2 OD</t>
  </si>
  <si>
    <t>TRAMPA Y/O PURGA DE DRENAJE AUTOMATICO 1/2 REF: JAD402-04</t>
  </si>
  <si>
    <t xml:space="preserve">ELECTROVALVULA  A.R.T 1/4" 110 VAC 5/2 VAL.NAMUR SOL/RESORTE </t>
  </si>
  <si>
    <t>BOQUILLA PARA GRASERA DE 1/4 NPT</t>
  </si>
  <si>
    <t>BORNERA #4 AWG</t>
  </si>
  <si>
    <t>BLOQUE DE CONTACTO AUXILIAR 3RH1921-1HA22 SIEMENS</t>
  </si>
  <si>
    <t>REGLETA DE CONEXIONES EBCHQ 14AWG</t>
  </si>
  <si>
    <t>PETROLIZADORA TRUPER PLI697</t>
  </si>
  <si>
    <t>TERMICO REGULABLE DE 9-13 AMP SIEMENS</t>
  </si>
  <si>
    <t>BLOQUE FRONTAL AUXILIAR ABB</t>
  </si>
  <si>
    <t>CONTACTOR 40A SCHNEIDER 220 V</t>
  </si>
  <si>
    <t>RELE TERMICO 16-24 SCHNEIDER</t>
  </si>
  <si>
    <t>BLOQUE AUXILIAR NO NO NA NA</t>
  </si>
  <si>
    <t>RESINA EPOXICA PARA FIBRA DE VIDRIO 1 KG</t>
  </si>
  <si>
    <t>CATALIZADOR 500GR PARA RESINA EPOXICA FIBRA DE VIDRIO</t>
  </si>
  <si>
    <t>JUEGO DE BOQUILLAS ACOPLE RAPIDO</t>
  </si>
  <si>
    <t>TUBO GALVANIZADO DE 1" X 6M</t>
  </si>
  <si>
    <t>TEE GALVANIZADA 1"</t>
  </si>
  <si>
    <t>BISAGRAS DIAMETRO 1"</t>
  </si>
  <si>
    <t>GRASERA MANUAL 5 KG TRUPER</t>
  </si>
  <si>
    <t>PIEDRA ESMERIL Diam 6" GRANO MEDIO 60</t>
  </si>
  <si>
    <t>PIEDRA ESMERIL Diam 6" GRANO MEDIO 36</t>
  </si>
  <si>
    <t>CANDADO YALE 110-70 NAL-IMPT 110-70</t>
  </si>
  <si>
    <t>FLEX BELLOTA 500030-8-101578</t>
  </si>
  <si>
    <t>Rodillo carga impacto para uso minero con recubrimiento en caucho Ø115 x 223 (según muestra)</t>
  </si>
  <si>
    <t>Rodillo de carga Ø115 x 280mm (según muestra)</t>
  </si>
  <si>
    <t>Rodillo de retorno Ø115 x 850mm (según muestra)</t>
  </si>
  <si>
    <t>Rodillo carga Ø115 x 260mm (según muestra)</t>
  </si>
  <si>
    <t>Rodillo de retorno Ø110 x 530 (según muestra)</t>
  </si>
  <si>
    <t>Rodillo carga impacto para uso minero con recubrimiento en caucho Ø115 x 265 (según muestra)</t>
  </si>
  <si>
    <t>Rodillo de carga Ø115 x 265 (según muestra)</t>
  </si>
  <si>
    <t>Rodillo de retorno Ø114 x 840 (según muestra)</t>
  </si>
  <si>
    <t>Rodillo carga impacto para uso minero con recubrimiento en caucho Ø115 x 305 (según muestra)</t>
  </si>
  <si>
    <t>Rodillo carga Ø115 x 270 (según muestra)</t>
  </si>
  <si>
    <t>Rodillo de retorno Ø114 x 550 (según muestra)</t>
  </si>
  <si>
    <t>Rodillo carga impacto para uso minero con recubrimiento en caucho Ø115 x 215 (según muestra)</t>
  </si>
  <si>
    <t>Rodillo de carga Ø115 x 215 (según muestra)</t>
  </si>
  <si>
    <t>Rodillo de retorno Ø110 x 700 (según muestra)</t>
  </si>
  <si>
    <t>Rodillo de carga Ø115 x 230 (según muestra)</t>
  </si>
  <si>
    <t>PLANTA  ELECTRICA DOSAN MD1251 - MANTENIMIENTO GENERADOR   ELECTRICO
CAMBIO ELEMENTOS FILTRACION DE AIRE; CAMBIO ELEMENTOS FILTRACIÓN DE COMBUSTIBLE; CAMBIO DE ACEITE; CAMBIO DE REFRIGERANTE</t>
  </si>
  <si>
    <t>PLANTA  ELECTRICA DOSAN MD1251 - MANTENIMIENTO GENERADOR   ELECTRICO
CAMBIO DE ACEITE</t>
  </si>
  <si>
    <t>PLANTA  ELECTRICA MODASA - MANTENIMIENTO GENERADOR   ELECTRICO
CAMBIO ELEMENTOS FILTRACION DE AIRE; CAMBIO ELEMENTOS FILTRACIÓN DE COMBUSTIBLE; CAMBIO DE ACEITE; CAMBIO DE REFRIGERANTE</t>
  </si>
  <si>
    <t>PLANTA  ELECTRICA MODASA - MANTENIMIENTO GENERADOR   ELECTRICO
CAMBIO DE ACEITE</t>
  </si>
  <si>
    <t>MANTENIMIENTO PREVENTIVO MOTOR ELECTRICO DE 2HP A 5HP
BOBINADO</t>
  </si>
  <si>
    <t>MANTENIMIENTO PREVENTIVO MOTOR ELECTRICO DE 5HP A 10HP
LAVAR DEVANADO Y HORNEAR - VERIFICAR AJUSTES - REEMPLAZAR RODAMIENTOS - PRUEBA DE RESISTENCIA DE AISLANTE -BARNIZADO DE AISLANTE - VIBRACION - PINTURA - PRUEBAS DE ARRANQUE</t>
  </si>
  <si>
    <t>MANTENIMIENTO PREVENTIVO MOTOR ELECTRICO DE 5HP A 10HP
BOBINADO</t>
  </si>
  <si>
    <t>MANTENIMIENTO PREVENTIVO MOTOR ELECTRICO DE 10HP A 25HP
LAVAR DEVANADO Y HORNEAR - VERIFICAR AJUSTES - REEMPLAZAR RODAMIENTOS - PRUEBA DE RESISTENCIA DE AISLANTE -BARNIZADO DE AISLANTE - VIBRACION - PINTURA - PRUEBAS DE ARRANQUE</t>
  </si>
  <si>
    <t>MANTENIMIENTO PREVENTIVO MOTOR ELECTRICO DE 10HP A 25HP BOBINADO</t>
  </si>
  <si>
    <t>MANTENIMIENTO PREVENTIVO COMPRESOR TIPO PISTON DE 10 HP DOBLE CABEZAL</t>
  </si>
  <si>
    <t>TORNILLO SEGÚN MUESTRA IMPACTOR 12.9 16 X 40</t>
  </si>
  <si>
    <t>RODAMIENTO 6209 ZZ/C3 SKF</t>
  </si>
  <si>
    <t>ABRAZADERA DE TORNILLO 12"</t>
  </si>
  <si>
    <t>CANGILONES SEGÚN MUESTRA</t>
  </si>
  <si>
    <t>ANILLO INOXIDABLE TAMBOR SECADOR</t>
  </si>
  <si>
    <t>CONO INOXIDABLE TAMBOR SECADOR</t>
  </si>
  <si>
    <t>MAMPARA TAMBOR SECADOR</t>
  </si>
  <si>
    <t>TANQUE PLASTICO 10,000 LITROS</t>
  </si>
  <si>
    <t>ARAÑA EN CAUCHO PARA ACOPLE NRO 150</t>
  </si>
  <si>
    <t>ROLLO DE PAPEL QUIMICO COPIA AMARILLA (76MM X 30 METROS)</t>
  </si>
  <si>
    <t>CORREA B-54</t>
  </si>
  <si>
    <t>RODAMIENTO 6213</t>
  </si>
  <si>
    <t>RETENEDOR 35-72-8</t>
  </si>
  <si>
    <t>RETENEDOR 30-52-8</t>
  </si>
  <si>
    <t>CODO GALVANIZADO 2"</t>
  </si>
  <si>
    <t>SILICONA ULTRA GREY 300ML</t>
  </si>
  <si>
    <t>CLAVIJA EN CAUCHO</t>
  </si>
  <si>
    <t>CEPILLO GRATA</t>
  </si>
  <si>
    <t>PLIEGO PAPEL ASBESTADO</t>
  </si>
  <si>
    <t>REFRIGERANTE RIVEX X 5 GAL</t>
  </si>
  <si>
    <t>ACOPLE REX OMEGA 5" CON MANZANAS</t>
  </si>
  <si>
    <t>LAMINA HOT ROLE ESP 12.0 UN 1200 X 2400</t>
  </si>
  <si>
    <t>LAMINA HOT ROLE ESP 9.0 UN 1200 X 2400</t>
  </si>
  <si>
    <t>LAMINA HOT ROLE ESP 6.0 UN 1200 X 2400</t>
  </si>
  <si>
    <t>LAMINA HOT ROLE ESP 4.5 UN 1200 X 2400</t>
  </si>
  <si>
    <t>VIDRIO PARA CARETA SOLDAR #12</t>
  </si>
  <si>
    <t>ESPATULAS DE 2"</t>
  </si>
  <si>
    <t>ESPATULAS DE 3"</t>
  </si>
  <si>
    <t>BROCHAS 3"</t>
  </si>
  <si>
    <t>BROCHAS 2"</t>
  </si>
  <si>
    <t>TANQUE DE 5.000 LITROS, FABRICADO EN POLIESTER REFORZADO CON FIBRA DE VIDRIO; DIAMETRO 1,70M X ALTURA 2,22M &amp; JUEGO DE ACCESORIOS INOXIDABLES DE ACOPLE EN 2".</t>
  </si>
  <si>
    <t>RODAMIENTO UC-213-40</t>
  </si>
  <si>
    <t>RODAMIENTO 23138 KCAW33C3</t>
  </si>
  <si>
    <t>RODAMIENTO 6305</t>
  </si>
  <si>
    <t>MALLA CRIBA ESTANDAR H 1" (25,4MM) C 5/16"</t>
  </si>
  <si>
    <t>ABRAZADERA DE CREMALLERA 5"</t>
  </si>
  <si>
    <t>PILA ALCALINA 9 VOLTIOS ENERGIZER MAX</t>
  </si>
  <si>
    <t>MALLA CRIBA ESTANDAR H3/8" (9.54MM) C 3/16"</t>
  </si>
  <si>
    <t>CONTACTOR SIEMENS CON BOBINA A 110 V REF 3RT2026-1AG20: AC-3e/AC-3, 25 A, 11 kW/400 V, TRIPOLAR, 110 V AC, 50/60 Hz, CONTACTOS AUXILIARES 1 NA + 1 NC, BORNE DE TORNILLO, TAMAÑO: S0</t>
  </si>
  <si>
    <t>BIMETALICO DE 23 A 32 AMP: Relé de sobrecarga 23...28 A térmico para protección de motores tamaño S0, clase 10 para montar en contactor Circuito principal: atornillable circuito auxiliar: atornillable Rearme manual/automático</t>
  </si>
  <si>
    <t>REGISTRO TIPO BRIDA 3"</t>
  </si>
  <si>
    <t>LAMINA ANTIDESGASTE ESPESOR 1/2" 4FT X 8 FT</t>
  </si>
  <si>
    <t>LAMINA ANTIDESGASTE 6MM X 1900 MM X 2440 MM</t>
  </si>
  <si>
    <t xml:space="preserve"> LAMINA ANTIDESGASTE 10MM X 1220 MM X 2440 MM</t>
  </si>
  <si>
    <t>UNIDAD DE MTTO 1/2 STD AUTO REF: AC4010-04 FLUIDAC</t>
  </si>
  <si>
    <t>SILENCIADOR BRONCE CONICO 1/2 NPT</t>
  </si>
  <si>
    <t>BORNERA #6 AWG</t>
  </si>
  <si>
    <t>INDICADOR DE TEMPERATURA EBCH</t>
  </si>
  <si>
    <t>CONTACTOR LC1D18 SHCNEIDER</t>
  </si>
  <si>
    <t>GUARDAMOTOR GV2ME20-13-18 SHCNEIDER</t>
  </si>
  <si>
    <t>CONTACTOR LCD12M7 SHCNEIDER 110V</t>
  </si>
  <si>
    <t>RESINA Y CATALIZADOR</t>
  </si>
  <si>
    <t>VARIADOR SINAMICS V20 380-480 V 3 AC - 15/+10%47-63Hz</t>
  </si>
  <si>
    <t>FIBRA DE VIDRIO</t>
  </si>
  <si>
    <t>TUBO GALVANIZADO DE 1"</t>
  </si>
  <si>
    <t>CODO GALVANIZADO DE 1"</t>
  </si>
  <si>
    <t>PC PLUS 7010 MARCA DELL</t>
  </si>
  <si>
    <t>CORREA MM 0481116V-BELT</t>
  </si>
  <si>
    <t>MOTOR 125 HP NEMA IEEE</t>
  </si>
  <si>
    <t>TANQUE PULMON 120 LIBRAS ATLAS COPCO</t>
  </si>
  <si>
    <t>BOMBA ZIHI 025</t>
  </si>
  <si>
    <t>CILINDROS Y/O GATOS NEUMATICOS TOLVAS ABL</t>
  </si>
  <si>
    <t>MALLA ZARANDA PASANTE 1" 1/2</t>
  </si>
  <si>
    <t>TRUNNION TAMBOR SECADOR, INCLUYE EJE, CEDARAPIDS: FUNDICION DE ACERO 5150, DUREZA 36-38 HCR, EJE EN ACERO 1045 CON CHAVETA RECTANGULAR</t>
  </si>
  <si>
    <t>MANGUERA CAUCHO Y LONA - AIRE NEGRA 1/4 CON CAPSULA LATON 1/4, ACOPLE R2 MACHO 1/4, ACOPLE RAPIDO AIRE FOSTER BRONCE ACERO 1/4</t>
  </si>
  <si>
    <t>WINCHER ELECTRICO DE 1 TON</t>
  </si>
  <si>
    <t xml:space="preserve">TONNER IMPRESORA HP LASER JET M1212NFMFP </t>
  </si>
  <si>
    <t>PIEDRA ESMERIL</t>
  </si>
  <si>
    <t>MANGUERA RADIADOR 3/4 J30 R6 3/8 300PSI NEGRA NCR</t>
  </si>
  <si>
    <t>VARILLAS CORRUGADAS 9 MM X 6 METROS</t>
  </si>
  <si>
    <t>VARILLAS CORRUGADAS DE 1/2 X 6 METROS</t>
  </si>
  <si>
    <t>RODAMIENTO 6005</t>
  </si>
  <si>
    <t>MOTOR DE 10 HP 1800 RPM</t>
  </si>
  <si>
    <t>KIT</t>
  </si>
  <si>
    <t>RODAMIENTO 6302</t>
  </si>
  <si>
    <t>RODAMIENTO 32219 RODILLO Y CUNA</t>
  </si>
  <si>
    <t>RODAMIENTO 32213 RODILLO Y CUNA</t>
  </si>
  <si>
    <t>RODAMIENTO 4T - 30311 RODILLO Y CUNA</t>
  </si>
  <si>
    <t>RETENEDOR 55X80X8</t>
  </si>
  <si>
    <t>SOPORTE PARA PROGRAMADOR DE UN ǪUEMADOR RIELLO RLS 130</t>
  </si>
  <si>
    <t>CILINDRO NEUMATICO DIAMETRO 40 CARRERA 140MM CON EMPAǪUES EN VITON, HORǪUILLA, BASCULANTE MACHO, BASCULANTE HEMBRE Y RACOR DE 1/4 X 1/2</t>
  </si>
  <si>
    <t>TORNILLO HEXAGONAL 7/8 X 2" GRADO 8 CON TUERCA GUASA Y ARANDELA</t>
  </si>
  <si>
    <t>TORNILLO HEXAGONAL 1/2 X 3 1/2 2" GRADO 8 CON TUERCA GUASA Y ARANDELA</t>
  </si>
  <si>
    <t>TORNILLO AVELLAN 5/8 X 3" GRADO 8 CON TUERCA GUASA Y ARANDELA</t>
  </si>
  <si>
    <t>TORNILLO M10 X 25MM</t>
  </si>
  <si>
    <t>TORNILLO M12 X 25MM</t>
  </si>
  <si>
    <t>DIFERENCIAL DE 2 TONELADAS TRUPER</t>
  </si>
  <si>
    <t>DIFERENCIAL DE 5 TONELADAS TRUPER</t>
  </si>
  <si>
    <t>VALVULA 3/4" ALTA TEMPERATURA 300 PSI EN ACERO AL CARBON</t>
  </si>
  <si>
    <t>MANOMETRO DE 0 A 50 PSI</t>
  </si>
  <si>
    <t>LIJA 180</t>
  </si>
  <si>
    <t>LIJA 240</t>
  </si>
  <si>
    <t>LIJA 320</t>
  </si>
  <si>
    <t>MODULO CONTROLADOR ǪUEMADOR RIELLO LFL1.333 SIEMENS (PROGRAMADOR SIEMENS LFL1.333 - 220V (LFL1.33))</t>
  </si>
  <si>
    <t>FILTER ELEMENT, AI MM0467601</t>
  </si>
  <si>
    <t>CHUMACERA FLANCHE F208-24 CON RODAMIENTO</t>
  </si>
  <si>
    <t>FILTER ELEMENT, AI MM0467602</t>
  </si>
  <si>
    <t>SERVICIO DE FABRICACION E INSTALACION DE BANDA RECHAZO DE PLANTA: '-BANDA NERVADA 2 LONAS DE 16" DE ANCHO CON NERVADURA EN Y DE 8MM DE ALTURA -EMPALME EN FRIO A BANDA DE 15</t>
  </si>
  <si>
    <t>RODAMIENTO 6308 2 RS MARCA SKF</t>
  </si>
  <si>
    <t>MALLA CRIBA ESTANDAR H 3/8 C 3/16" A:1,325 L:2,70 G:0,10</t>
  </si>
  <si>
    <t>BISAGRA SOLDAR DE 1/2</t>
  </si>
  <si>
    <t>6308 2RS1 - SKF</t>
  </si>
  <si>
    <t>KIT DE EMPAQUES PARA CILINDRO 125</t>
  </si>
  <si>
    <t>CONTACTOR 12 AM AF 1SBL 15700R1310 ABB</t>
  </si>
  <si>
    <t>RELE TERMICO 4.2 - 5.7 TF42-5.7 1SAZ72120R1038 ABB</t>
  </si>
  <si>
    <t>RETENEDOR 55 - 100 -10</t>
  </si>
  <si>
    <t>RETENEDOR 55 - 90 - 8</t>
  </si>
  <si>
    <t>RETENEDOR 30 - 72 - 10</t>
  </si>
  <si>
    <t>RODAMIENTO 6208</t>
  </si>
  <si>
    <t>BREAKER 2X1</t>
  </si>
  <si>
    <t>ESCOBILLAS</t>
  </si>
  <si>
    <t>BROCA TIPO HILTI DE 1/4</t>
  </si>
  <si>
    <t>FUSIBLES DE 2A 250</t>
  </si>
  <si>
    <t>VALVULA CORTINA 150L X 3"</t>
  </si>
  <si>
    <t>KIT DE EMPAQUES PARA CILINDRO 80</t>
  </si>
  <si>
    <t>CORREA TRITURADORA MOVIL</t>
  </si>
  <si>
    <t>MOTORREDUCTOR SK 972.1 - -IEC 180 - MD 180L/4 HP:30.0 REL: 21.99</t>
  </si>
  <si>
    <t>BROCA TIPO HILTI DE 3/16</t>
  </si>
  <si>
    <t>BROCA TIPO HILTI DE 5/16</t>
  </si>
  <si>
    <t>BROCA TIPO HILTI DE 3/8</t>
  </si>
  <si>
    <t>CINCEL RANURADO PUNTA PALA</t>
  </si>
  <si>
    <t>CINCEL RANURADO PUNTA</t>
  </si>
  <si>
    <t>MANGUERA BLINDADA MACHO HEMBRA DE 1" X 50CM</t>
  </si>
  <si>
    <t>PAQUETE DE AMRRES PLASTICOS X 10 CM</t>
  </si>
  <si>
    <t>PAQUETE DE AMRRES PLASTICOS X 20 CM</t>
  </si>
  <si>
    <t>DISCO FLAP GRANO DE 60V 115X22,2MM</t>
  </si>
  <si>
    <t>DISCO FLAP GRANO DE 80V 115X22,2MM</t>
  </si>
  <si>
    <t>MANGA OLLA PESAJE CEMENTO CONCRETO</t>
  </si>
  <si>
    <t>SOPORTE P 212 CON RODAMIENTO</t>
  </si>
  <si>
    <t>PRESOSTATO DANFOSS</t>
  </si>
  <si>
    <t>CANASTILLA EN ACERO PARA MANGA DE 6"X1600MM</t>
  </si>
  <si>
    <t>MALLA CRIBA H 7/8 C 5/16" (MCH7/8C5/16") ANCHO 0,74 LARGO 1,55</t>
  </si>
  <si>
    <t>MALLA CRIBA H 7/8 C 5/16" (MCH7/8C5/16") ANCHO 1,15 GANCHO 2"  LARGO 4,29</t>
  </si>
  <si>
    <t>ACEITE HIDRAULICO (CAT-HYDO-ADVANCED 10)</t>
  </si>
  <si>
    <t>PAPEL ASBESTO A9000 X 1/32</t>
  </si>
  <si>
    <t>PAPEL ASBESTO A9000 X 1/16</t>
  </si>
  <si>
    <t>TORNILLO NUMERO PARTE GECOLSA MM0468756</t>
  </si>
  <si>
    <t>TUERCA NUMERO PARTE GECOLSA 704203927360</t>
  </si>
  <si>
    <t xml:space="preserve">MANTENIMIENTO PM4 TRITURADORA FIJA METSO </t>
  </si>
  <si>
    <t>MANGUITO PARA RODAMIENTO 23138 MM REF H3138 MARCA SKF</t>
  </si>
  <si>
    <t>ACEITE 15W40 POR 1/4 GALON</t>
  </si>
  <si>
    <t>FILTRO DE ACEITE HCX3614B159OLP067</t>
  </si>
  <si>
    <t>FILTRO DE AIRE INTERNO Y EXTERNO  REF: FF3627</t>
  </si>
  <si>
    <t>FILTRO DE COMBUSTIBLE P550012 PFG516K311083</t>
  </si>
  <si>
    <t>GUARDAMOTOR STK TERMOMAGET 6.0 - 10.0 A</t>
  </si>
  <si>
    <t>TAPA PROE GALV 5800 2X4</t>
  </si>
  <si>
    <t>TAPA PROE GALV 2400 4X4" MIXTA</t>
  </si>
  <si>
    <t>TOMA LEV DOBLE CP 15A 125V BLAN</t>
  </si>
  <si>
    <t>TAPA COOP INTEMP PLAST T.DOBLE 2TAP GRIS</t>
  </si>
  <si>
    <t>INTERRUPTOR FUTURA SENCILLO BL</t>
  </si>
  <si>
    <t>CONECTOR TUBULAR CU ESTAN-35KV 6</t>
  </si>
  <si>
    <t>CONECTOR TUBULAR CU ESTAN-35KV 8</t>
  </si>
  <si>
    <t>CORAZA PLASTICO O ESPIRAL 1/2</t>
  </si>
  <si>
    <t>TERMINAL TIPO PIN O TUBULAR #10</t>
  </si>
  <si>
    <t>TERMINAL TIPO PIN O TUBULAR #12</t>
  </si>
  <si>
    <t>TERMINAL PIN TUBULAR AZUL 14 AWG (PIN14H)</t>
  </si>
  <si>
    <t>TERMINAL PIN TUBULAR AMARILLO  18 AWG AM (PIN18AM)</t>
  </si>
  <si>
    <t>TERMINAL PIN TUBULAR VERDE 6 AWG (PIN6H)</t>
  </si>
  <si>
    <t>TERMINAL PIN TUBULAR BEIGE 8 AWG (PIN8H)</t>
  </si>
  <si>
    <t>CONTACTOR 12A 110/220 V (CT12A)</t>
  </si>
  <si>
    <t>CONTACTOR 9A 110/220 V (CT9A)</t>
  </si>
  <si>
    <t>TERMOFUNDENTE</t>
  </si>
  <si>
    <t>TENSOR M21-3/4X60CM</t>
  </si>
  <si>
    <t>TENSOR M16-1/2X40CM</t>
  </si>
  <si>
    <t>TIEMPO ESPERADO DE PRESTACIÓN DEL SERVICIO (MESES)</t>
  </si>
  <si>
    <t>TOTAL</t>
  </si>
  <si>
    <r>
      <t xml:space="preserve">NOTA: </t>
    </r>
    <r>
      <rPr>
        <sz val="20"/>
        <color theme="1"/>
        <rFont val="Calibri"/>
        <family val="2"/>
        <scheme val="minor"/>
      </rPr>
      <t xml:space="preserve"> Para determinar las variaciones anuales de los precios se aplicó el Índice de Precios al Consumidor (IPC). </t>
    </r>
  </si>
  <si>
    <t>LOS VALORES DE CONTRATOS DE LA UAERMV Y DE OTRAS ENTIDADES ESTAN INDEXADO A FEB 2025</t>
  </si>
  <si>
    <t>Número de celdas llenas</t>
  </si>
  <si>
    <r>
      <rPr>
        <b/>
        <sz val="12"/>
        <rFont val="Arial"/>
        <family val="2"/>
      </rPr>
      <t>Proyectó</t>
    </r>
    <r>
      <rPr>
        <sz val="12"/>
        <rFont val="Arial"/>
        <family val="2"/>
      </rPr>
      <t>: Angel Jerez Carvajal - Contratista Gerencia de Contratatación UAERMV</t>
    </r>
  </si>
  <si>
    <t>Suma de CANTIDAD</t>
  </si>
  <si>
    <t>Conf.</t>
  </si>
  <si>
    <t xml:space="preserve">MUESTRA </t>
  </si>
  <si>
    <t>ALTO</t>
  </si>
  <si>
    <t>BAJO</t>
  </si>
  <si>
    <t>Total general</t>
  </si>
  <si>
    <t>"PRESTAR EL SERVICIO DE MANTENIMIENTO E INGENIERÍA PARA LOS EQUIPOS Y PLANTAS INDUSTRIALES DE LAS SEDES DE LA UNIDAD ADMINISTRATIVA ESPECIAL DE REHABILITACIÓN Y MANTENIMIENTO VIAL – UAERMV, CON EL FIN DE GARANTIZAR SU ADECUADA OPERACIÓN Y DISPONIBILIDAD EN APOYO AL CUMPLIMIENTO DE LAS FUNCIONES MISIONALES DE LA ENTIDAD  "</t>
  </si>
  <si>
    <t>Contrato Nro. 650 de 2025</t>
  </si>
  <si>
    <t>1. IMC S.A.S.</t>
  </si>
  <si>
    <t>2. AUTOCARS INGENIERIA SAS</t>
  </si>
  <si>
    <t>IMC S.A.S.</t>
  </si>
  <si>
    <t>UNID DE MEDIDA</t>
  </si>
  <si>
    <t xml:space="preserve">VALOR UNITARIO  INCLUIDO  IVA </t>
  </si>
  <si>
    <t>SERVICIO DE BALANCEO DINÁMICO EN CAMPO, DE ROTOR EN ALUMINIO D=740MM, SE ENTREGA REPORTE TÉCNICO Y DE NORMATIVIDAD, INCLUYENDO UN ANÁLISIS DE LAS CONDICIONES DEL EQUIPO BASADO EN GRAFICAS DE TIEMPO Y FRECUENCIA.</t>
  </si>
  <si>
    <t>BOMBA VIKING LQ34 - ENCHAQUETADA CARCAZA EN ACERO ENCAMISADA PARA ALTAS TEMPERATURAS. SALIDA EN FLANCHE CLASS 125 ANSI 2 1/2". ORIENTADA A 90º. BUJES EN BRONCE. EJE EN ACERO. PASADOR DEL TENSOR EN ACERO REFORZADO.</t>
  </si>
  <si>
    <t>CHUMACERA SNL 524-620, Según foto</t>
  </si>
  <si>
    <t>SERVICIO DE RECARGA GAS PROPANO CILINDRO DE 50 KILOS</t>
  </si>
  <si>
    <t>LUBRICADOR Y PENETRADOR AFLOJATODO EN SPRAY  Wd-40  11 Oz 311g 382ml</t>
  </si>
  <si>
    <t>SERVICIO RECARGA PIPETA OXIGENO INDUSTRIAL (PROCESO DE OXICORTE)</t>
  </si>
  <si>
    <r>
      <t xml:space="preserve">MANGUERAS GEMELAS PARA EQUIPOS DE OXICORTE, PAR AZUL Y ROJA </t>
    </r>
    <r>
      <rPr>
        <b/>
        <sz val="10"/>
        <color theme="1"/>
        <rFont val="Arial"/>
        <family val="2"/>
      </rPr>
      <t>X 20  METROS INCLUYE MANOMETROS</t>
    </r>
  </si>
  <si>
    <t>VALVULA DE BOLA DE 2" BRONCE</t>
  </si>
  <si>
    <t>VALVULA DE BOLA DE 2" ACERO</t>
  </si>
  <si>
    <t>VALVULA DE BOLA DE 2 1/2" BRONCE</t>
  </si>
  <si>
    <t>VALVULA DE BOLA DE 2 1/2" ACERO</t>
  </si>
  <si>
    <t>VALVULA DE BOLA DE 3"  BRONCE</t>
  </si>
  <si>
    <t>TELA RETAL X 50 KG</t>
  </si>
  <si>
    <t>BAYETILLA X 50 KG</t>
  </si>
  <si>
    <t>ACTUADOR BELIMO GMB24-SR 24 VDC</t>
  </si>
  <si>
    <t>ACTUADOR BELIMO LMB24-SR 24 VDC</t>
  </si>
  <si>
    <t>CABLE UNITRONIC (10X 0,34), ROLLO 50 METROS</t>
  </si>
  <si>
    <t>CABLE ENCAUCHETADO 3 X 14 AWG ROLLO X 20 METROS</t>
  </si>
  <si>
    <t>CABLE ENCAUCHETADO 4 X 6 AWG ROLLO X 10 METROS</t>
  </si>
  <si>
    <t>CABLE ENCAUCHETADO 2 X 10 AWG ROLLO X 10 METROS</t>
  </si>
  <si>
    <t>CABLE ENCAUCHETADO 3 X 16 AWG ROLLO X100 METROS</t>
  </si>
  <si>
    <t>CABLE ENCAUCHETADO 3 X 12 AWG ROLLO X 100 METROS</t>
  </si>
  <si>
    <t>TRUNNION PARA TAMBOR SECADOR, INCLUYE EJE. ABL  ACERO 4140 INCLUYE DISEÑO DEL TRUNNION, MONTAJE EN PRENSA Y TRATAMIENTO TERMICO) ANEXAR  CERTIFICACION DE DUREZA  Y TRATAMIENTO TERMICO</t>
  </si>
  <si>
    <t>EQUIPO OXICORTE VICTOR COMPLETO CON LOS MANOMETROS Y CON 30 MTS DE MANGUERA</t>
  </si>
  <si>
    <t>SOLDADURA INOXIDABLE 308L X 2KG</t>
  </si>
  <si>
    <t>SOLDADURA NIQUEL 100 * 1/8  X KG</t>
  </si>
  <si>
    <t>TORNILLO HEXAGONAL GRADO 5 DE 1/4*2" TUERCA WASA Y ARANDELA</t>
  </si>
  <si>
    <t>TORNILLO HEXAGONAL GRADO 5 DE 5/16*2" TUERCA WASA Y ARANDELA</t>
  </si>
  <si>
    <t>TORNILLO HEXAGONAL GRADO 5 DE 5/8*3" TUERCA WASA Y ARANDELA</t>
  </si>
  <si>
    <t>TRANSFORMADOR DE CORRIENTE TIPO VENTANA 200/5 A Blox</t>
  </si>
  <si>
    <t>TEJA ARQUITECTONICA CALIBRE 26 DE 1 METRO ANCHO*6 METROS DE LARGO</t>
  </si>
  <si>
    <t>BARRA MAKEY  PARA CUÑERO DE 7/16</t>
  </si>
  <si>
    <t>EJE PARA MEZCLADOR PLANTA 2 (UNIDAD) CON MECANIZADOS PLANTA 6PAC06 ABL (UNIDAD) CON MECANIZADOS, ROSCAS, AGUJEROS HEXAGONALES, CHEVETEROS, DE ACUERDO A ESPECIFICACIONES TECNICAS ELABORADO EN ACERO SAE-1045</t>
  </si>
  <si>
    <t>ALAMBRE NEGRO CALIBRE 18</t>
  </si>
  <si>
    <t xml:space="preserve">GUARDAMOTOR DE 4A8 AMP SIEMENS  </t>
  </si>
  <si>
    <t>SOPLETE DE GAS PROPANO CON MANGUERA DE ALTO TRAFICO</t>
  </si>
  <si>
    <t>REGLETA DE CONEXIONES EBCHQ 14AWG 10 A 20 PINES</t>
  </si>
  <si>
    <t>RELE TERMICO 16-24  AMP SCHNEIDER</t>
  </si>
  <si>
    <t>BLOQUE AUXILIAR 4 PINES NO NO NA NA</t>
  </si>
  <si>
    <t>TRUNNION TAMBOR SECADOR, INCLUYE EJE, CEDARAPIDS: FUNDICION DE ACERO 5150, DUREZA 36-38 HCR, EJE EN ACERO 1045 CON CHAVETA RECTANGULAR ( INCLUYE DISEÑO DEL TRUNNION, MONTAJE EN PRENSA Y TRATAMIENTO TERMICO) ANEXAR  CERTIFICACION DE DUREZA  Y TRATAMIENTO TERMICO</t>
  </si>
  <si>
    <t>MANTENIMIENTO PM3 TRITURADORA MOVIL METSO GECOLSA</t>
  </si>
  <si>
    <r>
      <t xml:space="preserve">NOTA: </t>
    </r>
    <r>
      <rPr>
        <sz val="11"/>
        <color theme="1"/>
        <rFont val="Calibri"/>
        <family val="2"/>
        <scheme val="minor"/>
      </rPr>
      <t xml:space="preserve"> Para determinar las variaciones anuales de los precios se aplicó el Índice de Precios al Consumidor (IPC). </t>
    </r>
  </si>
  <si>
    <t>IPC OCT 2024</t>
  </si>
  <si>
    <t>IPC SEP 2023</t>
  </si>
  <si>
    <t>IPC DIC 2021</t>
  </si>
  <si>
    <t>IPC OCT 2020</t>
  </si>
  <si>
    <t>IPC AGO 2019</t>
  </si>
  <si>
    <t>IPC ENE 2026</t>
  </si>
  <si>
    <t>INDICE</t>
  </si>
  <si>
    <t>VERSIÓN 4</t>
  </si>
  <si>
    <t>FECHA DE APLICACIÓN: AGOSTO DE 2025</t>
  </si>
  <si>
    <t>TABULACIÓN INICIAL  COTIZACIONES, CONTRATACIONES  VIGENCIA  ANTERIOR DE LA UAERMV Y CONTRATACIONES SIMILARES DE  OTRAS ENTIDADES PARA EL ESTUDIO DE SECTOR
PRESUPUESTO</t>
  </si>
  <si>
    <t xml:space="preserve">MARTILLO PARA TRITURADORA ASCTECNIA - 200-001A (ALTO CONT. MANGANESO) </t>
  </si>
  <si>
    <t>SOLDADURA TIPO CHAFLANARCO 5/32 O 1/8 X 5KG</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</si>
  <si>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</si>
  <si>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JUEGO DE BOQUILLAS ACOPLE RAPIDO PNEUMATICO CONEXION 1/4"</t>
  </si>
  <si>
    <t>FLEXÓMETRO 8MTS BELLOTA 101578 O EQUIVALENTE</t>
  </si>
  <si>
    <t>IPC ENE 2025</t>
  </si>
  <si>
    <t>IPC FEB 2025</t>
  </si>
  <si>
    <t>MANTENIMIENTO GENERAL DEL TRANSFORMADOR 800 KVA 11,4 KV - 440V
Mantenimiento general de transformador inmersos en aceite 
EL mantenimiento preventivo de los transformadores incluye al menos siguientes acciones.
1. Termo filtrado y vaciado de aceite
2. Regeneración del aceite dieléctrico
3. Lavado y secado de parte activa 
4. Suministro, cambio e implementación de aceite dieléctrico, bushings, válvulas, accesorios
5. Informe técnica de mantenimiento.</t>
  </si>
  <si>
    <t>MANTENINIENTO PREDICTIVO TRANSFORMADOR 800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t>
  </si>
  <si>
    <t>MANTENINIENTO PREDICTIVO TRANSFORMADOR 30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t>
  </si>
  <si>
    <t>MANTENINIENTO PREDICTIVO TRANSFORMADOR 500 KVA 11,4 KV - 440V Consiste en la toma de la muestra del aceite del transformador y realizar el diagnostico completo que contemple los siguientes análisis.
1. Análisis dieléctrico
2. Análisis cromatográfico
3. Análisis de PBC'S
4. Análisis de contenido de furanos
5. Informe técnico de diagnostico</t>
  </si>
  <si>
    <t>Categoría</t>
  </si>
  <si>
    <t>Descripción breve
ó
Equipo - Máquina</t>
  </si>
  <si>
    <t>DESCRIPCIÓN ESPECIFICA DEL ITEM</t>
  </si>
  <si>
    <t>PRECIO UNITARIO MAXIMO A PAGAR POR LA UMV (INCLUIDO IVA)</t>
  </si>
  <si>
    <t>VALOR UNITARIO OFERTADO INCLUIDO IVA</t>
  </si>
  <si>
    <t>VALOR UNITARIO REDONDEADO</t>
  </si>
  <si>
    <t>VERIFICACION</t>
  </si>
  <si>
    <t>MANO DE OBRA</t>
  </si>
  <si>
    <r>
      <rPr>
        <b/>
        <sz val="9"/>
        <rFont val="Arial"/>
        <family val="2"/>
      </rPr>
      <t>MANO DE OBRA TÉCNICO MECÁNICO</t>
    </r>
    <r>
      <rPr>
        <sz val="9"/>
        <rFont val="Arial"/>
        <family val="2"/>
      </rPr>
      <t xml:space="preserve">
ACTIVIDADES DE DIAGNÓSTICO Y MANTENIMIENTO PREVENTIVO Y/O CORRECTIVO PARA COMPONENTES O SISTEMAS MECÁNICOS, NEUMÁTICOS Y/O ACTIVIDADES RELACIONADAS A REALIZAR POR UN TÉCNICO MECÁNICO CALIFICADO.</t>
    </r>
  </si>
  <si>
    <r>
      <rPr>
        <b/>
        <sz val="9"/>
        <rFont val="Arial"/>
        <family val="2"/>
      </rPr>
      <t>MANO DE OBRA TÉCNICO ELÉCTRICISTA</t>
    </r>
    <r>
      <rPr>
        <sz val="9"/>
        <rFont val="Arial"/>
        <family val="2"/>
      </rPr>
      <t xml:space="preserve">
ACTIVIDADES DE DIAGNÓSTICO Y MANTENIMIENTO PREVENTIVO Y/O CORRECTIVO PARA COMPONENTES O SISTEMAS ELÉCTRICOS Y/O
ACTIVIDADES RELACIONADAS A REALIZAR POR UN TÉCNICO ELECTRICISTA CALIFICADO.</t>
    </r>
  </si>
  <si>
    <t>MANO DE OBRA ESPECIALIZADA</t>
  </si>
  <si>
    <r>
      <rPr>
        <b/>
        <sz val="9"/>
        <rFont val="Arial"/>
        <family val="2"/>
      </rPr>
      <t>MANO DE OBRA ESPECIALIZADA</t>
    </r>
    <r>
      <rPr>
        <sz val="9"/>
        <rFont val="Arial"/>
        <family val="2"/>
      </rPr>
      <t xml:space="preserve">
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
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otros.Igualmente podrán ser requeridas actividades de Diseño para la fabricación de partes y componentes.</t>
    </r>
  </si>
  <si>
    <t>MANTENIMIENTOS ESPECIALIZADOS</t>
  </si>
  <si>
    <t>MANTENIMIENTO PREVENTIVO MOTOR ELECTRICO</t>
  </si>
  <si>
    <t>MANTENIMIENTO GENERAL DE CALDERAS</t>
  </si>
  <si>
    <t>MANTENIMIENTO GENERAL PREVENTIVO QUEMADOR</t>
  </si>
  <si>
    <t>MANTENIMIENTO EN GENERAL COMPRESOR INDUSTRIAL</t>
  </si>
  <si>
    <t>MANTENIMIENTO GENERAL DEL TRANSFORMADOR</t>
  </si>
  <si>
    <t>MANTENINIENTO PREDICTIVO TRANSFORMADOR</t>
  </si>
  <si>
    <t>MANTENIMIENTO PREDICTIVO BANCO CONDENSADORES</t>
  </si>
  <si>
    <r>
      <t xml:space="preserve">MANTENIMIENTO PREDICTIVO BANCO CONDENSADORES 400 KVA- 440 VAC
</t>
    </r>
    <r>
      <rPr>
        <sz val="9"/>
        <rFont val="Arial"/>
        <family val="2"/>
      </rPr>
      <t>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t>
    </r>
    <r>
      <rPr>
        <b/>
        <sz val="9"/>
        <rFont val="Arial"/>
        <family val="2"/>
      </rPr>
      <t xml:space="preserve">
</t>
    </r>
  </si>
  <si>
    <r>
      <t xml:space="preserve">MANTENIMIENTO PREDICTIVO BANCO CONDENSADORES 300 KVA- 440 VAC
</t>
    </r>
    <r>
      <rPr>
        <sz val="9"/>
        <rFont val="Arial"/>
        <family val="2"/>
      </rPr>
      <t>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t>
    </r>
  </si>
  <si>
    <t>MANTENIMIENTO PREDICTIVO VARIADORES</t>
  </si>
  <si>
    <t>CALIBRACIÓN BASCULA CAMIONERA</t>
  </si>
  <si>
    <r>
      <rPr>
        <b/>
        <sz val="9"/>
        <rFont val="Arial"/>
        <family val="2"/>
      </rPr>
      <t>CALIBRACION BASCULA CAMIONERA DE 80 TON</t>
    </r>
    <r>
      <rPr>
        <sz val="9"/>
        <rFont val="Arial"/>
        <family val="2"/>
      </rPr>
      <t>. EFECTUADA POR UN LABORATORIO ACREDITADO POR ONAC, de acuerdo al método de comparación directa con pesas patrón y/o sustitución de carga; realizando pruebas de Excentricidad de Carga, Repetibilidad y Exactitud de Carga. DEBE ENTREGARSE EL CERTIFICADO.</t>
    </r>
  </si>
  <si>
    <t>VERIFICACIÓN Y AJUSTE CELDAS DE CARGA</t>
  </si>
  <si>
    <r>
      <rPr>
        <b/>
        <sz val="9"/>
        <rFont val="Arial"/>
        <family val="2"/>
      </rPr>
      <t xml:space="preserve">MANTENIMIENTO PREVENTIVO BASCULA CAMIONERA DE 80 TON </t>
    </r>
    <r>
      <rPr>
        <sz val="9"/>
        <rFont val="Arial"/>
        <family val="2"/>
      </rPr>
      <t xml:space="preserve">
VERIFICACION Y AJUSTE CELDAS DE CARGA, SISTEMAS ELECTRICO Y MECANICO, PRUEBAS DE REPETIBILIDAD:
AJUSTE CON PESAS CALIBRADAS y/o sustitución de carga.
ENTREGA PROTOCOLOS DE VERIFICACIÓN.
ENTREGA COPIA CERTIFICADO DE CALIBRACION DE LAS PESAS UTILIZADAS EXPEDIDA POR LABORATORIO ACREDITADO.</t>
    </r>
  </si>
  <si>
    <t>SERVICIO DE BALANCEO DINÁMICO D=740 mm</t>
  </si>
  <si>
    <r>
      <t xml:space="preserve">SERVICIO DE BALANCEO DINÁMICO EN CAMPO, DE ROTOR EN ALUMINIO D=740MM, </t>
    </r>
    <r>
      <rPr>
        <sz val="9"/>
        <rFont val="Arial"/>
        <family val="2"/>
      </rPr>
      <t>SE ENTREGA REPORTE TÉCNICO Y DE NORMATIVIDAD, INCLUYENDO UN ANÁLISIS DE LAS CONDICIONES DEL EQUIPO BASADO EN
GRAFICAS DE TIEMPO Y FRECUENCIA.</t>
    </r>
  </si>
  <si>
    <t>SERVICIO DE BALANCEO DINÁMICO D=900 mm</t>
  </si>
  <si>
    <r>
      <rPr>
        <b/>
        <sz val="9"/>
        <rFont val="Arial"/>
        <family val="2"/>
      </rPr>
      <t>SERVICIO DE BALANCEO DINÁMICO EN CAMPO, DE ROTOR DE EXHAUSTOR EN ACERO D=900 MM</t>
    </r>
    <r>
      <rPr>
        <sz val="9"/>
        <rFont val="Arial"/>
        <family val="2"/>
      </rPr>
      <t>, SE ENTREGA REPORTE TÉCNICO Y DE NORMATIVIDAD, INCLUYENDO UN ANÁLISIS DE LAS CONDICIONES DEL EQUIPO BASADO EN GRAFICAS DE TIEMPO Y FRECUENCIA.</t>
    </r>
  </si>
  <si>
    <t>FERRETERIA INDUSTRIAL</t>
  </si>
  <si>
    <t>REPUESTOS E INSUMOS EN GENERAL*</t>
  </si>
  <si>
    <t>PLANTA DE ASFALTO EN CALIENTE CEDARAPIDS</t>
  </si>
  <si>
    <t>PLANTA DE ASFALTO EN CALIENTE BATCH 250 ABL</t>
  </si>
  <si>
    <t>SERVICIO</t>
  </si>
  <si>
    <t>MANTENIMIENTO BOMBAS</t>
  </si>
  <si>
    <t xml:space="preserve">PLANTA TRITURADORA ASTECNIA </t>
  </si>
  <si>
    <t>PLANTA DOSIFICADORA DE CONCRETO ALTRON</t>
  </si>
  <si>
    <t>PLANTA DE ASFALTO EN FRIO ASTECNIA</t>
  </si>
  <si>
    <t xml:space="preserve">PLANTA TRITURADORA ASTENIA </t>
  </si>
  <si>
    <t>ELÉCTRICOS</t>
  </si>
  <si>
    <t>METALMECÁNICA Y FUNDICIÓN</t>
  </si>
  <si>
    <t>SERVICIO METALMECANICO</t>
  </si>
  <si>
    <t>REPUESTOS E INSUMOS EN BASCULA</t>
  </si>
  <si>
    <t>REPUESTOS E INSUMOS BASCULA</t>
  </si>
  <si>
    <r>
      <rPr>
        <b/>
        <sz val="9"/>
        <color theme="1"/>
        <rFont val="Calibri"/>
        <family val="2"/>
        <scheme val="minor"/>
      </rPr>
      <t>BIMETALICO DE 4 A 6 AMP:</t>
    </r>
    <r>
      <rPr>
        <sz val="9"/>
        <color theme="1"/>
        <rFont val="Calibri"/>
        <family val="2"/>
        <scheme val="minor"/>
      </rPr>
      <t xml:space="preserve"> Relé de sobrecarga 4,5...6,3 A térmico para protección de 
motores tamaño S00, clase 10 para montar en contactor Circuito principal: atornillable circuito auxiliar: atornillable Rearme manual/automático</t>
    </r>
  </si>
  <si>
    <r>
      <rPr>
        <b/>
        <sz val="9"/>
        <color theme="1"/>
        <rFont val="Calibri"/>
        <family val="2"/>
        <scheme val="minor"/>
      </rPr>
      <t>BIMETALICO DE 7 A 10 AMP:</t>
    </r>
    <r>
      <rPr>
        <sz val="9"/>
        <color theme="1"/>
        <rFont val="Calibri"/>
        <family val="2"/>
        <scheme val="minor"/>
      </rPr>
      <t xml:space="preserve"> Relé de sobrecarga 7,0...10 A térmico para protección de motores tamaño S00, clase 10 para montar en contactor Circuito principal: atornillable circuito auxiliar: atornillable Rearme manual/automático</t>
    </r>
  </si>
  <si>
    <r>
      <rPr>
        <b/>
        <sz val="9"/>
        <color theme="1"/>
        <rFont val="Calibri"/>
        <family val="2"/>
        <scheme val="minor"/>
      </rPr>
      <t>BIMETALICO DE 9 A 13 AMP:</t>
    </r>
    <r>
      <rPr>
        <sz val="9"/>
        <color theme="1"/>
        <rFont val="Calibri"/>
        <family val="2"/>
        <scheme val="minor"/>
      </rPr>
      <t xml:space="preserve"> Relé de sobrecarga 9,0...12,5 A térmico para protección de motores tamaño S00, clase 10 para montar en contactor Circuito principal: atornillable circuito auxiliar: atornillable Rearme manual/automático</t>
    </r>
  </si>
  <si>
    <t>TRITURADORA</t>
  </si>
  <si>
    <t>PLANTA EN FRIO</t>
  </si>
  <si>
    <t>MANTENIMIENTO PREVENTIVO PLANTA ELECTRICA</t>
  </si>
  <si>
    <t>VALOR UNITARIO TOPE OFICIAL INCLUIDO IVA</t>
  </si>
  <si>
    <t>Valor Unitario Ofertado AJUSTADO incluido IVA</t>
  </si>
  <si>
    <t>VERIFICACIÓN</t>
  </si>
  <si>
    <t>MANO DE OBRA ESPECIALIZADA
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
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otros.Igualmente podrán ser requeridas actividades de Diseño para la fabricación de partes y componentes.</t>
  </si>
  <si>
    <t>MANTENIMIENTO EN GENERAL COMPRESOR INDUSTRIAL ATLAS COPCO GA37, SUMINISTRO Y CAMBIO DE: ACEITE, FILTRO DE ACEITE Y FILTRO DE AIRE ( DE ACUERDO CON ESPECIFICACIONES DEL FABRICANTE), REVISION , AJUSTE Y LIMPIEZA DEL TABLERO ELECTRICO, REVISION DEL SISTEMA NEUMATICO, ASEO,</t>
  </si>
  <si>
    <t xml:space="preserve">ABRAZADERAS INOXIDABLE 2", TORNILLO Y TUERCA </t>
  </si>
  <si>
    <t xml:space="preserve">ACEITE SINTETICO PARA COMPRESORES DE AIRE X GALON </t>
  </si>
  <si>
    <t>BOMBA DE DESCARGA DE ASFALTO BEARCAT 300 - ENCHAQUETADA</t>
  </si>
  <si>
    <t>CORDON PLUMBAGINADO DE 1/2" X CAJA X 5 KG</t>
  </si>
  <si>
    <t>CORDON PLUMBAGINADO DE 3/8" X CAJA X 5 KG</t>
  </si>
  <si>
    <t>DISCO DE CORTE 7" PULIDORA</t>
  </si>
  <si>
    <t>MANGUERAS GEMELAS PARA EQUIPOS DE OXICORTE</t>
  </si>
  <si>
    <t>BORNERA PARA RIEL ELECTRICO CALIBRE 6</t>
  </si>
  <si>
    <t>BORNERA PARA RIEL ELECTRICO CALIBRE 12</t>
  </si>
  <si>
    <t>BORNERA PARA RIEL ELECTRICO CALIBRE 18</t>
  </si>
  <si>
    <t>BRAZO DERECHO EJE MEZCLADOR FUNDICION ACERO AL MANGANESO, SEGÚN MUESTRA</t>
  </si>
  <si>
    <t>BRAZO IZQUIERDO EJE MEZCLADOR FUNDICION ACERO AL MANGANESO, SEGÚN MUESTRA</t>
  </si>
  <si>
    <t>PALETAS PARA MEZCLADOR EN FUNDICION ACERO AL MANGANESO, SEGÚN MUESTRA</t>
  </si>
  <si>
    <t>TRUNNION TAMBOR SECADOR, INCLUYE EJE. CEDARAPIDS</t>
  </si>
  <si>
    <t>TRUNNION TAMBOR SECADOR, INCLUYE EJE. ABL</t>
  </si>
  <si>
    <t>BORNERAS PARA CABLE # 14 (CERRADAS)</t>
  </si>
  <si>
    <t>BORNERAS PARA CABLE # 16 (CERRADAS)</t>
  </si>
  <si>
    <t>CAUTIN</t>
  </si>
  <si>
    <t>RODILLOS DE IMPACTO PARA BANDA TRANSPORTADORA (SEGÚN MUESTRA)</t>
  </si>
  <si>
    <t>TUBO CONDUIT EMT 1 1/2</t>
  </si>
  <si>
    <t>TUBO CONDUIT EMT 1"</t>
  </si>
  <si>
    <t>TUBO CONDUIT EMT 1/2</t>
  </si>
  <si>
    <t>TUBO CONDUIT EMT 3/4</t>
  </si>
  <si>
    <t>EQUIPO DE OXICORTE COMPLETO CON LOS
MANOMETROS Y CON 30 MTS DE MANGUERA</t>
  </si>
  <si>
    <t>Bornera de conexión para cable # 14 con tapa.</t>
  </si>
  <si>
    <t>Cable termocuplas.</t>
  </si>
  <si>
    <t>Cable Encauchetado 4x10.</t>
  </si>
  <si>
    <t>Riel 2x4.</t>
  </si>
  <si>
    <t>Piñon gemelo para mezclador planta de asfalto cedarapis. Material: fUNDición en 1045. Paso diametral 2/in. Angulo de helice 0. Distancia entre centros 26".</t>
  </si>
  <si>
    <t>ACOPLE REX OMEGA 3" SEGÚN MUESTRA DE ACUERDO A REQUERIMIENTO</t>
  </si>
  <si>
    <t>ARRANCADOR SUAVE PSE45-600-70 220-440V SEGÚNREQUERIMIENTO Y MUESTRA</t>
  </si>
  <si>
    <t>COMPUTADOR PARA BASCULA CAMIONERA I5-9400, 2.9/MSI H310M PRO-VDH 1TV/8GB INCLUY PANTALLA DE 21.5" TECLADO MOUSE, WINDOWS 10.</t>
  </si>
  <si>
    <t>CONDENSADOR BDP TYPE 250 VAC 50/60 HZ (SEGUN MUESTRA)</t>
  </si>
  <si>
    <t>POLEA PARA PATIN PLANTA EN FRIO 2 CANALES 5,5 PULGADAS TIPOV CON BUSCHING SEGÚN MUESTRA</t>
  </si>
  <si>
    <t>MM0468696 IMPACT HAMMER</t>
  </si>
  <si>
    <t>GALÓN</t>
  </si>
  <si>
    <t>GRAPA EN U DE 5/8" X 3" COMPLETAS CON ROSCA CONTINUA SEGUN MUESTRA</t>
  </si>
  <si>
    <t>PAPEL QUIMICO IMPRESORA BASCULA</t>
  </si>
  <si>
    <r>
      <rPr>
        <b/>
        <sz val="10"/>
        <rFont val="Arial"/>
        <family val="2"/>
      </rPr>
      <t>MANO DE OBRA TÉCNICO MECÁNICO</t>
    </r>
    <r>
      <rPr>
        <sz val="10"/>
        <rFont val="Arial"/>
        <family val="2"/>
      </rPr>
      <t xml:space="preserve">
ACTIVIDADES DE DIAGNÓSTICO Y MANTENIMIENTO PREVENTIVO Y/O CORRECTIVO PARA COMPONENTES O SISTEMAS MECÁNICOS, NEUMÁTICOS Y/O ACTIVIDADES RELACIONADAS A REALIZAR POR UN TÉCNICO MECÁNICO CALIFICADO.</t>
    </r>
  </si>
  <si>
    <r>
      <rPr>
        <b/>
        <sz val="10"/>
        <rFont val="Arial"/>
        <family val="2"/>
      </rPr>
      <t>MANO DE OBRA TÉCNICO ELÉCTRICISTA</t>
    </r>
    <r>
      <rPr>
        <sz val="10"/>
        <rFont val="Arial"/>
        <family val="2"/>
      </rPr>
      <t xml:space="preserve">
ACTIVIDADES DE DIAGNÓSTICO Y MANTENIMIENTO PREVENTIVO Y/O CORRECTIVO PARA COMPONENTES O SISTEMAS ELÉCTRICOS Y/O
ACTIVIDADES RELACIONADAS A REALIZAR POR UN TÉCNICO ELECTRICISTA CALIFICADO.</t>
    </r>
  </si>
  <si>
    <r>
      <rPr>
        <b/>
        <sz val="10"/>
        <rFont val="Arial"/>
        <family val="2"/>
      </rPr>
      <t>MANO DE OBRA ESPECIALIZADA</t>
    </r>
    <r>
      <rPr>
        <sz val="10"/>
        <rFont val="Arial"/>
        <family val="2"/>
      </rPr>
      <t xml:space="preserve">
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
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otros.Igualmente podrán ser requeridas actividades de Diseño para la fabricación de partes y componentes.</t>
    </r>
  </si>
  <si>
    <t xml:space="preserve">MANTENIMIENTO GENERAL PREVENTIVO QUEMADOR
POWER FLAME REFERENCIA C3-GO-20 ó BALTUR REFERENCIA COMIST 122
Incluye:
- Verificación, Limpieza General Exterior e Interior del quemador y cada uno de sus componentes ( Damper de Aire, carcaza interior , exterior y Ventilador) 
- Revisión y mantenimiento al difusor, boquillas, electrodos y cables de alta. 
- Revisión y limpieza Unidad detección de llama e Ignición (Transformador de Alta) 
- Limpieza y Calibración de los electrodos de Ignición / Ionización, fotocelda 
- Revisión del funcionamiento de las válvulas solenoides. 
- Verificación del funcionamiento de los Presóstatos de gas y de aire. 
- Verificación del funcionamiento del control de llama. 
 CALIBRACIÓN ESTEQUIOMETRICA DEL QUEMADOR. 
- Verificación, y calibración de válvulas Principales del quemador 
- Realizará calibración de caudal según grafica de calibración. 
- Realizará calibración Entrada de Aire para el quemador (Dámper del aire). 
- Ajustarán Presiones estáticas y dinámicas de acuerdo a curva de fabricante. 
- Realizarán pruebas de calibración en proceso. 
 ANALISIS DE GASES CON EQUIPO DIGITAL. 
- Toma de análisis de gases antes y después de la calibración.
- Impresión inmediata y entrega de resultados de combustión.
- Equipo calibrado y certificado. 
LIMPIEZA Y AJUSTE DEL TABLERO ELECTRICO Y LA INSTRUMENTACION 
- Limpieza y ajuste de contactos del tablero 
- Limpieza y ajuste de los controles de presión 
- Verificar amperaje de motores 
- Verificar voltaje de entrada para motores y mando REVISIÓN FINAL PARA ENTREGA 
- Pruebas de Funcionamiento y Operación del quemador. 
- Informe técnico con resultados y parámetros de calibración. 
- Asesoría y Capacitación a los operadores del quemador. 
 ELSERVICIO DE MANTENIMIENTO INCLUYE. (GARANTÍA DE OPERACIÓN) 
- Dos paradas de emergencia durante los próximos 45 días.
- Dos Visitas de seguimiento cada 20 días, en los siguientes 2 meses; programadas con producción.
 - Incluye, Insumos de Limpieza (desengrasante, Lija, Limpiador Electrónico) </t>
  </si>
  <si>
    <r>
      <t xml:space="preserve">MANTENIMIENTO PREDICTIVO BANCO CONDENSADORES 400 KVA- 440 VAC
</t>
    </r>
    <r>
      <rPr>
        <sz val="10"/>
        <rFont val="Arial"/>
        <family val="2"/>
      </rPr>
      <t>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t>
    </r>
    <r>
      <rPr>
        <b/>
        <sz val="10"/>
        <rFont val="Arial"/>
        <family val="2"/>
      </rPr>
      <t xml:space="preserve">
</t>
    </r>
  </si>
  <si>
    <r>
      <t xml:space="preserve">MANTENIMIENTO PREDICTIVO BANCO CONDENSADORES 300 KVA- 440 VAC
</t>
    </r>
    <r>
      <rPr>
        <sz val="10"/>
        <rFont val="Arial"/>
        <family val="2"/>
      </rPr>
      <t>Que incluye:
1. Control del funcionamiento de contactores
2.Verificación del funcionamiento de relé varimétrico
3.Medición de la corriente nominal de los pasos
4.Medición de aislación
5.Medición de capacidad.
6.Medición de corriente de trabajo
7. Limpieza y reajuste de conexiones
9. Informe técnico del mantenimiento</t>
    </r>
  </si>
  <si>
    <r>
      <rPr>
        <b/>
        <sz val="10"/>
        <rFont val="Arial"/>
        <family val="2"/>
      </rPr>
      <t>CALIBRACION BASCULA CAMIONERA DE 80 TON</t>
    </r>
    <r>
      <rPr>
        <sz val="10"/>
        <rFont val="Arial"/>
        <family val="2"/>
      </rPr>
      <t>. EFECTUADA POR UN LABORATORIO ACREDITADO POR ONAC, de acuerdo al método de comparación directa con pesas patrón y/o sustitución de carga; realizando pruebas de Excentricidad de Carga, Repetibilidad y Exactitud de Carga. DEBE ENTREGARSE EL CERTIFICADO.</t>
    </r>
  </si>
  <si>
    <t>VERIFICACION Y AJUSTE CELDAS DE CARGA, SISTEMAS ELECTRICO Y MECANICO, PRUEBAS DE REPETIBILIDAD:
AJUSTE CON PESAS CALIBRADAS y/o sustitución de carga.
ENTREGA PROTOCOLOS DE VERIFICACIÓN.
ENTREGA COPIA CERTIFICADO DE CALIBRACION DE LAS PESAS UTILIZADAS EXPEDIDA POR LABORATORIO ACREDITADO.</t>
  </si>
  <si>
    <r>
      <t xml:space="preserve">SERVICIO DE BALANCEO DINÁMICO EN CAMPO, DE ROTOR EN ALUMINIO D=740MM, </t>
    </r>
    <r>
      <rPr>
        <sz val="10"/>
        <rFont val="Arial"/>
        <family val="2"/>
      </rPr>
      <t>SE ENTREGA REPORTE TÉCNICO Y DE NORMATIVIDAD, INCLUYENDO UN ANÁLISIS DE LAS CONDICIONES DEL EQUIPO BASADO EN
GRAFICAS DE TIEMPO Y FRECUENCIA.</t>
    </r>
  </si>
  <si>
    <r>
      <rPr>
        <b/>
        <sz val="10"/>
        <rFont val="Arial"/>
        <family val="2"/>
      </rPr>
      <t>SERVICIO DE BALANCEO DINÁMICO EN CAMPO, DE ROTOR DE EXHAUSTOR EN ACERO D=900 MM</t>
    </r>
    <r>
      <rPr>
        <sz val="10"/>
        <rFont val="Arial"/>
        <family val="2"/>
      </rPr>
      <t>, SE ENTREGA REPORTE TÉCNICO Y DE NORMATIVIDAD, INCLUYENDO UN ANÁLISIS DE LAS CONDICIONES DEL EQUIPO BASADO EN GRAFICAS DE TIEMPO Y FRECUENCIA.</t>
    </r>
  </si>
  <si>
    <t xml:space="preserve">ABRAZADERAS INOXIDABLE , TORNILLO Y TUERCA </t>
  </si>
  <si>
    <t>BANDA 3 LONAS DE 18" EN CAUCHO</t>
  </si>
  <si>
    <t>BANDA 3 LONAS DE 22" EN CAUCHO</t>
  </si>
  <si>
    <t>BANDA 3 LONAS DE 24" EN CAUCHO</t>
  </si>
  <si>
    <t>BANDA 3 LONAS DE 30" EN CAUCHO</t>
  </si>
  <si>
    <t>CADENA ACODADA, REX S102B - PASO 4" PULGADAS.</t>
  </si>
  <si>
    <t>CHUMACERA FYJ 2" TF, (INCLUYE RODAMIENTO)</t>
  </si>
  <si>
    <t>CHUMACERA FYJ 2 1/2" TF (INCLUYE RODAMIENTO)</t>
  </si>
  <si>
    <t>CHUMACERA FYM 3" TF , DIMENSIONES SKF. (INCLUYE RODAMIENTO)</t>
  </si>
  <si>
    <t>CHUMACERA SNL 518 - 615</t>
  </si>
  <si>
    <t>CHUMACERA SY 1 1/2" TF, CON RODAMIENTO</t>
  </si>
  <si>
    <t>CHUMACERA SY 2 1/2" TF, CON RODAMIENTO</t>
  </si>
  <si>
    <t>CHUMACERA SY 2 1/4" TF, CON RODAMIENTO</t>
  </si>
  <si>
    <t>CHUMACERA SY 2" TF, CON RODAMIENTO</t>
  </si>
  <si>
    <t>CORREA TRAPEZOIDAL PERFIL C, SPC-2240</t>
  </si>
  <si>
    <t>EJE HEXAGONAL, DIST. ENTRE CARAS 2" X 3M.</t>
  </si>
  <si>
    <t>LAMINA ANTIDESGASTE FORA400/ 450, ESPESOR 1/4", 8 FT X 20 FT.</t>
  </si>
  <si>
    <t>LAMINA ANTIDESGASTE FORA 400/450, ESPESOR 3/4", 8FT X 20 FT.</t>
  </si>
  <si>
    <t xml:space="preserve">MANGUERA ACORAZADA DE 4" POR 6 METROS PARA ALTA TEMPERATURA </t>
  </si>
  <si>
    <t>RODAMIENTO AUTOALINEANTE US211-32</t>
  </si>
  <si>
    <t>RODAMIENTO AUTOALINEANTE US213-40</t>
  </si>
  <si>
    <t>RODAMIENTO DE BOLAS A ROTULA CON AGUJERO CONICO</t>
  </si>
  <si>
    <t>RODAMIENTO, REF. 6205 ZZ</t>
  </si>
  <si>
    <t>RODAMIENTO, REF. 22322 CCW 33</t>
  </si>
  <si>
    <t>RODAMIENTO, REF. 6206 ZZ</t>
  </si>
  <si>
    <t>LAMINA ACERO A36 ESPESOR 1/4", 8 FT X 20 FT.</t>
  </si>
  <si>
    <t xml:space="preserve">CONTACTORES GE REF: CL 45 220 VOLTIOS </t>
  </si>
  <si>
    <t xml:space="preserve">CONTACTORES GE REF: CL 10 220 VOLTIOS </t>
  </si>
  <si>
    <t xml:space="preserve">CONTACTORES GE REF: CL 12 220 VOLTIOS </t>
  </si>
  <si>
    <t xml:space="preserve">CONTACTORES GE REF: CL 8 220 VOLTIOS </t>
  </si>
  <si>
    <t xml:space="preserve">CONTACTORES GE REF: CL 02 220 VOLTIOS </t>
  </si>
  <si>
    <t xml:space="preserve">CONTACTORES GE REF: CL 03 220 VOLTIOS </t>
  </si>
  <si>
    <t xml:space="preserve">CONTACTORES GE REF: CL 8 110 VOLTIOS </t>
  </si>
  <si>
    <t xml:space="preserve">CONTACTORES GE REF: CL 02 110 VOLTIOS </t>
  </si>
  <si>
    <t xml:space="preserve">CONTACTORES GE REF: CL 03 110 VOLTIOS </t>
  </si>
  <si>
    <t>CABLE ENCAUCHETADO 2 X 16 AWG</t>
  </si>
  <si>
    <t>CABLE ENCAUCHETADO 2 X 14 AWG</t>
  </si>
  <si>
    <t>EQUIPO DE ENGRASE NEUMATICO</t>
  </si>
  <si>
    <t>MANGUERA ACORAZADA DE 4" POR 6 METROS PARA ALTA TEMPERATURA</t>
  </si>
  <si>
    <t>RACOR CODO- GIRATORIO NPT ½ OD ½</t>
  </si>
  <si>
    <t>RACOR CODO- GIRATORIO NPT ½ OD 3/8</t>
  </si>
  <si>
    <t>RACOR CODO- GIRATORIO NPT 3/8 OD ¼</t>
  </si>
  <si>
    <t>RACOR RECTO DE NPT ¼ OD ¼</t>
  </si>
  <si>
    <t>RACOR RECTO DE NPT ¼ OD 3/8</t>
  </si>
  <si>
    <t>RACOR RECTO DE NPT ¼ OD 5/16</t>
  </si>
  <si>
    <t>RACOR RECTO DE NPT ½ OD ½</t>
  </si>
  <si>
    <t>RACOR RECTO DE NPT ½ OD 3/8</t>
  </si>
  <si>
    <t>RACOR RECTO DE NPT 3/8 OD ¼</t>
  </si>
  <si>
    <t>RACOR RECTO DE NPT 3/8 OD ½</t>
  </si>
  <si>
    <t>RACOR RECTO DE NPT 3/8 OD 3/8</t>
  </si>
  <si>
    <t xml:space="preserve">REDUCTOR ELEVADOR DE CANGILONES PLANTA 2 EJE PIÑON Z=12 M=3,25 sk 973,1 / RUEDA SALIDA Z=60, M= 3,25 sk 972,1 /973,1 </t>
  </si>
  <si>
    <t>Cable Encauchetado 4x12.</t>
  </si>
  <si>
    <t>Cable Vehiculo No.18.</t>
  </si>
  <si>
    <t>Cable Vehiculo No.22.</t>
  </si>
  <si>
    <t>Cinta de Enmascarar 3M.</t>
  </si>
  <si>
    <t>ANGUL0 DE 1 1/2" x 1/4 EN ACERO DE 6 METROS DE LARGO</t>
  </si>
  <si>
    <t>RODAMIENTOS 60004ZE PARA MotoR</t>
  </si>
  <si>
    <t>MT Manguera con espiral de 12 mm para cables</t>
  </si>
  <si>
    <t>MT manguera en espiral 3/4 pulgada para cable</t>
  </si>
  <si>
    <t>MT Cable Encauchado 4x8 AWG</t>
  </si>
  <si>
    <t>MT Coraza tipo Americana de 1"</t>
  </si>
  <si>
    <t>MT Coraza tipo Americana de 3/4"</t>
  </si>
  <si>
    <t>Reflectores de 220V</t>
  </si>
  <si>
    <t>Angulos de 1 1/2" x 1/4</t>
  </si>
  <si>
    <t>Rodamiento 60004ZE C3</t>
  </si>
  <si>
    <t>GATO COMPUERTA DE DESCARGA ASFALTO PLANTA 2 SEGÚN MUESTRA, CAMISA PERFILADA REF. NCI 11251250 (CON HORQUILLA Y PIVOTE HEMBRA PARA CILINDRO) FABRICADO BAJO NORMA TECNICA ISO15552</t>
  </si>
  <si>
    <t>GUARDA MOTOR TRIFASICO CON REGULACION DE 23 A 32 AMP</t>
  </si>
  <si>
    <t>MANGUERA DE BOTELLA DE LEVANTE PLANTA TRITURADORA CON ACOPLES SEGÚN MUESTRA</t>
  </si>
  <si>
    <t>MULTIMETRO KYORITSU 1051</t>
  </si>
  <si>
    <t>RODAMIENTO 60004-RS C-</t>
  </si>
  <si>
    <t>MANO DE OBRA ESPECIALIZADA
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
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t>
  </si>
  <si>
    <t>Und</t>
  </si>
  <si>
    <t>RODAMIENTOS DE RODILLOS A ROTULA 22219, BMKW</t>
  </si>
  <si>
    <t>TUBODE ACERO AL CARBON SCH40, 2 1/2" X 6m</t>
  </si>
  <si>
    <t>UNIDAD DE MANTENIMINETO DE 3/4 DE AIRE ALTO FLUJO</t>
  </si>
  <si>
    <t>LAMINAACERO A36 ESPESOR 1/8", 4FT X 8 FT.</t>
  </si>
  <si>
    <t>MOTOR NEMA IEEE841, 20HP, 1800 RPM, 440V</t>
  </si>
  <si>
    <r>
      <t xml:space="preserve">CORAZA DE IMPACTO, REFERENCIA </t>
    </r>
    <r>
      <rPr>
        <b/>
        <sz val="10"/>
        <rFont val="Arial"/>
        <family val="2"/>
      </rPr>
      <t>01</t>
    </r>
    <r>
      <rPr>
        <sz val="10"/>
        <rFont val="Arial"/>
        <family val="2"/>
      </rPr>
      <t>-196-003 ;FUNDICIÓN EN ACERO AL MANGANESO, TRITURADORA ASTECNIA</t>
    </r>
  </si>
  <si>
    <r>
      <t xml:space="preserve">CORAZA DE IMPACTO, REFERENCIA </t>
    </r>
    <r>
      <rPr>
        <b/>
        <sz val="10"/>
        <rFont val="Arial"/>
        <family val="2"/>
      </rPr>
      <t>02</t>
    </r>
    <r>
      <rPr>
        <sz val="10"/>
        <rFont val="Arial"/>
        <family val="2"/>
      </rPr>
      <t>-196-003 ;FUNDICIÓN EN ACERO AL MANGANESO, TRITURADORA ASTECNIA</t>
    </r>
  </si>
  <si>
    <r>
      <t xml:space="preserve">CORAZA DE IMPACTO, REFERENCIA </t>
    </r>
    <r>
      <rPr>
        <b/>
        <sz val="10"/>
        <rFont val="Arial"/>
        <family val="2"/>
      </rPr>
      <t>03</t>
    </r>
    <r>
      <rPr>
        <sz val="10"/>
        <rFont val="Arial"/>
        <family val="2"/>
      </rPr>
      <t>-196-003 ;FUNDICIÓN EN ACERO AL MANGANESO, TRITURADORA ASTECNIA</t>
    </r>
  </si>
  <si>
    <t>PALETAS PARA MEZCLADOR CON AGUJERO HEXAGONAL 2" (FUND. NI-HARD)</t>
  </si>
  <si>
    <r>
      <rPr>
        <sz val="9"/>
        <color indexed="8"/>
        <rFont val="Arial"/>
        <family val="2"/>
      </rPr>
      <t>UND</t>
    </r>
  </si>
  <si>
    <t>TERMINAL RJ 45</t>
  </si>
  <si>
    <t>MALLACONGANCHOENACEROSAE3300X900MM,MALLATAMAÑO7/8"(22,20MM) CALIBRE 5/16.</t>
  </si>
  <si>
    <t>LINTERNAL DE ALTA POTENCIA LARGO ALCANCE 275M RESISTENTE AL AGUA RECARGABLE BATERIA 18650, 900 LUMENES.</t>
  </si>
  <si>
    <t>POLEAHIERRO240MMX6CANALESTIPOSPC,CONBUJETAPERLOOK3535RF:PT6SPC240.</t>
  </si>
  <si>
    <t>POLEAHIERRO310MMX6CANALESTIPOSPC,CONBUJETAPERLOOK3535RF:PT6SPC310.</t>
  </si>
  <si>
    <t>Pluf RJ 45.</t>
  </si>
  <si>
    <t>IPP-1</t>
  </si>
  <si>
    <t>IPP-2</t>
  </si>
  <si>
    <t>IPP-4</t>
  </si>
  <si>
    <t>KIT DE SERVICIO VALVULA DE ADMISI0N PARA COMPRESOR</t>
  </si>
  <si>
    <t>IPP-5</t>
  </si>
  <si>
    <t>IPP-6</t>
  </si>
  <si>
    <t>IPP-7</t>
  </si>
  <si>
    <t>IPP-8</t>
  </si>
  <si>
    <t>IPP-9</t>
  </si>
  <si>
    <t>IPP-10</t>
  </si>
  <si>
    <t>IPP-11</t>
  </si>
  <si>
    <t>IPP-12</t>
  </si>
  <si>
    <t>IPP-13</t>
  </si>
  <si>
    <t>IPP-14</t>
  </si>
  <si>
    <t>IPP-15</t>
  </si>
  <si>
    <t>IPP-16</t>
  </si>
  <si>
    <t>IPP-17</t>
  </si>
  <si>
    <t>IPP-18</t>
  </si>
  <si>
    <t>IPP-19</t>
  </si>
  <si>
    <t>IPP-20</t>
  </si>
  <si>
    <t>IPP-21</t>
  </si>
  <si>
    <t>IPP-22</t>
  </si>
  <si>
    <t>IPP-23</t>
  </si>
  <si>
    <t>IPP-24</t>
  </si>
  <si>
    <t>IPP-25</t>
  </si>
  <si>
    <t>IPP-26</t>
  </si>
  <si>
    <t>IPP-27</t>
  </si>
  <si>
    <t>IPP-28</t>
  </si>
  <si>
    <t>IPP-29</t>
  </si>
  <si>
    <t>IPP-30</t>
  </si>
  <si>
    <t>IPP-31</t>
  </si>
  <si>
    <t>IPP-32</t>
  </si>
  <si>
    <t>IPP-33</t>
  </si>
  <si>
    <t>IPP-34</t>
  </si>
  <si>
    <t>IPP-35</t>
  </si>
  <si>
    <t>IPP-36</t>
  </si>
  <si>
    <t>IPP-37</t>
  </si>
  <si>
    <t>IPP-38</t>
  </si>
  <si>
    <t>IPP-39</t>
  </si>
  <si>
    <t>IPP-40</t>
  </si>
  <si>
    <t>IPP-41</t>
  </si>
  <si>
    <t>IPP-42</t>
  </si>
  <si>
    <t>IPP-43</t>
  </si>
  <si>
    <t>IPP-44</t>
  </si>
  <si>
    <t>IPP-45</t>
  </si>
  <si>
    <t>IPP-46</t>
  </si>
  <si>
    <t>IPP-47</t>
  </si>
  <si>
    <t>IPP-48</t>
  </si>
  <si>
    <t>IPP-49</t>
  </si>
  <si>
    <t>IPP-50</t>
  </si>
  <si>
    <t>IPP-51</t>
  </si>
  <si>
    <t>IPP-52</t>
  </si>
  <si>
    <t>IPP-53</t>
  </si>
  <si>
    <t>IPP-54</t>
  </si>
  <si>
    <t>IPP-55</t>
  </si>
  <si>
    <t>IPP-56</t>
  </si>
  <si>
    <t>IPP-57</t>
  </si>
  <si>
    <t>IPP-58</t>
  </si>
  <si>
    <t>IPP-59</t>
  </si>
  <si>
    <t>IPP-60</t>
  </si>
  <si>
    <t>IPP-61</t>
  </si>
  <si>
    <t>IPP-62</t>
  </si>
  <si>
    <t>IPP-63</t>
  </si>
  <si>
    <t>IPP-64</t>
  </si>
  <si>
    <t>IPP-65</t>
  </si>
  <si>
    <t>IPP-66</t>
  </si>
  <si>
    <t>IPP-67</t>
  </si>
  <si>
    <t>IPP-70</t>
  </si>
  <si>
    <t>IPP-71</t>
  </si>
  <si>
    <t>IPP-72</t>
  </si>
  <si>
    <t>IPP-73</t>
  </si>
  <si>
    <t>IPP-74</t>
  </si>
  <si>
    <t>IPP-75</t>
  </si>
  <si>
    <t>IPP-76</t>
  </si>
  <si>
    <t>IPP-77</t>
  </si>
  <si>
    <t>IPP-78</t>
  </si>
  <si>
    <t>IPP-79</t>
  </si>
  <si>
    <t>IPP-80</t>
  </si>
  <si>
    <t>IPP-81</t>
  </si>
  <si>
    <t>IPP-82</t>
  </si>
  <si>
    <t>IPP-83</t>
  </si>
  <si>
    <t>IPP-84</t>
  </si>
  <si>
    <t>IPP-86</t>
  </si>
  <si>
    <t>IPP-87</t>
  </si>
  <si>
    <t>IPP-88</t>
  </si>
  <si>
    <t>IPP-89</t>
  </si>
  <si>
    <t>IPP-90</t>
  </si>
  <si>
    <t>IPP-91</t>
  </si>
  <si>
    <t>IPP-92</t>
  </si>
  <si>
    <t>IPP-93</t>
  </si>
  <si>
    <t>IPP-94</t>
  </si>
  <si>
    <t>IPP-95</t>
  </si>
  <si>
    <t>IPP-96</t>
  </si>
  <si>
    <t>IPP-97</t>
  </si>
  <si>
    <t>IPP-98</t>
  </si>
  <si>
    <t>IPP-99</t>
  </si>
  <si>
    <t>IPP-100</t>
  </si>
  <si>
    <t>IPP-101</t>
  </si>
  <si>
    <t>IPP-102</t>
  </si>
  <si>
    <t>IPP-103</t>
  </si>
  <si>
    <t>IPP-104</t>
  </si>
  <si>
    <t>IPP-105</t>
  </si>
  <si>
    <t>IPP-106</t>
  </si>
  <si>
    <t>IPP-107</t>
  </si>
  <si>
    <t>IPP-108</t>
  </si>
  <si>
    <t>IPP-110</t>
  </si>
  <si>
    <t>IPP-111</t>
  </si>
  <si>
    <t>IPP-112</t>
  </si>
  <si>
    <t>IPP-113</t>
  </si>
  <si>
    <t>IPP-114</t>
  </si>
  <si>
    <t>IPP-115</t>
  </si>
  <si>
    <t>IPP-116</t>
  </si>
  <si>
    <t>IPP-117</t>
  </si>
  <si>
    <t>IPP-118</t>
  </si>
  <si>
    <t>IPP-119</t>
  </si>
  <si>
    <t>IPP-120</t>
  </si>
  <si>
    <t>IPP-121</t>
  </si>
  <si>
    <t>IPP-122</t>
  </si>
  <si>
    <t>IPP-124</t>
  </si>
  <si>
    <t>IPP-125</t>
  </si>
  <si>
    <t>IPP-126</t>
  </si>
  <si>
    <t>IPP-127</t>
  </si>
  <si>
    <t>IPP-128</t>
  </si>
  <si>
    <t>IPP-129</t>
  </si>
  <si>
    <t>IPP-131</t>
  </si>
  <si>
    <t>PROPUESTA ECONÓMICA</t>
  </si>
  <si>
    <t>LICITACIÓN PÚBLICA No.</t>
  </si>
  <si>
    <t>LP-004-2019</t>
  </si>
  <si>
    <t>OBJETO</t>
  </si>
  <si>
    <t>PRESTAR EL SERVICIO DE MANTENIMIENTO INCLUÍDO EL SUMINISTRO DE REPUESTOS E INSUMOS PARA LAS MAQUINAS Y EQUIPOS INDUSTRIALES DE LA SEDE PRODUCCIÓN DE LA UAERMV, A MONTO AGOTABLE</t>
  </si>
  <si>
    <t>UNIDAD ADMINISTRATIVA ESPECIAL DE REHABILITACIÓN Y MANTENIMIENTO VIAL - UAERMV</t>
  </si>
  <si>
    <t>MANO DE OBRA TÉCNICO MECÁNICO</t>
  </si>
  <si>
    <r>
      <t xml:space="preserve">MANO DE OBRA TECNICO MECANICO
</t>
    </r>
    <r>
      <rPr>
        <sz val="10"/>
        <color indexed="8"/>
        <rFont val="Arial"/>
        <family val="2"/>
      </rPr>
      <t>ACTIVIDADES DE DIAGNÓSTICO Y MANTENIMIENTO PREVENTIVO Y/O CORRECTIVO PARA COMPONENTES O SISTEMAS MECÁNICOS , NEUMÁTICOS Y/O ACTIVIDADES RELACIONADAS A REALIZAR POR UN TÉCNICO MECÁNICO CALIFICADO.</t>
    </r>
  </si>
  <si>
    <t>MANO DE OBRA TÉCNICO ELECTRICISTA</t>
  </si>
  <si>
    <r>
      <t xml:space="preserve">MANO DE OBRA TECNICO ELECTRICISTA
</t>
    </r>
    <r>
      <rPr>
        <sz val="10"/>
        <color indexed="8"/>
        <rFont val="Arial"/>
        <family val="2"/>
      </rPr>
      <t>ACTIVIDADES DE DIAGNÓSTICO Y MANTENIMIENTO PREVENTIVO Y/O CORRECTIVO PARA COMPONENTES O SISTEMAS ELÉCTRICOS Y/O ACTIVIDADES RELACIONADAS A REALIZAR POR UN TÉCNICO ELECTRICISTA CALIFICADO.</t>
    </r>
  </si>
  <si>
    <t>MANO DE OBRA TÉCNICO ESPECIALISTA</t>
  </si>
  <si>
    <r>
      <t xml:space="preserve">MANO DE OBRA TECNICO ESPECIALIZADO
</t>
    </r>
    <r>
      <rPr>
        <sz val="10"/>
        <color indexed="8"/>
        <rFont val="Arial"/>
        <family val="2"/>
      </rPr>
      <t>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t>
    </r>
  </si>
  <si>
    <r>
      <rPr>
        <b/>
        <sz val="10"/>
        <color indexed="8"/>
        <rFont val="Arial"/>
        <family val="2"/>
      </rPr>
      <t>MANTENIMIENTO PREVENTIVO MOTOR ELECTRICO 100 a 150 HP</t>
    </r>
    <r>
      <rPr>
        <sz val="10"/>
        <color indexed="8"/>
        <rFont val="Arial"/>
        <family val="2"/>
      </rPr>
      <t xml:space="preserve"> - 440V - 4P - LAVAR DEVANADO Y HORNEAR - VERIFICAR AJUSTES - REEMPLAZAR RODAMIENTOS - PRUEBA DE RESISTENCIA DE AISLANTE -BARNIZADO DE AISLANTE -  VIBRACION - PINTURA - PRUEBAS DE ARRANQUE</t>
    </r>
  </si>
  <si>
    <r>
      <rPr>
        <b/>
        <sz val="10"/>
        <color indexed="8"/>
        <rFont val="Arial"/>
        <family val="2"/>
      </rPr>
      <t>MANTENIMIENTO PREVENTIVO MOTOR ELECTRICO 75HP a 100 HP</t>
    </r>
    <r>
      <rPr>
        <sz val="10"/>
        <color indexed="8"/>
        <rFont val="Arial"/>
        <family val="2"/>
      </rPr>
      <t xml:space="preserve"> - 440V - LAVAR DEVANADO Y HORNEAR - VERIFICAR AJUSTES - REEMPLAZAR RODAMIENTOS - PRUEBA DE RESISTENCIA DE AISLANTE -BARNIZADO DE AISLANTE -  VIBRACION - PINTURA - PRUEBAS DE ARRANQUE</t>
    </r>
  </si>
  <si>
    <r>
      <rPr>
        <b/>
        <sz val="10"/>
        <color indexed="8"/>
        <rFont val="Arial"/>
        <family val="2"/>
      </rPr>
      <t>MANTENIMIENTO PREVENTIVO MOTOR ELECTRICO 40HP  A 75 HP</t>
    </r>
    <r>
      <rPr>
        <sz val="10"/>
        <color indexed="8"/>
        <rFont val="Arial"/>
        <family val="2"/>
      </rPr>
      <t>- 440V  - LAVAR DEVANADO Y HORNEAR - VERIFICAR AJUSTES - REEMPLAZAR RODAMIENTOS - PRUEBA DE RESISTENCIA DE AISLANTE -BARNIZADO DE AISLANTE -  VIBRACION - PINTURA - PRUEBAS DE ARRANQUE</t>
    </r>
  </si>
  <si>
    <r>
      <rPr>
        <b/>
        <sz val="10"/>
        <color indexed="8"/>
        <rFont val="Arial"/>
        <family val="2"/>
      </rPr>
      <t>MANTENIMIENTO GENERAL DE LA CALDERAS</t>
    </r>
    <r>
      <rPr>
        <sz val="10"/>
        <color indexed="8"/>
        <rFont val="Arial"/>
        <family val="2"/>
      </rPr>
      <t xml:space="preserve"> PARA ACEITE TERMICO 500,000 A 750,000 KCAL / HR, LIMPIADO DE PARED, CAMBIO DE EMPAQUETADURAS, DESHOLLINADO DE TUBERIA INTERNA, REVISION DE REFRACTARIO, LAVADO GENERAL,  PUESTA EN MARCHA</t>
    </r>
  </si>
  <si>
    <r>
      <rPr>
        <b/>
        <sz val="10"/>
        <color indexed="8"/>
        <rFont val="Arial"/>
        <family val="2"/>
      </rPr>
      <t>MANTENIMIENTO GENERAL PREVENTIVO QUEMADOR</t>
    </r>
    <r>
      <rPr>
        <sz val="10"/>
        <color indexed="8"/>
        <rFont val="Arial"/>
        <family val="2"/>
      </rPr>
      <t xml:space="preserve">
POWER FLAME REFERENCIA C3-GO-20 ó BALTUR REFERENCIA COMIST 122
Incluye:
- Verificación, Limpieza General Exterior e Interior del quemador y cada uno de sus componentes ( Damper de Aire, carcaza interior , exterior y  Ventilador) 
- Revisión  y  mantenimiento  al  difusor,  boquillas, electrodos y cables de alta. 
- Revisión y limpieza Unidad detección de llama e Ignición (Transformador de Alta)  
- Limpieza y Calibración de los electrodos de Ignición / Ionización, fotocelda 
- Revisión del funcionamiento de las válvulas solenoides. 
- Verificación del funcionamiento de los Presóstatos de gas y de aire. 
- Verificación del funcionamiento del control de llama.  
  CALIBRACIÓN ESTEQUIOMETRICA DEL QUEMADOR.  
- Verificación, y calibración de válvulas Principales del quemador 
- Realizará calibración de caudal  según grafica de calibración. 
- Realizará calibración Entrada de Aire para el quemador (Dámper del aire). 
- Ajustarán Presiones estáticas y dinámicas  de acuerdo a curva de fabricante.  
- Realizarán pruebas de calibración en proceso.  
 ANALISIS DE GASES CON EQUIPO DIGITAL. 
- Toma de análisis de gases antes y después  de la calibración.
- Impresión inmediata y entrega de resultados  de combustión.
- Equipo calibrado y certificado. 
LIMPIEZA Y AJUSTE DEL TABLERO ELECTRICO Y LA INSTRUMENTACION 
- Limpieza y ajuste de contactos del tablero 
- Limpieza y ajuste de los controles de presión 
- Verificar amperaje de motores 
- Verificar voltaje de entrada para motores y mando REVISIÓN FINAL PARA ENTREGA 
-  Pruebas de Funcionamiento y Operación del quemador. 
- Informe técnico con resultados y parámetros de calibración.  
- Asesoría y Capacitación a los operadores del quemador.   
 ELSERVICIO DE MANTENIMIENTO INCLUYE. (GARANTÍA DE OPERACIÓN)  
- Dos paradas de emergencia durante los próximos 45 días.
- Dos Visitas de seguimiento cada 20 días, en los siguientes 2 meses; programadas con producción.
 - Incluye, Insumos de Limpieza (desengrasante, Lija, Limpiador Electrónico) </t>
    </r>
  </si>
  <si>
    <r>
      <rPr>
        <b/>
        <sz val="10"/>
        <color indexed="8"/>
        <rFont val="Arial"/>
        <family val="2"/>
      </rPr>
      <t xml:space="preserve">MANTENIMIENTO EN GENERAL COMPRESOR INDUSTRIAL  </t>
    </r>
    <r>
      <rPr>
        <sz val="10"/>
        <color indexed="8"/>
        <rFont val="Arial"/>
        <family val="2"/>
      </rPr>
      <t>ATLAS COPCO GA37, SUMINISTRO Y CAMBIO DE: ACEITE, FILTRO DE ACEITE Y FILTRO DE AIRE ( DE ACUERDO CON ESPECIFICACIONES DEL FABRICANTE), REVISION , AJUSTE Y LIMPIEZA DEL TABLERO ELECTRICO, REVISION DEL SISTEMA NEUMATICO, ASEO,</t>
    </r>
  </si>
  <si>
    <t>MANTENIMIENTO GENERAL DEL TRANSFORMADOR  800 KVA 11,4 KV - 440V</t>
  </si>
  <si>
    <t>MANTENIMIENTO GENERAL DEL TRANSFORMADOR  30 KVA 11,4 KV - 220V</t>
  </si>
  <si>
    <t>MANTENIMIENTO GENERAL DEL TRANSFORMADOR  500 KVA 11,4 KV - 220V</t>
  </si>
  <si>
    <t>MANTENIMIENTO PREDICTIVO BANCO CONDENSADORES 400 KVA- 440 VAC</t>
  </si>
  <si>
    <t>MANTENIMIENTO PREDICTIVO BANCO CONDENSADORES 300 KVA- 440 VAC</t>
  </si>
  <si>
    <t>MANTENIMIENTO PREDICTIVO VARIADORES ABB ACS 355  POTENCIA 4 HP A 440 V</t>
  </si>
  <si>
    <t>MANTENIMIENTO PREDICTIVO VARIADORES ABB ACS 355  POTENCIA 70 HP A 440 V</t>
  </si>
  <si>
    <t>MANTENIMIENTO PREDICTIVO VARIADORES ABB ACS 355  POTENCIA 150 HP A 440 V</t>
  </si>
  <si>
    <t>ACETILENO  INDUSTRIAL (PROCESO DE OXICORTE)</t>
  </si>
  <si>
    <r>
      <rPr>
        <b/>
        <sz val="10"/>
        <color indexed="8"/>
        <rFont val="Arial"/>
        <family val="2"/>
      </rPr>
      <t>CALIBRACION BASCULA CAMIONERA DE 80 TON</t>
    </r>
    <r>
      <rPr>
        <sz val="10"/>
        <color indexed="8"/>
        <rFont val="Arial"/>
        <family val="2"/>
      </rPr>
      <t>. EFECTUADA POR UN LABORATORIO ACREDITADO POR ONAC, de acuerdo al método de comparación directa con pesas patrón y/o sustitución de carga; realizando pruebas de Excentricidad de Carga, Repetibilidad y Exactitud de Carga. DEBE ENTREGARSE EL CERTIFICADO.</t>
    </r>
  </si>
  <si>
    <r>
      <rPr>
        <b/>
        <sz val="10"/>
        <color indexed="8"/>
        <rFont val="Arial"/>
        <family val="2"/>
      </rPr>
      <t>VERIFICACION Y AJUSTE  CELDAS  DE CARGA</t>
    </r>
    <r>
      <rPr>
        <sz val="10"/>
        <color indexed="8"/>
        <rFont val="Arial"/>
        <family val="2"/>
      </rPr>
      <t>, SISTEMAS ELECTRICO Y MECANICO, PRUEBAS DE REPETIBILIDAD:
AJUSTE CON PESAS  CALIBRADAS y/o sustitución de carga.
ENTREGA PROTOCOLOS DE VERIFICACIÓN.
ENTREGA COPIA CERTIFICADO DE CALIBRACION DE LAS PESAS UTILIZADAS EXPEDIDA POR  LABORATORIO ACREDITADO.</t>
    </r>
  </si>
  <si>
    <t xml:space="preserve">SERVICIO DE ALQUILER Y TRANSPORTE DE PESAS PATRÓN </t>
  </si>
  <si>
    <r>
      <rPr>
        <b/>
        <sz val="10"/>
        <color indexed="8"/>
        <rFont val="Arial"/>
        <family val="2"/>
      </rPr>
      <t>SERVICIO DE ALQUILER Y TRANSPORTE DE PESAS PATRON CALIBRADAS</t>
    </r>
    <r>
      <rPr>
        <sz val="10"/>
        <color indexed="8"/>
        <rFont val="Arial"/>
        <family val="2"/>
      </rPr>
      <t xml:space="preserve"> DE : 2 DE 200 KG, 2 DE 50 KG, 1 DE 100 KG, CON TECNICO ESPECIALIZADO.                                                      ENTREGA COPIA CERTIFICADO DE CALIBRACION DE LAS PESAS UTILIZADAS EXPEDIDA POR  LABORATORIO ACREDITADOO.</t>
    </r>
  </si>
  <si>
    <r>
      <t xml:space="preserve">SERVICIO DE BALANCEO DINÁMICO EN CAMPO, DE ROTOR EN ALUMINIO D=740MM, </t>
    </r>
    <r>
      <rPr>
        <sz val="10"/>
        <color indexed="8"/>
        <rFont val="Arial"/>
        <family val="2"/>
      </rPr>
      <t>SE ENTREGA REPORTE TÉCNICO Y DE NORMATIVIDAD, INCLUYENDO UN ANÁLISIS DE LAS CONDICIONES DEL EQUIPO BASADO EN
GRAFICAS DE TIEMPO Y FRECUENCIA.</t>
    </r>
  </si>
  <si>
    <r>
      <rPr>
        <b/>
        <sz val="10"/>
        <color indexed="8"/>
        <rFont val="Arial"/>
        <family val="2"/>
      </rPr>
      <t>SERVICIO DE BALANCEO DINÁMICO EN CAMPO, DE ROTOR DE EXHAUSTOR EN ACERO D=900 MM</t>
    </r>
    <r>
      <rPr>
        <sz val="10"/>
        <color indexed="8"/>
        <rFont val="Arial"/>
        <family val="2"/>
      </rPr>
      <t>, SE ENTREGA REPORTE TÉCNICO Y DE NORMATIVIDAD, INCLUYENDO UN ANÁLISIS DE LAS CONDICIONES DEL EQUIPO BASADO EN GRAFICAS DE TIEMPO Y FRECUENCIA.</t>
    </r>
  </si>
  <si>
    <t>ACOPLE INDUSTRIAL HEMBRA Y MACHO PARA MANGUERA ALTA TEMPERATURA 1 IN</t>
  </si>
  <si>
    <t>ACOPLE INDUSTRIAL HEMBRA Y MACHO PARA MANGUERA ALTA TEMPERATURA 2 IN</t>
  </si>
  <si>
    <t>ACOPLE RAPIDO HEMBRA INDUSTRIAL  PARA  ALTA TEMPERATURA 4"</t>
  </si>
  <si>
    <t>ACOPLE RAPIDO MACHO INDUSTRIAL  PARA  ALTA TEMPERATURA 4"</t>
  </si>
  <si>
    <t>CADENA ACODADA, REX S102B - PASO  4" PULGADAS.</t>
  </si>
  <si>
    <t>DISCO DE CORTE  7"  PULIDORA</t>
  </si>
  <si>
    <t>MANGAS PARA FILTRO, EN NOMEX, DENSIDAD 550 GR/M2, 6"X1600MM</t>
  </si>
  <si>
    <t>RODAMIENTO DE RODILLOS A ROTULA 22222-EK MANGUITO H2322 Y SOPORTE SN 522-619</t>
  </si>
  <si>
    <t>RODAMIENTO, REF.  6205 ZZ</t>
  </si>
  <si>
    <t>PLANTA DE ASFALTO EN FRIO  ASTECNIA</t>
  </si>
  <si>
    <t>SOPORTE AUTOALINEANTE SY-213 CON RODAMIENTO US 214-40</t>
  </si>
  <si>
    <t>ACTUADOR NEUMATICO, DIMENSIONES 3" X 5" CON ELECTROVALVULA 110 VAC</t>
  </si>
  <si>
    <t>PLANTA DOSIFICADORA DE CONCRETO   ALTRON</t>
  </si>
  <si>
    <t>TRUNNION TAMBOR SECADOR, INCLUYE EJE.</t>
  </si>
  <si>
    <t>CABLE ENCAUCHETADO 4X12.</t>
  </si>
  <si>
    <r>
      <rPr>
        <b/>
        <sz val="10"/>
        <color indexed="8"/>
        <rFont val="Arial"/>
        <family val="2"/>
      </rPr>
      <t>MANTENINIENTO PREDICTIVO TRANSFORMADOR  800 KVA 11,4 KV - 440V</t>
    </r>
    <r>
      <rPr>
        <sz val="10"/>
        <color indexed="8"/>
        <rFont val="Arial"/>
        <family val="2"/>
      </rPr>
      <t xml:space="preserve"> (TOMA DE MUESTRA Y DIAGNOSTICO DE ESTADO DE ACEITE Y CONEXIONES ELECTRICAS  DE ENTRADA Y SALIDA) </t>
    </r>
  </si>
  <si>
    <r>
      <rPr>
        <b/>
        <sz val="10"/>
        <color indexed="8"/>
        <rFont val="Arial"/>
        <family val="2"/>
      </rPr>
      <t>MANTENINIENTO PREDICTIVO TRANSFORMADOR  30 KVA 11,4 KV - 440V</t>
    </r>
    <r>
      <rPr>
        <sz val="10"/>
        <color indexed="8"/>
        <rFont val="Arial"/>
        <family val="2"/>
      </rPr>
      <t xml:space="preserve"> (TOMA DE MUESTRA Y DIAGNOSTICO DE ESTADO DE ACEITE Y CONEXIONES ELECTRICAS  DE ENTRADA Y SALIDA) </t>
    </r>
  </si>
  <si>
    <r>
      <rPr>
        <b/>
        <sz val="10"/>
        <color indexed="8"/>
        <rFont val="Arial"/>
        <family val="2"/>
      </rPr>
      <t>MANTENINIENTO PREDICTIVO TRANSFORMADOR  500 KVA 11,4 KV - 440V</t>
    </r>
    <r>
      <rPr>
        <sz val="10"/>
        <color indexed="8"/>
        <rFont val="Arial"/>
        <family val="2"/>
      </rPr>
      <t xml:space="preserve"> (TOMA DE MUESTRA Y DIAGNOSTICO DE ESTADO DE ACEITE Y CONEXIONES ELECTRICAS  DE ENTRADA Y SALIDA) </t>
    </r>
  </si>
  <si>
    <t>ACEITE PARA MULTIGRADO PARA MOTOR 15 W -40 (CANECA X 55 GALONES)</t>
  </si>
  <si>
    <t>BOMBA CENTRIFUGA (ENTRADA Y SALIDA 3IN// 83 GPM// CAEBEZA 61 M// 3500 RPM// 440/220 V</t>
  </si>
  <si>
    <t>CHUMACERA FY 1 3/4" TF, (INCLUYE RODAMIENTO)</t>
  </si>
  <si>
    <t>CHUMACERA FY 2 1/4" TF, (INCLUYE RODAMIENTO)</t>
  </si>
  <si>
    <t>CHUMACERA FY 2 1/4", (INCLUYE RODAMIENTO)</t>
  </si>
  <si>
    <t>CHUMACERA FY 2", (INCLUYE RODAMIENTO)</t>
  </si>
  <si>
    <t>CHUMACERA FYJ  2" TF, (INCLUYE RODAMIENTO)</t>
  </si>
  <si>
    <t>CHUMACERA FYTB 3/4" TF (INCLUYE RODAMIENTO)</t>
  </si>
  <si>
    <t>CHUMACERA FYTB 5/8" TF (INCLUYE RODAMIENTO)</t>
  </si>
  <si>
    <t>CHUMACERA SNL 519-616, EJE 85MM</t>
  </si>
  <si>
    <t>CHUMACERA SY 2"  TF, CON RODAMIENTO</t>
  </si>
  <si>
    <t>CORREA TRAPEZOIDAL PERFIL B, REF B-63</t>
  </si>
  <si>
    <t>CORREA TRAPEZOIDAL PERFIL C,  SPC-2240</t>
  </si>
  <si>
    <t>CORREA TRAPEZOIDAL PERFIL C, REF C-178</t>
  </si>
  <si>
    <t>GRAPA DE PLACA SOLIDA ATORNILLADA, TAMAÑO 2 1/2", CON TORNILLOS Y TUERCAS, CAJA x 10 unidades</t>
  </si>
  <si>
    <t>GRAPA DE PLACA SOLIDA ATORNILLADA, TAMAÑO 3", CON TORNILLOS Y TUERCAS, CAJA X 10 UNIDADES</t>
  </si>
  <si>
    <t>GRASA DE LITIO PARA RODAMIENTOS X 55 GALONES O CANECA X 180 KG</t>
  </si>
  <si>
    <t>GRASA EXXON UNIREX N2 PARA REDUCTORES  X 55 GALONES O CANECA X 180 KG</t>
  </si>
  <si>
    <t xml:space="preserve">GUAYA 3/8 </t>
  </si>
  <si>
    <t>MALLA EN ACERO SAE 1070, 2816 MM X 1325 MM , PASANTE PARA  3/4"</t>
  </si>
  <si>
    <t>MALLA EN ACERO SAE 1070, 3080 MM X 1325 MM , PASANTE PARA  1"</t>
  </si>
  <si>
    <t>MALLA EN ACERO SAE 1070, 778 MM X 1325 MM , PASANTE PARA  1/2"</t>
  </si>
  <si>
    <t>MALLA EN ACERO SAE 1070, PASANTE PARA #1/2, 3300 MM X 900 MM</t>
  </si>
  <si>
    <t>MALLA EN ACERO SAE 1070, PASANTE PARA #3/4, 3300 MM X 900 MM</t>
  </si>
  <si>
    <t>MALLA EN ACERO SAE 1070, PASANTE PARA #4, 3300 MM X 900 MM</t>
  </si>
  <si>
    <t>MANGUERA BLINDADA (FLEXOMETALICA) DE 3/4 POR 700 MM ACOPLE MACHO Y HEMBRA NPT</t>
  </si>
  <si>
    <t xml:space="preserve">MANGUERA DE 3/4 FLEXIBLE PARRA ACEITE TERMICO POR 1 METRO </t>
  </si>
  <si>
    <t xml:space="preserve">MANGUERA SYNFLEX NEUMATICA DE 1/2 </t>
  </si>
  <si>
    <t>MANOMETRO DE 0 A 100 PSI CON GLISERINA</t>
  </si>
  <si>
    <t>PAPEL HÚMEDO DE 1/16 POR ROLLO</t>
  </si>
  <si>
    <t>PINZAS PARA CORTE DE CABLE (INDUSTRIAL)</t>
  </si>
  <si>
    <t>PIÑON DE CADENA, REF. 80B11 Y 80B32, EN ACERO 1045 CON TRATAMIENTO TERMICO</t>
  </si>
  <si>
    <t>ABRASIVOS Y TORNILLOS.</t>
  </si>
  <si>
    <t>ABRAZADERA CREMALLERA 1/4 X 3/8</t>
  </si>
  <si>
    <t xml:space="preserve">RODAMIENTO DE BOLAS A ROTULA CON AGUJERO CONICO Y MANGUITO DE FIJACION, REF. 2213 K </t>
  </si>
  <si>
    <t>RODAMIENTO REF. 208-24, D=1 1/2"</t>
  </si>
  <si>
    <t>RODAMIENTO, REF.  22319 CC/C3</t>
  </si>
  <si>
    <t>RODAMIENTOS AUTOALINEANTE REF: UC 11 - CARCAZA REF: SY 511</t>
  </si>
  <si>
    <t>RODAMIENTOS DE RODILLOS A ROTULA 22219, BMKW, CON MANGUITO H319 Y SOPORTE SN 519-616</t>
  </si>
  <si>
    <t>SOLDADURA TIPO CHAFLAN-ARCO 3/16"</t>
  </si>
  <si>
    <t>SOPORTE AUTOALINEANTE CON RODAMIENTO UC213-40</t>
  </si>
  <si>
    <t>SOPORTE AUTOALINEANTE REF. G1203KRB-F203F</t>
  </si>
  <si>
    <r>
      <t xml:space="preserve">CORAZA DE IMPACTO, REFERENCIA </t>
    </r>
    <r>
      <rPr>
        <b/>
        <sz val="10"/>
        <color indexed="8"/>
        <rFont val="Arial"/>
        <family val="2"/>
      </rPr>
      <t>01</t>
    </r>
    <r>
      <rPr>
        <sz val="10"/>
        <color indexed="8"/>
        <rFont val="Arial"/>
        <family val="2"/>
      </rPr>
      <t>-196-003 ;FUNDICIÓN EN ACERO AL MANGANESO, TRITURADORA ASTECNIA</t>
    </r>
  </si>
  <si>
    <r>
      <t xml:space="preserve">CORAZA DE IMPACTO, REFERENCIA </t>
    </r>
    <r>
      <rPr>
        <b/>
        <sz val="10"/>
        <color indexed="8"/>
        <rFont val="Arial"/>
        <family val="2"/>
      </rPr>
      <t>02</t>
    </r>
    <r>
      <rPr>
        <sz val="10"/>
        <color indexed="8"/>
        <rFont val="Arial"/>
        <family val="2"/>
      </rPr>
      <t>-196-003 ;FUNDICIÓN EN ACERO AL MANGANESO, TRITURADORA ASTECNIA</t>
    </r>
  </si>
  <si>
    <r>
      <t xml:space="preserve">CORAZA DE IMPACTO, REFERENCIA </t>
    </r>
    <r>
      <rPr>
        <b/>
        <sz val="10"/>
        <color indexed="8"/>
        <rFont val="Arial"/>
        <family val="2"/>
      </rPr>
      <t>03</t>
    </r>
    <r>
      <rPr>
        <sz val="10"/>
        <color indexed="8"/>
        <rFont val="Arial"/>
        <family val="2"/>
      </rPr>
      <t>-196-003 ;FUNDICIÓN EN ACERO AL MANGANESO, TRITURADORA ASTECNIA</t>
    </r>
  </si>
  <si>
    <t>SOPORTE AUTOALINEANTE REF. US 215-215 FSQP 215</t>
  </si>
  <si>
    <t xml:space="preserve">TERMOCUPLA TIPO J LARGO 12'' X 1'' DIÁMETRO PUNTA DE TUNGSTENO </t>
  </si>
  <si>
    <t>UNIÓN GALVANIZADA DE 3/4</t>
  </si>
  <si>
    <t>VALVULA TIPO CORTINA DE 2" (ALTA TEMPERATURA)</t>
  </si>
  <si>
    <t>VALVULA TIPO CORTINA DE 2 1/2" (ALTA TEMPERATURA)</t>
  </si>
  <si>
    <t>IPP-3</t>
  </si>
  <si>
    <t>VALVULA TIPO CORTINA DE 3" (ALTA TEMPERATURA)</t>
  </si>
  <si>
    <t>WYPAL POR ROLLO</t>
  </si>
  <si>
    <t>LAMINA  ACERO A36 DE 2,0 MM X 1 X 3 M</t>
  </si>
  <si>
    <t>LAMINA  ACERO A36  DE 2,5 MM X 1,22 X 3 M</t>
  </si>
  <si>
    <t>CANAL DE 4 PULG X 6 MTS</t>
  </si>
  <si>
    <t xml:space="preserve"> MOTOR ELECTRICO 125 HP 4P/ 440 V</t>
  </si>
  <si>
    <t>AMPLIFICADOR HONEYWELL R7849A1023 (PARA FOTOCELDA UV)</t>
  </si>
  <si>
    <t>FOTOCELDA HONEYWELL C7027A1023</t>
  </si>
  <si>
    <t>PROGRAMADOR DE LLAMA HONEYWELL RM7897A1002</t>
  </si>
  <si>
    <t>VALVULA MARIPOSA DE 10", CON ACTUADOR NEUMATICO</t>
  </si>
  <si>
    <t>IPP-68</t>
  </si>
  <si>
    <t>IPP-69</t>
  </si>
  <si>
    <t>IPP-85</t>
  </si>
  <si>
    <t>TERMINALES PARA CABLE ELECTRICOS 2/0</t>
  </si>
  <si>
    <t>BATEAS MEZCLADOR EN ACERO MANGANESO</t>
  </si>
  <si>
    <t>BLINDAJE TIPO 2; 3; Y 4 REFERENCIA 01-472-003 EN FUNDICIÓN DE ACERO AL MANGANESO TRITURADORA ASTECNIA</t>
  </si>
  <si>
    <t>CORAZA DE IMPACTO, REFERENCIA 01;02 Y 03-196-003 ;REF: 02-196-003 ;REF: 03-196-003 FUNDICIÓN EN ACERO AL MANGANESO, TRITURADORA ASTECNIA</t>
  </si>
  <si>
    <t>MARTILLO PARA TRITURADORA ASCTECNIA - 200-001A (ALTO CONT. CROMO)</t>
  </si>
  <si>
    <t>PALETAS PARA MEZCLADOR CON AGUJERO HEXAGONAL 2" (FUND.  NI-HARD)</t>
  </si>
  <si>
    <t>PALETAS PARA MEZCLADOR CON AGUJERO HEXAGONAL 2" (FUND. DE MANGANESO)</t>
  </si>
  <si>
    <t>ANILLO  DE 0 A 9 PARA CABLE # 18-22</t>
  </si>
  <si>
    <t>BROCA 1"</t>
  </si>
  <si>
    <t>BROCA DE 3/4 PARA LAMINA</t>
  </si>
  <si>
    <t>CABLE # 18 BLANCO MULTIFILIAR</t>
  </si>
  <si>
    <t>CABLE # 18 ROJO MULTIFILIAR</t>
  </si>
  <si>
    <t>CABLE COMPENSADO TERMOACUPLA TIPO J</t>
  </si>
  <si>
    <t>IPP-109</t>
  </si>
  <si>
    <t>CABLE DE # 12 MULTIFILIAR AZUL</t>
  </si>
  <si>
    <t>CABLE DE # 12 MULTIFILIAR BLANCO</t>
  </si>
  <si>
    <t>CABLE DE # 14 MULTIFILIAR VERDE</t>
  </si>
  <si>
    <t>CABLE UTP CATEGORIA 6</t>
  </si>
  <si>
    <t>CAJA DE 2400</t>
  </si>
  <si>
    <t>IPP-123</t>
  </si>
  <si>
    <t>IPP-130</t>
  </si>
  <si>
    <t>CAJA DE 5400</t>
  </si>
  <si>
    <t>IPP-132</t>
  </si>
  <si>
    <t>CONTACTOR    TRIFASICO    PARA    MOTOR DE 20    HP    A    440V CON     BOBINA     A     110     V     CON     BLOQUE DE CONTACTO AUXILIAR NO-NC (TELEMECANIQUE)</t>
  </si>
  <si>
    <t>IPP-133</t>
  </si>
  <si>
    <t>CONTACTOR    TRIFÁSICO    PARA    MOTOR DE 30    HP    A    440V CON     BOBINA     A     110     V     CON     BLOQUE DE CONTACTO AUXILIAR NO-NC (TELEMECANIQUE)</t>
  </si>
  <si>
    <t>IPP-134</t>
  </si>
  <si>
    <t>CORREA B-36</t>
  </si>
  <si>
    <t>IPP-135</t>
  </si>
  <si>
    <t>CORREA B-50</t>
  </si>
  <si>
    <t>IPP-136</t>
  </si>
  <si>
    <t>CORREAS REFERENCIA SHG- SPC-2240</t>
  </si>
  <si>
    <t>IPP-137</t>
  </si>
  <si>
    <t>FUNDA TERMO ENCOJIBLE # 10</t>
  </si>
  <si>
    <t>IPP-138</t>
  </si>
  <si>
    <t>FUNDA TERMO ENCOJIBLE # 4</t>
  </si>
  <si>
    <t>IPP-139</t>
  </si>
  <si>
    <t>FUNDA TERMO ENCOJIBLE # 6</t>
  </si>
  <si>
    <t>IPP-140</t>
  </si>
  <si>
    <t>FUNDA TERMO ENCOJIBLE # 8</t>
  </si>
  <si>
    <t>IPP-141</t>
  </si>
  <si>
    <t>IPP-142</t>
  </si>
  <si>
    <t>IPP-143</t>
  </si>
  <si>
    <t>IPP-144</t>
  </si>
  <si>
    <t>IPP-145</t>
  </si>
  <si>
    <t>IPP-146</t>
  </si>
  <si>
    <t>IPP-147</t>
  </si>
  <si>
    <t>IPP-148</t>
  </si>
  <si>
    <t>MALLA   EN   ACERO   SAE   1070,   2600   MM   X   1,325, MALLA TAMAÑO Nº4</t>
  </si>
  <si>
    <t>IPP-149</t>
  </si>
  <si>
    <t>MALLA      EN      ACERO      SAE      3100X1325      MM, MALLA TAMAÑO 7/8"(22,20MM)</t>
  </si>
  <si>
    <t>IPP-150</t>
  </si>
  <si>
    <t>MANGUERA      ACORAZADA      DE      4"      POR      6 METROS PARA ALTA TEMPERATURA</t>
  </si>
  <si>
    <t>IPP-151</t>
  </si>
  <si>
    <t>IPP-152</t>
  </si>
  <si>
    <t>IPP-153</t>
  </si>
  <si>
    <t>IPP-154</t>
  </si>
  <si>
    <t>MANGUERA POLIURETANO NEUMÁT0ICA 10MM</t>
  </si>
  <si>
    <t>IPP-155</t>
  </si>
  <si>
    <t>IPP-156</t>
  </si>
  <si>
    <t>MANGUERA POLIURETANO NEUMÁTICA 12 MM</t>
  </si>
  <si>
    <t>IPP-157</t>
  </si>
  <si>
    <t>IPP-158</t>
  </si>
  <si>
    <t>IPP-159</t>
  </si>
  <si>
    <t>IPP-160</t>
  </si>
  <si>
    <t>IPP-161</t>
  </si>
  <si>
    <t>IPP-162</t>
  </si>
  <si>
    <t>IPP-163</t>
  </si>
  <si>
    <t>IPP-164</t>
  </si>
  <si>
    <t>IPP-165</t>
  </si>
  <si>
    <t>IPP-166</t>
  </si>
  <si>
    <t>IPP-167</t>
  </si>
  <si>
    <t>RACOR CODO- GIRATORIO NPT ½  OD 3/8</t>
  </si>
  <si>
    <t>IPP-168</t>
  </si>
  <si>
    <t>IPP-169</t>
  </si>
  <si>
    <t>IPP-170</t>
  </si>
  <si>
    <t>IPP-171</t>
  </si>
  <si>
    <t>IPP-172</t>
  </si>
  <si>
    <t>IPP-173</t>
  </si>
  <si>
    <t>IPP-174</t>
  </si>
  <si>
    <t>IPP-175</t>
  </si>
  <si>
    <t>IPP-176</t>
  </si>
  <si>
    <t>IPP-177</t>
  </si>
  <si>
    <t>REGISTRO TIPO CORTINA DE 3/4</t>
  </si>
  <si>
    <t>IPP-178</t>
  </si>
  <si>
    <t>RODAMIENTO 216-300-2F EJE DE TRES PULGADAS</t>
  </si>
  <si>
    <t>IPP-179</t>
  </si>
  <si>
    <t>IPP-180</t>
  </si>
  <si>
    <t>IPP-181</t>
  </si>
  <si>
    <t>IPP-182</t>
  </si>
  <si>
    <t>IPP-183</t>
  </si>
  <si>
    <t>IPP-184</t>
  </si>
  <si>
    <t>IPP-185</t>
  </si>
  <si>
    <t>IPP-186</t>
  </si>
  <si>
    <t>IPP-187</t>
  </si>
  <si>
    <t>IPP-188</t>
  </si>
  <si>
    <t>IPP-189</t>
  </si>
  <si>
    <t>RODILLOS DE RETORNO PARA BANDA TRANSPORTADORA (SEGÚN MUESTRA)</t>
  </si>
  <si>
    <t>IPP-190</t>
  </si>
  <si>
    <t>IPP-191</t>
  </si>
  <si>
    <t>IPP-192</t>
  </si>
  <si>
    <t>TAPON HEMBRA DE 3"</t>
  </si>
  <si>
    <t>IPP-193</t>
  </si>
  <si>
    <t>TAPON MACHO DE 1"</t>
  </si>
  <si>
    <t>IPP-194</t>
  </si>
  <si>
    <t>TAPON MACHO DE 1/2"</t>
  </si>
  <si>
    <t>IPP-195</t>
  </si>
  <si>
    <t>TAPON MACHO DE 3/4"</t>
  </si>
  <si>
    <t>IPP-196</t>
  </si>
  <si>
    <t>IPP-197</t>
  </si>
  <si>
    <t>TERMINAL DE OJO #12</t>
  </si>
  <si>
    <t>IPP-198</t>
  </si>
  <si>
    <t>TERMINAL DE OJO #14</t>
  </si>
  <si>
    <t>IPP-199</t>
  </si>
  <si>
    <t>TERMINAL DE OJO #6</t>
  </si>
  <si>
    <t>IPP-200</t>
  </si>
  <si>
    <t>IPP-201</t>
  </si>
  <si>
    <t>TERMINAL DE OJO #8</t>
  </si>
  <si>
    <t>IPP-202</t>
  </si>
  <si>
    <t>TORNILLO TIPO CARREAJE DE1/2 X 2 1/2" GRADO 5 O 8 CON TUERCA NORMAL Y GUASA A PRESION</t>
  </si>
  <si>
    <t>IPP-203</t>
  </si>
  <si>
    <t>MASA  PATRON  CLASE  M1  FUNDICION  GRIS  20  KG INCLUYE CERTIFICADO CLASE M1</t>
  </si>
  <si>
    <t>IPP-204</t>
  </si>
  <si>
    <t>IPP-205</t>
  </si>
  <si>
    <t>IPP-206</t>
  </si>
  <si>
    <t>IPP-207</t>
  </si>
  <si>
    <t>IPP-208</t>
  </si>
  <si>
    <t>IPP-209</t>
  </si>
  <si>
    <t>PESAPATRONDE20KGDEFUNDICIONGRISCLASEM1CONCERTIFICADODE CALIBRACION EXPEDIDO POR UN LABORATORIO CERTIFICADO.</t>
  </si>
  <si>
    <t>IPP-210</t>
  </si>
  <si>
    <t xml:space="preserve">REDUCTOR ELEVADOR DE CANGILONES PLANTA 2 EJE PIÑON  Z=12 M=3,25 sk 973,1 / RUEDA SALIDA Z=60, M= 3,25 sk 972,1 /973,1 </t>
  </si>
  <si>
    <t>IPP-211</t>
  </si>
  <si>
    <t>BORNERA DE CONEXIÓN PARA CABLE # 14 CON TAPA.</t>
  </si>
  <si>
    <t>IPP-212</t>
  </si>
  <si>
    <t>COFRE METALICO 100 X 800 X 300.</t>
  </si>
  <si>
    <t>IPP-213</t>
  </si>
  <si>
    <t>CABLE TERMOCUPLAS.</t>
  </si>
  <si>
    <t>IPP-214</t>
  </si>
  <si>
    <t>CABLE ENCAUCHETADO 4X10.</t>
  </si>
  <si>
    <t>IPP-215</t>
  </si>
  <si>
    <t>CABLE DESNUDO NO. 2.</t>
  </si>
  <si>
    <t>IPP-216</t>
  </si>
  <si>
    <t>BORNA NO.2.</t>
  </si>
  <si>
    <t>IPP-217</t>
  </si>
  <si>
    <t>BORNA NO.12.</t>
  </si>
  <si>
    <t>IPP-218</t>
  </si>
  <si>
    <t>PANEL LED CUADRADO 60X60.</t>
  </si>
  <si>
    <t>IPP-219</t>
  </si>
  <si>
    <t>RIEL 2X4.</t>
  </si>
  <si>
    <t>IPP-220</t>
  </si>
  <si>
    <t>ESCALERILLA 30X8.</t>
  </si>
  <si>
    <t>IPP-221</t>
  </si>
  <si>
    <t>CURVA 30X8.</t>
  </si>
  <si>
    <t>IPP-222</t>
  </si>
  <si>
    <t>LIBRETA MIXTA.</t>
  </si>
  <si>
    <t>IPP-223</t>
  </si>
  <si>
    <t>CANALETA METALICA 10X4.</t>
  </si>
  <si>
    <t>IPP-224</t>
  </si>
  <si>
    <t>LIMPIADOR DE CONTACTOS.</t>
  </si>
  <si>
    <t>IPP-225</t>
  </si>
  <si>
    <t>CABLE VEHICULO NO.18.</t>
  </si>
  <si>
    <t>IPP-226</t>
  </si>
  <si>
    <t>MARQUILLA 0-9.</t>
  </si>
  <si>
    <t>IPP-227</t>
  </si>
  <si>
    <t>RIEL OMEGA 1M.</t>
  </si>
  <si>
    <t>IPP-228</t>
  </si>
  <si>
    <t>CABLE VEHICULO NO.22.</t>
  </si>
  <si>
    <t>IPP-229</t>
  </si>
  <si>
    <t>VARILLA ROSCADA 3/8.</t>
  </si>
  <si>
    <t>IPP-230</t>
  </si>
  <si>
    <t>CHAZO 3/8.</t>
  </si>
  <si>
    <t>IPP-231</t>
  </si>
  <si>
    <t>CHAZO 1/4 CON TORNILLO.</t>
  </si>
  <si>
    <t>IPP-232</t>
  </si>
  <si>
    <t>TROQUEL 10X4.</t>
  </si>
  <si>
    <t>IPP-233</t>
  </si>
  <si>
    <t>FRENO PARA RIEL.</t>
  </si>
  <si>
    <t>IPP-234</t>
  </si>
  <si>
    <t>TORNILLO COBRE 2".</t>
  </si>
  <si>
    <t>IPP-235</t>
  </si>
  <si>
    <t>TOMA 15 AMP NARANJA.</t>
  </si>
  <si>
    <t>IPP-236</t>
  </si>
  <si>
    <t>AUTODESFORRE.</t>
  </si>
  <si>
    <t>IPP-237</t>
  </si>
  <si>
    <t>ADHESIVO PARA CANALETA DEXON.</t>
  </si>
  <si>
    <t>IPP-238</t>
  </si>
  <si>
    <t>TOMA LEVITON 15 AMP.</t>
  </si>
  <si>
    <t>IPP-239</t>
  </si>
  <si>
    <t>TERMINAL PIN NO.14.</t>
  </si>
  <si>
    <t>IPP-240</t>
  </si>
  <si>
    <t>TERMINAL PIN NO.18.</t>
  </si>
  <si>
    <t>IPP-241</t>
  </si>
  <si>
    <t>TERMINAL PIN HUECA CABLE NO.22 AWG.</t>
  </si>
  <si>
    <t>IPP-242</t>
  </si>
  <si>
    <t>PLUF RJ 45.</t>
  </si>
  <si>
    <t>IPP-243</t>
  </si>
  <si>
    <t>INTERRUPTOR SENCILLO.</t>
  </si>
  <si>
    <t>IPP-244</t>
  </si>
  <si>
    <t>INTERRUPTOR DOBLE.</t>
  </si>
  <si>
    <t>IPP-245</t>
  </si>
  <si>
    <t>TUBO EMT 1/2 EMT.</t>
  </si>
  <si>
    <t>IPP-246</t>
  </si>
  <si>
    <t>TERMINAL EMT 1/2.</t>
  </si>
  <si>
    <t>IPP-247</t>
  </si>
  <si>
    <t>CAJA METALICA 2400.</t>
  </si>
  <si>
    <t>IPP-248</t>
  </si>
  <si>
    <t>ABRAZADERA 1/2.</t>
  </si>
  <si>
    <t>IPP-249</t>
  </si>
  <si>
    <t>CURVA EMT 1/2.</t>
  </si>
  <si>
    <t>IPP-250</t>
  </si>
  <si>
    <t>UNION EMT 1/2.</t>
  </si>
  <si>
    <t>IPP-251</t>
  </si>
  <si>
    <t>CABLE UTP CAT. 6.</t>
  </si>
  <si>
    <t>IPP-252</t>
  </si>
  <si>
    <t>ACOPLE ARO DE 1/4.</t>
  </si>
  <si>
    <t>IPP-253</t>
  </si>
  <si>
    <t>ACOPLE RACOR F3 1/4 X 1/8</t>
  </si>
  <si>
    <t>IPP-254</t>
  </si>
  <si>
    <t>ADAPTADOR MACHO 1/4</t>
  </si>
  <si>
    <t>IPP-255</t>
  </si>
  <si>
    <t>CANALETA PLASTICA RANURADA 60X60.</t>
  </si>
  <si>
    <t>IPP-256</t>
  </si>
  <si>
    <t>TORNILLO AUTOPERFORANTE 1.</t>
  </si>
  <si>
    <t>IPP-257</t>
  </si>
  <si>
    <t>ADAPTADOR MACHO 1/8</t>
  </si>
  <si>
    <t>IPP-258</t>
  </si>
  <si>
    <t>ADAPTADOR PP 1/4" X 1/4</t>
  </si>
  <si>
    <t>IPP-259</t>
  </si>
  <si>
    <t>PIÑON GEMELO PARA MEZCLADOR PLANTA DE ASFALTO CEDARAPIS. MATERIAL: FUNDICIÓN EN 1045. PASO DIAMETRAL 2/IN. ANGULO DE HELICE 0. DISTANCIA ENTRE CENTROS 26".</t>
  </si>
  <si>
    <t>IPP-260</t>
  </si>
  <si>
    <t>ADAPTADORES A 90 GRADOS DE 1/4 CON BUSHING</t>
  </si>
  <si>
    <t>IPP-261</t>
  </si>
  <si>
    <t>AMARRES PLASTICOS 15 CM X 100.</t>
  </si>
  <si>
    <t>Pqte</t>
  </si>
  <si>
    <t>IPP-262</t>
  </si>
  <si>
    <t>AMARRES PLASTICOS 20 CM X 100.</t>
  </si>
  <si>
    <t>IPP-263</t>
  </si>
  <si>
    <t>AMPERIMETRO  0-300</t>
  </si>
  <si>
    <t>IPP-264</t>
  </si>
  <si>
    <t>ANILLO QUEMADOR PARA PLANTA DE ASFALTO CEDARAPIDS PA01.</t>
  </si>
  <si>
    <t>IPP-265</t>
  </si>
  <si>
    <t>ARANDELA PLANA NEGRA 5/16</t>
  </si>
  <si>
    <t>IPP-266</t>
  </si>
  <si>
    <t>ARANDELA PLANA NEGRA POR UNIDAD 5/8.</t>
  </si>
  <si>
    <t>IPP-267</t>
  </si>
  <si>
    <t>BANDEJA 20X8</t>
  </si>
  <si>
    <t>IPP-268</t>
  </si>
  <si>
    <t>BATERÍA 7 VOLTIOS</t>
  </si>
  <si>
    <t>IPP-269</t>
  </si>
  <si>
    <t>BISAGRA REDONDA ORNAMENTACIÓN 1/2".</t>
  </si>
  <si>
    <t>IPP-270</t>
  </si>
  <si>
    <t>BLOQUE FRONTAL PARA CONTACTOR</t>
  </si>
  <si>
    <t>IPP-271</t>
  </si>
  <si>
    <t>BLOQUE PARA CONTACTOR SCHNEIDER</t>
  </si>
  <si>
    <t>IPP-272</t>
  </si>
  <si>
    <t>BOMBA CENTRIFUGA 7.5 HP 3500 RPM ALTA PRESIÓN</t>
  </si>
  <si>
    <t>IPP-273</t>
  </si>
  <si>
    <t>BOMBA SUNTEC 13BB 1005.</t>
  </si>
  <si>
    <t>IPP-274</t>
  </si>
  <si>
    <t>BOTÓN PARO DE EMERGENCIA.</t>
  </si>
  <si>
    <t>IPP-275</t>
  </si>
  <si>
    <t>BREAKER DE RIEL 1 X 2A.</t>
  </si>
  <si>
    <t>IPP-276</t>
  </si>
  <si>
    <t>BREAKER DE RIEL 1*16A LS.</t>
  </si>
  <si>
    <t>IPP-277</t>
  </si>
  <si>
    <t>BREAKER DE RIEL 2*6A LS.</t>
  </si>
  <si>
    <t>IPP-278</t>
  </si>
  <si>
    <t>BUJE 1/2 X 12</t>
  </si>
  <si>
    <t>IPP-279</t>
  </si>
  <si>
    <t>BUSHING DE 1/4 X 1/8</t>
  </si>
  <si>
    <t>IPP-280</t>
  </si>
  <si>
    <t>CABLE CONTROL 30X18+T FOIL ALUMINIO (30X18F).</t>
  </si>
  <si>
    <t>IPP-281</t>
  </si>
  <si>
    <t>CABLE CONTROL 4X22 AWG 600V 105" FOIL ALUMINIO RAMCRO.</t>
  </si>
  <si>
    <t>IPP-282</t>
  </si>
  <si>
    <t>CABLE ENCAUCHETADO DE 3X14.</t>
  </si>
  <si>
    <t>IPP-283</t>
  </si>
  <si>
    <t>CABLE MULTIPARK 48X16 APANTALLADO</t>
  </si>
  <si>
    <t>MTR</t>
  </si>
  <si>
    <t>IPP-284</t>
  </si>
  <si>
    <t>CANALETA RANURADA 80X80 DEXON</t>
  </si>
  <si>
    <t>IPP-285</t>
  </si>
  <si>
    <t>CAPSULA AC R 115 1/4</t>
  </si>
  <si>
    <t>IPP-286</t>
  </si>
  <si>
    <t>CAPSULA AC R 115 3/16</t>
  </si>
  <si>
    <t>IPP-287</t>
  </si>
  <si>
    <t>CARCAZA</t>
  </si>
  <si>
    <t>IPP-288</t>
  </si>
  <si>
    <t>CARGADOR DE BASTÓN + BATERÍA 9 VOLTIOS</t>
  </si>
  <si>
    <t>IPP-289</t>
  </si>
  <si>
    <t>CHAPA DE PLOMO CON LLAVE</t>
  </si>
  <si>
    <t>IPP-290</t>
  </si>
  <si>
    <t>CHUMACERA SN617 CON RODAMIENTO 22317 Y MANGUITO H2317. (JUEGO).</t>
  </si>
  <si>
    <t>IPP-291</t>
  </si>
  <si>
    <t>CINTA DE ENMASCARAR 3M.</t>
  </si>
  <si>
    <t>IPP-292</t>
  </si>
  <si>
    <t>CODO 90 X 2 PVC PRESIÓN</t>
  </si>
  <si>
    <t>IPP-293</t>
  </si>
  <si>
    <t>CODO GALVANIZADO 1/2.</t>
  </si>
  <si>
    <t>IPP-294</t>
  </si>
  <si>
    <t>CODO PVC 1/2 X 1/2</t>
  </si>
  <si>
    <t>IPP-295</t>
  </si>
  <si>
    <t>COFRE PARA EXTERIORES 5425</t>
  </si>
  <si>
    <t>IPP-296</t>
  </si>
  <si>
    <t>COMPUERTA DE DESCARGA PARA MEZCLADOR PLANTA DE ASFALTO 2</t>
  </si>
  <si>
    <t>IPP-297</t>
  </si>
  <si>
    <t>CONJUNTO EJE DE COLA PARA PLANTA DE ASFALTO CEDARAPIDS PA01.</t>
  </si>
  <si>
    <t>IPP-298</t>
  </si>
  <si>
    <t>CONSOLA METALICA BAJO MEDIDAS</t>
  </si>
  <si>
    <t>IPP-299</t>
  </si>
  <si>
    <t>CONTACTOR LS 1D12</t>
  </si>
  <si>
    <t>IPP-300</t>
  </si>
  <si>
    <t>CONTACTOR LS 1D18</t>
  </si>
  <si>
    <t>IPP-301</t>
  </si>
  <si>
    <t>CONTACTOR LS 1D32</t>
  </si>
  <si>
    <t>IPP-302</t>
  </si>
  <si>
    <t>CONVERTIDOR.</t>
  </si>
  <si>
    <t>IPP-303</t>
  </si>
  <si>
    <t>COPAS.</t>
  </si>
  <si>
    <t>IPP-304</t>
  </si>
  <si>
    <t>CORREA TRAPEZOIDAL B-110</t>
  </si>
  <si>
    <t>IPP-305</t>
  </si>
  <si>
    <t>CORREAS TIPO C-109.</t>
  </si>
  <si>
    <t>IPP-306</t>
  </si>
  <si>
    <t>CUFAR.</t>
  </si>
  <si>
    <t>IPP-307</t>
  </si>
  <si>
    <t>DEFLECTOR QUEMADOR PARA PLANTA DE ASFALTO CEDARAPIDS PA01.</t>
  </si>
  <si>
    <t>IPP-308</t>
  </si>
  <si>
    <t>DISCO DE PULIR 4 1/2</t>
  </si>
  <si>
    <t>IPP-309</t>
  </si>
  <si>
    <t>EMPAQUE CAUCHO ACOPLE RÁPIDO OPW 215</t>
  </si>
  <si>
    <t>IPP-310</t>
  </si>
  <si>
    <t>ESPUMA RECTANGULAR 1 1/2" X 1/2".</t>
  </si>
  <si>
    <t>IPP-311</t>
  </si>
  <si>
    <t>ESTACION ARTEZAS</t>
  </si>
  <si>
    <t>IPP-312</t>
  </si>
  <si>
    <t>ESTACION RETORNO</t>
  </si>
  <si>
    <t>IPP-313</t>
  </si>
  <si>
    <t>FABRICACIÓN DAMPER EN ACERO A36.</t>
  </si>
  <si>
    <t>IPP-314</t>
  </si>
  <si>
    <t>FABRICACIÓN DE TRUNNIÓN EN FUNDICIÓN DE ACERO 5150 PARA PLANTA DE ASFALTO CEDARAPIDS, DUREZA 36-38 HRC. (INCLUYE DISEÑO DEL TRUNNION, MONTAJE EN PRENSA Y TRATAMIENTO TERMICO).</t>
  </si>
  <si>
    <t>IPP-315</t>
  </si>
  <si>
    <t>FABRICACIÓN GRAPA 3/8 X 1 1/2</t>
  </si>
  <si>
    <t>IPP-316</t>
  </si>
  <si>
    <t>FIBRA MAT</t>
  </si>
  <si>
    <t>IPP-317</t>
  </si>
  <si>
    <t>FLOTADOR SWITCH EN PVC CON CONTRAPESO CABLE 3 MTS.</t>
  </si>
  <si>
    <t>IPP-318</t>
  </si>
  <si>
    <t>FUNDA TERMO ENCOGIBLE DIÁMETRO DE 5 MM</t>
  </si>
  <si>
    <t>IPP-319</t>
  </si>
  <si>
    <t>GOTERO MECK</t>
  </si>
  <si>
    <t>IPP-320</t>
  </si>
  <si>
    <t>GRAPAS 1/2</t>
  </si>
  <si>
    <t>IPP-321</t>
  </si>
  <si>
    <t>GUANTE MULTIFLEX</t>
  </si>
  <si>
    <t>IPP-322</t>
  </si>
  <si>
    <t>MANGUERA PARA ALTA PRESIÓN 1"</t>
  </si>
  <si>
    <t>IPP-323</t>
  </si>
  <si>
    <t>MANGUERA PVC 2" BOMBA SUMERGIBLE</t>
  </si>
  <si>
    <t>IPP-324</t>
  </si>
  <si>
    <t>MANGUERA R 115 DE 1/4 X 0,60 ACOPLADA</t>
  </si>
  <si>
    <t>IPP-325</t>
  </si>
  <si>
    <t>MANGUERA R115 1/4</t>
  </si>
  <si>
    <t>IPP-326</t>
  </si>
  <si>
    <t>MANGUERA R115 3/16</t>
  </si>
  <si>
    <t>IPP-327</t>
  </si>
  <si>
    <t>MANGUERA ROJA GTS 1/2 " 3 PSI.</t>
  </si>
  <si>
    <t>IPP-328</t>
  </si>
  <si>
    <t>MARTILLO HEX 68 UNC.</t>
  </si>
  <si>
    <t>IPP-329</t>
  </si>
  <si>
    <t>MTS SPIRAL 1/2</t>
  </si>
  <si>
    <t>IPP-330</t>
  </si>
  <si>
    <t>NIPLES ACERO AL CARBÓN 1 1/4.</t>
  </si>
  <si>
    <t>IPP-331</t>
  </si>
  <si>
    <t>PARADA DE EMERGENCIA SCHNEIDER</t>
  </si>
  <si>
    <t>IPP-332</t>
  </si>
  <si>
    <t>PILOTO ROJO SCHNEIDER</t>
  </si>
  <si>
    <t>IPP-333</t>
  </si>
  <si>
    <t>PILOTO VERDE SCHNEIDER</t>
  </si>
  <si>
    <t>IPP-334</t>
  </si>
  <si>
    <t>PIN A16</t>
  </si>
  <si>
    <t>IPP-335</t>
  </si>
  <si>
    <t>PIN A38.</t>
  </si>
  <si>
    <t>IPP-336</t>
  </si>
  <si>
    <t>PIN I150</t>
  </si>
  <si>
    <t>IPP-337</t>
  </si>
  <si>
    <t>PIN I62</t>
  </si>
  <si>
    <t>IPP-338</t>
  </si>
  <si>
    <t>PIN I80</t>
  </si>
  <si>
    <t>IPP-339</t>
  </si>
  <si>
    <t>PINES PARA ACOPLE TIPO ENGRANAJE DE REDUCTOR MEZCLADOR PA02.</t>
  </si>
  <si>
    <t>IPP-340</t>
  </si>
  <si>
    <t>PISTOLA 9"</t>
  </si>
  <si>
    <t>IPP-341</t>
  </si>
  <si>
    <t>PRESTOLOK MACHO 8MM X 1/8</t>
  </si>
  <si>
    <t>IPP-342</t>
  </si>
  <si>
    <t>QUEMADOR RIELLO MODELO: RLS 130</t>
  </si>
  <si>
    <t>IPP-343</t>
  </si>
  <si>
    <t>RACOR 103 DE 1/8</t>
  </si>
  <si>
    <t>IPP-344</t>
  </si>
  <si>
    <t>RACOR 116 DE 1/4 X 1/8</t>
  </si>
  <si>
    <t>IPP-345</t>
  </si>
  <si>
    <t>RACOR 120 DE 1/8</t>
  </si>
  <si>
    <t>IPP-346</t>
  </si>
  <si>
    <t>RACOR 122 DE 1/8</t>
  </si>
  <si>
    <t>IPP-347</t>
  </si>
  <si>
    <t>RACOR 122 LARGO</t>
  </si>
  <si>
    <t>IPP-348</t>
  </si>
  <si>
    <t>RACOR B116 DE 1/8</t>
  </si>
  <si>
    <t>IPP-349</t>
  </si>
  <si>
    <t>REFRIGERANTE.</t>
  </si>
  <si>
    <t>IPP-350</t>
  </si>
  <si>
    <t>REGISTROS PVC DE 1/2".</t>
  </si>
  <si>
    <t>IPP-351</t>
  </si>
  <si>
    <t>REGULADOR GAS</t>
  </si>
  <si>
    <t>IPP-352</t>
  </si>
  <si>
    <t>RELÉ ELECTRÓNICO 3RB2056/50 A 200A TAM S6 100016431. (SIEMENS).</t>
  </si>
  <si>
    <t>IPP-353</t>
  </si>
  <si>
    <t>RESINA 836</t>
  </si>
  <si>
    <t>IPP-354</t>
  </si>
  <si>
    <t>RETENEDOR 22X40X7 TC</t>
  </si>
  <si>
    <t>IPP-355</t>
  </si>
  <si>
    <t>RETENEDOR 22X42X10</t>
  </si>
  <si>
    <t>IPP-356</t>
  </si>
  <si>
    <t>RETENEDOR 42X62X10</t>
  </si>
  <si>
    <t>IPP-357</t>
  </si>
  <si>
    <t>RETENEDOR 70 X 125X24</t>
  </si>
  <si>
    <t>IPP-358</t>
  </si>
  <si>
    <t>RETENEDOR 70 X 150 N.</t>
  </si>
  <si>
    <t>IPP-359</t>
  </si>
  <si>
    <t>RETENEDOR 70 X 150 X12 HMS5 RG.</t>
  </si>
  <si>
    <t>IPP-360</t>
  </si>
  <si>
    <t>RETENEDOR 70X150X35</t>
  </si>
  <si>
    <t>IPP-361</t>
  </si>
  <si>
    <t>IPP-362</t>
  </si>
  <si>
    <t>IPP-363</t>
  </si>
  <si>
    <t>RODAMIENTO SKF 32208</t>
  </si>
  <si>
    <t>IPP-364</t>
  </si>
  <si>
    <t>SELECTOR DE LLAVE</t>
  </si>
  <si>
    <t>IPP-365</t>
  </si>
  <si>
    <t>SELECTOR MAZORCA 7 POC</t>
  </si>
  <si>
    <t>IPP-366</t>
  </si>
  <si>
    <t>SILICONA ROJA 5 ML 596 LOCTITE</t>
  </si>
  <si>
    <t>IPP-367</t>
  </si>
  <si>
    <t>SILICONA ROJA PARA ALTA TEMPERATURA</t>
  </si>
  <si>
    <t>IPP-368</t>
  </si>
  <si>
    <t>SILICONA SUPER LEX ROJA 300 ML 596 LOCTITE</t>
  </si>
  <si>
    <t>IPP-369</t>
  </si>
  <si>
    <t>SUMINISTRO DE CONOS EN INOXIDABLE PARA QUEMADOR TAMBOR PA01 Y PA02.  ACERO AISI 304, CONO EN ESPESOR DE 3/16".</t>
  </si>
  <si>
    <t>IPP-370</t>
  </si>
  <si>
    <t>SUMINISTRO DE JUEGO DE CUÑA PARA  AJUSTE DE  TAMBOR SECADOR  PLANTA DE  ASFALTO 2, CONSTA  DE  DOS  PIEZAS  MECANIZADAS  CON  AJUSTE  CÓNICO  Y  ACERO  CUADRADO  PARA SUJECIÓN DE TAMBOR Y CENTRA MIENTO PARA PISTA.</t>
  </si>
  <si>
    <t>IPP-371</t>
  </si>
  <si>
    <t>TAMBOR  PALETA  DIAMETRO  DE  10"  X  700 DIAMETRO EJE DE 2" X 930MM 8 ASPAS</t>
  </si>
  <si>
    <t>IPP-372</t>
  </si>
  <si>
    <t>TAMBOR DE CABEZA ENCAUCHETADO DE 3/8 DIAMETRO 12" X 540MM DIAMETRO EJE DE 2"1/2 X 930MM CON CUÑERO DE 1/2</t>
  </si>
  <si>
    <t>MTS</t>
  </si>
  <si>
    <t>IPP-373</t>
  </si>
  <si>
    <t>TAMBOR DE PALETA DIAMETRO DE 10"1/2 X 850 MM DIAMETRO EJE DE 2"1/4 X 1060MM 8 ASPAS</t>
  </si>
  <si>
    <t>IPP-374</t>
  </si>
  <si>
    <t xml:space="preserve">TAMBOR DE PALETA DIAMETRO DE 12" X 540MM DIAMETRO EJE DE 2"1/2 X 740MM </t>
  </si>
  <si>
    <t>IPP-375</t>
  </si>
  <si>
    <t>TAMBOR DE PALETA DIAMETRO DE 12" X 660 MM DIAMETRO  EJE  DE  2"1/2  X  990MM 8 ASPAS</t>
  </si>
  <si>
    <t>IPP-376</t>
  </si>
  <si>
    <t>TAPÓN CIEGO 00XB0X10</t>
  </si>
  <si>
    <t>IPP-377</t>
  </si>
  <si>
    <t>TAPÓN MACHO DE 1".</t>
  </si>
  <si>
    <t>IPP-378</t>
  </si>
  <si>
    <t>TE HHH 1/4" X1/4 " 4FNPT G</t>
  </si>
  <si>
    <t>IPP-379</t>
  </si>
  <si>
    <t>TEE HEMBRA DFE 1/4</t>
  </si>
  <si>
    <t>IPP-380</t>
  </si>
  <si>
    <t>TEE PVC PRESIÓN</t>
  </si>
  <si>
    <t>IPP-381</t>
  </si>
  <si>
    <t>TERMINALES DE 150 AMP.</t>
  </si>
  <si>
    <t>IPP-382</t>
  </si>
  <si>
    <t>TERMINALES TIPO PIN TUBULAR 10</t>
  </si>
  <si>
    <t>IPP-383</t>
  </si>
  <si>
    <t>TERMINALES TIPO PIN TUBULAR 12</t>
  </si>
  <si>
    <t>IPP-384</t>
  </si>
  <si>
    <t>TERMINALES TIPO PIN TUBULAR 14</t>
  </si>
  <si>
    <t>IPP-385</t>
  </si>
  <si>
    <t>TOMA CORRIENTE DOBLE</t>
  </si>
  <si>
    <t>IPP-386</t>
  </si>
  <si>
    <t>TORNILLO BRISTOL CABEZA AVELLAN UNC BCP UNC G8 5/8 X 3 TUERCA, GUASA Y ARANDELA.</t>
  </si>
  <si>
    <t>IPP-387</t>
  </si>
  <si>
    <t>TORNILLO BRÍSTOL SC 3/8 X 1</t>
  </si>
  <si>
    <t>IPP-388</t>
  </si>
  <si>
    <t>TORNILLO BRÍSTOL SC 3/8 X 1/2</t>
  </si>
  <si>
    <t>IPP-389</t>
  </si>
  <si>
    <t>TORNILLO CARRIAGE NEGRO CGE 5/8 X 6.</t>
  </si>
  <si>
    <t>IPP-390</t>
  </si>
  <si>
    <t>TORNILLO CUCHILLA G 9 G9 5/8 X 2 1/2.</t>
  </si>
  <si>
    <t>IPP-391</t>
  </si>
  <si>
    <t>TORNILLO HEXAGONAL GRADO 8 UNC NEGRO A08 3/8 X 1 1/2 TUERCA, GUASA Y ARANDELA.</t>
  </si>
  <si>
    <t>IPP-392</t>
  </si>
  <si>
    <t>TORNILLO HEXAGONAL GRADO 8 UNC NEGRO AO8 1 X 2 TUERCA, GUASA Y ARANDELA.</t>
  </si>
  <si>
    <t>IPP-393</t>
  </si>
  <si>
    <t>TORNILLO HEXAGONAL GRADO 8 UNC NEGRO AO8 1/2 X 1.1/4 TUERCA, GUASA Y ARANDELA.</t>
  </si>
  <si>
    <t>IPP-394</t>
  </si>
  <si>
    <t>TORNILLO HEXAGONAL GRADO 8 UNC NEGRO AO8 3/4 X 2 TUERCA, GUASA Y ARANDELA.</t>
  </si>
  <si>
    <t>IPP-395</t>
  </si>
  <si>
    <t>TORNILLO HEXAGONAL GRADO 8 UNC NEGRO AO8 5/16 X 1 TUERCA, GUASA Y ARANDELA.</t>
  </si>
  <si>
    <t>IPP-396</t>
  </si>
  <si>
    <t>TORNILLO HEXAGONAL GRADO 8 UNC NEGRO AO8 7/8 X 3 TUERCA, GUASA Y ARANDELA.</t>
  </si>
  <si>
    <t>IPP-397</t>
  </si>
  <si>
    <t>TORNILLOS AVELLANADOS DE 1/2 X 2# 1/2.</t>
  </si>
  <si>
    <t>IPP-398</t>
  </si>
  <si>
    <t>TORNILLOS BRISTOL.</t>
  </si>
  <si>
    <t>IPP-399</t>
  </si>
  <si>
    <t>TRANSFORMADOR    DE    AISLAMIENTO    2500    VA 440/110V.</t>
  </si>
  <si>
    <t>IPP-400</t>
  </si>
  <si>
    <t>TUBERÍA POWER FLAME.</t>
  </si>
  <si>
    <t>IPP-401</t>
  </si>
  <si>
    <t>TUERCA HEX G5 UNC G5UNC 5/16</t>
  </si>
  <si>
    <t>IPP-402</t>
  </si>
  <si>
    <t>TUERCA HEXAGONAL NEGRA 2H 1 1/4.</t>
  </si>
  <si>
    <t>IPP-403</t>
  </si>
  <si>
    <t>TUERCAS DE 1" AVANCE RÁPIDO</t>
  </si>
  <si>
    <t>IPP-404</t>
  </si>
  <si>
    <t>TUERCAS HEXAGONAL G5 UNC G5 UNC 5/8.</t>
  </si>
  <si>
    <t>IPP-405</t>
  </si>
  <si>
    <t>UNIÓN H-H DE 1/8</t>
  </si>
  <si>
    <t>IPP-406</t>
  </si>
  <si>
    <t>UNIÓN PVC DE 1/4.</t>
  </si>
  <si>
    <t>IPP-407</t>
  </si>
  <si>
    <t>UNIÓN PVC-P CADENA 140-2.</t>
  </si>
  <si>
    <t>IPP-408</t>
  </si>
  <si>
    <t>RODILLO DE CARGA DIAMETRO  DE 3"  1/2 X 230MM DIAMETRO  EJE  DE 20MM  X  280MM CON CUADRANTE DE 1/2</t>
  </si>
  <si>
    <t>IPP-409</t>
  </si>
  <si>
    <t>RODILLO DE RETORNO DIAMETRO DE 3" 1/2 X 814MM DIAMETRO  EJE  DE 20MM  X  874MM CON CUADRANTE DE 1/2</t>
  </si>
  <si>
    <t>IPP-410</t>
  </si>
  <si>
    <t>RODILLO DE INFLEXION DIAMETRO DE 3" 1/2 X 814MM DIAMETRO EJE DE 1" 1/4 X 940MM</t>
  </si>
  <si>
    <t>IPP-411</t>
  </si>
  <si>
    <t>RODILLO DE CARGA DIAMETRO DE 4" 1/2 X 270MM DIAMETRO EJE DE 20MM X 310MM CON CUADRANTE DE 1/2</t>
  </si>
  <si>
    <t>IPP-412</t>
  </si>
  <si>
    <t>RODILLO DE IMPACTO DIAMETRO DE 4" 1/2 X 270MM DIAMETRO EJE DE 20 X 310MM CON CUADRANTE DE 1/2</t>
  </si>
  <si>
    <t>IPP-413</t>
  </si>
  <si>
    <t>RODILLO DE RETORNO DIAMETRO DE 4" 1/2 X 530MM DIAMETRO EJE DE 20MM X 580MM CON CUADRANTE DE 1/2</t>
  </si>
  <si>
    <t>IPP-414</t>
  </si>
  <si>
    <t>UNIVERSAL PVC DE 2"</t>
  </si>
  <si>
    <t>IPP-415</t>
  </si>
  <si>
    <t>VALVULA BOLA EN INOX, 4 TORNILLOS DIAMETRO 3/4" ROSCADA NPT.</t>
  </si>
  <si>
    <t>IPP-416</t>
  </si>
  <si>
    <t>VÁLVULA CORTINA</t>
  </si>
  <si>
    <t>IPP-417</t>
  </si>
  <si>
    <t>RODILLO  DE  CARGA  DIAMETRO  4"1/2  X 220MM</t>
  </si>
  <si>
    <t>IPP-418</t>
  </si>
  <si>
    <t>VALVULA MARIPOSA DE 10",ACTUADOR NEUMATICO REF125,CON ELECTROVALVULA DE 110 VAC.</t>
  </si>
  <si>
    <t>IPP-419</t>
  </si>
  <si>
    <t xml:space="preserve">RODILLO DE INFLEXION DIAMETRO DE 3" 1/2 X 730MM DIAMETRO EJE DE 20MM X 775MM </t>
  </si>
  <si>
    <t>IPP-420</t>
  </si>
  <si>
    <t>RODILLO DE RETORNO DIAMETRO DE 3"1/2 X 730MM DIAMETRO EJE 20MM X 820</t>
  </si>
  <si>
    <t>IPP-421</t>
  </si>
  <si>
    <t>VÁLVULA PVC DE 2"</t>
  </si>
  <si>
    <t>IPP-422</t>
  </si>
  <si>
    <t>RODILLO DE CARGA  DIAMETRO 4"1/2 X 220 DIAMETRO  EJE  DE  20MM  X  260MM  CON CUADRANTE DE 1/2</t>
  </si>
  <si>
    <t>IPP-423</t>
  </si>
  <si>
    <t xml:space="preserve">RODILLO DE IMPACTO DIAMETRO DE 4" 1/2 X 550MM DIAMETRO EJE DE 20 X 570MMMM CON CUADRANTE DE 1/2 </t>
  </si>
  <si>
    <t>IPP-424</t>
  </si>
  <si>
    <t>RODILLO  DE  RETORNO  DIAMETRO  4"1/2  X 700MM DIAMETRO EJE 20MM X 750MM CON CUADRANTE DE 1/2</t>
  </si>
  <si>
    <t>IPP-425</t>
  </si>
  <si>
    <t>VARILLA ROSCADA NEGRA B7 1/ 1/4 X 1 MT.</t>
  </si>
  <si>
    <t>IPP-426</t>
  </si>
  <si>
    <t>RODILLO CARGA TOLVAS DIAMETRO 4"1/2 X 550 DIAMETRO EJE DE 20MM X 570MM CON CUADRANTE DE 1/2</t>
  </si>
  <si>
    <t>IPP-427</t>
  </si>
  <si>
    <t>RODILLOS  DE  CARGA  DIAMETRO  4"1/2  X 270MM DIAMERO EJE DE 20MM X 310 CON CUADRANTE DE 1/2</t>
  </si>
  <si>
    <t>IPP-428</t>
  </si>
  <si>
    <t>RODILLOS  DE IMPACTO DIAMETRO  4"1/2 X 850MM DIAMERO EJE DE 20MM X 900 CON CUADRANTE DE 1/2</t>
  </si>
  <si>
    <t>IPP-429</t>
  </si>
  <si>
    <t>RODILLOS DE RETORNO BANDA 1</t>
  </si>
  <si>
    <t>IPP-430</t>
  </si>
  <si>
    <t>RODILLOS DE RETORNO BANDA 2</t>
  </si>
  <si>
    <t>IPP-431</t>
  </si>
  <si>
    <t>VOLTIMETRO DE 0-600</t>
  </si>
  <si>
    <t>IPC MAR 2026</t>
  </si>
  <si>
    <t>LOS VALORES DE CONTRATOS DE LA UAERMV Y DE OTRAS ENTIDADES ESTAN INDEXADOS A MARZO 2026</t>
  </si>
  <si>
    <t>*Se identificaron algunas cotizaciones que presentaban valores considerablemente superiores a los obtebidos en el análisis histórico, lo cual generaba una alta dispersión en la muestra y se reflejaba en la baja confiabilidad de los resultados, por ello, se priorizaron los valores que reflejan el comportamiento del mercado.</t>
  </si>
  <si>
    <r>
      <rPr>
        <b/>
        <sz val="11"/>
        <rFont val="Arial"/>
        <family val="2"/>
      </rPr>
      <t>Proyectó</t>
    </r>
    <r>
      <rPr>
        <sz val="11"/>
        <rFont val="Arial"/>
        <family val="2"/>
      </rPr>
      <t>: Clara Daisy Bermúdez Forero - Contratista Subdirección de Producción y Apoyo Logístico- UAERMV</t>
    </r>
  </si>
  <si>
    <r>
      <t xml:space="preserve">NOTA: </t>
    </r>
    <r>
      <rPr>
        <sz val="10"/>
        <color theme="1"/>
        <rFont val="Arial"/>
        <family val="2"/>
      </rPr>
      <t xml:space="preserve"> Para determinar las variaciones anuales de los precios se aplicó el Índice de Precios al Consumidor (IPC)</t>
    </r>
  </si>
  <si>
    <t>** Se indexaron los precios de contratos históricos a marzo de 2026, así mismo se confirmo con las empresas IMC S.A.S. Y AUTOCARS INGENIERIA S.A.S. si mantenian sus contizaciones con fecha de febrero de 2026 a la fecha actual, aceptaron vía correo electrónico.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</si>
</sst>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3">
    <numFmt numFmtId="42" formatCode="_-&quot;$&quot;\ * #,##0_-;\-&quot;$&quot;\ * #,##0_-;_-&quot;$&quot;\ * &quot;-&quot;_-;_-@_-"/>
    <numFmt numFmtId="164" formatCode="_-* #,##0.00\ &quot;€&quot;_-;\-* #,##0.00\ &quot;€&quot;_-;_-* &quot;-&quot;??\ &quot;€&quot;_-;_-@_-"/>
    <numFmt numFmtId="165" formatCode="_(&quot;$&quot;* #,##0.00_);_(&quot;$&quot;* \(#,##0.00\);_(&quot;$&quot;* &quot;-&quot;??_);_(@_)"/>
    <numFmt numFmtId="166" formatCode="_(* #,##0.00_);_(* \(#,##0.00\);_(* &quot;-&quot;??_);_(@_)"/>
    <numFmt numFmtId="167" formatCode="_(&quot;$&quot;\ * #,##0.00_);_(&quot;$&quot;\ * \(#,##0.00\);_(&quot;$&quot;\ * &quot;-&quot;??_);_(@_)"/>
    <numFmt numFmtId="168" formatCode="_-&quot;$&quot;* #,##0.00_-;\-&quot;$&quot;* #,##0.00_-;_-&quot;$&quot;* &quot;-&quot;??_-;_-@_-"/>
    <numFmt numFmtId="169" formatCode="&quot;$&quot;\ #,##0.00"/>
    <numFmt numFmtId="170" formatCode="_([$$-240A]\ * #,##0.00_);_([$$-240A]\ * \(#,##0.00\);_([$$-240A]\ * &quot;-&quot;??_);_(@_)"/>
    <numFmt numFmtId="171" formatCode="_ [$€-2]\ * #,##0.00_ ;_ [$€-2]\ * \-#,##0.00_ ;_ [$€-2]\ * &quot;-&quot;??_ "/>
    <numFmt numFmtId="172" formatCode="_ * #,##0.00_ ;_ * \-#,##0.00_ ;_ * &quot;-&quot;??_ ;_ @_ "/>
    <numFmt numFmtId="173" formatCode="_-* #,##0.00\ _€_-;\-* #,##0.00\ _€_-;_-* &quot;-&quot;??\ _€_-;_-@_-"/>
    <numFmt numFmtId="174" formatCode="_ * #,##0.00000_ ;_ * \-#,##0.00000_ ;_ * &quot;-&quot;??_ ;_ @_ "/>
    <numFmt numFmtId="175" formatCode="_ &quot;$&quot;\ * #,##0.00_ ;_ &quot;$&quot;\ * \-#,##0.00_ ;_ &quot;$&quot;\ * &quot;-&quot;??_ ;_ @_ "/>
    <numFmt numFmtId="176" formatCode="_(&quot;C$&quot;* #,##0.00_);_(&quot;C$&quot;* \(#,##0.00\);_(&quot;C$&quot;* &quot;-&quot;??_);_(@_)"/>
    <numFmt numFmtId="177" formatCode="&quot;$&quot;#,##0\ ;\(&quot;$&quot;#,##0\)"/>
    <numFmt numFmtId="178" formatCode="[$-C0A]d\-mmm\-yy;@"/>
    <numFmt numFmtId="179" formatCode="_-&quot;$&quot;* #,##0_-;\-&quot;$&quot;* #,##0_-;_-&quot;$&quot;* &quot;-&quot;??_-;_-@_-"/>
    <numFmt numFmtId="180" formatCode="0.000"/>
    <numFmt numFmtId="181" formatCode="_(&quot;$&quot;\ * #,##0_);_(&quot;$&quot;\ * \(#,##0\);_(&quot;$&quot;\ * &quot;-&quot;??_);_(@_)"/>
    <numFmt numFmtId="182" formatCode="_ * #,##0.00_ ;_ * \-#,##0.00_ ;_ * \-??_ ;_ @_ "/>
    <numFmt numFmtId="183" formatCode="\$#,##0\ ;\(\$#,##0\)"/>
    <numFmt numFmtId="184" formatCode="_([$€]* #,##0.00_);_([$€]* \(#,##0.00\);_([$€]* &quot;-&quot;??_);_(@_)"/>
    <numFmt numFmtId="185" formatCode="_ * #,##0_ ;_ * \-#,##0_ ;_ * \-??_ ;_ @_ "/>
    <numFmt numFmtId="186" formatCode="#,##0.0"/>
    <numFmt numFmtId="187" formatCode="_-* #,##0.00\ _P_t_s_-;\-* #,##0.00\ _P_t_s_-;_-* &quot;-&quot;??\ _P_t_s_-;_-@_-"/>
    <numFmt numFmtId="188" formatCode="_ &quot;$&quot;\ * #,##0_ ;_ &quot;$&quot;\ * \-#,##0_ ;_ &quot;$&quot;\ * &quot;-&quot;_ ;_ @_ "/>
    <numFmt numFmtId="189" formatCode="_-* #,##0.00\ &quot;Pta&quot;_-;\-* #,##0.00\ &quot;Pta&quot;_-;_-* &quot;-&quot;??\ &quot;Pta&quot;_-;_-@_-"/>
    <numFmt numFmtId="190" formatCode="_-* #,##0.00\ &quot;Pts&quot;_-;\-* #,##0.00\ &quot;Pts&quot;_-;_-* &quot;-&quot;??\ &quot;Pts&quot;_-;_-@_-"/>
    <numFmt numFmtId="191" formatCode="_-* #,##0.00\ [$€]_-;\-* #,##0.00\ [$€]_-;_-* &quot;-&quot;??\ [$€]_-;_-@_-"/>
    <numFmt numFmtId="192" formatCode="0.0%"/>
    <numFmt numFmtId="193" formatCode="_-* #,##0_-;\-* #,##0_-;_-* &quot;-&quot;??_-;_-@_-"/>
    <numFmt numFmtId="194" formatCode="_(&quot;$&quot;\ * #,##0.0_);_(&quot;$&quot;\ * \(#,##0.0\);_(&quot;$&quot;\ * &quot;-&quot;??_);_(@_)"/>
    <numFmt numFmtId="195" formatCode="_-&quot;$&quot;\ * #,##0_-;\-&quot;$&quot;\ * #,##0_-;_-&quot;$&quot;\ * &quot;-&quot;??_-;_-@_-"/>
  </numFmts>
  <fonts count="98">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u/>
      <sz val="11"/>
      <color theme="10"/>
      <name val="Calibri"/>
      <family val="2"/>
      <scheme val="minor"/>
    </font>
    <font>
      <sz val="11"/>
      <color theme="0"/>
      <name val="Calibri"/>
      <family val="2"/>
      <scheme val="minor"/>
    </font>
    <font>
      <b/>
      <sz val="10"/>
      <color rgb="FF000000"/>
      <name val="Calibri"/>
      <family val="2"/>
      <scheme val="minor"/>
    </font>
    <font>
      <b/>
      <sz val="12"/>
      <color theme="1"/>
      <name val="Calibri"/>
      <family val="2"/>
      <scheme val="minor"/>
    </font>
    <font>
      <sz val="12"/>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b/>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sz val="14"/>
      <color theme="1"/>
      <name val="Arial"/>
      <family val="2"/>
    </font>
    <font>
      <sz val="14"/>
      <color rgb="FF000000"/>
      <name val="Arial"/>
      <family val="2"/>
    </font>
    <font>
      <sz val="14"/>
      <name val="Arial"/>
      <family val="2"/>
    </font>
    <font>
      <b/>
      <sz val="14"/>
      <color theme="1"/>
      <name val="Calibri"/>
      <family val="2"/>
      <scheme val="minor"/>
    </font>
    <font>
      <b/>
      <sz val="16"/>
      <color theme="1"/>
      <name val="Calibri"/>
      <family val="2"/>
      <scheme val="minor"/>
    </font>
    <font>
      <b/>
      <sz val="10"/>
      <color theme="1"/>
      <name val="Arial"/>
      <family val="2"/>
    </font>
    <font>
      <b/>
      <sz val="11"/>
      <color rgb="FF000000"/>
      <name val="Calibri"/>
      <family val="2"/>
      <scheme val="minor"/>
    </font>
    <font>
      <b/>
      <sz val="10"/>
      <color rgb="FF000000"/>
      <name val="Arial"/>
      <family val="2"/>
    </font>
    <font>
      <b/>
      <sz val="11"/>
      <color theme="1"/>
      <name val="Arial"/>
      <family val="2"/>
    </font>
    <font>
      <b/>
      <sz val="20"/>
      <color theme="1"/>
      <name val="Calibri"/>
      <family val="2"/>
      <scheme val="minor"/>
    </font>
    <font>
      <sz val="20"/>
      <color theme="1"/>
      <name val="Calibri"/>
      <family val="2"/>
      <scheme val="minor"/>
    </font>
    <font>
      <b/>
      <sz val="13"/>
      <color theme="1"/>
      <name val="Calibri"/>
      <family val="2"/>
      <scheme val="minor"/>
    </font>
    <font>
      <b/>
      <sz val="12"/>
      <name val="Arial"/>
      <family val="2"/>
    </font>
    <font>
      <b/>
      <u/>
      <sz val="14"/>
      <color rgb="FF000000"/>
      <name val="Arial"/>
      <family val="2"/>
    </font>
    <font>
      <b/>
      <sz val="14"/>
      <color theme="1"/>
      <name val="Arial"/>
      <family val="2"/>
    </font>
    <font>
      <sz val="11"/>
      <color rgb="FF000000"/>
      <name val="Calibri"/>
      <family val="2"/>
      <scheme val="minor"/>
    </font>
    <font>
      <b/>
      <sz val="16"/>
      <color theme="1"/>
      <name val="Arial"/>
      <family val="2"/>
    </font>
    <font>
      <sz val="10"/>
      <color rgb="FF000000"/>
      <name val="Arial"/>
      <family val="2"/>
    </font>
    <font>
      <sz val="10"/>
      <color theme="1"/>
      <name val="Arial"/>
      <family val="2"/>
    </font>
    <font>
      <b/>
      <sz val="9"/>
      <color rgb="FF000000"/>
      <name val="Arial"/>
      <family val="2"/>
    </font>
    <font>
      <sz val="9"/>
      <color rgb="FF000000"/>
      <name val="Arial"/>
      <family val="2"/>
    </font>
    <font>
      <sz val="9"/>
      <name val="Arial"/>
      <family val="2"/>
    </font>
    <font>
      <b/>
      <sz val="9"/>
      <name val="Arial"/>
      <family val="2"/>
    </font>
    <font>
      <sz val="9"/>
      <color theme="1"/>
      <name val="Arial  "/>
    </font>
    <font>
      <sz val="9"/>
      <color theme="1"/>
      <name val="Arial"/>
      <family val="2"/>
    </font>
    <font>
      <b/>
      <sz val="9"/>
      <color theme="1"/>
      <name val="Calibri"/>
      <family val="2"/>
      <scheme val="minor"/>
    </font>
    <font>
      <sz val="9"/>
      <color theme="1"/>
      <name val="Calibri"/>
      <family val="2"/>
      <scheme val="minor"/>
    </font>
    <font>
      <b/>
      <i/>
      <sz val="16"/>
      <color theme="1"/>
      <name val="Calibri"/>
      <family val="2"/>
      <scheme val="minor"/>
    </font>
    <font>
      <b/>
      <sz val="11"/>
      <name val="Arial"/>
      <family val="2"/>
    </font>
    <font>
      <sz val="11"/>
      <color indexed="8"/>
      <name val="Arial"/>
      <family val="2"/>
    </font>
    <font>
      <sz val="9"/>
      <color indexed="8"/>
      <name val="Arial"/>
      <family val="2"/>
    </font>
    <font>
      <b/>
      <sz val="10"/>
      <color indexed="8"/>
      <name val="Arial"/>
      <family val="2"/>
    </font>
    <font>
      <sz val="11"/>
      <name val="Calibri"/>
      <family val="2"/>
      <scheme val="minor"/>
    </font>
    <font>
      <sz val="11"/>
      <color theme="1"/>
      <name val="Arial"/>
      <family val="2"/>
    </font>
    <font>
      <sz val="11"/>
      <name val="Arial"/>
      <family val="2"/>
    </font>
    <font>
      <b/>
      <u/>
      <sz val="10"/>
      <color rgb="FF000000"/>
      <name val="Arial"/>
      <family val="2"/>
    </font>
    <font>
      <b/>
      <sz val="16"/>
      <name val="Calibri"/>
      <family val="2"/>
      <scheme val="minor"/>
    </font>
    <font>
      <sz val="12"/>
      <color theme="1"/>
      <name val="Calibri"/>
      <family val="2"/>
      <scheme val="minor"/>
    </font>
    <font>
      <sz val="16"/>
      <color theme="1"/>
      <name val="Arial"/>
      <family val="2"/>
    </font>
    <font>
      <b/>
      <sz val="18"/>
      <color theme="0"/>
      <name val="Calibri"/>
      <family val="2"/>
      <scheme val="minor"/>
    </font>
    <font>
      <b/>
      <sz val="18"/>
      <name val="Calibri"/>
      <family val="2"/>
      <scheme val="minor"/>
    </font>
  </fonts>
  <fills count="86">
    <fill>
      <patternFill patternType="none"/>
    </fill>
    <fill>
      <patternFill patternType="gray125"/>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FFC7CE"/>
      </patternFill>
    </fill>
    <fill>
      <patternFill patternType="solid">
        <fgColor rgb="FFFFEB9C"/>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rgb="FFFFFF00"/>
        <bgColor indexed="64"/>
      </patternFill>
    </fill>
    <fill>
      <patternFill patternType="solid">
        <fgColor rgb="FF66FFCC"/>
        <bgColor indexed="64"/>
      </patternFill>
    </fill>
    <fill>
      <patternFill patternType="solid">
        <fgColor rgb="FFFFCCFF"/>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99FFCC"/>
        <bgColor indexed="64"/>
      </patternFill>
    </fill>
    <fill>
      <patternFill patternType="solid">
        <fgColor rgb="FFFFFFFF"/>
        <bgColor rgb="FFFFFFFF"/>
      </patternFill>
    </fill>
    <fill>
      <patternFill patternType="solid">
        <fgColor theme="0"/>
        <bgColor rgb="FFFFFFFF"/>
      </patternFill>
    </fill>
    <fill>
      <patternFill patternType="solid">
        <fgColor rgb="FFFFFF00"/>
        <bgColor rgb="FFFFFFFF"/>
      </patternFill>
    </fill>
    <fill>
      <patternFill patternType="solid">
        <fgColor theme="4" tint="0.59999389629810485"/>
        <bgColor indexed="64"/>
      </patternFill>
    </fill>
    <fill>
      <patternFill patternType="solid">
        <fgColor theme="7" tint="0.79998168889431442"/>
        <bgColor indexed="64"/>
      </patternFill>
    </fill>
    <fill>
      <patternFill patternType="solid">
        <fgColor rgb="FFFF0000"/>
        <bgColor indexed="64"/>
      </patternFill>
    </fill>
    <fill>
      <patternFill patternType="solid">
        <fgColor rgb="FFC00000"/>
        <bgColor indexed="64"/>
      </patternFill>
    </fill>
    <fill>
      <patternFill patternType="solid">
        <fgColor rgb="FF92D050"/>
        <bgColor indexed="64"/>
      </patternFill>
    </fill>
    <fill>
      <patternFill patternType="solid">
        <fgColor theme="6"/>
        <bgColor indexed="64"/>
      </patternFill>
    </fill>
    <fill>
      <patternFill patternType="solid">
        <fgColor theme="9" tint="0.59999389629810485"/>
        <bgColor indexed="64"/>
      </patternFill>
    </fill>
    <fill>
      <patternFill patternType="solid">
        <fgColor theme="9" tint="0.39997558519241921"/>
        <bgColor indexed="64"/>
      </patternFill>
    </fill>
  </fills>
  <borders count="10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rgb="FF000000"/>
      </left>
      <right/>
      <top style="thin">
        <color rgb="FF000000"/>
      </top>
      <bottom/>
      <diagonal/>
    </border>
    <border>
      <left style="medium">
        <color rgb="FF000000"/>
      </left>
      <right style="thin">
        <color rgb="FF000000"/>
      </right>
      <top style="thin">
        <color rgb="FF000000"/>
      </top>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indexed="64"/>
      </bottom>
      <diagonal/>
    </border>
    <border>
      <left style="medium">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dotted">
        <color indexed="64"/>
      </left>
      <right/>
      <top style="dashed">
        <color indexed="64"/>
      </top>
      <bottom style="dashed">
        <color indexed="64"/>
      </bottom>
      <diagonal/>
    </border>
  </borders>
  <cellStyleXfs count="1545">
    <xf numFmtId="0" fontId="0" fillId="0" borderId="0"/>
    <xf numFmtId="166" fontId="1" fillId="0" borderId="0" applyFont="0" applyFill="0" applyBorder="0" applyAlignment="0" applyProtection="0"/>
    <xf numFmtId="0" fontId="1" fillId="0" borderId="0"/>
    <xf numFmtId="168" fontId="1" fillId="0" borderId="0" applyFont="0" applyFill="0" applyBorder="0" applyAlignment="0" applyProtection="0"/>
    <xf numFmtId="0" fontId="4" fillId="0" borderId="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0" fontId="5" fillId="3"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9"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0" fontId="5" fillId="4"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0" fontId="5" fillId="5"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0" fontId="5" fillId="6"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8"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0" fontId="5" fillId="8"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0" fontId="5" fillId="9"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0"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0" fontId="5" fillId="12"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1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0" fontId="5" fillId="6"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4"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0" fontId="5" fillId="9"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7"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0" fontId="5" fillId="13"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5" fillId="11"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0" fontId="6" fillId="15"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0" fontId="6" fillId="10"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0" fontId="6" fillId="12"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0" fontId="6" fillId="16"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4"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0" fontId="6" fillId="1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6" fillId="18"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0" fontId="8" fillId="5"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8" fillId="7" borderId="0" applyNumberFormat="0" applyBorder="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0" fontId="9" fillId="23"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0" fillId="24" borderId="8"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1" fillId="25" borderId="9" applyNumberFormat="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0" fontId="13" fillId="0" borderId="11"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170" fontId="12" fillId="0" borderId="10" applyNumberFormat="0" applyFill="0" applyAlignment="0" applyProtection="0"/>
    <xf numFmtId="0" fontId="11" fillId="25" borderId="9"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5"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0" fontId="6" fillId="20"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26"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0" fontId="6" fillId="21"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9"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0" fontId="6" fillId="22"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0" fontId="6" fillId="16"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2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17"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0" fontId="6" fillId="19"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6" fillId="21" borderId="0" applyNumberFormat="0" applyBorder="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0" fontId="16" fillId="8"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0" fontId="16" fillId="14" borderId="8" applyNumberFormat="0" applyAlignment="0" applyProtection="0"/>
    <xf numFmtId="171" fontId="4" fillId="0" borderId="0" applyFont="0" applyFill="0" applyBorder="0" applyAlignment="0" applyProtection="0"/>
    <xf numFmtId="0" fontId="8" fillId="5" borderId="0" applyNumberFormat="0" applyBorder="0" applyAlignment="0" applyProtection="0"/>
    <xf numFmtId="0" fontId="18" fillId="0" borderId="12" applyNumberFormat="0" applyFill="0" applyAlignment="0" applyProtection="0"/>
    <xf numFmtId="0" fontId="15" fillId="0" borderId="0" applyNumberFormat="0" applyFill="0" applyBorder="0" applyAlignment="0" applyProtection="0"/>
    <xf numFmtId="0" fontId="20" fillId="0" borderId="0" applyNumberFormat="0" applyFill="0" applyBorder="0" applyAlignment="0" applyProtection="0">
      <alignment vertical="top"/>
      <protection locked="0"/>
    </xf>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0" fontId="7" fillId="4"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0" fontId="16" fillId="8" borderId="8" applyNumberFormat="0" applyAlignment="0" applyProtection="0"/>
    <xf numFmtId="0" fontId="13" fillId="0" borderId="11" applyNumberFormat="0" applyFill="0" applyAlignment="0" applyProtection="0"/>
    <xf numFmtId="169"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66" fontId="4" fillId="0" borderId="0" applyFont="0" applyFill="0" applyBorder="0" applyAlignment="0" applyProtection="0"/>
    <xf numFmtId="167" fontId="1"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6" fontId="4" fillId="0" borderId="0" applyFont="0" applyFill="0" applyBorder="0" applyAlignment="0" applyProtection="0"/>
    <xf numFmtId="177" fontId="21" fillId="0" borderId="0" applyFont="0" applyFill="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0" fontId="23"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22" fillId="14" borderId="0" applyNumberFormat="0" applyBorder="0" applyAlignment="0" applyProtection="0"/>
    <xf numFmtId="170" fontId="4" fillId="0" borderId="0"/>
    <xf numFmtId="0" fontId="24" fillId="0" borderId="0" applyNumberFormat="0" applyFill="0" applyBorder="0" applyProtection="0">
      <alignment vertical="top"/>
    </xf>
    <xf numFmtId="170" fontId="4" fillId="0" borderId="0"/>
    <xf numFmtId="170" fontId="4" fillId="0" borderId="0"/>
    <xf numFmtId="170" fontId="4" fillId="0" borderId="0"/>
    <xf numFmtId="170" fontId="4" fillId="0" borderId="0"/>
    <xf numFmtId="170" fontId="4" fillId="0" borderId="0"/>
    <xf numFmtId="170" fontId="4" fillId="0" borderId="0"/>
    <xf numFmtId="170" fontId="4" fillId="0" borderId="0"/>
    <xf numFmtId="170" fontId="4" fillId="0" borderId="0"/>
    <xf numFmtId="172" fontId="4"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0" fontId="4"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5" fillId="0" borderId="0"/>
    <xf numFmtId="170" fontId="4" fillId="0" borderId="0"/>
    <xf numFmtId="170" fontId="4" fillId="0" borderId="0"/>
    <xf numFmtId="170" fontId="4" fillId="0" borderId="0"/>
    <xf numFmtId="170" fontId="4" fillId="0" borderId="0"/>
    <xf numFmtId="170" fontId="4" fillId="0" borderId="0"/>
    <xf numFmtId="170" fontId="4" fillId="0" borderId="0"/>
    <xf numFmtId="170" fontId="5" fillId="0" borderId="0"/>
    <xf numFmtId="170" fontId="4" fillId="0" borderId="0"/>
    <xf numFmtId="170" fontId="5" fillId="0" borderId="0"/>
    <xf numFmtId="170" fontId="5" fillId="0" borderId="0"/>
    <xf numFmtId="170" fontId="5" fillId="0" borderId="0"/>
    <xf numFmtId="170" fontId="5" fillId="0" borderId="0"/>
    <xf numFmtId="170" fontId="5" fillId="0" borderId="0"/>
    <xf numFmtId="170" fontId="4" fillId="0" borderId="0"/>
    <xf numFmtId="170" fontId="4" fillId="0" borderId="0"/>
    <xf numFmtId="170" fontId="4" fillId="0" borderId="0"/>
    <xf numFmtId="170" fontId="4" fillId="0" borderId="0"/>
    <xf numFmtId="178" fontId="1" fillId="0" borderId="0"/>
    <xf numFmtId="178" fontId="1" fillId="0" borderId="0"/>
    <xf numFmtId="0" fontId="4" fillId="0" borderId="0"/>
    <xf numFmtId="0" fontId="4" fillId="0" borderId="0"/>
    <xf numFmtId="170" fontId="4" fillId="0" borderId="0"/>
    <xf numFmtId="170" fontId="4" fillId="0" borderId="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170" fontId="4" fillId="11" borderId="15" applyNumberFormat="0" applyFont="0" applyAlignment="0" applyProtection="0"/>
    <xf numFmtId="0" fontId="4" fillId="11" borderId="1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0" fontId="25" fillId="23"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25" fillId="24" borderId="16" applyNumberFormat="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2"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0" fontId="18" fillId="0" borderId="12"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7" fillId="0" borderId="17" applyNumberFormat="0" applyFill="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0" fontId="19" fillId="0" borderId="13"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9" fillId="0" borderId="18" applyNumberFormat="0" applyFill="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0" fontId="15" fillId="0" borderId="14"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14" fillId="0" borderId="19" applyNumberFormat="0" applyFill="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0" fontId="26"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28" fillId="0" borderId="0" applyNumberFormat="0" applyFill="0" applyBorder="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0" fontId="30" fillId="0" borderId="21"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170" fontId="30" fillId="0" borderId="20" applyNumberFormat="0" applyFill="0" applyAlignment="0" applyProtection="0"/>
    <xf numFmtId="0" fontId="12" fillId="0" borderId="0" applyNumberFormat="0" applyFill="0" applyBorder="0" applyAlignment="0" applyProtection="0"/>
    <xf numFmtId="166" fontId="1" fillId="0" borderId="0" applyFont="0" applyFill="0" applyBorder="0" applyAlignment="0" applyProtection="0"/>
    <xf numFmtId="0" fontId="32" fillId="30" borderId="0" applyNumberFormat="0" applyBorder="0" applyAlignment="0" applyProtection="0"/>
    <xf numFmtId="0" fontId="4" fillId="0" borderId="0"/>
    <xf numFmtId="182" fontId="4" fillId="0" borderId="0" applyFill="0" applyBorder="0" applyAlignment="0" applyProtection="0"/>
    <xf numFmtId="9" fontId="4" fillId="0" borderId="0" applyFill="0" applyBorder="0" applyAlignment="0" applyProtection="0"/>
    <xf numFmtId="40" fontId="38" fillId="0" borderId="0">
      <alignment horizontal="center"/>
    </xf>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3" fontId="39" fillId="0" borderId="0">
      <alignment horizontal="center" vertical="center"/>
    </xf>
    <xf numFmtId="0" fontId="4" fillId="0" borderId="0"/>
    <xf numFmtId="0" fontId="39" fillId="0" borderId="30" applyNumberFormat="0" applyFont="0" applyFill="0" applyAlignment="0" applyProtection="0">
      <alignment horizontal="left"/>
    </xf>
    <xf numFmtId="3" fontId="4" fillId="0" borderId="0" applyFont="0" applyFill="0" applyBorder="0" applyAlignment="0" applyProtection="0"/>
    <xf numFmtId="3"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30" fillId="31" borderId="0" applyNumberFormat="0" applyBorder="0" applyAlignment="0" applyProtection="0"/>
    <xf numFmtId="0" fontId="30" fillId="32" borderId="0" applyNumberFormat="0" applyBorder="0" applyAlignment="0" applyProtection="0"/>
    <xf numFmtId="0" fontId="30"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6"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6" fillId="38" borderId="0" applyNumberFormat="0" applyBorder="0" applyAlignment="0" applyProtection="0"/>
    <xf numFmtId="0" fontId="5" fillId="36" borderId="0" applyNumberFormat="0" applyBorder="0" applyAlignment="0" applyProtection="0"/>
    <xf numFmtId="0" fontId="5" fillId="39" borderId="0" applyNumberFormat="0" applyBorder="0" applyAlignment="0" applyProtection="0"/>
    <xf numFmtId="0" fontId="6" fillId="37" borderId="0" applyNumberFormat="0" applyBorder="0" applyAlignment="0" applyProtection="0"/>
    <xf numFmtId="0" fontId="5" fillId="34" borderId="0" applyNumberFormat="0" applyBorder="0" applyAlignment="0" applyProtection="0"/>
    <xf numFmtId="0" fontId="5" fillId="37" borderId="0" applyNumberFormat="0" applyBorder="0" applyAlignment="0" applyProtection="0"/>
    <xf numFmtId="0" fontId="6" fillId="37" borderId="0" applyNumberFormat="0" applyBorder="0" applyAlignment="0" applyProtection="0"/>
    <xf numFmtId="0" fontId="5" fillId="40" borderId="0" applyNumberFormat="0" applyBorder="0" applyAlignment="0" applyProtection="0"/>
    <xf numFmtId="0" fontId="5" fillId="34" borderId="0" applyNumberFormat="0" applyBorder="0" applyAlignment="0" applyProtection="0"/>
    <xf numFmtId="0" fontId="6" fillId="35" borderId="0" applyNumberFormat="0" applyBorder="0" applyAlignment="0" applyProtection="0"/>
    <xf numFmtId="0" fontId="5" fillId="36" borderId="0" applyNumberFormat="0" applyBorder="0" applyAlignment="0" applyProtection="0"/>
    <xf numFmtId="0" fontId="5" fillId="41" borderId="0" applyNumberFormat="0" applyBorder="0" applyAlignment="0" applyProtection="0"/>
    <xf numFmtId="0" fontId="6" fillId="41" borderId="0" applyNumberFormat="0" applyBorder="0" applyAlignment="0" applyProtection="0"/>
    <xf numFmtId="0" fontId="40" fillId="0" borderId="0"/>
    <xf numFmtId="184" fontId="41" fillId="0" borderId="0" applyFont="0" applyFill="0" applyBorder="0" applyAlignment="0" applyProtection="0"/>
    <xf numFmtId="171" fontId="5"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2" fontId="4" fillId="0" borderId="0" applyFont="0" applyFill="0" applyBorder="0" applyAlignment="0" applyProtection="0"/>
    <xf numFmtId="2" fontId="4" fillId="0" borderId="0" applyFont="0" applyFill="0" applyBorder="0" applyAlignment="0" applyProtection="0"/>
    <xf numFmtId="180" fontId="4" fillId="0" borderId="0" applyFont="0" applyFill="0" applyBorder="0" applyAlignment="0" applyProtection="0"/>
    <xf numFmtId="185" fontId="4" fillId="0" borderId="0" applyFill="0" applyBorder="0" applyAlignment="0" applyProtection="0"/>
    <xf numFmtId="186" fontId="4" fillId="0" borderId="0" applyFont="0" applyFill="0" applyBorder="0" applyAlignment="0" applyProtection="0"/>
    <xf numFmtId="172" fontId="4" fillId="0" borderId="0" applyFont="0" applyFill="0" applyBorder="0" applyAlignment="0" applyProtection="0"/>
    <xf numFmtId="166" fontId="5" fillId="0" borderId="0" applyFont="0" applyFill="0" applyBorder="0" applyAlignment="0" applyProtection="0"/>
    <xf numFmtId="166" fontId="4" fillId="0" borderId="0" applyFont="0" applyFill="0" applyBorder="0" applyAlignment="0" applyProtection="0"/>
    <xf numFmtId="187" fontId="4" fillId="0" borderId="0" applyFont="0" applyFill="0" applyBorder="0" applyAlignment="0" applyProtection="0"/>
    <xf numFmtId="172" fontId="4" fillId="0" borderId="0" applyFont="0" applyFill="0" applyBorder="0" applyAlignment="0" applyProtection="0"/>
    <xf numFmtId="188" fontId="4" fillId="0" borderId="0" applyFont="0" applyFill="0" applyBorder="0" applyAlignment="0" applyProtection="0"/>
    <xf numFmtId="164" fontId="4" fillId="0" borderId="0" applyFont="0" applyFill="0" applyBorder="0" applyAlignment="0" applyProtection="0"/>
    <xf numFmtId="189" fontId="4"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89" fontId="4" fillId="0" borderId="0" applyFont="0" applyFill="0" applyBorder="0" applyAlignment="0" applyProtection="0"/>
    <xf numFmtId="190" fontId="4" fillId="0" borderId="0" applyFont="0" applyFill="0" applyBorder="0" applyAlignment="0" applyProtection="0"/>
    <xf numFmtId="175" fontId="4" fillId="0" borderId="0" applyFont="0" applyFill="0" applyBorder="0" applyAlignment="0" applyProtection="0"/>
    <xf numFmtId="0" fontId="4" fillId="0" borderId="0"/>
    <xf numFmtId="0" fontId="4" fillId="0" borderId="0"/>
    <xf numFmtId="0" fontId="4" fillId="0" borderId="0"/>
    <xf numFmtId="0" fontId="4" fillId="0" borderId="0"/>
    <xf numFmtId="0" fontId="42" fillId="0" borderId="0"/>
    <xf numFmtId="0" fontId="37" fillId="0" borderId="0"/>
    <xf numFmtId="0" fontId="37" fillId="0" borderId="0"/>
    <xf numFmtId="0" fontId="4" fillId="0" borderId="0"/>
    <xf numFmtId="0" fontId="4" fillId="0" borderId="0"/>
    <xf numFmtId="0" fontId="37" fillId="0" borderId="0"/>
    <xf numFmtId="0" fontId="37" fillId="0" borderId="0"/>
    <xf numFmtId="0" fontId="37" fillId="0" borderId="0"/>
    <xf numFmtId="0" fontId="5" fillId="0" borderId="0"/>
    <xf numFmtId="0"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5" fillId="0" borderId="0"/>
    <xf numFmtId="0" fontId="37" fillId="0" borderId="0"/>
    <xf numFmtId="0" fontId="43" fillId="0" borderId="0"/>
    <xf numFmtId="0" fontId="35" fillId="0" borderId="0"/>
    <xf numFmtId="9" fontId="4" fillId="0" borderId="0" applyFont="0" applyFill="0" applyBorder="0" applyAlignment="0" applyProtection="0"/>
    <xf numFmtId="9" fontId="4" fillId="0" borderId="0" applyFont="0" applyFill="0" applyBorder="0" applyAlignment="0" applyProtection="0"/>
    <xf numFmtId="0" fontId="28" fillId="0" borderId="0" applyNumberFormat="0" applyFill="0" applyBorder="0" applyAlignment="0" applyProtection="0"/>
    <xf numFmtId="0" fontId="44" fillId="0" borderId="0"/>
    <xf numFmtId="9" fontId="4" fillId="0" borderId="0" applyFont="0" applyFill="0" applyBorder="0" applyAlignment="0" applyProtection="0"/>
    <xf numFmtId="0" fontId="4" fillId="0" borderId="0"/>
    <xf numFmtId="0" fontId="4" fillId="0" borderId="0"/>
    <xf numFmtId="167" fontId="1" fillId="0" borderId="0" applyFont="0" applyFill="0" applyBorder="0" applyAlignment="0" applyProtection="0"/>
    <xf numFmtId="167" fontId="1" fillId="0" borderId="0" applyFont="0" applyFill="0" applyBorder="0" applyAlignment="0" applyProtection="0"/>
    <xf numFmtId="0" fontId="46" fillId="0" borderId="0" applyNumberFormat="0" applyFill="0" applyBorder="0" applyAlignment="0" applyProtection="0"/>
    <xf numFmtId="0" fontId="47" fillId="0" borderId="31" applyNumberFormat="0" applyFill="0" applyAlignment="0" applyProtection="0"/>
    <xf numFmtId="0" fontId="48" fillId="0" borderId="32" applyNumberFormat="0" applyFill="0" applyAlignment="0" applyProtection="0"/>
    <xf numFmtId="0" fontId="49" fillId="42" borderId="0" applyNumberFormat="0" applyBorder="0" applyAlignment="0" applyProtection="0"/>
    <xf numFmtId="0" fontId="50" fillId="43" borderId="0" applyNumberFormat="0" applyBorder="0" applyAlignment="0" applyProtection="0"/>
    <xf numFmtId="0" fontId="51" fillId="44" borderId="34" applyNumberFormat="0" applyAlignment="0" applyProtection="0"/>
    <xf numFmtId="0" fontId="52" fillId="44" borderId="33" applyNumberFormat="0" applyAlignment="0" applyProtection="0"/>
    <xf numFmtId="0" fontId="54" fillId="0" borderId="0" applyNumberFormat="0" applyFill="0" applyBorder="0" applyAlignment="0" applyProtection="0"/>
    <xf numFmtId="0" fontId="2" fillId="0" borderId="35" applyNumberFormat="0" applyFill="0" applyAlignment="0" applyProtection="0"/>
    <xf numFmtId="0" fontId="32"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32" fillId="48" borderId="0" applyNumberFormat="0" applyBorder="0" applyAlignment="0" applyProtection="0"/>
    <xf numFmtId="0" fontId="1" fillId="49" borderId="0" applyNumberFormat="0" applyBorder="0" applyAlignment="0" applyProtection="0"/>
    <xf numFmtId="0" fontId="1"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1" fillId="53" borderId="0" applyNumberFormat="0" applyBorder="0" applyAlignment="0" applyProtection="0"/>
    <xf numFmtId="0" fontId="1" fillId="5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32" fillId="59" borderId="0" applyNumberFormat="0" applyBorder="0" applyAlignment="0" applyProtection="0"/>
    <xf numFmtId="0" fontId="32" fillId="60" borderId="0" applyNumberFormat="0" applyBorder="0" applyAlignment="0" applyProtection="0"/>
    <xf numFmtId="0" fontId="1" fillId="61" borderId="0" applyNumberFormat="0" applyBorder="0" applyAlignment="0" applyProtection="0"/>
    <xf numFmtId="0" fontId="1" fillId="62" borderId="0" applyNumberFormat="0" applyBorder="0" applyAlignment="0" applyProtection="0"/>
    <xf numFmtId="0" fontId="32" fillId="63" borderId="0" applyNumberFormat="0" applyBorder="0" applyAlignment="0" applyProtection="0"/>
    <xf numFmtId="0" fontId="32" fillId="64" borderId="0" applyNumberFormat="0" applyBorder="0" applyAlignment="0" applyProtection="0"/>
    <xf numFmtId="0" fontId="1" fillId="65" borderId="0" applyNumberFormat="0" applyBorder="0" applyAlignment="0" applyProtection="0"/>
    <xf numFmtId="0" fontId="1" fillId="66" borderId="0" applyNumberFormat="0" applyBorder="0" applyAlignment="0" applyProtection="0"/>
    <xf numFmtId="0" fontId="32" fillId="67" borderId="0" applyNumberFormat="0" applyBorder="0" applyAlignment="0" applyProtection="0"/>
    <xf numFmtId="0" fontId="55" fillId="0" borderId="0" applyNumberFormat="0" applyFill="0" applyBorder="0" applyAlignment="0" applyProtection="0">
      <alignment vertical="top"/>
      <protection locked="0"/>
    </xf>
    <xf numFmtId="0" fontId="5" fillId="0" borderId="0"/>
    <xf numFmtId="0" fontId="31" fillId="0" borderId="0" applyNumberFormat="0" applyFill="0" applyBorder="0" applyAlignment="0" applyProtection="0"/>
    <xf numFmtId="191" fontId="4" fillId="0" borderId="0" applyFont="0" applyFill="0" applyBorder="0" applyAlignment="0" applyProtection="0"/>
    <xf numFmtId="0" fontId="20" fillId="0" borderId="0" applyNumberFormat="0" applyFill="0" applyBorder="0" applyAlignment="0" applyProtection="0">
      <alignment vertical="top"/>
      <protection locked="0"/>
    </xf>
    <xf numFmtId="173" fontId="1" fillId="0" borderId="0" applyFont="0" applyFill="0" applyBorder="0" applyAlignment="0" applyProtection="0"/>
    <xf numFmtId="171" fontId="4"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7" fontId="5" fillId="0" borderId="0" applyFont="0" applyFill="0" applyBorder="0" applyAlignment="0" applyProtection="0"/>
    <xf numFmtId="167" fontId="1"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487">
    <xf numFmtId="0" fontId="0" fillId="0" borderId="0" xfId="0"/>
    <xf numFmtId="0" fontId="57" fillId="0" borderId="1" xfId="0" applyFont="1" applyBorder="1" applyAlignment="1">
      <alignment horizontal="center" vertical="center"/>
    </xf>
    <xf numFmtId="1" fontId="71" fillId="0" borderId="1" xfId="0" applyNumberFormat="1" applyFont="1" applyBorder="1" applyAlignment="1">
      <alignment horizontal="center" vertical="center"/>
    </xf>
    <xf numFmtId="0" fontId="3" fillId="29" borderId="0" xfId="0" applyFont="1" applyFill="1"/>
    <xf numFmtId="0" fontId="2" fillId="29" borderId="0" xfId="0" applyFont="1" applyFill="1"/>
    <xf numFmtId="10" fontId="0" fillId="29" borderId="0" xfId="0" applyNumberFormat="1" applyFill="1"/>
    <xf numFmtId="0" fontId="0" fillId="29" borderId="0" xfId="0" applyFill="1"/>
    <xf numFmtId="181" fontId="57" fillId="0" borderId="1" xfId="0" applyNumberFormat="1" applyFont="1" applyBorder="1" applyAlignment="1">
      <alignment vertical="center"/>
    </xf>
    <xf numFmtId="181" fontId="57" fillId="0" borderId="1" xfId="0" applyNumberFormat="1" applyFont="1" applyBorder="1" applyAlignment="1">
      <alignment horizontal="center" vertical="center" wrapText="1"/>
    </xf>
    <xf numFmtId="181" fontId="57" fillId="29" borderId="1" xfId="0" applyNumberFormat="1" applyFont="1" applyFill="1" applyBorder="1" applyAlignment="1">
      <alignment horizontal="center" vertical="center" wrapText="1"/>
    </xf>
    <xf numFmtId="168" fontId="57" fillId="29" borderId="1" xfId="3" applyFont="1" applyFill="1" applyBorder="1" applyAlignment="1">
      <alignment vertical="center"/>
    </xf>
    <xf numFmtId="39" fontId="57" fillId="29" borderId="1" xfId="0" applyNumberFormat="1" applyFont="1" applyFill="1" applyBorder="1" applyAlignment="1">
      <alignment vertical="center"/>
    </xf>
    <xf numFmtId="39" fontId="57" fillId="29" borderId="1" xfId="0" applyNumberFormat="1" applyFont="1" applyFill="1" applyBorder="1" applyAlignment="1">
      <alignment horizontal="center" vertical="center"/>
    </xf>
    <xf numFmtId="0" fontId="60" fillId="29" borderId="29" xfId="0" applyFont="1" applyFill="1" applyBorder="1" applyAlignment="1">
      <alignment horizontal="center" vertical="center" wrapText="1"/>
    </xf>
    <xf numFmtId="0" fontId="34" fillId="68" borderId="4" xfId="0" applyFont="1" applyFill="1" applyBorder="1" applyAlignment="1">
      <alignment horizontal="center" vertical="center" wrapText="1"/>
    </xf>
    <xf numFmtId="0" fontId="34" fillId="68" borderId="5" xfId="0" applyFont="1" applyFill="1" applyBorder="1" applyAlignment="1">
      <alignment horizontal="center" vertical="center" wrapText="1"/>
    </xf>
    <xf numFmtId="0" fontId="62" fillId="0" borderId="0" xfId="0" applyFont="1" applyAlignment="1">
      <alignment vertical="center" wrapText="1"/>
    </xf>
    <xf numFmtId="0" fontId="64" fillId="0" borderId="0" xfId="0" applyFont="1" applyAlignment="1">
      <alignment vertical="center" wrapText="1"/>
    </xf>
    <xf numFmtId="0" fontId="2" fillId="29" borderId="0" xfId="0" applyFont="1" applyFill="1" applyAlignment="1">
      <alignment horizontal="left" wrapText="1"/>
    </xf>
    <xf numFmtId="0" fontId="35" fillId="0" borderId="0" xfId="0" applyFont="1"/>
    <xf numFmtId="0" fontId="60" fillId="0" borderId="29" xfId="0" applyFont="1" applyBorder="1" applyAlignment="1">
      <alignment horizontal="center" vertical="center" wrapText="1"/>
    </xf>
    <xf numFmtId="0" fontId="64" fillId="0" borderId="43" xfId="0" applyFont="1" applyBorder="1" applyAlignment="1">
      <alignment horizontal="left" vertical="center" wrapText="1"/>
    </xf>
    <xf numFmtId="0" fontId="59" fillId="0" borderId="1" xfId="0" applyFont="1" applyBorder="1" applyAlignment="1">
      <alignment horizontal="center" vertical="center" wrapText="1"/>
    </xf>
    <xf numFmtId="15" fontId="60" fillId="68" borderId="2" xfId="0" applyNumberFormat="1" applyFont="1" applyFill="1" applyBorder="1" applyAlignment="1">
      <alignment horizontal="center" vertical="center" wrapText="1"/>
    </xf>
    <xf numFmtId="0" fontId="60" fillId="29" borderId="50" xfId="0" applyFont="1" applyFill="1" applyBorder="1" applyAlignment="1">
      <alignment horizontal="center" vertical="center" wrapText="1"/>
    </xf>
    <xf numFmtId="0" fontId="68" fillId="29" borderId="0" xfId="0" applyFont="1" applyFill="1" applyAlignment="1">
      <alignment horizontal="left" wrapText="1"/>
    </xf>
    <xf numFmtId="0" fontId="33" fillId="68" borderId="52" xfId="0" applyFont="1" applyFill="1" applyBorder="1" applyAlignment="1">
      <alignment horizontal="center" vertical="center" wrapText="1"/>
    </xf>
    <xf numFmtId="0" fontId="58" fillId="0" borderId="1" xfId="0" applyFont="1" applyBorder="1" applyAlignment="1">
      <alignment horizontal="center" vertical="center" wrapText="1"/>
    </xf>
    <xf numFmtId="0" fontId="0" fillId="29" borderId="1" xfId="0" applyFill="1" applyBorder="1"/>
    <xf numFmtId="0" fontId="36" fillId="68" borderId="53" xfId="0" applyFont="1" applyFill="1" applyBorder="1" applyAlignment="1">
      <alignment horizontal="center" vertical="center" wrapText="1"/>
    </xf>
    <xf numFmtId="0" fontId="72" fillId="0" borderId="1" xfId="0" applyFont="1" applyBorder="1" applyAlignment="1">
      <alignment horizontal="left" vertical="center" wrapText="1"/>
    </xf>
    <xf numFmtId="0" fontId="0" fillId="29" borderId="1" xfId="0" applyFill="1" applyBorder="1" applyAlignment="1">
      <alignment vertical="center" wrapText="1"/>
    </xf>
    <xf numFmtId="0" fontId="0" fillId="29" borderId="1" xfId="0" applyFill="1" applyBorder="1" applyAlignment="1">
      <alignment horizontal="center" vertical="center"/>
    </xf>
    <xf numFmtId="0" fontId="0" fillId="29" borderId="1" xfId="0" applyFill="1" applyBorder="1" applyAlignment="1">
      <alignment vertical="center"/>
    </xf>
    <xf numFmtId="0" fontId="36" fillId="68" borderId="23" xfId="0" applyFont="1" applyFill="1" applyBorder="1" applyAlignment="1">
      <alignment horizontal="center" vertical="center" wrapText="1"/>
    </xf>
    <xf numFmtId="0" fontId="34" fillId="68" borderId="51" xfId="0" applyFont="1" applyFill="1" applyBorder="1" applyAlignment="1">
      <alignment horizontal="center" vertical="center" wrapText="1"/>
    </xf>
    <xf numFmtId="179" fontId="57" fillId="0" borderId="1" xfId="3" applyNumberFormat="1" applyFont="1" applyFill="1" applyBorder="1" applyAlignment="1">
      <alignment vertical="center"/>
    </xf>
    <xf numFmtId="0" fontId="57" fillId="29" borderId="1" xfId="0" applyFont="1" applyFill="1" applyBorder="1" applyAlignment="1">
      <alignment horizontal="center" vertical="center"/>
    </xf>
    <xf numFmtId="181" fontId="73" fillId="2" borderId="1" xfId="0" applyNumberFormat="1" applyFont="1" applyFill="1" applyBorder="1" applyAlignment="1">
      <alignment horizontal="center" vertical="center" wrapText="1"/>
    </xf>
    <xf numFmtId="179" fontId="0" fillId="29" borderId="1" xfId="3" applyNumberFormat="1" applyFont="1" applyFill="1" applyBorder="1" applyAlignment="1">
      <alignment vertical="center"/>
    </xf>
    <xf numFmtId="179" fontId="57" fillId="29" borderId="1" xfId="3" applyNumberFormat="1" applyFont="1" applyFill="1" applyBorder="1" applyAlignment="1">
      <alignment vertical="center"/>
    </xf>
    <xf numFmtId="0" fontId="0" fillId="29" borderId="1" xfId="0" applyFill="1" applyBorder="1" applyAlignment="1">
      <alignment vertical="top" wrapText="1"/>
    </xf>
    <xf numFmtId="181" fontId="57" fillId="69" borderId="1" xfId="0" applyNumberFormat="1" applyFont="1" applyFill="1" applyBorder="1" applyAlignment="1">
      <alignment vertical="center"/>
    </xf>
    <xf numFmtId="0" fontId="36" fillId="68" borderId="6" xfId="0" applyFont="1" applyFill="1" applyBorder="1" applyAlignment="1">
      <alignment vertical="center"/>
    </xf>
    <xf numFmtId="0" fontId="36" fillId="68" borderId="36" xfId="0" applyFont="1" applyFill="1" applyBorder="1" applyAlignment="1">
      <alignment vertical="center"/>
    </xf>
    <xf numFmtId="0" fontId="71" fillId="29" borderId="0" xfId="0" applyFont="1" applyFill="1" applyAlignment="1">
      <alignment horizontal="left"/>
    </xf>
    <xf numFmtId="3" fontId="57" fillId="29" borderId="1" xfId="0" applyNumberFormat="1" applyFont="1" applyFill="1" applyBorder="1" applyAlignment="1">
      <alignment horizontal="center"/>
    </xf>
    <xf numFmtId="192" fontId="57" fillId="29" borderId="1" xfId="1539" applyNumberFormat="1" applyFont="1" applyFill="1" applyBorder="1" applyAlignment="1">
      <alignment horizontal="center"/>
    </xf>
    <xf numFmtId="4" fontId="57" fillId="29" borderId="1" xfId="0" applyNumberFormat="1" applyFont="1" applyFill="1" applyBorder="1" applyAlignment="1">
      <alignment horizontal="center" vertical="center"/>
    </xf>
    <xf numFmtId="4" fontId="57" fillId="29" borderId="54" xfId="0" applyNumberFormat="1" applyFont="1" applyFill="1" applyBorder="1" applyAlignment="1">
      <alignment horizontal="center" vertical="center"/>
    </xf>
    <xf numFmtId="4" fontId="57" fillId="29" borderId="1" xfId="0" applyNumberFormat="1" applyFont="1" applyFill="1" applyBorder="1" applyAlignment="1">
      <alignment horizontal="center"/>
    </xf>
    <xf numFmtId="0" fontId="71" fillId="2" borderId="1" xfId="0" applyFont="1" applyFill="1" applyBorder="1" applyAlignment="1">
      <alignment horizontal="center" vertical="center"/>
    </xf>
    <xf numFmtId="0" fontId="71" fillId="2" borderId="1" xfId="0" applyFont="1" applyFill="1" applyBorder="1" applyAlignment="1">
      <alignment horizontal="center" wrapText="1"/>
    </xf>
    <xf numFmtId="0" fontId="71" fillId="2" borderId="1" xfId="0" applyFont="1" applyFill="1" applyBorder="1" applyAlignment="1">
      <alignment horizontal="center" vertical="center" wrapText="1"/>
    </xf>
    <xf numFmtId="192" fontId="71" fillId="2" borderId="1" xfId="1539" applyNumberFormat="1" applyFont="1" applyFill="1" applyBorder="1" applyAlignment="1">
      <alignment horizontal="center" vertical="center"/>
    </xf>
    <xf numFmtId="0" fontId="71" fillId="70" borderId="1" xfId="0" applyFont="1" applyFill="1" applyBorder="1" applyAlignment="1">
      <alignment horizontal="center" vertical="center"/>
    </xf>
    <xf numFmtId="2" fontId="57" fillId="29" borderId="1" xfId="0" applyNumberFormat="1" applyFont="1" applyFill="1" applyBorder="1" applyAlignment="1">
      <alignment horizontal="center" vertical="center"/>
    </xf>
    <xf numFmtId="0" fontId="60" fillId="0" borderId="22" xfId="0" applyFont="1" applyBorder="1" applyAlignment="1">
      <alignment horizontal="center" vertical="center" wrapText="1"/>
    </xf>
    <xf numFmtId="0" fontId="60" fillId="0" borderId="24" xfId="0" applyFont="1" applyBorder="1" applyAlignment="1">
      <alignment horizontal="center" vertical="center" wrapText="1"/>
    </xf>
    <xf numFmtId="0" fontId="36" fillId="68" borderId="23" xfId="0" applyFont="1" applyFill="1" applyBorder="1" applyAlignment="1">
      <alignment vertical="center" wrapText="1"/>
    </xf>
    <xf numFmtId="0" fontId="36" fillId="68" borderId="6" xfId="0" applyFont="1" applyFill="1" applyBorder="1" applyAlignment="1">
      <alignment vertical="center" wrapText="1"/>
    </xf>
    <xf numFmtId="0" fontId="0" fillId="0" borderId="0" xfId="0" pivotButton="1"/>
    <xf numFmtId="0" fontId="68" fillId="29" borderId="0" xfId="0" applyFont="1" applyFill="1" applyAlignment="1">
      <alignment horizontal="left" vertical="top"/>
    </xf>
    <xf numFmtId="0" fontId="68" fillId="29" borderId="0" xfId="0" applyFont="1" applyFill="1" applyAlignment="1">
      <alignment horizontal="left"/>
    </xf>
    <xf numFmtId="0" fontId="0" fillId="0" borderId="0" xfId="0" pivotButton="1" applyAlignment="1">
      <alignment horizontal="center"/>
    </xf>
    <xf numFmtId="0" fontId="0" fillId="0" borderId="0" xfId="0" applyAlignment="1">
      <alignment horizontal="center"/>
    </xf>
    <xf numFmtId="0" fontId="0" fillId="69" borderId="1" xfId="0" applyFill="1" applyBorder="1" applyAlignment="1">
      <alignment vertical="center"/>
    </xf>
    <xf numFmtId="0" fontId="0" fillId="69" borderId="1" xfId="0" applyFill="1" applyBorder="1" applyAlignment="1">
      <alignment vertical="center" wrapText="1"/>
    </xf>
    <xf numFmtId="193" fontId="57" fillId="29" borderId="1" xfId="1540" applyNumberFormat="1" applyFont="1" applyFill="1" applyBorder="1"/>
    <xf numFmtId="193" fontId="57" fillId="0" borderId="1" xfId="1540" applyNumberFormat="1" applyFont="1" applyBorder="1" applyAlignment="1">
      <alignment vertical="center"/>
    </xf>
    <xf numFmtId="193" fontId="57" fillId="69" borderId="1" xfId="1540" applyNumberFormat="1" applyFont="1" applyFill="1" applyBorder="1"/>
    <xf numFmtId="0" fontId="0" fillId="71" borderId="1" xfId="0" applyFill="1" applyBorder="1" applyAlignment="1">
      <alignment vertical="center"/>
    </xf>
    <xf numFmtId="0" fontId="64" fillId="72" borderId="29" xfId="0" applyFont="1" applyFill="1" applyBorder="1" applyAlignment="1">
      <alignment horizontal="center" vertical="center" wrapText="1"/>
    </xf>
    <xf numFmtId="0" fontId="64" fillId="72" borderId="28" xfId="0" applyFont="1" applyFill="1" applyBorder="1" applyAlignment="1">
      <alignment horizontal="center" vertical="center" wrapText="1"/>
    </xf>
    <xf numFmtId="0" fontId="64" fillId="72" borderId="28" xfId="0" applyFont="1" applyFill="1" applyBorder="1" applyAlignment="1">
      <alignment horizontal="left" vertical="center" wrapText="1"/>
    </xf>
    <xf numFmtId="0" fontId="64" fillId="72" borderId="55" xfId="0" applyFont="1" applyFill="1" applyBorder="1" applyAlignment="1">
      <alignment horizontal="center" vertical="center" wrapText="1"/>
    </xf>
    <xf numFmtId="0" fontId="64" fillId="0" borderId="56" xfId="0" applyFont="1" applyBorder="1" applyAlignment="1">
      <alignment horizontal="center" vertical="center" wrapText="1"/>
    </xf>
    <xf numFmtId="0" fontId="64" fillId="0" borderId="2" xfId="0" applyFont="1" applyBorder="1" applyAlignment="1">
      <alignment horizontal="left" vertical="center" wrapText="1"/>
    </xf>
    <xf numFmtId="0" fontId="74" fillId="0" borderId="2" xfId="0" applyFont="1" applyBorder="1" applyAlignment="1">
      <alignment horizontal="left" vertical="center" wrapText="1"/>
    </xf>
    <xf numFmtId="0" fontId="4" fillId="0" borderId="56" xfId="0" applyFont="1" applyBorder="1" applyAlignment="1">
      <alignment horizontal="left" vertical="center" wrapText="1"/>
    </xf>
    <xf numFmtId="0" fontId="64" fillId="0" borderId="25" xfId="0" applyFont="1" applyBorder="1" applyAlignment="1">
      <alignment horizontal="center" vertical="center" wrapText="1"/>
    </xf>
    <xf numFmtId="194" fontId="74" fillId="0" borderId="5" xfId="0" applyNumberFormat="1" applyFont="1" applyBorder="1" applyAlignment="1">
      <alignment horizontal="center" vertical="center" wrapText="1"/>
    </xf>
    <xf numFmtId="167" fontId="74" fillId="73" borderId="5" xfId="0" applyNumberFormat="1" applyFont="1" applyFill="1" applyBorder="1" applyAlignment="1" applyProtection="1">
      <alignment horizontal="center" vertical="center" wrapText="1"/>
      <protection locked="0"/>
    </xf>
    <xf numFmtId="181" fontId="74" fillId="0" borderId="57" xfId="0" applyNumberFormat="1" applyFont="1" applyBorder="1" applyAlignment="1">
      <alignment horizontal="center" vertical="center" wrapText="1"/>
    </xf>
    <xf numFmtId="0" fontId="74" fillId="0" borderId="58" xfId="0" applyFont="1" applyBorder="1" applyAlignment="1">
      <alignment horizontal="center" vertical="center" wrapText="1"/>
    </xf>
    <xf numFmtId="0" fontId="64" fillId="0" borderId="59" xfId="0" applyFont="1" applyBorder="1" applyAlignment="1">
      <alignment horizontal="center" vertical="center" wrapText="1"/>
    </xf>
    <xf numFmtId="0" fontId="64" fillId="0" borderId="38" xfId="0" applyFont="1" applyBorder="1" applyAlignment="1">
      <alignment horizontal="left" vertical="center" wrapText="1"/>
    </xf>
    <xf numFmtId="0" fontId="74" fillId="0" borderId="38" xfId="0" applyFont="1" applyBorder="1" applyAlignment="1">
      <alignment horizontal="left" vertical="center" wrapText="1"/>
    </xf>
    <xf numFmtId="0" fontId="4" fillId="0" borderId="59" xfId="0" applyFont="1" applyBorder="1" applyAlignment="1">
      <alignment horizontal="left" vertical="center" wrapText="1"/>
    </xf>
    <xf numFmtId="0" fontId="64" fillId="0" borderId="37" xfId="0" applyFont="1" applyBorder="1" applyAlignment="1">
      <alignment horizontal="center" vertical="center" wrapText="1"/>
    </xf>
    <xf numFmtId="194" fontId="74" fillId="0" borderId="1" xfId="0" applyNumberFormat="1" applyFont="1" applyBorder="1" applyAlignment="1">
      <alignment horizontal="center" vertical="center" wrapText="1"/>
    </xf>
    <xf numFmtId="167" fontId="74" fillId="73" borderId="1" xfId="0" applyNumberFormat="1" applyFont="1" applyFill="1" applyBorder="1" applyAlignment="1" applyProtection="1">
      <alignment horizontal="center" vertical="center" wrapText="1"/>
      <protection locked="0"/>
    </xf>
    <xf numFmtId="0" fontId="64" fillId="0" borderId="60" xfId="0" applyFont="1" applyBorder="1" applyAlignment="1">
      <alignment horizontal="center" vertical="center" wrapText="1"/>
    </xf>
    <xf numFmtId="0" fontId="74" fillId="29" borderId="61" xfId="0" applyFont="1" applyFill="1" applyBorder="1" applyAlignment="1">
      <alignment horizontal="left" vertical="center" wrapText="1"/>
    </xf>
    <xf numFmtId="0" fontId="4" fillId="29" borderId="61" xfId="0" applyFont="1" applyFill="1" applyBorder="1" applyAlignment="1">
      <alignment horizontal="left" vertical="center" wrapText="1"/>
    </xf>
    <xf numFmtId="0" fontId="74" fillId="29" borderId="61" xfId="0" applyFont="1" applyFill="1" applyBorder="1" applyAlignment="1">
      <alignment horizontal="center" vertical="center" wrapText="1"/>
    </xf>
    <xf numFmtId="0" fontId="64" fillId="0" borderId="62" xfId="0" applyFont="1" applyBorder="1" applyAlignment="1">
      <alignment horizontal="center" vertical="center" wrapText="1"/>
    </xf>
    <xf numFmtId="0" fontId="74" fillId="29" borderId="1" xfId="0" applyFont="1" applyFill="1" applyBorder="1" applyAlignment="1">
      <alignment horizontal="left" vertical="center" wrapText="1"/>
    </xf>
    <xf numFmtId="0" fontId="4" fillId="29" borderId="1" xfId="0" applyFont="1" applyFill="1" applyBorder="1" applyAlignment="1">
      <alignment horizontal="left" vertical="center" wrapText="1"/>
    </xf>
    <xf numFmtId="0" fontId="74" fillId="29" borderId="1" xfId="0" applyFont="1" applyFill="1" applyBorder="1" applyAlignment="1">
      <alignment horizontal="center" vertical="center" wrapText="1"/>
    </xf>
    <xf numFmtId="181" fontId="74" fillId="74" borderId="57" xfId="0" applyNumberFormat="1" applyFont="1" applyFill="1" applyBorder="1" applyAlignment="1">
      <alignment horizontal="center" vertical="center" wrapText="1"/>
    </xf>
    <xf numFmtId="0" fontId="39" fillId="29" borderId="1" xfId="0" applyFont="1" applyFill="1" applyBorder="1" applyAlignment="1">
      <alignment horizontal="left" vertical="center" wrapText="1"/>
    </xf>
    <xf numFmtId="0" fontId="75" fillId="0" borderId="0" xfId="0" applyFont="1"/>
    <xf numFmtId="0" fontId="4" fillId="29" borderId="0" xfId="0" applyFont="1" applyFill="1" applyAlignment="1">
      <alignment horizontal="justify" vertical="center"/>
    </xf>
    <xf numFmtId="0" fontId="39" fillId="29" borderId="54" xfId="0" applyFont="1" applyFill="1" applyBorder="1" applyAlignment="1">
      <alignment horizontal="left" vertical="center" wrapText="1"/>
    </xf>
    <xf numFmtId="0" fontId="4" fillId="29" borderId="54" xfId="0" applyFont="1" applyFill="1" applyBorder="1" applyAlignment="1">
      <alignment horizontal="left" vertical="center" wrapText="1"/>
    </xf>
    <xf numFmtId="0" fontId="74" fillId="0" borderId="63" xfId="0" applyFont="1" applyBorder="1" applyAlignment="1">
      <alignment horizontal="left" vertical="center" wrapText="1"/>
    </xf>
    <xf numFmtId="0" fontId="74" fillId="75" borderId="64" xfId="0" applyFont="1" applyFill="1" applyBorder="1" applyAlignment="1">
      <alignment horizontal="center" vertical="center" wrapText="1"/>
    </xf>
    <xf numFmtId="0" fontId="4" fillId="76" borderId="65" xfId="0" applyFont="1" applyFill="1" applyBorder="1" applyAlignment="1">
      <alignment vertical="center" wrapText="1"/>
    </xf>
    <xf numFmtId="0" fontId="74" fillId="0" borderId="66" xfId="0" applyFont="1" applyBorder="1" applyAlignment="1">
      <alignment horizontal="center" vertical="center" wrapText="1"/>
    </xf>
    <xf numFmtId="0" fontId="4" fillId="76" borderId="67" xfId="0" applyFont="1" applyFill="1" applyBorder="1" applyAlignment="1">
      <alignment vertical="center" wrapText="1"/>
    </xf>
    <xf numFmtId="0" fontId="4" fillId="29" borderId="67" xfId="0" applyFont="1" applyFill="1" applyBorder="1" applyAlignment="1">
      <alignment vertical="center" wrapText="1"/>
    </xf>
    <xf numFmtId="0" fontId="4" fillId="0" borderId="64" xfId="0" applyFont="1" applyBorder="1" applyAlignment="1">
      <alignment horizontal="center" vertical="center" wrapText="1"/>
    </xf>
    <xf numFmtId="0" fontId="4" fillId="0" borderId="67" xfId="0" applyFont="1" applyBorder="1" applyAlignment="1">
      <alignment vertical="center" wrapText="1"/>
    </xf>
    <xf numFmtId="0" fontId="4" fillId="0" borderId="66" xfId="0" applyFont="1" applyBorder="1" applyAlignment="1">
      <alignment horizontal="center" vertical="center" wrapText="1"/>
    </xf>
    <xf numFmtId="0" fontId="74" fillId="0" borderId="64" xfId="0" applyFont="1" applyBorder="1" applyAlignment="1">
      <alignment horizontal="center" vertical="center" wrapText="1"/>
    </xf>
    <xf numFmtId="0" fontId="74" fillId="75" borderId="63" xfId="0" applyFont="1" applyFill="1" applyBorder="1" applyAlignment="1">
      <alignment horizontal="left" vertical="center" wrapText="1"/>
    </xf>
    <xf numFmtId="0" fontId="74" fillId="0" borderId="68" xfId="0" applyFont="1" applyBorder="1" applyAlignment="1">
      <alignment horizontal="center" vertical="center" wrapText="1"/>
    </xf>
    <xf numFmtId="0" fontId="74" fillId="75" borderId="68" xfId="0" applyFont="1" applyFill="1" applyBorder="1" applyAlignment="1">
      <alignment horizontal="center" vertical="center" wrapText="1"/>
    </xf>
    <xf numFmtId="0" fontId="74" fillId="29" borderId="66" xfId="0" applyFont="1" applyFill="1" applyBorder="1" applyAlignment="1">
      <alignment horizontal="center" vertical="center" wrapText="1"/>
    </xf>
    <xf numFmtId="0" fontId="74" fillId="29" borderId="63" xfId="0" applyFont="1" applyFill="1" applyBorder="1" applyAlignment="1">
      <alignment horizontal="left" vertical="center" wrapText="1"/>
    </xf>
    <xf numFmtId="0" fontId="74" fillId="76" borderId="68" xfId="0" applyFont="1" applyFill="1" applyBorder="1" applyAlignment="1">
      <alignment horizontal="center" vertical="center" wrapText="1"/>
    </xf>
    <xf numFmtId="0" fontId="75" fillId="29" borderId="0" xfId="0" applyFont="1" applyFill="1"/>
    <xf numFmtId="0" fontId="64" fillId="69" borderId="62" xfId="0" applyFont="1" applyFill="1" applyBorder="1" applyAlignment="1">
      <alignment horizontal="center" vertical="center" wrapText="1"/>
    </xf>
    <xf numFmtId="0" fontId="74" fillId="69" borderId="63" xfId="0" applyFont="1" applyFill="1" applyBorder="1" applyAlignment="1">
      <alignment horizontal="left" vertical="center" wrapText="1"/>
    </xf>
    <xf numFmtId="0" fontId="74" fillId="77" borderId="68" xfId="0" applyFont="1" applyFill="1" applyBorder="1" applyAlignment="1">
      <alignment horizontal="center" vertical="center" wrapText="1"/>
    </xf>
    <xf numFmtId="0" fontId="4" fillId="77" borderId="67" xfId="0" applyFont="1" applyFill="1" applyBorder="1" applyAlignment="1">
      <alignment vertical="center" wrapText="1"/>
    </xf>
    <xf numFmtId="0" fontId="74" fillId="69" borderId="66" xfId="0" applyFont="1" applyFill="1" applyBorder="1" applyAlignment="1">
      <alignment horizontal="center" vertical="center" wrapText="1"/>
    </xf>
    <xf numFmtId="194" fontId="74" fillId="69" borderId="1" xfId="0" applyNumberFormat="1" applyFont="1" applyFill="1" applyBorder="1" applyAlignment="1">
      <alignment horizontal="center" vertical="center" wrapText="1"/>
    </xf>
    <xf numFmtId="194" fontId="74" fillId="0" borderId="69" xfId="0" applyNumberFormat="1" applyFont="1" applyBorder="1" applyAlignment="1">
      <alignment horizontal="center" vertical="center" wrapText="1"/>
    </xf>
    <xf numFmtId="0" fontId="64" fillId="72" borderId="28" xfId="0" applyFont="1" applyFill="1" applyBorder="1" applyAlignment="1" applyProtection="1">
      <alignment horizontal="center" vertical="center" wrapText="1"/>
      <protection locked="0"/>
    </xf>
    <xf numFmtId="0" fontId="64" fillId="72" borderId="55" xfId="0" applyFont="1" applyFill="1" applyBorder="1" applyAlignment="1" applyProtection="1">
      <alignment horizontal="center" vertical="center" wrapText="1"/>
      <protection locked="0"/>
    </xf>
    <xf numFmtId="0" fontId="64" fillId="0" borderId="1" xfId="0" applyFont="1" applyBorder="1" applyAlignment="1">
      <alignment horizontal="center" vertical="center" wrapText="1"/>
    </xf>
    <xf numFmtId="0" fontId="64" fillId="29" borderId="70" xfId="0" applyFont="1" applyFill="1" applyBorder="1" applyAlignment="1">
      <alignment horizontal="left" vertical="center" wrapText="1"/>
    </xf>
    <xf numFmtId="0" fontId="74" fillId="29" borderId="5" xfId="0" applyFont="1" applyFill="1" applyBorder="1" applyAlignment="1">
      <alignment horizontal="left" vertical="center" wrapText="1"/>
    </xf>
    <xf numFmtId="0" fontId="4" fillId="29" borderId="5" xfId="0" applyFont="1" applyFill="1" applyBorder="1" applyAlignment="1">
      <alignment horizontal="left" vertical="center" wrapText="1"/>
    </xf>
    <xf numFmtId="0" fontId="64" fillId="29" borderId="5" xfId="0" applyFont="1" applyFill="1" applyBorder="1" applyAlignment="1">
      <alignment horizontal="center" vertical="center" wrapText="1"/>
    </xf>
    <xf numFmtId="181" fontId="74" fillId="0" borderId="57" xfId="0" applyNumberFormat="1" applyFont="1" applyBorder="1" applyAlignment="1" applyProtection="1">
      <alignment horizontal="center" vertical="center" wrapText="1"/>
      <protection locked="0"/>
    </xf>
    <xf numFmtId="0" fontId="74" fillId="0" borderId="58" xfId="0" applyFont="1" applyBorder="1" applyAlignment="1" applyProtection="1">
      <alignment horizontal="center" vertical="center" wrapText="1"/>
      <protection locked="0"/>
    </xf>
    <xf numFmtId="0" fontId="64" fillId="29" borderId="71" xfId="0" applyFont="1" applyFill="1" applyBorder="1" applyAlignment="1">
      <alignment horizontal="left" vertical="center" wrapText="1"/>
    </xf>
    <xf numFmtId="0" fontId="64" fillId="29" borderId="1" xfId="0" applyFont="1" applyFill="1" applyBorder="1" applyAlignment="1">
      <alignment horizontal="center" vertical="center" wrapText="1"/>
    </xf>
    <xf numFmtId="0" fontId="74" fillId="29" borderId="71" xfId="0" applyFont="1" applyFill="1" applyBorder="1" applyAlignment="1">
      <alignment horizontal="left" vertical="center" wrapText="1"/>
    </xf>
    <xf numFmtId="0" fontId="4" fillId="29" borderId="1" xfId="0" applyFont="1" applyFill="1" applyBorder="1" applyAlignment="1">
      <alignment horizontal="justify" vertical="center"/>
    </xf>
    <xf numFmtId="0" fontId="74" fillId="0" borderId="71" xfId="0" applyFont="1" applyBorder="1" applyAlignment="1">
      <alignment horizontal="left" vertical="center" wrapText="1"/>
    </xf>
    <xf numFmtId="0" fontId="74" fillId="75" borderId="1" xfId="0" applyFont="1" applyFill="1" applyBorder="1" applyAlignment="1">
      <alignment horizontal="center" vertical="center" wrapText="1"/>
    </xf>
    <xf numFmtId="0" fontId="4" fillId="76" borderId="1" xfId="0" applyFont="1" applyFill="1" applyBorder="1" applyAlignment="1">
      <alignment vertical="center" wrapText="1"/>
    </xf>
    <xf numFmtId="0" fontId="74" fillId="0" borderId="1" xfId="0" applyFont="1" applyBorder="1" applyAlignment="1">
      <alignment horizontal="center" vertical="center" wrapText="1"/>
    </xf>
    <xf numFmtId="181" fontId="74" fillId="74" borderId="57" xfId="0" applyNumberFormat="1" applyFont="1" applyFill="1" applyBorder="1" applyAlignment="1" applyProtection="1">
      <alignment horizontal="center" vertical="center" wrapText="1"/>
      <protection locked="0"/>
    </xf>
    <xf numFmtId="0" fontId="4" fillId="29" borderId="1" xfId="0" applyFont="1" applyFill="1" applyBorder="1" applyAlignment="1">
      <alignment vertical="center" wrapText="1"/>
    </xf>
    <xf numFmtId="0" fontId="74" fillId="75" borderId="71" xfId="0" applyFont="1" applyFill="1" applyBorder="1" applyAlignment="1">
      <alignment horizontal="left" vertical="center" wrapText="1"/>
    </xf>
    <xf numFmtId="0" fontId="4" fillId="0" borderId="1" xfId="0" applyFont="1" applyBorder="1" applyAlignment="1">
      <alignment vertical="center" wrapText="1"/>
    </xf>
    <xf numFmtId="0" fontId="74" fillId="69" borderId="1" xfId="0" applyFont="1" applyFill="1" applyBorder="1" applyAlignment="1">
      <alignment horizontal="center" vertical="center" wrapText="1"/>
    </xf>
    <xf numFmtId="167" fontId="74" fillId="69" borderId="1" xfId="0" applyNumberFormat="1" applyFont="1" applyFill="1" applyBorder="1" applyAlignment="1" applyProtection="1">
      <alignment horizontal="center" vertical="center" wrapText="1"/>
      <protection locked="0"/>
    </xf>
    <xf numFmtId="181" fontId="74" fillId="69" borderId="57" xfId="0" applyNumberFormat="1" applyFont="1" applyFill="1" applyBorder="1" applyAlignment="1" applyProtection="1">
      <alignment horizontal="center" vertical="center" wrapText="1"/>
      <protection locked="0"/>
    </xf>
    <xf numFmtId="167" fontId="74" fillId="73" borderId="69" xfId="0" applyNumberFormat="1" applyFont="1" applyFill="1" applyBorder="1" applyAlignment="1" applyProtection="1">
      <alignment horizontal="center" vertical="center" wrapText="1"/>
      <protection locked="0"/>
    </xf>
    <xf numFmtId="181" fontId="74" fillId="0" borderId="72" xfId="0" applyNumberFormat="1" applyFont="1" applyBorder="1" applyAlignment="1" applyProtection="1">
      <alignment horizontal="center" vertical="center" wrapText="1"/>
      <protection locked="0"/>
    </xf>
    <xf numFmtId="0" fontId="74" fillId="0" borderId="73" xfId="0" applyFont="1" applyBorder="1" applyAlignment="1" applyProtection="1">
      <alignment horizontal="center" vertical="center" wrapText="1"/>
      <protection locked="0"/>
    </xf>
    <xf numFmtId="181" fontId="74" fillId="74" borderId="72" xfId="0" applyNumberFormat="1" applyFont="1" applyFill="1" applyBorder="1" applyAlignment="1" applyProtection="1">
      <alignment horizontal="center" vertical="center" wrapText="1"/>
      <protection locked="0"/>
    </xf>
    <xf numFmtId="0" fontId="64" fillId="0" borderId="69" xfId="0" applyFont="1" applyBorder="1" applyAlignment="1">
      <alignment horizontal="center" vertical="center" wrapText="1"/>
    </xf>
    <xf numFmtId="0" fontId="74" fillId="0" borderId="24" xfId="0" applyFont="1" applyBorder="1" applyAlignment="1">
      <alignment horizontal="left" vertical="center" wrapText="1"/>
    </xf>
    <xf numFmtId="0" fontId="74" fillId="0" borderId="69" xfId="0" applyFont="1" applyBorder="1" applyAlignment="1">
      <alignment horizontal="center" vertical="center" wrapText="1"/>
    </xf>
    <xf numFmtId="0" fontId="4" fillId="0" borderId="69" xfId="0" applyFont="1" applyBorder="1" applyAlignment="1">
      <alignment vertical="center" wrapText="1"/>
    </xf>
    <xf numFmtId="0" fontId="76" fillId="78" borderId="4" xfId="0" applyFont="1" applyFill="1" applyBorder="1" applyAlignment="1">
      <alignment horizontal="center" vertical="center" wrapText="1"/>
    </xf>
    <xf numFmtId="0" fontId="76" fillId="78" borderId="5" xfId="0" applyFont="1" applyFill="1" applyBorder="1" applyAlignment="1">
      <alignment horizontal="center" vertical="center" wrapText="1"/>
    </xf>
    <xf numFmtId="0" fontId="76" fillId="78" borderId="5" xfId="0" applyFont="1" applyFill="1" applyBorder="1" applyAlignment="1">
      <alignment horizontal="left" vertical="center" wrapText="1"/>
    </xf>
    <xf numFmtId="193" fontId="76" fillId="78" borderId="5" xfId="1540" applyNumberFormat="1" applyFont="1" applyFill="1" applyBorder="1" applyAlignment="1" applyProtection="1">
      <alignment horizontal="center" vertical="center" wrapText="1"/>
    </xf>
    <xf numFmtId="195" fontId="76" fillId="78" borderId="5" xfId="1541" applyNumberFormat="1" applyFont="1" applyFill="1" applyBorder="1" applyAlignment="1" applyProtection="1">
      <alignment horizontal="center" vertical="center" wrapText="1"/>
    </xf>
    <xf numFmtId="195" fontId="76" fillId="78" borderId="74" xfId="1541" applyNumberFormat="1" applyFont="1" applyFill="1" applyBorder="1" applyAlignment="1" applyProtection="1">
      <alignment horizontal="center" vertical="center" wrapText="1"/>
    </xf>
    <xf numFmtId="0" fontId="76" fillId="0" borderId="1" xfId="0" applyFont="1" applyBorder="1" applyAlignment="1">
      <alignment horizontal="center" vertical="center" wrapText="1"/>
    </xf>
    <xf numFmtId="0" fontId="76" fillId="0" borderId="1" xfId="0" applyFont="1" applyBorder="1" applyAlignment="1">
      <alignment vertical="center" wrapText="1"/>
    </xf>
    <xf numFmtId="0" fontId="77" fillId="0" borderId="1" xfId="0" applyFont="1" applyBorder="1" applyAlignment="1">
      <alignment horizontal="center" vertical="center" wrapText="1"/>
    </xf>
    <xf numFmtId="0" fontId="78" fillId="0" borderId="1" xfId="0" applyFont="1" applyBorder="1" applyAlignment="1">
      <alignment horizontal="left" vertical="center" wrapText="1"/>
    </xf>
    <xf numFmtId="165" fontId="80" fillId="0" borderId="1" xfId="1541" applyFont="1" applyBorder="1" applyAlignment="1" applyProtection="1">
      <alignment horizontal="center" vertical="center"/>
    </xf>
    <xf numFmtId="165" fontId="80" fillId="72" borderId="1" xfId="1541" applyFont="1" applyFill="1" applyBorder="1" applyAlignment="1" applyProtection="1">
      <alignment horizontal="center" vertical="center"/>
    </xf>
    <xf numFmtId="195" fontId="81" fillId="79" borderId="1" xfId="1541" applyNumberFormat="1" applyFont="1" applyFill="1" applyBorder="1" applyAlignment="1" applyProtection="1">
      <alignment horizontal="center" vertical="center"/>
      <protection locked="0"/>
    </xf>
    <xf numFmtId="0" fontId="64" fillId="72" borderId="75" xfId="0" applyFont="1" applyFill="1" applyBorder="1" applyAlignment="1">
      <alignment horizontal="center" vertical="center" wrapText="1"/>
    </xf>
    <xf numFmtId="181" fontId="74" fillId="0" borderId="5" xfId="0" applyNumberFormat="1" applyFont="1" applyBorder="1" applyAlignment="1">
      <alignment horizontal="center" vertical="center" wrapText="1"/>
    </xf>
    <xf numFmtId="181" fontId="74" fillId="0" borderId="1" xfId="0" applyNumberFormat="1" applyFont="1" applyBorder="1" applyAlignment="1">
      <alignment horizontal="center" vertical="center" wrapText="1"/>
    </xf>
    <xf numFmtId="165" fontId="0" fillId="0" borderId="0" xfId="1543" applyFont="1" applyProtection="1"/>
    <xf numFmtId="0" fontId="4" fillId="0" borderId="0" xfId="0" applyFont="1" applyAlignment="1">
      <alignment horizontal="justify" vertical="center"/>
    </xf>
    <xf numFmtId="0" fontId="74" fillId="77" borderId="64" xfId="0" applyFont="1" applyFill="1" applyBorder="1" applyAlignment="1">
      <alignment horizontal="center" vertical="center" wrapText="1"/>
    </xf>
    <xf numFmtId="181" fontId="74" fillId="81" borderId="1" xfId="0" applyNumberFormat="1" applyFont="1" applyFill="1" applyBorder="1" applyAlignment="1">
      <alignment horizontal="center" vertical="center" wrapText="1"/>
    </xf>
    <xf numFmtId="167" fontId="74" fillId="81" borderId="1" xfId="0" applyNumberFormat="1" applyFont="1" applyFill="1" applyBorder="1" applyAlignment="1" applyProtection="1">
      <alignment horizontal="center" vertical="center" wrapText="1"/>
      <protection locked="0"/>
    </xf>
    <xf numFmtId="181" fontId="74" fillId="81" borderId="57" xfId="0" applyNumberFormat="1" applyFont="1" applyFill="1" applyBorder="1" applyAlignment="1">
      <alignment horizontal="center" vertical="center" wrapText="1"/>
    </xf>
    <xf numFmtId="0" fontId="74" fillId="75" borderId="66" xfId="0" applyFont="1" applyFill="1" applyBorder="1" applyAlignment="1">
      <alignment horizontal="center" vertical="center" wrapText="1"/>
    </xf>
    <xf numFmtId="181" fontId="74" fillId="69" borderId="1" xfId="0" applyNumberFormat="1" applyFont="1" applyFill="1" applyBorder="1" applyAlignment="1">
      <alignment horizontal="center" vertical="center" wrapText="1"/>
    </xf>
    <xf numFmtId="181" fontId="74" fillId="69" borderId="57" xfId="0" applyNumberFormat="1" applyFont="1" applyFill="1" applyBorder="1" applyAlignment="1">
      <alignment horizontal="center" vertical="center" wrapText="1"/>
    </xf>
    <xf numFmtId="0" fontId="74" fillId="69" borderId="58" xfId="0" applyFont="1" applyFill="1" applyBorder="1" applyAlignment="1">
      <alignment horizontal="center" vertical="center" wrapText="1"/>
    </xf>
    <xf numFmtId="181" fontId="74" fillId="29" borderId="57" xfId="0" applyNumberFormat="1" applyFont="1" applyFill="1" applyBorder="1" applyAlignment="1">
      <alignment horizontal="center" vertical="center" wrapText="1"/>
    </xf>
    <xf numFmtId="0" fontId="4" fillId="69" borderId="67" xfId="0" applyFont="1" applyFill="1" applyBorder="1" applyAlignment="1">
      <alignment vertical="center" wrapText="1"/>
    </xf>
    <xf numFmtId="181" fontId="74" fillId="80" borderId="1" xfId="0" applyNumberFormat="1" applyFont="1" applyFill="1" applyBorder="1" applyAlignment="1">
      <alignment horizontal="center" vertical="center" wrapText="1"/>
    </xf>
    <xf numFmtId="167" fontId="74" fillId="80" borderId="1" xfId="0" applyNumberFormat="1" applyFont="1" applyFill="1" applyBorder="1" applyAlignment="1" applyProtection="1">
      <alignment horizontal="center" vertical="center" wrapText="1"/>
      <protection locked="0"/>
    </xf>
    <xf numFmtId="181" fontId="74" fillId="80" borderId="57" xfId="0" applyNumberFormat="1" applyFont="1" applyFill="1" applyBorder="1" applyAlignment="1">
      <alignment horizontal="center" vertical="center" wrapText="1"/>
    </xf>
    <xf numFmtId="0" fontId="4" fillId="76" borderId="66" xfId="0" applyFont="1" applyFill="1" applyBorder="1" applyAlignment="1">
      <alignment vertical="center" wrapText="1"/>
    </xf>
    <xf numFmtId="0" fontId="64" fillId="29" borderId="62" xfId="0" applyFont="1" applyFill="1" applyBorder="1" applyAlignment="1">
      <alignment horizontal="center" vertical="center" wrapText="1"/>
    </xf>
    <xf numFmtId="0" fontId="74" fillId="76" borderId="64" xfId="0" applyFont="1" applyFill="1" applyBorder="1" applyAlignment="1">
      <alignment horizontal="center" vertical="center" wrapText="1"/>
    </xf>
    <xf numFmtId="181" fontId="74" fillId="29" borderId="1" xfId="0" applyNumberFormat="1" applyFont="1" applyFill="1" applyBorder="1" applyAlignment="1">
      <alignment horizontal="center" vertical="center" wrapText="1"/>
    </xf>
    <xf numFmtId="167" fontId="74" fillId="29" borderId="1" xfId="0" applyNumberFormat="1" applyFont="1" applyFill="1" applyBorder="1" applyAlignment="1" applyProtection="1">
      <alignment horizontal="center" vertical="center" wrapText="1"/>
      <protection locked="0"/>
    </xf>
    <xf numFmtId="0" fontId="74" fillId="29" borderId="58" xfId="0" applyFont="1" applyFill="1" applyBorder="1" applyAlignment="1">
      <alignment horizontal="center" vertical="center" wrapText="1"/>
    </xf>
    <xf numFmtId="0" fontId="74" fillId="0" borderId="78" xfId="0" applyFont="1" applyBorder="1" applyAlignment="1">
      <alignment horizontal="center" vertical="center" wrapText="1"/>
    </xf>
    <xf numFmtId="0" fontId="4" fillId="29" borderId="79" xfId="0" applyFont="1" applyFill="1" applyBorder="1" applyAlignment="1">
      <alignment vertical="center" wrapText="1"/>
    </xf>
    <xf numFmtId="0" fontId="74" fillId="29" borderId="80" xfId="0" applyFont="1" applyFill="1" applyBorder="1" applyAlignment="1">
      <alignment horizontal="center" vertical="center" wrapText="1"/>
    </xf>
    <xf numFmtId="0" fontId="4" fillId="29" borderId="81" xfId="0" applyFont="1" applyFill="1" applyBorder="1" applyAlignment="1">
      <alignment vertical="center" wrapText="1"/>
    </xf>
    <xf numFmtId="0" fontId="74" fillId="0" borderId="80" xfId="0" applyFont="1" applyBorder="1" applyAlignment="1">
      <alignment horizontal="center" vertical="center" wrapText="1"/>
    </xf>
    <xf numFmtId="0" fontId="74" fillId="0" borderId="82" xfId="0" applyFont="1" applyBorder="1" applyAlignment="1">
      <alignment horizontal="left" vertical="center" wrapText="1"/>
    </xf>
    <xf numFmtId="0" fontId="74" fillId="0" borderId="83" xfId="0" applyFont="1" applyBorder="1" applyAlignment="1">
      <alignment horizontal="center" vertical="center" wrapText="1"/>
    </xf>
    <xf numFmtId="0" fontId="4" fillId="29" borderId="84" xfId="0" applyFont="1" applyFill="1" applyBorder="1" applyAlignment="1">
      <alignment vertical="center" wrapText="1"/>
    </xf>
    <xf numFmtId="0" fontId="74" fillId="0" borderId="85" xfId="0" applyFont="1" applyBorder="1" applyAlignment="1">
      <alignment horizontal="center" vertical="center" wrapText="1"/>
    </xf>
    <xf numFmtId="181" fontId="74" fillId="0" borderId="69" xfId="0" applyNumberFormat="1" applyFont="1" applyBorder="1" applyAlignment="1">
      <alignment horizontal="center" vertical="center" wrapText="1"/>
    </xf>
    <xf numFmtId="0" fontId="74" fillId="29" borderId="64" xfId="0" applyFont="1" applyFill="1" applyBorder="1" applyAlignment="1">
      <alignment horizontal="center" vertical="center" wrapText="1"/>
    </xf>
    <xf numFmtId="0" fontId="74" fillId="29" borderId="85" xfId="0" applyFont="1" applyFill="1" applyBorder="1" applyAlignment="1">
      <alignment horizontal="center" vertical="center" wrapText="1"/>
    </xf>
    <xf numFmtId="0" fontId="4" fillId="69" borderId="84" xfId="0" applyFont="1" applyFill="1" applyBorder="1" applyAlignment="1">
      <alignment vertical="center" wrapText="1"/>
    </xf>
    <xf numFmtId="0" fontId="4" fillId="76" borderId="84" xfId="0" applyFont="1" applyFill="1" applyBorder="1" applyAlignment="1">
      <alignment vertical="center" wrapText="1"/>
    </xf>
    <xf numFmtId="0" fontId="74" fillId="69" borderId="85" xfId="0" applyFont="1" applyFill="1" applyBorder="1" applyAlignment="1">
      <alignment horizontal="center" vertical="center" wrapText="1"/>
    </xf>
    <xf numFmtId="0" fontId="74" fillId="0" borderId="86" xfId="0" applyFont="1" applyBorder="1" applyAlignment="1">
      <alignment horizontal="left" vertical="center" wrapText="1"/>
    </xf>
    <xf numFmtId="0" fontId="74" fillId="0" borderId="87" xfId="0" applyFont="1" applyBorder="1" applyAlignment="1">
      <alignment horizontal="center" vertical="center" wrapText="1"/>
    </xf>
    <xf numFmtId="0" fontId="4" fillId="29" borderId="87" xfId="0" applyFont="1" applyFill="1" applyBorder="1" applyAlignment="1">
      <alignment vertical="center" wrapText="1"/>
    </xf>
    <xf numFmtId="0" fontId="74" fillId="0" borderId="88" xfId="0" applyFont="1" applyBorder="1" applyAlignment="1">
      <alignment horizontal="center" vertical="center" wrapText="1"/>
    </xf>
    <xf numFmtId="0" fontId="74" fillId="29" borderId="4" xfId="0" applyFont="1" applyFill="1" applyBorder="1" applyAlignment="1">
      <alignment horizontal="center" vertical="center" wrapText="1"/>
    </xf>
    <xf numFmtId="0" fontId="64" fillId="29" borderId="5" xfId="0" applyFont="1" applyFill="1" applyBorder="1" applyAlignment="1">
      <alignment horizontal="left" vertical="center" wrapText="1"/>
    </xf>
    <xf numFmtId="0" fontId="74" fillId="29" borderId="89" xfId="0" applyFont="1" applyFill="1" applyBorder="1" applyAlignment="1">
      <alignment horizontal="center" vertical="center" wrapText="1"/>
    </xf>
    <xf numFmtId="0" fontId="75" fillId="29" borderId="0" xfId="0" applyFont="1" applyFill="1" applyAlignment="1">
      <alignment horizontal="center"/>
    </xf>
    <xf numFmtId="0" fontId="4" fillId="29" borderId="0" xfId="0" applyFont="1" applyFill="1" applyAlignment="1">
      <alignment vertical="center"/>
    </xf>
    <xf numFmtId="0" fontId="4" fillId="0" borderId="0" xfId="0" applyFont="1" applyAlignment="1">
      <alignment horizontal="center" vertical="center" wrapText="1"/>
    </xf>
    <xf numFmtId="165" fontId="4" fillId="29" borderId="0" xfId="1543" applyFont="1" applyFill="1" applyAlignment="1" applyProtection="1">
      <alignment vertical="center"/>
    </xf>
    <xf numFmtId="0" fontId="75" fillId="0" borderId="0" xfId="0" applyFont="1" applyAlignment="1">
      <alignment horizontal="center" vertical="center"/>
    </xf>
    <xf numFmtId="0" fontId="64" fillId="69" borderId="28" xfId="0" applyFont="1" applyFill="1" applyBorder="1" applyAlignment="1">
      <alignment horizontal="center" vertical="center" wrapText="1"/>
    </xf>
    <xf numFmtId="0" fontId="74" fillId="29" borderId="5" xfId="0" applyFont="1" applyFill="1" applyBorder="1" applyAlignment="1">
      <alignment horizontal="center" vertical="center" wrapText="1"/>
    </xf>
    <xf numFmtId="0" fontId="74" fillId="29" borderId="90" xfId="0" applyFont="1" applyFill="1" applyBorder="1" applyAlignment="1">
      <alignment horizontal="center" vertical="center" wrapText="1"/>
    </xf>
    <xf numFmtId="0" fontId="64" fillId="29" borderId="1" xfId="0" applyFont="1" applyFill="1" applyBorder="1" applyAlignment="1">
      <alignment horizontal="left" vertical="center" wrapText="1"/>
    </xf>
    <xf numFmtId="0" fontId="43" fillId="29" borderId="1" xfId="0" applyFont="1" applyFill="1" applyBorder="1" applyAlignment="1">
      <alignment horizontal="left" vertical="center" wrapText="1"/>
    </xf>
    <xf numFmtId="0" fontId="74" fillId="0" borderId="1" xfId="0" applyFont="1" applyBorder="1" applyAlignment="1">
      <alignment horizontal="left" vertical="center" wrapText="1"/>
    </xf>
    <xf numFmtId="0" fontId="74" fillId="29" borderId="1" xfId="0" applyFont="1" applyFill="1" applyBorder="1" applyAlignment="1">
      <alignment vertical="center" wrapText="1"/>
    </xf>
    <xf numFmtId="0" fontId="75" fillId="0" borderId="0" xfId="0" applyFont="1" applyAlignment="1">
      <alignment horizontal="justify" vertical="center"/>
    </xf>
    <xf numFmtId="0" fontId="43" fillId="0" borderId="1" xfId="0" applyFont="1" applyBorder="1" applyAlignment="1">
      <alignment horizontal="left" vertical="center" wrapText="1"/>
    </xf>
    <xf numFmtId="0" fontId="43" fillId="29" borderId="54" xfId="0" applyFont="1" applyFill="1" applyBorder="1" applyAlignment="1">
      <alignment horizontal="left" vertical="center" wrapText="1"/>
    </xf>
    <xf numFmtId="0" fontId="64" fillId="29" borderId="54" xfId="0" applyFont="1" applyFill="1" applyBorder="1" applyAlignment="1">
      <alignment horizontal="left" vertical="center" wrapText="1"/>
    </xf>
    <xf numFmtId="0" fontId="74" fillId="29" borderId="54" xfId="0" applyFont="1" applyFill="1" applyBorder="1" applyAlignment="1">
      <alignment horizontal="left" vertical="center" wrapText="1"/>
    </xf>
    <xf numFmtId="0" fontId="74" fillId="0" borderId="91" xfId="0" applyFont="1" applyBorder="1" applyAlignment="1">
      <alignment horizontal="center" vertical="center" wrapText="1"/>
    </xf>
    <xf numFmtId="0" fontId="74" fillId="0" borderId="62" xfId="0" applyFont="1" applyBorder="1" applyAlignment="1">
      <alignment horizontal="left" vertical="center" wrapText="1"/>
    </xf>
    <xf numFmtId="0" fontId="74" fillId="29" borderId="92" xfId="0" applyFont="1" applyFill="1" applyBorder="1" applyAlignment="1">
      <alignment horizontal="center" vertical="center" wrapText="1"/>
    </xf>
    <xf numFmtId="0" fontId="74" fillId="29" borderId="4" xfId="0" applyFont="1" applyFill="1" applyBorder="1" applyAlignment="1">
      <alignment vertical="center" wrapText="1"/>
    </xf>
    <xf numFmtId="0" fontId="74" fillId="0" borderId="93" xfId="0" applyFont="1" applyBorder="1" applyAlignment="1">
      <alignment horizontal="center" vertical="center" wrapText="1"/>
    </xf>
    <xf numFmtId="0" fontId="74" fillId="29" borderId="90" xfId="0" applyFont="1" applyFill="1" applyBorder="1" applyAlignment="1">
      <alignment vertical="center" wrapText="1"/>
    </xf>
    <xf numFmtId="0" fontId="74" fillId="0" borderId="92" xfId="0" applyFont="1" applyBorder="1" applyAlignment="1">
      <alignment horizontal="center" vertical="center" wrapText="1"/>
    </xf>
    <xf numFmtId="0" fontId="74" fillId="0" borderId="90" xfId="0" applyFont="1" applyBorder="1" applyAlignment="1">
      <alignment vertical="center" wrapText="1"/>
    </xf>
    <xf numFmtId="0" fontId="74" fillId="0" borderId="94" xfId="0" applyFont="1" applyBorder="1" applyAlignment="1">
      <alignment horizontal="center" vertical="center" wrapText="1"/>
    </xf>
    <xf numFmtId="0" fontId="74" fillId="29" borderId="94" xfId="0" applyFont="1" applyFill="1" applyBorder="1" applyAlignment="1">
      <alignment horizontal="center" vertical="center" wrapText="1"/>
    </xf>
    <xf numFmtId="0" fontId="75" fillId="29" borderId="62" xfId="0" applyFont="1" applyFill="1" applyBorder="1"/>
    <xf numFmtId="0" fontId="75" fillId="29" borderId="94" xfId="0" applyFont="1" applyFill="1" applyBorder="1"/>
    <xf numFmtId="0" fontId="75" fillId="29" borderId="1" xfId="0" applyFont="1" applyFill="1" applyBorder="1"/>
    <xf numFmtId="0" fontId="75" fillId="29" borderId="94" xfId="0" applyFont="1" applyFill="1" applyBorder="1" applyAlignment="1">
      <alignment horizontal="center"/>
    </xf>
    <xf numFmtId="0" fontId="75" fillId="29" borderId="92" xfId="0" applyFont="1" applyFill="1" applyBorder="1" applyAlignment="1">
      <alignment horizontal="center"/>
    </xf>
    <xf numFmtId="0" fontId="74" fillId="29" borderId="62" xfId="0" applyFont="1" applyFill="1" applyBorder="1" applyAlignment="1">
      <alignment horizontal="left" vertical="center" wrapText="1"/>
    </xf>
    <xf numFmtId="0" fontId="74" fillId="29" borderId="92" xfId="0" applyFont="1" applyFill="1" applyBorder="1" applyAlignment="1">
      <alignment horizontal="left" vertical="center" wrapText="1"/>
    </xf>
    <xf numFmtId="0" fontId="74" fillId="29" borderId="90" xfId="0" applyFont="1" applyFill="1" applyBorder="1" applyAlignment="1">
      <alignment horizontal="left" vertical="center" wrapText="1"/>
    </xf>
    <xf numFmtId="0" fontId="74" fillId="0" borderId="76" xfId="0" applyFont="1" applyBorder="1" applyAlignment="1">
      <alignment horizontal="center" vertical="center" wrapText="1"/>
    </xf>
    <xf numFmtId="0" fontId="74" fillId="0" borderId="95" xfId="0" applyFont="1" applyBorder="1" applyAlignment="1">
      <alignment vertical="center" wrapText="1"/>
    </xf>
    <xf numFmtId="0" fontId="74" fillId="0" borderId="96" xfId="0" applyFont="1" applyBorder="1" applyAlignment="1">
      <alignment horizontal="center" vertical="center" wrapText="1"/>
    </xf>
    <xf numFmtId="0" fontId="74" fillId="0" borderId="93" xfId="0" applyFont="1" applyBorder="1" applyAlignment="1">
      <alignment vertical="center" wrapText="1"/>
    </xf>
    <xf numFmtId="0" fontId="74" fillId="29" borderId="96" xfId="0" applyFont="1" applyFill="1" applyBorder="1" applyAlignment="1">
      <alignment horizontal="center" vertical="center" wrapText="1"/>
    </xf>
    <xf numFmtId="0" fontId="74" fillId="29" borderId="93" xfId="0" applyFont="1" applyFill="1" applyBorder="1" applyAlignment="1">
      <alignment vertical="center" wrapText="1"/>
    </xf>
    <xf numFmtId="0" fontId="75" fillId="0" borderId="1" xfId="0" applyFont="1" applyBorder="1" applyAlignment="1">
      <alignment horizontal="center" vertical="center" wrapText="1"/>
    </xf>
    <xf numFmtId="0" fontId="75" fillId="29" borderId="96" xfId="0" applyFont="1" applyFill="1" applyBorder="1" applyAlignment="1">
      <alignment horizontal="center"/>
    </xf>
    <xf numFmtId="0" fontId="74" fillId="0" borderId="38" xfId="0" applyFont="1" applyBorder="1" applyAlignment="1">
      <alignment horizontal="center" vertical="center" wrapText="1"/>
    </xf>
    <xf numFmtId="0" fontId="74" fillId="0" borderId="97" xfId="0" applyFont="1" applyBorder="1" applyAlignment="1">
      <alignment horizontal="left" vertical="center" wrapText="1"/>
    </xf>
    <xf numFmtId="0" fontId="74" fillId="0" borderId="77" xfId="0" applyFont="1" applyBorder="1" applyAlignment="1">
      <alignment horizontal="center" vertical="center" wrapText="1"/>
    </xf>
    <xf numFmtId="0" fontId="74" fillId="0" borderId="98" xfId="0" applyFont="1" applyBorder="1" applyAlignment="1">
      <alignment vertical="center" wrapText="1"/>
    </xf>
    <xf numFmtId="0" fontId="74" fillId="0" borderId="54" xfId="0" applyFont="1" applyBorder="1" applyAlignment="1">
      <alignment horizontal="center" vertical="center" wrapText="1"/>
    </xf>
    <xf numFmtId="181" fontId="74" fillId="0" borderId="54" xfId="0" applyNumberFormat="1" applyFont="1" applyBorder="1" applyAlignment="1">
      <alignment horizontal="center" vertical="center" wrapText="1"/>
    </xf>
    <xf numFmtId="167" fontId="74" fillId="73" borderId="54" xfId="0" applyNumberFormat="1" applyFont="1" applyFill="1" applyBorder="1" applyAlignment="1" applyProtection="1">
      <alignment horizontal="center" vertical="center" wrapText="1"/>
      <protection locked="0"/>
    </xf>
    <xf numFmtId="0" fontId="74" fillId="0" borderId="2" xfId="0" applyFont="1" applyBorder="1" applyAlignment="1">
      <alignment horizontal="center" vertical="center" wrapText="1"/>
    </xf>
    <xf numFmtId="0" fontId="74" fillId="0" borderId="6" xfId="0" applyFont="1" applyBorder="1" applyAlignment="1">
      <alignment horizontal="left" vertical="center" wrapText="1"/>
    </xf>
    <xf numFmtId="0" fontId="74" fillId="0" borderId="6" xfId="0" applyFont="1" applyBorder="1" applyAlignment="1">
      <alignment horizontal="center" vertical="center" wrapText="1"/>
    </xf>
    <xf numFmtId="0" fontId="74" fillId="0" borderId="2" xfId="0" applyFont="1" applyBorder="1" applyAlignment="1">
      <alignment vertical="center" wrapText="1"/>
    </xf>
    <xf numFmtId="0" fontId="74" fillId="0" borderId="28" xfId="0" applyFont="1" applyBorder="1" applyAlignment="1">
      <alignment horizontal="center" vertical="center" wrapText="1"/>
    </xf>
    <xf numFmtId="181" fontId="74" fillId="0" borderId="6" xfId="0" applyNumberFormat="1" applyFont="1" applyBorder="1" applyAlignment="1">
      <alignment horizontal="center" vertical="center" wrapText="1"/>
    </xf>
    <xf numFmtId="167" fontId="74" fillId="73" borderId="6" xfId="0" applyNumberFormat="1" applyFont="1" applyFill="1" applyBorder="1" applyAlignment="1" applyProtection="1">
      <alignment horizontal="center" vertical="center" wrapText="1"/>
      <protection locked="0"/>
    </xf>
    <xf numFmtId="0" fontId="74" fillId="0" borderId="26" xfId="0" applyFont="1" applyBorder="1" applyAlignment="1">
      <alignment horizontal="center" vertical="center" wrapText="1"/>
    </xf>
    <xf numFmtId="0" fontId="74" fillId="0" borderId="100" xfId="0" applyFont="1" applyBorder="1" applyAlignment="1">
      <alignment vertical="center" wrapText="1"/>
    </xf>
    <xf numFmtId="0" fontId="74" fillId="0" borderId="0" xfId="0" applyFont="1" applyAlignment="1">
      <alignment horizontal="left" vertical="center" wrapText="1"/>
    </xf>
    <xf numFmtId="0" fontId="74" fillId="0" borderId="0" xfId="0" applyFont="1" applyAlignment="1">
      <alignment horizontal="center" vertical="center" wrapText="1"/>
    </xf>
    <xf numFmtId="181" fontId="74" fillId="0" borderId="0" xfId="0" applyNumberFormat="1" applyFont="1" applyAlignment="1">
      <alignment horizontal="center" vertical="center" wrapText="1"/>
    </xf>
    <xf numFmtId="167" fontId="74" fillId="73" borderId="0" xfId="0" applyNumberFormat="1" applyFont="1" applyFill="1" applyAlignment="1" applyProtection="1">
      <alignment horizontal="center" vertical="center" wrapText="1"/>
      <protection locked="0"/>
    </xf>
    <xf numFmtId="0" fontId="74" fillId="29" borderId="0" xfId="0" applyFont="1" applyFill="1" applyAlignment="1">
      <alignment horizontal="center" vertical="center" wrapText="1"/>
    </xf>
    <xf numFmtId="0" fontId="74" fillId="29" borderId="100" xfId="0" applyFont="1" applyFill="1" applyBorder="1" applyAlignment="1">
      <alignment vertical="center" wrapText="1"/>
    </xf>
    <xf numFmtId="0" fontId="75" fillId="29" borderId="7" xfId="0" applyFont="1" applyFill="1" applyBorder="1"/>
    <xf numFmtId="0" fontId="75" fillId="29" borderId="7" xfId="0" applyFont="1" applyFill="1" applyBorder="1" applyAlignment="1">
      <alignment horizontal="center"/>
    </xf>
    <xf numFmtId="0" fontId="75" fillId="29" borderId="0" xfId="0" applyFont="1" applyFill="1" applyAlignment="1">
      <alignment vertical="center"/>
    </xf>
    <xf numFmtId="181" fontId="74" fillId="0" borderId="99" xfId="0" applyNumberFormat="1" applyFont="1" applyBorder="1" applyAlignment="1">
      <alignment horizontal="center" vertical="center" wrapText="1"/>
    </xf>
    <xf numFmtId="181" fontId="74" fillId="0" borderId="28" xfId="0" applyNumberFormat="1" applyFont="1" applyBorder="1" applyAlignment="1">
      <alignment horizontal="center" vertical="center" wrapText="1"/>
    </xf>
    <xf numFmtId="15" fontId="2" fillId="68" borderId="29" xfId="0" applyNumberFormat="1" applyFont="1" applyFill="1" applyBorder="1" applyAlignment="1">
      <alignment horizontal="center" vertical="center" wrapText="1"/>
    </xf>
    <xf numFmtId="0" fontId="0" fillId="69" borderId="0" xfId="0" applyFill="1" applyAlignment="1">
      <alignment horizontal="center"/>
    </xf>
    <xf numFmtId="0" fontId="58" fillId="69" borderId="1" xfId="0" applyFont="1" applyFill="1" applyBorder="1" applyAlignment="1">
      <alignment horizontal="center" vertical="center" wrapText="1"/>
    </xf>
    <xf numFmtId="0" fontId="0" fillId="69" borderId="1" xfId="0" applyFill="1" applyBorder="1" applyAlignment="1">
      <alignment horizontal="center" vertical="center"/>
    </xf>
    <xf numFmtId="179" fontId="57" fillId="69" borderId="1" xfId="3" applyNumberFormat="1" applyFont="1" applyFill="1" applyBorder="1" applyAlignment="1">
      <alignment vertical="center"/>
    </xf>
    <xf numFmtId="0" fontId="57" fillId="69" borderId="1" xfId="0" applyFont="1" applyFill="1" applyBorder="1" applyAlignment="1">
      <alignment horizontal="center" vertical="center"/>
    </xf>
    <xf numFmtId="181" fontId="57" fillId="69" borderId="1" xfId="0" applyNumberFormat="1" applyFont="1" applyFill="1" applyBorder="1" applyAlignment="1">
      <alignment horizontal="center" vertical="center" wrapText="1"/>
    </xf>
    <xf numFmtId="39" fontId="57" fillId="69" borderId="1" xfId="0" applyNumberFormat="1" applyFont="1" applyFill="1" applyBorder="1" applyAlignment="1">
      <alignment vertical="center"/>
    </xf>
    <xf numFmtId="39" fontId="57" fillId="69" borderId="1" xfId="0" applyNumberFormat="1" applyFont="1" applyFill="1" applyBorder="1" applyAlignment="1">
      <alignment horizontal="center" vertical="center"/>
    </xf>
    <xf numFmtId="0" fontId="0" fillId="69" borderId="0" xfId="0" applyFill="1"/>
    <xf numFmtId="9" fontId="0" fillId="29" borderId="0" xfId="1539" applyFont="1" applyFill="1"/>
    <xf numFmtId="0" fontId="89" fillId="29" borderId="1" xfId="0" applyFont="1" applyFill="1" applyBorder="1" applyAlignment="1">
      <alignment vertical="center"/>
    </xf>
    <xf numFmtId="16" fontId="0" fillId="29" borderId="0" xfId="0" applyNumberFormat="1" applyFill="1"/>
    <xf numFmtId="179" fontId="0" fillId="29" borderId="0" xfId="3" applyNumberFormat="1" applyFont="1" applyFill="1"/>
    <xf numFmtId="0" fontId="58" fillId="73" borderId="1" xfId="0" applyFont="1" applyFill="1" applyBorder="1" applyAlignment="1">
      <alignment horizontal="center" vertical="center" wrapText="1"/>
    </xf>
    <xf numFmtId="0" fontId="0" fillId="73" borderId="1" xfId="0" applyFill="1" applyBorder="1" applyAlignment="1">
      <alignment vertical="center"/>
    </xf>
    <xf numFmtId="0" fontId="53" fillId="69" borderId="1" xfId="0" applyFont="1" applyFill="1" applyBorder="1" applyAlignment="1">
      <alignment vertical="center"/>
    </xf>
    <xf numFmtId="0" fontId="0" fillId="0" borderId="1" xfId="0" applyBorder="1" applyAlignment="1">
      <alignment horizontal="center" vertical="center"/>
    </xf>
    <xf numFmtId="39" fontId="57" fillId="0" borderId="1" xfId="0" applyNumberFormat="1" applyFont="1" applyBorder="1" applyAlignment="1">
      <alignment vertical="center"/>
    </xf>
    <xf numFmtId="39" fontId="57" fillId="0" borderId="1" xfId="0" applyNumberFormat="1" applyFont="1" applyBorder="1" applyAlignment="1">
      <alignment horizontal="center" vertical="center"/>
    </xf>
    <xf numFmtId="0" fontId="0" fillId="0" borderId="1" xfId="0" applyBorder="1" applyAlignment="1">
      <alignment vertical="center" wrapText="1"/>
    </xf>
    <xf numFmtId="39" fontId="57" fillId="82" borderId="1" xfId="0" applyNumberFormat="1" applyFont="1" applyFill="1" applyBorder="1" applyAlignment="1">
      <alignment horizontal="center" vertical="center"/>
    </xf>
    <xf numFmtId="39" fontId="58" fillId="82" borderId="1" xfId="0" applyNumberFormat="1" applyFont="1" applyFill="1" applyBorder="1" applyAlignment="1">
      <alignment horizontal="center" vertical="center"/>
    </xf>
    <xf numFmtId="39" fontId="57" fillId="83" borderId="1" xfId="0" applyNumberFormat="1" applyFont="1" applyFill="1" applyBorder="1" applyAlignment="1">
      <alignment horizontal="center" vertical="center"/>
    </xf>
    <xf numFmtId="0" fontId="0" fillId="0" borderId="1" xfId="0" applyBorder="1" applyAlignment="1">
      <alignment vertical="center"/>
    </xf>
    <xf numFmtId="0" fontId="0" fillId="29" borderId="0" xfId="0" applyFill="1" applyAlignment="1">
      <alignment wrapText="1"/>
    </xf>
    <xf numFmtId="0" fontId="0" fillId="29" borderId="1" xfId="0" applyFill="1" applyBorder="1" applyAlignment="1">
      <alignment wrapText="1"/>
    </xf>
    <xf numFmtId="39" fontId="58" fillId="29" borderId="1" xfId="0" applyNumberFormat="1" applyFont="1" applyFill="1" applyBorder="1" applyAlignment="1">
      <alignment horizontal="center" vertical="center"/>
    </xf>
    <xf numFmtId="0" fontId="60" fillId="0" borderId="69" xfId="0" applyFont="1" applyBorder="1" applyAlignment="1">
      <alignment horizontal="center" vertical="center" wrapText="1"/>
    </xf>
    <xf numFmtId="0" fontId="2" fillId="29" borderId="0" xfId="0" applyFont="1" applyFill="1" applyAlignment="1">
      <alignment horizontal="left" vertical="top"/>
    </xf>
    <xf numFmtId="0" fontId="91" fillId="0" borderId="0" xfId="0" applyFont="1"/>
    <xf numFmtId="192" fontId="65" fillId="2" borderId="1" xfId="1539" applyNumberFormat="1" applyFont="1" applyFill="1" applyBorder="1" applyAlignment="1">
      <alignment horizontal="center" vertical="center"/>
    </xf>
    <xf numFmtId="2" fontId="90" fillId="29" borderId="1" xfId="0" applyNumberFormat="1" applyFont="1" applyFill="1" applyBorder="1" applyAlignment="1">
      <alignment horizontal="center" vertical="center"/>
    </xf>
    <xf numFmtId="0" fontId="65" fillId="70" borderId="1" xfId="0" applyFont="1" applyFill="1" applyBorder="1" applyAlignment="1">
      <alignment horizontal="center" vertical="center"/>
    </xf>
    <xf numFmtId="0" fontId="75" fillId="29" borderId="1" xfId="0" applyFont="1" applyFill="1" applyBorder="1" applyAlignment="1">
      <alignment horizontal="center" vertical="center"/>
    </xf>
    <xf numFmtId="181" fontId="75" fillId="0" borderId="1" xfId="0" applyNumberFormat="1" applyFont="1" applyBorder="1" applyAlignment="1">
      <alignment vertical="center"/>
    </xf>
    <xf numFmtId="179" fontId="75" fillId="29" borderId="1" xfId="3" applyNumberFormat="1" applyFont="1" applyFill="1" applyBorder="1" applyAlignment="1">
      <alignment vertical="center"/>
    </xf>
    <xf numFmtId="179" fontId="75" fillId="0" borderId="1" xfId="3" applyNumberFormat="1" applyFont="1" applyFill="1" applyBorder="1" applyAlignment="1">
      <alignment vertical="center"/>
    </xf>
    <xf numFmtId="181" fontId="75" fillId="0" borderId="1" xfId="0" applyNumberFormat="1" applyFont="1" applyBorder="1" applyAlignment="1">
      <alignment horizontal="center" vertical="center" wrapText="1"/>
    </xf>
    <xf numFmtId="181" fontId="75" fillId="29" borderId="1" xfId="0" applyNumberFormat="1" applyFont="1" applyFill="1" applyBorder="1" applyAlignment="1">
      <alignment horizontal="center" vertical="center" wrapText="1"/>
    </xf>
    <xf numFmtId="39" fontId="75" fillId="29" borderId="1" xfId="0" applyNumberFormat="1" applyFont="1" applyFill="1" applyBorder="1" applyAlignment="1">
      <alignment vertical="center"/>
    </xf>
    <xf numFmtId="39" fontId="75" fillId="29" borderId="1" xfId="0" applyNumberFormat="1" applyFont="1" applyFill="1" applyBorder="1" applyAlignment="1">
      <alignment horizontal="center" vertical="center"/>
    </xf>
    <xf numFmtId="0" fontId="75" fillId="29" borderId="1" xfId="0" applyFont="1" applyFill="1" applyBorder="1" applyAlignment="1">
      <alignment vertical="center" wrapText="1"/>
    </xf>
    <xf numFmtId="0" fontId="75" fillId="29" borderId="1" xfId="0" applyFont="1" applyFill="1" applyBorder="1" applyAlignment="1">
      <alignment vertical="top" wrapText="1"/>
    </xf>
    <xf numFmtId="0" fontId="75" fillId="29" borderId="1" xfId="0" applyFont="1" applyFill="1" applyBorder="1" applyAlignment="1">
      <alignment vertical="center"/>
    </xf>
    <xf numFmtId="0" fontId="4" fillId="29" borderId="1" xfId="0" applyFont="1" applyFill="1" applyBorder="1" applyAlignment="1" applyProtection="1">
      <alignment vertical="center" wrapText="1"/>
      <protection hidden="1"/>
    </xf>
    <xf numFmtId="0" fontId="4" fillId="0" borderId="1" xfId="0" applyFont="1" applyBorder="1" applyAlignment="1" applyProtection="1">
      <alignment vertical="center" wrapText="1"/>
      <protection hidden="1"/>
    </xf>
    <xf numFmtId="0" fontId="75" fillId="0" borderId="1" xfId="0" applyFont="1" applyBorder="1" applyAlignment="1">
      <alignment vertical="center"/>
    </xf>
    <xf numFmtId="0" fontId="92" fillId="0" borderId="1" xfId="0" applyFont="1" applyBorder="1" applyAlignment="1">
      <alignment vertical="center" wrapText="1"/>
    </xf>
    <xf numFmtId="181" fontId="62" fillId="2" borderId="1" xfId="0" applyNumberFormat="1" applyFont="1" applyFill="1" applyBorder="1" applyAlignment="1">
      <alignment horizontal="center" vertical="center" wrapText="1"/>
    </xf>
    <xf numFmtId="42" fontId="62" fillId="0" borderId="1" xfId="1544" applyFont="1" applyBorder="1" applyAlignment="1">
      <alignment vertical="center"/>
    </xf>
    <xf numFmtId="181" fontId="75" fillId="29" borderId="1" xfId="0" applyNumberFormat="1" applyFont="1" applyFill="1" applyBorder="1" applyAlignment="1">
      <alignment vertical="center"/>
    </xf>
    <xf numFmtId="181" fontId="75" fillId="84" borderId="1" xfId="0" applyNumberFormat="1" applyFont="1" applyFill="1" applyBorder="1" applyAlignment="1">
      <alignment vertical="center"/>
    </xf>
    <xf numFmtId="179" fontId="75" fillId="84" borderId="1" xfId="3" applyNumberFormat="1" applyFont="1" applyFill="1" applyBorder="1" applyAlignment="1">
      <alignment vertical="center"/>
    </xf>
    <xf numFmtId="181" fontId="75" fillId="85" borderId="1" xfId="0" applyNumberFormat="1" applyFont="1" applyFill="1" applyBorder="1" applyAlignment="1">
      <alignment vertical="center"/>
    </xf>
    <xf numFmtId="179" fontId="75" fillId="85" borderId="1" xfId="3" applyNumberFormat="1" applyFont="1" applyFill="1" applyBorder="1" applyAlignment="1">
      <alignment vertical="center"/>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xf numFmtId="0" fontId="75" fillId="0" borderId="1" xfId="0" applyFont="1" applyBorder="1" applyAlignment="1">
      <alignment vertical="top" wrapText="1"/>
    </xf>
    <xf numFmtId="0" fontId="74" fillId="0" borderId="61" xfId="0" applyFont="1" applyBorder="1" applyAlignment="1">
      <alignment horizontal="center" vertical="center" wrapText="1"/>
    </xf>
    <xf numFmtId="0" fontId="74" fillId="0" borderId="61" xfId="0" applyFont="1" applyBorder="1" applyAlignment="1">
      <alignment horizontal="left" vertical="center" wrapText="1"/>
    </xf>
    <xf numFmtId="0" fontId="75" fillId="29" borderId="61" xfId="0" applyFont="1" applyFill="1" applyBorder="1" applyAlignment="1">
      <alignment horizontal="center" vertical="center"/>
    </xf>
    <xf numFmtId="181" fontId="75" fillId="0" borderId="61" xfId="0" applyNumberFormat="1" applyFont="1" applyBorder="1" applyAlignment="1">
      <alignment vertical="center"/>
    </xf>
    <xf numFmtId="179" fontId="75" fillId="29" borderId="61" xfId="3" applyNumberFormat="1" applyFont="1" applyFill="1" applyBorder="1" applyAlignment="1">
      <alignment vertical="center"/>
    </xf>
    <xf numFmtId="0" fontId="75" fillId="0" borderId="61" xfId="0" applyFont="1" applyBorder="1" applyAlignment="1">
      <alignment horizontal="center" vertical="center"/>
    </xf>
    <xf numFmtId="181" fontId="75" fillId="0" borderId="61" xfId="0" applyNumberFormat="1" applyFont="1" applyBorder="1" applyAlignment="1">
      <alignment horizontal="center" vertical="center" wrapText="1"/>
    </xf>
    <xf numFmtId="181" fontId="75" fillId="29" borderId="61" xfId="0" applyNumberFormat="1" applyFont="1" applyFill="1" applyBorder="1" applyAlignment="1">
      <alignment horizontal="center" vertical="center" wrapText="1"/>
    </xf>
    <xf numFmtId="39" fontId="75" fillId="29" borderId="61" xfId="0" applyNumberFormat="1" applyFont="1" applyFill="1" applyBorder="1" applyAlignment="1">
      <alignment vertical="center"/>
    </xf>
    <xf numFmtId="39" fontId="75" fillId="29" borderId="61" xfId="0" applyNumberFormat="1" applyFont="1" applyFill="1" applyBorder="1" applyAlignment="1">
      <alignment horizontal="center" vertical="center"/>
    </xf>
    <xf numFmtId="0" fontId="33" fillId="68" borderId="29" xfId="0" applyFont="1" applyFill="1" applyBorder="1" applyAlignment="1">
      <alignment horizontal="center" vertical="center" wrapText="1"/>
    </xf>
    <xf numFmtId="0" fontId="36" fillId="68" borderId="28" xfId="0" applyFont="1" applyFill="1" applyBorder="1" applyAlignment="1">
      <alignment horizontal="center" vertical="center" wrapText="1"/>
    </xf>
    <xf numFmtId="0" fontId="34" fillId="68" borderId="56" xfId="0" applyFont="1" applyFill="1" applyBorder="1" applyAlignment="1">
      <alignment horizontal="center" vertical="center" wrapText="1"/>
    </xf>
    <xf numFmtId="0" fontId="60" fillId="29" borderId="3" xfId="0" applyFont="1" applyFill="1" applyBorder="1" applyAlignment="1">
      <alignment horizontal="center" vertical="center" wrapText="1"/>
    </xf>
    <xf numFmtId="0" fontId="34" fillId="68" borderId="52" xfId="0" applyFont="1" applyFill="1" applyBorder="1" applyAlignment="1">
      <alignment horizontal="center" vertical="center" wrapText="1"/>
    </xf>
    <xf numFmtId="0" fontId="34" fillId="68" borderId="53" xfId="0" applyFont="1" applyFill="1" applyBorder="1" applyAlignment="1">
      <alignment horizontal="center" vertical="center" wrapText="1"/>
    </xf>
    <xf numFmtId="0" fontId="60" fillId="0" borderId="28" xfId="0" applyFont="1" applyBorder="1" applyAlignment="1">
      <alignment horizontal="center" vertical="center" wrapText="1"/>
    </xf>
    <xf numFmtId="0" fontId="74" fillId="0" borderId="5" xfId="0" applyFont="1" applyBorder="1" applyAlignment="1">
      <alignment horizontal="left" vertical="center" wrapText="1"/>
    </xf>
    <xf numFmtId="0" fontId="75" fillId="29" borderId="5" xfId="0" applyFont="1" applyFill="1" applyBorder="1" applyAlignment="1">
      <alignment horizontal="center" vertical="center"/>
    </xf>
    <xf numFmtId="0" fontId="74" fillId="0" borderId="5" xfId="0" applyFont="1" applyBorder="1" applyAlignment="1">
      <alignment horizontal="center" vertical="center" wrapText="1"/>
    </xf>
    <xf numFmtId="181" fontId="75" fillId="0" borderId="5" xfId="0" applyNumberFormat="1" applyFont="1" applyBorder="1" applyAlignment="1">
      <alignment vertical="center"/>
    </xf>
    <xf numFmtId="179" fontId="75" fillId="29" borderId="5" xfId="3" applyNumberFormat="1" applyFont="1" applyFill="1" applyBorder="1" applyAlignment="1">
      <alignment vertical="center"/>
    </xf>
    <xf numFmtId="0" fontId="75" fillId="0" borderId="5" xfId="0" applyFont="1" applyBorder="1" applyAlignment="1">
      <alignment horizontal="center" vertical="center"/>
    </xf>
    <xf numFmtId="181" fontId="75" fillId="0" borderId="5" xfId="0" applyNumberFormat="1" applyFont="1" applyBorder="1" applyAlignment="1">
      <alignment horizontal="center" vertical="center" wrapText="1"/>
    </xf>
    <xf numFmtId="181" fontId="75" fillId="29" borderId="5" xfId="0" applyNumberFormat="1" applyFont="1" applyFill="1" applyBorder="1" applyAlignment="1">
      <alignment horizontal="center" vertical="center" wrapText="1"/>
    </xf>
    <xf numFmtId="39" fontId="75" fillId="29" borderId="5" xfId="0" applyNumberFormat="1" applyFont="1" applyFill="1" applyBorder="1" applyAlignment="1">
      <alignment vertical="center"/>
    </xf>
    <xf numFmtId="39" fontId="75" fillId="29" borderId="5" xfId="0" applyNumberFormat="1" applyFont="1" applyFill="1" applyBorder="1" applyAlignment="1">
      <alignment horizontal="center" vertical="center"/>
    </xf>
    <xf numFmtId="0" fontId="94" fillId="0" borderId="0" xfId="0" applyFont="1" applyAlignment="1">
      <alignment vertical="center" wrapText="1"/>
    </xf>
    <xf numFmtId="0" fontId="3" fillId="29" borderId="0" xfId="0" applyFont="1" applyFill="1" applyAlignment="1">
      <alignment horizontal="left"/>
    </xf>
    <xf numFmtId="0" fontId="75" fillId="0" borderId="1" xfId="0" applyFont="1" applyBorder="1" applyAlignment="1">
      <alignment horizontal="center" vertical="center"/>
    </xf>
    <xf numFmtId="181" fontId="75" fillId="29" borderId="5" xfId="0" applyNumberFormat="1" applyFont="1" applyFill="1" applyBorder="1" applyAlignment="1">
      <alignment vertical="center"/>
    </xf>
    <xf numFmtId="0" fontId="90" fillId="29" borderId="0" xfId="0" applyFont="1" applyFill="1"/>
    <xf numFmtId="0" fontId="65" fillId="29" borderId="0" xfId="0" applyFont="1" applyFill="1" applyAlignment="1">
      <alignment horizontal="left" wrapText="1"/>
    </xf>
    <xf numFmtId="0" fontId="95" fillId="29" borderId="0" xfId="0" applyFont="1" applyFill="1"/>
    <xf numFmtId="0" fontId="65" fillId="29" borderId="0" xfId="0" applyFont="1" applyFill="1"/>
    <xf numFmtId="10" fontId="90" fillId="29" borderId="0" xfId="0" applyNumberFormat="1" applyFont="1" applyFill="1"/>
    <xf numFmtId="181" fontId="90" fillId="29" borderId="0" xfId="0" applyNumberFormat="1" applyFont="1" applyFill="1"/>
    <xf numFmtId="0" fontId="65" fillId="29" borderId="0" xfId="0" applyFont="1" applyFill="1" applyAlignment="1">
      <alignment horizontal="left" vertical="center"/>
    </xf>
    <xf numFmtId="0" fontId="60" fillId="29" borderId="69" xfId="0" applyFont="1" applyFill="1" applyBorder="1" applyAlignment="1">
      <alignment horizontal="center" vertical="center" wrapText="1"/>
    </xf>
    <xf numFmtId="181" fontId="75" fillId="0" borderId="1" xfId="0" applyNumberFormat="1" applyFont="1" applyFill="1" applyBorder="1" applyAlignment="1">
      <alignment horizontal="center" vertical="center" wrapText="1"/>
    </xf>
    <xf numFmtId="181" fontId="75" fillId="29" borderId="0" xfId="1539" applyNumberFormat="1" applyFont="1" applyFill="1"/>
    <xf numFmtId="0" fontId="4" fillId="0" borderId="0" xfId="0" applyFont="1" applyAlignment="1">
      <alignment horizontal="left" vertical="center" wrapText="1"/>
    </xf>
    <xf numFmtId="0" fontId="34" fillId="68" borderId="1" xfId="0" applyFont="1" applyFill="1" applyBorder="1" applyAlignment="1">
      <alignment horizontal="center" vertical="center" wrapText="1"/>
    </xf>
    <xf numFmtId="0" fontId="34" fillId="68" borderId="71" xfId="0" applyFont="1" applyFill="1" applyBorder="1" applyAlignment="1">
      <alignment horizontal="center" vertical="center" wrapText="1"/>
    </xf>
    <xf numFmtId="0" fontId="56" fillId="28" borderId="23" xfId="0" applyFont="1" applyFill="1" applyBorder="1" applyAlignment="1">
      <alignment horizontal="center" vertical="center" wrapText="1"/>
    </xf>
    <xf numFmtId="0" fontId="56" fillId="28" borderId="6" xfId="0" applyFont="1" applyFill="1" applyBorder="1" applyAlignment="1">
      <alignment horizontal="center" vertical="center" wrapText="1"/>
    </xf>
    <xf numFmtId="0" fontId="56" fillId="28" borderId="38" xfId="0" applyFont="1" applyFill="1" applyBorder="1" applyAlignment="1">
      <alignment horizontal="center" vertical="center" wrapText="1"/>
    </xf>
    <xf numFmtId="0" fontId="56" fillId="28" borderId="0" xfId="0" applyFont="1" applyFill="1" applyAlignment="1">
      <alignment horizontal="center" vertical="center" wrapText="1"/>
    </xf>
    <xf numFmtId="0" fontId="56" fillId="28" borderId="26" xfId="0" applyFont="1" applyFill="1" applyBorder="1" applyAlignment="1">
      <alignment horizontal="center" vertical="center" wrapText="1"/>
    </xf>
    <xf numFmtId="0" fontId="56" fillId="28" borderId="7" xfId="0" applyFont="1" applyFill="1" applyBorder="1" applyAlignment="1">
      <alignment horizontal="center" vertical="center" wrapText="1"/>
    </xf>
    <xf numFmtId="0" fontId="61" fillId="68" borderId="23" xfId="0" applyFont="1" applyFill="1" applyBorder="1" applyAlignment="1">
      <alignment horizontal="center" vertical="center" wrapText="1"/>
    </xf>
    <xf numFmtId="0" fontId="61" fillId="68" borderId="6" xfId="0" applyFont="1" applyFill="1" applyBorder="1" applyAlignment="1">
      <alignment horizontal="center" vertical="center" wrapText="1"/>
    </xf>
    <xf numFmtId="0" fontId="61" fillId="68" borderId="26" xfId="0" applyFont="1" applyFill="1" applyBorder="1" applyAlignment="1">
      <alignment horizontal="center" vertical="center" wrapText="1"/>
    </xf>
    <xf numFmtId="0" fontId="61" fillId="68" borderId="7" xfId="0" applyFont="1" applyFill="1" applyBorder="1" applyAlignment="1">
      <alignment horizontal="center" vertical="center" wrapText="1"/>
    </xf>
    <xf numFmtId="0" fontId="60" fillId="68" borderId="2" xfId="0" applyFont="1" applyFill="1" applyBorder="1" applyAlignment="1">
      <alignment horizontal="center" vertical="center" wrapText="1"/>
    </xf>
    <xf numFmtId="0" fontId="60" fillId="68" borderId="3" xfId="0" applyFont="1" applyFill="1" applyBorder="1" applyAlignment="1">
      <alignment horizontal="center" vertical="center" wrapText="1"/>
    </xf>
    <xf numFmtId="0" fontId="60" fillId="68" borderId="25" xfId="0" applyFont="1" applyFill="1" applyBorder="1" applyAlignment="1">
      <alignment horizontal="center" vertical="center" wrapText="1"/>
    </xf>
    <xf numFmtId="0" fontId="45" fillId="2" borderId="23" xfId="0" applyFont="1" applyFill="1" applyBorder="1" applyAlignment="1">
      <alignment horizontal="center" vertical="center" wrapText="1"/>
    </xf>
    <xf numFmtId="0" fontId="45" fillId="2" borderId="6" xfId="0" applyFont="1" applyFill="1" applyBorder="1" applyAlignment="1">
      <alignment horizontal="center" vertical="center" wrapText="1"/>
    </xf>
    <xf numFmtId="0" fontId="45" fillId="2" borderId="36" xfId="0" applyFont="1" applyFill="1" applyBorder="1" applyAlignment="1">
      <alignment horizontal="center" vertical="center" wrapText="1"/>
    </xf>
    <xf numFmtId="0" fontId="45" fillId="2" borderId="38" xfId="0" applyFont="1" applyFill="1" applyBorder="1" applyAlignment="1">
      <alignment horizontal="center" vertical="center" wrapText="1"/>
    </xf>
    <xf numFmtId="0" fontId="45" fillId="2" borderId="0" xfId="0" applyFont="1" applyFill="1" applyAlignment="1">
      <alignment horizontal="center" vertical="center" wrapText="1"/>
    </xf>
    <xf numFmtId="0" fontId="45" fillId="2" borderId="37" xfId="0" applyFont="1" applyFill="1" applyBorder="1" applyAlignment="1">
      <alignment horizontal="center" vertical="center" wrapText="1"/>
    </xf>
    <xf numFmtId="0" fontId="45" fillId="2" borderId="26" xfId="0" applyFont="1" applyFill="1" applyBorder="1" applyAlignment="1">
      <alignment horizontal="center" vertical="center" wrapText="1"/>
    </xf>
    <xf numFmtId="0" fontId="45" fillId="2" borderId="7" xfId="0" applyFont="1" applyFill="1" applyBorder="1" applyAlignment="1">
      <alignment horizontal="center" vertical="center" wrapText="1"/>
    </xf>
    <xf numFmtId="0" fontId="45" fillId="2" borderId="27" xfId="0" applyFont="1" applyFill="1" applyBorder="1" applyAlignment="1">
      <alignment horizontal="center" vertical="center" wrapText="1"/>
    </xf>
    <xf numFmtId="0" fontId="63" fillId="0" borderId="39" xfId="0" applyFont="1" applyBorder="1" applyAlignment="1">
      <alignment horizontal="center" vertical="center" wrapText="1"/>
    </xf>
    <xf numFmtId="0" fontId="63" fillId="0" borderId="40" xfId="0" applyFont="1" applyBorder="1" applyAlignment="1">
      <alignment horizontal="center" vertical="center" wrapText="1"/>
    </xf>
    <xf numFmtId="0" fontId="63" fillId="0" borderId="41" xfId="0" applyFont="1" applyBorder="1" applyAlignment="1">
      <alignment horizontal="center" vertical="center" wrapText="1"/>
    </xf>
    <xf numFmtId="0" fontId="63" fillId="0" borderId="44" xfId="0" applyFont="1" applyBorder="1" applyAlignment="1">
      <alignment horizontal="center" vertical="center" wrapText="1"/>
    </xf>
    <xf numFmtId="0" fontId="63" fillId="0" borderId="0" xfId="0" applyFont="1" applyAlignment="1">
      <alignment horizontal="center" vertical="center" wrapText="1"/>
    </xf>
    <xf numFmtId="0" fontId="63" fillId="0" borderId="45" xfId="0" applyFont="1" applyBorder="1" applyAlignment="1">
      <alignment horizontal="center" vertical="center" wrapText="1"/>
    </xf>
    <xf numFmtId="0" fontId="63" fillId="0" borderId="46" xfId="0" applyFont="1" applyBorder="1" applyAlignment="1">
      <alignment horizontal="center" vertical="center" wrapText="1"/>
    </xf>
    <xf numFmtId="0" fontId="63" fillId="0" borderId="47" xfId="0" applyFont="1" applyBorder="1" applyAlignment="1">
      <alignment horizontal="center" vertical="center" wrapText="1"/>
    </xf>
    <xf numFmtId="0" fontId="63" fillId="0" borderId="48" xfId="0" applyFont="1" applyBorder="1" applyAlignment="1">
      <alignment horizontal="center" vertical="center" wrapText="1"/>
    </xf>
    <xf numFmtId="0" fontId="65" fillId="0" borderId="42" xfId="0" applyFont="1" applyBorder="1" applyAlignment="1">
      <alignment horizontal="center" vertical="center" wrapText="1"/>
    </xf>
    <xf numFmtId="0" fontId="65" fillId="0" borderId="43" xfId="0" applyFont="1" applyBorder="1" applyAlignment="1">
      <alignment horizontal="center" vertical="center" wrapText="1"/>
    </xf>
    <xf numFmtId="0" fontId="65" fillId="0" borderId="49" xfId="0" applyFont="1" applyBorder="1" applyAlignment="1">
      <alignment horizontal="center" vertical="center" wrapText="1"/>
    </xf>
    <xf numFmtId="0" fontId="64" fillId="0" borderId="42" xfId="0" applyFont="1" applyBorder="1" applyAlignment="1">
      <alignment horizontal="left" vertical="center" wrapText="1"/>
    </xf>
    <xf numFmtId="0" fontId="64" fillId="0" borderId="43" xfId="0" applyFont="1" applyBorder="1" applyAlignment="1">
      <alignment horizontal="left" vertical="center" wrapText="1"/>
    </xf>
    <xf numFmtId="0" fontId="64" fillId="0" borderId="49" xfId="0" applyFont="1" applyBorder="1" applyAlignment="1">
      <alignment horizontal="left" vertical="center" wrapText="1"/>
    </xf>
    <xf numFmtId="0" fontId="66" fillId="29" borderId="0" xfId="0" applyFont="1" applyFill="1" applyAlignment="1">
      <alignment horizontal="left" vertical="top" wrapText="1"/>
    </xf>
    <xf numFmtId="0" fontId="70" fillId="0" borderId="1" xfId="0" applyFont="1" applyBorder="1" applyAlignment="1">
      <alignment horizontal="center" vertical="center" wrapText="1"/>
    </xf>
    <xf numFmtId="1" fontId="71" fillId="0" borderId="1" xfId="0" applyNumberFormat="1" applyFont="1" applyBorder="1" applyAlignment="1">
      <alignment horizontal="center" vertical="center"/>
    </xf>
    <xf numFmtId="0" fontId="73" fillId="2" borderId="1" xfId="0" applyFont="1" applyFill="1" applyBorder="1" applyAlignment="1">
      <alignment horizontal="center" vertical="center"/>
    </xf>
    <xf numFmtId="0" fontId="57" fillId="0" borderId="1" xfId="0" applyFont="1" applyBorder="1" applyAlignment="1">
      <alignment horizontal="center" vertical="center"/>
    </xf>
    <xf numFmtId="0" fontId="94" fillId="0" borderId="0" xfId="0" applyFont="1" applyAlignment="1">
      <alignment horizontal="left" vertical="center" wrapText="1"/>
    </xf>
    <xf numFmtId="0" fontId="0" fillId="29" borderId="0" xfId="0" applyFill="1" applyAlignment="1">
      <alignment horizontal="left" vertical="center" wrapText="1"/>
    </xf>
    <xf numFmtId="0" fontId="96" fillId="28" borderId="23" xfId="0" applyFont="1" applyFill="1" applyBorder="1" applyAlignment="1">
      <alignment horizontal="center" vertical="center" wrapText="1"/>
    </xf>
    <xf numFmtId="0" fontId="96" fillId="28" borderId="6" xfId="0" applyFont="1" applyFill="1" applyBorder="1" applyAlignment="1">
      <alignment horizontal="center" vertical="center" wrapText="1"/>
    </xf>
    <xf numFmtId="0" fontId="96" fillId="28" borderId="38" xfId="0" applyFont="1" applyFill="1" applyBorder="1" applyAlignment="1">
      <alignment horizontal="center" vertical="center" wrapText="1"/>
    </xf>
    <xf numFmtId="0" fontId="96" fillId="28" borderId="0" xfId="0" applyFont="1" applyFill="1" applyAlignment="1">
      <alignment horizontal="center" vertical="center" wrapText="1"/>
    </xf>
    <xf numFmtId="0" fontId="96" fillId="28" borderId="26" xfId="0" applyFont="1" applyFill="1" applyBorder="1" applyAlignment="1">
      <alignment horizontal="center" vertical="center" wrapText="1"/>
    </xf>
    <xf numFmtId="0" fontId="96" fillId="28" borderId="7" xfId="0" applyFont="1" applyFill="1" applyBorder="1" applyAlignment="1">
      <alignment horizontal="center" vertical="center" wrapText="1"/>
    </xf>
    <xf numFmtId="0" fontId="60" fillId="68" borderId="23" xfId="0" applyFont="1" applyFill="1" applyBorder="1" applyAlignment="1">
      <alignment horizontal="center" vertical="center" wrapText="1"/>
    </xf>
    <xf numFmtId="0" fontId="60" fillId="68" borderId="6" xfId="0" applyFont="1" applyFill="1" applyBorder="1" applyAlignment="1">
      <alignment horizontal="center" vertical="center" wrapText="1"/>
    </xf>
    <xf numFmtId="0" fontId="60" fillId="68" borderId="26" xfId="0" applyFont="1" applyFill="1" applyBorder="1" applyAlignment="1">
      <alignment horizontal="center" vertical="center" wrapText="1"/>
    </xf>
    <xf numFmtId="0" fontId="60" fillId="68" borderId="7" xfId="0" applyFont="1" applyFill="1" applyBorder="1" applyAlignment="1">
      <alignment horizontal="center" vertical="center" wrapText="1"/>
    </xf>
    <xf numFmtId="0" fontId="97" fillId="2" borderId="23" xfId="0" applyFont="1" applyFill="1" applyBorder="1" applyAlignment="1">
      <alignment horizontal="center" vertical="center" wrapText="1"/>
    </xf>
    <xf numFmtId="0" fontId="97" fillId="2" borderId="6" xfId="0" applyFont="1" applyFill="1" applyBorder="1" applyAlignment="1">
      <alignment horizontal="center" vertical="center" wrapText="1"/>
    </xf>
    <xf numFmtId="0" fontId="97" fillId="2" borderId="36" xfId="0" applyFont="1" applyFill="1" applyBorder="1" applyAlignment="1">
      <alignment horizontal="center" vertical="center" wrapText="1"/>
    </xf>
    <xf numFmtId="0" fontId="97" fillId="2" borderId="38" xfId="0" applyFont="1" applyFill="1" applyBorder="1" applyAlignment="1">
      <alignment horizontal="center" vertical="center" wrapText="1"/>
    </xf>
    <xf numFmtId="0" fontId="97" fillId="2" borderId="0" xfId="0" applyFont="1" applyFill="1" applyAlignment="1">
      <alignment horizontal="center" vertical="center" wrapText="1"/>
    </xf>
    <xf numFmtId="0" fontId="97" fillId="2" borderId="37" xfId="0" applyFont="1" applyFill="1" applyBorder="1" applyAlignment="1">
      <alignment horizontal="center" vertical="center" wrapText="1"/>
    </xf>
    <xf numFmtId="0" fontId="97" fillId="2" borderId="26" xfId="0" applyFont="1" applyFill="1" applyBorder="1" applyAlignment="1">
      <alignment horizontal="center" vertical="center" wrapText="1"/>
    </xf>
    <xf numFmtId="0" fontId="97" fillId="2" borderId="7" xfId="0" applyFont="1" applyFill="1" applyBorder="1" applyAlignment="1">
      <alignment horizontal="center" vertical="center" wrapText="1"/>
    </xf>
    <xf numFmtId="0" fontId="97" fillId="2" borderId="27" xfId="0" applyFont="1" applyFill="1" applyBorder="1" applyAlignment="1">
      <alignment horizontal="center" vertical="center" wrapText="1"/>
    </xf>
    <xf numFmtId="0" fontId="36" fillId="68" borderId="2" xfId="0" applyFont="1" applyFill="1" applyBorder="1" applyAlignment="1">
      <alignment horizontal="center" vertical="center" wrapText="1"/>
    </xf>
    <xf numFmtId="0" fontId="36" fillId="68" borderId="25" xfId="0" applyFont="1" applyFill="1" applyBorder="1" applyAlignment="1">
      <alignment horizontal="center" vertical="center" wrapText="1"/>
    </xf>
    <xf numFmtId="0" fontId="36" fillId="68" borderId="3" xfId="0" applyFont="1" applyFill="1" applyBorder="1" applyAlignment="1">
      <alignment horizontal="center" vertical="center" wrapText="1"/>
    </xf>
    <xf numFmtId="0" fontId="62" fillId="2" borderId="1" xfId="0" applyFont="1" applyFill="1" applyBorder="1" applyAlignment="1">
      <alignment horizontal="center" vertical="center"/>
    </xf>
    <xf numFmtId="0" fontId="75" fillId="0" borderId="1" xfId="0" applyFont="1" applyBorder="1" applyAlignment="1">
      <alignment horizontal="center" vertical="center"/>
    </xf>
    <xf numFmtId="0" fontId="2" fillId="29" borderId="0" xfId="0" applyFont="1" applyFill="1" applyAlignment="1">
      <alignment horizontal="left" vertical="top" wrapText="1"/>
    </xf>
    <xf numFmtId="0" fontId="64" fillId="0" borderId="101" xfId="0" applyFont="1" applyBorder="1" applyAlignment="1">
      <alignment horizontal="left" vertical="center" wrapText="1"/>
    </xf>
    <xf numFmtId="0" fontId="4" fillId="0" borderId="0" xfId="0" applyFont="1" applyAlignment="1">
      <alignment horizontal="left" vertical="center" wrapText="1"/>
    </xf>
    <xf numFmtId="0" fontId="62" fillId="29" borderId="0" xfId="0" applyFont="1" applyFill="1" applyAlignment="1">
      <alignment horizontal="left" vertical="top" wrapText="1"/>
    </xf>
    <xf numFmtId="0" fontId="60" fillId="68" borderId="36" xfId="0" applyFont="1" applyFill="1" applyBorder="1" applyAlignment="1">
      <alignment horizontal="center" vertical="center" wrapText="1"/>
    </xf>
    <xf numFmtId="0" fontId="60" fillId="68" borderId="27" xfId="0" applyFont="1" applyFill="1" applyBorder="1" applyAlignment="1">
      <alignment horizontal="center" vertical="center" wrapText="1"/>
    </xf>
    <xf numFmtId="0" fontId="93" fillId="2" borderId="23" xfId="0" applyFont="1" applyFill="1" applyBorder="1" applyAlignment="1">
      <alignment horizontal="center" vertical="center" wrapText="1"/>
    </xf>
    <xf numFmtId="0" fontId="93" fillId="2" borderId="6" xfId="0" applyFont="1" applyFill="1" applyBorder="1" applyAlignment="1">
      <alignment horizontal="center" vertical="center" wrapText="1"/>
    </xf>
    <xf numFmtId="0" fontId="93" fillId="2" borderId="36" xfId="0" applyFont="1" applyFill="1" applyBorder="1" applyAlignment="1">
      <alignment horizontal="center" vertical="center" wrapText="1"/>
    </xf>
    <xf numFmtId="0" fontId="93" fillId="2" borderId="0" xfId="0" applyFont="1" applyFill="1" applyBorder="1" applyAlignment="1">
      <alignment horizontal="center" vertical="center" wrapText="1"/>
    </xf>
    <xf numFmtId="0" fontId="93" fillId="2" borderId="0" xfId="0" applyFont="1" applyFill="1" applyAlignment="1">
      <alignment horizontal="center" vertical="center" wrapText="1"/>
    </xf>
    <xf numFmtId="0" fontId="93" fillId="2" borderId="37" xfId="0" applyFont="1" applyFill="1" applyBorder="1" applyAlignment="1">
      <alignment horizontal="center" vertical="center" wrapText="1"/>
    </xf>
    <xf numFmtId="0" fontId="93" fillId="2" borderId="26" xfId="0" applyFont="1" applyFill="1" applyBorder="1" applyAlignment="1">
      <alignment horizontal="center" vertical="center" wrapText="1"/>
    </xf>
    <xf numFmtId="0" fontId="93" fillId="2" borderId="7" xfId="0" applyFont="1" applyFill="1" applyBorder="1" applyAlignment="1">
      <alignment horizontal="center" vertical="center" wrapText="1"/>
    </xf>
    <xf numFmtId="0" fontId="93" fillId="2" borderId="27" xfId="0" applyFont="1" applyFill="1" applyBorder="1" applyAlignment="1">
      <alignment horizontal="center" vertical="center" wrapText="1"/>
    </xf>
    <xf numFmtId="0" fontId="86" fillId="0" borderId="2" xfId="0" applyFont="1" applyBorder="1" applyAlignment="1">
      <alignment horizontal="center" vertical="center" wrapText="1"/>
    </xf>
    <xf numFmtId="0" fontId="86" fillId="0" borderId="3" xfId="0" applyFont="1" applyBorder="1" applyAlignment="1">
      <alignment horizontal="center" vertical="center" wrapText="1"/>
    </xf>
    <xf numFmtId="0" fontId="84" fillId="0" borderId="2" xfId="0" applyFont="1" applyBorder="1" applyAlignment="1">
      <alignment horizontal="center" vertical="center"/>
    </xf>
    <xf numFmtId="0" fontId="84" fillId="0" borderId="3" xfId="0" applyFont="1" applyBorder="1" applyAlignment="1">
      <alignment horizontal="center" vertical="center"/>
    </xf>
    <xf numFmtId="0" fontId="85" fillId="0" borderId="38" xfId="0" applyFont="1" applyBorder="1" applyAlignment="1">
      <alignment horizontal="center" vertical="center" wrapText="1"/>
    </xf>
    <xf numFmtId="0" fontId="85" fillId="0" borderId="0" xfId="0" applyFont="1" applyAlignment="1">
      <alignment horizontal="center" vertical="center" wrapText="1"/>
    </xf>
    <xf numFmtId="0" fontId="85" fillId="0" borderId="0" xfId="0" applyFont="1" applyAlignment="1">
      <alignment vertical="center" wrapText="1"/>
    </xf>
    <xf numFmtId="0" fontId="85" fillId="0" borderId="26" xfId="0" applyFont="1" applyBorder="1" applyAlignment="1">
      <alignment horizontal="center" vertical="center" wrapText="1"/>
    </xf>
    <xf numFmtId="0" fontId="85" fillId="0" borderId="7" xfId="0" applyFont="1" applyBorder="1" applyAlignment="1">
      <alignment horizontal="center" vertical="center" wrapText="1"/>
    </xf>
  </cellXfs>
  <cellStyles count="1545">
    <cellStyle name="2" xfId="1377"/>
    <cellStyle name="20% - Accent1" xfId="1504"/>
    <cellStyle name="20% - Accent1 2" xfId="1378"/>
    <cellStyle name="20% - Accent1_Estaciones TM-21-SEP-2011" xfId="1379"/>
    <cellStyle name="20% - Accent2" xfId="1507"/>
    <cellStyle name="20% - Accent2 2" xfId="1380"/>
    <cellStyle name="20% - Accent2_Estaciones TM-21-SEP-2011" xfId="1381"/>
    <cellStyle name="20% - Accent3" xfId="1511"/>
    <cellStyle name="20% - Accent3 2" xfId="1382"/>
    <cellStyle name="20% - Accent3_Estaciones TM-21-SEP-2011" xfId="1383"/>
    <cellStyle name="20% - Accent4" xfId="1515"/>
    <cellStyle name="20% - Accent4 2" xfId="1384"/>
    <cellStyle name="20% - Accent4_Estaciones TM-21-SEP-2011" xfId="1385"/>
    <cellStyle name="20% - Accent5" xfId="1519"/>
    <cellStyle name="20% - Accent5 2" xfId="1386"/>
    <cellStyle name="20% - Accent5_Estaciones TM-21-SEP-2011" xfId="1387"/>
    <cellStyle name="20% - Accent6" xfId="1523"/>
    <cellStyle name="20% - Accent6 2" xfId="1388"/>
    <cellStyle name="20% - Accent6_Estaciones TM-21-SEP-2011" xfId="1389"/>
    <cellStyle name="20% - Énfasis1 10" xfId="5"/>
    <cellStyle name="20% - Énfasis1 11" xfId="6"/>
    <cellStyle name="20% - Énfasis1 12" xfId="7"/>
    <cellStyle name="20% - Énfasis1 13" xfId="8"/>
    <cellStyle name="20% - Énfasis1 14" xfId="9"/>
    <cellStyle name="20% - Énfasis1 15" xfId="10"/>
    <cellStyle name="20% - Énfasis1 16" xfId="11"/>
    <cellStyle name="20% - Énfasis1 17" xfId="12"/>
    <cellStyle name="20% - Énfasis1 18" xfId="13"/>
    <cellStyle name="20% - Énfasis1 19" xfId="14"/>
    <cellStyle name="20% - Énfasis1 2" xfId="15"/>
    <cellStyle name="20% - Énfasis1 20" xfId="16"/>
    <cellStyle name="20% - Énfasis1 21" xfId="17"/>
    <cellStyle name="20% - Énfasis1 22" xfId="18"/>
    <cellStyle name="20% - Énfasis1 23" xfId="19"/>
    <cellStyle name="20% - Énfasis1 24" xfId="20"/>
    <cellStyle name="20% - Énfasis1 25" xfId="21"/>
    <cellStyle name="20% - Énfasis1 26" xfId="22"/>
    <cellStyle name="20% - Énfasis1 27" xfId="23"/>
    <cellStyle name="20% - Énfasis1 28" xfId="24"/>
    <cellStyle name="20% - Énfasis1 29" xfId="25"/>
    <cellStyle name="20% - Énfasis1 3" xfId="26"/>
    <cellStyle name="20% - Énfasis1 30" xfId="27"/>
    <cellStyle name="20% - Énfasis1 31" xfId="28"/>
    <cellStyle name="20% - Énfasis1 32" xfId="29"/>
    <cellStyle name="20% - Énfasis1 4" xfId="30"/>
    <cellStyle name="20% - Énfasis1 5" xfId="31"/>
    <cellStyle name="20% - Énfasis1 6" xfId="32"/>
    <cellStyle name="20% - Énfasis1 7" xfId="33"/>
    <cellStyle name="20% - Énfasis1 8" xfId="34"/>
    <cellStyle name="20% - Énfasis1 9" xfId="35"/>
    <cellStyle name="20% - Énfasis2 10" xfId="36"/>
    <cellStyle name="20% - Énfasis2 11" xfId="37"/>
    <cellStyle name="20% - Énfasis2 12" xfId="38"/>
    <cellStyle name="20% - Énfasis2 13" xfId="39"/>
    <cellStyle name="20% - Énfasis2 14" xfId="40"/>
    <cellStyle name="20% - Énfasis2 15" xfId="41"/>
    <cellStyle name="20% - Énfasis2 16" xfId="42"/>
    <cellStyle name="20% - Énfasis2 17" xfId="43"/>
    <cellStyle name="20% - Énfasis2 18" xfId="44"/>
    <cellStyle name="20% - Énfasis2 19" xfId="45"/>
    <cellStyle name="20% - Énfasis2 2" xfId="46"/>
    <cellStyle name="20% - Énfasis2 20" xfId="47"/>
    <cellStyle name="20% - Énfasis2 21" xfId="48"/>
    <cellStyle name="20% - Énfasis2 22" xfId="49"/>
    <cellStyle name="20% - Énfasis2 23" xfId="50"/>
    <cellStyle name="20% - Énfasis2 24" xfId="51"/>
    <cellStyle name="20% - Énfasis2 25" xfId="52"/>
    <cellStyle name="20% - Énfasis2 26" xfId="53"/>
    <cellStyle name="20% - Énfasis2 27" xfId="54"/>
    <cellStyle name="20% - Énfasis2 28" xfId="55"/>
    <cellStyle name="20% - Énfasis2 29" xfId="56"/>
    <cellStyle name="20% - Énfasis2 3" xfId="57"/>
    <cellStyle name="20% - Énfasis2 30" xfId="58"/>
    <cellStyle name="20% - Énfasis2 31" xfId="59"/>
    <cellStyle name="20% - Énfasis2 32" xfId="60"/>
    <cellStyle name="20% - Énfasis2 4" xfId="61"/>
    <cellStyle name="20% - Énfasis2 5" xfId="62"/>
    <cellStyle name="20% - Énfasis2 6" xfId="63"/>
    <cellStyle name="20% - Énfasis2 7" xfId="64"/>
    <cellStyle name="20% - Énfasis2 8" xfId="65"/>
    <cellStyle name="20% - Énfasis2 9" xfId="66"/>
    <cellStyle name="20% - Énfasis3 10" xfId="67"/>
    <cellStyle name="20% - Énfasis3 11" xfId="68"/>
    <cellStyle name="20% - Énfasis3 12" xfId="69"/>
    <cellStyle name="20% - Énfasis3 13" xfId="70"/>
    <cellStyle name="20% - Énfasis3 14" xfId="71"/>
    <cellStyle name="20% - Énfasis3 15" xfId="72"/>
    <cellStyle name="20% - Énfasis3 16" xfId="73"/>
    <cellStyle name="20% - Énfasis3 17" xfId="74"/>
    <cellStyle name="20% - Énfasis3 18" xfId="75"/>
    <cellStyle name="20% - Énfasis3 19" xfId="76"/>
    <cellStyle name="20% - Énfasis3 2" xfId="77"/>
    <cellStyle name="20% - Énfasis3 20" xfId="78"/>
    <cellStyle name="20% - Énfasis3 21" xfId="79"/>
    <cellStyle name="20% - Énfasis3 22" xfId="80"/>
    <cellStyle name="20% - Énfasis3 23" xfId="81"/>
    <cellStyle name="20% - Énfasis3 24" xfId="82"/>
    <cellStyle name="20% - Énfasis3 25" xfId="83"/>
    <cellStyle name="20% - Énfasis3 26" xfId="84"/>
    <cellStyle name="20% - Énfasis3 27" xfId="85"/>
    <cellStyle name="20% - Énfasis3 28" xfId="86"/>
    <cellStyle name="20% - Énfasis3 29" xfId="87"/>
    <cellStyle name="20% - Énfasis3 3" xfId="88"/>
    <cellStyle name="20% - Énfasis3 30" xfId="89"/>
    <cellStyle name="20% - Énfasis3 31" xfId="90"/>
    <cellStyle name="20% - Énfasis3 32" xfId="91"/>
    <cellStyle name="20% - Énfasis3 4" xfId="92"/>
    <cellStyle name="20% - Énfasis3 5" xfId="93"/>
    <cellStyle name="20% - Énfasis3 6" xfId="94"/>
    <cellStyle name="20% - Énfasis3 7" xfId="95"/>
    <cellStyle name="20% - Énfasis3 8" xfId="96"/>
    <cellStyle name="20% - Énfasis3 9" xfId="97"/>
    <cellStyle name="20% - Énfasis4 10" xfId="98"/>
    <cellStyle name="20% - Énfasis4 11" xfId="99"/>
    <cellStyle name="20% - Énfasis4 12" xfId="100"/>
    <cellStyle name="20% - Énfasis4 13" xfId="101"/>
    <cellStyle name="20% - Énfasis4 14" xfId="102"/>
    <cellStyle name="20% - Énfasis4 15" xfId="103"/>
    <cellStyle name="20% - Énfasis4 16" xfId="104"/>
    <cellStyle name="20% - Énfasis4 17" xfId="105"/>
    <cellStyle name="20% - Énfasis4 18" xfId="106"/>
    <cellStyle name="20% - Énfasis4 19" xfId="107"/>
    <cellStyle name="20% - Énfasis4 2" xfId="108"/>
    <cellStyle name="20% - Énfasis4 20" xfId="109"/>
    <cellStyle name="20% - Énfasis4 21" xfId="110"/>
    <cellStyle name="20% - Énfasis4 22" xfId="111"/>
    <cellStyle name="20% - Énfasis4 23" xfId="112"/>
    <cellStyle name="20% - Énfasis4 24" xfId="113"/>
    <cellStyle name="20% - Énfasis4 25" xfId="114"/>
    <cellStyle name="20% - Énfasis4 26" xfId="115"/>
    <cellStyle name="20% - Énfasis4 27" xfId="116"/>
    <cellStyle name="20% - Énfasis4 28" xfId="117"/>
    <cellStyle name="20% - Énfasis4 29" xfId="118"/>
    <cellStyle name="20% - Énfasis4 3" xfId="119"/>
    <cellStyle name="20% - Énfasis4 30" xfId="120"/>
    <cellStyle name="20% - Énfasis4 31" xfId="121"/>
    <cellStyle name="20% - Énfasis4 32" xfId="122"/>
    <cellStyle name="20% - Énfasis4 4" xfId="123"/>
    <cellStyle name="20% - Énfasis4 5" xfId="124"/>
    <cellStyle name="20% - Énfasis4 6" xfId="125"/>
    <cellStyle name="20% - Énfasis4 7" xfId="126"/>
    <cellStyle name="20% - Énfasis4 8" xfId="127"/>
    <cellStyle name="20% - Énfasis4 9" xfId="128"/>
    <cellStyle name="20% - Énfasis5 10" xfId="129"/>
    <cellStyle name="20% - Énfasis5 11" xfId="130"/>
    <cellStyle name="20% - Énfasis5 12" xfId="131"/>
    <cellStyle name="20% - Énfasis5 13" xfId="132"/>
    <cellStyle name="20% - Énfasis5 14" xfId="133"/>
    <cellStyle name="20% - Énfasis5 15" xfId="134"/>
    <cellStyle name="20% - Énfasis5 16" xfId="135"/>
    <cellStyle name="20% - Énfasis5 17" xfId="136"/>
    <cellStyle name="20% - Énfasis5 18" xfId="137"/>
    <cellStyle name="20% - Énfasis5 19" xfId="138"/>
    <cellStyle name="20% - Énfasis5 2" xfId="139"/>
    <cellStyle name="20% - Énfasis5 20" xfId="140"/>
    <cellStyle name="20% - Énfasis5 21" xfId="141"/>
    <cellStyle name="20% - Énfasis5 22" xfId="142"/>
    <cellStyle name="20% - Énfasis5 23" xfId="143"/>
    <cellStyle name="20% - Énfasis5 24" xfId="144"/>
    <cellStyle name="20% - Énfasis5 25" xfId="145"/>
    <cellStyle name="20% - Énfasis5 26" xfId="146"/>
    <cellStyle name="20% - Énfasis5 27" xfId="147"/>
    <cellStyle name="20% - Énfasis5 28" xfId="148"/>
    <cellStyle name="20% - Énfasis5 29" xfId="149"/>
    <cellStyle name="20% - Énfasis5 3" xfId="150"/>
    <cellStyle name="20% - Énfasis5 30" xfId="151"/>
    <cellStyle name="20% - Énfasis5 31" xfId="152"/>
    <cellStyle name="20% - Énfasis5 32" xfId="153"/>
    <cellStyle name="20% - Énfasis5 4" xfId="154"/>
    <cellStyle name="20% - Énfasis5 5" xfId="155"/>
    <cellStyle name="20% - Énfasis5 6" xfId="156"/>
    <cellStyle name="20% - Énfasis5 7" xfId="157"/>
    <cellStyle name="20% - Énfasis5 8" xfId="158"/>
    <cellStyle name="20% - Énfasis5 9" xfId="159"/>
    <cellStyle name="20% - Énfasis6 10" xfId="160"/>
    <cellStyle name="20% - Énfasis6 11" xfId="161"/>
    <cellStyle name="20% - Énfasis6 12" xfId="162"/>
    <cellStyle name="20% - Énfasis6 13" xfId="163"/>
    <cellStyle name="20% - Énfasis6 14" xfId="164"/>
    <cellStyle name="20% - Énfasis6 15" xfId="165"/>
    <cellStyle name="20% - Énfasis6 16" xfId="166"/>
    <cellStyle name="20% - Énfasis6 17" xfId="167"/>
    <cellStyle name="20% - Énfasis6 18" xfId="168"/>
    <cellStyle name="20% - Énfasis6 19" xfId="169"/>
    <cellStyle name="20% - Énfasis6 2" xfId="170"/>
    <cellStyle name="20% - Énfasis6 20" xfId="171"/>
    <cellStyle name="20% - Énfasis6 21" xfId="172"/>
    <cellStyle name="20% - Énfasis6 22" xfId="173"/>
    <cellStyle name="20% - Énfasis6 23" xfId="174"/>
    <cellStyle name="20% - Énfasis6 24" xfId="175"/>
    <cellStyle name="20% - Énfasis6 25" xfId="176"/>
    <cellStyle name="20% - Énfasis6 26" xfId="177"/>
    <cellStyle name="20% - Énfasis6 27" xfId="178"/>
    <cellStyle name="20% - Énfasis6 28" xfId="179"/>
    <cellStyle name="20% - Énfasis6 29" xfId="180"/>
    <cellStyle name="20% - Énfasis6 3" xfId="181"/>
    <cellStyle name="20% - Énfasis6 30" xfId="182"/>
    <cellStyle name="20% - Énfasis6 31" xfId="183"/>
    <cellStyle name="20% - Énfasis6 32" xfId="184"/>
    <cellStyle name="20% - Énfasis6 4" xfId="185"/>
    <cellStyle name="20% - Énfasis6 5" xfId="186"/>
    <cellStyle name="20% - Énfasis6 6" xfId="187"/>
    <cellStyle name="20% - Énfasis6 7" xfId="188"/>
    <cellStyle name="20% - Énfasis6 8" xfId="189"/>
    <cellStyle name="20% - Énfasis6 9" xfId="190"/>
    <cellStyle name="40% - Accent1" xfId="1505"/>
    <cellStyle name="40% - Accent1 2" xfId="1390"/>
    <cellStyle name="40% - Accent1_Estaciones TM-21-SEP-2011" xfId="1391"/>
    <cellStyle name="40% - Accent2" xfId="1508"/>
    <cellStyle name="40% - Accent2 2" xfId="1392"/>
    <cellStyle name="40% - Accent2_Estaciones TM-21-SEP-2011" xfId="1393"/>
    <cellStyle name="40% - Accent3" xfId="1512"/>
    <cellStyle name="40% - Accent3 2" xfId="1394"/>
    <cellStyle name="40% - Accent3_Estaciones TM-21-SEP-2011" xfId="1395"/>
    <cellStyle name="40% - Accent4" xfId="1516"/>
    <cellStyle name="40% - Accent4 2" xfId="1396"/>
    <cellStyle name="40% - Accent4_Estaciones TM-21-SEP-2011" xfId="1397"/>
    <cellStyle name="40% - Accent5" xfId="1520"/>
    <cellStyle name="40% - Accent5 2" xfId="1398"/>
    <cellStyle name="40% - Accent5_Estaciones TM-21-SEP-2011" xfId="1399"/>
    <cellStyle name="40% - Accent6" xfId="1524"/>
    <cellStyle name="40% - Accent6 2" xfId="1400"/>
    <cellStyle name="40% - Accent6_Estaciones TM-21-SEP-2011" xfId="1401"/>
    <cellStyle name="40% - Énfasis1 10" xfId="191"/>
    <cellStyle name="40% - Énfasis1 11" xfId="192"/>
    <cellStyle name="40% - Énfasis1 12" xfId="193"/>
    <cellStyle name="40% - Énfasis1 13" xfId="194"/>
    <cellStyle name="40% - Énfasis1 14" xfId="195"/>
    <cellStyle name="40% - Énfasis1 15" xfId="196"/>
    <cellStyle name="40% - Énfasis1 16" xfId="197"/>
    <cellStyle name="40% - Énfasis1 17" xfId="198"/>
    <cellStyle name="40% - Énfasis1 18" xfId="199"/>
    <cellStyle name="40% - Énfasis1 19" xfId="200"/>
    <cellStyle name="40% - Énfasis1 2" xfId="201"/>
    <cellStyle name="40% - Énfasis1 20" xfId="202"/>
    <cellStyle name="40% - Énfasis1 21" xfId="203"/>
    <cellStyle name="40% - Énfasis1 22" xfId="204"/>
    <cellStyle name="40% - Énfasis1 23" xfId="205"/>
    <cellStyle name="40% - Énfasis1 24" xfId="206"/>
    <cellStyle name="40% - Énfasis1 25" xfId="207"/>
    <cellStyle name="40% - Énfasis1 26" xfId="208"/>
    <cellStyle name="40% - Énfasis1 27" xfId="209"/>
    <cellStyle name="40% - Énfasis1 28" xfId="210"/>
    <cellStyle name="40% - Énfasis1 29" xfId="211"/>
    <cellStyle name="40% - Énfasis1 3" xfId="212"/>
    <cellStyle name="40% - Énfasis1 30" xfId="213"/>
    <cellStyle name="40% - Énfasis1 31" xfId="214"/>
    <cellStyle name="40% - Énfasis1 32" xfId="215"/>
    <cellStyle name="40% - Énfasis1 4" xfId="216"/>
    <cellStyle name="40% - Énfasis1 5" xfId="217"/>
    <cellStyle name="40% - Énfasis1 6" xfId="218"/>
    <cellStyle name="40% - Énfasis1 7" xfId="219"/>
    <cellStyle name="40% - Énfasis1 8" xfId="220"/>
    <cellStyle name="40% - Énfasis1 9" xfId="221"/>
    <cellStyle name="40% - Énfasis2 10" xfId="222"/>
    <cellStyle name="40% - Énfasis2 11" xfId="223"/>
    <cellStyle name="40% - Énfasis2 12" xfId="224"/>
    <cellStyle name="40% - Énfasis2 13" xfId="225"/>
    <cellStyle name="40% - Énfasis2 14" xfId="226"/>
    <cellStyle name="40% - Énfasis2 15" xfId="227"/>
    <cellStyle name="40% - Énfasis2 16" xfId="228"/>
    <cellStyle name="40% - Énfasis2 17" xfId="229"/>
    <cellStyle name="40% - Énfasis2 18" xfId="230"/>
    <cellStyle name="40% - Énfasis2 19" xfId="231"/>
    <cellStyle name="40% - Énfasis2 2" xfId="232"/>
    <cellStyle name="40% - Énfasis2 20" xfId="233"/>
    <cellStyle name="40% - Énfasis2 21" xfId="234"/>
    <cellStyle name="40% - Énfasis2 22" xfId="235"/>
    <cellStyle name="40% - Énfasis2 23" xfId="236"/>
    <cellStyle name="40% - Énfasis2 24" xfId="237"/>
    <cellStyle name="40% - Énfasis2 25" xfId="238"/>
    <cellStyle name="40% - Énfasis2 26" xfId="239"/>
    <cellStyle name="40% - Énfasis2 27" xfId="240"/>
    <cellStyle name="40% - Énfasis2 28" xfId="241"/>
    <cellStyle name="40% - Énfasis2 29" xfId="242"/>
    <cellStyle name="40% - Énfasis2 3" xfId="243"/>
    <cellStyle name="40% - Énfasis2 30" xfId="244"/>
    <cellStyle name="40% - Énfasis2 31" xfId="245"/>
    <cellStyle name="40% - Énfasis2 32" xfId="246"/>
    <cellStyle name="40% - Énfasis2 4" xfId="247"/>
    <cellStyle name="40% - Énfasis2 5" xfId="248"/>
    <cellStyle name="40% - Énfasis2 6" xfId="249"/>
    <cellStyle name="40% - Énfasis2 7" xfId="250"/>
    <cellStyle name="40% - Énfasis2 8" xfId="251"/>
    <cellStyle name="40% - Énfasis2 9" xfId="252"/>
    <cellStyle name="40% - Énfasis3 10" xfId="253"/>
    <cellStyle name="40% - Énfasis3 11" xfId="254"/>
    <cellStyle name="40% - Énfasis3 12" xfId="255"/>
    <cellStyle name="40% - Énfasis3 13" xfId="256"/>
    <cellStyle name="40% - Énfasis3 14" xfId="257"/>
    <cellStyle name="40% - Énfasis3 15" xfId="258"/>
    <cellStyle name="40% - Énfasis3 16" xfId="259"/>
    <cellStyle name="40% - Énfasis3 17" xfId="260"/>
    <cellStyle name="40% - Énfasis3 18" xfId="261"/>
    <cellStyle name="40% - Énfasis3 19" xfId="262"/>
    <cellStyle name="40% - Énfasis3 2" xfId="263"/>
    <cellStyle name="40% - Énfasis3 20" xfId="264"/>
    <cellStyle name="40% - Énfasis3 21" xfId="265"/>
    <cellStyle name="40% - Énfasis3 22" xfId="266"/>
    <cellStyle name="40% - Énfasis3 23" xfId="267"/>
    <cellStyle name="40% - Énfasis3 24" xfId="268"/>
    <cellStyle name="40% - Énfasis3 25" xfId="269"/>
    <cellStyle name="40% - Énfasis3 26" xfId="270"/>
    <cellStyle name="40% - Énfasis3 27" xfId="271"/>
    <cellStyle name="40% - Énfasis3 28" xfId="272"/>
    <cellStyle name="40% - Énfasis3 29" xfId="273"/>
    <cellStyle name="40% - Énfasis3 3" xfId="274"/>
    <cellStyle name="40% - Énfasis3 30" xfId="275"/>
    <cellStyle name="40% - Énfasis3 31" xfId="276"/>
    <cellStyle name="40% - Énfasis3 32" xfId="277"/>
    <cellStyle name="40% - Énfasis3 4" xfId="278"/>
    <cellStyle name="40% - Énfasis3 5" xfId="279"/>
    <cellStyle name="40% - Énfasis3 6" xfId="280"/>
    <cellStyle name="40% - Énfasis3 7" xfId="281"/>
    <cellStyle name="40% - Énfasis3 8" xfId="282"/>
    <cellStyle name="40% - Énfasis3 9" xfId="283"/>
    <cellStyle name="40% - Énfasis4 10" xfId="284"/>
    <cellStyle name="40% - Énfasis4 11" xfId="285"/>
    <cellStyle name="40% - Énfasis4 12" xfId="286"/>
    <cellStyle name="40% - Énfasis4 13" xfId="287"/>
    <cellStyle name="40% - Énfasis4 14" xfId="288"/>
    <cellStyle name="40% - Énfasis4 15" xfId="289"/>
    <cellStyle name="40% - Énfasis4 16" xfId="290"/>
    <cellStyle name="40% - Énfasis4 17" xfId="291"/>
    <cellStyle name="40% - Énfasis4 18" xfId="292"/>
    <cellStyle name="40% - Énfasis4 19" xfId="293"/>
    <cellStyle name="40% - Énfasis4 2" xfId="294"/>
    <cellStyle name="40% - Énfasis4 20" xfId="295"/>
    <cellStyle name="40% - Énfasis4 21" xfId="296"/>
    <cellStyle name="40% - Énfasis4 22" xfId="297"/>
    <cellStyle name="40% - Énfasis4 23" xfId="298"/>
    <cellStyle name="40% - Énfasis4 24" xfId="299"/>
    <cellStyle name="40% - Énfasis4 25" xfId="300"/>
    <cellStyle name="40% - Énfasis4 26" xfId="301"/>
    <cellStyle name="40% - Énfasis4 27" xfId="302"/>
    <cellStyle name="40% - Énfasis4 28" xfId="303"/>
    <cellStyle name="40% - Énfasis4 29" xfId="304"/>
    <cellStyle name="40% - Énfasis4 3" xfId="305"/>
    <cellStyle name="40% - Énfasis4 30" xfId="306"/>
    <cellStyle name="40% - Énfasis4 31" xfId="307"/>
    <cellStyle name="40% - Énfasis4 32" xfId="308"/>
    <cellStyle name="40% - Énfasis4 4" xfId="309"/>
    <cellStyle name="40% - Énfasis4 5" xfId="310"/>
    <cellStyle name="40% - Énfasis4 6" xfId="311"/>
    <cellStyle name="40% - Énfasis4 7" xfId="312"/>
    <cellStyle name="40% - Énfasis4 8" xfId="313"/>
    <cellStyle name="40% - Énfasis4 9" xfId="314"/>
    <cellStyle name="40% - Énfasis5 10" xfId="315"/>
    <cellStyle name="40% - Énfasis5 11" xfId="316"/>
    <cellStyle name="40% - Énfasis5 12" xfId="317"/>
    <cellStyle name="40% - Énfasis5 13" xfId="318"/>
    <cellStyle name="40% - Énfasis5 14" xfId="319"/>
    <cellStyle name="40% - Énfasis5 15" xfId="320"/>
    <cellStyle name="40% - Énfasis5 16" xfId="321"/>
    <cellStyle name="40% - Énfasis5 17" xfId="322"/>
    <cellStyle name="40% - Énfasis5 18" xfId="323"/>
    <cellStyle name="40% - Énfasis5 19" xfId="324"/>
    <cellStyle name="40% - Énfasis5 2" xfId="325"/>
    <cellStyle name="40% - Énfasis5 20" xfId="326"/>
    <cellStyle name="40% - Énfasis5 21" xfId="327"/>
    <cellStyle name="40% - Énfasis5 22" xfId="328"/>
    <cellStyle name="40% - Énfasis5 23" xfId="329"/>
    <cellStyle name="40% - Énfasis5 24" xfId="330"/>
    <cellStyle name="40% - Énfasis5 25" xfId="331"/>
    <cellStyle name="40% - Énfasis5 26" xfId="332"/>
    <cellStyle name="40% - Énfasis5 27" xfId="333"/>
    <cellStyle name="40% - Énfasis5 28" xfId="334"/>
    <cellStyle name="40% - Énfasis5 29" xfId="335"/>
    <cellStyle name="40% - Énfasis5 3" xfId="336"/>
    <cellStyle name="40% - Énfasis5 30" xfId="337"/>
    <cellStyle name="40% - Énfasis5 31" xfId="338"/>
    <cellStyle name="40% - Énfasis5 32" xfId="339"/>
    <cellStyle name="40% - Énfasis5 4" xfId="340"/>
    <cellStyle name="40% - Énfasis5 5" xfId="341"/>
    <cellStyle name="40% - Énfasis5 6" xfId="342"/>
    <cellStyle name="40% - Énfasis5 7" xfId="343"/>
    <cellStyle name="40% - Énfasis5 8" xfId="344"/>
    <cellStyle name="40% - Énfasis5 9" xfId="345"/>
    <cellStyle name="40% - Énfasis6 10" xfId="346"/>
    <cellStyle name="40% - Énfasis6 11" xfId="347"/>
    <cellStyle name="40% - Énfasis6 12" xfId="348"/>
    <cellStyle name="40% - Énfasis6 13" xfId="349"/>
    <cellStyle name="40% - Énfasis6 14" xfId="350"/>
    <cellStyle name="40% - Énfasis6 15" xfId="351"/>
    <cellStyle name="40% - Énfasis6 16" xfId="352"/>
    <cellStyle name="40% - Énfasis6 17" xfId="353"/>
    <cellStyle name="40% - Énfasis6 18" xfId="354"/>
    <cellStyle name="40% - Énfasis6 19" xfId="355"/>
    <cellStyle name="40% - Énfasis6 2" xfId="356"/>
    <cellStyle name="40% - Énfasis6 20" xfId="357"/>
    <cellStyle name="40% - Énfasis6 21" xfId="358"/>
    <cellStyle name="40% - Énfasis6 22" xfId="359"/>
    <cellStyle name="40% - Énfasis6 23" xfId="360"/>
    <cellStyle name="40% - Énfasis6 24" xfId="361"/>
    <cellStyle name="40% - Énfasis6 25" xfId="362"/>
    <cellStyle name="40% - Énfasis6 26" xfId="363"/>
    <cellStyle name="40% - Énfasis6 27" xfId="364"/>
    <cellStyle name="40% - Énfasis6 28" xfId="365"/>
    <cellStyle name="40% - Énfasis6 29" xfId="366"/>
    <cellStyle name="40% - Énfasis6 3" xfId="367"/>
    <cellStyle name="40% - Énfasis6 30" xfId="368"/>
    <cellStyle name="40% - Énfasis6 31" xfId="369"/>
    <cellStyle name="40% - Énfasis6 32" xfId="370"/>
    <cellStyle name="40% - Énfasis6 4" xfId="371"/>
    <cellStyle name="40% - Énfasis6 5" xfId="372"/>
    <cellStyle name="40% - Énfasis6 6" xfId="373"/>
    <cellStyle name="40% - Énfasis6 7" xfId="374"/>
    <cellStyle name="40% - Énfasis6 8" xfId="375"/>
    <cellStyle name="40% - Énfasis6 9" xfId="376"/>
    <cellStyle name="60% - Accent1" xfId="1506"/>
    <cellStyle name="60% - Accent2" xfId="1509"/>
    <cellStyle name="60% - Accent3" xfId="1513"/>
    <cellStyle name="60% - Accent4" xfId="1517"/>
    <cellStyle name="60% - Accent5" xfId="1521"/>
    <cellStyle name="60% - Accent6" xfId="1525"/>
    <cellStyle name="60% - Énfasis1 10" xfId="377"/>
    <cellStyle name="60% - Énfasis1 11" xfId="378"/>
    <cellStyle name="60% - Énfasis1 12" xfId="379"/>
    <cellStyle name="60% - Énfasis1 13" xfId="380"/>
    <cellStyle name="60% - Énfasis1 14" xfId="381"/>
    <cellStyle name="60% - Énfasis1 15" xfId="382"/>
    <cellStyle name="60% - Énfasis1 16" xfId="383"/>
    <cellStyle name="60% - Énfasis1 17" xfId="384"/>
    <cellStyle name="60% - Énfasis1 18" xfId="385"/>
    <cellStyle name="60% - Énfasis1 19" xfId="386"/>
    <cellStyle name="60% - Énfasis1 2" xfId="387"/>
    <cellStyle name="60% - Énfasis1 20" xfId="388"/>
    <cellStyle name="60% - Énfasis1 21" xfId="389"/>
    <cellStyle name="60% - Énfasis1 22" xfId="390"/>
    <cellStyle name="60% - Énfasis1 23" xfId="391"/>
    <cellStyle name="60% - Énfasis1 24" xfId="392"/>
    <cellStyle name="60% - Énfasis1 25" xfId="393"/>
    <cellStyle name="60% - Énfasis1 26" xfId="394"/>
    <cellStyle name="60% - Énfasis1 27" xfId="395"/>
    <cellStyle name="60% - Énfasis1 28" xfId="396"/>
    <cellStyle name="60% - Énfasis1 29" xfId="397"/>
    <cellStyle name="60% - Énfasis1 3" xfId="398"/>
    <cellStyle name="60% - Énfasis1 30" xfId="399"/>
    <cellStyle name="60% - Énfasis1 31" xfId="400"/>
    <cellStyle name="60% - Énfasis1 32" xfId="401"/>
    <cellStyle name="60% - Énfasis1 4" xfId="402"/>
    <cellStyle name="60% - Énfasis1 5" xfId="403"/>
    <cellStyle name="60% - Énfasis1 6" xfId="404"/>
    <cellStyle name="60% - Énfasis1 7" xfId="405"/>
    <cellStyle name="60% - Énfasis1 8" xfId="406"/>
    <cellStyle name="60% - Énfasis1 9" xfId="407"/>
    <cellStyle name="60% - Énfasis2 10" xfId="408"/>
    <cellStyle name="60% - Énfasis2 11" xfId="409"/>
    <cellStyle name="60% - Énfasis2 12" xfId="410"/>
    <cellStyle name="60% - Énfasis2 13" xfId="411"/>
    <cellStyle name="60% - Énfasis2 14" xfId="412"/>
    <cellStyle name="60% - Énfasis2 15" xfId="413"/>
    <cellStyle name="60% - Énfasis2 16" xfId="414"/>
    <cellStyle name="60% - Énfasis2 17" xfId="415"/>
    <cellStyle name="60% - Énfasis2 18" xfId="416"/>
    <cellStyle name="60% - Énfasis2 19" xfId="417"/>
    <cellStyle name="60% - Énfasis2 2" xfId="418"/>
    <cellStyle name="60% - Énfasis2 20" xfId="419"/>
    <cellStyle name="60% - Énfasis2 21" xfId="420"/>
    <cellStyle name="60% - Énfasis2 22" xfId="421"/>
    <cellStyle name="60% - Énfasis2 23" xfId="422"/>
    <cellStyle name="60% - Énfasis2 24" xfId="423"/>
    <cellStyle name="60% - Énfasis2 25" xfId="424"/>
    <cellStyle name="60% - Énfasis2 26" xfId="425"/>
    <cellStyle name="60% - Énfasis2 27" xfId="426"/>
    <cellStyle name="60% - Énfasis2 28" xfId="427"/>
    <cellStyle name="60% - Énfasis2 29" xfId="428"/>
    <cellStyle name="60% - Énfasis2 3" xfId="429"/>
    <cellStyle name="60% - Énfasis2 30" xfId="430"/>
    <cellStyle name="60% - Énfasis2 31" xfId="431"/>
    <cellStyle name="60% - Énfasis2 32" xfId="432"/>
    <cellStyle name="60% - Énfasis2 4" xfId="433"/>
    <cellStyle name="60% - Énfasis2 5" xfId="434"/>
    <cellStyle name="60% - Énfasis2 6" xfId="435"/>
    <cellStyle name="60% - Énfasis2 7" xfId="436"/>
    <cellStyle name="60% - Énfasis2 8" xfId="437"/>
    <cellStyle name="60% - Énfasis2 9" xfId="438"/>
    <cellStyle name="60% - Énfasis3 10" xfId="439"/>
    <cellStyle name="60% - Énfasis3 11" xfId="440"/>
    <cellStyle name="60% - Énfasis3 12" xfId="441"/>
    <cellStyle name="60% - Énfasis3 13" xfId="442"/>
    <cellStyle name="60% - Énfasis3 14" xfId="443"/>
    <cellStyle name="60% - Énfasis3 15" xfId="444"/>
    <cellStyle name="60% - Énfasis3 16" xfId="445"/>
    <cellStyle name="60% - Énfasis3 17" xfId="446"/>
    <cellStyle name="60% - Énfasis3 18" xfId="447"/>
    <cellStyle name="60% - Énfasis3 19" xfId="448"/>
    <cellStyle name="60% - Énfasis3 2" xfId="449"/>
    <cellStyle name="60% - Énfasis3 20" xfId="450"/>
    <cellStyle name="60% - Énfasis3 21" xfId="451"/>
    <cellStyle name="60% - Énfasis3 22" xfId="452"/>
    <cellStyle name="60% - Énfasis3 23" xfId="453"/>
    <cellStyle name="60% - Énfasis3 24" xfId="454"/>
    <cellStyle name="60% - Énfasis3 25" xfId="455"/>
    <cellStyle name="60% - Énfasis3 26" xfId="456"/>
    <cellStyle name="60% - Énfasis3 27" xfId="457"/>
    <cellStyle name="60% - Énfasis3 28" xfId="458"/>
    <cellStyle name="60% - Énfasis3 29" xfId="459"/>
    <cellStyle name="60% - Énfasis3 3" xfId="460"/>
    <cellStyle name="60% - Énfasis3 30" xfId="461"/>
    <cellStyle name="60% - Énfasis3 31" xfId="462"/>
    <cellStyle name="60% - Énfasis3 32" xfId="463"/>
    <cellStyle name="60% - Énfasis3 4" xfId="464"/>
    <cellStyle name="60% - Énfasis3 5" xfId="465"/>
    <cellStyle name="60% - Énfasis3 6" xfId="466"/>
    <cellStyle name="60% - Énfasis3 7" xfId="467"/>
    <cellStyle name="60% - Énfasis3 8" xfId="468"/>
    <cellStyle name="60% - Énfasis3 9" xfId="469"/>
    <cellStyle name="60% - Énfasis4 10" xfId="470"/>
    <cellStyle name="60% - Énfasis4 11" xfId="471"/>
    <cellStyle name="60% - Énfasis4 12" xfId="472"/>
    <cellStyle name="60% - Énfasis4 13" xfId="473"/>
    <cellStyle name="60% - Énfasis4 14" xfId="474"/>
    <cellStyle name="60% - Énfasis4 15" xfId="475"/>
    <cellStyle name="60% - Énfasis4 16" xfId="476"/>
    <cellStyle name="60% - Énfasis4 17" xfId="477"/>
    <cellStyle name="60% - Énfasis4 18" xfId="478"/>
    <cellStyle name="60% - Énfasis4 19" xfId="479"/>
    <cellStyle name="60% - Énfasis4 2" xfId="480"/>
    <cellStyle name="60% - Énfasis4 20" xfId="481"/>
    <cellStyle name="60% - Énfasis4 21" xfId="482"/>
    <cellStyle name="60% - Énfasis4 22" xfId="483"/>
    <cellStyle name="60% - Énfasis4 23" xfId="484"/>
    <cellStyle name="60% - Énfasis4 24" xfId="485"/>
    <cellStyle name="60% - Énfasis4 25" xfId="486"/>
    <cellStyle name="60% - Énfasis4 26" xfId="487"/>
    <cellStyle name="60% - Énfasis4 27" xfId="488"/>
    <cellStyle name="60% - Énfasis4 28" xfId="489"/>
    <cellStyle name="60% - Énfasis4 29" xfId="490"/>
    <cellStyle name="60% - Énfasis4 3" xfId="491"/>
    <cellStyle name="60% - Énfasis4 30" xfId="492"/>
    <cellStyle name="60% - Énfasis4 31" xfId="493"/>
    <cellStyle name="60% - Énfasis4 32" xfId="494"/>
    <cellStyle name="60% - Énfasis4 4" xfId="495"/>
    <cellStyle name="60% - Énfasis4 5" xfId="496"/>
    <cellStyle name="60% - Énfasis4 6" xfId="497"/>
    <cellStyle name="60% - Énfasis4 7" xfId="498"/>
    <cellStyle name="60% - Énfasis4 8" xfId="499"/>
    <cellStyle name="60% - Énfasis4 9" xfId="500"/>
    <cellStyle name="60% - Énfasis5 10" xfId="501"/>
    <cellStyle name="60% - Énfasis5 11" xfId="502"/>
    <cellStyle name="60% - Énfasis5 12" xfId="503"/>
    <cellStyle name="60% - Énfasis5 13" xfId="504"/>
    <cellStyle name="60% - Énfasis5 14" xfId="505"/>
    <cellStyle name="60% - Énfasis5 15" xfId="506"/>
    <cellStyle name="60% - Énfasis5 16" xfId="507"/>
    <cellStyle name="60% - Énfasis5 17" xfId="508"/>
    <cellStyle name="60% - Énfasis5 18" xfId="509"/>
    <cellStyle name="60% - Énfasis5 19" xfId="510"/>
    <cellStyle name="60% - Énfasis5 2" xfId="511"/>
    <cellStyle name="60% - Énfasis5 20" xfId="512"/>
    <cellStyle name="60% - Énfasis5 21" xfId="513"/>
    <cellStyle name="60% - Énfasis5 22" xfId="514"/>
    <cellStyle name="60% - Énfasis5 23" xfId="515"/>
    <cellStyle name="60% - Énfasis5 24" xfId="516"/>
    <cellStyle name="60% - Énfasis5 25" xfId="517"/>
    <cellStyle name="60% - Énfasis5 26" xfId="518"/>
    <cellStyle name="60% - Énfasis5 27" xfId="519"/>
    <cellStyle name="60% - Énfasis5 28" xfId="520"/>
    <cellStyle name="60% - Énfasis5 29" xfId="521"/>
    <cellStyle name="60% - Énfasis5 3" xfId="522"/>
    <cellStyle name="60% - Énfasis5 30" xfId="523"/>
    <cellStyle name="60% - Énfasis5 31" xfId="524"/>
    <cellStyle name="60% - Énfasis5 32" xfId="525"/>
    <cellStyle name="60% - Énfasis5 4" xfId="526"/>
    <cellStyle name="60% - Énfasis5 5" xfId="527"/>
    <cellStyle name="60% - Énfasis5 6" xfId="528"/>
    <cellStyle name="60% - Énfasis5 7" xfId="529"/>
    <cellStyle name="60% - Énfasis5 8" xfId="530"/>
    <cellStyle name="60% - Énfasis5 9" xfId="531"/>
    <cellStyle name="60% - Énfasis6 10" xfId="532"/>
    <cellStyle name="60% - Énfasis6 11" xfId="533"/>
    <cellStyle name="60% - Énfasis6 12" xfId="534"/>
    <cellStyle name="60% - Énfasis6 13" xfId="535"/>
    <cellStyle name="60% - Énfasis6 14" xfId="536"/>
    <cellStyle name="60% - Énfasis6 15" xfId="537"/>
    <cellStyle name="60% - Énfasis6 16" xfId="538"/>
    <cellStyle name="60% - Énfasis6 17" xfId="539"/>
    <cellStyle name="60% - Énfasis6 18" xfId="540"/>
    <cellStyle name="60% - Énfasis6 19" xfId="541"/>
    <cellStyle name="60% - Énfasis6 2" xfId="542"/>
    <cellStyle name="60% - Énfasis6 20" xfId="543"/>
    <cellStyle name="60% - Énfasis6 21" xfId="544"/>
    <cellStyle name="60% - Énfasis6 22" xfId="545"/>
    <cellStyle name="60% - Énfasis6 23" xfId="546"/>
    <cellStyle name="60% - Énfasis6 24" xfId="547"/>
    <cellStyle name="60% - Énfasis6 25" xfId="548"/>
    <cellStyle name="60% - Énfasis6 26" xfId="549"/>
    <cellStyle name="60% - Énfasis6 27" xfId="550"/>
    <cellStyle name="60% - Énfasis6 28" xfId="551"/>
    <cellStyle name="60% - Énfasis6 29" xfId="552"/>
    <cellStyle name="60% - Énfasis6 3" xfId="553"/>
    <cellStyle name="60% - Énfasis6 30" xfId="554"/>
    <cellStyle name="60% - Énfasis6 31" xfId="555"/>
    <cellStyle name="60% - Énfasis6 32" xfId="556"/>
    <cellStyle name="60% - Énfasis6 4" xfId="557"/>
    <cellStyle name="60% - Énfasis6 5" xfId="558"/>
    <cellStyle name="60% - Énfasis6 6" xfId="559"/>
    <cellStyle name="60% - Énfasis6 7" xfId="560"/>
    <cellStyle name="60% - Énfasis6 8" xfId="561"/>
    <cellStyle name="60% - Énfasis6 9" xfId="562"/>
    <cellStyle name="Accent1" xfId="1503"/>
    <cellStyle name="Accent2" xfId="1373"/>
    <cellStyle name="Accent3" xfId="1510"/>
    <cellStyle name="Accent4" xfId="1514"/>
    <cellStyle name="Accent5" xfId="1518"/>
    <cellStyle name="Accent6" xfId="1522"/>
    <cellStyle name="ACTAS" xfId="1402"/>
    <cellStyle name="Bad" xfId="1497"/>
    <cellStyle name="BORDES TITU. INT." xfId="1404"/>
    <cellStyle name="Buena 10" xfId="563"/>
    <cellStyle name="Buena 11" xfId="564"/>
    <cellStyle name="Buena 12" xfId="565"/>
    <cellStyle name="Buena 13" xfId="566"/>
    <cellStyle name="Buena 14" xfId="567"/>
    <cellStyle name="Buena 15" xfId="568"/>
    <cellStyle name="Buena 16" xfId="569"/>
    <cellStyle name="Buena 17" xfId="570"/>
    <cellStyle name="Buena 18" xfId="571"/>
    <cellStyle name="Buena 19" xfId="572"/>
    <cellStyle name="Buena 2" xfId="573"/>
    <cellStyle name="Buena 20" xfId="574"/>
    <cellStyle name="Buena 21" xfId="575"/>
    <cellStyle name="Buena 22" xfId="576"/>
    <cellStyle name="Buena 23" xfId="577"/>
    <cellStyle name="Buena 24" xfId="578"/>
    <cellStyle name="Buena 25" xfId="579"/>
    <cellStyle name="Buena 26" xfId="580"/>
    <cellStyle name="Buena 27" xfId="581"/>
    <cellStyle name="Buena 28" xfId="582"/>
    <cellStyle name="Buena 29" xfId="583"/>
    <cellStyle name="Buena 3" xfId="584"/>
    <cellStyle name="Buena 30" xfId="585"/>
    <cellStyle name="Buena 31" xfId="586"/>
    <cellStyle name="Buena 32" xfId="587"/>
    <cellStyle name="Buena 4" xfId="588"/>
    <cellStyle name="Buena 5" xfId="589"/>
    <cellStyle name="Buena 6" xfId="590"/>
    <cellStyle name="Buena 7" xfId="591"/>
    <cellStyle name="Buena 8" xfId="592"/>
    <cellStyle name="Buena 9" xfId="593"/>
    <cellStyle name="Bueno" xfId="937" builtinId="26" customBuiltin="1"/>
    <cellStyle name="Calculation" xfId="1500"/>
    <cellStyle name="Cálculo 10" xfId="594"/>
    <cellStyle name="Cálculo 11" xfId="595"/>
    <cellStyle name="Cálculo 12" xfId="596"/>
    <cellStyle name="Cálculo 13" xfId="597"/>
    <cellStyle name="Cálculo 14" xfId="598"/>
    <cellStyle name="Cálculo 15" xfId="599"/>
    <cellStyle name="Cálculo 16" xfId="600"/>
    <cellStyle name="Cálculo 17" xfId="601"/>
    <cellStyle name="Cálculo 18" xfId="602"/>
    <cellStyle name="Cálculo 19" xfId="603"/>
    <cellStyle name="Cálculo 2" xfId="604"/>
    <cellStyle name="Cálculo 20" xfId="605"/>
    <cellStyle name="Cálculo 21" xfId="606"/>
    <cellStyle name="Cálculo 22" xfId="607"/>
    <cellStyle name="Cálculo 23" xfId="608"/>
    <cellStyle name="Cálculo 24" xfId="609"/>
    <cellStyle name="Cálculo 25" xfId="610"/>
    <cellStyle name="Cálculo 26" xfId="611"/>
    <cellStyle name="Cálculo 27" xfId="612"/>
    <cellStyle name="Cálculo 28" xfId="613"/>
    <cellStyle name="Cálculo 29" xfId="614"/>
    <cellStyle name="Cálculo 3" xfId="615"/>
    <cellStyle name="Cálculo 30" xfId="616"/>
    <cellStyle name="Cálculo 31" xfId="617"/>
    <cellStyle name="Cálculo 32" xfId="618"/>
    <cellStyle name="Cálculo 4" xfId="619"/>
    <cellStyle name="Cálculo 5" xfId="620"/>
    <cellStyle name="Cálculo 6" xfId="621"/>
    <cellStyle name="Cálculo 7" xfId="622"/>
    <cellStyle name="Cálculo 8" xfId="623"/>
    <cellStyle name="Cálculo 9" xfId="624"/>
    <cellStyle name="Celda de comprobación" xfId="687" builtinId="23" customBuiltin="1"/>
    <cellStyle name="Celda de comprobación 10" xfId="625"/>
    <cellStyle name="Celda de comprobación 11" xfId="626"/>
    <cellStyle name="Celda de comprobación 12" xfId="627"/>
    <cellStyle name="Celda de comprobación 13" xfId="628"/>
    <cellStyle name="Celda de comprobación 14" xfId="629"/>
    <cellStyle name="Celda de comprobación 15" xfId="630"/>
    <cellStyle name="Celda de comprobación 16" xfId="631"/>
    <cellStyle name="Celda de comprobación 17" xfId="632"/>
    <cellStyle name="Celda de comprobación 18" xfId="633"/>
    <cellStyle name="Celda de comprobación 19" xfId="634"/>
    <cellStyle name="Celda de comprobación 2" xfId="635"/>
    <cellStyle name="Celda de comprobación 20" xfId="636"/>
    <cellStyle name="Celda de comprobación 21" xfId="637"/>
    <cellStyle name="Celda de comprobación 22" xfId="638"/>
    <cellStyle name="Celda de comprobación 23" xfId="639"/>
    <cellStyle name="Celda de comprobación 24" xfId="640"/>
    <cellStyle name="Celda de comprobación 25" xfId="641"/>
    <cellStyle name="Celda de comprobación 26" xfId="642"/>
    <cellStyle name="Celda de comprobación 27" xfId="643"/>
    <cellStyle name="Celda de comprobación 28" xfId="644"/>
    <cellStyle name="Celda de comprobación 29" xfId="645"/>
    <cellStyle name="Celda de comprobación 3" xfId="646"/>
    <cellStyle name="Celda de comprobación 30" xfId="647"/>
    <cellStyle name="Celda de comprobación 31" xfId="648"/>
    <cellStyle name="Celda de comprobación 32" xfId="649"/>
    <cellStyle name="Celda de comprobación 4" xfId="650"/>
    <cellStyle name="Celda de comprobación 5" xfId="651"/>
    <cellStyle name="Celda de comprobación 6" xfId="652"/>
    <cellStyle name="Celda de comprobación 7" xfId="653"/>
    <cellStyle name="Celda de comprobación 8" xfId="654"/>
    <cellStyle name="Celda de comprobación 9" xfId="655"/>
    <cellStyle name="Celda vinculada" xfId="973" builtinId="24" customBuiltin="1"/>
    <cellStyle name="Celda vinculada 10" xfId="656"/>
    <cellStyle name="Celda vinculada 11" xfId="657"/>
    <cellStyle name="Celda vinculada 12" xfId="658"/>
    <cellStyle name="Celda vinculada 13" xfId="659"/>
    <cellStyle name="Celda vinculada 14" xfId="660"/>
    <cellStyle name="Celda vinculada 15" xfId="661"/>
    <cellStyle name="Celda vinculada 16" xfId="662"/>
    <cellStyle name="Celda vinculada 17" xfId="663"/>
    <cellStyle name="Celda vinculada 18" xfId="664"/>
    <cellStyle name="Celda vinculada 19" xfId="665"/>
    <cellStyle name="Celda vinculada 2" xfId="666"/>
    <cellStyle name="Celda vinculada 20" xfId="667"/>
    <cellStyle name="Celda vinculada 21" xfId="668"/>
    <cellStyle name="Celda vinculada 22" xfId="669"/>
    <cellStyle name="Celda vinculada 23" xfId="670"/>
    <cellStyle name="Celda vinculada 24" xfId="671"/>
    <cellStyle name="Celda vinculada 25" xfId="672"/>
    <cellStyle name="Celda vinculada 26" xfId="673"/>
    <cellStyle name="Celda vinculada 27" xfId="674"/>
    <cellStyle name="Celda vinculada 28" xfId="675"/>
    <cellStyle name="Celda vinculada 29" xfId="676"/>
    <cellStyle name="Celda vinculada 3" xfId="677"/>
    <cellStyle name="Celda vinculada 30" xfId="678"/>
    <cellStyle name="Celda vinculada 31" xfId="679"/>
    <cellStyle name="Celda vinculada 32" xfId="680"/>
    <cellStyle name="Celda vinculada 4" xfId="681"/>
    <cellStyle name="Celda vinculada 5" xfId="682"/>
    <cellStyle name="Celda vinculada 6" xfId="683"/>
    <cellStyle name="Celda vinculada 7" xfId="684"/>
    <cellStyle name="Celda vinculada 8" xfId="685"/>
    <cellStyle name="Celda vinculada 9" xfId="686"/>
    <cellStyle name="Comma0" xfId="1405"/>
    <cellStyle name="Comma0 2" xfId="1406"/>
    <cellStyle name="Currency0" xfId="1407"/>
    <cellStyle name="Currency0 2" xfId="1408"/>
    <cellStyle name="Date" xfId="1409"/>
    <cellStyle name="Date 2" xfId="1410"/>
    <cellStyle name="Encabezado 1" xfId="938" builtinId="16" customBuiltin="1"/>
    <cellStyle name="Encabezado 4" xfId="939" builtinId="19" customBuiltin="1"/>
    <cellStyle name="Encabezado 4 10" xfId="688"/>
    <cellStyle name="Encabezado 4 11" xfId="689"/>
    <cellStyle name="Encabezado 4 12" xfId="690"/>
    <cellStyle name="Encabezado 4 13" xfId="691"/>
    <cellStyle name="Encabezado 4 14" xfId="692"/>
    <cellStyle name="Encabezado 4 15" xfId="693"/>
    <cellStyle name="Encabezado 4 16" xfId="694"/>
    <cellStyle name="Encabezado 4 17" xfId="695"/>
    <cellStyle name="Encabezado 4 18" xfId="696"/>
    <cellStyle name="Encabezado 4 19" xfId="697"/>
    <cellStyle name="Encabezado 4 2" xfId="698"/>
    <cellStyle name="Encabezado 4 20" xfId="699"/>
    <cellStyle name="Encabezado 4 21" xfId="700"/>
    <cellStyle name="Encabezado 4 22" xfId="701"/>
    <cellStyle name="Encabezado 4 23" xfId="702"/>
    <cellStyle name="Encabezado 4 24" xfId="703"/>
    <cellStyle name="Encabezado 4 25" xfId="704"/>
    <cellStyle name="Encabezado 4 26" xfId="705"/>
    <cellStyle name="Encabezado 4 27" xfId="706"/>
    <cellStyle name="Encabezado 4 28" xfId="707"/>
    <cellStyle name="Encabezado 4 29" xfId="708"/>
    <cellStyle name="Encabezado 4 3" xfId="709"/>
    <cellStyle name="Encabezado 4 30" xfId="710"/>
    <cellStyle name="Encabezado 4 31" xfId="711"/>
    <cellStyle name="Encabezado 4 32" xfId="712"/>
    <cellStyle name="Encabezado 4 4" xfId="713"/>
    <cellStyle name="Encabezado 4 5" xfId="714"/>
    <cellStyle name="Encabezado 4 6" xfId="715"/>
    <cellStyle name="Encabezado 4 7" xfId="716"/>
    <cellStyle name="Encabezado 4 8" xfId="717"/>
    <cellStyle name="Encabezado 4 9" xfId="718"/>
    <cellStyle name="Énfasis 1" xfId="1411"/>
    <cellStyle name="Énfasis 2" xfId="1412"/>
    <cellStyle name="Énfasis 3" xfId="1413"/>
    <cellStyle name="Énfasis1 - 20%" xfId="1414"/>
    <cellStyle name="Énfasis1 - 40%" xfId="1415"/>
    <cellStyle name="Énfasis1 - 60%" xfId="1416"/>
    <cellStyle name="Énfasis1 10" xfId="719"/>
    <cellStyle name="Énfasis1 11" xfId="720"/>
    <cellStyle name="Énfasis1 12" xfId="721"/>
    <cellStyle name="Énfasis1 13" xfId="722"/>
    <cellStyle name="Énfasis1 14" xfId="723"/>
    <cellStyle name="Énfasis1 15" xfId="724"/>
    <cellStyle name="Énfasis1 16" xfId="725"/>
    <cellStyle name="Énfasis1 17" xfId="726"/>
    <cellStyle name="Énfasis1 18" xfId="727"/>
    <cellStyle name="Énfasis1 19" xfId="728"/>
    <cellStyle name="Énfasis1 2" xfId="729"/>
    <cellStyle name="Énfasis1 20" xfId="730"/>
    <cellStyle name="Énfasis1 21" xfId="731"/>
    <cellStyle name="Énfasis1 22" xfId="732"/>
    <cellStyle name="Énfasis1 23" xfId="733"/>
    <cellStyle name="Énfasis1 24" xfId="734"/>
    <cellStyle name="Énfasis1 25" xfId="735"/>
    <cellStyle name="Énfasis1 26" xfId="736"/>
    <cellStyle name="Énfasis1 27" xfId="737"/>
    <cellStyle name="Énfasis1 28" xfId="738"/>
    <cellStyle name="Énfasis1 29" xfId="739"/>
    <cellStyle name="Énfasis1 3" xfId="740"/>
    <cellStyle name="Énfasis1 30" xfId="741"/>
    <cellStyle name="Énfasis1 31" xfId="742"/>
    <cellStyle name="Énfasis1 32" xfId="743"/>
    <cellStyle name="Énfasis1 4" xfId="744"/>
    <cellStyle name="Énfasis1 5" xfId="745"/>
    <cellStyle name="Énfasis1 6" xfId="746"/>
    <cellStyle name="Énfasis1 7" xfId="747"/>
    <cellStyle name="Énfasis1 8" xfId="748"/>
    <cellStyle name="Énfasis1 9" xfId="749"/>
    <cellStyle name="Énfasis2 - 20%" xfId="1417"/>
    <cellStyle name="Énfasis2 - 40%" xfId="1418"/>
    <cellStyle name="Énfasis2 - 60%" xfId="1419"/>
    <cellStyle name="Énfasis2 10" xfId="750"/>
    <cellStyle name="Énfasis2 11" xfId="751"/>
    <cellStyle name="Énfasis2 12" xfId="752"/>
    <cellStyle name="Énfasis2 13" xfId="753"/>
    <cellStyle name="Énfasis2 14" xfId="754"/>
    <cellStyle name="Énfasis2 15" xfId="755"/>
    <cellStyle name="Énfasis2 16" xfId="756"/>
    <cellStyle name="Énfasis2 17" xfId="757"/>
    <cellStyle name="Énfasis2 18" xfId="758"/>
    <cellStyle name="Énfasis2 19" xfId="759"/>
    <cellStyle name="Énfasis2 2" xfId="760"/>
    <cellStyle name="Énfasis2 20" xfId="761"/>
    <cellStyle name="Énfasis2 21" xfId="762"/>
    <cellStyle name="Énfasis2 22" xfId="763"/>
    <cellStyle name="Énfasis2 23" xfId="764"/>
    <cellStyle name="Énfasis2 24" xfId="765"/>
    <cellStyle name="Énfasis2 25" xfId="766"/>
    <cellStyle name="Énfasis2 26" xfId="767"/>
    <cellStyle name="Énfasis2 27" xfId="768"/>
    <cellStyle name="Énfasis2 28" xfId="769"/>
    <cellStyle name="Énfasis2 29" xfId="770"/>
    <cellStyle name="Énfasis2 3" xfId="771"/>
    <cellStyle name="Énfasis2 30" xfId="772"/>
    <cellStyle name="Énfasis2 31" xfId="773"/>
    <cellStyle name="Énfasis2 32" xfId="774"/>
    <cellStyle name="Énfasis2 4" xfId="775"/>
    <cellStyle name="Énfasis2 5" xfId="776"/>
    <cellStyle name="Énfasis2 6" xfId="777"/>
    <cellStyle name="Énfasis2 7" xfId="778"/>
    <cellStyle name="Énfasis2 8" xfId="779"/>
    <cellStyle name="Énfasis2 9" xfId="780"/>
    <cellStyle name="Énfasis3 - 20%" xfId="1420"/>
    <cellStyle name="Énfasis3 - 40%" xfId="1421"/>
    <cellStyle name="Énfasis3 - 60%" xfId="1422"/>
    <cellStyle name="Énfasis3 10" xfId="781"/>
    <cellStyle name="Énfasis3 11" xfId="782"/>
    <cellStyle name="Énfasis3 12" xfId="783"/>
    <cellStyle name="Énfasis3 13" xfId="784"/>
    <cellStyle name="Énfasis3 14" xfId="785"/>
    <cellStyle name="Énfasis3 15" xfId="786"/>
    <cellStyle name="Énfasis3 16" xfId="787"/>
    <cellStyle name="Énfasis3 17" xfId="788"/>
    <cellStyle name="Énfasis3 18" xfId="789"/>
    <cellStyle name="Énfasis3 19" xfId="790"/>
    <cellStyle name="Énfasis3 2" xfId="791"/>
    <cellStyle name="Énfasis3 20" xfId="792"/>
    <cellStyle name="Énfasis3 21" xfId="793"/>
    <cellStyle name="Énfasis3 22" xfId="794"/>
    <cellStyle name="Énfasis3 23" xfId="795"/>
    <cellStyle name="Énfasis3 24" xfId="796"/>
    <cellStyle name="Énfasis3 25" xfId="797"/>
    <cellStyle name="Énfasis3 26" xfId="798"/>
    <cellStyle name="Énfasis3 27" xfId="799"/>
    <cellStyle name="Énfasis3 28" xfId="800"/>
    <cellStyle name="Énfasis3 29" xfId="801"/>
    <cellStyle name="Énfasis3 3" xfId="802"/>
    <cellStyle name="Énfasis3 30" xfId="803"/>
    <cellStyle name="Énfasis3 31" xfId="804"/>
    <cellStyle name="Énfasis3 32" xfId="805"/>
    <cellStyle name="Énfasis3 4" xfId="806"/>
    <cellStyle name="Énfasis3 5" xfId="807"/>
    <cellStyle name="Énfasis3 6" xfId="808"/>
    <cellStyle name="Énfasis3 7" xfId="809"/>
    <cellStyle name="Énfasis3 8" xfId="810"/>
    <cellStyle name="Énfasis3 9" xfId="811"/>
    <cellStyle name="Énfasis4 - 20%" xfId="1423"/>
    <cellStyle name="Énfasis4 - 40%" xfId="1424"/>
    <cellStyle name="Énfasis4 - 60%" xfId="1425"/>
    <cellStyle name="Énfasis4 10" xfId="812"/>
    <cellStyle name="Énfasis4 11" xfId="813"/>
    <cellStyle name="Énfasis4 12" xfId="814"/>
    <cellStyle name="Énfasis4 13" xfId="815"/>
    <cellStyle name="Énfasis4 14" xfId="816"/>
    <cellStyle name="Énfasis4 15" xfId="817"/>
    <cellStyle name="Énfasis4 16" xfId="818"/>
    <cellStyle name="Énfasis4 17" xfId="819"/>
    <cellStyle name="Énfasis4 18" xfId="820"/>
    <cellStyle name="Énfasis4 19" xfId="821"/>
    <cellStyle name="Énfasis4 2" xfId="822"/>
    <cellStyle name="Énfasis4 20" xfId="823"/>
    <cellStyle name="Énfasis4 21" xfId="824"/>
    <cellStyle name="Énfasis4 22" xfId="825"/>
    <cellStyle name="Énfasis4 23" xfId="826"/>
    <cellStyle name="Énfasis4 24" xfId="827"/>
    <cellStyle name="Énfasis4 25" xfId="828"/>
    <cellStyle name="Énfasis4 26" xfId="829"/>
    <cellStyle name="Énfasis4 27" xfId="830"/>
    <cellStyle name="Énfasis4 28" xfId="831"/>
    <cellStyle name="Énfasis4 29" xfId="832"/>
    <cellStyle name="Énfasis4 3" xfId="833"/>
    <cellStyle name="Énfasis4 30" xfId="834"/>
    <cellStyle name="Énfasis4 31" xfId="835"/>
    <cellStyle name="Énfasis4 32" xfId="836"/>
    <cellStyle name="Énfasis4 4" xfId="837"/>
    <cellStyle name="Énfasis4 5" xfId="838"/>
    <cellStyle name="Énfasis4 6" xfId="839"/>
    <cellStyle name="Énfasis4 7" xfId="840"/>
    <cellStyle name="Énfasis4 8" xfId="841"/>
    <cellStyle name="Énfasis4 9" xfId="842"/>
    <cellStyle name="Énfasis5 - 20%" xfId="1426"/>
    <cellStyle name="Énfasis5 - 40%" xfId="1427"/>
    <cellStyle name="Énfasis5 - 60%" xfId="1428"/>
    <cellStyle name="Énfasis5 10" xfId="843"/>
    <cellStyle name="Énfasis5 11" xfId="844"/>
    <cellStyle name="Énfasis5 12" xfId="845"/>
    <cellStyle name="Énfasis5 13" xfId="846"/>
    <cellStyle name="Énfasis5 14" xfId="847"/>
    <cellStyle name="Énfasis5 15" xfId="848"/>
    <cellStyle name="Énfasis5 16" xfId="849"/>
    <cellStyle name="Énfasis5 17" xfId="850"/>
    <cellStyle name="Énfasis5 18" xfId="851"/>
    <cellStyle name="Énfasis5 19" xfId="852"/>
    <cellStyle name="Énfasis5 2" xfId="853"/>
    <cellStyle name="Énfasis5 20" xfId="854"/>
    <cellStyle name="Énfasis5 21" xfId="855"/>
    <cellStyle name="Énfasis5 22" xfId="856"/>
    <cellStyle name="Énfasis5 23" xfId="857"/>
    <cellStyle name="Énfasis5 24" xfId="858"/>
    <cellStyle name="Énfasis5 25" xfId="859"/>
    <cellStyle name="Énfasis5 26" xfId="860"/>
    <cellStyle name="Énfasis5 27" xfId="861"/>
    <cellStyle name="Énfasis5 28" xfId="862"/>
    <cellStyle name="Énfasis5 29" xfId="863"/>
    <cellStyle name="Énfasis5 3" xfId="864"/>
    <cellStyle name="Énfasis5 30" xfId="865"/>
    <cellStyle name="Énfasis5 31" xfId="866"/>
    <cellStyle name="Énfasis5 32" xfId="867"/>
    <cellStyle name="Énfasis5 4" xfId="868"/>
    <cellStyle name="Énfasis5 5" xfId="869"/>
    <cellStyle name="Énfasis5 6" xfId="870"/>
    <cellStyle name="Énfasis5 7" xfId="871"/>
    <cellStyle name="Énfasis5 8" xfId="872"/>
    <cellStyle name="Énfasis5 9" xfId="873"/>
    <cellStyle name="Énfasis6 - 20%" xfId="1429"/>
    <cellStyle name="Énfasis6 - 40%" xfId="1430"/>
    <cellStyle name="Énfasis6 - 60%" xfId="1431"/>
    <cellStyle name="Énfasis6 10" xfId="874"/>
    <cellStyle name="Énfasis6 11" xfId="875"/>
    <cellStyle name="Énfasis6 12" xfId="876"/>
    <cellStyle name="Énfasis6 13" xfId="877"/>
    <cellStyle name="Énfasis6 14" xfId="878"/>
    <cellStyle name="Énfasis6 15" xfId="879"/>
    <cellStyle name="Énfasis6 16" xfId="880"/>
    <cellStyle name="Énfasis6 17" xfId="881"/>
    <cellStyle name="Énfasis6 18" xfId="882"/>
    <cellStyle name="Énfasis6 19" xfId="883"/>
    <cellStyle name="Énfasis6 2" xfId="884"/>
    <cellStyle name="Énfasis6 20" xfId="885"/>
    <cellStyle name="Énfasis6 21" xfId="886"/>
    <cellStyle name="Énfasis6 22" xfId="887"/>
    <cellStyle name="Énfasis6 23" xfId="888"/>
    <cellStyle name="Énfasis6 24" xfId="889"/>
    <cellStyle name="Énfasis6 25" xfId="890"/>
    <cellStyle name="Énfasis6 26" xfId="891"/>
    <cellStyle name="Énfasis6 27" xfId="892"/>
    <cellStyle name="Énfasis6 28" xfId="893"/>
    <cellStyle name="Énfasis6 29" xfId="894"/>
    <cellStyle name="Énfasis6 3" xfId="895"/>
    <cellStyle name="Énfasis6 30" xfId="896"/>
    <cellStyle name="Énfasis6 31" xfId="897"/>
    <cellStyle name="Énfasis6 32" xfId="898"/>
    <cellStyle name="Énfasis6 4" xfId="899"/>
    <cellStyle name="Énfasis6 5" xfId="900"/>
    <cellStyle name="Énfasis6 6" xfId="901"/>
    <cellStyle name="Énfasis6 7" xfId="902"/>
    <cellStyle name="Énfasis6 8" xfId="903"/>
    <cellStyle name="Énfasis6 9" xfId="904"/>
    <cellStyle name="Entrada" xfId="972" builtinId="20" customBuiltin="1"/>
    <cellStyle name="Entrada 10" xfId="905"/>
    <cellStyle name="Entrada 11" xfId="906"/>
    <cellStyle name="Entrada 12" xfId="907"/>
    <cellStyle name="Entrada 13" xfId="908"/>
    <cellStyle name="Entrada 14" xfId="909"/>
    <cellStyle name="Entrada 15" xfId="910"/>
    <cellStyle name="Entrada 16" xfId="911"/>
    <cellStyle name="Entrada 17" xfId="912"/>
    <cellStyle name="Entrada 18" xfId="913"/>
    <cellStyle name="Entrada 19" xfId="914"/>
    <cellStyle name="Entrada 2" xfId="915"/>
    <cellStyle name="Entrada 20" xfId="916"/>
    <cellStyle name="Entrada 21" xfId="917"/>
    <cellStyle name="Entrada 22" xfId="918"/>
    <cellStyle name="Entrada 23" xfId="919"/>
    <cellStyle name="Entrada 24" xfId="920"/>
    <cellStyle name="Entrada 25" xfId="921"/>
    <cellStyle name="Entrada 26" xfId="922"/>
    <cellStyle name="Entrada 27" xfId="923"/>
    <cellStyle name="Entrada 28" xfId="924"/>
    <cellStyle name="Entrada 29" xfId="925"/>
    <cellStyle name="Entrada 3" xfId="926"/>
    <cellStyle name="Entrada 30" xfId="927"/>
    <cellStyle name="Entrada 31" xfId="928"/>
    <cellStyle name="Entrada 32" xfId="929"/>
    <cellStyle name="Entrada 4" xfId="930"/>
    <cellStyle name="Entrada 5" xfId="931"/>
    <cellStyle name="Entrada 6" xfId="932"/>
    <cellStyle name="Entrada 7" xfId="933"/>
    <cellStyle name="Entrada 8" xfId="934"/>
    <cellStyle name="Entrada 9" xfId="935"/>
    <cellStyle name="Estilo 1" xfId="1432"/>
    <cellStyle name="Euro" xfId="936"/>
    <cellStyle name="Euro 2" xfId="1434"/>
    <cellStyle name="Euro 2 2" xfId="1532"/>
    <cellStyle name="Euro 3" xfId="1435"/>
    <cellStyle name="Euro 4" xfId="1436"/>
    <cellStyle name="Euro 5" xfId="1433"/>
    <cellStyle name="Euro 6" xfId="1529"/>
    <cellStyle name="Euro_Acabados" xfId="1437"/>
    <cellStyle name="Excel Built-in Normal 1" xfId="1527"/>
    <cellStyle name="Explanatory Text" xfId="1501"/>
    <cellStyle name="Fixed" xfId="1438"/>
    <cellStyle name="Fixed 2" xfId="1439"/>
    <cellStyle name="Heading 2" xfId="1495"/>
    <cellStyle name="Heading 3" xfId="1496"/>
    <cellStyle name="Hipervínculo 2" xfId="940"/>
    <cellStyle name="Hipervínculo 2 2" xfId="1530"/>
    <cellStyle name="Hipervínculo 2 3" xfId="1528"/>
    <cellStyle name="Hipervínculo 3" xfId="1526"/>
    <cellStyle name="Incorrecto 10" xfId="941"/>
    <cellStyle name="Incorrecto 11" xfId="942"/>
    <cellStyle name="Incorrecto 12" xfId="943"/>
    <cellStyle name="Incorrecto 13" xfId="944"/>
    <cellStyle name="Incorrecto 14" xfId="945"/>
    <cellStyle name="Incorrecto 15" xfId="946"/>
    <cellStyle name="Incorrecto 16" xfId="947"/>
    <cellStyle name="Incorrecto 17" xfId="948"/>
    <cellStyle name="Incorrecto 18" xfId="949"/>
    <cellStyle name="Incorrecto 19" xfId="950"/>
    <cellStyle name="Incorrecto 2" xfId="951"/>
    <cellStyle name="Incorrecto 20" xfId="952"/>
    <cellStyle name="Incorrecto 21" xfId="953"/>
    <cellStyle name="Incorrecto 22" xfId="954"/>
    <cellStyle name="Incorrecto 23" xfId="955"/>
    <cellStyle name="Incorrecto 24" xfId="956"/>
    <cellStyle name="Incorrecto 25" xfId="957"/>
    <cellStyle name="Incorrecto 26" xfId="958"/>
    <cellStyle name="Incorrecto 27" xfId="959"/>
    <cellStyle name="Incorrecto 28" xfId="960"/>
    <cellStyle name="Incorrecto 29" xfId="961"/>
    <cellStyle name="Incorrecto 3" xfId="962"/>
    <cellStyle name="Incorrecto 30" xfId="963"/>
    <cellStyle name="Incorrecto 31" xfId="964"/>
    <cellStyle name="Incorrecto 32" xfId="965"/>
    <cellStyle name="Incorrecto 4" xfId="966"/>
    <cellStyle name="Incorrecto 5" xfId="967"/>
    <cellStyle name="Incorrecto 6" xfId="968"/>
    <cellStyle name="Incorrecto 7" xfId="969"/>
    <cellStyle name="Incorrecto 8" xfId="970"/>
    <cellStyle name="Incorrecto 9" xfId="971"/>
    <cellStyle name="Millares" xfId="1540" builtinId="3"/>
    <cellStyle name="Millares [0] 2" xfId="1440"/>
    <cellStyle name="Millares 2" xfId="1"/>
    <cellStyle name="Millares 2 2" xfId="974"/>
    <cellStyle name="Millares 2 2 2" xfId="1442"/>
    <cellStyle name="Millares 2 3" xfId="975"/>
    <cellStyle name="Millares 2 4" xfId="976"/>
    <cellStyle name="Millares 2 5" xfId="1372"/>
    <cellStyle name="Millares 2 5 2" xfId="1533"/>
    <cellStyle name="Millares 2 6" xfId="1441"/>
    <cellStyle name="Millares 2 7" xfId="1531"/>
    <cellStyle name="Millares 2_4,8" xfId="977"/>
    <cellStyle name="Millares 3" xfId="978"/>
    <cellStyle name="Millares 3 2" xfId="979"/>
    <cellStyle name="Millares 3 3" xfId="1443"/>
    <cellStyle name="Millares 3_4,8" xfId="980"/>
    <cellStyle name="Millares 4" xfId="981"/>
    <cellStyle name="Millares 4 2" xfId="982"/>
    <cellStyle name="Millares 4 3" xfId="1444"/>
    <cellStyle name="Millares 4_4,8" xfId="983"/>
    <cellStyle name="Millares 47" xfId="1537"/>
    <cellStyle name="Millares 5" xfId="984"/>
    <cellStyle name="Millares 5 2" xfId="1445"/>
    <cellStyle name="Millares 6" xfId="985"/>
    <cellStyle name="Millares 7" xfId="1446"/>
    <cellStyle name="Millares 8" xfId="1375"/>
    <cellStyle name="Millares 9" xfId="1447"/>
    <cellStyle name="Moneda" xfId="3" builtinId="4"/>
    <cellStyle name="Moneda [0]" xfId="1544" builtinId="7"/>
    <cellStyle name="Moneda [0] 2" xfId="1448"/>
    <cellStyle name="Moneda 10" xfId="1541"/>
    <cellStyle name="Moneda 11" xfId="1543"/>
    <cellStyle name="Moneda 2" xfId="986"/>
    <cellStyle name="Moneda 2 2" xfId="987"/>
    <cellStyle name="Moneda 2 3" xfId="1449"/>
    <cellStyle name="Moneda 2 5" xfId="1535"/>
    <cellStyle name="Moneda 2_4,8" xfId="988"/>
    <cellStyle name="Moneda 3" xfId="989"/>
    <cellStyle name="Moneda 3 2" xfId="990"/>
    <cellStyle name="Moneda 3 2 2" xfId="1452"/>
    <cellStyle name="Moneda 3 2 3" xfId="1451"/>
    <cellStyle name="Moneda 3 3" xfId="1453"/>
    <cellStyle name="Moneda 3 3 2" xfId="1454"/>
    <cellStyle name="Moneda 3 4" xfId="1455"/>
    <cellStyle name="Moneda 3 5" xfId="1450"/>
    <cellStyle name="Moneda 3_4,8" xfId="991"/>
    <cellStyle name="Moneda 4" xfId="992"/>
    <cellStyle name="Moneda 4 2" xfId="1456"/>
    <cellStyle name="Moneda 4 4" xfId="1536"/>
    <cellStyle name="Moneda 5" xfId="993"/>
    <cellStyle name="Moneda 5 2" xfId="1457"/>
    <cellStyle name="Moneda 6" xfId="1458"/>
    <cellStyle name="Moneda 7" xfId="1492"/>
    <cellStyle name="Moneda 8" xfId="1493"/>
    <cellStyle name="Moneda 9" xfId="1534"/>
    <cellStyle name="Monetario0" xfId="994"/>
    <cellStyle name="Neutral" xfId="1498" builtinId="28" customBuiltin="1"/>
    <cellStyle name="Neutral 10" xfId="995"/>
    <cellStyle name="Neutral 11" xfId="996"/>
    <cellStyle name="Neutral 12" xfId="997"/>
    <cellStyle name="Neutral 13" xfId="998"/>
    <cellStyle name="Neutral 14" xfId="999"/>
    <cellStyle name="Neutral 15" xfId="1000"/>
    <cellStyle name="Neutral 16" xfId="1001"/>
    <cellStyle name="Neutral 17" xfId="1002"/>
    <cellStyle name="Neutral 18" xfId="1003"/>
    <cellStyle name="Neutral 19" xfId="1004"/>
    <cellStyle name="Neutral 2" xfId="1005"/>
    <cellStyle name="Neutral 20" xfId="1006"/>
    <cellStyle name="Neutral 21" xfId="1007"/>
    <cellStyle name="Neutral 22" xfId="1008"/>
    <cellStyle name="Neutral 23" xfId="1009"/>
    <cellStyle name="Neutral 24" xfId="1010"/>
    <cellStyle name="Neutral 25" xfId="1011"/>
    <cellStyle name="Neutral 26" xfId="1012"/>
    <cellStyle name="Neutral 27" xfId="1013"/>
    <cellStyle name="Neutral 28" xfId="1014"/>
    <cellStyle name="Neutral 29" xfId="1015"/>
    <cellStyle name="Neutral 3" xfId="1016"/>
    <cellStyle name="Neutral 30" xfId="1017"/>
    <cellStyle name="Neutral 31" xfId="1018"/>
    <cellStyle name="Neutral 32" xfId="1019"/>
    <cellStyle name="Neutral 4" xfId="1020"/>
    <cellStyle name="Neutral 5" xfId="1021"/>
    <cellStyle name="Neutral 6" xfId="1022"/>
    <cellStyle name="Neutral 7" xfId="1023"/>
    <cellStyle name="Neutral 8" xfId="1024"/>
    <cellStyle name="Neutral 9" xfId="1025"/>
    <cellStyle name="Normal" xfId="0" builtinId="0"/>
    <cellStyle name="Normal 10" xfId="1026"/>
    <cellStyle name="Normal 12" xfId="1027"/>
    <cellStyle name="Normal 12 2" xfId="1374"/>
    <cellStyle name="Normal 2" xfId="4"/>
    <cellStyle name="Normal 2 10" xfId="1028"/>
    <cellStyle name="Normal 2 10 2" xfId="1029"/>
    <cellStyle name="Normal 2 10 3" xfId="1030"/>
    <cellStyle name="Normal 2 10 4" xfId="1031"/>
    <cellStyle name="Normal 2 10 5" xfId="1032"/>
    <cellStyle name="Normal 2 10 6" xfId="1033"/>
    <cellStyle name="Normal 2 10 7" xfId="1034"/>
    <cellStyle name="Normal 2 10 8" xfId="1035"/>
    <cellStyle name="Normal 2 107" xfId="1036"/>
    <cellStyle name="Normal 2 11" xfId="1037"/>
    <cellStyle name="Normal 2 12" xfId="1038"/>
    <cellStyle name="Normal 2 13" xfId="1039"/>
    <cellStyle name="Normal 2 14" xfId="1040"/>
    <cellStyle name="Normal 2 15" xfId="1041"/>
    <cellStyle name="Normal 2 16" xfId="1042"/>
    <cellStyle name="Normal 2 17" xfId="1043"/>
    <cellStyle name="Normal 2 18" xfId="1044"/>
    <cellStyle name="Normal 2 19" xfId="1045"/>
    <cellStyle name="Normal 2 2" xfId="1046"/>
    <cellStyle name="Normal 2 2 2" xfId="1047"/>
    <cellStyle name="Normal 2 2 2 2" xfId="1459"/>
    <cellStyle name="Normal 2 2 3" xfId="1460"/>
    <cellStyle name="Normal 2 2 4" xfId="1461"/>
    <cellStyle name="Normal 2 2_Copia de PRESUPUESTO POR CAPITULOS MARZO-25-11-ULTIMO" xfId="1462"/>
    <cellStyle name="Normal 2 20" xfId="1048"/>
    <cellStyle name="Normal 2 21" xfId="1049"/>
    <cellStyle name="Normal 2 22" xfId="1050"/>
    <cellStyle name="Normal 2 23" xfId="1051"/>
    <cellStyle name="Normal 2 24" xfId="1052"/>
    <cellStyle name="Normal 2 25" xfId="1053"/>
    <cellStyle name="Normal 2 26" xfId="1054"/>
    <cellStyle name="Normal 2 27" xfId="1055"/>
    <cellStyle name="Normal 2 28" xfId="1056"/>
    <cellStyle name="Normal 2 29" xfId="1057"/>
    <cellStyle name="Normal 2 3" xfId="1058"/>
    <cellStyle name="Normal 2 3 2" xfId="1463"/>
    <cellStyle name="Normal 2 30" xfId="1059"/>
    <cellStyle name="Normal 2 31" xfId="1060"/>
    <cellStyle name="Normal 2 32" xfId="1061"/>
    <cellStyle name="Normal 2 33" xfId="1062"/>
    <cellStyle name="Normal 2 34" xfId="1063"/>
    <cellStyle name="Normal 2 35" xfId="1064"/>
    <cellStyle name="Normal 2 36" xfId="1065"/>
    <cellStyle name="Normal 2 37" xfId="1066"/>
    <cellStyle name="Normal 2 38" xfId="1067"/>
    <cellStyle name="Normal 2 39" xfId="1068"/>
    <cellStyle name="Normal 2 4" xfId="1069"/>
    <cellStyle name="Normal 2 4 2" xfId="1464"/>
    <cellStyle name="Normal 2 40" xfId="1070"/>
    <cellStyle name="Normal 2 5" xfId="1071"/>
    <cellStyle name="Normal 2 5 2" xfId="1465"/>
    <cellStyle name="Normal 2 6" xfId="1072"/>
    <cellStyle name="Normal 2 7" xfId="1073"/>
    <cellStyle name="Normal 2 8" xfId="1074"/>
    <cellStyle name="Normal 2 9" xfId="1075"/>
    <cellStyle name="Normal 2_Copia de Cuadro APU General Seguridad Electronica Festo 01-12-2008" xfId="1466"/>
    <cellStyle name="Normal 3" xfId="2"/>
    <cellStyle name="Normal 3 2" xfId="1076"/>
    <cellStyle name="Normal 3 2 2" xfId="1468"/>
    <cellStyle name="Normal 3 3" xfId="1469"/>
    <cellStyle name="Normal 3 4" xfId="1470"/>
    <cellStyle name="Normal 3 5" xfId="1467"/>
    <cellStyle name="Normal 3_Copia de Cuadro APU General Seguridad Electronica Festo 01-12-2008" xfId="1471"/>
    <cellStyle name="Normal 30" xfId="1077"/>
    <cellStyle name="Normal 31" xfId="1078"/>
    <cellStyle name="Normal 32" xfId="1079"/>
    <cellStyle name="Normal 4" xfId="1080"/>
    <cellStyle name="Normal 4 2" xfId="1081"/>
    <cellStyle name="Normal 4 2 2" xfId="1474"/>
    <cellStyle name="Normal 4 2 3" xfId="1473"/>
    <cellStyle name="Normal 4 2_ESTADISTICA" xfId="1475"/>
    <cellStyle name="Normal 4 3" xfId="1476"/>
    <cellStyle name="Normal 4 3 2" xfId="1477"/>
    <cellStyle name="Normal 4 3_ESTADISTICA" xfId="1478"/>
    <cellStyle name="Normal 4 4" xfId="1479"/>
    <cellStyle name="Normal 4 5" xfId="1472"/>
    <cellStyle name="Normal 4 6" xfId="1491"/>
    <cellStyle name="Normal 4 7" xfId="1403"/>
    <cellStyle name="Normal 4_CICLOPUENTE AV-ESMERALDA-OCT-4-2011" xfId="1480"/>
    <cellStyle name="Normal 5" xfId="1082"/>
    <cellStyle name="Normal 5 2" xfId="1083"/>
    <cellStyle name="Normal 5 2 2" xfId="1482"/>
    <cellStyle name="Normal 5 3" xfId="1481"/>
    <cellStyle name="Normal 6" xfId="1084"/>
    <cellStyle name="Normal 6 2" xfId="1483"/>
    <cellStyle name="Normal 7" xfId="1484"/>
    <cellStyle name="Normal 8" xfId="1085"/>
    <cellStyle name="Normal 8 2" xfId="1490"/>
    <cellStyle name="Notas" xfId="1117" builtinId="10" customBuiltin="1"/>
    <cellStyle name="Notas 10" xfId="1086"/>
    <cellStyle name="Notas 11" xfId="1087"/>
    <cellStyle name="Notas 12" xfId="1088"/>
    <cellStyle name="Notas 13" xfId="1089"/>
    <cellStyle name="Notas 14" xfId="1090"/>
    <cellStyle name="Notas 15" xfId="1091"/>
    <cellStyle name="Notas 16" xfId="1092"/>
    <cellStyle name="Notas 17" xfId="1093"/>
    <cellStyle name="Notas 18" xfId="1094"/>
    <cellStyle name="Notas 19" xfId="1095"/>
    <cellStyle name="Notas 2" xfId="1096"/>
    <cellStyle name="Notas 20" xfId="1097"/>
    <cellStyle name="Notas 21" xfId="1098"/>
    <cellStyle name="Notas 22" xfId="1099"/>
    <cellStyle name="Notas 23" xfId="1100"/>
    <cellStyle name="Notas 24" xfId="1101"/>
    <cellStyle name="Notas 25" xfId="1102"/>
    <cellStyle name="Notas 26" xfId="1103"/>
    <cellStyle name="Notas 27" xfId="1104"/>
    <cellStyle name="Notas 28" xfId="1105"/>
    <cellStyle name="Notas 29" xfId="1106"/>
    <cellStyle name="Notas 3" xfId="1107"/>
    <cellStyle name="Notas 30" xfId="1108"/>
    <cellStyle name="Notas 31" xfId="1109"/>
    <cellStyle name="Notas 32" xfId="1110"/>
    <cellStyle name="Notas 4" xfId="1111"/>
    <cellStyle name="Notas 5" xfId="1112"/>
    <cellStyle name="Notas 6" xfId="1113"/>
    <cellStyle name="Notas 7" xfId="1114"/>
    <cellStyle name="Notas 8" xfId="1115"/>
    <cellStyle name="Notas 9" xfId="1116"/>
    <cellStyle name="Output" xfId="1499"/>
    <cellStyle name="Porcentaje" xfId="1539" builtinId="5"/>
    <cellStyle name="Porcentaje 2" xfId="1118"/>
    <cellStyle name="Porcentaje 2 2" xfId="1538"/>
    <cellStyle name="Porcentaje 3" xfId="1489"/>
    <cellStyle name="Porcentaje 5" xfId="1542"/>
    <cellStyle name="Porcentual 2" xfId="1119"/>
    <cellStyle name="Porcentual 2 2" xfId="1485"/>
    <cellStyle name="Porcentual 2 3" xfId="1486"/>
    <cellStyle name="Porcentual 3" xfId="1120"/>
    <cellStyle name="Porcentual 3 2" xfId="1376"/>
    <cellStyle name="Porcentual 4" xfId="1121"/>
    <cellStyle name="Porcentual 5" xfId="1122"/>
    <cellStyle name="Salida 10" xfId="1123"/>
    <cellStyle name="Salida 11" xfId="1124"/>
    <cellStyle name="Salida 12" xfId="1125"/>
    <cellStyle name="Salida 13" xfId="1126"/>
    <cellStyle name="Salida 14" xfId="1127"/>
    <cellStyle name="Salida 15" xfId="1128"/>
    <cellStyle name="Salida 16" xfId="1129"/>
    <cellStyle name="Salida 17" xfId="1130"/>
    <cellStyle name="Salida 18" xfId="1131"/>
    <cellStyle name="Salida 19" xfId="1132"/>
    <cellStyle name="Salida 2" xfId="1133"/>
    <cellStyle name="Salida 20" xfId="1134"/>
    <cellStyle name="Salida 21" xfId="1135"/>
    <cellStyle name="Salida 22" xfId="1136"/>
    <cellStyle name="Salida 23" xfId="1137"/>
    <cellStyle name="Salida 24" xfId="1138"/>
    <cellStyle name="Salida 25" xfId="1139"/>
    <cellStyle name="Salida 26" xfId="1140"/>
    <cellStyle name="Salida 27" xfId="1141"/>
    <cellStyle name="Salida 28" xfId="1142"/>
    <cellStyle name="Salida 29" xfId="1143"/>
    <cellStyle name="Salida 3" xfId="1144"/>
    <cellStyle name="Salida 30" xfId="1145"/>
    <cellStyle name="Salida 31" xfId="1146"/>
    <cellStyle name="Salida 32" xfId="1147"/>
    <cellStyle name="Salida 4" xfId="1148"/>
    <cellStyle name="Salida 5" xfId="1149"/>
    <cellStyle name="Salida 6" xfId="1150"/>
    <cellStyle name="Salida 7" xfId="1151"/>
    <cellStyle name="Salida 8" xfId="1152"/>
    <cellStyle name="Salida 9" xfId="1153"/>
    <cellStyle name="Texto de advertencia" xfId="1371" builtinId="11" customBuiltin="1"/>
    <cellStyle name="Texto de advertencia 10" xfId="1154"/>
    <cellStyle name="Texto de advertencia 11" xfId="1155"/>
    <cellStyle name="Texto de advertencia 12" xfId="1156"/>
    <cellStyle name="Texto de advertencia 13" xfId="1157"/>
    <cellStyle name="Texto de advertencia 14" xfId="1158"/>
    <cellStyle name="Texto de advertencia 15" xfId="1159"/>
    <cellStyle name="Texto de advertencia 16" xfId="1160"/>
    <cellStyle name="Texto de advertencia 17" xfId="1161"/>
    <cellStyle name="Texto de advertencia 18" xfId="1162"/>
    <cellStyle name="Texto de advertencia 19" xfId="1163"/>
    <cellStyle name="Texto de advertencia 2" xfId="1164"/>
    <cellStyle name="Texto de advertencia 20" xfId="1165"/>
    <cellStyle name="Texto de advertencia 21" xfId="1166"/>
    <cellStyle name="Texto de advertencia 22" xfId="1167"/>
    <cellStyle name="Texto de advertencia 23" xfId="1168"/>
    <cellStyle name="Texto de advertencia 24" xfId="1169"/>
    <cellStyle name="Texto de advertencia 25" xfId="1170"/>
    <cellStyle name="Texto de advertencia 26" xfId="1171"/>
    <cellStyle name="Texto de advertencia 27" xfId="1172"/>
    <cellStyle name="Texto de advertencia 28" xfId="1173"/>
    <cellStyle name="Texto de advertencia 29" xfId="1174"/>
    <cellStyle name="Texto de advertencia 3" xfId="1175"/>
    <cellStyle name="Texto de advertencia 30" xfId="1176"/>
    <cellStyle name="Texto de advertencia 31" xfId="1177"/>
    <cellStyle name="Texto de advertencia 32" xfId="1178"/>
    <cellStyle name="Texto de advertencia 4" xfId="1179"/>
    <cellStyle name="Texto de advertencia 5" xfId="1180"/>
    <cellStyle name="Texto de advertencia 6" xfId="1181"/>
    <cellStyle name="Texto de advertencia 7" xfId="1182"/>
    <cellStyle name="Texto de advertencia 8" xfId="1183"/>
    <cellStyle name="Texto de advertencia 9" xfId="1184"/>
    <cellStyle name="Texto explicativo 10" xfId="1185"/>
    <cellStyle name="Texto explicativo 11" xfId="1186"/>
    <cellStyle name="Texto explicativo 12" xfId="1187"/>
    <cellStyle name="Texto explicativo 13" xfId="1188"/>
    <cellStyle name="Texto explicativo 14" xfId="1189"/>
    <cellStyle name="Texto explicativo 15" xfId="1190"/>
    <cellStyle name="Texto explicativo 16" xfId="1191"/>
    <cellStyle name="Texto explicativo 17" xfId="1192"/>
    <cellStyle name="Texto explicativo 18" xfId="1193"/>
    <cellStyle name="Texto explicativo 19" xfId="1194"/>
    <cellStyle name="Texto explicativo 2" xfId="1195"/>
    <cellStyle name="Texto explicativo 20" xfId="1196"/>
    <cellStyle name="Texto explicativo 21" xfId="1197"/>
    <cellStyle name="Texto explicativo 22" xfId="1198"/>
    <cellStyle name="Texto explicativo 23" xfId="1199"/>
    <cellStyle name="Texto explicativo 24" xfId="1200"/>
    <cellStyle name="Texto explicativo 25" xfId="1201"/>
    <cellStyle name="Texto explicativo 26" xfId="1202"/>
    <cellStyle name="Texto explicativo 27" xfId="1203"/>
    <cellStyle name="Texto explicativo 28" xfId="1204"/>
    <cellStyle name="Texto explicativo 29" xfId="1205"/>
    <cellStyle name="Texto explicativo 3" xfId="1206"/>
    <cellStyle name="Texto explicativo 30" xfId="1207"/>
    <cellStyle name="Texto explicativo 31" xfId="1208"/>
    <cellStyle name="Texto explicativo 32" xfId="1209"/>
    <cellStyle name="Texto explicativo 4" xfId="1210"/>
    <cellStyle name="Texto explicativo 5" xfId="1211"/>
    <cellStyle name="Texto explicativo 6" xfId="1212"/>
    <cellStyle name="Texto explicativo 7" xfId="1213"/>
    <cellStyle name="Texto explicativo 8" xfId="1214"/>
    <cellStyle name="Texto explicativo 9" xfId="1215"/>
    <cellStyle name="Title" xfId="1494"/>
    <cellStyle name="Título 1 10" xfId="1216"/>
    <cellStyle name="Título 1 11" xfId="1217"/>
    <cellStyle name="Título 1 12" xfId="1218"/>
    <cellStyle name="Título 1 13" xfId="1219"/>
    <cellStyle name="Título 1 14" xfId="1220"/>
    <cellStyle name="Título 1 15" xfId="1221"/>
    <cellStyle name="Título 1 16" xfId="1222"/>
    <cellStyle name="Título 1 17" xfId="1223"/>
    <cellStyle name="Título 1 18" xfId="1224"/>
    <cellStyle name="Título 1 19" xfId="1225"/>
    <cellStyle name="Título 1 2" xfId="1226"/>
    <cellStyle name="Título 1 20" xfId="1227"/>
    <cellStyle name="Título 1 21" xfId="1228"/>
    <cellStyle name="Título 1 22" xfId="1229"/>
    <cellStyle name="Título 1 23" xfId="1230"/>
    <cellStyle name="Título 1 24" xfId="1231"/>
    <cellStyle name="Título 1 25" xfId="1232"/>
    <cellStyle name="Título 1 26" xfId="1233"/>
    <cellStyle name="Título 1 27" xfId="1234"/>
    <cellStyle name="Título 1 28" xfId="1235"/>
    <cellStyle name="Título 1 29" xfId="1236"/>
    <cellStyle name="Título 1 3" xfId="1237"/>
    <cellStyle name="Título 1 30" xfId="1238"/>
    <cellStyle name="Título 1 31" xfId="1239"/>
    <cellStyle name="Título 1 32" xfId="1240"/>
    <cellStyle name="Título 1 4" xfId="1241"/>
    <cellStyle name="Título 1 5" xfId="1242"/>
    <cellStyle name="Título 1 6" xfId="1243"/>
    <cellStyle name="Título 1 7" xfId="1244"/>
    <cellStyle name="Título 1 8" xfId="1245"/>
    <cellStyle name="Título 1 9" xfId="1246"/>
    <cellStyle name="Título 10" xfId="1247"/>
    <cellStyle name="Título 11" xfId="1248"/>
    <cellStyle name="Título 12" xfId="1249"/>
    <cellStyle name="Título 13" xfId="1250"/>
    <cellStyle name="Título 14" xfId="1251"/>
    <cellStyle name="Título 15" xfId="1252"/>
    <cellStyle name="Título 16" xfId="1253"/>
    <cellStyle name="Título 17" xfId="1254"/>
    <cellStyle name="Título 18" xfId="1255"/>
    <cellStyle name="Título 19" xfId="1256"/>
    <cellStyle name="Título 2 10" xfId="1257"/>
    <cellStyle name="Título 2 11" xfId="1258"/>
    <cellStyle name="Título 2 12" xfId="1259"/>
    <cellStyle name="Título 2 13" xfId="1260"/>
    <cellStyle name="Título 2 14" xfId="1261"/>
    <cellStyle name="Título 2 15" xfId="1262"/>
    <cellStyle name="Título 2 16" xfId="1263"/>
    <cellStyle name="Título 2 17" xfId="1264"/>
    <cellStyle name="Título 2 18" xfId="1265"/>
    <cellStyle name="Título 2 19" xfId="1266"/>
    <cellStyle name="Título 2 2" xfId="1267"/>
    <cellStyle name="Título 2 20" xfId="1268"/>
    <cellStyle name="Título 2 21" xfId="1269"/>
    <cellStyle name="Título 2 22" xfId="1270"/>
    <cellStyle name="Título 2 23" xfId="1271"/>
    <cellStyle name="Título 2 24" xfId="1272"/>
    <cellStyle name="Título 2 25" xfId="1273"/>
    <cellStyle name="Título 2 26" xfId="1274"/>
    <cellStyle name="Título 2 27" xfId="1275"/>
    <cellStyle name="Título 2 28" xfId="1276"/>
    <cellStyle name="Título 2 29" xfId="1277"/>
    <cellStyle name="Título 2 3" xfId="1278"/>
    <cellStyle name="Título 2 30" xfId="1279"/>
    <cellStyle name="Título 2 31" xfId="1280"/>
    <cellStyle name="Título 2 32" xfId="1281"/>
    <cellStyle name="Título 2 4" xfId="1282"/>
    <cellStyle name="Título 2 5" xfId="1283"/>
    <cellStyle name="Título 2 6" xfId="1284"/>
    <cellStyle name="Título 2 7" xfId="1285"/>
    <cellStyle name="Título 2 8" xfId="1286"/>
    <cellStyle name="Título 2 9" xfId="1287"/>
    <cellStyle name="Título 20" xfId="1288"/>
    <cellStyle name="Título 21" xfId="1289"/>
    <cellStyle name="Título 22" xfId="1290"/>
    <cellStyle name="Título 23" xfId="1291"/>
    <cellStyle name="Título 24" xfId="1292"/>
    <cellStyle name="Título 25" xfId="1293"/>
    <cellStyle name="Título 26" xfId="1294"/>
    <cellStyle name="Título 27" xfId="1295"/>
    <cellStyle name="Título 28" xfId="1296"/>
    <cellStyle name="Título 29" xfId="1297"/>
    <cellStyle name="Título 3 10" xfId="1298"/>
    <cellStyle name="Título 3 11" xfId="1299"/>
    <cellStyle name="Título 3 12" xfId="1300"/>
    <cellStyle name="Título 3 13" xfId="1301"/>
    <cellStyle name="Título 3 14" xfId="1302"/>
    <cellStyle name="Título 3 15" xfId="1303"/>
    <cellStyle name="Título 3 16" xfId="1304"/>
    <cellStyle name="Título 3 17" xfId="1305"/>
    <cellStyle name="Título 3 18" xfId="1306"/>
    <cellStyle name="Título 3 19" xfId="1307"/>
    <cellStyle name="Título 3 2" xfId="1308"/>
    <cellStyle name="Título 3 20" xfId="1309"/>
    <cellStyle name="Título 3 21" xfId="1310"/>
    <cellStyle name="Título 3 22" xfId="1311"/>
    <cellStyle name="Título 3 23" xfId="1312"/>
    <cellStyle name="Título 3 24" xfId="1313"/>
    <cellStyle name="Título 3 25" xfId="1314"/>
    <cellStyle name="Título 3 26" xfId="1315"/>
    <cellStyle name="Título 3 27" xfId="1316"/>
    <cellStyle name="Título 3 28" xfId="1317"/>
    <cellStyle name="Título 3 29" xfId="1318"/>
    <cellStyle name="Título 3 3" xfId="1319"/>
    <cellStyle name="Título 3 30" xfId="1320"/>
    <cellStyle name="Título 3 31" xfId="1321"/>
    <cellStyle name="Título 3 32" xfId="1322"/>
    <cellStyle name="Título 3 4" xfId="1323"/>
    <cellStyle name="Título 3 5" xfId="1324"/>
    <cellStyle name="Título 3 6" xfId="1325"/>
    <cellStyle name="Título 3 7" xfId="1326"/>
    <cellStyle name="Título 3 8" xfId="1327"/>
    <cellStyle name="Título 3 9" xfId="1328"/>
    <cellStyle name="Título 30" xfId="1329"/>
    <cellStyle name="Título 31" xfId="1330"/>
    <cellStyle name="Título 32" xfId="1331"/>
    <cellStyle name="Título 33" xfId="1332"/>
    <cellStyle name="Título 34" xfId="1333"/>
    <cellStyle name="Título 4" xfId="1334"/>
    <cellStyle name="Título 5" xfId="1335"/>
    <cellStyle name="Título 6" xfId="1336"/>
    <cellStyle name="Título 7" xfId="1337"/>
    <cellStyle name="Título 8" xfId="1338"/>
    <cellStyle name="Título 9" xfId="1339"/>
    <cellStyle name="Título de hoja" xfId="1487"/>
    <cellStyle name="Total" xfId="1502" builtinId="25" customBuiltin="1"/>
    <cellStyle name="Total 10" xfId="1340"/>
    <cellStyle name="Total 11" xfId="1341"/>
    <cellStyle name="Total 12" xfId="1342"/>
    <cellStyle name="Total 13" xfId="1343"/>
    <cellStyle name="Total 14" xfId="1344"/>
    <cellStyle name="Total 15" xfId="1345"/>
    <cellStyle name="Total 16" xfId="1346"/>
    <cellStyle name="Total 17" xfId="1347"/>
    <cellStyle name="Total 18" xfId="1348"/>
    <cellStyle name="Total 19" xfId="1349"/>
    <cellStyle name="Total 2" xfId="1350"/>
    <cellStyle name="Total 20" xfId="1351"/>
    <cellStyle name="Total 21" xfId="1352"/>
    <cellStyle name="Total 22" xfId="1353"/>
    <cellStyle name="Total 23" xfId="1354"/>
    <cellStyle name="Total 24" xfId="1355"/>
    <cellStyle name="Total 25" xfId="1356"/>
    <cellStyle name="Total 26" xfId="1357"/>
    <cellStyle name="Total 27" xfId="1358"/>
    <cellStyle name="Total 28" xfId="1359"/>
    <cellStyle name="Total 29" xfId="1360"/>
    <cellStyle name="Total 3" xfId="1361"/>
    <cellStyle name="Total 30" xfId="1362"/>
    <cellStyle name="Total 31" xfId="1363"/>
    <cellStyle name="Total 32" xfId="1364"/>
    <cellStyle name="Total 4" xfId="1365"/>
    <cellStyle name="Total 5" xfId="1366"/>
    <cellStyle name="Total 6" xfId="1367"/>
    <cellStyle name="Total 7" xfId="1368"/>
    <cellStyle name="Total 8" xfId="1369"/>
    <cellStyle name="Total 9" xfId="1370"/>
    <cellStyle name="常规_Sheet1" xfId="1488"/>
  </cellStyles>
  <dxfs count="67">
    <dxf>
      <font>
        <b/>
        <i val="0"/>
        <color theme="0"/>
      </font>
      <fill>
        <patternFill>
          <bgColor rgb="FFFF0000"/>
        </patternFill>
      </fill>
    </dxf>
    <dxf>
      <font>
        <b/>
        <i val="0"/>
        <color theme="0"/>
      </font>
      <fill>
        <patternFill>
          <bgColor rgb="FF92D050"/>
        </patternFill>
      </fill>
    </dxf>
    <dxf>
      <font>
        <b/>
        <i val="0"/>
      </font>
      <fill>
        <patternFill>
          <bgColor rgb="FFFFC000"/>
        </patternFill>
      </fill>
    </dxf>
    <dxf>
      <font>
        <b/>
        <i val="0"/>
        <color theme="0"/>
      </font>
      <fill>
        <patternFill>
          <bgColor rgb="FFFF0000"/>
        </patternFill>
      </fill>
    </dxf>
    <dxf>
      <font>
        <b/>
        <i val="0"/>
        <color theme="0"/>
      </font>
      <fill>
        <patternFill>
          <bgColor rgb="FF92D050"/>
        </patternFill>
      </fill>
    </dxf>
    <dxf>
      <font>
        <b/>
        <i val="0"/>
      </font>
      <fill>
        <patternFill>
          <bgColor rgb="FFFFC000"/>
        </patternFill>
      </fill>
    </dxf>
    <dxf>
      <font>
        <b/>
        <i val="0"/>
        <color theme="0"/>
      </font>
      <fill>
        <patternFill>
          <bgColor rgb="FFFF0000"/>
        </patternFill>
      </fill>
    </dxf>
    <dxf>
      <font>
        <b/>
        <i val="0"/>
        <color theme="0"/>
      </font>
      <fill>
        <patternFill>
          <bgColor rgb="FF92D050"/>
        </patternFill>
      </fill>
    </dxf>
    <dxf>
      <font>
        <b/>
        <i val="0"/>
      </font>
      <fill>
        <patternFill>
          <bgColor rgb="FFFFC000"/>
        </patternFill>
      </fill>
    </dxf>
    <dxf>
      <font>
        <b/>
        <i val="0"/>
        <color theme="0"/>
      </font>
      <fill>
        <patternFill>
          <bgColor rgb="FFFF0000"/>
        </patternFill>
      </fill>
    </dxf>
    <dxf>
      <font>
        <b/>
        <i val="0"/>
        <color theme="0"/>
      </font>
      <fill>
        <patternFill>
          <bgColor rgb="FF92D050"/>
        </patternFill>
      </fill>
    </dxf>
    <dxf>
      <font>
        <b/>
        <i val="0"/>
      </font>
      <fill>
        <patternFill>
          <bgColor rgb="FFFFC000"/>
        </patternFill>
      </fill>
    </dxf>
    <dxf>
      <font>
        <b/>
        <i val="0"/>
        <color theme="0"/>
      </font>
      <fill>
        <patternFill>
          <bgColor rgb="FFFF0000"/>
        </patternFill>
      </fill>
    </dxf>
    <dxf>
      <font>
        <b/>
        <i val="0"/>
        <color theme="0"/>
      </font>
      <fill>
        <patternFill>
          <bgColor rgb="FF92D050"/>
        </patternFill>
      </fill>
    </dxf>
    <dxf>
      <font>
        <b/>
        <i val="0"/>
      </font>
      <fill>
        <patternFill>
          <bgColor rgb="FFFFC000"/>
        </patternFill>
      </fill>
    </dxf>
    <dxf>
      <font>
        <b/>
        <i val="0"/>
        <color theme="0"/>
      </font>
      <fill>
        <patternFill>
          <bgColor rgb="FFFF0000"/>
        </patternFill>
      </fill>
    </dxf>
    <dxf>
      <font>
        <b/>
        <i val="0"/>
        <color theme="0"/>
      </font>
      <fill>
        <patternFill>
          <bgColor rgb="FF92D050"/>
        </patternFill>
      </fill>
    </dxf>
    <dxf>
      <font>
        <b/>
        <i val="0"/>
      </font>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patternType="solid">
          <bgColor rgb="FFFFFF00"/>
        </patternFill>
      </fill>
    </dxf>
    <dxf>
      <alignment horizontal="center"/>
    </dxf>
    <dxf>
      <alignment horizontal="center"/>
    </dxf>
    <dxf>
      <alignment horizontal="center"/>
    </dxf>
    <dxf>
      <alignment horizontal="center"/>
    </dxf>
    <dxf>
      <alignment horizontal="center"/>
    </dxf>
    <dxf>
      <alignment horizontal="center"/>
    </dxf>
    <dxf>
      <fill>
        <patternFill patternType="solid">
          <bgColor rgb="FFFFFF00"/>
        </patternFill>
      </fill>
    </dxf>
    <dxf>
      <fill>
        <patternFill patternType="solid">
          <bgColor rgb="FFFFFF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mruColors>
      <color rgb="FFFFCCFF"/>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EFDEB11F-DAE7-42E8-9086-D97C4E14CA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1292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1291525</xdr:colOff>
      <xdr:row>1</xdr:row>
      <xdr:rowOff>129152</xdr:rowOff>
    </xdr:from>
    <xdr:to>
      <xdr:col>2</xdr:col>
      <xdr:colOff>2145139</xdr:colOff>
      <xdr:row>3</xdr:row>
      <xdr:rowOff>226425</xdr:rowOff>
    </xdr:to>
    <xdr:pic>
      <xdr:nvPicPr>
        <xdr:cNvPr id="2" name="Imagen 1">
          <a:extLst>
            <a:ext uri="{FF2B5EF4-FFF2-40B4-BE49-F238E27FC236}">
              <a16:creationId xmlns:a16="http://schemas.microsoft.com/office/drawing/2014/main" id="{66C2C710-57FC-412E-BBF2-4A09B2C9A2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0296" y="395529"/>
          <a:ext cx="853614" cy="743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1530802</xdr:colOff>
      <xdr:row>1</xdr:row>
      <xdr:rowOff>10187</xdr:rowOff>
    </xdr:from>
    <xdr:to>
      <xdr:col>2</xdr:col>
      <xdr:colOff>2343595</xdr:colOff>
      <xdr:row>3</xdr:row>
      <xdr:rowOff>278780</xdr:rowOff>
    </xdr:to>
    <xdr:pic>
      <xdr:nvPicPr>
        <xdr:cNvPr id="2" name="Imagen 1">
          <a:extLst>
            <a:ext uri="{FF2B5EF4-FFF2-40B4-BE49-F238E27FC236}">
              <a16:creationId xmlns:a16="http://schemas.microsoft.com/office/drawing/2014/main" id="{66C2C710-57FC-412E-BBF2-4A09B2C9A2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13213" y="202955"/>
          <a:ext cx="812793" cy="710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161738</xdr:rowOff>
    </xdr:to>
    <xdr:pic>
      <xdr:nvPicPr>
        <xdr:cNvPr id="2" name="Imagen 1">
          <a:extLst>
            <a:ext uri="{FF2B5EF4-FFF2-40B4-BE49-F238E27FC236}">
              <a16:creationId xmlns:a16="http://schemas.microsoft.com/office/drawing/2014/main" id="{95001524-B46C-4AF4-A478-F7AAEB4AFD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6740" y="314325"/>
          <a:ext cx="952499" cy="836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161738</xdr:rowOff>
    </xdr:to>
    <xdr:pic>
      <xdr:nvPicPr>
        <xdr:cNvPr id="2" name="Imagen 1">
          <a:extLst>
            <a:ext uri="{FF2B5EF4-FFF2-40B4-BE49-F238E27FC236}">
              <a16:creationId xmlns:a16="http://schemas.microsoft.com/office/drawing/2014/main" id="{8B011034-30FE-4BB5-A0F0-8300818E16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62200" y="231775"/>
          <a:ext cx="952499" cy="8316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161738</xdr:rowOff>
    </xdr:to>
    <xdr:pic>
      <xdr:nvPicPr>
        <xdr:cNvPr id="2" name="Imagen 1">
          <a:extLst>
            <a:ext uri="{FF2B5EF4-FFF2-40B4-BE49-F238E27FC236}">
              <a16:creationId xmlns:a16="http://schemas.microsoft.com/office/drawing/2014/main" id="{E8A0A468-B30E-4D59-B89F-AF717BA098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62200" y="231775"/>
          <a:ext cx="952499" cy="8316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161738</xdr:rowOff>
    </xdr:to>
    <xdr:pic>
      <xdr:nvPicPr>
        <xdr:cNvPr id="2" name="Imagen 1">
          <a:extLst>
            <a:ext uri="{FF2B5EF4-FFF2-40B4-BE49-F238E27FC236}">
              <a16:creationId xmlns:a16="http://schemas.microsoft.com/office/drawing/2014/main" id="{66DD0CAA-F1C2-4296-969C-27170604A3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62200" y="231775"/>
          <a:ext cx="952499" cy="8316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ngel Leonardo Jerez Carvajal" refreshedDate="45751.660456712962" createdVersion="7" refreshedVersion="8" minRefreshableVersion="3" recordCount="1135">
  <cacheSource type="worksheet">
    <worksheetSource ref="B9:S1136" sheet="FM-029 INICIAL"/>
  </cacheSource>
  <cacheFields count="19">
    <cacheField name="ITEM" numFmtId="0">
      <sharedItems containsSemiMixedTypes="0" containsString="0" containsNumber="1" containsInteger="1" minValue="1" maxValue="1135"/>
    </cacheField>
    <cacheField name="DESCRIPCIÓN" numFmtId="0">
      <sharedItems longText="1"/>
    </cacheField>
    <cacheField name="UNIDAD DE MEDIDA" numFmtId="0">
      <sharedItems/>
    </cacheField>
    <cacheField name="CANTIDAD" numFmtId="0">
      <sharedItems containsSemiMixedTypes="0" containsString="0" containsNumber="1" containsInteger="1" minValue="1" maxValue="1"/>
    </cacheField>
    <cacheField name="VALOR UNITARIO INCLUIDO  IVA" numFmtId="181">
      <sharedItems containsSemiMixedTypes="0" containsString="0" containsNumber="1" minValue="0" maxValue="24974312.23"/>
    </cacheField>
    <cacheField name="1" numFmtId="181">
      <sharedItems containsSemiMixedTypes="0" containsString="0" containsNumber="1" minValue="0" maxValue="183358648"/>
    </cacheField>
    <cacheField name="VALOR UNITARIO  _x000a_INCLUIDO  IVA A PRECIO FEB 2025" numFmtId="179">
      <sharedItems containsSemiMixedTypes="0" containsString="0" containsNumber="1" minValue="0" maxValue="148988314.25740692"/>
    </cacheField>
    <cacheField name="4" numFmtId="181">
      <sharedItems containsSemiMixedTypes="0" containsString="0" containsNumber="1" minValue="0" maxValue="115636134.94820365"/>
    </cacheField>
    <cacheField name="5" numFmtId="181">
      <sharedItems containsSemiMixedTypes="0" containsString="0" containsNumber="1" minValue="0" maxValue="44778082.398348451"/>
    </cacheField>
    <cacheField name="6" numFmtId="181">
      <sharedItems containsSemiMixedTypes="0" containsString="0" containsNumber="1" minValue="0" maxValue="43673120.161550887"/>
    </cacheField>
    <cacheField name="7" numFmtId="181">
      <sharedItems containsSemiMixedTypes="0" containsString="0" containsNumber="1" minValue="0" maxValue="41517452.140153356"/>
    </cacheField>
    <cacheField name="VALOR UNITARIO  _x000a_INCLUIDO  IVA A PRECIO FEB 20252" numFmtId="179">
      <sharedItems containsSemiMixedTypes="0" containsString="0" containsNumber="1" minValue="0" maxValue="157227.69214989059"/>
    </cacheField>
    <cacheField name="MUESTRA" numFmtId="0">
      <sharedItems containsSemiMixedTypes="0" containsString="0" containsNumber="1" containsInteger="1" minValue="0" maxValue="7" count="8">
        <n v="6"/>
        <n v="3"/>
        <n v="5"/>
        <n v="4"/>
        <n v="2"/>
        <n v="7"/>
        <n v="1"/>
        <n v="0" u="1"/>
      </sharedItems>
    </cacheField>
    <cacheField name="VALOR PROMEDIO UNITARIO" numFmtId="181">
      <sharedItems containsSemiMixedTypes="0" containsString="0" containsNumber="1" containsInteger="1" minValue="147" maxValue="149327699"/>
    </cacheField>
    <cacheField name="VALOR PROMEDIO TOTAL" numFmtId="181">
      <sharedItems containsSemiMixedTypes="0" containsString="0" containsNumber="1" containsInteger="1" minValue="147" maxValue="149327699"/>
    </cacheField>
    <cacheField name="DESVIACION ESTANDAR" numFmtId="179">
      <sharedItems containsSemiMixedTypes="0" containsString="0" containsNumber="1" minValue="0" maxValue="29490804.489032187"/>
    </cacheField>
    <cacheField name="COEF VARIACION" numFmtId="39">
      <sharedItems containsSemiMixedTypes="0" containsString="0" containsNumber="1" minValue="0" maxValue="166.51925109498242"/>
    </cacheField>
    <cacheField name="MARGEN DE CONFIABILIDAD" numFmtId="39">
      <sharedItems containsSemiMixedTypes="0" containsString="0" containsNumber="1" minValue="-66.519251094982423" maxValue="100"/>
    </cacheField>
    <cacheField name="NIVEL DE CONFIABILIDAD DE LOS DATOS" numFmtId="0">
      <sharedItems count="2">
        <s v="ALTO"/>
        <s v="BAJO"/>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35">
  <r>
    <n v="1"/>
    <s v="MANO DE OBRA TÉCNICO MECÁNICO_x000a_ACTIVIDADES DE DIAGNÓSTICO Y MANTENIMIENTO PREVENTIVO Y/O CORRECTIVO PARA COMPONENTES O SISTEMAS MECÁNICOS, NEUMÁTICOS Y/O ACTIVIDADES RELACIONADAS A REALIZAR POR UN TÉCNICO MECÁNICO CALIFICADO."/>
    <s v="HORA"/>
    <n v="1"/>
    <n v="0"/>
    <n v="195220"/>
    <n v="160471.90576611273"/>
    <n v="127017.31540665637"/>
    <n v="121336.1457678844"/>
    <n v="122774.00646203554"/>
    <n v="125306.59904882075"/>
    <n v="0"/>
    <x v="0"/>
    <n v="142021"/>
    <n v="142021"/>
    <n v="27304.948360988397"/>
    <n v="19.225993593192836"/>
    <n v="80.77400640680716"/>
    <x v="0"/>
  </r>
  <r>
    <n v="2"/>
    <s v="MANO DE OBRA TÉCNICO ELÉCTRICISTA_x000a_ACTIVIDADES DE DIAGNÓSTICO Y MANTENIMIENTO PREVENTIVO Y/O CORRECTIVO PARA COMPONENTES O SISTEMAS ELÉCTRICOS Y/O_x000a_ACTIVIDADES RELACIONADAS A REALIZAR POR UN TÉCNICO ELECTRICISTA CALIFICADO."/>
    <s v="HORA"/>
    <n v="1"/>
    <n v="0"/>
    <n v="153892"/>
    <n v="139669.49569658624"/>
    <n v="127960.50253471456"/>
    <n v="121336.1457678844"/>
    <n v="122774.00646203554"/>
    <n v="125306.59904882075"/>
    <n v="0"/>
    <x v="0"/>
    <n v="131823"/>
    <n v="131823"/>
    <n v="11531.471569756022"/>
    <n v="8.7476931717196713"/>
    <n v="91.252306828280325"/>
    <x v="0"/>
  </r>
  <r>
    <n v="3"/>
    <s v="MANO DE OBRA ESPECIALIZADA_x000a_Actividades de diagnóstico, mantenimiento preventivo, mantenimiento correctivo y/o mantenimiento predictivo que requieren de un técnico especialista, tales como actividades de calibración, verificación, instrumentación y/o intervención de sistemas o equipos electrónicos, térmicos, de pesaje, entre otros._x000a_De igual forma incluye actividades de fabricación o manufactura de partes y componentes que deben deberán cumplir requerimientos de diseño específicos del fabricante de cada equipo industrial de la UAERMV. Incluye el levantamiento de información para fabricación directamente con la parte o componente afectada o con repuestos disponibles en el stock de la UAERMV. También podrán estar disponibles planos de fabricantes para algunas partes y componentes de mayor rotación y que corresponden a piezas de desgaste, tales como paletas, recubrimientos, brazos de mezclador, o repuestos necesarios de fabricación tales como trunnios, ejes y diferentes piezas de máquinas. Los procesos de manufactura requeridos pueden incluir procesos de mecanizado, fresado, fundición, conformado de chapa, corte, rolado, entre otros.Igualmente podrán ser requeridas actividades de Diseño para la fabricación de partes y componentes."/>
    <s v="HORA"/>
    <n v="1"/>
    <n v="0"/>
    <n v="242861"/>
    <n v="220415.20937996241"/>
    <n v="201936.58144148113"/>
    <n v="147621.21892110226"/>
    <n v="146618.19063004846"/>
    <n v="155073.21459769001"/>
    <n v="0"/>
    <x v="0"/>
    <n v="185754"/>
    <n v="185754"/>
    <n v="37972.61290986144"/>
    <n v="20.442420033948899"/>
    <n v="79.557579966051094"/>
    <x v="0"/>
  </r>
  <r>
    <n v="4"/>
    <s v="MANTENIMIENTO PREVENTIVO MOTOR ELECTRICO 100 a 150 HP - 440V - 4P - LAVAR DEVANADO Y HORNEAR - VERIFICAR AJUSTES - REEMPLAZAR RODAMIENTOS - PRUEBA DE RESISTENCIA DE AISLANTE -BARNIZADO DE AISLANTE - VIBRACION - PINTURA - PRUEBAS DE ARRANQUE"/>
    <s v="UND"/>
    <n v="1"/>
    <n v="0"/>
    <n v="16155949"/>
    <n v="14028735.358268371"/>
    <n v="12093461.686136212"/>
    <n v="11581362.534781439"/>
    <n v="13637349.789983844"/>
    <n v="13278840.398912938"/>
    <n v="0"/>
    <x v="0"/>
    <n v="13462616"/>
    <n v="13462616"/>
    <n v="1474931.483221038"/>
    <n v="10.955756913968564"/>
    <n v="89.044243086031429"/>
    <x v="0"/>
  </r>
  <r>
    <n v="5"/>
    <s v="MANTENIMIENTO PREVENTIVO MOTOR ELECTRICO 75HP a 100 HP - 440V - LAVAR DEVANADO Y HORNEAR - VERIFICAR AJUSTES - REEMPLAZAR RODAMIENTOS - PRUEBA DE RESISTENCIA DE AISLANTE -BARNIZADO DE AISLANTE - VIBRACION - PINTURA - PRUEBAS DE ARRANQUE"/>
    <s v="UND"/>
    <n v="1"/>
    <n v="0"/>
    <n v="12299329"/>
    <n v="10679906.701066257"/>
    <n v="9206607.1170376893"/>
    <n v="8287763.2169464147"/>
    <n v="9609677.0597738288"/>
    <n v="9382105.3324274495"/>
    <n v="0"/>
    <x v="0"/>
    <n v="9910898"/>
    <n v="9910898"/>
    <n v="1277818.7753595316"/>
    <n v="12.893067564205904"/>
    <n v="87.106932435794093"/>
    <x v="0"/>
  </r>
  <r>
    <n v="6"/>
    <s v="MANTENIMIENTO PREVENTIVO MOTOR ELECTRICO 40HP A 75 HP- 440V - LAVAR DEVANADO Y HORNEAR - VERIFICAR AJUSTES - REEMPLAZAR RODAMIENTOS - PRUEBA DE RESISTENCIA DE AISLANTE -BARNIZADO DE AISLANTE - VIBRACION - PINTURA - PRUEBAS DE ARRANQUE"/>
    <s v="UND"/>
    <n v="1"/>
    <n v="0"/>
    <n v="10081078"/>
    <n v="8753728.611122435"/>
    <n v="7546146.8238924388"/>
    <n v="6255316.3988869945"/>
    <n v="7463680.807754443"/>
    <n v="7377595.946811609"/>
    <n v="0"/>
    <x v="0"/>
    <n v="7912924"/>
    <n v="7912924"/>
    <n v="1209574.8694128147"/>
    <n v="15.286067064625097"/>
    <n v="84.713932935374899"/>
    <x v="0"/>
  </r>
  <r>
    <n v="7"/>
    <s v="MANTENIMIENTO GENERAL DE LA CALDERAS PARA ACEITE TERMICO 500,000 A 750,000 KCAL / HR, LIMPIADO DE PARED, CAMBIO DE EMPAQUETADURAS, DESHOLLINADO DE TUBERIA INTERNA, REVISION DE REFRACTARIO, LAVADO GENERAL, PUESTA EN MARCHA"/>
    <s v="UND"/>
    <n v="1"/>
    <n v="0"/>
    <n v="6202841"/>
    <n v="5040134.5824883543"/>
    <n v="3911871.8734846814"/>
    <n v="3494056.1888519884"/>
    <n v="4174035.1211631666"/>
    <n v="3969429.0002911775"/>
    <n v="0"/>
    <x v="0"/>
    <n v="4465395"/>
    <n v="4465395"/>
    <n v="906440.28853594372"/>
    <n v="20.299218513388933"/>
    <n v="79.700781486611064"/>
    <x v="0"/>
  </r>
  <r>
    <n v="8"/>
    <s v="MANTENIMIENTO GENERAL PREVENTIVO QUEMADOR_x000a_RIELLO LS130_x000a_Incluye:_x000a_- Verificación, Limpieza General Exterior e Interior del quemador y cada uno de sus componentes ( Damper de Aire, carcaza interior , exterior y Ventilador) _x000a_- Revisión y mantenimiento al difusor, boquillas, electrodos y cables de alta. _x000a_- Revisión y limpieza Unidad detección de llama e Ignición (Transformador de Alta) _x000a_- Limpieza y Calibración de los electrodos de Ignición / Ionización, fotocelda _x000a_- Revisión del funcionamiento de las válvulas solenoides. _x000a_- Verificación del funcionamiento de los Presóstatos de gas y de aire. _x000a_- Verificación del funcionamiento del control de llama. _x000a_ CALIBRACIÓN ESTEQUIOMETRICA DEL QUEMADOR. _x000a_- Verificación, y calibración de válvulas Principales del quemador _x000a_- Realizará calibración de caudal según grafica de calibración. _x000a_- Realizará calibración Entrada de Aire para el quemador (Dámper del aire). _x000a_- Ajustarán Presiones estáticas y dinámicas de acuerdo a curva de fabricante. _x000a_- Realizarán pruebas de calibración en proceso. _x000a_ ANALISIS DE GASES CON EQUIPO DIGITAL. _x000a_- Toma de análisis de gases antes y después de la calibración._x000a_- Impresión inmediata y entrega de resultados de combustión._x000a_- Equipo calibrado y certificado. _x000a_LIMPIEZA Y AJUSTE DEL TABLERO ELECTRICO Y LA INSTRUMENTACION _x000a_- Limpieza y ajuste de contactos del tablero _x000a_- Limpieza y ajuste de los controles de presión _x000a_- Verificar amperaje de motores _x000a_- Verificar voltaje de entrada para motores y mando REVISIÓN FINAL PARA ENTREGA _x000a_- Pruebas de Funcionamiento y Operación del quemador. _x000a_- Informe técnico con resultados y parámetros de calibración. _x000a_- Asesoría y Capacitación a los operadores del quemador. _x000a_ ELSERVICIO DE MANTENIMIENTO INCLUYE. (GARANTÍA DE OPERACIÓN) _x000a_- Dos paradas de emergencia durante los próximos 45 días._x000a_- Dos Visitas de seguimiento cada 20 días, en los siguientes 2 meses; programadas con producción._x000a_ - Incluye, Insumos de Limpieza (desengrasante, Lija, Limpiador Electrónico) "/>
    <s v="UND"/>
    <n v="1"/>
    <n v="0"/>
    <n v="26028087"/>
    <n v="19667109.729608007"/>
    <n v="13282542.479612077"/>
    <n v="0"/>
    <n v="0"/>
    <n v="0"/>
    <n v="0"/>
    <x v="1"/>
    <n v="19659246"/>
    <n v="19659246"/>
    <n v="5203349.7322542677"/>
    <n v="26.467697348383901"/>
    <n v="73.532302651616106"/>
    <x v="0"/>
  </r>
  <r>
    <n v="9"/>
    <s v="MANTENIMIENTO EN GENERAL COMPRESOR INDUSTRIAL ATLAS COPCO GA37, SUMINISTRO Y CAMBIO DE: ACEITE, FILTRO DE ACEITE Y FILTRO DE AIRE ( DE ACUERDO CON ESPECIFICACIONES DEL FABRICANTE), REVISIÓN , AJUSTE Y LIMPIEZA DEL TABLERO ELECTRICO, REVISION DEL SISTEMA NEUMATICO, ASEO,"/>
    <s v="UND"/>
    <n v="1"/>
    <n v="0"/>
    <n v="3817139"/>
    <n v="3169239.9768853504"/>
    <n v="2550207.3947542426"/>
    <n v="2278039.6732788798"/>
    <n v="0"/>
    <n v="2516209.2206153548"/>
    <n v="0"/>
    <x v="2"/>
    <n v="2866167"/>
    <n v="2866167"/>
    <n v="559355.99505809473"/>
    <n v="19.515820085085579"/>
    <n v="80.484179914914421"/>
    <x v="0"/>
  </r>
  <r>
    <n v="10"/>
    <s v="MANTENIMIENTO GENERAL DEL TRANSFORMADOR 800 KVA 11,4 KV - 440V_x000a_Mantenimiento general de transformador inmersos en aceite _x000a_EL mantenimiento preventivo de los transformadores incluye al menos siguientes acciones._x000a_1. Termo filtrado y vaciado de aceite_x000a_2. Regeneración del aceite dieléctrico_x000a_3. Lavado y secado de parte activa _x000a_4. Suministro, cambio e implementación de aceite dieléctrico, bushings, válvulas, accesorios_x000a_5. Informe técnica de mantenimiento._x000a_"/>
    <s v="UND"/>
    <n v="1"/>
    <n v="0"/>
    <n v="23991139"/>
    <n v="18321712.493373841"/>
    <n v="12652519.556975974"/>
    <n v="9773268.1087873634"/>
    <n v="11554696.284329563"/>
    <n v="10812710.178588761"/>
    <n v="0"/>
    <x v="0"/>
    <n v="14517674"/>
    <n v="14517674"/>
    <n v="5044988.1100574322"/>
    <n v="34.750663984171517"/>
    <n v="65.249336015828476"/>
    <x v="1"/>
  </r>
  <r>
    <n v="11"/>
    <s v="MANTENINIENTO PREDICTIVO TRANSFORMADOR 800 KVA 11,4 KV - 440V Consiste en la toma de la muestra del aceite del transformador y realizar el diagnostico completo que contemple los siguientes análisis._x000a_1. Análisis dieléctrico_x000a_2. Análisis cromatográfico_x000a_3. Análisis de PBC'S_x000a_4. Análisis de contenido de furanos_x000a_5. Informe técnico de diagnostico_x000a_"/>
    <s v="UND"/>
    <n v="1"/>
    <n v="0"/>
    <n v="9402586"/>
    <n v="8164570.208447055"/>
    <n v="7038262.28785541"/>
    <n v="5749527.8700296208"/>
    <n v="7010230.9046849757"/>
    <n v="6903499.1449092505"/>
    <n v="0"/>
    <x v="0"/>
    <n v="7378113"/>
    <n v="7378113"/>
    <n v="1143488.0445410826"/>
    <n v="15.498380745064255"/>
    <n v="84.501619254935747"/>
    <x v="0"/>
  </r>
  <r>
    <n v="12"/>
    <s v="MANTENINIENTO PREDICTIVO TRANSFORMADOR 30 KVA 11,4 KV - 440V Consiste en la toma de la muestra del aceite del transformador y realizar el diagnostico completo que contemple los siguientes análisis._x000a_1. Análisis dieléctrico_x000a_2. Análisis cromatográfico_x000a_3. Análisis de PBC'S_x000a_4. Análisis de contenido de furanos_x000a_5. Informe técnico de diagnostico_x000a_"/>
    <s v="UND"/>
    <n v="1"/>
    <n v="0"/>
    <n v="9265099"/>
    <n v="7052807.2172638522"/>
    <n v="4838016.4359709052"/>
    <n v="3479453.370433534"/>
    <n v="5284200.0969305336"/>
    <n v="4824132.5206250614"/>
    <n v="0"/>
    <x v="0"/>
    <n v="5790618"/>
    <n v="5790618"/>
    <n v="1875483.2621078293"/>
    <n v="32.388309194421552"/>
    <n v="67.611690805578448"/>
    <x v="1"/>
  </r>
  <r>
    <n v="13"/>
    <s v="MANTENINIENTO PREDICTIVO TRANSFORMADOR 500 KVA 11,4 KV - 440V Consiste en la toma de la muestra del aceite del transformador y realizar el diagnostico completo que contemple los siguientes análisis._x000a_1. Análisis dieléctrico_x000a_2. Análisis cromatográfico_x000a_3. Análisis de PBC'S_x000a_4. Análisis de contenido de furanos_x000a_5. Informe técnico de diagnostico_x000a_"/>
    <s v="UND"/>
    <n v="1"/>
    <n v="0"/>
    <n v="15121112"/>
    <n v="11393092.338619063"/>
    <n v="7647669.8346925275"/>
    <n v="5659255.9016246302"/>
    <n v="6828264.5718901455"/>
    <n v="6653975.4945161613"/>
    <n v="0"/>
    <x v="0"/>
    <n v="8883895"/>
    <n v="8883895"/>
    <n v="3324746.9733610535"/>
    <n v="37.424428962308234"/>
    <n v="62.575571037691766"/>
    <x v="1"/>
  </r>
  <r>
    <n v="14"/>
    <s v="MANTENIMIENTO GENERAL DEL TRANSFORMADOR 30 KVA 11,4 KV - 220V_x000a_Mantenimiento general de transformador inmersos en aceite _x000a_EL mantenimiento preventivo de los transformadores incluye al menos siguientes acciones._x000a_1. Termo filtrado y vaciado de aceite_x000a_2. Regeneración del aceite dieléctrico_x000a_3. Lavado y secado de parte activa _x000a_4. Suministro, cambio e implementación de aceite dieléctrico, bushings, válvulas, accesorios_x000a_5. Informe técnica de mantenimiento._x000a_"/>
    <s v="UND"/>
    <n v="1"/>
    <n v="0"/>
    <n v="5416289"/>
    <n v="4849750.0916487509"/>
    <n v="4364190.9521710379"/>
    <n v="3759561.9782784316"/>
    <n v="4443352.8271405492"/>
    <n v="4158734.6840726007"/>
    <n v="0"/>
    <x v="0"/>
    <n v="4498647"/>
    <n v="4498647"/>
    <n v="524128.34740653378"/>
    <n v="11.650799616118663"/>
    <n v="88.349200383881339"/>
    <x v="0"/>
  </r>
  <r>
    <n v="15"/>
    <s v="MANTENIMIENTO GENERAL DEL TRANSFORMADOR 500 KVA 11,4 KV - 220V_x000a_Mantenimiento general de transformador inmersos en aceite _x000a_EL mantenimiento preventivo de los transformadores incluye al menos siguientes acciones._x000a_1. Termo filtrado y vaciado de aceite_x000a_2. Regeneración del aceite dieléctrico_x000a_3. Lavado y secado de parte activa _x000a_4. Suministro, cambio e implementación de aceite dieléctrico, bushings, válvulas, accesorios_x000a_5. Informe técnica de mantenimiento."/>
    <s v="UND"/>
    <n v="1"/>
    <n v="0"/>
    <n v="21836252"/>
    <n v="16622238.482663976"/>
    <n v="11402332.625082653"/>
    <n v="8270505.3406336959"/>
    <n v="9781293.3441033922"/>
    <n v="9149216.3049597219"/>
    <n v="0"/>
    <x v="0"/>
    <n v="12843640"/>
    <n v="12843640"/>
    <n v="4850473.1404399956"/>
    <n v="37.765564438430197"/>
    <n v="62.234435561569803"/>
    <x v="1"/>
  </r>
  <r>
    <n v="16"/>
    <s v="MANTENIMIENTO PREDICTIVO BANCO CONDENSADORES 400 KVA- 440 VAC_x000a_Que incluye:_x000a_1. Control del funcionamiento de contactores_x000a_2.Verificación del funcionamiento de relé varimétrico_x000a_3.Medición de la corriente nominal de los pasos_x000a_4.Medición de aislación_x000a_5.Medición de capacidad._x000a_6.Medición de corriente de trabajo_x000a_7. Limpieza y reajuste de conexiones_x000a_9. Informe técnico del mantenimiento_x000a_"/>
    <s v="UND"/>
    <n v="1"/>
    <n v="0"/>
    <n v="13546608"/>
    <n v="11083817.929633593"/>
    <n v="8704928.2741899919"/>
    <n v="8327589.0853603818"/>
    <n v="8565804.9596122783"/>
    <n v="9565090.4911190923"/>
    <n v="0"/>
    <x v="0"/>
    <n v="9965640"/>
    <n v="9965640"/>
    <n v="1846899.9523188286"/>
    <n v="18.532677804123253"/>
    <n v="81.467322195876747"/>
    <x v="0"/>
  </r>
  <r>
    <n v="17"/>
    <s v="MANTENIMIENTO PREDICTIVO BANCO CONDENSADORES 300 KVA- 440 VAC_x000a_Que incluye:_x000a_1. Control del funcionamiento de contactores_x000a_2.Verificación del funcionamiento de relé varimétrico_x000a_3.Medición de la corriente nominal de los pasos_x000a_4.Medición de aislación_x000a_5.Medición de capacidad._x000a_6.Medición de corriente de trabajo_x000a_7. Limpieza y reajuste de conexiones_x000a_9. Informe técnico del mantenimiento"/>
    <s v="UND"/>
    <n v="1"/>
    <n v="0"/>
    <n v="9713978"/>
    <n v="8549911.6501968987"/>
    <n v="7514291.4392770547"/>
    <n v="6990767.4355982412"/>
    <n v="8526174.2810985465"/>
    <n v="7776834.0745413965"/>
    <n v="0"/>
    <x v="0"/>
    <n v="8178659"/>
    <n v="8178659"/>
    <n v="878420.33672880661"/>
    <n v="10.740395665460641"/>
    <n v="89.259604334539361"/>
    <x v="0"/>
  </r>
  <r>
    <n v="18"/>
    <s v="MANTENIMIENTO PREDICTIVO VARIADORES ABB ACS 355 POTENCIA 4 HP A 440 V_x000a_Que incluye:_x000a_1. Limpieza general_x000a_2. Revisión de los codensadores en las tarjetas de potencia y de control_x000a_3. Revisión de los condensadores de potencia._x000a_4. Revisión de las resistencias de carga y de freno._x000a_5. Revisión general de los circuitos._x000a_6. Levantamiento de hoja de vida, con backup de la programacion._x000a_7. Tropicalización de tarjetas._x000a_8. Informe de mantenimiento_x000a_"/>
    <s v="UND"/>
    <n v="1"/>
    <n v="0"/>
    <n v="1744276"/>
    <n v="1417364.3427953834"/>
    <n v="1100143.028432885"/>
    <n v="943873.08141100453"/>
    <n v="1209240.9693053311"/>
    <n v="1308338.6450548386"/>
    <n v="0"/>
    <x v="0"/>
    <n v="1287206"/>
    <n v="1287206"/>
    <n v="253393.42339395033"/>
    <n v="19.685537776700105"/>
    <n v="80.314462223299898"/>
    <x v="0"/>
  </r>
  <r>
    <n v="19"/>
    <s v="MANTENIMIENTO PREDICTIVO VARIADORES ABB ACS 355 POTENCIA 70 HP A 440 V_x000a_Que incluye:_x000a_1. Limpieza general_x000a_2. Revisión de los codensadores en las tarjetas de potencia y de control_x000a_3. Revisión de los condensadores de potencia._x000a_4. Revisión de las resistencias de carga y de freno._x000a_5. Revisión general de los circuitos._x000a_6. Levantamiento de hoja de vida, con backup de la programacion._x000a_7. Tropicalización de tarjetas._x000a_8. Informe de mantenimiento"/>
    <s v="UND"/>
    <n v="1"/>
    <n v="0"/>
    <n v="5239046"/>
    <n v="4549233.4427030524"/>
    <n v="3921663.4163544187"/>
    <n v="2051032.2233192713"/>
    <n v="2379531.5185783524"/>
    <n v="2140085.5818693587"/>
    <n v="0"/>
    <x v="0"/>
    <n v="3380099"/>
    <n v="3380099"/>
    <n v="1253065.4658265938"/>
    <n v="37.071856943438455"/>
    <n v="62.928143056561545"/>
    <x v="1"/>
  </r>
  <r>
    <n v="20"/>
    <s v="MANTENIMIENTO PREDICTIVO VARIADORES ABB ACS 355 POTENCIA 150 HP A 440 V_x000a_Que incluye:_x000a_1. Limpieza general_x000a_2. Revisión de los codensadores en las tarjetas de potencia y de control_x000a_3. Revisión de los condensadores de potencia._x000a_4. Revisión de las resistencias de carga y de freno._x000a_5. Revisión general de los circuitos._x000a_6. Levantamiento de hoja de vida, con backup de la programacion._x000a_7. Tropicalización de tarjetas._x000a_8. Informe de mantenimiento"/>
    <s v="UND"/>
    <n v="1"/>
    <n v="0"/>
    <n v="6912750"/>
    <n v="5616981.2939357571"/>
    <n v="4359599.9779590033"/>
    <n v="3186069.4731173147"/>
    <n v="3579182.8109854604"/>
    <n v="2992450.665825488"/>
    <n v="0"/>
    <x v="0"/>
    <n v="4441172"/>
    <n v="4441172"/>
    <n v="1409194.8362821927"/>
    <n v="31.730246797066012"/>
    <n v="68.269753202933984"/>
    <x v="1"/>
  </r>
  <r>
    <n v="21"/>
    <s v="CALIBRACION BASCULA CAMIONERA DE 80 TON. EFECTUADA POR UN LABORATORIO ACREDITADO POR ONAC, de acuerdo al método de comparación directa con pesas patrón y/o sustitución de carga; realizando pruebas de Excentricidad de Carga, Repetibilidad y Exactitud de Carga. DEBE ENTREGARSE EL CERTIFICADO."/>
    <s v="UND"/>
    <n v="1"/>
    <n v="0"/>
    <n v="17373038"/>
    <n v="15085574.22910241"/>
    <n v="13004509.821467929"/>
    <n v="10622886.634951981"/>
    <n v="12335313.974151859"/>
    <n v="11103821.821799478"/>
    <n v="0"/>
    <x v="0"/>
    <n v="13254191"/>
    <n v="13254191"/>
    <n v="2337141.811589045"/>
    <n v="17.633228701691753"/>
    <n v="82.366771298308251"/>
    <x v="0"/>
  </r>
  <r>
    <n v="22"/>
    <s v="MANTENIMIENTO PREVENTIVO BASCULA CAMIONERA DE 80 TON _x000a_VERIFICACION Y AJUSTE CELDAS DE CARGA, SISTEMAS ELECTRICO Y MECANICO, PRUEBAS DE REPETIBILIDAD:_x000a_AJUSTE CON PESAS CALIBRADAS y/o sustitución de carga._x000a_ENTREGA PROTOCOLOS DE VERIFICACIÓN._x000a_ENTREGA COPIA CERTIFICADO DE CALIBRACION DE LAS PESAS UTILIZADAS EXPEDIDA POR LABORATORIO ACREDITADO."/>
    <s v="UND"/>
    <n v="1"/>
    <n v="0"/>
    <n v="5490919"/>
    <n v="4461675.6966695404"/>
    <n v="3462925.6667401362"/>
    <n v="0"/>
    <n v="0"/>
    <n v="0"/>
    <n v="0"/>
    <x v="1"/>
    <n v="4471840"/>
    <n v="4471840"/>
    <n v="827956.00792158302"/>
    <n v="18.514884430605367"/>
    <n v="81.485115569394637"/>
    <x v="0"/>
  </r>
  <r>
    <n v="23"/>
    <s v="SERVICIO DE BALANCEO DINÁMICO EN CAMPO, DE ROTOR EN ALUMINIO D=740MM, SE ENTREGA REPORTE TÉCNICO Y DE NORMATIVIDAD, INCLUYENDO UN ANÁLISIS DE LAS CONDICIONES DEL EQUIPO BASADO EN_x000a_GRAFICAS DE TIEMPO Y FRECUENCIA."/>
    <s v="UND"/>
    <n v="1"/>
    <n v="0"/>
    <n v="6615179"/>
    <n v="5744174.3071816713"/>
    <n v="4951761.7610756001"/>
    <n v="3863109.2361547439"/>
    <n v="4675395.460420032"/>
    <n v="4616195.4275453752"/>
    <n v="0"/>
    <x v="0"/>
    <n v="5077636"/>
    <n v="5077636"/>
    <n v="882605.6338572742"/>
    <n v="17.382215540012599"/>
    <n v="82.617784459987405"/>
    <x v="0"/>
  </r>
  <r>
    <n v="24"/>
    <s v="SERVICIO DE BALANCEO DINÁMICO EN CAMPO, DE ROTOR DE EXHAUSTOR EN ACERO D=900 MM, SE ENTREGA REPORTE TÉCNICO Y DE NORMATIVIDAD, INCLUYENDO UN ANÁLISIS DE LAS CONDICIONES DEL EQUIPO BASADO EN GRAFICAS DE TIEMPO Y FRECUENCIA."/>
    <s v="UND"/>
    <n v="1"/>
    <n v="0"/>
    <n v="7138826"/>
    <n v="6198873.9920394896"/>
    <n v="5343735.3361251922"/>
    <n v="4092771.744008617"/>
    <n v="4953392.0840064622"/>
    <n v="4890672.4478307292"/>
    <n v="0"/>
    <x v="0"/>
    <n v="5436379"/>
    <n v="5436379"/>
    <n v="985279.96948444424"/>
    <n v="18.123827817825877"/>
    <n v="81.876172182174116"/>
    <x v="0"/>
  </r>
  <r>
    <n v="25"/>
    <s v="ABRAZADERA PLASTICA 15 CM PAQUETE 100 UN "/>
    <s v="UND "/>
    <n v="1"/>
    <n v="0"/>
    <n v="55062"/>
    <n v="41925.468120558988"/>
    <n v="28775.900374696932"/>
    <n v="22036.980522394759"/>
    <n v="23637.576736672054"/>
    <n v="22464.205571192859"/>
    <n v="0"/>
    <x v="0"/>
    <n v="32317"/>
    <n v="32317"/>
    <n v="12249.393303870997"/>
    <n v="37.903868873568079"/>
    <n v="62.096131126431921"/>
    <x v="1"/>
  </r>
  <r>
    <n v="26"/>
    <s v="ABRAZADERA PLASTICA 30 CM PAQUETE 100 UN "/>
    <s v="UND "/>
    <n v="1"/>
    <n v="0"/>
    <n v="59184"/>
    <n v="48105.138971563647"/>
    <n v="37355.860700903679"/>
    <n v="36108.787361996234"/>
    <n v="37277.883683360262"/>
    <n v="35408.147141609246"/>
    <n v="0"/>
    <x v="0"/>
    <n v="42240"/>
    <n v="42240"/>
    <n v="8700.9806734086433"/>
    <n v="20.598912579092431"/>
    <n v="79.401087420907572"/>
    <x v="0"/>
  </r>
  <r>
    <n v="27"/>
    <s v="ABRAZADERAS INOXIDABLE 2&quot;, TORNILLO Y TUERCA , Paquete de 5 Und"/>
    <s v="UND"/>
    <n v="1"/>
    <n v="0"/>
    <n v="78002"/>
    <n v="64146.472510741842"/>
    <n v="50810.403350231427"/>
    <n v="0"/>
    <n v="0"/>
    <n v="54131.428710084445"/>
    <n v="0"/>
    <x v="3"/>
    <n v="61773"/>
    <n v="61773"/>
    <n v="10578.113597482843"/>
    <n v="17.124170102606062"/>
    <n v="82.875829897393942"/>
    <x v="0"/>
  </r>
  <r>
    <n v="28"/>
    <s v="ACEITE DE TRANSFERENCIA TERMICA, VISCOSIDAD CST, 40 °C - 46 , RANGO MÁXIMO DE TEMP. 315°C, CANECA 55 GALONES"/>
    <s v="UND"/>
    <n v="1"/>
    <n v="0"/>
    <n v="6096638"/>
    <n v="5293909.0945634423"/>
    <n v="4563610.9191095429"/>
    <n v="3485958.2622744818"/>
    <n v="4440652.875605816"/>
    <n v="4220287.6696107937"/>
    <n v="0"/>
    <x v="0"/>
    <n v="4683509"/>
    <n v="4683509"/>
    <n v="825790.35509365296"/>
    <n v="17.631872920360632"/>
    <n v="82.368127079639365"/>
    <x v="0"/>
  </r>
  <r>
    <n v="29"/>
    <s v="ACEITE GEAR 630 PARA REDUCTORES POR 55 GALONES"/>
    <s v="UND"/>
    <n v="1"/>
    <n v="0"/>
    <n v="11545145"/>
    <n v="8788441.9814546332"/>
    <n v="6028625.0187348463"/>
    <n v="3753455.345121623"/>
    <n v="4444926.9789983844"/>
    <n v="4533645.3217509463"/>
    <n v="0"/>
    <x v="0"/>
    <n v="6515707"/>
    <n v="6515707"/>
    <n v="2785215.501682804"/>
    <n v="42.74617476941188"/>
    <n v="57.25382523058812"/>
    <x v="1"/>
  </r>
  <r>
    <n v="30"/>
    <s v="ACEITE HIDRAULICO ISO 68 ( POR CANECA X 55 GAL ONES) "/>
    <s v="UND"/>
    <n v="1"/>
    <n v="0"/>
    <n v="10237511"/>
    <n v="7889601.1626098854"/>
    <n v="5549883.6610094775"/>
    <n v="4322699.7576519167"/>
    <n v="4634721.9063004851"/>
    <n v="3884328.0034941281"/>
    <n v="0"/>
    <x v="0"/>
    <n v="6086458"/>
    <n v="6086458"/>
    <n v="2267091.9566575978"/>
    <n v="37.248132767162737"/>
    <n v="62.751867232837263"/>
    <x v="1"/>
  </r>
  <r>
    <n v="31"/>
    <s v="ACEITE SINTETICO PARA COMPRESORES DE AIRE"/>
    <s v="GALON"/>
    <n v="1"/>
    <n v="0"/>
    <n v="1231832"/>
    <n v="493157.58827435161"/>
    <n v="355696.729116156"/>
    <n v="389098.73440445209"/>
    <n v="0"/>
    <n v="484973.61739299237"/>
    <n v="0"/>
    <x v="2"/>
    <n v="590952"/>
    <n v="590952"/>
    <n v="324842.15313121746"/>
    <n v="54.969295836416066"/>
    <n v="45.030704163583934"/>
    <x v="1"/>
  </r>
  <r>
    <n v="32"/>
    <s v="ACETILENO INDUSTRIAL (PROCESO DE OXICORTE) CILINDRO POR 10 KG"/>
    <s v="KG"/>
    <n v="1"/>
    <n v="0"/>
    <n v="166151"/>
    <n v="135044.42156087045"/>
    <n v="104864.37072955696"/>
    <n v="101423.21156090118"/>
    <n v="203585.62197092085"/>
    <n v="213798.25681840241"/>
    <n v="0"/>
    <x v="0"/>
    <n v="154144"/>
    <n v="154144"/>
    <n v="44196.586743230546"/>
    <n v="28.672271864769662"/>
    <n v="71.327728135230331"/>
    <x v="0"/>
  </r>
  <r>
    <n v="33"/>
    <s v="ACOPLE DE CADENA CON CARCAZA , REF. 100-20"/>
    <s v="UND"/>
    <n v="1"/>
    <n v="0"/>
    <n v="3119772"/>
    <n v="2745041.5589989568"/>
    <n v="2411464.3508926602"/>
    <n v="2357293.1514226734"/>
    <n v="2353787.1082390952"/>
    <n v="2101733.2155682812"/>
    <n v="0"/>
    <x v="0"/>
    <n v="2514849"/>
    <n v="2514849"/>
    <n v="329403.06251423492"/>
    <n v="13.098323697137875"/>
    <n v="86.901676302862128"/>
    <x v="0"/>
  </r>
  <r>
    <n v="34"/>
    <s v="ACOPLE DE CADENA CON CARCAZA , REF. 60-22"/>
    <s v="UND"/>
    <n v="1"/>
    <n v="0"/>
    <n v="2086907"/>
    <n v="1834453.9055871512"/>
    <n v="1609326.0767026667"/>
    <n v="1847920.2944080424"/>
    <n v="2067807.2859450728"/>
    <n v="2222840.9647675436"/>
    <n v="0"/>
    <x v="0"/>
    <n v="1944876"/>
    <n v="1944876"/>
    <n v="202787.50227331242"/>
    <n v="10.426757401156291"/>
    <n v="89.573242598843706"/>
    <x v="0"/>
  </r>
  <r>
    <n v="35"/>
    <s v="ACOPLE DE CADENA, CON CARCAZA , REF. 80-18"/>
    <s v="UND"/>
    <n v="1"/>
    <n v="0"/>
    <n v="2636040"/>
    <n v="2059743.3613732876"/>
    <n v="1488762.2040996251"/>
    <n v="1547500.4936720224"/>
    <n v="1573300.1292407108"/>
    <n v="1534295.6226341843"/>
    <n v="0"/>
    <x v="0"/>
    <n v="1806607"/>
    <n v="1806607"/>
    <n v="418087.74936750252"/>
    <n v="23.142152630179254"/>
    <n v="76.857847369820746"/>
    <x v="0"/>
  </r>
  <r>
    <n v="36"/>
    <s v="ACOPLE INDUSTRIAL PARA MANGUERA ALTA TEMPERATURA 1/2&quot;"/>
    <s v="UND"/>
    <n v="1"/>
    <n v="0"/>
    <n v="502132"/>
    <n v="436017.72088270873"/>
    <n v="375868.76350011019"/>
    <n v="418171.61834664753"/>
    <n v="435986.65589660744"/>
    <n v="409477.57934582164"/>
    <n v="0"/>
    <x v="0"/>
    <n v="429609"/>
    <n v="429609"/>
    <n v="38221.792524625205"/>
    <n v="8.8968789119001706"/>
    <n v="91.103121088099826"/>
    <x v="0"/>
  </r>
  <r>
    <n v="37"/>
    <s v="ACOPLE INDUSTRIAL PARA MANGUERA ALTA TEMPERATURA 3/4&quot;"/>
    <s v="UND"/>
    <n v="1"/>
    <n v="0"/>
    <n v="277547"/>
    <n v="261368.8063739136"/>
    <n v="250797.58651091027"/>
    <n v="290861.59231666819"/>
    <n v="303216.78513731825"/>
    <n v="287966.45346015727"/>
    <n v="0"/>
    <x v="0"/>
    <n v="278626"/>
    <n v="278626"/>
    <n v="17865.497815596969"/>
    <n v="6.4119995318444687"/>
    <n v="93.588000468155528"/>
    <x v="0"/>
  </r>
  <r>
    <n v="38"/>
    <s v="ACOPLE INDUSTRIAL HEMBRA Y MACHO PARA MANGUERA ALTA TEMPERATURA 1 IN CON EMPAQUE"/>
    <s v="UND"/>
    <n v="1"/>
    <n v="0"/>
    <n v="148317"/>
    <n v="119429.95685156086"/>
    <n v="91242.488428476965"/>
    <n v="95316.578404093001"/>
    <n v="113785.88045234249"/>
    <n v="124568.74987867613"/>
    <n v="0"/>
    <x v="0"/>
    <n v="115443"/>
    <n v="115443"/>
    <n v="19032.247469252652"/>
    <n v="16.486272419508026"/>
    <n v="83.513727580491974"/>
    <x v="0"/>
  </r>
  <r>
    <n v="39"/>
    <s v="ACOPLE INDUSTRIAL HEMBRA Y MACHO PARA MANGUERA ALTA TEMPERATURA 2 IN CON EMPAQUE"/>
    <s v="UND"/>
    <n v="1"/>
    <n v="0"/>
    <n v="576438"/>
    <n v="450023.98209344363"/>
    <n v="324728.02733083535"/>
    <n v="321262.00520599593"/>
    <n v="303223.81260096934"/>
    <n v="274211.45200427063"/>
    <n v="0"/>
    <x v="0"/>
    <n v="374981"/>
    <n v="374981"/>
    <n v="105618.06933526545"/>
    <n v="28.166245579180131"/>
    <n v="71.833754420819872"/>
    <x v="0"/>
  </r>
  <r>
    <n v="40"/>
    <s v="ACOPLE RAPIDO HEMBRA INDUSTRIAL PARA ALTA TEMPERATURA 4&quot; CON EMPAQUE"/>
    <s v="UND"/>
    <n v="1"/>
    <n v="0"/>
    <n v="709419"/>
    <n v="544037.37464006117"/>
    <n v="378918.90897068544"/>
    <n v="363875.68440893997"/>
    <n v="378919.43457189016"/>
    <n v="373937.36581578187"/>
    <n v="0"/>
    <x v="0"/>
    <n v="458185"/>
    <n v="458185"/>
    <n v="128482.94757742809"/>
    <n v="28.041718427584509"/>
    <n v="71.958281572415487"/>
    <x v="0"/>
  </r>
  <r>
    <n v="41"/>
    <s v="ACOPLE RAPIDO MACHO INDUSTRIAL PARA ALTA TEMPERATURA 4&quot; CON EMPAQUE"/>
    <s v="UND"/>
    <n v="1"/>
    <n v="0"/>
    <n v="304144"/>
    <n v="363565.17511729122"/>
    <n v="437882.23054882075"/>
    <n v="445916.97334171087"/>
    <n v="464934.18416801293"/>
    <n v="480486.23119479767"/>
    <n v="0"/>
    <x v="0"/>
    <n v="416155"/>
    <n v="416155"/>
    <n v="62166.33269115103"/>
    <n v="14.938264034110135"/>
    <n v="85.061735965889866"/>
    <x v="0"/>
  </r>
  <r>
    <n v="42"/>
    <s v="ANGULO EN ACERO A36, DE 1 1/2&quot;X3/16&quot;, LONG 6M."/>
    <s v="UND"/>
    <n v="1"/>
    <n v="0"/>
    <n v="166524.12000000002"/>
    <n v="158551.98874991309"/>
    <n v="0"/>
    <n v="90537.474194417024"/>
    <n v="92184.862681744751"/>
    <n v="89703.22333300981"/>
    <n v="0"/>
    <x v="2"/>
    <n v="119500"/>
    <n v="119500"/>
    <n v="35239.518197720448"/>
    <n v="29.489136567130082"/>
    <n v="70.510863432869911"/>
    <x v="0"/>
  </r>
  <r>
    <n v="43"/>
    <s v="ANGULO EN ACERO A36, DE 2 1/2&quot;X 3/16&quot; , LONG 6M."/>
    <s v="UND"/>
    <n v="1"/>
    <n v="0"/>
    <n v="360093.60000000003"/>
    <n v="342855.08784120134"/>
    <n v="0"/>
    <n v="0"/>
    <n v="0"/>
    <n v="0"/>
    <n v="0"/>
    <x v="4"/>
    <n v="351474"/>
    <n v="351474"/>
    <n v="8619.2560793993471"/>
    <n v="2.4523168369208954"/>
    <n v="97.5476831630791"/>
    <x v="0"/>
  </r>
  <r>
    <n v="44"/>
    <s v="ANGULO EN ACERO A36, DE 1&quot;X3/16&quot;, LONG 6M."/>
    <s v="UND"/>
    <n v="1"/>
    <n v="0"/>
    <n v="133603.56"/>
    <n v="127207.90401905026"/>
    <n v="0"/>
    <n v="60137.061305089315"/>
    <n v="61591.50242326333"/>
    <n v="60506.502960302831"/>
    <n v="0"/>
    <x v="2"/>
    <n v="88609"/>
    <n v="88609"/>
    <n v="34189.859984559036"/>
    <n v="38.585087276189817"/>
    <n v="61.414912723810183"/>
    <x v="1"/>
  </r>
  <r>
    <n v="45"/>
    <s v="ANGULO EN ACERO A36, DE 2&quot;X1/4&quot;, LONG 6M."/>
    <s v="UND"/>
    <n v="1"/>
    <n v="0"/>
    <n v="406743.12000000005"/>
    <n v="387271.28594813315"/>
    <n v="0"/>
    <n v="158374.2033928732"/>
    <n v="159052.58481421648"/>
    <n v="152427.5803164127"/>
    <n v="0"/>
    <x v="2"/>
    <n v="252774"/>
    <n v="252774"/>
    <n v="117949.51381662874"/>
    <n v="46.66204349206356"/>
    <n v="53.33795650793644"/>
    <x v="1"/>
  </r>
  <r>
    <n v="46"/>
    <s v="ANGULO EN ACERO A36, DE 2&quot;X3/16&quot;, LONG 6M."/>
    <s v="UND"/>
    <n v="1"/>
    <n v="0"/>
    <n v="276811.56"/>
    <n v="263559.73546116939"/>
    <n v="0"/>
    <n v="121734.40445202407"/>
    <n v="122736.05815831988"/>
    <n v="118093.19033291275"/>
    <n v="0"/>
    <x v="2"/>
    <n v="180587"/>
    <n v="180587"/>
    <n v="73293.214554297563"/>
    <n v="40.586096759067686"/>
    <n v="59.413903240932314"/>
    <x v="1"/>
  </r>
  <r>
    <n v="47"/>
    <s v="ANGULO EN ACERO A36, DE 3&quot;X1/4&quot;, LONG 6M."/>
    <s v="UND"/>
    <n v="1"/>
    <n v="0"/>
    <n v="563664.96000000008"/>
    <n v="536680.3399931863"/>
    <n v="0"/>
    <n v="255018.31074409839"/>
    <n v="254545.9773828756"/>
    <n v="242162.38474230809"/>
    <n v="0"/>
    <x v="2"/>
    <n v="370414"/>
    <n v="370414"/>
    <n v="147092.127549456"/>
    <n v="39.710196577196328"/>
    <n v="60.289803422803672"/>
    <x v="1"/>
  </r>
  <r>
    <n v="48"/>
    <s v="ANGULO EN ACERO A36, DE 3&quot;X3/8&quot;, LONG 6M."/>
    <s v="UND"/>
    <n v="1"/>
    <n v="0"/>
    <n v="1306432"/>
    <n v="671699.94359883189"/>
    <n v="0"/>
    <n v="344892.02046494931"/>
    <n v="335642.90791599354"/>
    <n v="310302.89915558579"/>
    <n v="0"/>
    <x v="2"/>
    <n v="593794"/>
    <n v="593794"/>
    <n v="380232.4660285135"/>
    <n v="64.034406886649833"/>
    <n v="35.965593113350167"/>
    <x v="1"/>
  </r>
  <r>
    <n v="49"/>
    <s v="ANGULO EN ACERO A36, DE 1 1/2&quot; x 1/4, LONG 6M."/>
    <s v="UND"/>
    <n v="1"/>
    <n v="0"/>
    <n v="269928.72000000003"/>
    <n v="257006.80256358196"/>
    <n v="0"/>
    <n v="0"/>
    <n v="0"/>
    <n v="0"/>
    <n v="0"/>
    <x v="4"/>
    <n v="263468"/>
    <n v="263468"/>
    <n v="6460.9587182090327"/>
    <n v="2.4522745525866645"/>
    <n v="97.547725447413342"/>
    <x v="0"/>
  </r>
  <r>
    <n v="50"/>
    <s v="BANDA 4 LONAS DE 18&quot; EN CAUCHO"/>
    <s v="METRO"/>
    <n v="1"/>
    <n v="0"/>
    <n v="345459.60000000003"/>
    <n v="328921.29505972326"/>
    <n v="283546.17368305044"/>
    <n v="0"/>
    <n v="0"/>
    <n v="0"/>
    <n v="0"/>
    <x v="1"/>
    <n v="319309"/>
    <n v="319309"/>
    <n v="26173.968256328699"/>
    <n v="8.1970656186730402"/>
    <n v="91.802934381326963"/>
    <x v="0"/>
  </r>
  <r>
    <n v="51"/>
    <s v="BANDA 4 LONAS DE 22&quot; EN CAUCHO"/>
    <s v="METRO"/>
    <n v="1"/>
    <n v="0"/>
    <n v="904821"/>
    <n v="889080.41341389122"/>
    <n v="895818.05378003081"/>
    <n v="0"/>
    <n v="0"/>
    <n v="0"/>
    <n v="0"/>
    <x v="1"/>
    <n v="896573"/>
    <n v="896573"/>
    <n v="6448.2116764424509"/>
    <n v="0.71920654274023987"/>
    <n v="99.280793457259762"/>
    <x v="0"/>
  </r>
  <r>
    <n v="52"/>
    <s v="BANDA 4 LONAS DE 24&quot; EN CAUCHO"/>
    <s v="METRO"/>
    <n v="1"/>
    <n v="0"/>
    <n v="606906"/>
    <n v="457413.7764412153"/>
    <n v="307237.77385937842"/>
    <n v="0"/>
    <n v="0"/>
    <n v="0"/>
    <n v="0"/>
    <x v="1"/>
    <n v="457186"/>
    <n v="457186"/>
    <n v="122339.14718894998"/>
    <n v="26.759163051569818"/>
    <n v="73.240836948430186"/>
    <x v="0"/>
  </r>
  <r>
    <n v="53"/>
    <s v="BANDA 4 LONAS DE 30&quot; EN CAUCHO"/>
    <s v="METRO"/>
    <n v="1"/>
    <n v="0"/>
    <n v="1067574"/>
    <n v="1047864.6982247096"/>
    <n v="1054548.4064359709"/>
    <n v="0"/>
    <n v="0"/>
    <n v="0"/>
    <n v="0"/>
    <x v="1"/>
    <n v="1056662"/>
    <n v="1056662"/>
    <n v="8183.9586972050465"/>
    <n v="0.77451055277894409"/>
    <n v="99.225489447221051"/>
    <x v="0"/>
  </r>
  <r>
    <n v="54"/>
    <s v="BANDA 3 LONAS DE 36&quot; EN CAUCHO"/>
    <s v="METRO"/>
    <n v="1"/>
    <n v="0"/>
    <n v="664414"/>
    <n v="521760.77803017444"/>
    <n v="380743.34582323115"/>
    <n v="296304.46099991025"/>
    <n v="301246.28432956384"/>
    <n v="293445.77307580318"/>
    <n v="0"/>
    <x v="0"/>
    <n v="409652"/>
    <n v="409652"/>
    <n v="139290.53330115532"/>
    <n v="34.002161176109311"/>
    <n v="65.997838823890689"/>
    <x v="1"/>
  </r>
  <r>
    <n v="55"/>
    <s v="BOMBA CENTRIFUGA AUTOCEBANTE DE 2X2, MOTOR ELECTRICO DE 3 HP CAUDAL 143 GPM, CABEZA 39 METROS"/>
    <s v="UND "/>
    <n v="1"/>
    <n v="0"/>
    <n v="6358643"/>
    <n v="5166746.8555820063"/>
    <n v="4010161.0998457125"/>
    <n v="3389579.6607126831"/>
    <n v="4142464.943457189"/>
    <n v="3750656.7213432984"/>
    <n v="0"/>
    <x v="0"/>
    <n v="4469709"/>
    <n v="4469709"/>
    <n v="1004649.3536369884"/>
    <n v="22.476840296247218"/>
    <n v="77.523159703752782"/>
    <x v="0"/>
  </r>
  <r>
    <n v="56"/>
    <s v="BOMBA CENTRIFUGA AUTOCEBANTE DE 2X2, MOTOR ELECTRICO DE 5 HP CAUDAL 175 GPM, CABEZA 34 METROS"/>
    <s v="UND "/>
    <n v="1"/>
    <n v="0"/>
    <n v="7739885"/>
    <n v="6289079.3175363969"/>
    <n v="4881255.263389905"/>
    <n v="3945681.5366663677"/>
    <n v="4901120.403877221"/>
    <n v="4175858.8139376882"/>
    <n v="0"/>
    <x v="0"/>
    <n v="5322147"/>
    <n v="5322147"/>
    <n v="1314071.1446144483"/>
    <n v="24.690620995895983"/>
    <n v="75.309379004104017"/>
    <x v="0"/>
  </r>
  <r>
    <n v="57"/>
    <s v="BOMBA VIKING G32 CON SOPORTE BRACKET Y VALVULA DE ALIVIO"/>
    <s v="UND"/>
    <n v="1"/>
    <n v="0"/>
    <n v="13428400"/>
    <n v="7833700.2075430714"/>
    <n v="6080112.3870398933"/>
    <n v="5127978.8169823177"/>
    <n v="5480409.6930533117"/>
    <n v="5207155.1926623322"/>
    <n v="0"/>
    <x v="0"/>
    <n v="7192959"/>
    <n v="7192959"/>
    <n v="2934566.5889450875"/>
    <n v="40.797766106342152"/>
    <n v="59.202233893657848"/>
    <x v="1"/>
  </r>
  <r>
    <n v="58"/>
    <s v="BOMBA VIKING KK224 - ENCHAQUETADA"/>
    <s v="UND"/>
    <n v="1"/>
    <n v="0"/>
    <n v="31264651.5"/>
    <n v="21432904.265706316"/>
    <n v="22568583.773418557"/>
    <n v="19146153.487119649"/>
    <n v="19002971.486268174"/>
    <n v="17974353.17674464"/>
    <n v="0"/>
    <x v="0"/>
    <n v="21898270"/>
    <n v="21898270"/>
    <n v="4467456.5889505045"/>
    <n v="20.40095673745234"/>
    <n v="79.599043262547667"/>
    <x v="0"/>
  </r>
  <r>
    <n v="59"/>
    <s v="Mantenimiento correctivo - BOMBA VIKING KK224 - ENCHAQUETADA_x000a_- Cambio de bujes; Cambio de rodamientos; rectificacion de eje y cambio de empaquetadura por desgaste."/>
    <s v="UND"/>
    <n v="1"/>
    <n v="0"/>
    <n v="14573204.640000001"/>
    <n v="13875543.05512883"/>
    <n v="0"/>
    <n v="0"/>
    <n v="0"/>
    <n v="0"/>
    <n v="0"/>
    <x v="4"/>
    <n v="14224374"/>
    <n v="14224374"/>
    <n v="348830.79243558552"/>
    <n v="2.4523454771056041"/>
    <n v="97.547654522894391"/>
    <x v="0"/>
  </r>
  <r>
    <n v="60"/>
    <s v="BOMBA VIKING LQ34 - ENCHAQUETADA"/>
    <s v="UND"/>
    <n v="1"/>
    <n v="0"/>
    <n v="49988449"/>
    <n v="25107819.014763262"/>
    <n v="24919997.094996691"/>
    <n v="24452950.453280676"/>
    <n v="27464896.478190631"/>
    <n v="26102409.198291764"/>
    <n v="0"/>
    <x v="0"/>
    <n v="29672754"/>
    <n v="29672754"/>
    <n v="9138044.4557953738"/>
    <n v="30.796077963627422"/>
    <n v="69.203922036372575"/>
    <x v="1"/>
  </r>
  <r>
    <n v="61"/>
    <s v="BOMBA ZIHI ZTND 050160 0AA-002"/>
    <s v="UND"/>
    <n v="1"/>
    <n v="0"/>
    <n v="39179907"/>
    <n v="31361357.034981154"/>
    <n v="24340889.977959"/>
    <n v="26256398.52795979"/>
    <n v="27073299.499192245"/>
    <n v="32165541.203532953"/>
    <n v="0"/>
    <x v="0"/>
    <n v="30062899"/>
    <n v="30062899"/>
    <n v="4922659.6917374292"/>
    <n v="16.37453424480929"/>
    <n v="83.625465755190703"/>
    <x v="0"/>
  </r>
  <r>
    <n v="62"/>
    <s v="Mantenimiento correctivo - BOMBA ZIHI ZTND 050160 0AA-002_x000a_- Cambio de bujes; Cambio de rodamientos; rectificacion de eje y cambio de empaquetadura por desgaste."/>
    <s v="UND"/>
    <n v="1"/>
    <n v="0"/>
    <n v="33460000"/>
    <n v="17203413.445502605"/>
    <n v="0"/>
    <n v="0"/>
    <n v="0"/>
    <n v="0"/>
    <n v="0"/>
    <x v="4"/>
    <n v="25331707"/>
    <n v="25331707"/>
    <n v="8128293.2772486899"/>
    <n v="32.087428128111107"/>
    <n v="67.9125718718889"/>
    <x v="1"/>
  </r>
  <r>
    <n v="63"/>
    <s v="BOMBA ZIHI ZTND 032125…200-500 CAUDAL MX 1000 M2 X H VELOCIDAD 3600RPM TEM 350°C BRIDAS DIN EN 1092-2 PN 16 / 25 1)"/>
    <s v="UND"/>
    <n v="1"/>
    <n v="0"/>
    <n v="47560401"/>
    <n v="35970318.361446708"/>
    <n v="27918144.485342734"/>
    <n v="0"/>
    <n v="0"/>
    <n v="0"/>
    <n v="0"/>
    <x v="1"/>
    <n v="37149621"/>
    <n v="37149621"/>
    <n v="8062159.6271794457"/>
    <n v="21.701862388258135"/>
    <n v="78.298137611741865"/>
    <x v="0"/>
  </r>
  <r>
    <n v="64"/>
    <s v="Mantenimiento correctivo - BOMBA ZIHI ZTND 032125_x000a_- Cambio de bujes; Cambio de rodamientos; rectificacion de eje y cambio de empaquetadura por desgaste."/>
    <s v="UND"/>
    <n v="1"/>
    <n v="0"/>
    <n v="7922355"/>
    <n v="17283094.965265937"/>
    <n v="0"/>
    <n v="0"/>
    <n v="0"/>
    <n v="0"/>
    <n v="0"/>
    <x v="4"/>
    <n v="12602725"/>
    <n v="12602725"/>
    <n v="4680369.9826329704"/>
    <n v="37.137761735124506"/>
    <n v="62.862238264875494"/>
    <x v="1"/>
  </r>
  <r>
    <n v="65"/>
    <s v="BOQUILLA OXICORTE ACETILENO "/>
    <s v="UND"/>
    <n v="1"/>
    <n v="0"/>
    <n v="178499"/>
    <n v="145068.89003531943"/>
    <n v="112633.711703769"/>
    <n v="100759.44708733508"/>
    <n v="106979.07915993538"/>
    <n v="109661.03853246628"/>
    <n v="0"/>
    <x v="0"/>
    <n v="125600"/>
    <n v="125600"/>
    <n v="27578.097489263579"/>
    <n v="21.957083988267183"/>
    <n v="78.042916011732814"/>
    <x v="0"/>
  </r>
  <r>
    <n v="66"/>
    <s v="BOQUILLA OXICORTE OXIGENO "/>
    <s v="UND"/>
    <n v="1"/>
    <n v="0"/>
    <n v="186554"/>
    <n v="146921.30221330735"/>
    <n v="107794.98787745205"/>
    <n v="104078.26945516562"/>
    <n v="114148.49757673667"/>
    <n v="112180.34844220131"/>
    <n v="0"/>
    <x v="0"/>
    <n v="128613"/>
    <n v="128613"/>
    <n v="29458.869377743384"/>
    <n v="22.90504799494871"/>
    <n v="77.094952005051283"/>
    <x v="0"/>
  </r>
  <r>
    <n v="67"/>
    <s v="CADENA ACODADA, REX S102B - PASO 4&quot; PULGADAS.CON ADITAMENTO K-2M"/>
    <s v="METRO"/>
    <n v="1"/>
    <n v="0"/>
    <n v="4021347"/>
    <n v="3267592.5407234924"/>
    <n v="2536172.5964293582"/>
    <n v="2240736.109864465"/>
    <n v="0"/>
    <n v="2593093.3912452688"/>
    <n v="0"/>
    <x v="2"/>
    <n v="2931788"/>
    <n v="2931788"/>
    <n v="640106.52308076911"/>
    <n v="21.833315474405691"/>
    <n v="78.166684525594306"/>
    <x v="0"/>
  </r>
  <r>
    <n v="68"/>
    <s v="CADENA DE RODILLOS DOBLE, PASO 1 3/4&quot;, REF 140-2"/>
    <s v="METRO "/>
    <n v="1"/>
    <n v="0"/>
    <n v="2442255"/>
    <n v="1984489.3648220813"/>
    <n v="1540288.6907648225"/>
    <n v="1487230.6794722199"/>
    <n v="1591834.3618739904"/>
    <n v="1507949.8136465109"/>
    <n v="0"/>
    <x v="0"/>
    <n v="1759008"/>
    <n v="1759008"/>
    <n v="348890.2872671166"/>
    <n v="19.834491217044871"/>
    <n v="80.165508782955129"/>
    <x v="0"/>
  </r>
  <r>
    <n v="69"/>
    <s v="CADENA DE RODILLOS PASO 1 1/2&quot;, REF 120."/>
    <s v="METRO "/>
    <n v="1"/>
    <n v="0"/>
    <n v="1345273"/>
    <n v="1093126.6922457065"/>
    <n v="848452.23936521925"/>
    <n v="945598.8690422764"/>
    <n v="1010848.6429725364"/>
    <n v="960083.88527613319"/>
    <n v="0"/>
    <x v="0"/>
    <n v="1033897"/>
    <n v="1033897"/>
    <n v="157389.6924111447"/>
    <n v="15.222956678580623"/>
    <n v="84.77704332141937"/>
    <x v="0"/>
  </r>
  <r>
    <n v="70"/>
    <s v="CADENA DE RODILLOS PASO 1 1/4&quot;, REF 100."/>
    <s v="METRO"/>
    <n v="1"/>
    <n v="0"/>
    <n v="698566"/>
    <n v="567656.12626851141"/>
    <n v="440629.20872823446"/>
    <n v="359760.34467283014"/>
    <n v="384593.408723748"/>
    <n v="365208.0646413666"/>
    <n v="0"/>
    <x v="0"/>
    <n v="469402"/>
    <n v="469402"/>
    <n v="124544.53798059463"/>
    <n v="26.532596363158788"/>
    <n v="73.467403636841212"/>
    <x v="0"/>
  </r>
  <r>
    <n v="71"/>
    <s v="CADENA DE RODILLOS PASO 1&quot;, REF. 80"/>
    <s v="METRO"/>
    <n v="1"/>
    <n v="0"/>
    <n v="200221"/>
    <n v="162731.33240978932"/>
    <n v="126357.7363896848"/>
    <n v="104343.77524459206"/>
    <n v="117719.85460420033"/>
    <n v="127521.58206347667"/>
    <n v="0"/>
    <x v="0"/>
    <n v="139816"/>
    <n v="139816"/>
    <n v="32281.760656801445"/>
    <n v="23.088745677748932"/>
    <n v="76.911254322251068"/>
    <x v="0"/>
  </r>
  <r>
    <n v="72"/>
    <s v="CADENA DE RODILLOS PASO 2&quot;, REF 160"/>
    <s v="METRO"/>
    <n v="1"/>
    <n v="0"/>
    <n v="1034972"/>
    <n v="802872.76414461504"/>
    <n v="572199.46660789067"/>
    <n v="436757.02360649855"/>
    <n v="502383.53796445881"/>
    <n v="554169.22740949248"/>
    <n v="0"/>
    <x v="0"/>
    <n v="650559"/>
    <n v="650559"/>
    <n v="205779.53198734863"/>
    <n v="31.631186715939464"/>
    <n v="68.368813284060536"/>
    <x v="1"/>
  </r>
  <r>
    <n v="73"/>
    <s v="CADENA DE RODILLOS PASO 3/4&quot;, REF. 60"/>
    <s v="METRO"/>
    <n v="1"/>
    <n v="0"/>
    <n v="138212"/>
    <n v="112313.16001126327"/>
    <n v="87181.785320696494"/>
    <n v="67836.72919845616"/>
    <n v="74349.159935379648"/>
    <n v="78088.558672231389"/>
    <n v="0"/>
    <x v="0"/>
    <n v="92997"/>
    <n v="92997"/>
    <n v="24679.173990066818"/>
    <n v="26.53760227756467"/>
    <n v="73.462397722435327"/>
    <x v="0"/>
  </r>
  <r>
    <n v="74"/>
    <s v="CADENA DE RODILLOS TRT2510"/>
    <s v="METRO"/>
    <n v="1"/>
    <n v="0"/>
    <n v="5246420"/>
    <n v="4555636.4751510806"/>
    <n v="3927183.451620013"/>
    <n v="3205053.1370613053"/>
    <n v="3266383.3764135703"/>
    <n v="3194886.9067261964"/>
    <n v="0"/>
    <x v="0"/>
    <n v="3899261"/>
    <n v="3899261"/>
    <n v="777286.65943800181"/>
    <n v="19.934204441251861"/>
    <n v="80.065795558748135"/>
    <x v="0"/>
  </r>
  <r>
    <n v="75"/>
    <s v="CADENA TS856, PASO 6&quot;, CON ADITAMENTO K-2M, CADA 2 PIES."/>
    <s v="METRO "/>
    <n v="1"/>
    <n v="0"/>
    <n v="6713584"/>
    <n v="5455152.3423779458"/>
    <n v="4234001.7897288958"/>
    <n v="3585257.4275199715"/>
    <n v="3598193.505654281"/>
    <n v="3458389.4972338155"/>
    <n v="0"/>
    <x v="0"/>
    <n v="4507430"/>
    <n v="4507430"/>
    <n v="1198447.2821571073"/>
    <n v="26.588261651475616"/>
    <n v="73.411738348524381"/>
    <x v="0"/>
  </r>
  <r>
    <n v="76"/>
    <s v="CHUMACERA SNL 520-617, PARA EJE 75MM."/>
    <s v="UND"/>
    <n v="1"/>
    <n v="0"/>
    <n v="1461853"/>
    <n v="1102189.2167756378"/>
    <n v="740928.90676658577"/>
    <n v="594467.46252580569"/>
    <n v="595456.67205169634"/>
    <n v="570911.51315150934"/>
    <n v="0"/>
    <x v="0"/>
    <n v="844301"/>
    <n v="844301"/>
    <n v="331070.15928985795"/>
    <n v="39.212337695899677"/>
    <n v="60.787662304100323"/>
    <x v="1"/>
  </r>
  <r>
    <n v="77"/>
    <s v="CHUMACERA SNL 524-620"/>
    <s v="UND"/>
    <n v="1"/>
    <n v="0"/>
    <n v="1411550"/>
    <n v="1328171.5898716538"/>
    <n v="1273187.441040335"/>
    <n v="874177.81168656319"/>
    <n v="875554.50726979005"/>
    <n v="839574.74133747455"/>
    <n v="0"/>
    <x v="0"/>
    <n v="1100369"/>
    <n v="1100369"/>
    <n v="240939.65476844957"/>
    <n v="21.896259779078616"/>
    <n v="78.103740220921381"/>
    <x v="0"/>
  </r>
  <r>
    <n v="78"/>
    <s v="CINTA AISLANTE AUTOFUNDENTE 23 3M"/>
    <s v="UND"/>
    <n v="1"/>
    <n v="0"/>
    <n v="103403"/>
    <n v="93795.987258847235"/>
    <n v="85872.406876790817"/>
    <n v="78987.972354366764"/>
    <n v="76928.239095315032"/>
    <n v="73794.965544016319"/>
    <n v="0"/>
    <x v="0"/>
    <n v="85464"/>
    <n v="85464"/>
    <n v="10346.988627472003"/>
    <n v="12.106838701057759"/>
    <n v="87.893161298942246"/>
    <x v="0"/>
  </r>
  <r>
    <n v="79"/>
    <s v="CODO CALLE GALVANIZADO DE 3/4 "/>
    <s v="UND"/>
    <n v="1"/>
    <n v="0"/>
    <n v="8658"/>
    <n v="7061.2046205937559"/>
    <n v="5515.688781132907"/>
    <n v="5708.3744726685227"/>
    <n v="5470.1777059773831"/>
    <n v="5575.4983985247018"/>
    <n v="0"/>
    <x v="0"/>
    <n v="6331"/>
    <n v="6331"/>
    <n v="1177.0244238508083"/>
    <n v="18.591445646040249"/>
    <n v="81.408554353959744"/>
    <x v="0"/>
  </r>
  <r>
    <n v="80"/>
    <s v="CORDON PLOMAGINADO DE 1/2&quot; X CAJA X 5 KG"/>
    <s v="UND"/>
    <n v="1"/>
    <n v="0"/>
    <n v="1029884"/>
    <n v="825483.90679093369"/>
    <n v="625515.61824994488"/>
    <n v="497026.83780630108"/>
    <n v="476648.96607431344"/>
    <n v="479495.73328156851"/>
    <n v="0"/>
    <x v="0"/>
    <n v="655676"/>
    <n v="655676"/>
    <n v="207378.7690121023"/>
    <n v="31.628238491587663"/>
    <n v="68.371761508412334"/>
    <x v="1"/>
  </r>
  <r>
    <n v="81"/>
    <s v="CORDON PLOMAGINADO DE 3/8&quot; X CAJA X 5 KG"/>
    <s v="UND"/>
    <n v="1"/>
    <n v="0"/>
    <n v="962297"/>
    <n v="744863.27560189099"/>
    <n v="528570.54220850777"/>
    <n v="484813.57149268471"/>
    <n v="465679.09531502426"/>
    <n v="465848.39464233723"/>
    <n v="0"/>
    <x v="0"/>
    <n v="608679"/>
    <n v="608679"/>
    <n v="185383.12166980191"/>
    <n v="30.456631766465069"/>
    <n v="69.543368233534935"/>
    <x v="1"/>
  </r>
  <r>
    <n v="82"/>
    <s v="CORREA TRAPEZOIDAL PERFIL A, REF A-61"/>
    <s v="UND"/>
    <n v="1"/>
    <n v="0"/>
    <n v="131116"/>
    <n v="98169.903687686849"/>
    <n v="65001.675115715225"/>
    <n v="47127.277623193615"/>
    <n v="46147.948303715675"/>
    <n v="43498.648937202757"/>
    <n v="0"/>
    <x v="0"/>
    <n v="71844"/>
    <n v="71844"/>
    <n v="32474.869674920134"/>
    <n v="45.201923159790844"/>
    <n v="54.798076840209156"/>
    <x v="1"/>
  </r>
  <r>
    <n v="83"/>
    <s v="CORREA TRAPEZOIDAL PERFIL B, REF B-36"/>
    <s v="UND"/>
    <n v="1"/>
    <n v="0"/>
    <n v="117065"/>
    <n v="88264.561398317441"/>
    <n v="59337.119241789725"/>
    <n v="36108.787361996234"/>
    <n v="35095.153473344108"/>
    <n v="34060.208677084345"/>
    <n v="0"/>
    <x v="0"/>
    <n v="61655"/>
    <n v="61655"/>
    <n v="31366.692431957508"/>
    <n v="50.874531557793375"/>
    <n v="49.125468442206625"/>
    <x v="1"/>
  </r>
  <r>
    <n v="84"/>
    <s v="CORREA TRAPEZOIDAL PERFIL B, REF B-46"/>
    <s v="UND"/>
    <n v="1"/>
    <n v="0"/>
    <n v="128994"/>
    <n v="97278.442736007783"/>
    <n v="65423.284108441694"/>
    <n v="46330.760254914283"/>
    <n v="45190.807754442649"/>
    <n v="43055.078132582748"/>
    <n v="0"/>
    <x v="0"/>
    <n v="71045"/>
    <n v="71045"/>
    <n v="31991.020709990436"/>
    <n v="45.029235991259675"/>
    <n v="54.970764008740325"/>
    <x v="1"/>
  </r>
  <r>
    <n v="85"/>
    <s v="CORREA TRAPEZOIDAL PERFIL B, REF B-57"/>
    <s v="UND"/>
    <n v="1"/>
    <n v="0"/>
    <n v="158905"/>
    <n v="119820.09510769657"/>
    <n v="80563.176107560052"/>
    <n v="59738.802620949653"/>
    <n v="60483.974151857838"/>
    <n v="50574.249247791908"/>
    <n v="0"/>
    <x v="0"/>
    <n v="88348"/>
    <n v="88348"/>
    <n v="38839.698029885287"/>
    <n v="43.962170088610144"/>
    <n v="56.037829911389856"/>
    <x v="1"/>
  </r>
  <r>
    <n v="86"/>
    <s v="CORREA TRAPEZOIDAL PERFIL B, REF B-62"/>
    <s v="UND"/>
    <n v="1"/>
    <n v="0"/>
    <n v="147860"/>
    <n v="114507.06725314606"/>
    <n v="81335.763720520161"/>
    <n v="59340.543936809991"/>
    <n v="60360.290791599356"/>
    <n v="49797.641463651365"/>
    <n v="0"/>
    <x v="0"/>
    <n v="85534"/>
    <n v="85534"/>
    <n v="34972.594475262413"/>
    <n v="40.887359968272747"/>
    <n v="59.112640031727253"/>
    <x v="1"/>
  </r>
  <r>
    <n v="87"/>
    <s v="CORREA TRAPEZOIDAL PERFIL B, REF B-81"/>
    <s v="UND"/>
    <n v="1"/>
    <n v="0"/>
    <n v="146410"/>
    <n v="117895.2145004519"/>
    <n v="90072.197487326412"/>
    <n v="89209.945247284806"/>
    <n v="87699.935379644594"/>
    <n v="81484.961661651949"/>
    <n v="0"/>
    <x v="0"/>
    <n v="102129"/>
    <n v="102129"/>
    <n v="22934.7740612124"/>
    <n v="22.456671524456716"/>
    <n v="77.543328475543291"/>
    <x v="0"/>
  </r>
  <r>
    <n v="88"/>
    <s v="CORREA TRAPEZOIDAL PERFIL B, REF B-90"/>
    <s v="UND"/>
    <n v="1"/>
    <n v="0"/>
    <n v="152870"/>
    <n v="123099.04335201278"/>
    <n v="94051.404011461302"/>
    <n v="90670.227089130247"/>
    <n v="90270.581583198713"/>
    <n v="80026.489372027572"/>
    <n v="0"/>
    <x v="0"/>
    <n v="105165"/>
    <n v="105165"/>
    <n v="25115.718216574583"/>
    <n v="23.882202459539375"/>
    <n v="76.117797540460629"/>
    <x v="0"/>
  </r>
  <r>
    <n v="89"/>
    <s v="CORREA TRAPEZOIDAL PERFIL B, REF B-120"/>
    <s v="UND"/>
    <n v="1"/>
    <n v="0"/>
    <n v="286933"/>
    <n v="231033.3233433915"/>
    <n v="176487.91492175445"/>
    <n v="195146.75522843553"/>
    <n v="0"/>
    <n v="0"/>
    <n v="0"/>
    <x v="3"/>
    <n v="222400"/>
    <n v="222400"/>
    <n v="42100.181910282743"/>
    <n v="18.929937909299792"/>
    <n v="81.070062090700205"/>
    <x v="0"/>
  </r>
  <r>
    <n v="90"/>
    <s v="CORREA TRAPEZOIDAL PERFIL B, REF B-93"/>
    <s v="UND"/>
    <n v="1"/>
    <n v="0"/>
    <n v="167937"/>
    <n v="132351.17705986233"/>
    <n v="97231.944015869507"/>
    <n v="93856.29656224756"/>
    <n v="93840.533117932151"/>
    <n v="82142.422595360578"/>
    <n v="0"/>
    <x v="0"/>
    <n v="111227"/>
    <n v="111227"/>
    <n v="29743.514023160122"/>
    <n v="26.741271474695999"/>
    <n v="73.258728525304008"/>
    <x v="0"/>
  </r>
  <r>
    <n v="91"/>
    <s v="CORREA TRAPEZOIDAL PERFIL C, XPC-2240"/>
    <s v="UND"/>
    <n v="1"/>
    <n v="0"/>
    <n v="353664"/>
    <n v="284790.00707877352"/>
    <n v="217587.18536477847"/>
    <n v="0"/>
    <n v="0"/>
    <n v="0"/>
    <n v="0"/>
    <x v="1"/>
    <n v="285347"/>
    <n v="285347"/>
    <n v="55554.523396694007"/>
    <n v="19.469110730687198"/>
    <n v="80.530889269312809"/>
    <x v="0"/>
  </r>
  <r>
    <n v="92"/>
    <s v="CORREA TRAPEZOIDAL PERFIL C, REF - SPC-3550"/>
    <s v="UND"/>
    <n v="1"/>
    <n v="0"/>
    <n v="656469"/>
    <n v="528591.67202628101"/>
    <n v="403813.39872162219"/>
    <n v="314358.85468090838"/>
    <n v="298522.43941841682"/>
    <n v="309721.51994564693"/>
    <n v="0"/>
    <x v="0"/>
    <n v="418579"/>
    <n v="418579"/>
    <n v="132939.72975179559"/>
    <n v="31.759770497754445"/>
    <n v="68.240229502245555"/>
    <x v="1"/>
  </r>
  <r>
    <n v="93"/>
    <s v="CORREA TRAPEZOIDAL PERFIL C, REF - SPC-3750"/>
    <s v="UND"/>
    <n v="1"/>
    <n v="0"/>
    <n v="441347"/>
    <n v="355372.2717384412"/>
    <n v="271480.33281904337"/>
    <n v="211342.60838344853"/>
    <n v="0"/>
    <n v="0"/>
    <n v="0"/>
    <x v="3"/>
    <n v="319886"/>
    <n v="319886"/>
    <n v="86799.807720054421"/>
    <n v="27.134606616124003"/>
    <n v="72.865393383875997"/>
    <x v="0"/>
  </r>
  <r>
    <n v="94"/>
    <s v="CORREA TRAPEZOIDAL PERFIL C, REF C-104 "/>
    <s v="UND"/>
    <n v="1"/>
    <n v="0"/>
    <n v="142231"/>
    <n v="124636.76385774872"/>
    <n v="108860.96319153624"/>
    <n v="84696.34682703529"/>
    <n v="82686.542810985469"/>
    <n v="78537.871493739687"/>
    <n v="0"/>
    <x v="0"/>
    <n v="103608"/>
    <n v="103608"/>
    <n v="23753.624285829766"/>
    <n v="22.926438388763192"/>
    <n v="77.073561611236812"/>
    <x v="0"/>
  </r>
  <r>
    <n v="95"/>
    <s v="CORREA TRAPEZOIDAL PERFIL C, REF C-76"/>
    <s v="UND"/>
    <n v="1"/>
    <n v="0"/>
    <n v="248132"/>
    <n v="199812.33567044424"/>
    <n v="152665.92021159356"/>
    <n v="118681.08787361998"/>
    <n v="108373.32794830372"/>
    <n v="126971.78394642338"/>
    <n v="0"/>
    <x v="0"/>
    <n v="159106"/>
    <n v="159106"/>
    <n v="49773.979886867593"/>
    <n v="31.283534176503458"/>
    <n v="68.716465823496549"/>
    <x v="1"/>
  </r>
  <r>
    <n v="96"/>
    <s v="CORREA TRAPEZOIDAL PERFIL C, REF C-92"/>
    <s v="UND"/>
    <n v="1"/>
    <n v="0"/>
    <n v="190544"/>
    <n v="153449.41715566986"/>
    <n v="117257.28454926162"/>
    <n v="96644.107351225219"/>
    <n v="94442.084006462042"/>
    <n v="89374.492866155502"/>
    <n v="0"/>
    <x v="0"/>
    <n v="123619"/>
    <n v="123619"/>
    <n v="36880.221357265393"/>
    <n v="29.833780694929899"/>
    <n v="70.166219305070101"/>
    <x v="0"/>
  </r>
  <r>
    <n v="97"/>
    <s v="CORREA TRAPEZOIDAL PERFIL C, REF C-109"/>
    <s v="UND"/>
    <n v="1"/>
    <n v="0"/>
    <n v="441347"/>
    <n v="355372.2717384412"/>
    <n v="271480.33281904337"/>
    <n v="211342.60838344853"/>
    <n v="0"/>
    <n v="0"/>
    <n v="0"/>
    <x v="3"/>
    <n v="319886"/>
    <n v="319886"/>
    <n v="86799.807720054421"/>
    <n v="27.134606616124003"/>
    <n v="72.865393383875997"/>
    <x v="0"/>
  </r>
  <r>
    <n v="98"/>
    <s v="CORREA TRAPEZOIDAL PERFIL C, REF C-96"/>
    <s v="UND"/>
    <n v="1"/>
    <n v="0"/>
    <n v="146528"/>
    <n v="153755.17436404084"/>
    <n v="165731.45250165305"/>
    <n v="128903.06076653802"/>
    <n v="118356.54281098547"/>
    <n v="136469.07987964671"/>
    <n v="0"/>
    <x v="0"/>
    <n v="141624"/>
    <n v="141624"/>
    <n v="15717.049839596695"/>
    <n v="11.097730497370993"/>
    <n v="88.902269502629011"/>
    <x v="0"/>
  </r>
  <r>
    <n v="99"/>
    <s v="DISCO DE CORTE 7&quot; PULIDORA, PARA CORTE METALMECÁNICO"/>
    <s v="UND"/>
    <n v="1"/>
    <n v="0"/>
    <n v="20867.760000000002"/>
    <n v="490105.97249989567"/>
    <n v="19440.738373374475"/>
    <n v="19381.922628130331"/>
    <n v="0"/>
    <n v="17017.902552654567"/>
    <n v="0"/>
    <x v="2"/>
    <n v="113363"/>
    <n v="113363"/>
    <n v="188375.60812684413"/>
    <n v="166.17027436363199"/>
    <n v="-66.170274363631989"/>
    <x v="1"/>
  </r>
  <r>
    <n v="100"/>
    <s v="EJE HEXAGONAL SAE 1045, DIST. ENTRE CARAS 2&quot; X 3M."/>
    <s v="UND"/>
    <n v="1"/>
    <n v="0"/>
    <n v="2520091"/>
    <n v="2047741.398226517"/>
    <n v="1589388.7524796119"/>
    <n v="1367354.8155461808"/>
    <n v="1346931.4701130856"/>
    <n v="1237835.2906920316"/>
    <n v="0"/>
    <x v="0"/>
    <n v="1684890"/>
    <n v="1684890"/>
    <n v="457027.4992230644"/>
    <n v="27.125064498160974"/>
    <n v="72.874935501839019"/>
    <x v="0"/>
  </r>
  <r>
    <n v="101"/>
    <s v="ELECTROBOMBA SUMERGIBLE DE 2IN//1,5HP//CAUDAL 360 L/MIN A 110/220 V COLUMNA DE AGUA 11 M"/>
    <s v="UND"/>
    <n v="1"/>
    <n v="0"/>
    <n v="7080903"/>
    <n v="5753622.006376694"/>
    <n v="4465661.8051575925"/>
    <n v="4956993.0885916892"/>
    <n v="4916521.7932148632"/>
    <n v="4411704.9801028827"/>
    <n v="0"/>
    <x v="0"/>
    <n v="5264234"/>
    <n v="5264234"/>
    <n v="923725.33010609704"/>
    <n v="17.547193572817946"/>
    <n v="82.452806427182054"/>
    <x v="0"/>
  </r>
  <r>
    <n v="102"/>
    <s v="GAS PROPANO CILINDRO DE 50 KILOS"/>
    <s v="UND"/>
    <n v="1"/>
    <n v="0"/>
    <n v="481641.12000000005"/>
    <n v="308395.85337050684"/>
    <n v="235635.96208948642"/>
    <n v="284622.20626514679"/>
    <n v="264383.0210016155"/>
    <n v="294068.78190818214"/>
    <n v="0"/>
    <x v="0"/>
    <n v="311458"/>
    <n v="311458"/>
    <n v="79539.561316528998"/>
    <n v="25.537812904638507"/>
    <n v="74.462187095361486"/>
    <x v="0"/>
  </r>
  <r>
    <n v="103"/>
    <s v="GRAPA DE PLACA SOLIDA ATORNILLADA, TAMAÑO 2&quot;, CON TORNILLOS Y TUERCAS, CAJA X 10 UNIDADES"/>
    <s v="UND"/>
    <n v="1"/>
    <n v="0"/>
    <n v="739840"/>
    <n v="595698.43023625109"/>
    <n v="455046.49768569536"/>
    <n v="524506.68701193796"/>
    <n v="510266.94668820681"/>
    <n v="489262.90400854126"/>
    <n v="0"/>
    <x v="0"/>
    <n v="552437"/>
    <n v="552437"/>
    <n v="94008.623611826028"/>
    <n v="17.017075904008244"/>
    <n v="82.982924095991763"/>
    <x v="0"/>
  </r>
  <r>
    <n v="104"/>
    <s v="LAMINA ALFAJOR ACERO GALVANIZADO HOT ROLLED DE 2,0 MM X 1 X 3 M"/>
    <s v="UND"/>
    <n v="1"/>
    <n v="0"/>
    <n v="803520"/>
    <n v="652923.6713938677"/>
    <n v="506791.3951950628"/>
    <n v="528887.5325374743"/>
    <n v="526177.12439418421"/>
    <n v="467209.25264486077"/>
    <n v="0"/>
    <x v="0"/>
    <n v="580918"/>
    <n v="580918"/>
    <n v="114647.74520835916"/>
    <n v="19.735615905921176"/>
    <n v="80.264384094078821"/>
    <x v="0"/>
  </r>
  <r>
    <n v="105"/>
    <s v="LAMINA ALFAJOR ACERO GALVANIZADO HOT ROLLED DE 2,5 MM X 1,22 X 3 M"/>
    <s v="UND"/>
    <n v="1"/>
    <n v="0"/>
    <n v="702799"/>
    <n v="571091.92398984905"/>
    <n v="443290.34383954149"/>
    <n v="446315.23202585051"/>
    <n v="435581.87399030698"/>
    <n v="413267.31049208972"/>
    <n v="0"/>
    <x v="0"/>
    <n v="502058"/>
    <n v="502058"/>
    <n v="103220.14274202375"/>
    <n v="20.559406033172213"/>
    <n v="79.440593966827791"/>
    <x v="0"/>
  </r>
  <r>
    <n v="106"/>
    <s v="LAMINA ANTIDESGASTE FORA 400/450, ESPESOR 1/2&quot;, 4FT X 8 FT."/>
    <s v="UND"/>
    <n v="1"/>
    <n v="0"/>
    <n v="7577780"/>
    <n v="6580032.1192566212"/>
    <n v="5672312.1754463296"/>
    <n v="5033193.2501570778"/>
    <n v="4721723.3117932146"/>
    <n v="5088987.3561098715"/>
    <n v="0"/>
    <x v="0"/>
    <n v="5779005"/>
    <n v="5779005"/>
    <n v="1003230.065714497"/>
    <n v="17.359909979563902"/>
    <n v="82.640090020436105"/>
    <x v="0"/>
  </r>
  <r>
    <n v="107"/>
    <s v="LAMINA ANTIDESGASTE FORA 400/450, ESPESOR 3/16&quot;, 4FT X 8 FT."/>
    <s v="UND"/>
    <n v="1"/>
    <n v="0"/>
    <n v="3987658"/>
    <n v="3210679.0130835008"/>
    <n v="2452497.3374476526"/>
    <n v="2021959.3393770759"/>
    <n v="1914317.6413570275"/>
    <n v="2005172.5885664371"/>
    <n v="0"/>
    <x v="0"/>
    <n v="2598714"/>
    <n v="2598714"/>
    <n v="761400.20643360435"/>
    <n v="29.299115117462112"/>
    <n v="70.700884882537892"/>
    <x v="0"/>
  </r>
  <r>
    <n v="108"/>
    <s v="LAMINA ANTIDESGASTE FORA 400/450, ESPESOR 1&quot;, 4FT X 8 FT."/>
    <s v="UND"/>
    <n v="1"/>
    <n v="0"/>
    <n v="23077001"/>
    <n v="18580468.465421673"/>
    <n v="14192705.018734846"/>
    <n v="4495942.2852526708"/>
    <n v="1914317.6413570275"/>
    <n v="0"/>
    <n v="0"/>
    <x v="2"/>
    <n v="12452087"/>
    <n v="12452087"/>
    <n v="8097165.3034654157"/>
    <n v="65.02657187879764"/>
    <n v="34.97342812120236"/>
    <x v="1"/>
  </r>
  <r>
    <n v="109"/>
    <s v="LAMINA ANTIDESGASTE FORA400/ 450, ESPESOR 1/4&quot;, 4 FT X 8 FT."/>
    <s v="UND"/>
    <n v="1"/>
    <n v="0"/>
    <n v="6729901"/>
    <n v="5418607.4069501488"/>
    <n v="4139036.5373594882"/>
    <n v="0"/>
    <n v="0"/>
    <n v="0"/>
    <n v="0"/>
    <x v="1"/>
    <n v="5429182"/>
    <n v="5429182"/>
    <n v="1057742.4156744888"/>
    <n v="19.482537437029901"/>
    <n v="80.517462562970096"/>
    <x v="0"/>
  </r>
  <r>
    <n v="110"/>
    <s v="LAMINA ANTIDESGASTE FORA 400/450, ESPESOR 3/4&quot;, 4FT X 8 FT."/>
    <s v="UND"/>
    <n v="1"/>
    <n v="0"/>
    <n v="16446675"/>
    <n v="13242052.835394284"/>
    <n v="10114948.479171257"/>
    <n v="0"/>
    <n v="0"/>
    <n v="0"/>
    <n v="0"/>
    <x v="1"/>
    <n v="13267892"/>
    <n v="13267892"/>
    <n v="2584981.1004500864"/>
    <n v="19.482982680670645"/>
    <n v="80.517017319329355"/>
    <x v="0"/>
  </r>
  <r>
    <n v="111"/>
    <s v="LAMINA ANTIDESGASTE FORA 400/450, ESPESOR 3/8&quot;, 4FT X 8 FT."/>
    <s v="UND"/>
    <n v="1"/>
    <n v="0"/>
    <n v="7234902"/>
    <n v="5825211.8800184932"/>
    <n v="4449624.3641172573"/>
    <n v="3801777.3987972359"/>
    <n v="3830574.8626817451"/>
    <n v="4011042.8321848009"/>
    <n v="0"/>
    <x v="0"/>
    <n v="4858856"/>
    <n v="4858856"/>
    <n v="1267574.6688574564"/>
    <n v="26.087924170987087"/>
    <n v="73.912075829012906"/>
    <x v="0"/>
  </r>
  <r>
    <n v="112"/>
    <s v="LUBRICADOR Y PENETRADOR AFLOJATODO EN SPRAY"/>
    <s v="UND"/>
    <n v="1"/>
    <n v="0"/>
    <n v="116591"/>
    <n v="163146.28862114996"/>
    <n v="126690.24245095877"/>
    <n v="117884.57050534064"/>
    <n v="122983.42487883684"/>
    <n v="164111.14917985053"/>
    <n v="0"/>
    <x v="0"/>
    <n v="135234"/>
    <n v="135234"/>
    <n v="20349.537817350989"/>
    <n v="15.047649124740072"/>
    <n v="84.952350875259924"/>
    <x v="0"/>
  </r>
  <r>
    <n v="113"/>
    <s v="MALLA EN ACERO SAE 1070, 1830MM X 1325 MM , PASANTE PARA 3/16&quot; (N.4)"/>
    <s v="UND"/>
    <n v="1"/>
    <n v="0"/>
    <n v="1938911"/>
    <n v="1575487.4772790098"/>
    <n v="1222832.3319374034"/>
    <n v="1180438.7397899651"/>
    <n v="1119362.5201938611"/>
    <n v="1166703.1854799574"/>
    <n v="0"/>
    <x v="0"/>
    <n v="1367289"/>
    <n v="1367289"/>
    <n v="296530.28903443489"/>
    <n v="21.687462492160392"/>
    <n v="78.312537507839608"/>
    <x v="0"/>
  </r>
  <r>
    <n v="114"/>
    <s v="MANGAS PARA FILTRO, EN NOMEX, DENSIDAD 550 GR/M2, 5&quot;X1600MM"/>
    <s v="UND"/>
    <n v="1"/>
    <n v="0"/>
    <n v="450963.72000000003"/>
    <n v="429374.45062810258"/>
    <n v="314228.00749393867"/>
    <n v="353388.20572659548"/>
    <n v="326739.1114701131"/>
    <n v="296440.2348830438"/>
    <n v="0"/>
    <x v="0"/>
    <n v="361856"/>
    <n v="361856"/>
    <n v="58240.126965621683"/>
    <n v="16.094835228826295"/>
    <n v="83.905164771173702"/>
    <x v="0"/>
  </r>
  <r>
    <n v="115"/>
    <s v="MANGUERA ACORAZADA DE 2&quot; POR 6 METROS PARA ALTA TEMPERATURA "/>
    <s v="UND"/>
    <n v="1"/>
    <n v="0"/>
    <n v="1952727"/>
    <n v="1572249.2304812626"/>
    <n v="1200976.0348247739"/>
    <n v="988610.80692936014"/>
    <n v="964673.99030694668"/>
    <n v="915620.57750169863"/>
    <n v="0"/>
    <x v="0"/>
    <n v="1265810"/>
    <n v="1265810"/>
    <n v="378619.93487509532"/>
    <n v="29.911276959029813"/>
    <n v="70.088723040970194"/>
    <x v="0"/>
  </r>
  <r>
    <n v="116"/>
    <s v="MANGUERA PARKER DE 4&quot; POR 6 METROS PARA ALTA TEMPERATURA CON ACOPLES"/>
    <s v="UND"/>
    <n v="1"/>
    <n v="0"/>
    <n v="1795620"/>
    <n v="1709057.7122995201"/>
    <n v="1660828.6577033279"/>
    <n v="0"/>
    <n v="0"/>
    <n v="0"/>
    <n v="0"/>
    <x v="1"/>
    <n v="1721835"/>
    <n v="1721835"/>
    <n v="55765.159690060711"/>
    <n v="3.2387052005599091"/>
    <n v="96.761294799440094"/>
    <x v="0"/>
  </r>
  <r>
    <n v="117"/>
    <s v="MANGUERA INDUSTRIAL REFORZADA PARA ALTA TEMPERATURA 1 IN 5000PSI 300C°"/>
    <s v="METRO"/>
    <n v="1"/>
    <n v="0"/>
    <n v="222760"/>
    <n v="217063.79270638945"/>
    <n v="216696.15605025346"/>
    <n v="193553.72049187688"/>
    <n v="189399.98384491116"/>
    <n v="178223.59118703293"/>
    <n v="0"/>
    <x v="0"/>
    <n v="202950"/>
    <n v="202950"/>
    <n v="16652.729248960488"/>
    <n v="8.2053359196651829"/>
    <n v="91.794664080334812"/>
    <x v="0"/>
  </r>
  <r>
    <n v="118"/>
    <s v="MANGUERA INDUSTRIAL REFORZADA PARA ALTA TEMPERATURA 4 IN 5000PSI 300C°"/>
    <s v="METRO"/>
    <n v="1"/>
    <n v="0"/>
    <n v="558079"/>
    <n v="608266.24276214978"/>
    <n v="679113.20476085518"/>
    <n v="550127.99569158966"/>
    <n v="553321.40549273021"/>
    <n v="472461.76259341941"/>
    <n v="0"/>
    <x v="0"/>
    <n v="570228"/>
    <n v="570228"/>
    <n v="62847.1349340132"/>
    <n v="11.02140458448431"/>
    <n v="88.978595415515684"/>
    <x v="0"/>
  </r>
  <r>
    <n v="119"/>
    <s v="MASCARA DE SOLDADURA AUTO OSCURECIENTE"/>
    <s v="UND"/>
    <n v="1"/>
    <n v="0"/>
    <n v="664694"/>
    <n v="512112.54975693522"/>
    <n v="468709.6715891558"/>
    <n v="529418.54411632719"/>
    <n v="515028.75605815835"/>
    <n v="494058.92361448129"/>
    <n v="0"/>
    <x v="0"/>
    <n v="530670"/>
    <n v="530670"/>
    <n v="62892.076076522237"/>
    <n v="11.851447429951238"/>
    <n v="88.148552570048764"/>
    <x v="0"/>
  </r>
  <r>
    <n v="120"/>
    <s v="OXIGENO INDUSTRIAL (PROCESO DE OXICORTE)"/>
    <s v="KG"/>
    <n v="1"/>
    <n v="0"/>
    <n v="124806"/>
    <n v="101445.87377737605"/>
    <n v="78782.204099625291"/>
    <n v="65314.424198904955"/>
    <n v="63282.310177705978"/>
    <n v="61531.452974861699"/>
    <n v="0"/>
    <x v="0"/>
    <n v="82527"/>
    <n v="82527"/>
    <n v="23334.184398565543"/>
    <n v="28.274606369510032"/>
    <n v="71.725393630489975"/>
    <x v="0"/>
  </r>
  <r>
    <n v="121"/>
    <s v="PINZA PORTA ELECTRODO INDUSTRIAL "/>
    <s v="UND"/>
    <n v="1"/>
    <n v="0"/>
    <n v="528765.84000000008"/>
    <n v="503452.07610164769"/>
    <n v="390807.63059290277"/>
    <n v="187447.08733506867"/>
    <n v="183640.2746365105"/>
    <n v="172319.3623216539"/>
    <n v="0"/>
    <x v="0"/>
    <n v="327739"/>
    <n v="327739"/>
    <n v="152679.43261645199"/>
    <n v="46.585677205475086"/>
    <n v="53.414322794524914"/>
    <x v="1"/>
  </r>
  <r>
    <n v="122"/>
    <s v="PINZA PORTA MASA INDUSTRIAL "/>
    <s v="UND"/>
    <n v="1"/>
    <n v="0"/>
    <n v="138465"/>
    <n v="159088.0565827713"/>
    <n v="185763.3127617368"/>
    <n v="161693.02576070372"/>
    <n v="156775.68659127626"/>
    <n v="152225.17422110066"/>
    <n v="0"/>
    <x v="0"/>
    <n v="159002"/>
    <n v="159002"/>
    <n v="14118.941731093926"/>
    <n v="8.879725872060682"/>
    <n v="91.120274127939325"/>
    <x v="0"/>
  </r>
  <r>
    <n v="123"/>
    <s v="MANGUERAS GEMELAS PARA EQUIPOS DE OXICORTE, PAR AZUL Y ROJA"/>
    <s v="METRO"/>
    <n v="1"/>
    <n v="0"/>
    <n v="27694"/>
    <n v="31937.730219842866"/>
    <n v="37405.845272206301"/>
    <n v="35046.764204290463"/>
    <n v="0"/>
    <n v="0"/>
    <n v="0"/>
    <x v="3"/>
    <n v="33021"/>
    <n v="33021"/>
    <n v="3635.9658641249812"/>
    <n v="11.011071330744016"/>
    <n v="88.988928669255984"/>
    <x v="0"/>
  </r>
  <r>
    <n v="124"/>
    <s v="PIÑON DE CADENA , REF. 120B22"/>
    <s v="UND"/>
    <n v="1"/>
    <n v="0"/>
    <n v="2871238.3200000003"/>
    <n v="2733784.1345089339"/>
    <n v="2121846.1384174563"/>
    <n v="1186545.3729467732"/>
    <n v="1116543.1017770597"/>
    <n v="1192051.3190332914"/>
    <n v="0"/>
    <x v="0"/>
    <n v="1870335"/>
    <n v="1870335"/>
    <n v="742344.14170885622"/>
    <n v="39.690437365972201"/>
    <n v="60.309562634027799"/>
    <x v="1"/>
  </r>
  <r>
    <n v="125"/>
    <s v="PIÑON DE CADENA , REF. 120B25"/>
    <s v="UND"/>
    <n v="1"/>
    <n v="0"/>
    <n v="2811952.8000000003"/>
    <n v="2677336.1917089615"/>
    <n v="2078030.3151862463"/>
    <n v="1328723.7231846335"/>
    <n v="1246476.6882067851"/>
    <n v="1343666.4039600117"/>
    <n v="0"/>
    <x v="0"/>
    <n v="1914364"/>
    <n v="1914364"/>
    <n v="649271.72318183782"/>
    <n v="33.915792565146326"/>
    <n v="66.084207434853681"/>
    <x v="1"/>
  </r>
  <r>
    <n v="126"/>
    <s v="PIÑON DE CADENA , REF. 140-2B-16"/>
    <s v="UND"/>
    <n v="1"/>
    <n v="0"/>
    <n v="5684449.3200000003"/>
    <n v="5412318.5370961549"/>
    <n v="4200764.2230548821"/>
    <n v="2282420.5188044165"/>
    <n v="2202215.9612277867"/>
    <n v="2170090.4911190919"/>
    <n v="0"/>
    <x v="0"/>
    <n v="3658710"/>
    <n v="3658710"/>
    <n v="1511297.5185775259"/>
    <n v="41.306840896860528"/>
    <n v="58.693159103139472"/>
    <x v="1"/>
  </r>
  <r>
    <n v="127"/>
    <s v="PIÑON DE CADENA , REF. 140-2B-21"/>
    <s v="UND"/>
    <n v="1"/>
    <n v="0"/>
    <n v="7213059.7200000007"/>
    <n v="6867749.6523337262"/>
    <n v="5330373.1562706633"/>
    <n v="3224966.0712682884"/>
    <n v="3132743.505654281"/>
    <n v="3018612.7302727364"/>
    <n v="0"/>
    <x v="0"/>
    <n v="4797917"/>
    <n v="4797917"/>
    <n v="1770759.3568732119"/>
    <n v="36.906835963882074"/>
    <n v="63.093164036117926"/>
    <x v="1"/>
  </r>
  <r>
    <n v="128"/>
    <s v="PIÑON DE CADENA PASO 1&quot;, REF. 80B11 Y 80B32, EN ACERO 1045 CON TRATAMIENTO TERMICO"/>
    <s v="UND"/>
    <n v="1"/>
    <n v="0"/>
    <n v="895390"/>
    <n v="541604.22230981011"/>
    <n v="613484.54926162655"/>
    <n v="592210.66331568093"/>
    <n v="608308.49757673673"/>
    <n v="480154.62971949921"/>
    <n v="0"/>
    <x v="0"/>
    <n v="621859"/>
    <n v="621859"/>
    <n v="130685.97047157837"/>
    <n v="21.015370119525226"/>
    <n v="78.98462988047477"/>
    <x v="0"/>
  </r>
  <r>
    <n v="129"/>
    <s v="PIÑON DE CADENA PASO 1&quot;, REF. 80B14 Y 80B40, EN ACERO 1045 CON TRATAMIENTO TERMICO"/>
    <s v="UND"/>
    <n v="1"/>
    <n v="0"/>
    <n v="1015853.7"/>
    <n v="614470.73156837933"/>
    <n v="448525.68437293364"/>
    <n v="489858.18149178714"/>
    <n v="477771.9547657512"/>
    <n v="454315.55372221686"/>
    <n v="0"/>
    <x v="0"/>
    <n v="583466"/>
    <n v="583466"/>
    <n v="201139.58583118342"/>
    <n v="34.473231658945579"/>
    <n v="65.526768341054421"/>
    <x v="1"/>
  </r>
  <r>
    <n v="130"/>
    <s v="PRENSA MALLAS LONGITUD 3300 MM."/>
    <s v="UND"/>
    <n v="1"/>
    <n v="0"/>
    <n v="566885"/>
    <n v="549397.06025043444"/>
    <n v="545126.30152082874"/>
    <n v="537781.97648326005"/>
    <n v="534990.96930533124"/>
    <n v="475283.96389401151"/>
    <n v="0"/>
    <x v="0"/>
    <n v="534911"/>
    <n v="534911"/>
    <n v="28577.86829726307"/>
    <n v="5.3425463857095981"/>
    <n v="94.657453614290404"/>
    <x v="0"/>
  </r>
  <r>
    <n v="131"/>
    <s v="REDUCCION DE 2 1/2&quot; A 2&quot; EN ACERO AL CARBON"/>
    <s v="UND"/>
    <n v="1"/>
    <n v="0"/>
    <n v="42136"/>
    <n v="34274.588883821169"/>
    <n v="26650.469473220186"/>
    <n v="29869.401310474826"/>
    <n v="27797.8352180937"/>
    <n v="31107.376492283802"/>
    <n v="0"/>
    <x v="0"/>
    <n v="31973"/>
    <n v="31973"/>
    <n v="5156.2202428173896"/>
    <n v="16.126795242290022"/>
    <n v="83.873204757709971"/>
    <x v="0"/>
  </r>
  <r>
    <n v="132"/>
    <s v="REGISTRO TIPO CORTINA DE 1&quot; (ALTA TEMPERATURA)"/>
    <s v="UND"/>
    <n v="1"/>
    <n v="0"/>
    <n v="415173"/>
    <n v="334294.87872502254"/>
    <n v="255376.60789067662"/>
    <n v="227538.46153846156"/>
    <n v="223249.87075928919"/>
    <n v="208297.40463942543"/>
    <n v="0"/>
    <x v="0"/>
    <n v="277322"/>
    <n v="277322"/>
    <n v="74046.154494554619"/>
    <n v="26.700425676489647"/>
    <n v="73.299574323510356"/>
    <x v="0"/>
  </r>
  <r>
    <n v="133"/>
    <s v="REGISTRO TIPO CORTINA DE 2&quot; (ALTA TEMPERATURA)"/>
    <s v="UND"/>
    <n v="1"/>
    <n v="0"/>
    <n v="830308"/>
    <n v="720983.4390844747"/>
    <n v="621523.37227242661"/>
    <n v="683013.64329952432"/>
    <n v="668508.56219709211"/>
    <n v="628216.84169659333"/>
    <n v="0"/>
    <x v="0"/>
    <n v="692092"/>
    <n v="692092"/>
    <n v="70281.505479060506"/>
    <n v="10.154936840631088"/>
    <n v="89.84506315936892"/>
    <x v="0"/>
  </r>
  <r>
    <n v="134"/>
    <s v="REGISTRO TIPO CORTINA DE 3&quot; (ALTA TEMPERATURA)"/>
    <s v="UND"/>
    <n v="1"/>
    <n v="0"/>
    <n v="895585"/>
    <n v="777666.65609997907"/>
    <n v="670387.63720520167"/>
    <n v="773683.87038865464"/>
    <n v="754797.38287560584"/>
    <n v="717119.05367368739"/>
    <n v="0"/>
    <x v="0"/>
    <n v="764873"/>
    <n v="764873"/>
    <n v="69084.944391695302"/>
    <n v="9.0322111503079991"/>
    <n v="90.967788849691999"/>
    <x v="0"/>
  </r>
  <r>
    <n v="135"/>
    <s v="RODAMIENTO AUTOALINEANTE UC211-32"/>
    <s v="UND"/>
    <n v="1"/>
    <n v="0"/>
    <n v="360606"/>
    <n v="293053.39345046232"/>
    <n v="227508.03614723383"/>
    <n v="0"/>
    <n v="0"/>
    <n v="0"/>
    <n v="0"/>
    <x v="1"/>
    <n v="293722"/>
    <n v="293722"/>
    <n v="54339.075869740627"/>
    <n v="18.500172227392099"/>
    <n v="81.499827772607901"/>
    <x v="0"/>
  </r>
  <r>
    <n v="136"/>
    <s v="RODAMIENTO AUTOALINEANTE UC213-40"/>
    <s v="UND"/>
    <n v="1"/>
    <n v="0"/>
    <n v="604950"/>
    <n v="741377.84197010344"/>
    <n v="909504.04672691191"/>
    <n v="0"/>
    <n v="0"/>
    <n v="0"/>
    <n v="0"/>
    <x v="1"/>
    <n v="751944"/>
    <n v="751944"/>
    <n v="124557.94910548715"/>
    <n v="16.564790610136811"/>
    <n v="83.435209389863189"/>
    <x v="0"/>
  </r>
  <r>
    <n v="137"/>
    <s v="RODAMIENTO CON CARCAZA TIPO TENSOR, REF UCT208-24, D=1 1/2&quot;"/>
    <s v="UND"/>
    <n v="1"/>
    <n v="0"/>
    <n v="416196"/>
    <n v="338195.26856817072"/>
    <n v="262508.10227022256"/>
    <n v="261124.9439009066"/>
    <n v="246902.90791599354"/>
    <n v="259811.90915267399"/>
    <n v="0"/>
    <x v="0"/>
    <n v="297457"/>
    <n v="297457"/>
    <n v="60927.374102036403"/>
    <n v="20.482750146083774"/>
    <n v="79.517249853916226"/>
    <x v="0"/>
  </r>
  <r>
    <n v="138"/>
    <s v="MANGUITO DE FIJACION, REF. 2213 K "/>
    <s v="UND"/>
    <n v="1"/>
    <n v="0"/>
    <n v="1064176"/>
    <n v="864731.02118361939"/>
    <n v="671199.3431783116"/>
    <n v="634160.57804505888"/>
    <n v="0"/>
    <n v="0"/>
    <n v="0"/>
    <x v="3"/>
    <n v="808567"/>
    <n v="808567"/>
    <n v="171593.87468383089"/>
    <n v="21.221973526477196"/>
    <n v="78.7780264735228"/>
    <x v="0"/>
  </r>
  <r>
    <n v="139"/>
    <s v="RODAMIENTO DE RODILLOS A ROTULA 22317 "/>
    <s v="UND"/>
    <n v="1"/>
    <n v="0"/>
    <n v="5827225"/>
    <n v="4734957.121551414"/>
    <n v="3675051.4943795456"/>
    <n v="3835496.634054394"/>
    <n v="3545976.6397415185"/>
    <n v="0"/>
    <n v="0"/>
    <x v="2"/>
    <n v="4323741"/>
    <n v="4323741"/>
    <n v="859495.30220323196"/>
    <n v="19.878510350255301"/>
    <n v="80.121489649744703"/>
    <x v="0"/>
  </r>
  <r>
    <n v="140"/>
    <s v="SOPORTE SN 617"/>
    <s v="UND"/>
    <n v="1"/>
    <n v="0"/>
    <n v="1938805"/>
    <n v="1575408.05982229"/>
    <n v="1222780.1741238702"/>
    <n v="1056978.5477066692"/>
    <n v="0"/>
    <n v="0"/>
    <n v="0"/>
    <x v="3"/>
    <n v="1448493"/>
    <n v="1448493"/>
    <n v="339390.31213089183"/>
    <n v="23.430580067069144"/>
    <n v="76.569419932930856"/>
    <x v="0"/>
  </r>
  <r>
    <n v="141"/>
    <s v="RODAMIENTO DE RODILLOS A ROTULA 22222-EK "/>
    <s v="UND"/>
    <n v="1"/>
    <n v="0"/>
    <n v="5453092"/>
    <n v="4735097.0948188826"/>
    <n v="4081887.8730438612"/>
    <n v="3799653.3524818243"/>
    <n v="3512738.1421647822"/>
    <n v="3338147.3570804624"/>
    <n v="0"/>
    <x v="0"/>
    <n v="4153436"/>
    <n v="4153436"/>
    <n v="734042.00152602769"/>
    <n v="17.673126575828487"/>
    <n v="82.326873424171509"/>
    <x v="0"/>
  </r>
  <r>
    <n v="142"/>
    <s v="SOPORTE SN 522-619"/>
    <s v="UND"/>
    <n v="1"/>
    <n v="0"/>
    <n v="2269297"/>
    <n v="1843967.124183967"/>
    <n v="1431244.0886048048"/>
    <n v="1284649.762139844"/>
    <n v="0"/>
    <n v="0"/>
    <n v="0"/>
    <x v="3"/>
    <n v="1707289"/>
    <n v="1707289"/>
    <n v="383848.47927915124"/>
    <n v="22.482923469849055"/>
    <n v="77.517076530150945"/>
    <x v="0"/>
  </r>
  <r>
    <n v="143"/>
    <s v="RODAMIENTO UC 212-36 "/>
    <s v="UND"/>
    <n v="1"/>
    <n v="0"/>
    <n v="582341"/>
    <n v="473232.74110157817"/>
    <n v="367363.78003085736"/>
    <n v="392152.05098285613"/>
    <n v="366303.73182552506"/>
    <n v="400179.81849946623"/>
    <n v="0"/>
    <x v="0"/>
    <n v="430262"/>
    <n v="430262"/>
    <n v="76788.300793690622"/>
    <n v="17.846870231089575"/>
    <n v="82.153129768910418"/>
    <x v="0"/>
  </r>
  <r>
    <n v="144"/>
    <s v="RODAMIENTO, REF. 22319 CC/C3"/>
    <s v="UND"/>
    <n v="1"/>
    <n v="0"/>
    <n v="1182050"/>
    <n v="1026412.0577282902"/>
    <n v="884818.18823010789"/>
    <n v="608008.25778655428"/>
    <n v="562131.03392568661"/>
    <n v="0"/>
    <n v="0"/>
    <x v="2"/>
    <n v="852684"/>
    <n v="852684"/>
    <n v="238320.47791723255"/>
    <n v="27.949448789614035"/>
    <n v="72.050551210385962"/>
    <x v="0"/>
  </r>
  <r>
    <n v="145"/>
    <s v="RODAMIENTO, REF. 22218 EK"/>
    <s v="UND"/>
    <n v="1"/>
    <n v="0"/>
    <n v="4019103"/>
    <n v="3265736.1576726688"/>
    <n v="2534688.2719858936"/>
    <n v="1577369.8949824972"/>
    <n v="1538838.8529886915"/>
    <n v="1461778.2558478115"/>
    <n v="0"/>
    <x v="0"/>
    <n v="2399586"/>
    <n v="2399586"/>
    <n v="973628.29767925362"/>
    <n v="40.574844897380366"/>
    <n v="59.425155102619634"/>
    <x v="1"/>
  </r>
  <r>
    <n v="146"/>
    <s v="RODAMIENTO, REF. 22219 EK"/>
    <s v="UND"/>
    <n v="1"/>
    <n v="0"/>
    <n v="3138439"/>
    <n v="2550168.9891364803"/>
    <n v="1979329.2594225258"/>
    <n v="1442360.201059151"/>
    <n v="1407071.0985460421"/>
    <n v="1336918.0986120549"/>
    <n v="0"/>
    <x v="0"/>
    <n v="1975714"/>
    <n v="1975714"/>
    <n v="670549.80651663337"/>
    <n v="33.939619120815735"/>
    <n v="66.060380879184265"/>
    <x v="1"/>
  </r>
  <r>
    <n v="147"/>
    <s v="RODAMIENTO, REF. 22317 EK"/>
    <s v="UND"/>
    <n v="1"/>
    <n v="0"/>
    <n v="4625710"/>
    <n v="3758636.6319308905"/>
    <n v="2917249.5349349789"/>
    <n v="2872241.6300152591"/>
    <n v="2801665.6381260096"/>
    <n v="2662498.5848781909"/>
    <n v="0"/>
    <x v="0"/>
    <n v="3273000"/>
    <n v="3273000"/>
    <n v="700916.18679032952"/>
    <n v="21.415098893685595"/>
    <n v="78.584901106314405"/>
    <x v="0"/>
  </r>
  <r>
    <n v="148"/>
    <s v="RODAMIENTO, REF. 23224 K"/>
    <s v="UND"/>
    <n v="1"/>
    <n v="0"/>
    <n v="7333132"/>
    <n v="5958550.8116963077"/>
    <n v="4624689.891999118"/>
    <n v="3299838.7038865457"/>
    <n v="3109046.8982229405"/>
    <n v="3306243.275744929"/>
    <n v="0"/>
    <x v="0"/>
    <n v="4605250"/>
    <n v="4605250"/>
    <n v="1576033.102746163"/>
    <n v="34.222530866862016"/>
    <n v="65.777469133137984"/>
    <x v="1"/>
  </r>
  <r>
    <n v="149"/>
    <s v="RODAMIENTO, REF. 3210 - 2RS"/>
    <s v="UND"/>
    <n v="1"/>
    <n v="0"/>
    <n v="992363"/>
    <n v="806353.23418535758"/>
    <n v="625855.73065902572"/>
    <n v="591679.65173682803"/>
    <n v="551578.59450726979"/>
    <n v="606434.50063088431"/>
    <n v="0"/>
    <x v="0"/>
    <n v="695711"/>
    <n v="695711"/>
    <n v="155290.50025577255"/>
    <n v="22.321121881898168"/>
    <n v="77.678878118101835"/>
    <x v="0"/>
  </r>
  <r>
    <n v="150"/>
    <s v="RODAMIENTO, REF. 6007 ZZ "/>
    <s v="UND"/>
    <n v="1"/>
    <n v="0"/>
    <n v="76568"/>
    <n v="62254.351604394069"/>
    <n v="48369.852325325097"/>
    <n v="47525.536307333277"/>
    <n v="46459.967689822297"/>
    <n v="44202.04600601767"/>
    <n v="0"/>
    <x v="0"/>
    <n v="54230"/>
    <n v="54230"/>
    <n v="11572.963393492952"/>
    <n v="21.340518888978334"/>
    <n v="78.659481111021663"/>
    <x v="0"/>
  </r>
  <r>
    <n v="151"/>
    <s v="RODAMIENTO, REF. 6008 ZZ "/>
    <s v="UND"/>
    <n v="1"/>
    <n v="0"/>
    <n v="104780"/>
    <n v="85160.331558784674"/>
    <n v="66125.241348908967"/>
    <n v="67836.72919845616"/>
    <n v="66224.006462035541"/>
    <n v="62932.505095603228"/>
    <n v="0"/>
    <x v="0"/>
    <n v="75510"/>
    <n v="75510"/>
    <n v="14951.240933727477"/>
    <n v="19.800345561816286"/>
    <n v="80.199654438183714"/>
    <x v="0"/>
  </r>
  <r>
    <n v="152"/>
    <s v="RODAMIENTO, REF. 6204 ZZ"/>
    <s v="UND"/>
    <n v="1"/>
    <n v="0"/>
    <n v="45763"/>
    <n v="37216.012937078485"/>
    <n v="28926.940709720078"/>
    <n v="28807.378152769055"/>
    <n v="28195.589660743135"/>
    <n v="26769.282733184511"/>
    <n v="0"/>
    <x v="0"/>
    <n v="32613"/>
    <n v="32613"/>
    <n v="6780.3953231282121"/>
    <n v="20.790467982486163"/>
    <n v="79.209532017513837"/>
    <x v="0"/>
  </r>
  <r>
    <n v="153"/>
    <s v="RODAMIENTO, REF. 6207 ZZ"/>
    <s v="UND"/>
    <n v="1"/>
    <n v="0"/>
    <n v="106392"/>
    <n v="86490.573958840294"/>
    <n v="67183.610315186233"/>
    <n v="60137.061305089315"/>
    <n v="58748.19063004847"/>
    <n v="55747.806464136665"/>
    <n v="0"/>
    <x v="0"/>
    <n v="72450"/>
    <n v="72450"/>
    <n v="18235.694162525262"/>
    <n v="25.170040251932729"/>
    <n v="74.829959748067267"/>
    <x v="0"/>
  </r>
  <r>
    <n v="154"/>
    <s v="RODAMIENTO, REF. 6210 "/>
    <s v="UND"/>
    <n v="1"/>
    <n v="0"/>
    <n v="189511"/>
    <n v="154006.33207091704"/>
    <n v="119555.48820806699"/>
    <n v="119875.86392603896"/>
    <n v="117026.94668820679"/>
    <n v="111202.7700669708"/>
    <n v="0"/>
    <x v="0"/>
    <n v="135196"/>
    <n v="135196"/>
    <n v="27955.528898477518"/>
    <n v="20.677778113610991"/>
    <n v="79.322221886389002"/>
    <x v="0"/>
  </r>
  <r>
    <n v="155"/>
    <s v="RODAMIENTO, REF. 6305"/>
    <s v="UND"/>
    <n v="1"/>
    <n v="0"/>
    <n v="86363"/>
    <n v="70202.053585621907"/>
    <n v="54523.387701124084"/>
    <n v="59606.04972623643"/>
    <n v="58257.67366720517"/>
    <n v="55342.994273512573"/>
    <n v="0"/>
    <x v="0"/>
    <n v="64049"/>
    <n v="64049"/>
    <n v="11221.89643368317"/>
    <n v="17.520798816036425"/>
    <n v="82.479201183963568"/>
    <x v="0"/>
  </r>
  <r>
    <n v="156"/>
    <s v="RODAMIENTO, REF. 6306"/>
    <s v="UND"/>
    <n v="1"/>
    <n v="0"/>
    <n v="105600"/>
    <n v="91696.388246819159"/>
    <n v="79047.339651752249"/>
    <n v="73545.103671124685"/>
    <n v="71816.462035541204"/>
    <n v="68209.418615937117"/>
    <n v="0"/>
    <x v="0"/>
    <n v="81652"/>
    <n v="81652"/>
    <n v="13066.134744452618"/>
    <n v="16.002222535213612"/>
    <n v="83.997777464786395"/>
    <x v="0"/>
  </r>
  <r>
    <n v="157"/>
    <s v="RODAMIENTO, REF. 6309"/>
    <s v="UND"/>
    <n v="1"/>
    <n v="0"/>
    <n v="284905"/>
    <n v="231512.8062383369"/>
    <n v="179704.31342296669"/>
    <n v="169392.69365407058"/>
    <n v="165423.6833602585"/>
    <n v="156830.2717655052"/>
    <n v="0"/>
    <x v="0"/>
    <n v="197961"/>
    <n v="197961"/>
    <n v="45798.20110739275"/>
    <n v="23.13496148604662"/>
    <n v="76.86503851395338"/>
    <x v="0"/>
  </r>
  <r>
    <n v="158"/>
    <s v="RODAMIENTO, REF. 6309 ZZ"/>
    <s v="UND"/>
    <n v="1"/>
    <n v="0"/>
    <n v="341735"/>
    <n v="260149.74841326565"/>
    <n v="178474.25832047607"/>
    <n v="171516.73996948212"/>
    <n v="167380.12924071084"/>
    <n v="158926.10792972922"/>
    <n v="0"/>
    <x v="0"/>
    <n v="213030"/>
    <n v="213030"/>
    <n v="66725.606770999409"/>
    <n v="31.322164376378637"/>
    <n v="68.677835623621363"/>
    <x v="1"/>
  </r>
  <r>
    <n v="159"/>
    <s v="RODAMIENTO, REF. 6312 "/>
    <s v="UND"/>
    <n v="1"/>
    <n v="0"/>
    <n v="468693"/>
    <n v="406981.70598776324"/>
    <n v="350838.4461097641"/>
    <n v="324049.81599497353"/>
    <n v="316335.65428109857"/>
    <n v="300184.02989420563"/>
    <n v="0"/>
    <x v="0"/>
    <n v="361180"/>
    <n v="361180"/>
    <n v="58982.996776517619"/>
    <n v="16.330637570329923"/>
    <n v="83.669362429670073"/>
    <x v="0"/>
  </r>
  <r>
    <n v="160"/>
    <s v="RODAMIENTO, REF. 6314 "/>
    <s v="UND"/>
    <n v="1"/>
    <n v="0"/>
    <n v="815758"/>
    <n v="649708.25711492728"/>
    <n v="486697.59753140836"/>
    <n v="440474.10465846874"/>
    <n v="429801.08239095315"/>
    <n v="408115.28583907604"/>
    <n v="0"/>
    <x v="0"/>
    <n v="538426"/>
    <n v="538426"/>
    <n v="147392.57972377675"/>
    <n v="27.374714394137122"/>
    <n v="72.625285605862871"/>
    <x v="0"/>
  </r>
  <r>
    <n v="161"/>
    <s v="RODAMIENTO 6316 2RS C3"/>
    <s v="UND"/>
    <n v="1"/>
    <n v="0"/>
    <n v="458903"/>
    <n v="398481.05996412429"/>
    <n v="343510.2733083535"/>
    <n v="308915.98599766631"/>
    <n v="0"/>
    <n v="0"/>
    <n v="0"/>
    <x v="3"/>
    <n v="377453"/>
    <n v="377453"/>
    <n v="56845.652403610497"/>
    <n v="15.060326028302992"/>
    <n v="84.939673971697005"/>
    <x v="0"/>
  </r>
  <r>
    <n v="162"/>
    <s v="RODAMIENTO, REF. 6317 "/>
    <s v="UND"/>
    <n v="1"/>
    <n v="0"/>
    <n v="1479197"/>
    <n v="1201930.5933881665"/>
    <n v="932878.35353757977"/>
    <n v="976132.03482631734"/>
    <n v="931439.70920840069"/>
    <n v="951686.18557701644"/>
    <n v="0"/>
    <x v="0"/>
    <n v="1078877"/>
    <n v="1078877"/>
    <n v="202149.15280228894"/>
    <n v="18.736997155587609"/>
    <n v="81.263002844412398"/>
    <x v="0"/>
  </r>
  <r>
    <n v="163"/>
    <s v="MANGUITO H319"/>
    <s v="UND"/>
    <n v="1"/>
    <n v="0"/>
    <n v="363041"/>
    <n v="295036.84443203779"/>
    <n v="229054.29799426932"/>
    <n v="195146.75522843553"/>
    <n v="0"/>
    <n v="0"/>
    <n v="0"/>
    <x v="3"/>
    <n v="270570"/>
    <n v="270570"/>
    <n v="64346.195851148957"/>
    <n v="23.781718539065292"/>
    <n v="76.218281460934705"/>
    <x v="0"/>
  </r>
  <r>
    <n v="164"/>
    <s v="SOPORTE SN 519-616"/>
    <s v="UND"/>
    <n v="1"/>
    <n v="0"/>
    <n v="802791"/>
    <n v="652329.03318667866"/>
    <n v="506327.40797884058"/>
    <n v="341440.44520240556"/>
    <n v="0"/>
    <n v="0"/>
    <n v="0"/>
    <x v="3"/>
    <n v="575722"/>
    <n v="575722"/>
    <n v="171123.07311904401"/>
    <n v="29.723212439170993"/>
    <n v="70.276787560829007"/>
    <x v="0"/>
  </r>
  <r>
    <n v="165"/>
    <s v="RODAMIENTOS REF: UC-210-31"/>
    <s v="UND"/>
    <n v="1"/>
    <n v="0"/>
    <n v="338430"/>
    <n v="275037.54339358961"/>
    <n v="213529.74212034381"/>
    <n v="225281.6623283368"/>
    <n v="252524.87883683361"/>
    <n v="135065.15675046103"/>
    <n v="0"/>
    <x v="0"/>
    <n v="239978"/>
    <n v="239978"/>
    <n v="61916.05798698037"/>
    <n v="25.800722560809895"/>
    <n v="74.199277439190098"/>
    <x v="0"/>
  </r>
  <r>
    <n v="166"/>
    <s v="SIKAFLEX 1A PARA PISTOLA"/>
    <s v="UND"/>
    <n v="1"/>
    <n v="0"/>
    <n v="139316"/>
    <n v="114375.03573134949"/>
    <n v="90341.67952391447"/>
    <n v="72748.58630284536"/>
    <n v="70599.305331179319"/>
    <n v="68450.583325245083"/>
    <n v="0"/>
    <x v="0"/>
    <n v="92639"/>
    <n v="92639"/>
    <n v="26213.646120989768"/>
    <n v="28.296555577013748"/>
    <n v="71.703444422986252"/>
    <x v="0"/>
  </r>
  <r>
    <n v="167"/>
    <s v="SOLDADURA 6010, DIAMETRO 1/8&quot;"/>
    <s v="KG"/>
    <n v="1"/>
    <n v="0"/>
    <n v="59906"/>
    <n v="30800.075152332611"/>
    <n v="23584.0246859158"/>
    <n v="18054.393680998117"/>
    <n v="16986.785137318257"/>
    <n v="18424.696690284385"/>
    <n v="0"/>
    <x v="0"/>
    <n v="27959"/>
    <n v="27959"/>
    <n v="15040.038731658004"/>
    <n v="53.793192645151841"/>
    <n v="46.206807354848159"/>
    <x v="1"/>
  </r>
  <r>
    <n v="168"/>
    <s v="SOLDADURA 7018, DIAMETRO 1/8&quot;"/>
    <s v="KG"/>
    <n v="1"/>
    <n v="0"/>
    <n v="51396"/>
    <n v="26425.166005284012"/>
    <n v="20217.672470795678"/>
    <n v="19116.416838703888"/>
    <n v="18440.064620355413"/>
    <n v="18426.132194506456"/>
    <n v="18194.208150984683"/>
    <x v="5"/>
    <n v="24602"/>
    <n v="24602"/>
    <n v="11261.355586670357"/>
    <n v="45.774146763150789"/>
    <n v="54.225853236849211"/>
    <x v="1"/>
  </r>
  <r>
    <n v="169"/>
    <s v="SOLDADURA 7018, DIAMETRO 3/32&quot;"/>
    <s v="KG"/>
    <n v="1"/>
    <n v="0"/>
    <n v="68268"/>
    <n v="35099.537715497456"/>
    <n v="26851.494379545951"/>
    <n v="22036.980522394759"/>
    <n v="21169.531502423262"/>
    <n v="21377.528875084929"/>
    <n v="23513.915481400436"/>
    <x v="5"/>
    <n v="31188"/>
    <n v="31188"/>
    <n v="15803.614385704193"/>
    <n v="50.672099479620989"/>
    <n v="49.327900520379011"/>
    <x v="1"/>
  </r>
  <r>
    <n v="170"/>
    <s v="SOLDADURA 7018, DIAMETRO 5/32&quot;"/>
    <s v="KG"/>
    <n v="1"/>
    <n v="0"/>
    <n v="60020"/>
    <n v="30859.638244872414"/>
    <n v="23609.016971567111"/>
    <n v="24559.285521945967"/>
    <n v="23206.090468497576"/>
    <n v="24469.604969426382"/>
    <n v="0"/>
    <x v="0"/>
    <n v="31121"/>
    <n v="31121"/>
    <n v="13175.693180318463"/>
    <n v="42.336985252139918"/>
    <n v="57.663014747860082"/>
    <x v="1"/>
  </r>
  <r>
    <n v="171"/>
    <s v="SOLDADURA TIPO CROMARCO 347, DIAMETRO 1/8&quot;"/>
    <s v="KG"/>
    <n v="1"/>
    <n v="0"/>
    <n v="474092"/>
    <n v="381739.86008760339"/>
    <n v="291625.20167511568"/>
    <n v="217449.24154025674"/>
    <n v="240001.93861066236"/>
    <n v="236662.96806755316"/>
    <n v="0"/>
    <x v="0"/>
    <n v="306929"/>
    <n v="306929"/>
    <n v="92373.800002739037"/>
    <n v="30.096146015117185"/>
    <n v="69.903853984882815"/>
    <x v="1"/>
  </r>
  <r>
    <n v="172"/>
    <s v="SOPORTE AUTOALINEANTE SY-213 CON RODAMIENTO US 214-40 "/>
    <s v="UND"/>
    <n v="1"/>
    <n v="0"/>
    <n v="717601"/>
    <n v="628735.09951345332"/>
    <n v="549031.61780912487"/>
    <n v="367061.75388205732"/>
    <n v="339405.41195476573"/>
    <n v="309018.12287683203"/>
    <n v="0"/>
    <x v="0"/>
    <n v="485142"/>
    <n v="485142"/>
    <n v="155424.02532199075"/>
    <n v="32.036810938238858"/>
    <n v="67.963189061761142"/>
    <x v="1"/>
  </r>
  <r>
    <n v="173"/>
    <s v="SOPORTE AUTOALINEANTE 213 CON RODAMIENTO UC213-40"/>
    <s v="UND"/>
    <n v="1"/>
    <n v="0"/>
    <n v="780333"/>
    <n v="653424.00137120206"/>
    <n v="533045.24796120776"/>
    <n v="423879.9928193161"/>
    <n v="413567.64135702746"/>
    <n v="392891.7635640105"/>
    <n v="0"/>
    <x v="0"/>
    <n v="532857"/>
    <n v="532857"/>
    <n v="142289.03355670697"/>
    <n v="26.703042947114696"/>
    <n v="73.296957052885304"/>
    <x v="0"/>
  </r>
  <r>
    <n v="174"/>
    <s v="SOPORTE AUTOALINEANTE F207 CON RODAMIENTO UC212-39"/>
    <s v="UND"/>
    <n v="1"/>
    <n v="0"/>
    <n v="1009608"/>
    <n v="839389.90346255992"/>
    <n v="676936.70266696042"/>
    <n v="471405.52912664937"/>
    <n v="446546.12277867529"/>
    <n v="467035.55663399014"/>
    <n v="0"/>
    <x v="0"/>
    <n v="651820"/>
    <n v="651820"/>
    <n v="213173.48446016863"/>
    <n v="32.704348510350805"/>
    <n v="67.295651489649202"/>
    <x v="1"/>
  </r>
  <r>
    <n v="175"/>
    <s v="SOPORTE AUTOALINEANTE F211-2 CON RODAMIENTO UC211-35"/>
    <s v="UND"/>
    <n v="1"/>
    <n v="0"/>
    <n v="617098"/>
    <n v="481597.38473058463"/>
    <n v="347275.41547277936"/>
    <n v="352989.94704245584"/>
    <n v="337583.89337641356"/>
    <n v="342433.79015820636"/>
    <n v="0"/>
    <x v="0"/>
    <n v="413163"/>
    <n v="413163"/>
    <n v="104042.89325269472"/>
    <n v="25.182045162005"/>
    <n v="74.817954837995003"/>
    <x v="0"/>
  </r>
  <r>
    <n v="176"/>
    <s v="SOPORTE AUTOALINEANTE F212 UC 1235"/>
    <s v="UND"/>
    <n v="1"/>
    <n v="0"/>
    <n v="504188"/>
    <n v="409685.87038907042"/>
    <n v="317984.45668944233"/>
    <n v="262319.71995332558"/>
    <n v="255446.89822294025"/>
    <n v="244373.0612442978"/>
    <n v="0"/>
    <x v="0"/>
    <n v="332333"/>
    <n v="332333"/>
    <n v="95108.509199437205"/>
    <n v="28.618436688332849"/>
    <n v="71.381563311667151"/>
    <x v="0"/>
  </r>
  <r>
    <n v="177"/>
    <s v="SOPORTE AUTOALINEANTE REF. 210-315"/>
    <s v="UND"/>
    <n v="1"/>
    <n v="0"/>
    <n v="385392"/>
    <n v="313160.90077369113"/>
    <n v="243070.62376019394"/>
    <n v="226078.17969661613"/>
    <n v="219969.450726979"/>
    <n v="210914.32883626129"/>
    <n v="0"/>
    <x v="0"/>
    <n v="266431"/>
    <n v="266431"/>
    <n v="62915.600568975431"/>
    <n v="23.614219279654179"/>
    <n v="76.385780720345821"/>
    <x v="0"/>
  </r>
  <r>
    <n v="178"/>
    <s v="SOPORTE AUTOALINEANTE REF-F203 INCLUYE RODAMIENTO"/>
    <s v="UND"/>
    <n v="1"/>
    <n v="0"/>
    <n v="837459"/>
    <n v="680498.40508516983"/>
    <n v="528190.22481816169"/>
    <n v="412994.25545283192"/>
    <n v="454409.85460420034"/>
    <n v="0"/>
    <n v="0"/>
    <x v="2"/>
    <n v="582710"/>
    <n v="582710"/>
    <n v="156650.17862176668"/>
    <n v="26.883042786594817"/>
    <n v="73.116957213405186"/>
    <x v="0"/>
  </r>
  <r>
    <n v="179"/>
    <s v="SOPORTE AUTOALINEANTE REF. UCP 215 INCLUYE RODAMIENTO"/>
    <s v="UND"/>
    <n v="1"/>
    <n v="0"/>
    <n v="1162456"/>
    <n v="944572.36857859953"/>
    <n v="733145.43971787521"/>
    <n v="585174.75989588012"/>
    <n v="686146.0904684976"/>
    <n v="0"/>
    <n v="0"/>
    <x v="2"/>
    <n v="822299"/>
    <n v="822299"/>
    <n v="206577.55862743742"/>
    <n v="25.121951823781547"/>
    <n v="74.878048176218456"/>
    <x v="0"/>
  </r>
  <r>
    <n v="180"/>
    <s v="SOPORTE AUTOALINEANTE UC207-23 F"/>
    <s v="UND"/>
    <n v="1"/>
    <n v="0"/>
    <n v="260435"/>
    <n v="226144.18616408258"/>
    <n v="194947.43442803613"/>
    <n v="181207.70128354727"/>
    <n v="174929.03069466882"/>
    <n v="172388.26652431331"/>
    <n v="0"/>
    <x v="0"/>
    <n v="201675"/>
    <n v="201675"/>
    <n v="31855.686980838109"/>
    <n v="15.795555711336609"/>
    <n v="84.204444288663396"/>
    <x v="0"/>
  </r>
  <r>
    <n v="181"/>
    <s v="SOPORTE AUTOALINEANTE UC211-32"/>
    <s v="UND"/>
    <n v="1"/>
    <n v="0"/>
    <n v="997889"/>
    <n v="810880.02921838278"/>
    <n v="629417.67467489524"/>
    <n v="581723.18463333638"/>
    <n v="535762.58481421648"/>
    <n v="610667.80258177232"/>
    <n v="0"/>
    <x v="0"/>
    <n v="694390"/>
    <n v="694390"/>
    <n v="160607.6209484697"/>
    <n v="23.129310754542793"/>
    <n v="76.870689245457214"/>
    <x v="0"/>
  </r>
  <r>
    <n v="182"/>
    <s v="T ACERO AL CARBON DE 2 1/2&quot;"/>
    <s v="UND"/>
    <n v="1"/>
    <n v="0"/>
    <n v="86253"/>
    <n v="70116.679819648198"/>
    <n v="54462.536918668717"/>
    <n v="54694.192621847236"/>
    <n v="53067.189014539581"/>
    <n v="51402.535183927015"/>
    <n v="0"/>
    <x v="0"/>
    <n v="61666"/>
    <n v="61666"/>
    <n v="12620.808197099421"/>
    <n v="20.466396713098661"/>
    <n v="79.533603286901339"/>
    <x v="0"/>
  </r>
  <r>
    <n v="183"/>
    <s v="T ACERO AL CARBON DE 2&quot;"/>
    <s v="UND"/>
    <n v="1"/>
    <n v="0"/>
    <n v="60088"/>
    <n v="48866.553837864143"/>
    <n v="37983.927705532289"/>
    <n v="35710.528677856571"/>
    <n v="35758.546042003232"/>
    <n v="31400.219353586337"/>
    <n v="0"/>
    <x v="0"/>
    <n v="41635"/>
    <n v="41635"/>
    <n v="9836.3417525035493"/>
    <n v="23.625175339266359"/>
    <n v="76.374824660733637"/>
    <x v="0"/>
  </r>
  <r>
    <n v="184"/>
    <s v="T ACERO AL CARBON DE 3&quot;"/>
    <s v="UND"/>
    <n v="1"/>
    <n v="0"/>
    <n v="81649"/>
    <n v="66378.103044566495"/>
    <n v="51563.43178311659"/>
    <n v="42480.926308230861"/>
    <n v="42934.991922455578"/>
    <n v="36375.67698728526"/>
    <n v="0"/>
    <x v="0"/>
    <n v="53564"/>
    <n v="53564"/>
    <n v="15749.177320331622"/>
    <n v="29.40254148370477"/>
    <n v="70.597458516295234"/>
    <x v="0"/>
  </r>
  <r>
    <n v="185"/>
    <s v="T ACERO AL CARBON DE 4&quot;"/>
    <s v="UND"/>
    <n v="1"/>
    <n v="0"/>
    <n v="169207"/>
    <n v="137540.11513828824"/>
    <n v="106818.11549482036"/>
    <n v="97706.13050893099"/>
    <n v="95115.315024232637"/>
    <n v="91041.11326798021"/>
    <n v="0"/>
    <x v="0"/>
    <n v="116238"/>
    <n v="116238"/>
    <n v="28203.753895696718"/>
    <n v="24.263798323867167"/>
    <n v="75.736201676132836"/>
    <x v="0"/>
  </r>
  <r>
    <n v="186"/>
    <s v="TORNILLO CABEZA AVELLANADA DE 1/2&quot; POR 2&quot; CON TUERCA NORMAL Y GUASA A PRESION "/>
    <s v="UND"/>
    <n v="1"/>
    <n v="0"/>
    <n v="7113"/>
    <n v="5760.7437668080365"/>
    <n v="4445.3669825876123"/>
    <n v="4779.104209675972"/>
    <n v="4803.9741518578357"/>
    <n v="4249.0924973308747"/>
    <n v="0"/>
    <x v="0"/>
    <n v="5192"/>
    <n v="5192"/>
    <n v="981.60521596365072"/>
    <n v="18.906109706541809"/>
    <n v="81.093890293458188"/>
    <x v="0"/>
  </r>
  <r>
    <n v="187"/>
    <s v="TORNILLO CON DOBLE TUERCA Y ARANDELA DE 1&quot;1/2 X 4&quot; CON CABEZA AVELLANADA "/>
    <s v="UND"/>
    <n v="1"/>
    <n v="0"/>
    <n v="39341"/>
    <n v="31688.557949384685"/>
    <n v="24224.04452281243"/>
    <n v="22966.25078538731"/>
    <n v="5239.6768982229405"/>
    <n v="23974.356012811804"/>
    <n v="0"/>
    <x v="0"/>
    <n v="24572"/>
    <n v="24572"/>
    <n v="10372.754020793056"/>
    <n v="42.213714881951233"/>
    <n v="57.786285118048767"/>
    <x v="1"/>
  </r>
  <r>
    <n v="188"/>
    <s v="TORNILLO TIPO CARRIAJE 5/8&quot;X5&quot;, GRADO 5, ROSCA CONTINUA, CON TUERCA, GUASA Y ARANDELA"/>
    <s v="UND"/>
    <n v="1"/>
    <n v="0"/>
    <n v="9633"/>
    <n v="7794.8233770423412"/>
    <n v="6005.7549041216653"/>
    <n v="4646.3513149627506"/>
    <n v="4473.6833602584811"/>
    <n v="4543.3708628554796"/>
    <n v="0"/>
    <x v="0"/>
    <n v="6183"/>
    <n v="6183"/>
    <n v="1936.634818191357"/>
    <n v="31.321928160947067"/>
    <n v="68.678071839052933"/>
    <x v="1"/>
  </r>
  <r>
    <n v="189"/>
    <s v="TORNILLO TIPO CARRIAJE 5/8&quot;X3&quot;, GRADO 5, ROSCA CONTINUA, CON TUERCA, GUASA Y ARANDELA"/>
    <s v="UND"/>
    <n v="1"/>
    <n v="0"/>
    <n v="8815"/>
    <n v="7145.585668358478"/>
    <n v="5523.2951289398279"/>
    <n v="5310.1157885288576"/>
    <n v="0"/>
    <n v="0"/>
    <n v="0"/>
    <x v="3"/>
    <n v="6698"/>
    <n v="6698"/>
    <n v="1413.1679882868277"/>
    <n v="21.098357543846337"/>
    <n v="78.901642456153667"/>
    <x v="0"/>
  </r>
  <r>
    <n v="190"/>
    <s v="TORNILLOS CABEZA HEXAGONAL DE 1&quot;X 4-1/2&quot; GRADO 8, CON TUERCA,GUASA Y ARANDELA"/>
    <s v="UND"/>
    <n v="1"/>
    <n v="0"/>
    <n v="41279"/>
    <n v="33262.016310644503"/>
    <n v="25443.233414150316"/>
    <n v="20709.451575262545"/>
    <n v="20166.009693053311"/>
    <n v="19654.92380859944"/>
    <n v="0"/>
    <x v="0"/>
    <n v="26752"/>
    <n v="26752"/>
    <n v="8014.3939304967844"/>
    <n v="29.958111283256521"/>
    <n v="70.041888716743472"/>
    <x v="0"/>
  </r>
  <r>
    <n v="191"/>
    <s v="TORNILLOS CABEZA HEXAGONAL DE 1&quot;X 6&quot; GRADO 8, CON TUERCA,GUASA Y ARANDELA"/>
    <s v="UND"/>
    <n v="1"/>
    <n v="0"/>
    <n v="54408"/>
    <n v="43824.538054369739"/>
    <n v="33500.528983910066"/>
    <n v="30798.671573467374"/>
    <n v="0"/>
    <n v="0"/>
    <n v="0"/>
    <x v="3"/>
    <n v="40633"/>
    <n v="40633"/>
    <n v="9320.980347201672"/>
    <n v="22.939434319891891"/>
    <n v="77.060565680108112"/>
    <x v="0"/>
  </r>
  <r>
    <n v="192"/>
    <s v="TORNILLOS CABEZA HEXAGONAL DE 1/2&quot;X 1-1/4&quot; GRADO 8, CON TUERCA,GUASA Y ARANDELA"/>
    <s v="UND"/>
    <n v="1"/>
    <n v="0"/>
    <n v="3070"/>
    <n v="2681.3318825001734"/>
    <n v="2331.8889133788844"/>
    <n v="1991.2934206983218"/>
    <n v="2075.9127625201941"/>
    <n v="1873.3330098029701"/>
    <n v="0"/>
    <x v="0"/>
    <n v="2337"/>
    <n v="2337"/>
    <n v="420.02891063157477"/>
    <n v="17.972995748034865"/>
    <n v="82.027004251965138"/>
    <x v="0"/>
  </r>
  <r>
    <n v="193"/>
    <s v="TORNILLOS CABEZA HEXAGONAL DE 3/4&quot;X 6&quot; GRADO 8, CON TUERCA,GUASA Y ARANDELA"/>
    <s v="UND"/>
    <n v="1"/>
    <n v="0"/>
    <n v="49176"/>
    <n v="39626.33274852256"/>
    <n v="30312.382631694949"/>
    <n v="25754.061574364961"/>
    <n v="0"/>
    <n v="0"/>
    <n v="0"/>
    <x v="3"/>
    <n v="36217"/>
    <n v="36217"/>
    <n v="8998.566794272776"/>
    <n v="24.84625119218261"/>
    <n v="75.153748807817394"/>
    <x v="0"/>
  </r>
  <r>
    <n v="194"/>
    <s v="TORNILLOS CABEZA HEXAGONAL DE 3/16&quot;X 1&quot; ROSCA CONTINUA"/>
    <s v="UND"/>
    <n v="1"/>
    <n v="0"/>
    <n v="10349"/>
    <n v="8967.2235818674817"/>
    <n v="7705.2303284108439"/>
    <n v="6239.3860515214083"/>
    <n v="0"/>
    <n v="0"/>
    <n v="0"/>
    <x v="3"/>
    <n v="8315"/>
    <n v="8315"/>
    <n v="1520.0776082053294"/>
    <n v="18.281149828085741"/>
    <n v="81.718850171914255"/>
    <x v="0"/>
  </r>
  <r>
    <n v="195"/>
    <s v="TORNILLOS CABEZA HEXAGONAL DE 1/2&quot;X 2-1/2&quot; GRADO 8, CON TUERCA,GUASA Y ARANDELA"/>
    <s v="UND"/>
    <n v="1"/>
    <n v="0"/>
    <n v="7316"/>
    <n v="5904.6879071125632"/>
    <n v="4529.0368084637421"/>
    <n v="3186.0694731173148"/>
    <n v="3207.3344103392569"/>
    <n v="3018.865379015821"/>
    <n v="0"/>
    <x v="0"/>
    <n v="4527"/>
    <n v="4527"/>
    <n v="1606.7892985422066"/>
    <n v="35.493468048204249"/>
    <n v="64.506531951795751"/>
    <x v="1"/>
  </r>
  <r>
    <n v="196"/>
    <s v="TORNILLOS CABEZA HEXAGONAL DE 3/8&quot;X 2&quot; GRADO 8, CON TUERCA,GUASA Y ARANDELA"/>
    <s v="UND"/>
    <n v="1"/>
    <n v="0"/>
    <n v="4358"/>
    <n v="3537.054978655357"/>
    <n v="2740.4584527220627"/>
    <n v="2256.7992101247646"/>
    <n v="2292.3586429725365"/>
    <n v="2041.2870037853054"/>
    <n v="0"/>
    <x v="0"/>
    <n v="2871"/>
    <n v="2871"/>
    <n v="823.84580032722579"/>
    <n v="28.695430175103649"/>
    <n v="71.304569824896348"/>
    <x v="0"/>
  </r>
  <r>
    <n v="197"/>
    <s v="TORNILLOS CABEZA HEXAGONAL DE 5/16&quot;X 1&quot; GRADO 8, CON TUERCA,GUASA Y ARANDELA"/>
    <s v="UND"/>
    <n v="1"/>
    <n v="0"/>
    <n v="1853"/>
    <n v="1522.8297326009872"/>
    <n v="1205.0628168393209"/>
    <n v="796.51736827932871"/>
    <n v="816.59127625201938"/>
    <n v="782.34980102882662"/>
    <n v="0"/>
    <x v="0"/>
    <n v="1163"/>
    <n v="1163"/>
    <n v="409.58299139483518"/>
    <n v="35.217798056305689"/>
    <n v="64.782201943694304"/>
    <x v="1"/>
  </r>
  <r>
    <n v="198"/>
    <s v="TORNILLOS CABEZA HEXAGONAL DE 5/8&quot;X 2 1/2&quot; GRADO 8, CON TUERCA,GUASA Y ARANDELA"/>
    <s v="UND"/>
    <n v="1"/>
    <n v="0"/>
    <n v="7100"/>
    <n v="5741.8821208370982"/>
    <n v="4420.374696936301"/>
    <n v="3982.5868413966436"/>
    <n v="3929.7576736672054"/>
    <n v="3844.2803067067848"/>
    <n v="0"/>
    <x v="0"/>
    <n v="4836"/>
    <n v="4836"/>
    <n v="1200.8440468273902"/>
    <n v="24.831349189979122"/>
    <n v="75.168650810020878"/>
    <x v="0"/>
  </r>
  <r>
    <n v="199"/>
    <s v="TORNILLOS CABEZA HEXAGONAL DE 5/8&quot;X 2&quot; GRADO 8, CON TUERCA,GUASA Y ARANDELA"/>
    <s v="UND"/>
    <n v="1"/>
    <n v="0"/>
    <n v="8535"/>
    <n v="6896.4133979002982"/>
    <n v="5301.6244214238477"/>
    <n v="4646.3513149627506"/>
    <n v="4588.9337641357033"/>
    <n v="4333.7872464330785"/>
    <n v="0"/>
    <x v="0"/>
    <n v="5717"/>
    <n v="5717"/>
    <n v="1518.5945472322651"/>
    <n v="26.562787252619646"/>
    <n v="73.437212747380357"/>
    <x v="0"/>
  </r>
  <r>
    <n v="200"/>
    <s v="TORNILLOS CABEZA HEXAGONAL DE 5/8&quot;X 4&quot; GRADO 8, CON TUERCA,GUASA Y ARANDELA"/>
    <s v="UND"/>
    <n v="1"/>
    <n v="0"/>
    <n v="13791"/>
    <n v="11130.35655927136"/>
    <n v="8537.5821027110414"/>
    <n v="6106.6331568081869"/>
    <n v="5985.9935379644594"/>
    <n v="5703.2582742890427"/>
    <n v="0"/>
    <x v="0"/>
    <n v="8542"/>
    <n v="8542"/>
    <n v="3021.4302393376033"/>
    <n v="35.371461476675293"/>
    <n v="64.628538523324707"/>
    <x v="1"/>
  </r>
  <r>
    <n v="201"/>
    <s v="TRABA ROSCAS DE TORQUE PARA FIJACION DE ESPARRAGOS Y TORNILLERIA X 250 GR "/>
    <s v="UND"/>
    <n v="1"/>
    <n v="0"/>
    <n v="39196"/>
    <n v="31870.225381631088"/>
    <n v="24764.095217103812"/>
    <n v="21771.474732968316"/>
    <n v="20195.525040387722"/>
    <n v="459207.75211103563"/>
    <n v="0"/>
    <x v="0"/>
    <n v="99501"/>
    <n v="99501"/>
    <n v="160995.03336435714"/>
    <n v="161.80242747746971"/>
    <n v="-61.802427477469706"/>
    <x v="1"/>
  </r>
  <r>
    <n v="202"/>
    <s v="TUBO DE ACERO AL CARBON SCH40 2 &quot; X 6 M"/>
    <s v="UND"/>
    <n v="1"/>
    <n v="0"/>
    <n v="848942"/>
    <n v="639825.74734436476"/>
    <n v="429754.30460656818"/>
    <n v="291525.35679023428"/>
    <n v="284703.63489499193"/>
    <n v="269620.7095020868"/>
    <n v="0"/>
    <x v="0"/>
    <n v="460729"/>
    <n v="460729"/>
    <n v="215979.00776273361"/>
    <n v="46.877667297420743"/>
    <n v="53.122332702579257"/>
    <x v="1"/>
  </r>
  <r>
    <n v="203"/>
    <s v="TUBO DE ACERO AL CARBON SCH80 2 &quot; X 6 M"/>
    <s v="UND"/>
    <n v="1"/>
    <n v="0"/>
    <n v="716551"/>
    <n v="657517.97126510448"/>
    <n v="611003.79325545509"/>
    <n v="357769.05125213182"/>
    <n v="0"/>
    <n v="0"/>
    <n v="0"/>
    <x v="3"/>
    <n v="585710"/>
    <n v="585710"/>
    <n v="136814.29394503488"/>
    <n v="23.358708907997965"/>
    <n v="76.641291092002035"/>
    <x v="0"/>
  </r>
  <r>
    <n v="204"/>
    <s v="TUBO DE ACERO AL CARBON SCH40 3 &quot; X 6 M"/>
    <s v="UND"/>
    <n v="1"/>
    <n v="0"/>
    <n v="869701"/>
    <n v="799276.14607341983"/>
    <n v="744184.42362794792"/>
    <n v="631240.01436136803"/>
    <n v="613210.85621970927"/>
    <n v="590843.48927496851"/>
    <n v="0"/>
    <x v="0"/>
    <n v="708076"/>
    <n v="708076"/>
    <n v="103594.20132590798"/>
    <n v="14.630378847172901"/>
    <n v="85.369621152827094"/>
    <x v="0"/>
  </r>
  <r>
    <n v="205"/>
    <s v="TUBO DE ACERO AL CARBON SCH40 4 &quot; X 6 M"/>
    <s v="UND"/>
    <n v="1"/>
    <n v="0"/>
    <n v="2106465"/>
    <n v="1696064.0236619618"/>
    <n v="1295596.8283006391"/>
    <n v="887453.10115788539"/>
    <n v="860081.43780290789"/>
    <n v="835266.79316703882"/>
    <n v="0"/>
    <x v="0"/>
    <n v="1280155"/>
    <n v="1280155"/>
    <n v="480383.36734209786"/>
    <n v="37.525406481410286"/>
    <n v="62.474593518589714"/>
    <x v="1"/>
  </r>
  <r>
    <n v="206"/>
    <s v="TUBO DE ACERO AL CARBON SCH40, 1&quot; X 6m"/>
    <s v="UND"/>
    <n v="1"/>
    <n v="0"/>
    <n v="441238"/>
    <n v="326801.84168351523"/>
    <n v="211217.41238703986"/>
    <n v="157843.19181402031"/>
    <n v="153146.704361874"/>
    <n v="148567.50946326315"/>
    <n v="0"/>
    <x v="0"/>
    <n v="239802"/>
    <n v="239802"/>
    <n v="109173.12853267806"/>
    <n v="45.526362804596317"/>
    <n v="54.473637195403683"/>
    <x v="1"/>
  </r>
  <r>
    <n v="207"/>
    <s v="TUBO DE ACERO AL CARBON SCH40, 2 1/2&quot; X 6m"/>
    <s v="UND"/>
    <n v="1"/>
    <n v="0"/>
    <n v="772514"/>
    <n v="670799.54818327178"/>
    <n v="578262.81243112183"/>
    <n v="616371.69015348714"/>
    <n v="0"/>
    <n v="488490.60273706692"/>
    <n v="0"/>
    <x v="2"/>
    <n v="625288"/>
    <n v="625288"/>
    <n v="94605.700503464643"/>
    <n v="15.129940204108289"/>
    <n v="84.870059795891706"/>
    <x v="0"/>
  </r>
  <r>
    <n v="208"/>
    <s v="TUBO DE AGUAS NEGRAS DE 1&quot; X 6m"/>
    <s v="UND"/>
    <n v="1"/>
    <n v="0"/>
    <n v="1604165"/>
    <n v="1291611.763670722"/>
    <n v="986620.46065682161"/>
    <n v="0"/>
    <n v="0"/>
    <n v="0"/>
    <n v="0"/>
    <x v="1"/>
    <n v="1294132"/>
    <n v="1294132"/>
    <n v="252117.8028282717"/>
    <n v="19.481614149736789"/>
    <n v="80.518385850263215"/>
    <x v="0"/>
  </r>
  <r>
    <n v="209"/>
    <s v="TUBO DE 1&quot; X 6m PVC"/>
    <s v="UND"/>
    <n v="1"/>
    <n v="0"/>
    <n v="166146"/>
    <n v="133795.58205395256"/>
    <n v="102231.48776724708"/>
    <n v="0"/>
    <n v="0"/>
    <n v="0"/>
    <n v="0"/>
    <x v="1"/>
    <n v="134058"/>
    <n v="134058"/>
    <n v="26093.648574519462"/>
    <n v="19.464447160571886"/>
    <n v="80.535552839428107"/>
    <x v="0"/>
  </r>
  <r>
    <n v="210"/>
    <s v="TUBO DE 2&quot; X 6m PVC"/>
    <s v="UND"/>
    <n v="1"/>
    <n v="0"/>
    <n v="132047"/>
    <n v="123850.53103622331"/>
    <n v="118264.58232312099"/>
    <n v="0"/>
    <n v="0"/>
    <n v="0"/>
    <n v="0"/>
    <x v="1"/>
    <n v="124721"/>
    <n v="124721"/>
    <n v="5660.1920218655205"/>
    <n v="4.538283065294153"/>
    <n v="95.461716934705848"/>
    <x v="0"/>
  </r>
  <r>
    <n v="211"/>
    <s v="TUBO DE 4&quot; X 6m PVC"/>
    <s v="UND"/>
    <n v="1"/>
    <n v="0"/>
    <n v="607938"/>
    <n v="489509.34885628859"/>
    <n v="373949.79061053554"/>
    <n v="0"/>
    <n v="0"/>
    <n v="0"/>
    <n v="0"/>
    <x v="1"/>
    <n v="490466"/>
    <n v="490466"/>
    <n v="95527.680134526949"/>
    <n v="19.476921975127112"/>
    <n v="80.523078024872888"/>
    <x v="0"/>
  </r>
  <r>
    <n v="212"/>
    <s v="UNION ROSCADA DE 3 IN EN ACERO"/>
    <s v="UND"/>
    <n v="1"/>
    <n v="0"/>
    <n v="93371"/>
    <n v="83206.662123479109"/>
    <n v="74393.341415031959"/>
    <n v="80846.51288035186"/>
    <n v="74800.323101777059"/>
    <n v="70698.582937008643"/>
    <n v="0"/>
    <x v="0"/>
    <n v="79553"/>
    <n v="79553"/>
    <n v="7456.2083975608057"/>
    <n v="9.3726300674528993"/>
    <n v="90.627369932547097"/>
    <x v="0"/>
  </r>
  <r>
    <n v="213"/>
    <s v="UNION ROSCADA ACERO AL CARBONO DE 1 IN"/>
    <s v="UND"/>
    <n v="1"/>
    <n v="0"/>
    <n v="21994"/>
    <n v="17898.70930821108"/>
    <n v="13928.30945558739"/>
    <n v="12877.030787182481"/>
    <n v="12690.193861066236"/>
    <n v="12033.831893623217"/>
    <n v="0"/>
    <x v="0"/>
    <n v="15237"/>
    <n v="15237"/>
    <n v="3577.0187422389868"/>
    <n v="23.475872824302595"/>
    <n v="76.524127175697402"/>
    <x v="0"/>
  </r>
  <r>
    <n v="214"/>
    <s v="UNION ROSCADA ACERO AL CARBONO DE 3/4 IN"/>
    <s v="UND"/>
    <n v="1"/>
    <n v="0"/>
    <n v="99324"/>
    <n v="75122.957747618711"/>
    <n v="50840.82874145911"/>
    <n v="13009.783681895702"/>
    <n v="12693.004846526655"/>
    <n v="12352.513830923033"/>
    <n v="0"/>
    <x v="0"/>
    <n v="43891"/>
    <n v="43891"/>
    <n v="34200.86091652992"/>
    <n v="77.922264055341458"/>
    <n v="22.077735944658542"/>
    <x v="1"/>
  </r>
  <r>
    <n v="215"/>
    <s v="UNION UNIVERSAL INDUSTRIAL DE 2&quot;"/>
    <s v="UND"/>
    <n v="1"/>
    <n v="0"/>
    <n v="102214"/>
    <n v="83065.696137801569"/>
    <n v="64486.616707075154"/>
    <n v="62261.107620500858"/>
    <n v="57663.150242326337"/>
    <n v="57649.849558381058"/>
    <n v="5902.2456236323851"/>
    <x v="5"/>
    <n v="61892"/>
    <n v="61892"/>
    <n v="27390.793484417667"/>
    <n v="44.255789899207763"/>
    <n v="55.744210100792237"/>
    <x v="1"/>
  </r>
  <r>
    <n v="216"/>
    <s v="UNIONES ROSCADA ACERO AL CARBONO DE 1&quot;"/>
    <s v="UND"/>
    <n v="1"/>
    <n v="0"/>
    <n v="121409"/>
    <n v="98685.124438156141"/>
    <n v="76638.300639188878"/>
    <n v="21505.968943541873"/>
    <n v="20745.072697899839"/>
    <n v="20517.661846064257"/>
    <n v="0"/>
    <x v="0"/>
    <n v="59917"/>
    <n v="59917"/>
    <n v="41081.201040827509"/>
    <n v="68.56351459657111"/>
    <n v="31.43648540342889"/>
    <x v="1"/>
  </r>
  <r>
    <n v="217"/>
    <s v="UNIONES UNIVERSALES INDUSTRIALES DE 1&quot;"/>
    <s v="UND"/>
    <n v="1"/>
    <n v="0"/>
    <n v="44791"/>
    <n v="36425.809242717092"/>
    <n v="28311.913158474759"/>
    <n v="32657.212099452478"/>
    <n v="30268.691437802911"/>
    <n v="41587.992817625935"/>
    <n v="0"/>
    <x v="0"/>
    <n v="35674"/>
    <n v="35674"/>
    <n v="5932.6625475414085"/>
    <n v="16.630214014524327"/>
    <n v="83.369785985475673"/>
    <x v="0"/>
  </r>
  <r>
    <n v="218"/>
    <s v="VALVULA DE CIERRE DIAMETRO 1&quot; 1/2 PARA ACEITE TERMICO 320 °C"/>
    <s v="UND"/>
    <n v="1"/>
    <n v="0"/>
    <n v="1337038"/>
    <n v="1086438.7496716955"/>
    <n v="843265.79678201443"/>
    <n v="770497.80091553729"/>
    <n v="715957.99676898227"/>
    <n v="794713.7988935262"/>
    <n v="0"/>
    <x v="0"/>
    <n v="924652"/>
    <n v="924652"/>
    <n v="218731.7686217202"/>
    <n v="23.655577300619065"/>
    <n v="76.344422699380942"/>
    <x v="0"/>
  </r>
  <r>
    <n v="219"/>
    <s v="VALVULA ENCHAQUETADA PARA ASFALTO, CON BRIDAS DE 2&quot;, CLASS 150, SELLOS EN GRAFITO, CON ACTUADOR NEUMATICO"/>
    <s v="UND"/>
    <n v="1"/>
    <n v="0"/>
    <n v="6048924"/>
    <n v="4915086.8332920801"/>
    <n v="3814842.0409962526"/>
    <n v="4119056.8171618353"/>
    <n v="3924815.9612277867"/>
    <n v="4027798.0374648166"/>
    <n v="0"/>
    <x v="0"/>
    <n v="4475087"/>
    <n v="4475087"/>
    <n v="789103.8466687469"/>
    <n v="17.633262697881559"/>
    <n v="82.366737302118437"/>
    <x v="0"/>
  </r>
  <r>
    <n v="220"/>
    <s v="VALVULA DE BOLA DE 2&quot;"/>
    <s v="UND"/>
    <n v="1"/>
    <n v="0"/>
    <n v="578995"/>
    <n v="466195.36171800038"/>
    <n v="356125.94445668941"/>
    <n v="227671.21443317478"/>
    <n v="1092124.0710823911"/>
    <n v="0"/>
    <n v="0"/>
    <x v="2"/>
    <n v="544222"/>
    <n v="544222"/>
    <n v="297683.90055909404"/>
    <n v="54.698983238291362"/>
    <n v="45.301016761708638"/>
    <x v="1"/>
  </r>
  <r>
    <n v="221"/>
    <s v="VALVULA DE BOLA DE 2 1/2&quot; "/>
    <s v="UND"/>
    <n v="1"/>
    <n v="0"/>
    <n v="888978"/>
    <n v="715781.59566933184"/>
    <n v="546776.87899493054"/>
    <n v="349538.37177991209"/>
    <n v="1582820.9369951535"/>
    <n v="0"/>
    <n v="0"/>
    <x v="2"/>
    <n v="816779"/>
    <n v="816779"/>
    <n v="422717.01421268476"/>
    <n v="51.754148210554476"/>
    <n v="48.245851789445524"/>
    <x v="1"/>
  </r>
  <r>
    <n v="222"/>
    <s v="VALVULA DE BOLA DE 3&quot; "/>
    <s v="UND"/>
    <n v="1"/>
    <n v="0"/>
    <n v="1199803"/>
    <n v="966046.84887561691"/>
    <n v="737949.39166850329"/>
    <n v="471538.28202136257"/>
    <n v="1676599.6284329565"/>
    <n v="0"/>
    <n v="0"/>
    <x v="2"/>
    <n v="1010387"/>
    <n v="1010387"/>
    <n v="411403.43402576621"/>
    <n v="40.717411647791018"/>
    <n v="59.282588352208982"/>
    <x v="1"/>
  </r>
  <r>
    <n v="223"/>
    <s v="VALVULA DE BOLA DE 1&quot; "/>
    <s v="UND"/>
    <n v="1"/>
    <n v="0"/>
    <n v="455247"/>
    <n v="366585.02390905924"/>
    <n v="280073.33259863342"/>
    <n v="178818.14917870928"/>
    <n v="0"/>
    <n v="0"/>
    <n v="0"/>
    <x v="3"/>
    <n v="320181"/>
    <n v="320181"/>
    <n v="102455.15893256977"/>
    <n v="31.999137654192399"/>
    <n v="68.000862345807604"/>
    <x v="1"/>
  </r>
  <r>
    <n v="224"/>
    <s v="VALVULA DE BOLA DE 1&quot; 1/2"/>
    <s v="UND"/>
    <n v="1"/>
    <n v="0"/>
    <n v="461198"/>
    <n v="371362.97664896055"/>
    <n v="283705.90698699577"/>
    <n v="276391.52679292706"/>
    <n v="0"/>
    <n v="0"/>
    <n v="0"/>
    <x v="3"/>
    <n v="348165"/>
    <n v="348165"/>
    <n v="75201.41510842659"/>
    <n v="21.599360966331076"/>
    <n v="78.400639033668924"/>
    <x v="0"/>
  </r>
  <r>
    <n v="225"/>
    <s v="TELA RETAL"/>
    <s v="KG"/>
    <n v="1"/>
    <n v="0"/>
    <n v="87574"/>
    <n v="71183.851894319669"/>
    <n v="55282.935860700898"/>
    <n v="39294.856835113547"/>
    <n v="36365.718901453962"/>
    <n v="0"/>
    <n v="0"/>
    <x v="2"/>
    <n v="57940"/>
    <n v="57940"/>
    <n v="19358.329096414254"/>
    <n v="33.410992572340788"/>
    <n v="66.589007427659212"/>
    <x v="1"/>
  </r>
  <r>
    <n v="226"/>
    <s v="BAYETILLA"/>
    <s v="METRO"/>
    <n v="1"/>
    <n v="0"/>
    <n v="26463"/>
    <n v="21520.145334631161"/>
    <n v="16726.358827418997"/>
    <n v="11947.760524189931"/>
    <n v="11142.746365105007"/>
    <n v="0"/>
    <n v="0"/>
    <x v="2"/>
    <n v="17560"/>
    <n v="17560"/>
    <n v="5802.0598725696154"/>
    <n v="33.04134323786797"/>
    <n v="66.958656762132023"/>
    <x v="1"/>
  </r>
  <r>
    <n v="227"/>
    <s v="LAMINA ACERO A36 ESPESOR 1/2&quot;, 4FT X 8 FT."/>
    <s v="UND"/>
    <n v="1"/>
    <n v="0"/>
    <n v="3863931"/>
    <n v="3031422.8933667522"/>
    <n v="2208093.4295790168"/>
    <n v="1817652.6344134281"/>
    <n v="1754804.0549273021"/>
    <n v="1725956.9688440261"/>
    <n v="0"/>
    <x v="0"/>
    <n v="2400310"/>
    <n v="2400310"/>
    <n v="794602.27652840188"/>
    <n v="33.1041522356863"/>
    <n v="66.8958477643137"/>
    <x v="1"/>
  </r>
  <r>
    <n v="228"/>
    <s v="LAMINA ACERO A36 ESPESOR 3/16&quot;, 4FT X 8 FT."/>
    <s v="UND"/>
    <n v="1"/>
    <n v="0"/>
    <n v="1542500"/>
    <n v="1253380.20000584"/>
    <n v="972827.97884064354"/>
    <n v="792667.53433264524"/>
    <n v="753216.20355411957"/>
    <n v="779997.00960885186"/>
    <n v="0"/>
    <x v="0"/>
    <n v="1015765"/>
    <n v="1015765"/>
    <n v="291560.52152744046"/>
    <n v="28.703540831534895"/>
    <n v="71.296459168465105"/>
    <x v="0"/>
  </r>
  <r>
    <n v="229"/>
    <s v="LAMINA ACERO A36 ESPESOR 1/8&quot;, 4FT X 8 FT."/>
    <s v="UND"/>
    <n v="1"/>
    <n v="0"/>
    <n v="1168795"/>
    <n v="949740.45957463654"/>
    <n v="737180.06391888903"/>
    <n v="592343.41621039412"/>
    <n v="0"/>
    <n v="588034.20751237508"/>
    <n v="0"/>
    <x v="2"/>
    <n v="807219"/>
    <n v="807219"/>
    <n v="223682.14615777446"/>
    <n v="27.710218188344733"/>
    <n v="72.289781811655274"/>
    <x v="0"/>
  </r>
  <r>
    <n v="230"/>
    <s v="LAMINA ACERO A36 ESPESOR 1/4&quot;, 4 FT X 8 FT."/>
    <s v="UND"/>
    <n v="1"/>
    <n v="0"/>
    <n v="1939126"/>
    <n v="1575646.3121924493"/>
    <n v="1222935.5609433546"/>
    <n v="0"/>
    <n v="0"/>
    <n v="0"/>
    <n v="0"/>
    <x v="1"/>
    <n v="1579236"/>
    <n v="1579236"/>
    <n v="292394.53986609093"/>
    <n v="18.514936327825033"/>
    <n v="81.485063672174959"/>
    <x v="0"/>
  </r>
  <r>
    <n v="231"/>
    <s v="LAMINA ACERO A36, ESPESOR 3/4&quot;, 8FT X 20 FT."/>
    <s v="UND"/>
    <n v="1"/>
    <n v="0"/>
    <n v="22837360.32"/>
    <n v="21744069.802879922"/>
    <n v="16876549.424729995"/>
    <n v="14315142.895610807"/>
    <n v="13981557.770597739"/>
    <n v="13228632.203241775"/>
    <n v="0"/>
    <x v="0"/>
    <n v="17163885"/>
    <n v="17163885"/>
    <n v="3807399.145407619"/>
    <n v="22.18261859367864"/>
    <n v="77.81738140632136"/>
    <x v="0"/>
  </r>
  <r>
    <n v="232"/>
    <s v="LAMINA ACERO A36 ESPESOR 3/8&quot;, 4FT X 8 FT."/>
    <s v="UND"/>
    <n v="1"/>
    <n v="0"/>
    <n v="2474602.9200000004"/>
    <n v="2356136.258878815"/>
    <n v="1616296.7511571522"/>
    <n v="1063748.9453370434"/>
    <n v="1010637.8190630049"/>
    <n v="1047224.7335727459"/>
    <n v="0"/>
    <x v="0"/>
    <n v="1594775"/>
    <n v="1594775"/>
    <n v="616069.19690530875"/>
    <n v="38.630477459535598"/>
    <n v="61.369522540464402"/>
    <x v="1"/>
  </r>
  <r>
    <n v="233"/>
    <s v="VIGA IP200 * 6 METROS"/>
    <s v="UND"/>
    <n v="1"/>
    <n v="0"/>
    <n v="1423712"/>
    <n v="1236254.8181824374"/>
    <n v="1065712.3517743"/>
    <n v="990602.1003500584"/>
    <n v="915861.22778675286"/>
    <n v="0"/>
    <n v="0"/>
    <x v="2"/>
    <n v="1126428"/>
    <n v="1126428"/>
    <n v="182709.13341281938"/>
    <n v="16.220222989202984"/>
    <n v="83.779777010797019"/>
    <x v="0"/>
  </r>
  <r>
    <n v="234"/>
    <s v="CANAL DE 2 PULG X 6 MTS"/>
    <s v="UND"/>
    <n v="1"/>
    <n v="0"/>
    <n v="546143"/>
    <n v="415767.26213738439"/>
    <n v="285247.82234957017"/>
    <n v="0"/>
    <n v="0"/>
    <n v="0"/>
    <n v="0"/>
    <x v="1"/>
    <n v="415719"/>
    <n v="415719"/>
    <n v="106510.0156516306"/>
    <n v="25.620675420567885"/>
    <n v="74.379324579432108"/>
    <x v="0"/>
  </r>
  <r>
    <n v="235"/>
    <s v="CANAL DE 3 PULG X 6 MTS"/>
    <s v="UND"/>
    <n v="1"/>
    <n v="0"/>
    <n v="359155"/>
    <n v="311866.39622915938"/>
    <n v="268844.18999338767"/>
    <n v="188774.61628220091"/>
    <n v="187213.03715670438"/>
    <n v="168195.15869164321"/>
    <n v="0"/>
    <x v="0"/>
    <n v="247341"/>
    <n v="247341"/>
    <n v="71224.693689917985"/>
    <n v="28.79615336313752"/>
    <n v="71.20384663686248"/>
    <x v="0"/>
  </r>
  <r>
    <n v="236"/>
    <s v="CANAL DE 6 PULG X 6 MTS"/>
    <s v="UND"/>
    <n v="1"/>
    <n v="0"/>
    <n v="610641"/>
    <n v="530239.58425321558"/>
    <n v="457092.60524575709"/>
    <n v="386974.68808904052"/>
    <n v="385466.21970920841"/>
    <n v="340805.92837037757"/>
    <n v="0"/>
    <x v="0"/>
    <n v="451870"/>
    <n v="451870"/>
    <n v="93392.888143274526"/>
    <n v="20.668087756052518"/>
    <n v="79.331912243947485"/>
    <x v="0"/>
  </r>
  <r>
    <n v="237"/>
    <s v="ACTUADOR BELIMO GMB24-SR"/>
    <s v="UND"/>
    <n v="1"/>
    <n v="0"/>
    <n v="5118197.7600000007"/>
    <n v="1893502.770094695"/>
    <n v="1469684.3971787523"/>
    <n v="1398950.0044879275"/>
    <n v="1349370"/>
    <n v="1331392.8428613027"/>
    <n v="0"/>
    <x v="0"/>
    <n v="2093516"/>
    <n v="2093516"/>
    <n v="1365947.6446882694"/>
    <n v="65.246582528543811"/>
    <n v="34.753417471456189"/>
    <x v="1"/>
  </r>
  <r>
    <n v="238"/>
    <s v="MOTOR ELECTRICO 30 HP 4P/ 440 V"/>
    <s v="UND"/>
    <n v="1"/>
    <n v="0"/>
    <n v="29122330"/>
    <n v="23663408.064363759"/>
    <n v="18366198.311659686"/>
    <n v="12400315.142267302"/>
    <n v="11815145.331179323"/>
    <n v="12126813.808599439"/>
    <n v="0"/>
    <x v="0"/>
    <n v="17915702"/>
    <n v="17915702"/>
    <n v="6582490.5799654927"/>
    <n v="36.741460535375573"/>
    <n v="63.258539464624427"/>
    <x v="1"/>
  </r>
  <r>
    <n v="239"/>
    <s v="LÁMPARA PILOTO ROJO DIAMETRO 22 mm VOLTAJE A 110 VAC"/>
    <s v="UND"/>
    <n v="1"/>
    <n v="0"/>
    <n v="83469"/>
    <n v="67857.253175971622"/>
    <n v="52713.076923076915"/>
    <n v="48720.312359752272"/>
    <n v="46398.126009693056"/>
    <n v="48082.213918276233"/>
    <n v="0"/>
    <x v="0"/>
    <n v="57873"/>
    <n v="57873"/>
    <n v="13495.488438845787"/>
    <n v="23.319144400403964"/>
    <n v="76.680855599596043"/>
    <x v="0"/>
  </r>
  <r>
    <n v="240"/>
    <s v="PULSADOR DOBLE DIAMETRO DE 22 mm 110VAC"/>
    <s v="UND"/>
    <n v="1"/>
    <n v="0"/>
    <n v="221198"/>
    <n v="179777.29677647221"/>
    <n v="139589.52171038129"/>
    <n v="116955.30024234809"/>
    <n v="108135.79967689823"/>
    <n v="96500.33582451714"/>
    <n v="0"/>
    <x v="0"/>
    <n v="143693"/>
    <n v="143693"/>
    <n v="43841.203350929609"/>
    <n v="30.510326425733759"/>
    <n v="69.489673574266249"/>
    <x v="1"/>
  </r>
  <r>
    <n v="241"/>
    <s v="INDICADOR DE TEMPERATURA DIGITAL PARA TERMOCUPLA TIPO J(CON SALIDA RELE + SSR) DIEMENSIONES 48X 96 MM "/>
    <s v="UND"/>
    <n v="1"/>
    <n v="0"/>
    <n v="899394"/>
    <n v="730819.29109921423"/>
    <n v="567240.12783777819"/>
    <n v="463307.60254914284"/>
    <n v="451210.95315024233"/>
    <n v="431427.87440551299"/>
    <n v="0"/>
    <x v="0"/>
    <n v="590567"/>
    <n v="590567"/>
    <n v="171527.10542836727"/>
    <n v="29.044478514439053"/>
    <n v="70.955521485560951"/>
    <x v="0"/>
  </r>
  <r>
    <n v="242"/>
    <s v="MANOMETRO /SWTCH DE PRESION RANGO 0- 10&quot; AGUA, PARA CONEXIÓN DE TUBERIA DE 3/8 PULG (PRESION DE FILTRO DE MANGAS)"/>
    <s v="UND"/>
    <n v="1"/>
    <n v="0"/>
    <n v="402108"/>
    <n v="326736.3222817214"/>
    <n v="253597.80912497244"/>
    <n v="227272.95574903511"/>
    <n v="210223.76413570275"/>
    <n v="192350.388236436"/>
    <n v="0"/>
    <x v="0"/>
    <n v="268715"/>
    <n v="268715"/>
    <n v="73438.088871518761"/>
    <n v="27.329359682756365"/>
    <n v="72.670640317243638"/>
    <x v="0"/>
  </r>
  <r>
    <n v="243"/>
    <s v="BREAKER, XT3N 250TMD 200-2000 3P FF (140-200 AMP)"/>
    <s v="UND"/>
    <n v="1"/>
    <n v="0"/>
    <n v="1936626"/>
    <n v="1573639.0359738579"/>
    <n v="1221409.9448975092"/>
    <n v="1000956.8261376898"/>
    <n v="1086124.0226171245"/>
    <n v="680763.47374551103"/>
    <n v="0"/>
    <x v="0"/>
    <n v="1249920"/>
    <n v="1249920"/>
    <n v="406186.10337590153"/>
    <n v="32.496968076028985"/>
    <n v="67.503031923971008"/>
    <x v="1"/>
  </r>
  <r>
    <n v="244"/>
    <s v="RELE ELECTRICO -E16DU 6,3-10,AMP"/>
    <s v="UND"/>
    <n v="1"/>
    <n v="0"/>
    <n v="345483"/>
    <n v="372404.3380501981"/>
    <n v="411643.59047828958"/>
    <n v="334139.03599317838"/>
    <n v="325981.55088852992"/>
    <n v="309661.22876831994"/>
    <n v="0"/>
    <x v="0"/>
    <n v="349885"/>
    <n v="349885"/>
    <n v="33610.225926187966"/>
    <n v="9.6060779759600905"/>
    <n v="90.39392202403991"/>
    <x v="0"/>
  </r>
  <r>
    <n v="245"/>
    <s v="RELE ELECTRICO -E16DU 3-8,AMP"/>
    <s v="UND"/>
    <n v="1"/>
    <n v="0"/>
    <n v="328223"/>
    <n v="363529.43726176728"/>
    <n v="411643.59047828958"/>
    <n v="334139.03599317838"/>
    <n v="325981.55088852992"/>
    <n v="309661.22876831994"/>
    <n v="0"/>
    <x v="0"/>
    <n v="345530"/>
    <n v="345530"/>
    <n v="33647.643575826522"/>
    <n v="9.7379803709740163"/>
    <n v="90.262019629025986"/>
    <x v="0"/>
  </r>
  <r>
    <n v="246"/>
    <s v="RELE ELECTRICO -E16DU 5,7-18,9 AMP"/>
    <s v="UND"/>
    <n v="1"/>
    <n v="0"/>
    <n v="554863"/>
    <n v="507840.88330362231"/>
    <n v="470364.59554771869"/>
    <n v="381930.07808993809"/>
    <n v="353146.91437802906"/>
    <n v="335467.28816849465"/>
    <n v="0"/>
    <x v="0"/>
    <n v="433935"/>
    <n v="433935"/>
    <n v="81995.826271887126"/>
    <n v="18.895877555829127"/>
    <n v="81.104122444170869"/>
    <x v="0"/>
  </r>
  <r>
    <n v="247"/>
    <s v="INTERRUPTOR TERMOMAGNETICO, TRIPOLAR S203-C6 6 AMP (REF.: 2CDS253001R0064)"/>
    <s v="UND"/>
    <n v="1"/>
    <n v="0"/>
    <n v="622440"/>
    <n v="505801.84010234301"/>
    <n v="392624.46109764156"/>
    <n v="189571.13365048022"/>
    <n v="187659.98384491116"/>
    <n v="169845.98854702516"/>
    <n v="0"/>
    <x v="0"/>
    <n v="344657"/>
    <n v="344657"/>
    <n v="175447.2905901882"/>
    <n v="50.904896923662712"/>
    <n v="49.095103076337288"/>
    <x v="1"/>
  </r>
  <r>
    <n v="248"/>
    <s v="INTERRUPTOR TERMOMAGNETICO, TRIPOLAR S203-C10 10 AMP (REF.: 2CDS253001R0104)"/>
    <s v="UND"/>
    <n v="1"/>
    <n v="0"/>
    <n v="574279"/>
    <n v="466651.01937592984"/>
    <n v="362213.19594445667"/>
    <n v="265505.78942644288"/>
    <n v="253489.04684975769"/>
    <n v="258577.37552169274"/>
    <n v="0"/>
    <x v="0"/>
    <n v="363453"/>
    <n v="363453"/>
    <n v="120957.01319986364"/>
    <n v="33.279960049817618"/>
    <n v="66.720039950182382"/>
    <x v="1"/>
  </r>
  <r>
    <n v="249"/>
    <s v="CONTACTOR, AF09-30-10 /9 AMP 110 VAC (REF: 1SBL137001R1310)"/>
    <s v="UND"/>
    <n v="1"/>
    <n v="0"/>
    <n v="525316"/>
    <n v="426871.80802322185"/>
    <n v="331347.72316508705"/>
    <n v="279577.59626604436"/>
    <n v="268328.23909531505"/>
    <n v="269408.25487722026"/>
    <n v="0"/>
    <x v="0"/>
    <n v="350142"/>
    <n v="350142"/>
    <n v="95844.824851886398"/>
    <n v="27.373130002080988"/>
    <n v="72.626869997919016"/>
    <x v="0"/>
  </r>
  <r>
    <n v="250"/>
    <s v="CONTACTOR, AF012-30-10 /12 AMP 110 VAC"/>
    <s v="UND"/>
    <n v="1"/>
    <n v="0"/>
    <n v="605198"/>
    <n v="491775.72452742816"/>
    <n v="381716.95834251703"/>
    <n v="338121.62283457501"/>
    <n v="312602.66558966076"/>
    <n v="311554.65883723192"/>
    <n v="0"/>
    <x v="0"/>
    <n v="406828"/>
    <n v="406828"/>
    <n v="107914.57011553468"/>
    <n v="26.52584633199649"/>
    <n v="73.47415366800351"/>
    <x v="0"/>
  </r>
  <r>
    <n v="251"/>
    <s v="ACTUADOR BELIMO LMB24-SR"/>
    <s v="UND"/>
    <n v="1"/>
    <n v="0"/>
    <n v="3102700"/>
    <n v="4873175.2632264476"/>
    <n v="3782339.0301961647"/>
    <n v="3527642.6712144334"/>
    <n v="3450442.4878836833"/>
    <n v="3248636.4913132102"/>
    <n v="0"/>
    <x v="0"/>
    <n v="3664156"/>
    <n v="3664156"/>
    <n v="581362.4032837979"/>
    <n v="15.866202292800796"/>
    <n v="84.133797707199207"/>
    <x v="0"/>
  </r>
  <r>
    <n v="252"/>
    <s v="ACTUADOR NEUMATICO, DIMENSIONES 3&quot; X 5&quot; CON ELECTROVALVULA 110 VAC_x000a_VALVULA MARIPOSA DE 10&quot;, CON ACTUADOR NEUMATICO"/>
    <s v="UND"/>
    <n v="1"/>
    <n v="0"/>
    <n v="11314645"/>
    <n v="6756118.4897320438"/>
    <n v="5243767.2801410621"/>
    <n v="4191938.1563593936"/>
    <n v="3875473.3279483039"/>
    <n v="4200671.5044161901"/>
    <n v="0"/>
    <x v="0"/>
    <n v="5930436"/>
    <n v="5930436"/>
    <n v="2594234.1068355856"/>
    <n v="43.744407777701092"/>
    <n v="56.255592222298908"/>
    <x v="1"/>
  </r>
  <r>
    <n v="253"/>
    <s v="CABLE UNITRONIC (10X 0,34), POR METRO"/>
    <s v="METROS "/>
    <n v="1"/>
    <n v="0"/>
    <n v="87623"/>
    <n v="68057.782254188976"/>
    <n v="48623.035045184035"/>
    <n v="40622.385782245765"/>
    <n v="40568.142164781908"/>
    <n v="35646.440842473072"/>
    <n v="0"/>
    <x v="0"/>
    <n v="53523"/>
    <n v="53523"/>
    <n v="18492.814399472358"/>
    <n v="34.551154455976601"/>
    <n v="65.448845544023399"/>
    <x v="1"/>
  </r>
  <r>
    <n v="254"/>
    <s v="ELECTRODO PARA IGNICION DE 15&quot;"/>
    <s v="UND"/>
    <n v="1"/>
    <n v="0"/>
    <n v="557075"/>
    <n v="452677.51786609186"/>
    <n v="351375.2369407097"/>
    <n v="285285.97073871287"/>
    <n v="272539.09531502426"/>
    <n v="277668.14617101819"/>
    <n v="0"/>
    <x v="0"/>
    <n v="366103"/>
    <n v="366103"/>
    <n v="105899.85739782818"/>
    <n v="28.92624682065653"/>
    <n v="71.07375317934347"/>
    <x v="0"/>
  </r>
  <r>
    <n v="255"/>
    <s v="MOTOR 125 HP, NEMA IEEE841, 1800 RPM., 440 V."/>
    <s v="UND"/>
    <n v="1"/>
    <n v="0"/>
    <n v="110944613.52000001"/>
    <n v="105633375.59549382"/>
    <n v="81986536.759973541"/>
    <n v="44778082.398348451"/>
    <n v="43673120.161550887"/>
    <n v="41517452.140153356"/>
    <n v="0"/>
    <x v="0"/>
    <n v="71422197"/>
    <n v="71422197"/>
    <n v="29490804.489032187"/>
    <n v="41.290811159214527"/>
    <n v="58.709188840785473"/>
    <x v="1"/>
  </r>
  <r>
    <n v="256"/>
    <s v="MOTOR 10 HP, NEMA IEEE841, 1800 RPM, 440V"/>
    <s v="UND"/>
    <n v="1"/>
    <n v="0"/>
    <n v="12713117"/>
    <n v="12091077.47495571"/>
    <n v="11739397.061935198"/>
    <n v="10681297.908625798"/>
    <n v="10419100.323101778"/>
    <n v="9900554.9082791433"/>
    <n v="0"/>
    <x v="0"/>
    <n v="11257424"/>
    <n v="11257424"/>
    <n v="993488.78969212133"/>
    <n v="8.8251876245588807"/>
    <n v="91.174812375441121"/>
    <x v="0"/>
  </r>
  <r>
    <n v="257"/>
    <s v="MOTOR 50 HP, NEMA IEEE841, 1800 RPM, 440V"/>
    <s v="UND"/>
    <n v="1"/>
    <n v="0"/>
    <n v="41042764"/>
    <n v="37410236.269232288"/>
    <n v="34466267.846594661"/>
    <n v="30464134.278790057"/>
    <n v="29720651.873990308"/>
    <n v="28227355.952635158"/>
    <n v="0"/>
    <x v="0"/>
    <n v="33555235"/>
    <n v="33555235"/>
    <n v="4553374.8055972727"/>
    <n v="13.569789648611529"/>
    <n v="86.430210351388467"/>
    <x v="0"/>
  </r>
  <r>
    <n v="258"/>
    <s v="MOTOR NEMA IEEE841, 40HP, 1800 RPM, 440V"/>
    <s v="UND"/>
    <n v="1"/>
    <n v="0"/>
    <n v="45028849"/>
    <n v="41109884.592466377"/>
    <n v="37953879.371831603"/>
    <n v="25867432.546450052"/>
    <n v="25230199.579967689"/>
    <n v="23981401.46753373"/>
    <n v="0"/>
    <x v="0"/>
    <n v="33195274"/>
    <n v="33195274"/>
    <n v="8439530.0138236899"/>
    <n v="25.423890201429543"/>
    <n v="74.576109798570457"/>
    <x v="0"/>
  </r>
  <r>
    <n v="259"/>
    <s v="MOTOR NEMA IEEE841, 4HP, 1800 RPM, 440V"/>
    <s v="UND"/>
    <n v="1"/>
    <n v="0"/>
    <n v="10861784"/>
    <n v="8825783.0768860448"/>
    <n v="6850098.6290500322"/>
    <n v="6024193.6091912761"/>
    <n v="5875982.8109854609"/>
    <n v="5584615.2858390762"/>
    <n v="0"/>
    <x v="0"/>
    <n v="7337076"/>
    <n v="7337076"/>
    <n v="1906416.1070627358"/>
    <n v="25.983322335256386"/>
    <n v="74.016677664743611"/>
    <x v="0"/>
  </r>
  <r>
    <n v="260"/>
    <s v="MOTOR NEMA IEEE841, 5HP, 1800 RPM, 440V"/>
    <s v="UND"/>
    <n v="1"/>
    <n v="0"/>
    <n v="11168357"/>
    <n v="9074886.8497878034"/>
    <n v="7043435.6909852317"/>
    <n v="6970721.7484965445"/>
    <n v="6895607.3505654279"/>
    <n v="6245120.9240027182"/>
    <n v="0"/>
    <x v="0"/>
    <n v="7899688"/>
    <n v="7899688"/>
    <n v="1703291.2180428766"/>
    <n v="21.561499872436439"/>
    <n v="78.438500127563557"/>
    <x v="0"/>
  </r>
  <r>
    <n v="261"/>
    <s v="MOTOR TRIFASICO NEMA 150HP A 1800RPM FACES 230/460/380 444/5T"/>
    <s v="UND"/>
    <n v="1"/>
    <n v="0"/>
    <n v="183358648"/>
    <n v="148988314.25740692"/>
    <n v="115636134.94820365"/>
    <n v="0"/>
    <n v="0"/>
    <n v="0"/>
    <n v="0"/>
    <x v="1"/>
    <n v="149327699"/>
    <n v="149327699"/>
    <n v="27648641.679115593"/>
    <n v="18.515413995038919"/>
    <n v="81.484586004961074"/>
    <x v="0"/>
  </r>
  <r>
    <n v="262"/>
    <s v="MOTOR NEMA IEEE841, 75HP, 3600 RPM, 440V"/>
    <s v="UND"/>
    <n v="1"/>
    <n v="0"/>
    <n v="71394440"/>
    <n v="67318334.256417155"/>
    <n v="64694396.050253466"/>
    <n v="44627275.10995423"/>
    <n v="43529788.012924075"/>
    <n v="41369293.749393381"/>
    <n v="0"/>
    <x v="0"/>
    <n v="55488921"/>
    <n v="55488921"/>
    <n v="12503475.58674979"/>
    <n v="22.533282971477838"/>
    <n v="77.466717028522169"/>
    <x v="0"/>
  </r>
  <r>
    <n v="263"/>
    <s v="MOTOR TIPO NEMA IEEE 841, 3HP, 1800 RPM, 440 V."/>
    <s v="UND"/>
    <n v="1"/>
    <n v="0"/>
    <n v="12248552"/>
    <n v="9952581.7780627124"/>
    <n v="7724626.5153184915"/>
    <n v="5488933.9377075676"/>
    <n v="5355160.6138933767"/>
    <n v="5085779.0041735424"/>
    <n v="0"/>
    <x v="0"/>
    <n v="7642606"/>
    <n v="7642606"/>
    <n v="2675989.7872248818"/>
    <n v="35.014101043870141"/>
    <n v="64.985898956129859"/>
    <x v="1"/>
  </r>
  <r>
    <n v="264"/>
    <s v="MOTOR TIPO NEMA IEEE 841, 7HP, 1800 RPM, 440 V"/>
    <s v="UND"/>
    <n v="1"/>
    <n v="0"/>
    <n v="14499086"/>
    <n v="12017042.536365153"/>
    <n v="9642256.3411946204"/>
    <n v="7979112.7367381752"/>
    <n v="7784425.4927302105"/>
    <n v="7393156.8125788616"/>
    <n v="0"/>
    <x v="0"/>
    <n v="9885847"/>
    <n v="9885847"/>
    <n v="2586774.6057841512"/>
    <n v="26.1664438644878"/>
    <n v="73.833556135512197"/>
    <x v="0"/>
  </r>
  <r>
    <n v="265"/>
    <s v="PASAMURO BH25DD"/>
    <s v="UND"/>
    <n v="1"/>
    <n v="0"/>
    <n v="636619"/>
    <n v="517321.3421995411"/>
    <n v="401561.91977077362"/>
    <n v="91865.003141549241"/>
    <n v="89728.061389337643"/>
    <n v="85271.821799475889"/>
    <n v="0"/>
    <x v="0"/>
    <n v="303728"/>
    <n v="303728"/>
    <n v="225246.16701428167"/>
    <n v="74.160488007125352"/>
    <n v="25.839511992874648"/>
    <x v="1"/>
  </r>
  <r>
    <n v="266"/>
    <s v="VALVULA NEUMATICA GOYEN, RCAC 25 - DDD4 - CON BOBINA A 110V."/>
    <s v="UND"/>
    <n v="1"/>
    <n v="0"/>
    <n v="1446072"/>
    <n v="1164323.4494767431"/>
    <n v="889392.86312541319"/>
    <n v="788684.9474912486"/>
    <n v="769459.48303715675"/>
    <n v="730819.50596913532"/>
    <n v="0"/>
    <x v="0"/>
    <n v="964792"/>
    <n v="964792"/>
    <n v="258534.29226477689"/>
    <n v="26.796894280298432"/>
    <n v="73.203105719701568"/>
    <x v="0"/>
  </r>
  <r>
    <n v="267"/>
    <s v="VÁLVULA SOLENOIDE DANFFOS PARA GAS 1/4'' NPT 110 VAC- NC"/>
    <s v="UND"/>
    <n v="1"/>
    <n v="0"/>
    <n v="1307704"/>
    <n v="1052920.6120631299"/>
    <n v="804303.91007273516"/>
    <n v="668410.82488106994"/>
    <n v="652114.89499192243"/>
    <n v="619546.39619528293"/>
    <n v="0"/>
    <x v="0"/>
    <n v="850833"/>
    <n v="850833"/>
    <n v="250996.57970157027"/>
    <n v="29.500099279361553"/>
    <n v="70.49990072063845"/>
    <x v="0"/>
  </r>
  <r>
    <n v="268"/>
    <s v="VALVULAS SOLENIOIDE ASCO 8266D069L, 1/2&quot;, NORMALMENTE CERRADA, BOBINA A 110V, DOS POSICIONES"/>
    <s v="UND"/>
    <n v="1"/>
    <n v="0"/>
    <n v="1972237"/>
    <n v="1587974.8796299796"/>
    <n v="1213011.4502975533"/>
    <n v="1022595.5479759448"/>
    <n v="997622.95638126007"/>
    <n v="947709.83888187911"/>
    <n v="0"/>
    <x v="0"/>
    <n v="1290192"/>
    <n v="1290192"/>
    <n v="372897.52832426137"/>
    <n v="28.90248337644795"/>
    <n v="71.097516623552053"/>
    <x v="0"/>
  </r>
  <r>
    <n v="269"/>
    <s v="SENSOR FLUJO SINNET 2536 RANGO DE TRABAJO DE 0.1 A 6 m/s"/>
    <s v="UND"/>
    <n v="1"/>
    <n v="0"/>
    <n v="8424335"/>
    <n v="6845240.7596629346"/>
    <n v="5312928.5408860473"/>
    <n v="4348586.5721209953"/>
    <n v="4341721.6478190627"/>
    <n v="3805732.7118315059"/>
    <n v="0"/>
    <x v="0"/>
    <n v="5513091"/>
    <n v="5513091"/>
    <n v="1629584.7459655036"/>
    <n v="29.558459056190138"/>
    <n v="70.441540943809855"/>
    <x v="0"/>
  </r>
  <r>
    <n v="270"/>
    <s v="RELE BIMETALICO DE 72 AMP"/>
    <s v="UND"/>
    <n v="1"/>
    <n v="0"/>
    <n v="1541833"/>
    <n v="1252866.9646917889"/>
    <n v="972468.30725148763"/>
    <n v="744876.49223588558"/>
    <n v="712132.24555735057"/>
    <n v="723344.83548481029"/>
    <n v="0"/>
    <x v="0"/>
    <n v="991254"/>
    <n v="991254"/>
    <n v="311533.20618983771"/>
    <n v="31.428191582564885"/>
    <n v="68.571808417435108"/>
    <x v="1"/>
  </r>
  <r>
    <n v="271"/>
    <s v="RELE BIMETALICO DE 50 AMP"/>
    <s v="UND"/>
    <n v="1"/>
    <n v="0"/>
    <n v="1394374"/>
    <n v="1133024.0370652853"/>
    <n v="879419.85452942469"/>
    <n v="777799.21012476448"/>
    <n v="760139.6607431341"/>
    <n v="717888.4839367175"/>
    <n v="0"/>
    <x v="0"/>
    <n v="943774"/>
    <n v="943774"/>
    <n v="243341.61870499756"/>
    <n v="25.783886683146338"/>
    <n v="74.216113316853665"/>
    <x v="0"/>
  </r>
  <r>
    <n v="272"/>
    <s v="RELE BIMETALICO DE 40 AMP"/>
    <s v="UND"/>
    <n v="1"/>
    <n v="0"/>
    <n v="1078470"/>
    <n v="876341.85335604532"/>
    <n v="680205.25898170588"/>
    <n v="578669.86805493233"/>
    <n v="560413.52180937002"/>
    <n v="545573.4281277298"/>
    <n v="0"/>
    <x v="0"/>
    <n v="719946"/>
    <n v="719946"/>
    <n v="195956.54233157996"/>
    <n v="27.218227802026814"/>
    <n v="72.781772197973183"/>
    <x v="0"/>
  </r>
  <r>
    <n v="273"/>
    <s v="RELE BIMETALICO DE 20 - 30 AMP"/>
    <s v="UND"/>
    <n v="1"/>
    <n v="0"/>
    <n v="1105506"/>
    <n v="898308.72188472492"/>
    <n v="697254.34428036143"/>
    <n v="634824.34251862497"/>
    <n v="619521.51857835217"/>
    <n v="588049.99805881782"/>
    <n v="0"/>
    <x v="0"/>
    <n v="757244"/>
    <n v="757244"/>
    <n v="185905.48670283158"/>
    <n v="24.55027530133373"/>
    <n v="75.449724698666273"/>
    <x v="0"/>
  </r>
  <r>
    <n v="274"/>
    <s v="RELE BIMETALICO DE 5 -15 AMP"/>
    <s v="UND"/>
    <n v="1"/>
    <n v="0"/>
    <n v="438798"/>
    <n v="415407.89814572752"/>
    <n v="401130.53118800966"/>
    <n v="324049.81599497353"/>
    <n v="314889.40226171247"/>
    <n v="303235.91187032906"/>
    <n v="0"/>
    <x v="0"/>
    <n v="366252"/>
    <n v="366252"/>
    <n v="53674.799364163722"/>
    <n v="14.655155293121599"/>
    <n v="85.344844706878405"/>
    <x v="0"/>
  </r>
  <r>
    <n v="275"/>
    <s v="PULSADOR DOBLE CON BOMBILLO PILOTO A 220 V"/>
    <s v="UND"/>
    <n v="1"/>
    <n v="0"/>
    <n v="293153"/>
    <n v="267065.02345713688"/>
    <n v="245879.5393431783"/>
    <n v="198067.31891212639"/>
    <n v="183149.75767366722"/>
    <n v="170280.94632631273"/>
    <n v="0"/>
    <x v="0"/>
    <n v="226266"/>
    <n v="226266"/>
    <n v="45298.3152958953"/>
    <n v="20.019939052219645"/>
    <n v="79.980060947780359"/>
    <x v="0"/>
  </r>
  <r>
    <n v="276"/>
    <s v="PULSADOR DOBLE CON BOMBILLO PILOTO A 110 V"/>
    <s v="UND"/>
    <n v="1"/>
    <n v="0"/>
    <n v="232456"/>
    <n v="207530.71974539384"/>
    <n v="186012.14899713465"/>
    <n v="149878.01813122703"/>
    <n v="138615.31502423264"/>
    <n v="135956.60487236729"/>
    <n v="0"/>
    <x v="0"/>
    <n v="175075"/>
    <n v="175075"/>
    <n v="36423.480280191281"/>
    <n v="20.804501088214355"/>
    <n v="79.195498911785648"/>
    <x v="0"/>
  </r>
  <r>
    <n v="277"/>
    <s v="TEMPORIZADOR DE 0-10 SEG"/>
    <s v="UND"/>
    <n v="1"/>
    <n v="0"/>
    <n v="419742"/>
    <n v="349068.51111131196"/>
    <n v="281634.80714128277"/>
    <n v="243468.80890404814"/>
    <n v="234554.24878836834"/>
    <n v="232445.45666310785"/>
    <n v="0"/>
    <x v="0"/>
    <n v="293486"/>
    <n v="293486"/>
    <n v="69367.454527432259"/>
    <n v="23.635694556957489"/>
    <n v="76.364305443042511"/>
    <x v="0"/>
  </r>
  <r>
    <n v="278"/>
    <s v="BREAKER 3 X 250 AMP"/>
    <s v="UND"/>
    <n v="1"/>
    <n v="0"/>
    <n v="1640852"/>
    <n v="1333314.8629124658"/>
    <n v="1034893.6037028873"/>
    <n v="858512.97011040314"/>
    <n v="834164.15185783524"/>
    <n v="803259.35552751634"/>
    <n v="0"/>
    <x v="0"/>
    <n v="1084166"/>
    <n v="1084166"/>
    <n v="307335.58867708122"/>
    <n v="28.347650514504348"/>
    <n v="71.652349485495648"/>
    <x v="0"/>
  </r>
  <r>
    <n v="279"/>
    <s v="BREAKER 3 X 16 AMP"/>
    <s v="UND"/>
    <n v="1"/>
    <n v="0"/>
    <n v="442176"/>
    <n v="359326.26836487511"/>
    <n v="278935.64029094111"/>
    <n v="242141.27995691591"/>
    <n v="235244.34571890146"/>
    <n v="226793.87654081336"/>
    <n v="0"/>
    <x v="0"/>
    <n v="297436"/>
    <n v="297436"/>
    <n v="78568.392458412593"/>
    <n v="26.415226286802067"/>
    <n v="73.584773713197933"/>
    <x v="0"/>
  </r>
  <r>
    <n v="280"/>
    <s v="BREAKER 3 X 20 AMP"/>
    <s v="UND"/>
    <n v="1"/>
    <n v="0"/>
    <n v="347659"/>
    <n v="301883.62191948824"/>
    <n v="260238.15076041434"/>
    <n v="236167.39969482095"/>
    <n v="229252.73021001616"/>
    <n v="221417.91322915658"/>
    <n v="0"/>
    <x v="0"/>
    <n v="266103"/>
    <n v="266103"/>
    <n v="45123.6634638291"/>
    <n v="16.95721711661616"/>
    <n v="83.042782883383836"/>
    <x v="0"/>
  </r>
  <r>
    <n v="281"/>
    <s v="BREAKER 3 X 40 AMP"/>
    <s v="UND"/>
    <n v="1"/>
    <n v="0"/>
    <n v="604221"/>
    <n v="490978.5718056038"/>
    <n v="381094.32444346481"/>
    <n v="449899.5601831075"/>
    <n v="436513.71567043621"/>
    <n v="422523.44171600509"/>
    <n v="157227.69214989059"/>
    <x v="5"/>
    <n v="420351"/>
    <n v="420351"/>
    <n v="125760.80629421301"/>
    <n v="29.918046179077251"/>
    <n v="70.081953820922749"/>
    <x v="0"/>
  </r>
  <r>
    <n v="282"/>
    <s v="BREAKER 3 X 50 AMP"/>
    <s v="UND"/>
    <n v="1"/>
    <n v="0"/>
    <n v="611250"/>
    <n v="496690.67238017096"/>
    <n v="385526.65197266912"/>
    <n v="392948.56835113547"/>
    <n v="381591.27625201939"/>
    <n v="368384.83548481029"/>
    <n v="0"/>
    <x v="0"/>
    <n v="439399"/>
    <n v="439399"/>
    <n v="87806.338888023354"/>
    <n v="19.983281456722331"/>
    <n v="80.016718543277676"/>
    <x v="0"/>
  </r>
  <r>
    <n v="283"/>
    <s v="BREAKER 3 X 60 AMP"/>
    <s v="UND"/>
    <n v="1"/>
    <n v="0"/>
    <n v="687001"/>
    <n v="558234.23774692335"/>
    <n v="433282.56336786418"/>
    <n v="387505.69966789341"/>
    <n v="376033.95799676899"/>
    <n v="363898.88479083765"/>
    <n v="0"/>
    <x v="0"/>
    <n v="467659"/>
    <n v="467659"/>
    <n v="117673.55086280098"/>
    <n v="25.162255160875979"/>
    <n v="74.837744839124014"/>
    <x v="0"/>
  </r>
  <r>
    <n v="284"/>
    <s v="BREAKER 3 X 100 AMP"/>
    <s v="UND"/>
    <n v="1"/>
    <n v="0"/>
    <n v="554777"/>
    <n v="450811.20763317798"/>
    <n v="349930.03085739474"/>
    <n v="281568.88968674268"/>
    <n v="272755.5411954766"/>
    <n v="265604.16868873144"/>
    <n v="0"/>
    <x v="0"/>
    <n v="362574"/>
    <n v="362574"/>
    <n v="107175.86761771198"/>
    <n v="29.559722323639303"/>
    <n v="70.440277676360694"/>
    <x v="0"/>
  </r>
  <r>
    <n v="285"/>
    <s v="BREAKER 3 X 150 AMP"/>
    <s v="UND"/>
    <n v="1"/>
    <n v="0"/>
    <n v="1577639"/>
    <n v="1281923.826669123"/>
    <n v="994970.05730659014"/>
    <n v="870327.97773987986"/>
    <n v="855656.94668820687"/>
    <n v="791664.78792584687"/>
    <n v="0"/>
    <x v="0"/>
    <n v="1062030"/>
    <n v="1062030"/>
    <n v="280220.09866438498"/>
    <n v="26.385327972315753"/>
    <n v="73.61467202768425"/>
    <x v="0"/>
  </r>
  <r>
    <n v="286"/>
    <s v="BLOQUE DE CONTACTOS NORMALMENTE ABIERTO ZBE-101 SCHNEIDER"/>
    <s v="UND"/>
    <n v="1"/>
    <n v="0"/>
    <n v="50120"/>
    <n v="43520.766282416735"/>
    <n v="37516.680625964291"/>
    <n v="28276.36657391617"/>
    <n v="27442.245557350565"/>
    <n v="26618.55478986703"/>
    <n v="0"/>
    <x v="0"/>
    <n v="35582"/>
    <n v="35582"/>
    <n v="8926.4744277032059"/>
    <n v="25.087050833857582"/>
    <n v="74.912949166142425"/>
    <x v="0"/>
  </r>
  <r>
    <n v="287"/>
    <s v="CABLE ENCAUCHETADO 3 X 14 AWG"/>
    <s v="METRO"/>
    <n v="1"/>
    <n v="0"/>
    <n v="21067"/>
    <n v="16980.444964889106"/>
    <n v="12994.901917566673"/>
    <n v="11283.996050623822"/>
    <n v="0"/>
    <n v="0"/>
    <n v="0"/>
    <x v="3"/>
    <n v="15582"/>
    <n v="15582"/>
    <n v="3781.7584226897493"/>
    <n v="24.270045069244958"/>
    <n v="75.729954930755042"/>
    <x v="0"/>
  </r>
  <r>
    <n v="288"/>
    <s v="CABLE ENCAUCHETADO 4 X 6 AWG"/>
    <s v="METRO"/>
    <n v="1"/>
    <n v="0"/>
    <n v="118829"/>
    <n v="95699.028065493971"/>
    <n v="73132.860921313637"/>
    <n v="55225.204200700122"/>
    <n v="0"/>
    <n v="0"/>
    <n v="0"/>
    <x v="3"/>
    <n v="85722"/>
    <n v="85722"/>
    <n v="23896.419783501966"/>
    <n v="27.876647515809204"/>
    <n v="72.123352484190804"/>
    <x v="0"/>
  </r>
  <r>
    <n v="289"/>
    <s v="CABLE ENCAUCHETADO 2 X 10 AWG"/>
    <s v="METRO"/>
    <n v="1"/>
    <n v="0"/>
    <n v="13559"/>
    <n v="10946.703690606964"/>
    <n v="8400.6678421864654"/>
    <n v="6372.1389462346297"/>
    <n v="6234.7657512116321"/>
    <n v="5902.7933611569451"/>
    <n v="0"/>
    <x v="0"/>
    <n v="8569"/>
    <n v="8569"/>
    <n v="2827.4079914470135"/>
    <n v="32.995775369903299"/>
    <n v="67.004224630096701"/>
    <x v="1"/>
  </r>
  <r>
    <n v="290"/>
    <s v="CABLE ENCAUCHETADO 3 X 16 AWG "/>
    <s v="METRO"/>
    <n v="1"/>
    <n v="0"/>
    <n v="10570"/>
    <n v="8540.3547519988861"/>
    <n v="6563.1915362574382"/>
    <n v="5177.3628938156362"/>
    <n v="5089.2891760904686"/>
    <n v="5017.0872561389888"/>
    <n v="4363.9804431072207"/>
    <x v="5"/>
    <n v="6474"/>
    <n v="6474"/>
    <n v="2112.1573497950717"/>
    <n v="32.625229375889276"/>
    <n v="67.374770624110724"/>
    <x v="1"/>
  </r>
  <r>
    <n v="291"/>
    <s v="CABLE ENCAUCHETADO 3 X 12 AWG"/>
    <s v="METRO"/>
    <n v="1"/>
    <n v="0"/>
    <n v="20683"/>
    <n v="16659.796983383159"/>
    <n v="12734.112849900814"/>
    <n v="10221.972892918051"/>
    <n v="9967.7544426494351"/>
    <n v="9599.2167329903914"/>
    <n v="0"/>
    <x v="0"/>
    <n v="13311"/>
    <n v="13311"/>
    <n v="4090.4428929435089"/>
    <n v="30.729794102197499"/>
    <n v="69.270205897802498"/>
    <x v="1"/>
  </r>
  <r>
    <n v="292"/>
    <s v="TERMINALES TUBULAR CABLE AWG 1/0"/>
    <s v="UND"/>
    <n v="1"/>
    <n v="0"/>
    <n v="18937"/>
    <n v="16443.38441382187"/>
    <n v="14174.972448754683"/>
    <n v="11947.760524189931"/>
    <n v="11152.584814216478"/>
    <n v="41142.986508783855"/>
    <n v="0"/>
    <x v="0"/>
    <n v="18966"/>
    <n v="18966"/>
    <n v="10258.673135479015"/>
    <n v="54.089808791938289"/>
    <n v="45.910191208061711"/>
    <x v="1"/>
  </r>
  <r>
    <n v="293"/>
    <s v="TERMINALES DE OJO CABLE AWG 1/0"/>
    <s v="UND"/>
    <n v="1"/>
    <n v="0"/>
    <n v="22734"/>
    <n v="18320.614547034689"/>
    <n v="14015.239144809344"/>
    <n v="11151.243155910601"/>
    <n v="10347.237479806139"/>
    <n v="47734.821896534995"/>
    <n v="0"/>
    <x v="0"/>
    <n v="20717"/>
    <n v="20717"/>
    <n v="12804.445382593283"/>
    <n v="61.80646513777711"/>
    <n v="38.19353486222289"/>
    <x v="1"/>
  </r>
  <r>
    <n v="294"/>
    <s v="TERMINALES TUBULAR CABLE AWG 2/0"/>
    <s v="UND"/>
    <n v="1"/>
    <n v="0"/>
    <n v="27275"/>
    <n v="21976.795710769657"/>
    <n v="16808.942032179853"/>
    <n v="14337.312629027916"/>
    <n v="15071.098546042003"/>
    <n v="60548.132582742895"/>
    <n v="0"/>
    <x v="0"/>
    <n v="26003"/>
    <n v="26003"/>
    <n v="16079.593295042247"/>
    <n v="61.837454505411863"/>
    <n v="38.162545494588137"/>
    <x v="1"/>
  </r>
  <r>
    <n v="295"/>
    <s v="TERMINALES DE OJO CABLE AWG 2/0"/>
    <s v="UND"/>
    <n v="1"/>
    <n v="0"/>
    <n v="27527"/>
    <n v="22184.273816449971"/>
    <n v="16974.108441701563"/>
    <n v="14470.065523741137"/>
    <n v="13387.318255250404"/>
    <n v="68106.062311947986"/>
    <n v="0"/>
    <x v="0"/>
    <n v="27108"/>
    <n v="27108"/>
    <n v="18955.781911389004"/>
    <n v="69.926892103397535"/>
    <n v="30.073107896602465"/>
    <x v="1"/>
  </r>
  <r>
    <n v="296"/>
    <s v="ELECTROVALVULA DE 1/2&quot; CON BOBINA DE 110V 2 VIAS 3 POSICIONES "/>
    <s v="UND"/>
    <n v="1"/>
    <n v="0"/>
    <n v="1746401"/>
    <n v="1406151.5906247653"/>
    <n v="1074136.9252810227"/>
    <n v="975468.27035275125"/>
    <n v="901908.90145395801"/>
    <n v="850618.07531786861"/>
    <n v="0"/>
    <x v="0"/>
    <n v="1159114"/>
    <n v="1159114"/>
    <n v="318382.53905734699"/>
    <n v="27.467750286628146"/>
    <n v="72.532249713371854"/>
    <x v="0"/>
  </r>
  <r>
    <n v="297"/>
    <s v="FOTOCELDA 7027-1023"/>
    <s v="UND"/>
    <n v="1"/>
    <n v="0"/>
    <n v="2237130"/>
    <n v="1817809.9920951121"/>
    <n v="1410914.494159136"/>
    <n v="1205529.036890764"/>
    <n v="1130730.1453957998"/>
    <n v="1219536.9183732895"/>
    <n v="0"/>
    <x v="0"/>
    <n v="1503608"/>
    <n v="1503608"/>
    <n v="398738.60369578283"/>
    <n v="26.518787057250481"/>
    <n v="73.481212942749522"/>
    <x v="0"/>
  </r>
  <r>
    <n v="298"/>
    <s v="CABLE MCM N° 500 (PARA INSTALACIONES INDUSTRIALES)"/>
    <s v="METRO"/>
    <n v="1"/>
    <n v="0"/>
    <n v="480874"/>
    <n v="387184.91946395044"/>
    <n v="295763.05488208064"/>
    <n v="243601.56179876137"/>
    <n v="235831.84168012923"/>
    <n v="229857.24255071342"/>
    <n v="0"/>
    <x v="0"/>
    <n v="312185"/>
    <n v="312185"/>
    <n v="92791.881243692857"/>
    <n v="29.723363148034931"/>
    <n v="70.276636851965065"/>
    <x v="0"/>
  </r>
  <r>
    <n v="299"/>
    <s v="POTENCIOMETRO LINEAL DE 5 KΩ"/>
    <s v="UND"/>
    <n v="1"/>
    <n v="0"/>
    <n v="373671"/>
    <n v="303656.61664075637"/>
    <n v="235719.63191536255"/>
    <n v="180278.43102055474"/>
    <n v="175021.7932148627"/>
    <n v="169133.97845287781"/>
    <n v="0"/>
    <x v="0"/>
    <n v="239580"/>
    <n v="239580"/>
    <n v="76101.020165170819"/>
    <n v="31.764346007667925"/>
    <n v="68.235653992332075"/>
    <x v="1"/>
  </r>
  <r>
    <n v="300"/>
    <s v="MINI CONTACTOR REFERENCIA B6-3010-24 V A 30-450 HZ"/>
    <s v="UND"/>
    <n v="1"/>
    <n v="0"/>
    <n v="925968"/>
    <n v="752424.81019981916"/>
    <n v="584026.25082653726"/>
    <n v="541897.31621937"/>
    <n v="539717.64135702746"/>
    <n v="477219.02358536352"/>
    <n v="0"/>
    <x v="0"/>
    <n v="636876"/>
    <n v="636876"/>
    <n v="154741.64228028335"/>
    <n v="24.296981246001316"/>
    <n v="75.703018753998691"/>
    <x v="0"/>
  </r>
  <r>
    <n v="301"/>
    <s v="CONTACTOR AUXILIAR ANN CAF 6-11M FRONTAL 2 CONTACTOS AXILIARES 24 V"/>
    <s v="UND"/>
    <n v="1"/>
    <n v="0"/>
    <n v="338387"/>
    <n v="323345.19687978865"/>
    <n v="315671.04033502314"/>
    <n v="288073.78152769053"/>
    <n v="285865.97738287563"/>
    <n v="256419.81267591965"/>
    <n v="0"/>
    <x v="0"/>
    <n v="301294"/>
    <n v="301294"/>
    <n v="27371.931997688003"/>
    <n v="9.0847915981360412"/>
    <n v="90.915208401863964"/>
    <x v="0"/>
  </r>
  <r>
    <n v="302"/>
    <s v="RELE DE SOBRECARGA T7DU 0,24-0,4"/>
    <s v="UND"/>
    <n v="1"/>
    <n v="0"/>
    <n v="316900"/>
    <n v="294883.96582785225"/>
    <n v="278868.26978179411"/>
    <n v="206032.49259491969"/>
    <n v="195170.93699515349"/>
    <n v="204364.12307095021"/>
    <n v="0"/>
    <x v="0"/>
    <n v="249370"/>
    <n v="249370"/>
    <n v="48893.041158451917"/>
    <n v="19.606625158780894"/>
    <n v="80.393374841219099"/>
    <x v="0"/>
  </r>
  <r>
    <n v="303"/>
    <s v="MOTOR ELÉCTRICO DE 0,5 HP 220/440 1750 RPM"/>
    <s v="UND"/>
    <n v="1"/>
    <n v="0"/>
    <n v="2859006"/>
    <n v="2176398.6708307024"/>
    <n v="1493026.1053559619"/>
    <n v="884532.53747419454"/>
    <n v="857028.70759289176"/>
    <n v="833298.71687857911"/>
    <n v="0"/>
    <x v="0"/>
    <n v="1517215"/>
    <n v="1517215"/>
    <n v="768047.93943080457"/>
    <n v="50.622221598837648"/>
    <n v="49.377778401162352"/>
    <x v="1"/>
  </r>
  <r>
    <n v="304"/>
    <s v="CABLE ENCAUCHETADO 4 X 14 AWG"/>
    <s v="METRO"/>
    <n v="1"/>
    <n v="0"/>
    <n v="32198"/>
    <n v="25950.646701383575"/>
    <n v="19859.087502755123"/>
    <n v="17390.629207432008"/>
    <n v="16254.523424878837"/>
    <n v="17985.432398330584"/>
    <n v="0"/>
    <x v="0"/>
    <n v="21606"/>
    <n v="21606"/>
    <n v="5680.8785052367066"/>
    <n v="26.293059822441485"/>
    <n v="73.706940177558522"/>
    <x v="0"/>
  </r>
  <r>
    <n v="305"/>
    <s v="CINTA ELECTRICA VINILO ROJA"/>
    <s v="UND"/>
    <n v="1"/>
    <n v="0"/>
    <n v="33633"/>
    <n v="30402.987868733919"/>
    <n v="27707.751818382189"/>
    <n v="20576.698680549325"/>
    <n v="20098.546042003232"/>
    <n v="19105.125691546153"/>
    <n v="0"/>
    <x v="0"/>
    <n v="25254"/>
    <n v="25254"/>
    <n v="5612.5621520491268"/>
    <n v="22.224448214338825"/>
    <n v="77.775551785661179"/>
    <x v="0"/>
  </r>
  <r>
    <n v="306"/>
    <s v="CINTA ELECTRICA VINILO BLANCA "/>
    <s v="UND"/>
    <n v="1"/>
    <n v="0"/>
    <n v="33633"/>
    <n v="30402.987868733919"/>
    <n v="27707.751818382189"/>
    <n v="20576.698680549325"/>
    <n v="20098.546042003232"/>
    <n v="19105.125691546153"/>
    <n v="0"/>
    <x v="0"/>
    <n v="25254"/>
    <n v="25254"/>
    <n v="5612.5621520491268"/>
    <n v="22.224448214338825"/>
    <n v="77.775551785661179"/>
    <x v="0"/>
  </r>
  <r>
    <n v="307"/>
    <s v="CINTA ELECTRICA VINILO AMARILLA"/>
    <s v="UND"/>
    <n v="1"/>
    <n v="0"/>
    <n v="33633"/>
    <n v="35682.263304178538"/>
    <n v="27707.751818382189"/>
    <n v="20576.698680549325"/>
    <n v="20098.546042003232"/>
    <n v="19105.125691546153"/>
    <n v="0"/>
    <x v="0"/>
    <n v="26134"/>
    <n v="26134"/>
    <n v="6665.7883295622141"/>
    <n v="25.506192429640368"/>
    <n v="74.493807570359635"/>
    <x v="0"/>
  </r>
  <r>
    <n v="308"/>
    <s v="CINTA ELECTRICA VINILO AZUL"/>
    <s v="UND"/>
    <n v="1"/>
    <n v="0"/>
    <n v="33633"/>
    <n v="35682.263304178538"/>
    <n v="27707.751818382189"/>
    <n v="20576.698680549325"/>
    <n v="20098.546042003232"/>
    <n v="19105.125691546153"/>
    <n v="0"/>
    <x v="0"/>
    <n v="26134"/>
    <n v="26134"/>
    <n v="6665.7883295622141"/>
    <n v="25.506192429640368"/>
    <n v="74.493807570359635"/>
    <x v="0"/>
  </r>
  <r>
    <n v="309"/>
    <s v="RIEL OMEGA POR 6 METROS "/>
    <s v="UND"/>
    <n v="1"/>
    <n v="0"/>
    <n v="63452"/>
    <n v="59341.716379197656"/>
    <n v="56467.352876350007"/>
    <n v="47923.79499147294"/>
    <n v="46333.473344103397"/>
    <n v="45430.837620110651"/>
    <n v="0"/>
    <x v="0"/>
    <n v="53158"/>
    <n v="53158"/>
    <n v="6938.2599293325011"/>
    <n v="13.052146298454609"/>
    <n v="86.947853701545398"/>
    <x v="0"/>
  </r>
  <r>
    <n v="310"/>
    <s v="CABLE ENCAUCHETADO DE 4X12 AWG"/>
    <s v="METRO"/>
    <n v="1"/>
    <n v="0"/>
    <n v="33962"/>
    <n v="27358.321121740944"/>
    <n v="20915.28322680185"/>
    <n v="17125.123418005565"/>
    <n v="16333.231017770599"/>
    <n v="16971.966417548287"/>
    <n v="0"/>
    <x v="0"/>
    <n v="22111"/>
    <n v="22111"/>
    <n v="6507.1955610680552"/>
    <n v="29.429675550938693"/>
    <n v="70.570324449061303"/>
    <x v="0"/>
  </r>
  <r>
    <n v="311"/>
    <s v="CAJA DE PULSADORES SWITCH ON/OFF "/>
    <s v="UND"/>
    <n v="1"/>
    <n v="0"/>
    <n v="78854"/>
    <n v="64102.792909545984"/>
    <n v="49793.325986334581"/>
    <n v="40622.385782245765"/>
    <n v="39717.819063004848"/>
    <n v="37743.712510919155"/>
    <n v="0"/>
    <x v="0"/>
    <n v="51806"/>
    <n v="51806"/>
    <n v="15032.196283674315"/>
    <n v="29.016322981265326"/>
    <n v="70.983677018734681"/>
    <x v="0"/>
  </r>
  <r>
    <n v="312"/>
    <s v="PARADA DE EMERGENCIA DE SOBRE PONER CUADRADA DE 40 MM// CONTROL DE BLOQUEO DE CONTACTOR// RESTABLECIMIENTO TIRANTE O ROTATORIO"/>
    <s v="UND"/>
    <n v="1"/>
    <n v="0"/>
    <n v="258707"/>
    <n v="232029.01970701519"/>
    <n v="209262.58100066122"/>
    <n v="171649.49286419534"/>
    <n v="169481.3408723748"/>
    <n v="154730.12908861498"/>
    <n v="0"/>
    <x v="0"/>
    <n v="199310"/>
    <n v="199310"/>
    <n v="37282.277243950441"/>
    <n v="18.705673194496235"/>
    <n v="81.294326805503772"/>
    <x v="0"/>
  </r>
  <r>
    <n v="313"/>
    <s v="CANALETA PLASTICA TAPA DE 40MM X 40MM LONGITUD 2 METROS COLOR GRIS// RANURAL HASTA 6MM"/>
    <s v="METRO"/>
    <n v="1"/>
    <n v="0"/>
    <n v="112605"/>
    <n v="89063.699556559819"/>
    <n v="65872.058629050021"/>
    <n v="53366.663674715019"/>
    <n v="49456.478190630049"/>
    <n v="50973.319421527718"/>
    <n v="0"/>
    <x v="0"/>
    <n v="70223"/>
    <n v="70223"/>
    <n v="23295.461930155107"/>
    <n v="33.173549877041864"/>
    <n v="66.826450122958136"/>
    <x v="1"/>
  </r>
  <r>
    <n v="314"/>
    <s v="BORNERA PARA RIEL ELECTRICO CALIBRE 6 AWG"/>
    <s v="UND"/>
    <n v="1"/>
    <n v="0"/>
    <n v="9232"/>
    <n v="10729.298402836681"/>
    <n v="12643.923297333038"/>
    <n v="12080.513418903152"/>
    <n v="0"/>
    <n v="11377.80646413666"/>
    <n v="0"/>
    <x v="2"/>
    <n v="11213"/>
    <n v="11213"/>
    <n v="1181.9991535657832"/>
    <n v="10.541328400658015"/>
    <n v="89.458671599341983"/>
    <x v="0"/>
  </r>
  <r>
    <n v="315"/>
    <s v="BORNERA PARA RIEL ELECTRICO CALIBRE 12 AWG"/>
    <s v="UND"/>
    <n v="1"/>
    <n v="0"/>
    <n v="10557"/>
    <n v="9490.3860780087598"/>
    <n v="8585.3934317831154"/>
    <n v="7965.1736827932873"/>
    <n v="0"/>
    <n v="7944.0803649422505"/>
    <n v="0"/>
    <x v="2"/>
    <n v="8908"/>
    <n v="8908"/>
    <n v="998.04922142259306"/>
    <n v="11.203965215790223"/>
    <n v="88.79603478420978"/>
    <x v="0"/>
  </r>
  <r>
    <n v="316"/>
    <s v="BORNERA PARA RIEL ELECTRICO CALIBRE 18 AWG"/>
    <s v="UND"/>
    <n v="1"/>
    <n v="0"/>
    <n v="11703"/>
    <n v="9847.7646332475833"/>
    <n v="8096.4139299096314"/>
    <n v="6770.3976303742938"/>
    <n v="0"/>
    <n v="6619.1099679704948"/>
    <n v="0"/>
    <x v="2"/>
    <n v="8607"/>
    <n v="8607"/>
    <n v="1934.4366355617469"/>
    <n v="22.475155519481198"/>
    <n v="77.524844480518794"/>
    <x v="0"/>
  </r>
  <r>
    <n v="317"/>
    <s v="CAJA DE PASO 30X30 CM"/>
    <s v="UND"/>
    <n v="1"/>
    <n v="0"/>
    <n v="165299"/>
    <n v="134351.50425099075"/>
    <n v="104325.40665638086"/>
    <n v="100228.43550848219"/>
    <n v="96845.476575121167"/>
    <n v="95242.834125982728"/>
    <n v="0"/>
    <x v="0"/>
    <n v="116049"/>
    <n v="116049"/>
    <n v="25657.84127572177"/>
    <n v="22.109489332714428"/>
    <n v="77.890510667285568"/>
    <x v="0"/>
  </r>
  <r>
    <n v="318"/>
    <s v="BREAKER UNIPOLAR DE 30 AMP "/>
    <s v="UND"/>
    <n v="1"/>
    <n v="0"/>
    <n v="135128"/>
    <n v="109840.29895265243"/>
    <n v="85308.4505179634"/>
    <n v="68765.999461448708"/>
    <n v="64283.021001615511"/>
    <n v="70084.187129962156"/>
    <n v="0"/>
    <x v="0"/>
    <n v="88902"/>
    <n v="88902"/>
    <n v="25670.449165133032"/>
    <n v="28.874996248827962"/>
    <n v="71.125003751172045"/>
    <x v="0"/>
  </r>
  <r>
    <n v="319"/>
    <s v="BREAKER UNIPOLAR DE 40 AMP "/>
    <s v="UND"/>
    <n v="1"/>
    <n v="0"/>
    <n v="155825"/>
    <n v="126642.05463992211"/>
    <n v="98327.258100066116"/>
    <n v="80049.995512072535"/>
    <n v="76342.148626817449"/>
    <n v="78484.757837523051"/>
    <n v="0"/>
    <x v="0"/>
    <n v="102612"/>
    <n v="102612"/>
    <n v="29463.81639710279"/>
    <n v="28.713811637140672"/>
    <n v="71.28618836285932"/>
    <x v="0"/>
  </r>
  <r>
    <n v="320"/>
    <s v="BREAKER UNIPOLAR DE 50 AMP "/>
    <s v="UND"/>
    <n v="1"/>
    <n v="0"/>
    <n v="144214"/>
    <n v="117222.15155475213"/>
    <n v="91034.943795459549"/>
    <n v="83899.82945875595"/>
    <n v="79725.169628432952"/>
    <n v="82920.465883723198"/>
    <n v="0"/>
    <x v="0"/>
    <n v="99836"/>
    <n v="99836"/>
    <n v="23429.632463828202"/>
    <n v="23.46812018092492"/>
    <n v="76.531879819075073"/>
    <x v="0"/>
  </r>
  <r>
    <n v="321"/>
    <s v="TOMA BIFASICA DE 220V "/>
    <s v="UND"/>
    <n v="1"/>
    <n v="0"/>
    <n v="24451"/>
    <n v="19910.949117847456"/>
    <n v="15511.516420542206"/>
    <n v="13142.536576608923"/>
    <n v="12913.66720516963"/>
    <n v="12134.317189168205"/>
    <n v="0"/>
    <x v="0"/>
    <n v="16344"/>
    <n v="16344"/>
    <n v="4451.1718386241064"/>
    <n v="27.234286824670257"/>
    <n v="72.765713175329751"/>
    <x v="0"/>
  </r>
  <r>
    <n v="322"/>
    <s v="CABLE SILICONADO CALIBRE 12"/>
    <s v="METRO"/>
    <n v="1"/>
    <n v="0"/>
    <n v="94850"/>
    <n v="76414.484137523454"/>
    <n v="58431.963852766137"/>
    <n v="934978.63746521866"/>
    <n v="912073.42487883684"/>
    <n v="866694.28710084443"/>
    <n v="0"/>
    <x v="0"/>
    <n v="490574"/>
    <n v="490574"/>
    <n v="414627.55285180971"/>
    <n v="84.518860121370011"/>
    <n v="15.481139878629989"/>
    <x v="1"/>
  </r>
  <r>
    <n v="323"/>
    <s v="CABLE SILICONADO CALIBRE 10"/>
    <s v="METRO"/>
    <n v="1"/>
    <n v="0"/>
    <n v="40660"/>
    <n v="52710.358743099488"/>
    <n v="0"/>
    <n v="573359.7522664034"/>
    <n v="559449.35379644588"/>
    <n v="531199.72435213055"/>
    <n v="0"/>
    <x v="2"/>
    <n v="351476"/>
    <n v="351476"/>
    <n v="249260.27632002521"/>
    <n v="70.918149836695875"/>
    <n v="29.081850163304125"/>
    <x v="1"/>
  </r>
  <r>
    <n v="324"/>
    <s v="CLAVIJA Y TOMA EN CAUCHO DE 30 AMP CON POLO A TIERRA "/>
    <s v="UND"/>
    <n v="1"/>
    <n v="0"/>
    <n v="65424"/>
    <n v="102112.98041382186"/>
    <n v="67218.382190875025"/>
    <n v="55225.204200700122"/>
    <n v="56285.767366720516"/>
    <n v="46129.928176259345"/>
    <n v="0"/>
    <x v="0"/>
    <n v="65399"/>
    <n v="65399"/>
    <n v="17837.60724084805"/>
    <n v="27.275045858267021"/>
    <n v="72.724954141732979"/>
    <x v="0"/>
  </r>
  <r>
    <n v="325"/>
    <s v="BREAKER 3 VIAS DE 65 A"/>
    <s v="UND"/>
    <n v="1"/>
    <n v="0"/>
    <n v="0"/>
    <n v="210913.90340165471"/>
    <n v="144718.3733744765"/>
    <n v="123592.94497800917"/>
    <n v="120692.47172859451"/>
    <n v="114627.88314083278"/>
    <n v="0"/>
    <x v="2"/>
    <n v="142909"/>
    <n v="142909"/>
    <n v="35480.829752018879"/>
    <n v="24.827568419077089"/>
    <n v="75.172431580922904"/>
    <x v="0"/>
  </r>
  <r>
    <n v="326"/>
    <s v="BLOQUE DE CONTACTOS NORMALMENTE CERRADO ZBE-101 SCHNEIDER"/>
    <s v="UND"/>
    <n v="1"/>
    <n v="0"/>
    <n v="0"/>
    <n v="736860.97411916836"/>
    <n v="505512.44214238477"/>
    <n v="469015.97702181136"/>
    <n v="457521.6155088853"/>
    <n v="434745.32466271962"/>
    <n v="0"/>
    <x v="2"/>
    <n v="520731"/>
    <n v="520731"/>
    <n v="110460.10724985793"/>
    <n v="21.21250842562819"/>
    <n v="78.787491574371813"/>
    <x v="0"/>
  </r>
  <r>
    <n v="327"/>
    <s v="Variador (4 Hp - 440 VAC) Vectorial con Panel removible con conector RJ 45 con Filtro EMC integrado, Chopper de frenado integrado de serie, Función Safe Torque Off (5DI-1 salida por relay, 1 salida por transistor, 2 Entradas Analogas, 1 Salida Analoga)"/>
    <s v="UND"/>
    <n v="1"/>
    <n v="0"/>
    <n v="15504116"/>
    <n v="14716139.111215321"/>
    <n v="11599054.511791931"/>
    <n v="6536221.5241001714"/>
    <n v="6042723.4410339259"/>
    <n v="6605049.204115307"/>
    <n v="0"/>
    <x v="0"/>
    <n v="10167217"/>
    <n v="10167217"/>
    <n v="3960428.3573092227"/>
    <n v="38.95292445621277"/>
    <n v="61.04707554378723"/>
    <x v="1"/>
  </r>
  <r>
    <n v="328"/>
    <s v="Variador (12 Hp - 440 VAC) Vectorial con Panel removible con conector RJ 45 con Filtro EMC integrado, Chopper de frenado integrado de serie, Función Safe Torque Off (5DI-1 salida por relay, 1 salida por transistor, 2 Entradas Analogas, 1 Salida Analoga)"/>
    <s v="UND"/>
    <n v="1"/>
    <n v="0"/>
    <n v="21825024.48"/>
    <n v="20780197.99960022"/>
    <n v="14254543.539783997"/>
    <n v="10659260.928103402"/>
    <n v="9854432.3747980613"/>
    <n v="10322049.093467923"/>
    <n v="0"/>
    <x v="0"/>
    <n v="14615918"/>
    <n v="14615918"/>
    <n v="4947463.0937485332"/>
    <n v="33.849827932453735"/>
    <n v="66.150172067546265"/>
    <x v="1"/>
  </r>
  <r>
    <n v="329"/>
    <s v="Potenciometro lineal de una vuelta de 10K Ohm con Dial de 0-100, Para instalacion en tablero."/>
    <s v="UND"/>
    <n v="1"/>
    <n v="0"/>
    <n v="139459.32"/>
    <n v="132783.00948077592"/>
    <n v="114817.82014547057"/>
    <n v="98635.400771923538"/>
    <n v="96318.416801292406"/>
    <n v="91352.617684169672"/>
    <n v="0"/>
    <x v="0"/>
    <n v="112228"/>
    <n v="112228"/>
    <n v="18459.033695876824"/>
    <n v="16.447797070140094"/>
    <n v="83.552202929859902"/>
    <x v="0"/>
  </r>
  <r>
    <n v="330"/>
    <s v="Terminal tubular cable 18-22 AWG "/>
    <s v="UND"/>
    <n v="1"/>
    <n v="0"/>
    <n v="36905.760000000002"/>
    <n v="35139.24644385733"/>
    <n v="26903.652193079124"/>
    <n v="22036.980522394759"/>
    <n v="21593.990306946689"/>
    <n v="20519.097350286327"/>
    <n v="0"/>
    <x v="0"/>
    <n v="27183"/>
    <n v="27183"/>
    <n v="6583.2881720811101"/>
    <n v="24.218401839683295"/>
    <n v="75.781598160316705"/>
    <x v="0"/>
  </r>
  <r>
    <n v="331"/>
    <s v="Cable 14-22 AWG (Rojo o negro o blanco o verde)"/>
    <s v="METRO"/>
    <n v="1"/>
    <n v="0"/>
    <n v="25731"/>
    <n v="24499.292679830352"/>
    <n v="18746.387480714126"/>
    <n v="13142.536576608923"/>
    <n v="12868.691437802909"/>
    <n v="12231.931476269048"/>
    <n v="0"/>
    <x v="0"/>
    <n v="17870"/>
    <n v="17870"/>
    <n v="5562.6838827885276"/>
    <n v="31.128617139275477"/>
    <n v="68.871382860724523"/>
    <x v="1"/>
  </r>
  <r>
    <n v="332"/>
    <s v="Relevo 11 pines con bobina a 110V con base para riel Din omega"/>
    <s v="UND"/>
    <n v="1"/>
    <n v="0"/>
    <n v="136015.20000000001"/>
    <n v="129504.06123645969"/>
    <n v="100551.57152303284"/>
    <n v="90404.7212997038"/>
    <n v="87342.940226171253"/>
    <n v="85960.863826070083"/>
    <n v="0"/>
    <x v="0"/>
    <n v="104963"/>
    <n v="104963"/>
    <n v="20287.330515508951"/>
    <n v="19.328078004162371"/>
    <n v="80.671921995837636"/>
    <x v="0"/>
  </r>
  <r>
    <n v="333"/>
    <s v="Relevo 11 pines con bobina a 24 VDC con Base para rien Din omega"/>
    <s v="UND"/>
    <n v="1"/>
    <n v="0"/>
    <n v="105387.48000000001"/>
    <n v="100341.97112897168"/>
    <n v="77915.080449636313"/>
    <n v="73545.103671124685"/>
    <n v="69276.736672051702"/>
    <n v="73987.323109773861"/>
    <n v="0"/>
    <x v="0"/>
    <n v="83409"/>
    <n v="83409"/>
    <n v="14057.90145171302"/>
    <n v="16.85417814829697"/>
    <n v="83.145821851703033"/>
    <x v="0"/>
  </r>
  <r>
    <n v="334"/>
    <s v="Muletilla 2 posiciones On-Off con contaco NA-NC (Diametro 22 mm)"/>
    <s v="UND"/>
    <n v="1"/>
    <n v="0"/>
    <n v="67107"/>
    <n v="56954.229086560517"/>
    <n v="44266.770994048929"/>
    <n v="31727.941836459926"/>
    <n v="29369.1760904685"/>
    <n v="29199.591381151124"/>
    <n v="0"/>
    <x v="0"/>
    <n v="43104"/>
    <n v="43104"/>
    <n v="14610.028275451421"/>
    <n v="33.89483174520096"/>
    <n v="66.10516825479904"/>
    <x v="1"/>
  </r>
  <r>
    <n v="335"/>
    <s v="Portafusibles para riel Din OMEGA con fusible de 1 A. (110 Vac)"/>
    <s v="UND"/>
    <n v="1"/>
    <n v="0"/>
    <n v="91892"/>
    <n v="93880.368306611956"/>
    <n v="72919.883182719859"/>
    <n v="67438.47051431649"/>
    <n v="66329.418416801287"/>
    <n v="61507.049403086487"/>
    <n v="0"/>
    <x v="0"/>
    <n v="75661"/>
    <n v="75661"/>
    <n v="12635.4474076485"/>
    <n v="16.700079839875894"/>
    <n v="83.299920160124103"/>
    <x v="0"/>
  </r>
  <r>
    <n v="336"/>
    <s v="Contador Omron H7EC (cuenta bacheos)"/>
    <s v="UND"/>
    <n v="1"/>
    <n v="0"/>
    <n v="133280.64000000001"/>
    <n v="126900.16137426125"/>
    <n v="98558.708397619557"/>
    <n v="82306.794722197301"/>
    <n v="79701.276252019394"/>
    <n v="77939.26623313599"/>
    <n v="0"/>
    <x v="0"/>
    <n v="99781"/>
    <n v="99781"/>
    <n v="22526.921968476974"/>
    <n v="22.576364206088307"/>
    <n v="77.4236357939117"/>
    <x v="0"/>
  </r>
  <r>
    <n v="337"/>
    <s v="MEDIDOR DE FLUJO, Variable Area FlowMeter, Krohne REF. H250"/>
    <s v="UND"/>
    <n v="1"/>
    <n v="0"/>
    <n v="16128332"/>
    <n v="16584719.690673154"/>
    <n v="12872133.290720738"/>
    <n v="11884835.652095864"/>
    <n v="14913295.444264945"/>
    <n v="12380979.879646705"/>
    <n v="0"/>
    <x v="0"/>
    <n v="14127383"/>
    <n v="14127383"/>
    <n v="1840043.1689228108"/>
    <n v="13.024656929898558"/>
    <n v="86.975343070101445"/>
    <x v="0"/>
  </r>
  <r>
    <n v="338"/>
    <s v="Solenoide de apertura rápida para piloto de ½” NPT"/>
    <s v="UND"/>
    <n v="1"/>
    <n v="0"/>
    <n v="3076537.68"/>
    <n v="2929255.3134514354"/>
    <n v="2688018.11769892"/>
    <n v="2165066.9598779287"/>
    <n v="2043778.9822294023"/>
    <n v="2160445.3382509951"/>
    <n v="0"/>
    <x v="0"/>
    <n v="2510517"/>
    <n v="2510517"/>
    <n v="405577.38840995682"/>
    <n v="16.155134118189871"/>
    <n v="83.844865881810136"/>
    <x v="0"/>
  </r>
  <r>
    <n v="339"/>
    <s v="VALVULA ANGULAR PARA FILTRO DE MANGA, CONEXION 1&quot; FNPT, CUERPO EN ALUMINIO CON BOBINA DE ALIMENTACION 110V"/>
    <s v="UND"/>
    <n v="1"/>
    <n v="0"/>
    <n v="644882"/>
    <n v="1369565.9537503996"/>
    <n v="1180633.4009257217"/>
    <n v="1052464.9492864197"/>
    <n v="1032909.2568659128"/>
    <n v="961611.26176841708"/>
    <n v="0"/>
    <x v="0"/>
    <n v="1040344"/>
    <n v="1040344"/>
    <n v="220173.96196815104"/>
    <n v="21.163573007404381"/>
    <n v="78.836426992595619"/>
    <x v="0"/>
  </r>
  <r>
    <n v="340"/>
    <s v="BATEA CURVA PARA MEZCLADOR EN FUNDICIÓN DE ACERO AL MANGANESO DE 555 MM X 440 MM X 23 MM DE ESPESOR "/>
    <s v="UND"/>
    <n v="1"/>
    <n v="0"/>
    <n v="2878439.7600000002"/>
    <n v="2740640.8391784742"/>
    <n v="2193748.9442362795"/>
    <n v="1332706.3100260301"/>
    <n v="1300077.9644588046"/>
    <n v="1235350.4328836263"/>
    <n v="0"/>
    <x v="0"/>
    <n v="1946827"/>
    <n v="1946827"/>
    <n v="690487.82692551683"/>
    <n v="35.467343884460043"/>
    <n v="64.532656115539965"/>
    <x v="1"/>
  </r>
  <r>
    <n v="341"/>
    <s v="BATEA SEMI CURVA PARA MEZCLADOR EN FUNDICIÓN DE ACERO AL MANGANESO DE 445 MM X 440 MM X 23 MM DE ESPESOR "/>
    <s v="UND"/>
    <n v="1"/>
    <n v="0"/>
    <n v="1706974.56"/>
    <n v="1625256.4119688519"/>
    <n v="1241462.4509587833"/>
    <n v="1053526.9724441255"/>
    <n v="1027841.0500807755"/>
    <n v="976429.97185285843"/>
    <n v="0"/>
    <x v="0"/>
    <n v="1271915"/>
    <n v="1271915"/>
    <n v="291442.14902513818"/>
    <n v="22.913649813481104"/>
    <n v="77.086350186518899"/>
    <x v="0"/>
  </r>
  <r>
    <n v="342"/>
    <s v="BLINDAJE LATERAL DERECHO Y IZQUIERDO EN FUNDICION DE ACERO AL MANGANESO DE 23,6 CM X 26,8 CM Y ESPESOR DE 2,2 CM"/>
    <s v="UND"/>
    <n v="1"/>
    <n v="0"/>
    <n v="1951377.4800000002"/>
    <n v="1857959.487339776"/>
    <n v="1442107.0398942032"/>
    <n v="1232079.6158334082"/>
    <n v="1221124.410339257"/>
    <n v="1098551.1870329031"/>
    <n v="0"/>
    <x v="0"/>
    <n v="1467200"/>
    <n v="1467200"/>
    <n v="326467.76357233879"/>
    <n v="22.251074398332797"/>
    <n v="77.748925601667196"/>
    <x v="0"/>
  </r>
  <r>
    <n v="343"/>
    <s v="BLINDAJE TIPO 1 REFERENCIA 01-472-003 EN FUNDICIÓN DE ACERO AL MANGANESO TRITURADORA ASTECNIA"/>
    <s v="UND"/>
    <n v="1"/>
    <n v="0"/>
    <n v="2330449"/>
    <n v="1784529.1141384966"/>
    <n v="1538352.3319374034"/>
    <n v="991133.1119289113"/>
    <n v="916412.1809369952"/>
    <n v="868309.22935067466"/>
    <n v="0"/>
    <x v="0"/>
    <n v="1404864"/>
    <n v="1404864"/>
    <n v="534839.81637475255"/>
    <n v="38.070575968545889"/>
    <n v="61.929424031454111"/>
    <x v="1"/>
  </r>
  <r>
    <n v="344"/>
    <s v="BLINDAJE TIPO 2; REFERENCIA 02-472-003 EN FUNDICIÓN DE ACERO AL MANGANESO TRITURADORA ASTECNIA"/>
    <s v="UND"/>
    <n v="1"/>
    <n v="0"/>
    <n v="1857868.9200000002"/>
    <n v="1596513.2489455605"/>
    <n v="1239175.1135111307"/>
    <n v="794127.81617449073"/>
    <n v="734198.48142164783"/>
    <n v="698635.50131029799"/>
    <n v="0"/>
    <x v="0"/>
    <n v="1153420"/>
    <n v="1153420"/>
    <n v="449369.9928583632"/>
    <n v="38.959788529621754"/>
    <n v="61.040211470378246"/>
    <x v="1"/>
  </r>
  <r>
    <n v="345"/>
    <s v="BLINDAJE TIPO 3; REFERENCIA 03-472-003 EN FUNDICIÓN DE ACERO AL MANGANESO TRITURADORA ASTECNIA"/>
    <s v="UND"/>
    <n v="1"/>
    <n v="0"/>
    <n v="2861181.3600000003"/>
    <n v="2724208.3746649516"/>
    <n v="1869258.886929689"/>
    <n v="1216945.785836101"/>
    <n v="1125053.3602584815"/>
    <n v="989437.07560904603"/>
    <n v="0"/>
    <x v="0"/>
    <n v="1797681"/>
    <n v="1797681"/>
    <n v="756917.97856503527"/>
    <n v="42.105244399036053"/>
    <n v="57.894755600963947"/>
    <x v="1"/>
  </r>
  <r>
    <n v="346"/>
    <s v="BLINDAJE TIPO 4; REFERENCIA 04-472-003 EN FUNDICIÓN DE ACERO AL MANGANESO TRITURADORA ASTECNIA"/>
    <s v="UND"/>
    <n v="1"/>
    <n v="0"/>
    <n v="2335665"/>
    <n v="1925958.6992196341"/>
    <n v="1787288.5364778487"/>
    <n v="1157737.9947940041"/>
    <n v="1070327.6898222941"/>
    <n v="920672.11685916735"/>
    <n v="0"/>
    <x v="0"/>
    <n v="1532942"/>
    <n v="1532942"/>
    <n v="515296.5095485049"/>
    <n v="33.614873201236897"/>
    <n v="66.38512679876311"/>
    <x v="1"/>
  </r>
  <r>
    <n v="347"/>
    <s v="BLINDAJE TIPO 5; REFERENCIA 05-472-003 EN FUNDICIÓN DE ACERO AL MANGANESO TRITURADORA ASTECNIA"/>
    <s v="UND"/>
    <n v="1"/>
    <n v="0"/>
    <n v="1621499"/>
    <n v="1486656.0737833551"/>
    <n v="1532410.6876790829"/>
    <n v="987283.27798222785"/>
    <n v="912833.79644588043"/>
    <n v="720927.44637484231"/>
    <n v="0"/>
    <x v="0"/>
    <n v="1210268"/>
    <n v="1210268"/>
    <n v="348071.03753743129"/>
    <n v="28.75983150322336"/>
    <n v="71.240168496776647"/>
    <x v="0"/>
  </r>
  <r>
    <n v="348"/>
    <s v="BLINDAJE TIPO 6; REFERENCIA 06-472-003 EN FUNDICIÓN DE ACERO AL MANGANESO - 1 DER - 1 IZQ -TRITURADORA ASTECNIA"/>
    <s v="UND"/>
    <n v="1"/>
    <n v="0"/>
    <n v="1081690"/>
    <n v="1510460.4637168879"/>
    <n v="1379999.0368084635"/>
    <n v="1178978.4579481196"/>
    <n v="1089953.9903069467"/>
    <n v="944197.16005047085"/>
    <n v="0"/>
    <x v="0"/>
    <n v="1197547"/>
    <n v="1197547"/>
    <n v="191804.42028694294"/>
    <n v="16.01644196736687"/>
    <n v="83.983558032633127"/>
    <x v="0"/>
  </r>
  <r>
    <n v="349"/>
    <s v="BLINDAJE TIPO 7; REFERENCIA 07-472-003 EN FUNDICIÓN DE ACERO AL MANGANESO - 1 DER - 1 IZQ -TRITURADORA ASTECNIA"/>
    <s v="UND"/>
    <n v="1"/>
    <n v="0"/>
    <n v="2763710"/>
    <n v="2046227.5029577971"/>
    <n v="2016877.4520608329"/>
    <n v="1379169.8231756575"/>
    <n v="1275057.382875606"/>
    <n v="1168639.6806755315"/>
    <n v="0"/>
    <x v="0"/>
    <n v="1774947"/>
    <n v="1774947"/>
    <n v="560344.16411681625"/>
    <n v="31.569627944767714"/>
    <n v="68.430372055232283"/>
    <x v="1"/>
  </r>
  <r>
    <n v="350"/>
    <s v="BLINDAJE TIPO 8; REFERENCIA 08-472-003 EN FUNDICIÓN DE ACERO AL MANGANESO - 1 DER - 1 IZQ -TRITURADORA ASTECNIA"/>
    <s v="UND"/>
    <n v="1"/>
    <n v="0"/>
    <n v="2093714"/>
    <n v="1508472.0491442673"/>
    <n v="1321468.1904342074"/>
    <n v="1121496.4545372948"/>
    <n v="1036883.9903069467"/>
    <n v="877876.86499077943"/>
    <n v="0"/>
    <x v="0"/>
    <n v="1326652"/>
    <n v="1326652"/>
    <n v="397685.58206086309"/>
    <n v="29.976631555288279"/>
    <n v="70.023368444711721"/>
    <x v="0"/>
  </r>
  <r>
    <n v="351"/>
    <s v="BLINDAJE TIPO 9; REFERENCIA 09-472-003 EN FUNDICIÓN DE ACERO AL MANGANESO - 3 DER - 3 IZQ -TRITURADORA ASTECNIA"/>
    <s v="UND"/>
    <n v="1"/>
    <n v="0"/>
    <n v="1860450"/>
    <n v="1176231.1043936589"/>
    <n v="912987.75402248173"/>
    <n v="633762.31936091918"/>
    <n v="585914.78190630046"/>
    <n v="556361.24235659523"/>
    <n v="0"/>
    <x v="0"/>
    <n v="954285"/>
    <n v="954285"/>
    <n v="459868.68891819753"/>
    <n v="48.18986874132964"/>
    <n v="51.81013125867036"/>
    <x v="1"/>
  </r>
  <r>
    <n v="352"/>
    <s v="BRAZO DERECHO EJE MEZCLADOR FUNDICION ACERO AL MANGANESO, SEGÚN FOTO"/>
    <s v="UND"/>
    <n v="1"/>
    <n v="0"/>
    <n v="650800.6"/>
    <n v="576911.23813098785"/>
    <n v="464287.12364998896"/>
    <n v="376885.46809083567"/>
    <n v="0"/>
    <n v="349473.50286324375"/>
    <n v="0"/>
    <x v="2"/>
    <n v="483672"/>
    <n v="483672"/>
    <n v="115250.94179780797"/>
    <n v="23.828326179271897"/>
    <n v="76.171673820728103"/>
    <x v="0"/>
  </r>
  <r>
    <n v="353"/>
    <s v="BRAZO IZQUIERDO EJE MEZCLADOR FUNDICION ACERO AL MANGANESO, SEGÚN FOTO"/>
    <s v="UND"/>
    <n v="1"/>
    <n v="0"/>
    <n v="650800.6"/>
    <n v="576911.23813098785"/>
    <n v="464287.12364998896"/>
    <n v="376885.46809083567"/>
    <n v="0"/>
    <n v="349473.50286324375"/>
    <n v="0"/>
    <x v="2"/>
    <n v="483672"/>
    <n v="483672"/>
    <n v="115250.94179780797"/>
    <n v="23.828326179271897"/>
    <n v="76.171673820728103"/>
    <x v="0"/>
  </r>
  <r>
    <n v="354"/>
    <s v="CORAZA DE IMPACTO, REFERENCIA 01-196-003 ;FUNDICIÓN EN ACERO AL MANGANESO, TRITURADORA ASTECNIA"/>
    <s v="UND"/>
    <n v="1"/>
    <n v="0"/>
    <n v="4602064.6800000006"/>
    <n v="4381750.9609450037"/>
    <n v="3400871.9947101604"/>
    <n v="2761658.4687191457"/>
    <n v="2966976.8820678513"/>
    <n v="2788798.5528486851"/>
    <n v="0"/>
    <x v="0"/>
    <n v="3483687"/>
    <n v="3483687"/>
    <n v="745579.23099124164"/>
    <n v="21.402015479325257"/>
    <n v="78.597984520674743"/>
    <x v="0"/>
  </r>
  <r>
    <n v="355"/>
    <s v="CORAZA DE IMPACTO, REFERENCIA 02-196-003 ;FUNDICIÓN EN ACERO AL MANGANESO, TRITURADORA ASTECNIA"/>
    <s v="UND"/>
    <n v="1"/>
    <n v="0"/>
    <n v="4663785.6000000006"/>
    <n v="4440516.9007629836"/>
    <n v="3446514.4280361468"/>
    <n v="2798696.5263441345"/>
    <n v="3001005.2665589661"/>
    <n v="2831946.9387557027"/>
    <n v="0"/>
    <x v="0"/>
    <n v="3530411"/>
    <n v="3530411"/>
    <n v="755358.40452547488"/>
    <n v="21.395763964180794"/>
    <n v="78.604236035819213"/>
    <x v="0"/>
  </r>
  <r>
    <n v="356"/>
    <s v="CORAZA DE IMPACTO, REFERENCIA 03-196-003 ;FUNDICIÓN EN ACERO AL MANGANESO, TRITURADORA ASTECNIA"/>
    <s v="UND"/>
    <n v="1"/>
    <n v="0"/>
    <n v="4949938.08"/>
    <n v="4712970.3986585541"/>
    <n v="3657976.3301741234"/>
    <n v="2970346.0192083297"/>
    <n v="2912816.2197092087"/>
    <n v="2718717.2367271669"/>
    <n v="0"/>
    <x v="0"/>
    <n v="3653794"/>
    <n v="3653794"/>
    <n v="884343.38900166575"/>
    <n v="24.203427697392513"/>
    <n v="75.796572302607487"/>
    <x v="0"/>
  </r>
  <r>
    <n v="357"/>
    <s v="MARTILLO PARA TRITURADORA ASCTECNIA - 200-001A (ALTO CONT. MANGANESO)"/>
    <s v="JUEGO"/>
    <n v="1"/>
    <n v="0"/>
    <n v="4844603.5200000005"/>
    <n v="4612678.0634400332"/>
    <n v="3580125.3603702886"/>
    <n v="2148605.6009334889"/>
    <n v="2152572.5525040389"/>
    <n v="1864091.2336212755"/>
    <n v="0"/>
    <x v="0"/>
    <n v="3200446"/>
    <n v="3200446"/>
    <n v="1213264.2482830095"/>
    <n v="37.909224160726644"/>
    <n v="62.090775839273356"/>
    <x v="1"/>
  </r>
  <r>
    <n v="358"/>
    <s v="PALETAS PARA MEZCLADOR EN FUNDICION ACERO AL MANGANESO, SEGÚN FOTO"/>
    <s v="UND"/>
    <n v="1"/>
    <n v="0"/>
    <n v="608244.12"/>
    <n v="579125.99245525955"/>
    <n v="488246.03262067441"/>
    <n v="399586.21308679658"/>
    <n v="0"/>
    <n v="367645.55081044359"/>
    <n v="0"/>
    <x v="2"/>
    <n v="488570"/>
    <n v="488570"/>
    <n v="94934.950852182606"/>
    <n v="19.431187107718976"/>
    <n v="80.568812892281017"/>
    <x v="0"/>
  </r>
  <r>
    <n v="359"/>
    <s v="TRUNNION PARA TAMBOR SECADOR, INCLUYE EJE. ABL (Según foto)"/>
    <s v="UND"/>
    <n v="1"/>
    <n v="0"/>
    <n v="16896925"/>
    <n v="14643211.053427795"/>
    <n v="12586957.185364777"/>
    <n v="9401427.250695629"/>
    <n v="0"/>
    <n v="0"/>
    <n v="0"/>
    <x v="3"/>
    <n v="13382130"/>
    <n v="13382130"/>
    <n v="2757825.3887254116"/>
    <n v="20.608269301863093"/>
    <n v="79.391730698136911"/>
    <x v="0"/>
  </r>
  <r>
    <n v="360"/>
    <s v="AMARRES PLASTICOS DE 50MM PAQUETE DE 100 UND"/>
    <s v="UND"/>
    <n v="1"/>
    <n v="0"/>
    <n v="12789"/>
    <n v="10422.54847625669"/>
    <n v="8131.1858055984121"/>
    <n v="8496.1852616461729"/>
    <n v="7882.0032310177712"/>
    <n v="148756.99602057654"/>
    <n v="0"/>
    <x v="0"/>
    <n v="32746"/>
    <n v="32746"/>
    <n v="51909.10398957468"/>
    <n v="158.52044215957577"/>
    <n v="-58.520442159575765"/>
    <x v="1"/>
  </r>
  <r>
    <n v="361"/>
    <s v="ANGULO EN ACERO A36, DE 1 1/2&quot;X1/4&quot;, LONG 6M."/>
    <s v="UND"/>
    <n v="1"/>
    <n v="0"/>
    <n v="164183"/>
    <n v="156333.26355280538"/>
    <n v="151995.47498346923"/>
    <n v="135806.21129162554"/>
    <n v="133787.44749596124"/>
    <n v="123282.53809570029"/>
    <n v="0"/>
    <x v="0"/>
    <n v="144231"/>
    <n v="144231"/>
    <n v="14281.20599533665"/>
    <n v="9.9016203141742398"/>
    <n v="90.098379685825762"/>
    <x v="0"/>
  </r>
  <r>
    <n v="362"/>
    <s v="BOMBILLO PARA LUZ PILOTO ROJO REF. ZBV-B TELEMECANIQUE"/>
    <s v="UND"/>
    <n v="1"/>
    <n v="0"/>
    <n v="77842"/>
    <n v="67593.190132378484"/>
    <n v="58268.970685474975"/>
    <n v="47791.042096759724"/>
    <n v="60105.896607431343"/>
    <n v="14039.231291856742"/>
    <n v="0"/>
    <x v="0"/>
    <n v="54273"/>
    <n v="54273"/>
    <n v="20181.210785155137"/>
    <n v="37.184623634505435"/>
    <n v="62.815376365494565"/>
    <x v="1"/>
  </r>
  <r>
    <n v="363"/>
    <s v="BOMBILLO PARA LUZ PILOTO VERDE REF. ZBV-B TELEMECANIQUE"/>
    <s v="UND"/>
    <n v="1"/>
    <n v="0"/>
    <n v="73252"/>
    <n v="65414.173663630667"/>
    <n v="58651.461318051573"/>
    <n v="47791.042096759724"/>
    <n v="60105.896607431343"/>
    <n v="14118.184024070661"/>
    <n v="0"/>
    <x v="0"/>
    <n v="53222"/>
    <n v="53222"/>
    <n v="19084.55225603759"/>
    <n v="35.858389868921861"/>
    <n v="64.141610131078139"/>
    <x v="1"/>
  </r>
  <r>
    <n v="364"/>
    <s v="BOQUILLA OXICORTE OXIGENO IMETAN 2"/>
    <s v="UND"/>
    <n v="1"/>
    <n v="0"/>
    <n v="140407"/>
    <n v="119845.90578113048"/>
    <n v="100717.82455366982"/>
    <n v="95714.837088232671"/>
    <n v="88506.68820678514"/>
    <n v="96112.749684557901"/>
    <n v="0"/>
    <x v="0"/>
    <n v="106884"/>
    <n v="106884"/>
    <n v="17834.049232661178"/>
    <n v="16.685424602991262"/>
    <n v="83.314575397008738"/>
    <x v="0"/>
  </r>
  <r>
    <n v="365"/>
    <s v="BOQUILLA OXICORTE OXIGENO IMETAN 3"/>
    <s v="UND"/>
    <n v="1"/>
    <n v="0"/>
    <n v="190356"/>
    <n v="154691.30763512477"/>
    <n v="120084.67269120563"/>
    <n v="101157.70577147475"/>
    <n v="93534.135702746367"/>
    <n v="95224.172571095813"/>
    <n v="0"/>
    <x v="0"/>
    <n v="125841"/>
    <n v="125841"/>
    <n v="35632.497797115924"/>
    <n v="28.31549161013972"/>
    <n v="71.684508389860284"/>
    <x v="0"/>
  </r>
  <r>
    <n v="366"/>
    <s v="BOQUILLA OXICORTE ACETILENO IMETAN 0"/>
    <s v="UND"/>
    <n v="1"/>
    <n v="0"/>
    <n v="134017"/>
    <n v="113390.25926802473"/>
    <n v="94017.7187568878"/>
    <n v="93059.779193968236"/>
    <n v="86638.788368336027"/>
    <n v="95758.180141706311"/>
    <n v="0"/>
    <x v="0"/>
    <n v="102814"/>
    <n v="102814"/>
    <n v="16173.156364199071"/>
    <n v="15.730500091620861"/>
    <n v="84.269499908379146"/>
    <x v="0"/>
  </r>
  <r>
    <n v="367"/>
    <s v="BOQUILLA OXICORTE ACETILENO IMETAN 1"/>
    <s v="UND"/>
    <n v="1"/>
    <n v="0"/>
    <n v="167086"/>
    <n v="135785.98206299104"/>
    <n v="105415.28763500109"/>
    <n v="100361.18840319541"/>
    <n v="96793.47334410339"/>
    <n v="95580.177618169473"/>
    <n v="0"/>
    <x v="0"/>
    <n v="116837"/>
    <n v="116837"/>
    <n v="26266.357639643906"/>
    <n v="22.481198284485142"/>
    <n v="77.518801715514854"/>
    <x v="0"/>
  </r>
  <r>
    <n v="368"/>
    <s v="BOQUILLA OXICORTE ACETILENO IMETAN 2"/>
    <s v="UND"/>
    <n v="1"/>
    <n v="0"/>
    <n v="160914"/>
    <n v="130776.7259803935"/>
    <n v="101536.05025347145"/>
    <n v="104343.77524459206"/>
    <n v="102426.68820678514"/>
    <n v="95580.177618169473"/>
    <n v="0"/>
    <x v="0"/>
    <n v="115930"/>
    <n v="115930"/>
    <n v="23028.484611347489"/>
    <n v="19.864128880658576"/>
    <n v="80.135871119341431"/>
    <x v="0"/>
  </r>
  <r>
    <n v="369"/>
    <s v="BOQUILLA OXICORTE ACETILENO IMETAN 3"/>
    <s v="UND"/>
    <n v="1"/>
    <n v="0"/>
    <n v="172147"/>
    <n v="139880.94467510254"/>
    <n v="108571.92197487326"/>
    <n v="103812.76366573917"/>
    <n v="101472.35864297254"/>
    <n v="95934.747161021063"/>
    <n v="0"/>
    <x v="0"/>
    <n v="120303"/>
    <n v="120303"/>
    <n v="27169.367369434611"/>
    <n v="22.58411458520121"/>
    <n v="77.415885414798794"/>
    <x v="0"/>
  </r>
  <r>
    <n v="370"/>
    <s v="BOQUILLA OXICORTE OXIGENO IMETAN 0"/>
    <s v="UND"/>
    <n v="1"/>
    <n v="0"/>
    <n v="176918"/>
    <n v="143780.3418000417"/>
    <n v="111628.58717214016"/>
    <n v="105273.04550758461"/>
    <n v="96163.812600969308"/>
    <n v="112583.72512860333"/>
    <n v="0"/>
    <x v="0"/>
    <n v="124391"/>
    <n v="124391"/>
    <n v="27687.522814344895"/>
    <n v="22.258461475785946"/>
    <n v="77.74153852421405"/>
    <x v="0"/>
  </r>
  <r>
    <n v="371"/>
    <s v="BOQUILLA OXICORTE OXIGENO IMETAN 1"/>
    <s v="UND"/>
    <n v="1"/>
    <n v="0"/>
    <n v="265844"/>
    <n v="199307.04210206491"/>
    <n v="132350.45184042316"/>
    <n v="112176.19603267212"/>
    <n v="105753.48949919225"/>
    <n v="112583.72512860333"/>
    <n v="0"/>
    <x v="0"/>
    <n v="154669"/>
    <n v="154669"/>
    <n v="58906.831716253582"/>
    <n v="38.085739040307743"/>
    <n v="61.914260959692257"/>
    <x v="1"/>
  </r>
  <r>
    <n v="372"/>
    <s v="BOQUILLA OXICORTE PROPANO IMETAN # 0"/>
    <s v="UND"/>
    <n v="1"/>
    <n v="0"/>
    <n v="195233"/>
    <n v="158668.13678036569"/>
    <n v="123191.32245977517"/>
    <n v="115229.51261107622"/>
    <n v="109770.38772213248"/>
    <n v="113000.02135300399"/>
    <n v="0"/>
    <x v="0"/>
    <n v="135849"/>
    <n v="135849"/>
    <n v="31184.190341177291"/>
    <n v="22.955038565743795"/>
    <n v="77.044961434256209"/>
    <x v="0"/>
  </r>
  <r>
    <n v="373"/>
    <s v="BOQUILLA OXICORTE PROPANO IMETAN # 1"/>
    <s v="UND"/>
    <n v="1"/>
    <n v="0"/>
    <n v="303613"/>
    <n v="237362.89464395464"/>
    <n v="171739.38064800526"/>
    <n v="128504.80208239837"/>
    <n v="128284.94345718902"/>
    <n v="112580.85412015919"/>
    <n v="0"/>
    <x v="0"/>
    <n v="180348"/>
    <n v="180348"/>
    <n v="68932.009799825362"/>
    <n v="38.221665779396147"/>
    <n v="61.778334220603853"/>
    <x v="1"/>
  </r>
  <r>
    <n v="374"/>
    <s v="BOQUILLA OXICORTE PROPANO IMETAN # 2"/>
    <s v="UND"/>
    <n v="1"/>
    <n v="0"/>
    <n v="201740"/>
    <n v="163935.49959730235"/>
    <n v="127252.02556755564"/>
    <n v="108060.85629656226"/>
    <n v="136029.2084006462"/>
    <n v="112580.85412015919"/>
    <n v="0"/>
    <x v="0"/>
    <n v="141600"/>
    <n v="141600"/>
    <n v="32454.011614309486"/>
    <n v="22.919499727619694"/>
    <n v="77.080500272380306"/>
    <x v="0"/>
  </r>
  <r>
    <n v="375"/>
    <s v="BOQUILLA OXICORTE PROPANO IMETAN # 3"/>
    <s v="UND"/>
    <n v="1"/>
    <n v="0"/>
    <n v="202738"/>
    <n v="164759.45571076963"/>
    <n v="127910.51796341193"/>
    <n v="108459.11498070192"/>
    <n v="138235.83198707594"/>
    <n v="113000.02135300399"/>
    <n v="0"/>
    <x v="0"/>
    <n v="142517"/>
    <n v="142517"/>
    <n v="32619.434274607574"/>
    <n v="22.888100559657847"/>
    <n v="77.111899440342157"/>
    <x v="0"/>
  </r>
  <r>
    <n v="376"/>
    <s v="BOQUILLA OXICORTE PROPANO VICTOR # 1"/>
    <s v="UND"/>
    <n v="1"/>
    <n v="0"/>
    <n v="166481"/>
    <n v="141909.06797608285"/>
    <n v="119014.35089266034"/>
    <n v="110450.40840140024"/>
    <n v="103355.71890145396"/>
    <n v="112580.85412015919"/>
    <n v="0"/>
    <x v="0"/>
    <n v="125632"/>
    <n v="125632"/>
    <n v="21887.678628134414"/>
    <n v="17.422056982404495"/>
    <n v="82.577943017595501"/>
    <x v="0"/>
  </r>
  <r>
    <n v="377"/>
    <s v="BOQUILLA OXICORTE PROPANO VICTOR # 2"/>
    <s v="UND"/>
    <n v="1"/>
    <n v="0"/>
    <n v="196535"/>
    <n v="159710.49089981226"/>
    <n v="123978.03614723384"/>
    <n v="116158.78287406877"/>
    <n v="111154.79806138935"/>
    <n v="112580.85412015919"/>
    <n v="0"/>
    <x v="0"/>
    <n v="136686"/>
    <n v="136686"/>
    <n v="31431.908681282035"/>
    <n v="22.995704520786354"/>
    <n v="77.004295479213653"/>
    <x v="0"/>
  </r>
  <r>
    <n v="378"/>
    <s v="BOQUILLA OXICORTE PROPANO VICTOR # 3"/>
    <s v="UND"/>
    <n v="1"/>
    <n v="0"/>
    <n v="185867"/>
    <n v="151041.0827806438"/>
    <n v="117249.67820145469"/>
    <n v="108459.11498070192"/>
    <n v="130401.6155088853"/>
    <n v="113000.02135300399"/>
    <n v="0"/>
    <x v="0"/>
    <n v="134336"/>
    <n v="134336"/>
    <n v="26977.65336876117"/>
    <n v="20.082221719242177"/>
    <n v="79.91777828075783"/>
    <x v="0"/>
  </r>
  <r>
    <n v="379"/>
    <s v="BOQUILLA PARA GRASERA CURVA PARA ROSCA DE 1/4."/>
    <s v="UND"/>
    <n v="1"/>
    <n v="0"/>
    <n v="8308"/>
    <n v="6782.2508038656742"/>
    <n v="5307.05752700022"/>
    <n v="4115.339736109865"/>
    <n v="3917.1082390953152"/>
    <n v="17762.929243909541"/>
    <n v="0"/>
    <x v="0"/>
    <n v="7699"/>
    <n v="7699"/>
    <n v="4749.7490565185253"/>
    <n v="61.693064768392325"/>
    <n v="38.306935231607675"/>
    <x v="1"/>
  </r>
  <r>
    <n v="380"/>
    <s v="BOQUILLA PARA GRASERA CURVA PARA ROSCA DE 1/8."/>
    <s v="UND"/>
    <n v="1"/>
    <n v="0"/>
    <n v="8308"/>
    <n v="6782.2508038656742"/>
    <n v="5307.05752700022"/>
    <n v="4115.339736109865"/>
    <n v="3917.1082390953152"/>
    <n v="91167.437639522483"/>
    <n v="0"/>
    <x v="0"/>
    <n v="19933"/>
    <n v="19933"/>
    <n v="31893.189694862027"/>
    <n v="160.00195502363931"/>
    <n v="-60.001955023639312"/>
    <x v="1"/>
  </r>
  <r>
    <n v="381"/>
    <s v="BOQUILLA PARA GRASERA CURVA PARA ROSCA DE 3/8."/>
    <s v="UND"/>
    <n v="1"/>
    <n v="0"/>
    <n v="8308"/>
    <n v="6782.2508038656742"/>
    <n v="5307.05752700022"/>
    <n v="4115.339736109865"/>
    <n v="3917.1082390953152"/>
    <n v="17828.962438124821"/>
    <n v="0"/>
    <x v="0"/>
    <n v="7710"/>
    <n v="7710"/>
    <n v="4773.0749343370853"/>
    <n v="61.907586696979052"/>
    <n v="38.092413303020948"/>
    <x v="1"/>
  </r>
  <r>
    <n v="382"/>
    <s v="BOQUILLA PARA GRASERA CURVA PARA ROSCA DE 5/16."/>
    <s v="UND"/>
    <n v="1"/>
    <n v="0"/>
    <n v="8308"/>
    <n v="6782.2508038656742"/>
    <n v="5307.05752700022"/>
    <n v="4115.339736109865"/>
    <n v="3917.1082390953152"/>
    <n v="17762.929243909541"/>
    <n v="0"/>
    <x v="0"/>
    <n v="7699"/>
    <n v="7699"/>
    <n v="4749.7490565185253"/>
    <n v="61.693064768392325"/>
    <n v="38.306935231607675"/>
    <x v="1"/>
  </r>
  <r>
    <n v="383"/>
    <s v="BOQUILLA PARA GRASERA CURVA PARA ROSCA DE 7/16."/>
    <s v="UND"/>
    <n v="1"/>
    <n v="0"/>
    <n v="8308"/>
    <n v="6782.2508038656742"/>
    <n v="5307.05752700022"/>
    <n v="4115.339736109865"/>
    <n v="3917.1082390953152"/>
    <n v="17762.929243909541"/>
    <n v="0"/>
    <x v="0"/>
    <n v="7699"/>
    <n v="7699"/>
    <n v="4749.7490565185253"/>
    <n v="61.693064768392325"/>
    <n v="38.306935231607675"/>
    <x v="1"/>
  </r>
  <r>
    <n v="384"/>
    <s v="BOQUILLA PARA GRASERA CURVA PARA ROSCA DE 9/16."/>
    <s v="UND"/>
    <n v="1"/>
    <n v="0"/>
    <n v="8308"/>
    <n v="6782.2508038656742"/>
    <n v="5307.05752700022"/>
    <n v="4115.339736109865"/>
    <n v="3917.1082390953152"/>
    <n v="14469.882558478115"/>
    <n v="0"/>
    <x v="0"/>
    <n v="7150"/>
    <n v="7150"/>
    <n v="3608.1868284310221"/>
    <n v="50.464151446587721"/>
    <n v="49.535848553412279"/>
    <x v="1"/>
  </r>
  <r>
    <n v="385"/>
    <s v="BOQUILLA PARA GRASERA CURVA PARA ROSCA DE 9/32."/>
    <s v="UND"/>
    <n v="1"/>
    <n v="0"/>
    <n v="8308"/>
    <n v="6782.2508038656742"/>
    <n v="5307.05752700022"/>
    <n v="4115.339736109865"/>
    <n v="3917.1082390953152"/>
    <n v="17762.929243909541"/>
    <n v="0"/>
    <x v="0"/>
    <n v="7699"/>
    <n v="7699"/>
    <n v="4749.7490565185253"/>
    <n v="61.693064768392325"/>
    <n v="38.306935231607675"/>
    <x v="1"/>
  </r>
  <r>
    <n v="386"/>
    <s v="BOQUILLA PARA GRASERA RECTA PARA ROSCA DE 1/4."/>
    <s v="UND"/>
    <n v="1"/>
    <n v="0"/>
    <n v="8308"/>
    <n v="6782.2508038656742"/>
    <n v="5307.05752700022"/>
    <n v="4115.339736109865"/>
    <n v="3917.1082390953152"/>
    <n v="17762.929243909541"/>
    <n v="0"/>
    <x v="0"/>
    <n v="7699"/>
    <n v="7699"/>
    <n v="4749.7490565185253"/>
    <n v="61.693064768392325"/>
    <n v="38.306935231607675"/>
    <x v="1"/>
  </r>
  <r>
    <n v="387"/>
    <s v="BOQUILLA PARA GRASERA RECTA PARA ROSCA DE 1/8."/>
    <s v="UND"/>
    <n v="1"/>
    <n v="0"/>
    <n v="8308"/>
    <n v="6782.2508038656742"/>
    <n v="5307.05752700022"/>
    <n v="4115.339736109865"/>
    <n v="3917.1082390953152"/>
    <n v="17828.962438124821"/>
    <n v="0"/>
    <x v="0"/>
    <n v="7710"/>
    <n v="7710"/>
    <n v="4773.0749343370853"/>
    <n v="61.907586696979052"/>
    <n v="38.092413303020948"/>
    <x v="1"/>
  </r>
  <r>
    <n v="388"/>
    <s v="BOQUILLA PARA GRASERA RECTA PARA ROSCA DE 3/8."/>
    <s v="UND"/>
    <n v="1"/>
    <n v="0"/>
    <n v="8308"/>
    <n v="6782.2508038656742"/>
    <n v="5307.05752700022"/>
    <n v="4115.339736109865"/>
    <n v="3917.1082390953152"/>
    <n v="17762.929243909541"/>
    <n v="0"/>
    <x v="0"/>
    <n v="7699"/>
    <n v="7699"/>
    <n v="4749.7490565185253"/>
    <n v="61.693064768392325"/>
    <n v="38.306935231607675"/>
    <x v="1"/>
  </r>
  <r>
    <n v="389"/>
    <s v="BOQUILLA PARA GRASERA RECTA PARA ROSCA DE 5/16"/>
    <s v="UND"/>
    <n v="1"/>
    <n v="0"/>
    <n v="7700"/>
    <n v="6288.869853994298"/>
    <n v="4924.5668944236277"/>
    <n v="4115.339736109865"/>
    <n v="3849.6445880452343"/>
    <n v="17762.929243909541"/>
    <n v="0"/>
    <x v="0"/>
    <n v="7440"/>
    <n v="7440"/>
    <n v="4799.7741274457558"/>
    <n v="64.513093110830056"/>
    <n v="35.486906889169944"/>
    <x v="1"/>
  </r>
  <r>
    <n v="390"/>
    <s v="BOQUILLA PARA GRASERA RECTA PARA ROSCA DE 7/16"/>
    <s v="UND"/>
    <n v="1"/>
    <n v="0"/>
    <n v="10673"/>
    <n v="8674.3717102134451"/>
    <n v="6735.9642935860693"/>
    <n v="5442.868683242079"/>
    <n v="5132.859450726979"/>
    <n v="17828.962438124821"/>
    <n v="0"/>
    <x v="0"/>
    <n v="9081"/>
    <n v="9081"/>
    <n v="4350.2808805781106"/>
    <n v="47.905306470411965"/>
    <n v="52.094693529588035"/>
    <x v="1"/>
  </r>
  <r>
    <n v="391"/>
    <s v="BOQUILLA PARA GRASERA RECTA PARA ROSCA DE 9/16"/>
    <s v="UND"/>
    <n v="1"/>
    <n v="0"/>
    <n v="12549"/>
    <n v="10227.975707293332"/>
    <n v="7981.2320916905437"/>
    <n v="6637.6447356610724"/>
    <n v="6213.683360258482"/>
    <n v="17762.929243909541"/>
    <n v="0"/>
    <x v="0"/>
    <n v="10229"/>
    <n v="10229"/>
    <n v="4004.4881368801625"/>
    <n v="39.148383389189192"/>
    <n v="60.851616610810808"/>
    <x v="1"/>
  </r>
  <r>
    <n v="392"/>
    <s v="BOQUILLA PARA GRASERA RECTA PARA ROSCA DE 9/32"/>
    <s v="UND"/>
    <n v="1"/>
    <n v="0"/>
    <n v="35473"/>
    <n v="27042.636731279981"/>
    <n v="18606.213356843728"/>
    <n v="15001.077102594023"/>
    <n v="12967.075928917609"/>
    <n v="17762.929243909541"/>
    <n v="0"/>
    <x v="0"/>
    <n v="21142"/>
    <n v="21142"/>
    <n v="7773.713455869186"/>
    <n v="36.769054279960201"/>
    <n v="63.230945720039799"/>
    <x v="1"/>
  </r>
  <r>
    <n v="393"/>
    <s v="BORNERAS PARA CABLE # 14 AWG (CERRADAS)"/>
    <s v="UND"/>
    <n v="1"/>
    <n v="0"/>
    <n v="0"/>
    <n v="2953.336671765278"/>
    <n v="12323.370068327087"/>
    <n v="10487.478682344494"/>
    <n v="0"/>
    <n v="11056.253518392703"/>
    <n v="0"/>
    <x v="3"/>
    <n v="9205"/>
    <n v="9205"/>
    <n v="3670.1300169236265"/>
    <n v="39.871048527144232"/>
    <n v="60.128951472855768"/>
    <x v="1"/>
  </r>
  <r>
    <n v="394"/>
    <s v="BORNERAS PARA CABLE # 16 AWG (CERRADAS)"/>
    <s v="UND"/>
    <n v="1"/>
    <n v="0"/>
    <n v="0"/>
    <n v="3544.0040061183336"/>
    <n v="14587.888472558958"/>
    <n v="12213.266313616374"/>
    <n v="0"/>
    <n v="11014.623895952636"/>
    <n v="0"/>
    <x v="3"/>
    <n v="10340"/>
    <n v="10340"/>
    <n v="4128.9938875914113"/>
    <n v="39.932242626609394"/>
    <n v="60.067757373390606"/>
    <x v="1"/>
  </r>
  <r>
    <n v="395"/>
    <s v="BORNERAS PARA TIERRA"/>
    <s v="UND"/>
    <n v="1"/>
    <n v="0"/>
    <n v="85577"/>
    <n v="67502.852775359788"/>
    <n v="49672.711042539115"/>
    <n v="37834.574993268114"/>
    <n v="34357.269789983846"/>
    <n v="41025.275162574013"/>
    <n v="0"/>
    <x v="0"/>
    <n v="52662"/>
    <n v="52662"/>
    <n v="18270.709843036766"/>
    <n v="34.694295399029215"/>
    <n v="65.305704600970785"/>
    <x v="1"/>
  </r>
  <r>
    <n v="396"/>
    <s v="BREIKER BIPOLAR DE 10 AMP"/>
    <s v="UND"/>
    <n v="1"/>
    <n v="0"/>
    <n v="160908"/>
    <n v="130768.78423472153"/>
    <n v="101525.18404231871"/>
    <n v="99033.659456063193"/>
    <n v="93836.316639741519"/>
    <n v="98088.00349412793"/>
    <n v="0"/>
    <x v="0"/>
    <n v="114027"/>
    <n v="114027"/>
    <n v="24224.390142769713"/>
    <n v="21.244433461171226"/>
    <n v="78.755566538828774"/>
    <x v="0"/>
  </r>
  <r>
    <n v="397"/>
    <s v="BREIKER BIPOLAR DE 2 AMP"/>
    <s v="UND"/>
    <n v="1"/>
    <n v="0"/>
    <n v="154746"/>
    <n v="125771.44077063198"/>
    <n v="97658.986114172352"/>
    <n v="86156.628668880716"/>
    <n v="84919.870759289173"/>
    <n v="78118.704260894898"/>
    <n v="0"/>
    <x v="0"/>
    <n v="104562"/>
    <n v="104562"/>
    <n v="27202.158796006905"/>
    <n v="26.015339029481936"/>
    <n v="73.984660970518064"/>
    <x v="0"/>
  </r>
  <r>
    <n v="398"/>
    <s v="BREIKER BIPOLAR DE 6 AMP"/>
    <s v="UND"/>
    <n v="1"/>
    <n v="0"/>
    <n v="140097"/>
    <n v="113877.68390864214"/>
    <n v="88441.179193299526"/>
    <n v="85360.111300601391"/>
    <n v="82063.909531502431"/>
    <n v="82224.246336018638"/>
    <n v="0"/>
    <x v="0"/>
    <n v="98677"/>
    <n v="98677"/>
    <n v="21507.659956378793"/>
    <n v="21.796021318421509"/>
    <n v="78.203978681578491"/>
    <x v="0"/>
  </r>
  <r>
    <n v="399"/>
    <s v="BREIKER DE 20 AMP"/>
    <s v="UND"/>
    <n v="1"/>
    <n v="0"/>
    <n v="120844"/>
    <n v="103271.48256372105"/>
    <n v="86947.075159797212"/>
    <n v="93723.543667534337"/>
    <n v="94280.452342487886"/>
    <n v="80449.963117538588"/>
    <n v="0"/>
    <x v="0"/>
    <n v="96586"/>
    <n v="96586"/>
    <n v="12909.531399117888"/>
    <n v="13.365841218311026"/>
    <n v="86.634158781688967"/>
    <x v="0"/>
  </r>
  <r>
    <n v="400"/>
    <s v="BRIDAS SLIP ON DE 2 &quot;1/2 SOLDABLES"/>
    <s v="UND"/>
    <n v="1"/>
    <n v="0"/>
    <n v="132566"/>
    <n v="112669.54584829311"/>
    <n v="94070.963191536255"/>
    <n v="88147.922089579035"/>
    <n v="87985.250403877217"/>
    <n v="77474.162865184902"/>
    <n v="0"/>
    <x v="0"/>
    <n v="98819"/>
    <n v="98819"/>
    <n v="18439.475721124712"/>
    <n v="18.659848532291072"/>
    <n v="81.340151467708921"/>
    <x v="0"/>
  </r>
  <r>
    <n v="401"/>
    <s v="BRIDAS SLIP ON DE 2&quot; SOLDABLES"/>
    <s v="UND"/>
    <n v="1"/>
    <n v="0"/>
    <n v="154731"/>
    <n v="125752.57912466105"/>
    <n v="97636.167070751588"/>
    <n v="81643.030248631185"/>
    <n v="81642.261712439416"/>
    <n v="71317.285256721356"/>
    <n v="0"/>
    <x v="0"/>
    <n v="102120"/>
    <n v="102120"/>
    <n v="29251.701275450498"/>
    <n v="28.644439165149333"/>
    <n v="71.355560834850664"/>
    <x v="0"/>
  </r>
  <r>
    <n v="402"/>
    <s v="BRIDAS SLIP ON DE 3&quot; SOLDABLES"/>
    <s v="UND"/>
    <n v="1"/>
    <n v="0"/>
    <n v="185725"/>
    <n v="151175.09973885835"/>
    <n v="117686.49988979501"/>
    <n v="99033.659456063193"/>
    <n v="99094.264943457194"/>
    <n v="86512.097447345441"/>
    <n v="0"/>
    <x v="0"/>
    <n v="123204"/>
    <n v="123204"/>
    <n v="34721.465664537645"/>
    <n v="28.182092841577912"/>
    <n v="71.817907158422088"/>
    <x v="0"/>
  </r>
  <r>
    <n v="403"/>
    <s v="BROCA DE TUNGSTENO 1/4&quot;"/>
    <s v="UND"/>
    <n v="1"/>
    <n v="0"/>
    <n v="59727"/>
    <n v="48574.694684419097"/>
    <n v="37758.997134670484"/>
    <n v="30665.918678754155"/>
    <n v="28405.008077544426"/>
    <n v="230613.75327574494"/>
    <n v="0"/>
    <x v="0"/>
    <n v="72624"/>
    <n v="72624"/>
    <n v="71457.250733774417"/>
    <n v="98.393438441526797"/>
    <n v="1.6065615584732029"/>
    <x v="1"/>
  </r>
  <r>
    <n v="404"/>
    <s v="BROCA DE TUNGSTENO 3/4&quot;"/>
    <s v="UND"/>
    <n v="1"/>
    <n v="0"/>
    <n v="123092"/>
    <n v="100044.15566627267"/>
    <n v="77682.543530967596"/>
    <n v="90802.97998384347"/>
    <n v="84066.736672051702"/>
    <n v="1758426.6388430556"/>
    <n v="0"/>
    <x v="0"/>
    <n v="372353"/>
    <n v="372353"/>
    <n v="620039.4270296999"/>
    <n v="166.51925109498242"/>
    <n v="-66.519251094982423"/>
    <x v="1"/>
  </r>
  <r>
    <n v="405"/>
    <s v="BROCA DE TUNGSTENO 5/16&quot;"/>
    <s v="UND"/>
    <n v="1"/>
    <n v="0"/>
    <n v="99351"/>
    <n v="80762.589892929143"/>
    <n v="62729.550363676433"/>
    <n v="58676.779463243882"/>
    <n v="54263.263327948305"/>
    <n v="312473.38153935748"/>
    <n v="0"/>
    <x v="0"/>
    <n v="111376"/>
    <n v="111376"/>
    <n v="91220.874770058945"/>
    <n v="81.903529279251316"/>
    <n v="18.096470720748684"/>
    <x v="1"/>
  </r>
  <r>
    <n v="406"/>
    <s v="BROCA PARA METAL 1/4"/>
    <s v="UND"/>
    <n v="1"/>
    <n v="0"/>
    <n v="29951"/>
    <n v="24339.465048181875"/>
    <n v="18895.254573506721"/>
    <n v="15664.84157616013"/>
    <n v="14985.363489499192"/>
    <n v="15374.250218382997"/>
    <n v="0"/>
    <x v="0"/>
    <n v="19868"/>
    <n v="19868"/>
    <n v="5542.3759748995244"/>
    <n v="27.895993431143168"/>
    <n v="72.104006568856832"/>
    <x v="0"/>
  </r>
  <r>
    <n v="407"/>
    <s v="BROCA PARA METAL 11/16"/>
    <s v="UND"/>
    <n v="1"/>
    <n v="0"/>
    <n v="142130"/>
    <n v="115514.67623527774"/>
    <n v="89691.880096980371"/>
    <n v="74607.126828830456"/>
    <n v="68974.55573505655"/>
    <n v="349235.20916237991"/>
    <n v="0"/>
    <x v="0"/>
    <n v="140026"/>
    <n v="140026"/>
    <n v="96811.832379013736"/>
    <n v="69.13846884079652"/>
    <n v="30.86153115920348"/>
    <x v="1"/>
  </r>
  <r>
    <n v="408"/>
    <s v="BROCA PARA METAL 13/16"/>
    <s v="UND"/>
    <n v="1"/>
    <n v="0"/>
    <n v="171338"/>
    <n v="148833.27748383506"/>
    <n v="128371.24531628829"/>
    <n v="108990.1265595548"/>
    <n v="100851.13085621971"/>
    <n v="646390.32514801517"/>
    <n v="0"/>
    <x v="0"/>
    <n v="217462"/>
    <n v="217462"/>
    <n v="193269.34476010615"/>
    <n v="88.874996440806271"/>
    <n v="11.125003559193729"/>
    <x v="1"/>
  </r>
  <r>
    <n v="409"/>
    <s v="BROCA PARA METAL 3/16"/>
    <s v="UND"/>
    <n v="1"/>
    <n v="0"/>
    <n v="17038"/>
    <n v="13879.193279983312"/>
    <n v="10818.399823672029"/>
    <n v="9558.208419351944"/>
    <n v="9186.3004846526655"/>
    <n v="9224.5501310297986"/>
    <n v="0"/>
    <x v="0"/>
    <n v="11617"/>
    <n v="11617"/>
    <n v="2915.8549285849595"/>
    <n v="25.099896088361533"/>
    <n v="74.900103911638467"/>
    <x v="0"/>
  </r>
  <r>
    <n v="410"/>
    <s v="BROCA PARA METAL 3/8"/>
    <s v="UND"/>
    <n v="1"/>
    <n v="0"/>
    <n v="67328"/>
    <n v="54732.525734825824"/>
    <n v="42512.964513996027"/>
    <n v="39427.60972982677"/>
    <n v="40549.870759289181"/>
    <n v="31937.09793264098"/>
    <n v="0"/>
    <x v="0"/>
    <n v="46081"/>
    <n v="46081"/>
    <n v="11647.07217510215"/>
    <n v="25.275215761598378"/>
    <n v="74.724784238401625"/>
    <x v="0"/>
  </r>
  <r>
    <n v="411"/>
    <s v="BROCA PARA METAL 5/16"/>
    <s v="UND"/>
    <n v="1"/>
    <n v="0"/>
    <n v="60559"/>
    <n v="49240.808602655903"/>
    <n v="38263.18933215781"/>
    <n v="30931.424468180598"/>
    <n v="30693.150242326334"/>
    <n v="27571.729593322336"/>
    <n v="0"/>
    <x v="0"/>
    <n v="39543"/>
    <n v="39543"/>
    <n v="11783.802808516812"/>
    <n v="29.799971697941004"/>
    <n v="70.200028302058996"/>
    <x v="0"/>
  </r>
  <r>
    <n v="412"/>
    <s v="BROCA PARA METAL 7/16"/>
    <s v="UND"/>
    <n v="1"/>
    <n v="0"/>
    <n v="81156"/>
    <n v="71409.198927761929"/>
    <n v="62732.810227022259"/>
    <n v="53632.169464141465"/>
    <n v="52965.993537964459"/>
    <n v="48428.1704357954"/>
    <n v="0"/>
    <x v="0"/>
    <n v="61721"/>
    <n v="61721"/>
    <n v="11484.647856687305"/>
    <n v="18.607358689404425"/>
    <n v="81.392641310595579"/>
    <x v="0"/>
  </r>
  <r>
    <n v="413"/>
    <s v="BROCA PARA METAL 9/16"/>
    <s v="UND"/>
    <n v="1"/>
    <n v="0"/>
    <n v="121534"/>
    <n v="98787.374413682803"/>
    <n v="76719.797222834459"/>
    <n v="67172.964724890058"/>
    <n v="62131.211631663973"/>
    <n v="257331.35785693489"/>
    <n v="0"/>
    <x v="0"/>
    <n v="113946"/>
    <n v="113946"/>
    <n v="67212.352308501999"/>
    <n v="58.986144584717323"/>
    <n v="41.013855415282677"/>
    <x v="1"/>
  </r>
  <r>
    <n v="414"/>
    <s v="CAUTIN TIPO LAPIZ 60W O SUPERIOR"/>
    <s v="UND"/>
    <n v="1"/>
    <n v="0"/>
    <n v="106688.88"/>
    <n v="81567.684360425497"/>
    <n v="107342.9534934979"/>
    <n v="67040.211830176835"/>
    <n v="0"/>
    <n v="0"/>
    <n v="0"/>
    <x v="3"/>
    <n v="90660"/>
    <n v="90660"/>
    <n v="17145.04686621849"/>
    <n v="18.911368703086797"/>
    <n v="81.088631296913206"/>
    <x v="0"/>
  </r>
  <r>
    <n v="415"/>
    <s v="CHAZO METÁLICO EXPANSIVO DE 1/4 X 1/2&quot;"/>
    <s v="UND"/>
    <n v="1"/>
    <n v="0"/>
    <n v="2079"/>
    <n v="1697.548137384412"/>
    <n v="1328.9376239806038"/>
    <n v="1062.0231577057716"/>
    <n v="1014.7657512116317"/>
    <n v="1078.0636707755023"/>
    <n v="0"/>
    <x v="0"/>
    <n v="1377"/>
    <n v="1377"/>
    <n v="391.07791876881828"/>
    <n v="28.400720317270757"/>
    <n v="71.599279682729247"/>
    <x v="0"/>
  </r>
  <r>
    <n v="416"/>
    <s v="CHAZO METÁLICO EXPANSIVO DE 3/8 X 2”"/>
    <s v="UND"/>
    <n v="1"/>
    <n v="0"/>
    <n v="3223"/>
    <n v="2656.5139272752554"/>
    <n v="2111.3048269781793"/>
    <n v="1593.0347365586574"/>
    <n v="1591.0177705977383"/>
    <n v="1596.2806949432206"/>
    <n v="0"/>
    <x v="0"/>
    <n v="2129"/>
    <n v="2129"/>
    <n v="623.95141523921234"/>
    <n v="29.307252946886443"/>
    <n v="70.69274705311355"/>
    <x v="0"/>
  </r>
  <r>
    <n v="417"/>
    <s v="CHAZO METÁLICO EXPANSIVO DE 5/16 X 1/2”"/>
    <s v="UND"/>
    <n v="1"/>
    <n v="0"/>
    <n v="3243"/>
    <n v="2683.3173189181671"/>
    <n v="2146.0767026669605"/>
    <n v="1593.0347365586574"/>
    <n v="1454.6849757673667"/>
    <n v="1962.334271571387"/>
    <n v="0"/>
    <x v="0"/>
    <n v="2180"/>
    <n v="2180"/>
    <n v="619.46691989069075"/>
    <n v="28.415913756453705"/>
    <n v="71.584086243546295"/>
    <x v="0"/>
  </r>
  <r>
    <n v="418"/>
    <s v="CHAZO PLASTICO CON TORNILLO DE 1/4"/>
    <s v="UND"/>
    <n v="1"/>
    <n v="0"/>
    <n v="636"/>
    <n v="530.1115236042549"/>
    <n v="430.30196164866646"/>
    <n v="265.5057894264429"/>
    <n v="254.39418416801294"/>
    <n v="320.11744152188686"/>
    <n v="0"/>
    <x v="0"/>
    <n v="406"/>
    <n v="406"/>
    <n v="140.82671688698596"/>
    <n v="34.686383469700978"/>
    <n v="65.313616530299015"/>
    <x v="1"/>
  </r>
  <r>
    <n v="419"/>
    <s v="CHAZO PLASTICO CON TORNILLO DE 5/16"/>
    <s v="UND"/>
    <n v="1"/>
    <n v="0"/>
    <n v="869"/>
    <n v="716.74254689564066"/>
    <n v="570.47608551906535"/>
    <n v="398.25868413966435"/>
    <n v="393.53796445880454"/>
    <n v="478.02290594972339"/>
    <n v="0"/>
    <x v="0"/>
    <n v="571"/>
    <n v="571"/>
    <n v="173.21578089221029"/>
    <n v="30.33551329110513"/>
    <n v="69.66448670889487"/>
    <x v="1"/>
  </r>
  <r>
    <n v="420"/>
    <s v="CODOS DE Ø2&quot; SOLDABLE"/>
    <s v="UND"/>
    <n v="1"/>
    <n v="0"/>
    <n v="40772"/>
    <n v="33149.839153027875"/>
    <n v="25757.266916464621"/>
    <n v="20842.204469975768"/>
    <n v="18078.852988691437"/>
    <n v="24463.862952538097"/>
    <n v="0"/>
    <x v="0"/>
    <n v="27177"/>
    <n v="27177"/>
    <n v="7667.9147532309316"/>
    <n v="28.214721099572916"/>
    <n v="71.785278900427087"/>
    <x v="0"/>
  </r>
  <r>
    <n v="421"/>
    <s v="CODOS DE Ø3&quot; SOLDABLE"/>
    <s v="UND"/>
    <n v="1"/>
    <n v="0"/>
    <n v="76038"/>
    <n v="61800.679382882561"/>
    <n v="47987.361692748505"/>
    <n v="42082.667624091198"/>
    <n v="38932.148626817449"/>
    <n v="91544.975249927214"/>
    <n v="0"/>
    <x v="0"/>
    <n v="59731"/>
    <n v="59731"/>
    <n v="18992.541245324344"/>
    <n v="31.796791021955674"/>
    <n v="68.20320897804433"/>
    <x v="1"/>
  </r>
  <r>
    <n v="422"/>
    <s v="CONTACTOR TRIFASICO PARA MOTOR DE 20 HP A 440V CON BOBINA A 110 V CON BLOQUE DE CONTACTO AUXILIAR NO-NC (TELEMECANIQUE)"/>
    <s v="UND"/>
    <n v="1"/>
    <n v="0"/>
    <n v="1575973"/>
    <n v="1280585.6425233954"/>
    <n v="993952.97994269326"/>
    <n v="724565.29934476269"/>
    <n v="669873.29563812597"/>
    <n v="0"/>
    <n v="0"/>
    <x v="2"/>
    <n v="1048990"/>
    <n v="1048990"/>
    <n v="341572.11813116464"/>
    <n v="32.561999459591092"/>
    <n v="67.438000540408908"/>
    <x v="1"/>
  </r>
  <r>
    <n v="423"/>
    <s v="CONTACTOR TRIFÁSICO PARA MOTOR DE 30 HP A 440V CON BOBINA A 110 V CON BLOQUE DE CONTACTO AUXILIAR NO-NC (TELEMECANIQUE)"/>
    <s v="UND"/>
    <n v="1"/>
    <n v="0"/>
    <n v="1656478"/>
    <n v="1346004.7797780712"/>
    <n v="1044734.0445228124"/>
    <n v="913074.4098375371"/>
    <n v="844174.07108239096"/>
    <n v="0"/>
    <n v="0"/>
    <x v="2"/>
    <n v="1160893"/>
    <n v="1160893"/>
    <n v="301691.46482456755"/>
    <n v="25.987878712729557"/>
    <n v="74.012121287270446"/>
    <x v="0"/>
  </r>
  <r>
    <n v="424"/>
    <s v="COPA SIERRA 19 MM CON MANDRIL BIMETALICAS"/>
    <s v="UND"/>
    <n v="1"/>
    <n v="0"/>
    <n v="173589"/>
    <n v="134312.78824083984"/>
    <n v="95236.907648225693"/>
    <n v="73545.103671124685"/>
    <n v="62482.584814216483"/>
    <n v="89170.651266621382"/>
    <n v="0"/>
    <x v="0"/>
    <n v="104723"/>
    <n v="104723"/>
    <n v="38092.555960833146"/>
    <n v="36.374584342344228"/>
    <n v="63.625415657655772"/>
    <x v="1"/>
  </r>
  <r>
    <n v="425"/>
    <s v="COPA SIERRA 22 MM CON MANDRIL BIMETALICAS"/>
    <s v="UND"/>
    <n v="1"/>
    <n v="0"/>
    <n v="139434"/>
    <n v="113309.849093096"/>
    <n v="87961.979281463515"/>
    <n v="75536.397091823004"/>
    <n v="65373.683360258481"/>
    <n v="88840.48529554499"/>
    <n v="0"/>
    <x v="0"/>
    <n v="95076"/>
    <n v="95076"/>
    <n v="24676.642284806654"/>
    <n v="25.954649212005819"/>
    <n v="74.045350787994181"/>
    <x v="0"/>
  </r>
  <r>
    <n v="426"/>
    <s v="COPA SIERRA 25 MM CON MANDRIL BIMETALICAS"/>
    <s v="UND"/>
    <n v="1"/>
    <n v="0"/>
    <n v="145763"/>
    <n v="118467.02018883404"/>
    <n v="91983.564029094108"/>
    <n v="80315.501301498982"/>
    <n v="70731.421647819065"/>
    <n v="91903.85130544503"/>
    <n v="0"/>
    <x v="0"/>
    <n v="99861"/>
    <n v="99861"/>
    <n v="25196.251897157614"/>
    <n v="25.231323436734677"/>
    <n v="74.768676563265331"/>
    <x v="0"/>
  </r>
  <r>
    <n v="427"/>
    <s v="CORREA 3VX1400"/>
    <s v="UND"/>
    <n v="1"/>
    <n v="0"/>
    <n v="187494"/>
    <n v="150963.65076034208"/>
    <n v="115316.57923738152"/>
    <n v="91068.485773269917"/>
    <n v="84281.777059773827"/>
    <n v="252137.70358148115"/>
    <n v="0"/>
    <x v="0"/>
    <n v="146877"/>
    <n v="146877"/>
    <n v="58843.109871001187"/>
    <n v="40.062848418064902"/>
    <n v="59.937151581935098"/>
    <x v="1"/>
  </r>
  <r>
    <n v="428"/>
    <s v="CORREA TRAPEZOIDAL PERFIL B, REF B-50"/>
    <s v="UND"/>
    <n v="1"/>
    <n v="0"/>
    <n v="134845"/>
    <n v="106804.56666954041"/>
    <n v="79198.379986775399"/>
    <n v="65712.682883044617"/>
    <n v="60780.533117932151"/>
    <n v="0"/>
    <n v="0"/>
    <x v="2"/>
    <n v="89468"/>
    <n v="89468"/>
    <n v="27757.448064510303"/>
    <n v="31.025001189822397"/>
    <n v="68.974998810177595"/>
    <x v="1"/>
  </r>
  <r>
    <n v="429"/>
    <s v="CORREA TRAPEZOIDAL PERFIL C, REF C-111"/>
    <s v="UND"/>
    <n v="1"/>
    <n v="0"/>
    <n v="163713"/>
    <n v="136240.64700271154"/>
    <n v="110041.03372272426"/>
    <n v="92661.520509828566"/>
    <n v="85694.297253634897"/>
    <n v="191625.45860429003"/>
    <n v="0"/>
    <x v="0"/>
    <n v="129996"/>
    <n v="129996"/>
    <n v="38141.680563399837"/>
    <n v="29.340657068986616"/>
    <n v="70.659342931013384"/>
    <x v="0"/>
  </r>
  <r>
    <n v="430"/>
    <s v="CORREA TRAPEZOIDAL PHG SPB 2840"/>
    <s v="UND"/>
    <n v="1"/>
    <n v="0"/>
    <n v="426977"/>
    <n v="349627.41146297706"/>
    <n v="274953.17390346038"/>
    <n v="188641.86338748768"/>
    <n v="183582.64943457188"/>
    <n v="176149.28758613998"/>
    <n v="0"/>
    <x v="0"/>
    <n v="266655"/>
    <n v="266655"/>
    <n v="94723.08177869668"/>
    <n v="35.522709785564373"/>
    <n v="64.477290214435627"/>
    <x v="1"/>
  </r>
  <r>
    <n v="431"/>
    <s v="DISCO DE CORTE 4&quot; * 1/16"/>
    <s v="UND"/>
    <n v="1"/>
    <n v="0"/>
    <n v="18482"/>
    <n v="14921.547399429881"/>
    <n v="11452.986554992285"/>
    <n v="11549.501840050267"/>
    <n v="10726.720516962843"/>
    <n v="11666.34281277298"/>
    <n v="0"/>
    <x v="0"/>
    <n v="13133"/>
    <n v="13133"/>
    <n v="2741.1031371804429"/>
    <n v="20.87187342709543"/>
    <n v="79.128126572904563"/>
    <x v="0"/>
  </r>
  <r>
    <n v="432"/>
    <s v="DISCO DE PULIR 4&quot; * 1/4"/>
    <s v="UND"/>
    <n v="1"/>
    <n v="0"/>
    <n v="32571"/>
    <n v="26259.38206438156"/>
    <n v="20105.750495922413"/>
    <n v="18187.14657571134"/>
    <n v="16896.833602584815"/>
    <n v="25742.897214403572"/>
    <n v="0"/>
    <x v="0"/>
    <n v="23294"/>
    <n v="23294"/>
    <n v="5447.0472414685664"/>
    <n v="23.383906763409318"/>
    <n v="76.616093236590686"/>
    <x v="0"/>
  </r>
  <r>
    <n v="433"/>
    <s v="DISCO DE PULIR 7&quot; * 1/4"/>
    <s v="UND"/>
    <n v="1"/>
    <n v="0"/>
    <n v="39824"/>
    <n v="32080.681641938394"/>
    <n v="24527.211813973991"/>
    <n v="23231.756574813753"/>
    <n v="22388.09369951535"/>
    <n v="22280.461030767739"/>
    <n v="0"/>
    <x v="0"/>
    <n v="27389"/>
    <n v="27389"/>
    <n v="6496.4072100979774"/>
    <n v="23.719037606696038"/>
    <n v="76.280962393303966"/>
    <x v="0"/>
  </r>
  <r>
    <n v="434"/>
    <s v="DISCO PARA TRONZADORA 14&quot; X 7/64"/>
    <s v="UND"/>
    <n v="1"/>
    <n v="0"/>
    <n v="98588"/>
    <n v="79379.733427796687"/>
    <n v="60635.631474542643"/>
    <n v="43941.208150076302"/>
    <n v="41083.957996768986"/>
    <n v="44892.523536833934"/>
    <n v="0"/>
    <x v="0"/>
    <n v="61420"/>
    <n v="61420"/>
    <n v="21200.816531942542"/>
    <n v="34.517773578545331"/>
    <n v="65.482226421454669"/>
    <x v="1"/>
  </r>
  <r>
    <n v="435"/>
    <s v="ELECTROVÁLVULA DE 1/4&quot; CON BOBINA DE 110V"/>
    <s v="UND"/>
    <n v="1"/>
    <n v="0"/>
    <n v="618398"/>
    <n v="521938.47458958486"/>
    <n v="431119.10072735284"/>
    <n v="234839.87074768875"/>
    <n v="217144.41033925686"/>
    <n v="324109.57876346697"/>
    <n v="0"/>
    <x v="0"/>
    <n v="391258"/>
    <n v="391258"/>
    <n v="146941.00694253339"/>
    <n v="37.556038967262879"/>
    <n v="62.443961032737121"/>
    <x v="1"/>
  </r>
  <r>
    <n v="436"/>
    <s v="ELECTROVÁLVULA DE 5/2 DE 3/8&quot; CON BOBINA DE 110V"/>
    <s v="UND"/>
    <n v="1"/>
    <n v="0"/>
    <n v="745031"/>
    <n v="638255.26713773201"/>
    <n v="539345.47718756879"/>
    <n v="395338.12045597349"/>
    <n v="365584.11954765749"/>
    <n v="180203.15150926917"/>
    <n v="0"/>
    <x v="0"/>
    <n v="477293"/>
    <n v="477293"/>
    <n v="186592.62773054792"/>
    <n v="39.093937629621202"/>
    <n v="60.906062370378798"/>
    <x v="1"/>
  </r>
  <r>
    <n v="437"/>
    <s v="ENGRASADORA MANUAL"/>
    <s v="UND"/>
    <n v="1"/>
    <n v="0"/>
    <n v="272476"/>
    <n v="221443.66544448302"/>
    <n v="171929.5393431783"/>
    <n v="107662.5976124226"/>
    <n v="109121.05008077544"/>
    <n v="90769.80297000875"/>
    <n v="0"/>
    <x v="0"/>
    <n v="162234"/>
    <n v="162234"/>
    <n v="66657.384429273559"/>
    <n v="41.087185441568082"/>
    <n v="58.912814558431918"/>
    <x v="1"/>
  </r>
  <r>
    <n v="438"/>
    <s v="EQUIPO DE ENGRASE NEUMATICO DE 5 KG"/>
    <s v="UND"/>
    <n v="1"/>
    <n v="0"/>
    <n v="2218188"/>
    <n v="1802402.0127732737"/>
    <n v="1398933.4097421202"/>
    <n v="1227167.758729019"/>
    <n v="0"/>
    <n v="4319481.011355916"/>
    <n v="0"/>
    <x v="2"/>
    <n v="2193234"/>
    <n v="2193234"/>
    <n v="1117004.5754482883"/>
    <n v="50.929566815409956"/>
    <n v="49.070433184590044"/>
    <x v="1"/>
  </r>
  <r>
    <n v="439"/>
    <s v="EQUIPO OXICORTE VICTOR"/>
    <s v="UND"/>
    <n v="1"/>
    <n v="0"/>
    <n v="9001471.6799999997"/>
    <n v="8570545.2981708944"/>
    <n v="6651986.9539343175"/>
    <n v="4725604.7931065438"/>
    <n v="4047533.7479806142"/>
    <n v="5647186.0438707173"/>
    <n v="0"/>
    <x v="0"/>
    <n v="6440721"/>
    <n v="6440721"/>
    <n v="1845575.5851254158"/>
    <n v="28.654797888705563"/>
    <n v="71.345202111294441"/>
    <x v="0"/>
  </r>
  <r>
    <n v="440"/>
    <s v="ESPIRO-METÁLICOS DE 2&quot;"/>
    <s v="UND"/>
    <n v="1"/>
    <n v="0"/>
    <n v="26364"/>
    <n v="21452.640496419383"/>
    <n v="16690.500330614941"/>
    <n v="14071.806839601473"/>
    <n v="14234.830371567044"/>
    <n v="12022.347859846648"/>
    <n v="0"/>
    <x v="0"/>
    <n v="17473"/>
    <n v="17473"/>
    <n v="4954.176534967879"/>
    <n v="28.353325330326097"/>
    <n v="71.646674669673899"/>
    <x v="0"/>
  </r>
  <r>
    <n v="441"/>
    <s v="ESPIRO-METÁLICOS DE 2&quot; 1/2"/>
    <s v="UND"/>
    <n v="1"/>
    <n v="0"/>
    <n v="36665"/>
    <n v="29819.269561843841"/>
    <n v="23180.888252148994"/>
    <n v="18187.14657571134"/>
    <n v="18043.715670436188"/>
    <n v="16422.168300495003"/>
    <n v="0"/>
    <x v="0"/>
    <n v="23720"/>
    <n v="23720"/>
    <n v="7316.1439460587681"/>
    <n v="30.843777175627185"/>
    <n v="69.156222824372819"/>
    <x v="1"/>
  </r>
  <r>
    <n v="442"/>
    <s v="ESPIRO-METÁLICOS DE 3&quot;"/>
    <s v="UND"/>
    <n v="1"/>
    <n v="0"/>
    <n v="36275"/>
    <n v="29490.679834665923"/>
    <n v="22909.232973330392"/>
    <n v="18319.89947042456"/>
    <n v="19138.59450726979"/>
    <n v="14491.415121809183"/>
    <n v="0"/>
    <x v="0"/>
    <n v="23437"/>
    <n v="23437"/>
    <n v="7375.9103016793597"/>
    <n v="31.471222006568073"/>
    <n v="68.52877799343193"/>
    <x v="1"/>
  </r>
  <r>
    <n v="443"/>
    <s v="FRESA PARA METALES EN TUNGSTENO RECTA Y CONICA"/>
    <s v="UND"/>
    <n v="1"/>
    <n v="0"/>
    <n v="227842.2"/>
    <n v="216934.73933921987"/>
    <n v="168390.41437072953"/>
    <n v="108591.86787541515"/>
    <n v="100489.91922455574"/>
    <n v="112909.58458701349"/>
    <n v="0"/>
    <x v="0"/>
    <n v="155860"/>
    <n v="155860"/>
    <n v="51983.062193371625"/>
    <n v="33.352407412659844"/>
    <n v="66.647592587340156"/>
    <x v="1"/>
  </r>
  <r>
    <n v="444"/>
    <s v="GUARDA-MOTOR TRIFÁSICO 440 VAC CON REGULACIÓN 22-32 A CON BLOQUE AUXILIAR NO-NC (PARA MOTOR DE 15 HP)"/>
    <s v="UND"/>
    <n v="1"/>
    <n v="0"/>
    <n v="1184982"/>
    <n v="962866.17973399139"/>
    <n v="747330.19175666734"/>
    <n v="502735.21227896964"/>
    <n v="464883.5864297254"/>
    <n v="1301970.7483257304"/>
    <n v="0"/>
    <x v="0"/>
    <n v="860795"/>
    <n v="860795"/>
    <n v="318323.39407670329"/>
    <n v="36.980162997775693"/>
    <n v="63.019837002224307"/>
    <x v="1"/>
  </r>
  <r>
    <n v="445"/>
    <s v="GUARDA-MOTOR TRIFÁSICO 440 VAC CON REGULACIÓN 30-40 A CON BLOQUE AUXILIAR NO-NC (PARA MOTOR DE 20 HP)"/>
    <s v="UND"/>
    <n v="1"/>
    <n v="0"/>
    <n v="1511241.84"/>
    <n v="1438894.4153121044"/>
    <n v="1116831.3555212694"/>
    <n v="774214.88196750754"/>
    <n v="715814.6365105008"/>
    <n v="2183865.5896340874"/>
    <n v="0"/>
    <x v="0"/>
    <n v="1290144"/>
    <n v="1290144"/>
    <n v="499303.44247799268"/>
    <n v="38.701373062076222"/>
    <n v="61.298626937923778"/>
    <x v="1"/>
  </r>
  <r>
    <n v="446"/>
    <s v="INDICADOR DE PESO MULTIPROPÓSITO TUXON-MC"/>
    <s v="UND"/>
    <n v="1"/>
    <n v="0"/>
    <n v="9582792.4800000004"/>
    <n v="9124036.3283152319"/>
    <n v="7081581.52523694"/>
    <n v="888382.37142087799"/>
    <n v="843596.41357027472"/>
    <n v="875274.29583616427"/>
    <n v="0"/>
    <x v="0"/>
    <n v="4732611"/>
    <n v="4732611"/>
    <n v="3939291.6872426514"/>
    <n v="83.237174727495074"/>
    <n v="16.762825272504926"/>
    <x v="1"/>
  </r>
  <r>
    <n v="447"/>
    <s v="INDICADOR DE PROCESO AUTONICS REF. MT4N-AA-E3"/>
    <s v="UND"/>
    <n v="1"/>
    <n v="0"/>
    <n v="1413032"/>
    <n v="1148178.8732438295"/>
    <n v="891174.92175446323"/>
    <n v="657392.33461987262"/>
    <n v="607805.33117932151"/>
    <n v="144741.8907114433"/>
    <n v="0"/>
    <x v="0"/>
    <n v="810388"/>
    <n v="810388"/>
    <n v="406476.96647551697"/>
    <n v="50.158315088021652"/>
    <n v="49.841684911978348"/>
    <x v="1"/>
  </r>
  <r>
    <n v="448"/>
    <s v="INTERRUPTORES DOBLES"/>
    <s v="UND"/>
    <n v="1"/>
    <n v="0"/>
    <n v="64537"/>
    <n v="52461.186472641311"/>
    <n v="40747.205201675111"/>
    <n v="35976.034467283011"/>
    <n v="33363.586429725365"/>
    <n v="14469.882558478115"/>
    <n v="7433.4313457330418"/>
    <x v="5"/>
    <n v="35570"/>
    <n v="35570"/>
    <n v="18489.8323382173"/>
    <n v="51.981535952255555"/>
    <n v="48.018464047744445"/>
    <x v="1"/>
  </r>
  <r>
    <n v="449"/>
    <s v="KIT DE ORING MILIMÉTRICOS"/>
    <s v="UND"/>
    <n v="1"/>
    <n v="0"/>
    <n v="1227427.56"/>
    <n v="1168666.5916411038"/>
    <n v="907075.44853427366"/>
    <n v="753770.93618167134"/>
    <n v="696950.11308562197"/>
    <n v="180203.15150926917"/>
    <n v="0"/>
    <x v="0"/>
    <n v="822349"/>
    <n v="822349"/>
    <n v="347366.81081706437"/>
    <n v="42.240801754129251"/>
    <n v="57.759198245870749"/>
    <x v="1"/>
  </r>
  <r>
    <n v="450"/>
    <s v="KIT DE ORING PULGADAS"/>
    <s v="UND"/>
    <n v="1"/>
    <n v="0"/>
    <n v="1179023.04"/>
    <n v="1122579.6487884307"/>
    <n v="871311.48776724702"/>
    <n v="724034.2877659098"/>
    <n v="669464.2972536349"/>
    <n v="19518.550907502671"/>
    <n v="0"/>
    <x v="0"/>
    <n v="764322"/>
    <n v="764322"/>
    <n v="382344.8502971651"/>
    <n v="50.024054037063578"/>
    <n v="49.975945962936422"/>
    <x v="1"/>
  </r>
  <r>
    <n v="451"/>
    <s v="LAMPARAS LED DE 90 X 90"/>
    <s v="UND"/>
    <n v="1"/>
    <n v="0"/>
    <n v="368213"/>
    <n v="324183.05104818183"/>
    <n v="285032.67136874585"/>
    <n v="170587.46970648956"/>
    <n v="157461.56704361874"/>
    <n v="178341.30253324276"/>
    <n v="0"/>
    <x v="0"/>
    <n v="247303"/>
    <n v="247303"/>
    <n v="82326.352435437904"/>
    <n v="33.289669933416867"/>
    <n v="66.71033006658314"/>
    <x v="1"/>
  </r>
  <r>
    <n v="452"/>
    <s v="MANGUERA POLIURETANO NEUMÁTICA 1/2"/>
    <s v="UND"/>
    <n v="1"/>
    <n v="0"/>
    <n v="44827"/>
    <n v="34472.13980741152"/>
    <n v="24145.807802512671"/>
    <n v="21904.227627681539"/>
    <n v="19110.484652665589"/>
    <n v="25732.848684849076"/>
    <n v="0"/>
    <x v="0"/>
    <n v="28365"/>
    <n v="28365"/>
    <n v="8759.8709739793539"/>
    <n v="30.882675741157602"/>
    <n v="69.117324258842402"/>
    <x v="1"/>
  </r>
  <r>
    <n v="453"/>
    <s v="MANGUERA POLIURETANO NEUMÁTICA 1/4"/>
    <s v="UND"/>
    <n v="1"/>
    <n v="0"/>
    <n v="13076"/>
    <n v="10555.572716262253"/>
    <n v="8099.6737932554543"/>
    <n v="5708.3744726685227"/>
    <n v="5096.3166397415189"/>
    <n v="6764.0958943996902"/>
    <n v="0"/>
    <x v="0"/>
    <n v="8217"/>
    <n v="8217"/>
    <n v="2805.8084145503453"/>
    <n v="34.146384502255636"/>
    <n v="65.853615497744357"/>
    <x v="1"/>
  </r>
  <r>
    <n v="454"/>
    <s v="MANGUERA POLIURETANO NEUMÁTICA 5/16"/>
    <s v="UND"/>
    <n v="1"/>
    <n v="0"/>
    <n v="14597"/>
    <n v="11761.725340193281"/>
    <n v="8996.1362133568437"/>
    <n v="0"/>
    <n v="0"/>
    <n v="0"/>
    <n v="0"/>
    <x v="1"/>
    <n v="11785"/>
    <n v="11785"/>
    <n v="2286.6020586487061"/>
    <n v="19.402647930833314"/>
    <n v="80.597352069166689"/>
    <x v="0"/>
  </r>
  <r>
    <n v="455"/>
    <s v="MANGUERA POLIURETANO NEUMÁTICA 3/8"/>
    <s v="UND"/>
    <n v="1"/>
    <n v="0"/>
    <n v="31969.08"/>
    <n v="30438.725724257798"/>
    <n v="20248.097862023362"/>
    <n v="17921.640786284894"/>
    <n v="17807.592891760905"/>
    <n v="15929.790352324568"/>
    <n v="0"/>
    <x v="0"/>
    <n v="22386"/>
    <n v="22386"/>
    <n v="6374.7862328736865"/>
    <n v="28.476665026684923"/>
    <n v="71.523334973315073"/>
    <x v="0"/>
  </r>
  <r>
    <n v="456"/>
    <s v="MANGUERA POLIURETANO NEUMÁTICA 6 MM"/>
    <s v="UND"/>
    <n v="1"/>
    <n v="0"/>
    <n v="17156"/>
    <n v="13848.419015504413"/>
    <n v="10624.981265153185"/>
    <n v="10354.725787631272"/>
    <n v="10004.297253634895"/>
    <n v="9838.9459380762892"/>
    <n v="0"/>
    <x v="0"/>
    <n v="11971"/>
    <n v="11971"/>
    <n v="2684.7287208378921"/>
    <n v="22.426937773267831"/>
    <n v="77.573062226732162"/>
    <x v="0"/>
  </r>
  <r>
    <n v="457"/>
    <s v="MANGUERA POLIURETANO NEUMÁTICA 8MM"/>
    <s v="UND"/>
    <n v="1"/>
    <n v="0"/>
    <n v="30405"/>
    <n v="24507.234425502327"/>
    <n v="18756.167070751595"/>
    <n v="15133.829997307244"/>
    <n v="14895.411954765752"/>
    <n v="14092.344948073378"/>
    <n v="0"/>
    <x v="0"/>
    <n v="19632"/>
    <n v="19632"/>
    <n v="5971.4473416815144"/>
    <n v="30.416907812151155"/>
    <n v="69.583092187848848"/>
    <x v="1"/>
  </r>
  <r>
    <n v="458"/>
    <s v="MULETILLAS DE 3 POSICIONES"/>
    <s v="UND"/>
    <n v="1"/>
    <n v="0"/>
    <n v="161075.52000000002"/>
    <n v="153364.04338969613"/>
    <n v="119081.72140180736"/>
    <n v="100361.18840319541"/>
    <n v="92792.035541195481"/>
    <n v="21881.390857031933"/>
    <n v="0"/>
    <x v="0"/>
    <n v="108093"/>
    <n v="108093"/>
    <n v="46013.963039153248"/>
    <n v="42.568864810073961"/>
    <n v="57.431135189926039"/>
    <x v="1"/>
  </r>
  <r>
    <n v="459"/>
    <s v="NIPLES DE 1&quot; ACERO AL CARBON"/>
    <s v="UND"/>
    <n v="1"/>
    <n v="0"/>
    <n v="59220.72"/>
    <n v="56385.401552805386"/>
    <n v="43784.311218867086"/>
    <n v="35577.775783143348"/>
    <n v="31075.444264943457"/>
    <n v="41510.475589634094"/>
    <n v="0"/>
    <x v="0"/>
    <n v="44592"/>
    <n v="44592"/>
    <n v="10224.035727136603"/>
    <n v="22.927959560317106"/>
    <n v="77.072040439682894"/>
    <x v="0"/>
  </r>
  <r>
    <n v="460"/>
    <s v="NIPLES DE 1/2 ALUMINIO"/>
    <s v="UND"/>
    <n v="1"/>
    <n v="0"/>
    <n v="34254"/>
    <n v="27867.585562956265"/>
    <n v="21675.918007493936"/>
    <n v="17257.876312718789"/>
    <n v="16076.025848142166"/>
    <n v="7197.618169465205"/>
    <n v="0"/>
    <x v="0"/>
    <n v="20722"/>
    <n v="20722"/>
    <n v="8675.4299390574834"/>
    <n v="41.86579451335529"/>
    <n v="58.13420548664471"/>
    <x v="1"/>
  </r>
  <r>
    <n v="461"/>
    <s v="NIPLES DE 3/4*2&quot; ACERO AL CARBON"/>
    <s v="UND"/>
    <n v="1"/>
    <n v="0"/>
    <n v="53749.440000000002"/>
    <n v="51176.609110199533"/>
    <n v="39748.600396737929"/>
    <n v="32126.200520599592"/>
    <n v="34386.785137318257"/>
    <n v="22976.680578472293"/>
    <n v="0"/>
    <x v="0"/>
    <n v="39027"/>
    <n v="39027"/>
    <n v="10736.614366137152"/>
    <n v="27.510734532854563"/>
    <n v="72.48926546714543"/>
    <x v="0"/>
  </r>
  <r>
    <n v="462"/>
    <s v="NIPLES DE 3/8 EN ACERO AL CARBON"/>
    <s v="UND"/>
    <n v="1"/>
    <n v="0"/>
    <n v="40289.4"/>
    <n v="38360.617032051719"/>
    <n v="29795.150980824332"/>
    <n v="23895.521048379862"/>
    <n v="22122.455573505657"/>
    <n v="11685.004367659905"/>
    <n v="0"/>
    <x v="0"/>
    <n v="27691"/>
    <n v="27691"/>
    <n v="9819.9974918154603"/>
    <n v="35.462776684899282"/>
    <n v="64.537223315100718"/>
    <x v="1"/>
  </r>
  <r>
    <n v="463"/>
    <s v="NIPLES DE 3/8 EN BRONCE"/>
    <s v="UND"/>
    <n v="1"/>
    <n v="0"/>
    <n v="45455"/>
    <n v="34658.770830702902"/>
    <n v="23856.766585849677"/>
    <n v="22036.980522394759"/>
    <n v="23242.633279483038"/>
    <n v="16848.513054450163"/>
    <n v="0"/>
    <x v="0"/>
    <n v="27683"/>
    <n v="27683"/>
    <n v="9557.9454266765661"/>
    <n v="34.526407638899563"/>
    <n v="65.47359236110043"/>
    <x v="1"/>
  </r>
  <r>
    <n v="464"/>
    <s v="PULIDORA PARA DISCO DE 4&quot;"/>
    <s v="UND"/>
    <n v="1"/>
    <n v="0"/>
    <n v="1598000"/>
    <n v="724508.58144462202"/>
    <n v="597979.55256777606"/>
    <n v="603760.16515573114"/>
    <n v="558201.27625201945"/>
    <n v="2603942.9321556832"/>
    <n v="0"/>
    <x v="0"/>
    <n v="1114399"/>
    <n v="1114399"/>
    <n v="757344.3255595481"/>
    <n v="67.959889192250543"/>
    <n v="32.040110807749457"/>
    <x v="1"/>
  </r>
  <r>
    <n v="465"/>
    <s v="PULIDORA PARA DISCO DE 7&quot;"/>
    <s v="UND"/>
    <n v="1"/>
    <n v="0"/>
    <n v="2547666.2399999998"/>
    <n v="2258412.0856669676"/>
    <n v="1725135.981926383"/>
    <n v="1331246.0281841846"/>
    <n v="1083695.3311793215"/>
    <n v="1718256.9241968361"/>
    <n v="0"/>
    <x v="0"/>
    <n v="1777402"/>
    <n v="1777402"/>
    <n v="501861.81234251743"/>
    <n v="28.235695264353105"/>
    <n v="71.764304735646903"/>
    <x v="0"/>
  </r>
  <r>
    <n v="466"/>
    <s v="PULSADOR CON UN CONTACTO NO-NA"/>
    <s v="UND"/>
    <n v="1"/>
    <n v="0"/>
    <n v="133146.72"/>
    <n v="126773.09344350969"/>
    <n v="98445.699801631024"/>
    <n v="92661.520509828566"/>
    <n v="85768.788368336027"/>
    <n v="6435.3654275453755"/>
    <n v="0"/>
    <x v="0"/>
    <n v="90539"/>
    <n v="90539"/>
    <n v="41415.626262576858"/>
    <n v="45.743410312215573"/>
    <n v="54.256589687784427"/>
    <x v="1"/>
  </r>
  <r>
    <n v="467"/>
    <s v="REDUCCION TIPO BUSHIP 1/2 -1/4"/>
    <s v="UND"/>
    <n v="1"/>
    <n v="0"/>
    <n v="46330.920000000006"/>
    <n v="44113.41905318779"/>
    <n v="34280.722944677094"/>
    <n v="27745.354995063284"/>
    <n v="29743.037156704362"/>
    <n v="19986.525283897896"/>
    <n v="0"/>
    <x v="0"/>
    <n v="33700"/>
    <n v="33700"/>
    <n v="9196.8419981109982"/>
    <n v="27.290332338608302"/>
    <n v="72.709667661391705"/>
    <x v="0"/>
  </r>
  <r>
    <n v="468"/>
    <s v="REDUCCION TIPO BUSHIP 3/4 - 1"/>
    <s v="UND"/>
    <n v="1"/>
    <n v="0"/>
    <n v="84086.64"/>
    <n v="80060.738119168454"/>
    <n v="59770.681066784215"/>
    <n v="48720.312359752272"/>
    <n v="0"/>
    <n v="0"/>
    <n v="0"/>
    <x v="3"/>
    <n v="68160"/>
    <n v="68160"/>
    <n v="14522.117239931635"/>
    <n v="21.305923180650872"/>
    <n v="78.694076819349135"/>
    <x v="0"/>
  </r>
  <r>
    <n v="469"/>
    <s v="REDUCCION TIPO BUSHIP 1/2 -3/8"/>
    <s v="UND"/>
    <n v="1"/>
    <n v="0"/>
    <n v="43773.48"/>
    <n v="41678.281286518803"/>
    <n v="32354.143707295567"/>
    <n v="26285.073153217847"/>
    <n v="27783.780290791601"/>
    <n v="19913.314568572263"/>
    <n v="0"/>
    <x v="0"/>
    <n v="31965"/>
    <n v="31965"/>
    <n v="8455.0453817729376"/>
    <n v="26.450947541914399"/>
    <n v="73.549052458085598"/>
    <x v="0"/>
  </r>
  <r>
    <n v="470"/>
    <s v="REDUCCION TIPO BUSHIP 1/2-1"/>
    <s v="UND"/>
    <n v="1"/>
    <n v="0"/>
    <n v="89795.520000000004"/>
    <n v="85496.863031634552"/>
    <n v="59112.188670927921"/>
    <n v="48322.053675612609"/>
    <n v="41307.431340872376"/>
    <n v="58205.389692322628"/>
    <n v="0"/>
    <x v="0"/>
    <n v="63707"/>
    <n v="63707"/>
    <n v="18005.676245226867"/>
    <n v="28.263261878956573"/>
    <n v="71.73673812104343"/>
    <x v="0"/>
  </r>
  <r>
    <n v="471"/>
    <s v="REDUCCION TIPO BUSHIP 3/4 -1/2"/>
    <s v="UND"/>
    <n v="1"/>
    <n v="0"/>
    <n v="48067.560000000005"/>
    <n v="45766.294871167338"/>
    <n v="35553.156270663429"/>
    <n v="31727.941836459926"/>
    <n v="29712.116316639742"/>
    <n v="32285.925458604292"/>
    <n v="0"/>
    <x v="0"/>
    <n v="37185"/>
    <n v="37185"/>
    <n v="7122.2193637141099"/>
    <n v="19.153474152787712"/>
    <n v="80.846525847212291"/>
    <x v="0"/>
  </r>
  <r>
    <n v="472"/>
    <s v="REDUCCION TIPO BUSHIP 3/4 -3/8"/>
    <s v="UND"/>
    <n v="1"/>
    <n v="0"/>
    <n v="48627"/>
    <n v="46299.384549398594"/>
    <n v="35936.733524355295"/>
    <n v="31595.188941746703"/>
    <n v="29616.542810985462"/>
    <n v="32166.778608172379"/>
    <n v="0"/>
    <x v="0"/>
    <n v="37374"/>
    <n v="37374"/>
    <n v="7405.473046438492"/>
    <n v="19.814504860166139"/>
    <n v="80.185495139833861"/>
    <x v="0"/>
  </r>
  <r>
    <n v="473"/>
    <s v="REFLECTOR TIPO LED 400W- 240V PARA USO EXTERNO"/>
    <s v="UND"/>
    <n v="1"/>
    <n v="0"/>
    <n v="1106402.76"/>
    <n v="1053435.8328135994"/>
    <n v="889103.82190875022"/>
    <n v="669871.10672291543"/>
    <n v="844893.68336025847"/>
    <n v="5663730.2300300887"/>
    <n v="0"/>
    <x v="0"/>
    <n v="1704573"/>
    <n v="1704573"/>
    <n v="1776295.7587086877"/>
    <n v="104.20766718167469"/>
    <n v="-4.2076671816746938"/>
    <x v="1"/>
  </r>
  <r>
    <n v="474"/>
    <s v="REGISTRO TIPO CORTINA DE 1/2"/>
    <s v="UND"/>
    <n v="1"/>
    <n v="0"/>
    <n v="172929.6"/>
    <n v="164651.24942598899"/>
    <n v="125785.08706193519"/>
    <n v="84165.335248182397"/>
    <n v="78259.240710823913"/>
    <n v="86721.681063767843"/>
    <n v="0"/>
    <x v="0"/>
    <n v="118752"/>
    <n v="118752"/>
    <n v="38629.134121597453"/>
    <n v="32.529249293988691"/>
    <n v="67.470750706011302"/>
    <x v="1"/>
  </r>
  <r>
    <n v="475"/>
    <s v="REGISTRO TIPO CORTINA DE 1/2&quot; (ALTA TEMPERATURA)"/>
    <s v="UND"/>
    <n v="1"/>
    <n v="0"/>
    <n v="407878"/>
    <n v="328420.9650823889"/>
    <n v="250887.77606347806"/>
    <n v="172711.5160219011"/>
    <n v="159717.38287560581"/>
    <n v="124083.54945161604"/>
    <n v="0"/>
    <x v="0"/>
    <n v="240617"/>
    <n v="240617"/>
    <n v="100438.38504833452"/>
    <n v="41.742015339038602"/>
    <n v="58.257984660961398"/>
    <x v="1"/>
  </r>
  <r>
    <n v="476"/>
    <s v="REGISTRO TIPO CORTINA DE 3/4 (ALTA TEMPERATURA)"/>
    <s v="UND"/>
    <n v="1"/>
    <n v="0"/>
    <n v="408587"/>
    <n v="328985.82174330804"/>
    <n v="251312.64491955034"/>
    <n v="203111.92891122881"/>
    <n v="187882.05169628432"/>
    <n v="170279.51082209067"/>
    <n v="0"/>
    <x v="0"/>
    <n v="258360"/>
    <n v="258360"/>
    <n v="85032.823632325759"/>
    <n v="32.912534305746149"/>
    <n v="67.087465694253851"/>
    <x v="1"/>
  </r>
  <r>
    <n v="477"/>
    <s v="RELEVO DE 11 PINES CON BASE, BOBINA A 110 VAC"/>
    <s v="UND"/>
    <n v="1"/>
    <n v="0"/>
    <n v="128915"/>
    <n v="104777.43608676908"/>
    <n v="81358.582763940925"/>
    <n v="70757.292882147027"/>
    <n v="60724.313408723749"/>
    <n v="84551.198679996131"/>
    <n v="0"/>
    <x v="0"/>
    <n v="88514"/>
    <n v="88514"/>
    <n v="22550.725313456263"/>
    <n v="25.47701528962228"/>
    <n v="74.522984710377727"/>
    <x v="0"/>
  </r>
  <r>
    <n v="478"/>
    <s v="REMACHES DE 1/4 X 1/2 CAJA DE 100 UND"/>
    <s v="UND"/>
    <n v="1"/>
    <n v="0"/>
    <n v="83962"/>
    <n v="65869.831321560167"/>
    <n v="47976.495481595761"/>
    <n v="42613.679202944084"/>
    <n v="39887.883683360262"/>
    <n v="43533.10103853247"/>
    <n v="0"/>
    <x v="0"/>
    <n v="53974"/>
    <n v="53974"/>
    <n v="15881.06283035985"/>
    <n v="29.423542502612086"/>
    <n v="70.576457497387906"/>
    <x v="0"/>
  </r>
  <r>
    <n v="479"/>
    <s v="REMACHES DE 3/16 X 3/4 CAJA DE 100 UND"/>
    <s v="UND"/>
    <n v="1"/>
    <n v="0"/>
    <n v="62507"/>
    <n v="52176.276346659244"/>
    <n v="42348.884725589596"/>
    <n v="46463.513149627506"/>
    <n v="48932.229402261713"/>
    <n v="35291.871299621474"/>
    <n v="0"/>
    <x v="0"/>
    <n v="47953"/>
    <n v="47953"/>
    <n v="8411.7252278323849"/>
    <n v="17.541603711618428"/>
    <n v="82.458396288381579"/>
    <x v="0"/>
  </r>
  <r>
    <n v="480"/>
    <s v="RODAMIENTO REF: US 209-27-G2 CARCAZA DE PEDESTAL REFERENCIA: SMRP 209"/>
    <s v="UND"/>
    <n v="1"/>
    <n v="0"/>
    <n v="589204"/>
    <n v="478786.00676270592"/>
    <n v="371641.80736169271"/>
    <n v="289932.32205367566"/>
    <n v="290277.81906300486"/>
    <n v="252007.07269727267"/>
    <n v="0"/>
    <x v="0"/>
    <n v="378642"/>
    <n v="378642"/>
    <n v="119811.11584278793"/>
    <n v="31.642320673033613"/>
    <n v="68.357679326966391"/>
    <x v="1"/>
  </r>
  <r>
    <n v="481"/>
    <s v="ROLLO DE CINTA AISLANTE (3M) SCOTCH"/>
    <s v="UND"/>
    <n v="1"/>
    <n v="0"/>
    <n v="47914.200000000004"/>
    <n v="62304.980233052906"/>
    <n v="44637.308794357501"/>
    <n v="31727.941836459926"/>
    <n v="30892.730210016154"/>
    <n v="29604.403571775212"/>
    <n v="0"/>
    <x v="0"/>
    <n v="41180"/>
    <n v="41180"/>
    <n v="11780.852962232046"/>
    <n v="28.608190777639741"/>
    <n v="71.391809222360251"/>
    <x v="0"/>
  </r>
  <r>
    <n v="482"/>
    <s v="SILENCIADORES PARA ELECTROVÁLVULA DE ¼"/>
    <s v="UND"/>
    <n v="1"/>
    <n v="0"/>
    <n v="65122.920000000006"/>
    <n v="62005.179333935885"/>
    <n v="49030.517963411941"/>
    <n v="43941.208150076302"/>
    <n v="47720.694668820681"/>
    <n v="29980.505677957877"/>
    <n v="0"/>
    <x v="0"/>
    <n v="49634"/>
    <n v="49634"/>
    <n v="11659.369375287761"/>
    <n v="23.490690605810052"/>
    <n v="76.509309394189955"/>
    <x v="0"/>
  </r>
  <r>
    <n v="483"/>
    <s v="SILENCIADORES PARA ELECTROVÁLVULA DE 1/2"/>
    <s v="UND"/>
    <n v="1"/>
    <n v="0"/>
    <n v="91141.200000000012"/>
    <n v="86778.462239449349"/>
    <n v="67402.021159356402"/>
    <n v="60668.072883942201"/>
    <n v="60658.255250403876"/>
    <n v="53152.41483063186"/>
    <n v="0"/>
    <x v="0"/>
    <n v="69967"/>
    <n v="69967"/>
    <n v="14103.215786062643"/>
    <n v="20.156953686827567"/>
    <n v="79.843046313172437"/>
    <x v="0"/>
  </r>
  <r>
    <n v="484"/>
    <s v="SILENCIADORES PARA ELECTROVÁLVULA DE 3/8"/>
    <s v="UND"/>
    <n v="1"/>
    <n v="0"/>
    <n v="79360.560000000012"/>
    <n v="75561.739195995266"/>
    <n v="58703.619131584739"/>
    <n v="51242.617359303476"/>
    <n v="53708.093699515346"/>
    <n v="39367.267786081728"/>
    <n v="0"/>
    <x v="0"/>
    <n v="59657"/>
    <n v="59657"/>
    <n v="13904.222948173736"/>
    <n v="23.306942937415116"/>
    <n v="76.693057062584884"/>
    <x v="0"/>
  </r>
  <r>
    <n v="485"/>
    <s v="SOLDADURA 6013, DIAMETRO 1/8&quot;"/>
    <s v="UND"/>
    <n v="1"/>
    <n v="0"/>
    <n v="54363"/>
    <n v="44201.770973788494"/>
    <n v="34344.833590478287"/>
    <n v="27878.107889776504"/>
    <n v="26628.465266558967"/>
    <n v="27366.452489566149"/>
    <n v="0"/>
    <x v="0"/>
    <n v="35797"/>
    <n v="35797"/>
    <n v="10289.884442774726"/>
    <n v="28.745102781726757"/>
    <n v="71.254897218273243"/>
    <x v="0"/>
  </r>
  <r>
    <n v="486"/>
    <s v="SOLDADURA DE ESTAÑO CON POMADA"/>
    <s v="UND"/>
    <n v="1"/>
    <n v="0"/>
    <n v="198890"/>
    <n v="160159.19953027877"/>
    <n v="122368.75027551244"/>
    <n v="93059.779193968236"/>
    <n v="80366.074313408724"/>
    <n v="110008.43055420752"/>
    <n v="0"/>
    <x v="0"/>
    <n v="127475"/>
    <n v="127475"/>
    <n v="40626.699472205801"/>
    <n v="31.870327101161639"/>
    <n v="68.129672898838365"/>
    <x v="1"/>
  </r>
  <r>
    <n v="487"/>
    <s v="SOLDADURA INOXIDABLE 308L"/>
    <s v="UND"/>
    <n v="1"/>
    <n v="0"/>
    <n v="339605"/>
    <n v="270592.15125370224"/>
    <n v="202858.03614723383"/>
    <n v="150010.77102594022"/>
    <n v="139103.0210016155"/>
    <n v="155624.44821896535"/>
    <n v="0"/>
    <x v="0"/>
    <n v="209632"/>
    <n v="209632"/>
    <n v="73144.663542104579"/>
    <n v="34.891936127167881"/>
    <n v="65.108063872832119"/>
    <x v="1"/>
  </r>
  <r>
    <n v="488"/>
    <s v="SOLDADURA NIQUEL 100 * 1/8"/>
    <s v="UND"/>
    <n v="1"/>
    <n v="0"/>
    <n v="705160"/>
    <n v="599427.07982924278"/>
    <n v="500610.69429138192"/>
    <n v="409675.43308500136"/>
    <n v="366281.24394184171"/>
    <n v="455077.80646413669"/>
    <n v="0"/>
    <x v="0"/>
    <n v="506039"/>
    <n v="506039"/>
    <n v="115336.59671525663"/>
    <n v="22.79203711873129"/>
    <n v="77.207962881268713"/>
    <x v="0"/>
  </r>
  <r>
    <n v="489"/>
    <s v="SUMINISTRO DE ROTULA CR 32 VUU"/>
    <s v="UND"/>
    <n v="1"/>
    <n v="0"/>
    <n v="1074001.6800000002"/>
    <n v="1022586.1217508168"/>
    <n v="793695.22812431119"/>
    <n v="659383.62804057088"/>
    <n v="595068.75605815835"/>
    <n v="719913.98039406002"/>
    <n v="0"/>
    <x v="0"/>
    <n v="810775"/>
    <n v="810775"/>
    <n v="178954.46861865561"/>
    <n v="22.072025977448195"/>
    <n v="77.927974022551808"/>
    <x v="0"/>
  </r>
  <r>
    <n v="490"/>
    <s v="SWITCH DE PRESION PARA COMPRESOR: RAGO 120-175 PSI, DIFERENCIAL AJUSTABLE 30A 60 PSI, CONEXIÓN 1/4 IN, NUMERO DE VIAS 1, FASES MONOFASICO Y TRIFÁSICO, VOLTAJE- CORRIENTE DE OPERACIÓN 440 VAC DE 15 A 18 A."/>
    <s v="UND"/>
    <n v="1"/>
    <n v="0"/>
    <n v="1031874.1200000001"/>
    <n v="982475.34251630388"/>
    <n v="762552.66696054651"/>
    <n v="557296.65200610366"/>
    <n v="515330.93699515349"/>
    <n v="558604.93545569258"/>
    <n v="0"/>
    <x v="0"/>
    <n v="734689"/>
    <n v="734689"/>
    <n v="208600.51683457367"/>
    <n v="28.393036622921219"/>
    <n v="71.606963377078785"/>
    <x v="0"/>
  </r>
  <r>
    <n v="491"/>
    <s v="TALADRO PERCUTOR BOCH CON MANDRIL INTERCAMBIABLE DE 1/2"/>
    <s v="UND"/>
    <n v="1"/>
    <n v="0"/>
    <n v="1547105"/>
    <n v="1013370.7186167001"/>
    <n v="786564.8203658805"/>
    <n v="727220.35723902704"/>
    <n v="672368.04523424886"/>
    <n v="1612144.4521013298"/>
    <n v="0"/>
    <x v="0"/>
    <n v="1059796"/>
    <n v="1059796"/>
    <n v="382987.47511857789"/>
    <n v="36.13784871037236"/>
    <n v="63.86215128962764"/>
    <x v="1"/>
  </r>
  <r>
    <n v="492"/>
    <s v="TAPON HEMBRA ACERO AL CARBON DE 3&quot;"/>
    <s v="UND"/>
    <n v="1"/>
    <n v="0"/>
    <n v="100506.96"/>
    <n v="95695.057192657987"/>
    <n v="78751.778708397615"/>
    <n v="70359.034198007372"/>
    <n v="65140.371567043621"/>
    <n v="0"/>
    <n v="0"/>
    <x v="2"/>
    <n v="82091"/>
    <n v="82091"/>
    <n v="13858.796332015856"/>
    <n v="16.882235972293984"/>
    <n v="83.117764027706016"/>
    <x v="0"/>
  </r>
  <r>
    <n v="493"/>
    <s v="TAPON HEMBRA ACERO AL CARBONO DE 2&quot;"/>
    <s v="UND"/>
    <n v="1"/>
    <n v="0"/>
    <n v="107168.40000000001"/>
    <n v="102037.53382993811"/>
    <n v="85389.947101608981"/>
    <n v="65048.918409478509"/>
    <n v="0"/>
    <n v="0"/>
    <n v="0"/>
    <x v="3"/>
    <n v="89911"/>
    <n v="89911"/>
    <n v="16457.777019183806"/>
    <n v="18.304520046694851"/>
    <n v="81.695479953305153"/>
    <x v="0"/>
  </r>
  <r>
    <n v="494"/>
    <s v="TAPON HEMBRA ACERO AL CARBONO DE 1&quot;"/>
    <s v="UND"/>
    <n v="1"/>
    <n v="0"/>
    <n v="75272.760000000009"/>
    <n v="71669.291098519083"/>
    <n v="53959.431342296666"/>
    <n v="48720.312359752272"/>
    <n v="0"/>
    <n v="0"/>
    <n v="0"/>
    <x v="3"/>
    <n v="62405"/>
    <n v="62405"/>
    <n v="11291.641177586835"/>
    <n v="18.094128960158375"/>
    <n v="81.905871039841628"/>
    <x v="0"/>
  </r>
  <r>
    <n v="495"/>
    <s v="TAPON MACHO DE ACERO AL CARBONO 1&quot;"/>
    <s v="UND"/>
    <n v="1"/>
    <n v="0"/>
    <n v="66069"/>
    <n v="62906.567467704917"/>
    <n v="44911.137315406653"/>
    <n v="30400.412889327712"/>
    <n v="28199.806138933764"/>
    <n v="0"/>
    <n v="0"/>
    <x v="2"/>
    <n v="46497"/>
    <n v="46497"/>
    <n v="15803.413985542731"/>
    <n v="33.988029304133022"/>
    <n v="66.011970695866978"/>
    <x v="1"/>
  </r>
  <r>
    <n v="496"/>
    <s v="TAPON MACHO DE ACERO AL CARBONO 2&quot;"/>
    <s v="UND"/>
    <n v="1"/>
    <n v="0"/>
    <n v="108905.04000000001"/>
    <n v="103691.40236612667"/>
    <n v="83302.547939166849"/>
    <n v="65048.918409478509"/>
    <n v="0"/>
    <n v="0"/>
    <n v="0"/>
    <x v="3"/>
    <n v="90237"/>
    <n v="90237"/>
    <n v="17407.202101888139"/>
    <n v="19.290537253995744"/>
    <n v="80.709462746004249"/>
    <x v="0"/>
  </r>
  <r>
    <n v="497"/>
    <s v="TAPON MACHO DEACERO AL CARBONO 1/2&quot;"/>
    <s v="UND"/>
    <n v="1"/>
    <n v="0"/>
    <n v="51017.04"/>
    <n v="48574.694684419097"/>
    <n v="40944.970244655051"/>
    <n v="33984.741046584692"/>
    <n v="31470.387722132473"/>
    <n v="0"/>
    <n v="0"/>
    <x v="2"/>
    <n v="41198"/>
    <n v="41198"/>
    <n v="7714.2820758756779"/>
    <n v="18.724894596523324"/>
    <n v="81.275105403476672"/>
    <x v="0"/>
  </r>
  <r>
    <n v="498"/>
    <s v="TAPON MACHO DE ACERO AL CARBONO 3/4&quot;"/>
    <s v="UND"/>
    <n v="1"/>
    <n v="0"/>
    <n v="39537.72"/>
    <n v="37644.86720336508"/>
    <n v="29210.548820806696"/>
    <n v="25223.049995512076"/>
    <n v="23324.151857835219"/>
    <n v="0"/>
    <n v="0"/>
    <x v="2"/>
    <n v="30988"/>
    <n v="30988"/>
    <n v="6519.8181357094609"/>
    <n v="21.039815850359691"/>
    <n v="78.960184149640313"/>
    <x v="0"/>
  </r>
  <r>
    <n v="499"/>
    <s v="TEE DE 3&quot; SOLDABLES"/>
    <s v="UND"/>
    <n v="1"/>
    <n v="0"/>
    <n v="65537"/>
    <n v="56968.127141486468"/>
    <n v="49183.731540665634"/>
    <n v="22435.239206534425"/>
    <n v="23965.056542810988"/>
    <n v="16236.988255847813"/>
    <n v="0"/>
    <x v="0"/>
    <n v="39054"/>
    <n v="39054"/>
    <n v="18926.842272548478"/>
    <n v="48.463261823496893"/>
    <n v="51.536738176503107"/>
    <x v="1"/>
  </r>
  <r>
    <n v="500"/>
    <s v="TERMINAL RJ 45 Paquetex10"/>
    <s v="UND"/>
    <n v="1"/>
    <n v="0"/>
    <n v="91693"/>
    <n v="74530.304976847663"/>
    <n v="57878.873705091464"/>
    <n v="47525.536307333277"/>
    <n v="0"/>
    <n v="2388.679025526546"/>
    <n v="0"/>
    <x v="2"/>
    <n v="54803"/>
    <n v="54803"/>
    <n v="30198.417777505438"/>
    <n v="55.103585164143276"/>
    <n v="44.896414835856724"/>
    <x v="1"/>
  </r>
  <r>
    <n v="501"/>
    <s v="TERMINAL TUBULAR #12"/>
    <s v="UND"/>
    <n v="1"/>
    <n v="0"/>
    <n v="372.6"/>
    <n v="354.40040061183339"/>
    <n v="0"/>
    <n v="31064.177362893817"/>
    <n v="28754.975767366723"/>
    <n v="918.72270212559454"/>
    <n v="0"/>
    <x v="2"/>
    <n v="12293"/>
    <n v="12293"/>
    <n v="14403.846891403527"/>
    <n v="117.17112902793075"/>
    <n v="-17.171129027930746"/>
    <x v="1"/>
  </r>
  <r>
    <n v="502"/>
    <s v="TERMINAL TUBULAR #14"/>
    <s v="UND"/>
    <n v="1"/>
    <n v="0"/>
    <n v="1868.5574959999999"/>
    <n v="1544.6695331989151"/>
    <n v="1233.3149658364557"/>
    <n v="1062.0231577057716"/>
    <n v="1132.8271405492731"/>
    <n v="923.02921479180827"/>
    <n v="0"/>
    <x v="0"/>
    <n v="1294"/>
    <n v="1294"/>
    <n v="319.90713347943648"/>
    <n v="24.722344163789529"/>
    <n v="75.277655836210471"/>
    <x v="0"/>
  </r>
  <r>
    <n v="503"/>
    <s v="TERMINAL TUBULAR #18"/>
    <s v="UND"/>
    <n v="1"/>
    <n v="0"/>
    <n v="1868.5574959999999"/>
    <n v="1544.6695331989151"/>
    <n v="1233.3149658364557"/>
    <n v="1062.0231577057716"/>
    <n v="1131.4216478190631"/>
    <n v="918.72270212559454"/>
    <n v="0"/>
    <x v="0"/>
    <n v="1293"/>
    <n v="1293"/>
    <n v="320.8601891323612"/>
    <n v="24.81517317342314"/>
    <n v="75.184826826576852"/>
    <x v="0"/>
  </r>
  <r>
    <n v="504"/>
    <s v="TERMINAL TUBULAR #6"/>
    <s v="UND"/>
    <n v="1"/>
    <n v="0"/>
    <n v="7556.0062040000003"/>
    <n v="6160.8092050337191"/>
    <n v="4809.38505620454"/>
    <n v="3982.5868413966436"/>
    <n v="3787.8029079159937"/>
    <n v="3983.5242162476952"/>
    <n v="0"/>
    <x v="0"/>
    <n v="5047"/>
    <n v="5047"/>
    <n v="1380.9222025775457"/>
    <n v="27.361248317367661"/>
    <n v="72.638751682632346"/>
    <x v="0"/>
  </r>
  <r>
    <n v="505"/>
    <s v="TERMINAL TUBULAR #8"/>
    <s v="UND"/>
    <n v="1"/>
    <n v="0"/>
    <n v="6007.5211840000002"/>
    <n v="4915.9405709518169"/>
    <n v="3861.8514436852543"/>
    <n v="3451.5752625437576"/>
    <n v="3325.3957996768982"/>
    <n v="3382.0479471998451"/>
    <n v="0"/>
    <x v="0"/>
    <n v="4157"/>
    <n v="4157"/>
    <n v="989.71978330410354"/>
    <n v="23.808510543760008"/>
    <n v="76.191489456239992"/>
    <x v="0"/>
  </r>
  <r>
    <n v="506"/>
    <s v="TOMA Y CLAVIJA TRIFASICA DE 50 AMP"/>
    <s v="UND"/>
    <n v="1"/>
    <n v="0"/>
    <n v="131178.45772800001"/>
    <n v="107947.18532809566"/>
    <n v="85599.664976856948"/>
    <n v="96378.601561798772"/>
    <n v="97142.035541195481"/>
    <n v="82379.280792002333"/>
    <n v="0"/>
    <x v="0"/>
    <n v="100104"/>
    <n v="100104"/>
    <n v="16198.408930993528"/>
    <n v="16.181580087702319"/>
    <n v="83.818419912297685"/>
    <x v="0"/>
  </r>
  <r>
    <n v="507"/>
    <s v="TOMAS DOBLES CON POLO A TIERRA DE 15 APM AEREAS"/>
    <s v="UND"/>
    <n v="1"/>
    <n v="0"/>
    <n v="41013"/>
    <n v="31418.538596537575"/>
    <n v="21835.651311439276"/>
    <n v="17523.382102145231"/>
    <n v="16239.063004846526"/>
    <n v="16848.513054450163"/>
    <n v="0"/>
    <x v="0"/>
    <n v="24146"/>
    <n v="24146"/>
    <n v="9150.1844527730045"/>
    <n v="37.895239181533192"/>
    <n v="62.104760818466808"/>
    <x v="1"/>
  </r>
  <r>
    <n v="508"/>
    <s v="TORNILLO HEXAGONAL DE 1/4*2&quot; TWA"/>
    <s v="UND"/>
    <n v="1"/>
    <n v="0"/>
    <n v="1869"/>
    <n v="1544.6695331989151"/>
    <n v="1233.3149658364557"/>
    <n v="1062.0231577057716"/>
    <n v="961.35702746365109"/>
    <n v="1337.889934970397"/>
    <n v="0"/>
    <x v="0"/>
    <n v="1335"/>
    <n v="1335"/>
    <n v="303.75166136112216"/>
    <n v="22.75293343529005"/>
    <n v="77.247066564709954"/>
    <x v="0"/>
  </r>
  <r>
    <n v="509"/>
    <s v="TORNILLO HEXAGONAL DE 5/16*2&quot; TWA"/>
    <s v="UND"/>
    <n v="1"/>
    <n v="0"/>
    <n v="1854"/>
    <n v="1524.8151690189804"/>
    <n v="1208.3226801851442"/>
    <n v="1327.5289471322144"/>
    <n v="1203.1017770597739"/>
    <n v="1547.4735513927983"/>
    <n v="0"/>
    <x v="0"/>
    <n v="1444"/>
    <n v="1444"/>
    <n v="228.21001631638194"/>
    <n v="15.804017750441963"/>
    <n v="84.195982249558043"/>
    <x v="0"/>
  </r>
  <r>
    <n v="510"/>
    <s v="TORNILLO HEXAGONAL DE 5/8*3&quot; TWA"/>
    <s v="UND"/>
    <n v="1"/>
    <n v="0"/>
    <n v="16306"/>
    <n v="13157.487142042688"/>
    <n v="10088.190434207625"/>
    <n v="9159.9497352122798"/>
    <n v="8056.2843295638131"/>
    <n v="10721.781034650103"/>
    <n v="0"/>
    <x v="0"/>
    <n v="11248"/>
    <n v="11248"/>
    <n v="2750.7142140932128"/>
    <n v="24.455140594712063"/>
    <n v="75.544859405287937"/>
    <x v="0"/>
  </r>
  <r>
    <n v="511"/>
    <s v="TORNILLO TIPO AVELLAN DE1/2 X 2 1/2&quot; GRADO 5 O 8 CON TUERCA NORMAL Y GUASA A PRESION"/>
    <s v="UND"/>
    <n v="1"/>
    <n v="0"/>
    <n v="8289"/>
    <n v="6695.8843196829575"/>
    <n v="5145.1509808243327"/>
    <n v="4646.3513149627506"/>
    <n v="4404.8142164781912"/>
    <n v="0"/>
    <n v="0"/>
    <x v="2"/>
    <n v="5836"/>
    <n v="5836"/>
    <n v="1462.6987976271055"/>
    <n v="25.063378986071033"/>
    <n v="74.936621013928971"/>
    <x v="0"/>
  </r>
  <r>
    <n v="512"/>
    <s v="TORNILLO TIPO CARRIAJE 5/8&quot;X2&quot;, GRADO 5, ROSCA CONTINUA, CON TUERCA, GUASA Y ARANDELA"/>
    <s v="UND"/>
    <n v="1"/>
    <n v="0"/>
    <n v="10827"/>
    <n v="8753.7891669331839"/>
    <n v="6735.9642935860693"/>
    <n v="5442.868683242079"/>
    <n v="4726.6720516962841"/>
    <n v="6739.6923226244789"/>
    <n v="0"/>
    <x v="0"/>
    <n v="7204"/>
    <n v="7204"/>
    <n v="2049.4450925512706"/>
    <n v="28.448710335248066"/>
    <n v="71.551289664751934"/>
    <x v="0"/>
  </r>
  <r>
    <n v="513"/>
    <s v="TRANSFORMADOR DE CORRIENTE TIPO VENTANA 200/5 A"/>
    <s v="UND"/>
    <n v="1"/>
    <n v="0"/>
    <n v="458924"/>
    <n v="372943.38403768337"/>
    <n v="289517.15671148332"/>
    <n v="233114.08311641685"/>
    <n v="221443.81260096931"/>
    <n v="229759.62826361257"/>
    <n v="0"/>
    <x v="0"/>
    <n v="300950"/>
    <n v="300950"/>
    <n v="87807.133734754068"/>
    <n v="29.176651847401253"/>
    <n v="70.823348152598754"/>
    <x v="0"/>
  </r>
  <r>
    <n v="514"/>
    <s v="TUBO CONDUIT EMT 1 1/2 X 3metros"/>
    <s v="UND"/>
    <n v="1"/>
    <n v="0"/>
    <n v="216011"/>
    <n v="184960.27854564413"/>
    <n v="156178.96627727573"/>
    <n v="120937.88708374473"/>
    <n v="0"/>
    <n v="150667.65214015337"/>
    <n v="0"/>
    <x v="2"/>
    <n v="165751"/>
    <n v="165751"/>
    <n v="32318.447622422576"/>
    <n v="19.498191638314445"/>
    <n v="80.501808361685562"/>
    <x v="0"/>
  </r>
  <r>
    <n v="515"/>
    <s v="TUBO CONDUIT EMT 1&quot; X 3metros"/>
    <s v="UND"/>
    <n v="1"/>
    <n v="0"/>
    <n v="129212"/>
    <n v="112066.96589543211"/>
    <n v="96441.970465065009"/>
    <n v="63588.636567633075"/>
    <n v="0"/>
    <n v="39825.193632922455"/>
    <n v="0"/>
    <x v="2"/>
    <n v="88227"/>
    <n v="88227"/>
    <n v="32451.144050242114"/>
    <n v="36.781420710487851"/>
    <n v="63.218579289512149"/>
    <x v="1"/>
  </r>
  <r>
    <n v="516"/>
    <s v="TUBO CONDUIT EMT 1/2 X 3metros"/>
    <s v="UND"/>
    <n v="1"/>
    <n v="0"/>
    <n v="56608"/>
    <n v="70532.628749217809"/>
    <n v="87555.582984350884"/>
    <n v="78191.454986087439"/>
    <n v="0"/>
    <n v="87308.802290594977"/>
    <n v="0"/>
    <x v="2"/>
    <n v="76039"/>
    <n v="76039"/>
    <n v="11594.456215722375"/>
    <n v="15.248038790255494"/>
    <n v="84.751961209744508"/>
    <x v="0"/>
  </r>
  <r>
    <n v="517"/>
    <s v="TUBO CONDUIT EMT 3/4 x3metros"/>
    <s v="UND"/>
    <n v="1"/>
    <n v="0"/>
    <n v="92832"/>
    <n v="85608.047471042199"/>
    <n v="80053.55080449635"/>
    <n v="67172.964724890058"/>
    <n v="0"/>
    <n v="55347.300786178785"/>
    <n v="0"/>
    <x v="2"/>
    <n v="76203"/>
    <n v="76203"/>
    <n v="13388.853774236819"/>
    <n v="17.569982512810281"/>
    <n v="82.430017487189716"/>
    <x v="0"/>
  </r>
  <r>
    <n v="518"/>
    <s v="EQUIPO DE OXICORTE COMPLETO CON LOS MANOMETROS Y CON 30 MTS DE MANGUERA"/>
    <s v="UND"/>
    <n v="1"/>
    <n v="0"/>
    <n v="7123016"/>
    <n v="1622696.1917078493"/>
    <n v="3852043.6014987873"/>
    <n v="3761951.5303832693"/>
    <n v="3477997.1728594508"/>
    <n v="2019151.5286809669"/>
    <n v="0"/>
    <x v="0"/>
    <n v="3642809"/>
    <n v="3642809"/>
    <n v="1775485.7131040844"/>
    <n v="48.739467622488149"/>
    <n v="51.260532377511851"/>
    <x v="1"/>
  </r>
  <r>
    <n v="519"/>
    <s v="MALLA CON GANCHO EN ACERO SAE 3300X900MM, MALLA TAMAÑO 7/8&quot;(22,20MM) CALIBRE 5/16."/>
    <s v="UND"/>
    <n v="1"/>
    <n v="0"/>
    <n v="3707095"/>
    <n v="3208858.367888201"/>
    <n v="2753514.2054220848"/>
    <n v="2115550.1301498972"/>
    <n v="0"/>
    <n v="2272661.5742987483"/>
    <n v="0"/>
    <x v="2"/>
    <n v="2811536"/>
    <n v="2811536"/>
    <n v="589582.8173983841"/>
    <n v="20.970132247937929"/>
    <n v="79.029867752062074"/>
    <x v="0"/>
  </r>
  <r>
    <n v="520"/>
    <s v="SOLDADURA TIPO CHAFLANARCO 5/32 O 1/8."/>
    <s v="UND"/>
    <n v="1"/>
    <n v="0"/>
    <n v="215494"/>
    <n v="175138.32458583047"/>
    <n v="135984.11284990079"/>
    <n v="97838.883403644213"/>
    <n v="115483.71567043618"/>
    <n v="45564.339512763276"/>
    <n v="0"/>
    <x v="0"/>
    <n v="130917"/>
    <n v="130917"/>
    <n v="54393.465944069983"/>
    <n v="41.548054067897965"/>
    <n v="58.451945932102035"/>
    <x v="1"/>
  </r>
  <r>
    <n v="521"/>
    <s v="LINTERNA DE ALTA POTENCIA LARGO ALCANCE 275M RESISTENTE AL AGUA RECARGABLE BATERIA 18650, 900 LUMENES."/>
    <s v="UND"/>
    <n v="1"/>
    <n v="0"/>
    <n v="685179"/>
    <n v="578109.44900924689"/>
    <n v="477268.98611417232"/>
    <n v="484680.81859797152"/>
    <n v="0"/>
    <n v="4418003.972629332"/>
    <n v="0"/>
    <x v="2"/>
    <n v="1328648"/>
    <n v="1328648"/>
    <n v="1546519.1641019338"/>
    <n v="116.39795973816496"/>
    <n v="-16.397959738164957"/>
    <x v="1"/>
  </r>
  <r>
    <n v="522"/>
    <s v="POLEA HIERRO 240 MM X 6 CANALES TIPO SPC, CON BUJE TAPERLOOK 3535 RF:PT6SPC240."/>
    <s v="UND"/>
    <n v="1"/>
    <n v="0"/>
    <n v="6175003"/>
    <n v="5361954.964199123"/>
    <n v="4622269.986775402"/>
    <n v="3101771.3849744191"/>
    <n v="0"/>
    <n v="4045537.9986411729"/>
    <n v="0"/>
    <x v="2"/>
    <n v="4661307"/>
    <n v="4661307"/>
    <n v="1057830.7838326918"/>
    <n v="22.693866416279636"/>
    <n v="77.306133583720367"/>
    <x v="0"/>
  </r>
  <r>
    <n v="523"/>
    <s v="POLEA HIERRO 310MM X6 CANALESTIPO SPC,CON BUJE TAPERLOOK 3535RF: PT6SPC310."/>
    <s v="UND"/>
    <n v="1"/>
    <n v="0"/>
    <n v="10791387"/>
    <n v="8768599.5298932046"/>
    <n v="6805739.4952611849"/>
    <n v="4436867.2471052874"/>
    <n v="0"/>
    <n v="5406977.3803746486"/>
    <n v="0"/>
    <x v="2"/>
    <n v="7241914"/>
    <n v="7241914"/>
    <n v="2295868.252642808"/>
    <n v="31.702506445710458"/>
    <n v="68.297493554289545"/>
    <x v="1"/>
  </r>
  <r>
    <n v="524"/>
    <s v="BUJE REF H317"/>
    <s v="UND"/>
    <n v="1"/>
    <n v="0"/>
    <n v="345517"/>
    <n v="281506.0952434123"/>
    <n v="219498.55190654614"/>
    <n v="176826.85575801096"/>
    <n v="168008.3844911147"/>
    <n v="174317.58419877707"/>
    <n v="0"/>
    <x v="0"/>
    <n v="227612"/>
    <n v="227612"/>
    <n v="65630.286681096171"/>
    <n v="28.834282323030497"/>
    <n v="71.165717676969507"/>
    <x v="0"/>
  </r>
  <r>
    <n v="525"/>
    <s v="BUJE REF H2313"/>
    <s v="UND"/>
    <n v="1"/>
    <n v="0"/>
    <n v="545631"/>
    <n v="421641.17578001803"/>
    <n v="298217.73198148556"/>
    <n v="246920.38416659189"/>
    <n v="239167.07592891762"/>
    <n v="232934.96360283415"/>
    <n v="0"/>
    <x v="0"/>
    <n v="330752"/>
    <n v="330752"/>
    <n v="115813.07946451446"/>
    <n v="35.0150806237043"/>
    <n v="64.984919376295693"/>
    <x v="1"/>
  </r>
  <r>
    <n v="526"/>
    <s v="GRASA MOBILUX EP 2 X 16KILOS"/>
    <s v="UND"/>
    <n v="1"/>
    <n v="0"/>
    <n v="1809027"/>
    <n v="1570837.5851880691"/>
    <n v="1354139.6275071632"/>
    <n v="1067598.7792837268"/>
    <n v="909020.69466882071"/>
    <n v="1288066.4544307485"/>
    <n v="0"/>
    <x v="0"/>
    <n v="1333115"/>
    <n v="1333115"/>
    <n v="298839.56368760811"/>
    <n v="22.416638001043278"/>
    <n v="77.583361998956718"/>
    <x v="0"/>
  </r>
  <r>
    <n v="527"/>
    <s v="MOTOREDUCTOR COAXIAL HELICOIDAL SITI ITALIANO DE 20HP 1750 RPM220/440V"/>
    <s v="UND"/>
    <n v="1"/>
    <n v="0"/>
    <n v="48775969"/>
    <n v="24987109.444140304"/>
    <n v="21540121.880096979"/>
    <n v="20021924.333542772"/>
    <n v="19012270.226171244"/>
    <n v="19726220.996797051"/>
    <n v="0"/>
    <x v="0"/>
    <n v="25677269"/>
    <n v="25677269"/>
    <n v="10511599.564942969"/>
    <n v="40.937373693997472"/>
    <n v="59.062626306002528"/>
    <x v="1"/>
  </r>
  <r>
    <n v="528"/>
    <s v="Cable termocuplas Tipo J"/>
    <s v="METRO"/>
    <n v="1"/>
    <n v="0"/>
    <n v="29364"/>
    <n v="28352.032048946669"/>
    <n v="0"/>
    <n v="0"/>
    <n v="0"/>
    <n v="0"/>
    <n v="0"/>
    <x v="4"/>
    <n v="28858"/>
    <n v="28858"/>
    <n v="505.98397552666574"/>
    <n v="1.7533577362487551"/>
    <n v="98.246642263751241"/>
    <x v="0"/>
  </r>
  <r>
    <n v="529"/>
    <s v="Cable termocuplas Tipo K"/>
    <s v="METRO"/>
    <n v="1"/>
    <n v="0"/>
    <n v="89691"/>
    <n v="60051.50989863032"/>
    <n v="0"/>
    <n v="0"/>
    <n v="0"/>
    <n v="0"/>
    <n v="0"/>
    <x v="4"/>
    <n v="74871"/>
    <n v="74871"/>
    <n v="14819.745050684851"/>
    <n v="19.793705240593624"/>
    <n v="80.206294759406376"/>
    <x v="0"/>
  </r>
  <r>
    <n v="530"/>
    <s v="Cable termocuplas Tipo T"/>
    <s v="METRO"/>
    <n v="1"/>
    <n v="0"/>
    <n v="97733"/>
    <n v="64186.181239101708"/>
    <n v="0"/>
    <n v="0"/>
    <n v="0"/>
    <n v="0"/>
    <n v="0"/>
    <x v="4"/>
    <n v="80960"/>
    <n v="80960"/>
    <n v="16773.409380449124"/>
    <n v="20.718143997590321"/>
    <n v="79.281856002409683"/>
    <x v="0"/>
  </r>
  <r>
    <n v="531"/>
    <s v="Cofre Metalico 100 x 800 x 300."/>
    <s v="UND"/>
    <n v="1"/>
    <n v="0"/>
    <n v="2763158"/>
    <n v="2245251.6203702982"/>
    <n v="1742692.5192858716"/>
    <n v="1128532.3579570956"/>
    <n v="1106440.4200323103"/>
    <n v="1033563.0398912939"/>
    <n v="0"/>
    <x v="0"/>
    <n v="1669940"/>
    <n v="1669940"/>
    <n v="651540.69097310386"/>
    <n v="39.015814398906777"/>
    <n v="60.984185601093223"/>
    <x v="1"/>
  </r>
  <r>
    <n v="532"/>
    <s v="Cable Encauchetado 4x10 AWG"/>
    <s v="METRO"/>
    <n v="1"/>
    <n v="0"/>
    <n v="58884"/>
    <n v="48419.830643815614"/>
    <n v="38346.859158033942"/>
    <n v="26948.837626783952"/>
    <n v="0"/>
    <n v="0"/>
    <n v="0"/>
    <x v="3"/>
    <n v="43150"/>
    <n v="43150"/>
    <n v="11841.428283253483"/>
    <n v="27.44247574334527"/>
    <n v="72.55752425665473"/>
    <x v="0"/>
  </r>
  <r>
    <n v="533"/>
    <s v="Borna No.2."/>
    <s v="UND"/>
    <n v="1"/>
    <n v="0"/>
    <n v="51785"/>
    <n v="41862.926873392193"/>
    <n v="32204.189993387699"/>
    <n v="26152.320258504624"/>
    <n v="33504.135702746367"/>
    <n v="6459.7689993205868"/>
    <n v="0"/>
    <x v="0"/>
    <n v="31995"/>
    <n v="31995"/>
    <n v="14009.081936150889"/>
    <n v="43.785222491485825"/>
    <n v="56.214777508514175"/>
    <x v="1"/>
  </r>
  <r>
    <n v="534"/>
    <s v="Borna No.12."/>
    <s v="UND"/>
    <n v="1"/>
    <n v="0"/>
    <n v="43778"/>
    <n v="40304.359285267325"/>
    <n v="37610.130041877892"/>
    <n v="30798.671573467374"/>
    <n v="38298.271405492735"/>
    <n v="10335.630398912939"/>
    <n v="0"/>
    <x v="0"/>
    <n v="33521"/>
    <n v="33521"/>
    <n v="11073.51008961363"/>
    <n v="33.034545776121327"/>
    <n v="66.96545422387868"/>
    <x v="1"/>
  </r>
  <r>
    <n v="535"/>
    <s v="Panel Led Cuadrado 60x60."/>
    <s v="UND"/>
    <n v="1"/>
    <n v="0"/>
    <n v="198205"/>
    <n v="188095.28264965583"/>
    <n v="182153.55741679523"/>
    <n v="160099.99102414507"/>
    <n v="153271.7932148627"/>
    <n v="155034.45598369409"/>
    <n v="0"/>
    <x v="0"/>
    <n v="172810"/>
    <n v="172810"/>
    <n v="17440.870455630302"/>
    <n v="10.092512271066663"/>
    <n v="89.907487728933333"/>
    <x v="0"/>
  </r>
  <r>
    <n v="536"/>
    <s v="Riel Omega 2x4 x 3 metros"/>
    <s v="UND"/>
    <n v="1"/>
    <n v="0"/>
    <n v="158415"/>
    <n v="136134.42615434888"/>
    <n v="0"/>
    <n v="0"/>
    <n v="0"/>
    <n v="0"/>
    <n v="0"/>
    <x v="4"/>
    <n v="147275"/>
    <n v="147275"/>
    <n v="11140.286922825559"/>
    <n v="7.564275622356516"/>
    <n v="92.435724377643481"/>
    <x v="0"/>
  </r>
  <r>
    <n v="537"/>
    <s v="Escalerilla 30x8."/>
    <s v="UND"/>
    <n v="1"/>
    <n v="0"/>
    <n v="238248"/>
    <n v="193609.83230063267"/>
    <n v="150297.08618029533"/>
    <n v="116557.04155820842"/>
    <n v="115856.17124394185"/>
    <n v="103356.30398912939"/>
    <n v="0"/>
    <x v="0"/>
    <n v="152987"/>
    <n v="152987"/>
    <n v="48469.80944051691"/>
    <n v="31.682305974048063"/>
    <n v="68.317694025951937"/>
    <x v="1"/>
  </r>
  <r>
    <n v="538"/>
    <s v="Curva 30x8."/>
    <s v="UND"/>
    <n v="1"/>
    <n v="0"/>
    <n v="119115"/>
    <n v="96824.770514496267"/>
    <n v="75199.61428256557"/>
    <n v="61862.848936361195"/>
    <n v="57197.932148626816"/>
    <n v="64597.689993205866"/>
    <n v="0"/>
    <x v="0"/>
    <n v="79133"/>
    <n v="79133"/>
    <n v="22051.875005446873"/>
    <n v="27.866850751831567"/>
    <n v="72.133149248168436"/>
    <x v="0"/>
  </r>
  <r>
    <n v="539"/>
    <s v="Libreta Mixta."/>
    <s v="UND"/>
    <n v="1"/>
    <n v="0"/>
    <n v="175230"/>
    <n v="142414.36154446218"/>
    <n v="110574.564690324"/>
    <n v="90537.474194417024"/>
    <n v="80018.917609046854"/>
    <n v="102987.37940405708"/>
    <n v="0"/>
    <x v="0"/>
    <n v="116960"/>
    <n v="116960"/>
    <n v="32511.840840422046"/>
    <n v="27.797401539348538"/>
    <n v="72.202598460651458"/>
    <x v="0"/>
  </r>
  <r>
    <n v="540"/>
    <s v="Canaleta Metalica 10x4."/>
    <s v="UND"/>
    <n v="1"/>
    <n v="0"/>
    <n v="129293"/>
    <n v="105092.12775902105"/>
    <n v="81612.852104915131"/>
    <n v="61730.096041647972"/>
    <n v="64155.121163166397"/>
    <n v="64597.689993205866"/>
    <n v="0"/>
    <x v="0"/>
    <n v="84413"/>
    <n v="84413"/>
    <n v="25057.347057420371"/>
    <n v="29.684227615912679"/>
    <n v="70.315772384087325"/>
    <x v="0"/>
  </r>
  <r>
    <n v="541"/>
    <s v="Limpiador de contactos."/>
    <s v="UND"/>
    <n v="1"/>
    <n v="0"/>
    <n v="77641"/>
    <n v="74786.426274768819"/>
    <n v="73689.210932334128"/>
    <n v="64517.906830625623"/>
    <n v="54072.116316639745"/>
    <n v="80101.135591575279"/>
    <n v="0"/>
    <x v="0"/>
    <n v="70801"/>
    <n v="70801"/>
    <n v="8914.7472906024723"/>
    <n v="12.591273132586364"/>
    <n v="87.408726867413634"/>
    <x v="0"/>
  </r>
  <r>
    <n v="542"/>
    <s v="Marquilla 0-9."/>
    <s v="UND"/>
    <n v="1"/>
    <n v="0"/>
    <n v="70943"/>
    <n v="57659.059014948201"/>
    <n v="44769.87657042098"/>
    <n v="39162.103940400324"/>
    <n v="37213.231017770602"/>
    <n v="38758.613995923522"/>
    <n v="0"/>
    <x v="0"/>
    <n v="48084"/>
    <n v="48084"/>
    <n v="12314.867175780095"/>
    <n v="25.611153763788568"/>
    <n v="74.388846236211435"/>
    <x v="0"/>
  </r>
  <r>
    <n v="543"/>
    <s v="Riel Omega 1M."/>
    <s v="UND"/>
    <n v="1"/>
    <n v="0"/>
    <n v="31195"/>
    <n v="25367.921112702494"/>
    <n v="19716.740136654174"/>
    <n v="16328.606049726239"/>
    <n v="15948.126009693055"/>
    <n v="15503.445598369408"/>
    <n v="0"/>
    <x v="0"/>
    <n v="20677"/>
    <n v="20677"/>
    <n v="5796.4300424481744"/>
    <n v="28.033225528114208"/>
    <n v="71.966774471885799"/>
    <x v="0"/>
  </r>
  <r>
    <n v="544"/>
    <s v="Cable Vehiculo No.22. multicolor"/>
    <s v="Ml"/>
    <n v="1"/>
    <n v="0"/>
    <n v="38983"/>
    <n v="31399.676950566638"/>
    <n v="24002.373815296451"/>
    <n v="18850.911049277445"/>
    <n v="0"/>
    <n v="0"/>
    <n v="0"/>
    <x v="3"/>
    <n v="28309"/>
    <n v="28309"/>
    <n v="7607.3818707054779"/>
    <n v="26.87266194745656"/>
    <n v="73.127338052543436"/>
    <x v="0"/>
  </r>
  <r>
    <n v="545"/>
    <s v="Varilla Roscada 3/8."/>
    <s v="METRO"/>
    <n v="1"/>
    <n v="0"/>
    <n v="45376"/>
    <n v="37331.168249322109"/>
    <n v="29590.866211152741"/>
    <n v="22169.733417107982"/>
    <n v="20565.169628432956"/>
    <n v="23255.168397554113"/>
    <n v="0"/>
    <x v="0"/>
    <n v="29715"/>
    <n v="29715"/>
    <n v="8996.9274048505122"/>
    <n v="30.277393252062971"/>
    <n v="69.722606747937022"/>
    <x v="1"/>
  </r>
  <r>
    <n v="546"/>
    <s v="Varilla Roscada 3/4  GRADO 3-5"/>
    <s v="METRO"/>
    <n v="1"/>
    <n v="0"/>
    <n v="262019"/>
    <n v="211006.22619509138"/>
    <n v="161233.92770553226"/>
    <n v="146293.68997397003"/>
    <n v="0"/>
    <n v="0"/>
    <n v="0"/>
    <x v="3"/>
    <n v="195138"/>
    <n v="195138"/>
    <n v="45442.605293567634"/>
    <n v="23.287419822672998"/>
    <n v="76.712580177326998"/>
    <x v="0"/>
  </r>
  <r>
    <n v="547"/>
    <s v="Varilla Roscada 1&quot;. GRADO 3-5"/>
    <s v="METRO"/>
    <n v="1"/>
    <n v="0"/>
    <n v="376206"/>
    <n v="302917.04157505382"/>
    <n v="231402.48622437732"/>
    <n v="195146.75522843553"/>
    <n v="0"/>
    <n v="0"/>
    <n v="0"/>
    <x v="3"/>
    <n v="276418"/>
    <n v="276418"/>
    <n v="69446.482732351695"/>
    <n v="25.123719414926558"/>
    <n v="74.876280585073445"/>
    <x v="0"/>
  </r>
  <r>
    <n v="548"/>
    <s v="Varilla Roscada 7/16. GRADO 3-5"/>
    <s v="METRO"/>
    <n v="1"/>
    <n v="0"/>
    <n v="328190"/>
    <n v="264268.53626239306"/>
    <n v="201896.37646021598"/>
    <n v="162622.29602369628"/>
    <n v="0"/>
    <n v="0"/>
    <n v="0"/>
    <x v="3"/>
    <n v="239244"/>
    <n v="239244"/>
    <n v="62855.685572357572"/>
    <n v="26.27262776594505"/>
    <n v="73.727372234054954"/>
    <x v="0"/>
  </r>
  <r>
    <n v="549"/>
    <s v="Chazo 3/8 * 2&quot; METALICO EXPANSIVO."/>
    <s v="UND"/>
    <n v="1"/>
    <n v="0"/>
    <n v="5123"/>
    <n v="4179.3436598762419"/>
    <n v="3265.296451399603"/>
    <n v="2522.3049995512074"/>
    <n v="2428.6914378029078"/>
    <n v="0"/>
    <n v="0"/>
    <x v="2"/>
    <n v="3504"/>
    <n v="3504"/>
    <n v="1025.109033136483"/>
    <n v="29.255394781292328"/>
    <n v="70.744605218707676"/>
    <x v="0"/>
  </r>
  <r>
    <n v="550"/>
    <s v="Chazo 1/4 con tornillo."/>
    <s v="UND"/>
    <n v="1"/>
    <n v="0"/>
    <n v="6733"/>
    <n v="5444.0666581380792"/>
    <n v="4188.9243993828513"/>
    <n v="3186.0694731173148"/>
    <n v="3031.647819063005"/>
    <n v="258.39075997282345"/>
    <n v="0"/>
    <x v="0"/>
    <n v="3807"/>
    <n v="3807"/>
    <n v="2039.8808278303507"/>
    <n v="53.582370050705293"/>
    <n v="46.417629949294707"/>
    <x v="1"/>
  </r>
  <r>
    <n v="551"/>
    <s v="Troquel 10x4."/>
    <s v="UND"/>
    <n v="1"/>
    <n v="0"/>
    <n v="32872"/>
    <n v="26720.003313356043"/>
    <n v="20752.290059510688"/>
    <n v="17921.640786284894"/>
    <n v="16612.924071082391"/>
    <n v="5167.8151994564696"/>
    <n v="0"/>
    <x v="0"/>
    <n v="20008"/>
    <n v="20008"/>
    <n v="8633.2494087678533"/>
    <n v="43.148987448859721"/>
    <n v="56.851012551140279"/>
    <x v="1"/>
  </r>
  <r>
    <n v="552"/>
    <s v="Freno para riel."/>
    <s v="UND"/>
    <n v="1"/>
    <n v="0"/>
    <n v="8935"/>
    <n v="7304.4205817979546"/>
    <n v="5727.5798986114169"/>
    <n v="4646.3513149627506"/>
    <n v="4279.7253634894996"/>
    <n v="5167.8151994564696"/>
    <n v="0"/>
    <x v="0"/>
    <n v="6010"/>
    <n v="6010"/>
    <n v="1626.5287125119778"/>
    <n v="27.063705699034575"/>
    <n v="72.936294300965429"/>
    <x v="0"/>
  </r>
  <r>
    <n v="553"/>
    <s v="Tornillo Cobre 2&quot;."/>
    <s v="UND"/>
    <n v="1"/>
    <n v="0"/>
    <n v="45822"/>
    <n v="38350.68984996176"/>
    <n v="31259.916244214237"/>
    <n v="21240.46315411543"/>
    <n v="19310.064620355413"/>
    <n v="23255.168397554113"/>
    <n v="0"/>
    <x v="0"/>
    <n v="29873"/>
    <n v="29873"/>
    <n v="9644.1463609954899"/>
    <n v="32.283822719497508"/>
    <n v="67.716177280502492"/>
    <x v="1"/>
  </r>
  <r>
    <n v="554"/>
    <s v="Toma 15 Amp Naranja."/>
    <s v="UND"/>
    <n v="1"/>
    <n v="0"/>
    <n v="52946"/>
    <n v="41046.912505596876"/>
    <n v="29217.068547498344"/>
    <n v="23630.015258953419"/>
    <n v="22523.021001615511"/>
    <n v="23255.168397554113"/>
    <n v="0"/>
    <x v="0"/>
    <n v="32103"/>
    <n v="32103"/>
    <n v="11288.669927168135"/>
    <n v="35.163909688091877"/>
    <n v="64.836090311908123"/>
    <x v="1"/>
  </r>
  <r>
    <n v="555"/>
    <s v="Autodesforre."/>
    <s v="UND"/>
    <n v="1"/>
    <n v="0"/>
    <n v="84864"/>
    <n v="68961.155824375994"/>
    <n v="53529.129380648003"/>
    <n v="43808.455255363078"/>
    <n v="40587.819063004848"/>
    <n v="775.17227991847039"/>
    <n v="0"/>
    <x v="0"/>
    <n v="48754"/>
    <n v="48754"/>
    <n v="26230.313061808523"/>
    <n v="53.801355912968219"/>
    <n v="46.198644087031781"/>
    <x v="1"/>
  </r>
  <r>
    <n v="556"/>
    <s v="Adhesivo para canaleta dexon."/>
    <s v="UND"/>
    <n v="1"/>
    <n v="0"/>
    <n v="1546"/>
    <n v="1302.4462902037126"/>
    <n v="1073.5816618911174"/>
    <n v="796.51736827932871"/>
    <n v="871.40549273021009"/>
    <n v="904.3676599048822"/>
    <n v="0"/>
    <x v="0"/>
    <n v="1082"/>
    <n v="1082"/>
    <n v="265.00508396033541"/>
    <n v="24.492151937184421"/>
    <n v="75.507848062815583"/>
    <x v="0"/>
  </r>
  <r>
    <n v="557"/>
    <s v="Toma leviton 15 Amp."/>
    <s v="UND"/>
    <n v="1"/>
    <n v="0"/>
    <n v="54577"/>
    <n v="50565.094693457548"/>
    <n v="47562.492836676211"/>
    <n v="8894.4439457858371"/>
    <n v="7776.5912762520193"/>
    <n v="10335.630398912939"/>
    <n v="0"/>
    <x v="0"/>
    <n v="29952"/>
    <n v="29952"/>
    <n v="21060.987358412276"/>
    <n v="70.315796469058085"/>
    <n v="29.684203530941915"/>
    <x v="1"/>
  </r>
  <r>
    <n v="558"/>
    <s v="Terminal Pin No.14."/>
    <s v="UND"/>
    <n v="1"/>
    <n v="0"/>
    <n v="8430"/>
    <n v="6883.5080611833409"/>
    <n v="5387.4674895305261"/>
    <n v="4248.0926308230864"/>
    <n v="3987.382875605816"/>
    <n v="358.87605551781036"/>
    <n v="0"/>
    <x v="0"/>
    <n v="4883"/>
    <n v="4883"/>
    <n v="2533.4647759577515"/>
    <n v="51.883366290349201"/>
    <n v="48.116633709650799"/>
    <x v="1"/>
  </r>
  <r>
    <n v="559"/>
    <s v="Terminal Pin No.18."/>
    <s v="UND"/>
    <n v="1"/>
    <n v="0"/>
    <n v="6868"/>
    <n v="5621.7632175484941"/>
    <n v="4418.2014547057524"/>
    <n v="3451.5752625437576"/>
    <n v="3279.0145395799677"/>
    <n v="258.39075997282345"/>
    <n v="0"/>
    <x v="0"/>
    <n v="3983"/>
    <n v="3983"/>
    <n v="2075.6080143299869"/>
    <n v="52.111674976901497"/>
    <n v="47.888325023098503"/>
    <x v="1"/>
  </r>
  <r>
    <n v="560"/>
    <s v="Terminal Pin Hueca Cable No.22 AWG."/>
    <s v="UND"/>
    <n v="1"/>
    <n v="0"/>
    <n v="5701"/>
    <n v="4639.9649088507258"/>
    <n v="3610.8419660568652"/>
    <n v="2920.563683690872"/>
    <n v="2818.0129240710826"/>
    <n v="150.72794331748037"/>
    <n v="0"/>
    <x v="0"/>
    <n v="3307"/>
    <n v="3307"/>
    <n v="1729.6842650107071"/>
    <n v="52.303727396755583"/>
    <n v="47.696272603244417"/>
    <x v="1"/>
  </r>
  <r>
    <n v="561"/>
    <s v="Interruptor sencillo."/>
    <s v="UND"/>
    <n v="1"/>
    <n v="0"/>
    <n v="62125"/>
    <n v="50508.509755544736"/>
    <n v="39241.148335904778"/>
    <n v="29736.648415761603"/>
    <n v="27335.428109854605"/>
    <n v="7751.7227991847039"/>
    <n v="0"/>
    <x v="0"/>
    <n v="36116"/>
    <n v="36116"/>
    <n v="17395.908329529695"/>
    <n v="48.166763566091745"/>
    <n v="51.833236433908255"/>
    <x v="1"/>
  </r>
  <r>
    <n v="562"/>
    <s v="Interruptor doble."/>
    <s v="UND"/>
    <n v="1"/>
    <n v="0"/>
    <n v="35120"/>
    <n v="33557.846336925533"/>
    <n v="32759.453383292923"/>
    <n v="28674.625258055832"/>
    <n v="26562.407108239095"/>
    <n v="12919.537998641174"/>
    <n v="0"/>
    <x v="0"/>
    <n v="28266"/>
    <n v="28266"/>
    <n v="7458.2747726590997"/>
    <n v="26.386028347339913"/>
    <n v="73.613971652660084"/>
    <x v="0"/>
  </r>
  <r>
    <n v="563"/>
    <s v="Tubo EMT 1/2 EMT."/>
    <s v="UND"/>
    <n v="1"/>
    <n v="0"/>
    <n v="121660"/>
    <n v="97960.440145588538"/>
    <n v="74835.596208948642"/>
    <n v="59075.038147383544"/>
    <n v="54715.83198707593"/>
    <n v="25839.075997282347"/>
    <n v="0"/>
    <x v="0"/>
    <n v="72348"/>
    <n v="72348"/>
    <n v="30940.812975473291"/>
    <n v="42.766645899642405"/>
    <n v="57.233354100357595"/>
    <x v="1"/>
  </r>
  <r>
    <n v="564"/>
    <s v="Terminal EMT 1/2."/>
    <s v="UND"/>
    <n v="1"/>
    <n v="0"/>
    <n v="18717"/>
    <n v="15233.260917054855"/>
    <n v="11856.122988759091"/>
    <n v="9823.7142087783868"/>
    <n v="9155.3796445880453"/>
    <n v="2067.1260797825876"/>
    <n v="0"/>
    <x v="0"/>
    <n v="11142"/>
    <n v="11142"/>
    <n v="5206.8366437060586"/>
    <n v="46.731615901149333"/>
    <n v="53.268384098850667"/>
    <x v="1"/>
  </r>
  <r>
    <n v="565"/>
    <s v="Caja Metalica 2400."/>
    <s v="UND"/>
    <n v="1"/>
    <n v="0"/>
    <n v="10104"/>
    <n v="8231.6193890009035"/>
    <n v="6417.5843068106669"/>
    <n v="4911.8571043891934"/>
    <n v="4595.9612277867527"/>
    <n v="5167.8151994564696"/>
    <n v="0"/>
    <x v="0"/>
    <n v="6571"/>
    <n v="6571"/>
    <n v="1995.2335566159099"/>
    <n v="30.364230050462794"/>
    <n v="69.635769949537206"/>
    <x v="1"/>
  </r>
  <r>
    <n v="566"/>
    <s v="Abrazadera 1/2."/>
    <s v="UND"/>
    <n v="1"/>
    <n v="0"/>
    <n v="2576"/>
    <n v="2109.5261941180556"/>
    <n v="1658.1838219087501"/>
    <n v="1194.776052418993"/>
    <n v="1221.373182552504"/>
    <n v="516.78151994564689"/>
    <n v="0"/>
    <x v="0"/>
    <n v="1546"/>
    <n v="1546"/>
    <n v="668.21633529991186"/>
    <n v="43.22227265846778"/>
    <n v="56.77772734153222"/>
    <x v="1"/>
  </r>
  <r>
    <n v="567"/>
    <s v="Curva EMT 1/2."/>
    <s v="UND"/>
    <n v="1"/>
    <n v="0"/>
    <n v="10377"/>
    <n v="8467.8863227421243"/>
    <n v="6620.7824553669816"/>
    <n v="5310.1157885288576"/>
    <n v="5019.0145395799682"/>
    <n v="2583.9075997282348"/>
    <n v="0"/>
    <x v="0"/>
    <n v="6396"/>
    <n v="6396"/>
    <n v="2509.9429546208166"/>
    <n v="39.24238515667318"/>
    <n v="60.75761484332682"/>
    <x v="1"/>
  </r>
  <r>
    <n v="568"/>
    <s v="Union EMT 1/2."/>
    <s v="UND"/>
    <n v="1"/>
    <n v="0"/>
    <n v="7698"/>
    <n v="6286.8844175763043"/>
    <n v="4922.3936521930791"/>
    <n v="4911.8571043891934"/>
    <n v="4558.0129240710821"/>
    <n v="2067.1260797825876"/>
    <n v="0"/>
    <x v="0"/>
    <n v="5074"/>
    <n v="5074"/>
    <n v="1718.2002616969187"/>
    <n v="33.862835271914044"/>
    <n v="66.137164728085963"/>
    <x v="1"/>
  </r>
  <r>
    <n v="569"/>
    <s v="Cable UTP Cat. 6."/>
    <s v="Ml"/>
    <n v="1"/>
    <n v="0"/>
    <n v="7103"/>
    <n v="5745.8529936730856"/>
    <n v="4425.8078025126733"/>
    <n v="3982.5868413966436"/>
    <n v="3742.8271405492733"/>
    <n v="1939.3662040182473"/>
    <n v="0"/>
    <x v="0"/>
    <n v="4490"/>
    <n v="4490"/>
    <n v="1619.1831523168455"/>
    <n v="36.061985574985421"/>
    <n v="63.938014425014579"/>
    <x v="1"/>
  </r>
  <r>
    <n v="570"/>
    <s v="Cinta de Enmascarar ancho 10 cm 3M."/>
    <s v="UND"/>
    <n v="1"/>
    <n v="0"/>
    <n v="21640"/>
    <n v="17614.791900438016"/>
    <n v="13713.158474763059"/>
    <n v="0"/>
    <n v="0"/>
    <n v="0"/>
    <n v="0"/>
    <x v="1"/>
    <n v="17656"/>
    <n v="17656"/>
    <n v="3236.2505774317101"/>
    <n v="18.32946634249949"/>
    <n v="81.670533657500513"/>
    <x v="0"/>
  </r>
  <r>
    <n v="571"/>
    <s v="Canaleta Plastica Ranurada 60x60."/>
    <s v="UND"/>
    <n v="1"/>
    <n v="0"/>
    <n v="149075"/>
    <n v="121179.1263358131"/>
    <n v="94115.514657262494"/>
    <n v="74872.632618256903"/>
    <n v="93167.302100161556"/>
    <n v="90436.765990488217"/>
    <n v="0"/>
    <x v="0"/>
    <n v="103808"/>
    <n v="103808"/>
    <n v="24406.52722492093"/>
    <n v="23.511219968519701"/>
    <n v="76.488780031480303"/>
    <x v="0"/>
  </r>
  <r>
    <n v="572"/>
    <s v="Tornillo Autoperforante 1."/>
    <s v="UND"/>
    <n v="1"/>
    <n v="0"/>
    <n v="173"/>
    <n v="167.76937732044775"/>
    <n v="166.25303063698479"/>
    <n v="119.4776052418993"/>
    <n v="123.68336025848143"/>
    <n v="129.19537998641172"/>
    <n v="0"/>
    <x v="0"/>
    <n v="147"/>
    <n v="147"/>
    <n v="22.712160704815652"/>
    <n v="15.450449459058266"/>
    <n v="84.549550540941738"/>
    <x v="0"/>
  </r>
  <r>
    <n v="573"/>
    <s v="Piñon gemelo para mezclador planta de asfalto cedarapis. Material: fundición en 1045. Paso diametral 2/in. Angulo de helice 0. Distancia entre centros 26&quot;."/>
    <s v="UND"/>
    <n v="1"/>
    <n v="0"/>
    <n v="12280432"/>
    <n v="6321836.040278662"/>
    <n v="5449735.2259202115"/>
    <n v="5065850.4622565303"/>
    <n v="4119569.4668820682"/>
    <n v="25121323.886246726"/>
    <n v="0"/>
    <x v="0"/>
    <n v="9726458"/>
    <n v="9726458"/>
    <n v="7377498.9988345522"/>
    <n v="75.849800604028232"/>
    <n v="24.150199395971768"/>
    <x v="1"/>
  </r>
  <r>
    <n v="574"/>
    <s v="KIT DE SERVICIO VALVULA DE ADMISION PARA COMPRESOR"/>
    <s v="UND"/>
    <n v="1"/>
    <n v="0"/>
    <n v="1737409"/>
    <n v="1508648.7529854688"/>
    <n v="1300530.0881639849"/>
    <n v="1122027.4661161476"/>
    <n v="0"/>
    <n v="0"/>
    <n v="0"/>
    <x v="3"/>
    <n v="1417154"/>
    <n v="1417154"/>
    <n v="230019.21803567928"/>
    <n v="16.231067197755451"/>
    <n v="83.768932802244549"/>
    <x v="0"/>
  </r>
  <r>
    <n v="575"/>
    <s v="MANGUITO PARA RODAMIENTO 23224K"/>
    <s v="UND"/>
    <n v="1"/>
    <n v="0"/>
    <n v="962173"/>
    <n v="869772.04424890492"/>
    <n v="792691.19021379761"/>
    <n v="658587.1106722916"/>
    <n v="686609.90306946693"/>
    <n v="0"/>
    <n v="0"/>
    <x v="2"/>
    <n v="793967"/>
    <n v="793967"/>
    <n v="113043.84242877642"/>
    <n v="14.237851501230708"/>
    <n v="85.762148498769292"/>
    <x v="0"/>
  </r>
  <r>
    <n v="576"/>
    <s v="PINTURA VERDE PARA METALES 1 GALON"/>
    <s v="UND"/>
    <n v="1"/>
    <n v="0"/>
    <n v="172671"/>
    <n v="140328.66058736003"/>
    <n v="108947.8928807582"/>
    <n v="105405.79840229783"/>
    <n v="92825.767366720524"/>
    <n v="0"/>
    <n v="0"/>
    <x v="2"/>
    <n v="124036"/>
    <n v="124036"/>
    <n v="28912.378051263604"/>
    <n v="23.309666589751043"/>
    <n v="76.690333410248954"/>
    <x v="0"/>
  </r>
  <r>
    <n v="577"/>
    <s v="THINNER O DISOLVENTE PARA PINTURA "/>
    <s v="UND"/>
    <n v="1"/>
    <n v="0"/>
    <n v="67874"/>
    <n v="54649.137405270099"/>
    <n v="41743.636764381743"/>
    <n v="50047.841306884489"/>
    <n v="36795.799676898227"/>
    <n v="0"/>
    <n v="0"/>
    <x v="2"/>
    <n v="50222"/>
    <n v="50222"/>
    <n v="10801.559878945245"/>
    <n v="21.507625898899377"/>
    <n v="78.492374101100623"/>
    <x v="0"/>
  </r>
  <r>
    <n v="578"/>
    <s v="EJE DE 1 X 1/4 EN MATERIAL 4340 PARA PALETAS"/>
    <s v="UND"/>
    <n v="1"/>
    <n v="0"/>
    <n v="649945"/>
    <n v="613472.05705012858"/>
    <n v="590290.62155609427"/>
    <n v="436624.27071178536"/>
    <n v="494987.83521809371"/>
    <n v="0"/>
    <n v="0"/>
    <x v="2"/>
    <n v="557064"/>
    <n v="557064"/>
    <n v="79084.683809498776"/>
    <n v="14.196696216143707"/>
    <n v="85.803303783856293"/>
    <x v="0"/>
  </r>
  <r>
    <n v="579"/>
    <s v="MOTOR DE 1,5 HP TAMAÑO 90 X 1200 RPM"/>
    <s v="UND"/>
    <n v="1"/>
    <n v="0"/>
    <n v="4536311"/>
    <n v="4362446.5626528533"/>
    <n v="4290507.1743442798"/>
    <n v="3637031.0564581282"/>
    <n v="5548265.4765751213"/>
    <n v="0"/>
    <n v="0"/>
    <x v="2"/>
    <n v="4474912"/>
    <n v="4474912"/>
    <n v="617179.97581743321"/>
    <n v="13.792002520215666"/>
    <n v="86.207997479784339"/>
    <x v="0"/>
  </r>
  <r>
    <n v="580"/>
    <s v="Electro-valvula MINDMAN MVSC-460-4E1-NPT"/>
    <s v="UND"/>
    <n v="1"/>
    <n v="0"/>
    <n v="1216273"/>
    <n v="1056129.0773146073"/>
    <n v="910435.28102270211"/>
    <n v="908693.56431200076"/>
    <n v="843516.30048465275"/>
    <n v="0"/>
    <n v="0"/>
    <x v="2"/>
    <n v="987009"/>
    <n v="987009"/>
    <n v="134109.33114605249"/>
    <n v="13.587447646987261"/>
    <n v="86.412552353012742"/>
    <x v="0"/>
  </r>
  <r>
    <n v="581"/>
    <s v="Palanca de mando o Interruptor Joystick Pos.Estab;1 NA x2;3A/240VAC; 22mm; Negro XD2PA22"/>
    <s v="UND"/>
    <n v="1"/>
    <n v="0"/>
    <n v="102753"/>
    <n v="88684.481200723065"/>
    <n v="75775.523473661"/>
    <n v="62526.613409927304"/>
    <n v="65309.030694668822"/>
    <n v="0"/>
    <n v="0"/>
    <x v="2"/>
    <n v="79010"/>
    <n v="79010"/>
    <n v="15014.699909893887"/>
    <n v="19.003543741164268"/>
    <n v="80.996456258835735"/>
    <x v="0"/>
  </r>
  <r>
    <n v="582"/>
    <s v="Pulsador Luminoso Doble I-O Harmony XB4 Referencia XB4BW73731G5, BISEL METALICO; Luz piloto Blanca; 1NA + 1NC"/>
    <s v="UND"/>
    <n v="1"/>
    <n v="0"/>
    <n v="396004.68000000005"/>
    <n v="513325.6514083292"/>
    <n v="398432.45095878327"/>
    <n v="177756.12602100353"/>
    <n v="243711.03392568658"/>
    <n v="0"/>
    <n v="0"/>
    <x v="2"/>
    <n v="345846"/>
    <n v="345846"/>
    <n v="120013.68144417016"/>
    <n v="34.701480266988824"/>
    <n v="65.298519733011176"/>
    <x v="1"/>
  </r>
  <r>
    <n v="583"/>
    <s v="Manguera con espiral de 12 mm para cables"/>
    <s v="UND"/>
    <n v="1"/>
    <n v="0"/>
    <n v="7943"/>
    <n v="6424.8722486268507"/>
    <n v="4947.3859378443904"/>
    <n v="0"/>
    <n v="0"/>
    <n v="0"/>
    <n v="0"/>
    <x v="1"/>
    <n v="6438"/>
    <n v="6438"/>
    <n v="1222.9918359600008"/>
    <n v="18.996455979496751"/>
    <n v="81.003544020503256"/>
    <x v="0"/>
  </r>
  <r>
    <n v="584"/>
    <s v="Manguera en espiral 3/4 pulgada para cable"/>
    <s v="UND"/>
    <n v="1"/>
    <n v="0"/>
    <n v="12692"/>
    <n v="10232.939298338315"/>
    <n v="7834.5382411284982"/>
    <n v="0"/>
    <n v="0"/>
    <n v="0"/>
    <n v="0"/>
    <x v="1"/>
    <n v="10253"/>
    <n v="10253"/>
    <n v="1983.1020006427873"/>
    <n v="19.341675613408636"/>
    <n v="80.65832438659136"/>
    <x v="0"/>
  </r>
  <r>
    <n v="585"/>
    <s v="Cable Encauchado 4x8 AWG"/>
    <s v="UND"/>
    <n v="1"/>
    <n v="0"/>
    <n v="97547"/>
    <n v="78558.755468956399"/>
    <n v="60032.556755565347"/>
    <n v="0"/>
    <n v="0"/>
    <n v="0"/>
    <n v="0"/>
    <x v="1"/>
    <n v="78713"/>
    <n v="78713"/>
    <n v="15315.594525692048"/>
    <n v="19.457515944878288"/>
    <n v="80.542484055121719"/>
    <x v="0"/>
  </r>
  <r>
    <n v="586"/>
    <s v="Terminal Tubular con Aislante Rojo Cable 16 AWG"/>
    <s v="UND"/>
    <n v="1"/>
    <n v="0"/>
    <n v="266.76"/>
    <n v="254.13586150316343"/>
    <n v="0"/>
    <n v="66.376447356610726"/>
    <n v="75.896607431340868"/>
    <n v="0"/>
    <n v="0"/>
    <x v="3"/>
    <n v="166"/>
    <n v="166"/>
    <n v="94.820631459540635"/>
    <n v="57.120862325024483"/>
    <n v="42.879137674975517"/>
    <x v="1"/>
  </r>
  <r>
    <n v="587"/>
    <s v="Terminal Tubular con Aislante Rojo Cable 16 AWG para cable doble"/>
    <s v="UND"/>
    <n v="1"/>
    <n v="0"/>
    <n v="870.48"/>
    <n v="828.91970451227132"/>
    <n v="0"/>
    <n v="106.20231577057716"/>
    <n v="122.27786752827141"/>
    <n v="0"/>
    <n v="0"/>
    <x v="3"/>
    <n v="482"/>
    <n v="482"/>
    <n v="368.06721540852828"/>
    <n v="76.362492823346116"/>
    <n v="23.637507176653884"/>
    <x v="1"/>
  </r>
  <r>
    <n v="588"/>
    <s v="Breaker Trifasico de 80 AMP para Riel Omega"/>
    <s v="UND"/>
    <n v="1"/>
    <n v="0"/>
    <n v="187437"/>
    <n v="152314.74024278659"/>
    <n v="118234.1569318933"/>
    <n v="99962.929719055755"/>
    <n v="104255.23424878837"/>
    <n v="0"/>
    <n v="0"/>
    <x v="2"/>
    <n v="132441"/>
    <n v="132441"/>
    <n v="33077.552500689635"/>
    <n v="24.975311648726329"/>
    <n v="75.024688351273667"/>
    <x v="0"/>
  </r>
  <r>
    <n v="589"/>
    <s v="Breaker Bifasico de 6 AMP para Riel Omega"/>
    <s v="UND"/>
    <n v="1"/>
    <n v="0"/>
    <n v="60032"/>
    <n v="48793.092690398378"/>
    <n v="37888.305047388138"/>
    <n v="25886.814469078181"/>
    <n v="27079.628432956382"/>
    <n v="0"/>
    <n v="0"/>
    <x v="2"/>
    <n v="39936"/>
    <n v="39936"/>
    <n v="13031.932055473068"/>
    <n v="32.632041404930554"/>
    <n v="67.367958595069439"/>
    <x v="1"/>
  </r>
  <r>
    <n v="590"/>
    <s v="Breaker Bifasico de 2 AMP para el Riel Omega"/>
    <s v="UND"/>
    <n v="1"/>
    <n v="0"/>
    <n v="24039"/>
    <n v="19550.592407981643"/>
    <n v="15198.569539343176"/>
    <n v="12877.030787182481"/>
    <n v="13539.111470113086"/>
    <n v="0"/>
    <n v="0"/>
    <x v="2"/>
    <n v="17041"/>
    <n v="17041"/>
    <n v="4201.5823409942723"/>
    <n v="24.655726430340195"/>
    <n v="75.344273569659805"/>
    <x v="0"/>
  </r>
  <r>
    <n v="591"/>
    <s v="Coraza tipo Americana de 1&quot;"/>
    <s v="UND"/>
    <n v="1"/>
    <n v="0"/>
    <n v="29075"/>
    <n v="23677.32200278106"/>
    <n v="18447.566674013662"/>
    <n v="0"/>
    <n v="0"/>
    <n v="0"/>
    <n v="0"/>
    <x v="1"/>
    <n v="23733"/>
    <n v="23733"/>
    <n v="4338.812019419297"/>
    <n v="18.281768084183614"/>
    <n v="81.718231915816389"/>
    <x v="0"/>
  </r>
  <r>
    <n v="592"/>
    <s v="Conector Recto Para Coraza de 1&quot;"/>
    <s v="UND"/>
    <n v="1"/>
    <n v="0"/>
    <n v="10946"/>
    <n v="9504.2841329347139"/>
    <n v="8193.1232091690545"/>
    <n v="6770.3976303742938"/>
    <n v="7166.6074313408726"/>
    <n v="0"/>
    <n v="0"/>
    <x v="2"/>
    <n v="8516"/>
    <n v="8516"/>
    <n v="1539.7300317034599"/>
    <n v="18.080437197081491"/>
    <n v="81.919562802918506"/>
    <x v="0"/>
  </r>
  <r>
    <n v="593"/>
    <s v="Coraza tipo Americana de 3/4&quot;"/>
    <s v="UND"/>
    <n v="1"/>
    <n v="0"/>
    <n v="21541"/>
    <n v="17544.30890759925"/>
    <n v="13672.953493497906"/>
    <n v="0"/>
    <n v="0"/>
    <n v="0"/>
    <n v="0"/>
    <x v="1"/>
    <n v="17586"/>
    <n v="17586"/>
    <n v="3212.2523814442397"/>
    <n v="18.265963729354258"/>
    <n v="81.734036270645746"/>
    <x v="0"/>
  </r>
  <r>
    <n v="594"/>
    <s v="Conector Curvo para Coraza 3/4&quot;"/>
    <s v="UND"/>
    <n v="1"/>
    <n v="0"/>
    <n v="14969"/>
    <n v="12192.565042897862"/>
    <n v="9502.501653074718"/>
    <n v="8097.9265775065087"/>
    <n v="8529.9353796445885"/>
    <n v="0"/>
    <n v="0"/>
    <x v="2"/>
    <n v="10658"/>
    <n v="10658"/>
    <n v="2582.9216602001934"/>
    <n v="24.234581161570588"/>
    <n v="75.765418838429412"/>
    <x v="0"/>
  </r>
  <r>
    <n v="595"/>
    <s v="Trasformador Corriente Tipo Ventana de 5-200A"/>
    <s v="UND"/>
    <n v="1"/>
    <n v="0"/>
    <n v="654940"/>
    <n v="589474.08706584154"/>
    <n v="534145.99515098077"/>
    <n v="63588.636567633075"/>
    <n v="66343.47334410339"/>
    <n v="0"/>
    <n v="0"/>
    <x v="2"/>
    <n v="381698"/>
    <n v="381698"/>
    <n v="261424.76115727634"/>
    <n v="68.489947853349079"/>
    <n v="31.510052146650921"/>
    <x v="1"/>
  </r>
  <r>
    <n v="596"/>
    <s v="Prensa Estopa PG21"/>
    <s v="UND"/>
    <n v="1"/>
    <n v="0"/>
    <n v="3465"/>
    <n v="2851.0866962386144"/>
    <n v="2261.2585408860477"/>
    <n v="1725.7876312718788"/>
    <n v="1911.470113085622"/>
    <n v="0"/>
    <n v="0"/>
    <x v="2"/>
    <n v="2443"/>
    <n v="2443"/>
    <n v="638.90003609686664"/>
    <n v="26.152273274534043"/>
    <n v="73.847726725465961"/>
    <x v="0"/>
  </r>
  <r>
    <n v="597"/>
    <s v="Extractores 6&quot; 220 V"/>
    <s v="UND"/>
    <n v="1"/>
    <n v="0"/>
    <n v="374880"/>
    <n v="304636.42951303616"/>
    <n v="236477.00683270881"/>
    <n v="69031.505250875154"/>
    <n v="72030.096930533124"/>
    <n v="0"/>
    <n v="0"/>
    <x v="2"/>
    <n v="211411"/>
    <n v="211411"/>
    <n v="123077.50081383958"/>
    <n v="58.217169784845439"/>
    <n v="41.782830215154561"/>
    <x v="1"/>
  </r>
  <r>
    <n v="598"/>
    <s v="Extractores 220x220x60mm&quot; 220-240VAC 50/60HZ"/>
    <s v="UND"/>
    <n v="1"/>
    <n v="0"/>
    <n v="2172908"/>
    <n v="1765638.6793394978"/>
    <n v="1370440.0308573947"/>
    <n v="1170880.5313706133"/>
    <n v="0"/>
    <n v="0"/>
    <n v="0"/>
    <x v="3"/>
    <n v="1619967"/>
    <n v="1619967"/>
    <n v="384352.16672927613"/>
    <n v="23.725925696589879"/>
    <n v="76.274074303410117"/>
    <x v="0"/>
  </r>
  <r>
    <n v="599"/>
    <s v="Caja de Paso 10x10 con tapa"/>
    <s v="UND"/>
    <n v="1"/>
    <n v="0"/>
    <n v="8418"/>
    <n v="6866.6318516303963"/>
    <n v="5365.7350672250377"/>
    <n v="4380.8455255363078"/>
    <n v="4619.8546042003236"/>
    <n v="0"/>
    <n v="0"/>
    <x v="2"/>
    <n v="5930"/>
    <n v="5930"/>
    <n v="1516.7187251442231"/>
    <n v="25.577044268873912"/>
    <n v="74.422955731126081"/>
    <x v="0"/>
  </r>
  <r>
    <n v="600"/>
    <s v="Reflectores 100w de 220V"/>
    <s v="UND"/>
    <n v="1"/>
    <n v="0"/>
    <n v="506058"/>
    <n v="411232.52535868733"/>
    <n v="319221.03151862463"/>
    <n v="0"/>
    <n v="0"/>
    <n v="0"/>
    <n v="0"/>
    <x v="1"/>
    <n v="412171"/>
    <n v="412171"/>
    <n v="76278.7566400301"/>
    <n v="18.506580191238612"/>
    <n v="81.493419808761388"/>
    <x v="0"/>
  </r>
  <r>
    <n v="601"/>
    <s v="Terminal en PVC de 3/4&quot;"/>
    <s v="UND"/>
    <n v="1"/>
    <n v="0"/>
    <n v="4126"/>
    <n v="3354.3948281999578"/>
    <n v="2605.7174344280361"/>
    <n v="2124.0463154115432"/>
    <n v="2274.0872374798064"/>
    <n v="0"/>
    <n v="0"/>
    <x v="2"/>
    <n v="2897"/>
    <n v="2897"/>
    <n v="746.99051618354906"/>
    <n v="25.784967766087298"/>
    <n v="74.215032233912694"/>
    <x v="0"/>
  </r>
  <r>
    <n v="602"/>
    <s v="Terminal en PVC 1&quot;"/>
    <s v="UND"/>
    <n v="1"/>
    <n v="0"/>
    <n v="1869"/>
    <n v="1544.6695331989151"/>
    <n v="1233.3149658364557"/>
    <n v="1062.0231577057716"/>
    <n v="1114.5557350565427"/>
    <n v="0"/>
    <n v="0"/>
    <x v="2"/>
    <n v="1365"/>
    <n v="1365"/>
    <n v="302.70611933807919"/>
    <n v="22.17627247898016"/>
    <n v="77.823727521019833"/>
    <x v="0"/>
  </r>
  <r>
    <n v="603"/>
    <s v="Breaker Doble (Pacha) de 50 AMP de sobreponer (Enchufable) voltaje de 220 VAC"/>
    <s v="UND"/>
    <n v="1"/>
    <n v="0"/>
    <n v="101408"/>
    <n v="82432.341920461651"/>
    <n v="64023.716111968257"/>
    <n v="52702.899201148917"/>
    <n v="54970.226171243943"/>
    <n v="0"/>
    <n v="0"/>
    <x v="2"/>
    <n v="71107"/>
    <n v="71107"/>
    <n v="18415.717613577086"/>
    <n v="25.898600156914348"/>
    <n v="74.101399843085659"/>
    <x v="0"/>
  </r>
  <r>
    <n v="604"/>
    <s v="Contactor Tripolar para 30 AMP bobina a 220 VAC"/>
    <s v="UND"/>
    <n v="1"/>
    <n v="0"/>
    <n v="753262"/>
    <n v="612111.04038559401"/>
    <n v="475148.98831827193"/>
    <n v="342369.7154653981"/>
    <n v="307077.67366720521"/>
    <n v="0"/>
    <n v="0"/>
    <x v="2"/>
    <n v="497994"/>
    <n v="497994"/>
    <n v="166957.66342780119"/>
    <n v="33.526039154648693"/>
    <n v="66.473960845351314"/>
    <x v="1"/>
  </r>
  <r>
    <n v="605"/>
    <s v="Interruptor Sencillo para Pared con Piloto"/>
    <s v="UND"/>
    <n v="1"/>
    <n v="0"/>
    <n v="56094.12"/>
    <n v="53408.239644024186"/>
    <n v="0"/>
    <n v="4513.5984202495292"/>
    <n v="4778.6752827140554"/>
    <n v="0"/>
    <n v="0"/>
    <x v="3"/>
    <n v="29699"/>
    <n v="29699"/>
    <n v="25070.687269167065"/>
    <n v="84.415930735604121"/>
    <n v="15.584069264395879"/>
    <x v="1"/>
  </r>
  <r>
    <n v="606"/>
    <s v="Terminal para cable 1/2&quot; Agujero de 5/16"/>
    <s v="UND"/>
    <n v="1"/>
    <n v="0"/>
    <n v="9624"/>
    <n v="7780.9253221163863"/>
    <n v="5987.2823451620006"/>
    <n v="4513.5984202495292"/>
    <n v="4739.3214862681743"/>
    <n v="0"/>
    <n v="0"/>
    <x v="2"/>
    <n v="6529"/>
    <n v="6529"/>
    <n v="1934.1454307594533"/>
    <n v="29.623915312596928"/>
    <n v="70.376084687403079"/>
    <x v="0"/>
  </r>
  <r>
    <n v="607"/>
    <s v="Manguera Negra en Espiral 1/4 para cable"/>
    <s v="UND"/>
    <n v="1"/>
    <n v="0"/>
    <n v="2089"/>
    <n v="1712.4389105193629"/>
    <n v="1348.4968040555432"/>
    <n v="1194.776052418993"/>
    <n v="1326.7851373182552"/>
    <n v="0"/>
    <n v="0"/>
    <x v="2"/>
    <n v="1534"/>
    <n v="1534"/>
    <n v="326.27819978573353"/>
    <n v="21.26976530545851"/>
    <n v="78.730234694541494"/>
    <x v="0"/>
  </r>
  <r>
    <n v="608"/>
    <s v="Manguera Negra en Espiral 12 mm para cable"/>
    <s v="UND"/>
    <n v="1"/>
    <n v="0"/>
    <n v="4933"/>
    <n v="3988.7417637488693"/>
    <n v="3069.7046506502093"/>
    <n v="2256.7992101247646"/>
    <n v="2463.8287560581584"/>
    <n v="0"/>
    <n v="0"/>
    <x v="2"/>
    <n v="3342"/>
    <n v="3342"/>
    <n v="997.25075018029008"/>
    <n v="29.839938664880016"/>
    <n v="70.160061335119991"/>
    <x v="0"/>
  </r>
  <r>
    <n v="609"/>
    <s v="Manguera Negra en Espiral 3/4 para cable"/>
    <s v="UND"/>
    <n v="1"/>
    <n v="0"/>
    <n v="6102"/>
    <n v="4915.9405709518169"/>
    <n v="3759.7090588494598"/>
    <n v="3053.3165784040934"/>
    <n v="3318.3683360258483"/>
    <n v="0"/>
    <n v="0"/>
    <x v="2"/>
    <n v="4230"/>
    <n v="4230"/>
    <n v="1132.4070039573803"/>
    <n v="26.770851157384879"/>
    <n v="73.229148842615118"/>
    <x v="0"/>
  </r>
  <r>
    <n v="610"/>
    <s v="Manguera Negra en Espiral 1 para cable"/>
    <s v="UND"/>
    <n v="1"/>
    <n v="0"/>
    <n v="8682"/>
    <n v="7030.4303561148572"/>
    <n v="5424.4126074498563"/>
    <n v="3982.5868413966436"/>
    <n v="4170.0969305331182"/>
    <n v="0"/>
    <n v="0"/>
    <x v="2"/>
    <n v="5858"/>
    <n v="5858"/>
    <n v="1783.46618748439"/>
    <n v="30.444967352072211"/>
    <n v="69.555032647927789"/>
    <x v="1"/>
  </r>
  <r>
    <n v="611"/>
    <s v="Curvas para PVC de 3/4"/>
    <s v="UND"/>
    <n v="1"/>
    <n v="0"/>
    <n v="1528"/>
    <n v="1279.6137713967876"/>
    <n v="1043.1562706634338"/>
    <n v="663.7644735661072"/>
    <n v="716.80129240710824"/>
    <n v="0"/>
    <n v="0"/>
    <x v="2"/>
    <n v="1046"/>
    <n v="1046"/>
    <n v="329.05407180436941"/>
    <n v="31.458324264280058"/>
    <n v="68.541675735719934"/>
    <x v="1"/>
  </r>
  <r>
    <n v="612"/>
    <s v="Tubo PVC de 1&quot; de 3 Mts"/>
    <s v="UND"/>
    <n v="1"/>
    <n v="0"/>
    <n v="19508"/>
    <n v="15721.678275881248"/>
    <n v="12028.895746087723"/>
    <n v="11283.996050623822"/>
    <n v="11786.462035541195"/>
    <n v="0"/>
    <n v="0"/>
    <x v="2"/>
    <n v="14066"/>
    <n v="14066"/>
    <n v="3144.5911471262402"/>
    <n v="22.355972892977679"/>
    <n v="77.644027107022325"/>
    <x v="0"/>
  </r>
  <r>
    <n v="613"/>
    <s v="Cable # 3/0 AWG"/>
    <s v="UND"/>
    <n v="1"/>
    <n v="0"/>
    <n v="132813"/>
    <n v="106961.4161465619"/>
    <n v="81738.900154286966"/>
    <n v="67969.482093169383"/>
    <n v="82456.042003231021"/>
    <n v="0"/>
    <n v="0"/>
    <x v="2"/>
    <n v="94388"/>
    <n v="94388"/>
    <n v="22955.961558003626"/>
    <n v="24.320847520875137"/>
    <n v="75.679152479124866"/>
    <x v="0"/>
  </r>
  <r>
    <n v="614"/>
    <s v="Cable #8 AWG"/>
    <s v="UND"/>
    <n v="1"/>
    <n v="0"/>
    <n v="14025"/>
    <n v="11315.002146144752"/>
    <n v="8674.4963632356175"/>
    <n v="7168.656314513958"/>
    <n v="7582.6332794830378"/>
    <n v="0"/>
    <n v="0"/>
    <x v="2"/>
    <n v="9753"/>
    <n v="9753"/>
    <n v="2578.4618927218053"/>
    <n v="26.4376283473988"/>
    <n v="73.5623716526012"/>
    <x v="0"/>
  </r>
  <r>
    <n v="615"/>
    <s v="Cable #10 AWG"/>
    <s v="UND"/>
    <n v="1"/>
    <n v="0"/>
    <n v="8977"/>
    <n v="7253.7919531391217"/>
    <n v="5575.452942472999"/>
    <n v="4513.5984202495292"/>
    <n v="4739.3214862681743"/>
    <n v="0"/>
    <n v="0"/>
    <x v="2"/>
    <n v="6212"/>
    <n v="6212"/>
    <n v="1684.5828813962717"/>
    <n v="27.118204787448029"/>
    <n v="72.881795212551964"/>
    <x v="0"/>
  </r>
  <r>
    <n v="616"/>
    <s v="Cable #14 AWG"/>
    <s v="UND"/>
    <n v="1"/>
    <n v="0"/>
    <n v="4212"/>
    <n v="3407.0088932767849"/>
    <n v="2623.1033722724264"/>
    <n v="2124.0463154115432"/>
    <n v="2274.0872374798064"/>
    <n v="0"/>
    <n v="0"/>
    <x v="2"/>
    <n v="2928"/>
    <n v="2928"/>
    <n v="780.38591598038374"/>
    <n v="26.652524452881959"/>
    <n v="73.347475547118037"/>
    <x v="0"/>
  </r>
  <r>
    <n v="617"/>
    <s v="Cable # 14 AWG Color Verde"/>
    <s v="UND"/>
    <n v="1"/>
    <n v="0"/>
    <n v="4212"/>
    <n v="3407.0088932767849"/>
    <n v="2623.1033722724264"/>
    <n v="2124.0463154115432"/>
    <n v="2274.0872374798064"/>
    <n v="0"/>
    <n v="0"/>
    <x v="2"/>
    <n v="2928"/>
    <n v="2928"/>
    <n v="780.38591598038374"/>
    <n v="26.652524452881959"/>
    <n v="73.347475547118037"/>
    <x v="0"/>
  </r>
  <r>
    <n v="618"/>
    <s v="Cable #12 AWG"/>
    <s v="UND"/>
    <n v="1"/>
    <n v="0"/>
    <n v="5569"/>
    <n v="4522.8241601891114"/>
    <n v="3506.5263389905222"/>
    <n v="2655.0578942644288"/>
    <n v="2843.311793214863"/>
    <n v="0"/>
    <n v="0"/>
    <x v="2"/>
    <n v="3819"/>
    <n v="3819"/>
    <n v="1091.9923395194594"/>
    <n v="28.593672152905459"/>
    <n v="71.406327847094545"/>
    <x v="0"/>
  </r>
  <r>
    <n v="619"/>
    <s v="Toma Moonofasica Industrial con Polo a Tierra"/>
    <s v="UND"/>
    <n v="1"/>
    <n v="0"/>
    <n v="7732"/>
    <n v="6331.5567369811579"/>
    <n v="4978.8979501873482"/>
    <n v="3451.5752625437576"/>
    <n v="3664.1195476575122"/>
    <n v="0"/>
    <n v="0"/>
    <x v="2"/>
    <n v="5232"/>
    <n v="5232"/>
    <n v="1621.8043247674386"/>
    <n v="30.997789081946458"/>
    <n v="69.002210918053549"/>
    <x v="1"/>
  </r>
  <r>
    <n v="620"/>
    <s v="Caja de 5400 Galvanizado con tornillo de tierra"/>
    <s v="UND"/>
    <n v="1"/>
    <n v="0"/>
    <n v="6604"/>
    <n v="5333.8749369394409"/>
    <n v="4096.5616045845272"/>
    <n v="2522.3049995512074"/>
    <n v="2706.9789983844912"/>
    <n v="0"/>
    <n v="0"/>
    <x v="2"/>
    <n v="4253"/>
    <n v="4253"/>
    <n v="1555.9852438551468"/>
    <n v="36.5855923784422"/>
    <n v="63.4144076215578"/>
    <x v="1"/>
  </r>
  <r>
    <n v="621"/>
    <s v="Tomas Trifasicas de 50 AMP"/>
    <s v="UND"/>
    <n v="1"/>
    <n v="0"/>
    <n v="45644"/>
    <n v="39633.281775985532"/>
    <n v="34165.541106458011"/>
    <n v="27612.602100350061"/>
    <n v="23893.376413570277"/>
    <n v="0"/>
    <n v="0"/>
    <x v="2"/>
    <n v="34190"/>
    <n v="34190"/>
    <n v="7875.3622247343073"/>
    <n v="23.034110046020203"/>
    <n v="76.965889953979797"/>
    <x v="0"/>
  </r>
  <r>
    <n v="622"/>
    <s v="Caja de 10x10 Doble Fondo"/>
    <s v="UND"/>
    <n v="1"/>
    <n v="0"/>
    <n v="5479"/>
    <n v="4465.2465040673014"/>
    <n v="3482.6206744544852"/>
    <n v="3849.8339466834218"/>
    <n v="4141.9870759289179"/>
    <n v="0"/>
    <n v="0"/>
    <x v="2"/>
    <n v="4284"/>
    <n v="4284"/>
    <n v="679.96347062777977"/>
    <n v="15.872163179920163"/>
    <n v="84.127836820079835"/>
    <x v="0"/>
  </r>
  <r>
    <n v="623"/>
    <s v="Tubo PVC de 3/4 de 3Mts"/>
    <s v="UND"/>
    <n v="1"/>
    <n v="0"/>
    <n v="19323"/>
    <n v="15601.559372592641"/>
    <n v="11975.651311439276"/>
    <n v="8894.4439457858371"/>
    <n v="9398.5298869143789"/>
    <n v="0"/>
    <n v="0"/>
    <x v="2"/>
    <n v="13039"/>
    <n v="13039"/>
    <n v="3939.9605034345982"/>
    <n v="30.216738273139033"/>
    <n v="69.783261726860971"/>
    <x v="1"/>
  </r>
  <r>
    <n v="624"/>
    <s v="Curva en PVC de 1&quot;"/>
    <s v="UND"/>
    <n v="1"/>
    <n v="0"/>
    <n v="1853"/>
    <n v="1522.8297326009872"/>
    <n v="1205.0628168393209"/>
    <n v="1327.5289471322144"/>
    <n v="1433.6025848142165"/>
    <n v="0"/>
    <n v="0"/>
    <x v="2"/>
    <n v="1468"/>
    <n v="1468"/>
    <n v="219.6732761852135"/>
    <n v="14.964119631145333"/>
    <n v="85.035880368854663"/>
    <x v="0"/>
  </r>
  <r>
    <n v="625"/>
    <s v="Correas B42 LI"/>
    <s v="UND"/>
    <n v="1"/>
    <n v="0"/>
    <n v="27272"/>
    <n v="21972.824837933669"/>
    <n v="16803.508926603481"/>
    <n v="12478.772103042817"/>
    <n v="13079.515347334411"/>
    <n v="0"/>
    <n v="0"/>
    <x v="2"/>
    <n v="18321"/>
    <n v="18321"/>
    <n v="5610.0586885207022"/>
    <n v="30.620919646966332"/>
    <n v="69.379080353033672"/>
    <x v="1"/>
  </r>
  <r>
    <n v="626"/>
    <s v="TEJA ARQUITECTONICA CALIBRE 26 AZUL 1*1 MT"/>
    <s v="UND"/>
    <n v="1"/>
    <n v="0"/>
    <n v="128562"/>
    <n v="104495.50411541402"/>
    <n v="81146.691646462408"/>
    <n v="60535.319989228978"/>
    <n v="63221.873990306951"/>
    <n v="0"/>
    <n v="0"/>
    <x v="2"/>
    <n v="87592"/>
    <n v="87592"/>
    <n v="25813.865753502727"/>
    <n v="29.470574656935256"/>
    <n v="70.529425343064744"/>
    <x v="0"/>
  </r>
  <r>
    <n v="627"/>
    <s v="MECANIZADO DE MANZANA ACOPLE REX OMEGA 3&quot;"/>
    <s v="UND"/>
    <n v="1"/>
    <n v="0"/>
    <n v="997169"/>
    <n v="982313.52944823739"/>
    <n v="0"/>
    <n v="0"/>
    <n v="0"/>
    <n v="0"/>
    <n v="0"/>
    <x v="4"/>
    <n v="989741"/>
    <n v="989741"/>
    <n v="7427.7352758813067"/>
    <n v="0.75047262626094169"/>
    <n v="99.249527373739056"/>
    <x v="0"/>
  </r>
  <r>
    <n v="628"/>
    <s v="AMPERIMETRO AUTONICS MT4W-AA-41"/>
    <s v="UND"/>
    <n v="1"/>
    <n v="0"/>
    <n v="2244874"/>
    <n v="1824093.8983580614"/>
    <n v="1415780.3835133347"/>
    <n v="1208582.3534691681"/>
    <n v="1259838.7075928918"/>
    <n v="0"/>
    <n v="0"/>
    <x v="2"/>
    <n v="1590634"/>
    <n v="1590634"/>
    <n v="392044.96554231108"/>
    <n v="24.647088239174511"/>
    <n v="75.352911760825492"/>
    <x v="0"/>
  </r>
  <r>
    <n v="629"/>
    <s v="ANILLO MARCADOR CABLE 20-10 AWG (REFERENCIA DEXSON) PORCAJA CON LAS SIGUIENTES LETRAS (I, Q, A, H, C, L, N, M, G, X, Y, Z, U, V,W, K, S)"/>
    <s v="UND"/>
    <n v="1"/>
    <n v="0"/>
    <n v="29359"/>
    <n v="23680.300157408048"/>
    <n v="18145.486003967377"/>
    <n v="14470.065523741137"/>
    <n v="15134.345718901455"/>
    <n v="0"/>
    <n v="0"/>
    <x v="2"/>
    <n v="20158"/>
    <n v="20158"/>
    <n v="5633.9136094989162"/>
    <n v="27.948772742826257"/>
    <n v="72.051227257173736"/>
    <x v="0"/>
  </r>
  <r>
    <n v="630"/>
    <s v="ARRANCADOR SUAVE PSE45-600-70 220-440V"/>
    <s v="UND"/>
    <n v="1"/>
    <n v="0"/>
    <n v="10893095"/>
    <n v="9432300.1501639429"/>
    <n v="8097912.3804275943"/>
    <n v="9839113.5445651207"/>
    <n v="0"/>
    <n v="0"/>
    <n v="0"/>
    <x v="3"/>
    <n v="9565605"/>
    <n v="9565605"/>
    <n v="1001115.4319791172"/>
    <n v="10.465782686815075"/>
    <n v="89.534217313184925"/>
    <x v="0"/>
  </r>
  <r>
    <n v="631"/>
    <s v="BARRA PARA CUÑERO DE 7/16"/>
    <s v="UND"/>
    <n v="1"/>
    <n v="0"/>
    <n v="16014"/>
    <n v="13019.499310992142"/>
    <n v="10114.269340974211"/>
    <n v="8496.1852616461729"/>
    <n v="8857.4151857835222"/>
    <n v="0"/>
    <n v="0"/>
    <x v="2"/>
    <n v="11300"/>
    <n v="11300"/>
    <n v="2842.9572055527251"/>
    <n v="25.158913323475446"/>
    <n v="74.841086676524554"/>
    <x v="0"/>
  </r>
  <r>
    <n v="632"/>
    <s v="BOTELLAS KVAR 25 DISPROEL PARA BANCO DE CONDENSADORESDE 400 KVAR"/>
    <s v="UND"/>
    <n v="1"/>
    <n v="0"/>
    <n v="905821"/>
    <n v="654791.96706319961"/>
    <n v="508239.86114172358"/>
    <n v="452023.60649851902"/>
    <n v="484701.03392568661"/>
    <n v="0"/>
    <n v="0"/>
    <x v="2"/>
    <n v="601115"/>
    <n v="601115"/>
    <n v="167411.59443670188"/>
    <n v="27.850177492942596"/>
    <n v="72.149822507057408"/>
    <x v="0"/>
  </r>
  <r>
    <n v="633"/>
    <s v="BREAKER DE 20 AMP INDIVIDUAL DE SOBRE PONER ENCHUFABLE)"/>
    <s v="UND"/>
    <n v="1"/>
    <n v="0"/>
    <n v="355983"/>
    <n v="289289.00600194675"/>
    <n v="224575.2457571082"/>
    <n v="180676.68970469438"/>
    <n v="300549.15993537963"/>
    <n v="0"/>
    <n v="0"/>
    <x v="2"/>
    <n v="270215"/>
    <n v="270215"/>
    <n v="61221.278923453574"/>
    <n v="22.65650645724833"/>
    <n v="77.343493542751673"/>
    <x v="0"/>
  </r>
  <r>
    <n v="634"/>
    <s v="CABLE ENCAUCHETADO 4X12 AWG"/>
    <s v="METRO"/>
    <n v="1"/>
    <n v="0"/>
    <n v="42432"/>
    <n v="34170.353471876515"/>
    <n v="26109.332157813529"/>
    <n v="21638.721838255096"/>
    <n v="14842.00323101777"/>
    <n v="21188.042317771524"/>
    <n v="0"/>
    <x v="0"/>
    <n v="26730"/>
    <n v="26730"/>
    <n v="9131.0438228951534"/>
    <n v="34.160283662159195"/>
    <n v="65.839716337840798"/>
    <x v="1"/>
  </r>
  <r>
    <n v="635"/>
    <s v="CAJA DE PASO RECTANGULAR 4X2 MT"/>
    <s v="UND"/>
    <n v="1"/>
    <n v="0"/>
    <n v="215671"/>
    <n v="175250.50174344712"/>
    <n v="136028.66431562704"/>
    <n v="115495.01840050265"/>
    <n v="139143.78029079159"/>
    <n v="0"/>
    <n v="0"/>
    <x v="2"/>
    <n v="156318"/>
    <n v="156318"/>
    <n v="35367.626504637032"/>
    <n v="22.625434373928165"/>
    <n v="77.374565626071842"/>
    <x v="0"/>
  </r>
  <r>
    <n v="636"/>
    <s v="CANDADO PARA CADENA PASO 160"/>
    <s v="UND"/>
    <n v="1"/>
    <n v="0"/>
    <n v="151487"/>
    <n v="123130.81033470067"/>
    <n v="95619.398280802285"/>
    <n v="76598.420249528775"/>
    <n v="58121.3408723748"/>
    <n v="0"/>
    <n v="0"/>
    <x v="2"/>
    <n v="100991"/>
    <n v="100991"/>
    <n v="33171.303690123779"/>
    <n v="32.845801794341853"/>
    <n v="67.154198205658147"/>
    <x v="1"/>
  </r>
  <r>
    <n v="637"/>
    <s v="CHUMACERAS UCFL -204"/>
    <s v="UND"/>
    <n v="1"/>
    <n v="0"/>
    <n v="384102"/>
    <n v="312134.43014558847"/>
    <n v="242303.4692528102"/>
    <n v="195146.75522843553"/>
    <n v="30222.310177705978"/>
    <n v="0"/>
    <n v="0"/>
    <x v="2"/>
    <n v="232782"/>
    <n v="232782"/>
    <n v="119776.49897742712"/>
    <n v="51.454364588940351"/>
    <n v="48.545635411059649"/>
    <x v="1"/>
  </r>
  <r>
    <n v="638"/>
    <s v="CINTA DE COLORES (AMARILLA, AZUL ROJA, BLANCA, VERDE)"/>
    <s v="UND"/>
    <n v="1"/>
    <n v="0"/>
    <n v="10155"/>
    <n v="8299.1242272126801"/>
    <n v="6505.6006171478948"/>
    <n v="5177.3628938156362"/>
    <n v="5481.4216478190629"/>
    <n v="0"/>
    <n v="0"/>
    <x v="2"/>
    <n v="7124"/>
    <n v="7124"/>
    <n v="1867.4985926599932"/>
    <n v="26.214185747613605"/>
    <n v="73.785814252386388"/>
    <x v="0"/>
  </r>
  <r>
    <n v="639"/>
    <s v="COFRE METALICO LAMINA COLD ROLLER CALIBRE 16 (REFERENCIA CFCR-CM-752-INT (700 ALTO X 600 ANCHO X 250 PROFUNDO) CON DOBLE FONDO CHAPA, PARA TABLERO ELECTRICO"/>
    <s v="UND"/>
    <n v="1"/>
    <n v="0"/>
    <n v="590793"/>
    <n v="480083.48946186464"/>
    <n v="372657.79810447426"/>
    <n v="302411.09415671846"/>
    <n v="427250.11308562197"/>
    <n v="0"/>
    <n v="0"/>
    <x v="2"/>
    <n v="434639"/>
    <n v="434639"/>
    <n v="97805.682309718046"/>
    <n v="22.502739586120445"/>
    <n v="77.497260413879559"/>
    <x v="0"/>
  </r>
  <r>
    <n v="640"/>
    <s v="CONDENSADOR BDP TYPE 250 VAC 50/60 HZ"/>
    <s v="UND"/>
    <n v="1"/>
    <n v="0"/>
    <n v="740025"/>
    <n v="570922.16917611065"/>
    <n v="402481.20123429573"/>
    <n v="323651.55731083389"/>
    <n v="0"/>
    <n v="0"/>
    <n v="0"/>
    <x v="3"/>
    <n v="509270"/>
    <n v="509270"/>
    <n v="160395.53749815788"/>
    <n v="31.495186737517994"/>
    <n v="68.504813262482003"/>
    <x v="1"/>
  </r>
  <r>
    <n v="641"/>
    <s v="CONDULETA EN LB"/>
    <s v="METRO"/>
    <n v="1"/>
    <n v="0"/>
    <n v="27719"/>
    <n v="22562.499454077726"/>
    <n v="17565.230328410842"/>
    <n v="12611.524997756038"/>
    <n v="13183.521809369951"/>
    <n v="0"/>
    <n v="0"/>
    <x v="2"/>
    <n v="18728"/>
    <n v="18728"/>
    <n v="5745.3634280293045"/>
    <n v="30.677933725060363"/>
    <n v="69.32206627493963"/>
    <x v="1"/>
  </r>
  <r>
    <n v="642"/>
    <s v="CONDULETA EN T"/>
    <s v="METRO"/>
    <n v="1"/>
    <n v="0"/>
    <n v="26117"/>
    <n v="21249.133263575051"/>
    <n v="16528.593784439054"/>
    <n v="13408.042366035366"/>
    <n v="14019.789983844912"/>
    <n v="0"/>
    <n v="59934.695021881838"/>
    <x v="0"/>
    <n v="25210"/>
    <n v="25210"/>
    <n v="16135.826471391692"/>
    <n v="64.00565835538157"/>
    <n v="35.99434164461843"/>
    <x v="1"/>
  </r>
  <r>
    <n v="643"/>
    <s v="CONECTOR RECTO PARA CORAZA AMERICANA DE 3/4"/>
    <s v="UND"/>
    <n v="1"/>
    <n v="0"/>
    <n v="10720"/>
    <n v="8735.9202391712424"/>
    <n v="6815.2876350011011"/>
    <n v="5841.1273673817441"/>
    <n v="6206.6558966074317"/>
    <n v="0"/>
    <n v="0"/>
    <x v="2"/>
    <n v="7664"/>
    <n v="7664"/>
    <n v="1825.1124866444891"/>
    <n v="23.814098207783001"/>
    <n v="76.185901792216995"/>
    <x v="0"/>
  </r>
  <r>
    <n v="644"/>
    <s v="CONO EN ACERO INOXIDABLE PARA QUEMADOR TAMBOR PLANTA 1ACERO AISI 304, CONO ESPESOR 3/16&quot;"/>
    <s v="UND"/>
    <n v="1"/>
    <n v="0"/>
    <n v="11743684"/>
    <n v="9727859.1643739119"/>
    <n v="7798288.5607229443"/>
    <n v="6216818.05942016"/>
    <n v="6480341.8739903076"/>
    <n v="0"/>
    <n v="0"/>
    <x v="2"/>
    <n v="8393398"/>
    <n v="8393398"/>
    <n v="2085983.8016979927"/>
    <n v="24.852673514326291"/>
    <n v="75.147326485673716"/>
    <x v="0"/>
  </r>
  <r>
    <n v="645"/>
    <s v="CONTACTORES AUXILIARES 3RH1921-1EA11"/>
    <s v="UND"/>
    <n v="1"/>
    <n v="0"/>
    <n v="136007"/>
    <n v="118098.72173329625"/>
    <n v="101806.61891117478"/>
    <n v="85094.605511174945"/>
    <n v="88808.869143780292"/>
    <n v="0"/>
    <n v="0"/>
    <x v="2"/>
    <n v="105963"/>
    <n v="105963"/>
    <n v="18957.5698631663"/>
    <n v="17.890744753514245"/>
    <n v="82.109255246485759"/>
    <x v="0"/>
  </r>
  <r>
    <n v="646"/>
    <s v="CONTACTORES AUXILIARES 3RH1921-1EA20"/>
    <s v="UND"/>
    <n v="1"/>
    <n v="0"/>
    <n v="171075"/>
    <n v="139019.26526969337"/>
    <n v="107915.60282124751"/>
    <n v="85758.369984741061"/>
    <n v="89446.962843295638"/>
    <n v="0"/>
    <n v="0"/>
    <x v="2"/>
    <n v="118643"/>
    <n v="118643"/>
    <n v="32289.909685410024"/>
    <n v="27.216025964793563"/>
    <n v="72.783974035206441"/>
    <x v="0"/>
  </r>
  <r>
    <n v="647"/>
    <s v="CONTACTORES TRIFASICOS BOBINA 110 VAC PARA MOTOR DE 20 HP (REFERENCIA ABB AF30-30-00)"/>
    <s v="UND"/>
    <n v="1"/>
    <n v="0"/>
    <n v="788037"/>
    <n v="640359.82974080509"/>
    <n v="497062.87635001098"/>
    <n v="343033.47993896424"/>
    <n v="357655.73505654285"/>
    <n v="0"/>
    <n v="0"/>
    <x v="2"/>
    <n v="525230"/>
    <n v="525230"/>
    <n v="169936.7470521424"/>
    <n v="32.354729747375892"/>
    <n v="67.645270252624101"/>
    <x v="1"/>
  </r>
  <r>
    <n v="648"/>
    <s v="CORREAS B 98"/>
    <s v="UND"/>
    <n v="1"/>
    <n v="0"/>
    <n v="144778"/>
    <n v="116602.69539233817"/>
    <n v="89113.79766365439"/>
    <n v="73412.350776411462"/>
    <n v="76534.701130856221"/>
    <n v="0"/>
    <n v="0"/>
    <x v="2"/>
    <n v="100088"/>
    <n v="100088"/>
    <n v="27043.344946446756"/>
    <n v="27.019567726847132"/>
    <n v="72.980432273152871"/>
    <x v="0"/>
  </r>
  <r>
    <n v="649"/>
    <s v="EJE PARA MEZCLADOR PLANTA 2 (UNIDAD) CON MECANIZADOS, ROSCAS, AGUJEROS HEXAGONALES, CHEVETEROS, DE ACUERDO A ESPECIFICACIONES TECNICAS ELABORADO EN ACERO SAE-1045"/>
    <s v="UND"/>
    <n v="1"/>
    <n v="0"/>
    <n v="17343241.560000002"/>
    <n v="16512970.982117914"/>
    <n v="12816425.486003967"/>
    <n v="12114763.665739164"/>
    <n v="12628110.4361874"/>
    <n v="0"/>
    <n v="0"/>
    <x v="2"/>
    <n v="14283102"/>
    <n v="14283102"/>
    <n v="2187628.7623320003"/>
    <n v="15.316202057032152"/>
    <n v="84.683797942967843"/>
    <x v="0"/>
  </r>
  <r>
    <n v="650"/>
    <s v="ESCOBILLAS PARA TALADRO BOCH REFERENCIA 1617000525"/>
    <s v="UND"/>
    <n v="1"/>
    <n v="0"/>
    <n v="138247.56"/>
    <n v="131629.47092192169"/>
    <n v="102179.3299537139"/>
    <n v="112707.20761152501"/>
    <n v="133468.40064620355"/>
    <n v="0"/>
    <n v="0"/>
    <x v="2"/>
    <n v="123646"/>
    <n v="123646"/>
    <n v="13812.284516820917"/>
    <n v="11.170830044498743"/>
    <n v="88.829169955501257"/>
    <x v="0"/>
  </r>
  <r>
    <n v="651"/>
    <s v="GRAPA DE DOBLE ALA PARA TUBERIA 3/4 EMT"/>
    <s v="UND"/>
    <n v="1"/>
    <n v="0"/>
    <n v="1853"/>
    <n v="1522.8297326009872"/>
    <n v="1205.0628168393209"/>
    <n v="531.0115788528858"/>
    <n v="659.17609046849759"/>
    <n v="0"/>
    <n v="0"/>
    <x v="2"/>
    <n v="1154"/>
    <n v="1154"/>
    <n v="502.03761290703716"/>
    <n v="43.504125901822974"/>
    <n v="56.495874098177026"/>
    <x v="1"/>
  </r>
  <r>
    <n v="652"/>
    <s v="GRAPA PARA TUBERIA 3/4 EMT PARA RIEL"/>
    <s v="UND"/>
    <n v="1"/>
    <n v="0"/>
    <n v="2926"/>
    <n v="2385.5018562191476"/>
    <n v="1862.4685915803393"/>
    <n v="1593.0347365586574"/>
    <n v="1682.3747980613894"/>
    <n v="0"/>
    <n v="404.54048140043761"/>
    <x v="0"/>
    <n v="1809"/>
    <n v="1809"/>
    <n v="776.53973450811134"/>
    <n v="42.926464041354969"/>
    <n v="57.073535958645031"/>
    <x v="1"/>
  </r>
  <r>
    <n v="653"/>
    <s v="GUARDA-MOTOR (REFERENCIA ABB MS-132-32 DE REGULACION DE 25 A 32 AMPERIOS)"/>
    <s v="UND"/>
    <n v="1"/>
    <n v="0"/>
    <n v="1364931"/>
    <n v="1109109.4554105541"/>
    <n v="860870.1454705752"/>
    <n v="573226.99937169021"/>
    <n v="661153.61873990309"/>
    <n v="0"/>
    <n v="0"/>
    <x v="2"/>
    <n v="913858"/>
    <n v="913858"/>
    <n v="291302.82449484215"/>
    <n v="31.876158494519075"/>
    <n v="68.123841505480925"/>
    <x v="1"/>
  </r>
  <r>
    <n v="654"/>
    <s v="LAMINA CALIBRE 3/16 MEDIDA 525mm *228 mm"/>
    <s v="UND"/>
    <n v="1"/>
    <n v="0"/>
    <n v="91087"/>
    <n v="74038.909463394273"/>
    <n v="57498.556314745423"/>
    <n v="46861.771833767169"/>
    <n v="48937.851373182551"/>
    <n v="0"/>
    <n v="0"/>
    <x v="2"/>
    <n v="63685"/>
    <n v="63685"/>
    <n v="16714.332347034251"/>
    <n v="26.245320478973465"/>
    <n v="73.754679521026532"/>
    <x v="0"/>
  </r>
  <r>
    <n v="655"/>
    <s v="MANGUERA DE 1&quot; PARA AGUA POTABLE ENCAUCHETADA Y DE ALTA PRESIÓN POR METRO"/>
    <s v="UND"/>
    <n v="1"/>
    <n v="0"/>
    <n v="98481"/>
    <n v="80044.854627824505"/>
    <n v="62157.987657042089"/>
    <n v="50711.605780450591"/>
    <n v="52970.210016155092"/>
    <n v="0"/>
    <n v="0"/>
    <x v="2"/>
    <n v="68873"/>
    <n v="68873"/>
    <n v="18051.428529470293"/>
    <n v="26.209731722838114"/>
    <n v="73.790268277161886"/>
    <x v="0"/>
  </r>
  <r>
    <n v="656"/>
    <s v="MEDIDOR DIGITAL EN LINEA CONEXIÓN 1&quot; NPT, 4 DIGITOS. SISTEMA TIPO TURBINA, PRESIÓN 50 PSI MAXIMO RANGO DE FLUJO 8 A 132 LPM, 2 A 35 GPM. BATERIAS AA, PRECISION 1%, UNIDADES L, GAL, OZ CUERPO EN ALUMINIO ANODIZADO COMPATIBLE CON E85, BIODIÉSEL B100, GASOLINA, DIÉSEL, AGUA NO POTABLE, COMBUSTIBLE PARA AVIONES, AGUA DE INODOROS Y ALCOHOLES MINERALES."/>
    <s v="UND"/>
    <n v="1"/>
    <n v="0"/>
    <n v="1878861"/>
    <n v="1485008.1615564206"/>
    <n v="1096862.5192858716"/>
    <n v="5691780.3608293692"/>
    <n v="0"/>
    <n v="0"/>
    <n v="0"/>
    <x v="3"/>
    <n v="2538128"/>
    <n v="2538128"/>
    <n v="1841634.0414340745"/>
    <n v="72.558753594541898"/>
    <n v="27.441246405458102"/>
    <x v="1"/>
  </r>
  <r>
    <n v="657"/>
    <s v="MOTOVIBRADOR DE 3600 RPM 220/440 V DE 1 HP PARA LAS TOLVASDE LA PLANTA 1"/>
    <s v="UND"/>
    <n v="1"/>
    <n v="0"/>
    <n v="17729424"/>
    <n v="14406101.301927134"/>
    <n v="11181231.307031076"/>
    <n v="9769683.7806301061"/>
    <n v="10535640.969305331"/>
    <n v="0"/>
    <n v="0"/>
    <x v="2"/>
    <n v="12724416"/>
    <n v="12724416"/>
    <n v="2959079.8622061554"/>
    <n v="23.255132983754663"/>
    <n v="76.744867016245337"/>
    <x v="0"/>
  </r>
  <r>
    <n v="658"/>
    <s v="MOTOVIBRADOR DE 3600 RPM 220/440 V DE 1/4 HP, FC 189 KG PARALA PLANTA DE CONCRETO"/>
    <s v="UND"/>
    <n v="1"/>
    <n v="0"/>
    <n v="5801604"/>
    <n v="4714118.973626364"/>
    <n v="3658851.0601719194"/>
    <n v="3210097.7470604079"/>
    <n v="3346166.1712439419"/>
    <n v="0"/>
    <n v="0"/>
    <x v="2"/>
    <n v="4146168"/>
    <n v="4146168"/>
    <n v="981503.42870853993"/>
    <n v="23.672543628442934"/>
    <n v="76.327456371557062"/>
    <x v="0"/>
  </r>
  <r>
    <n v="659"/>
    <s v="PANEL OPERADOR (RREFERENCIA JVOP-180 DIGITAL LCD) PARA VARIADOR YASKAWA J1000"/>
    <s v="UND"/>
    <n v="1"/>
    <n v="0"/>
    <n v="2376698"/>
    <n v="1809221.9868690814"/>
    <n v="1241108.2124752037"/>
    <n v="1150569.3384794903"/>
    <n v="1059719.0306946689"/>
    <n v="0"/>
    <n v="0"/>
    <x v="2"/>
    <n v="1527463"/>
    <n v="1527463"/>
    <n v="498682.36968238861"/>
    <n v="32.647754458365839"/>
    <n v="67.352245541634161"/>
    <x v="1"/>
  </r>
  <r>
    <n v="660"/>
    <s v="PARADA DE EMERGENCIA ROJO DE 22, CABEZAREDONDA DE 40, GIRAR PARA LIBERAR, CON CONTACTO AUXILIAR 1 NA (REFERENCIA SCHNEIDER XB4BS8445)"/>
    <s v="UND"/>
    <n v="1"/>
    <n v="0"/>
    <n v="59778"/>
    <n v="45541.940555934081"/>
    <n v="31294.688119903018"/>
    <n v="25223.049995512076"/>
    <n v="26292.552504038773"/>
    <n v="0"/>
    <n v="0"/>
    <x v="2"/>
    <n v="37626"/>
    <n v="37626"/>
    <n v="13234.341161954268"/>
    <n v="35.173393828613904"/>
    <n v="64.826606171386089"/>
    <x v="1"/>
  </r>
  <r>
    <n v="661"/>
    <s v="PILOTO AMARILLO DIAMETRO 22 MM PARA 220 V"/>
    <s v="UND"/>
    <n v="1"/>
    <n v="0"/>
    <n v="14598"/>
    <n v="11886.80783452687"/>
    <n v="9260.1851443685246"/>
    <n v="7832.420788080065"/>
    <n v="8222.1324717285952"/>
    <n v="0"/>
    <n v="0"/>
    <x v="2"/>
    <n v="10360"/>
    <n v="10360"/>
    <n v="2547.9604816412511"/>
    <n v="24.59421314325532"/>
    <n v="75.405786856744683"/>
    <x v="0"/>
  </r>
  <r>
    <n v="662"/>
    <s v="PILOTO ROJO DIAMETRO 22 MM PARA 220 V"/>
    <s v="UND"/>
    <n v="1"/>
    <n v="0"/>
    <n v="23943"/>
    <n v="19485.07300618786"/>
    <n v="15163.797663654395"/>
    <n v="7832.420788080065"/>
    <n v="8222.1324717285952"/>
    <n v="0"/>
    <n v="0"/>
    <x v="2"/>
    <n v="14929"/>
    <n v="14929"/>
    <n v="6283.4486602166508"/>
    <n v="42.088878425994039"/>
    <n v="57.911121574005961"/>
    <x v="1"/>
  </r>
  <r>
    <n v="663"/>
    <s v="PILOTO VERDE DIAMETRO 22 MM PARA 120 V"/>
    <s v="UND"/>
    <n v="1"/>
    <n v="0"/>
    <n v="15128"/>
    <n v="12340.480056038377"/>
    <n v="9642.6757769451178"/>
    <n v="7832.420788080065"/>
    <n v="8285.3796445880453"/>
    <n v="0"/>
    <n v="0"/>
    <x v="2"/>
    <n v="10646"/>
    <n v="10646"/>
    <n v="2736.9692136791568"/>
    <n v="25.708897366890444"/>
    <n v="74.29110263310956"/>
    <x v="0"/>
  </r>
  <r>
    <n v="664"/>
    <s v="PILOTO VERDE DIAMETRO 22 MM PARA 220 V(REF.SCHNEIDER XB4BVB3)"/>
    <s v="UND"/>
    <n v="1"/>
    <n v="0"/>
    <n v="22016"/>
    <n v="17927.498136271985"/>
    <n v="13965.254573506721"/>
    <n v="11815.00762947671"/>
    <n v="12333.198707592892"/>
    <n v="0"/>
    <n v="0"/>
    <x v="2"/>
    <n v="15611"/>
    <n v="15611"/>
    <n v="3853.62699923537"/>
    <n v="24.685330851549356"/>
    <n v="75.314669148450648"/>
    <x v="0"/>
  </r>
  <r>
    <n v="665"/>
    <s v="PINZA VOLTIAMPERIMETRICA 1000A UNI-T UT208A CANTIDAD 1 UNIDAD / MULTIMETRO KYORITSU 1051"/>
    <s v="UND"/>
    <n v="1"/>
    <n v="0"/>
    <n v="1615712"/>
    <n v="1312862.8823707153"/>
    <n v="1018987.6438175004"/>
    <n v="852804.59563773463"/>
    <n v="693189.01453957998"/>
    <n v="0"/>
    <n v="0"/>
    <x v="2"/>
    <n v="1098711"/>
    <n v="1098711"/>
    <n v="329977.24668310204"/>
    <n v="30.033124878435007"/>
    <n v="69.966875121564996"/>
    <x v="1"/>
  </r>
  <r>
    <n v="666"/>
    <s v="PIÑON GEMELO PARA MEZCLADOR PLANTA 2 EN MATERIAL DE FUNDICIÓN 1040"/>
    <s v="UND"/>
    <n v="1"/>
    <n v="0"/>
    <n v="12192263"/>
    <n v="9906886.9589025918"/>
    <n v="7689216.7930350443"/>
    <n v="6342269.5449241549"/>
    <n v="31888222.439418416"/>
    <n v="0"/>
    <n v="0"/>
    <x v="2"/>
    <n v="13603772"/>
    <n v="13603772"/>
    <n v="9356193.9455852192"/>
    <n v="68.77646836175451"/>
    <n v="31.22353163824549"/>
    <x v="1"/>
  </r>
  <r>
    <n v="667"/>
    <s v="POLEA PARA PATIN PLANTA EN FRIO 2 CANALES 5,5 PULGADAS TIPOV CON BUSCHING"/>
    <s v="UND"/>
    <n v="1"/>
    <n v="0"/>
    <n v="824991"/>
    <n v="651442.53582604462"/>
    <n v="480331.08441701561"/>
    <n v="389895.25177273137"/>
    <n v="0"/>
    <n v="0"/>
    <n v="0"/>
    <x v="3"/>
    <n v="586665"/>
    <n v="586665"/>
    <n v="166598.80465081544"/>
    <n v="28.397604195037275"/>
    <n v="71.602395804962725"/>
    <x v="0"/>
  </r>
  <r>
    <n v="668"/>
    <s v="REGISTRO TIPO CORTINA PARA ALTA TEMPERATURA DE 1&quot; 1/2."/>
    <s v="UND"/>
    <n v="1"/>
    <n v="0"/>
    <n v="1334355"/>
    <n v="1074380.2015870123"/>
    <n v="820697.76283888018"/>
    <n v="713015.79750471236"/>
    <n v="384833.7479806139"/>
    <n v="0"/>
    <n v="0"/>
    <x v="2"/>
    <n v="865457"/>
    <n v="865457"/>
    <n v="322414.22377906117"/>
    <n v="37.253638687891041"/>
    <n v="62.746361312108959"/>
    <x v="1"/>
  </r>
  <r>
    <n v="669"/>
    <s v="RELE DE MONITORIZACION DE TENSION SIEMENS REFERENCIA 3UG4512-1AR20"/>
    <s v="UND"/>
    <n v="1"/>
    <n v="0"/>
    <n v="781858"/>
    <n v="635340.64647611754"/>
    <n v="493169.51289398276"/>
    <n v="476582.89202046499"/>
    <n v="790273.42487883684"/>
    <n v="0"/>
    <n v="0"/>
    <x v="2"/>
    <n v="635445"/>
    <n v="635445"/>
    <n v="134824.4059449335"/>
    <n v="21.217321081279024"/>
    <n v="78.782678918720976"/>
    <x v="0"/>
  </r>
  <r>
    <n v="670"/>
    <s v="RETENEDORES 25-47-10"/>
    <s v="UND"/>
    <n v="1"/>
    <n v="0"/>
    <n v="18388"/>
    <n v="14983.095928387678"/>
    <n v="11685.523473661009"/>
    <n v="10620.231577057715"/>
    <n v="11205.993537964459"/>
    <n v="0"/>
    <n v="0"/>
    <x v="2"/>
    <n v="13377"/>
    <n v="13377"/>
    <n v="2927.9275345216406"/>
    <n v="21.887774048902152"/>
    <n v="78.112225951097855"/>
    <x v="0"/>
  </r>
  <r>
    <n v="671"/>
    <s v="RETENEDORES 75-90-10"/>
    <s v="UND"/>
    <n v="1"/>
    <n v="0"/>
    <n v="30859"/>
    <n v="25109.814378363342"/>
    <n v="19536.361031518623"/>
    <n v="16461.35894443946"/>
    <n v="17176.526655896607"/>
    <n v="0"/>
    <n v="0"/>
    <x v="2"/>
    <n v="21829"/>
    <n v="21829"/>
    <n v="5440.917466605616"/>
    <n v="24.925179653697448"/>
    <n v="75.074820346302545"/>
    <x v="0"/>
  </r>
  <r>
    <n v="672"/>
    <s v="RIEL CHANNEL 4X2"/>
    <s v="METRO"/>
    <n v="1"/>
    <n v="0"/>
    <n v="70223"/>
    <n v="57076.33342626712"/>
    <n v="44322.188670927921"/>
    <n v="37170.810519702005"/>
    <n v="52340.549273021003"/>
    <n v="0"/>
    <n v="0"/>
    <x v="2"/>
    <n v="52227"/>
    <n v="52227"/>
    <n v="11283.260406762758"/>
    <n v="21.604266771521928"/>
    <n v="78.395733228478065"/>
    <x v="0"/>
  </r>
  <r>
    <n v="673"/>
    <s v="RODAMIENTO 60004-ZZ C3"/>
    <s v="UND"/>
    <n v="1"/>
    <n v="0"/>
    <n v="264680"/>
    <n v="215091.26162511297"/>
    <n v="166974.54705752697"/>
    <n v="0"/>
    <n v="0"/>
    <n v="0"/>
    <n v="0"/>
    <x v="1"/>
    <n v="215582"/>
    <n v="215582"/>
    <n v="39889.593085979577"/>
    <n v="18.503211346948991"/>
    <n v="81.496788653051013"/>
    <x v="0"/>
  </r>
  <r>
    <n v="674"/>
    <s v="RODAMIENTO 6205ZZ"/>
    <s v="UND"/>
    <n v="1"/>
    <n v="0"/>
    <n v="76065"/>
    <n v="61835.424520197448"/>
    <n v="48031.913158474759"/>
    <n v="45932.501570774621"/>
    <n v="58609.046849757673"/>
    <n v="170850.84150247503"/>
    <n v="0"/>
    <x v="0"/>
    <n v="76887"/>
    <n v="76887"/>
    <n v="43168.873234630948"/>
    <n v="56.145867616932577"/>
    <n v="43.854132383067423"/>
    <x v="1"/>
  </r>
  <r>
    <n v="675"/>
    <s v="RODAMIENTO 6206ZZ"/>
    <s v="UND"/>
    <n v="1"/>
    <n v="0"/>
    <n v="95348"/>
    <n v="77510.445040255843"/>
    <n v="60205.329512893979"/>
    <n v="55490.709990126568"/>
    <n v="64935.169628432959"/>
    <n v="44494.888867320202"/>
    <n v="0"/>
    <x v="0"/>
    <n v="66331"/>
    <n v="66331"/>
    <n v="16333.840629676431"/>
    <n v="24.62474654336047"/>
    <n v="75.375253456639527"/>
    <x v="0"/>
  </r>
  <r>
    <n v="676"/>
    <s v="RODAMIENTO 6211"/>
    <s v="UND"/>
    <n v="1"/>
    <n v="0"/>
    <n v="185407"/>
    <n v="150681.718788987"/>
    <n v="116988.88913378883"/>
    <n v="97175.118930078097"/>
    <n v="50042.568659127624"/>
    <n v="0"/>
    <n v="0"/>
    <x v="2"/>
    <n v="120059"/>
    <n v="120059"/>
    <n v="46137.859207544941"/>
    <n v="38.42932158983912"/>
    <n v="61.57067841016088"/>
    <x v="1"/>
  </r>
  <r>
    <n v="677"/>
    <s v="RODAMIENTO 6308 ZZ C3"/>
    <s v="UND"/>
    <n v="1"/>
    <n v="0"/>
    <n v="116017"/>
    <n v="94272.491999165664"/>
    <n v="73171.979281463515"/>
    <n v="33188.223678305359"/>
    <n v="34621.50242326333"/>
    <n v="0"/>
    <n v="0"/>
    <x v="2"/>
    <n v="70254"/>
    <n v="70254"/>
    <n v="32628.825867935688"/>
    <n v="46.444082711213156"/>
    <n v="53.555917288786844"/>
    <x v="1"/>
  </r>
  <r>
    <n v="678"/>
    <s v="RODAMIENTOS NJ 205 EC3"/>
    <s v="UND"/>
    <n v="1"/>
    <n v="0"/>
    <n v="178882"/>
    <n v="145388.5452986164"/>
    <n v="112893.41415031959"/>
    <n v="54030.428148281128"/>
    <n v="56448.804523424878"/>
    <n v="0"/>
    <n v="0"/>
    <x v="2"/>
    <n v="109529"/>
    <n v="109529"/>
    <n v="48999.313279589071"/>
    <n v="44.736383313632984"/>
    <n v="55.263616686367016"/>
    <x v="1"/>
  </r>
  <r>
    <n v="679"/>
    <s v="ROTULADORA LETRATAG 100H PLUS DYMO + DOS CINTAS"/>
    <s v="UND"/>
    <n v="1"/>
    <n v="0"/>
    <n v="195245"/>
    <n v="158684.02027170963"/>
    <n v="123210.88163985011"/>
    <n v="103680.01077102595"/>
    <n v="108152.66558966074"/>
    <n v="0"/>
    <n v="0"/>
    <x v="2"/>
    <n v="137795"/>
    <n v="137795"/>
    <n v="34618.060761600158"/>
    <n v="25.122871484161369"/>
    <n v="74.877128515838635"/>
    <x v="0"/>
  </r>
  <r>
    <n v="680"/>
    <s v="SELECTOR NEGRO DE 22, MANGO DE 2 POSICIONES CON CONTACTO AUXILIAR 1 NA (REFERENCIA SCHNEIDER XB4BD21)"/>
    <s v="UND"/>
    <n v="1"/>
    <n v="0"/>
    <n v="124950"/>
    <n v="101572.94170812763"/>
    <n v="78895.212695613838"/>
    <n v="35843.281572569787"/>
    <n v="37473.247172859454"/>
    <n v="0"/>
    <n v="0"/>
    <x v="2"/>
    <n v="75747"/>
    <n v="75747"/>
    <n v="35085.645546511027"/>
    <n v="46.319518326152888"/>
    <n v="53.680481673847112"/>
    <x v="1"/>
  </r>
  <r>
    <n v="681"/>
    <s v="TAPA SELLO 0-47-10 M875C"/>
    <s v="UND"/>
    <n v="1"/>
    <n v="0"/>
    <n v="149833"/>
    <n v="114106.00909671138"/>
    <n v="78344.295790169708"/>
    <n v="65048.918409478509"/>
    <n v="34119.741518578354"/>
    <n v="0"/>
    <n v="0"/>
    <x v="2"/>
    <n v="88290"/>
    <n v="88290"/>
    <n v="40068.663525453703"/>
    <n v="45.383014526507765"/>
    <n v="54.616985473492235"/>
    <x v="1"/>
  </r>
  <r>
    <n v="682"/>
    <s v="TERMINAL PARA TUBO 3/4"/>
    <s v="UND"/>
    <n v="1"/>
    <n v="0"/>
    <n v="4218"/>
    <n v="3413.9579207397619"/>
    <n v="2631.7963411946216"/>
    <n v="2124.0463154115432"/>
    <n v="2327.4959612277867"/>
    <n v="0"/>
    <n v="0"/>
    <x v="2"/>
    <n v="2943"/>
    <n v="2943"/>
    <n v="773.79641017780227"/>
    <n v="26.292776424661984"/>
    <n v="73.70722357533802"/>
    <x v="0"/>
  </r>
  <r>
    <n v="683"/>
    <s v="TORNILLO CON CHAZOS PARA GRAPAS DE 3/4 TUBERIA EMT"/>
    <s v="UND"/>
    <n v="1"/>
    <n v="0"/>
    <n v="869"/>
    <n v="716.74254689564066"/>
    <n v="570.47608551906535"/>
    <n v="398.25868413966435"/>
    <n v="491.92245557350566"/>
    <n v="0"/>
    <n v="0"/>
    <x v="2"/>
    <n v="609"/>
    <n v="609"/>
    <n v="166.62005290214975"/>
    <n v="27.359614598054144"/>
    <n v="72.640385401945849"/>
    <x v="0"/>
  </r>
  <r>
    <n v="684"/>
    <s v="TORNILLO GOLOSO NEGRO DE 1 1/2"/>
    <s v="UND"/>
    <n v="1"/>
    <n v="0"/>
    <n v="1334"/>
    <n v="1085.0410024334283"/>
    <n v="843.21798545294234"/>
    <n v="531.0115788528858"/>
    <n v="590.30694668820684"/>
    <n v="0"/>
    <n v="0"/>
    <x v="2"/>
    <n v="877"/>
    <n v="877"/>
    <n v="301.71899936592155"/>
    <n v="34.403534705350239"/>
    <n v="65.596465294649761"/>
    <x v="1"/>
  </r>
  <r>
    <n v="685"/>
    <s v="TRANSFORMADOR DE CONTROL 440 -110 VAC DE 500 WATTS"/>
    <s v="UND"/>
    <n v="1"/>
    <n v="0"/>
    <n v="900990"/>
    <n v="732123.72282583592"/>
    <n v="568263.72492836672"/>
    <n v="436624.27071178536"/>
    <n v="333945.07269789983"/>
    <n v="0"/>
    <n v="0"/>
    <x v="2"/>
    <n v="594389"/>
    <n v="594389"/>
    <n v="203164.12387316933"/>
    <n v="34.180330368356302"/>
    <n v="65.819669631643706"/>
    <x v="1"/>
  </r>
  <r>
    <n v="686"/>
    <s v="TUBERIA CORAZA AMERICANA DE 3/4"/>
    <s v="METRO"/>
    <n v="1"/>
    <n v="0"/>
    <n v="24668"/>
    <n v="20074.747622331917"/>
    <n v="15621.265153184922"/>
    <n v="12877.030787182481"/>
    <n v="13526.462035541195"/>
    <n v="0"/>
    <n v="0"/>
    <x v="2"/>
    <n v="17354"/>
    <n v="17354"/>
    <n v="4440.5570063061605"/>
    <n v="25.588089237675238"/>
    <n v="74.411910762324766"/>
    <x v="0"/>
  </r>
  <r>
    <n v="687"/>
    <s v="TUBO EMT 3/4"/>
    <s v="METRO"/>
    <n v="1"/>
    <n v="0"/>
    <n v="52271"/>
    <n v="42113.091862059366"/>
    <n v="32204.189993387699"/>
    <n v="26152.320258504624"/>
    <n v="34272.940226171246"/>
    <n v="0"/>
    <n v="0"/>
    <x v="2"/>
    <n v="37403"/>
    <n v="37403"/>
    <n v="9018.2601785751231"/>
    <n v="24.11106108754678"/>
    <n v="75.888938912453227"/>
    <x v="0"/>
  </r>
  <r>
    <n v="688"/>
    <s v="UNION PARA TUBO DE 3/4"/>
    <s v="UND"/>
    <n v="1"/>
    <n v="0"/>
    <n v="4105"/>
    <n v="3327.5914365570466"/>
    <n v="2572.0321798545292"/>
    <n v="2124.0463154115432"/>
    <n v="2226.3004846526655"/>
    <n v="0"/>
    <n v="0"/>
    <x v="2"/>
    <n v="2871"/>
    <n v="2871"/>
    <n v="747.5547831770042"/>
    <n v="26.038132468721848"/>
    <n v="73.961867531278159"/>
    <x v="0"/>
  </r>
  <r>
    <n v="689"/>
    <s v="VARIADOR DE VELOCIDAD DE 3 HP VOLTAJE DE OPERACION 440 VAC, REFERENCIA VARIADOR ABB ACS355-03E-05A64, REFERENCIA PANEL ABB ACS-CP-A C"/>
    <s v="UND"/>
    <n v="1"/>
    <n v="0"/>
    <n v="7102589"/>
    <n v="5771234.8128407141"/>
    <n v="4479322.8058188222"/>
    <n v="3575433.713311193"/>
    <n v="4402705.977382876"/>
    <n v="0"/>
    <n v="0"/>
    <x v="2"/>
    <n v="5066257"/>
    <n v="5066257"/>
    <n v="1237011.5206310975"/>
    <n v="24.416675281792802"/>
    <n v="75.583324718207194"/>
    <x v="0"/>
  </r>
  <r>
    <n v="690"/>
    <s v="BUJE CHUMACERA H2322 (MANGUITO)"/>
    <s v="UND"/>
    <n v="1"/>
    <n v="0"/>
    <n v="1718269"/>
    <n v="1396198.597861364"/>
    <n v="1083670.9389464404"/>
    <n v="942974.34431379603"/>
    <n v="0"/>
    <n v="0"/>
    <n v="0"/>
    <x v="3"/>
    <n v="1285278"/>
    <n v="1285278"/>
    <n v="298999.07394234621"/>
    <n v="23.263377568303994"/>
    <n v="76.736622431696006"/>
    <x v="0"/>
  </r>
  <r>
    <n v="691"/>
    <s v="BUJE CHUMACERA H322 (MANGUITO) "/>
    <s v="UND"/>
    <n v="1"/>
    <n v="0"/>
    <n v="1257901"/>
    <n v="1225486.8037694497"/>
    <n v="1223127.892880758"/>
    <n v="942974.34431379603"/>
    <n v="0"/>
    <n v="0"/>
    <n v="0"/>
    <x v="3"/>
    <n v="1162373"/>
    <n v="1162373"/>
    <n v="127412.59566380623"/>
    <n v="10.961420788663039"/>
    <n v="89.038579211336966"/>
    <x v="0"/>
  </r>
  <r>
    <n v="692"/>
    <s v="COFRE ARMARIO DE 70*120*40 CON DOBLE FONDO "/>
    <s v="UND"/>
    <n v="1"/>
    <n v="0"/>
    <n v="2425274"/>
    <n v="1970686.6108441907"/>
    <n v="1529569.1734626403"/>
    <n v="1342795.5300242349"/>
    <n v="0"/>
    <n v="0"/>
    <n v="0"/>
    <x v="3"/>
    <n v="1817081"/>
    <n v="1817081"/>
    <n v="418659.51749612758"/>
    <n v="23.040223165402509"/>
    <n v="76.959776834597491"/>
    <x v="0"/>
  </r>
  <r>
    <n v="693"/>
    <s v="TORNILLO AUTOPERFORANTE 1/2&quot; "/>
    <s v="UND"/>
    <n v="1"/>
    <n v="0"/>
    <n v="501"/>
    <n v="413.96349315163729"/>
    <n v="331.41944015869512"/>
    <n v="237.62768153666639"/>
    <n v="0"/>
    <n v="0"/>
    <n v="0"/>
    <x v="3"/>
    <n v="371"/>
    <n v="371"/>
    <n v="97.596948934454531"/>
    <n v="26.306455238397447"/>
    <n v="73.693544761602553"/>
    <x v="0"/>
  </r>
  <r>
    <n v="694"/>
    <s v="TERMINAL DE OJO EN COLORES (AZUL, AMARILLO, ROJO) Y CALIBRE (#18,#12,#14) "/>
    <s v="UND"/>
    <n v="1"/>
    <n v="0"/>
    <n v="545"/>
    <n v="472.53386748244446"/>
    <n v="407.48291822790384"/>
    <n v="284.09119468629387"/>
    <n v="0"/>
    <n v="0"/>
    <n v="0"/>
    <x v="3"/>
    <n v="427"/>
    <n v="427"/>
    <n v="95.917763344255562"/>
    <n v="22.463176427226127"/>
    <n v="77.536823572773869"/>
    <x v="0"/>
  </r>
  <r>
    <n v="695"/>
    <s v="CABLE #18 AWG MULTICOLOR"/>
    <s v="METRO"/>
    <n v="1"/>
    <n v="0"/>
    <n v="100903"/>
    <n v="81265.898024890485"/>
    <n v="62108.003085739467"/>
    <n v="0"/>
    <n v="0"/>
    <n v="0"/>
    <n v="0"/>
    <x v="1"/>
    <n v="81426"/>
    <n v="81426"/>
    <n v="15838.393921305013"/>
    <n v="19.451273452343248"/>
    <n v="80.548726547656756"/>
    <x v="0"/>
  </r>
  <r>
    <n v="696"/>
    <s v="TERMINAL DE OJO ENTRE N°8 Y N°6 "/>
    <s v="UND"/>
    <n v="1"/>
    <n v="0"/>
    <n v="6473"/>
    <n v="5284.2390264896048"/>
    <n v="4134.5933436191308"/>
    <n v="3269.703796786644"/>
    <n v="0"/>
    <n v="0"/>
    <n v="0"/>
    <x v="3"/>
    <n v="4790"/>
    <n v="4790"/>
    <n v="1205.9870496906772"/>
    <n v="25.177182665776144"/>
    <n v="74.822817334223856"/>
    <x v="0"/>
  </r>
  <r>
    <n v="697"/>
    <s v="MASILLA RALLY "/>
    <s v="UND"/>
    <n v="1"/>
    <n v="0"/>
    <n v="43688"/>
    <n v="35522.43567253006"/>
    <n v="27602.349570200571"/>
    <n v="22116.632259222693"/>
    <n v="0"/>
    <n v="0"/>
    <n v="0"/>
    <x v="3"/>
    <n v="32232"/>
    <n v="32232"/>
    <n v="8152.0124822958751"/>
    <n v="25.291674368006561"/>
    <n v="74.708325631993432"/>
    <x v="0"/>
  </r>
  <r>
    <n v="698"/>
    <s v="CONECTOR TUBULAR 4/0 "/>
    <s v="UND"/>
    <n v="1"/>
    <n v="0"/>
    <n v="40792"/>
    <n v="33175.649826461791"/>
    <n v="25789.865549922855"/>
    <n v="16777.310833856925"/>
    <n v="0"/>
    <n v="0"/>
    <n v="0"/>
    <x v="3"/>
    <n v="29134"/>
    <n v="29134"/>
    <n v="8889.8101687291728"/>
    <n v="30.513524297141391"/>
    <n v="69.486475702858613"/>
    <x v="1"/>
  </r>
  <r>
    <n v="699"/>
    <s v="CABLE 1/0 AWG  "/>
    <s v="METRO"/>
    <n v="1"/>
    <n v="0"/>
    <n v="128950"/>
    <n v="103830.38291538622"/>
    <n v="79318.994930570858"/>
    <n v="73300.838344852353"/>
    <n v="0"/>
    <n v="0"/>
    <n v="0"/>
    <x v="3"/>
    <n v="96350"/>
    <n v="96350"/>
    <n v="22022.914857195785"/>
    <n v="22.857202757857586"/>
    <n v="77.142797242142422"/>
    <x v="0"/>
  </r>
  <r>
    <n v="700"/>
    <s v="CABLE N°2  "/>
    <s v="METRO"/>
    <n v="1"/>
    <n v="0"/>
    <n v="98042"/>
    <n v="78966.762652854057"/>
    <n v="60357.456469032397"/>
    <n v="56681.503455704158"/>
    <n v="0"/>
    <n v="0"/>
    <n v="0"/>
    <x v="3"/>
    <n v="73512"/>
    <n v="73512"/>
    <n v="16490.777460564219"/>
    <n v="22.432769426167454"/>
    <n v="77.567230573832546"/>
    <x v="0"/>
  </r>
  <r>
    <n v="701"/>
    <s v="CABLE N°6 TIPO SOLDADOR-CENTELSA "/>
    <s v="METRO"/>
    <n v="1"/>
    <n v="0"/>
    <n v="28511"/>
    <n v="26810.340670374742"/>
    <n v="25682.290059510688"/>
    <n v="20204.990575352305"/>
    <n v="0"/>
    <n v="0"/>
    <n v="0"/>
    <x v="3"/>
    <n v="25302"/>
    <n v="25302"/>
    <n v="3110.3415441760976"/>
    <n v="12.29286832731048"/>
    <n v="87.707131672689513"/>
    <x v="0"/>
  </r>
  <r>
    <n v="702"/>
    <s v="ACOPLE RAPIDO DE UNION RECTA DE 1/4&quot;  "/>
    <s v="UND"/>
    <n v="1"/>
    <n v="0"/>
    <n v="24764"/>
    <n v="20139.274305916704"/>
    <n v="15653.863786643155"/>
    <n v="13206.257966071269"/>
    <n v="0"/>
    <n v="0"/>
    <n v="0"/>
    <x v="3"/>
    <n v="18441"/>
    <n v="18441"/>
    <n v="4416.8743745021775"/>
    <n v="23.951382107815071"/>
    <n v="76.048617892184922"/>
    <x v="0"/>
  </r>
  <r>
    <n v="703"/>
    <s v="ACOPLE RAPIDO DE UNION RECTA DE 8MM  "/>
    <s v="UND"/>
    <n v="1"/>
    <n v="0"/>
    <n v="22125"/>
    <n v="19347.085175137312"/>
    <n v="16848.060392329731"/>
    <n v="14659.902163181045"/>
    <n v="0"/>
    <n v="0"/>
    <n v="0"/>
    <x v="3"/>
    <n v="18245"/>
    <n v="18245"/>
    <n v="2787.1741289220645"/>
    <n v="15.276372315275772"/>
    <n v="84.723627684724221"/>
    <x v="0"/>
  </r>
  <r>
    <n v="704"/>
    <s v="CINTA ERC-38B PARA IMPRESORA EPSON TM-U20 "/>
    <s v="METRO"/>
    <n v="1"/>
    <n v="0"/>
    <n v="48410"/>
    <n v="39358.298832093438"/>
    <n v="30577.518183821907"/>
    <n v="16777.310833856925"/>
    <n v="0"/>
    <n v="0"/>
    <n v="0"/>
    <x v="3"/>
    <n v="33781"/>
    <n v="33781"/>
    <n v="11667.279503784328"/>
    <n v="34.537993261846388"/>
    <n v="65.462006738153605"/>
    <x v="1"/>
  </r>
  <r>
    <n v="705"/>
    <s v="TUBO EMT 2&quot;  "/>
    <s v="UND"/>
    <n v="1"/>
    <n v="0"/>
    <n v="495119"/>
    <n v="398666.69826920668"/>
    <n v="304550.55984130478"/>
    <n v="0"/>
    <n v="0"/>
    <n v="0"/>
    <n v="0"/>
    <x v="1"/>
    <n v="399445"/>
    <n v="399445"/>
    <n v="77801.188512962413"/>
    <n v="19.47732191239405"/>
    <n v="80.522678087605954"/>
    <x v="0"/>
  </r>
  <r>
    <n v="706"/>
    <s v="REFLECTOR DE 110V A 150W LED MULTIVOLTAJE"/>
    <s v="UND"/>
    <n v="1"/>
    <n v="0"/>
    <n v="505703"/>
    <n v="410947.61523270526"/>
    <n v="319004.79391668498"/>
    <n v="0"/>
    <n v="0"/>
    <n v="0"/>
    <n v="0"/>
    <x v="1"/>
    <n v="411885"/>
    <n v="411885"/>
    <n v="76222.1063651601"/>
    <n v="18.505676673139369"/>
    <n v="81.494323326860638"/>
    <x v="0"/>
  </r>
  <r>
    <n v="707"/>
    <s v="UNION EMT2&quot;  "/>
    <s v="UND"/>
    <n v="1"/>
    <n v="0"/>
    <n v="34588"/>
    <n v="28123.706860877421"/>
    <n v="21854.12387039894"/>
    <n v="15797.594470873351"/>
    <n v="0"/>
    <n v="0"/>
    <n v="0"/>
    <x v="3"/>
    <n v="25091"/>
    <n v="25091"/>
    <n v="7004.1964783370613"/>
    <n v="27.915174677522064"/>
    <n v="72.08482532247794"/>
    <x v="0"/>
  </r>
  <r>
    <n v="708"/>
    <s v="CURVA EMT2&quot;  "/>
    <s v="UND"/>
    <n v="1"/>
    <n v="0"/>
    <n v="57578"/>
    <n v="49997.259877911412"/>
    <n v="43099.739916244209"/>
    <n v="39493.986177183382"/>
    <n v="0"/>
    <n v="0"/>
    <n v="0"/>
    <x v="3"/>
    <n v="47542"/>
    <n v="47542"/>
    <n v="6914.727000558747"/>
    <n v="14.544459636865817"/>
    <n v="85.45554036313419"/>
    <x v="0"/>
  </r>
  <r>
    <n v="709"/>
    <s v="TERMINAL EMT 2&quot;  "/>
    <s v="UND"/>
    <n v="1"/>
    <n v="0"/>
    <n v="42156"/>
    <n v="34301.392275464088"/>
    <n v="26685.241348908967"/>
    <n v="24438.480387756936"/>
    <n v="0"/>
    <n v="0"/>
    <n v="0"/>
    <x v="3"/>
    <n v="31895"/>
    <n v="31895"/>
    <n v="6960.9646314921947"/>
    <n v="21.824626529212086"/>
    <n v="78.175373470787918"/>
    <x v="0"/>
  </r>
  <r>
    <n v="710"/>
    <s v="CELDA DE CARGA TIPO BARRA, CAPACIDAD 2000KG, REF LUXUS SHB-MA"/>
    <s v="UND"/>
    <n v="1"/>
    <n v="0"/>
    <n v="1519272"/>
    <n v="1234528.481216992"/>
    <n v="958225.96429358597"/>
    <n v="898345.47616910515"/>
    <n v="0"/>
    <n v="0"/>
    <n v="0"/>
    <x v="3"/>
    <n v="1152593"/>
    <n v="1152593"/>
    <n v="246772.80039881737"/>
    <n v="21.410228970574817"/>
    <n v="78.589771029425179"/>
    <x v="0"/>
  </r>
  <r>
    <n v="711"/>
    <s v="TORNILLO HEXAGONAL DE 1/2*1 1/2 GRADO 8 CON TUERCA, GUASA Y ARANDELA  "/>
    <s v="UND"/>
    <n v="1"/>
    <n v="0"/>
    <n v="8991"/>
    <n v="7254.7846713481185"/>
    <n v="5562.4134890897067"/>
    <n v="4423.3264518445385"/>
    <n v="0"/>
    <n v="0"/>
    <n v="0"/>
    <x v="3"/>
    <n v="6558"/>
    <n v="6558"/>
    <n v="1728.6571001523462"/>
    <n v="26.359516623244073"/>
    <n v="73.640483376755924"/>
    <x v="0"/>
  </r>
  <r>
    <n v="712"/>
    <s v="TORNILLO CARRIAJE 5/8X7&quot; GRADO 8 CON TUERCA, GUASA Y ARANDELA"/>
    <s v="UND"/>
    <n v="1"/>
    <n v="0"/>
    <n v="16295"/>
    <n v="13141.60365069874"/>
    <n v="10067.544633017411"/>
    <n v="7898.7972354366757"/>
    <n v="0"/>
    <n v="0"/>
    <n v="0"/>
    <x v="3"/>
    <n v="11851"/>
    <n v="11851"/>
    <n v="3170.7811830626033"/>
    <n v="26.755389275694906"/>
    <n v="73.24461072430509"/>
    <x v="0"/>
  </r>
  <r>
    <n v="713"/>
    <s v="TORNILLO HEXAGONAL 12MMX30MM CON GUASA "/>
    <s v="UND"/>
    <n v="1"/>
    <n v="0"/>
    <n v="15471"/>
    <n v="12484.424196342903"/>
    <n v="9574.2186466828298"/>
    <n v="5845.1099542231404"/>
    <n v="0"/>
    <n v="0"/>
    <n v="0"/>
    <x v="3"/>
    <n v="10844"/>
    <n v="10844"/>
    <n v="3560.2446029053826"/>
    <n v="32.831469964085045"/>
    <n v="67.168530035914955"/>
    <x v="1"/>
  </r>
  <r>
    <n v="714"/>
    <s v="CABLE N°8 TIPO SOLDADOR-CENTELSA "/>
    <s v="METRO"/>
    <n v="1"/>
    <n v="0"/>
    <n v="31217"/>
    <n v="25150.515824932208"/>
    <n v="19232.107119241788"/>
    <n v="17535.32986266942"/>
    <n v="0"/>
    <n v="0"/>
    <n v="0"/>
    <x v="3"/>
    <n v="23284"/>
    <n v="23284"/>
    <n v="5382.4115021880325"/>
    <n v="23.116352440250957"/>
    <n v="76.883647559749051"/>
    <x v="0"/>
  </r>
  <r>
    <n v="715"/>
    <s v="VARILLA DE 1/2 CORRUGADA x 6m "/>
    <s v="UND"/>
    <n v="1"/>
    <n v="0"/>
    <n v="102465"/>
    <n v="82526.650150316345"/>
    <n v="63075.095878333697"/>
    <n v="55291.580648056733"/>
    <n v="0"/>
    <n v="0"/>
    <n v="0"/>
    <x v="3"/>
    <n v="75840"/>
    <n v="75840"/>
    <n v="18294.68658949485"/>
    <n v="24.122740756190467"/>
    <n v="75.877259243809533"/>
    <x v="0"/>
  </r>
  <r>
    <n v="716"/>
    <s v="VARILLA 3/4 CORRUGADA x 6m "/>
    <s v="UND"/>
    <n v="1"/>
    <n v="0"/>
    <n v="225347"/>
    <n v="181485.76481415558"/>
    <n v="138693.0592902799"/>
    <n v="124800.99631989948"/>
    <n v="0"/>
    <n v="0"/>
    <n v="0"/>
    <x v="3"/>
    <n v="167582"/>
    <n v="167582"/>
    <n v="39353.827869300025"/>
    <n v="23.483326293575697"/>
    <n v="76.516673706424299"/>
    <x v="0"/>
  </r>
  <r>
    <n v="717"/>
    <s v="VARILLA DE 3/8 CORRUGADA x 6m "/>
    <s v="UND"/>
    <n v="1"/>
    <n v="0"/>
    <n v="70086"/>
    <n v="56460.848136689143"/>
    <n v="43169.28366762177"/>
    <n v="36572.09496454538"/>
    <n v="0"/>
    <n v="0"/>
    <n v="0"/>
    <x v="3"/>
    <n v="51572"/>
    <n v="51572"/>
    <n v="12867.321253137996"/>
    <n v="24.950207967769327"/>
    <n v="75.04979203223067"/>
    <x v="0"/>
  </r>
  <r>
    <n v="718"/>
    <s v="ALAMBRE NEGRO "/>
    <s v="KG"/>
    <n v="1"/>
    <n v="0"/>
    <n v="38870"/>
    <n v="31623.038547590902"/>
    <n v="24596.755565351552"/>
    <n v="17741.096849474914"/>
    <n v="0"/>
    <n v="0"/>
    <n v="0"/>
    <x v="3"/>
    <n v="28208"/>
    <n v="28208"/>
    <n v="7873.0216547284545"/>
    <n v="27.910598605815562"/>
    <n v="72.089401394184435"/>
    <x v="0"/>
  </r>
  <r>
    <n v="719"/>
    <s v="GUARDAMOTOR DE 4A8 SCHNEIDER O SIEMENS  "/>
    <s v="UND"/>
    <n v="1"/>
    <n v="0"/>
    <n v="1402719"/>
    <n v="1139794.3752506431"/>
    <n v="884660.62816839316"/>
    <n v="591699.56467103492"/>
    <n v="0"/>
    <n v="0"/>
    <n v="0"/>
    <x v="3"/>
    <n v="1004718"/>
    <n v="1004718"/>
    <n v="300686.05870739085"/>
    <n v="29.927408358105545"/>
    <n v="70.072591641894462"/>
    <x v="0"/>
  </r>
  <r>
    <n v="720"/>
    <s v="CONTACTOR LCD 09 A 110V "/>
    <s v="UND"/>
    <n v="1"/>
    <n v="0"/>
    <n v="737969"/>
    <n v="599675.25938149204"/>
    <n v="465483.49349790608"/>
    <n v="365066.47787451756"/>
    <n v="0"/>
    <n v="0"/>
    <n v="0"/>
    <x v="3"/>
    <n v="542049"/>
    <n v="542049"/>
    <n v="140437.28323823001"/>
    <n v="25.908595576826084"/>
    <n v="74.091404423173913"/>
    <x v="0"/>
  </r>
  <r>
    <n v="721"/>
    <s v="CONTACTOR LCD 09 A 220V "/>
    <s v="UND"/>
    <n v="1"/>
    <n v="0"/>
    <n v="744026"/>
    <n v="604594.17810707085"/>
    <n v="469298.62023363449"/>
    <n v="303913.85692487215"/>
    <n v="0"/>
    <n v="0"/>
    <n v="0"/>
    <x v="3"/>
    <n v="530458"/>
    <n v="530458"/>
    <n v="162918.83103501808"/>
    <n v="30.712861533810042"/>
    <n v="69.287138466189958"/>
    <x v="1"/>
  </r>
  <r>
    <n v="722"/>
    <s v="GUARDAMOTOR TRIFASICO DE 4 A 8 AMP SCHNEIDER "/>
    <s v="UND"/>
    <n v="1"/>
    <n v="0"/>
    <n v="1349043"/>
    <n v="1096196.1769479245"/>
    <n v="850842.80581882293"/>
    <n v="591699.56467103492"/>
    <n v="0"/>
    <n v="0"/>
    <n v="0"/>
    <x v="3"/>
    <n v="971945"/>
    <n v="971945"/>
    <n v="281466.51181817125"/>
    <n v="28.959098695725711"/>
    <n v="71.040901304274286"/>
    <x v="0"/>
  </r>
  <r>
    <n v="723"/>
    <s v="CONTACTOR LCD 09- A1 110V "/>
    <s v="UND"/>
    <n v="1"/>
    <n v="0"/>
    <n v="640330"/>
    <n v="520312.40216324822"/>
    <n v="403851.43046065676"/>
    <n v="365082.40822188318"/>
    <n v="0"/>
    <n v="0"/>
    <n v="0"/>
    <x v="3"/>
    <n v="482394"/>
    <n v="482394"/>
    <n v="107601.73106641602"/>
    <n v="22.305777241511297"/>
    <n v="77.694222758488706"/>
    <x v="0"/>
  </r>
  <r>
    <n v="724"/>
    <s v="RACORT ACOPLE RAPIDO DE 1/4 X 1/2&quot; "/>
    <s v="UND"/>
    <n v="1"/>
    <n v="0"/>
    <n v="26087"/>
    <n v="21022.793511923795"/>
    <n v="16083.079127176547"/>
    <n v="18957.113365048022"/>
    <n v="0"/>
    <n v="0"/>
    <n v="0"/>
    <x v="3"/>
    <n v="20537"/>
    <n v="20537"/>
    <n v="3652.8053353158107"/>
    <n v="17.786460219680627"/>
    <n v="82.213539780319365"/>
    <x v="0"/>
  </r>
  <r>
    <n v="725"/>
    <s v="RACORT ACOPLE RAPIDO DE 1/4 X 3/8&quot; "/>
    <s v="UND"/>
    <n v="1"/>
    <n v="0"/>
    <n v="22743"/>
    <n v="18331.534447333659"/>
    <n v="14029.365219307911"/>
    <n v="17377.353917960689"/>
    <n v="0"/>
    <n v="0"/>
    <n v="0"/>
    <x v="3"/>
    <n v="18120"/>
    <n v="18120"/>
    <n v="3110.5341800772781"/>
    <n v="17.166303422060032"/>
    <n v="82.833696577939975"/>
    <x v="0"/>
  </r>
  <r>
    <n v="726"/>
    <s v="RACORT ACOPLE RAPIDO DE 1/2 X 1/2&quot; "/>
    <s v="UND"/>
    <n v="1"/>
    <n v="0"/>
    <n v="44760"/>
    <n v="36073.39427852325"/>
    <n v="27602.349570200571"/>
    <n v="22116.632259222693"/>
    <n v="0"/>
    <n v="0"/>
    <n v="0"/>
    <x v="3"/>
    <n v="32638"/>
    <n v="32638"/>
    <n v="8584.8962166317851"/>
    <n v="26.303377096120428"/>
    <n v="73.696622903879572"/>
    <x v="0"/>
  </r>
  <r>
    <n v="727"/>
    <s v="RACORT ACOPLE RAPIDO DE 3/8 X 1/2&quot; "/>
    <s v="UND"/>
    <n v="1"/>
    <n v="0"/>
    <n v="48010"/>
    <n v="38703.104814155595"/>
    <n v="29627.811329072072"/>
    <n v="21800.680369805224"/>
    <n v="0"/>
    <n v="0"/>
    <n v="0"/>
    <x v="3"/>
    <n v="34535"/>
    <n v="34535"/>
    <n v="9813.1559551530318"/>
    <n v="28.415103388310502"/>
    <n v="71.584896611689501"/>
    <x v="0"/>
  </r>
  <r>
    <n v="728"/>
    <s v="RACORT ACOPLE RAPIDO DE 5/16 X 1/2&quot; "/>
    <s v="UND"/>
    <n v="1"/>
    <n v="0"/>
    <n v="36492.120000000003"/>
    <n v="34745.137314885622"/>
    <n v="0"/>
    <n v="17219.377973251954"/>
    <n v="0"/>
    <n v="0"/>
    <n v="0"/>
    <x v="1"/>
    <n v="29486"/>
    <n v="29486"/>
    <n v="8702.7631259179434"/>
    <n v="29.514899022986992"/>
    <n v="70.485100977013005"/>
    <x v="0"/>
  </r>
  <r>
    <n v="729"/>
    <s v="SOLDADOR INVERSOR 200 AMP 110/220 "/>
    <s v="UND"/>
    <n v="1"/>
    <n v="0"/>
    <n v="5838752"/>
    <n v="4744329.3741625519"/>
    <n v="3682332.9424729994"/>
    <n v="3317494.8388834042"/>
    <n v="0"/>
    <n v="0"/>
    <n v="0"/>
    <x v="3"/>
    <n v="4395727"/>
    <n v="4395727"/>
    <n v="984296.75917345134"/>
    <n v="22.392126698802073"/>
    <n v="77.607873301197927"/>
    <x v="0"/>
  </r>
  <r>
    <n v="730"/>
    <s v="PISTOLA NEUMATICA CON CUADRANTE 1/2&quot; "/>
    <s v="UND"/>
    <n v="1"/>
    <n v="0"/>
    <n v="1301247"/>
    <n v="976757.28563248261"/>
    <n v="650352.51708177198"/>
    <n v="0"/>
    <n v="0"/>
    <n v="0"/>
    <n v="0"/>
    <x v="1"/>
    <n v="976119"/>
    <n v="976119"/>
    <n v="265726.94329922437"/>
    <n v="27.222802066062062"/>
    <n v="72.777197933937941"/>
    <x v="0"/>
  </r>
  <r>
    <n v="731"/>
    <s v="VARILLA ROSCA CUADRADA DE 7/8&quot; "/>
    <s v="UND"/>
    <n v="1"/>
    <n v="0"/>
    <n v="649773"/>
    <n v="523198.23399680172"/>
    <n v="399690.75821027107"/>
    <n v="320691.16775872908"/>
    <n v="0"/>
    <n v="0"/>
    <n v="0"/>
    <x v="3"/>
    <n v="473338"/>
    <n v="473338"/>
    <n v="124840.22165893573"/>
    <n v="26.3744346870388"/>
    <n v="73.6255653129612"/>
    <x v="0"/>
  </r>
  <r>
    <n v="732"/>
    <s v="CABLE ENCAUCHETADO 2X16 "/>
    <s v="METRO"/>
    <n v="1"/>
    <n v="0"/>
    <n v="10005"/>
    <n v="8099.5878672043373"/>
    <n v="6246.9847917125844"/>
    <n v="5529.1580648056733"/>
    <n v="0"/>
    <n v="3804.08618848879"/>
    <n v="0"/>
    <x v="2"/>
    <n v="6737"/>
    <n v="6737"/>
    <n v="2137.168695244643"/>
    <n v="31.722854315639648"/>
    <n v="68.277145684360349"/>
    <x v="1"/>
  </r>
  <r>
    <n v="733"/>
    <s v="RACORT ACOPLE RAPIDO DE 5/1 6X 5/16&quot; "/>
    <s v="UND"/>
    <n v="1"/>
    <n v="0"/>
    <n v="31695"/>
    <n v="25533.705053604946"/>
    <n v="19523.321578135328"/>
    <n v="15639.618526164619"/>
    <n v="0"/>
    <n v="0"/>
    <n v="0"/>
    <x v="3"/>
    <n v="23098"/>
    <n v="23098"/>
    <n v="6087.8331142056204"/>
    <n v="26.356537856981642"/>
    <n v="73.643462143018354"/>
    <x v="0"/>
  </r>
  <r>
    <n v="734"/>
    <s v="TORNILLO HEXAGONAL DE 3/8 X 1 1 /2&quot; GRADO 8 "/>
    <s v="UND"/>
    <n v="1"/>
    <n v="0"/>
    <n v="4396"/>
    <n v="3387.1545290968502"/>
    <n v="2381.8734846815073"/>
    <n v="1627.5504891840949"/>
    <n v="0"/>
    <n v="0"/>
    <n v="0"/>
    <x v="3"/>
    <n v="2948"/>
    <n v="2948"/>
    <n v="1043.2697108994003"/>
    <n v="35.389067533900956"/>
    <n v="64.610932466099044"/>
    <x v="1"/>
  </r>
  <r>
    <n v="735"/>
    <s v="CABLE ENCAUCHETADO 2X14 "/>
    <s v="METRO"/>
    <n v="1"/>
    <n v="0"/>
    <n v="15218"/>
    <n v="12274.960654244593"/>
    <n v="9405.7923738152949"/>
    <n v="8241.2997037967871"/>
    <n v="0"/>
    <n v="5508.0297000873534"/>
    <n v="0"/>
    <x v="2"/>
    <n v="10130"/>
    <n v="10130"/>
    <n v="3344.9327174345531"/>
    <n v="33.02006631228582"/>
    <n v="66.97993368771418"/>
    <x v="1"/>
  </r>
  <r>
    <n v="736"/>
    <s v="CABLE ENCAUCHETADO 4X16 "/>
    <s v="METRO"/>
    <n v="1"/>
    <n v="0"/>
    <n v="19023"/>
    <n v="15327.569146909544"/>
    <n v="11723.555212695614"/>
    <n v="11038.403195404364"/>
    <n v="0"/>
    <n v="0"/>
    <n v="0"/>
    <x v="3"/>
    <n v="14278"/>
    <n v="14278"/>
    <n v="3187.3498377295564"/>
    <n v="22.323503556027148"/>
    <n v="77.676496443972852"/>
    <x v="0"/>
  </r>
  <r>
    <n v="737"/>
    <s v="UNION ROSCADA PVC 1/2  "/>
    <s v="UND"/>
    <n v="1"/>
    <n v="0"/>
    <n v="3472"/>
    <n v="2862.0065965375788"/>
    <n v="2275.3846153846152"/>
    <n v="1579.7594470873353"/>
    <n v="0"/>
    <n v="0"/>
    <n v="0"/>
    <x v="3"/>
    <n v="2547"/>
    <n v="2547"/>
    <n v="700.74657138239183"/>
    <n v="27.51262549597141"/>
    <n v="72.487374504028594"/>
    <x v="0"/>
  </r>
  <r>
    <n v="738"/>
    <s v="UNION ROSCADA PVC 1&quot;  "/>
    <s v="UND"/>
    <n v="1"/>
    <n v="0"/>
    <n v="7998"/>
    <n v="6549.954742960439"/>
    <n v="5152.7573286312536"/>
    <n v="3475.4707835921376"/>
    <n v="0"/>
    <n v="0"/>
    <n v="0"/>
    <x v="3"/>
    <n v="5794"/>
    <n v="5794"/>
    <n v="1674.5039157886697"/>
    <n v="28.900654397457192"/>
    <n v="71.099345602542812"/>
    <x v="0"/>
  </r>
  <r>
    <n v="739"/>
    <s v="PLATINA 2&quot;*3/16*6 m "/>
    <s v="UND"/>
    <n v="1"/>
    <n v="0"/>
    <n v="273306"/>
    <n v="222107.79392630185"/>
    <n v="172431.55829843506"/>
    <n v="157782.12548245222"/>
    <n v="0"/>
    <n v="0"/>
    <n v="0"/>
    <x v="3"/>
    <n v="206407"/>
    <n v="206407"/>
    <n v="45389.151213455341"/>
    <n v="21.990122046953513"/>
    <n v="78.009877953046484"/>
    <x v="0"/>
  </r>
  <r>
    <n v="740"/>
    <s v="TERMINAL 1&quot; EMT  "/>
    <s v="UND"/>
    <n v="1"/>
    <n v="0"/>
    <n v="42513"/>
    <n v="34588.28783786414"/>
    <n v="26903.652193079124"/>
    <n v="17693.305807378154"/>
    <n v="0"/>
    <n v="0"/>
    <n v="0"/>
    <x v="3"/>
    <n v="30425"/>
    <n v="30425"/>
    <n v="9191.6896738764026"/>
    <n v="30.21097674240395"/>
    <n v="69.789023257596057"/>
    <x v="1"/>
  </r>
  <r>
    <n v="741"/>
    <s v="CURVA 1 1/2 EMT"/>
    <s v="UND"/>
    <n v="1"/>
    <n v="0"/>
    <n v="49863"/>
    <n v="40536.655346172563"/>
    <n v="31489.193299537135"/>
    <n v="0"/>
    <n v="0"/>
    <n v="0"/>
    <n v="10770.890317286652"/>
    <x v="3"/>
    <n v="33165"/>
    <n v="33165"/>
    <n v="14469.528180839485"/>
    <n v="43.628910540749239"/>
    <n v="56.371089459250761"/>
    <x v="1"/>
  </r>
  <r>
    <n v="742"/>
    <s v="TERMINAL PARA CORAZA 1&quot; CURVA  "/>
    <s v="UND"/>
    <n v="1"/>
    <n v="0"/>
    <n v="48812"/>
    <n v="44897.6664382952"/>
    <n v="41847.952391448089"/>
    <n v="22180.353648685039"/>
    <n v="0"/>
    <n v="0"/>
    <n v="0"/>
    <x v="3"/>
    <n v="39434"/>
    <n v="39434"/>
    <n v="10262.967559881346"/>
    <n v="26.025682304309345"/>
    <n v="73.974317695690658"/>
    <x v="0"/>
  </r>
  <r>
    <n v="743"/>
    <s v="UNION 1 1/2 EMT  "/>
    <s v="UND"/>
    <n v="1"/>
    <n v="0"/>
    <n v="24999"/>
    <n v="21028.749821177778"/>
    <n v="17278.362353978398"/>
    <n v="15797.594470873351"/>
    <n v="0"/>
    <n v="0"/>
    <n v="4905.0533369803061"/>
    <x v="2"/>
    <n v="16802"/>
    <n v="16802"/>
    <n v="6750.2490947410524"/>
    <n v="40.175271364962818"/>
    <n v="59.824728635037182"/>
    <x v="1"/>
  </r>
  <r>
    <n v="744"/>
    <s v="TERMINAL 1 1/2 EMT "/>
    <s v="UND"/>
    <n v="1"/>
    <n v="0"/>
    <n v="88177"/>
    <n v="71671.276534937075"/>
    <n v="55657.82014547057"/>
    <n v="0"/>
    <n v="0"/>
    <n v="0"/>
    <n v="0"/>
    <x v="1"/>
    <n v="71835"/>
    <n v="71835"/>
    <n v="13276.406604925191"/>
    <n v="18.481807760736675"/>
    <n v="81.518192239263328"/>
    <x v="0"/>
  </r>
  <r>
    <n v="745"/>
    <s v="BROCA DE METAL 1/8  "/>
    <s v="UND"/>
    <n v="1"/>
    <n v="0"/>
    <n v="15447"/>
    <n v="12576.746989779598"/>
    <n v="9795.8893541988091"/>
    <n v="8846.652903689077"/>
    <n v="0"/>
    <n v="0"/>
    <n v="0"/>
    <x v="3"/>
    <n v="11667"/>
    <n v="11667"/>
    <n v="2577.3751980573552"/>
    <n v="22.091156236027729"/>
    <n v="77.908843763972271"/>
    <x v="0"/>
  </r>
  <r>
    <n v="746"/>
    <s v="UNION 3/4 EMT  "/>
    <s v="UND"/>
    <n v="1"/>
    <n v="0"/>
    <n v="9286"/>
    <n v="7581.3889621080434"/>
    <n v="5932.9512893982801"/>
    <n v="4739.2783412620056"/>
    <n v="0"/>
    <n v="0"/>
    <n v="0"/>
    <x v="3"/>
    <n v="6885"/>
    <n v="6885"/>
    <n v="1714.6629941707049"/>
    <n v="24.904328165151853"/>
    <n v="75.095671834848147"/>
    <x v="0"/>
  </r>
  <r>
    <n v="747"/>
    <s v="UNION 1&quot; EMT  "/>
    <s v="UND"/>
    <n v="1"/>
    <n v="0"/>
    <n v="11856"/>
    <n v="9681.9806923451288"/>
    <n v="7580.2689001542858"/>
    <n v="6319.0377883493411"/>
    <n v="0"/>
    <n v="0"/>
    <n v="0"/>
    <x v="3"/>
    <n v="8859"/>
    <n v="8859"/>
    <n v="2106.292184619776"/>
    <n v="23.775732979114753"/>
    <n v="76.22426702088525"/>
    <x v="0"/>
  </r>
  <r>
    <n v="748"/>
    <s v="CURVA 3/4 EMT  "/>
    <s v="UND"/>
    <n v="1"/>
    <n v="0"/>
    <n v="48426"/>
    <n v="39379.145914482375"/>
    <n v="30603.597090588493"/>
    <n v="7266.8934566017424"/>
    <n v="0"/>
    <n v="0"/>
    <n v="0"/>
    <x v="3"/>
    <n v="31419"/>
    <n v="31419"/>
    <n v="15301.887990826073"/>
    <n v="48.70265759835155"/>
    <n v="51.29734240164845"/>
    <x v="1"/>
  </r>
  <r>
    <n v="749"/>
    <s v="CURVA 1&quot; EMT  "/>
    <s v="UND"/>
    <n v="1"/>
    <n v="0"/>
    <n v="57311"/>
    <n v="46617.054376277541"/>
    <n v="36246.420542208507"/>
    <n v="28435.670047572035"/>
    <n v="0"/>
    <n v="0"/>
    <n v="0"/>
    <x v="3"/>
    <n v="42153"/>
    <n v="42153"/>
    <n v="10871.356476183842"/>
    <n v="25.790231955457127"/>
    <n v="74.209768044542869"/>
    <x v="0"/>
  </r>
  <r>
    <n v="750"/>
    <s v="ABRAZADERA DE TUBO EMT 1&quot; DOBLE OJO  "/>
    <s v="UND"/>
    <n v="1"/>
    <n v="0"/>
    <n v="3166"/>
    <n v="2580.0746251825067"/>
    <n v="2012.4223054882079"/>
    <n v="1578.4319181402029"/>
    <n v="0"/>
    <n v="0"/>
    <n v="0"/>
    <x v="3"/>
    <n v="2334"/>
    <n v="2334"/>
    <n v="597.30056198732393"/>
    <n v="25.591283718394344"/>
    <n v="74.408716281605649"/>
    <x v="0"/>
  </r>
  <r>
    <n v="751"/>
    <s v="VARILLA CORRUGADA 1&quot;*6 m "/>
    <s v="UND"/>
    <n v="1"/>
    <n v="0"/>
    <n v="413521"/>
    <n v="332976.54894347489"/>
    <n v="254385.60943354637"/>
    <n v="314022.98985728394"/>
    <n v="0"/>
    <n v="0"/>
    <n v="0"/>
    <x v="3"/>
    <n v="328727"/>
    <n v="328727"/>
    <n v="56901.079442741604"/>
    <n v="17.309524147010013"/>
    <n v="82.690475852989991"/>
    <x v="0"/>
  </r>
  <r>
    <n v="752"/>
    <s v="TOMA DOBLE PARA INTERPERIE + TAPA "/>
    <s v="UND"/>
    <n v="1"/>
    <n v="0"/>
    <n v="249659"/>
    <n v="202891.7475547521"/>
    <n v="157513.33700683271"/>
    <n v="126380.75576698681"/>
    <n v="0"/>
    <n v="0"/>
    <n v="0"/>
    <x v="3"/>
    <n v="184111"/>
    <n v="184111"/>
    <n v="46608.67290118934"/>
    <n v="25.315528621966827"/>
    <n v="74.68447137803318"/>
    <x v="0"/>
  </r>
  <r>
    <n v="753"/>
    <s v="VARILLA CUADRADA DE 3/4&quot; "/>
    <s v="UND"/>
    <n v="1"/>
    <n v="0"/>
    <n v="408380"/>
    <n v="328835.92129374953"/>
    <n v="251220.282124752"/>
    <n v="295695.12521317659"/>
    <n v="0"/>
    <n v="0"/>
    <n v="0"/>
    <x v="3"/>
    <n v="321033"/>
    <n v="321033"/>
    <n v="57459.13214069073"/>
    <n v="17.898201163335461"/>
    <n v="82.101798836664543"/>
    <x v="0"/>
  </r>
  <r>
    <n v="754"/>
    <s v="TEE ACCESORIO 8mm x 8mm "/>
    <s v="UND"/>
    <n v="1"/>
    <n v="0"/>
    <n v="56079"/>
    <n v="45603.48908489188"/>
    <n v="35444.494159135989"/>
    <n v="28435.670047572035"/>
    <n v="0"/>
    <n v="0"/>
    <n v="0"/>
    <x v="3"/>
    <n v="41391"/>
    <n v="41391"/>
    <n v="10448.491682159594"/>
    <n v="25.243390307457165"/>
    <n v="74.756609692542838"/>
    <x v="0"/>
  </r>
  <r>
    <n v="755"/>
    <s v="UNION TEE RACORT DE 1/2 * 1/2 "/>
    <s v="UND"/>
    <n v="1"/>
    <n v="0"/>
    <n v="30680"/>
    <n v="23163.093970520749"/>
    <n v="15616.918668723825"/>
    <n v="12796.051521407415"/>
    <n v="0"/>
    <n v="0"/>
    <n v="0"/>
    <x v="3"/>
    <n v="20564"/>
    <n v="20564"/>
    <n v="6962.4597437058501"/>
    <n v="33.857516746284041"/>
    <n v="66.142483253715966"/>
    <x v="1"/>
  </r>
  <r>
    <n v="756"/>
    <s v="TORNILLO GOLOZO DE 1/4 X 1&quot; "/>
    <s v="UND"/>
    <n v="1"/>
    <n v="0"/>
    <n v="507"/>
    <n v="422.89795703260791"/>
    <n v="342.28565131143927"/>
    <n v="157.97594470873352"/>
    <n v="0"/>
    <n v="0"/>
    <n v="0"/>
    <x v="3"/>
    <n v="358"/>
    <n v="358"/>
    <n v="129.10118266851222"/>
    <n v="36.061782868299503"/>
    <n v="63.938217131700497"/>
    <x v="1"/>
  </r>
  <r>
    <n v="757"/>
    <s v="TORNILLO GOLOZO DE 5/16 X 1 "/>
    <s v="UND"/>
    <n v="1"/>
    <n v="0"/>
    <n v="294"/>
    <n v="265.05576180212745"/>
    <n v="241.22988759091908"/>
    <n v="157.97594470873352"/>
    <n v="0"/>
    <n v="0"/>
    <n v="0"/>
    <x v="3"/>
    <n v="240"/>
    <n v="240"/>
    <n v="50.676656252236263"/>
    <n v="21.115273438431775"/>
    <n v="78.884726561568229"/>
    <x v="0"/>
  </r>
  <r>
    <n v="758"/>
    <s v="SOPLETE DE GAS PROPANO CON MANGUERA DE ALTRO TRAFICO"/>
    <s v="UND"/>
    <n v="1"/>
    <n v="0"/>
    <n v="532393"/>
    <n v="462294.9718748522"/>
    <n v="398521.55389023578"/>
    <n v="394939.86177183379"/>
    <n v="0"/>
    <n v="0"/>
    <n v="0"/>
    <x v="3"/>
    <n v="447037"/>
    <n v="447037"/>
    <n v="56094.368621205263"/>
    <n v="12.548037102343937"/>
    <n v="87.45196289765606"/>
    <x v="0"/>
  </r>
  <r>
    <n v="759"/>
    <s v="CELDA DE CARGA HIDRAULICA, CAPACIDAD 50.000KG, CONSTRUIDA EN ACERO INOXIDABLE IP68"/>
    <s v="UND"/>
    <n v="1"/>
    <n v="0"/>
    <n v="49607339.760000005"/>
    <n v="47232494.00081791"/>
    <n v="36659160.533392109"/>
    <n v="29825858.36100889"/>
    <n v="0"/>
    <n v="0"/>
    <n v="0"/>
    <x v="3"/>
    <n v="40831213"/>
    <n v="40831213"/>
    <n v="8008131.0533905635"/>
    <n v="19.612767941502408"/>
    <n v="80.387232058497588"/>
    <x v="0"/>
  </r>
  <r>
    <n v="760"/>
    <s v="MM0468672 GRIZZLY PLATE"/>
    <s v="UND"/>
    <n v="1"/>
    <n v="24974312.23"/>
    <n v="39112367.789999999"/>
    <n v="32698489.892125424"/>
    <n v="0"/>
    <n v="39292561.537563957"/>
    <n v="0"/>
    <n v="0"/>
    <n v="0"/>
    <x v="3"/>
    <n v="34019433"/>
    <n v="34019433"/>
    <n v="5858817.4955999013"/>
    <n v="17.221972793020687"/>
    <n v="82.778027206979317"/>
    <x v="0"/>
  </r>
  <r>
    <n v="761"/>
    <s v="MM1464333 LINER PLATE"/>
    <s v="UND"/>
    <n v="1"/>
    <n v="2770599.65"/>
    <n v="9395286.1199999992"/>
    <n v="7854590.9695331976"/>
    <n v="0"/>
    <n v="7524388.936361189"/>
    <n v="0"/>
    <n v="0"/>
    <n v="0"/>
    <x v="3"/>
    <n v="6886216"/>
    <n v="6886216"/>
    <n v="2478847.7961436887"/>
    <n v="35.997241389809567"/>
    <n v="64.002758610190426"/>
    <x v="1"/>
  </r>
  <r>
    <n v="762"/>
    <s v="MM0467904 RETAINER"/>
    <s v="UND"/>
    <n v="1"/>
    <n v="590824.28999999992"/>
    <n v="906633"/>
    <n v="757958.2214967669"/>
    <n v="0"/>
    <n v="993377.96337851195"/>
    <n v="0"/>
    <n v="0"/>
    <n v="0"/>
    <x v="3"/>
    <n v="812198"/>
    <n v="812198"/>
    <n v="153046.08897774763"/>
    <n v="18.843445684149383"/>
    <n v="81.156554315850613"/>
    <x v="0"/>
  </r>
  <r>
    <n v="763"/>
    <s v="MM0468691 SCREW, CAP, HEXAGO"/>
    <s v="UND"/>
    <n v="1"/>
    <n v="15166.55"/>
    <n v="22235.94"/>
    <n v="18589.641181672803"/>
    <n v="0"/>
    <n v="24042.876761511536"/>
    <n v="0"/>
    <n v="0"/>
    <n v="0"/>
    <x v="3"/>
    <n v="20009"/>
    <n v="20009"/>
    <n v="3416.698871069932"/>
    <n v="17.075810240741326"/>
    <n v="82.924189759258667"/>
    <x v="0"/>
  </r>
  <r>
    <n v="764"/>
    <s v="MM0468699 ROTOR BLOWBAR RETA"/>
    <s v="UND"/>
    <n v="1"/>
    <n v="310919.63"/>
    <n v="476533.98"/>
    <n v="398388.73717068753"/>
    <n v="0"/>
    <n v="481842.56170900282"/>
    <n v="0"/>
    <n v="0"/>
    <n v="0"/>
    <x v="3"/>
    <n v="416921"/>
    <n v="416921"/>
    <n v="69548.996697402661"/>
    <n v="16.681576772914454"/>
    <n v="83.318423227085546"/>
    <x v="0"/>
  </r>
  <r>
    <n v="765"/>
    <s v="MM0467903 V-BELT, JOINED"/>
    <s v="UND"/>
    <n v="1"/>
    <n v="8145829.6499999994"/>
    <n v="12499362.09"/>
    <n v="10449642.734334838"/>
    <n v="0"/>
    <n v="14126544.840678576"/>
    <n v="0"/>
    <n v="0"/>
    <n v="0"/>
    <x v="3"/>
    <n v="11305345"/>
    <n v="11305345"/>
    <n v="2241629.3720532283"/>
    <n v="19.82804922851296"/>
    <n v="80.171950771487047"/>
    <x v="0"/>
  </r>
  <r>
    <n v="766"/>
    <s v="MM0467303 FILTER ELEMENT, OI"/>
    <s v="UND"/>
    <n v="1"/>
    <n v="349419.7"/>
    <n v="536048.76"/>
    <n v="448144.76652381278"/>
    <n v="0"/>
    <n v="605464.71232384886"/>
    <n v="0"/>
    <n v="0"/>
    <n v="0"/>
    <x v="3"/>
    <n v="484769"/>
    <n v="484769"/>
    <n v="95991.973943511752"/>
    <n v="19.801590849149132"/>
    <n v="80.198409150850864"/>
    <x v="0"/>
  </r>
  <r>
    <n v="767"/>
    <s v="MM0467316 FILTER ELEMENT, OI"/>
    <s v="UND"/>
    <n v="1"/>
    <n v="389864.23"/>
    <n v="597691.43999999994"/>
    <n v="499678.75418925111"/>
    <n v="0"/>
    <n v="676247.22825599147"/>
    <n v="0"/>
    <n v="0"/>
    <n v="0"/>
    <x v="3"/>
    <n v="540870"/>
    <n v="540870"/>
    <n v="107302.29643162407"/>
    <n v="19.838833071093621"/>
    <n v="80.161166928906383"/>
    <x v="0"/>
  </r>
  <r>
    <n v="768"/>
    <s v="MM0467506 FILTER ELEMENT, FU"/>
    <s v="UND"/>
    <n v="1"/>
    <n v="846812.33"/>
    <n v="1302477.75"/>
    <n v="1088889.7709297086"/>
    <n v="0"/>
    <n v="1465530.8913023968"/>
    <n v="0"/>
    <n v="0"/>
    <n v="0"/>
    <x v="3"/>
    <n v="1175928"/>
    <n v="1175928"/>
    <n v="232259.25785348969"/>
    <n v="19.751146146149228"/>
    <n v="80.248853853850775"/>
    <x v="0"/>
  </r>
  <r>
    <n v="769"/>
    <s v="MM0467507 FILTER ELEMENT, FU"/>
    <s v="UND"/>
    <n v="1"/>
    <n v="535213.21"/>
    <n v="820793.76"/>
    <n v="686194.62216839311"/>
    <n v="0"/>
    <n v="927349.32860604976"/>
    <n v="0"/>
    <n v="0"/>
    <n v="0"/>
    <x v="3"/>
    <n v="742388"/>
    <n v="742388"/>
    <n v="147001.05918348939"/>
    <n v="19.80110928294765"/>
    <n v="80.19889071705235"/>
    <x v="0"/>
  </r>
  <r>
    <n v="770"/>
    <s v="MM0467508 FILTER ELEMENT, OI"/>
    <s v="UND"/>
    <n v="1"/>
    <n v="439156.41"/>
    <n v="674456.97"/>
    <n v="563855.00824626279"/>
    <n v="0"/>
    <n v="761562.20357239037"/>
    <n v="0"/>
    <n v="0"/>
    <n v="0"/>
    <x v="3"/>
    <n v="609758"/>
    <n v="609758"/>
    <n v="120874.37704419067"/>
    <n v="19.823335986438991"/>
    <n v="80.176664013561009"/>
    <x v="0"/>
  </r>
  <r>
    <n v="771"/>
    <s v="MM0467517 FUEL FILTER ELEMEN"/>
    <s v="UND"/>
    <n v="1"/>
    <n v="200279.38"/>
    <n v="307880.07"/>
    <n v="257391.97722867271"/>
    <n v="0"/>
    <n v="347094.39098824165"/>
    <n v="0"/>
    <n v="0"/>
    <n v="0"/>
    <x v="3"/>
    <n v="278161"/>
    <n v="278161"/>
    <n v="55072.53070877662"/>
    <n v="19.798796635321494"/>
    <n v="80.201203364678506"/>
    <x v="0"/>
  </r>
  <r>
    <n v="772"/>
    <s v="MM0468503 FILTER INSERT (CLO"/>
    <s v="UND"/>
    <n v="1"/>
    <n v="459711.27999999997"/>
    <n v="706013.85"/>
    <n v="590237.48736855993"/>
    <n v="0"/>
    <n v="735186.85845076747"/>
    <n v="0"/>
    <n v="0"/>
    <n v="0"/>
    <x v="3"/>
    <n v="622787"/>
    <n v="622787"/>
    <n v="108643.45121335302"/>
    <n v="17.444720460342463"/>
    <n v="82.555279539657533"/>
    <x v="0"/>
  </r>
  <r>
    <n v="773"/>
    <s v="MM0467601 FILTER ELEMENT, AI"/>
    <s v="UND"/>
    <n v="1"/>
    <n v="1257580.0999999999"/>
    <n v="2233703.37"/>
    <n v="1867407.1865347978"/>
    <n v="0"/>
    <n v="2174253.4601920834"/>
    <n v="0"/>
    <n v="0"/>
    <n v="0"/>
    <x v="3"/>
    <n v="1883236"/>
    <n v="1883236"/>
    <n v="387044.69900513126"/>
    <n v="20.552108126922555"/>
    <n v="79.447891873077452"/>
    <x v="0"/>
  </r>
  <r>
    <n v="774"/>
    <s v="MM0467602 FILTER ELEMENT, AI"/>
    <s v="UND"/>
    <n v="1"/>
    <n v="752020.5"/>
    <n v="1150989.72"/>
    <n v="962243.74541695043"/>
    <n v="0"/>
    <n v="1297321.025940221"/>
    <n v="0"/>
    <n v="0"/>
    <n v="0"/>
    <x v="3"/>
    <n v="1040644"/>
    <n v="1040644"/>
    <n v="204639.56010417349"/>
    <n v="19.664703789593126"/>
    <n v="80.335296210406881"/>
    <x v="0"/>
  </r>
  <r>
    <n v="775"/>
    <s v="MM0467216 BREATHER"/>
    <s v="UND"/>
    <n v="1"/>
    <n v="94793.01999999999"/>
    <n v="145356.48000000001"/>
    <n v="121519.62868149897"/>
    <n v="0"/>
    <n v="164441.01068126742"/>
    <n v="0"/>
    <n v="0"/>
    <n v="0"/>
    <x v="3"/>
    <n v="131528"/>
    <n v="131528"/>
    <n v="26096.548538070703"/>
    <n v="19.841059347112935"/>
    <n v="80.158940652887068"/>
    <x v="0"/>
  </r>
  <r>
    <n v="776"/>
    <s v="MM0467857 SE1323 1-1/2&quot; FILT"/>
    <s v="UND"/>
    <n v="1"/>
    <n v="149140.32"/>
    <n v="228171.15"/>
    <n v="190754.77473155805"/>
    <n v="0"/>
    <n v="258189.77739879725"/>
    <n v="0"/>
    <n v="0"/>
    <n v="0"/>
    <x v="3"/>
    <n v="206564"/>
    <n v="206564"/>
    <n v="40864.105433385259"/>
    <n v="19.782781817444114"/>
    <n v="80.217218182555882"/>
    <x v="0"/>
  </r>
  <r>
    <n v="777"/>
    <s v="MM0467862 FILTER ELEMENT, OI"/>
    <s v="UND"/>
    <n v="1"/>
    <n v="865771.40999999992"/>
    <n v="1322670.6599999999"/>
    <n v="1105770.944073698"/>
    <n v="0"/>
    <n v="1489572.4405349612"/>
    <n v="0"/>
    <n v="0"/>
    <n v="0"/>
    <x v="3"/>
    <n v="1195946"/>
    <n v="1195946"/>
    <n v="234212.73803200683"/>
    <n v="19.583889074590896"/>
    <n v="80.4161109254091"/>
    <x v="0"/>
  </r>
  <r>
    <n v="778"/>
    <s v="MM0467514 FILTER ELEMENT FOR"/>
    <s v="UND"/>
    <n v="1"/>
    <n v="853132.41999999993"/>
    <n v="1302477.75"/>
    <n v="1088889.7709297086"/>
    <n v="0"/>
    <n v="1255156.0515214074"/>
    <n v="0"/>
    <n v="0"/>
    <n v="0"/>
    <x v="3"/>
    <n v="1124914"/>
    <n v="1124914"/>
    <n v="175822.95754961204"/>
    <n v="15.629902156930401"/>
    <n v="84.370097843069601"/>
    <x v="0"/>
  </r>
  <r>
    <n v="779"/>
    <s v="MM0467515 FILTER FOR BREATHE"/>
    <s v="UND"/>
    <n v="1"/>
    <n v="551060.43999999994"/>
    <n v="844992.78"/>
    <n v="706426.21926774655"/>
    <n v="0"/>
    <n v="880699.96140382381"/>
    <n v="0"/>
    <n v="0"/>
    <n v="0"/>
    <x v="3"/>
    <n v="745795"/>
    <n v="745795"/>
    <n v="129914.39289291945"/>
    <n v="17.419584858160679"/>
    <n v="82.580415141839325"/>
    <x v="0"/>
  </r>
  <r>
    <n v="780"/>
    <s v="MM0467518 FILTER ELEMENT FOR"/>
    <s v="UND"/>
    <n v="1"/>
    <n v="285641.64999999997"/>
    <n v="438192.42"/>
    <n v="366334.85892039211"/>
    <n v="0"/>
    <n v="494939.96230140928"/>
    <n v="0"/>
    <n v="0"/>
    <n v="0"/>
    <x v="3"/>
    <n v="396277"/>
    <n v="396277"/>
    <n v="78466.545491885947"/>
    <n v="19.800933562100738"/>
    <n v="80.199066437899262"/>
    <x v="0"/>
  </r>
  <r>
    <n v="781"/>
    <s v="MM0469049 PROXIMITY SWITCH"/>
    <s v="UND"/>
    <n v="1"/>
    <n v="2679000.59"/>
    <n v="4105031.52"/>
    <n v="3431863.5790754356"/>
    <n v="0"/>
    <n v="3632875.8908536043"/>
    <n v="0"/>
    <n v="0"/>
    <n v="0"/>
    <x v="3"/>
    <n v="3462193"/>
    <n v="3462193"/>
    <n v="513975.73796851659"/>
    <n v="14.84538088917968"/>
    <n v="85.15461911082032"/>
    <x v="0"/>
  </r>
  <r>
    <n v="782"/>
    <s v="MM0468499 SENSOR, TEMPERATUR"/>
    <s v="UND"/>
    <n v="1"/>
    <n v="3357314.8699999996"/>
    <n v="5347466.82"/>
    <n v="4470557.5464854334"/>
    <n v="0"/>
    <n v="5369516.0712682884"/>
    <n v="0"/>
    <n v="0"/>
    <n v="0"/>
    <x v="3"/>
    <n v="4636214"/>
    <n v="4636214"/>
    <n v="822593.08698013017"/>
    <n v="17.742776476239669"/>
    <n v="82.257223523760331"/>
    <x v="0"/>
  </r>
  <r>
    <n v="783"/>
    <s v="MM0468500 SENSOR"/>
    <s v="UND"/>
    <n v="1"/>
    <n v="9662175.25"/>
    <n v="14832411.33"/>
    <n v="12400104.697107138"/>
    <n v="0"/>
    <n v="15460108.734404454"/>
    <n v="0"/>
    <n v="0"/>
    <n v="0"/>
    <x v="3"/>
    <n v="13088700"/>
    <n v="13088700"/>
    <n v="2284696.0378521294"/>
    <n v="17.455484791095596"/>
    <n v="82.5445152089044"/>
    <x v="0"/>
  </r>
  <r>
    <n v="784"/>
    <s v="MM0467919 SENSOR, PRESSURE"/>
    <s v="UND"/>
    <n v="1"/>
    <n v="3994519.4099999997"/>
    <n v="6284186.8499999996"/>
    <n v="5253668.2692435514"/>
    <n v="0"/>
    <n v="6378592.0644466393"/>
    <n v="0"/>
    <n v="0"/>
    <n v="0"/>
    <x v="3"/>
    <n v="5477742"/>
    <n v="5477742"/>
    <n v="963333.07103591552"/>
    <n v="17.586316972137709"/>
    <n v="82.413683027862291"/>
    <x v="0"/>
  </r>
  <r>
    <n v="785"/>
    <s v="MM0468852 SENSOR, SPEED"/>
    <s v="UND"/>
    <n v="1"/>
    <n v="1754025.49"/>
    <n v="2692839"/>
    <n v="2251251.6092254743"/>
    <n v="0"/>
    <n v="2798916.8961493587"/>
    <n v="0"/>
    <n v="0"/>
    <n v="0"/>
    <x v="3"/>
    <n v="2374258"/>
    <n v="2374258"/>
    <n v="412809.87460083253"/>
    <n v="17.386900437982415"/>
    <n v="82.613099562017581"/>
    <x v="0"/>
  </r>
  <r>
    <n v="786"/>
    <s v="MM0467317 SENSOR, TEMPERATUR"/>
    <s v="UND"/>
    <n v="1"/>
    <n v="1719772.53"/>
    <n v="2747613.36"/>
    <n v="2297043.7147700754"/>
    <n v="0"/>
    <n v="2810936.3432366936"/>
    <n v="0"/>
    <n v="0"/>
    <n v="0"/>
    <x v="3"/>
    <n v="2393841"/>
    <n v="2393841"/>
    <n v="436709.69325307442"/>
    <n v="18.2430534548065"/>
    <n v="81.7569465451935"/>
    <x v="0"/>
  </r>
  <r>
    <n v="787"/>
    <s v="MM0467215 SENSOR, LEVEL"/>
    <s v="UND"/>
    <n v="1"/>
    <n v="2939363.07"/>
    <n v="5244685.5599999996"/>
    <n v="4384630.8364693038"/>
    <n v="0"/>
    <n v="3990017.0209137425"/>
    <n v="0"/>
    <n v="0"/>
    <n v="0"/>
    <x v="3"/>
    <n v="4139674"/>
    <n v="4139674"/>
    <n v="828281.04220930359"/>
    <n v="20.008363997003229"/>
    <n v="79.991636002996771"/>
    <x v="0"/>
  </r>
  <r>
    <n v="788"/>
    <s v="MM0468514 SENSOR, LEVEL"/>
    <s v="UND"/>
    <n v="1"/>
    <n v="20356295.890000001"/>
    <n v="31252698.539999999"/>
    <n v="26127695.015803516"/>
    <n v="0"/>
    <n v="32565619.239745088"/>
    <n v="0"/>
    <n v="0"/>
    <n v="0"/>
    <x v="3"/>
    <n v="27575577"/>
    <n v="27575577"/>
    <n v="4812383.1507823644"/>
    <n v="17.45161361730478"/>
    <n v="82.548386382695213"/>
    <x v="0"/>
  </r>
  <r>
    <n v="789"/>
    <s v="MM0467959 SENSOR, PROXIMITY"/>
    <s v="UND"/>
    <n v="1"/>
    <n v="2932512.2399999998"/>
    <n v="5252499.75"/>
    <n v="4391163.9150027111"/>
    <n v="0"/>
    <n v="4684835.0516111664"/>
    <n v="0"/>
    <n v="0"/>
    <n v="0"/>
    <x v="3"/>
    <n v="4315253"/>
    <n v="4315253"/>
    <n v="856264.6844931104"/>
    <n v="19.842745824940287"/>
    <n v="80.157254175059705"/>
    <x v="0"/>
  </r>
  <r>
    <n v="790"/>
    <s v="MM0467974 TRANSMITTER, PRESS"/>
    <s v="UND"/>
    <n v="1"/>
    <n v="4028778.32"/>
    <n v="6394984.0199999996"/>
    <n v="5346296.8198886178"/>
    <n v="0"/>
    <n v="6438608.3206175398"/>
    <n v="0"/>
    <n v="0"/>
    <n v="0"/>
    <x v="3"/>
    <n v="5552167"/>
    <n v="5552167"/>
    <n v="982244.15823039948"/>
    <n v="17.691185409776029"/>
    <n v="82.308814590223975"/>
    <x v="0"/>
  </r>
  <r>
    <n v="791"/>
    <s v="MM0467975 TRANSMITTER, PRESS"/>
    <s v="UND"/>
    <n v="1"/>
    <n v="4028778.32"/>
    <n v="6406335.6899999995"/>
    <n v="5355786.2132484177"/>
    <n v="0"/>
    <n v="6438608.3206175398"/>
    <n v="0"/>
    <n v="0"/>
    <n v="0"/>
    <x v="3"/>
    <n v="5557377"/>
    <n v="5557377"/>
    <n v="984194.1205327129"/>
    <n v="17.709687871323339"/>
    <n v="82.290312128676661"/>
    <x v="0"/>
  </r>
  <r>
    <n v="792"/>
    <s v="MM0468002 SENSOR, LEVEL"/>
    <s v="UND"/>
    <n v="1"/>
    <n v="1740322.64"/>
    <n v="2660058.27"/>
    <n v="2223845.6376297013"/>
    <n v="0"/>
    <n v="2774872.6918588998"/>
    <n v="0"/>
    <n v="0"/>
    <n v="0"/>
    <x v="3"/>
    <n v="2349775"/>
    <n v="2349775"/>
    <n v="407515.07293659408"/>
    <n v="17.342727407372792"/>
    <n v="82.657272592627208"/>
    <x v="0"/>
  </r>
  <r>
    <n v="793"/>
    <s v="MM0468003 SENSOR, TEMPERATUR"/>
    <s v="UND"/>
    <n v="1"/>
    <n v="1425146.38"/>
    <n v="2189327.4300000002"/>
    <n v="1830308.314346381"/>
    <n v="0"/>
    <n v="2282355.4698860068"/>
    <n v="0"/>
    <n v="0"/>
    <n v="0"/>
    <x v="3"/>
    <n v="1931784"/>
    <n v="1931784"/>
    <n v="337715.84453934833"/>
    <n v="17.482070694205373"/>
    <n v="82.517929305794624"/>
    <x v="0"/>
  </r>
  <r>
    <n v="794"/>
    <s v="MM0467571 SPRING"/>
    <s v="UND"/>
    <n v="1"/>
    <n v="515878.08999999997"/>
    <n v="791362.32"/>
    <n v="661590.10135840916"/>
    <n v="0"/>
    <n v="825168.09801633609"/>
    <n v="0"/>
    <n v="0"/>
    <n v="0"/>
    <x v="3"/>
    <n v="698500"/>
    <n v="698500"/>
    <n v="121841.41348506624"/>
    <n v="17.443294700796883"/>
    <n v="82.556705299203117"/>
    <x v="0"/>
  </r>
  <r>
    <n v="795"/>
    <s v="MM0468671 WEAR PLATE"/>
    <s v="UND"/>
    <n v="1"/>
    <n v="10935253.91"/>
    <n v="16792178.940000001"/>
    <n v="14038497.749135643"/>
    <n v="0"/>
    <n v="16198076.765999462"/>
    <n v="0"/>
    <n v="0"/>
    <n v="0"/>
    <x v="3"/>
    <n v="14491002"/>
    <n v="14491002"/>
    <n v="2294429.3485793411"/>
    <n v="15.833476170794409"/>
    <n v="84.166523829205588"/>
    <x v="0"/>
  </r>
  <r>
    <n v="796"/>
    <s v="MM0467910 HELICAL SPRING"/>
    <s v="UND"/>
    <n v="1"/>
    <n v="626242.26"/>
    <n v="959935.04999999993"/>
    <n v="802519.35646221228"/>
    <n v="0"/>
    <n v="1000554.5848667086"/>
    <n v="0"/>
    <n v="0"/>
    <n v="0"/>
    <x v="3"/>
    <n v="847313"/>
    <n v="847313"/>
    <n v="147517.33123946874"/>
    <n v="17.410016279635592"/>
    <n v="82.589983720364415"/>
    <x v="0"/>
  </r>
  <r>
    <n v="797"/>
    <s v="MM0467182 SPRING"/>
    <s v="UND"/>
    <n v="1"/>
    <n v="180145.77"/>
    <n v="275831.19"/>
    <n v="230598.51276785092"/>
    <n v="0"/>
    <n v="288333.97720132844"/>
    <n v="0"/>
    <n v="0"/>
    <n v="0"/>
    <x v="3"/>
    <n v="243727"/>
    <n v="243727"/>
    <n v="42530.552004964622"/>
    <n v="17.450078163258326"/>
    <n v="82.549921836741674"/>
    <x v="0"/>
  </r>
  <r>
    <n v="798"/>
    <s v="MM0468940 WEAR PLATE"/>
    <s v="UND"/>
    <n v="1"/>
    <n v="4001371.4299999997"/>
    <n v="6450976.0800000001"/>
    <n v="5393106.4615974408"/>
    <n v="0"/>
    <n v="6546801.929808815"/>
    <n v="0"/>
    <n v="0"/>
    <n v="0"/>
    <x v="3"/>
    <n v="5598064"/>
    <n v="5598064"/>
    <n v="1027009.9112604851"/>
    <n v="18.345805107988852"/>
    <n v="81.654194892011148"/>
    <x v="0"/>
  </r>
  <r>
    <n v="799"/>
    <s v="MM0468947 RUBBER SIDE PLATE"/>
    <s v="UND"/>
    <n v="1"/>
    <n v="460431.23"/>
    <n v="707157.75"/>
    <n v="591193.47500382387"/>
    <n v="0"/>
    <n v="754385.58208419359"/>
    <n v="0"/>
    <n v="0"/>
    <n v="0"/>
    <x v="3"/>
    <n v="628292"/>
    <n v="628292"/>
    <n v="113658.40997014944"/>
    <n v="18.090061622645116"/>
    <n v="81.909938377354877"/>
    <x v="0"/>
  </r>
  <r>
    <n v="800"/>
    <s v="MM0467272 ELEMENT, FLEXIBLE"/>
    <s v="UND"/>
    <n v="1"/>
    <n v="123330.40999999999"/>
    <n v="188274.87"/>
    <n v="157400.43562747687"/>
    <n v="0"/>
    <n v="167401.40023337223"/>
    <n v="0"/>
    <n v="0"/>
    <n v="0"/>
    <x v="3"/>
    <n v="159102"/>
    <n v="159102"/>
    <n v="23465.071705180875"/>
    <n v="14.748445465915497"/>
    <n v="85.251554534084505"/>
    <x v="0"/>
  </r>
  <r>
    <n v="801"/>
    <s v="MM0467902 MOTOR, HYDRAULIC"/>
    <s v="UND"/>
    <n v="1"/>
    <n v="7660159.71"/>
    <n v="11756722.529999999"/>
    <n v="9828785.8465279825"/>
    <n v="0"/>
    <n v="12252644.804775156"/>
    <n v="0"/>
    <n v="0"/>
    <n v="0"/>
    <x v="3"/>
    <n v="10374578"/>
    <n v="10374578"/>
    <n v="1809931.915355196"/>
    <n v="17.445836499134675"/>
    <n v="82.554163500865329"/>
    <x v="0"/>
  </r>
  <r>
    <n v="802"/>
    <s v="MM0468447 ELEMENT, FLEXIBLE"/>
    <s v="UND"/>
    <n v="1"/>
    <n v="122603.31999999999"/>
    <n v="187129.74"/>
    <n v="156443.45527400402"/>
    <n v="0"/>
    <n v="184985.84866708555"/>
    <n v="0"/>
    <n v="0"/>
    <n v="0"/>
    <x v="3"/>
    <n v="162791"/>
    <n v="162791"/>
    <n v="26174.064067814194"/>
    <n v="16.078323781913124"/>
    <n v="83.921676218086873"/>
    <x v="0"/>
  </r>
  <r>
    <n v="803"/>
    <s v="MM0468937 MOTOR, HYDRAULIC"/>
    <s v="UND"/>
    <n v="1"/>
    <n v="7906819.3399999999"/>
    <n v="12128861.49"/>
    <n v="10139898.769636514"/>
    <n v="0"/>
    <n v="12649080.791670408"/>
    <n v="0"/>
    <n v="0"/>
    <n v="0"/>
    <x v="3"/>
    <n v="10706165"/>
    <n v="10706165"/>
    <n v="1867885.2108729391"/>
    <n v="17.446818827030398"/>
    <n v="82.553181172969602"/>
    <x v="0"/>
  </r>
  <r>
    <n v="804"/>
    <s v="MM0467913 GEARMOTOR"/>
    <s v="UND"/>
    <n v="1"/>
    <n v="5638918.5299999993"/>
    <n v="8201245.1699999999"/>
    <n v="6856356.2254490713"/>
    <n v="0"/>
    <n v="9009297.7677048743"/>
    <n v="0"/>
    <n v="0"/>
    <n v="0"/>
    <x v="3"/>
    <n v="7426454"/>
    <n v="7426454"/>
    <n v="1287049.948440959"/>
    <n v="17.33061227391914"/>
    <n v="82.669387726080856"/>
    <x v="0"/>
  </r>
  <r>
    <n v="805"/>
    <s v="MM0467925 MOTOR, HYDRAULIC"/>
    <s v="UND"/>
    <n v="1"/>
    <n v="5474478.3799999999"/>
    <n v="8045580.0599999996"/>
    <n v="6726217.8172770627"/>
    <n v="0"/>
    <n v="8757028.769410288"/>
    <n v="0"/>
    <n v="0"/>
    <n v="0"/>
    <x v="3"/>
    <n v="7250826"/>
    <n v="7250826"/>
    <n v="1258064.526457699"/>
    <n v="17.350637381971364"/>
    <n v="82.649362618028633"/>
    <x v="0"/>
  </r>
  <r>
    <n v="806"/>
    <s v="MM0467915 MOTOR, HYDRAULIC"/>
    <s v="UND"/>
    <n v="1"/>
    <n v="6282975.0899999999"/>
    <n v="8889610.9800000004"/>
    <n v="7431839.9347955221"/>
    <n v="0"/>
    <n v="8541361.0717170816"/>
    <n v="0"/>
    <n v="0"/>
    <n v="0"/>
    <x v="3"/>
    <n v="7786447"/>
    <n v="7786447"/>
    <n v="1021400.9958505065"/>
    <n v="13.117677367488747"/>
    <n v="86.882322632511247"/>
    <x v="0"/>
  </r>
  <r>
    <n v="807"/>
    <s v="MM0468566 MOTOR, HYDRAULIC"/>
    <s v="UND"/>
    <n v="1"/>
    <n v="5611511.6399999997"/>
    <n v="8614979.0399999991"/>
    <n v="7202244.0674187578"/>
    <n v="0"/>
    <n v="8973234.1163270809"/>
    <n v="0"/>
    <n v="0"/>
    <n v="0"/>
    <x v="3"/>
    <n v="7600492"/>
    <n v="7600492"/>
    <n v="1325542.2626737431"/>
    <n v="17.440216536952384"/>
    <n v="82.559783463047609"/>
    <x v="0"/>
  </r>
  <r>
    <n v="808"/>
    <s v="MM0467247 MOTOR, HYDRAULIC"/>
    <s v="UND"/>
    <n v="1"/>
    <n v="5453923.5099999998"/>
    <n v="8055567.6600000001"/>
    <n v="6734567.5701329336"/>
    <n v="0"/>
    <n v="8720965.1180324927"/>
    <n v="0"/>
    <n v="0"/>
    <n v="0"/>
    <x v="3"/>
    <n v="7241256"/>
    <n v="7241256"/>
    <n v="1255381.7296315846"/>
    <n v="17.336519101542393"/>
    <n v="82.663480898457607"/>
    <x v="0"/>
  </r>
  <r>
    <n v="809"/>
    <s v="MM0468496 SPRAY NOZZLE"/>
    <s v="UND"/>
    <n v="1"/>
    <n v="247304.61"/>
    <n v="378760.05"/>
    <n v="316648.31984189665"/>
    <n v="0"/>
    <n v="395089.87254285975"/>
    <n v="0"/>
    <n v="0"/>
    <n v="0"/>
    <x v="3"/>
    <n v="334451"/>
    <n v="334451"/>
    <n v="58206.085346994303"/>
    <n v="17.403471763276027"/>
    <n v="82.596528236723969"/>
    <x v="0"/>
  </r>
  <r>
    <n v="810"/>
    <s v="MM0468094 WASHER"/>
    <s v="UND"/>
    <n v="1"/>
    <n v="10224.48"/>
    <n v="15287.67"/>
    <n v="12780.254222623929"/>
    <n v="0"/>
    <n v="17941.55372049188"/>
    <n v="0"/>
    <n v="0"/>
    <n v="0"/>
    <x v="3"/>
    <n v="14058"/>
    <n v="14058"/>
    <n v="2868.9103642525652"/>
    <n v="20.407670822681499"/>
    <n v="79.592329177318504"/>
    <x v="0"/>
  </r>
  <r>
    <n v="811"/>
    <s v="MM0468096 BOLT, HEXAGONAL"/>
    <s v="UND"/>
    <n v="1"/>
    <n v="10224.48"/>
    <n v="15287.67"/>
    <n v="12780.254222623929"/>
    <n v="0"/>
    <n v="17941.55372049188"/>
    <n v="0"/>
    <n v="0"/>
    <n v="0"/>
    <x v="3"/>
    <n v="14058"/>
    <n v="14058"/>
    <n v="2868.9103642525652"/>
    <n v="20.407670822681499"/>
    <n v="79.592329177318504"/>
    <x v="0"/>
  </r>
  <r>
    <n v="812"/>
    <s v="MM0468756 APRON LINER RETAIN"/>
    <s v="UND"/>
    <n v="1"/>
    <n v="429044.98"/>
    <n v="658268.93999999994"/>
    <n v="550322.27362121944"/>
    <n v="0"/>
    <n v="686923.21604882868"/>
    <n v="0"/>
    <n v="0"/>
    <n v="0"/>
    <x v="3"/>
    <n v="581140"/>
    <n v="581140"/>
    <n v="101515.50318920208"/>
    <n v="17.468338642874709"/>
    <n v="82.531661357125287"/>
    <x v="0"/>
  </r>
  <r>
    <n v="813"/>
    <s v="MM0469150 LOCKNUT, HEXAGONAL"/>
    <s v="UND"/>
    <n v="1"/>
    <n v="48593.65"/>
    <n v="73251.42"/>
    <n v="61238.800876590416"/>
    <n v="0"/>
    <n v="70871.460371600406"/>
    <n v="0"/>
    <n v="0"/>
    <n v="0"/>
    <x v="3"/>
    <n v="63489"/>
    <n v="63489"/>
    <n v="9704.9009912560905"/>
    <n v="15.285956608634709"/>
    <n v="84.714043391365294"/>
    <x v="0"/>
  </r>
  <r>
    <n v="814"/>
    <s v="MM0469122 WASHER, PLAIN"/>
    <s v="UND"/>
    <n v="1"/>
    <n v="10962.279999999999"/>
    <n v="16351.619999999999"/>
    <n v="13669.729737885002"/>
    <n v="0"/>
    <n v="15250.65254465488"/>
    <n v="0"/>
    <n v="0"/>
    <n v="0"/>
    <x v="3"/>
    <n v="14059"/>
    <n v="14059"/>
    <n v="2025.9163117779162"/>
    <n v="14.410102509267489"/>
    <n v="85.589897490732511"/>
    <x v="0"/>
  </r>
  <r>
    <n v="815"/>
    <s v="MM0469137 WASHER, PLAIN"/>
    <s v="UND"/>
    <n v="1"/>
    <n v="10111.43"/>
    <n v="15041.67"/>
    <n v="12574.761553361604"/>
    <n v="0"/>
    <n v="16506.494928641954"/>
    <n v="0"/>
    <n v="0"/>
    <n v="0"/>
    <x v="3"/>
    <n v="13559"/>
    <n v="13559"/>
    <n v="2436.2112096821302"/>
    <n v="17.967484399160192"/>
    <n v="82.032515600839815"/>
    <x v="0"/>
  </r>
  <r>
    <n v="816"/>
    <s v="MM0469130 WASHER"/>
    <s v="UND"/>
    <n v="1"/>
    <n v="10962.279999999999"/>
    <n v="16351.619999999999"/>
    <n v="13669.729737885002"/>
    <n v="0"/>
    <n v="15250.65254465488"/>
    <n v="0"/>
    <n v="0"/>
    <n v="0"/>
    <x v="3"/>
    <n v="14059"/>
    <n v="14059"/>
    <n v="2025.9163117779162"/>
    <n v="14.410102509267489"/>
    <n v="85.589897490732511"/>
    <x v="0"/>
  </r>
  <r>
    <n v="817"/>
    <s v="MM0467820 EMERGENCY STOP ASS"/>
    <s v="UND"/>
    <n v="1"/>
    <n v="320682.39"/>
    <n v="512341.74"/>
    <n v="428325.14748119307"/>
    <n v="0"/>
    <n v="524813.34619872551"/>
    <n v="0"/>
    <n v="0"/>
    <n v="0"/>
    <x v="3"/>
    <n v="446541"/>
    <n v="446541"/>
    <n v="81591.213616488938"/>
    <n v="18.271830272357732"/>
    <n v="81.728169727642268"/>
    <x v="0"/>
  </r>
  <r>
    <n v="818"/>
    <s v="MM0468896 COIL, SOLENOID"/>
    <s v="UND"/>
    <n v="1"/>
    <n v="443250.00999999995"/>
    <n v="680914.47"/>
    <n v="569254.40258499619"/>
    <n v="0"/>
    <n v="709799.19486581103"/>
    <n v="0"/>
    <n v="0"/>
    <n v="0"/>
    <x v="3"/>
    <n v="600805"/>
    <n v="600805"/>
    <n v="105019.37531754191"/>
    <n v="17.479777185200174"/>
    <n v="82.520222814799823"/>
    <x v="0"/>
  </r>
  <r>
    <n v="819"/>
    <s v="MM0468897 COIL, SOLENOID"/>
    <s v="UND"/>
    <n v="1"/>
    <n v="433657.42"/>
    <n v="665546.85"/>
    <n v="556406.64352416038"/>
    <n v="0"/>
    <n v="693021.88403195411"/>
    <n v="0"/>
    <n v="0"/>
    <n v="0"/>
    <x v="3"/>
    <n v="587158"/>
    <n v="587158"/>
    <n v="102298.64091464669"/>
    <n v="17.422676845865457"/>
    <n v="82.577323154134547"/>
    <x v="0"/>
  </r>
  <r>
    <n v="820"/>
    <s v="MM0468652 WEAR PLATE"/>
    <s v="UND"/>
    <n v="1"/>
    <n v="2508762.7599999998"/>
    <n v="4008154.26"/>
    <n v="3350873.6567126466"/>
    <n v="0"/>
    <n v="4178502.2358854683"/>
    <n v="0"/>
    <n v="0"/>
    <n v="0"/>
    <x v="3"/>
    <n v="3511573"/>
    <n v="3511573"/>
    <n v="656285.03903479199"/>
    <n v="18.689203927550189"/>
    <n v="81.310796072449818"/>
    <x v="0"/>
  </r>
  <r>
    <n v="821"/>
    <s v="MM0468712 WEAR PLATE"/>
    <s v="UND"/>
    <n v="1"/>
    <n v="3243472.33"/>
    <n v="6066870.4500000002"/>
    <n v="5071988.9243786409"/>
    <n v="0"/>
    <n v="5482281.690153488"/>
    <n v="0"/>
    <n v="0"/>
    <n v="0"/>
    <x v="3"/>
    <n v="4966153"/>
    <n v="4966153"/>
    <n v="1055556.4484212003"/>
    <n v="21.255012651064121"/>
    <n v="78.744987348935879"/>
    <x v="0"/>
  </r>
  <r>
    <n v="822"/>
    <s v="MM0468713 WEAR PLATE"/>
    <s v="UND"/>
    <n v="1"/>
    <n v="5035445.7299999995"/>
    <n v="7988562.1799999997"/>
    <n v="6678550.467035667"/>
    <n v="0"/>
    <n v="8404102.5437572934"/>
    <n v="0"/>
    <n v="0"/>
    <n v="0"/>
    <x v="3"/>
    <n v="7026665"/>
    <n v="7026665"/>
    <n v="1314222.0399464616"/>
    <n v="18.703354150887535"/>
    <n v="81.296645849112465"/>
    <x v="0"/>
  </r>
  <r>
    <n v="823"/>
    <s v="MM0468764 WEAR PLATE"/>
    <s v="UND"/>
    <n v="1"/>
    <n v="1550057.1099999999"/>
    <n v="2476466.0099999998"/>
    <n v="2070360.4826185077"/>
    <n v="0"/>
    <n v="2390638.0235167402"/>
    <n v="0"/>
    <n v="0"/>
    <n v="0"/>
    <x v="3"/>
    <n v="2121880"/>
    <n v="2121880"/>
    <n v="363179.63595542609"/>
    <n v="17.115936620139973"/>
    <n v="82.884063379860024"/>
    <x v="0"/>
  </r>
  <r>
    <n v="824"/>
    <s v="MM0468765 WEAR PLATE"/>
    <s v="UND"/>
    <n v="1"/>
    <n v="1720294.94"/>
    <n v="2748449.76"/>
    <n v="2297742.588389209"/>
    <n v="0"/>
    <n v="2968920.2531191097"/>
    <n v="0"/>
    <n v="0"/>
    <n v="0"/>
    <x v="3"/>
    <n v="2433852"/>
    <n v="2433852"/>
    <n v="477744.50177311961"/>
    <n v="19.629151722172082"/>
    <n v="80.370848277827918"/>
    <x v="0"/>
  </r>
  <r>
    <n v="825"/>
    <s v="MM0468766 WEAR PLATE"/>
    <s v="UND"/>
    <n v="1"/>
    <n v="2293726.19"/>
    <n v="3664598.04"/>
    <n v="3063655.4608946671"/>
    <n v="0"/>
    <n v="3832842.9036890767"/>
    <n v="0"/>
    <n v="0"/>
    <n v="0"/>
    <x v="3"/>
    <n v="3213706"/>
    <n v="3213706"/>
    <n v="603223.04173870874"/>
    <n v="18.770324408602054"/>
    <n v="81.22967559139795"/>
    <x v="0"/>
  </r>
  <r>
    <n v="826"/>
    <s v="MM0468767 WEAR PLATE"/>
    <s v="UND"/>
    <n v="1"/>
    <n v="1980130.25"/>
    <n v="3163578.45"/>
    <n v="2644795.8815362579"/>
    <n v="0"/>
    <n v="3408774.4017592678"/>
    <n v="0"/>
    <n v="0"/>
    <n v="0"/>
    <x v="3"/>
    <n v="2799320"/>
    <n v="2799320"/>
    <n v="547509.91678506276"/>
    <n v="19.558675563531956"/>
    <n v="80.441324436468051"/>
    <x v="0"/>
  </r>
  <r>
    <n v="827"/>
    <s v="MM0468768 WEAR PLATE"/>
    <s v="UND"/>
    <n v="1"/>
    <n v="943830.64999999991"/>
    <n v="1507922.19"/>
    <n v="1260643.9191410691"/>
    <n v="0"/>
    <n v="1574710.8545013915"/>
    <n v="0"/>
    <n v="0"/>
    <n v="0"/>
    <x v="3"/>
    <n v="1321777"/>
    <n v="1321777"/>
    <n v="247591.53033103596"/>
    <n v="18.731717251172924"/>
    <n v="81.268282748827076"/>
    <x v="0"/>
  </r>
  <r>
    <n v="828"/>
    <s v="MM0468769 WEAR PLATE"/>
    <s v="UND"/>
    <n v="1"/>
    <n v="2634200.6599999997"/>
    <n v="4208563.08"/>
    <n v="3518417.6869996521"/>
    <n v="0"/>
    <n v="4476973.2241270989"/>
    <n v="0"/>
    <n v="0"/>
    <n v="0"/>
    <x v="3"/>
    <n v="3709539"/>
    <n v="3709539"/>
    <n v="712541.26591690723"/>
    <n v="19.208350846746917"/>
    <n v="80.791649153253076"/>
    <x v="0"/>
  </r>
  <r>
    <n v="829"/>
    <s v="MM0468770 WEAR PLATE"/>
    <s v="UND"/>
    <n v="1"/>
    <n v="1263340.8899999999"/>
    <n v="2018391.8699999999"/>
    <n v="1687403.5500066744"/>
    <n v="0"/>
    <n v="2042914.3838075579"/>
    <n v="0"/>
    <n v="0"/>
    <n v="0"/>
    <x v="3"/>
    <n v="1753013"/>
    <n v="1753013"/>
    <n v="315654.92718151305"/>
    <n v="18.006422495527019"/>
    <n v="81.993577504472981"/>
    <x v="0"/>
  </r>
  <r>
    <n v="830"/>
    <s v="MM0468771 WEAR PLATE"/>
    <s v="UND"/>
    <n v="1"/>
    <n v="2437084.2999999998"/>
    <n v="3893633.88"/>
    <n v="3255132.9344823747"/>
    <n v="0"/>
    <n v="4068515.1350866174"/>
    <n v="0"/>
    <n v="0"/>
    <n v="0"/>
    <x v="3"/>
    <n v="3413592"/>
    <n v="3413592"/>
    <n v="639929.89518947841"/>
    <n v="18.746525512992719"/>
    <n v="81.253474487007281"/>
    <x v="0"/>
  </r>
  <r>
    <n v="831"/>
    <s v="MM0468772 WEAR PLATE"/>
    <s v="UND"/>
    <n v="1"/>
    <n v="3225552.1199999996"/>
    <n v="5153342.07"/>
    <n v="4308265.9882422294"/>
    <n v="0"/>
    <n v="4969580.7180683967"/>
    <n v="0"/>
    <n v="0"/>
    <n v="0"/>
    <x v="3"/>
    <n v="4414185"/>
    <n v="4414185"/>
    <n v="754798.73778516485"/>
    <n v="17.099390664078758"/>
    <n v="82.900609335921246"/>
    <x v="0"/>
  </r>
  <r>
    <n v="832"/>
    <s v="MM0468773 WEAR PLATE"/>
    <s v="UND"/>
    <n v="1"/>
    <n v="3512268.34"/>
    <n v="6490909.2599999998"/>
    <n v="5426491.5749660013"/>
    <n v="0"/>
    <n v="5906439.1365227541"/>
    <n v="0"/>
    <n v="0"/>
    <n v="0"/>
    <x v="3"/>
    <n v="5334027"/>
    <n v="5334027"/>
    <n v="1117294.3357112596"/>
    <n v="20.946544434650587"/>
    <n v="79.05345556534941"/>
    <x v="0"/>
  </r>
  <r>
    <n v="833"/>
    <s v="MM0468774 WEAR PLATE"/>
    <s v="UND"/>
    <n v="1"/>
    <n v="1460458.44"/>
    <n v="2319003.87"/>
    <n v="1938720.0917962869"/>
    <n v="0"/>
    <n v="2434865.9779193969"/>
    <n v="0"/>
    <n v="0"/>
    <n v="0"/>
    <x v="3"/>
    <n v="2038262"/>
    <n v="2038262"/>
    <n v="380748.03292665235"/>
    <n v="18.680033917457735"/>
    <n v="81.319966082542265"/>
    <x v="0"/>
  </r>
  <r>
    <n v="834"/>
    <s v="MM0468775 WEAR PLATE"/>
    <s v="UND"/>
    <n v="1"/>
    <n v="4336575.3899999997"/>
    <n v="7406126.4299999997"/>
    <n v="6191626.1563956048"/>
    <n v="0"/>
    <n v="26282031.784399968"/>
    <n v="0"/>
    <n v="0"/>
    <n v="0"/>
    <x v="3"/>
    <n v="11054090"/>
    <n v="11054090"/>
    <n v="8859548.6110050343"/>
    <n v="80.147245146412189"/>
    <n v="19.852754853587811"/>
    <x v="1"/>
  </r>
  <r>
    <n v="835"/>
    <s v="MM0468782 WEAR PLATE"/>
    <s v="UND"/>
    <n v="1"/>
    <n v="2186207.31"/>
    <n v="3492819.93"/>
    <n v="2920046.8593447814"/>
    <n v="0"/>
    <n v="3644357.6887173508"/>
    <n v="0"/>
    <n v="0"/>
    <n v="0"/>
    <x v="3"/>
    <n v="3060858"/>
    <n v="3060858"/>
    <n v="572692.02075650054"/>
    <n v="18.710179327381425"/>
    <n v="81.289820672618575"/>
    <x v="0"/>
  </r>
  <r>
    <n v="836"/>
    <s v="MM0468744 LINER PLATE"/>
    <s v="UND"/>
    <n v="1"/>
    <n v="3718779.75"/>
    <n v="7761863.3399999999"/>
    <n v="6489026.6628832649"/>
    <n v="0"/>
    <n v="8435502.5859438125"/>
    <n v="0"/>
    <n v="0"/>
    <n v="0"/>
    <x v="3"/>
    <n v="6601293"/>
    <n v="6601293"/>
    <n v="1805043.9527980401"/>
    <n v="27.343793902164926"/>
    <n v="72.656206097835081"/>
    <x v="0"/>
  </r>
  <r>
    <n v="837"/>
    <s v="MM0468776 WEAR PLATE"/>
    <s v="UND"/>
    <n v="1"/>
    <n v="2293726.19"/>
    <n v="3664598.04"/>
    <n v="3063655.4608946671"/>
    <n v="0"/>
    <n v="3832842.9036890767"/>
    <n v="0"/>
    <n v="0"/>
    <n v="0"/>
    <x v="3"/>
    <n v="3213706"/>
    <n v="3213706"/>
    <n v="603223.04173870874"/>
    <n v="18.770324408602054"/>
    <n v="81.22967559139795"/>
    <x v="0"/>
  </r>
  <r>
    <n v="838"/>
    <s v="MM0468777 WEAR PLATE"/>
    <s v="UND"/>
    <n v="1"/>
    <n v="2634200.6599999997"/>
    <n v="4208563.08"/>
    <n v="3518417.6869996521"/>
    <n v="0"/>
    <n v="4461183.5948299076"/>
    <n v="0"/>
    <n v="0"/>
    <n v="0"/>
    <x v="3"/>
    <n v="3705591"/>
    <n v="3705591"/>
    <n v="708309.99434673565"/>
    <n v="19.114629605553759"/>
    <n v="80.885370394446241"/>
    <x v="0"/>
  </r>
  <r>
    <n v="839"/>
    <s v="MM0468778 WEAR PLATE"/>
    <s v="UND"/>
    <n v="1"/>
    <n v="3485388.6199999996"/>
    <n v="6569890.0199999996"/>
    <n v="5492520.2412010003"/>
    <n v="0"/>
    <n v="5906439.1365227541"/>
    <n v="0"/>
    <n v="0"/>
    <n v="0"/>
    <x v="3"/>
    <n v="5363560"/>
    <n v="5363560"/>
    <n v="1150446.4731665729"/>
    <n v="21.449307422058723"/>
    <n v="78.550692577941277"/>
    <x v="0"/>
  </r>
  <r>
    <n v="840"/>
    <s v="MM0468779 WEAR PLATE"/>
    <s v="UND"/>
    <n v="1"/>
    <n v="2634200.6599999997"/>
    <n v="4208563.08"/>
    <n v="3518417.6869996521"/>
    <n v="0"/>
    <n v="4539771.9809711883"/>
    <n v="0"/>
    <n v="0"/>
    <n v="0"/>
    <x v="3"/>
    <n v="3725238"/>
    <n v="3725238"/>
    <n v="729761.23805274512"/>
    <n v="19.589654085262339"/>
    <n v="80.410345914737661"/>
    <x v="0"/>
  </r>
  <r>
    <n v="841"/>
    <s v="MM0468780 WEAR PLATE"/>
    <s v="UND"/>
    <n v="1"/>
    <n v="1720294.94"/>
    <n v="2748449.76"/>
    <n v="2297742.588389209"/>
    <n v="0"/>
    <n v="3691546.0326721123"/>
    <n v="0"/>
    <n v="0"/>
    <n v="0"/>
    <x v="3"/>
    <n v="2614508"/>
    <n v="2614508"/>
    <n v="720747.6398784105"/>
    <n v="27.567237884849099"/>
    <n v="72.432762115150894"/>
    <x v="0"/>
  </r>
  <r>
    <n v="842"/>
    <s v="MM0468781 WEAR PLATE"/>
    <s v="UND"/>
    <n v="1"/>
    <n v="345850.88999999996"/>
    <n v="552554.13"/>
    <n v="461942.55691065831"/>
    <n v="0"/>
    <n v="578101.68566555972"/>
    <n v="0"/>
    <n v="0"/>
    <n v="0"/>
    <x v="3"/>
    <n v="484612"/>
    <n v="484612"/>
    <n v="91001.378633508386"/>
    <n v="18.778193406995367"/>
    <n v="81.221806593004629"/>
    <x v="0"/>
  </r>
  <r>
    <n v="843"/>
    <s v="MM0467187 TENSIONER ARM"/>
    <s v="UND"/>
    <n v="1"/>
    <n v="197328.18"/>
    <n v="303138.42"/>
    <n v="253428.05342014876"/>
    <n v="0"/>
    <n v="306186.58648236247"/>
    <n v="0"/>
    <n v="0"/>
    <n v="0"/>
    <x v="3"/>
    <n v="265020"/>
    <n v="265020"/>
    <n v="44340.324496851616"/>
    <n v="16.730935211248816"/>
    <n v="83.26906478875118"/>
    <x v="0"/>
  </r>
  <r>
    <n v="844"/>
    <s v="MM0467188 ROLLER, GUIDE"/>
    <s v="UND"/>
    <n v="1"/>
    <n v="235085.69"/>
    <n v="360365.4"/>
    <n v="301270.12206632824"/>
    <n v="0"/>
    <n v="407111.9746880891"/>
    <n v="0"/>
    <n v="0"/>
    <n v="0"/>
    <x v="3"/>
    <n v="325958"/>
    <n v="325958"/>
    <n v="64492.450766905204"/>
    <n v="19.785509411306119"/>
    <n v="80.214490588693877"/>
    <x v="0"/>
  </r>
  <r>
    <n v="845"/>
    <s v="MM0467734 BLADE, SCRAPER"/>
    <s v="UND"/>
    <n v="1"/>
    <n v="456320.97"/>
    <n v="699391.53"/>
    <n v="584701.09791698528"/>
    <n v="0"/>
    <n v="729086.86293869501"/>
    <n v="0"/>
    <n v="0"/>
    <n v="0"/>
    <x v="3"/>
    <n v="617375"/>
    <n v="617375"/>
    <n v="107485.15708109706"/>
    <n v="17.410027468086181"/>
    <n v="82.589972531913816"/>
    <x v="0"/>
  </r>
  <r>
    <n v="846"/>
    <s v="MM0467882 BEARING UNIT, FLAN"/>
    <s v="UND"/>
    <n v="1"/>
    <n v="815215.45"/>
    <n v="1241900.25"/>
    <n v="1038246.2514977403"/>
    <n v="0"/>
    <n v="1405424.3631630915"/>
    <n v="0"/>
    <n v="0"/>
    <n v="0"/>
    <x v="3"/>
    <n v="1125197"/>
    <n v="1125197"/>
    <n v="221244.21892486719"/>
    <n v="19.662709634389994"/>
    <n v="80.337290365610002"/>
    <x v="0"/>
  </r>
  <r>
    <n v="847"/>
    <s v="MM0467933 ROLLER, RETURN"/>
    <s v="UND"/>
    <n v="1"/>
    <n v="815347.53999999992"/>
    <n v="1258903.77"/>
    <n v="1052460.9835323645"/>
    <n v="0"/>
    <n v="1309341.8005565032"/>
    <n v="0"/>
    <n v="0"/>
    <n v="0"/>
    <x v="3"/>
    <n v="1109014"/>
    <n v="1109014"/>
    <n v="194959.22921605446"/>
    <n v="17.579510196990704"/>
    <n v="82.420489803009303"/>
    <x v="0"/>
  </r>
  <r>
    <n v="848"/>
    <s v="MM0468565 SUPPORT STRIP"/>
    <s v="UND"/>
    <n v="1"/>
    <n v="302670.55"/>
    <n v="463943.7"/>
    <n v="387863.93871890422"/>
    <n v="0"/>
    <n v="468296.45633246569"/>
    <n v="0"/>
    <n v="0"/>
    <n v="0"/>
    <x v="3"/>
    <n v="405694"/>
    <n v="405694"/>
    <n v="67534.875108493841"/>
    <n v="16.646752258720575"/>
    <n v="83.353247741279432"/>
    <x v="0"/>
  </r>
  <r>
    <n v="849"/>
    <s v="MM0468838 CLEANER"/>
    <s v="UND"/>
    <n v="1"/>
    <n v="1973279.42"/>
    <n v="3021240.39"/>
    <n v="2525799.7425420289"/>
    <n v="0"/>
    <n v="3063206.6690602284"/>
    <n v="0"/>
    <n v="0"/>
    <n v="0"/>
    <x v="3"/>
    <n v="2645882"/>
    <n v="2645882"/>
    <n v="442116.43814941199"/>
    <n v="16.709605271490265"/>
    <n v="83.290394728509739"/>
    <x v="0"/>
  </r>
  <r>
    <n v="850"/>
    <s v="MM0468839 MOUNTING PLATE"/>
    <s v="UND"/>
    <n v="1"/>
    <n v="242549.37"/>
    <n v="372218.91"/>
    <n v="311180.42794674262"/>
    <n v="0"/>
    <n v="319372.93151422677"/>
    <n v="0"/>
    <n v="0"/>
    <n v="0"/>
    <x v="3"/>
    <n v="311330"/>
    <n v="311330"/>
    <n v="46105.708818579616"/>
    <n v="14.809272739080596"/>
    <n v="85.190727260919402"/>
    <x v="0"/>
  </r>
  <r>
    <n v="851"/>
    <s v="MM0467914 ROLLER, GUIDE"/>
    <s v="UND"/>
    <n v="1"/>
    <n v="293883.58999999997"/>
    <n v="451027.47"/>
    <n v="377065.15004143777"/>
    <n v="0"/>
    <n v="469550.97118750564"/>
    <n v="0"/>
    <n v="0"/>
    <n v="0"/>
    <x v="3"/>
    <n v="397882"/>
    <n v="397882"/>
    <n v="69299.879035165301"/>
    <n v="17.417193799962124"/>
    <n v="82.582806200037879"/>
    <x v="0"/>
  </r>
  <r>
    <n v="852"/>
    <s v="MM0467797 BEARING UNIT, PLUM"/>
    <s v="UND"/>
    <n v="1"/>
    <n v="343780.29"/>
    <n v="527056.23"/>
    <n v="440626.91152708052"/>
    <n v="0"/>
    <n v="595775.07853873086"/>
    <n v="0"/>
    <n v="0"/>
    <n v="0"/>
    <x v="3"/>
    <n v="476810"/>
    <n v="476810"/>
    <n v="94450.374767000758"/>
    <n v="19.808807442587355"/>
    <n v="80.191192557412649"/>
    <x v="0"/>
  </r>
  <r>
    <n v="853"/>
    <s v="MM0467918 PULLEY, WING"/>
    <s v="UND"/>
    <n v="1"/>
    <n v="4480987.84"/>
    <n v="6885428.0700000003"/>
    <n v="5756314.2581594931"/>
    <n v="0"/>
    <n v="7171373.7662687376"/>
    <n v="0"/>
    <n v="0"/>
    <n v="0"/>
    <x v="3"/>
    <n v="6073526"/>
    <n v="6073526"/>
    <n v="1060808.1552982635"/>
    <n v="17.466100504027867"/>
    <n v="82.533899495972136"/>
    <x v="0"/>
  </r>
  <r>
    <n v="854"/>
    <s v="MM0467928 ROLLER"/>
    <s v="UND"/>
    <n v="1"/>
    <n v="274698.40999999997"/>
    <n v="420369.72"/>
    <n v="351435.15132156009"/>
    <n v="0"/>
    <n v="438331.47293779737"/>
    <n v="0"/>
    <n v="0"/>
    <n v="0"/>
    <x v="3"/>
    <n v="371209"/>
    <n v="371209"/>
    <n v="64473.835463546238"/>
    <n v="17.368607836433448"/>
    <n v="82.631392163566545"/>
    <x v="0"/>
  </r>
  <r>
    <n v="855"/>
    <s v="MM0467929 ROLLER, RETURN"/>
    <s v="UND"/>
    <n v="1"/>
    <n v="1137375.82"/>
    <n v="1740507.81"/>
    <n v="1455088.6274554683"/>
    <n v="0"/>
    <n v="1813882.4522035725"/>
    <n v="0"/>
    <n v="0"/>
    <n v="0"/>
    <x v="3"/>
    <n v="1536714"/>
    <n v="1536714"/>
    <n v="266687.05974398641"/>
    <n v="17.354371714189266"/>
    <n v="82.64562828581073"/>
    <x v="0"/>
  </r>
  <r>
    <n v="856"/>
    <s v="MM0467931 ROLLER"/>
    <s v="UND"/>
    <n v="1"/>
    <n v="663873.63"/>
    <n v="1019042.7"/>
    <n v="851933.89075144264"/>
    <n v="0"/>
    <n v="1061918.2829189482"/>
    <n v="0"/>
    <n v="0"/>
    <n v="0"/>
    <x v="3"/>
    <n v="899192"/>
    <n v="899192"/>
    <n v="156885.38618387072"/>
    <n v="17.447373440140783"/>
    <n v="82.55262655985922"/>
    <x v="0"/>
  </r>
  <r>
    <n v="857"/>
    <s v="MM0467253 PULLEY, WING"/>
    <s v="UND"/>
    <n v="1"/>
    <n v="3240836.48"/>
    <n v="4980760.7699999996"/>
    <n v="4163986.309183063"/>
    <n v="0"/>
    <n v="5189373.0482003419"/>
    <n v="0"/>
    <n v="0"/>
    <n v="0"/>
    <x v="3"/>
    <n v="4393739"/>
    <n v="4393739"/>
    <n v="768049.25243591703"/>
    <n v="17.480538840288805"/>
    <n v="82.519461159711199"/>
    <x v="0"/>
  </r>
  <r>
    <n v="858"/>
    <s v="MM0467934 BEARING, ROLLER, T"/>
    <s v="UND"/>
    <n v="1"/>
    <n v="269794.42"/>
    <n v="412848.27"/>
    <n v="345147.27418577485"/>
    <n v="0"/>
    <n v="467218.50282739435"/>
    <n v="0"/>
    <n v="0"/>
    <n v="0"/>
    <x v="3"/>
    <n v="373752"/>
    <n v="373752"/>
    <n v="73976.202688778998"/>
    <n v="19.792858015148816"/>
    <n v="80.207141984851177"/>
    <x v="0"/>
  </r>
  <r>
    <n v="859"/>
    <s v="MM0468825 SCRAPER HOLDER"/>
    <s v="UND"/>
    <n v="1"/>
    <n v="1945872.53"/>
    <n v="2977504.05"/>
    <n v="2489234.9527500519"/>
    <n v="0"/>
    <n v="3015120.9155372051"/>
    <n v="0"/>
    <n v="0"/>
    <n v="0"/>
    <x v="3"/>
    <n v="2606933"/>
    <n v="2606933"/>
    <n v="434394.42123827233"/>
    <n v="16.66304508931654"/>
    <n v="83.33695491068346"/>
    <x v="0"/>
  </r>
  <r>
    <n v="860"/>
    <s v="MM0467942 ROLLER, RETURN"/>
    <s v="UND"/>
    <n v="1"/>
    <n v="1020897.4299999999"/>
    <n v="1554437.1"/>
    <n v="1299531.6695420982"/>
    <n v="0"/>
    <n v="1621717.326990396"/>
    <n v="0"/>
    <n v="0"/>
    <n v="0"/>
    <x v="3"/>
    <n v="1374146"/>
    <n v="1374146"/>
    <n v="236721.51000894705"/>
    <n v="17.226809233440047"/>
    <n v="82.773190766559949"/>
    <x v="0"/>
  </r>
  <r>
    <n v="861"/>
    <s v="MM0467943 ROLLER"/>
    <s v="UND"/>
    <n v="1"/>
    <n v="559728.4"/>
    <n v="858236.19"/>
    <n v="717498.00545268715"/>
    <n v="0"/>
    <n v="894873.9879723544"/>
    <n v="0"/>
    <n v="0"/>
    <n v="0"/>
    <x v="3"/>
    <n v="757584"/>
    <n v="757584"/>
    <n v="132035.15588600605"/>
    <n v="17.428450955406401"/>
    <n v="82.571549044593596"/>
    <x v="0"/>
  </r>
  <r>
    <n v="862"/>
    <s v="MM0468992 SIDE RUBBER"/>
    <s v="UND"/>
    <n v="1"/>
    <n v="1041452.2999999999"/>
    <n v="1598175.9"/>
    <n v="1336097.4520522836"/>
    <n v="0"/>
    <n v="1609697.8799030608"/>
    <n v="0"/>
    <n v="0"/>
    <n v="0"/>
    <x v="3"/>
    <n v="1396356"/>
    <n v="1396356"/>
    <n v="232289.55994135013"/>
    <n v="16.635411022787178"/>
    <n v="83.364588977212819"/>
    <x v="0"/>
  </r>
  <r>
    <n v="863"/>
    <s v="MM0467939 PULLEY, WING"/>
    <s v="UND"/>
    <n v="1"/>
    <n v="2213087.0299999998"/>
    <n v="3393458.07"/>
    <n v="2836978.185052353"/>
    <n v="0"/>
    <n v="3531679.6867426625"/>
    <n v="0"/>
    <n v="0"/>
    <n v="0"/>
    <x v="3"/>
    <n v="2993801"/>
    <n v="2993801"/>
    <n v="520371.73095153627"/>
    <n v="17.381640628469839"/>
    <n v="82.618359371530161"/>
    <x v="0"/>
  </r>
  <r>
    <n v="864"/>
    <s v="MM0467935 PULLEY, WING"/>
    <s v="UND"/>
    <n v="1"/>
    <n v="2706407.48"/>
    <n v="4148767.86"/>
    <n v="3468428.3688674127"/>
    <n v="0"/>
    <n v="4324462.7160937088"/>
    <n v="0"/>
    <n v="0"/>
    <n v="0"/>
    <x v="3"/>
    <n v="3662017"/>
    <n v="3662017"/>
    <n v="637657.20400922571"/>
    <n v="17.412731945515976"/>
    <n v="82.587268054484028"/>
    <x v="0"/>
  </r>
  <r>
    <n v="865"/>
    <s v="MM0468561 U-BOLT"/>
    <s v="UND"/>
    <n v="1"/>
    <n v="16443.419999999998"/>
    <n v="24116.61"/>
    <n v="20162.106824723633"/>
    <n v="0"/>
    <n v="25119.502737635761"/>
    <n v="0"/>
    <n v="0"/>
    <n v="0"/>
    <x v="3"/>
    <n v="21460"/>
    <n v="21460"/>
    <n v="3438.7547854438239"/>
    <n v="16.024020435432544"/>
    <n v="83.975979564567453"/>
    <x v="0"/>
  </r>
  <r>
    <n v="866"/>
    <s v="MM0468976 SIDE RUBBER"/>
    <s v="UND"/>
    <n v="1"/>
    <n v="1041452.2999999999"/>
    <n v="1598175.9"/>
    <n v="1336097.4520522836"/>
    <n v="0"/>
    <n v="1609697.8799030608"/>
    <n v="0"/>
    <n v="0"/>
    <n v="0"/>
    <x v="3"/>
    <n v="1396356"/>
    <n v="1396356"/>
    <n v="232289.55994135013"/>
    <n v="16.635411022787178"/>
    <n v="83.364588977212819"/>
    <x v="0"/>
  </r>
  <r>
    <n v="867"/>
    <s v="MM0469028 BEARING UNIT, FLAN"/>
    <s v="UND"/>
    <n v="1"/>
    <n v="5207263.88"/>
    <n v="8605934.8499999996"/>
    <n v="7194682.5328208292"/>
    <n v="0"/>
    <n v="8324619.4031056464"/>
    <n v="0"/>
    <n v="0"/>
    <n v="0"/>
    <x v="3"/>
    <n v="7333125"/>
    <n v="7333125"/>
    <n v="1336184.6694874396"/>
    <n v="18.221217686694821"/>
    <n v="81.778782313305186"/>
    <x v="0"/>
  </r>
  <r>
    <n v="868"/>
    <s v="ACEITE SHELL OMALA 220"/>
    <s v="GALON"/>
    <n v="1"/>
    <n v="0"/>
    <n v="1057408"/>
    <n v="789727.18962108041"/>
    <n v="612961.88450517959"/>
    <n v="672535.45731980982"/>
    <n v="0"/>
    <n v="0"/>
    <n v="0"/>
    <x v="3"/>
    <n v="783158"/>
    <n v="783158"/>
    <n v="170631.38737550945"/>
    <n v="21.787607018699862"/>
    <n v="78.212392981300141"/>
    <x v="0"/>
  </r>
  <r>
    <n v="869"/>
    <s v="JUEGO ALICATES"/>
    <s v="JUEGO"/>
    <n v="1"/>
    <n v="0"/>
    <n v="308248"/>
    <n v="397837.7785646944"/>
    <n v="342956.09653956356"/>
    <n v="0"/>
    <n v="0"/>
    <n v="0"/>
    <n v="0"/>
    <x v="1"/>
    <n v="349681"/>
    <n v="349681"/>
    <n v="36882.665923436427"/>
    <n v="10.547517858687327"/>
    <n v="89.452482141312672"/>
    <x v="0"/>
  </r>
  <r>
    <n v="870"/>
    <s v="BARRA MAKEY 1&quot; X 50CM"/>
    <s v="UND"/>
    <n v="1"/>
    <n v="0"/>
    <n v="695365"/>
    <n v="534960.95205520408"/>
    <n v="375009.24619792809"/>
    <n v="0"/>
    <n v="0"/>
    <n v="0"/>
    <n v="0"/>
    <x v="1"/>
    <n v="535112"/>
    <n v="535112"/>
    <n v="130784.73228843638"/>
    <n v="24.440627810334355"/>
    <n v="75.559372189665652"/>
    <x v="0"/>
  </r>
  <r>
    <n v="871"/>
    <s v="BARRA MAKEY 1/2&quot; 50CM"/>
    <s v="UND"/>
    <n v="1"/>
    <n v="0"/>
    <n v="558329.76"/>
    <n v="531600.60091775004"/>
    <n v="0"/>
    <n v="0"/>
    <n v="0"/>
    <n v="0"/>
    <n v="0"/>
    <x v="4"/>
    <n v="544965"/>
    <n v="544965"/>
    <n v="13364.579541124986"/>
    <n v="2.4523739214674309"/>
    <n v="97.547626078532574"/>
    <x v="0"/>
  </r>
  <r>
    <n v="872"/>
    <s v="BARRA MAKEY 3/4&quot; 50CM"/>
    <s v="UND"/>
    <n v="1"/>
    <n v="0"/>
    <n v="806475.96000000008"/>
    <n v="767867.53465897229"/>
    <n v="0"/>
    <n v="0"/>
    <n v="0"/>
    <n v="0"/>
    <n v="0"/>
    <x v="4"/>
    <n v="787172"/>
    <n v="787172"/>
    <n v="19304.212670513894"/>
    <n v="2.4523500163260246"/>
    <n v="97.547649983673978"/>
    <x v="0"/>
  </r>
  <r>
    <n v="873"/>
    <s v="CABLE UNITRONIX 4*0,34 MULTIPILAR"/>
    <s v="METRO"/>
    <n v="1"/>
    <n v="0"/>
    <n v="42860"/>
    <n v="32329.853912396575"/>
    <n v="21754.154727793695"/>
    <n v="20094.805672740331"/>
    <n v="0"/>
    <n v="0"/>
    <n v="0"/>
    <x v="3"/>
    <n v="29260"/>
    <n v="29260"/>
    <n v="9147.7115034134113"/>
    <n v="31.263538972704758"/>
    <n v="68.736461027295235"/>
    <x v="1"/>
  </r>
  <r>
    <n v="874"/>
    <s v="CAPUCHONES PARA CABLE DE IGNICION"/>
    <s v="UND"/>
    <n v="1"/>
    <n v="0"/>
    <n v="63283"/>
    <n v="50987.992650490152"/>
    <n v="38995.571963852759"/>
    <n v="39809.938066600851"/>
    <n v="0"/>
    <n v="0"/>
    <n v="0"/>
    <x v="3"/>
    <n v="48269"/>
    <n v="48269"/>
    <n v="9878.8323361738148"/>
    <n v="20.466204678310749"/>
    <n v="79.533795321689254"/>
    <x v="0"/>
  </r>
  <r>
    <n v="875"/>
    <s v="CONTACTOR LCD12 CON BOBINA 220V"/>
    <s v="UND"/>
    <n v="1"/>
    <n v="0"/>
    <n v="620755"/>
    <n v="504439.8307195995"/>
    <n v="391575.87172140175"/>
    <n v="381401.7215689795"/>
    <n v="0"/>
    <n v="0"/>
    <n v="0"/>
    <x v="3"/>
    <n v="474543"/>
    <n v="474543"/>
    <n v="97250.464720732343"/>
    <n v="20.493498949669966"/>
    <n v="79.50650105033003"/>
    <x v="0"/>
  </r>
  <r>
    <n v="876"/>
    <s v="CONTACTOR LCD32 CON BOBINA 220V Y BLOQUE AUXILIAR N.O Y N.C"/>
    <s v="UND"/>
    <n v="1"/>
    <n v="0"/>
    <n v="1250717"/>
    <n v="1016293.2810239865"/>
    <n v="788816.29931672907"/>
    <n v="857587.682434252"/>
    <n v="0"/>
    <n v="0"/>
    <n v="0"/>
    <x v="3"/>
    <n v="978354"/>
    <n v="978354"/>
    <n v="177573.95378514461"/>
    <n v="18.150276258403871"/>
    <n v="81.849723741596137"/>
    <x v="0"/>
  </r>
  <r>
    <n v="877"/>
    <s v="CRUCETAS PARA CARDAN DEL TAMBOR SECADOR"/>
    <s v="UND"/>
    <n v="1"/>
    <n v="0"/>
    <n v="812113"/>
    <n v="659898.50953027874"/>
    <n v="512195.16200132243"/>
    <n v="473927.83412620059"/>
    <n v="0"/>
    <n v="0"/>
    <n v="0"/>
    <x v="3"/>
    <n v="614534"/>
    <n v="614534"/>
    <n v="133546.55705971457"/>
    <n v="21.731353685835863"/>
    <n v="78.26864631416413"/>
    <x v="0"/>
  </r>
  <r>
    <n v="878"/>
    <s v="DESTORNILLADORES DE GOLPE"/>
    <s v="JUEGO"/>
    <n v="1"/>
    <n v="0"/>
    <n v="385322"/>
    <n v="305990.49715010775"/>
    <n v="227992.66916464621"/>
    <n v="214847.28480387758"/>
    <n v="0"/>
    <n v="0"/>
    <n v="0"/>
    <x v="3"/>
    <n v="283538"/>
    <n v="283538"/>
    <n v="68315.070474948036"/>
    <n v="24.093797118886371"/>
    <n v="75.906202881113629"/>
    <x v="0"/>
  </r>
  <r>
    <n v="879"/>
    <s v="ELECTROVALVULA MINDMAN 5/2 DE 1/4&quot; NPT CON SOLENOIDE"/>
    <s v="UND"/>
    <n v="1"/>
    <n v="0"/>
    <n v="1743843"/>
    <n v="1404064.896949454"/>
    <n v="1072506.993608111"/>
    <n v="974949.20653442247"/>
    <n v="0"/>
    <n v="0"/>
    <n v="0"/>
    <x v="3"/>
    <n v="1298841"/>
    <n v="1298841"/>
    <n v="302172.06390439934"/>
    <n v="23.264746331875831"/>
    <n v="76.735253668124173"/>
    <x v="0"/>
  </r>
  <r>
    <n v="880"/>
    <s v="ELECTROVALVULA MINDMAN 5/2&quot; DE 1/2&quot;"/>
    <s v="UND"/>
    <n v="1"/>
    <n v="0"/>
    <n v="1732662"/>
    <n v="1395088.7389037057"/>
    <n v="1065686.2728675336"/>
    <n v="947855.66825240117"/>
    <n v="0"/>
    <n v="0"/>
    <n v="0"/>
    <x v="3"/>
    <n v="1285323"/>
    <n v="1285323"/>
    <n v="305894.25879716408"/>
    <n v="23.799018518859778"/>
    <n v="76.200981481140218"/>
    <x v="0"/>
  </r>
  <r>
    <n v="881"/>
    <s v="ELECTROVALVULA MINDMAN 5/2&quot; DE 3/8&quot;"/>
    <s v="UND"/>
    <n v="1"/>
    <n v="0"/>
    <n v="1179735"/>
    <n v="1006080.1960898282"/>
    <n v="844362.19748732634"/>
    <n v="789879.72354366758"/>
    <n v="0"/>
    <n v="0"/>
    <n v="0"/>
    <x v="3"/>
    <n v="955014"/>
    <n v="955014"/>
    <n v="152168.02791965863"/>
    <n v="15.933591331609657"/>
    <n v="84.066408668390338"/>
    <x v="0"/>
  </r>
  <r>
    <n v="882"/>
    <s v="GRAPA EN U DE 5/8&quot; X 3&quot; COMPLETAS CON ROSCA CONTINUA"/>
    <s v="UND"/>
    <n v="1"/>
    <n v="0"/>
    <n v="42296"/>
    <n v="33892.392373357434"/>
    <n v="25670.337227242668"/>
    <n v="0"/>
    <n v="0"/>
    <n v="0"/>
    <n v="0"/>
    <x v="1"/>
    <n v="33953"/>
    <n v="33953"/>
    <n v="6787.5332992984249"/>
    <n v="19.990967806374769"/>
    <n v="80.009032193625231"/>
    <x v="0"/>
  </r>
  <r>
    <n v="883"/>
    <s v="GRASA MOBILITH SHC 460"/>
    <s v="GALON"/>
    <n v="1"/>
    <n v="0"/>
    <n v="1327376"/>
    <n v="1078605.2102845025"/>
    <n v="837211.14392770547"/>
    <n v="774082.12907279423"/>
    <n v="0"/>
    <n v="0"/>
    <n v="0"/>
    <x v="3"/>
    <n v="1004319"/>
    <n v="1004319"/>
    <n v="218413.78080508599"/>
    <n v="21.747450840329215"/>
    <n v="78.252549159670792"/>
    <x v="0"/>
  </r>
  <r>
    <n v="884"/>
    <s v="GUARDA MOTOR HASTA 4 AMP ABB O SCHEIDER"/>
    <s v="UND"/>
    <n v="1"/>
    <n v="0"/>
    <n v="1018869"/>
    <n v="827932.94261252857"/>
    <n v="642659.2395856292"/>
    <n v="406235.80558298185"/>
    <n v="0"/>
    <n v="0"/>
    <n v="0"/>
    <x v="3"/>
    <n v="723924"/>
    <n v="723924"/>
    <n v="226572.37437807978"/>
    <n v="31.297812253507246"/>
    <n v="68.702187746492754"/>
    <x v="1"/>
  </r>
  <r>
    <n v="885"/>
    <s v="GUARDAMOTOR DE 4 A 7 AMP ABB O SCHNEIDER"/>
    <s v="UND"/>
    <n v="1"/>
    <n v="0"/>
    <n v="667038"/>
    <n v="619280.45129096846"/>
    <n v="583993.65219307912"/>
    <n v="428794.50498159952"/>
    <n v="0"/>
    <n v="0"/>
    <n v="0"/>
    <x v="3"/>
    <n v="574777"/>
    <n v="574777"/>
    <n v="89286.735894488826"/>
    <n v="15.534152531240608"/>
    <n v="84.465847468759392"/>
    <x v="0"/>
  </r>
  <r>
    <n v="886"/>
    <s v="GUARDAMOTOR HASTA  9 AMM ABB O SCHNEIDER"/>
    <s v="UND"/>
    <n v="1"/>
    <n v="0"/>
    <n v="1222383"/>
    <n v="993287.03653048724"/>
    <n v="770982.67357284541"/>
    <n v="433312.08598869049"/>
    <n v="0"/>
    <n v="0"/>
    <n v="0"/>
    <x v="3"/>
    <n v="854991"/>
    <n v="854991"/>
    <n v="291107.01675446262"/>
    <n v="34.047962698374903"/>
    <n v="65.952037301625097"/>
    <x v="1"/>
  </r>
  <r>
    <n v="887"/>
    <s v="GUARDAMOTOR SIEMENS 12 AMP GRADUABLE"/>
    <s v="UND"/>
    <n v="1"/>
    <n v="0"/>
    <n v="994806"/>
    <n v="808349.59050365002"/>
    <n v="627419.37844390562"/>
    <n v="428794.50498159952"/>
    <n v="0"/>
    <n v="0"/>
    <n v="0"/>
    <x v="3"/>
    <n v="714842"/>
    <n v="714842"/>
    <n v="210112.70484153045"/>
    <n v="29.392887497031573"/>
    <n v="70.60711250296842"/>
    <x v="0"/>
  </r>
  <r>
    <n v="888"/>
    <s v="JUEGO LLAVES DE PULGADAS"/>
    <s v="JUEGO"/>
    <n v="1"/>
    <n v="0"/>
    <n v="797189"/>
    <n v="647765.5075799207"/>
    <n v="502769.81044743216"/>
    <n v="0"/>
    <n v="0"/>
    <n v="0"/>
    <n v="0"/>
    <x v="1"/>
    <n v="649241"/>
    <n v="649241"/>
    <n v="120200.66160417857"/>
    <n v="18.514028165839587"/>
    <n v="81.485971834160409"/>
    <x v="0"/>
  </r>
  <r>
    <n v="889"/>
    <s v="JUEGO LLAVES MILIMETRICAS"/>
    <s v="JUEGO"/>
    <n v="1"/>
    <n v="0"/>
    <n v="885130"/>
    <n v="719250.1530915664"/>
    <n v="558288.54309014766"/>
    <n v="0"/>
    <n v="0"/>
    <n v="0"/>
    <n v="0"/>
    <x v="1"/>
    <n v="720890"/>
    <n v="720890"/>
    <n v="133437.50158347929"/>
    <n v="18.510105783611824"/>
    <n v="81.48989421638818"/>
    <x v="0"/>
  </r>
  <r>
    <n v="890"/>
    <s v="MANGUITO DE AJUSTE H2317"/>
    <s v="UND"/>
    <n v="1"/>
    <n v="0"/>
    <n v="559997"/>
    <n v="455056.07069484802"/>
    <n v="353229.01256336784"/>
    <n v="297910.77102594025"/>
    <n v="0"/>
    <n v="0"/>
    <n v="0"/>
    <x v="3"/>
    <n v="416548"/>
    <n v="416548"/>
    <n v="100180.55372438909"/>
    <n v="24.050182385796855"/>
    <n v="75.949817614203141"/>
    <x v="0"/>
  </r>
  <r>
    <n v="891"/>
    <s v="PAPEL QUIMICO COPIA AMARILLA 76X30 (CAJA X 60) PARA  IMPRESORA EPSON TM-U20 "/>
    <s v="UND"/>
    <n v="1"/>
    <n v="0"/>
    <n v="16542"/>
    <n v="13773.965149829657"/>
    <n v="0"/>
    <n v="0"/>
    <n v="0"/>
    <n v="0"/>
    <n v="0"/>
    <x v="4"/>
    <n v="15158"/>
    <n v="15158"/>
    <n v="1384.0174250851715"/>
    <n v="9.130607105720884"/>
    <n v="90.869392894279116"/>
    <x v="0"/>
  </r>
  <r>
    <n v="892"/>
    <s v="PARO DE EMERGENCIA TIPO HONGO"/>
    <s v="UND"/>
    <n v="1"/>
    <n v="0"/>
    <n v="286429"/>
    <n v="232785.47098227069"/>
    <n v="180738.77672470795"/>
    <n v="178291.12018669781"/>
    <n v="0"/>
    <n v="0"/>
    <n v="0"/>
    <x v="3"/>
    <n v="219561"/>
    <n v="219561"/>
    <n v="44318.686963199041"/>
    <n v="20.185136232390562"/>
    <n v="79.814863767609438"/>
    <x v="0"/>
  </r>
  <r>
    <n v="893"/>
    <s v="RACORT 1/2&quot; X 1/2&quot; trabajo pesado"/>
    <s v="UND"/>
    <n v="1"/>
    <n v="0"/>
    <n v="61082"/>
    <n v="49189.187255788078"/>
    <n v="37586.224377341852"/>
    <n v="29115.36486850373"/>
    <n v="0"/>
    <n v="0"/>
    <n v="0"/>
    <x v="3"/>
    <n v="44243"/>
    <n v="44243"/>
    <n v="12053.782555495567"/>
    <n v="27.244496429933701"/>
    <n v="72.755503570066296"/>
    <x v="0"/>
  </r>
  <r>
    <n v="894"/>
    <s v="RACORT ACOPLE RAPIDO DE 1/4&quot; X 1/4&quot;"/>
    <s v="UND"/>
    <n v="1"/>
    <n v="0"/>
    <n v="35296"/>
    <n v="28440.383969547376"/>
    <n v="21754.154727793695"/>
    <n v="20094.805672740331"/>
    <n v="0"/>
    <n v="0"/>
    <n v="0"/>
    <x v="3"/>
    <n v="26396"/>
    <n v="26396"/>
    <n v="6013.3452180151635"/>
    <n v="22.781274503770131"/>
    <n v="77.218725496229865"/>
    <x v="0"/>
  </r>
  <r>
    <n v="895"/>
    <s v="RETENEDOR 32-72-10"/>
    <s v="UND"/>
    <n v="1"/>
    <n v="0"/>
    <n v="102124"/>
    <n v="83007.125763470758"/>
    <n v="64460.537800308564"/>
    <n v="63190.377883493406"/>
    <n v="0"/>
    <n v="0"/>
    <n v="0"/>
    <x v="3"/>
    <n v="78196"/>
    <n v="78196"/>
    <n v="15886.533063380202"/>
    <n v="20.316298868714771"/>
    <n v="79.683701131285233"/>
    <x v="0"/>
  </r>
  <r>
    <n v="896"/>
    <s v="RETENEDOR 75-115-10"/>
    <s v="UND"/>
    <n v="1"/>
    <n v="0"/>
    <n v="70795"/>
    <n v="65842.035211708251"/>
    <n v="62225.358166189108"/>
    <n v="49652.237680639089"/>
    <n v="0"/>
    <n v="0"/>
    <n v="0"/>
    <x v="3"/>
    <n v="62129"/>
    <n v="62129"/>
    <n v="7819.2881531009753"/>
    <n v="12.58556898244133"/>
    <n v="87.41443101755867"/>
    <x v="0"/>
  </r>
  <r>
    <n v="897"/>
    <s v="RODAMIENTO 6316 C3 FAG"/>
    <s v="UND"/>
    <n v="1"/>
    <n v="0"/>
    <n v="3453765"/>
    <n v="2806399.4860606268"/>
    <n v="2178215.6953934315"/>
    <n v="2353841.5761601296"/>
    <n v="0"/>
    <n v="0"/>
    <n v="0"/>
    <x v="3"/>
    <n v="2698055"/>
    <n v="2698055"/>
    <n v="492836.6655202246"/>
    <n v="18.266368384640959"/>
    <n v="81.733631615359045"/>
    <x v="0"/>
  </r>
  <r>
    <n v="898"/>
    <s v="RODAMIENTO 6319 FAG"/>
    <s v="UND"/>
    <n v="1"/>
    <n v="0"/>
    <n v="2683237"/>
    <n v="2180291.1189281787"/>
    <n v="1692248.3072514876"/>
    <n v="1598716.5604523832"/>
    <n v="0"/>
    <n v="0"/>
    <n v="0"/>
    <x v="3"/>
    <n v="2038623"/>
    <n v="2038623"/>
    <n v="432749.97638604563"/>
    <n v="21.227562741421323"/>
    <n v="78.772437258578677"/>
    <x v="0"/>
  </r>
  <r>
    <n v="899"/>
    <s v="RODAMIENTO, REF. 22219 EK SKF"/>
    <s v="UND"/>
    <n v="1"/>
    <n v="0"/>
    <n v="4397124"/>
    <n v="3572920.8948281994"/>
    <n v="2773137.4961428256"/>
    <n v="3001780.5771474736"/>
    <n v="0"/>
    <n v="0"/>
    <n v="0"/>
    <x v="3"/>
    <n v="3436241"/>
    <n v="3436241"/>
    <n v="626585.9177303277"/>
    <n v="18.234632487369996"/>
    <n v="81.765367512630007"/>
    <x v="0"/>
  </r>
  <r>
    <n v="900"/>
    <s v="RODAMIENTO 23236EMD1C3"/>
    <s v="UND"/>
    <n v="1"/>
    <n v="0"/>
    <n v="15240501"/>
    <n v="12383695.065112423"/>
    <n v="9611516.9164646231"/>
    <n v="0"/>
    <n v="0"/>
    <n v="0"/>
    <n v="0"/>
    <x v="1"/>
    <n v="12411904"/>
    <n v="12411904"/>
    <n v="2298109.6978493663"/>
    <n v="18.515367971339177"/>
    <n v="81.484632028660826"/>
    <x v="0"/>
  </r>
  <r>
    <n v="901"/>
    <s v="UND DE AIRE, BLOQUE DE VALVULAS VTUB CON CONECCION A 1/2&quot; 8 VIAS SUB-BASE 8 ESTACIONES PARA VALVULA 5"/>
    <s v="UND"/>
    <n v="1"/>
    <n v="0"/>
    <n v="3308878"/>
    <n v="2664142.966711395"/>
    <n v="2035002.2922636101"/>
    <n v="0"/>
    <n v="0"/>
    <n v="0"/>
    <n v="0"/>
    <x v="1"/>
    <n v="2669341"/>
    <n v="2669341"/>
    <n v="520070.56894608831"/>
    <n v="19.48310721433074"/>
    <n v="80.516892785669256"/>
    <x v="0"/>
  </r>
  <r>
    <n v="902"/>
    <s v="UNION RACORT EN TEE DE 1/2&quot; X 1/2&quot;"/>
    <s v="UND"/>
    <n v="1"/>
    <n v="0"/>
    <n v="47871"/>
    <n v="38581.993192657996"/>
    <n v="29522.409080890455"/>
    <n v="31373.491607575626"/>
    <n v="0"/>
    <n v="0"/>
    <n v="0"/>
    <x v="3"/>
    <n v="36837"/>
    <n v="36837"/>
    <n v="7213.6558226511879"/>
    <n v="19.582636541116781"/>
    <n v="80.417363458883216"/>
    <x v="0"/>
  </r>
  <r>
    <n v="903"/>
    <s v="UPS MONOFÁSICA ONLINE DE 1000VA, ENTRADA Y SALIDA: 120VAC, 4 SALIDAS NEMA 5 - 15R, TIEMPO DE AUTONOMÍA 8 MINUTOS. INCLUYE INSTALACIÓN Y CONFIGURACIÓN EN CAMPO"/>
    <s v="UND"/>
    <n v="1"/>
    <n v="0"/>
    <n v="5539414"/>
    <n v="4501085.6168485014"/>
    <n v="3493519.4842406875"/>
    <n v="3949398.617718338"/>
    <n v="0"/>
    <n v="0"/>
    <n v="0"/>
    <x v="3"/>
    <n v="4370854"/>
    <n v="4370854"/>
    <n v="763189.56351338944"/>
    <n v="17.460879807776454"/>
    <n v="82.53912019222355"/>
    <x v="0"/>
  </r>
  <r>
    <n v="904"/>
    <s v="6SL3210-5BE23-0UV0 VARIADOR 4HP 440V SIEMENS"/>
    <s v="UND"/>
    <n v="1"/>
    <n v="0"/>
    <n v="6644758"/>
    <n v="5399242.4528472489"/>
    <n v="4190628.2212916021"/>
    <n v="4597099.9910241459"/>
    <n v="0"/>
    <n v="0"/>
    <n v="0"/>
    <x v="3"/>
    <n v="5207932"/>
    <n v="5207932"/>
    <n v="936628.44354210049"/>
    <n v="17.984651941348321"/>
    <n v="82.015348058651682"/>
    <x v="0"/>
  </r>
  <r>
    <n v="905"/>
    <s v="6SL3210-5BE-31-1UV0 VARIADOR 15 HP 380-480V SIEMENS SINAMICS V20 + PANEL"/>
    <s v="UND"/>
    <n v="1"/>
    <n v="0"/>
    <n v="13186021"/>
    <n v="10714344.095736355"/>
    <n v="8315888.5761516411"/>
    <n v="10252638.811596805"/>
    <n v="0"/>
    <n v="0"/>
    <n v="0"/>
    <x v="3"/>
    <n v="10617223"/>
    <n v="10617223"/>
    <n v="1734734.6650759105"/>
    <n v="16.338873781552017"/>
    <n v="83.661126218447976"/>
    <x v="0"/>
  </r>
  <r>
    <n v="906"/>
    <s v="6SL3255-0VA00-4BA1 SINAMICS V20 BOP TAMAÑO 76 85 30 (An AI P)"/>
    <s v="UND"/>
    <n v="1"/>
    <n v="0"/>
    <n v="568931"/>
    <n v="462297.95002947917"/>
    <n v="358825.11130703107"/>
    <n v="331749.48388834042"/>
    <n v="0"/>
    <n v="0"/>
    <n v="0"/>
    <x v="3"/>
    <n v="430451"/>
    <n v="430451"/>
    <n v="93625.845576857668"/>
    <n v="21.750639579617115"/>
    <n v="78.249360420382885"/>
    <x v="0"/>
  </r>
  <r>
    <n v="907"/>
    <s v="MM1462390 IMPACT HAMMER "/>
    <s v="UND"/>
    <n v="1"/>
    <n v="8745656.2899999991"/>
    <n v="15845636.880000001"/>
    <n v="11672538.543578807"/>
    <n v="15942781.128499007"/>
    <n v="0"/>
    <n v="0"/>
    <n v="0"/>
    <n v="0"/>
    <x v="3"/>
    <n v="13051653"/>
    <n v="13051653"/>
    <n v="3025249.2511997512"/>
    <n v="23.179050586157562"/>
    <n v="76.820949413842442"/>
    <x v="0"/>
  </r>
  <r>
    <n v="908"/>
    <s v="Sonda de muestreo con filtro preliminar Ø 14 mm, modular, incl. manguera especial para medición de NO2-/SO2 de 16 m, termopar NiCr-Ni (TI), longitud 700 mm, Tmáx vástago modular 1000°C"/>
    <s v="UND"/>
    <n v="1"/>
    <n v="0"/>
    <n v="11046225"/>
    <n v="6553454.0746471528"/>
    <n v="0"/>
    <n v="26899397.793734856"/>
    <n v="0"/>
    <n v="0"/>
    <n v="0"/>
    <x v="1"/>
    <n v="14833026"/>
    <n v="14833026"/>
    <n v="8727132.0479168463"/>
    <n v="58.835817101088118"/>
    <n v="41.164182898911882"/>
    <x v="1"/>
  </r>
  <r>
    <n v="909"/>
    <s v="MOTOR NEMA 10 HP WEG 3600 RPM"/>
    <s v="UND"/>
    <n v="1"/>
    <n v="0"/>
    <n v="24817950"/>
    <n v="12766569.60211291"/>
    <n v="0"/>
    <n v="0"/>
    <n v="0"/>
    <n v="0"/>
    <n v="0"/>
    <x v="4"/>
    <n v="18792260"/>
    <n v="18792260"/>
    <n v="6025690.1989435414"/>
    <n v="32.064744735032093"/>
    <n v="67.935255264967907"/>
    <x v="1"/>
  </r>
  <r>
    <n v="910"/>
    <s v="GASTOP TRABA ROSCAS FUERZA ALTA"/>
    <s v="UND"/>
    <n v="1"/>
    <n v="0"/>
    <n v="80802"/>
    <n v="45182.576564277268"/>
    <n v="0"/>
    <n v="0"/>
    <n v="0"/>
    <n v="0"/>
    <n v="0"/>
    <x v="4"/>
    <n v="62992"/>
    <n v="62992"/>
    <n v="17809.711717861384"/>
    <n v="28.272973898052744"/>
    <n v="71.72702610194726"/>
    <x v="0"/>
  </r>
  <r>
    <n v="911"/>
    <s v="GASTOP TRABA ROSCAS FUERZA MEDIA"/>
    <s v="UND"/>
    <n v="1"/>
    <n v="0"/>
    <n v="81930"/>
    <n v="42564.778647152889"/>
    <n v="0"/>
    <n v="0"/>
    <n v="0"/>
    <n v="0"/>
    <n v="0"/>
    <x v="4"/>
    <n v="62247"/>
    <n v="62247"/>
    <n v="19682.610676423563"/>
    <n v="31.620175552915903"/>
    <n v="68.379824447084104"/>
    <x v="1"/>
  </r>
  <r>
    <n v="912"/>
    <s v="MALLA CRIBA ESTANDAR H 1&quot; (25,4MM) C 5/16&quot; PARA ZARANDA"/>
    <s v="UNIDAD"/>
    <n v="1"/>
    <n v="0"/>
    <n v="7674195"/>
    <n v="3946311.0020599314"/>
    <n v="0"/>
    <n v="0"/>
    <n v="0"/>
    <n v="0"/>
    <n v="0"/>
    <x v="4"/>
    <n v="5810253"/>
    <n v="5810253"/>
    <n v="1863941.9989700362"/>
    <n v="32.080220929622797"/>
    <n v="67.919779070377203"/>
    <x v="1"/>
  </r>
  <r>
    <n v="913"/>
    <s v="CINTA ROTULADORA 4M X 12MM BLANCO PLA"/>
    <s v="UND"/>
    <n v="1"/>
    <n v="0"/>
    <n v="0"/>
    <n v="140416.01978975179"/>
    <n v="0"/>
    <n v="0"/>
    <n v="0"/>
    <n v="0"/>
    <n v="0"/>
    <x v="6"/>
    <n v="140416"/>
    <n v="140416"/>
    <n v="0"/>
    <n v="0"/>
    <n v="100"/>
    <x v="0"/>
  </r>
  <r>
    <n v="914"/>
    <s v="PILA ALCALINA 9 VOLTIOS ENERGIZER MAX Paquete x 2"/>
    <s v="UND"/>
    <n v="1"/>
    <n v="0"/>
    <n v="0"/>
    <n v="87876.40857859973"/>
    <n v="0"/>
    <n v="0"/>
    <n v="0"/>
    <n v="0"/>
    <n v="0"/>
    <x v="6"/>
    <n v="87876"/>
    <n v="87876"/>
    <n v="0"/>
    <n v="0"/>
    <n v="100"/>
    <x v="0"/>
  </r>
  <r>
    <n v="915"/>
    <s v="PILA RECARGABLE AAX2 1500MAH"/>
    <s v="UND"/>
    <n v="1"/>
    <n v="0"/>
    <n v="0"/>
    <n v="120514.99785399428"/>
    <n v="0"/>
    <n v="0"/>
    <n v="0"/>
    <n v="0"/>
    <n v="0"/>
    <x v="6"/>
    <n v="120515"/>
    <n v="120515"/>
    <n v="0"/>
    <n v="0"/>
    <n v="100"/>
    <x v="0"/>
  </r>
  <r>
    <n v="916"/>
    <s v="PISTOLA DE CALAFATEO"/>
    <s v="UND"/>
    <n v="1"/>
    <n v="0"/>
    <n v="0"/>
    <n v="63506.169265938952"/>
    <n v="0"/>
    <n v="0"/>
    <n v="0"/>
    <n v="0"/>
    <n v="0"/>
    <x v="6"/>
    <n v="63506"/>
    <n v="63506"/>
    <n v="0"/>
    <n v="0"/>
    <n v="100"/>
    <x v="0"/>
  </r>
  <r>
    <n v="917"/>
    <s v="DISCO DIAMANTADO DE 7&quot;"/>
    <s v="UND"/>
    <n v="1"/>
    <n v="0"/>
    <n v="328387"/>
    <n v="170584.72616116246"/>
    <n v="0"/>
    <n v="0"/>
    <n v="0"/>
    <n v="0"/>
    <n v="0"/>
    <x v="4"/>
    <n v="249486"/>
    <n v="249486"/>
    <n v="78901.136919418757"/>
    <n v="31.625476747961311"/>
    <n v="68.374523252038685"/>
    <x v="1"/>
  </r>
  <r>
    <n v="918"/>
    <s v="BIMETALICO DE 4 A 6 AMP: Relé de sobrecarga 4,5...6,3 A térmico para protección de _x000a_motores tamaño S00, clase 10 para montar en contactor Circuito principal: atornillable circuito auxiliar: atornillable Rearme manual/automático"/>
    <s v="UND"/>
    <n v="1"/>
    <n v="0"/>
    <n v="1086511"/>
    <n v="560372.55276910239"/>
    <n v="0"/>
    <n v="0"/>
    <n v="0"/>
    <n v="0"/>
    <n v="0"/>
    <x v="4"/>
    <n v="823442"/>
    <n v="823442"/>
    <n v="263069.22361544881"/>
    <n v="31.947511010544616"/>
    <n v="68.052488989455384"/>
    <x v="1"/>
  </r>
  <r>
    <n v="919"/>
    <s v="BIMETALICO DE 7 A 10 AMP: Relé de sobrecarga 7,0...10 A térmico para protección de motores tamaño S00, clase 10 para montar en contactor Circuito principal: atornillable circuito auxiliar: atornillable Rearme manual/automático"/>
    <s v="UND"/>
    <n v="1"/>
    <n v="0"/>
    <n v="1250961"/>
    <n v="644924.34806577209"/>
    <n v="0"/>
    <n v="0"/>
    <n v="0"/>
    <n v="0"/>
    <n v="0"/>
    <x v="4"/>
    <n v="947943"/>
    <n v="947943"/>
    <n v="303018.32596711395"/>
    <n v="31.965880434489623"/>
    <n v="68.03411956551038"/>
    <x v="1"/>
  </r>
  <r>
    <n v="920"/>
    <s v="BIMETALICO DE 9 A 13 AMP: Relé de sobrecarga 9,0...12,5 A térmico para protección de motores tamaño S00, clase 10 para montar en contactor Circuito principal: atornillable circuito auxiliar: atornillable Rearme manual/automático"/>
    <s v="UND"/>
    <n v="1"/>
    <n v="0"/>
    <n v="0"/>
    <n v="813351.89755878458"/>
    <n v="0"/>
    <n v="0"/>
    <n v="0"/>
    <n v="0"/>
    <n v="0"/>
    <x v="6"/>
    <n v="813352"/>
    <n v="813352"/>
    <n v="0"/>
    <n v="0"/>
    <n v="100"/>
    <x v="0"/>
  </r>
  <r>
    <n v="921"/>
    <s v="TUBO GALVANIZADO 2&quot; SCH 40 X 6 METROS"/>
    <s v="UND"/>
    <n v="1"/>
    <n v="0"/>
    <n v="0"/>
    <n v="622392.62287617323"/>
    <n v="0"/>
    <n v="0"/>
    <n v="0"/>
    <n v="0"/>
    <n v="0"/>
    <x v="6"/>
    <n v="622393"/>
    <n v="622393"/>
    <n v="0"/>
    <n v="0"/>
    <n v="100"/>
    <x v="0"/>
  </r>
  <r>
    <n v="922"/>
    <s v="TEE GALVANIZADA 2&quot;"/>
    <s v="UND"/>
    <n v="1"/>
    <n v="0"/>
    <n v="0"/>
    <n v="47755.702161996793"/>
    <n v="0"/>
    <n v="0"/>
    <n v="0"/>
    <n v="0"/>
    <n v="0"/>
    <x v="6"/>
    <n v="47756"/>
    <n v="47756"/>
    <n v="0"/>
    <n v="0"/>
    <n v="100"/>
    <x v="0"/>
  </r>
  <r>
    <n v="923"/>
    <s v="VALVULA DE 1/2 MANIJA MARIPOSA"/>
    <s v="UND"/>
    <n v="1"/>
    <n v="0"/>
    <n v="0"/>
    <n v="53356.618297156354"/>
    <n v="0"/>
    <n v="0"/>
    <n v="0"/>
    <n v="0"/>
    <n v="0"/>
    <x v="6"/>
    <n v="53357"/>
    <n v="53357"/>
    <n v="0"/>
    <n v="0"/>
    <n v="100"/>
    <x v="0"/>
  </r>
  <r>
    <n v="924"/>
    <s v="RACOR RECTO 1/2 NPT X 1/2 OD"/>
    <s v="UND"/>
    <n v="1"/>
    <n v="0"/>
    <n v="0"/>
    <n v="39168.689654175061"/>
    <n v="0"/>
    <n v="0"/>
    <n v="0"/>
    <n v="31006.891196738816"/>
    <n v="0"/>
    <x v="4"/>
    <n v="35088"/>
    <n v="35088"/>
    <n v="4080.8992287181245"/>
    <n v="11.630469758088591"/>
    <n v="88.369530241911406"/>
    <x v="0"/>
  </r>
  <r>
    <n v="925"/>
    <s v="TRAMPA Y/O PURGA DE DRENAJE AUTOMATICO 1/2 REF: JAD402-04"/>
    <s v="UND"/>
    <n v="1"/>
    <n v="0"/>
    <n v="922280"/>
    <n v="622353.90686602227"/>
    <n v="0"/>
    <n v="0"/>
    <n v="0"/>
    <n v="0"/>
    <n v="0"/>
    <x v="4"/>
    <n v="772317"/>
    <n v="772317"/>
    <n v="149963.04656698875"/>
    <n v="19.417291936729185"/>
    <n v="80.582708063270815"/>
    <x v="0"/>
  </r>
  <r>
    <n v="926"/>
    <s v="ELECTROVALVULA  A.R.T 1/4&quot; 110 VAC 5/2 VAL.NAMUR SOL/RESORTE "/>
    <s v="UND"/>
    <n v="1"/>
    <n v="0"/>
    <n v="0"/>
    <n v="687890.1848693596"/>
    <n v="0"/>
    <n v="0"/>
    <n v="0"/>
    <n v="0"/>
    <n v="0"/>
    <x v="6"/>
    <n v="687890"/>
    <n v="687890"/>
    <n v="0"/>
    <n v="0"/>
    <n v="100"/>
    <x v="0"/>
  </r>
  <r>
    <n v="927"/>
    <s v="BOQUILLA PARA GRASERA DE 1/4 NPT"/>
    <s v="UND"/>
    <n v="1"/>
    <n v="0"/>
    <n v="56241"/>
    <n v="30998.618794131955"/>
    <n v="0"/>
    <n v="0"/>
    <n v="0"/>
    <n v="0"/>
    <n v="0"/>
    <x v="4"/>
    <n v="43620"/>
    <n v="43620"/>
    <n v="12621.190602934028"/>
    <n v="28.934412202966591"/>
    <n v="71.065587797033402"/>
    <x v="0"/>
  </r>
  <r>
    <n v="928"/>
    <s v="BORNERA #4 AWG"/>
    <s v="UND"/>
    <n v="1"/>
    <n v="0"/>
    <n v="0"/>
    <n v="41937.380739066946"/>
    <n v="0"/>
    <n v="0"/>
    <n v="0"/>
    <n v="0"/>
    <n v="0"/>
    <x v="6"/>
    <n v="41937"/>
    <n v="41937"/>
    <n v="0"/>
    <n v="0"/>
    <n v="100"/>
    <x v="0"/>
  </r>
  <r>
    <n v="929"/>
    <s v="BLOQUE DE CONTACTO AUXILIAR 3RH1921-1HA22 SIEMENS"/>
    <s v="UND"/>
    <n v="1"/>
    <n v="0"/>
    <n v="0"/>
    <n v="168960.63917124379"/>
    <n v="0"/>
    <n v="0"/>
    <n v="0"/>
    <n v="0"/>
    <n v="0"/>
    <x v="6"/>
    <n v="168961"/>
    <n v="168961"/>
    <n v="0"/>
    <n v="0"/>
    <n v="100"/>
    <x v="0"/>
  </r>
  <r>
    <n v="930"/>
    <s v="REGLETA DE CONEXIONES EBCHQ 14AWG"/>
    <s v="UND"/>
    <n v="1"/>
    <n v="0"/>
    <n v="0"/>
    <n v="19585.337545296527"/>
    <n v="0"/>
    <n v="0"/>
    <n v="0"/>
    <n v="0"/>
    <n v="0"/>
    <x v="6"/>
    <n v="19585"/>
    <n v="19585"/>
    <n v="0"/>
    <n v="0"/>
    <n v="100"/>
    <x v="0"/>
  </r>
  <r>
    <n v="931"/>
    <s v="PETROLIZADORA TRUPER PLI697"/>
    <s v="UND"/>
    <n v="1"/>
    <n v="0"/>
    <n v="0"/>
    <n v="95122.258786066872"/>
    <n v="0"/>
    <n v="0"/>
    <n v="0"/>
    <n v="0"/>
    <n v="0"/>
    <x v="6"/>
    <n v="95122"/>
    <n v="95122"/>
    <n v="0"/>
    <n v="0"/>
    <n v="100"/>
    <x v="0"/>
  </r>
  <r>
    <n v="932"/>
    <s v="TERMICO REGULABLE DE 9-13 AMP SIEMENS"/>
    <s v="UND"/>
    <n v="1"/>
    <n v="0"/>
    <n v="1169791"/>
    <n v="623891.62737175822"/>
    <n v="0"/>
    <n v="0"/>
    <n v="0"/>
    <n v="0"/>
    <n v="0"/>
    <x v="4"/>
    <n v="896841"/>
    <n v="896841"/>
    <n v="272949.68631412101"/>
    <n v="30.434568258378132"/>
    <n v="69.565431741621865"/>
    <x v="1"/>
  </r>
  <r>
    <n v="933"/>
    <s v="BLOQUE FRONTAL AUXILIAR ABB"/>
    <s v="UND"/>
    <n v="1"/>
    <n v="0"/>
    <n v="335532"/>
    <n v="194520.15489828266"/>
    <n v="0"/>
    <n v="0"/>
    <n v="0"/>
    <n v="0"/>
    <n v="0"/>
    <x v="4"/>
    <n v="265026"/>
    <n v="265026"/>
    <n v="70505.92255085877"/>
    <n v="26.603398365012783"/>
    <n v="73.396601634987221"/>
    <x v="0"/>
  </r>
  <r>
    <n v="934"/>
    <s v="CONTACTOR 40A SCHNEIDER 220 V"/>
    <s v="UND"/>
    <n v="1"/>
    <n v="0"/>
    <n v="2573863"/>
    <n v="1339633.5143127299"/>
    <n v="0"/>
    <n v="0"/>
    <n v="0"/>
    <n v="0"/>
    <n v="0"/>
    <x v="4"/>
    <n v="1956748"/>
    <n v="1956748"/>
    <n v="617114.74284363468"/>
    <n v="31.537773021545679"/>
    <n v="68.462226978454325"/>
    <x v="1"/>
  </r>
  <r>
    <n v="935"/>
    <s v="RELE TERMICO 16-24 SCHNEIDER"/>
    <s v="UND"/>
    <n v="1"/>
    <n v="0"/>
    <n v="1644224"/>
    <n v="926767.96750024334"/>
    <n v="0"/>
    <n v="0"/>
    <n v="0"/>
    <n v="0"/>
    <n v="0"/>
    <x v="4"/>
    <n v="1285496"/>
    <n v="1285496"/>
    <n v="358728.01624987839"/>
    <n v="27.905805716227693"/>
    <n v="72.09419428377231"/>
    <x v="0"/>
  </r>
  <r>
    <n v="936"/>
    <s v="BLOQUE AUXILIAR NO NO NA NA"/>
    <s v="UND"/>
    <n v="1"/>
    <n v="0"/>
    <n v="363060"/>
    <n v="221414.87661642215"/>
    <n v="0"/>
    <n v="0"/>
    <n v="0"/>
    <n v="0"/>
    <n v="0"/>
    <x v="4"/>
    <n v="292237"/>
    <n v="292237"/>
    <n v="70822.561691789044"/>
    <n v="24.234632059523278"/>
    <n v="75.765367940476722"/>
    <x v="0"/>
  </r>
  <r>
    <n v="937"/>
    <s v="RESINA EPOXICA PARA FIBRA DE VIDRIO 1 KG"/>
    <s v="UND"/>
    <n v="1"/>
    <n v="0"/>
    <n v="312067"/>
    <n v="175034.08917388582"/>
    <n v="0"/>
    <n v="0"/>
    <n v="0"/>
    <n v="0"/>
    <n v="0"/>
    <x v="4"/>
    <n v="243551"/>
    <n v="243551"/>
    <n v="68516.455413057076"/>
    <n v="28.132282525244023"/>
    <n v="71.867717474755977"/>
    <x v="0"/>
  </r>
  <r>
    <n v="938"/>
    <s v="CATALIZADOR 500GR PARA RESINA EPOXICA FIBRA DE VIDRIO"/>
    <s v="UND"/>
    <n v="1"/>
    <n v="0"/>
    <n v="326163"/>
    <n v="176155.86075005212"/>
    <n v="0"/>
    <n v="0"/>
    <n v="0"/>
    <n v="0"/>
    <n v="0"/>
    <x v="4"/>
    <n v="251159"/>
    <n v="251159"/>
    <n v="75003.569624973883"/>
    <n v="29.862983060520975"/>
    <n v="70.137016939479025"/>
    <x v="0"/>
  </r>
  <r>
    <n v="939"/>
    <s v="JUEGO DE BOQUILLAS ACOPLE RAPIDO"/>
    <s v="UND"/>
    <n v="1"/>
    <n v="0"/>
    <n v="95671"/>
    <n v="49941.667658207603"/>
    <n v="0"/>
    <n v="0"/>
    <n v="0"/>
    <n v="0"/>
    <n v="0"/>
    <x v="4"/>
    <n v="72806"/>
    <n v="72806"/>
    <n v="22864.666170896206"/>
    <n v="31.404920158910262"/>
    <n v="68.595079841089742"/>
    <x v="1"/>
  </r>
  <r>
    <n v="940"/>
    <s v="TUBO GALVANIZADO DE 1&quot; X 6M"/>
    <s v="UND"/>
    <n v="1"/>
    <n v="0"/>
    <n v="0"/>
    <n v="334333.59473517339"/>
    <n v="0"/>
    <n v="0"/>
    <n v="0"/>
    <n v="0"/>
    <n v="0"/>
    <x v="6"/>
    <n v="334334"/>
    <n v="334334"/>
    <n v="0"/>
    <n v="0"/>
    <n v="100"/>
    <x v="0"/>
  </r>
  <r>
    <n v="941"/>
    <s v="TEE GALVANIZADA 1&quot;"/>
    <s v="UND"/>
    <n v="1"/>
    <n v="0"/>
    <n v="0"/>
    <n v="14692.229493151635"/>
    <n v="0"/>
    <n v="0"/>
    <n v="0"/>
    <n v="0"/>
    <n v="0"/>
    <x v="6"/>
    <n v="14692"/>
    <n v="14692"/>
    <n v="0"/>
    <n v="0"/>
    <n v="100"/>
    <x v="0"/>
  </r>
  <r>
    <n v="942"/>
    <s v="BISAGRAS DIAMETRO 1&quot;"/>
    <s v="UND"/>
    <n v="1"/>
    <n v="0"/>
    <n v="0"/>
    <n v="72239.111350483188"/>
    <n v="0"/>
    <n v="0"/>
    <n v="0"/>
    <n v="0"/>
    <n v="0"/>
    <x v="6"/>
    <n v="72239"/>
    <n v="72239"/>
    <n v="0"/>
    <n v="0"/>
    <n v="100"/>
    <x v="0"/>
  </r>
  <r>
    <n v="943"/>
    <s v="GRASERA MANUAL 5 KG TRUPER"/>
    <s v="UND"/>
    <n v="1"/>
    <n v="0"/>
    <n v="0"/>
    <n v="1227997.3881200028"/>
    <n v="0"/>
    <n v="0"/>
    <n v="0"/>
    <n v="0"/>
    <n v="0"/>
    <x v="6"/>
    <n v="1227997"/>
    <n v="1227997"/>
    <n v="0"/>
    <n v="0"/>
    <n v="100"/>
    <x v="0"/>
  </r>
  <r>
    <n v="944"/>
    <s v="PIEDRA ESMERIL Diam 6&quot; GRANO MEDIO 60"/>
    <s v="UND"/>
    <n v="1"/>
    <n v="0"/>
    <n v="84442"/>
    <n v="52132.596745463386"/>
    <n v="0"/>
    <n v="0"/>
    <n v="0"/>
    <n v="0"/>
    <n v="0"/>
    <x v="4"/>
    <n v="68287"/>
    <n v="68287"/>
    <n v="16154.701627268334"/>
    <n v="23.657067417324431"/>
    <n v="76.342932582675573"/>
    <x v="0"/>
  </r>
  <r>
    <n v="945"/>
    <s v="PIEDRA ESMERIL Diam 6&quot; GRANO MEDIO 36"/>
    <s v="UND"/>
    <n v="1"/>
    <n v="0"/>
    <n v="184376"/>
    <n v="104265.19349092677"/>
    <n v="0"/>
    <n v="0"/>
    <n v="0"/>
    <n v="0"/>
    <n v="0"/>
    <x v="4"/>
    <n v="144321"/>
    <n v="144321"/>
    <n v="40055.403254536643"/>
    <n v="27.754383114402369"/>
    <n v="72.245616885597627"/>
    <x v="0"/>
  </r>
  <r>
    <n v="946"/>
    <s v="CANDADO YALE 110-70 NAL-IMPT 110-70"/>
    <s v="UND"/>
    <n v="1"/>
    <n v="0"/>
    <n v="282245"/>
    <n v="155145.97257484528"/>
    <n v="0"/>
    <n v="0"/>
    <n v="0"/>
    <n v="0"/>
    <n v="0"/>
    <x v="4"/>
    <n v="218695"/>
    <n v="218695"/>
    <n v="63549.513712577289"/>
    <n v="29.058512408869564"/>
    <n v="70.941487591130439"/>
    <x v="0"/>
  </r>
  <r>
    <n v="947"/>
    <s v="FLEX BELLOTA 500030-8-101578"/>
    <s v="UND"/>
    <n v="1"/>
    <n v="0"/>
    <n v="14149"/>
    <n v="39248.107110894802"/>
    <n v="0"/>
    <n v="0"/>
    <n v="0"/>
    <n v="0"/>
    <n v="0"/>
    <x v="4"/>
    <n v="26699"/>
    <n v="26699"/>
    <n v="12549.553555447403"/>
    <n v="47.003833684585203"/>
    <n v="52.996166315414797"/>
    <x v="1"/>
  </r>
  <r>
    <n v="948"/>
    <s v="Rodillo carga impacto para uso minero con recubrimiento en caucho Ø115 x 223 (según muestra)"/>
    <s v="UND"/>
    <n v="1"/>
    <n v="0"/>
    <n v="549649"/>
    <n v="315121.51923645963"/>
    <n v="0"/>
    <n v="0"/>
    <n v="0"/>
    <n v="0"/>
    <n v="0"/>
    <x v="4"/>
    <n v="432385"/>
    <n v="432385"/>
    <n v="117263.74038177024"/>
    <n v="27.120214711835573"/>
    <n v="72.879785288164427"/>
    <x v="0"/>
  </r>
  <r>
    <n v="949"/>
    <s v="Rodillo de carga Ø115 x 280mm (según muestra)"/>
    <s v="UND"/>
    <n v="1"/>
    <n v="0"/>
    <n v="69427"/>
    <n v="219728.2483793367"/>
    <n v="0"/>
    <n v="0"/>
    <n v="0"/>
    <n v="0"/>
    <n v="0"/>
    <x v="4"/>
    <n v="144578"/>
    <n v="144578"/>
    <n v="75150.624189668364"/>
    <n v="51.979294352991715"/>
    <n v="48.020705647008285"/>
    <x v="1"/>
  </r>
  <r>
    <n v="950"/>
    <s v="Rodillo de retorno Ø115 x 850mm (según muestra)"/>
    <s v="UND"/>
    <n v="1"/>
    <n v="0"/>
    <n v="583242"/>
    <n v="306664.55281401647"/>
    <n v="0"/>
    <n v="0"/>
    <n v="0"/>
    <n v="0"/>
    <n v="0"/>
    <x v="4"/>
    <n v="444953"/>
    <n v="444953"/>
    <n v="138288.7235929918"/>
    <n v="31.079400204738882"/>
    <n v="68.920599795261126"/>
    <x v="1"/>
  </r>
  <r>
    <n v="951"/>
    <s v="Rodillo carga Ø115 x 260mm (según muestra)"/>
    <s v="UND"/>
    <n v="1"/>
    <n v="0"/>
    <n v="386783"/>
    <n v="213152.48296294233"/>
    <n v="0"/>
    <n v="0"/>
    <n v="0"/>
    <n v="0"/>
    <n v="0"/>
    <x v="4"/>
    <n v="299968"/>
    <n v="299968"/>
    <n v="86815.258518528834"/>
    <n v="28.941506600213636"/>
    <n v="71.058493399786357"/>
    <x v="0"/>
  </r>
  <r>
    <n v="952"/>
    <s v="Rodillo de retorno Ø110 x 530 (según muestra)"/>
    <s v="UND"/>
    <n v="1"/>
    <n v="0"/>
    <n v="554620"/>
    <n v="289613.62485628866"/>
    <n v="0"/>
    <n v="0"/>
    <n v="0"/>
    <n v="0"/>
    <n v="0"/>
    <x v="4"/>
    <n v="422117"/>
    <n v="422117"/>
    <n v="132503.18757185564"/>
    <n v="31.390156656058782"/>
    <n v="68.609843343941222"/>
    <x v="1"/>
  </r>
  <r>
    <n v="953"/>
    <s v="Rodillo carga impacto para uso minero con recubrimiento en caucho Ø115 x 265 (según muestra)"/>
    <s v="UND"/>
    <n v="1"/>
    <n v="0"/>
    <n v="565432"/>
    <n v="295097.40024278656"/>
    <n v="0"/>
    <n v="0"/>
    <n v="0"/>
    <n v="0"/>
    <n v="0"/>
    <x v="4"/>
    <n v="430265"/>
    <n v="430265"/>
    <n v="135167.29987860663"/>
    <n v="31.414895443181905"/>
    <n v="68.585104556818095"/>
    <x v="1"/>
  </r>
  <r>
    <n v="954"/>
    <s v="Rodillo de carga Ø115 x 265 (según muestra)"/>
    <s v="UND"/>
    <n v="1"/>
    <n v="0"/>
    <n v="314781"/>
    <n v="201968.51962038517"/>
    <n v="0"/>
    <n v="0"/>
    <n v="0"/>
    <n v="0"/>
    <n v="0"/>
    <x v="4"/>
    <n v="258375"/>
    <n v="258375"/>
    <n v="56406.24018980746"/>
    <n v="21.831152468237043"/>
    <n v="78.168847531762964"/>
    <x v="0"/>
  </r>
  <r>
    <n v="955"/>
    <s v="Rodillo de retorno Ø114 x 840 (según muestra)"/>
    <s v="UND"/>
    <n v="1"/>
    <n v="0"/>
    <n v="188630"/>
    <n v="302844.57314579707"/>
    <n v="0"/>
    <n v="0"/>
    <n v="0"/>
    <n v="0"/>
    <n v="0"/>
    <x v="4"/>
    <n v="245737"/>
    <n v="245737"/>
    <n v="57107.286572898513"/>
    <n v="23.239189284844574"/>
    <n v="76.760810715155429"/>
    <x v="0"/>
  </r>
  <r>
    <n v="956"/>
    <s v="Rodillo carga impacto para uso minero con recubrimiento en caucho Ø115 x 305 (según muestra)"/>
    <s v="UND"/>
    <n v="1"/>
    <n v="0"/>
    <n v="2036"/>
    <n v="313998.75494208437"/>
    <n v="0"/>
    <n v="0"/>
    <n v="0"/>
    <n v="0"/>
    <n v="0"/>
    <x v="4"/>
    <n v="158017"/>
    <n v="158017"/>
    <n v="155981.37747104219"/>
    <n v="98.711769917820348"/>
    <n v="1.288230082179652"/>
    <x v="1"/>
  </r>
  <r>
    <n v="957"/>
    <s v="Rodillo carga Ø115 x 270 (según muestra)"/>
    <s v="UND"/>
    <n v="1"/>
    <n v="0"/>
    <n v="181748"/>
    <n v="199605.85028297294"/>
    <n v="0"/>
    <n v="0"/>
    <n v="0"/>
    <n v="0"/>
    <n v="0"/>
    <x v="4"/>
    <n v="190677"/>
    <n v="190677"/>
    <n v="8928.9251414864702"/>
    <n v="4.6827489112407212"/>
    <n v="95.317251088759278"/>
    <x v="0"/>
  </r>
  <r>
    <n v="958"/>
    <s v="Rodillo de retorno Ø114 x 550 (según muestra)"/>
    <s v="UND"/>
    <n v="1"/>
    <n v="0"/>
    <n v="0"/>
    <n v="324143.34231982194"/>
    <n v="0"/>
    <n v="0"/>
    <n v="0"/>
    <n v="0"/>
    <n v="0"/>
    <x v="6"/>
    <n v="324143"/>
    <n v="324143"/>
    <n v="0"/>
    <n v="0"/>
    <n v="100"/>
    <x v="0"/>
  </r>
  <r>
    <n v="959"/>
    <s v="Rodillo carga impacto para uso minero con recubrimiento en caucho Ø115 x 215 (según muestra)"/>
    <s v="UND"/>
    <n v="1"/>
    <n v="0"/>
    <n v="0"/>
    <n v="284937.92209191405"/>
    <n v="0"/>
    <n v="0"/>
    <n v="0"/>
    <n v="0"/>
    <n v="0"/>
    <x v="6"/>
    <n v="284938"/>
    <n v="284938"/>
    <n v="0"/>
    <n v="0"/>
    <n v="100"/>
    <x v="0"/>
  </r>
  <r>
    <n v="960"/>
    <s v="Rodillo de carga Ø115 x 215 (según muestra)"/>
    <s v="UND"/>
    <n v="1"/>
    <n v="0"/>
    <n v="0"/>
    <n v="191218.37413515957"/>
    <n v="0"/>
    <n v="0"/>
    <n v="0"/>
    <n v="0"/>
    <n v="0"/>
    <x v="6"/>
    <n v="191218"/>
    <n v="191218"/>
    <n v="0"/>
    <n v="0"/>
    <n v="100"/>
    <x v="0"/>
  </r>
  <r>
    <n v="961"/>
    <s v="Rodillo de retorno Ø110 x 700 (según muestra)"/>
    <s v="UND"/>
    <n v="1"/>
    <n v="0"/>
    <n v="435924"/>
    <n v="295756.56513356045"/>
    <n v="0"/>
    <n v="0"/>
    <n v="0"/>
    <n v="0"/>
    <n v="0"/>
    <x v="4"/>
    <n v="365840"/>
    <n v="365840"/>
    <n v="70083.717433219819"/>
    <n v="19.15693129051493"/>
    <n v="80.843068709485067"/>
    <x v="0"/>
  </r>
  <r>
    <n v="962"/>
    <s v="Rodillo de carga Ø115 x 230 (según muestra)"/>
    <s v="UND"/>
    <n v="1"/>
    <n v="0"/>
    <n v="233328"/>
    <n v="191218.37413515957"/>
    <n v="0"/>
    <n v="0"/>
    <n v="0"/>
    <n v="0"/>
    <n v="0"/>
    <x v="4"/>
    <n v="212273"/>
    <n v="212273"/>
    <n v="21054.812932420216"/>
    <n v="9.9187428134620106"/>
    <n v="90.081257186537982"/>
    <x v="0"/>
  </r>
  <r>
    <n v="963"/>
    <s v="PLANTA  ELECTRICA DOSAN MD1251 - MANTENIMIENTO GENERADOR   ELECTRICO_x000a_CAMBIO ELEMENTOS FILTRACION DE AIRE; CAMBIO ELEMENTOS FILTRACIÓN DE COMBUSTIBLE; CAMBIO DE ACEITE; CAMBIO DE REFRIGERANTE"/>
    <s v="UND"/>
    <n v="1"/>
    <n v="0"/>
    <n v="5746761"/>
    <n v="2997037.1200435231"/>
    <n v="0"/>
    <n v="0"/>
    <n v="0"/>
    <n v="0"/>
    <n v="0"/>
    <x v="4"/>
    <n v="4371899"/>
    <n v="4371899"/>
    <n v="1374861.9399782375"/>
    <n v="31.447705904876521"/>
    <n v="68.552294095123472"/>
    <x v="1"/>
  </r>
  <r>
    <n v="964"/>
    <s v="PLANTA  ELECTRICA DOSAN MD1251 - MANTENIMIENTO GENERADOR   ELECTRICO_x000a_CAMBIO DE ACEITE"/>
    <s v="UND"/>
    <n v="1"/>
    <n v="0"/>
    <n v="0"/>
    <n v="3573386.4796682191"/>
    <n v="0"/>
    <n v="0"/>
    <n v="0"/>
    <n v="0"/>
    <n v="0"/>
    <x v="6"/>
    <n v="3573386"/>
    <n v="3573386"/>
    <n v="0"/>
    <n v="0"/>
    <n v="100"/>
    <x v="0"/>
  </r>
  <r>
    <n v="965"/>
    <s v="PLANTA  ELECTRICA MODASA - MANTENIMIENTO GENERADOR   ELECTRICO_x000a_CAMBIO ELEMENTOS FILTRACION DE AIRE; CAMBIO ELEMENTOS FILTRACIÓN DE COMBUSTIBLE; CAMBIO DE ACEITE; CAMBIO DE REFRIGERANTE"/>
    <s v="UND"/>
    <n v="1"/>
    <n v="0"/>
    <n v="3762173"/>
    <n v="3589275.927321421"/>
    <n v="0"/>
    <n v="0"/>
    <n v="0"/>
    <n v="0"/>
    <n v="0"/>
    <x v="4"/>
    <n v="3675724"/>
    <n v="3675724"/>
    <n v="86448.536339289509"/>
    <n v="2.3518777889550333"/>
    <n v="97.648122211044964"/>
    <x v="0"/>
  </r>
  <r>
    <n v="966"/>
    <s v="PLANTA  ELECTRICA MODASA - MANTENIMIENTO GENERADOR   ELECTRICO_x000a_CAMBIO DE ACEITE"/>
    <s v="UND"/>
    <n v="1"/>
    <n v="0"/>
    <n v="6952601"/>
    <n v="3605342.0788158239"/>
    <n v="0"/>
    <n v="0"/>
    <n v="0"/>
    <n v="0"/>
    <n v="0"/>
    <x v="4"/>
    <n v="5278972"/>
    <n v="5278972"/>
    <n v="1673629.4605920888"/>
    <n v="31.703700277101088"/>
    <n v="68.296299722898908"/>
    <x v="1"/>
  </r>
  <r>
    <n v="967"/>
    <s v="MANTENIMIENTO PREVENTIVO MOTOR ELECTRICO DE 2HP A 5HP_x000a_BOBINADO"/>
    <s v="UND"/>
    <n v="1"/>
    <n v="0"/>
    <n v="5559128"/>
    <n v="2876077.3844318986"/>
    <n v="0"/>
    <n v="0"/>
    <n v="0"/>
    <n v="0"/>
    <n v="0"/>
    <x v="4"/>
    <n v="4217603"/>
    <n v="4217603"/>
    <n v="1341525.3077840514"/>
    <n v="31.807766349370752"/>
    <n v="68.192233650629248"/>
    <x v="1"/>
  </r>
  <r>
    <n v="968"/>
    <s v="MANTENIMIENTO PREVENTIVO MOTOR ELECTRICO DE 5HP A 10HP_x000a_LAVAR DEVANADO Y HORNEAR - VERIFICAR AJUSTES - REEMPLAZAR RODAMIENTOS - PRUEBA DE RESISTENCIA DE AISLANTE -BARNIZADO DE AISLANTE - VIBRACION - PINTURA - PRUEBAS DE ARRANQUE"/>
    <s v="UND"/>
    <n v="1"/>
    <n v="0"/>
    <n v="5564898"/>
    <n v="2887339.7725129663"/>
    <n v="0"/>
    <n v="0"/>
    <n v="0"/>
    <n v="0"/>
    <n v="0"/>
    <x v="4"/>
    <n v="4226119"/>
    <n v="4226119"/>
    <n v="1338779.1137435164"/>
    <n v="31.678689448723908"/>
    <n v="68.321310551276099"/>
    <x v="1"/>
  </r>
  <r>
    <n v="969"/>
    <s v="MANTENIMIENTO PREVENTIVO MOTOR ELECTRICO DE 5HP A 10HP_x000a_BOBINADO"/>
    <s v="UND"/>
    <n v="1"/>
    <n v="0"/>
    <n v="5999462"/>
    <n v="3115257.9461165261"/>
    <n v="0"/>
    <n v="0"/>
    <n v="0"/>
    <n v="0"/>
    <n v="0"/>
    <x v="4"/>
    <n v="4557360"/>
    <n v="4557360"/>
    <n v="1442102.0269417379"/>
    <n v="31.643364292962104"/>
    <n v="68.356635707037896"/>
    <x v="1"/>
  </r>
  <r>
    <n v="970"/>
    <s v="MANTENIMIENTO PREVENTIVO MOTOR ELECTRICO DE 10HP A 25HP_x000a_LAVAR DEVANADO Y HORNEAR - VERIFICAR AJUSTES - REEMPLAZAR RODAMIENTOS - PRUEBA DE RESISTENCIA DE AISLANTE -BARNIZADO DE AISLANTE - VIBRACION - PINTURA - PRUEBAS DE ARRANQUE"/>
    <s v="UND"/>
    <n v="1"/>
    <n v="0"/>
    <n v="7446562"/>
    <n v="3993029.3136935267"/>
    <n v="0"/>
    <n v="0"/>
    <n v="0"/>
    <n v="0"/>
    <n v="0"/>
    <x v="4"/>
    <n v="5719796"/>
    <n v="5719796"/>
    <n v="1726766.3431532364"/>
    <n v="30.189299463708785"/>
    <n v="69.810700536291222"/>
    <x v="1"/>
  </r>
  <r>
    <n v="971"/>
    <s v="MANTENIMIENTO PREVENTIVO MOTOR ELECTRICO DE 10HP A 25HP BOBINADO"/>
    <s v="UND"/>
    <n v="1"/>
    <n v="0"/>
    <n v="8020484"/>
    <n v="4125543.2965396643"/>
    <n v="0"/>
    <n v="0"/>
    <n v="0"/>
    <n v="0"/>
    <n v="0"/>
    <x v="4"/>
    <n v="6073014"/>
    <n v="6073014"/>
    <n v="1947470.3517301679"/>
    <n v="32.067608468055035"/>
    <n v="67.932391531944972"/>
    <x v="1"/>
  </r>
  <r>
    <n v="972"/>
    <s v="MANTENIMIENTO PREVENTIVO COMPRESOR TIPO PISTON DE 10 HP DOBLE CABEZAL"/>
    <s v="UND"/>
    <n v="1"/>
    <n v="0"/>
    <n v="7565907"/>
    <n v="3892143.3329860247"/>
    <n v="0"/>
    <n v="0"/>
    <n v="0"/>
    <n v="0"/>
    <n v="0"/>
    <x v="4"/>
    <n v="5729025"/>
    <n v="5729025"/>
    <n v="1836881.8335069874"/>
    <n v="32.062730281452559"/>
    <n v="67.937269718547441"/>
    <x v="1"/>
  </r>
  <r>
    <n v="973"/>
    <s v="TORNILLO SEGÚN MUESTRA IMPACTOR 12.9 16 X 40"/>
    <s v="UND"/>
    <n v="1"/>
    <n v="0"/>
    <n v="14067.32"/>
    <n v="0"/>
    <n v="0"/>
    <n v="0"/>
    <n v="0"/>
    <n v="0"/>
    <n v="0"/>
    <x v="6"/>
    <n v="14067"/>
    <n v="14067"/>
    <n v="0"/>
    <n v="0"/>
    <n v="100"/>
    <x v="0"/>
  </r>
  <r>
    <n v="974"/>
    <s v="RODAMIENTO 6209 ZZ/C3 SKF"/>
    <s v="UND"/>
    <n v="1"/>
    <n v="0"/>
    <n v="37367.079999999994"/>
    <n v="0"/>
    <n v="0"/>
    <n v="0"/>
    <n v="0"/>
    <n v="0"/>
    <n v="0"/>
    <x v="6"/>
    <n v="37367"/>
    <n v="37367"/>
    <n v="0"/>
    <n v="0"/>
    <n v="100"/>
    <x v="0"/>
  </r>
  <r>
    <n v="975"/>
    <s v="ABRAZADERA DE TORNILLO 12&quot;"/>
    <s v="UND"/>
    <n v="1"/>
    <n v="0"/>
    <n v="43661.24"/>
    <n v="0"/>
    <n v="0"/>
    <n v="0"/>
    <n v="0"/>
    <n v="0"/>
    <n v="0"/>
    <x v="6"/>
    <n v="43661"/>
    <n v="43661"/>
    <n v="0"/>
    <n v="0"/>
    <n v="100"/>
    <x v="0"/>
  </r>
  <r>
    <n v="976"/>
    <s v="CANGILONES SEGÚN MUESTRA"/>
    <s v="UND"/>
    <n v="1"/>
    <n v="0"/>
    <n v="4390.5999999999995"/>
    <n v="0"/>
    <n v="0"/>
    <n v="0"/>
    <n v="0"/>
    <n v="0"/>
    <n v="0"/>
    <x v="6"/>
    <n v="4391"/>
    <n v="4391"/>
    <n v="0"/>
    <n v="0"/>
    <n v="100"/>
    <x v="0"/>
  </r>
  <r>
    <n v="977"/>
    <s v="ANILLO INOXIDABLE TAMBOR SECADOR"/>
    <s v="UND"/>
    <n v="1"/>
    <n v="0"/>
    <n v="3858.16"/>
    <n v="0"/>
    <n v="0"/>
    <n v="0"/>
    <n v="0"/>
    <n v="0"/>
    <n v="0"/>
    <x v="6"/>
    <n v="3858"/>
    <n v="3858"/>
    <n v="0"/>
    <n v="0"/>
    <n v="100"/>
    <x v="0"/>
  </r>
  <r>
    <n v="978"/>
    <s v="CONO INOXIDABLE TAMBOR SECADOR"/>
    <s v="UND"/>
    <n v="1"/>
    <n v="0"/>
    <n v="13007.08"/>
    <n v="0"/>
    <n v="0"/>
    <n v="0"/>
    <n v="0"/>
    <n v="0"/>
    <n v="0"/>
    <x v="6"/>
    <n v="13007"/>
    <n v="13007"/>
    <n v="0"/>
    <n v="0"/>
    <n v="100"/>
    <x v="0"/>
  </r>
  <r>
    <n v="979"/>
    <s v="MAMPARA TAMBOR SECADOR"/>
    <s v="UND"/>
    <n v="1"/>
    <n v="0"/>
    <n v="1394.32"/>
    <n v="0"/>
    <n v="0"/>
    <n v="0"/>
    <n v="0"/>
    <n v="0"/>
    <n v="0"/>
    <x v="6"/>
    <n v="1394"/>
    <n v="1394"/>
    <n v="0"/>
    <n v="0"/>
    <n v="100"/>
    <x v="0"/>
  </r>
  <r>
    <n v="980"/>
    <s v="TANQUE PLASTICO 10,000 LITROS"/>
    <s v="UND"/>
    <n v="1"/>
    <n v="0"/>
    <n v="1414.04"/>
    <n v="0"/>
    <n v="0"/>
    <n v="0"/>
    <n v="0"/>
    <n v="0"/>
    <n v="0"/>
    <x v="6"/>
    <n v="1414"/>
    <n v="1414"/>
    <n v="0"/>
    <n v="0"/>
    <n v="100"/>
    <x v="0"/>
  </r>
  <r>
    <n v="981"/>
    <s v="ARAÑA EN CAUCHO PARA ACOPLE NRO 150"/>
    <s v="UND"/>
    <n v="1"/>
    <n v="0"/>
    <n v="203"/>
    <n v="0"/>
    <n v="0"/>
    <n v="0"/>
    <n v="0"/>
    <n v="0"/>
    <n v="0"/>
    <x v="6"/>
    <n v="203"/>
    <n v="203"/>
    <n v="0"/>
    <n v="0"/>
    <n v="100"/>
    <x v="0"/>
  </r>
  <r>
    <n v="982"/>
    <s v="ROLLO DE PAPEL QUIMICO COPIA AMARILLA (76MM X 30 METROS)"/>
    <s v="UND"/>
    <n v="1"/>
    <n v="0"/>
    <n v="156.6"/>
    <n v="0"/>
    <n v="0"/>
    <n v="0"/>
    <n v="0"/>
    <n v="0"/>
    <n v="0"/>
    <x v="6"/>
    <n v="157"/>
    <n v="157"/>
    <n v="0"/>
    <n v="0"/>
    <n v="100"/>
    <x v="0"/>
  </r>
  <r>
    <n v="983"/>
    <s v="CORREA B-54"/>
    <s v="UND"/>
    <n v="1"/>
    <n v="0"/>
    <n v="1562.52"/>
    <n v="0"/>
    <n v="0"/>
    <n v="0"/>
    <n v="0"/>
    <n v="0"/>
    <n v="0"/>
    <x v="6"/>
    <n v="1563"/>
    <n v="1563"/>
    <n v="0"/>
    <n v="0"/>
    <n v="100"/>
    <x v="0"/>
  </r>
  <r>
    <n v="984"/>
    <s v="RODAMIENTO 6213"/>
    <s v="UND"/>
    <n v="1"/>
    <n v="0"/>
    <n v="1164.6399999999999"/>
    <n v="0"/>
    <n v="0"/>
    <n v="0"/>
    <n v="0"/>
    <n v="0"/>
    <n v="0"/>
    <x v="6"/>
    <n v="1165"/>
    <n v="1165"/>
    <n v="0"/>
    <n v="0"/>
    <n v="100"/>
    <x v="0"/>
  </r>
  <r>
    <n v="985"/>
    <s v="RETENEDOR 35-72-8"/>
    <s v="UND"/>
    <n v="1"/>
    <n v="0"/>
    <n v="137584.12"/>
    <n v="0"/>
    <n v="0"/>
    <n v="0"/>
    <n v="0"/>
    <n v="0"/>
    <n v="0"/>
    <x v="6"/>
    <n v="137584"/>
    <n v="137584"/>
    <n v="0"/>
    <n v="0"/>
    <n v="100"/>
    <x v="0"/>
  </r>
  <r>
    <n v="986"/>
    <s v="RETENEDOR 30-52-8"/>
    <s v="UND"/>
    <n v="1"/>
    <n v="0"/>
    <n v="125834.48"/>
    <n v="0"/>
    <n v="0"/>
    <n v="0"/>
    <n v="0"/>
    <n v="0"/>
    <n v="0"/>
    <x v="6"/>
    <n v="125834"/>
    <n v="125834"/>
    <n v="0"/>
    <n v="0"/>
    <n v="100"/>
    <x v="0"/>
  </r>
  <r>
    <n v="987"/>
    <s v="CODO GALVANIZADO 2&quot;"/>
    <s v="UND"/>
    <n v="1"/>
    <n v="0"/>
    <n v="9397.16"/>
    <n v="0"/>
    <n v="0"/>
    <n v="0"/>
    <n v="0"/>
    <n v="0"/>
    <n v="0"/>
    <x v="6"/>
    <n v="9397"/>
    <n v="9397"/>
    <n v="0"/>
    <n v="0"/>
    <n v="100"/>
    <x v="0"/>
  </r>
  <r>
    <n v="988"/>
    <s v="SILICONA ULTRA GREY 300ML"/>
    <s v="UND"/>
    <n v="1"/>
    <n v="0"/>
    <n v="46986.96"/>
    <n v="0"/>
    <n v="0"/>
    <n v="0"/>
    <n v="0"/>
    <n v="0"/>
    <n v="10439.167122538292"/>
    <x v="4"/>
    <n v="28713"/>
    <n v="28713"/>
    <n v="18273.896438730848"/>
    <n v="63.64328505809511"/>
    <n v="36.35671494190489"/>
    <x v="1"/>
  </r>
  <r>
    <n v="989"/>
    <s v="CLAVIJA EN CAUCHO"/>
    <s v="UND"/>
    <n v="1"/>
    <n v="0"/>
    <n v="37567.759999999995"/>
    <n v="0"/>
    <n v="0"/>
    <n v="0"/>
    <n v="0"/>
    <n v="0"/>
    <n v="0"/>
    <x v="6"/>
    <n v="37568"/>
    <n v="37568"/>
    <n v="0"/>
    <n v="0"/>
    <n v="100"/>
    <x v="0"/>
  </r>
  <r>
    <n v="990"/>
    <s v="CEPILLO GRATA"/>
    <s v="UND"/>
    <n v="1"/>
    <n v="0"/>
    <n v="19920.68"/>
    <n v="0"/>
    <n v="0"/>
    <n v="0"/>
    <n v="0"/>
    <n v="0"/>
    <n v="0"/>
    <x v="6"/>
    <n v="19921"/>
    <n v="19921"/>
    <n v="0"/>
    <n v="0"/>
    <n v="100"/>
    <x v="0"/>
  </r>
  <r>
    <n v="991"/>
    <s v="PLIEGO PAPEL ASBESTADO"/>
    <s v="UND"/>
    <n v="1"/>
    <n v="0"/>
    <n v="362355"/>
    <n v="0"/>
    <n v="0"/>
    <n v="0"/>
    <n v="0"/>
    <n v="0"/>
    <n v="0"/>
    <x v="6"/>
    <n v="362355"/>
    <n v="362355"/>
    <n v="0"/>
    <n v="0"/>
    <n v="100"/>
    <x v="0"/>
  </r>
  <r>
    <n v="992"/>
    <s v="REFRIGERANTE RIVEX X 5 GAL"/>
    <s v="UND"/>
    <n v="1"/>
    <n v="0"/>
    <n v="420349.19999999995"/>
    <n v="0"/>
    <n v="0"/>
    <n v="0"/>
    <n v="0"/>
    <n v="0"/>
    <n v="0"/>
    <x v="6"/>
    <n v="420349"/>
    <n v="420349"/>
    <n v="0"/>
    <n v="0"/>
    <n v="100"/>
    <x v="0"/>
  </r>
  <r>
    <n v="993"/>
    <s v="ACOPLE REX OMEGA 5&quot; CON MANZANAS"/>
    <s v="UND"/>
    <n v="1"/>
    <n v="0"/>
    <n v="1642413.8399999999"/>
    <n v="0"/>
    <n v="0"/>
    <n v="0"/>
    <n v="0"/>
    <n v="0"/>
    <n v="0"/>
    <x v="6"/>
    <n v="1642414"/>
    <n v="1642414"/>
    <n v="0"/>
    <n v="0"/>
    <n v="100"/>
    <x v="0"/>
  </r>
  <r>
    <n v="994"/>
    <s v="LAMINA HOT ROLE ESP 12.0 UN 1200 X 2400"/>
    <s v="UND"/>
    <n v="1"/>
    <n v="0"/>
    <n v="3315408.76"/>
    <n v="0"/>
    <n v="0"/>
    <n v="0"/>
    <n v="0"/>
    <n v="0"/>
    <n v="0"/>
    <x v="6"/>
    <n v="3315409"/>
    <n v="3315409"/>
    <n v="0"/>
    <n v="0"/>
    <n v="100"/>
    <x v="0"/>
  </r>
  <r>
    <n v="995"/>
    <s v="LAMINA HOT ROLE ESP 9.0 UN 1200 X 2400"/>
    <s v="UND"/>
    <n v="1"/>
    <n v="0"/>
    <n v="2426837.1599999997"/>
    <n v="0"/>
    <n v="0"/>
    <n v="0"/>
    <n v="0"/>
    <n v="0"/>
    <n v="0"/>
    <x v="6"/>
    <n v="2426837"/>
    <n v="2426837"/>
    <n v="0"/>
    <n v="0"/>
    <n v="100"/>
    <x v="0"/>
  </r>
  <r>
    <n v="996"/>
    <s v="LAMINA HOT ROLE ESP 6.0 UN 1200 X 2400"/>
    <s v="UND"/>
    <n v="1"/>
    <n v="0"/>
    <n v="1836213.88"/>
    <n v="0"/>
    <n v="0"/>
    <n v="0"/>
    <n v="0"/>
    <n v="0"/>
    <n v="0"/>
    <x v="6"/>
    <n v="1836214"/>
    <n v="1836214"/>
    <n v="0"/>
    <n v="0"/>
    <n v="100"/>
    <x v="0"/>
  </r>
  <r>
    <n v="997"/>
    <s v="LAMINA HOT ROLE ESP 4.5 UN 1200 X 2400"/>
    <s v="UND"/>
    <n v="1"/>
    <n v="0"/>
    <n v="1460682.44"/>
    <n v="0"/>
    <n v="0"/>
    <n v="0"/>
    <n v="0"/>
    <n v="0"/>
    <n v="0"/>
    <x v="6"/>
    <n v="1460682"/>
    <n v="1460682"/>
    <n v="0"/>
    <n v="0"/>
    <n v="100"/>
    <x v="0"/>
  </r>
  <r>
    <n v="998"/>
    <s v="VIDRIO PARA CARETA SOLDAR #12"/>
    <s v="UND"/>
    <n v="1"/>
    <n v="0"/>
    <n v="1948.8"/>
    <n v="0"/>
    <n v="0"/>
    <n v="0"/>
    <n v="0"/>
    <n v="0"/>
    <n v="0"/>
    <x v="6"/>
    <n v="1949"/>
    <n v="1949"/>
    <n v="0"/>
    <n v="0"/>
    <n v="100"/>
    <x v="0"/>
  </r>
  <r>
    <n v="999"/>
    <s v="ESPATULAS DE 2&quot;"/>
    <s v="UND"/>
    <n v="1"/>
    <n v="0"/>
    <n v="6240.7999999999993"/>
    <n v="0"/>
    <n v="0"/>
    <n v="0"/>
    <n v="0"/>
    <n v="0"/>
    <n v="0"/>
    <x v="6"/>
    <n v="6241"/>
    <n v="6241"/>
    <n v="0"/>
    <n v="0"/>
    <n v="100"/>
    <x v="0"/>
  </r>
  <r>
    <n v="1000"/>
    <s v="ESPATULAS DE 3&quot;"/>
    <s v="UND"/>
    <n v="1"/>
    <n v="0"/>
    <n v="7797.5199999999995"/>
    <n v="0"/>
    <n v="0"/>
    <n v="0"/>
    <n v="0"/>
    <n v="0"/>
    <n v="0"/>
    <x v="6"/>
    <n v="7798"/>
    <n v="7798"/>
    <n v="0"/>
    <n v="0"/>
    <n v="100"/>
    <x v="0"/>
  </r>
  <r>
    <n v="1001"/>
    <s v="BROCHAS 3&quot;"/>
    <s v="UND"/>
    <n v="1"/>
    <n v="0"/>
    <n v="11307.679999999998"/>
    <n v="0"/>
    <n v="0"/>
    <n v="0"/>
    <n v="0"/>
    <n v="0"/>
    <n v="0"/>
    <x v="6"/>
    <n v="11308"/>
    <n v="11308"/>
    <n v="0"/>
    <n v="0"/>
    <n v="100"/>
    <x v="0"/>
  </r>
  <r>
    <n v="1002"/>
    <s v="BROCHAS 2&quot;"/>
    <s v="UND"/>
    <n v="1"/>
    <n v="0"/>
    <n v="6630.5599999999995"/>
    <n v="0"/>
    <n v="0"/>
    <n v="0"/>
    <n v="0"/>
    <n v="0"/>
    <n v="0"/>
    <x v="6"/>
    <n v="6631"/>
    <n v="6631"/>
    <n v="0"/>
    <n v="0"/>
    <n v="100"/>
    <x v="0"/>
  </r>
  <r>
    <n v="1003"/>
    <s v="TANQUE DE 5.000 LITROS, FABRICADO EN POLIESTER REFORZADO CON FIBRA DE VIDRIO; DIAMETRO 1,70M X ALTURA 2,22M &amp; JUEGO DE ACCESORIOS INOXIDABLES DE ACOPLE EN 2&quot;."/>
    <s v="UND"/>
    <n v="1"/>
    <n v="0"/>
    <n v="24111211.319999997"/>
    <n v="0"/>
    <n v="0"/>
    <n v="0"/>
    <n v="0"/>
    <n v="0"/>
    <n v="0"/>
    <x v="6"/>
    <n v="24111211"/>
    <n v="24111211"/>
    <n v="0"/>
    <n v="0"/>
    <n v="100"/>
    <x v="0"/>
  </r>
  <r>
    <n v="1004"/>
    <s v="RODAMIENTO UC-213-40"/>
    <s v="UND"/>
    <n v="1"/>
    <n v="0"/>
    <n v="489500.27999999997"/>
    <n v="0"/>
    <n v="0"/>
    <n v="0"/>
    <n v="0"/>
    <n v="0"/>
    <n v="0"/>
    <x v="6"/>
    <n v="489500"/>
    <n v="489500"/>
    <n v="0"/>
    <n v="0"/>
    <n v="100"/>
    <x v="0"/>
  </r>
  <r>
    <n v="1005"/>
    <s v="RODAMIENTO 23138 KCAW33C3"/>
    <s v="UND"/>
    <n v="1"/>
    <n v="0"/>
    <n v="16110267.120000001"/>
    <n v="0"/>
    <n v="0"/>
    <n v="0"/>
    <n v="0"/>
    <n v="0"/>
    <n v="0"/>
    <x v="6"/>
    <n v="16110267"/>
    <n v="16110267"/>
    <n v="0"/>
    <n v="0"/>
    <n v="100"/>
    <x v="0"/>
  </r>
  <r>
    <n v="1006"/>
    <s v="RODAMIENTO 6305"/>
    <s v="UND"/>
    <n v="1"/>
    <n v="0"/>
    <n v="480126.31999999995"/>
    <n v="0"/>
    <n v="0"/>
    <n v="0"/>
    <n v="0"/>
    <n v="0"/>
    <n v="0"/>
    <x v="6"/>
    <n v="480126"/>
    <n v="480126"/>
    <n v="0"/>
    <n v="0"/>
    <n v="100"/>
    <x v="0"/>
  </r>
  <r>
    <n v="1007"/>
    <s v="MALLA CRIBA ESTANDAR H 1&quot; (25,4MM) C 5/16&quot;"/>
    <s v="UND"/>
    <n v="1"/>
    <n v="0"/>
    <n v="2653646.1599999997"/>
    <n v="0"/>
    <n v="0"/>
    <n v="0"/>
    <n v="0"/>
    <n v="0"/>
    <n v="0"/>
    <x v="6"/>
    <n v="2653646"/>
    <n v="2653646"/>
    <n v="0"/>
    <n v="0"/>
    <n v="100"/>
    <x v="0"/>
  </r>
  <r>
    <n v="1008"/>
    <s v="ABRAZADERA DE CREMALLERA 5&quot;"/>
    <s v="UND"/>
    <n v="1"/>
    <n v="0"/>
    <n v="15429.159999999998"/>
    <n v="0"/>
    <n v="0"/>
    <n v="0"/>
    <n v="0"/>
    <n v="0"/>
    <n v="0"/>
    <x v="6"/>
    <n v="15429"/>
    <n v="15429"/>
    <n v="0"/>
    <n v="0"/>
    <n v="100"/>
    <x v="0"/>
  </r>
  <r>
    <n v="1009"/>
    <s v="PILA ALCALINA 9 VOLTIOS ENERGIZER MAX"/>
    <s v="UND"/>
    <n v="1"/>
    <n v="0"/>
    <n v="57747.119999999995"/>
    <n v="0"/>
    <n v="0"/>
    <n v="0"/>
    <n v="0"/>
    <n v="0"/>
    <n v="0"/>
    <x v="6"/>
    <n v="57747"/>
    <n v="57747"/>
    <n v="0"/>
    <n v="0"/>
    <n v="100"/>
    <x v="0"/>
  </r>
  <r>
    <n v="1010"/>
    <s v="MALLA CRIBA ESTANDAR H3/8&quot; (9.54MM) C 3/16&quot;"/>
    <s v="UND"/>
    <n v="1"/>
    <n v="0"/>
    <n v="4481124.08"/>
    <n v="0"/>
    <n v="0"/>
    <n v="0"/>
    <n v="0"/>
    <n v="0"/>
    <n v="0"/>
    <x v="6"/>
    <n v="4481124"/>
    <n v="4481124"/>
    <n v="0"/>
    <n v="0"/>
    <n v="100"/>
    <x v="0"/>
  </r>
  <r>
    <n v="1011"/>
    <s v="CONTACTOR SIEMENS CON BOBINA A 110 V REF 3RT2026-1AG20: AC-3e/AC-3, 25 A, 11 kW/400 V, TRIPOLAR, 110 V AC, 50/60 Hz, CONTACTOS AUXILIARES 1 NA + 1 NC, BORNE DE TORNILLO, TAMAÑO: S0"/>
    <s v="UND"/>
    <n v="1"/>
    <n v="0"/>
    <n v="840478"/>
    <n v="0"/>
    <n v="0"/>
    <n v="0"/>
    <n v="0"/>
    <n v="0"/>
    <n v="0"/>
    <x v="6"/>
    <n v="840478"/>
    <n v="840478"/>
    <n v="0"/>
    <n v="0"/>
    <n v="100"/>
    <x v="0"/>
  </r>
  <r>
    <n v="1012"/>
    <s v="BIMETALICO DE 23 A 32 AMP: Relé de sobrecarga 23...28 A térmico para protección de motores tamaño S0, clase 10 para montar en contactor Circuito principal: atornillable circuito auxiliar: atornillable Rearme manual/automático"/>
    <s v="UND"/>
    <n v="1"/>
    <n v="0"/>
    <n v="538641.36"/>
    <n v="0"/>
    <n v="0"/>
    <n v="0"/>
    <n v="0"/>
    <n v="0"/>
    <n v="0"/>
    <x v="6"/>
    <n v="538641"/>
    <n v="538641"/>
    <n v="0"/>
    <n v="0"/>
    <n v="100"/>
    <x v="0"/>
  </r>
  <r>
    <n v="1013"/>
    <s v="REGISTRO TIPO BRIDA 3&quot;"/>
    <s v="UND"/>
    <n v="1"/>
    <n v="0"/>
    <n v="2898840"/>
    <n v="0"/>
    <n v="0"/>
    <n v="0"/>
    <n v="0"/>
    <n v="0"/>
    <n v="0"/>
    <x v="6"/>
    <n v="2898840"/>
    <n v="2898840"/>
    <n v="0"/>
    <n v="0"/>
    <n v="100"/>
    <x v="0"/>
  </r>
  <r>
    <n v="1014"/>
    <s v="LAMINA ANTIDESGASTE ESPESOR 1/2&quot; 4FT X 8 FT"/>
    <s v="UND"/>
    <n v="1"/>
    <n v="0"/>
    <n v="7565006.1199999992"/>
    <n v="0"/>
    <n v="0"/>
    <n v="0"/>
    <n v="0"/>
    <n v="0"/>
    <n v="0"/>
    <x v="6"/>
    <n v="7565006"/>
    <n v="7565006"/>
    <n v="0"/>
    <n v="0"/>
    <n v="100"/>
    <x v="0"/>
  </r>
  <r>
    <n v="1015"/>
    <s v="LAMINA ANTIDESGASTE 6MM X 1900 MM X 2440 MM"/>
    <s v="UND"/>
    <n v="1"/>
    <n v="0"/>
    <n v="5087464.1999999993"/>
    <n v="0"/>
    <n v="0"/>
    <n v="0"/>
    <n v="0"/>
    <n v="0"/>
    <n v="0"/>
    <x v="6"/>
    <n v="5087464"/>
    <n v="5087464"/>
    <n v="0"/>
    <n v="0"/>
    <n v="100"/>
    <x v="0"/>
  </r>
  <r>
    <n v="1016"/>
    <s v=" LAMINA ANTIDESGASTE 10MM X 1220 MM X 2440 MM"/>
    <s v="UND"/>
    <n v="1"/>
    <n v="0"/>
    <n v="6304494.4399999995"/>
    <n v="0"/>
    <n v="0"/>
    <n v="0"/>
    <n v="0"/>
    <n v="0"/>
    <n v="0"/>
    <x v="6"/>
    <n v="6304494"/>
    <n v="6304494"/>
    <n v="0"/>
    <n v="0"/>
    <n v="100"/>
    <x v="0"/>
  </r>
  <r>
    <n v="1017"/>
    <s v="UNIDAD DE MTTO 1/2 STD AUTO REF: AC4010-04 FLUIDAC"/>
    <s v="UND"/>
    <n v="1"/>
    <n v="0"/>
    <n v="986383.96"/>
    <n v="0"/>
    <n v="0"/>
    <n v="0"/>
    <n v="0"/>
    <n v="0"/>
    <n v="0"/>
    <x v="6"/>
    <n v="986384"/>
    <n v="986384"/>
    <n v="0"/>
    <n v="0"/>
    <n v="100"/>
    <x v="0"/>
  </r>
  <r>
    <n v="1018"/>
    <s v="SILENCIADOR BRONCE CONICO 1/2 NPT"/>
    <s v="UND"/>
    <n v="1"/>
    <n v="0"/>
    <n v="24305.48"/>
    <n v="0"/>
    <n v="0"/>
    <n v="0"/>
    <n v="0"/>
    <n v="0"/>
    <n v="0"/>
    <x v="6"/>
    <n v="24305"/>
    <n v="24305"/>
    <n v="0"/>
    <n v="0"/>
    <n v="100"/>
    <x v="0"/>
  </r>
  <r>
    <n v="1019"/>
    <s v="BORNERA #6 AWG"/>
    <s v="UND"/>
    <n v="1"/>
    <n v="0"/>
    <n v="30799.159999999996"/>
    <n v="0"/>
    <n v="0"/>
    <n v="0"/>
    <n v="0"/>
    <n v="0"/>
    <n v="0"/>
    <x v="6"/>
    <n v="30799"/>
    <n v="30799"/>
    <n v="0"/>
    <n v="0"/>
    <n v="100"/>
    <x v="0"/>
  </r>
  <r>
    <n v="1020"/>
    <s v="INDICADOR DE TEMPERATURA EBCH"/>
    <s v="UND"/>
    <n v="1"/>
    <n v="0"/>
    <n v="365199.31999999995"/>
    <n v="0"/>
    <n v="0"/>
    <n v="0"/>
    <n v="0"/>
    <n v="0"/>
    <n v="0"/>
    <x v="6"/>
    <n v="365199"/>
    <n v="365199"/>
    <n v="0"/>
    <n v="0"/>
    <n v="100"/>
    <x v="0"/>
  </r>
  <r>
    <n v="1021"/>
    <s v="CONTACTOR LC1D18 SHCNEIDER"/>
    <s v="UND"/>
    <n v="1"/>
    <n v="0"/>
    <n v="642889.39999999991"/>
    <n v="0"/>
    <n v="0"/>
    <n v="0"/>
    <n v="0"/>
    <n v="0"/>
    <n v="0"/>
    <x v="6"/>
    <n v="642889"/>
    <n v="642889"/>
    <n v="0"/>
    <n v="0"/>
    <n v="100"/>
    <x v="0"/>
  </r>
  <r>
    <n v="1022"/>
    <s v="GUARDAMOTOR GV2ME20-13-18 SHCNEIDER"/>
    <s v="UND"/>
    <n v="1"/>
    <n v="0"/>
    <n v="800322.27999999991"/>
    <n v="0"/>
    <n v="0"/>
    <n v="0"/>
    <n v="0"/>
    <n v="0"/>
    <n v="0"/>
    <x v="6"/>
    <n v="800322"/>
    <n v="800322"/>
    <n v="0"/>
    <n v="0"/>
    <n v="100"/>
    <x v="0"/>
  </r>
  <r>
    <n v="1023"/>
    <s v="CONTACTOR LCD12M7 SHCNEIDER 110V"/>
    <s v="UND"/>
    <n v="1"/>
    <n v="0"/>
    <n v="555155.12"/>
    <n v="0"/>
    <n v="0"/>
    <n v="0"/>
    <n v="0"/>
    <n v="0"/>
    <n v="0"/>
    <x v="6"/>
    <n v="555155"/>
    <n v="555155"/>
    <n v="0"/>
    <n v="0"/>
    <n v="100"/>
    <x v="0"/>
  </r>
  <r>
    <n v="1024"/>
    <s v="RESINA Y CATALIZADOR"/>
    <s v="UND"/>
    <n v="1"/>
    <n v="0"/>
    <n v="106681.71999999999"/>
    <n v="0"/>
    <n v="0"/>
    <n v="0"/>
    <n v="0"/>
    <n v="0"/>
    <n v="0"/>
    <x v="6"/>
    <n v="106682"/>
    <n v="106682"/>
    <n v="0"/>
    <n v="0"/>
    <n v="100"/>
    <x v="0"/>
  </r>
  <r>
    <n v="1025"/>
    <s v="VARIADOR SINAMICS V20 380-480 V 3 AC - 15/+10%47-63Hz"/>
    <s v="UND"/>
    <n v="1"/>
    <n v="0"/>
    <n v="5646244.3199999994"/>
    <n v="0"/>
    <n v="0"/>
    <n v="0"/>
    <n v="0"/>
    <n v="0"/>
    <n v="0"/>
    <x v="6"/>
    <n v="5646244"/>
    <n v="5646244"/>
    <n v="0"/>
    <n v="0"/>
    <n v="100"/>
    <x v="0"/>
  </r>
  <r>
    <n v="1026"/>
    <s v="FIBRA DE VIDRIO"/>
    <s v="UND"/>
    <n v="1"/>
    <n v="0"/>
    <n v="73530.080000000002"/>
    <n v="0"/>
    <n v="0"/>
    <n v="0"/>
    <n v="0"/>
    <n v="0"/>
    <n v="0"/>
    <x v="6"/>
    <n v="73530"/>
    <n v="73530"/>
    <n v="0"/>
    <n v="0"/>
    <n v="100"/>
    <x v="0"/>
  </r>
  <r>
    <n v="1027"/>
    <s v="TUBO GALVANIZADO DE 1&quot;"/>
    <s v="UND"/>
    <n v="1"/>
    <n v="0"/>
    <n v="370383.35999999999"/>
    <n v="0"/>
    <n v="0"/>
    <n v="0"/>
    <n v="0"/>
    <n v="0"/>
    <n v="0"/>
    <x v="6"/>
    <n v="370383"/>
    <n v="370383"/>
    <n v="0"/>
    <n v="0"/>
    <n v="100"/>
    <x v="0"/>
  </r>
  <r>
    <n v="1028"/>
    <s v="CODO GALVANIZADO DE 1&quot;"/>
    <s v="UND"/>
    <n v="1"/>
    <n v="0"/>
    <n v="8448.2799999999988"/>
    <n v="0"/>
    <n v="0"/>
    <n v="0"/>
    <n v="0"/>
    <n v="0"/>
    <n v="0"/>
    <x v="6"/>
    <n v="8448"/>
    <n v="8448"/>
    <n v="0"/>
    <n v="0"/>
    <n v="100"/>
    <x v="0"/>
  </r>
  <r>
    <n v="1029"/>
    <s v="PC PLUS 7010 MARCA DELL"/>
    <s v="UND"/>
    <n v="1"/>
    <n v="0"/>
    <n v="15659999.999999998"/>
    <n v="0"/>
    <n v="0"/>
    <n v="0"/>
    <n v="0"/>
    <n v="0"/>
    <n v="0"/>
    <x v="6"/>
    <n v="15660000"/>
    <n v="15660000"/>
    <n v="0"/>
    <n v="0"/>
    <n v="100"/>
    <x v="0"/>
  </r>
  <r>
    <n v="1030"/>
    <s v="CORREA MM 0481116V-BELT"/>
    <s v="UND"/>
    <n v="1"/>
    <n v="0"/>
    <n v="468087.83999999997"/>
    <n v="0"/>
    <n v="0"/>
    <n v="0"/>
    <n v="0"/>
    <n v="0"/>
    <n v="0"/>
    <x v="6"/>
    <n v="468088"/>
    <n v="468088"/>
    <n v="0"/>
    <n v="0"/>
    <n v="100"/>
    <x v="0"/>
  </r>
  <r>
    <n v="1031"/>
    <s v="MOTOR 125 HP NEMA IEEE"/>
    <s v="UND"/>
    <n v="1"/>
    <n v="0"/>
    <n v="118156028.19999999"/>
    <n v="0"/>
    <n v="0"/>
    <n v="0"/>
    <n v="0"/>
    <n v="0"/>
    <n v="0"/>
    <x v="6"/>
    <n v="118156028"/>
    <n v="118156028"/>
    <n v="0"/>
    <n v="0"/>
    <n v="100"/>
    <x v="0"/>
  </r>
  <r>
    <n v="1032"/>
    <s v="TANQUE PULMON 120 LIBRAS ATLAS COPCO"/>
    <s v="UND"/>
    <n v="1"/>
    <n v="0"/>
    <n v="35027650"/>
    <n v="0"/>
    <n v="0"/>
    <n v="0"/>
    <n v="0"/>
    <n v="0"/>
    <n v="0"/>
    <x v="6"/>
    <n v="35027650"/>
    <n v="35027650"/>
    <n v="0"/>
    <n v="0"/>
    <n v="100"/>
    <x v="0"/>
  </r>
  <r>
    <n v="1033"/>
    <s v="BOMBA ZIHI 025"/>
    <s v="UND"/>
    <n v="1"/>
    <n v="0"/>
    <n v="35079231.719999999"/>
    <n v="0"/>
    <n v="0"/>
    <n v="0"/>
    <n v="0"/>
    <n v="0"/>
    <n v="0"/>
    <x v="6"/>
    <n v="35079232"/>
    <n v="35079232"/>
    <n v="0"/>
    <n v="0"/>
    <n v="100"/>
    <x v="0"/>
  </r>
  <r>
    <n v="1034"/>
    <s v="CILINDROS Y/O GATOS NEUMATICOS TOLVAS ABL"/>
    <s v="UND"/>
    <n v="1"/>
    <n v="0"/>
    <n v="5452000"/>
    <n v="0"/>
    <n v="0"/>
    <n v="0"/>
    <n v="0"/>
    <n v="0"/>
    <n v="0"/>
    <x v="6"/>
    <n v="5452000"/>
    <n v="5452000"/>
    <n v="0"/>
    <n v="0"/>
    <n v="100"/>
    <x v="0"/>
  </r>
  <r>
    <n v="1035"/>
    <s v="MALLA ZARANDA PASANTE 1&quot; 1/2"/>
    <s v="UND"/>
    <n v="1"/>
    <n v="0"/>
    <n v="2753898"/>
    <n v="0"/>
    <n v="0"/>
    <n v="0"/>
    <n v="0"/>
    <n v="0"/>
    <n v="0"/>
    <x v="6"/>
    <n v="2753898"/>
    <n v="2753898"/>
    <n v="0"/>
    <n v="0"/>
    <n v="100"/>
    <x v="0"/>
  </r>
  <r>
    <n v="1036"/>
    <s v="TRUNNION TAMBOR SECADOR, INCLUYE EJE, CEDARAPIDS: FUNDICION DE ACERO 5150, DUREZA 36-38 HCR, EJE EN ACERO 1045 CON CHAVETA RECTANGULAR"/>
    <s v="UND"/>
    <n v="1"/>
    <n v="0"/>
    <n v="26501810.34"/>
    <n v="0"/>
    <n v="11385589.966938505"/>
    <n v="9598698.0522394776"/>
    <n v="0"/>
    <n v="7958587.5706105027"/>
    <n v="0"/>
    <x v="3"/>
    <n v="13861171"/>
    <n v="13861171"/>
    <n v="7398030.6694839783"/>
    <n v="53.372335349473566"/>
    <n v="46.627664650526434"/>
    <x v="1"/>
  </r>
  <r>
    <n v="1037"/>
    <s v="MANGUERA CAUCHO Y LONA - AIRE NEGRA 1/4 CON CAPSULA LATON 1/4, ACOPLE R2 MACHO 1/4, ACOPLE RAPIDO AIRE FOSTER BRONCE ACERO 1/4"/>
    <s v="UND"/>
    <n v="1"/>
    <n v="0"/>
    <n v="536386.31999999995"/>
    <n v="0"/>
    <n v="0"/>
    <n v="0"/>
    <n v="0"/>
    <n v="0"/>
    <n v="0"/>
    <x v="6"/>
    <n v="536386"/>
    <n v="536386"/>
    <n v="0"/>
    <n v="0"/>
    <n v="100"/>
    <x v="0"/>
  </r>
  <r>
    <n v="1038"/>
    <s v="WINCHER ELECTRICO DE 1 TON"/>
    <s v="UND"/>
    <n v="1"/>
    <n v="0"/>
    <n v="3978799.9999999995"/>
    <n v="0"/>
    <n v="0"/>
    <n v="0"/>
    <n v="0"/>
    <n v="0"/>
    <n v="0"/>
    <x v="6"/>
    <n v="3978800"/>
    <n v="3978800"/>
    <n v="0"/>
    <n v="0"/>
    <n v="100"/>
    <x v="0"/>
  </r>
  <r>
    <n v="1039"/>
    <s v="TONNER IMPRESORA HP LASER JET M1212NFMFP "/>
    <s v="UND"/>
    <n v="1"/>
    <n v="0"/>
    <n v="1033351.2"/>
    <n v="0"/>
    <n v="0"/>
    <n v="0"/>
    <n v="0"/>
    <n v="0"/>
    <n v="0"/>
    <x v="6"/>
    <n v="1033351"/>
    <n v="1033351"/>
    <n v="0"/>
    <n v="0"/>
    <n v="100"/>
    <x v="0"/>
  </r>
  <r>
    <n v="1040"/>
    <s v="PIEDRA ESMERIL"/>
    <s v="UND"/>
    <n v="1"/>
    <n v="0"/>
    <n v="45124"/>
    <n v="0"/>
    <n v="0"/>
    <n v="0"/>
    <n v="0"/>
    <n v="0"/>
    <n v="0"/>
    <x v="6"/>
    <n v="45124"/>
    <n v="45124"/>
    <n v="0"/>
    <n v="0"/>
    <n v="100"/>
    <x v="0"/>
  </r>
  <r>
    <n v="1041"/>
    <s v="MANGUERA RADIADOR 3/4 J30 R6 3/8 300PSI NEGRA NCR"/>
    <s v="UND"/>
    <n v="1"/>
    <n v="0"/>
    <n v="29701.8"/>
    <n v="0"/>
    <n v="0"/>
    <n v="0"/>
    <n v="0"/>
    <n v="0"/>
    <n v="0"/>
    <x v="6"/>
    <n v="29702"/>
    <n v="29702"/>
    <n v="0"/>
    <n v="0"/>
    <n v="100"/>
    <x v="0"/>
  </r>
  <r>
    <n v="1042"/>
    <s v="VARILLAS CORRUGADAS 9 MM X 6 METROS"/>
    <s v="UND"/>
    <n v="1"/>
    <n v="0"/>
    <n v="46281.68"/>
    <n v="0"/>
    <n v="0"/>
    <n v="0"/>
    <n v="0"/>
    <n v="0"/>
    <n v="0"/>
    <x v="6"/>
    <n v="46282"/>
    <n v="46282"/>
    <n v="0"/>
    <n v="0"/>
    <n v="100"/>
    <x v="0"/>
  </r>
  <r>
    <n v="1043"/>
    <s v="VARILLAS CORRUGADAS DE 1/2 X 6 METROS"/>
    <s v="UND"/>
    <n v="1"/>
    <n v="0"/>
    <n v="76133.119999999995"/>
    <n v="0"/>
    <n v="0"/>
    <n v="0"/>
    <n v="0"/>
    <n v="0"/>
    <n v="0"/>
    <x v="6"/>
    <n v="76133"/>
    <n v="76133"/>
    <n v="0"/>
    <n v="0"/>
    <n v="100"/>
    <x v="0"/>
  </r>
  <r>
    <n v="1044"/>
    <s v="RODAMIENTO 6005"/>
    <s v="UND"/>
    <n v="1"/>
    <n v="0"/>
    <n v="80080.599999999991"/>
    <n v="0"/>
    <n v="0"/>
    <n v="0"/>
    <n v="0"/>
    <n v="0"/>
    <n v="0"/>
    <x v="6"/>
    <n v="80081"/>
    <n v="80081"/>
    <n v="0"/>
    <n v="0"/>
    <n v="100"/>
    <x v="0"/>
  </r>
  <r>
    <n v="1045"/>
    <s v="MOTOR DE 10 HP 1800 RPM"/>
    <s v="KIT"/>
    <n v="1"/>
    <n v="0"/>
    <n v="17495120"/>
    <n v="0"/>
    <n v="0"/>
    <n v="0"/>
    <n v="0"/>
    <n v="0"/>
    <n v="0"/>
    <x v="6"/>
    <n v="17495120"/>
    <n v="17495120"/>
    <n v="0"/>
    <n v="0"/>
    <n v="100"/>
    <x v="0"/>
  </r>
  <r>
    <n v="1046"/>
    <s v="RODAMIENTO 6302"/>
    <s v="UND"/>
    <n v="1"/>
    <n v="0"/>
    <n v="86240.2"/>
    <n v="0"/>
    <n v="0"/>
    <n v="0"/>
    <n v="0"/>
    <n v="0"/>
    <n v="0"/>
    <x v="6"/>
    <n v="86240"/>
    <n v="86240"/>
    <n v="0"/>
    <n v="0"/>
    <n v="100"/>
    <x v="0"/>
  </r>
  <r>
    <n v="1047"/>
    <s v="RODAMIENTO 32219 RODILLO Y CUNA"/>
    <s v="UND"/>
    <n v="1"/>
    <n v="0"/>
    <n v="1841439.68"/>
    <n v="0"/>
    <n v="0"/>
    <n v="0"/>
    <n v="0"/>
    <n v="0"/>
    <n v="0"/>
    <x v="6"/>
    <n v="1841440"/>
    <n v="1841440"/>
    <n v="0"/>
    <n v="0"/>
    <n v="100"/>
    <x v="0"/>
  </r>
  <r>
    <n v="1048"/>
    <s v="RODAMIENTO 32213 RODILLO Y CUNA"/>
    <s v="UND"/>
    <n v="1"/>
    <n v="0"/>
    <n v="468163.24"/>
    <n v="0"/>
    <n v="0"/>
    <n v="0"/>
    <n v="0"/>
    <n v="0"/>
    <n v="0"/>
    <x v="6"/>
    <n v="468163"/>
    <n v="468163"/>
    <n v="0"/>
    <n v="0"/>
    <n v="100"/>
    <x v="0"/>
  </r>
  <r>
    <n v="1049"/>
    <s v="RODAMIENTO 4T - 30311 RODILLO Y CUNA"/>
    <s v="UND"/>
    <n v="1"/>
    <n v="0"/>
    <n v="452557.75999999995"/>
    <n v="0"/>
    <n v="0"/>
    <n v="0"/>
    <n v="0"/>
    <n v="0"/>
    <n v="0"/>
    <x v="6"/>
    <n v="452558"/>
    <n v="452558"/>
    <n v="0"/>
    <n v="0"/>
    <n v="100"/>
    <x v="0"/>
  </r>
  <r>
    <n v="1050"/>
    <s v="RETENEDOR 55X80X8"/>
    <s v="UND"/>
    <n v="1"/>
    <n v="0"/>
    <n v="48048.359999999993"/>
    <n v="0"/>
    <n v="0"/>
    <n v="0"/>
    <n v="0"/>
    <n v="0"/>
    <n v="0"/>
    <x v="6"/>
    <n v="48048"/>
    <n v="48048"/>
    <n v="0"/>
    <n v="0"/>
    <n v="100"/>
    <x v="0"/>
  </r>
  <r>
    <n v="1051"/>
    <s v="SOPORTE PARA PROGRAMADOR DE UN ǪUEMADOR RIELLO RLS 130"/>
    <s v="UND"/>
    <n v="1"/>
    <n v="0"/>
    <n v="894436.55999999994"/>
    <n v="0"/>
    <n v="0"/>
    <n v="0"/>
    <n v="0"/>
    <n v="0"/>
    <n v="0"/>
    <x v="6"/>
    <n v="894437"/>
    <n v="894437"/>
    <n v="0"/>
    <n v="0"/>
    <n v="100"/>
    <x v="0"/>
  </r>
  <r>
    <n v="1052"/>
    <s v="CILINDRO NEUMATICO DIAMETRO 40 CARRERA 140MM CON EMPAǪUES EN VITON, HORǪUILLA, BASCULANTE MACHO, BASCULANTE HEMBRE Y RACOR DE 1/4 X 1/2"/>
    <s v="UND"/>
    <n v="1"/>
    <n v="0"/>
    <n v="1971998.8399999999"/>
    <n v="0"/>
    <n v="0"/>
    <n v="0"/>
    <n v="0"/>
    <n v="0"/>
    <n v="0"/>
    <x v="6"/>
    <n v="1971999"/>
    <n v="1971999"/>
    <n v="0"/>
    <n v="0"/>
    <n v="100"/>
    <x v="0"/>
  </r>
  <r>
    <n v="1053"/>
    <s v="TORNILLO HEXAGONAL 7/8 X 2&quot; GRADO 8 CON TUERCA GUASA Y ARANDELA"/>
    <s v="UND"/>
    <n v="1"/>
    <n v="0"/>
    <n v="14562.64"/>
    <n v="0"/>
    <n v="0"/>
    <n v="0"/>
    <n v="0"/>
    <n v="0"/>
    <n v="0"/>
    <x v="6"/>
    <n v="14563"/>
    <n v="14563"/>
    <n v="0"/>
    <n v="0"/>
    <n v="100"/>
    <x v="0"/>
  </r>
  <r>
    <n v="1054"/>
    <s v="TORNILLO HEXAGONAL 1/2 X 3 1/2 2&quot; GRADO 8 CON TUERCA GUASA Y ARANDELA"/>
    <s v="UND"/>
    <n v="1"/>
    <n v="0"/>
    <n v="6186.28"/>
    <n v="0"/>
    <n v="0"/>
    <n v="0"/>
    <n v="0"/>
    <n v="0"/>
    <n v="0"/>
    <x v="6"/>
    <n v="6186"/>
    <n v="6186"/>
    <n v="0"/>
    <n v="0"/>
    <n v="100"/>
    <x v="0"/>
  </r>
  <r>
    <n v="1055"/>
    <s v="TORNILLO AVELLAN 5/8 X 3&quot; GRADO 8 CON TUERCA GUASA Y ARANDELA"/>
    <s v="UND"/>
    <n v="1"/>
    <n v="0"/>
    <n v="8208.16"/>
    <n v="0"/>
    <n v="0"/>
    <n v="0"/>
    <n v="0"/>
    <n v="0"/>
    <n v="0"/>
    <x v="6"/>
    <n v="8208"/>
    <n v="8208"/>
    <n v="0"/>
    <n v="0"/>
    <n v="100"/>
    <x v="0"/>
  </r>
  <r>
    <n v="1056"/>
    <s v="TORNILLO M10 X 25MM"/>
    <s v="UND"/>
    <n v="1"/>
    <n v="0"/>
    <n v="992.95999999999992"/>
    <n v="0"/>
    <n v="0"/>
    <n v="0"/>
    <n v="0"/>
    <n v="0"/>
    <n v="0"/>
    <x v="6"/>
    <n v="993"/>
    <n v="993"/>
    <n v="0"/>
    <n v="0"/>
    <n v="100"/>
    <x v="0"/>
  </r>
  <r>
    <n v="1057"/>
    <s v="TORNILLO M12 X 25MM"/>
    <s v="UND"/>
    <n v="1"/>
    <n v="0"/>
    <n v="1430.28"/>
    <n v="0"/>
    <n v="0"/>
    <n v="0"/>
    <n v="0"/>
    <n v="0"/>
    <n v="0"/>
    <x v="6"/>
    <n v="1430"/>
    <n v="1430"/>
    <n v="0"/>
    <n v="0"/>
    <n v="100"/>
    <x v="0"/>
  </r>
  <r>
    <n v="1058"/>
    <s v="DIFERENCIAL DE 2 TONELADAS TRUPER"/>
    <s v="UND"/>
    <n v="1"/>
    <n v="0"/>
    <n v="1404557"/>
    <n v="0"/>
    <n v="0"/>
    <n v="0"/>
    <n v="0"/>
    <n v="0"/>
    <n v="0"/>
    <x v="6"/>
    <n v="1404557"/>
    <n v="1404557"/>
    <n v="0"/>
    <n v="0"/>
    <n v="100"/>
    <x v="0"/>
  </r>
  <r>
    <n v="1059"/>
    <s v="DIFERENCIAL DE 5 TONELADAS TRUPER"/>
    <s v="UND"/>
    <n v="1"/>
    <n v="0"/>
    <n v="2834651.4"/>
    <n v="0"/>
    <n v="0"/>
    <n v="0"/>
    <n v="0"/>
    <n v="0"/>
    <n v="0"/>
    <x v="6"/>
    <n v="2834651"/>
    <n v="2834651"/>
    <n v="0"/>
    <n v="0"/>
    <n v="100"/>
    <x v="0"/>
  </r>
  <r>
    <n v="1060"/>
    <s v="VALVULA 3/4&quot; ALTA TEMPERATURA 300 PSI EN ACERO AL CARBON"/>
    <s v="UND"/>
    <n v="1"/>
    <n v="0"/>
    <n v="360485.07999999996"/>
    <n v="0"/>
    <n v="0"/>
    <n v="0"/>
    <n v="0"/>
    <n v="0"/>
    <n v="0"/>
    <x v="6"/>
    <n v="360485"/>
    <n v="360485"/>
    <n v="0"/>
    <n v="0"/>
    <n v="100"/>
    <x v="0"/>
  </r>
  <r>
    <n v="1061"/>
    <s v="MANOMETRO DE 0 A 50 PSI"/>
    <s v="UND"/>
    <n v="1"/>
    <n v="0"/>
    <n v="218475.56"/>
    <n v="0"/>
    <n v="0"/>
    <n v="0"/>
    <n v="0"/>
    <n v="0"/>
    <n v="0"/>
    <x v="6"/>
    <n v="218476"/>
    <n v="218476"/>
    <n v="0"/>
    <n v="0"/>
    <n v="100"/>
    <x v="0"/>
  </r>
  <r>
    <n v="1062"/>
    <s v="LIJA 180"/>
    <s v="UND"/>
    <n v="1"/>
    <n v="0"/>
    <n v="3935.8799999999997"/>
    <n v="0"/>
    <n v="0"/>
    <n v="0"/>
    <n v="0"/>
    <n v="0"/>
    <n v="0"/>
    <x v="6"/>
    <n v="3936"/>
    <n v="3936"/>
    <n v="0"/>
    <n v="0"/>
    <n v="100"/>
    <x v="0"/>
  </r>
  <r>
    <n v="1063"/>
    <s v="LIJA 240"/>
    <s v="UND"/>
    <n v="1"/>
    <n v="0"/>
    <n v="3935.8799999999997"/>
    <n v="0"/>
    <n v="0"/>
    <n v="0"/>
    <n v="0"/>
    <n v="0"/>
    <n v="0"/>
    <x v="6"/>
    <n v="3936"/>
    <n v="3936"/>
    <n v="0"/>
    <n v="0"/>
    <n v="100"/>
    <x v="0"/>
  </r>
  <r>
    <n v="1064"/>
    <s v="LIJA 320"/>
    <s v="UND"/>
    <n v="1"/>
    <n v="0"/>
    <n v="3935.8799999999997"/>
    <n v="0"/>
    <n v="0"/>
    <n v="0"/>
    <n v="0"/>
    <n v="0"/>
    <n v="0"/>
    <x v="6"/>
    <n v="3936"/>
    <n v="3936"/>
    <n v="0"/>
    <n v="0"/>
    <n v="100"/>
    <x v="0"/>
  </r>
  <r>
    <n v="1065"/>
    <s v="MODULO CONTROLADOR ǪUEMADOR RIELLO LFL1.333 SIEMENS (PROGRAMADOR SIEMENS LFL1.333 - 220V (LFL1.33))"/>
    <s v="UND"/>
    <n v="1"/>
    <n v="0"/>
    <n v="7313569.1599999992"/>
    <n v="0"/>
    <n v="0"/>
    <n v="0"/>
    <n v="0"/>
    <n v="0"/>
    <n v="0"/>
    <x v="6"/>
    <n v="7313569"/>
    <n v="7313569"/>
    <n v="0"/>
    <n v="0"/>
    <n v="100"/>
    <x v="0"/>
  </r>
  <r>
    <n v="1066"/>
    <s v="FILTER ELEMENT, AI MM0467601"/>
    <s v="UND"/>
    <n v="1"/>
    <n v="1257580.0999999999"/>
    <n v="1676578.16"/>
    <n v="0"/>
    <n v="0"/>
    <n v="0"/>
    <n v="0"/>
    <n v="0"/>
    <n v="0"/>
    <x v="4"/>
    <n v="1467079"/>
    <n v="1467079"/>
    <n v="209499.03000000006"/>
    <n v="14.280010142603095"/>
    <n v="85.719989857396911"/>
    <x v="0"/>
  </r>
  <r>
    <n v="1067"/>
    <s v="CHUMACERA FLANCHE F208-24 CON RODAMIENTO"/>
    <s v="UND"/>
    <n v="1"/>
    <n v="0"/>
    <n v="334284.15999999997"/>
    <n v="0"/>
    <n v="0"/>
    <n v="0"/>
    <n v="0"/>
    <n v="0"/>
    <n v="0"/>
    <x v="6"/>
    <n v="334284"/>
    <n v="334284"/>
    <n v="0"/>
    <n v="0"/>
    <n v="100"/>
    <x v="0"/>
  </r>
  <r>
    <n v="1068"/>
    <s v="FILTER ELEMENT, AI MM0467602"/>
    <s v="UND"/>
    <n v="1"/>
    <n v="752020.5"/>
    <n v="1084524.5999999999"/>
    <n v="0"/>
    <n v="0"/>
    <n v="0"/>
    <n v="0"/>
    <n v="0"/>
    <n v="0"/>
    <x v="4"/>
    <n v="918273"/>
    <n v="918273"/>
    <n v="166252.05000000005"/>
    <n v="18.104860972717269"/>
    <n v="81.895139027282738"/>
    <x v="0"/>
  </r>
  <r>
    <n v="1069"/>
    <s v="SERVICIO DE FABRICACION E INSTALACION DE BANDA RECHAZO DE PLANTA: '-BANDA NERVADA 2 LONAS DE 16&quot; DE ANCHO CON NERVADURA EN Y DE 8MM DE ALTURA -EMPALME EN FRIO A BANDA DE 15"/>
    <s v="UND"/>
    <n v="1"/>
    <n v="0"/>
    <n v="16021474.559999999"/>
    <n v="0"/>
    <n v="0"/>
    <n v="0"/>
    <n v="0"/>
    <n v="0"/>
    <n v="0"/>
    <x v="6"/>
    <n v="16021475"/>
    <n v="16021475"/>
    <n v="0"/>
    <n v="0"/>
    <n v="100"/>
    <x v="0"/>
  </r>
  <r>
    <n v="1070"/>
    <s v="RODAMIENTO 6308 2 RS MARCA SKF"/>
    <s v="UND"/>
    <n v="1"/>
    <n v="0"/>
    <n v="334284.15999999997"/>
    <n v="0"/>
    <n v="0"/>
    <n v="0"/>
    <n v="0"/>
    <n v="0"/>
    <n v="0"/>
    <x v="6"/>
    <n v="334284"/>
    <n v="334284"/>
    <n v="0"/>
    <n v="0"/>
    <n v="100"/>
    <x v="0"/>
  </r>
  <r>
    <n v="1071"/>
    <s v="MALLA CRIBA ESTANDAR H 3/8 C 3/16&quot; A:1,325 L:2,70 G:0,10"/>
    <s v="UND"/>
    <n v="1"/>
    <n v="0"/>
    <n v="3468141.32"/>
    <n v="0"/>
    <n v="0"/>
    <n v="0"/>
    <n v="0"/>
    <n v="0"/>
    <n v="0"/>
    <x v="6"/>
    <n v="3468141"/>
    <n v="3468141"/>
    <n v="0"/>
    <n v="0"/>
    <n v="100"/>
    <x v="0"/>
  </r>
  <r>
    <n v="1072"/>
    <s v="BISAGRA SOLDAR DE 1/2"/>
    <s v="UND"/>
    <n v="1"/>
    <n v="0"/>
    <n v="4699.16"/>
    <n v="0"/>
    <n v="0"/>
    <n v="0"/>
    <n v="0"/>
    <n v="0"/>
    <n v="0"/>
    <x v="6"/>
    <n v="4699"/>
    <n v="4699"/>
    <n v="0"/>
    <n v="0"/>
    <n v="100"/>
    <x v="0"/>
  </r>
  <r>
    <n v="1073"/>
    <s v="6308 2RS1 - SKF"/>
    <s v="UND"/>
    <n v="1"/>
    <n v="0"/>
    <n v="322652.83999999997"/>
    <n v="0"/>
    <n v="0"/>
    <n v="0"/>
    <n v="0"/>
    <n v="0"/>
    <n v="0"/>
    <x v="6"/>
    <n v="322653"/>
    <n v="322653"/>
    <n v="0"/>
    <n v="0"/>
    <n v="100"/>
    <x v="0"/>
  </r>
  <r>
    <n v="1074"/>
    <s v="KIT DE EMPAQUES PARA CILINDRO 125"/>
    <s v="UND"/>
    <n v="1"/>
    <n v="0"/>
    <n v="663668.47999999998"/>
    <n v="0"/>
    <n v="0"/>
    <n v="0"/>
    <n v="0"/>
    <n v="0"/>
    <n v="0"/>
    <x v="6"/>
    <n v="663668"/>
    <n v="663668"/>
    <n v="0"/>
    <n v="0"/>
    <n v="100"/>
    <x v="0"/>
  </r>
  <r>
    <n v="1075"/>
    <s v="CONTACTOR 12 AM AF 1SBL 15700R1310 ABB"/>
    <s v="KIT"/>
    <n v="1"/>
    <n v="0"/>
    <n v="966730.08"/>
    <n v="0"/>
    <n v="0"/>
    <n v="0"/>
    <n v="0"/>
    <n v="0"/>
    <n v="0"/>
    <x v="6"/>
    <n v="966730"/>
    <n v="966730"/>
    <n v="0"/>
    <n v="0"/>
    <n v="100"/>
    <x v="0"/>
  </r>
  <r>
    <n v="1076"/>
    <s v="RELE TERMICO 4.2 - 5.7 TF42-5.7 1SAZ72120R1038 ABB"/>
    <s v="UND"/>
    <n v="1"/>
    <n v="0"/>
    <n v="488975.95999999996"/>
    <n v="0"/>
    <n v="0"/>
    <n v="0"/>
    <n v="0"/>
    <n v="0"/>
    <n v="0"/>
    <x v="6"/>
    <n v="488976"/>
    <n v="488976"/>
    <n v="0"/>
    <n v="0"/>
    <n v="100"/>
    <x v="0"/>
  </r>
  <r>
    <n v="1077"/>
    <s v="RETENEDOR 55 - 100 -10"/>
    <s v="UND"/>
    <n v="1"/>
    <n v="0"/>
    <n v="50639.799999999996"/>
    <n v="0"/>
    <n v="0"/>
    <n v="0"/>
    <n v="0"/>
    <n v="0"/>
    <n v="0"/>
    <x v="6"/>
    <n v="50640"/>
    <n v="50640"/>
    <n v="0"/>
    <n v="0"/>
    <n v="100"/>
    <x v="0"/>
  </r>
  <r>
    <n v="1078"/>
    <s v="RETENEDOR 55 - 90 - 8"/>
    <s v="UND"/>
    <n v="1"/>
    <n v="0"/>
    <n v="49650.32"/>
    <n v="0"/>
    <n v="0"/>
    <n v="0"/>
    <n v="0"/>
    <n v="0"/>
    <n v="0"/>
    <x v="6"/>
    <n v="49650"/>
    <n v="49650"/>
    <n v="0"/>
    <n v="0"/>
    <n v="100"/>
    <x v="0"/>
  </r>
  <r>
    <n v="1079"/>
    <s v="RETENEDOR 30 - 72 - 10"/>
    <s v="UND"/>
    <n v="1"/>
    <n v="0"/>
    <n v="36743"/>
    <n v="0"/>
    <n v="0"/>
    <n v="0"/>
    <n v="0"/>
    <n v="0"/>
    <n v="0"/>
    <x v="6"/>
    <n v="36743"/>
    <n v="36743"/>
    <n v="0"/>
    <n v="0"/>
    <n v="100"/>
    <x v="0"/>
  </r>
  <r>
    <n v="1080"/>
    <s v="RODAMIENTO 6208"/>
    <s v="UND"/>
    <n v="1"/>
    <n v="0"/>
    <n v="183634.96"/>
    <n v="0"/>
    <n v="0"/>
    <n v="0"/>
    <n v="0"/>
    <n v="0"/>
    <n v="0"/>
    <x v="6"/>
    <n v="183635"/>
    <n v="183635"/>
    <n v="0"/>
    <n v="0"/>
    <n v="100"/>
    <x v="0"/>
  </r>
  <r>
    <n v="1081"/>
    <s v="BREAKER 2X1"/>
    <s v="UND"/>
    <n v="1"/>
    <n v="0"/>
    <n v="78397.439999999988"/>
    <n v="0"/>
    <n v="0"/>
    <n v="0"/>
    <n v="0"/>
    <n v="0"/>
    <n v="0"/>
    <x v="6"/>
    <n v="78397"/>
    <n v="78397"/>
    <n v="0"/>
    <n v="0"/>
    <n v="100"/>
    <x v="0"/>
  </r>
  <r>
    <n v="1082"/>
    <s v="ESCOBILLAS"/>
    <s v="UND"/>
    <n v="1"/>
    <n v="0"/>
    <n v="32905.72"/>
    <n v="0"/>
    <n v="0"/>
    <n v="0"/>
    <n v="0"/>
    <n v="0"/>
    <n v="0"/>
    <x v="6"/>
    <n v="32906"/>
    <n v="32906"/>
    <n v="0"/>
    <n v="0"/>
    <n v="100"/>
    <x v="0"/>
  </r>
  <r>
    <n v="1083"/>
    <s v="BROCA TIPO HILTI DE 1/4"/>
    <s v="UND"/>
    <n v="1"/>
    <n v="0"/>
    <n v="19085.48"/>
    <n v="0"/>
    <n v="0"/>
    <n v="0"/>
    <n v="0"/>
    <n v="0"/>
    <n v="0"/>
    <x v="6"/>
    <n v="19085"/>
    <n v="19085"/>
    <n v="0"/>
    <n v="0"/>
    <n v="100"/>
    <x v="0"/>
  </r>
  <r>
    <n v="1084"/>
    <s v="FUSIBLES DE 2A 250"/>
    <s v="UND"/>
    <n v="1"/>
    <n v="0"/>
    <n v="1697.08"/>
    <n v="0"/>
    <n v="0"/>
    <n v="0"/>
    <n v="0"/>
    <n v="0"/>
    <n v="0"/>
    <x v="6"/>
    <n v="1697"/>
    <n v="1697"/>
    <n v="0"/>
    <n v="0"/>
    <n v="100"/>
    <x v="0"/>
  </r>
  <r>
    <n v="1085"/>
    <s v="VALVULA CORTINA 150L X 3&quot;"/>
    <s v="UND"/>
    <n v="1"/>
    <n v="0"/>
    <n v="3899432.8"/>
    <n v="0"/>
    <n v="0"/>
    <n v="0"/>
    <n v="0"/>
    <n v="0"/>
    <n v="0"/>
    <x v="6"/>
    <n v="3899433"/>
    <n v="3899433"/>
    <n v="0"/>
    <n v="0"/>
    <n v="100"/>
    <x v="0"/>
  </r>
  <r>
    <n v="1086"/>
    <s v="KIT DE EMPAQUES PARA CILINDRO 80"/>
    <s v="UND"/>
    <n v="1"/>
    <n v="0"/>
    <n v="297651.36"/>
    <n v="0"/>
    <n v="0"/>
    <n v="0"/>
    <n v="0"/>
    <n v="0"/>
    <n v="0"/>
    <x v="6"/>
    <n v="297651"/>
    <n v="297651"/>
    <n v="0"/>
    <n v="0"/>
    <n v="100"/>
    <x v="0"/>
  </r>
  <r>
    <n v="1087"/>
    <s v="CORREA TRITURADORA MOVIL"/>
    <s v="UND"/>
    <n v="1"/>
    <n v="0"/>
    <n v="8916625.3599999994"/>
    <n v="0"/>
    <n v="0"/>
    <n v="0"/>
    <n v="0"/>
    <n v="0"/>
    <n v="0"/>
    <x v="6"/>
    <n v="8916625"/>
    <n v="8916625"/>
    <n v="0"/>
    <n v="0"/>
    <n v="100"/>
    <x v="0"/>
  </r>
  <r>
    <n v="1088"/>
    <s v="MOTORREDUCTOR SK 972.1 - -IEC 180 - MD 180L/4 HP:30.0 REL: 21.99"/>
    <s v="UND"/>
    <n v="1"/>
    <n v="0"/>
    <n v="46566251.199999996"/>
    <n v="0"/>
    <n v="0"/>
    <n v="0"/>
    <n v="0"/>
    <n v="0"/>
    <n v="0"/>
    <x v="6"/>
    <n v="46566251"/>
    <n v="46566251"/>
    <n v="0"/>
    <n v="0"/>
    <n v="100"/>
    <x v="0"/>
  </r>
  <r>
    <n v="1089"/>
    <s v="BROCA TIPO HILTI DE 3/16"/>
    <s v="UND"/>
    <n v="1"/>
    <n v="0"/>
    <n v="19666.64"/>
    <n v="0"/>
    <n v="0"/>
    <n v="0"/>
    <n v="0"/>
    <n v="0"/>
    <n v="0"/>
    <x v="6"/>
    <n v="19667"/>
    <n v="19667"/>
    <n v="0"/>
    <n v="0"/>
    <n v="100"/>
    <x v="0"/>
  </r>
  <r>
    <n v="1090"/>
    <s v="BROCA TIPO HILTI DE 5/16"/>
    <s v="UND"/>
    <n v="1"/>
    <n v="0"/>
    <n v="21362.559999999998"/>
    <n v="0"/>
    <n v="0"/>
    <n v="0"/>
    <n v="0"/>
    <n v="0"/>
    <n v="0"/>
    <x v="6"/>
    <n v="21363"/>
    <n v="21363"/>
    <n v="0"/>
    <n v="0"/>
    <n v="100"/>
    <x v="0"/>
  </r>
  <r>
    <n v="1091"/>
    <s v="BROCA TIPO HILTI DE 3/8"/>
    <s v="UND"/>
    <n v="1"/>
    <n v="0"/>
    <n v="22630.44"/>
    <n v="0"/>
    <n v="0"/>
    <n v="0"/>
    <n v="0"/>
    <n v="0"/>
    <n v="0"/>
    <x v="6"/>
    <n v="22630"/>
    <n v="22630"/>
    <n v="0"/>
    <n v="0"/>
    <n v="100"/>
    <x v="0"/>
  </r>
  <r>
    <n v="1092"/>
    <s v="CINCEL RANURADO PUNTA PALA"/>
    <s v="UND"/>
    <n v="1"/>
    <n v="0"/>
    <n v="72136.92"/>
    <n v="0"/>
    <n v="0"/>
    <n v="0"/>
    <n v="0"/>
    <n v="0"/>
    <n v="0"/>
    <x v="6"/>
    <n v="72137"/>
    <n v="72137"/>
    <n v="0"/>
    <n v="0"/>
    <n v="100"/>
    <x v="0"/>
  </r>
  <r>
    <n v="1093"/>
    <s v="CINCEL RANURADO PUNTA"/>
    <s v="UND"/>
    <n v="1"/>
    <n v="0"/>
    <n v="73371.159999999989"/>
    <n v="0"/>
    <n v="0"/>
    <n v="0"/>
    <n v="0"/>
    <n v="0"/>
    <n v="0"/>
    <x v="6"/>
    <n v="73371"/>
    <n v="73371"/>
    <n v="0"/>
    <n v="0"/>
    <n v="100"/>
    <x v="0"/>
  </r>
  <r>
    <n v="1094"/>
    <s v="MANGUERA BLINDADA MACHO HEMBRA DE 1&quot; X 50CM"/>
    <s v="UND"/>
    <n v="1"/>
    <n v="0"/>
    <n v="415206.92"/>
    <n v="0"/>
    <n v="0"/>
    <n v="0"/>
    <n v="0"/>
    <n v="0"/>
    <n v="0"/>
    <x v="6"/>
    <n v="415207"/>
    <n v="415207"/>
    <n v="0"/>
    <n v="0"/>
    <n v="100"/>
    <x v="0"/>
  </r>
  <r>
    <n v="1095"/>
    <s v="PAQUETE DE AMRRES PLASTICOS X 10 CM"/>
    <s v="UND"/>
    <n v="1"/>
    <n v="0"/>
    <n v="15323.599999999999"/>
    <n v="0"/>
    <n v="0"/>
    <n v="0"/>
    <n v="0"/>
    <n v="0"/>
    <n v="0"/>
    <x v="6"/>
    <n v="15324"/>
    <n v="15324"/>
    <n v="0"/>
    <n v="0"/>
    <n v="100"/>
    <x v="0"/>
  </r>
  <r>
    <n v="1096"/>
    <s v="PAQUETE DE AMRRES PLASTICOS X 20 CM"/>
    <s v="UND"/>
    <n v="1"/>
    <n v="0"/>
    <n v="32237.559999999998"/>
    <n v="0"/>
    <n v="0"/>
    <n v="0"/>
    <n v="0"/>
    <n v="0"/>
    <n v="0"/>
    <x v="6"/>
    <n v="32238"/>
    <n v="32238"/>
    <n v="0"/>
    <n v="0"/>
    <n v="100"/>
    <x v="0"/>
  </r>
  <r>
    <n v="1097"/>
    <s v="DISCO FLAP GRANO DE 60V 115X22,2MM"/>
    <s v="UND"/>
    <n v="1"/>
    <n v="0"/>
    <n v="10054.879999999999"/>
    <n v="0"/>
    <n v="0"/>
    <n v="0"/>
    <n v="0"/>
    <n v="0"/>
    <n v="0"/>
    <x v="6"/>
    <n v="10055"/>
    <n v="10055"/>
    <n v="0"/>
    <n v="0"/>
    <n v="100"/>
    <x v="0"/>
  </r>
  <r>
    <n v="1098"/>
    <s v="DISCO FLAP GRANO DE 80V 115X22,2MM"/>
    <s v="UND"/>
    <n v="1"/>
    <n v="0"/>
    <n v="9885.5199999999986"/>
    <n v="0"/>
    <n v="0"/>
    <n v="0"/>
    <n v="0"/>
    <n v="0"/>
    <n v="0"/>
    <x v="6"/>
    <n v="9886"/>
    <n v="9886"/>
    <n v="0"/>
    <n v="0"/>
    <n v="100"/>
    <x v="0"/>
  </r>
  <r>
    <n v="1099"/>
    <s v="MANGA OLLA PESAJE CEMENTO CONCRETO"/>
    <s v="UND"/>
    <n v="1"/>
    <n v="0"/>
    <n v="90527.56"/>
    <n v="0"/>
    <n v="0"/>
    <n v="0"/>
    <n v="0"/>
    <n v="0"/>
    <n v="0"/>
    <x v="6"/>
    <n v="90528"/>
    <n v="90528"/>
    <n v="0"/>
    <n v="0"/>
    <n v="100"/>
    <x v="0"/>
  </r>
  <r>
    <n v="1100"/>
    <s v="SOPORTE P 212 CON RODAMIENTO"/>
    <s v="UND"/>
    <n v="1"/>
    <n v="0"/>
    <n v="464454.72"/>
    <n v="0"/>
    <n v="0"/>
    <n v="0"/>
    <n v="0"/>
    <n v="0"/>
    <n v="0"/>
    <x v="6"/>
    <n v="464455"/>
    <n v="464455"/>
    <n v="0"/>
    <n v="0"/>
    <n v="100"/>
    <x v="0"/>
  </r>
  <r>
    <n v="1101"/>
    <s v="PRESOSTATO DANFOSS"/>
    <s v="UND"/>
    <n v="1"/>
    <n v="0"/>
    <n v="706068.79999999993"/>
    <n v="0"/>
    <n v="0"/>
    <n v="932058.07378152781"/>
    <n v="0"/>
    <n v="0"/>
    <n v="0"/>
    <x v="4"/>
    <n v="819063"/>
    <n v="819063"/>
    <n v="112994.63689076327"/>
    <n v="13.795597761193374"/>
    <n v="86.204402238806622"/>
    <x v="0"/>
  </r>
  <r>
    <n v="1102"/>
    <s v="CANASTILLA EN ACERO PARA MANGA DE 6&quot;X1600MM"/>
    <s v="UND"/>
    <n v="1"/>
    <n v="0"/>
    <n v="239514.47999999998"/>
    <n v="1147241.7472545365"/>
    <n v="890472.96451399592"/>
    <n v="1374523.4718606949"/>
    <n v="204950.35541195478"/>
    <n v="194530.91914976222"/>
    <n v="0"/>
    <x v="0"/>
    <n v="675206"/>
    <n v="675206"/>
    <n v="483083.59255297895"/>
    <n v="71.54610482622769"/>
    <n v="28.45389517377231"/>
    <x v="1"/>
  </r>
  <r>
    <n v="1103"/>
    <s v="MALLA CRIBA H 7/8 C 5/16&quot; (MCH7/8C5/16&quot;) ANCHO 0,74 LARGO 1,55"/>
    <s v="UND"/>
    <n v="1"/>
    <n v="0"/>
    <n v="1477778.5199999998"/>
    <n v="0"/>
    <n v="0"/>
    <n v="0"/>
    <n v="0"/>
    <n v="0"/>
    <n v="0"/>
    <x v="6"/>
    <n v="1477779"/>
    <n v="1477779"/>
    <n v="0"/>
    <n v="0"/>
    <n v="100"/>
    <x v="0"/>
  </r>
  <r>
    <n v="1104"/>
    <s v="MALLA CRIBA H 7/8 C 5/16&quot; (MCH7/8C5/16&quot;) ANCHO 1,15 GANCHO 2&quot;  LARGO 4,29"/>
    <s v="UND"/>
    <n v="1"/>
    <n v="0"/>
    <n v="4916387.3999999994"/>
    <n v="0"/>
    <n v="0"/>
    <n v="0"/>
    <n v="0"/>
    <n v="0"/>
    <n v="0"/>
    <x v="6"/>
    <n v="4916387"/>
    <n v="4916387"/>
    <n v="0"/>
    <n v="0"/>
    <n v="100"/>
    <x v="0"/>
  </r>
  <r>
    <n v="1105"/>
    <s v="ACEITE HIDRAULICO (CAT-HYDO-ADVANCED 10)"/>
    <s v="UND"/>
    <n v="1"/>
    <n v="0"/>
    <n v="700788.48"/>
    <n v="0"/>
    <n v="0"/>
    <n v="0"/>
    <n v="0"/>
    <n v="0"/>
    <n v="0"/>
    <x v="6"/>
    <n v="700788"/>
    <n v="700788"/>
    <n v="0"/>
    <n v="0"/>
    <n v="100"/>
    <x v="0"/>
  </r>
  <r>
    <n v="1106"/>
    <s v="PAPEL ASBESTO A9000 X 1/32"/>
    <s v="UND"/>
    <n v="1"/>
    <n v="0"/>
    <n v="161601.91999999998"/>
    <n v="0"/>
    <n v="0"/>
    <n v="0"/>
    <n v="0"/>
    <n v="0"/>
    <n v="0"/>
    <x v="6"/>
    <n v="161602"/>
    <n v="161602"/>
    <n v="0"/>
    <n v="0"/>
    <n v="100"/>
    <x v="0"/>
  </r>
  <r>
    <n v="1107"/>
    <s v="PAPEL ASBESTO A9000 X 1/16"/>
    <s v="UND"/>
    <n v="1"/>
    <n v="0"/>
    <n v="160757.44"/>
    <n v="0"/>
    <n v="0"/>
    <n v="0"/>
    <n v="0"/>
    <n v="0"/>
    <n v="0"/>
    <x v="6"/>
    <n v="160757"/>
    <n v="160757"/>
    <n v="0"/>
    <n v="0"/>
    <n v="100"/>
    <x v="0"/>
  </r>
  <r>
    <n v="1108"/>
    <s v="TORNILLO NUMERO PARTE GECOLSA MM0468756"/>
    <s v="UND"/>
    <n v="1"/>
    <n v="0"/>
    <n v="545835.67999999993"/>
    <n v="0"/>
    <n v="0"/>
    <n v="0"/>
    <n v="0"/>
    <n v="0"/>
    <n v="0"/>
    <x v="6"/>
    <n v="545836"/>
    <n v="545836"/>
    <n v="0"/>
    <n v="0"/>
    <n v="100"/>
    <x v="0"/>
  </r>
  <r>
    <n v="1109"/>
    <s v="TUERCA NUMERO PARTE GECOLSA 704203927360"/>
    <s v="UND"/>
    <n v="1"/>
    <n v="0"/>
    <n v="95543.4"/>
    <n v="0"/>
    <n v="0"/>
    <n v="0"/>
    <n v="0"/>
    <n v="0"/>
    <n v="0"/>
    <x v="6"/>
    <n v="95543"/>
    <n v="95543"/>
    <n v="0"/>
    <n v="0"/>
    <n v="100"/>
    <x v="0"/>
  </r>
  <r>
    <n v="1110"/>
    <s v="MANTENIMIENTO PM4 TRITURADORA FIJA METSO "/>
    <s v="UND"/>
    <n v="1"/>
    <n v="0"/>
    <n v="29878152.479999997"/>
    <n v="0"/>
    <n v="0"/>
    <n v="0"/>
    <n v="0"/>
    <n v="0"/>
    <n v="0"/>
    <x v="6"/>
    <n v="29878152"/>
    <n v="29878152"/>
    <n v="0"/>
    <n v="0"/>
    <n v="100"/>
    <x v="0"/>
  </r>
  <r>
    <n v="1111"/>
    <s v="MANGUITO PARA RODAMIENTO 23138 MM REF H3138 MARCA SKF"/>
    <s v="UND"/>
    <n v="1"/>
    <n v="0"/>
    <n v="3733848.5999999996"/>
    <n v="0"/>
    <n v="0"/>
    <n v="0"/>
    <n v="0"/>
    <n v="0"/>
    <n v="0"/>
    <x v="6"/>
    <n v="3733849"/>
    <n v="3733849"/>
    <n v="0"/>
    <n v="0"/>
    <n v="100"/>
    <x v="0"/>
  </r>
  <r>
    <n v="1112"/>
    <s v="ACEITE 15W40 POR 1/4 GALON"/>
    <s v="UND"/>
    <n v="1"/>
    <n v="0"/>
    <n v="69199.799999999988"/>
    <n v="0"/>
    <n v="0"/>
    <n v="0"/>
    <n v="0"/>
    <n v="0"/>
    <n v="0"/>
    <x v="6"/>
    <n v="69200"/>
    <n v="69200"/>
    <n v="0"/>
    <n v="0"/>
    <n v="100"/>
    <x v="0"/>
  </r>
  <r>
    <n v="1113"/>
    <s v="FILTRO DE ACEITE HCX3614B159OLP067"/>
    <s v="UND"/>
    <n v="1"/>
    <n v="0"/>
    <n v="40293.759999999995"/>
    <n v="0"/>
    <n v="0"/>
    <n v="0"/>
    <n v="0"/>
    <n v="0"/>
    <n v="0"/>
    <x v="6"/>
    <n v="40294"/>
    <n v="40294"/>
    <n v="0"/>
    <n v="0"/>
    <n v="100"/>
    <x v="0"/>
  </r>
  <r>
    <n v="1114"/>
    <s v="FILTRO DE AIRE INTERNO Y EXTERNO  REF: FF3627"/>
    <s v="UND"/>
    <n v="1"/>
    <n v="0"/>
    <n v="59009.2"/>
    <n v="0"/>
    <n v="0"/>
    <n v="0"/>
    <n v="0"/>
    <n v="0"/>
    <n v="0"/>
    <x v="6"/>
    <n v="59009"/>
    <n v="59009"/>
    <n v="0"/>
    <n v="0"/>
    <n v="100"/>
    <x v="0"/>
  </r>
  <r>
    <n v="1115"/>
    <s v="FILTRO DE COMBUSTIBLE P550012 PFG516K311083"/>
    <s v="UND"/>
    <n v="1"/>
    <n v="0"/>
    <n v="69133.679999999993"/>
    <n v="0"/>
    <n v="0"/>
    <n v="0"/>
    <n v="0"/>
    <n v="0"/>
    <n v="0"/>
    <x v="6"/>
    <n v="69134"/>
    <n v="69134"/>
    <n v="0"/>
    <n v="0"/>
    <n v="100"/>
    <x v="0"/>
  </r>
  <r>
    <n v="1116"/>
    <s v="GUARDAMOTOR STK TERMOMAGET 6.0 - 10.0 A"/>
    <s v="UND"/>
    <n v="1"/>
    <n v="0"/>
    <n v="370889.12"/>
    <n v="0"/>
    <n v="0"/>
    <n v="0"/>
    <n v="0"/>
    <n v="0"/>
    <n v="0"/>
    <x v="6"/>
    <n v="370889"/>
    <n v="370889"/>
    <n v="0"/>
    <n v="0"/>
    <n v="100"/>
    <x v="0"/>
  </r>
  <r>
    <n v="1117"/>
    <s v="TAPA PROE GALV 5800 2X4"/>
    <s v="UND"/>
    <n v="1"/>
    <n v="0"/>
    <n v="4111.04"/>
    <n v="0"/>
    <n v="0"/>
    <n v="0"/>
    <n v="0"/>
    <n v="0"/>
    <n v="0"/>
    <x v="6"/>
    <n v="4111"/>
    <n v="4111"/>
    <n v="0"/>
    <n v="0"/>
    <n v="100"/>
    <x v="0"/>
  </r>
  <r>
    <n v="1118"/>
    <s v="TAPA PROE GALV 2400 4X4&quot; MIXTA"/>
    <s v="UND"/>
    <n v="1"/>
    <n v="0"/>
    <n v="4833.7199999999993"/>
    <n v="0"/>
    <n v="0"/>
    <n v="0"/>
    <n v="0"/>
    <n v="0"/>
    <n v="0"/>
    <x v="6"/>
    <n v="4834"/>
    <n v="4834"/>
    <n v="0"/>
    <n v="0"/>
    <n v="100"/>
    <x v="0"/>
  </r>
  <r>
    <n v="1119"/>
    <s v="TOMA LEV DOBLE CP 15A 125V BLAN"/>
    <s v="UND"/>
    <n v="1"/>
    <n v="0"/>
    <n v="14067.32"/>
    <n v="0"/>
    <n v="0"/>
    <n v="0"/>
    <n v="0"/>
    <n v="0"/>
    <n v="0"/>
    <x v="6"/>
    <n v="14067"/>
    <n v="14067"/>
    <n v="0"/>
    <n v="0"/>
    <n v="100"/>
    <x v="0"/>
  </r>
  <r>
    <n v="1120"/>
    <s v="TAPA COOP INTEMP PLAST T.DOBLE 2TAP GRIS"/>
    <s v="UND"/>
    <n v="1"/>
    <n v="0"/>
    <n v="37367.079999999994"/>
    <n v="0"/>
    <n v="0"/>
    <n v="0"/>
    <n v="0"/>
    <n v="0"/>
    <n v="0"/>
    <x v="6"/>
    <n v="37367"/>
    <n v="37367"/>
    <n v="0"/>
    <n v="0"/>
    <n v="100"/>
    <x v="0"/>
  </r>
  <r>
    <n v="1121"/>
    <s v="INTERRUPTOR FUTURA SENCILLO BL"/>
    <s v="UND"/>
    <n v="1"/>
    <n v="0"/>
    <n v="43661.24"/>
    <n v="0"/>
    <n v="0"/>
    <n v="0"/>
    <n v="0"/>
    <n v="0"/>
    <n v="0"/>
    <x v="6"/>
    <n v="43661"/>
    <n v="43661"/>
    <n v="0"/>
    <n v="0"/>
    <n v="100"/>
    <x v="0"/>
  </r>
  <r>
    <n v="1122"/>
    <s v="CONECTOR TUBULAR CU ESTAN-35KV 6"/>
    <s v="UND"/>
    <n v="1"/>
    <n v="0"/>
    <n v="4390.5999999999995"/>
    <n v="0"/>
    <n v="0"/>
    <n v="0"/>
    <n v="0"/>
    <n v="0"/>
    <n v="0"/>
    <x v="6"/>
    <n v="4391"/>
    <n v="4391"/>
    <n v="0"/>
    <n v="0"/>
    <n v="100"/>
    <x v="0"/>
  </r>
  <r>
    <n v="1123"/>
    <s v="CONECTOR TUBULAR CU ESTAN-35KV 8"/>
    <s v="UND"/>
    <n v="1"/>
    <n v="0"/>
    <n v="3858.16"/>
    <n v="0"/>
    <n v="0"/>
    <n v="0"/>
    <n v="0"/>
    <n v="0"/>
    <n v="0"/>
    <x v="6"/>
    <n v="3858"/>
    <n v="3858"/>
    <n v="0"/>
    <n v="0"/>
    <n v="100"/>
    <x v="0"/>
  </r>
  <r>
    <n v="1124"/>
    <s v="CORAZA PLASTICO O ESPIRAL 1/2"/>
    <s v="UND"/>
    <n v="1"/>
    <n v="0"/>
    <n v="13007.08"/>
    <n v="0"/>
    <n v="0"/>
    <n v="0"/>
    <n v="0"/>
    <n v="0"/>
    <n v="0"/>
    <x v="6"/>
    <n v="13007"/>
    <n v="13007"/>
    <n v="0"/>
    <n v="0"/>
    <n v="100"/>
    <x v="0"/>
  </r>
  <r>
    <n v="1125"/>
    <s v="TERMINAL TIPO PIN O TUBULAR #10"/>
    <s v="UND"/>
    <n v="1"/>
    <n v="0"/>
    <n v="1394.32"/>
    <n v="0"/>
    <n v="0"/>
    <n v="0"/>
    <n v="0"/>
    <n v="0"/>
    <n v="0"/>
    <x v="6"/>
    <n v="1394"/>
    <n v="1394"/>
    <n v="0"/>
    <n v="0"/>
    <n v="100"/>
    <x v="0"/>
  </r>
  <r>
    <n v="1126"/>
    <s v="TERMINAL TIPO PIN O TUBULAR #12"/>
    <s v="UND"/>
    <n v="1"/>
    <n v="0"/>
    <n v="1414.04"/>
    <n v="0"/>
    <n v="0"/>
    <n v="0"/>
    <n v="0"/>
    <n v="0"/>
    <n v="0"/>
    <x v="6"/>
    <n v="1414"/>
    <n v="1414"/>
    <n v="0"/>
    <n v="0"/>
    <n v="100"/>
    <x v="0"/>
  </r>
  <r>
    <n v="1127"/>
    <s v="TERMINAL PIN TUBULAR AZUL 14 AWG (PIN14H)"/>
    <s v="UND"/>
    <n v="1"/>
    <n v="0"/>
    <n v="203"/>
    <n v="0"/>
    <n v="0"/>
    <n v="0"/>
    <n v="0"/>
    <n v="0"/>
    <n v="0"/>
    <x v="6"/>
    <n v="203"/>
    <n v="203"/>
    <n v="0"/>
    <n v="0"/>
    <n v="100"/>
    <x v="0"/>
  </r>
  <r>
    <n v="1128"/>
    <s v="TERMINAL PIN TUBULAR AMARILLO  18 AWG AM (PIN18AM)"/>
    <s v="UND"/>
    <n v="1"/>
    <n v="0"/>
    <n v="156.6"/>
    <n v="0"/>
    <n v="0"/>
    <n v="0"/>
    <n v="0"/>
    <n v="0"/>
    <n v="0"/>
    <x v="6"/>
    <n v="157"/>
    <n v="157"/>
    <n v="0"/>
    <n v="0"/>
    <n v="100"/>
    <x v="0"/>
  </r>
  <r>
    <n v="1129"/>
    <s v="TERMINAL PIN TUBULAR VERDE 6 AWG (PIN6H)"/>
    <s v="UND"/>
    <n v="1"/>
    <n v="0"/>
    <n v="1562.52"/>
    <n v="0"/>
    <n v="0"/>
    <n v="0"/>
    <n v="0"/>
    <n v="0"/>
    <n v="0"/>
    <x v="6"/>
    <n v="1563"/>
    <n v="1563"/>
    <n v="0"/>
    <n v="0"/>
    <n v="100"/>
    <x v="0"/>
  </r>
  <r>
    <n v="1130"/>
    <s v="TERMINAL PIN TUBULAR BEIGE 8 AWG (PIN8H)"/>
    <s v="UND"/>
    <n v="1"/>
    <n v="0"/>
    <n v="1164.6399999999999"/>
    <n v="0"/>
    <n v="0"/>
    <n v="0"/>
    <n v="0"/>
    <n v="0"/>
    <n v="0"/>
    <x v="6"/>
    <n v="1165"/>
    <n v="1165"/>
    <n v="0"/>
    <n v="0"/>
    <n v="100"/>
    <x v="0"/>
  </r>
  <r>
    <n v="1131"/>
    <s v="CONTACTOR 12A 110/220 V (CT12A)"/>
    <s v="UND"/>
    <n v="1"/>
    <n v="0"/>
    <n v="137584.12"/>
    <n v="0"/>
    <n v="0"/>
    <n v="0"/>
    <n v="0"/>
    <n v="0"/>
    <n v="0"/>
    <x v="6"/>
    <n v="137584"/>
    <n v="137584"/>
    <n v="0"/>
    <n v="0"/>
    <n v="100"/>
    <x v="0"/>
  </r>
  <r>
    <n v="1132"/>
    <s v="CONTACTOR 9A 110/220 V (CT9A)"/>
    <s v="UND"/>
    <n v="1"/>
    <n v="0"/>
    <n v="125834.48"/>
    <n v="0"/>
    <n v="0"/>
    <n v="0"/>
    <n v="0"/>
    <n v="0"/>
    <n v="0"/>
    <x v="6"/>
    <n v="125834"/>
    <n v="125834"/>
    <n v="0"/>
    <n v="0"/>
    <n v="100"/>
    <x v="0"/>
  </r>
  <r>
    <n v="1133"/>
    <s v="TERMOFUNDENTE"/>
    <s v="UND"/>
    <n v="1"/>
    <n v="0"/>
    <n v="9397.16"/>
    <n v="0"/>
    <n v="0"/>
    <n v="0"/>
    <n v="0"/>
    <n v="0"/>
    <n v="0"/>
    <x v="6"/>
    <n v="9397"/>
    <n v="9397"/>
    <n v="0"/>
    <n v="0"/>
    <n v="100"/>
    <x v="0"/>
  </r>
  <r>
    <n v="1134"/>
    <s v="TENSOR M21-3/4X60CM"/>
    <s v="UND"/>
    <n v="1"/>
    <n v="0"/>
    <n v="46986.96"/>
    <n v="0"/>
    <n v="0"/>
    <n v="0"/>
    <n v="0"/>
    <n v="0"/>
    <n v="0"/>
    <x v="6"/>
    <n v="46987"/>
    <n v="46987"/>
    <n v="0"/>
    <n v="0"/>
    <n v="100"/>
    <x v="0"/>
  </r>
  <r>
    <n v="1135"/>
    <s v="TENSOR M16-1/2X40CM"/>
    <s v="UND"/>
    <n v="1"/>
    <n v="0"/>
    <n v="37567.759999999995"/>
    <n v="0"/>
    <n v="0"/>
    <n v="0"/>
    <n v="0"/>
    <n v="0"/>
    <n v="0"/>
    <x v="6"/>
    <n v="37568"/>
    <n v="37568"/>
    <n v="0"/>
    <n v="0"/>
    <n v="10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1" cacheId="0" applyNumberFormats="0" applyBorderFormats="0" applyFontFormats="0" applyPatternFormats="0" applyAlignmentFormats="0" applyWidthHeightFormats="1" dataCaption="Valores" updatedVersion="8" minRefreshableVersion="3" itemPrintTitles="1" createdVersion="7" indent="0" outline="1" outlineData="1" multipleFieldFilters="0" rowHeaderCaption="MUESTRA " colHeaderCaption="Conf.">
  <location ref="A3:D12" firstHeaderRow="1" firstDataRow="2" firstDataCol="1"/>
  <pivotFields count="19">
    <pivotField showAll="0"/>
    <pivotField showAll="0"/>
    <pivotField showAll="0"/>
    <pivotField dataField="1" showAll="0"/>
    <pivotField showAll="0"/>
    <pivotField showAll="0"/>
    <pivotField numFmtId="179" showAll="0"/>
    <pivotField numFmtId="181" showAll="0"/>
    <pivotField numFmtId="181" showAll="0"/>
    <pivotField numFmtId="181" showAll="0"/>
    <pivotField numFmtId="181" showAll="0"/>
    <pivotField numFmtId="179" showAll="0"/>
    <pivotField axis="axisRow" showAll="0">
      <items count="9">
        <item m="1" x="7"/>
        <item x="6"/>
        <item x="4"/>
        <item x="1"/>
        <item x="3"/>
        <item x="2"/>
        <item x="0"/>
        <item x="5"/>
        <item t="default"/>
      </items>
    </pivotField>
    <pivotField numFmtId="181" showAll="0"/>
    <pivotField numFmtId="181" showAll="0"/>
    <pivotField numFmtId="179" showAll="0"/>
    <pivotField numFmtId="39" showAll="0"/>
    <pivotField numFmtId="39" showAll="0"/>
    <pivotField axis="axisCol" showAll="0">
      <items count="3">
        <item x="0"/>
        <item x="1"/>
        <item t="default"/>
      </items>
    </pivotField>
  </pivotFields>
  <rowFields count="1">
    <field x="12"/>
  </rowFields>
  <rowItems count="8">
    <i>
      <x v="1"/>
    </i>
    <i>
      <x v="2"/>
    </i>
    <i>
      <x v="3"/>
    </i>
    <i>
      <x v="4"/>
    </i>
    <i>
      <x v="5"/>
    </i>
    <i>
      <x v="6"/>
    </i>
    <i>
      <x v="7"/>
    </i>
    <i t="grand">
      <x/>
    </i>
  </rowItems>
  <colFields count="1">
    <field x="18"/>
  </colFields>
  <colItems count="3">
    <i>
      <x/>
    </i>
    <i>
      <x v="1"/>
    </i>
    <i t="grand">
      <x/>
    </i>
  </colItems>
  <dataFields count="1">
    <dataField name="Suma de CANTIDAD" fld="3" baseField="0" baseItem="0"/>
  </dataFields>
  <formats count="9">
    <format dxfId="60">
      <pivotArea collapsedLevelsAreSubtotals="1" fieldPosition="0">
        <references count="2">
          <reference field="12" count="2">
            <x v="0"/>
            <x v="1"/>
          </reference>
          <reference field="18" count="1" selected="0">
            <x v="0"/>
          </reference>
        </references>
      </pivotArea>
    </format>
    <format dxfId="59">
      <pivotArea collapsedLevelsAreSubtotals="1" fieldPosition="0">
        <references count="2">
          <reference field="12" count="1">
            <x v="2"/>
          </reference>
          <reference field="18" count="1" selected="0">
            <x v="1"/>
          </reference>
        </references>
      </pivotArea>
    </format>
    <format dxfId="58">
      <pivotArea field="12" type="button" dataOnly="0" labelOnly="1" outline="0" axis="axisRow" fieldPosition="0"/>
    </format>
    <format dxfId="57">
      <pivotArea dataOnly="0" labelOnly="1" fieldPosition="0">
        <references count="1">
          <reference field="18" count="0"/>
        </references>
      </pivotArea>
    </format>
    <format dxfId="56">
      <pivotArea dataOnly="0" labelOnly="1" grandCol="1" outline="0" fieldPosition="0"/>
    </format>
    <format dxfId="55">
      <pivotArea dataOnly="0" labelOnly="1" fieldPosition="0">
        <references count="1">
          <reference field="12" count="0"/>
        </references>
      </pivotArea>
    </format>
    <format dxfId="54">
      <pivotArea outline="0" collapsedLevelsAreSubtotals="1" fieldPosition="0"/>
    </format>
    <format dxfId="53">
      <pivotArea dataOnly="0" labelOnly="1" grandRow="1" outline="0" fieldPosition="0"/>
    </format>
    <format dxfId="52">
      <pivotArea collapsedLevelsAreSubtotals="1" fieldPosition="0">
        <references count="2">
          <reference field="12" count="1">
            <x v="3"/>
          </reference>
          <reference field="18" count="1" selected="0">
            <x v="1"/>
          </reference>
        </references>
      </pivotArea>
    </format>
  </formats>
  <pivotTableStyleInfo name="PivotStyleLight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B2:V1149"/>
  <sheetViews>
    <sheetView showGridLines="0" topLeftCell="C2" zoomScale="60" zoomScaleNormal="60" zoomScaleSheetLayoutView="40" zoomScalePageLayoutView="85" workbookViewId="0">
      <selection activeCell="J21" sqref="J21"/>
    </sheetView>
  </sheetViews>
  <sheetFormatPr baseColWidth="10" defaultColWidth="11.42578125" defaultRowHeight="21"/>
  <cols>
    <col min="1" max="1" width="4.42578125" style="6" customWidth="1"/>
    <col min="2" max="2" width="15.42578125" style="6" bestFit="1" customWidth="1"/>
    <col min="3" max="3" width="129" style="6" customWidth="1"/>
    <col min="4" max="4" width="20.5703125" style="6" bestFit="1" customWidth="1"/>
    <col min="5" max="5" width="15.5703125" style="6" bestFit="1" customWidth="1"/>
    <col min="6" max="7" width="21.5703125" style="6" customWidth="1"/>
    <col min="8" max="12" width="20.42578125" style="6" customWidth="1"/>
    <col min="13" max="13" width="24.5703125" style="6" customWidth="1"/>
    <col min="14" max="14" width="18.42578125" style="6" customWidth="1"/>
    <col min="15" max="15" width="19.5703125" style="6" customWidth="1"/>
    <col min="16" max="16" width="26.42578125" style="6" customWidth="1"/>
    <col min="17" max="17" width="21.42578125" style="6" customWidth="1"/>
    <col min="18" max="18" width="21.5703125" style="6" customWidth="1"/>
    <col min="19" max="19" width="28.42578125" style="6" customWidth="1"/>
    <col min="20" max="20" width="30.42578125" style="6" customWidth="1"/>
    <col min="21" max="21" width="2.42578125" style="3" customWidth="1"/>
    <col min="22" max="16384" width="11.42578125" style="6"/>
  </cols>
  <sheetData>
    <row r="2" spans="2:22" ht="39.75" customHeight="1">
      <c r="B2" s="417"/>
      <c r="C2" s="418"/>
      <c r="D2" s="419"/>
      <c r="E2" s="426" t="s">
        <v>0</v>
      </c>
      <c r="F2" s="427"/>
      <c r="G2" s="427"/>
      <c r="H2" s="427"/>
      <c r="I2" s="427"/>
      <c r="J2" s="427"/>
      <c r="K2" s="427"/>
      <c r="L2" s="427"/>
      <c r="M2" s="427"/>
      <c r="N2" s="427"/>
      <c r="O2" s="427"/>
      <c r="P2" s="427"/>
      <c r="Q2" s="427"/>
      <c r="R2" s="427"/>
      <c r="S2" s="427"/>
      <c r="T2" s="428"/>
      <c r="U2" s="16"/>
      <c r="V2" s="16"/>
    </row>
    <row r="3" spans="2:22" ht="17.25" customHeight="1">
      <c r="B3" s="420"/>
      <c r="C3" s="421"/>
      <c r="D3" s="422"/>
      <c r="E3" s="429" t="s">
        <v>1</v>
      </c>
      <c r="F3" s="430"/>
      <c r="G3" s="430"/>
      <c r="H3" s="430"/>
      <c r="I3" s="430"/>
      <c r="J3" s="430"/>
      <c r="K3" s="21"/>
      <c r="L3" s="21"/>
      <c r="M3" s="429" t="s">
        <v>2</v>
      </c>
      <c r="N3" s="430"/>
      <c r="O3" s="430"/>
      <c r="P3" s="430"/>
      <c r="Q3" s="430"/>
      <c r="R3" s="430"/>
      <c r="S3" s="430"/>
      <c r="T3" s="431"/>
      <c r="U3" s="17"/>
      <c r="V3" s="17"/>
    </row>
    <row r="4" spans="2:22" ht="17.25" customHeight="1">
      <c r="B4" s="423"/>
      <c r="C4" s="424"/>
      <c r="D4" s="425"/>
      <c r="E4" s="429" t="s">
        <v>3</v>
      </c>
      <c r="F4" s="430"/>
      <c r="G4" s="430"/>
      <c r="H4" s="430"/>
      <c r="I4" s="430"/>
      <c r="J4" s="430"/>
      <c r="K4" s="430"/>
      <c r="L4" s="430"/>
      <c r="M4" s="430"/>
      <c r="N4" s="430"/>
      <c r="O4" s="430"/>
      <c r="P4" s="430"/>
      <c r="Q4" s="430"/>
      <c r="R4" s="430"/>
      <c r="S4" s="430"/>
      <c r="T4" s="431"/>
      <c r="U4" s="17"/>
      <c r="V4" s="17"/>
    </row>
    <row r="5" spans="2:22" ht="15.75" customHeight="1" thickBot="1"/>
    <row r="6" spans="2:22" ht="65.25" customHeight="1" thickBot="1">
      <c r="B6" s="395" t="s">
        <v>4</v>
      </c>
      <c r="C6" s="396"/>
      <c r="D6" s="396"/>
      <c r="E6" s="396"/>
      <c r="F6" s="401" t="s">
        <v>5</v>
      </c>
      <c r="G6" s="402"/>
      <c r="H6" s="405" t="s">
        <v>6</v>
      </c>
      <c r="I6" s="406"/>
      <c r="J6" s="406"/>
      <c r="K6" s="406"/>
      <c r="L6" s="407"/>
      <c r="M6" s="23" t="s">
        <v>7</v>
      </c>
      <c r="N6" s="408" t="s">
        <v>8</v>
      </c>
      <c r="O6" s="409"/>
      <c r="P6" s="409"/>
      <c r="Q6" s="409"/>
      <c r="R6" s="409"/>
      <c r="S6" s="409"/>
      <c r="T6" s="410"/>
    </row>
    <row r="7" spans="2:22" ht="64.5" customHeight="1" thickBot="1">
      <c r="B7" s="397"/>
      <c r="C7" s="398"/>
      <c r="D7" s="398"/>
      <c r="E7" s="398"/>
      <c r="F7" s="403"/>
      <c r="G7" s="404"/>
      <c r="H7" s="14" t="s">
        <v>9</v>
      </c>
      <c r="I7" s="15" t="s">
        <v>10</v>
      </c>
      <c r="J7" s="15" t="s">
        <v>11</v>
      </c>
      <c r="K7" s="15" t="s">
        <v>12</v>
      </c>
      <c r="L7" s="15" t="s">
        <v>13</v>
      </c>
      <c r="M7" s="291" t="s">
        <v>14</v>
      </c>
      <c r="N7" s="411"/>
      <c r="O7" s="412"/>
      <c r="P7" s="412"/>
      <c r="Q7" s="412"/>
      <c r="R7" s="412"/>
      <c r="S7" s="412"/>
      <c r="T7" s="413"/>
    </row>
    <row r="8" spans="2:22" ht="38.25" thickBot="1">
      <c r="B8" s="399"/>
      <c r="C8" s="400"/>
      <c r="D8" s="400"/>
      <c r="E8" s="400"/>
      <c r="F8" s="13" t="s">
        <v>15</v>
      </c>
      <c r="G8" s="24" t="s">
        <v>16</v>
      </c>
      <c r="H8" s="57" t="s">
        <v>16</v>
      </c>
      <c r="I8" s="58" t="s">
        <v>16</v>
      </c>
      <c r="J8" s="58" t="s">
        <v>17</v>
      </c>
      <c r="K8" s="58" t="s">
        <v>18</v>
      </c>
      <c r="L8" s="58" t="s">
        <v>16</v>
      </c>
      <c r="M8" s="20" t="s">
        <v>19</v>
      </c>
      <c r="N8" s="414"/>
      <c r="O8" s="415"/>
      <c r="P8" s="415"/>
      <c r="Q8" s="415"/>
      <c r="R8" s="415"/>
      <c r="S8" s="415"/>
      <c r="T8" s="416"/>
    </row>
    <row r="9" spans="2:22" ht="47.25">
      <c r="B9" s="26" t="s">
        <v>20</v>
      </c>
      <c r="C9" s="29" t="s">
        <v>21</v>
      </c>
      <c r="D9" s="29" t="s">
        <v>22</v>
      </c>
      <c r="E9" s="29" t="s">
        <v>23</v>
      </c>
      <c r="F9" s="59" t="s">
        <v>24</v>
      </c>
      <c r="G9" s="60"/>
      <c r="H9" s="59" t="s">
        <v>25</v>
      </c>
      <c r="I9" s="43"/>
      <c r="J9" s="43"/>
      <c r="K9" s="43"/>
      <c r="L9" s="44"/>
      <c r="M9" s="34" t="s">
        <v>25</v>
      </c>
      <c r="N9" s="35" t="s">
        <v>26</v>
      </c>
      <c r="O9" s="35" t="s">
        <v>27</v>
      </c>
      <c r="P9" s="35" t="s">
        <v>28</v>
      </c>
      <c r="Q9" s="35" t="s">
        <v>29</v>
      </c>
      <c r="R9" s="35" t="s">
        <v>30</v>
      </c>
      <c r="S9" s="35" t="s">
        <v>31</v>
      </c>
      <c r="T9" s="35" t="s">
        <v>32</v>
      </c>
    </row>
    <row r="10" spans="2:22" ht="67.5" customHeight="1">
      <c r="B10" s="27">
        <v>1</v>
      </c>
      <c r="C10" s="30" t="s">
        <v>33</v>
      </c>
      <c r="D10" s="22" t="s">
        <v>34</v>
      </c>
      <c r="E10" s="27">
        <v>1</v>
      </c>
      <c r="F10" s="69"/>
      <c r="G10" s="69">
        <v>195220</v>
      </c>
      <c r="H10" s="40">
        <v>156055.94459999999</v>
      </c>
      <c r="I10" s="7">
        <v>116892</v>
      </c>
      <c r="J10" s="7">
        <v>91400</v>
      </c>
      <c r="K10" s="7">
        <v>87353</v>
      </c>
      <c r="L10" s="7">
        <v>87291</v>
      </c>
      <c r="M10" s="36"/>
      <c r="N10" s="1">
        <f t="shared" ref="N10:N73" si="0">COUNT(F10:M10)</f>
        <v>6</v>
      </c>
      <c r="O10" s="8">
        <f t="shared" ref="O10:O73" si="1">IFERROR(ROUND(AVERAGE(F10:M10),0),0)</f>
        <v>122369</v>
      </c>
      <c r="P10" s="9">
        <f t="shared" ref="P10:P73" si="2">IFERROR(ROUND(+O10*E10,0),0)</f>
        <v>122369</v>
      </c>
      <c r="Q10" s="10">
        <f t="shared" ref="Q10:Q73" si="3">IFERROR(STDEVP(F10:M10),0)</f>
        <v>40595.035137274543</v>
      </c>
      <c r="R10" s="11">
        <f t="shared" ref="R10:R73" si="4">IFERROR(Q10/O10*100,0)</f>
        <v>33.174280362897903</v>
      </c>
      <c r="S10" s="12">
        <f t="shared" ref="S10:S73" si="5">IFERROR(100-R10,0)</f>
        <v>66.825719637102097</v>
      </c>
      <c r="T10" s="37" t="str">
        <f t="shared" ref="T10:T73" si="6">IF(S10&gt;70,"ALTO","BAJO")</f>
        <v>BAJO</v>
      </c>
    </row>
    <row r="11" spans="2:22" ht="66.75" customHeight="1">
      <c r="B11" s="27">
        <v>2</v>
      </c>
      <c r="C11" s="31" t="s">
        <v>35</v>
      </c>
      <c r="D11" s="32" t="s">
        <v>34</v>
      </c>
      <c r="E11" s="32">
        <v>1</v>
      </c>
      <c r="F11" s="69"/>
      <c r="G11" s="69">
        <v>153892</v>
      </c>
      <c r="H11" s="40">
        <v>135825.98759999999</v>
      </c>
      <c r="I11" s="7">
        <v>117760</v>
      </c>
      <c r="J11" s="7">
        <v>91400</v>
      </c>
      <c r="K11" s="7">
        <v>87353</v>
      </c>
      <c r="L11" s="7">
        <v>87291</v>
      </c>
      <c r="M11" s="28"/>
      <c r="N11" s="1">
        <f t="shared" si="0"/>
        <v>6</v>
      </c>
      <c r="O11" s="8">
        <f t="shared" si="1"/>
        <v>112254</v>
      </c>
      <c r="P11" s="9">
        <f t="shared" si="2"/>
        <v>112254</v>
      </c>
      <c r="Q11" s="10">
        <f t="shared" si="3"/>
        <v>25812.717036180678</v>
      </c>
      <c r="R11" s="11">
        <f t="shared" si="4"/>
        <v>22.994919589663336</v>
      </c>
      <c r="S11" s="12">
        <f t="shared" si="5"/>
        <v>77.00508041033666</v>
      </c>
      <c r="T11" s="37" t="str">
        <f t="shared" si="6"/>
        <v>ALTO</v>
      </c>
    </row>
    <row r="12" spans="2:22" ht="194.25" customHeight="1">
      <c r="B12" s="27">
        <v>3</v>
      </c>
      <c r="C12" s="31" t="s">
        <v>36</v>
      </c>
      <c r="D12" s="32" t="s">
        <v>34</v>
      </c>
      <c r="E12" s="32">
        <v>1</v>
      </c>
      <c r="F12" s="69"/>
      <c r="G12" s="69">
        <v>242861</v>
      </c>
      <c r="H12" s="40">
        <v>214349.69279999999</v>
      </c>
      <c r="I12" s="7">
        <v>185839</v>
      </c>
      <c r="J12" s="7">
        <v>111200</v>
      </c>
      <c r="K12" s="7">
        <v>104318</v>
      </c>
      <c r="L12" s="7">
        <v>108027</v>
      </c>
      <c r="M12" s="28"/>
      <c r="N12" s="1">
        <f t="shared" si="0"/>
        <v>6</v>
      </c>
      <c r="O12" s="8">
        <f t="shared" si="1"/>
        <v>161099</v>
      </c>
      <c r="P12" s="9">
        <f t="shared" si="2"/>
        <v>161099</v>
      </c>
      <c r="Q12" s="10">
        <f t="shared" si="3"/>
        <v>55772.391428017494</v>
      </c>
      <c r="R12" s="11">
        <f t="shared" si="4"/>
        <v>34.619948868718922</v>
      </c>
      <c r="S12" s="12">
        <f t="shared" si="5"/>
        <v>65.380051131281078</v>
      </c>
      <c r="T12" s="37" t="str">
        <f t="shared" si="6"/>
        <v>BAJO</v>
      </c>
    </row>
    <row r="13" spans="2:22" ht="55.5" customHeight="1">
      <c r="B13" s="27">
        <v>4</v>
      </c>
      <c r="C13" s="31" t="s">
        <v>37</v>
      </c>
      <c r="D13" s="32" t="s">
        <v>38</v>
      </c>
      <c r="E13" s="32">
        <v>1</v>
      </c>
      <c r="F13" s="69"/>
      <c r="G13" s="69">
        <v>16155949</v>
      </c>
      <c r="H13" s="40">
        <v>13642684.2906</v>
      </c>
      <c r="I13" s="7">
        <v>11129419</v>
      </c>
      <c r="J13" s="7">
        <v>8724000</v>
      </c>
      <c r="K13" s="7">
        <v>9702896</v>
      </c>
      <c r="L13" s="7">
        <v>9250297</v>
      </c>
      <c r="M13" s="28"/>
      <c r="N13" s="1">
        <f t="shared" si="0"/>
        <v>6</v>
      </c>
      <c r="O13" s="8">
        <f t="shared" si="1"/>
        <v>11434208</v>
      </c>
      <c r="P13" s="9">
        <f t="shared" si="2"/>
        <v>11434208</v>
      </c>
      <c r="Q13" s="10">
        <f t="shared" si="3"/>
        <v>2657606.6247745045</v>
      </c>
      <c r="R13" s="11">
        <f t="shared" si="4"/>
        <v>23.242594719061476</v>
      </c>
      <c r="S13" s="12">
        <f t="shared" si="5"/>
        <v>76.757405280938528</v>
      </c>
      <c r="T13" s="37" t="str">
        <f t="shared" si="6"/>
        <v>ALTO</v>
      </c>
    </row>
    <row r="14" spans="2:22" ht="61.5" customHeight="1">
      <c r="B14" s="27">
        <v>5</v>
      </c>
      <c r="C14" s="31" t="s">
        <v>39</v>
      </c>
      <c r="D14" s="32" t="s">
        <v>38</v>
      </c>
      <c r="E14" s="32">
        <v>1</v>
      </c>
      <c r="F14" s="69"/>
      <c r="G14" s="69">
        <v>12299329</v>
      </c>
      <c r="H14" s="40">
        <v>10386010.6884</v>
      </c>
      <c r="I14" s="7">
        <v>8472693</v>
      </c>
      <c r="J14" s="7">
        <v>6243000</v>
      </c>
      <c r="K14" s="7">
        <v>6837230</v>
      </c>
      <c r="L14" s="7">
        <v>6535756</v>
      </c>
      <c r="M14" s="28"/>
      <c r="N14" s="1">
        <f t="shared" si="0"/>
        <v>6</v>
      </c>
      <c r="O14" s="8">
        <f t="shared" si="1"/>
        <v>8462336</v>
      </c>
      <c r="P14" s="9">
        <f t="shared" si="2"/>
        <v>8462336</v>
      </c>
      <c r="Q14" s="10">
        <f t="shared" si="3"/>
        <v>2224907.4566829242</v>
      </c>
      <c r="R14" s="11">
        <f t="shared" si="4"/>
        <v>26.291882722252158</v>
      </c>
      <c r="S14" s="12">
        <f t="shared" si="5"/>
        <v>73.708117277747846</v>
      </c>
      <c r="T14" s="37" t="str">
        <f t="shared" si="6"/>
        <v>ALTO</v>
      </c>
    </row>
    <row r="15" spans="2:22" s="3" customFormat="1" ht="61.5" customHeight="1">
      <c r="B15" s="27">
        <v>6</v>
      </c>
      <c r="C15" s="31" t="s">
        <v>40</v>
      </c>
      <c r="D15" s="32" t="s">
        <v>38</v>
      </c>
      <c r="E15" s="32">
        <v>1</v>
      </c>
      <c r="F15" s="69"/>
      <c r="G15" s="69">
        <v>10081078</v>
      </c>
      <c r="H15" s="40">
        <v>8512838.3105999995</v>
      </c>
      <c r="I15" s="7">
        <v>6944598</v>
      </c>
      <c r="J15" s="7">
        <v>4712000</v>
      </c>
      <c r="K15" s="7">
        <v>5310366</v>
      </c>
      <c r="L15" s="7">
        <v>5139376</v>
      </c>
      <c r="M15" s="28"/>
      <c r="N15" s="1">
        <f t="shared" si="0"/>
        <v>6</v>
      </c>
      <c r="O15" s="8">
        <f t="shared" si="1"/>
        <v>6783376</v>
      </c>
      <c r="P15" s="9">
        <f t="shared" si="2"/>
        <v>6783376</v>
      </c>
      <c r="Q15" s="10">
        <f t="shared" si="3"/>
        <v>1960228.043338747</v>
      </c>
      <c r="R15" s="11">
        <f t="shared" si="4"/>
        <v>28.897528949283469</v>
      </c>
      <c r="S15" s="12">
        <f t="shared" si="5"/>
        <v>71.102471050716531</v>
      </c>
      <c r="T15" s="37" t="str">
        <f t="shared" si="6"/>
        <v>ALTO</v>
      </c>
    </row>
    <row r="16" spans="2:22" ht="61.5" customHeight="1">
      <c r="B16" s="27">
        <v>7</v>
      </c>
      <c r="C16" s="31" t="s">
        <v>41</v>
      </c>
      <c r="D16" s="32" t="s">
        <v>38</v>
      </c>
      <c r="E16" s="32">
        <v>1</v>
      </c>
      <c r="F16" s="69"/>
      <c r="G16" s="69">
        <v>6202841</v>
      </c>
      <c r="H16" s="40">
        <v>4901437.1670000004</v>
      </c>
      <c r="I16" s="7">
        <v>3600033</v>
      </c>
      <c r="J16" s="7">
        <v>2632000</v>
      </c>
      <c r="K16" s="7">
        <v>2969802</v>
      </c>
      <c r="L16" s="7">
        <v>2765181</v>
      </c>
      <c r="M16" s="28"/>
      <c r="N16" s="1">
        <f t="shared" si="0"/>
        <v>6</v>
      </c>
      <c r="O16" s="8">
        <f t="shared" si="1"/>
        <v>3845216</v>
      </c>
      <c r="P16" s="9">
        <f t="shared" si="2"/>
        <v>3845216</v>
      </c>
      <c r="Q16" s="10">
        <f t="shared" si="3"/>
        <v>1299925.1153437828</v>
      </c>
      <c r="R16" s="11">
        <f t="shared" si="4"/>
        <v>33.806296326234545</v>
      </c>
      <c r="S16" s="12">
        <f t="shared" si="5"/>
        <v>66.193703673765455</v>
      </c>
      <c r="T16" s="37" t="str">
        <f t="shared" si="6"/>
        <v>BAJO</v>
      </c>
    </row>
    <row r="17" spans="2:20" ht="409.6" customHeight="1">
      <c r="B17" s="27">
        <v>8</v>
      </c>
      <c r="C17" s="41" t="s">
        <v>42</v>
      </c>
      <c r="D17" s="32" t="s">
        <v>38</v>
      </c>
      <c r="E17" s="32">
        <v>1</v>
      </c>
      <c r="F17" s="69"/>
      <c r="G17" s="69">
        <v>26028087</v>
      </c>
      <c r="H17" s="40">
        <v>19125898.5288</v>
      </c>
      <c r="I17" s="7">
        <v>12223711</v>
      </c>
      <c r="J17" s="7"/>
      <c r="K17" s="7"/>
      <c r="L17" s="42"/>
      <c r="M17" s="28"/>
      <c r="N17" s="1">
        <f t="shared" si="0"/>
        <v>3</v>
      </c>
      <c r="O17" s="8">
        <f t="shared" si="1"/>
        <v>19125899</v>
      </c>
      <c r="P17" s="9">
        <f t="shared" si="2"/>
        <v>19125899</v>
      </c>
      <c r="Q17" s="10">
        <f t="shared" si="3"/>
        <v>5635612.9029203895</v>
      </c>
      <c r="R17" s="11">
        <f t="shared" si="4"/>
        <v>29.465871920166414</v>
      </c>
      <c r="S17" s="12">
        <f t="shared" si="5"/>
        <v>70.534128079833579</v>
      </c>
      <c r="T17" s="37" t="str">
        <f t="shared" si="6"/>
        <v>ALTO</v>
      </c>
    </row>
    <row r="18" spans="2:20" ht="56.25" customHeight="1">
      <c r="B18" s="27">
        <v>9</v>
      </c>
      <c r="C18" s="31" t="s">
        <v>43</v>
      </c>
      <c r="D18" s="32" t="s">
        <v>38</v>
      </c>
      <c r="E18" s="32">
        <v>1</v>
      </c>
      <c r="F18" s="69"/>
      <c r="G18" s="69">
        <v>3817139</v>
      </c>
      <c r="H18" s="40">
        <v>3082026.9498000001</v>
      </c>
      <c r="I18" s="7">
        <v>2346915</v>
      </c>
      <c r="J18" s="7">
        <v>1716000</v>
      </c>
      <c r="K18" s="7"/>
      <c r="L18" s="7">
        <v>1752840</v>
      </c>
      <c r="M18" s="28"/>
      <c r="N18" s="1">
        <f t="shared" si="0"/>
        <v>5</v>
      </c>
      <c r="O18" s="8">
        <f t="shared" si="1"/>
        <v>2542984</v>
      </c>
      <c r="P18" s="9">
        <f t="shared" si="2"/>
        <v>2542984</v>
      </c>
      <c r="Q18" s="10">
        <f t="shared" si="3"/>
        <v>807553.26703653496</v>
      </c>
      <c r="R18" s="11">
        <f t="shared" si="4"/>
        <v>31.756128510306592</v>
      </c>
      <c r="S18" s="12">
        <f t="shared" si="5"/>
        <v>68.243871489693404</v>
      </c>
      <c r="T18" s="37" t="str">
        <f t="shared" si="6"/>
        <v>BAJO</v>
      </c>
    </row>
    <row r="19" spans="2:20" ht="137.25" customHeight="1">
      <c r="B19" s="27">
        <v>10</v>
      </c>
      <c r="C19" s="31" t="s">
        <v>44</v>
      </c>
      <c r="D19" s="32" t="s">
        <v>38</v>
      </c>
      <c r="E19" s="32">
        <v>1</v>
      </c>
      <c r="F19" s="69"/>
      <c r="G19" s="69">
        <v>23991139</v>
      </c>
      <c r="H19" s="40">
        <v>17817524.7324</v>
      </c>
      <c r="I19" s="7">
        <v>11643911</v>
      </c>
      <c r="J19" s="7">
        <v>7362000</v>
      </c>
      <c r="K19" s="7">
        <v>8221100</v>
      </c>
      <c r="L19" s="7">
        <v>7532343</v>
      </c>
      <c r="M19" s="28"/>
      <c r="N19" s="1">
        <f t="shared" si="0"/>
        <v>6</v>
      </c>
      <c r="O19" s="8">
        <f t="shared" si="1"/>
        <v>12761336</v>
      </c>
      <c r="P19" s="9">
        <f t="shared" si="2"/>
        <v>12761336</v>
      </c>
      <c r="Q19" s="10">
        <f t="shared" si="3"/>
        <v>6191810.4314990565</v>
      </c>
      <c r="R19" s="11">
        <f t="shared" si="4"/>
        <v>48.520079962623477</v>
      </c>
      <c r="S19" s="12">
        <f t="shared" si="5"/>
        <v>51.479920037376523</v>
      </c>
      <c r="T19" s="37" t="str">
        <f t="shared" si="6"/>
        <v>BAJO</v>
      </c>
    </row>
    <row r="20" spans="2:20" ht="116.25" customHeight="1">
      <c r="B20" s="27">
        <v>11</v>
      </c>
      <c r="C20" s="31" t="s">
        <v>45</v>
      </c>
      <c r="D20" s="32" t="s">
        <v>38</v>
      </c>
      <c r="E20" s="32">
        <v>1</v>
      </c>
      <c r="F20" s="69"/>
      <c r="G20" s="69">
        <v>9402586</v>
      </c>
      <c r="H20" s="40">
        <v>7939892.7186000003</v>
      </c>
      <c r="I20" s="7">
        <v>6477200</v>
      </c>
      <c r="J20" s="7">
        <v>4331000</v>
      </c>
      <c r="K20" s="7">
        <v>4987739</v>
      </c>
      <c r="L20" s="7">
        <v>4809111</v>
      </c>
      <c r="M20" s="28"/>
      <c r="N20" s="1">
        <f t="shared" si="0"/>
        <v>6</v>
      </c>
      <c r="O20" s="8">
        <f t="shared" si="1"/>
        <v>6324588</v>
      </c>
      <c r="P20" s="9">
        <f t="shared" si="2"/>
        <v>6324588</v>
      </c>
      <c r="Q20" s="10">
        <f t="shared" si="3"/>
        <v>1833248.4985471962</v>
      </c>
      <c r="R20" s="11">
        <f t="shared" si="4"/>
        <v>28.986054088380079</v>
      </c>
      <c r="S20" s="12">
        <f t="shared" si="5"/>
        <v>71.013945911619913</v>
      </c>
      <c r="T20" s="37" t="str">
        <f t="shared" si="6"/>
        <v>ALTO</v>
      </c>
    </row>
    <row r="21" spans="2:20" ht="116.25" customHeight="1">
      <c r="B21" s="27">
        <v>12</v>
      </c>
      <c r="C21" s="31" t="s">
        <v>46</v>
      </c>
      <c r="D21" s="32" t="s">
        <v>38</v>
      </c>
      <c r="E21" s="32">
        <v>1</v>
      </c>
      <c r="F21" s="69"/>
      <c r="G21" s="69">
        <v>9265099</v>
      </c>
      <c r="H21" s="40">
        <v>6858723.8814000003</v>
      </c>
      <c r="I21" s="7">
        <v>4452349</v>
      </c>
      <c r="J21" s="7">
        <v>2621000</v>
      </c>
      <c r="K21" s="7">
        <v>3759678</v>
      </c>
      <c r="L21" s="7">
        <v>3360584</v>
      </c>
      <c r="M21" s="28"/>
      <c r="N21" s="1">
        <f t="shared" si="0"/>
        <v>6</v>
      </c>
      <c r="O21" s="8">
        <f t="shared" si="1"/>
        <v>5052906</v>
      </c>
      <c r="P21" s="9">
        <f t="shared" si="2"/>
        <v>5052906</v>
      </c>
      <c r="Q21" s="10">
        <f t="shared" si="3"/>
        <v>2302707.6817225856</v>
      </c>
      <c r="R21" s="11">
        <f t="shared" si="4"/>
        <v>45.57194774101449</v>
      </c>
      <c r="S21" s="12">
        <f t="shared" si="5"/>
        <v>54.42805225898551</v>
      </c>
      <c r="T21" s="37" t="str">
        <f t="shared" si="6"/>
        <v>BAJO</v>
      </c>
    </row>
    <row r="22" spans="2:20" ht="114.75" customHeight="1">
      <c r="B22" s="27">
        <v>13</v>
      </c>
      <c r="C22" s="41" t="s">
        <v>47</v>
      </c>
      <c r="D22" s="32" t="s">
        <v>38</v>
      </c>
      <c r="E22" s="32">
        <v>1</v>
      </c>
      <c r="F22" s="69"/>
      <c r="G22" s="69">
        <v>15121112</v>
      </c>
      <c r="H22" s="40">
        <v>11079570.460200001</v>
      </c>
      <c r="I22" s="7">
        <v>7038028</v>
      </c>
      <c r="J22" s="7">
        <v>4263000</v>
      </c>
      <c r="K22" s="7">
        <v>4858271</v>
      </c>
      <c r="L22" s="7">
        <v>4635288</v>
      </c>
      <c r="M22" s="28"/>
      <c r="N22" s="1">
        <f t="shared" si="0"/>
        <v>6</v>
      </c>
      <c r="O22" s="8">
        <f t="shared" si="1"/>
        <v>7832545</v>
      </c>
      <c r="P22" s="9">
        <f t="shared" si="2"/>
        <v>7832545</v>
      </c>
      <c r="Q22" s="10">
        <f t="shared" si="3"/>
        <v>4002250.4122496508</v>
      </c>
      <c r="R22" s="11">
        <f t="shared" si="4"/>
        <v>51.097700839888581</v>
      </c>
      <c r="S22" s="12">
        <f t="shared" si="5"/>
        <v>48.902299160111419</v>
      </c>
      <c r="T22" s="37" t="str">
        <f t="shared" si="6"/>
        <v>BAJO</v>
      </c>
    </row>
    <row r="23" spans="2:20" ht="134.25" customHeight="1">
      <c r="B23" s="27">
        <v>14</v>
      </c>
      <c r="C23" s="31" t="s">
        <v>48</v>
      </c>
      <c r="D23" s="32" t="s">
        <v>38</v>
      </c>
      <c r="E23" s="32">
        <v>1</v>
      </c>
      <c r="F23" s="69"/>
      <c r="G23" s="69">
        <v>5416289</v>
      </c>
      <c r="H23" s="40">
        <v>4716291.7895999998</v>
      </c>
      <c r="I23" s="7">
        <v>4016295</v>
      </c>
      <c r="J23" s="7">
        <v>2832000</v>
      </c>
      <c r="K23" s="7">
        <v>3161420</v>
      </c>
      <c r="L23" s="7">
        <v>2897055</v>
      </c>
      <c r="M23" s="28"/>
      <c r="N23" s="1">
        <f t="shared" si="0"/>
        <v>6</v>
      </c>
      <c r="O23" s="8">
        <f t="shared" si="1"/>
        <v>3839892</v>
      </c>
      <c r="P23" s="9">
        <f t="shared" si="2"/>
        <v>3839892</v>
      </c>
      <c r="Q23" s="10">
        <f t="shared" si="3"/>
        <v>970337.93582834559</v>
      </c>
      <c r="R23" s="11">
        <f t="shared" si="4"/>
        <v>25.269927795582419</v>
      </c>
      <c r="S23" s="12">
        <f t="shared" si="5"/>
        <v>74.730072204417581</v>
      </c>
      <c r="T23" s="37" t="str">
        <f t="shared" si="6"/>
        <v>ALTO</v>
      </c>
    </row>
    <row r="24" spans="2:20" ht="120">
      <c r="B24" s="27">
        <v>15</v>
      </c>
      <c r="C24" s="31" t="s">
        <v>49</v>
      </c>
      <c r="D24" s="32" t="s">
        <v>38</v>
      </c>
      <c r="E24" s="32">
        <v>1</v>
      </c>
      <c r="F24" s="69"/>
      <c r="G24" s="69">
        <v>21836252</v>
      </c>
      <c r="H24" s="40">
        <v>16164817.8564</v>
      </c>
      <c r="I24" s="7">
        <v>10493384</v>
      </c>
      <c r="J24" s="7">
        <v>6230000</v>
      </c>
      <c r="K24" s="7">
        <v>6959334</v>
      </c>
      <c r="L24" s="7">
        <v>6373521</v>
      </c>
      <c r="M24" s="28"/>
      <c r="N24" s="1">
        <f t="shared" si="0"/>
        <v>6</v>
      </c>
      <c r="O24" s="8">
        <f t="shared" si="1"/>
        <v>11342885</v>
      </c>
      <c r="P24" s="9">
        <f t="shared" si="2"/>
        <v>11342885</v>
      </c>
      <c r="Q24" s="10">
        <f t="shared" si="3"/>
        <v>5832882.7974773282</v>
      </c>
      <c r="R24" s="11">
        <f t="shared" si="4"/>
        <v>51.423273686344594</v>
      </c>
      <c r="S24" s="12">
        <f t="shared" si="5"/>
        <v>48.576726313655406</v>
      </c>
      <c r="T24" s="37" t="str">
        <f t="shared" si="6"/>
        <v>BAJO</v>
      </c>
    </row>
    <row r="25" spans="2:20" ht="161.25" customHeight="1">
      <c r="B25" s="27">
        <v>16</v>
      </c>
      <c r="C25" s="41" t="s">
        <v>50</v>
      </c>
      <c r="D25" s="32" t="s">
        <v>38</v>
      </c>
      <c r="E25" s="32">
        <v>1</v>
      </c>
      <c r="F25" s="69"/>
      <c r="G25" s="69">
        <v>13546608</v>
      </c>
      <c r="H25" s="40">
        <v>10778806.847999999</v>
      </c>
      <c r="I25" s="7">
        <v>8011006</v>
      </c>
      <c r="J25" s="7">
        <v>6273000</v>
      </c>
      <c r="K25" s="7">
        <v>6094521</v>
      </c>
      <c r="L25" s="7">
        <v>6663227</v>
      </c>
      <c r="M25" s="28"/>
      <c r="N25" s="1">
        <f t="shared" si="0"/>
        <v>6</v>
      </c>
      <c r="O25" s="8">
        <f t="shared" si="1"/>
        <v>8561195</v>
      </c>
      <c r="P25" s="9">
        <f t="shared" si="2"/>
        <v>8561195</v>
      </c>
      <c r="Q25" s="10">
        <f t="shared" si="3"/>
        <v>2738535.2695070636</v>
      </c>
      <c r="R25" s="11">
        <f t="shared" si="4"/>
        <v>31.987768874637982</v>
      </c>
      <c r="S25" s="12">
        <f t="shared" si="5"/>
        <v>68.012231125362021</v>
      </c>
      <c r="T25" s="37" t="str">
        <f t="shared" si="6"/>
        <v>BAJO</v>
      </c>
    </row>
    <row r="26" spans="2:20" ht="162" customHeight="1">
      <c r="B26" s="27">
        <v>17</v>
      </c>
      <c r="C26" s="31" t="s">
        <v>51</v>
      </c>
      <c r="D26" s="32" t="s">
        <v>38</v>
      </c>
      <c r="E26" s="32">
        <v>1</v>
      </c>
      <c r="F26" s="69"/>
      <c r="G26" s="69">
        <v>9713978</v>
      </c>
      <c r="H26" s="40">
        <v>8314630.1058</v>
      </c>
      <c r="I26" s="7">
        <v>6915282</v>
      </c>
      <c r="J26" s="7">
        <v>5266000</v>
      </c>
      <c r="K26" s="7">
        <v>6066324</v>
      </c>
      <c r="L26" s="7">
        <v>5417493</v>
      </c>
      <c r="M26" s="28"/>
      <c r="N26" s="1">
        <f t="shared" si="0"/>
        <v>6</v>
      </c>
      <c r="O26" s="8">
        <f t="shared" si="1"/>
        <v>6948951</v>
      </c>
      <c r="P26" s="9">
        <f t="shared" si="2"/>
        <v>6948951</v>
      </c>
      <c r="Q26" s="10">
        <f t="shared" si="3"/>
        <v>1605630.9988912176</v>
      </c>
      <c r="R26" s="11">
        <f t="shared" si="4"/>
        <v>23.106091824380652</v>
      </c>
      <c r="S26" s="12">
        <f t="shared" si="5"/>
        <v>76.893908175619345</v>
      </c>
      <c r="T26" s="37" t="str">
        <f t="shared" si="6"/>
        <v>ALTO</v>
      </c>
    </row>
    <row r="27" spans="2:20" ht="165" customHeight="1">
      <c r="B27" s="27">
        <v>18</v>
      </c>
      <c r="C27" s="31" t="s">
        <v>52</v>
      </c>
      <c r="D27" s="32" t="s">
        <v>38</v>
      </c>
      <c r="E27" s="32">
        <v>1</v>
      </c>
      <c r="F27" s="69"/>
      <c r="G27" s="69">
        <v>1744276</v>
      </c>
      <c r="H27" s="40">
        <v>1378360.4694000001</v>
      </c>
      <c r="I27" s="7">
        <v>1012444</v>
      </c>
      <c r="J27" s="7">
        <v>711000</v>
      </c>
      <c r="K27" s="7">
        <v>860368</v>
      </c>
      <c r="L27" s="7">
        <v>911414</v>
      </c>
      <c r="M27" s="28"/>
      <c r="N27" s="1">
        <f t="shared" si="0"/>
        <v>6</v>
      </c>
      <c r="O27" s="8">
        <f t="shared" si="1"/>
        <v>1102977</v>
      </c>
      <c r="P27" s="9">
        <f t="shared" si="2"/>
        <v>1102977</v>
      </c>
      <c r="Q27" s="10">
        <f t="shared" si="3"/>
        <v>352254.20865423896</v>
      </c>
      <c r="R27" s="11">
        <f t="shared" si="4"/>
        <v>31.936677614695409</v>
      </c>
      <c r="S27" s="12">
        <f t="shared" si="5"/>
        <v>68.063322385304588</v>
      </c>
      <c r="T27" s="37" t="str">
        <f t="shared" si="6"/>
        <v>BAJO</v>
      </c>
    </row>
    <row r="28" spans="2:20" ht="150">
      <c r="B28" s="27">
        <v>19</v>
      </c>
      <c r="C28" s="31" t="s">
        <v>53</v>
      </c>
      <c r="D28" s="32" t="s">
        <v>38</v>
      </c>
      <c r="E28" s="32">
        <v>1</v>
      </c>
      <c r="F28" s="69"/>
      <c r="G28" s="69">
        <v>5239046</v>
      </c>
      <c r="H28" s="40">
        <v>4424044.9362000003</v>
      </c>
      <c r="I28" s="7">
        <v>3609044</v>
      </c>
      <c r="J28" s="7">
        <v>1545000</v>
      </c>
      <c r="K28" s="7">
        <v>1693023</v>
      </c>
      <c r="L28" s="7">
        <v>1490825</v>
      </c>
      <c r="M28" s="28"/>
      <c r="N28" s="1">
        <f t="shared" si="0"/>
        <v>6</v>
      </c>
      <c r="O28" s="8">
        <f t="shared" si="1"/>
        <v>3000164</v>
      </c>
      <c r="P28" s="9">
        <f t="shared" si="2"/>
        <v>3000164</v>
      </c>
      <c r="Q28" s="10">
        <f t="shared" si="3"/>
        <v>1500832.4613635591</v>
      </c>
      <c r="R28" s="11">
        <f t="shared" si="4"/>
        <v>50.025014011352688</v>
      </c>
      <c r="S28" s="12">
        <f t="shared" si="5"/>
        <v>49.974985988647312</v>
      </c>
      <c r="T28" s="37" t="str">
        <f t="shared" si="6"/>
        <v>BAJO</v>
      </c>
    </row>
    <row r="29" spans="2:20" ht="161.25" customHeight="1">
      <c r="B29" s="27">
        <v>20</v>
      </c>
      <c r="C29" s="31" t="s">
        <v>54</v>
      </c>
      <c r="D29" s="32" t="s">
        <v>38</v>
      </c>
      <c r="E29" s="32">
        <v>1</v>
      </c>
      <c r="F29" s="69"/>
      <c r="G29" s="69">
        <v>6912750</v>
      </c>
      <c r="H29" s="40">
        <v>5462409.8682000004</v>
      </c>
      <c r="I29" s="7">
        <v>4012070</v>
      </c>
      <c r="J29" s="7">
        <v>2400000</v>
      </c>
      <c r="K29" s="7">
        <v>2546568</v>
      </c>
      <c r="L29" s="7">
        <v>2084599</v>
      </c>
      <c r="M29" s="28"/>
      <c r="N29" s="1">
        <f t="shared" si="0"/>
        <v>6</v>
      </c>
      <c r="O29" s="8">
        <f t="shared" si="1"/>
        <v>3903066</v>
      </c>
      <c r="P29" s="9">
        <f t="shared" si="2"/>
        <v>3903066</v>
      </c>
      <c r="Q29" s="10">
        <f t="shared" si="3"/>
        <v>1775187.7555915893</v>
      </c>
      <c r="R29" s="11">
        <f t="shared" si="4"/>
        <v>45.481879004648889</v>
      </c>
      <c r="S29" s="12">
        <f t="shared" si="5"/>
        <v>54.518120995351111</v>
      </c>
      <c r="T29" s="37" t="str">
        <f t="shared" si="6"/>
        <v>BAJO</v>
      </c>
    </row>
    <row r="30" spans="2:20" ht="56.25" customHeight="1">
      <c r="B30" s="27">
        <v>21</v>
      </c>
      <c r="C30" s="31" t="s">
        <v>55</v>
      </c>
      <c r="D30" s="32" t="s">
        <v>38</v>
      </c>
      <c r="E30" s="32">
        <v>1</v>
      </c>
      <c r="F30" s="69"/>
      <c r="G30" s="69">
        <v>17373038</v>
      </c>
      <c r="H30" s="40">
        <v>14670440.442</v>
      </c>
      <c r="I30" s="7">
        <v>11967842</v>
      </c>
      <c r="J30" s="7">
        <v>8002000</v>
      </c>
      <c r="K30" s="7">
        <v>8776505</v>
      </c>
      <c r="L30" s="7">
        <v>7735137</v>
      </c>
      <c r="M30" s="28"/>
      <c r="N30" s="1">
        <f t="shared" si="0"/>
        <v>6</v>
      </c>
      <c r="O30" s="8">
        <f t="shared" si="1"/>
        <v>11420827</v>
      </c>
      <c r="P30" s="9">
        <f t="shared" si="2"/>
        <v>11420827</v>
      </c>
      <c r="Q30" s="10">
        <f t="shared" si="3"/>
        <v>3618313.5204329193</v>
      </c>
      <c r="R30" s="11">
        <f t="shared" si="4"/>
        <v>31.68171201991694</v>
      </c>
      <c r="S30" s="12">
        <f t="shared" si="5"/>
        <v>68.318287980083056</v>
      </c>
      <c r="T30" s="37" t="str">
        <f t="shared" si="6"/>
        <v>BAJO</v>
      </c>
    </row>
    <row r="31" spans="2:20" ht="75" customHeight="1">
      <c r="B31" s="27">
        <v>22</v>
      </c>
      <c r="C31" s="31" t="s">
        <v>56</v>
      </c>
      <c r="D31" s="32" t="s">
        <v>38</v>
      </c>
      <c r="E31" s="32">
        <v>1</v>
      </c>
      <c r="F31" s="69"/>
      <c r="G31" s="69">
        <v>5490919</v>
      </c>
      <c r="H31" s="40">
        <v>4338896.6562000001</v>
      </c>
      <c r="I31" s="7">
        <v>3186875</v>
      </c>
      <c r="J31" s="7"/>
      <c r="K31" s="7"/>
      <c r="L31" s="7"/>
      <c r="M31" s="28"/>
      <c r="N31" s="1">
        <f t="shared" si="0"/>
        <v>3</v>
      </c>
      <c r="O31" s="8">
        <f t="shared" si="1"/>
        <v>4338897</v>
      </c>
      <c r="P31" s="9">
        <f t="shared" si="2"/>
        <v>4338897</v>
      </c>
      <c r="Q31" s="10">
        <f t="shared" si="3"/>
        <v>940622.0241535356</v>
      </c>
      <c r="R31" s="11">
        <f t="shared" si="4"/>
        <v>21.678828148110814</v>
      </c>
      <c r="S31" s="12">
        <f t="shared" si="5"/>
        <v>78.32117185188919</v>
      </c>
      <c r="T31" s="37" t="str">
        <f t="shared" si="6"/>
        <v>ALTO</v>
      </c>
    </row>
    <row r="32" spans="2:20" ht="50.25" customHeight="1">
      <c r="B32" s="27">
        <v>23</v>
      </c>
      <c r="C32" s="31" t="s">
        <v>57</v>
      </c>
      <c r="D32" s="32" t="s">
        <v>38</v>
      </c>
      <c r="E32" s="32">
        <v>1</v>
      </c>
      <c r="F32" s="69"/>
      <c r="G32" s="69">
        <v>6615179</v>
      </c>
      <c r="H32" s="40">
        <v>5586102.7085999995</v>
      </c>
      <c r="I32" s="7">
        <v>4557027</v>
      </c>
      <c r="J32" s="7">
        <v>2910000</v>
      </c>
      <c r="K32" s="7">
        <v>3326517</v>
      </c>
      <c r="L32" s="7">
        <v>3215731</v>
      </c>
      <c r="M32" s="28"/>
      <c r="N32" s="1">
        <f t="shared" si="0"/>
        <v>6</v>
      </c>
      <c r="O32" s="8">
        <f t="shared" si="1"/>
        <v>4368426</v>
      </c>
      <c r="P32" s="9">
        <f t="shared" si="2"/>
        <v>4368426</v>
      </c>
      <c r="Q32" s="10">
        <f t="shared" si="3"/>
        <v>1360606.0213289049</v>
      </c>
      <c r="R32" s="11">
        <f t="shared" si="4"/>
        <v>31.14636762369112</v>
      </c>
      <c r="S32" s="12">
        <f t="shared" si="5"/>
        <v>68.85363237630888</v>
      </c>
      <c r="T32" s="37" t="str">
        <f t="shared" si="6"/>
        <v>BAJO</v>
      </c>
    </row>
    <row r="33" spans="2:20" ht="55.5" customHeight="1">
      <c r="B33" s="27">
        <v>24</v>
      </c>
      <c r="C33" s="31" t="s">
        <v>58</v>
      </c>
      <c r="D33" s="32" t="s">
        <v>38</v>
      </c>
      <c r="E33" s="32">
        <v>1</v>
      </c>
      <c r="F33" s="69"/>
      <c r="G33" s="69">
        <v>7138826</v>
      </c>
      <c r="H33" s="40">
        <v>6028289.6975999996</v>
      </c>
      <c r="I33" s="7">
        <v>4917754</v>
      </c>
      <c r="J33" s="7">
        <v>3083000</v>
      </c>
      <c r="K33" s="7">
        <v>3524310</v>
      </c>
      <c r="L33" s="7">
        <v>3406937</v>
      </c>
      <c r="M33" s="28"/>
      <c r="N33" s="1">
        <f t="shared" si="0"/>
        <v>6</v>
      </c>
      <c r="O33" s="8">
        <f t="shared" si="1"/>
        <v>4683186</v>
      </c>
      <c r="P33" s="9">
        <f t="shared" si="2"/>
        <v>4683186</v>
      </c>
      <c r="Q33" s="10">
        <f t="shared" si="3"/>
        <v>1495933.0556263831</v>
      </c>
      <c r="R33" s="11">
        <f t="shared" si="4"/>
        <v>31.942635966762435</v>
      </c>
      <c r="S33" s="12">
        <f t="shared" si="5"/>
        <v>68.057364033237562</v>
      </c>
      <c r="T33" s="37" t="str">
        <f t="shared" si="6"/>
        <v>BAJO</v>
      </c>
    </row>
    <row r="34" spans="2:20">
      <c r="B34" s="27">
        <v>25</v>
      </c>
      <c r="C34" s="28" t="s">
        <v>59</v>
      </c>
      <c r="D34" s="32" t="s">
        <v>60</v>
      </c>
      <c r="E34" s="32">
        <v>1</v>
      </c>
      <c r="F34" s="69"/>
      <c r="G34" s="69">
        <v>55062</v>
      </c>
      <c r="H34" s="40">
        <v>40771.7382</v>
      </c>
      <c r="I34" s="7">
        <v>26482</v>
      </c>
      <c r="J34" s="7">
        <v>16600</v>
      </c>
      <c r="K34" s="7">
        <v>16818</v>
      </c>
      <c r="L34" s="7">
        <v>15649</v>
      </c>
      <c r="M34" s="28"/>
      <c r="N34" s="1">
        <f t="shared" si="0"/>
        <v>6</v>
      </c>
      <c r="O34" s="8">
        <f t="shared" si="1"/>
        <v>28564</v>
      </c>
      <c r="P34" s="9">
        <f t="shared" si="2"/>
        <v>28564</v>
      </c>
      <c r="Q34" s="10">
        <f t="shared" si="3"/>
        <v>14738.897723904953</v>
      </c>
      <c r="R34" s="11">
        <f t="shared" si="4"/>
        <v>51.599557918726205</v>
      </c>
      <c r="S34" s="12">
        <f t="shared" si="5"/>
        <v>48.400442081273795</v>
      </c>
      <c r="T34" s="37" t="str">
        <f t="shared" si="6"/>
        <v>BAJO</v>
      </c>
    </row>
    <row r="35" spans="2:20">
      <c r="B35" s="27">
        <v>26</v>
      </c>
      <c r="C35" s="28" t="s">
        <v>61</v>
      </c>
      <c r="D35" s="32" t="s">
        <v>60</v>
      </c>
      <c r="E35" s="32">
        <v>1</v>
      </c>
      <c r="F35" s="69"/>
      <c r="G35" s="69">
        <v>59184</v>
      </c>
      <c r="H35" s="40">
        <v>46781.353199999998</v>
      </c>
      <c r="I35" s="7">
        <v>34378</v>
      </c>
      <c r="J35" s="7">
        <v>27200</v>
      </c>
      <c r="K35" s="7">
        <v>26523</v>
      </c>
      <c r="L35" s="7">
        <v>24666</v>
      </c>
      <c r="M35" s="28"/>
      <c r="N35" s="1">
        <f t="shared" si="0"/>
        <v>6</v>
      </c>
      <c r="O35" s="8">
        <f t="shared" si="1"/>
        <v>36455</v>
      </c>
      <c r="P35" s="9">
        <f t="shared" si="2"/>
        <v>36455</v>
      </c>
      <c r="Q35" s="10">
        <f t="shared" si="3"/>
        <v>12588.586824899661</v>
      </c>
      <c r="R35" s="11">
        <f t="shared" si="4"/>
        <v>34.531852489095215</v>
      </c>
      <c r="S35" s="12">
        <f t="shared" si="5"/>
        <v>65.468147510904785</v>
      </c>
      <c r="T35" s="37" t="str">
        <f t="shared" si="6"/>
        <v>BAJO</v>
      </c>
    </row>
    <row r="36" spans="2:20">
      <c r="B36" s="27">
        <v>27</v>
      </c>
      <c r="C36" s="28" t="s">
        <v>62</v>
      </c>
      <c r="D36" s="32" t="s">
        <v>38</v>
      </c>
      <c r="E36" s="32">
        <v>1</v>
      </c>
      <c r="F36" s="69"/>
      <c r="G36" s="69">
        <v>78002</v>
      </c>
      <c r="H36" s="40">
        <v>62381.251799999998</v>
      </c>
      <c r="I36" s="7">
        <v>46760</v>
      </c>
      <c r="J36" s="7"/>
      <c r="K36" s="7"/>
      <c r="L36" s="7">
        <v>37709</v>
      </c>
      <c r="M36" s="28"/>
      <c r="N36" s="1">
        <f t="shared" si="0"/>
        <v>4</v>
      </c>
      <c r="O36" s="8">
        <f t="shared" si="1"/>
        <v>56213</v>
      </c>
      <c r="P36" s="9">
        <f t="shared" si="2"/>
        <v>56213</v>
      </c>
      <c r="Q36" s="10">
        <f t="shared" si="3"/>
        <v>15366.888724237186</v>
      </c>
      <c r="R36" s="11">
        <f t="shared" si="4"/>
        <v>27.336894889504538</v>
      </c>
      <c r="S36" s="12">
        <f t="shared" si="5"/>
        <v>72.663105110495465</v>
      </c>
      <c r="T36" s="37" t="str">
        <f t="shared" si="6"/>
        <v>ALTO</v>
      </c>
    </row>
    <row r="37" spans="2:20" ht="39.75" customHeight="1">
      <c r="B37" s="27">
        <v>28</v>
      </c>
      <c r="C37" s="31" t="s">
        <v>63</v>
      </c>
      <c r="D37" s="32" t="s">
        <v>38</v>
      </c>
      <c r="E37" s="32">
        <v>1</v>
      </c>
      <c r="F37" s="69"/>
      <c r="G37" s="69">
        <v>6096638</v>
      </c>
      <c r="H37" s="40">
        <v>5148228.1613999996</v>
      </c>
      <c r="I37" s="7">
        <v>4199818</v>
      </c>
      <c r="J37" s="7">
        <v>2625900</v>
      </c>
      <c r="K37" s="7">
        <v>3159499</v>
      </c>
      <c r="L37" s="7">
        <v>2939934</v>
      </c>
      <c r="M37" s="28"/>
      <c r="N37" s="1">
        <f t="shared" si="0"/>
        <v>6</v>
      </c>
      <c r="O37" s="8">
        <f t="shared" si="1"/>
        <v>4028336</v>
      </c>
      <c r="P37" s="9">
        <f t="shared" si="2"/>
        <v>4028336</v>
      </c>
      <c r="Q37" s="10">
        <f t="shared" si="3"/>
        <v>1256168.8496484035</v>
      </c>
      <c r="R37" s="11">
        <f t="shared" si="4"/>
        <v>31.183318612161536</v>
      </c>
      <c r="S37" s="12">
        <f t="shared" si="5"/>
        <v>68.816681387838457</v>
      </c>
      <c r="T37" s="37" t="str">
        <f t="shared" si="6"/>
        <v>BAJO</v>
      </c>
    </row>
    <row r="38" spans="2:20">
      <c r="B38" s="27">
        <v>29</v>
      </c>
      <c r="C38" s="28" t="s">
        <v>64</v>
      </c>
      <c r="D38" s="32" t="s">
        <v>38</v>
      </c>
      <c r="E38" s="32">
        <v>1</v>
      </c>
      <c r="F38" s="69"/>
      <c r="G38" s="69">
        <v>11545145</v>
      </c>
      <c r="H38" s="40">
        <v>8546596.4177999999</v>
      </c>
      <c r="I38" s="7">
        <v>5548047</v>
      </c>
      <c r="J38" s="7">
        <v>2827400</v>
      </c>
      <c r="K38" s="7">
        <v>3162540</v>
      </c>
      <c r="L38" s="7">
        <v>3158225</v>
      </c>
      <c r="M38" s="28"/>
      <c r="N38" s="1">
        <f t="shared" si="0"/>
        <v>6</v>
      </c>
      <c r="O38" s="8">
        <f t="shared" si="1"/>
        <v>5797992</v>
      </c>
      <c r="P38" s="9">
        <f t="shared" si="2"/>
        <v>5797992</v>
      </c>
      <c r="Q38" s="10">
        <f t="shared" si="3"/>
        <v>3250268.2002936406</v>
      </c>
      <c r="R38" s="11">
        <f t="shared" si="4"/>
        <v>56.058514746030021</v>
      </c>
      <c r="S38" s="12">
        <f t="shared" si="5"/>
        <v>43.941485253969979</v>
      </c>
      <c r="T38" s="37" t="str">
        <f t="shared" si="6"/>
        <v>BAJO</v>
      </c>
    </row>
    <row r="39" spans="2:20">
      <c r="B39" s="27">
        <v>30</v>
      </c>
      <c r="C39" s="28" t="s">
        <v>65</v>
      </c>
      <c r="D39" s="32" t="s">
        <v>38</v>
      </c>
      <c r="E39" s="32">
        <v>1</v>
      </c>
      <c r="F39" s="69"/>
      <c r="G39" s="69">
        <v>10237511</v>
      </c>
      <c r="H39" s="40">
        <v>7672490.4342</v>
      </c>
      <c r="I39" s="7">
        <v>5107469</v>
      </c>
      <c r="J39" s="7">
        <v>3256200</v>
      </c>
      <c r="K39" s="7">
        <v>3297578</v>
      </c>
      <c r="L39" s="7">
        <v>2705898</v>
      </c>
      <c r="M39" s="28"/>
      <c r="N39" s="1">
        <f t="shared" si="0"/>
        <v>6</v>
      </c>
      <c r="O39" s="8">
        <f t="shared" si="1"/>
        <v>5379524</v>
      </c>
      <c r="P39" s="9">
        <f t="shared" si="2"/>
        <v>5379524</v>
      </c>
      <c r="Q39" s="10">
        <f t="shared" si="3"/>
        <v>2736269.5599218314</v>
      </c>
      <c r="R39" s="11">
        <f t="shared" si="4"/>
        <v>50.864529276602013</v>
      </c>
      <c r="S39" s="12">
        <f t="shared" si="5"/>
        <v>49.135470723397987</v>
      </c>
      <c r="T39" s="37" t="str">
        <f t="shared" si="6"/>
        <v>BAJO</v>
      </c>
    </row>
    <row r="40" spans="2:20">
      <c r="B40" s="27">
        <v>31</v>
      </c>
      <c r="C40" s="28" t="s">
        <v>66</v>
      </c>
      <c r="D40" s="32" t="s">
        <v>67</v>
      </c>
      <c r="E40" s="32">
        <v>1</v>
      </c>
      <c r="F40" s="69"/>
      <c r="G40" s="69">
        <v>1231832</v>
      </c>
      <c r="H40" s="40">
        <v>479586.58500000002</v>
      </c>
      <c r="I40" s="7">
        <v>327342</v>
      </c>
      <c r="J40" s="7">
        <v>293100</v>
      </c>
      <c r="K40" s="7"/>
      <c r="L40" s="7">
        <v>337842</v>
      </c>
      <c r="M40" s="28"/>
      <c r="N40" s="1">
        <f t="shared" si="0"/>
        <v>5</v>
      </c>
      <c r="O40" s="8">
        <f t="shared" si="1"/>
        <v>533941</v>
      </c>
      <c r="P40" s="9">
        <f t="shared" si="2"/>
        <v>533941</v>
      </c>
      <c r="Q40" s="10">
        <f t="shared" si="3"/>
        <v>354724.85173520778</v>
      </c>
      <c r="R40" s="11">
        <f t="shared" si="4"/>
        <v>66.435215077172899</v>
      </c>
      <c r="S40" s="12">
        <f t="shared" si="5"/>
        <v>33.564784922827101</v>
      </c>
      <c r="T40" s="37" t="str">
        <f t="shared" si="6"/>
        <v>BAJO</v>
      </c>
    </row>
    <row r="41" spans="2:20">
      <c r="B41" s="27">
        <v>32</v>
      </c>
      <c r="C41" s="28" t="s">
        <v>68</v>
      </c>
      <c r="D41" s="32" t="s">
        <v>69</v>
      </c>
      <c r="E41" s="32">
        <v>1</v>
      </c>
      <c r="F41" s="69"/>
      <c r="G41" s="69">
        <v>166151</v>
      </c>
      <c r="H41" s="40">
        <v>131328.18900000001</v>
      </c>
      <c r="I41" s="7">
        <v>96505</v>
      </c>
      <c r="J41" s="7">
        <v>76400</v>
      </c>
      <c r="K41" s="7">
        <v>144850</v>
      </c>
      <c r="L41" s="7">
        <v>148936</v>
      </c>
      <c r="M41" s="28"/>
      <c r="N41" s="1">
        <f t="shared" si="0"/>
        <v>6</v>
      </c>
      <c r="O41" s="8">
        <f t="shared" si="1"/>
        <v>127362</v>
      </c>
      <c r="P41" s="9">
        <f t="shared" si="2"/>
        <v>127362</v>
      </c>
      <c r="Q41" s="10">
        <f t="shared" si="3"/>
        <v>31200.600124135181</v>
      </c>
      <c r="R41" s="11">
        <f t="shared" si="4"/>
        <v>24.497573942098256</v>
      </c>
      <c r="S41" s="12">
        <f t="shared" si="5"/>
        <v>75.502426057901744</v>
      </c>
      <c r="T41" s="37" t="str">
        <f t="shared" si="6"/>
        <v>ALTO</v>
      </c>
    </row>
    <row r="42" spans="2:20">
      <c r="B42" s="27">
        <v>33</v>
      </c>
      <c r="C42" s="28" t="s">
        <v>70</v>
      </c>
      <c r="D42" s="32" t="s">
        <v>38</v>
      </c>
      <c r="E42" s="32">
        <v>1</v>
      </c>
      <c r="F42" s="69"/>
      <c r="G42" s="69">
        <v>3119772</v>
      </c>
      <c r="H42" s="40">
        <v>2669501.8758</v>
      </c>
      <c r="I42" s="7">
        <v>2219232</v>
      </c>
      <c r="J42" s="7">
        <v>1775700</v>
      </c>
      <c r="K42" s="7">
        <v>1674706</v>
      </c>
      <c r="L42" s="7">
        <v>1464108</v>
      </c>
      <c r="M42" s="28"/>
      <c r="N42" s="1">
        <f t="shared" si="0"/>
        <v>6</v>
      </c>
      <c r="O42" s="8">
        <f t="shared" si="1"/>
        <v>2153837</v>
      </c>
      <c r="P42" s="9">
        <f t="shared" si="2"/>
        <v>2153837</v>
      </c>
      <c r="Q42" s="10">
        <f t="shared" si="3"/>
        <v>584736.03642356908</v>
      </c>
      <c r="R42" s="11">
        <f t="shared" si="4"/>
        <v>27.148574215391836</v>
      </c>
      <c r="S42" s="12">
        <f t="shared" si="5"/>
        <v>72.851425784608168</v>
      </c>
      <c r="T42" s="37" t="str">
        <f t="shared" si="6"/>
        <v>ALTO</v>
      </c>
    </row>
    <row r="43" spans="2:20">
      <c r="B43" s="27">
        <v>34</v>
      </c>
      <c r="C43" s="28" t="s">
        <v>71</v>
      </c>
      <c r="D43" s="32" t="s">
        <v>38</v>
      </c>
      <c r="E43" s="32">
        <v>1</v>
      </c>
      <c r="F43" s="69"/>
      <c r="G43" s="69">
        <v>2086907</v>
      </c>
      <c r="H43" s="40">
        <v>1783972.314</v>
      </c>
      <c r="I43" s="7">
        <v>1481037</v>
      </c>
      <c r="J43" s="7">
        <v>1392000</v>
      </c>
      <c r="K43" s="7">
        <v>1471233</v>
      </c>
      <c r="L43" s="7">
        <v>1548474</v>
      </c>
      <c r="M43" s="28"/>
      <c r="N43" s="1">
        <f t="shared" si="0"/>
        <v>6</v>
      </c>
      <c r="O43" s="8">
        <f t="shared" si="1"/>
        <v>1627271</v>
      </c>
      <c r="P43" s="9">
        <f t="shared" si="2"/>
        <v>1627271</v>
      </c>
      <c r="Q43" s="10">
        <f t="shared" si="3"/>
        <v>239135.31913755706</v>
      </c>
      <c r="R43" s="11">
        <f t="shared" si="4"/>
        <v>14.695482137735944</v>
      </c>
      <c r="S43" s="12">
        <f t="shared" si="5"/>
        <v>85.304517862264049</v>
      </c>
      <c r="T43" s="37" t="str">
        <f t="shared" si="6"/>
        <v>ALTO</v>
      </c>
    </row>
    <row r="44" spans="2:20">
      <c r="B44" s="27">
        <v>35</v>
      </c>
      <c r="C44" s="28" t="s">
        <v>72</v>
      </c>
      <c r="D44" s="32" t="s">
        <v>38</v>
      </c>
      <c r="E44" s="32">
        <v>1</v>
      </c>
      <c r="F44" s="69"/>
      <c r="G44" s="69">
        <v>2636040</v>
      </c>
      <c r="H44" s="40">
        <v>2003062.1207999999</v>
      </c>
      <c r="I44" s="7">
        <v>1370084</v>
      </c>
      <c r="J44" s="7">
        <v>1165700</v>
      </c>
      <c r="K44" s="7">
        <v>1119394</v>
      </c>
      <c r="L44" s="7">
        <v>1068820</v>
      </c>
      <c r="M44" s="28"/>
      <c r="N44" s="1">
        <f t="shared" si="0"/>
        <v>6</v>
      </c>
      <c r="O44" s="8">
        <f t="shared" si="1"/>
        <v>1560517</v>
      </c>
      <c r="P44" s="9">
        <f t="shared" si="2"/>
        <v>1560517</v>
      </c>
      <c r="Q44" s="10">
        <f t="shared" si="3"/>
        <v>574615.31180844468</v>
      </c>
      <c r="R44" s="11">
        <f t="shared" si="4"/>
        <v>36.822111634057478</v>
      </c>
      <c r="S44" s="12">
        <f t="shared" si="5"/>
        <v>63.177888365942522</v>
      </c>
      <c r="T44" s="37" t="str">
        <f t="shared" si="6"/>
        <v>BAJO</v>
      </c>
    </row>
    <row r="45" spans="2:20">
      <c r="B45" s="27">
        <v>36</v>
      </c>
      <c r="C45" s="28" t="s">
        <v>73</v>
      </c>
      <c r="D45" s="32" t="s">
        <v>38</v>
      </c>
      <c r="E45" s="32">
        <v>1</v>
      </c>
      <c r="F45" s="69"/>
      <c r="G45" s="69">
        <v>502132</v>
      </c>
      <c r="H45" s="40">
        <v>424019.12640000001</v>
      </c>
      <c r="I45" s="7">
        <v>345906</v>
      </c>
      <c r="J45" s="7">
        <v>315000</v>
      </c>
      <c r="K45" s="7">
        <v>310202</v>
      </c>
      <c r="L45" s="7">
        <v>285250</v>
      </c>
      <c r="M45" s="28"/>
      <c r="N45" s="1">
        <f t="shared" si="0"/>
        <v>6</v>
      </c>
      <c r="O45" s="8">
        <f t="shared" si="1"/>
        <v>363752</v>
      </c>
      <c r="P45" s="9">
        <f t="shared" si="2"/>
        <v>363752</v>
      </c>
      <c r="Q45" s="10">
        <f t="shared" si="3"/>
        <v>75835.957442294894</v>
      </c>
      <c r="R45" s="11">
        <f t="shared" si="4"/>
        <v>20.848258550412066</v>
      </c>
      <c r="S45" s="12">
        <f t="shared" si="5"/>
        <v>79.151741449587931</v>
      </c>
      <c r="T45" s="37" t="str">
        <f t="shared" si="6"/>
        <v>ALTO</v>
      </c>
    </row>
    <row r="46" spans="2:20">
      <c r="B46" s="27">
        <v>37</v>
      </c>
      <c r="C46" s="28" t="s">
        <v>74</v>
      </c>
      <c r="D46" s="32" t="s">
        <v>38</v>
      </c>
      <c r="E46" s="32">
        <v>1</v>
      </c>
      <c r="F46" s="69"/>
      <c r="G46" s="69">
        <v>277547</v>
      </c>
      <c r="H46" s="40">
        <v>254176.30439999999</v>
      </c>
      <c r="I46" s="7">
        <v>230805</v>
      </c>
      <c r="J46" s="7">
        <v>219100</v>
      </c>
      <c r="K46" s="7">
        <v>215737</v>
      </c>
      <c r="L46" s="7">
        <v>200603</v>
      </c>
      <c r="M46" s="28"/>
      <c r="N46" s="1">
        <f t="shared" si="0"/>
        <v>6</v>
      </c>
      <c r="O46" s="8">
        <f t="shared" si="1"/>
        <v>232995</v>
      </c>
      <c r="P46" s="9">
        <f t="shared" si="2"/>
        <v>232995</v>
      </c>
      <c r="Q46" s="10">
        <f t="shared" si="3"/>
        <v>25750.325928701957</v>
      </c>
      <c r="R46" s="11">
        <f t="shared" si="4"/>
        <v>11.051879194275395</v>
      </c>
      <c r="S46" s="12">
        <f t="shared" si="5"/>
        <v>88.948120805724599</v>
      </c>
      <c r="T46" s="37" t="str">
        <f t="shared" si="6"/>
        <v>ALTO</v>
      </c>
    </row>
    <row r="47" spans="2:20">
      <c r="B47" s="27">
        <v>38</v>
      </c>
      <c r="C47" s="28" t="s">
        <v>75</v>
      </c>
      <c r="D47" s="32" t="s">
        <v>38</v>
      </c>
      <c r="E47" s="32">
        <v>1</v>
      </c>
      <c r="F47" s="69"/>
      <c r="G47" s="69">
        <v>148317</v>
      </c>
      <c r="H47" s="40">
        <v>116143.4124</v>
      </c>
      <c r="I47" s="7">
        <v>83969</v>
      </c>
      <c r="J47" s="7">
        <v>71800</v>
      </c>
      <c r="K47" s="7">
        <v>80958</v>
      </c>
      <c r="L47" s="7">
        <v>86777</v>
      </c>
      <c r="M47" s="28"/>
      <c r="N47" s="1">
        <f t="shared" si="0"/>
        <v>6</v>
      </c>
      <c r="O47" s="8">
        <f t="shared" si="1"/>
        <v>97994</v>
      </c>
      <c r="P47" s="9">
        <f t="shared" si="2"/>
        <v>97994</v>
      </c>
      <c r="Q47" s="10">
        <f t="shared" si="3"/>
        <v>26333.369658530602</v>
      </c>
      <c r="R47" s="11">
        <f t="shared" si="4"/>
        <v>26.872430616701635</v>
      </c>
      <c r="S47" s="12">
        <f t="shared" si="5"/>
        <v>73.127569383298365</v>
      </c>
      <c r="T47" s="37" t="str">
        <f t="shared" si="6"/>
        <v>ALTO</v>
      </c>
    </row>
    <row r="48" spans="2:20">
      <c r="B48" s="27">
        <v>39</v>
      </c>
      <c r="C48" s="28" t="s">
        <v>76</v>
      </c>
      <c r="D48" s="32" t="s">
        <v>38</v>
      </c>
      <c r="E48" s="32">
        <v>1</v>
      </c>
      <c r="F48" s="69"/>
      <c r="G48" s="69">
        <v>576438</v>
      </c>
      <c r="H48" s="40">
        <v>437639.95500000002</v>
      </c>
      <c r="I48" s="7">
        <v>298842</v>
      </c>
      <c r="J48" s="7">
        <v>242000</v>
      </c>
      <c r="K48" s="7">
        <v>215742</v>
      </c>
      <c r="L48" s="7">
        <v>191021</v>
      </c>
      <c r="M48" s="28"/>
      <c r="N48" s="1">
        <f t="shared" si="0"/>
        <v>6</v>
      </c>
      <c r="O48" s="8">
        <f t="shared" si="1"/>
        <v>326947</v>
      </c>
      <c r="P48" s="9">
        <f t="shared" si="2"/>
        <v>326947</v>
      </c>
      <c r="Q48" s="10">
        <f t="shared" si="3"/>
        <v>137445.14220982857</v>
      </c>
      <c r="R48" s="11">
        <f t="shared" si="4"/>
        <v>42.038967236227457</v>
      </c>
      <c r="S48" s="12">
        <f t="shared" si="5"/>
        <v>57.961032763772543</v>
      </c>
      <c r="T48" s="37" t="str">
        <f t="shared" si="6"/>
        <v>BAJO</v>
      </c>
    </row>
    <row r="49" spans="2:20">
      <c r="B49" s="27">
        <v>40</v>
      </c>
      <c r="C49" s="28" t="s">
        <v>77</v>
      </c>
      <c r="D49" s="32" t="s">
        <v>38</v>
      </c>
      <c r="E49" s="32">
        <v>1</v>
      </c>
      <c r="F49" s="69"/>
      <c r="G49" s="69">
        <v>709419</v>
      </c>
      <c r="H49" s="40">
        <v>529066.23120000004</v>
      </c>
      <c r="I49" s="7">
        <v>348713</v>
      </c>
      <c r="J49" s="7">
        <v>274100</v>
      </c>
      <c r="K49" s="7">
        <v>269599</v>
      </c>
      <c r="L49" s="7">
        <v>260492</v>
      </c>
      <c r="M49" s="28"/>
      <c r="N49" s="1">
        <f t="shared" si="0"/>
        <v>6</v>
      </c>
      <c r="O49" s="8">
        <f t="shared" si="1"/>
        <v>398565</v>
      </c>
      <c r="P49" s="9">
        <f t="shared" si="2"/>
        <v>398565</v>
      </c>
      <c r="Q49" s="10">
        <f t="shared" si="3"/>
        <v>166999.96071587221</v>
      </c>
      <c r="R49" s="11">
        <f t="shared" si="4"/>
        <v>41.900307532239964</v>
      </c>
      <c r="S49" s="12">
        <f t="shared" si="5"/>
        <v>58.099692467760036</v>
      </c>
      <c r="T49" s="37" t="str">
        <f t="shared" si="6"/>
        <v>BAJO</v>
      </c>
    </row>
    <row r="50" spans="2:20">
      <c r="B50" s="27">
        <v>41</v>
      </c>
      <c r="C50" s="28" t="s">
        <v>78</v>
      </c>
      <c r="D50" s="32" t="s">
        <v>38</v>
      </c>
      <c r="E50" s="32">
        <v>1</v>
      </c>
      <c r="F50" s="69"/>
      <c r="G50" s="69">
        <v>304144</v>
      </c>
      <c r="H50" s="40">
        <v>353560.37280000001</v>
      </c>
      <c r="I50" s="7">
        <v>402976</v>
      </c>
      <c r="J50" s="7">
        <v>335900</v>
      </c>
      <c r="K50" s="7">
        <v>330798</v>
      </c>
      <c r="L50" s="7">
        <v>334716</v>
      </c>
      <c r="M50" s="28"/>
      <c r="N50" s="1">
        <f t="shared" si="0"/>
        <v>6</v>
      </c>
      <c r="O50" s="8">
        <f t="shared" si="1"/>
        <v>343682</v>
      </c>
      <c r="P50" s="9">
        <f t="shared" si="2"/>
        <v>343682</v>
      </c>
      <c r="Q50" s="10">
        <f t="shared" si="3"/>
        <v>30231.220794176275</v>
      </c>
      <c r="R50" s="11">
        <f t="shared" si="4"/>
        <v>8.7962770218330526</v>
      </c>
      <c r="S50" s="12">
        <f t="shared" si="5"/>
        <v>91.203722978166951</v>
      </c>
      <c r="T50" s="37" t="str">
        <f t="shared" si="6"/>
        <v>ALTO</v>
      </c>
    </row>
    <row r="51" spans="2:20">
      <c r="B51" s="27">
        <v>42</v>
      </c>
      <c r="C51" s="28" t="s">
        <v>79</v>
      </c>
      <c r="D51" s="32" t="s">
        <v>38</v>
      </c>
      <c r="E51" s="32">
        <v>1</v>
      </c>
      <c r="F51" s="69"/>
      <c r="G51" s="69">
        <v>166524.12000000002</v>
      </c>
      <c r="H51" s="40">
        <v>154188.861</v>
      </c>
      <c r="I51" s="7"/>
      <c r="J51" s="7">
        <v>68200</v>
      </c>
      <c r="K51" s="7">
        <v>65589</v>
      </c>
      <c r="L51" s="7">
        <v>62489</v>
      </c>
      <c r="M51" s="28"/>
      <c r="N51" s="1">
        <f t="shared" si="0"/>
        <v>5</v>
      </c>
      <c r="O51" s="8">
        <f t="shared" si="1"/>
        <v>103398</v>
      </c>
      <c r="P51" s="9">
        <f t="shared" si="2"/>
        <v>103398</v>
      </c>
      <c r="Q51" s="10">
        <f t="shared" si="3"/>
        <v>46704.570554033031</v>
      </c>
      <c r="R51" s="11">
        <f t="shared" si="4"/>
        <v>45.169704011714956</v>
      </c>
      <c r="S51" s="12">
        <f t="shared" si="5"/>
        <v>54.830295988285044</v>
      </c>
      <c r="T51" s="37" t="str">
        <f t="shared" si="6"/>
        <v>BAJO</v>
      </c>
    </row>
    <row r="52" spans="2:20">
      <c r="B52" s="27">
        <v>43</v>
      </c>
      <c r="C52" s="28" t="s">
        <v>80</v>
      </c>
      <c r="D52" s="32" t="s">
        <v>38</v>
      </c>
      <c r="E52" s="32">
        <v>1</v>
      </c>
      <c r="F52" s="69"/>
      <c r="G52" s="69">
        <v>360093.60000000003</v>
      </c>
      <c r="H52" s="40">
        <v>333420.19799999997</v>
      </c>
      <c r="I52" s="7"/>
      <c r="J52" s="7"/>
      <c r="K52" s="7"/>
      <c r="L52" s="7"/>
      <c r="M52" s="28"/>
      <c r="N52" s="1">
        <f t="shared" si="0"/>
        <v>2</v>
      </c>
      <c r="O52" s="8">
        <f t="shared" si="1"/>
        <v>346757</v>
      </c>
      <c r="P52" s="9">
        <f t="shared" si="2"/>
        <v>346757</v>
      </c>
      <c r="Q52" s="10">
        <f t="shared" si="3"/>
        <v>13336.70100000003</v>
      </c>
      <c r="R52" s="11">
        <f t="shared" si="4"/>
        <v>3.8461230775442257</v>
      </c>
      <c r="S52" s="12">
        <f t="shared" si="5"/>
        <v>96.15387692245578</v>
      </c>
      <c r="T52" s="37" t="str">
        <f t="shared" si="6"/>
        <v>ALTO</v>
      </c>
    </row>
    <row r="53" spans="2:20">
      <c r="B53" s="27">
        <v>44</v>
      </c>
      <c r="C53" s="28" t="s">
        <v>81</v>
      </c>
      <c r="D53" s="32" t="s">
        <v>38</v>
      </c>
      <c r="E53" s="32">
        <v>1</v>
      </c>
      <c r="F53" s="69"/>
      <c r="G53" s="69">
        <v>133603.56</v>
      </c>
      <c r="H53" s="40">
        <v>123707.3214</v>
      </c>
      <c r="I53" s="7"/>
      <c r="J53" s="7">
        <v>45300</v>
      </c>
      <c r="K53" s="7">
        <v>43822</v>
      </c>
      <c r="L53" s="7">
        <v>42150</v>
      </c>
      <c r="M53" s="28"/>
      <c r="N53" s="1">
        <f t="shared" si="0"/>
        <v>5</v>
      </c>
      <c r="O53" s="8">
        <f t="shared" si="1"/>
        <v>77717</v>
      </c>
      <c r="P53" s="9">
        <f t="shared" si="2"/>
        <v>77717</v>
      </c>
      <c r="Q53" s="10">
        <f t="shared" si="3"/>
        <v>41720.886024175481</v>
      </c>
      <c r="R53" s="11">
        <f t="shared" si="4"/>
        <v>53.683088673231708</v>
      </c>
      <c r="S53" s="12">
        <f t="shared" si="5"/>
        <v>46.316911326768292</v>
      </c>
      <c r="T53" s="37" t="str">
        <f t="shared" si="6"/>
        <v>BAJO</v>
      </c>
    </row>
    <row r="54" spans="2:20">
      <c r="B54" s="27">
        <v>45</v>
      </c>
      <c r="C54" s="28" t="s">
        <v>82</v>
      </c>
      <c r="D54" s="32" t="s">
        <v>38</v>
      </c>
      <c r="E54" s="32">
        <v>1</v>
      </c>
      <c r="F54" s="69"/>
      <c r="G54" s="69">
        <v>406743.12000000005</v>
      </c>
      <c r="H54" s="40">
        <v>376614.12479999999</v>
      </c>
      <c r="I54" s="7"/>
      <c r="J54" s="7">
        <v>119300</v>
      </c>
      <c r="K54" s="7">
        <v>113165</v>
      </c>
      <c r="L54" s="7">
        <v>106184</v>
      </c>
      <c r="M54" s="28"/>
      <c r="N54" s="1">
        <f t="shared" si="0"/>
        <v>5</v>
      </c>
      <c r="O54" s="8">
        <f t="shared" si="1"/>
        <v>224401</v>
      </c>
      <c r="P54" s="9">
        <f t="shared" si="2"/>
        <v>224401</v>
      </c>
      <c r="Q54" s="10">
        <f t="shared" si="3"/>
        <v>136976.21039667062</v>
      </c>
      <c r="R54" s="11">
        <f t="shared" si="4"/>
        <v>61.040819959211689</v>
      </c>
      <c r="S54" s="12">
        <f t="shared" si="5"/>
        <v>38.959180040788311</v>
      </c>
      <c r="T54" s="37" t="str">
        <f t="shared" si="6"/>
        <v>BAJO</v>
      </c>
    </row>
    <row r="55" spans="2:20">
      <c r="B55" s="27">
        <v>46</v>
      </c>
      <c r="C55" s="28" t="s">
        <v>83</v>
      </c>
      <c r="D55" s="32" t="s">
        <v>38</v>
      </c>
      <c r="E55" s="32">
        <v>1</v>
      </c>
      <c r="F55" s="69"/>
      <c r="G55" s="69">
        <v>276811.56</v>
      </c>
      <c r="H55" s="40">
        <v>256306.94219999999</v>
      </c>
      <c r="I55" s="7"/>
      <c r="J55" s="7">
        <v>91700</v>
      </c>
      <c r="K55" s="7">
        <v>87326</v>
      </c>
      <c r="L55" s="7">
        <v>82266</v>
      </c>
      <c r="M55" s="28"/>
      <c r="N55" s="1">
        <f t="shared" si="0"/>
        <v>5</v>
      </c>
      <c r="O55" s="8">
        <f t="shared" si="1"/>
        <v>158882</v>
      </c>
      <c r="P55" s="9">
        <f t="shared" si="2"/>
        <v>158882</v>
      </c>
      <c r="Q55" s="10">
        <f t="shared" si="3"/>
        <v>88207.362731709087</v>
      </c>
      <c r="R55" s="11">
        <f t="shared" si="4"/>
        <v>55.517530451346964</v>
      </c>
      <c r="S55" s="12">
        <f t="shared" si="5"/>
        <v>44.482469548653036</v>
      </c>
      <c r="T55" s="37" t="str">
        <f t="shared" si="6"/>
        <v>BAJO</v>
      </c>
    </row>
    <row r="56" spans="2:20">
      <c r="B56" s="27">
        <v>47</v>
      </c>
      <c r="C56" s="28" t="s">
        <v>84</v>
      </c>
      <c r="D56" s="32" t="s">
        <v>38</v>
      </c>
      <c r="E56" s="32">
        <v>1</v>
      </c>
      <c r="F56" s="69"/>
      <c r="G56" s="69">
        <v>563664.96000000008</v>
      </c>
      <c r="H56" s="40">
        <v>521911.65179999999</v>
      </c>
      <c r="I56" s="7"/>
      <c r="J56" s="7">
        <v>192100</v>
      </c>
      <c r="K56" s="7">
        <v>181108</v>
      </c>
      <c r="L56" s="7">
        <v>168695</v>
      </c>
      <c r="M56" s="28"/>
      <c r="N56" s="1">
        <f t="shared" si="0"/>
        <v>5</v>
      </c>
      <c r="O56" s="8">
        <f t="shared" si="1"/>
        <v>325496</v>
      </c>
      <c r="P56" s="9">
        <f t="shared" si="2"/>
        <v>325496</v>
      </c>
      <c r="Q56" s="10">
        <f t="shared" si="3"/>
        <v>178063.1925696439</v>
      </c>
      <c r="R56" s="11">
        <f t="shared" si="4"/>
        <v>54.705186106632311</v>
      </c>
      <c r="S56" s="12">
        <f t="shared" si="5"/>
        <v>45.294813893367689</v>
      </c>
      <c r="T56" s="37" t="str">
        <f t="shared" si="6"/>
        <v>BAJO</v>
      </c>
    </row>
    <row r="57" spans="2:20">
      <c r="B57" s="27">
        <v>48</v>
      </c>
      <c r="C57" s="28" t="s">
        <v>85</v>
      </c>
      <c r="D57" s="32" t="s">
        <v>38</v>
      </c>
      <c r="E57" s="32">
        <v>1</v>
      </c>
      <c r="F57" s="69"/>
      <c r="G57" s="69">
        <v>1306432</v>
      </c>
      <c r="H57" s="40">
        <v>653215.7058</v>
      </c>
      <c r="I57" s="7"/>
      <c r="J57" s="7">
        <v>259800</v>
      </c>
      <c r="K57" s="7">
        <v>238808</v>
      </c>
      <c r="L57" s="7">
        <v>216163</v>
      </c>
      <c r="M57" s="28"/>
      <c r="N57" s="1">
        <f t="shared" si="0"/>
        <v>5</v>
      </c>
      <c r="O57" s="8">
        <f t="shared" si="1"/>
        <v>534884</v>
      </c>
      <c r="P57" s="9">
        <f t="shared" si="2"/>
        <v>534884</v>
      </c>
      <c r="Q57" s="10">
        <f t="shared" si="3"/>
        <v>418139.68708416156</v>
      </c>
      <c r="R57" s="11">
        <f t="shared" si="4"/>
        <v>78.173900711960272</v>
      </c>
      <c r="S57" s="12">
        <f t="shared" si="5"/>
        <v>21.826099288039728</v>
      </c>
      <c r="T57" s="37" t="str">
        <f t="shared" si="6"/>
        <v>BAJO</v>
      </c>
    </row>
    <row r="58" spans="2:20">
      <c r="B58" s="27">
        <v>49</v>
      </c>
      <c r="C58" s="28" t="s">
        <v>86</v>
      </c>
      <c r="D58" s="32" t="s">
        <v>38</v>
      </c>
      <c r="E58" s="32">
        <v>1</v>
      </c>
      <c r="F58" s="69"/>
      <c r="G58" s="69">
        <v>269928.72000000003</v>
      </c>
      <c r="H58" s="40">
        <v>249934.33679999999</v>
      </c>
      <c r="I58" s="7"/>
      <c r="J58" s="7"/>
      <c r="K58" s="7"/>
      <c r="L58" s="7"/>
      <c r="M58" s="28"/>
      <c r="N58" s="1">
        <f t="shared" si="0"/>
        <v>2</v>
      </c>
      <c r="O58" s="8">
        <f t="shared" si="1"/>
        <v>259932</v>
      </c>
      <c r="P58" s="9">
        <f t="shared" si="2"/>
        <v>259932</v>
      </c>
      <c r="Q58" s="10">
        <f t="shared" si="3"/>
        <v>9997.1916000000201</v>
      </c>
      <c r="R58" s="11">
        <f t="shared" si="4"/>
        <v>3.8460795900466351</v>
      </c>
      <c r="S58" s="12">
        <f t="shared" si="5"/>
        <v>96.153920409953372</v>
      </c>
      <c r="T58" s="37" t="str">
        <f t="shared" si="6"/>
        <v>ALTO</v>
      </c>
    </row>
    <row r="59" spans="2:20">
      <c r="B59" s="27">
        <v>50</v>
      </c>
      <c r="C59" s="28" t="s">
        <v>87</v>
      </c>
      <c r="D59" s="32" t="s">
        <v>88</v>
      </c>
      <c r="E59" s="32">
        <v>1</v>
      </c>
      <c r="F59" s="69"/>
      <c r="G59" s="69">
        <v>345459.60000000003</v>
      </c>
      <c r="H59" s="40">
        <v>319869.84360000002</v>
      </c>
      <c r="I59" s="7">
        <v>260943</v>
      </c>
      <c r="J59" s="7"/>
      <c r="K59" s="7"/>
      <c r="L59" s="7"/>
      <c r="M59" s="28"/>
      <c r="N59" s="1">
        <f t="shared" si="0"/>
        <v>3</v>
      </c>
      <c r="O59" s="8">
        <f t="shared" si="1"/>
        <v>308757</v>
      </c>
      <c r="P59" s="9">
        <f t="shared" si="2"/>
        <v>308757</v>
      </c>
      <c r="Q59" s="10">
        <f t="shared" si="3"/>
        <v>35387.166859109435</v>
      </c>
      <c r="R59" s="11">
        <f t="shared" si="4"/>
        <v>11.461170713250043</v>
      </c>
      <c r="S59" s="12">
        <f t="shared" si="5"/>
        <v>88.538829286749959</v>
      </c>
      <c r="T59" s="37" t="str">
        <f t="shared" si="6"/>
        <v>ALTO</v>
      </c>
    </row>
    <row r="60" spans="2:20">
      <c r="B60" s="27">
        <v>51</v>
      </c>
      <c r="C60" s="28" t="s">
        <v>89</v>
      </c>
      <c r="D60" s="32" t="s">
        <v>88</v>
      </c>
      <c r="E60" s="32">
        <v>1</v>
      </c>
      <c r="F60" s="69"/>
      <c r="G60" s="69">
        <v>904821</v>
      </c>
      <c r="H60" s="40">
        <v>864614.17079999996</v>
      </c>
      <c r="I60" s="7">
        <v>824407</v>
      </c>
      <c r="J60" s="7"/>
      <c r="K60" s="7"/>
      <c r="L60" s="7"/>
      <c r="M60" s="28"/>
      <c r="N60" s="1">
        <f t="shared" si="0"/>
        <v>3</v>
      </c>
      <c r="O60" s="8">
        <f t="shared" si="1"/>
        <v>864614</v>
      </c>
      <c r="P60" s="9">
        <f t="shared" si="2"/>
        <v>864614</v>
      </c>
      <c r="Q60" s="10">
        <f t="shared" si="3"/>
        <v>32828.878029459818</v>
      </c>
      <c r="R60" s="11">
        <f t="shared" si="4"/>
        <v>3.7969403721729953</v>
      </c>
      <c r="S60" s="12">
        <f t="shared" si="5"/>
        <v>96.203059627827002</v>
      </c>
      <c r="T60" s="37" t="str">
        <f t="shared" si="6"/>
        <v>ALTO</v>
      </c>
    </row>
    <row r="61" spans="2:20">
      <c r="B61" s="27">
        <v>52</v>
      </c>
      <c r="C61" s="28" t="s">
        <v>90</v>
      </c>
      <c r="D61" s="32" t="s">
        <v>88</v>
      </c>
      <c r="E61" s="32">
        <v>1</v>
      </c>
      <c r="F61" s="69"/>
      <c r="G61" s="69">
        <v>606906</v>
      </c>
      <c r="H61" s="40">
        <v>444826.39260000002</v>
      </c>
      <c r="I61" s="7">
        <v>282746</v>
      </c>
      <c r="J61" s="7"/>
      <c r="K61" s="7"/>
      <c r="L61" s="7"/>
      <c r="M61" s="28"/>
      <c r="N61" s="1">
        <f t="shared" si="0"/>
        <v>3</v>
      </c>
      <c r="O61" s="8">
        <f t="shared" si="1"/>
        <v>444826</v>
      </c>
      <c r="P61" s="9">
        <f t="shared" si="2"/>
        <v>444826</v>
      </c>
      <c r="Q61" s="10">
        <f t="shared" si="3"/>
        <v>132337.76583689527</v>
      </c>
      <c r="R61" s="11">
        <f t="shared" si="4"/>
        <v>29.750456546356389</v>
      </c>
      <c r="S61" s="12">
        <f t="shared" si="5"/>
        <v>70.249543453643611</v>
      </c>
      <c r="T61" s="37" t="str">
        <f t="shared" si="6"/>
        <v>ALTO</v>
      </c>
    </row>
    <row r="62" spans="2:20">
      <c r="B62" s="27">
        <v>53</v>
      </c>
      <c r="C62" s="28" t="s">
        <v>91</v>
      </c>
      <c r="D62" s="32" t="s">
        <v>88</v>
      </c>
      <c r="E62" s="32">
        <v>1</v>
      </c>
      <c r="F62" s="69"/>
      <c r="G62" s="69">
        <v>1067574</v>
      </c>
      <c r="H62" s="40">
        <v>1019028.9354</v>
      </c>
      <c r="I62" s="7">
        <v>970484</v>
      </c>
      <c r="J62" s="7"/>
      <c r="K62" s="7"/>
      <c r="L62" s="7"/>
      <c r="M62" s="28"/>
      <c r="N62" s="1">
        <f t="shared" si="0"/>
        <v>3</v>
      </c>
      <c r="O62" s="8">
        <f t="shared" si="1"/>
        <v>1019029</v>
      </c>
      <c r="P62" s="9">
        <f t="shared" si="2"/>
        <v>1019029</v>
      </c>
      <c r="Q62" s="10">
        <f t="shared" si="3"/>
        <v>39636.826521148163</v>
      </c>
      <c r="R62" s="11">
        <f t="shared" si="4"/>
        <v>3.8896661941071513</v>
      </c>
      <c r="S62" s="12">
        <f t="shared" si="5"/>
        <v>96.11033380589285</v>
      </c>
      <c r="T62" s="37" t="str">
        <f t="shared" si="6"/>
        <v>ALTO</v>
      </c>
    </row>
    <row r="63" spans="2:20">
      <c r="B63" s="27">
        <v>54</v>
      </c>
      <c r="C63" s="33" t="s">
        <v>92</v>
      </c>
      <c r="D63" s="32" t="s">
        <v>88</v>
      </c>
      <c r="E63" s="32">
        <v>1</v>
      </c>
      <c r="F63" s="69"/>
      <c r="G63" s="69">
        <v>664414</v>
      </c>
      <c r="H63" s="40">
        <v>507402.65519999998</v>
      </c>
      <c r="I63" s="7">
        <v>350392</v>
      </c>
      <c r="J63" s="7">
        <v>223200</v>
      </c>
      <c r="K63" s="7">
        <v>214335</v>
      </c>
      <c r="L63" s="7">
        <v>204420</v>
      </c>
      <c r="M63" s="28"/>
      <c r="N63" s="1">
        <f t="shared" si="0"/>
        <v>6</v>
      </c>
      <c r="O63" s="8">
        <f t="shared" si="1"/>
        <v>360694</v>
      </c>
      <c r="P63" s="9">
        <f t="shared" si="2"/>
        <v>360694</v>
      </c>
      <c r="Q63" s="10">
        <f t="shared" si="3"/>
        <v>172541.06714420809</v>
      </c>
      <c r="R63" s="11">
        <f t="shared" si="4"/>
        <v>47.835857304032807</v>
      </c>
      <c r="S63" s="12">
        <f t="shared" si="5"/>
        <v>52.164142695967193</v>
      </c>
      <c r="T63" s="37" t="str">
        <f t="shared" si="6"/>
        <v>BAJO</v>
      </c>
    </row>
    <row r="64" spans="2:20">
      <c r="B64" s="27">
        <v>55</v>
      </c>
      <c r="C64" s="33" t="s">
        <v>93</v>
      </c>
      <c r="D64" s="32" t="s">
        <v>60</v>
      </c>
      <c r="E64" s="32">
        <v>1</v>
      </c>
      <c r="F64" s="69"/>
      <c r="G64" s="69">
        <v>6358643</v>
      </c>
      <c r="H64" s="40">
        <v>5024565.2483999999</v>
      </c>
      <c r="I64" s="7">
        <v>3690487</v>
      </c>
      <c r="J64" s="7">
        <v>2553300</v>
      </c>
      <c r="K64" s="7">
        <v>2947340</v>
      </c>
      <c r="L64" s="7">
        <v>2612780</v>
      </c>
      <c r="M64" s="28"/>
      <c r="N64" s="1">
        <f t="shared" si="0"/>
        <v>6</v>
      </c>
      <c r="O64" s="8">
        <f t="shared" si="1"/>
        <v>3864519</v>
      </c>
      <c r="P64" s="9">
        <f t="shared" si="2"/>
        <v>3864519</v>
      </c>
      <c r="Q64" s="10">
        <f t="shared" si="3"/>
        <v>1397856.2200115377</v>
      </c>
      <c r="R64" s="11">
        <f t="shared" si="4"/>
        <v>36.171544764342926</v>
      </c>
      <c r="S64" s="12">
        <f t="shared" si="5"/>
        <v>63.828455235657074</v>
      </c>
      <c r="T64" s="37" t="str">
        <f t="shared" si="6"/>
        <v>BAJO</v>
      </c>
    </row>
    <row r="65" spans="2:20">
      <c r="B65" s="27">
        <v>56</v>
      </c>
      <c r="C65" s="33" t="s">
        <v>94</v>
      </c>
      <c r="D65" s="32" t="s">
        <v>60</v>
      </c>
      <c r="E65" s="32">
        <v>1</v>
      </c>
      <c r="F65" s="69"/>
      <c r="G65" s="69">
        <v>7739885</v>
      </c>
      <c r="H65" s="40">
        <v>6116012.6994000003</v>
      </c>
      <c r="I65" s="7">
        <v>4492141</v>
      </c>
      <c r="J65" s="7">
        <v>2972200</v>
      </c>
      <c r="K65" s="7">
        <v>3487119</v>
      </c>
      <c r="L65" s="7">
        <v>2908984</v>
      </c>
      <c r="M65" s="28"/>
      <c r="N65" s="1">
        <f t="shared" si="0"/>
        <v>6</v>
      </c>
      <c r="O65" s="8">
        <f t="shared" si="1"/>
        <v>4619390</v>
      </c>
      <c r="P65" s="9">
        <f t="shared" si="2"/>
        <v>4619390</v>
      </c>
      <c r="Q65" s="10">
        <f t="shared" si="3"/>
        <v>1775496.2712699913</v>
      </c>
      <c r="R65" s="11">
        <f t="shared" si="4"/>
        <v>38.435730069770926</v>
      </c>
      <c r="S65" s="12">
        <f t="shared" si="5"/>
        <v>61.564269930229074</v>
      </c>
      <c r="T65" s="37" t="str">
        <f t="shared" si="6"/>
        <v>BAJO</v>
      </c>
    </row>
    <row r="66" spans="2:20">
      <c r="B66" s="27">
        <v>57</v>
      </c>
      <c r="C66" s="33" t="s">
        <v>95</v>
      </c>
      <c r="D66" s="32" t="s">
        <v>38</v>
      </c>
      <c r="E66" s="32">
        <v>1</v>
      </c>
      <c r="F66" s="69"/>
      <c r="G66" s="69">
        <v>13428400</v>
      </c>
      <c r="H66" s="40">
        <v>7618127.7948000003</v>
      </c>
      <c r="I66" s="7">
        <v>5595430</v>
      </c>
      <c r="J66" s="7">
        <v>3862800</v>
      </c>
      <c r="K66" s="7">
        <v>3899280</v>
      </c>
      <c r="L66" s="7">
        <v>3627405</v>
      </c>
      <c r="M66" s="28"/>
      <c r="N66" s="1">
        <f t="shared" si="0"/>
        <v>6</v>
      </c>
      <c r="O66" s="8">
        <f t="shared" si="1"/>
        <v>6338574</v>
      </c>
      <c r="P66" s="9">
        <f t="shared" si="2"/>
        <v>6338574</v>
      </c>
      <c r="Q66" s="10">
        <f t="shared" si="3"/>
        <v>3461338.9291060925</v>
      </c>
      <c r="R66" s="11">
        <f t="shared" si="4"/>
        <v>54.607533636210491</v>
      </c>
      <c r="S66" s="12">
        <f t="shared" si="5"/>
        <v>45.392466363789509</v>
      </c>
      <c r="T66" s="37" t="str">
        <f t="shared" si="6"/>
        <v>BAJO</v>
      </c>
    </row>
    <row r="67" spans="2:20">
      <c r="B67" s="27">
        <v>58</v>
      </c>
      <c r="C67" s="33" t="s">
        <v>96</v>
      </c>
      <c r="D67" s="32" t="s">
        <v>38</v>
      </c>
      <c r="E67" s="32">
        <v>1</v>
      </c>
      <c r="F67" s="69"/>
      <c r="G67" s="69">
        <v>31264651.5</v>
      </c>
      <c r="H67" s="40">
        <v>20843100.882599998</v>
      </c>
      <c r="I67" s="7">
        <v>20769506</v>
      </c>
      <c r="J67" s="7">
        <v>14422400</v>
      </c>
      <c r="K67" s="7">
        <v>13520505</v>
      </c>
      <c r="L67" s="7">
        <v>12521282</v>
      </c>
      <c r="M67" s="28"/>
      <c r="N67" s="1">
        <f t="shared" si="0"/>
        <v>6</v>
      </c>
      <c r="O67" s="8">
        <f t="shared" si="1"/>
        <v>18890241</v>
      </c>
      <c r="P67" s="9">
        <f t="shared" si="2"/>
        <v>18890241</v>
      </c>
      <c r="Q67" s="10">
        <f t="shared" si="3"/>
        <v>6452785.4520155564</v>
      </c>
      <c r="R67" s="11">
        <f t="shared" si="4"/>
        <v>34.15936012682716</v>
      </c>
      <c r="S67" s="12">
        <f t="shared" si="5"/>
        <v>65.840639873172847</v>
      </c>
      <c r="T67" s="37" t="str">
        <f t="shared" si="6"/>
        <v>BAJO</v>
      </c>
    </row>
    <row r="68" spans="2:20" ht="39" customHeight="1">
      <c r="B68" s="27">
        <v>59</v>
      </c>
      <c r="C68" s="31" t="s">
        <v>97</v>
      </c>
      <c r="D68" s="32" t="s">
        <v>38</v>
      </c>
      <c r="E68" s="32">
        <v>1</v>
      </c>
      <c r="F68" s="69"/>
      <c r="G68" s="69">
        <v>14573204.640000001</v>
      </c>
      <c r="H68" s="40">
        <v>13493707.624199999</v>
      </c>
      <c r="I68" s="7"/>
      <c r="J68" s="7"/>
      <c r="K68" s="7"/>
      <c r="L68" s="7"/>
      <c r="M68" s="28"/>
      <c r="N68" s="1">
        <f t="shared" si="0"/>
        <v>2</v>
      </c>
      <c r="O68" s="8">
        <f t="shared" si="1"/>
        <v>14033456</v>
      </c>
      <c r="P68" s="9">
        <f t="shared" si="2"/>
        <v>14033456</v>
      </c>
      <c r="Q68" s="10">
        <f t="shared" si="3"/>
        <v>539748.50790000055</v>
      </c>
      <c r="R68" s="11">
        <f t="shared" si="4"/>
        <v>3.8461552727995194</v>
      </c>
      <c r="S68" s="12">
        <f t="shared" si="5"/>
        <v>96.153844727200479</v>
      </c>
      <c r="T68" s="37" t="str">
        <f t="shared" si="6"/>
        <v>ALTO</v>
      </c>
    </row>
    <row r="69" spans="2:20">
      <c r="B69" s="27">
        <v>60</v>
      </c>
      <c r="C69" s="33" t="s">
        <v>98</v>
      </c>
      <c r="D69" s="32" t="s">
        <v>38</v>
      </c>
      <c r="E69" s="32">
        <v>1</v>
      </c>
      <c r="F69" s="69"/>
      <c r="G69" s="69">
        <v>49988449</v>
      </c>
      <c r="H69" s="40">
        <v>24416887.146000002</v>
      </c>
      <c r="I69" s="7">
        <v>22933474</v>
      </c>
      <c r="J69" s="7">
        <v>18419900</v>
      </c>
      <c r="K69" s="7">
        <v>19541116</v>
      </c>
      <c r="L69" s="7">
        <v>18183443</v>
      </c>
      <c r="M69" s="28"/>
      <c r="N69" s="1">
        <f t="shared" si="0"/>
        <v>6</v>
      </c>
      <c r="O69" s="8">
        <f t="shared" si="1"/>
        <v>25580545</v>
      </c>
      <c r="P69" s="9">
        <f t="shared" si="2"/>
        <v>25580545</v>
      </c>
      <c r="Q69" s="10">
        <f t="shared" si="3"/>
        <v>11154771.173612233</v>
      </c>
      <c r="R69" s="11">
        <f t="shared" si="4"/>
        <v>43.606464106266046</v>
      </c>
      <c r="S69" s="12">
        <f t="shared" si="5"/>
        <v>56.393535893733954</v>
      </c>
      <c r="T69" s="37" t="str">
        <f t="shared" si="6"/>
        <v>BAJO</v>
      </c>
    </row>
    <row r="70" spans="2:20">
      <c r="B70" s="27">
        <v>61</v>
      </c>
      <c r="C70" s="33" t="s">
        <v>99</v>
      </c>
      <c r="D70" s="32" t="s">
        <v>38</v>
      </c>
      <c r="E70" s="32">
        <v>1</v>
      </c>
      <c r="F70" s="69"/>
      <c r="G70" s="69">
        <v>39179907</v>
      </c>
      <c r="H70" s="40">
        <v>30498336.594599999</v>
      </c>
      <c r="I70" s="7">
        <v>22400531</v>
      </c>
      <c r="J70" s="7">
        <v>19778400</v>
      </c>
      <c r="K70" s="7">
        <v>19262497</v>
      </c>
      <c r="L70" s="7">
        <v>22407138</v>
      </c>
      <c r="M70" s="28"/>
      <c r="N70" s="1">
        <f t="shared" si="0"/>
        <v>6</v>
      </c>
      <c r="O70" s="8">
        <f t="shared" si="1"/>
        <v>25587802</v>
      </c>
      <c r="P70" s="9">
        <f t="shared" si="2"/>
        <v>25587802</v>
      </c>
      <c r="Q70" s="10">
        <f t="shared" si="3"/>
        <v>7105075.922474415</v>
      </c>
      <c r="R70" s="11">
        <f t="shared" si="4"/>
        <v>27.767433570395827</v>
      </c>
      <c r="S70" s="12">
        <f t="shared" si="5"/>
        <v>72.232566429604177</v>
      </c>
      <c r="T70" s="37" t="str">
        <f t="shared" si="6"/>
        <v>ALTO</v>
      </c>
    </row>
    <row r="71" spans="2:20" ht="36.75" customHeight="1">
      <c r="B71" s="27">
        <v>62</v>
      </c>
      <c r="C71" s="31" t="s">
        <v>100</v>
      </c>
      <c r="D71" s="32" t="s">
        <v>38</v>
      </c>
      <c r="E71" s="32">
        <v>1</v>
      </c>
      <c r="F71" s="69"/>
      <c r="G71" s="69">
        <v>33460000</v>
      </c>
      <c r="H71" s="40">
        <v>16729999.7016</v>
      </c>
      <c r="I71" s="7"/>
      <c r="J71" s="7"/>
      <c r="K71" s="7"/>
      <c r="L71" s="7"/>
      <c r="M71" s="28"/>
      <c r="N71" s="1">
        <f t="shared" si="0"/>
        <v>2</v>
      </c>
      <c r="O71" s="8">
        <f t="shared" si="1"/>
        <v>25095000</v>
      </c>
      <c r="P71" s="9">
        <f t="shared" si="2"/>
        <v>25095000</v>
      </c>
      <c r="Q71" s="10">
        <f t="shared" si="3"/>
        <v>8365000.1491999989</v>
      </c>
      <c r="R71" s="11">
        <f t="shared" si="4"/>
        <v>33.333333927874079</v>
      </c>
      <c r="S71" s="12">
        <f t="shared" si="5"/>
        <v>66.666666072125921</v>
      </c>
      <c r="T71" s="37" t="str">
        <f t="shared" si="6"/>
        <v>BAJO</v>
      </c>
    </row>
    <row r="72" spans="2:20" ht="42.75" customHeight="1">
      <c r="B72" s="27">
        <v>63</v>
      </c>
      <c r="C72" s="31" t="s">
        <v>101</v>
      </c>
      <c r="D72" s="32" t="s">
        <v>38</v>
      </c>
      <c r="E72" s="32">
        <v>1</v>
      </c>
      <c r="F72" s="69"/>
      <c r="G72" s="69">
        <v>47560401</v>
      </c>
      <c r="H72" s="40">
        <v>34980465.787200004</v>
      </c>
      <c r="I72" s="7">
        <v>25692621</v>
      </c>
      <c r="J72" s="7"/>
      <c r="K72" s="7"/>
      <c r="L72" s="7"/>
      <c r="M72" s="28"/>
      <c r="N72" s="1">
        <f t="shared" si="0"/>
        <v>3</v>
      </c>
      <c r="O72" s="8">
        <f t="shared" si="1"/>
        <v>36077829</v>
      </c>
      <c r="P72" s="9">
        <f t="shared" si="2"/>
        <v>36077829</v>
      </c>
      <c r="Q72" s="10">
        <f t="shared" si="3"/>
        <v>8961142.2441422921</v>
      </c>
      <c r="R72" s="11">
        <f t="shared" si="4"/>
        <v>24.838363317654984</v>
      </c>
      <c r="S72" s="12">
        <f t="shared" si="5"/>
        <v>75.161636682345019</v>
      </c>
      <c r="T72" s="37" t="str">
        <f t="shared" si="6"/>
        <v>ALTO</v>
      </c>
    </row>
    <row r="73" spans="2:20" ht="40.5" customHeight="1">
      <c r="B73" s="27">
        <v>64</v>
      </c>
      <c r="C73" s="31" t="s">
        <v>102</v>
      </c>
      <c r="D73" s="32" t="s">
        <v>38</v>
      </c>
      <c r="E73" s="32">
        <v>1</v>
      </c>
      <c r="F73" s="69"/>
      <c r="G73" s="69">
        <v>7922355</v>
      </c>
      <c r="H73" s="40">
        <v>16807488.498</v>
      </c>
      <c r="I73" s="7"/>
      <c r="J73" s="7"/>
      <c r="K73" s="7"/>
      <c r="L73" s="7"/>
      <c r="M73" s="28"/>
      <c r="N73" s="1">
        <f t="shared" si="0"/>
        <v>2</v>
      </c>
      <c r="O73" s="8">
        <f t="shared" si="1"/>
        <v>12364922</v>
      </c>
      <c r="P73" s="9">
        <f t="shared" si="2"/>
        <v>12364922</v>
      </c>
      <c r="Q73" s="10">
        <f t="shared" si="3"/>
        <v>4442566.7490000008</v>
      </c>
      <c r="R73" s="11">
        <f t="shared" si="4"/>
        <v>35.928789110032405</v>
      </c>
      <c r="S73" s="12">
        <f t="shared" si="5"/>
        <v>64.071210889967602</v>
      </c>
      <c r="T73" s="37" t="str">
        <f t="shared" si="6"/>
        <v>BAJO</v>
      </c>
    </row>
    <row r="74" spans="2:20">
      <c r="B74" s="27">
        <v>65</v>
      </c>
      <c r="C74" s="33" t="s">
        <v>103</v>
      </c>
      <c r="D74" s="32" t="s">
        <v>38</v>
      </c>
      <c r="E74" s="32">
        <v>1</v>
      </c>
      <c r="F74" s="69"/>
      <c r="G74" s="69">
        <v>178499</v>
      </c>
      <c r="H74" s="40">
        <v>141076.79819999999</v>
      </c>
      <c r="I74" s="7">
        <v>103655</v>
      </c>
      <c r="J74" s="7">
        <v>75900</v>
      </c>
      <c r="K74" s="7">
        <v>76115</v>
      </c>
      <c r="L74" s="7">
        <v>76392</v>
      </c>
      <c r="M74" s="28"/>
      <c r="N74" s="1">
        <f t="shared" ref="N74:N137" si="7">COUNT(F74:M74)</f>
        <v>6</v>
      </c>
      <c r="O74" s="8">
        <f t="shared" ref="O74:O137" si="8">IFERROR(ROUND(AVERAGE(F74:M74),0),0)</f>
        <v>108606</v>
      </c>
      <c r="P74" s="9">
        <f t="shared" ref="P74:P137" si="9">IFERROR(ROUND(+O74*E74,0),0)</f>
        <v>108606</v>
      </c>
      <c r="Q74" s="10">
        <f t="shared" ref="Q74:Q137" si="10">IFERROR(STDEVP(F74:M74),0)</f>
        <v>39002.10656320634</v>
      </c>
      <c r="R74" s="11">
        <f t="shared" ref="R74:R137" si="11">IFERROR(Q74/O74*100,0)</f>
        <v>35.911557891098411</v>
      </c>
      <c r="S74" s="12">
        <f t="shared" ref="S74:S137" si="12">IFERROR(100-R74,0)</f>
        <v>64.088442108901589</v>
      </c>
      <c r="T74" s="37" t="str">
        <f t="shared" ref="T74:T137" si="13">IF(S74&gt;70,"ALTO","BAJO")</f>
        <v>BAJO</v>
      </c>
    </row>
    <row r="75" spans="2:20">
      <c r="B75" s="27">
        <v>66</v>
      </c>
      <c r="C75" s="33" t="s">
        <v>104</v>
      </c>
      <c r="D75" s="32" t="s">
        <v>38</v>
      </c>
      <c r="E75" s="32">
        <v>1</v>
      </c>
      <c r="F75" s="69"/>
      <c r="G75" s="69">
        <v>186554</v>
      </c>
      <c r="H75" s="40">
        <v>142878.2346</v>
      </c>
      <c r="I75" s="7">
        <v>99202</v>
      </c>
      <c r="J75" s="7">
        <v>78400</v>
      </c>
      <c r="K75" s="7">
        <v>81216</v>
      </c>
      <c r="L75" s="7">
        <v>78147</v>
      </c>
      <c r="M75" s="28"/>
      <c r="N75" s="1">
        <f t="shared" si="7"/>
        <v>6</v>
      </c>
      <c r="O75" s="8">
        <f t="shared" si="8"/>
        <v>111066</v>
      </c>
      <c r="P75" s="9">
        <f t="shared" si="9"/>
        <v>111066</v>
      </c>
      <c r="Q75" s="10">
        <f t="shared" si="10"/>
        <v>40605.749853502675</v>
      </c>
      <c r="R75" s="11">
        <f t="shared" si="11"/>
        <v>36.560018235556043</v>
      </c>
      <c r="S75" s="12">
        <f t="shared" si="12"/>
        <v>63.439981764443957</v>
      </c>
      <c r="T75" s="37" t="str">
        <f t="shared" si="13"/>
        <v>BAJO</v>
      </c>
    </row>
    <row r="76" spans="2:20">
      <c r="B76" s="27">
        <v>67</v>
      </c>
      <c r="C76" s="33" t="s">
        <v>105</v>
      </c>
      <c r="D76" s="32" t="s">
        <v>88</v>
      </c>
      <c r="E76" s="32">
        <v>1</v>
      </c>
      <c r="F76" s="69"/>
      <c r="G76" s="69">
        <v>4021347</v>
      </c>
      <c r="H76" s="40">
        <v>3177672.9893999998</v>
      </c>
      <c r="I76" s="7">
        <v>2333999</v>
      </c>
      <c r="J76" s="7">
        <v>1687900</v>
      </c>
      <c r="K76" s="7"/>
      <c r="L76" s="7">
        <v>1806399</v>
      </c>
      <c r="M76" s="28"/>
      <c r="N76" s="1">
        <f t="shared" si="7"/>
        <v>5</v>
      </c>
      <c r="O76" s="8">
        <f t="shared" si="8"/>
        <v>2605464</v>
      </c>
      <c r="P76" s="9">
        <f t="shared" si="9"/>
        <v>2605464</v>
      </c>
      <c r="Q76" s="10">
        <f t="shared" si="10"/>
        <v>881620.05555503967</v>
      </c>
      <c r="R76" s="11">
        <f t="shared" si="11"/>
        <v>33.83735317605769</v>
      </c>
      <c r="S76" s="12">
        <f t="shared" si="12"/>
        <v>66.16264682394231</v>
      </c>
      <c r="T76" s="37" t="str">
        <f t="shared" si="13"/>
        <v>BAJO</v>
      </c>
    </row>
    <row r="77" spans="2:20">
      <c r="B77" s="27">
        <v>68</v>
      </c>
      <c r="C77" s="33" t="s">
        <v>106</v>
      </c>
      <c r="D77" s="32" t="s">
        <v>107</v>
      </c>
      <c r="E77" s="32">
        <v>1</v>
      </c>
      <c r="F77" s="69"/>
      <c r="G77" s="69">
        <v>2442255</v>
      </c>
      <c r="H77" s="40">
        <v>1929879.0083999999</v>
      </c>
      <c r="I77" s="7">
        <v>1417503</v>
      </c>
      <c r="J77" s="7">
        <v>1120300</v>
      </c>
      <c r="K77" s="7">
        <v>1132581</v>
      </c>
      <c r="L77" s="7">
        <v>1050467</v>
      </c>
      <c r="M77" s="28"/>
      <c r="N77" s="1">
        <f t="shared" si="7"/>
        <v>6</v>
      </c>
      <c r="O77" s="8">
        <f t="shared" si="8"/>
        <v>1515498</v>
      </c>
      <c r="P77" s="9">
        <f t="shared" si="9"/>
        <v>1515498</v>
      </c>
      <c r="Q77" s="10">
        <f t="shared" si="10"/>
        <v>509780.00095614884</v>
      </c>
      <c r="R77" s="11">
        <f t="shared" si="11"/>
        <v>33.637787773797712</v>
      </c>
      <c r="S77" s="12">
        <f t="shared" si="12"/>
        <v>66.362212226202288</v>
      </c>
      <c r="T77" s="37" t="str">
        <f t="shared" si="13"/>
        <v>BAJO</v>
      </c>
    </row>
    <row r="78" spans="2:20">
      <c r="B78" s="27">
        <v>69</v>
      </c>
      <c r="C78" s="33" t="s">
        <v>108</v>
      </c>
      <c r="D78" s="32" t="s">
        <v>107</v>
      </c>
      <c r="E78" s="32">
        <v>1</v>
      </c>
      <c r="F78" s="69"/>
      <c r="G78" s="69">
        <v>1345273</v>
      </c>
      <c r="H78" s="40">
        <v>1063045.3829999999</v>
      </c>
      <c r="I78" s="7">
        <v>780817</v>
      </c>
      <c r="J78" s="7">
        <v>712300</v>
      </c>
      <c r="K78" s="7">
        <v>719213</v>
      </c>
      <c r="L78" s="7">
        <v>668813</v>
      </c>
      <c r="M78" s="28"/>
      <c r="N78" s="1">
        <f t="shared" si="7"/>
        <v>6</v>
      </c>
      <c r="O78" s="8">
        <f t="shared" si="8"/>
        <v>881577</v>
      </c>
      <c r="P78" s="9">
        <f t="shared" si="9"/>
        <v>881577</v>
      </c>
      <c r="Q78" s="10">
        <f t="shared" si="10"/>
        <v>244398.11202406741</v>
      </c>
      <c r="R78" s="11">
        <f t="shared" si="11"/>
        <v>27.722832154657777</v>
      </c>
      <c r="S78" s="12">
        <f t="shared" si="12"/>
        <v>72.27716784534222</v>
      </c>
      <c r="T78" s="37" t="str">
        <f t="shared" si="13"/>
        <v>ALTO</v>
      </c>
    </row>
    <row r="79" spans="2:20">
      <c r="B79" s="27">
        <v>70</v>
      </c>
      <c r="C79" s="33" t="s">
        <v>109</v>
      </c>
      <c r="D79" s="32" t="s">
        <v>88</v>
      </c>
      <c r="E79" s="32">
        <v>1</v>
      </c>
      <c r="F79" s="69"/>
      <c r="G79" s="69">
        <v>698566</v>
      </c>
      <c r="H79" s="40">
        <v>552035.02800000005</v>
      </c>
      <c r="I79" s="7">
        <v>405504</v>
      </c>
      <c r="J79" s="7">
        <v>271000</v>
      </c>
      <c r="K79" s="7">
        <v>273636</v>
      </c>
      <c r="L79" s="7">
        <v>254411</v>
      </c>
      <c r="M79" s="28"/>
      <c r="N79" s="1">
        <f t="shared" si="7"/>
        <v>6</v>
      </c>
      <c r="O79" s="8">
        <f t="shared" si="8"/>
        <v>409192</v>
      </c>
      <c r="P79" s="9">
        <f t="shared" si="9"/>
        <v>409192</v>
      </c>
      <c r="Q79" s="10">
        <f t="shared" si="10"/>
        <v>166124.78233204142</v>
      </c>
      <c r="R79" s="11">
        <f t="shared" si="11"/>
        <v>40.598247847475371</v>
      </c>
      <c r="S79" s="12">
        <f t="shared" si="12"/>
        <v>59.401752152524629</v>
      </c>
      <c r="T79" s="37" t="str">
        <f t="shared" si="13"/>
        <v>BAJO</v>
      </c>
    </row>
    <row r="80" spans="2:20">
      <c r="B80" s="27">
        <v>71</v>
      </c>
      <c r="C80" s="33" t="s">
        <v>110</v>
      </c>
      <c r="D80" s="32" t="s">
        <v>88</v>
      </c>
      <c r="E80" s="32">
        <v>1</v>
      </c>
      <c r="F80" s="69"/>
      <c r="G80" s="69">
        <v>200221</v>
      </c>
      <c r="H80" s="40">
        <v>158253.19500000001</v>
      </c>
      <c r="I80" s="7">
        <v>116285</v>
      </c>
      <c r="J80" s="7">
        <v>78600</v>
      </c>
      <c r="K80" s="7">
        <v>83757</v>
      </c>
      <c r="L80" s="7">
        <v>88834</v>
      </c>
      <c r="M80" s="28"/>
      <c r="N80" s="1">
        <f t="shared" si="7"/>
        <v>6</v>
      </c>
      <c r="O80" s="8">
        <f t="shared" si="8"/>
        <v>120992</v>
      </c>
      <c r="P80" s="9">
        <f t="shared" si="9"/>
        <v>120992</v>
      </c>
      <c r="Q80" s="10">
        <f t="shared" si="10"/>
        <v>44544.829096250527</v>
      </c>
      <c r="R80" s="11">
        <f t="shared" si="11"/>
        <v>36.816342482354642</v>
      </c>
      <c r="S80" s="12">
        <f t="shared" si="12"/>
        <v>63.183657517645358</v>
      </c>
      <c r="T80" s="37" t="str">
        <f t="shared" si="13"/>
        <v>BAJO</v>
      </c>
    </row>
    <row r="81" spans="2:20">
      <c r="B81" s="27">
        <v>72</v>
      </c>
      <c r="C81" s="33" t="s">
        <v>111</v>
      </c>
      <c r="D81" s="32" t="s">
        <v>88</v>
      </c>
      <c r="E81" s="32">
        <v>1</v>
      </c>
      <c r="F81" s="69"/>
      <c r="G81" s="69">
        <v>1034972</v>
      </c>
      <c r="H81" s="40">
        <v>780778.83479999995</v>
      </c>
      <c r="I81" s="7">
        <v>526586</v>
      </c>
      <c r="J81" s="7">
        <v>329000</v>
      </c>
      <c r="K81" s="7">
        <v>357443</v>
      </c>
      <c r="L81" s="7">
        <v>386045</v>
      </c>
      <c r="M81" s="28"/>
      <c r="N81" s="1">
        <f t="shared" si="7"/>
        <v>6</v>
      </c>
      <c r="O81" s="8">
        <f t="shared" si="8"/>
        <v>569137</v>
      </c>
      <c r="P81" s="9">
        <f t="shared" si="9"/>
        <v>569137</v>
      </c>
      <c r="Q81" s="10">
        <f t="shared" si="10"/>
        <v>258072.31219536488</v>
      </c>
      <c r="R81" s="11">
        <f t="shared" si="11"/>
        <v>45.344497404906882</v>
      </c>
      <c r="S81" s="12">
        <f t="shared" si="12"/>
        <v>54.655502595093118</v>
      </c>
      <c r="T81" s="37" t="str">
        <f t="shared" si="13"/>
        <v>BAJO</v>
      </c>
    </row>
    <row r="82" spans="2:20">
      <c r="B82" s="27">
        <v>73</v>
      </c>
      <c r="C82" s="33" t="s">
        <v>112</v>
      </c>
      <c r="D82" s="32" t="s">
        <v>88</v>
      </c>
      <c r="E82" s="32">
        <v>1</v>
      </c>
      <c r="F82" s="69"/>
      <c r="G82" s="69">
        <v>138212</v>
      </c>
      <c r="H82" s="40">
        <v>109222.4598</v>
      </c>
      <c r="I82" s="7">
        <v>80232</v>
      </c>
      <c r="J82" s="7">
        <v>51100</v>
      </c>
      <c r="K82" s="7">
        <v>52899</v>
      </c>
      <c r="L82" s="7">
        <v>54398</v>
      </c>
      <c r="M82" s="28"/>
      <c r="N82" s="1">
        <f t="shared" si="7"/>
        <v>6</v>
      </c>
      <c r="O82" s="8">
        <f t="shared" si="8"/>
        <v>81011</v>
      </c>
      <c r="P82" s="9">
        <f t="shared" si="9"/>
        <v>81011</v>
      </c>
      <c r="Q82" s="10">
        <f t="shared" si="10"/>
        <v>32816.794325902651</v>
      </c>
      <c r="R82" s="11">
        <f t="shared" si="11"/>
        <v>40.509059665851119</v>
      </c>
      <c r="S82" s="12">
        <f t="shared" si="12"/>
        <v>59.490940334148881</v>
      </c>
      <c r="T82" s="37" t="str">
        <f t="shared" si="13"/>
        <v>BAJO</v>
      </c>
    </row>
    <row r="83" spans="2:20">
      <c r="B83" s="27">
        <v>74</v>
      </c>
      <c r="C83" s="33" t="s">
        <v>113</v>
      </c>
      <c r="D83" s="32" t="s">
        <v>88</v>
      </c>
      <c r="E83" s="32">
        <v>1</v>
      </c>
      <c r="F83" s="69"/>
      <c r="G83" s="69">
        <v>5246420</v>
      </c>
      <c r="H83" s="40">
        <v>4430271.7662000004</v>
      </c>
      <c r="I83" s="7">
        <v>3614124</v>
      </c>
      <c r="J83" s="7">
        <v>2414300</v>
      </c>
      <c r="K83" s="7">
        <v>2324013</v>
      </c>
      <c r="L83" s="7">
        <v>2225620</v>
      </c>
      <c r="M83" s="28"/>
      <c r="N83" s="1">
        <f t="shared" si="7"/>
        <v>6</v>
      </c>
      <c r="O83" s="8">
        <f t="shared" si="8"/>
        <v>3375791</v>
      </c>
      <c r="P83" s="9">
        <f t="shared" si="9"/>
        <v>3375791</v>
      </c>
      <c r="Q83" s="10">
        <f t="shared" si="10"/>
        <v>1156256.9202978837</v>
      </c>
      <c r="R83" s="11">
        <f t="shared" si="11"/>
        <v>34.251436783197889</v>
      </c>
      <c r="S83" s="12">
        <f t="shared" si="12"/>
        <v>65.748563216802111</v>
      </c>
      <c r="T83" s="37" t="str">
        <f t="shared" si="13"/>
        <v>BAJO</v>
      </c>
    </row>
    <row r="84" spans="2:20">
      <c r="B84" s="27">
        <v>75</v>
      </c>
      <c r="C84" s="33" t="s">
        <v>114</v>
      </c>
      <c r="D84" s="32" t="s">
        <v>107</v>
      </c>
      <c r="E84" s="32">
        <v>1</v>
      </c>
      <c r="F84" s="69"/>
      <c r="G84" s="69">
        <v>6713584</v>
      </c>
      <c r="H84" s="40">
        <v>5305034.2218000004</v>
      </c>
      <c r="I84" s="7">
        <v>3896484</v>
      </c>
      <c r="J84" s="7">
        <v>2700700</v>
      </c>
      <c r="K84" s="7">
        <v>2560094</v>
      </c>
      <c r="L84" s="7">
        <v>2409181</v>
      </c>
      <c r="M84" s="28"/>
      <c r="N84" s="1">
        <f t="shared" si="7"/>
        <v>6</v>
      </c>
      <c r="O84" s="8">
        <f t="shared" si="8"/>
        <v>3930846</v>
      </c>
      <c r="P84" s="9">
        <f t="shared" si="9"/>
        <v>3930846</v>
      </c>
      <c r="Q84" s="10">
        <f t="shared" si="10"/>
        <v>1599004.3460263335</v>
      </c>
      <c r="R84" s="11">
        <f t="shared" si="11"/>
        <v>40.678376767401559</v>
      </c>
      <c r="S84" s="12">
        <f t="shared" si="12"/>
        <v>59.321623232598441</v>
      </c>
      <c r="T84" s="37" t="str">
        <f t="shared" si="13"/>
        <v>BAJO</v>
      </c>
    </row>
    <row r="85" spans="2:20">
      <c r="B85" s="27">
        <v>76</v>
      </c>
      <c r="C85" s="33" t="s">
        <v>115</v>
      </c>
      <c r="D85" s="32" t="s">
        <v>38</v>
      </c>
      <c r="E85" s="32">
        <v>1</v>
      </c>
      <c r="F85" s="69"/>
      <c r="G85" s="69">
        <v>1461853</v>
      </c>
      <c r="H85" s="40">
        <v>1071858.5196</v>
      </c>
      <c r="I85" s="7">
        <v>681865</v>
      </c>
      <c r="J85" s="7">
        <v>447800</v>
      </c>
      <c r="K85" s="7">
        <v>423664</v>
      </c>
      <c r="L85" s="7">
        <v>397708</v>
      </c>
      <c r="M85" s="28"/>
      <c r="N85" s="1">
        <f t="shared" si="7"/>
        <v>6</v>
      </c>
      <c r="O85" s="8">
        <f t="shared" si="8"/>
        <v>747458</v>
      </c>
      <c r="P85" s="9">
        <f t="shared" si="9"/>
        <v>747458</v>
      </c>
      <c r="Q85" s="10">
        <f t="shared" si="10"/>
        <v>395149.94805573585</v>
      </c>
      <c r="R85" s="11">
        <f t="shared" si="11"/>
        <v>52.865839693432385</v>
      </c>
      <c r="S85" s="12">
        <f t="shared" si="12"/>
        <v>47.134160306567615</v>
      </c>
      <c r="T85" s="37" t="str">
        <f t="shared" si="13"/>
        <v>BAJO</v>
      </c>
    </row>
    <row r="86" spans="2:20">
      <c r="B86" s="27">
        <v>77</v>
      </c>
      <c r="C86" s="33" t="s">
        <v>116</v>
      </c>
      <c r="D86" s="32" t="s">
        <v>38</v>
      </c>
      <c r="E86" s="32">
        <v>1</v>
      </c>
      <c r="F86" s="69"/>
      <c r="G86" s="69">
        <v>1411550</v>
      </c>
      <c r="H86" s="40">
        <v>1291622.1756</v>
      </c>
      <c r="I86" s="7">
        <v>1171694</v>
      </c>
      <c r="J86" s="7">
        <v>658500</v>
      </c>
      <c r="K86" s="7">
        <v>622952</v>
      </c>
      <c r="L86" s="7">
        <v>584864</v>
      </c>
      <c r="M86" s="28"/>
      <c r="N86" s="1">
        <f t="shared" si="7"/>
        <v>6</v>
      </c>
      <c r="O86" s="8">
        <f t="shared" si="8"/>
        <v>956864</v>
      </c>
      <c r="P86" s="9">
        <f t="shared" si="9"/>
        <v>956864</v>
      </c>
      <c r="Q86" s="10">
        <f t="shared" si="10"/>
        <v>342504.6529772713</v>
      </c>
      <c r="R86" s="11">
        <f t="shared" si="11"/>
        <v>35.794496707710948</v>
      </c>
      <c r="S86" s="12">
        <f t="shared" si="12"/>
        <v>64.205503292289052</v>
      </c>
      <c r="T86" s="37" t="str">
        <f t="shared" si="13"/>
        <v>BAJO</v>
      </c>
    </row>
    <row r="87" spans="2:20">
      <c r="B87" s="27">
        <v>78</v>
      </c>
      <c r="C87" s="33" t="s">
        <v>117</v>
      </c>
      <c r="D87" s="32" t="s">
        <v>38</v>
      </c>
      <c r="E87" s="32">
        <v>1</v>
      </c>
      <c r="F87" s="69"/>
      <c r="G87" s="69">
        <v>103403</v>
      </c>
      <c r="H87" s="40">
        <v>91214.853600000002</v>
      </c>
      <c r="I87" s="7">
        <v>79027</v>
      </c>
      <c r="J87" s="7">
        <v>59500</v>
      </c>
      <c r="K87" s="7">
        <v>54734</v>
      </c>
      <c r="L87" s="7">
        <v>51407</v>
      </c>
      <c r="M87" s="28"/>
      <c r="N87" s="1">
        <f t="shared" si="7"/>
        <v>6</v>
      </c>
      <c r="O87" s="8">
        <f t="shared" si="8"/>
        <v>73214</v>
      </c>
      <c r="P87" s="9">
        <f t="shared" si="9"/>
        <v>73214</v>
      </c>
      <c r="Q87" s="10">
        <f t="shared" si="10"/>
        <v>19469.321443217559</v>
      </c>
      <c r="R87" s="11">
        <f t="shared" si="11"/>
        <v>26.592347697458901</v>
      </c>
      <c r="S87" s="12">
        <f t="shared" si="12"/>
        <v>73.407652302541095</v>
      </c>
      <c r="T87" s="37" t="str">
        <f t="shared" si="13"/>
        <v>ALTO</v>
      </c>
    </row>
    <row r="88" spans="2:20">
      <c r="B88" s="27">
        <v>79</v>
      </c>
      <c r="C88" s="33" t="s">
        <v>118</v>
      </c>
      <c r="D88" s="32" t="s">
        <v>38</v>
      </c>
      <c r="E88" s="32">
        <v>1</v>
      </c>
      <c r="F88" s="69"/>
      <c r="G88" s="69">
        <v>8658</v>
      </c>
      <c r="H88" s="40">
        <v>6866.8901999999998</v>
      </c>
      <c r="I88" s="7">
        <v>5076</v>
      </c>
      <c r="J88" s="7">
        <v>4300</v>
      </c>
      <c r="K88" s="7">
        <v>3892</v>
      </c>
      <c r="L88" s="7">
        <v>3884</v>
      </c>
      <c r="M88" s="28"/>
      <c r="N88" s="1">
        <f t="shared" si="7"/>
        <v>6</v>
      </c>
      <c r="O88" s="8">
        <f t="shared" si="8"/>
        <v>5446</v>
      </c>
      <c r="P88" s="9">
        <f t="shared" si="9"/>
        <v>5446</v>
      </c>
      <c r="Q88" s="10">
        <f t="shared" si="10"/>
        <v>1762.6140071108416</v>
      </c>
      <c r="R88" s="11">
        <f t="shared" si="11"/>
        <v>32.36529576039004</v>
      </c>
      <c r="S88" s="12">
        <f t="shared" si="12"/>
        <v>67.63470423960996</v>
      </c>
      <c r="T88" s="37" t="str">
        <f t="shared" si="13"/>
        <v>BAJO</v>
      </c>
    </row>
    <row r="89" spans="2:20">
      <c r="B89" s="27">
        <v>80</v>
      </c>
      <c r="C89" s="33" t="s">
        <v>119</v>
      </c>
      <c r="D89" s="32" t="s">
        <v>38</v>
      </c>
      <c r="E89" s="32">
        <v>1</v>
      </c>
      <c r="F89" s="69"/>
      <c r="G89" s="69">
        <v>1029884</v>
      </c>
      <c r="H89" s="40">
        <v>802767.75060000003</v>
      </c>
      <c r="I89" s="7">
        <v>575652</v>
      </c>
      <c r="J89" s="7">
        <v>374400</v>
      </c>
      <c r="K89" s="7">
        <v>339133</v>
      </c>
      <c r="L89" s="7">
        <v>334026</v>
      </c>
      <c r="M89" s="28"/>
      <c r="N89" s="1">
        <f t="shared" si="7"/>
        <v>6</v>
      </c>
      <c r="O89" s="8">
        <f t="shared" si="8"/>
        <v>575977</v>
      </c>
      <c r="P89" s="9">
        <f t="shared" si="9"/>
        <v>575977</v>
      </c>
      <c r="Q89" s="10">
        <f t="shared" si="10"/>
        <v>262276.68866346014</v>
      </c>
      <c r="R89" s="11">
        <f t="shared" si="11"/>
        <v>45.535965613810994</v>
      </c>
      <c r="S89" s="12">
        <f t="shared" si="12"/>
        <v>54.464034386189006</v>
      </c>
      <c r="T89" s="37" t="str">
        <f t="shared" si="13"/>
        <v>BAJO</v>
      </c>
    </row>
    <row r="90" spans="2:20">
      <c r="B90" s="27">
        <v>81</v>
      </c>
      <c r="C90" s="33" t="s">
        <v>120</v>
      </c>
      <c r="D90" s="32" t="s">
        <v>38</v>
      </c>
      <c r="E90" s="32">
        <v>1</v>
      </c>
      <c r="F90" s="69"/>
      <c r="G90" s="69">
        <v>962297</v>
      </c>
      <c r="H90" s="40">
        <v>724365.68579999998</v>
      </c>
      <c r="I90" s="7">
        <v>486435</v>
      </c>
      <c r="J90" s="7">
        <v>365200</v>
      </c>
      <c r="K90" s="7">
        <v>331328</v>
      </c>
      <c r="L90" s="7">
        <v>324519</v>
      </c>
      <c r="M90" s="28"/>
      <c r="N90" s="1">
        <f t="shared" si="7"/>
        <v>6</v>
      </c>
      <c r="O90" s="8">
        <f t="shared" si="8"/>
        <v>532357</v>
      </c>
      <c r="P90" s="9">
        <f t="shared" si="9"/>
        <v>532357</v>
      </c>
      <c r="Q90" s="10">
        <f t="shared" si="10"/>
        <v>236423.11112334213</v>
      </c>
      <c r="R90" s="11">
        <f t="shared" si="11"/>
        <v>44.410632549838198</v>
      </c>
      <c r="S90" s="12">
        <f t="shared" si="12"/>
        <v>55.589367450161802</v>
      </c>
      <c r="T90" s="37" t="str">
        <f t="shared" si="13"/>
        <v>BAJO</v>
      </c>
    </row>
    <row r="91" spans="2:20">
      <c r="B91" s="27">
        <v>82</v>
      </c>
      <c r="C91" s="33" t="s">
        <v>121</v>
      </c>
      <c r="D91" s="32" t="s">
        <v>38</v>
      </c>
      <c r="E91" s="32">
        <v>1</v>
      </c>
      <c r="F91" s="69"/>
      <c r="G91" s="69">
        <v>131116</v>
      </c>
      <c r="H91" s="40">
        <v>95468.406000000003</v>
      </c>
      <c r="I91" s="7">
        <v>59820</v>
      </c>
      <c r="J91" s="7">
        <v>35500</v>
      </c>
      <c r="K91" s="7">
        <v>32834</v>
      </c>
      <c r="L91" s="7">
        <v>30302</v>
      </c>
      <c r="M91" s="28"/>
      <c r="N91" s="1">
        <f t="shared" si="7"/>
        <v>6</v>
      </c>
      <c r="O91" s="8">
        <f t="shared" si="8"/>
        <v>64173</v>
      </c>
      <c r="P91" s="9">
        <f t="shared" si="9"/>
        <v>64173</v>
      </c>
      <c r="Q91" s="10">
        <f t="shared" si="10"/>
        <v>37486.074713907721</v>
      </c>
      <c r="R91" s="11">
        <f t="shared" si="11"/>
        <v>58.414091150340056</v>
      </c>
      <c r="S91" s="12">
        <f t="shared" si="12"/>
        <v>41.585908849659944</v>
      </c>
      <c r="T91" s="37" t="str">
        <f t="shared" si="13"/>
        <v>BAJO</v>
      </c>
    </row>
    <row r="92" spans="2:20">
      <c r="B92" s="27">
        <v>83</v>
      </c>
      <c r="C92" s="33" t="s">
        <v>122</v>
      </c>
      <c r="D92" s="32" t="s">
        <v>38</v>
      </c>
      <c r="E92" s="32">
        <v>1</v>
      </c>
      <c r="F92" s="69"/>
      <c r="G92" s="69">
        <v>117065</v>
      </c>
      <c r="H92" s="40">
        <v>85835.644799999995</v>
      </c>
      <c r="I92" s="7">
        <v>54607</v>
      </c>
      <c r="J92" s="7">
        <v>27200</v>
      </c>
      <c r="K92" s="7">
        <v>24970</v>
      </c>
      <c r="L92" s="7">
        <v>23727</v>
      </c>
      <c r="M92" s="28"/>
      <c r="N92" s="1">
        <f t="shared" si="7"/>
        <v>6</v>
      </c>
      <c r="O92" s="8">
        <f t="shared" si="8"/>
        <v>55567</v>
      </c>
      <c r="P92" s="9">
        <f t="shared" si="9"/>
        <v>55567</v>
      </c>
      <c r="Q92" s="10">
        <f t="shared" si="10"/>
        <v>35246.194023522447</v>
      </c>
      <c r="R92" s="11">
        <f t="shared" si="11"/>
        <v>63.430082645315466</v>
      </c>
      <c r="S92" s="12">
        <f t="shared" si="12"/>
        <v>36.569917354684534</v>
      </c>
      <c r="T92" s="37" t="str">
        <f t="shared" si="13"/>
        <v>BAJO</v>
      </c>
    </row>
    <row r="93" spans="2:20">
      <c r="B93" s="27">
        <v>84</v>
      </c>
      <c r="C93" s="33" t="s">
        <v>123</v>
      </c>
      <c r="D93" s="32" t="s">
        <v>38</v>
      </c>
      <c r="E93" s="32">
        <v>1</v>
      </c>
      <c r="F93" s="69"/>
      <c r="G93" s="69">
        <v>128994</v>
      </c>
      <c r="H93" s="40">
        <v>94601.476800000004</v>
      </c>
      <c r="I93" s="7">
        <v>60208</v>
      </c>
      <c r="J93" s="7">
        <v>34900</v>
      </c>
      <c r="K93" s="7">
        <v>32153</v>
      </c>
      <c r="L93" s="7">
        <v>29993</v>
      </c>
      <c r="M93" s="28"/>
      <c r="N93" s="1">
        <f t="shared" si="7"/>
        <v>6</v>
      </c>
      <c r="O93" s="8">
        <f t="shared" si="8"/>
        <v>63475</v>
      </c>
      <c r="P93" s="9">
        <f t="shared" si="9"/>
        <v>63475</v>
      </c>
      <c r="Q93" s="10">
        <f t="shared" si="10"/>
        <v>36947.965304680656</v>
      </c>
      <c r="R93" s="11">
        <f t="shared" si="11"/>
        <v>58.208688940024665</v>
      </c>
      <c r="S93" s="12">
        <f t="shared" si="12"/>
        <v>41.791311059975335</v>
      </c>
      <c r="T93" s="37" t="str">
        <f t="shared" si="13"/>
        <v>BAJO</v>
      </c>
    </row>
    <row r="94" spans="2:20">
      <c r="B94" s="27">
        <v>85</v>
      </c>
      <c r="C94" s="33" t="s">
        <v>124</v>
      </c>
      <c r="D94" s="32" t="s">
        <v>38</v>
      </c>
      <c r="E94" s="32">
        <v>1</v>
      </c>
      <c r="F94" s="69"/>
      <c r="G94" s="69">
        <v>158905</v>
      </c>
      <c r="H94" s="40">
        <v>116522.8146</v>
      </c>
      <c r="I94" s="7">
        <v>74141</v>
      </c>
      <c r="J94" s="7">
        <v>45000</v>
      </c>
      <c r="K94" s="7">
        <v>43034</v>
      </c>
      <c r="L94" s="7">
        <v>35231</v>
      </c>
      <c r="M94" s="28"/>
      <c r="N94" s="1">
        <f t="shared" si="7"/>
        <v>6</v>
      </c>
      <c r="O94" s="8">
        <f t="shared" si="8"/>
        <v>78806</v>
      </c>
      <c r="P94" s="9">
        <f t="shared" si="9"/>
        <v>78806</v>
      </c>
      <c r="Q94" s="10">
        <f t="shared" si="10"/>
        <v>45058.170501724351</v>
      </c>
      <c r="R94" s="11">
        <f t="shared" si="11"/>
        <v>57.176065910875252</v>
      </c>
      <c r="S94" s="12">
        <f t="shared" si="12"/>
        <v>42.823934089124748</v>
      </c>
      <c r="T94" s="37" t="str">
        <f t="shared" si="13"/>
        <v>BAJO</v>
      </c>
    </row>
    <row r="95" spans="2:20">
      <c r="B95" s="27">
        <v>86</v>
      </c>
      <c r="C95" s="33" t="s">
        <v>125</v>
      </c>
      <c r="D95" s="32" t="s">
        <v>38</v>
      </c>
      <c r="E95" s="32">
        <v>1</v>
      </c>
      <c r="F95" s="69"/>
      <c r="G95" s="69">
        <v>147860</v>
      </c>
      <c r="H95" s="40">
        <v>111355.9938</v>
      </c>
      <c r="I95" s="7">
        <v>74852</v>
      </c>
      <c r="J95" s="7">
        <v>44700</v>
      </c>
      <c r="K95" s="7">
        <v>42946</v>
      </c>
      <c r="L95" s="7">
        <v>34690</v>
      </c>
      <c r="M95" s="28"/>
      <c r="N95" s="1">
        <f t="shared" si="7"/>
        <v>6</v>
      </c>
      <c r="O95" s="8">
        <f t="shared" si="8"/>
        <v>76067</v>
      </c>
      <c r="P95" s="9">
        <f t="shared" si="9"/>
        <v>76067</v>
      </c>
      <c r="Q95" s="10">
        <f t="shared" si="10"/>
        <v>41218.866262416574</v>
      </c>
      <c r="R95" s="11">
        <f t="shared" si="11"/>
        <v>54.18757971579867</v>
      </c>
      <c r="S95" s="12">
        <f t="shared" si="12"/>
        <v>45.81242028420133</v>
      </c>
      <c r="T95" s="37" t="str">
        <f t="shared" si="13"/>
        <v>BAJO</v>
      </c>
    </row>
    <row r="96" spans="2:20">
      <c r="B96" s="27">
        <v>87</v>
      </c>
      <c r="C96" s="33" t="s">
        <v>126</v>
      </c>
      <c r="D96" s="32" t="s">
        <v>38</v>
      </c>
      <c r="E96" s="32">
        <v>1</v>
      </c>
      <c r="F96" s="69"/>
      <c r="G96" s="69">
        <v>146410</v>
      </c>
      <c r="H96" s="40">
        <v>114650.90399999999</v>
      </c>
      <c r="I96" s="7">
        <v>82892</v>
      </c>
      <c r="J96" s="7">
        <v>67200</v>
      </c>
      <c r="K96" s="7">
        <v>62398</v>
      </c>
      <c r="L96" s="7">
        <v>56764</v>
      </c>
      <c r="M96" s="28"/>
      <c r="N96" s="1">
        <f t="shared" si="7"/>
        <v>6</v>
      </c>
      <c r="O96" s="8">
        <f t="shared" si="8"/>
        <v>88386</v>
      </c>
      <c r="P96" s="9">
        <f t="shared" si="9"/>
        <v>88386</v>
      </c>
      <c r="Q96" s="10">
        <f t="shared" si="10"/>
        <v>32173.973482534544</v>
      </c>
      <c r="R96" s="11">
        <f t="shared" si="11"/>
        <v>36.401662573862993</v>
      </c>
      <c r="S96" s="12">
        <f t="shared" si="12"/>
        <v>63.598337426137007</v>
      </c>
      <c r="T96" s="37" t="str">
        <f t="shared" si="13"/>
        <v>BAJO</v>
      </c>
    </row>
    <row r="97" spans="2:20">
      <c r="B97" s="27">
        <v>88</v>
      </c>
      <c r="C97" s="33" t="s">
        <v>127</v>
      </c>
      <c r="D97" s="32" t="s">
        <v>38</v>
      </c>
      <c r="E97" s="32">
        <v>1</v>
      </c>
      <c r="F97" s="69"/>
      <c r="G97" s="69">
        <v>152870</v>
      </c>
      <c r="H97" s="40">
        <v>119711.53080000001</v>
      </c>
      <c r="I97" s="7">
        <v>86554</v>
      </c>
      <c r="J97" s="7">
        <v>68300</v>
      </c>
      <c r="K97" s="7">
        <v>64227</v>
      </c>
      <c r="L97" s="7">
        <v>55748</v>
      </c>
      <c r="M97" s="28"/>
      <c r="N97" s="1">
        <f t="shared" si="7"/>
        <v>6</v>
      </c>
      <c r="O97" s="8">
        <f t="shared" si="8"/>
        <v>91235</v>
      </c>
      <c r="P97" s="9">
        <f t="shared" si="9"/>
        <v>91235</v>
      </c>
      <c r="Q97" s="10">
        <f t="shared" si="10"/>
        <v>34512.005762141147</v>
      </c>
      <c r="R97" s="11">
        <f t="shared" si="11"/>
        <v>37.827594412386858</v>
      </c>
      <c r="S97" s="12">
        <f t="shared" si="12"/>
        <v>62.172405587613142</v>
      </c>
      <c r="T97" s="37" t="str">
        <f t="shared" si="13"/>
        <v>BAJO</v>
      </c>
    </row>
    <row r="98" spans="2:20">
      <c r="B98" s="27">
        <v>89</v>
      </c>
      <c r="C98" s="66" t="s">
        <v>128</v>
      </c>
      <c r="D98" s="32" t="s">
        <v>38</v>
      </c>
      <c r="E98" s="32">
        <v>1</v>
      </c>
      <c r="F98" s="69"/>
      <c r="G98" s="69">
        <v>286933</v>
      </c>
      <c r="H98" s="40">
        <v>224675.61120000001</v>
      </c>
      <c r="I98" s="7">
        <v>162419</v>
      </c>
      <c r="J98" s="7">
        <v>147000</v>
      </c>
      <c r="K98" s="7"/>
      <c r="L98" s="7"/>
      <c r="M98" s="28"/>
      <c r="N98" s="1">
        <f t="shared" si="7"/>
        <v>4</v>
      </c>
      <c r="O98" s="8">
        <f t="shared" si="8"/>
        <v>205257</v>
      </c>
      <c r="P98" s="9">
        <f t="shared" si="9"/>
        <v>205257</v>
      </c>
      <c r="Q98" s="10">
        <f t="shared" si="10"/>
        <v>55400.865809793431</v>
      </c>
      <c r="R98" s="11">
        <f t="shared" si="11"/>
        <v>26.990975123768461</v>
      </c>
      <c r="S98" s="12">
        <f t="shared" si="12"/>
        <v>73.009024876231535</v>
      </c>
      <c r="T98" s="37" t="str">
        <f t="shared" si="13"/>
        <v>ALTO</v>
      </c>
    </row>
    <row r="99" spans="2:20">
      <c r="B99" s="27">
        <v>90</v>
      </c>
      <c r="C99" s="33" t="s">
        <v>129</v>
      </c>
      <c r="D99" s="32" t="s">
        <v>38</v>
      </c>
      <c r="E99" s="32">
        <v>1</v>
      </c>
      <c r="F99" s="69"/>
      <c r="G99" s="69">
        <v>167937</v>
      </c>
      <c r="H99" s="40">
        <v>128709.0588</v>
      </c>
      <c r="I99" s="7">
        <v>89481</v>
      </c>
      <c r="J99" s="7">
        <v>70700</v>
      </c>
      <c r="K99" s="7">
        <v>66767</v>
      </c>
      <c r="L99" s="7">
        <v>57222</v>
      </c>
      <c r="M99" s="28"/>
      <c r="N99" s="1">
        <f t="shared" si="7"/>
        <v>6</v>
      </c>
      <c r="O99" s="8">
        <f t="shared" si="8"/>
        <v>96803</v>
      </c>
      <c r="P99" s="9">
        <f t="shared" si="9"/>
        <v>96803</v>
      </c>
      <c r="Q99" s="10">
        <f t="shared" si="10"/>
        <v>39331.576995083342</v>
      </c>
      <c r="R99" s="11">
        <f t="shared" si="11"/>
        <v>40.630535205606584</v>
      </c>
      <c r="S99" s="12">
        <f t="shared" si="12"/>
        <v>59.369464794393416</v>
      </c>
      <c r="T99" s="37" t="str">
        <f t="shared" si="13"/>
        <v>BAJO</v>
      </c>
    </row>
    <row r="100" spans="2:20">
      <c r="B100" s="27">
        <v>91</v>
      </c>
      <c r="C100" s="33" t="s">
        <v>130</v>
      </c>
      <c r="D100" s="32" t="s">
        <v>38</v>
      </c>
      <c r="E100" s="32">
        <v>1</v>
      </c>
      <c r="F100" s="69"/>
      <c r="G100" s="69">
        <v>353664</v>
      </c>
      <c r="H100" s="40">
        <v>276952.9866</v>
      </c>
      <c r="I100" s="7">
        <v>200242</v>
      </c>
      <c r="J100" s="7"/>
      <c r="K100" s="7"/>
      <c r="L100" s="7"/>
      <c r="M100" s="28"/>
      <c r="N100" s="1">
        <f t="shared" si="7"/>
        <v>3</v>
      </c>
      <c r="O100" s="8">
        <f t="shared" si="8"/>
        <v>276953</v>
      </c>
      <c r="P100" s="9">
        <f t="shared" si="9"/>
        <v>276953</v>
      </c>
      <c r="Q100" s="10">
        <f t="shared" si="10"/>
        <v>62634.269219547226</v>
      </c>
      <c r="R100" s="11">
        <f t="shared" si="11"/>
        <v>22.615486822510398</v>
      </c>
      <c r="S100" s="12">
        <f t="shared" si="12"/>
        <v>77.384513177489595</v>
      </c>
      <c r="T100" s="37" t="str">
        <f t="shared" si="13"/>
        <v>ALTO</v>
      </c>
    </row>
    <row r="101" spans="2:20">
      <c r="B101" s="27">
        <v>92</v>
      </c>
      <c r="C101" s="33" t="s">
        <v>131</v>
      </c>
      <c r="D101" s="32" t="s">
        <v>38</v>
      </c>
      <c r="E101" s="32">
        <v>1</v>
      </c>
      <c r="F101" s="69"/>
      <c r="G101" s="69">
        <v>656469</v>
      </c>
      <c r="H101" s="40">
        <v>514045.57260000001</v>
      </c>
      <c r="I101" s="7">
        <v>371623</v>
      </c>
      <c r="J101" s="7">
        <v>236800</v>
      </c>
      <c r="K101" s="7">
        <v>212397</v>
      </c>
      <c r="L101" s="7">
        <v>215758</v>
      </c>
      <c r="M101" s="28"/>
      <c r="N101" s="1">
        <f t="shared" si="7"/>
        <v>6</v>
      </c>
      <c r="O101" s="8">
        <f t="shared" si="8"/>
        <v>367849</v>
      </c>
      <c r="P101" s="9">
        <f t="shared" si="9"/>
        <v>367849</v>
      </c>
      <c r="Q101" s="10">
        <f t="shared" si="10"/>
        <v>167908.71642137747</v>
      </c>
      <c r="R101" s="11">
        <f t="shared" si="11"/>
        <v>45.646098377697768</v>
      </c>
      <c r="S101" s="12">
        <f t="shared" si="12"/>
        <v>54.353901622302232</v>
      </c>
      <c r="T101" s="37" t="str">
        <f t="shared" si="13"/>
        <v>BAJO</v>
      </c>
    </row>
    <row r="102" spans="2:20">
      <c r="B102" s="27">
        <v>93</v>
      </c>
      <c r="C102" s="33" t="s">
        <v>132</v>
      </c>
      <c r="D102" s="32" t="s">
        <v>38</v>
      </c>
      <c r="E102" s="32">
        <v>1</v>
      </c>
      <c r="F102" s="69"/>
      <c r="G102" s="69">
        <v>441347</v>
      </c>
      <c r="H102" s="40">
        <v>345592.92660000001</v>
      </c>
      <c r="I102" s="7">
        <v>249839</v>
      </c>
      <c r="J102" s="7">
        <v>159200</v>
      </c>
      <c r="K102" s="7"/>
      <c r="L102" s="7"/>
      <c r="M102" s="28"/>
      <c r="N102" s="1">
        <f t="shared" si="7"/>
        <v>4</v>
      </c>
      <c r="O102" s="8">
        <f t="shared" si="8"/>
        <v>298995</v>
      </c>
      <c r="P102" s="9">
        <f t="shared" si="9"/>
        <v>298995</v>
      </c>
      <c r="Q102" s="10">
        <f t="shared" si="10"/>
        <v>105349.90867121224</v>
      </c>
      <c r="R102" s="11">
        <f t="shared" si="11"/>
        <v>35.234672376197672</v>
      </c>
      <c r="S102" s="12">
        <f t="shared" si="12"/>
        <v>64.765327623802335</v>
      </c>
      <c r="T102" s="37" t="str">
        <f t="shared" si="13"/>
        <v>BAJO</v>
      </c>
    </row>
    <row r="103" spans="2:20">
      <c r="B103" s="27">
        <v>94</v>
      </c>
      <c r="C103" s="33" t="s">
        <v>133</v>
      </c>
      <c r="D103" s="32" t="s">
        <v>38</v>
      </c>
      <c r="E103" s="32">
        <v>1</v>
      </c>
      <c r="F103" s="69"/>
      <c r="G103" s="69">
        <v>142231</v>
      </c>
      <c r="H103" s="40">
        <v>121206.9354</v>
      </c>
      <c r="I103" s="7">
        <v>100183</v>
      </c>
      <c r="J103" s="7">
        <v>63800</v>
      </c>
      <c r="K103" s="7">
        <v>58831</v>
      </c>
      <c r="L103" s="7">
        <v>54711</v>
      </c>
      <c r="M103" s="28"/>
      <c r="N103" s="1">
        <f t="shared" si="7"/>
        <v>6</v>
      </c>
      <c r="O103" s="8">
        <f t="shared" si="8"/>
        <v>90160</v>
      </c>
      <c r="P103" s="9">
        <f t="shared" si="9"/>
        <v>90160</v>
      </c>
      <c r="Q103" s="10">
        <f t="shared" si="10"/>
        <v>33438.37418370213</v>
      </c>
      <c r="R103" s="11">
        <f t="shared" si="11"/>
        <v>37.087815199314697</v>
      </c>
      <c r="S103" s="12">
        <f t="shared" si="12"/>
        <v>62.912184800685303</v>
      </c>
      <c r="T103" s="37" t="str">
        <f t="shared" si="13"/>
        <v>BAJO</v>
      </c>
    </row>
    <row r="104" spans="2:20">
      <c r="B104" s="27">
        <v>95</v>
      </c>
      <c r="C104" s="33" t="s">
        <v>134</v>
      </c>
      <c r="D104" s="32" t="s">
        <v>38</v>
      </c>
      <c r="E104" s="32">
        <v>1</v>
      </c>
      <c r="F104" s="69"/>
      <c r="G104" s="69">
        <v>248132</v>
      </c>
      <c r="H104" s="40">
        <v>194313.7812</v>
      </c>
      <c r="I104" s="7">
        <v>140496</v>
      </c>
      <c r="J104" s="7">
        <v>89400</v>
      </c>
      <c r="K104" s="7">
        <v>77107</v>
      </c>
      <c r="L104" s="7">
        <v>88451</v>
      </c>
      <c r="M104" s="28"/>
      <c r="N104" s="1">
        <f t="shared" si="7"/>
        <v>6</v>
      </c>
      <c r="O104" s="8">
        <f t="shared" si="8"/>
        <v>139650</v>
      </c>
      <c r="P104" s="9">
        <f t="shared" si="9"/>
        <v>139650</v>
      </c>
      <c r="Q104" s="10">
        <f t="shared" si="10"/>
        <v>63001.608398878052</v>
      </c>
      <c r="R104" s="11">
        <f t="shared" si="11"/>
        <v>45.11393369056789</v>
      </c>
      <c r="S104" s="12">
        <f t="shared" si="12"/>
        <v>54.88606630943211</v>
      </c>
      <c r="T104" s="37" t="str">
        <f t="shared" si="13"/>
        <v>BAJO</v>
      </c>
    </row>
    <row r="105" spans="2:20">
      <c r="B105" s="27">
        <v>96</v>
      </c>
      <c r="C105" s="33" t="s">
        <v>135</v>
      </c>
      <c r="D105" s="32" t="s">
        <v>38</v>
      </c>
      <c r="E105" s="32">
        <v>1</v>
      </c>
      <c r="F105" s="69"/>
      <c r="G105" s="69">
        <v>190544</v>
      </c>
      <c r="H105" s="40">
        <v>149226.70499999999</v>
      </c>
      <c r="I105" s="7">
        <v>107910</v>
      </c>
      <c r="J105" s="7">
        <v>72800</v>
      </c>
      <c r="K105" s="7">
        <v>67195</v>
      </c>
      <c r="L105" s="7">
        <v>62260</v>
      </c>
      <c r="M105" s="28"/>
      <c r="N105" s="1">
        <f t="shared" si="7"/>
        <v>6</v>
      </c>
      <c r="O105" s="8">
        <f t="shared" si="8"/>
        <v>108323</v>
      </c>
      <c r="P105" s="9">
        <f t="shared" si="9"/>
        <v>108323</v>
      </c>
      <c r="Q105" s="10">
        <f t="shared" si="10"/>
        <v>47449.573889637795</v>
      </c>
      <c r="R105" s="11">
        <f t="shared" si="11"/>
        <v>43.803784874530614</v>
      </c>
      <c r="S105" s="12">
        <f t="shared" si="12"/>
        <v>56.196215125469386</v>
      </c>
      <c r="T105" s="37" t="str">
        <f t="shared" si="13"/>
        <v>BAJO</v>
      </c>
    </row>
    <row r="106" spans="2:20">
      <c r="B106" s="27">
        <v>97</v>
      </c>
      <c r="C106" s="66" t="s">
        <v>136</v>
      </c>
      <c r="D106" s="32" t="s">
        <v>38</v>
      </c>
      <c r="E106" s="32">
        <v>1</v>
      </c>
      <c r="F106" s="69"/>
      <c r="G106" s="69">
        <v>441347</v>
      </c>
      <c r="H106" s="40">
        <v>345592.92660000001</v>
      </c>
      <c r="I106" s="7">
        <v>249839</v>
      </c>
      <c r="J106" s="7">
        <v>159200</v>
      </c>
      <c r="K106" s="7"/>
      <c r="L106" s="7"/>
      <c r="M106" s="28"/>
      <c r="N106" s="1">
        <f t="shared" si="7"/>
        <v>4</v>
      </c>
      <c r="O106" s="8">
        <f t="shared" si="8"/>
        <v>298995</v>
      </c>
      <c r="P106" s="9">
        <f t="shared" si="9"/>
        <v>298995</v>
      </c>
      <c r="Q106" s="10">
        <f t="shared" si="10"/>
        <v>105349.90867121224</v>
      </c>
      <c r="R106" s="11">
        <f t="shared" si="11"/>
        <v>35.234672376197672</v>
      </c>
      <c r="S106" s="12">
        <f t="shared" si="12"/>
        <v>64.765327623802335</v>
      </c>
      <c r="T106" s="37" t="str">
        <f t="shared" si="13"/>
        <v>BAJO</v>
      </c>
    </row>
    <row r="107" spans="2:20">
      <c r="B107" s="27">
        <v>98</v>
      </c>
      <c r="C107" s="33" t="s">
        <v>137</v>
      </c>
      <c r="D107" s="32" t="s">
        <v>38</v>
      </c>
      <c r="E107" s="32">
        <v>1</v>
      </c>
      <c r="F107" s="69"/>
      <c r="G107" s="69">
        <v>146528</v>
      </c>
      <c r="H107" s="40">
        <v>149524.04819999999</v>
      </c>
      <c r="I107" s="7">
        <v>152520</v>
      </c>
      <c r="J107" s="7">
        <v>97100</v>
      </c>
      <c r="K107" s="7">
        <v>84210</v>
      </c>
      <c r="L107" s="7">
        <v>95067</v>
      </c>
      <c r="M107" s="28"/>
      <c r="N107" s="1">
        <f t="shared" si="7"/>
        <v>6</v>
      </c>
      <c r="O107" s="8">
        <f t="shared" si="8"/>
        <v>120825</v>
      </c>
      <c r="P107" s="9">
        <f t="shared" si="9"/>
        <v>120825</v>
      </c>
      <c r="Q107" s="10">
        <f t="shared" si="10"/>
        <v>29028.322420913188</v>
      </c>
      <c r="R107" s="11">
        <f t="shared" si="11"/>
        <v>24.025096148076301</v>
      </c>
      <c r="S107" s="12">
        <f t="shared" si="12"/>
        <v>75.974903851923699</v>
      </c>
      <c r="T107" s="37" t="str">
        <f t="shared" si="13"/>
        <v>ALTO</v>
      </c>
    </row>
    <row r="108" spans="2:20">
      <c r="B108" s="27">
        <v>99</v>
      </c>
      <c r="C108" s="33" t="s">
        <v>138</v>
      </c>
      <c r="D108" s="32" t="s">
        <v>38</v>
      </c>
      <c r="E108" s="32">
        <v>1</v>
      </c>
      <c r="F108" s="69"/>
      <c r="G108" s="69">
        <v>20867.760000000002</v>
      </c>
      <c r="H108" s="40">
        <v>476618.94540000003</v>
      </c>
      <c r="I108" s="7">
        <v>17891</v>
      </c>
      <c r="J108" s="7">
        <v>14600</v>
      </c>
      <c r="K108" s="7"/>
      <c r="L108" s="7">
        <v>11855</v>
      </c>
      <c r="M108" s="28"/>
      <c r="N108" s="1">
        <f t="shared" si="7"/>
        <v>5</v>
      </c>
      <c r="O108" s="8">
        <f t="shared" si="8"/>
        <v>108367</v>
      </c>
      <c r="P108" s="9">
        <f t="shared" si="9"/>
        <v>108367</v>
      </c>
      <c r="Q108" s="10">
        <f t="shared" si="10"/>
        <v>184151.20705518557</v>
      </c>
      <c r="R108" s="11">
        <f t="shared" si="11"/>
        <v>169.93291966667488</v>
      </c>
      <c r="S108" s="12">
        <f t="shared" si="12"/>
        <v>-69.932919666674877</v>
      </c>
      <c r="T108" s="37" t="str">
        <f t="shared" si="13"/>
        <v>BAJO</v>
      </c>
    </row>
    <row r="109" spans="2:20">
      <c r="B109" s="27">
        <v>100</v>
      </c>
      <c r="C109" s="33" t="s">
        <v>139</v>
      </c>
      <c r="D109" s="32" t="s">
        <v>38</v>
      </c>
      <c r="E109" s="32">
        <v>1</v>
      </c>
      <c r="F109" s="69"/>
      <c r="G109" s="69">
        <v>2520091</v>
      </c>
      <c r="H109" s="40">
        <v>1991390.4347999999</v>
      </c>
      <c r="I109" s="7">
        <v>1462689</v>
      </c>
      <c r="J109" s="7">
        <v>1030000</v>
      </c>
      <c r="K109" s="7">
        <v>958334</v>
      </c>
      <c r="L109" s="7">
        <v>862300</v>
      </c>
      <c r="M109" s="28"/>
      <c r="N109" s="1">
        <f t="shared" si="7"/>
        <v>6</v>
      </c>
      <c r="O109" s="8">
        <f t="shared" si="8"/>
        <v>1470801</v>
      </c>
      <c r="P109" s="9">
        <f t="shared" si="9"/>
        <v>1470801</v>
      </c>
      <c r="Q109" s="10">
        <f t="shared" si="10"/>
        <v>605432.36381944106</v>
      </c>
      <c r="R109" s="11">
        <f t="shared" si="11"/>
        <v>41.163445212468652</v>
      </c>
      <c r="S109" s="12">
        <f t="shared" si="12"/>
        <v>58.836554787531348</v>
      </c>
      <c r="T109" s="37" t="str">
        <f t="shared" si="13"/>
        <v>BAJO</v>
      </c>
    </row>
    <row r="110" spans="2:20">
      <c r="B110" s="27">
        <v>101</v>
      </c>
      <c r="C110" s="33" t="s">
        <v>140</v>
      </c>
      <c r="D110" s="32" t="s">
        <v>38</v>
      </c>
      <c r="E110" s="32">
        <v>1</v>
      </c>
      <c r="F110" s="69"/>
      <c r="G110" s="69">
        <v>7080903</v>
      </c>
      <c r="H110" s="40">
        <v>5595290.4204000002</v>
      </c>
      <c r="I110" s="7">
        <v>4109677</v>
      </c>
      <c r="J110" s="7">
        <v>3734000</v>
      </c>
      <c r="K110" s="7">
        <v>3498077</v>
      </c>
      <c r="L110" s="7">
        <v>3073279</v>
      </c>
      <c r="M110" s="28"/>
      <c r="N110" s="1">
        <f t="shared" si="7"/>
        <v>6</v>
      </c>
      <c r="O110" s="8">
        <f t="shared" si="8"/>
        <v>4515204</v>
      </c>
      <c r="P110" s="9">
        <f t="shared" si="9"/>
        <v>4515204</v>
      </c>
      <c r="Q110" s="10">
        <f t="shared" si="10"/>
        <v>1392708.6864112155</v>
      </c>
      <c r="R110" s="11">
        <f t="shared" si="11"/>
        <v>30.844867394944181</v>
      </c>
      <c r="S110" s="12">
        <f t="shared" si="12"/>
        <v>69.155132605055826</v>
      </c>
      <c r="T110" s="37" t="str">
        <f t="shared" si="13"/>
        <v>BAJO</v>
      </c>
    </row>
    <row r="111" spans="2:20">
      <c r="B111" s="27">
        <v>102</v>
      </c>
      <c r="C111" s="33" t="s">
        <v>141</v>
      </c>
      <c r="D111" s="32" t="s">
        <v>38</v>
      </c>
      <c r="E111" s="32">
        <v>1</v>
      </c>
      <c r="F111" s="69"/>
      <c r="G111" s="69">
        <v>481641.12000000005</v>
      </c>
      <c r="H111" s="40">
        <v>299909.23320000002</v>
      </c>
      <c r="I111" s="7">
        <v>216852</v>
      </c>
      <c r="J111" s="7">
        <v>214400</v>
      </c>
      <c r="K111" s="7">
        <v>188107</v>
      </c>
      <c r="L111" s="7">
        <v>204854</v>
      </c>
      <c r="M111" s="28"/>
      <c r="N111" s="1">
        <f t="shared" si="7"/>
        <v>6</v>
      </c>
      <c r="O111" s="8">
        <f t="shared" si="8"/>
        <v>267627</v>
      </c>
      <c r="P111" s="9">
        <f t="shared" si="9"/>
        <v>267627</v>
      </c>
      <c r="Q111" s="10">
        <f t="shared" si="10"/>
        <v>102077.81363780647</v>
      </c>
      <c r="R111" s="11">
        <f t="shared" si="11"/>
        <v>38.141821878138778</v>
      </c>
      <c r="S111" s="12">
        <f t="shared" si="12"/>
        <v>61.858178121861222</v>
      </c>
      <c r="T111" s="37" t="str">
        <f t="shared" si="13"/>
        <v>BAJO</v>
      </c>
    </row>
    <row r="112" spans="2:20">
      <c r="B112" s="27">
        <v>103</v>
      </c>
      <c r="C112" s="33" t="s">
        <v>142</v>
      </c>
      <c r="D112" s="32" t="s">
        <v>38</v>
      </c>
      <c r="E112" s="32">
        <v>1</v>
      </c>
      <c r="F112" s="69"/>
      <c r="G112" s="69">
        <v>739840</v>
      </c>
      <c r="H112" s="40">
        <v>579305.64720000001</v>
      </c>
      <c r="I112" s="7">
        <v>418772</v>
      </c>
      <c r="J112" s="7">
        <v>395100</v>
      </c>
      <c r="K112" s="7">
        <v>363052</v>
      </c>
      <c r="L112" s="7">
        <v>340830</v>
      </c>
      <c r="M112" s="28"/>
      <c r="N112" s="1">
        <f t="shared" si="7"/>
        <v>6</v>
      </c>
      <c r="O112" s="8">
        <f t="shared" si="8"/>
        <v>472817</v>
      </c>
      <c r="P112" s="9">
        <f t="shared" si="9"/>
        <v>472817</v>
      </c>
      <c r="Q112" s="10">
        <f t="shared" si="10"/>
        <v>142050.94861736725</v>
      </c>
      <c r="R112" s="11">
        <f t="shared" si="11"/>
        <v>30.043536636239232</v>
      </c>
      <c r="S112" s="12">
        <f t="shared" si="12"/>
        <v>69.956463363760776</v>
      </c>
      <c r="T112" s="37" t="str">
        <f t="shared" si="13"/>
        <v>BAJO</v>
      </c>
    </row>
    <row r="113" spans="2:20">
      <c r="B113" s="27">
        <v>104</v>
      </c>
      <c r="C113" s="33" t="s">
        <v>143</v>
      </c>
      <c r="D113" s="32" t="s">
        <v>38</v>
      </c>
      <c r="E113" s="32">
        <v>1</v>
      </c>
      <c r="F113" s="69"/>
      <c r="G113" s="69">
        <v>803520</v>
      </c>
      <c r="H113" s="40">
        <v>634956.13020000001</v>
      </c>
      <c r="I113" s="7">
        <v>466392</v>
      </c>
      <c r="J113" s="7">
        <v>398400</v>
      </c>
      <c r="K113" s="7">
        <v>374372</v>
      </c>
      <c r="L113" s="7">
        <v>325467</v>
      </c>
      <c r="M113" s="28"/>
      <c r="N113" s="1">
        <f t="shared" si="7"/>
        <v>6</v>
      </c>
      <c r="O113" s="8">
        <f t="shared" si="8"/>
        <v>500518</v>
      </c>
      <c r="P113" s="9">
        <f t="shared" si="9"/>
        <v>500518</v>
      </c>
      <c r="Q113" s="10">
        <f t="shared" si="10"/>
        <v>167348.01989294938</v>
      </c>
      <c r="R113" s="11">
        <f t="shared" si="11"/>
        <v>33.434965354482635</v>
      </c>
      <c r="S113" s="12">
        <f t="shared" si="12"/>
        <v>66.565034645517358</v>
      </c>
      <c r="T113" s="37" t="str">
        <f t="shared" si="13"/>
        <v>BAJO</v>
      </c>
    </row>
    <row r="114" spans="2:20">
      <c r="B114" s="27">
        <v>105</v>
      </c>
      <c r="C114" s="33" t="s">
        <v>144</v>
      </c>
      <c r="D114" s="32" t="s">
        <v>38</v>
      </c>
      <c r="E114" s="32">
        <v>1</v>
      </c>
      <c r="F114" s="69"/>
      <c r="G114" s="69">
        <v>702799</v>
      </c>
      <c r="H114" s="40">
        <v>555376.27740000002</v>
      </c>
      <c r="I114" s="7">
        <v>407953</v>
      </c>
      <c r="J114" s="7">
        <v>336200</v>
      </c>
      <c r="K114" s="7">
        <v>309914</v>
      </c>
      <c r="L114" s="7">
        <v>287890</v>
      </c>
      <c r="M114" s="28"/>
      <c r="N114" s="1">
        <f t="shared" si="7"/>
        <v>6</v>
      </c>
      <c r="O114" s="8">
        <f t="shared" si="8"/>
        <v>433355</v>
      </c>
      <c r="P114" s="9">
        <f t="shared" si="9"/>
        <v>433355</v>
      </c>
      <c r="Q114" s="10">
        <f t="shared" si="10"/>
        <v>149427.44259810692</v>
      </c>
      <c r="R114" s="11">
        <f t="shared" si="11"/>
        <v>34.48153190758314</v>
      </c>
      <c r="S114" s="12">
        <f t="shared" si="12"/>
        <v>65.518468092416867</v>
      </c>
      <c r="T114" s="37" t="str">
        <f t="shared" si="13"/>
        <v>BAJO</v>
      </c>
    </row>
    <row r="115" spans="2:20">
      <c r="B115" s="27">
        <v>106</v>
      </c>
      <c r="C115" s="33" t="s">
        <v>145</v>
      </c>
      <c r="D115" s="32" t="s">
        <v>38</v>
      </c>
      <c r="E115" s="32">
        <v>1</v>
      </c>
      <c r="F115" s="69"/>
      <c r="G115" s="69">
        <v>7577780</v>
      </c>
      <c r="H115" s="40">
        <v>6398958.8892000001</v>
      </c>
      <c r="I115" s="7">
        <v>5220138</v>
      </c>
      <c r="J115" s="7">
        <v>3791400</v>
      </c>
      <c r="K115" s="7">
        <v>3359479</v>
      </c>
      <c r="L115" s="7">
        <v>3545087</v>
      </c>
      <c r="M115" s="28"/>
      <c r="N115" s="1">
        <f t="shared" si="7"/>
        <v>6</v>
      </c>
      <c r="O115" s="8">
        <f t="shared" si="8"/>
        <v>4982140</v>
      </c>
      <c r="P115" s="9">
        <f t="shared" si="9"/>
        <v>4982140</v>
      </c>
      <c r="Q115" s="10">
        <f t="shared" si="10"/>
        <v>1576778.2350797094</v>
      </c>
      <c r="R115" s="11">
        <f t="shared" si="11"/>
        <v>31.6486135491919</v>
      </c>
      <c r="S115" s="12">
        <f t="shared" si="12"/>
        <v>68.351386450808093</v>
      </c>
      <c r="T115" s="37" t="str">
        <f t="shared" si="13"/>
        <v>BAJO</v>
      </c>
    </row>
    <row r="116" spans="2:20">
      <c r="B116" s="27">
        <v>107</v>
      </c>
      <c r="C116" s="33" t="s">
        <v>146</v>
      </c>
      <c r="D116" s="32" t="s">
        <v>38</v>
      </c>
      <c r="E116" s="32">
        <v>1</v>
      </c>
      <c r="F116" s="69"/>
      <c r="G116" s="69">
        <v>3987658</v>
      </c>
      <c r="H116" s="40">
        <v>3122325.642</v>
      </c>
      <c r="I116" s="7">
        <v>2256994</v>
      </c>
      <c r="J116" s="7">
        <v>1523100</v>
      </c>
      <c r="K116" s="7">
        <v>1362026</v>
      </c>
      <c r="L116" s="7">
        <v>1396842</v>
      </c>
      <c r="M116" s="28"/>
      <c r="N116" s="1">
        <f t="shared" si="7"/>
        <v>6</v>
      </c>
      <c r="O116" s="8">
        <f t="shared" si="8"/>
        <v>2274824</v>
      </c>
      <c r="P116" s="9">
        <f t="shared" si="9"/>
        <v>2274824</v>
      </c>
      <c r="Q116" s="10">
        <f t="shared" si="10"/>
        <v>985014.2813645089</v>
      </c>
      <c r="R116" s="11">
        <f t="shared" si="11"/>
        <v>43.300680903863729</v>
      </c>
      <c r="S116" s="12">
        <f t="shared" si="12"/>
        <v>56.699319096136271</v>
      </c>
      <c r="T116" s="37" t="str">
        <f t="shared" si="13"/>
        <v>BAJO</v>
      </c>
    </row>
    <row r="117" spans="2:20">
      <c r="B117" s="27">
        <v>108</v>
      </c>
      <c r="C117" s="33" t="s">
        <v>147</v>
      </c>
      <c r="D117" s="32" t="s">
        <v>38</v>
      </c>
      <c r="E117" s="32">
        <v>1</v>
      </c>
      <c r="F117" s="69"/>
      <c r="G117" s="69">
        <v>23077001</v>
      </c>
      <c r="H117" s="40">
        <v>18069160.103999998</v>
      </c>
      <c r="I117" s="7">
        <v>13061319</v>
      </c>
      <c r="J117" s="7">
        <v>3386700</v>
      </c>
      <c r="K117" s="7">
        <v>1362026</v>
      </c>
      <c r="L117" s="7"/>
      <c r="M117" s="28"/>
      <c r="N117" s="1">
        <f t="shared" si="7"/>
        <v>5</v>
      </c>
      <c r="O117" s="8">
        <f t="shared" si="8"/>
        <v>11791241</v>
      </c>
      <c r="P117" s="9">
        <f t="shared" si="9"/>
        <v>11791241</v>
      </c>
      <c r="Q117" s="10">
        <f t="shared" si="10"/>
        <v>8340246.7603417803</v>
      </c>
      <c r="R117" s="11">
        <f t="shared" si="11"/>
        <v>70.732561232034698</v>
      </c>
      <c r="S117" s="12">
        <f t="shared" si="12"/>
        <v>29.267438767965302</v>
      </c>
      <c r="T117" s="37" t="str">
        <f t="shared" si="13"/>
        <v>BAJO</v>
      </c>
    </row>
    <row r="118" spans="2:20">
      <c r="B118" s="27">
        <v>109</v>
      </c>
      <c r="C118" s="33" t="s">
        <v>148</v>
      </c>
      <c r="D118" s="32" t="s">
        <v>38</v>
      </c>
      <c r="E118" s="32">
        <v>1</v>
      </c>
      <c r="F118" s="69"/>
      <c r="G118" s="69">
        <v>6729901</v>
      </c>
      <c r="H118" s="40">
        <v>5269494.9516000003</v>
      </c>
      <c r="I118" s="7">
        <v>3809089</v>
      </c>
      <c r="J118" s="7"/>
      <c r="K118" s="7"/>
      <c r="L118" s="7"/>
      <c r="M118" s="28"/>
      <c r="N118" s="1">
        <f t="shared" si="7"/>
        <v>3</v>
      </c>
      <c r="O118" s="8">
        <f t="shared" si="8"/>
        <v>5269495</v>
      </c>
      <c r="P118" s="9">
        <f t="shared" si="9"/>
        <v>5269495</v>
      </c>
      <c r="Q118" s="10">
        <f t="shared" si="10"/>
        <v>1192416.5057663382</v>
      </c>
      <c r="R118" s="11">
        <f t="shared" si="11"/>
        <v>22.628667562381942</v>
      </c>
      <c r="S118" s="12">
        <f t="shared" si="12"/>
        <v>77.371332437618065</v>
      </c>
      <c r="T118" s="37" t="str">
        <f t="shared" si="13"/>
        <v>ALTO</v>
      </c>
    </row>
    <row r="119" spans="2:20">
      <c r="B119" s="27">
        <v>110</v>
      </c>
      <c r="C119" s="33" t="s">
        <v>149</v>
      </c>
      <c r="D119" s="32" t="s">
        <v>38</v>
      </c>
      <c r="E119" s="32">
        <v>1</v>
      </c>
      <c r="F119" s="69"/>
      <c r="G119" s="69">
        <v>16446675</v>
      </c>
      <c r="H119" s="40">
        <v>12877650.1644</v>
      </c>
      <c r="I119" s="7">
        <v>9308625</v>
      </c>
      <c r="J119" s="7"/>
      <c r="K119" s="7"/>
      <c r="L119" s="7"/>
      <c r="M119" s="28"/>
      <c r="N119" s="1">
        <f t="shared" si="7"/>
        <v>3</v>
      </c>
      <c r="O119" s="8">
        <f t="shared" si="8"/>
        <v>12877650</v>
      </c>
      <c r="P119" s="9">
        <f t="shared" si="9"/>
        <v>12877650</v>
      </c>
      <c r="Q119" s="10">
        <f t="shared" si="10"/>
        <v>2914096.7097455822</v>
      </c>
      <c r="R119" s="11">
        <f t="shared" si="11"/>
        <v>22.629103211731817</v>
      </c>
      <c r="S119" s="12">
        <f t="shared" si="12"/>
        <v>77.370896788268183</v>
      </c>
      <c r="T119" s="37" t="str">
        <f t="shared" si="13"/>
        <v>ALTO</v>
      </c>
    </row>
    <row r="120" spans="2:20">
      <c r="B120" s="27">
        <v>111</v>
      </c>
      <c r="C120" s="33" t="s">
        <v>150</v>
      </c>
      <c r="D120" s="32" t="s">
        <v>38</v>
      </c>
      <c r="E120" s="32">
        <v>1</v>
      </c>
      <c r="F120" s="69"/>
      <c r="G120" s="69">
        <v>7234902</v>
      </c>
      <c r="H120" s="40">
        <v>5664910.2413999997</v>
      </c>
      <c r="I120" s="7">
        <v>4094918</v>
      </c>
      <c r="J120" s="7">
        <v>2863800</v>
      </c>
      <c r="K120" s="7">
        <v>2725432</v>
      </c>
      <c r="L120" s="7">
        <v>2794170</v>
      </c>
      <c r="M120" s="28"/>
      <c r="N120" s="1">
        <f t="shared" si="7"/>
        <v>6</v>
      </c>
      <c r="O120" s="8">
        <f t="shared" si="8"/>
        <v>4229689</v>
      </c>
      <c r="P120" s="9">
        <f t="shared" si="9"/>
        <v>4229689</v>
      </c>
      <c r="Q120" s="10">
        <f t="shared" si="10"/>
        <v>1697963.7359352049</v>
      </c>
      <c r="R120" s="11">
        <f t="shared" si="11"/>
        <v>40.14393814616642</v>
      </c>
      <c r="S120" s="12">
        <f t="shared" si="12"/>
        <v>59.85606185383358</v>
      </c>
      <c r="T120" s="37" t="str">
        <f t="shared" si="13"/>
        <v>BAJO</v>
      </c>
    </row>
    <row r="121" spans="2:20">
      <c r="B121" s="27">
        <v>112</v>
      </c>
      <c r="C121" s="33" t="s">
        <v>151</v>
      </c>
      <c r="D121" s="32" t="s">
        <v>38</v>
      </c>
      <c r="E121" s="32">
        <v>1</v>
      </c>
      <c r="F121" s="69"/>
      <c r="G121" s="69">
        <v>116591</v>
      </c>
      <c r="H121" s="40">
        <v>158656.7322</v>
      </c>
      <c r="I121" s="7">
        <v>116591</v>
      </c>
      <c r="J121" s="7">
        <v>88800</v>
      </c>
      <c r="K121" s="7">
        <v>87502</v>
      </c>
      <c r="L121" s="7">
        <v>114323</v>
      </c>
      <c r="M121" s="28"/>
      <c r="N121" s="1">
        <f t="shared" si="7"/>
        <v>6</v>
      </c>
      <c r="O121" s="8">
        <f t="shared" si="8"/>
        <v>113744</v>
      </c>
      <c r="P121" s="9">
        <f t="shared" si="9"/>
        <v>113744</v>
      </c>
      <c r="Q121" s="10">
        <f t="shared" si="10"/>
        <v>23609.832953866779</v>
      </c>
      <c r="R121" s="11">
        <f t="shared" si="11"/>
        <v>20.756991976602528</v>
      </c>
      <c r="S121" s="12">
        <f t="shared" si="12"/>
        <v>79.243008023397465</v>
      </c>
      <c r="T121" s="37" t="str">
        <f t="shared" si="13"/>
        <v>ALTO</v>
      </c>
    </row>
    <row r="122" spans="2:20">
      <c r="B122" s="27">
        <v>113</v>
      </c>
      <c r="C122" s="33" t="s">
        <v>152</v>
      </c>
      <c r="D122" s="32" t="s">
        <v>38</v>
      </c>
      <c r="E122" s="32">
        <v>1</v>
      </c>
      <c r="F122" s="69"/>
      <c r="G122" s="69">
        <v>1938911</v>
      </c>
      <c r="H122" s="40">
        <v>1532132.2775999999</v>
      </c>
      <c r="I122" s="7">
        <v>1125353</v>
      </c>
      <c r="J122" s="7">
        <v>889200</v>
      </c>
      <c r="K122" s="7">
        <v>796420</v>
      </c>
      <c r="L122" s="7">
        <v>812748</v>
      </c>
      <c r="M122" s="28"/>
      <c r="N122" s="1">
        <f t="shared" si="7"/>
        <v>6</v>
      </c>
      <c r="O122" s="8">
        <f t="shared" si="8"/>
        <v>1182461</v>
      </c>
      <c r="P122" s="9">
        <f t="shared" si="9"/>
        <v>1182461</v>
      </c>
      <c r="Q122" s="10">
        <f t="shared" si="10"/>
        <v>422189.787242839</v>
      </c>
      <c r="R122" s="11">
        <f t="shared" si="11"/>
        <v>35.704330818761804</v>
      </c>
      <c r="S122" s="12">
        <f t="shared" si="12"/>
        <v>64.295669181238196</v>
      </c>
      <c r="T122" s="37" t="str">
        <f t="shared" si="13"/>
        <v>BAJO</v>
      </c>
    </row>
    <row r="123" spans="2:20">
      <c r="B123" s="27">
        <v>114</v>
      </c>
      <c r="C123" s="33" t="s">
        <v>153</v>
      </c>
      <c r="D123" s="32" t="s">
        <v>38</v>
      </c>
      <c r="E123" s="32">
        <v>1</v>
      </c>
      <c r="F123" s="69"/>
      <c r="G123" s="69">
        <v>450963.72000000003</v>
      </c>
      <c r="H123" s="40">
        <v>417558.66960000002</v>
      </c>
      <c r="I123" s="7">
        <v>289179</v>
      </c>
      <c r="J123" s="7">
        <v>266200</v>
      </c>
      <c r="K123" s="7">
        <v>232473</v>
      </c>
      <c r="L123" s="7">
        <v>206506</v>
      </c>
      <c r="M123" s="28"/>
      <c r="N123" s="1">
        <f t="shared" si="7"/>
        <v>6</v>
      </c>
      <c r="O123" s="8">
        <f t="shared" si="8"/>
        <v>310480</v>
      </c>
      <c r="P123" s="9">
        <f t="shared" si="9"/>
        <v>310480</v>
      </c>
      <c r="Q123" s="10">
        <f t="shared" si="10"/>
        <v>91752.977058257718</v>
      </c>
      <c r="R123" s="11">
        <f t="shared" si="11"/>
        <v>29.551976635615084</v>
      </c>
      <c r="S123" s="12">
        <f t="shared" si="12"/>
        <v>70.448023364384909</v>
      </c>
      <c r="T123" s="37" t="str">
        <f t="shared" si="13"/>
        <v>ALTO</v>
      </c>
    </row>
    <row r="124" spans="2:20">
      <c r="B124" s="27">
        <v>115</v>
      </c>
      <c r="C124" s="33" t="s">
        <v>154</v>
      </c>
      <c r="D124" s="32" t="s">
        <v>38</v>
      </c>
      <c r="E124" s="32">
        <v>1</v>
      </c>
      <c r="F124" s="69"/>
      <c r="G124" s="69">
        <v>1952727</v>
      </c>
      <c r="H124" s="40">
        <v>1528983.1428</v>
      </c>
      <c r="I124" s="7">
        <v>1105239</v>
      </c>
      <c r="J124" s="7">
        <v>744700</v>
      </c>
      <c r="K124" s="7">
        <v>686360</v>
      </c>
      <c r="L124" s="7">
        <v>637839</v>
      </c>
      <c r="M124" s="28"/>
      <c r="N124" s="1">
        <f t="shared" si="7"/>
        <v>6</v>
      </c>
      <c r="O124" s="8">
        <f t="shared" si="8"/>
        <v>1109308</v>
      </c>
      <c r="P124" s="9">
        <f t="shared" si="9"/>
        <v>1109308</v>
      </c>
      <c r="Q124" s="10">
        <f t="shared" si="10"/>
        <v>486759.08040412207</v>
      </c>
      <c r="R124" s="11">
        <f t="shared" si="11"/>
        <v>43.879524929426459</v>
      </c>
      <c r="S124" s="12">
        <f t="shared" si="12"/>
        <v>56.120475070573541</v>
      </c>
      <c r="T124" s="37" t="str">
        <f t="shared" si="13"/>
        <v>BAJO</v>
      </c>
    </row>
    <row r="125" spans="2:20">
      <c r="B125" s="27">
        <v>116</v>
      </c>
      <c r="C125" s="33" t="s">
        <v>155</v>
      </c>
      <c r="D125" s="32" t="s">
        <v>38</v>
      </c>
      <c r="E125" s="32">
        <v>1</v>
      </c>
      <c r="F125" s="69"/>
      <c r="G125" s="69">
        <v>1795620</v>
      </c>
      <c r="H125" s="40">
        <v>1662026.8476</v>
      </c>
      <c r="I125" s="7">
        <v>1528434</v>
      </c>
      <c r="J125" s="7"/>
      <c r="K125" s="7"/>
      <c r="L125" s="7"/>
      <c r="M125" s="28"/>
      <c r="N125" s="1">
        <f t="shared" si="7"/>
        <v>3</v>
      </c>
      <c r="O125" s="8">
        <f t="shared" si="8"/>
        <v>1662027</v>
      </c>
      <c r="P125" s="9">
        <f t="shared" si="9"/>
        <v>1662027</v>
      </c>
      <c r="Q125" s="10">
        <f t="shared" si="10"/>
        <v>109078.22773590137</v>
      </c>
      <c r="R125" s="11">
        <f t="shared" si="11"/>
        <v>6.5629636423416322</v>
      </c>
      <c r="S125" s="12">
        <f t="shared" si="12"/>
        <v>93.437036357658371</v>
      </c>
      <c r="T125" s="37" t="str">
        <f t="shared" si="13"/>
        <v>ALTO</v>
      </c>
    </row>
    <row r="126" spans="2:20">
      <c r="B126" s="27">
        <v>117</v>
      </c>
      <c r="C126" s="33" t="s">
        <v>156</v>
      </c>
      <c r="D126" s="32" t="s">
        <v>88</v>
      </c>
      <c r="E126" s="32">
        <v>1</v>
      </c>
      <c r="F126" s="69"/>
      <c r="G126" s="69">
        <v>222760</v>
      </c>
      <c r="H126" s="40">
        <v>211090.5024</v>
      </c>
      <c r="I126" s="7">
        <v>199422</v>
      </c>
      <c r="J126" s="7">
        <v>145800</v>
      </c>
      <c r="K126" s="7">
        <v>134757</v>
      </c>
      <c r="L126" s="7">
        <v>124154</v>
      </c>
      <c r="M126" s="28"/>
      <c r="N126" s="1">
        <f t="shared" si="7"/>
        <v>6</v>
      </c>
      <c r="O126" s="8">
        <f t="shared" si="8"/>
        <v>172997</v>
      </c>
      <c r="P126" s="9">
        <f t="shared" si="9"/>
        <v>172997</v>
      </c>
      <c r="Q126" s="10">
        <f t="shared" si="10"/>
        <v>39186.232226643529</v>
      </c>
      <c r="R126" s="11">
        <f t="shared" si="11"/>
        <v>22.651394085818559</v>
      </c>
      <c r="S126" s="12">
        <f t="shared" si="12"/>
        <v>77.348605914181434</v>
      </c>
      <c r="T126" s="37" t="str">
        <f t="shared" si="13"/>
        <v>ALTO</v>
      </c>
    </row>
    <row r="127" spans="2:20">
      <c r="B127" s="27">
        <v>118</v>
      </c>
      <c r="C127" s="33" t="s">
        <v>157</v>
      </c>
      <c r="D127" s="32" t="s">
        <v>88</v>
      </c>
      <c r="E127" s="32">
        <v>1</v>
      </c>
      <c r="F127" s="69"/>
      <c r="G127" s="69">
        <v>558079</v>
      </c>
      <c r="H127" s="40">
        <v>591527.61120000004</v>
      </c>
      <c r="I127" s="7">
        <v>624977</v>
      </c>
      <c r="J127" s="7">
        <v>414400</v>
      </c>
      <c r="K127" s="7">
        <v>393685</v>
      </c>
      <c r="L127" s="7">
        <v>329126</v>
      </c>
      <c r="M127" s="28"/>
      <c r="N127" s="1">
        <f t="shared" si="7"/>
        <v>6</v>
      </c>
      <c r="O127" s="8">
        <f t="shared" si="8"/>
        <v>485299</v>
      </c>
      <c r="P127" s="9">
        <f t="shared" si="9"/>
        <v>485299</v>
      </c>
      <c r="Q127" s="10">
        <f t="shared" si="10"/>
        <v>110981.3715955809</v>
      </c>
      <c r="R127" s="11">
        <f t="shared" si="11"/>
        <v>22.868658619857221</v>
      </c>
      <c r="S127" s="12">
        <f t="shared" si="12"/>
        <v>77.131341380142771</v>
      </c>
      <c r="T127" s="37" t="str">
        <f t="shared" si="13"/>
        <v>ALTO</v>
      </c>
    </row>
    <row r="128" spans="2:20">
      <c r="B128" s="27">
        <v>119</v>
      </c>
      <c r="C128" s="33" t="s">
        <v>158</v>
      </c>
      <c r="D128" s="32" t="s">
        <v>38</v>
      </c>
      <c r="E128" s="32">
        <v>1</v>
      </c>
      <c r="F128" s="69"/>
      <c r="G128" s="69">
        <v>664694</v>
      </c>
      <c r="H128" s="40">
        <v>498019.9326</v>
      </c>
      <c r="I128" s="7">
        <v>431346</v>
      </c>
      <c r="J128" s="7">
        <v>398800</v>
      </c>
      <c r="K128" s="7">
        <v>366440</v>
      </c>
      <c r="L128" s="7">
        <v>344171</v>
      </c>
      <c r="M128" s="28"/>
      <c r="N128" s="1">
        <f t="shared" si="7"/>
        <v>6</v>
      </c>
      <c r="O128" s="8">
        <f t="shared" si="8"/>
        <v>450578</v>
      </c>
      <c r="P128" s="9">
        <f t="shared" si="9"/>
        <v>450578</v>
      </c>
      <c r="Q128" s="10">
        <f t="shared" si="10"/>
        <v>107663.73749193196</v>
      </c>
      <c r="R128" s="11">
        <f t="shared" si="11"/>
        <v>23.894583732879092</v>
      </c>
      <c r="S128" s="12">
        <f t="shared" si="12"/>
        <v>76.105416267120916</v>
      </c>
      <c r="T128" s="37" t="str">
        <f t="shared" si="13"/>
        <v>ALTO</v>
      </c>
    </row>
    <row r="129" spans="2:20">
      <c r="B129" s="27">
        <v>120</v>
      </c>
      <c r="C129" s="33" t="s">
        <v>159</v>
      </c>
      <c r="D129" s="32" t="s">
        <v>69</v>
      </c>
      <c r="E129" s="32">
        <v>1</v>
      </c>
      <c r="F129" s="69"/>
      <c r="G129" s="69">
        <v>124806</v>
      </c>
      <c r="H129" s="40">
        <v>98654.225999999995</v>
      </c>
      <c r="I129" s="7">
        <v>72502</v>
      </c>
      <c r="J129" s="7">
        <v>49200</v>
      </c>
      <c r="K129" s="7">
        <v>45025</v>
      </c>
      <c r="L129" s="7">
        <v>42864</v>
      </c>
      <c r="M129" s="28"/>
      <c r="N129" s="1">
        <f t="shared" si="7"/>
        <v>6</v>
      </c>
      <c r="O129" s="8">
        <f t="shared" si="8"/>
        <v>72175</v>
      </c>
      <c r="P129" s="9">
        <f t="shared" si="9"/>
        <v>72175</v>
      </c>
      <c r="Q129" s="10">
        <f t="shared" si="10"/>
        <v>30537.917265012682</v>
      </c>
      <c r="R129" s="11">
        <f t="shared" si="11"/>
        <v>42.310934901299177</v>
      </c>
      <c r="S129" s="12">
        <f t="shared" si="12"/>
        <v>57.689065098700823</v>
      </c>
      <c r="T129" s="37" t="str">
        <f t="shared" si="13"/>
        <v>BAJO</v>
      </c>
    </row>
    <row r="130" spans="2:20">
      <c r="B130" s="27">
        <v>121</v>
      </c>
      <c r="C130" s="33" t="s">
        <v>160</v>
      </c>
      <c r="D130" s="32" t="s">
        <v>38</v>
      </c>
      <c r="E130" s="32">
        <v>1</v>
      </c>
      <c r="F130" s="69"/>
      <c r="G130" s="69">
        <v>528765.84000000008</v>
      </c>
      <c r="H130" s="40">
        <v>489597.783</v>
      </c>
      <c r="I130" s="7">
        <v>359654</v>
      </c>
      <c r="J130" s="7">
        <v>141200</v>
      </c>
      <c r="K130" s="7">
        <v>130659</v>
      </c>
      <c r="L130" s="7">
        <v>120041</v>
      </c>
      <c r="M130" s="28"/>
      <c r="N130" s="1">
        <f t="shared" si="7"/>
        <v>6</v>
      </c>
      <c r="O130" s="8">
        <f t="shared" si="8"/>
        <v>294986</v>
      </c>
      <c r="P130" s="9">
        <f t="shared" si="9"/>
        <v>294986</v>
      </c>
      <c r="Q130" s="10">
        <f t="shared" si="10"/>
        <v>172224.6399553142</v>
      </c>
      <c r="R130" s="11">
        <f t="shared" si="11"/>
        <v>58.384004649479706</v>
      </c>
      <c r="S130" s="12">
        <f t="shared" si="12"/>
        <v>41.615995350520294</v>
      </c>
      <c r="T130" s="37" t="str">
        <f t="shared" si="13"/>
        <v>BAJO</v>
      </c>
    </row>
    <row r="131" spans="2:20">
      <c r="B131" s="27">
        <v>122</v>
      </c>
      <c r="C131" s="33" t="s">
        <v>161</v>
      </c>
      <c r="D131" s="32" t="s">
        <v>38</v>
      </c>
      <c r="E131" s="32">
        <v>1</v>
      </c>
      <c r="F131" s="69"/>
      <c r="G131" s="69">
        <v>138465</v>
      </c>
      <c r="H131" s="40">
        <v>154710.177</v>
      </c>
      <c r="I131" s="7">
        <v>170955</v>
      </c>
      <c r="J131" s="7">
        <v>121800</v>
      </c>
      <c r="K131" s="7">
        <v>111545</v>
      </c>
      <c r="L131" s="7">
        <v>106043</v>
      </c>
      <c r="M131" s="28"/>
      <c r="N131" s="1">
        <f t="shared" si="7"/>
        <v>6</v>
      </c>
      <c r="O131" s="8">
        <f t="shared" si="8"/>
        <v>133920</v>
      </c>
      <c r="P131" s="9">
        <f t="shared" si="9"/>
        <v>133920</v>
      </c>
      <c r="Q131" s="10">
        <f t="shared" si="10"/>
        <v>23270.660580573094</v>
      </c>
      <c r="R131" s="11">
        <f t="shared" si="11"/>
        <v>17.37653866530249</v>
      </c>
      <c r="S131" s="12">
        <f t="shared" si="12"/>
        <v>82.62346133469751</v>
      </c>
      <c r="T131" s="37" t="str">
        <f t="shared" si="13"/>
        <v>ALTO</v>
      </c>
    </row>
    <row r="132" spans="2:20">
      <c r="B132" s="27">
        <v>123</v>
      </c>
      <c r="C132" s="33" t="s">
        <v>162</v>
      </c>
      <c r="D132" s="32" t="s">
        <v>88</v>
      </c>
      <c r="E132" s="32">
        <v>1</v>
      </c>
      <c r="F132" s="69"/>
      <c r="G132" s="69">
        <v>27694</v>
      </c>
      <c r="H132" s="40">
        <v>31058.8488</v>
      </c>
      <c r="I132" s="7">
        <v>34424</v>
      </c>
      <c r="J132" s="7">
        <v>26400</v>
      </c>
      <c r="K132" s="7"/>
      <c r="L132" s="7"/>
      <c r="M132" s="28"/>
      <c r="N132" s="1">
        <f t="shared" si="7"/>
        <v>4</v>
      </c>
      <c r="O132" s="8">
        <f t="shared" si="8"/>
        <v>29894</v>
      </c>
      <c r="P132" s="9">
        <f t="shared" si="9"/>
        <v>29894</v>
      </c>
      <c r="Q132" s="10">
        <f t="shared" si="10"/>
        <v>3119.5275502368054</v>
      </c>
      <c r="R132" s="11">
        <f t="shared" si="11"/>
        <v>10.435296548594385</v>
      </c>
      <c r="S132" s="12">
        <f t="shared" si="12"/>
        <v>89.56470345140562</v>
      </c>
      <c r="T132" s="37" t="str">
        <f t="shared" si="13"/>
        <v>ALTO</v>
      </c>
    </row>
    <row r="133" spans="2:20">
      <c r="B133" s="27">
        <v>124</v>
      </c>
      <c r="C133" s="33" t="s">
        <v>163</v>
      </c>
      <c r="D133" s="32" t="s">
        <v>38</v>
      </c>
      <c r="E133" s="32">
        <v>1</v>
      </c>
      <c r="F133" s="69"/>
      <c r="G133" s="69">
        <v>2871238.3200000003</v>
      </c>
      <c r="H133" s="40">
        <v>2658554.2398000001</v>
      </c>
      <c r="I133" s="7">
        <v>1952701</v>
      </c>
      <c r="J133" s="7">
        <v>893800</v>
      </c>
      <c r="K133" s="7">
        <v>794414</v>
      </c>
      <c r="L133" s="7">
        <v>830406</v>
      </c>
      <c r="M133" s="28"/>
      <c r="N133" s="1">
        <f t="shared" si="7"/>
        <v>6</v>
      </c>
      <c r="O133" s="8">
        <f t="shared" si="8"/>
        <v>1666852</v>
      </c>
      <c r="P133" s="9">
        <f t="shared" si="9"/>
        <v>1666852</v>
      </c>
      <c r="Q133" s="10">
        <f t="shared" si="10"/>
        <v>873129.31082133821</v>
      </c>
      <c r="R133" s="11">
        <f t="shared" si="11"/>
        <v>52.381933778244147</v>
      </c>
      <c r="S133" s="12">
        <f t="shared" si="12"/>
        <v>47.618066221755853</v>
      </c>
      <c r="T133" s="37" t="str">
        <f t="shared" si="13"/>
        <v>BAJO</v>
      </c>
    </row>
    <row r="134" spans="2:20">
      <c r="B134" s="27">
        <v>125</v>
      </c>
      <c r="C134" s="33" t="s">
        <v>164</v>
      </c>
      <c r="D134" s="32" t="s">
        <v>38</v>
      </c>
      <c r="E134" s="32">
        <v>1</v>
      </c>
      <c r="F134" s="69"/>
      <c r="G134" s="69">
        <v>2811952.8000000003</v>
      </c>
      <c r="H134" s="40">
        <v>2603659.665</v>
      </c>
      <c r="I134" s="7">
        <v>1912378</v>
      </c>
      <c r="J134" s="7">
        <v>1000900</v>
      </c>
      <c r="K134" s="7">
        <v>886861</v>
      </c>
      <c r="L134" s="7">
        <v>936024</v>
      </c>
      <c r="M134" s="28"/>
      <c r="N134" s="1">
        <f t="shared" si="7"/>
        <v>6</v>
      </c>
      <c r="O134" s="8">
        <f t="shared" si="8"/>
        <v>1691963</v>
      </c>
      <c r="P134" s="9">
        <f t="shared" si="9"/>
        <v>1691963</v>
      </c>
      <c r="Q134" s="10">
        <f t="shared" si="10"/>
        <v>799098.63861249888</v>
      </c>
      <c r="R134" s="11">
        <f t="shared" si="11"/>
        <v>47.229084714766159</v>
      </c>
      <c r="S134" s="12">
        <f t="shared" si="12"/>
        <v>52.770915285233841</v>
      </c>
      <c r="T134" s="37" t="str">
        <f t="shared" si="13"/>
        <v>BAJO</v>
      </c>
    </row>
    <row r="135" spans="2:20">
      <c r="B135" s="27">
        <v>126</v>
      </c>
      <c r="C135" s="33" t="s">
        <v>165</v>
      </c>
      <c r="D135" s="32" t="s">
        <v>38</v>
      </c>
      <c r="E135" s="32">
        <v>1</v>
      </c>
      <c r="F135" s="69"/>
      <c r="G135" s="69">
        <v>5684449.3200000003</v>
      </c>
      <c r="H135" s="40">
        <v>5263379.1425999999</v>
      </c>
      <c r="I135" s="7">
        <v>3865896</v>
      </c>
      <c r="J135" s="7">
        <v>1719300</v>
      </c>
      <c r="K135" s="7">
        <v>1566864</v>
      </c>
      <c r="L135" s="7">
        <v>1511727</v>
      </c>
      <c r="M135" s="28"/>
      <c r="N135" s="1">
        <f t="shared" si="7"/>
        <v>6</v>
      </c>
      <c r="O135" s="8">
        <f t="shared" si="8"/>
        <v>3268603</v>
      </c>
      <c r="P135" s="9">
        <f t="shared" si="9"/>
        <v>3268603</v>
      </c>
      <c r="Q135" s="10">
        <f t="shared" si="10"/>
        <v>1758553.9949106667</v>
      </c>
      <c r="R135" s="11">
        <f t="shared" si="11"/>
        <v>53.801394507398626</v>
      </c>
      <c r="S135" s="12">
        <f t="shared" si="12"/>
        <v>46.198605492601374</v>
      </c>
      <c r="T135" s="37" t="str">
        <f t="shared" si="13"/>
        <v>BAJO</v>
      </c>
    </row>
    <row r="136" spans="2:20">
      <c r="B136" s="27">
        <v>127</v>
      </c>
      <c r="C136" s="33" t="s">
        <v>166</v>
      </c>
      <c r="D136" s="32" t="s">
        <v>38</v>
      </c>
      <c r="E136" s="32">
        <v>1</v>
      </c>
      <c r="F136" s="69"/>
      <c r="G136" s="69">
        <v>7213059.7200000007</v>
      </c>
      <c r="H136" s="40">
        <v>6678758.8404000001</v>
      </c>
      <c r="I136" s="7">
        <v>4905457</v>
      </c>
      <c r="J136" s="7">
        <v>2429300</v>
      </c>
      <c r="K136" s="7">
        <v>2228929</v>
      </c>
      <c r="L136" s="7">
        <v>2102824</v>
      </c>
      <c r="M136" s="28"/>
      <c r="N136" s="1">
        <f t="shared" si="7"/>
        <v>6</v>
      </c>
      <c r="O136" s="8">
        <f t="shared" si="8"/>
        <v>4259721</v>
      </c>
      <c r="P136" s="9">
        <f t="shared" si="9"/>
        <v>4259721</v>
      </c>
      <c r="Q136" s="10">
        <f t="shared" si="10"/>
        <v>2125938.6359577444</v>
      </c>
      <c r="R136" s="11">
        <f t="shared" si="11"/>
        <v>49.907931433954111</v>
      </c>
      <c r="S136" s="12">
        <f t="shared" si="12"/>
        <v>50.092068566045889</v>
      </c>
      <c r="T136" s="37" t="str">
        <f t="shared" si="13"/>
        <v>BAJO</v>
      </c>
    </row>
    <row r="137" spans="2:20">
      <c r="B137" s="27">
        <v>128</v>
      </c>
      <c r="C137" s="33" t="s">
        <v>167</v>
      </c>
      <c r="D137" s="32" t="s">
        <v>38</v>
      </c>
      <c r="E137" s="32">
        <v>1</v>
      </c>
      <c r="F137" s="69"/>
      <c r="G137" s="69">
        <v>895390</v>
      </c>
      <c r="H137" s="40">
        <v>526700.03579999995</v>
      </c>
      <c r="I137" s="7">
        <v>564580</v>
      </c>
      <c r="J137" s="7">
        <v>446100</v>
      </c>
      <c r="K137" s="7">
        <v>432808</v>
      </c>
      <c r="L137" s="7">
        <v>334485</v>
      </c>
      <c r="M137" s="28"/>
      <c r="N137" s="1">
        <f t="shared" si="7"/>
        <v>6</v>
      </c>
      <c r="O137" s="8">
        <f t="shared" si="8"/>
        <v>533344</v>
      </c>
      <c r="P137" s="9">
        <f t="shared" si="9"/>
        <v>533344</v>
      </c>
      <c r="Q137" s="10">
        <f t="shared" si="10"/>
        <v>177651.83214419545</v>
      </c>
      <c r="R137" s="11">
        <f t="shared" si="11"/>
        <v>33.309052345989727</v>
      </c>
      <c r="S137" s="12">
        <f t="shared" si="12"/>
        <v>66.690947654010273</v>
      </c>
      <c r="T137" s="37" t="str">
        <f t="shared" si="13"/>
        <v>BAJO</v>
      </c>
    </row>
    <row r="138" spans="2:20">
      <c r="B138" s="27">
        <v>129</v>
      </c>
      <c r="C138" s="33" t="s">
        <v>168</v>
      </c>
      <c r="D138" s="32" t="s">
        <v>38</v>
      </c>
      <c r="E138" s="32">
        <v>1</v>
      </c>
      <c r="F138" s="69"/>
      <c r="G138" s="69">
        <v>1015853.7</v>
      </c>
      <c r="H138" s="40">
        <v>597561.36120000004</v>
      </c>
      <c r="I138" s="7">
        <v>412771</v>
      </c>
      <c r="J138" s="7">
        <v>369000</v>
      </c>
      <c r="K138" s="7">
        <v>339932</v>
      </c>
      <c r="L138" s="7">
        <v>316485</v>
      </c>
      <c r="M138" s="28"/>
      <c r="N138" s="1">
        <f t="shared" ref="N138:N201" si="14">COUNT(F138:M138)</f>
        <v>6</v>
      </c>
      <c r="O138" s="8">
        <f t="shared" ref="O138:O201" si="15">IFERROR(ROUND(AVERAGE(F138:M138),0),0)</f>
        <v>508601</v>
      </c>
      <c r="P138" s="9">
        <f t="shared" ref="P138:P201" si="16">IFERROR(ROUND(+O138*E138,0),0)</f>
        <v>508601</v>
      </c>
      <c r="Q138" s="10">
        <f t="shared" ref="Q138:Q201" si="17">IFERROR(STDEVP(F138:M138),0)</f>
        <v>244693.29940379274</v>
      </c>
      <c r="R138" s="11">
        <f t="shared" ref="R138:R201" si="18">IFERROR(Q138/O138*100,0)</f>
        <v>48.11105353780129</v>
      </c>
      <c r="S138" s="12">
        <f t="shared" ref="S138:S201" si="19">IFERROR(100-R138,0)</f>
        <v>51.88894646219871</v>
      </c>
      <c r="T138" s="37" t="str">
        <f t="shared" ref="T138:T201" si="20">IF(S138&gt;70,"ALTO","BAJO")</f>
        <v>BAJO</v>
      </c>
    </row>
    <row r="139" spans="2:20">
      <c r="B139" s="27">
        <v>130</v>
      </c>
      <c r="C139" s="33" t="s">
        <v>169</v>
      </c>
      <c r="D139" s="32" t="s">
        <v>38</v>
      </c>
      <c r="E139" s="32">
        <v>1</v>
      </c>
      <c r="F139" s="69"/>
      <c r="G139" s="69">
        <v>566885</v>
      </c>
      <c r="H139" s="40">
        <v>534278.42579999997</v>
      </c>
      <c r="I139" s="7">
        <v>501671</v>
      </c>
      <c r="J139" s="7">
        <v>405100</v>
      </c>
      <c r="K139" s="7">
        <v>380643</v>
      </c>
      <c r="L139" s="7">
        <v>331092</v>
      </c>
      <c r="M139" s="28"/>
      <c r="N139" s="1">
        <f t="shared" si="14"/>
        <v>6</v>
      </c>
      <c r="O139" s="8">
        <f t="shared" si="15"/>
        <v>453278</v>
      </c>
      <c r="P139" s="9">
        <f t="shared" si="16"/>
        <v>453278</v>
      </c>
      <c r="Q139" s="10">
        <f t="shared" si="17"/>
        <v>85961.118519210679</v>
      </c>
      <c r="R139" s="11">
        <f t="shared" si="18"/>
        <v>18.964326201406351</v>
      </c>
      <c r="S139" s="12">
        <f t="shared" si="19"/>
        <v>81.035673798593649</v>
      </c>
      <c r="T139" s="37" t="str">
        <f t="shared" si="20"/>
        <v>ALTO</v>
      </c>
    </row>
    <row r="140" spans="2:20">
      <c r="B140" s="27">
        <v>131</v>
      </c>
      <c r="C140" s="33" t="s">
        <v>170</v>
      </c>
      <c r="D140" s="32" t="s">
        <v>38</v>
      </c>
      <c r="E140" s="32">
        <v>1</v>
      </c>
      <c r="F140" s="69"/>
      <c r="G140" s="69">
        <v>42136</v>
      </c>
      <c r="H140" s="40">
        <v>33331.400399999999</v>
      </c>
      <c r="I140" s="7">
        <v>24526</v>
      </c>
      <c r="J140" s="7">
        <v>22500</v>
      </c>
      <c r="K140" s="7">
        <v>19778</v>
      </c>
      <c r="L140" s="7">
        <v>21670</v>
      </c>
      <c r="M140" s="28"/>
      <c r="N140" s="1">
        <f t="shared" si="14"/>
        <v>6</v>
      </c>
      <c r="O140" s="8">
        <f t="shared" si="15"/>
        <v>27324</v>
      </c>
      <c r="P140" s="9">
        <f t="shared" si="16"/>
        <v>27324</v>
      </c>
      <c r="Q140" s="10">
        <f t="shared" si="17"/>
        <v>7910.8976991615946</v>
      </c>
      <c r="R140" s="11">
        <f t="shared" si="18"/>
        <v>28.952194770756822</v>
      </c>
      <c r="S140" s="12">
        <f t="shared" si="19"/>
        <v>71.047805229243181</v>
      </c>
      <c r="T140" s="37" t="str">
        <f t="shared" si="20"/>
        <v>ALTO</v>
      </c>
    </row>
    <row r="141" spans="2:20">
      <c r="B141" s="27">
        <v>132</v>
      </c>
      <c r="C141" s="33" t="s">
        <v>171</v>
      </c>
      <c r="D141" s="32" t="s">
        <v>38</v>
      </c>
      <c r="E141" s="32">
        <v>1</v>
      </c>
      <c r="F141" s="69"/>
      <c r="G141" s="69">
        <v>415173</v>
      </c>
      <c r="H141" s="40">
        <v>325095.55379999999</v>
      </c>
      <c r="I141" s="7">
        <v>235019</v>
      </c>
      <c r="J141" s="7">
        <v>171400</v>
      </c>
      <c r="K141" s="7">
        <v>158841</v>
      </c>
      <c r="L141" s="7">
        <v>145104</v>
      </c>
      <c r="M141" s="28"/>
      <c r="N141" s="1">
        <f t="shared" si="14"/>
        <v>6</v>
      </c>
      <c r="O141" s="8">
        <f t="shared" si="15"/>
        <v>241772</v>
      </c>
      <c r="P141" s="9">
        <f t="shared" si="16"/>
        <v>241772</v>
      </c>
      <c r="Q141" s="10">
        <f t="shared" si="17"/>
        <v>98514.631567101402</v>
      </c>
      <c r="R141" s="11">
        <f t="shared" si="18"/>
        <v>40.746915096496451</v>
      </c>
      <c r="S141" s="12">
        <f t="shared" si="19"/>
        <v>59.253084903503549</v>
      </c>
      <c r="T141" s="37" t="str">
        <f t="shared" si="20"/>
        <v>BAJO</v>
      </c>
    </row>
    <row r="142" spans="2:20">
      <c r="B142" s="27">
        <v>133</v>
      </c>
      <c r="C142" s="33" t="s">
        <v>172</v>
      </c>
      <c r="D142" s="32" t="s">
        <v>38</v>
      </c>
      <c r="E142" s="32">
        <v>1</v>
      </c>
      <c r="F142" s="69"/>
      <c r="G142" s="69">
        <v>830308</v>
      </c>
      <c r="H142" s="40">
        <v>701142.98880000005</v>
      </c>
      <c r="I142" s="7">
        <v>571978</v>
      </c>
      <c r="J142" s="7">
        <v>514500</v>
      </c>
      <c r="K142" s="7">
        <v>475640</v>
      </c>
      <c r="L142" s="7">
        <v>437628</v>
      </c>
      <c r="M142" s="28"/>
      <c r="N142" s="1">
        <f t="shared" si="14"/>
        <v>6</v>
      </c>
      <c r="O142" s="8">
        <f t="shared" si="15"/>
        <v>588533</v>
      </c>
      <c r="P142" s="9">
        <f t="shared" si="16"/>
        <v>588533</v>
      </c>
      <c r="Q142" s="10">
        <f t="shared" si="17"/>
        <v>136874.79789352865</v>
      </c>
      <c r="R142" s="11">
        <f t="shared" si="18"/>
        <v>23.256945301882588</v>
      </c>
      <c r="S142" s="12">
        <f t="shared" si="19"/>
        <v>76.743054698117419</v>
      </c>
      <c r="T142" s="37" t="str">
        <f t="shared" si="20"/>
        <v>ALTO</v>
      </c>
    </row>
    <row r="143" spans="2:20">
      <c r="B143" s="27">
        <v>134</v>
      </c>
      <c r="C143" s="33" t="s">
        <v>173</v>
      </c>
      <c r="D143" s="32" t="s">
        <v>38</v>
      </c>
      <c r="E143" s="32">
        <v>1</v>
      </c>
      <c r="F143" s="69"/>
      <c r="G143" s="69">
        <v>895585</v>
      </c>
      <c r="H143" s="40">
        <v>756266.36340000003</v>
      </c>
      <c r="I143" s="7">
        <v>616947</v>
      </c>
      <c r="J143" s="7">
        <v>582800</v>
      </c>
      <c r="K143" s="7">
        <v>537034</v>
      </c>
      <c r="L143" s="7">
        <v>499559</v>
      </c>
      <c r="M143" s="28"/>
      <c r="N143" s="1">
        <f t="shared" si="14"/>
        <v>6</v>
      </c>
      <c r="O143" s="8">
        <f t="shared" si="15"/>
        <v>648032</v>
      </c>
      <c r="P143" s="9">
        <f t="shared" si="16"/>
        <v>648032</v>
      </c>
      <c r="Q143" s="10">
        <f t="shared" si="17"/>
        <v>136981.41237137216</v>
      </c>
      <c r="R143" s="11">
        <f t="shared" si="18"/>
        <v>21.138062992471383</v>
      </c>
      <c r="S143" s="12">
        <f t="shared" si="19"/>
        <v>78.86193700752861</v>
      </c>
      <c r="T143" s="37" t="str">
        <f t="shared" si="20"/>
        <v>ALTO</v>
      </c>
    </row>
    <row r="144" spans="2:20">
      <c r="B144" s="27">
        <v>135</v>
      </c>
      <c r="C144" s="33" t="s">
        <v>174</v>
      </c>
      <c r="D144" s="32" t="s">
        <v>38</v>
      </c>
      <c r="E144" s="32">
        <v>1</v>
      </c>
      <c r="F144" s="69"/>
      <c r="G144" s="69">
        <v>360606</v>
      </c>
      <c r="H144" s="40">
        <v>284988.97619999998</v>
      </c>
      <c r="I144" s="7">
        <v>209372</v>
      </c>
      <c r="J144" s="7"/>
      <c r="K144" s="7"/>
      <c r="L144" s="7"/>
      <c r="M144" s="28"/>
      <c r="N144" s="1">
        <f t="shared" si="14"/>
        <v>3</v>
      </c>
      <c r="O144" s="8">
        <f t="shared" si="15"/>
        <v>284989</v>
      </c>
      <c r="P144" s="9">
        <f t="shared" si="16"/>
        <v>284989</v>
      </c>
      <c r="Q144" s="10">
        <f t="shared" si="17"/>
        <v>61741.021960013066</v>
      </c>
      <c r="R144" s="11">
        <f t="shared" si="18"/>
        <v>21.664352645194398</v>
      </c>
      <c r="S144" s="12">
        <f t="shared" si="19"/>
        <v>78.335647354805602</v>
      </c>
      <c r="T144" s="37" t="str">
        <f t="shared" si="20"/>
        <v>ALTO</v>
      </c>
    </row>
    <row r="145" spans="2:20">
      <c r="B145" s="27">
        <v>136</v>
      </c>
      <c r="C145" s="33" t="s">
        <v>175</v>
      </c>
      <c r="D145" s="32" t="s">
        <v>38</v>
      </c>
      <c r="E145" s="32">
        <v>1</v>
      </c>
      <c r="F145" s="69"/>
      <c r="G145" s="69">
        <v>604950</v>
      </c>
      <c r="H145" s="40">
        <v>720976.16639999999</v>
      </c>
      <c r="I145" s="7">
        <v>837002</v>
      </c>
      <c r="J145" s="7"/>
      <c r="K145" s="7"/>
      <c r="L145" s="7"/>
      <c r="M145" s="28"/>
      <c r="N145" s="1">
        <f t="shared" si="14"/>
        <v>3</v>
      </c>
      <c r="O145" s="8">
        <f t="shared" si="15"/>
        <v>720976</v>
      </c>
      <c r="P145" s="9">
        <f t="shared" si="16"/>
        <v>720976</v>
      </c>
      <c r="Q145" s="10">
        <f t="shared" si="17"/>
        <v>94734.832298752983</v>
      </c>
      <c r="R145" s="11">
        <f t="shared" si="18"/>
        <v>13.139803862923729</v>
      </c>
      <c r="S145" s="12">
        <f t="shared" si="19"/>
        <v>86.860196137076272</v>
      </c>
      <c r="T145" s="37" t="str">
        <f t="shared" si="20"/>
        <v>ALTO</v>
      </c>
    </row>
    <row r="146" spans="2:20">
      <c r="B146" s="27">
        <v>137</v>
      </c>
      <c r="C146" s="33" t="s">
        <v>176</v>
      </c>
      <c r="D146" s="32" t="s">
        <v>38</v>
      </c>
      <c r="E146" s="32">
        <v>1</v>
      </c>
      <c r="F146" s="69"/>
      <c r="G146" s="69">
        <v>416196</v>
      </c>
      <c r="H146" s="40">
        <v>328888.61040000001</v>
      </c>
      <c r="I146" s="7">
        <v>241582</v>
      </c>
      <c r="J146" s="7">
        <v>196700</v>
      </c>
      <c r="K146" s="7">
        <v>175670</v>
      </c>
      <c r="L146" s="7">
        <v>180990</v>
      </c>
      <c r="M146" s="28"/>
      <c r="N146" s="1">
        <f t="shared" si="14"/>
        <v>6</v>
      </c>
      <c r="O146" s="8">
        <f t="shared" si="15"/>
        <v>256671</v>
      </c>
      <c r="P146" s="9">
        <f t="shared" si="16"/>
        <v>256671</v>
      </c>
      <c r="Q146" s="10">
        <f t="shared" si="17"/>
        <v>88295.510834190645</v>
      </c>
      <c r="R146" s="11">
        <f t="shared" si="18"/>
        <v>34.400267593218807</v>
      </c>
      <c r="S146" s="12">
        <f t="shared" si="19"/>
        <v>65.599732406781186</v>
      </c>
      <c r="T146" s="37" t="str">
        <f t="shared" si="20"/>
        <v>BAJO</v>
      </c>
    </row>
    <row r="147" spans="2:20">
      <c r="B147" s="27">
        <v>138</v>
      </c>
      <c r="C147" s="33" t="s">
        <v>177</v>
      </c>
      <c r="D147" s="32" t="s">
        <v>38</v>
      </c>
      <c r="E147" s="32">
        <v>1</v>
      </c>
      <c r="F147" s="69"/>
      <c r="G147" s="69">
        <v>1064176</v>
      </c>
      <c r="H147" s="40">
        <v>840934.83959999995</v>
      </c>
      <c r="I147" s="7">
        <v>617694</v>
      </c>
      <c r="J147" s="7">
        <v>477700</v>
      </c>
      <c r="K147" s="7"/>
      <c r="L147" s="7"/>
      <c r="M147" s="28"/>
      <c r="N147" s="1">
        <f t="shared" si="14"/>
        <v>4</v>
      </c>
      <c r="O147" s="8">
        <f t="shared" si="15"/>
        <v>750126</v>
      </c>
      <c r="P147" s="9">
        <f t="shared" si="16"/>
        <v>750126</v>
      </c>
      <c r="Q147" s="10">
        <f t="shared" si="17"/>
        <v>222838.39881701395</v>
      </c>
      <c r="R147" s="11">
        <f t="shared" si="18"/>
        <v>29.706795767246298</v>
      </c>
      <c r="S147" s="12">
        <f t="shared" si="19"/>
        <v>70.293204232753709</v>
      </c>
      <c r="T147" s="37" t="str">
        <f t="shared" si="20"/>
        <v>ALTO</v>
      </c>
    </row>
    <row r="148" spans="2:20">
      <c r="B148" s="27">
        <v>139</v>
      </c>
      <c r="C148" s="33" t="s">
        <v>178</v>
      </c>
      <c r="D148" s="32" t="s">
        <v>38</v>
      </c>
      <c r="E148" s="32">
        <v>1</v>
      </c>
      <c r="F148" s="69"/>
      <c r="G148" s="69">
        <v>5827225</v>
      </c>
      <c r="H148" s="40">
        <v>4604657.7605999997</v>
      </c>
      <c r="I148" s="7">
        <v>3382091</v>
      </c>
      <c r="J148" s="7">
        <v>2889200</v>
      </c>
      <c r="K148" s="7">
        <v>2522942</v>
      </c>
      <c r="L148" s="7"/>
      <c r="M148" s="28"/>
      <c r="N148" s="1">
        <f t="shared" si="14"/>
        <v>5</v>
      </c>
      <c r="O148" s="8">
        <f t="shared" si="15"/>
        <v>3845223</v>
      </c>
      <c r="P148" s="9">
        <f t="shared" si="16"/>
        <v>3845223</v>
      </c>
      <c r="Q148" s="10">
        <f t="shared" si="17"/>
        <v>1215069.6566473432</v>
      </c>
      <c r="R148" s="11">
        <f t="shared" si="18"/>
        <v>31.59945877384337</v>
      </c>
      <c r="S148" s="12">
        <f t="shared" si="19"/>
        <v>68.400541226156633</v>
      </c>
      <c r="T148" s="37" t="str">
        <f t="shared" si="20"/>
        <v>BAJO</v>
      </c>
    </row>
    <row r="149" spans="2:20">
      <c r="B149" s="27">
        <v>140</v>
      </c>
      <c r="C149" s="33" t="s">
        <v>179</v>
      </c>
      <c r="D149" s="32" t="s">
        <v>38</v>
      </c>
      <c r="E149" s="32">
        <v>1</v>
      </c>
      <c r="F149" s="69"/>
      <c r="G149" s="69">
        <v>1938805</v>
      </c>
      <c r="H149" s="40">
        <v>1532055.0456000001</v>
      </c>
      <c r="I149" s="7">
        <v>1125305</v>
      </c>
      <c r="J149" s="7">
        <v>796200</v>
      </c>
      <c r="K149" s="7"/>
      <c r="L149" s="7"/>
      <c r="M149" s="28"/>
      <c r="N149" s="1">
        <f t="shared" si="14"/>
        <v>4</v>
      </c>
      <c r="O149" s="8">
        <f t="shared" si="15"/>
        <v>1348091</v>
      </c>
      <c r="P149" s="9">
        <f t="shared" si="16"/>
        <v>1348091</v>
      </c>
      <c r="Q149" s="10">
        <f t="shared" si="17"/>
        <v>429244.41683796135</v>
      </c>
      <c r="R149" s="11">
        <f t="shared" si="18"/>
        <v>31.840908131421497</v>
      </c>
      <c r="S149" s="12">
        <f t="shared" si="19"/>
        <v>68.1590918685785</v>
      </c>
      <c r="T149" s="37" t="str">
        <f t="shared" si="20"/>
        <v>BAJO</v>
      </c>
    </row>
    <row r="150" spans="2:20">
      <c r="B150" s="27">
        <v>141</v>
      </c>
      <c r="C150" s="33" t="s">
        <v>180</v>
      </c>
      <c r="D150" s="32" t="s">
        <v>38</v>
      </c>
      <c r="E150" s="32">
        <v>1</v>
      </c>
      <c r="F150" s="69"/>
      <c r="G150" s="69">
        <v>5453092</v>
      </c>
      <c r="H150" s="40">
        <v>4604793.8820000002</v>
      </c>
      <c r="I150" s="7">
        <v>3756496</v>
      </c>
      <c r="J150" s="7">
        <v>2862200</v>
      </c>
      <c r="K150" s="7">
        <v>2499293</v>
      </c>
      <c r="L150" s="7">
        <v>2325418</v>
      </c>
      <c r="M150" s="28"/>
      <c r="N150" s="1">
        <f t="shared" si="14"/>
        <v>6</v>
      </c>
      <c r="O150" s="8">
        <f t="shared" si="15"/>
        <v>3583549</v>
      </c>
      <c r="P150" s="9">
        <f t="shared" si="16"/>
        <v>3583549</v>
      </c>
      <c r="Q150" s="10">
        <f t="shared" si="17"/>
        <v>1143597.5303960007</v>
      </c>
      <c r="R150" s="11">
        <f t="shared" si="18"/>
        <v>31.912429002533543</v>
      </c>
      <c r="S150" s="12">
        <f t="shared" si="19"/>
        <v>68.087570997466457</v>
      </c>
      <c r="T150" s="37" t="str">
        <f t="shared" si="20"/>
        <v>BAJO</v>
      </c>
    </row>
    <row r="151" spans="2:20">
      <c r="B151" s="27">
        <v>142</v>
      </c>
      <c r="C151" s="33" t="s">
        <v>181</v>
      </c>
      <c r="D151" s="32" t="s">
        <v>38</v>
      </c>
      <c r="E151" s="32">
        <v>1</v>
      </c>
      <c r="F151" s="69"/>
      <c r="G151" s="69">
        <v>2269297</v>
      </c>
      <c r="H151" s="40">
        <v>1793223.7422</v>
      </c>
      <c r="I151" s="7">
        <v>1317151</v>
      </c>
      <c r="J151" s="7">
        <v>967700</v>
      </c>
      <c r="K151" s="7"/>
      <c r="L151" s="7"/>
      <c r="M151" s="28"/>
      <c r="N151" s="1">
        <f t="shared" si="14"/>
        <v>4</v>
      </c>
      <c r="O151" s="8">
        <f t="shared" si="15"/>
        <v>1586843</v>
      </c>
      <c r="P151" s="9">
        <f t="shared" si="16"/>
        <v>1586843</v>
      </c>
      <c r="Q151" s="10">
        <f t="shared" si="17"/>
        <v>491021.4613894198</v>
      </c>
      <c r="R151" s="11">
        <f t="shared" si="18"/>
        <v>30.943291893994541</v>
      </c>
      <c r="S151" s="12">
        <f t="shared" si="19"/>
        <v>69.056708106005459</v>
      </c>
      <c r="T151" s="37" t="str">
        <f t="shared" si="20"/>
        <v>BAJO</v>
      </c>
    </row>
    <row r="152" spans="2:20">
      <c r="B152" s="27">
        <v>143</v>
      </c>
      <c r="C152" s="33" t="s">
        <v>182</v>
      </c>
      <c r="D152" s="32" t="s">
        <v>38</v>
      </c>
      <c r="E152" s="32">
        <v>1</v>
      </c>
      <c r="F152" s="69"/>
      <c r="G152" s="69">
        <v>582341</v>
      </c>
      <c r="H152" s="40">
        <v>460210.0416</v>
      </c>
      <c r="I152" s="7">
        <v>338079</v>
      </c>
      <c r="J152" s="7">
        <v>295400</v>
      </c>
      <c r="K152" s="7">
        <v>260623</v>
      </c>
      <c r="L152" s="7">
        <v>278773</v>
      </c>
      <c r="M152" s="28"/>
      <c r="N152" s="1">
        <f t="shared" si="14"/>
        <v>6</v>
      </c>
      <c r="O152" s="8">
        <f t="shared" si="15"/>
        <v>369238</v>
      </c>
      <c r="P152" s="9">
        <f t="shared" si="16"/>
        <v>369238</v>
      </c>
      <c r="Q152" s="10">
        <f t="shared" si="17"/>
        <v>115537.05677994464</v>
      </c>
      <c r="R152" s="11">
        <f t="shared" si="18"/>
        <v>31.290673435546896</v>
      </c>
      <c r="S152" s="12">
        <f t="shared" si="19"/>
        <v>68.709326564453107</v>
      </c>
      <c r="T152" s="37" t="str">
        <f t="shared" si="20"/>
        <v>BAJO</v>
      </c>
    </row>
    <row r="153" spans="2:20">
      <c r="B153" s="27">
        <v>144</v>
      </c>
      <c r="C153" s="33" t="s">
        <v>183</v>
      </c>
      <c r="D153" s="32" t="s">
        <v>38</v>
      </c>
      <c r="E153" s="32">
        <v>1</v>
      </c>
      <c r="F153" s="69"/>
      <c r="G153" s="69">
        <v>1182050</v>
      </c>
      <c r="H153" s="40">
        <v>998166.64139999996</v>
      </c>
      <c r="I153" s="7">
        <v>814284</v>
      </c>
      <c r="J153" s="7">
        <v>458000</v>
      </c>
      <c r="K153" s="7">
        <v>399953</v>
      </c>
      <c r="L153" s="7"/>
      <c r="M153" s="28"/>
      <c r="N153" s="1">
        <f t="shared" si="14"/>
        <v>5</v>
      </c>
      <c r="O153" s="8">
        <f t="shared" si="15"/>
        <v>770491</v>
      </c>
      <c r="P153" s="9">
        <f t="shared" si="16"/>
        <v>770491</v>
      </c>
      <c r="Q153" s="10">
        <f t="shared" si="17"/>
        <v>302682.62901644409</v>
      </c>
      <c r="R153" s="11">
        <f t="shared" si="18"/>
        <v>39.284382168830533</v>
      </c>
      <c r="S153" s="12">
        <f t="shared" si="19"/>
        <v>60.715617831169467</v>
      </c>
      <c r="T153" s="37" t="str">
        <f t="shared" si="20"/>
        <v>BAJO</v>
      </c>
    </row>
    <row r="154" spans="2:20">
      <c r="B154" s="27">
        <v>145</v>
      </c>
      <c r="C154" s="33" t="s">
        <v>184</v>
      </c>
      <c r="D154" s="32" t="s">
        <v>38</v>
      </c>
      <c r="E154" s="32">
        <v>1</v>
      </c>
      <c r="F154" s="69"/>
      <c r="G154" s="69">
        <v>4019103</v>
      </c>
      <c r="H154" s="40">
        <v>3175867.6913999999</v>
      </c>
      <c r="I154" s="7">
        <v>2332633</v>
      </c>
      <c r="J154" s="7">
        <v>1188200</v>
      </c>
      <c r="K154" s="7">
        <v>1094875</v>
      </c>
      <c r="L154" s="7">
        <v>1018303</v>
      </c>
      <c r="M154" s="28"/>
      <c r="N154" s="1">
        <f t="shared" si="14"/>
        <v>6</v>
      </c>
      <c r="O154" s="8">
        <f t="shared" si="15"/>
        <v>2138164</v>
      </c>
      <c r="P154" s="9">
        <f t="shared" si="16"/>
        <v>2138164</v>
      </c>
      <c r="Q154" s="10">
        <f t="shared" si="17"/>
        <v>1147283.0850146431</v>
      </c>
      <c r="R154" s="11">
        <f t="shared" si="18"/>
        <v>53.657394148187102</v>
      </c>
      <c r="S154" s="12">
        <f t="shared" si="19"/>
        <v>46.342605851812898</v>
      </c>
      <c r="T154" s="37" t="str">
        <f t="shared" si="20"/>
        <v>BAJO</v>
      </c>
    </row>
    <row r="155" spans="2:20">
      <c r="B155" s="27">
        <v>146</v>
      </c>
      <c r="C155" s="33" t="s">
        <v>185</v>
      </c>
      <c r="D155" s="32" t="s">
        <v>38</v>
      </c>
      <c r="E155" s="32">
        <v>1</v>
      </c>
      <c r="F155" s="69"/>
      <c r="G155" s="69">
        <v>3138439</v>
      </c>
      <c r="H155" s="40">
        <v>2479991.9249999998</v>
      </c>
      <c r="I155" s="7">
        <v>1821545</v>
      </c>
      <c r="J155" s="7">
        <v>1086500</v>
      </c>
      <c r="K155" s="7">
        <v>1001123</v>
      </c>
      <c r="L155" s="7">
        <v>931323</v>
      </c>
      <c r="M155" s="28"/>
      <c r="N155" s="1">
        <f t="shared" si="14"/>
        <v>6</v>
      </c>
      <c r="O155" s="8">
        <f t="shared" si="15"/>
        <v>1743154</v>
      </c>
      <c r="P155" s="9">
        <f t="shared" si="16"/>
        <v>1743154</v>
      </c>
      <c r="Q155" s="10">
        <f t="shared" si="17"/>
        <v>830338.24042390333</v>
      </c>
      <c r="R155" s="11">
        <f t="shared" si="18"/>
        <v>47.634244617739071</v>
      </c>
      <c r="S155" s="12">
        <f t="shared" si="19"/>
        <v>52.365755382260929</v>
      </c>
      <c r="T155" s="37" t="str">
        <f t="shared" si="20"/>
        <v>BAJO</v>
      </c>
    </row>
    <row r="156" spans="2:20">
      <c r="B156" s="27">
        <v>147</v>
      </c>
      <c r="C156" s="33" t="s">
        <v>186</v>
      </c>
      <c r="D156" s="32" t="s">
        <v>38</v>
      </c>
      <c r="E156" s="32">
        <v>1</v>
      </c>
      <c r="F156" s="69"/>
      <c r="G156" s="69">
        <v>4625710</v>
      </c>
      <c r="H156" s="40">
        <v>3655204.2378000002</v>
      </c>
      <c r="I156" s="7">
        <v>2684698</v>
      </c>
      <c r="J156" s="7">
        <v>2163600</v>
      </c>
      <c r="K156" s="7">
        <v>1993369</v>
      </c>
      <c r="L156" s="7">
        <v>1854748</v>
      </c>
      <c r="M156" s="28"/>
      <c r="N156" s="1">
        <f t="shared" si="14"/>
        <v>6</v>
      </c>
      <c r="O156" s="8">
        <f t="shared" si="15"/>
        <v>2829555</v>
      </c>
      <c r="P156" s="9">
        <f t="shared" si="16"/>
        <v>2829555</v>
      </c>
      <c r="Q156" s="10">
        <f t="shared" si="17"/>
        <v>1001815.4166498283</v>
      </c>
      <c r="R156" s="11">
        <f t="shared" si="18"/>
        <v>35.405405325212911</v>
      </c>
      <c r="S156" s="12">
        <f t="shared" si="19"/>
        <v>64.594594674787089</v>
      </c>
      <c r="T156" s="37" t="str">
        <f t="shared" si="20"/>
        <v>BAJO</v>
      </c>
    </row>
    <row r="157" spans="2:20">
      <c r="B157" s="27">
        <v>148</v>
      </c>
      <c r="C157" s="33" t="s">
        <v>187</v>
      </c>
      <c r="D157" s="32" t="s">
        <v>38</v>
      </c>
      <c r="E157" s="32">
        <v>1</v>
      </c>
      <c r="F157" s="69"/>
      <c r="G157" s="69">
        <v>7333132</v>
      </c>
      <c r="H157" s="40">
        <v>5794579.8732000003</v>
      </c>
      <c r="I157" s="7">
        <v>4256028</v>
      </c>
      <c r="J157" s="7">
        <v>2485700</v>
      </c>
      <c r="K157" s="7">
        <v>2212069</v>
      </c>
      <c r="L157" s="7">
        <v>2303193</v>
      </c>
      <c r="M157" s="28"/>
      <c r="N157" s="1">
        <f t="shared" si="14"/>
        <v>6</v>
      </c>
      <c r="O157" s="8">
        <f t="shared" si="15"/>
        <v>4064117</v>
      </c>
      <c r="P157" s="9">
        <f t="shared" si="16"/>
        <v>4064117</v>
      </c>
      <c r="Q157" s="10">
        <f t="shared" si="17"/>
        <v>1946797.6273716206</v>
      </c>
      <c r="R157" s="11">
        <f t="shared" si="18"/>
        <v>47.902105854029806</v>
      </c>
      <c r="S157" s="12">
        <f t="shared" si="19"/>
        <v>52.097894145970194</v>
      </c>
      <c r="T157" s="37" t="str">
        <f t="shared" si="20"/>
        <v>BAJO</v>
      </c>
    </row>
    <row r="158" spans="2:20">
      <c r="B158" s="27">
        <v>149</v>
      </c>
      <c r="C158" s="33" t="s">
        <v>188</v>
      </c>
      <c r="D158" s="32" t="s">
        <v>38</v>
      </c>
      <c r="E158" s="32">
        <v>1</v>
      </c>
      <c r="F158" s="69"/>
      <c r="G158" s="69">
        <v>992363</v>
      </c>
      <c r="H158" s="40">
        <v>784163.52720000001</v>
      </c>
      <c r="I158" s="7">
        <v>575965</v>
      </c>
      <c r="J158" s="7">
        <v>445700</v>
      </c>
      <c r="K158" s="7">
        <v>392445</v>
      </c>
      <c r="L158" s="7">
        <v>422454</v>
      </c>
      <c r="M158" s="28"/>
      <c r="N158" s="1">
        <f t="shared" si="14"/>
        <v>6</v>
      </c>
      <c r="O158" s="8">
        <f t="shared" si="15"/>
        <v>602182</v>
      </c>
      <c r="P158" s="9">
        <f t="shared" si="16"/>
        <v>602182</v>
      </c>
      <c r="Q158" s="10">
        <f t="shared" si="17"/>
        <v>218641.33475042443</v>
      </c>
      <c r="R158" s="11">
        <f t="shared" si="18"/>
        <v>36.308181704272869</v>
      </c>
      <c r="S158" s="12">
        <f t="shared" si="19"/>
        <v>63.691818295727131</v>
      </c>
      <c r="T158" s="37" t="str">
        <f t="shared" si="20"/>
        <v>BAJO</v>
      </c>
    </row>
    <row r="159" spans="2:20">
      <c r="B159" s="27">
        <v>150</v>
      </c>
      <c r="C159" s="33" t="s">
        <v>189</v>
      </c>
      <c r="D159" s="32" t="s">
        <v>38</v>
      </c>
      <c r="E159" s="32">
        <v>1</v>
      </c>
      <c r="F159" s="69"/>
      <c r="G159" s="69">
        <v>76568</v>
      </c>
      <c r="H159" s="40">
        <v>60541.199399999998</v>
      </c>
      <c r="I159" s="7">
        <v>44514</v>
      </c>
      <c r="J159" s="7">
        <v>35800</v>
      </c>
      <c r="K159" s="7">
        <v>33056</v>
      </c>
      <c r="L159" s="7">
        <v>30792</v>
      </c>
      <c r="M159" s="28"/>
      <c r="N159" s="1">
        <f t="shared" si="14"/>
        <v>6</v>
      </c>
      <c r="O159" s="8">
        <f t="shared" si="15"/>
        <v>46879</v>
      </c>
      <c r="P159" s="9">
        <f t="shared" si="16"/>
        <v>46879</v>
      </c>
      <c r="Q159" s="10">
        <f t="shared" si="17"/>
        <v>16564.504098312831</v>
      </c>
      <c r="R159" s="11">
        <f t="shared" si="18"/>
        <v>35.334593524419958</v>
      </c>
      <c r="S159" s="12">
        <f t="shared" si="19"/>
        <v>64.665406475580042</v>
      </c>
      <c r="T159" s="37" t="str">
        <f t="shared" si="20"/>
        <v>BAJO</v>
      </c>
    </row>
    <row r="160" spans="2:20">
      <c r="B160" s="27">
        <v>151</v>
      </c>
      <c r="C160" s="33" t="s">
        <v>190</v>
      </c>
      <c r="D160" s="32" t="s">
        <v>38</v>
      </c>
      <c r="E160" s="32">
        <v>1</v>
      </c>
      <c r="F160" s="69"/>
      <c r="G160" s="69">
        <v>104780</v>
      </c>
      <c r="H160" s="40">
        <v>82816.839000000007</v>
      </c>
      <c r="I160" s="7">
        <v>60854</v>
      </c>
      <c r="J160" s="7">
        <v>51100</v>
      </c>
      <c r="K160" s="7">
        <v>47118</v>
      </c>
      <c r="L160" s="7">
        <v>43840</v>
      </c>
      <c r="M160" s="28"/>
      <c r="N160" s="1">
        <f t="shared" si="14"/>
        <v>6</v>
      </c>
      <c r="O160" s="8">
        <f t="shared" si="15"/>
        <v>65085</v>
      </c>
      <c r="P160" s="9">
        <f t="shared" si="16"/>
        <v>65085</v>
      </c>
      <c r="Q160" s="10">
        <f t="shared" si="17"/>
        <v>21900.364681504219</v>
      </c>
      <c r="R160" s="11">
        <f t="shared" si="18"/>
        <v>33.648866377051881</v>
      </c>
      <c r="S160" s="12">
        <f t="shared" si="19"/>
        <v>66.351133622948112</v>
      </c>
      <c r="T160" s="37" t="str">
        <f t="shared" si="20"/>
        <v>BAJO</v>
      </c>
    </row>
    <row r="161" spans="2:20">
      <c r="B161" s="27">
        <v>152</v>
      </c>
      <c r="C161" s="33" t="s">
        <v>191</v>
      </c>
      <c r="D161" s="32" t="s">
        <v>38</v>
      </c>
      <c r="E161" s="32">
        <v>1</v>
      </c>
      <c r="F161" s="69"/>
      <c r="G161" s="69">
        <v>45763</v>
      </c>
      <c r="H161" s="40">
        <v>36191.880599999997</v>
      </c>
      <c r="I161" s="7">
        <v>26621</v>
      </c>
      <c r="J161" s="7">
        <v>21700</v>
      </c>
      <c r="K161" s="7">
        <v>20061</v>
      </c>
      <c r="L161" s="7">
        <v>18648</v>
      </c>
      <c r="M161" s="28"/>
      <c r="N161" s="1">
        <f t="shared" si="14"/>
        <v>6</v>
      </c>
      <c r="O161" s="8">
        <f t="shared" si="15"/>
        <v>28164</v>
      </c>
      <c r="P161" s="9">
        <f t="shared" si="16"/>
        <v>28164</v>
      </c>
      <c r="Q161" s="10">
        <f t="shared" si="17"/>
        <v>9785.607439828942</v>
      </c>
      <c r="R161" s="11">
        <f t="shared" si="18"/>
        <v>34.745091037597433</v>
      </c>
      <c r="S161" s="12">
        <f t="shared" si="19"/>
        <v>65.254908962402567</v>
      </c>
      <c r="T161" s="37" t="str">
        <f t="shared" si="20"/>
        <v>BAJO</v>
      </c>
    </row>
    <row r="162" spans="2:20">
      <c r="B162" s="27">
        <v>153</v>
      </c>
      <c r="C162" s="33" t="s">
        <v>192</v>
      </c>
      <c r="D162" s="32" t="s">
        <v>38</v>
      </c>
      <c r="E162" s="32">
        <v>1</v>
      </c>
      <c r="F162" s="69"/>
      <c r="G162" s="69">
        <v>106392</v>
      </c>
      <c r="H162" s="40">
        <v>84110.475000000006</v>
      </c>
      <c r="I162" s="7">
        <v>61828</v>
      </c>
      <c r="J162" s="7">
        <v>45300</v>
      </c>
      <c r="K162" s="7">
        <v>41799</v>
      </c>
      <c r="L162" s="7">
        <v>38835</v>
      </c>
      <c r="M162" s="28"/>
      <c r="N162" s="1">
        <f t="shared" si="14"/>
        <v>6</v>
      </c>
      <c r="O162" s="8">
        <f t="shared" si="15"/>
        <v>63044</v>
      </c>
      <c r="P162" s="9">
        <f t="shared" si="16"/>
        <v>63044</v>
      </c>
      <c r="Q162" s="10">
        <f t="shared" si="17"/>
        <v>24754.122117632673</v>
      </c>
      <c r="R162" s="11">
        <f t="shared" si="18"/>
        <v>39.26483427071993</v>
      </c>
      <c r="S162" s="12">
        <f t="shared" si="19"/>
        <v>60.73516572928007</v>
      </c>
      <c r="T162" s="37" t="str">
        <f t="shared" si="20"/>
        <v>BAJO</v>
      </c>
    </row>
    <row r="163" spans="2:20">
      <c r="B163" s="27">
        <v>154</v>
      </c>
      <c r="C163" s="33" t="s">
        <v>193</v>
      </c>
      <c r="D163" s="32" t="s">
        <v>38</v>
      </c>
      <c r="E163" s="32">
        <v>1</v>
      </c>
      <c r="F163" s="69"/>
      <c r="G163" s="69">
        <v>189511</v>
      </c>
      <c r="H163" s="40">
        <v>149768.29440000001</v>
      </c>
      <c r="I163" s="7">
        <v>110025</v>
      </c>
      <c r="J163" s="7">
        <v>90300</v>
      </c>
      <c r="K163" s="7">
        <v>83264</v>
      </c>
      <c r="L163" s="7">
        <v>77466</v>
      </c>
      <c r="M163" s="28"/>
      <c r="N163" s="1">
        <f t="shared" si="14"/>
        <v>6</v>
      </c>
      <c r="O163" s="8">
        <f t="shared" si="15"/>
        <v>116722</v>
      </c>
      <c r="P163" s="9">
        <f t="shared" si="16"/>
        <v>116722</v>
      </c>
      <c r="Q163" s="10">
        <f t="shared" si="17"/>
        <v>40401.607407573305</v>
      </c>
      <c r="R163" s="11">
        <f t="shared" si="18"/>
        <v>34.613532502504505</v>
      </c>
      <c r="S163" s="12">
        <f t="shared" si="19"/>
        <v>65.386467497495488</v>
      </c>
      <c r="T163" s="37" t="str">
        <f t="shared" si="20"/>
        <v>BAJO</v>
      </c>
    </row>
    <row r="164" spans="2:20">
      <c r="B164" s="27">
        <v>155</v>
      </c>
      <c r="C164" s="33" t="s">
        <v>194</v>
      </c>
      <c r="D164" s="32" t="s">
        <v>38</v>
      </c>
      <c r="E164" s="32">
        <v>1</v>
      </c>
      <c r="F164" s="69"/>
      <c r="G164" s="69">
        <v>86363</v>
      </c>
      <c r="H164" s="40">
        <v>68270.191800000001</v>
      </c>
      <c r="I164" s="7">
        <v>50177</v>
      </c>
      <c r="J164" s="7">
        <v>44900</v>
      </c>
      <c r="K164" s="7">
        <v>41450</v>
      </c>
      <c r="L164" s="7">
        <v>38553</v>
      </c>
      <c r="M164" s="28"/>
      <c r="N164" s="1">
        <f t="shared" si="14"/>
        <v>6</v>
      </c>
      <c r="O164" s="8">
        <f t="shared" si="15"/>
        <v>54952</v>
      </c>
      <c r="P164" s="9">
        <f t="shared" si="16"/>
        <v>54952</v>
      </c>
      <c r="Q164" s="10">
        <f t="shared" si="17"/>
        <v>17024.980115430651</v>
      </c>
      <c r="R164" s="11">
        <f t="shared" si="18"/>
        <v>30.981547742449138</v>
      </c>
      <c r="S164" s="12">
        <f t="shared" si="19"/>
        <v>69.018452257550862</v>
      </c>
      <c r="T164" s="37" t="str">
        <f t="shared" si="20"/>
        <v>BAJO</v>
      </c>
    </row>
    <row r="165" spans="2:20">
      <c r="B165" s="27">
        <v>156</v>
      </c>
      <c r="C165" s="33" t="s">
        <v>195</v>
      </c>
      <c r="D165" s="32" t="s">
        <v>38</v>
      </c>
      <c r="E165" s="32">
        <v>1</v>
      </c>
      <c r="F165" s="69"/>
      <c r="G165" s="69">
        <v>105600</v>
      </c>
      <c r="H165" s="40">
        <v>89173.032600000006</v>
      </c>
      <c r="I165" s="7">
        <v>72746</v>
      </c>
      <c r="J165" s="7">
        <v>55400</v>
      </c>
      <c r="K165" s="7">
        <v>51097</v>
      </c>
      <c r="L165" s="7">
        <v>47516</v>
      </c>
      <c r="M165" s="28"/>
      <c r="N165" s="1">
        <f t="shared" si="14"/>
        <v>6</v>
      </c>
      <c r="O165" s="8">
        <f t="shared" si="15"/>
        <v>70255</v>
      </c>
      <c r="P165" s="9">
        <f t="shared" si="16"/>
        <v>70255</v>
      </c>
      <c r="Q165" s="10">
        <f t="shared" si="17"/>
        <v>21284.298488032942</v>
      </c>
      <c r="R165" s="11">
        <f t="shared" si="18"/>
        <v>30.29577750769759</v>
      </c>
      <c r="S165" s="12">
        <f t="shared" si="19"/>
        <v>69.704222492302407</v>
      </c>
      <c r="T165" s="37" t="str">
        <f t="shared" si="20"/>
        <v>BAJO</v>
      </c>
    </row>
    <row r="166" spans="2:20">
      <c r="B166" s="27">
        <v>157</v>
      </c>
      <c r="C166" s="33" t="s">
        <v>196</v>
      </c>
      <c r="D166" s="32" t="s">
        <v>38</v>
      </c>
      <c r="E166" s="32">
        <v>1</v>
      </c>
      <c r="F166" s="69"/>
      <c r="G166" s="69">
        <v>284905</v>
      </c>
      <c r="H166" s="40">
        <v>225141.89939999999</v>
      </c>
      <c r="I166" s="7">
        <v>165379</v>
      </c>
      <c r="J166" s="7">
        <v>127600</v>
      </c>
      <c r="K166" s="7">
        <v>117698</v>
      </c>
      <c r="L166" s="7">
        <v>109251</v>
      </c>
      <c r="M166" s="28"/>
      <c r="N166" s="1">
        <f t="shared" si="14"/>
        <v>6</v>
      </c>
      <c r="O166" s="8">
        <f t="shared" si="15"/>
        <v>171662</v>
      </c>
      <c r="P166" s="9">
        <f t="shared" si="16"/>
        <v>171662</v>
      </c>
      <c r="Q166" s="10">
        <f t="shared" si="17"/>
        <v>63864.777508724168</v>
      </c>
      <c r="R166" s="11">
        <f t="shared" si="18"/>
        <v>37.203794380074896</v>
      </c>
      <c r="S166" s="12">
        <f t="shared" si="19"/>
        <v>62.796205619925104</v>
      </c>
      <c r="T166" s="37" t="str">
        <f t="shared" si="20"/>
        <v>BAJO</v>
      </c>
    </row>
    <row r="167" spans="2:20">
      <c r="B167" s="27">
        <v>158</v>
      </c>
      <c r="C167" s="33" t="s">
        <v>197</v>
      </c>
      <c r="D167" s="32" t="s">
        <v>38</v>
      </c>
      <c r="E167" s="32">
        <v>1</v>
      </c>
      <c r="F167" s="69"/>
      <c r="G167" s="69">
        <v>341735</v>
      </c>
      <c r="H167" s="40">
        <v>252990.79320000001</v>
      </c>
      <c r="I167" s="7">
        <v>164247</v>
      </c>
      <c r="J167" s="7">
        <v>129200</v>
      </c>
      <c r="K167" s="7">
        <v>119090</v>
      </c>
      <c r="L167" s="7">
        <v>110711</v>
      </c>
      <c r="M167" s="28"/>
      <c r="N167" s="1">
        <f t="shared" si="14"/>
        <v>6</v>
      </c>
      <c r="O167" s="8">
        <f t="shared" si="15"/>
        <v>186329</v>
      </c>
      <c r="P167" s="9">
        <f t="shared" si="16"/>
        <v>186329</v>
      </c>
      <c r="Q167" s="10">
        <f t="shared" si="17"/>
        <v>84246.98008300006</v>
      </c>
      <c r="R167" s="11">
        <f t="shared" si="18"/>
        <v>45.214099835774391</v>
      </c>
      <c r="S167" s="12">
        <f t="shared" si="19"/>
        <v>54.785900164225609</v>
      </c>
      <c r="T167" s="37" t="str">
        <f t="shared" si="20"/>
        <v>BAJO</v>
      </c>
    </row>
    <row r="168" spans="2:20">
      <c r="B168" s="27">
        <v>159</v>
      </c>
      <c r="C168" s="33" t="s">
        <v>198</v>
      </c>
      <c r="D168" s="32" t="s">
        <v>38</v>
      </c>
      <c r="E168" s="32">
        <v>1</v>
      </c>
      <c r="F168" s="69"/>
      <c r="G168" s="69">
        <v>468693</v>
      </c>
      <c r="H168" s="40">
        <v>395782.14179999998</v>
      </c>
      <c r="I168" s="7">
        <v>322871</v>
      </c>
      <c r="J168" s="7">
        <v>244100</v>
      </c>
      <c r="K168" s="7">
        <v>225071</v>
      </c>
      <c r="L168" s="7">
        <v>209114</v>
      </c>
      <c r="M168" s="28"/>
      <c r="N168" s="1">
        <f t="shared" si="14"/>
        <v>6</v>
      </c>
      <c r="O168" s="8">
        <f t="shared" si="15"/>
        <v>310939</v>
      </c>
      <c r="P168" s="9">
        <f t="shared" si="16"/>
        <v>310939</v>
      </c>
      <c r="Q168" s="10">
        <f t="shared" si="17"/>
        <v>95250.67962936309</v>
      </c>
      <c r="R168" s="11">
        <f t="shared" si="18"/>
        <v>30.633236624985315</v>
      </c>
      <c r="S168" s="12">
        <f t="shared" si="19"/>
        <v>69.366763375014685</v>
      </c>
      <c r="T168" s="37" t="str">
        <f t="shared" si="20"/>
        <v>BAJO</v>
      </c>
    </row>
    <row r="169" spans="2:20">
      <c r="B169" s="27">
        <v>160</v>
      </c>
      <c r="C169" s="33" t="s">
        <v>199</v>
      </c>
      <c r="D169" s="32" t="s">
        <v>38</v>
      </c>
      <c r="E169" s="32">
        <v>1</v>
      </c>
      <c r="F169" s="69"/>
      <c r="G169" s="69">
        <v>815758</v>
      </c>
      <c r="H169" s="40">
        <v>631829.19960000005</v>
      </c>
      <c r="I169" s="7">
        <v>447900</v>
      </c>
      <c r="J169" s="7">
        <v>331800</v>
      </c>
      <c r="K169" s="7">
        <v>305801</v>
      </c>
      <c r="L169" s="7">
        <v>284301</v>
      </c>
      <c r="M169" s="28"/>
      <c r="N169" s="1">
        <f t="shared" si="14"/>
        <v>6</v>
      </c>
      <c r="O169" s="8">
        <f t="shared" si="15"/>
        <v>469565</v>
      </c>
      <c r="P169" s="9">
        <f t="shared" si="16"/>
        <v>469565</v>
      </c>
      <c r="Q169" s="10">
        <f t="shared" si="17"/>
        <v>194409.0312385727</v>
      </c>
      <c r="R169" s="11">
        <f t="shared" si="18"/>
        <v>41.401942486891635</v>
      </c>
      <c r="S169" s="12">
        <f t="shared" si="19"/>
        <v>58.598057513108365</v>
      </c>
      <c r="T169" s="37" t="str">
        <f t="shared" si="20"/>
        <v>BAJO</v>
      </c>
    </row>
    <row r="170" spans="2:20">
      <c r="B170" s="27">
        <v>161</v>
      </c>
      <c r="C170" s="33" t="s">
        <v>200</v>
      </c>
      <c r="D170" s="32" t="s">
        <v>38</v>
      </c>
      <c r="E170" s="32">
        <v>1</v>
      </c>
      <c r="F170" s="69"/>
      <c r="G170" s="69">
        <v>458903</v>
      </c>
      <c r="H170" s="40">
        <v>387515.4216</v>
      </c>
      <c r="I170" s="7">
        <v>316127</v>
      </c>
      <c r="J170" s="7">
        <v>232700</v>
      </c>
      <c r="K170" s="7"/>
      <c r="L170" s="7"/>
      <c r="M170" s="28"/>
      <c r="N170" s="1">
        <f t="shared" si="14"/>
        <v>4</v>
      </c>
      <c r="O170" s="8">
        <f t="shared" si="15"/>
        <v>348811</v>
      </c>
      <c r="P170" s="9">
        <f t="shared" si="16"/>
        <v>348811</v>
      </c>
      <c r="Q170" s="10">
        <f t="shared" si="17"/>
        <v>83917.055614286946</v>
      </c>
      <c r="R170" s="11">
        <f t="shared" si="18"/>
        <v>24.058030169428989</v>
      </c>
      <c r="S170" s="12">
        <f t="shared" si="19"/>
        <v>75.941969830571011</v>
      </c>
      <c r="T170" s="37" t="str">
        <f t="shared" si="20"/>
        <v>ALTO</v>
      </c>
    </row>
    <row r="171" spans="2:20">
      <c r="B171" s="27">
        <v>162</v>
      </c>
      <c r="C171" s="33" t="s">
        <v>201</v>
      </c>
      <c r="D171" s="32" t="s">
        <v>38</v>
      </c>
      <c r="E171" s="32">
        <v>1</v>
      </c>
      <c r="F171" s="69"/>
      <c r="G171" s="69">
        <v>1479197</v>
      </c>
      <c r="H171" s="40">
        <v>1168855.1538</v>
      </c>
      <c r="I171" s="7">
        <v>858513</v>
      </c>
      <c r="J171" s="7">
        <v>735300</v>
      </c>
      <c r="K171" s="7">
        <v>662714</v>
      </c>
      <c r="L171" s="7">
        <v>662963</v>
      </c>
      <c r="M171" s="28"/>
      <c r="N171" s="1">
        <f t="shared" si="14"/>
        <v>6</v>
      </c>
      <c r="O171" s="8">
        <f t="shared" si="15"/>
        <v>927924</v>
      </c>
      <c r="P171" s="9">
        <f t="shared" si="16"/>
        <v>927924</v>
      </c>
      <c r="Q171" s="10">
        <f t="shared" si="17"/>
        <v>301223.14799215773</v>
      </c>
      <c r="R171" s="11">
        <f t="shared" si="18"/>
        <v>32.462049477344884</v>
      </c>
      <c r="S171" s="12">
        <f t="shared" si="19"/>
        <v>67.537950522655109</v>
      </c>
      <c r="T171" s="37" t="str">
        <f t="shared" si="20"/>
        <v>BAJO</v>
      </c>
    </row>
    <row r="172" spans="2:20">
      <c r="B172" s="27">
        <v>163</v>
      </c>
      <c r="C172" s="33" t="s">
        <v>202</v>
      </c>
      <c r="D172" s="32" t="s">
        <v>38</v>
      </c>
      <c r="E172" s="32">
        <v>1</v>
      </c>
      <c r="F172" s="69"/>
      <c r="G172" s="69">
        <v>363041</v>
      </c>
      <c r="H172" s="40">
        <v>286917.84539999999</v>
      </c>
      <c r="I172" s="7">
        <v>210795</v>
      </c>
      <c r="J172" s="7">
        <v>147000</v>
      </c>
      <c r="K172" s="7"/>
      <c r="L172" s="7"/>
      <c r="M172" s="28"/>
      <c r="N172" s="1">
        <f t="shared" si="14"/>
        <v>4</v>
      </c>
      <c r="O172" s="8">
        <f t="shared" si="15"/>
        <v>251938</v>
      </c>
      <c r="P172" s="9">
        <f t="shared" si="16"/>
        <v>251938</v>
      </c>
      <c r="Q172" s="10">
        <f t="shared" si="17"/>
        <v>81043.50141337137</v>
      </c>
      <c r="R172" s="11">
        <f t="shared" si="18"/>
        <v>32.168033966043772</v>
      </c>
      <c r="S172" s="12">
        <f t="shared" si="19"/>
        <v>67.831966033956235</v>
      </c>
      <c r="T172" s="37" t="str">
        <f t="shared" si="20"/>
        <v>BAJO</v>
      </c>
    </row>
    <row r="173" spans="2:20">
      <c r="B173" s="27">
        <v>164</v>
      </c>
      <c r="C173" s="33" t="s">
        <v>203</v>
      </c>
      <c r="D173" s="32" t="s">
        <v>38</v>
      </c>
      <c r="E173" s="32">
        <v>1</v>
      </c>
      <c r="F173" s="69"/>
      <c r="G173" s="69">
        <v>802791</v>
      </c>
      <c r="H173" s="40">
        <v>634377.85560000001</v>
      </c>
      <c r="I173" s="7">
        <v>465965</v>
      </c>
      <c r="J173" s="7">
        <v>257200</v>
      </c>
      <c r="K173" s="7"/>
      <c r="L173" s="7"/>
      <c r="M173" s="28"/>
      <c r="N173" s="1">
        <f t="shared" si="14"/>
        <v>4</v>
      </c>
      <c r="O173" s="8">
        <f t="shared" si="15"/>
        <v>540083</v>
      </c>
      <c r="P173" s="9">
        <f t="shared" si="16"/>
        <v>540083</v>
      </c>
      <c r="Q173" s="10">
        <f t="shared" si="17"/>
        <v>202128.2282789592</v>
      </c>
      <c r="R173" s="11">
        <f t="shared" si="18"/>
        <v>37.425400962251949</v>
      </c>
      <c r="S173" s="12">
        <f t="shared" si="19"/>
        <v>62.574599037748051</v>
      </c>
      <c r="T173" s="37" t="str">
        <f t="shared" si="20"/>
        <v>BAJO</v>
      </c>
    </row>
    <row r="174" spans="2:20">
      <c r="B174" s="27">
        <v>165</v>
      </c>
      <c r="C174" s="33" t="s">
        <v>204</v>
      </c>
      <c r="D174" s="32" t="s">
        <v>38</v>
      </c>
      <c r="E174" s="32">
        <v>1</v>
      </c>
      <c r="F174" s="69"/>
      <c r="G174" s="69">
        <v>338430</v>
      </c>
      <c r="H174" s="40">
        <v>267468.897</v>
      </c>
      <c r="I174" s="7">
        <v>196508</v>
      </c>
      <c r="J174" s="7">
        <v>169700</v>
      </c>
      <c r="K174" s="7">
        <v>179670</v>
      </c>
      <c r="L174" s="7">
        <v>94089</v>
      </c>
      <c r="M174" s="28"/>
      <c r="N174" s="1">
        <f t="shared" si="14"/>
        <v>6</v>
      </c>
      <c r="O174" s="8">
        <f t="shared" si="15"/>
        <v>207644</v>
      </c>
      <c r="P174" s="9">
        <f t="shared" si="16"/>
        <v>207644</v>
      </c>
      <c r="Q174" s="10">
        <f t="shared" si="17"/>
        <v>77378.976935449435</v>
      </c>
      <c r="R174" s="11">
        <f t="shared" si="18"/>
        <v>37.265212062688754</v>
      </c>
      <c r="S174" s="12">
        <f t="shared" si="19"/>
        <v>62.734787937311246</v>
      </c>
      <c r="T174" s="37" t="str">
        <f t="shared" si="20"/>
        <v>BAJO</v>
      </c>
    </row>
    <row r="175" spans="2:20">
      <c r="B175" s="27">
        <v>166</v>
      </c>
      <c r="C175" s="33" t="s">
        <v>205</v>
      </c>
      <c r="D175" s="32" t="s">
        <v>38</v>
      </c>
      <c r="E175" s="32">
        <v>1</v>
      </c>
      <c r="F175" s="69"/>
      <c r="G175" s="69">
        <v>139316</v>
      </c>
      <c r="H175" s="40">
        <v>111227.5956</v>
      </c>
      <c r="I175" s="7">
        <v>83140</v>
      </c>
      <c r="J175" s="7">
        <v>54800</v>
      </c>
      <c r="K175" s="7">
        <v>50231</v>
      </c>
      <c r="L175" s="7">
        <v>47684</v>
      </c>
      <c r="M175" s="28"/>
      <c r="N175" s="1">
        <f t="shared" si="14"/>
        <v>6</v>
      </c>
      <c r="O175" s="8">
        <f t="shared" si="15"/>
        <v>81066</v>
      </c>
      <c r="P175" s="9">
        <f t="shared" si="16"/>
        <v>81066</v>
      </c>
      <c r="Q175" s="10">
        <f t="shared" si="17"/>
        <v>34307.782715235997</v>
      </c>
      <c r="R175" s="11">
        <f t="shared" si="18"/>
        <v>42.320803684943129</v>
      </c>
      <c r="S175" s="12">
        <f t="shared" si="19"/>
        <v>57.679196315056871</v>
      </c>
      <c r="T175" s="37" t="str">
        <f t="shared" si="20"/>
        <v>BAJO</v>
      </c>
    </row>
    <row r="176" spans="2:20">
      <c r="B176" s="27">
        <v>167</v>
      </c>
      <c r="C176" s="33" t="s">
        <v>206</v>
      </c>
      <c r="D176" s="32" t="s">
        <v>69</v>
      </c>
      <c r="E176" s="32">
        <v>1</v>
      </c>
      <c r="F176" s="69"/>
      <c r="G176" s="69">
        <v>59906</v>
      </c>
      <c r="H176" s="40">
        <v>29952.500400000001</v>
      </c>
      <c r="I176" s="7">
        <v>21704</v>
      </c>
      <c r="J176" s="7">
        <v>13600</v>
      </c>
      <c r="K176" s="7">
        <v>12086</v>
      </c>
      <c r="L176" s="7">
        <v>12835</v>
      </c>
      <c r="M176" s="28"/>
      <c r="N176" s="1">
        <f t="shared" si="14"/>
        <v>6</v>
      </c>
      <c r="O176" s="8">
        <f t="shared" si="15"/>
        <v>25014</v>
      </c>
      <c r="P176" s="9">
        <f t="shared" si="16"/>
        <v>25014</v>
      </c>
      <c r="Q176" s="10">
        <f t="shared" si="17"/>
        <v>16825.264590089901</v>
      </c>
      <c r="R176" s="11">
        <f t="shared" si="18"/>
        <v>67.263390861477177</v>
      </c>
      <c r="S176" s="12">
        <f t="shared" si="19"/>
        <v>32.736609138522823</v>
      </c>
      <c r="T176" s="37" t="str">
        <f t="shared" si="20"/>
        <v>BAJO</v>
      </c>
    </row>
    <row r="177" spans="2:20">
      <c r="B177" s="27">
        <v>168</v>
      </c>
      <c r="C177" s="33" t="s">
        <v>207</v>
      </c>
      <c r="D177" s="32" t="s">
        <v>69</v>
      </c>
      <c r="E177" s="32">
        <v>1</v>
      </c>
      <c r="F177" s="69"/>
      <c r="G177" s="69">
        <v>51396</v>
      </c>
      <c r="H177" s="40">
        <v>25697.982599999999</v>
      </c>
      <c r="I177" s="7">
        <v>18606</v>
      </c>
      <c r="J177" s="7">
        <v>14400</v>
      </c>
      <c r="K177" s="7">
        <v>13120</v>
      </c>
      <c r="L177" s="7">
        <v>12836</v>
      </c>
      <c r="M177" s="7">
        <v>17990</v>
      </c>
      <c r="N177" s="1">
        <f t="shared" si="14"/>
        <v>7</v>
      </c>
      <c r="O177" s="8">
        <f t="shared" si="15"/>
        <v>22007</v>
      </c>
      <c r="P177" s="9">
        <f t="shared" si="16"/>
        <v>22007</v>
      </c>
      <c r="Q177" s="10">
        <f t="shared" si="17"/>
        <v>12682.90312221722</v>
      </c>
      <c r="R177" s="11">
        <f t="shared" si="18"/>
        <v>57.631222439302135</v>
      </c>
      <c r="S177" s="12">
        <f t="shared" si="19"/>
        <v>42.368777560697865</v>
      </c>
      <c r="T177" s="37" t="str">
        <f t="shared" si="20"/>
        <v>BAJO</v>
      </c>
    </row>
    <row r="178" spans="2:20">
      <c r="B178" s="27">
        <v>169</v>
      </c>
      <c r="C178" s="33" t="s">
        <v>208</v>
      </c>
      <c r="D178" s="32" t="s">
        <v>69</v>
      </c>
      <c r="E178" s="32">
        <v>1</v>
      </c>
      <c r="F178" s="69"/>
      <c r="G178" s="69">
        <v>68268</v>
      </c>
      <c r="H178" s="40">
        <v>34133.647799999999</v>
      </c>
      <c r="I178" s="7">
        <v>24711</v>
      </c>
      <c r="J178" s="7">
        <v>16600</v>
      </c>
      <c r="K178" s="7">
        <v>15062</v>
      </c>
      <c r="L178" s="7">
        <v>14892</v>
      </c>
      <c r="M178" s="7">
        <v>23250</v>
      </c>
      <c r="N178" s="1">
        <f t="shared" si="14"/>
        <v>7</v>
      </c>
      <c r="O178" s="8">
        <f t="shared" si="15"/>
        <v>28131</v>
      </c>
      <c r="P178" s="9">
        <f t="shared" si="16"/>
        <v>28131</v>
      </c>
      <c r="Q178" s="10">
        <f t="shared" si="17"/>
        <v>17572.563653902249</v>
      </c>
      <c r="R178" s="11">
        <f t="shared" si="18"/>
        <v>62.466900052974474</v>
      </c>
      <c r="S178" s="12">
        <f t="shared" si="19"/>
        <v>37.533099947025526</v>
      </c>
      <c r="T178" s="37" t="str">
        <f t="shared" si="20"/>
        <v>BAJO</v>
      </c>
    </row>
    <row r="179" spans="2:20">
      <c r="B179" s="27">
        <v>170</v>
      </c>
      <c r="C179" s="33" t="s">
        <v>209</v>
      </c>
      <c r="D179" s="32" t="s">
        <v>69</v>
      </c>
      <c r="E179" s="32">
        <v>1</v>
      </c>
      <c r="F179" s="69"/>
      <c r="G179" s="69">
        <v>60020</v>
      </c>
      <c r="H179" s="40">
        <v>30010.4244</v>
      </c>
      <c r="I179" s="7">
        <v>21727</v>
      </c>
      <c r="J179" s="7">
        <v>18500</v>
      </c>
      <c r="K179" s="7">
        <v>16511</v>
      </c>
      <c r="L179" s="7">
        <v>17046</v>
      </c>
      <c r="M179" s="28"/>
      <c r="N179" s="1">
        <f t="shared" si="14"/>
        <v>6</v>
      </c>
      <c r="O179" s="8">
        <f t="shared" si="15"/>
        <v>27302</v>
      </c>
      <c r="P179" s="9">
        <f t="shared" si="16"/>
        <v>27302</v>
      </c>
      <c r="Q179" s="10">
        <f t="shared" si="17"/>
        <v>15318.780041455084</v>
      </c>
      <c r="R179" s="11">
        <f t="shared" si="18"/>
        <v>56.108636881748893</v>
      </c>
      <c r="S179" s="12">
        <f t="shared" si="19"/>
        <v>43.891363118251107</v>
      </c>
      <c r="T179" s="37" t="str">
        <f t="shared" si="20"/>
        <v>BAJO</v>
      </c>
    </row>
    <row r="180" spans="2:20">
      <c r="B180" s="27">
        <v>171</v>
      </c>
      <c r="C180" s="33" t="s">
        <v>210</v>
      </c>
      <c r="D180" s="32" t="s">
        <v>69</v>
      </c>
      <c r="E180" s="32">
        <v>1</v>
      </c>
      <c r="F180" s="69"/>
      <c r="G180" s="69">
        <v>474092</v>
      </c>
      <c r="H180" s="40">
        <v>371234.91600000003</v>
      </c>
      <c r="I180" s="7">
        <v>268378</v>
      </c>
      <c r="J180" s="7">
        <v>163800</v>
      </c>
      <c r="K180" s="7">
        <v>170760</v>
      </c>
      <c r="L180" s="7">
        <v>164864</v>
      </c>
      <c r="M180" s="28"/>
      <c r="N180" s="1">
        <f t="shared" si="14"/>
        <v>6</v>
      </c>
      <c r="O180" s="8">
        <f t="shared" si="15"/>
        <v>268855</v>
      </c>
      <c r="P180" s="9">
        <f t="shared" si="16"/>
        <v>268855</v>
      </c>
      <c r="Q180" s="10">
        <f t="shared" si="17"/>
        <v>118376.10332394743</v>
      </c>
      <c r="R180" s="11">
        <f t="shared" si="18"/>
        <v>44.029719857896424</v>
      </c>
      <c r="S180" s="12">
        <f t="shared" si="19"/>
        <v>55.970280142103576</v>
      </c>
      <c r="T180" s="37" t="str">
        <f t="shared" si="20"/>
        <v>BAJO</v>
      </c>
    </row>
    <row r="181" spans="2:20">
      <c r="B181" s="27">
        <v>172</v>
      </c>
      <c r="C181" s="33" t="s">
        <v>211</v>
      </c>
      <c r="D181" s="32" t="s">
        <v>38</v>
      </c>
      <c r="E181" s="32">
        <v>1</v>
      </c>
      <c r="F181" s="69"/>
      <c r="G181" s="69">
        <v>717601</v>
      </c>
      <c r="H181" s="40">
        <v>611433.19380000001</v>
      </c>
      <c r="I181" s="7">
        <v>505265</v>
      </c>
      <c r="J181" s="7">
        <v>276500</v>
      </c>
      <c r="K181" s="7">
        <v>241485</v>
      </c>
      <c r="L181" s="7">
        <v>215268</v>
      </c>
      <c r="M181" s="28"/>
      <c r="N181" s="1">
        <f t="shared" si="14"/>
        <v>6</v>
      </c>
      <c r="O181" s="8">
        <f t="shared" si="15"/>
        <v>427925</v>
      </c>
      <c r="P181" s="9">
        <f t="shared" si="16"/>
        <v>427925</v>
      </c>
      <c r="Q181" s="10">
        <f t="shared" si="17"/>
        <v>194285.58088585996</v>
      </c>
      <c r="R181" s="11">
        <f t="shared" si="18"/>
        <v>45.401783229738847</v>
      </c>
      <c r="S181" s="12">
        <f t="shared" si="19"/>
        <v>54.598216770261153</v>
      </c>
      <c r="T181" s="37" t="str">
        <f t="shared" si="20"/>
        <v>BAJO</v>
      </c>
    </row>
    <row r="182" spans="2:20">
      <c r="B182" s="27">
        <v>173</v>
      </c>
      <c r="C182" s="33" t="s">
        <v>212</v>
      </c>
      <c r="D182" s="32" t="s">
        <v>38</v>
      </c>
      <c r="E182" s="32">
        <v>1</v>
      </c>
      <c r="F182" s="69"/>
      <c r="G182" s="69">
        <v>780333</v>
      </c>
      <c r="H182" s="40">
        <v>635442.69180000003</v>
      </c>
      <c r="I182" s="7">
        <v>490553</v>
      </c>
      <c r="J182" s="7">
        <v>319300</v>
      </c>
      <c r="K182" s="7">
        <v>294251</v>
      </c>
      <c r="L182" s="7">
        <v>273696</v>
      </c>
      <c r="M182" s="28"/>
      <c r="N182" s="1">
        <f t="shared" si="14"/>
        <v>6</v>
      </c>
      <c r="O182" s="8">
        <f t="shared" si="15"/>
        <v>465596</v>
      </c>
      <c r="P182" s="9">
        <f t="shared" si="16"/>
        <v>465596</v>
      </c>
      <c r="Q182" s="10">
        <f t="shared" si="17"/>
        <v>189788.201413395</v>
      </c>
      <c r="R182" s="11">
        <f t="shared" si="18"/>
        <v>40.762420942919398</v>
      </c>
      <c r="S182" s="12">
        <f t="shared" si="19"/>
        <v>59.237579057080602</v>
      </c>
      <c r="T182" s="37" t="str">
        <f t="shared" si="20"/>
        <v>BAJO</v>
      </c>
    </row>
    <row r="183" spans="2:20">
      <c r="B183" s="27">
        <v>174</v>
      </c>
      <c r="C183" s="33" t="s">
        <v>213</v>
      </c>
      <c r="D183" s="32" t="s">
        <v>38</v>
      </c>
      <c r="E183" s="32">
        <v>1</v>
      </c>
      <c r="F183" s="69"/>
      <c r="G183" s="69">
        <v>1009608</v>
      </c>
      <c r="H183" s="40">
        <v>816291.07380000001</v>
      </c>
      <c r="I183" s="7">
        <v>622974</v>
      </c>
      <c r="J183" s="7">
        <v>355100</v>
      </c>
      <c r="K183" s="7">
        <v>317715</v>
      </c>
      <c r="L183" s="7">
        <v>325346</v>
      </c>
      <c r="M183" s="28"/>
      <c r="N183" s="1">
        <f t="shared" si="14"/>
        <v>6</v>
      </c>
      <c r="O183" s="8">
        <f t="shared" si="15"/>
        <v>574506</v>
      </c>
      <c r="P183" s="9">
        <f t="shared" si="16"/>
        <v>574506</v>
      </c>
      <c r="Q183" s="10">
        <f t="shared" si="17"/>
        <v>266547.1301217521</v>
      </c>
      <c r="R183" s="11">
        <f t="shared" si="18"/>
        <v>46.395882744784579</v>
      </c>
      <c r="S183" s="12">
        <f t="shared" si="19"/>
        <v>53.604117255215421</v>
      </c>
      <c r="T183" s="37" t="str">
        <f t="shared" si="20"/>
        <v>BAJO</v>
      </c>
    </row>
    <row r="184" spans="2:20">
      <c r="B184" s="27">
        <v>175</v>
      </c>
      <c r="C184" s="33" t="s">
        <v>214</v>
      </c>
      <c r="D184" s="32" t="s">
        <v>38</v>
      </c>
      <c r="E184" s="32">
        <v>1</v>
      </c>
      <c r="F184" s="69"/>
      <c r="G184" s="69">
        <v>617098</v>
      </c>
      <c r="H184" s="40">
        <v>468344.50199999998</v>
      </c>
      <c r="I184" s="7">
        <v>319592</v>
      </c>
      <c r="J184" s="7">
        <v>265900</v>
      </c>
      <c r="K184" s="7">
        <v>240189</v>
      </c>
      <c r="L184" s="7">
        <v>238546</v>
      </c>
      <c r="M184" s="28"/>
      <c r="N184" s="1">
        <f t="shared" si="14"/>
        <v>6</v>
      </c>
      <c r="O184" s="8">
        <f t="shared" si="15"/>
        <v>358278</v>
      </c>
      <c r="P184" s="9">
        <f t="shared" si="16"/>
        <v>358278</v>
      </c>
      <c r="Q184" s="10">
        <f t="shared" si="17"/>
        <v>139888.93957180221</v>
      </c>
      <c r="R184" s="11">
        <f t="shared" si="18"/>
        <v>39.0448030780015</v>
      </c>
      <c r="S184" s="12">
        <f t="shared" si="19"/>
        <v>60.9551969219985</v>
      </c>
      <c r="T184" s="37" t="str">
        <f t="shared" si="20"/>
        <v>BAJO</v>
      </c>
    </row>
    <row r="185" spans="2:20">
      <c r="B185" s="27">
        <v>176</v>
      </c>
      <c r="C185" s="33" t="s">
        <v>215</v>
      </c>
      <c r="D185" s="32" t="s">
        <v>38</v>
      </c>
      <c r="E185" s="32">
        <v>1</v>
      </c>
      <c r="F185" s="69"/>
      <c r="G185" s="69">
        <v>504188</v>
      </c>
      <c r="H185" s="40">
        <v>398411.89140000002</v>
      </c>
      <c r="I185" s="7">
        <v>292636</v>
      </c>
      <c r="J185" s="7">
        <v>197600</v>
      </c>
      <c r="K185" s="7">
        <v>181749</v>
      </c>
      <c r="L185" s="7">
        <v>170235</v>
      </c>
      <c r="M185" s="28"/>
      <c r="N185" s="1">
        <f t="shared" si="14"/>
        <v>6</v>
      </c>
      <c r="O185" s="8">
        <f t="shared" si="15"/>
        <v>290803</v>
      </c>
      <c r="P185" s="9">
        <f t="shared" si="16"/>
        <v>290803</v>
      </c>
      <c r="Q185" s="10">
        <f t="shared" si="17"/>
        <v>123984.14439673378</v>
      </c>
      <c r="R185" s="11">
        <f t="shared" si="18"/>
        <v>42.635098123724234</v>
      </c>
      <c r="S185" s="12">
        <f t="shared" si="19"/>
        <v>57.364901876275766</v>
      </c>
      <c r="T185" s="37" t="str">
        <f t="shared" si="20"/>
        <v>BAJO</v>
      </c>
    </row>
    <row r="186" spans="2:20">
      <c r="B186" s="27">
        <v>177</v>
      </c>
      <c r="C186" s="33" t="s">
        <v>216</v>
      </c>
      <c r="D186" s="32" t="s">
        <v>38</v>
      </c>
      <c r="E186" s="32">
        <v>1</v>
      </c>
      <c r="F186" s="69"/>
      <c r="G186" s="69">
        <v>385392</v>
      </c>
      <c r="H186" s="40">
        <v>304543.1532</v>
      </c>
      <c r="I186" s="7">
        <v>223694</v>
      </c>
      <c r="J186" s="7">
        <v>170300</v>
      </c>
      <c r="K186" s="7">
        <v>156507</v>
      </c>
      <c r="L186" s="7">
        <v>146927</v>
      </c>
      <c r="M186" s="28"/>
      <c r="N186" s="1">
        <f t="shared" si="14"/>
        <v>6</v>
      </c>
      <c r="O186" s="8">
        <f t="shared" si="15"/>
        <v>231227</v>
      </c>
      <c r="P186" s="9">
        <f t="shared" si="16"/>
        <v>231227</v>
      </c>
      <c r="Q186" s="10">
        <f t="shared" si="17"/>
        <v>87178.475327747597</v>
      </c>
      <c r="R186" s="11">
        <f t="shared" si="18"/>
        <v>37.702550016973625</v>
      </c>
      <c r="S186" s="12">
        <f t="shared" si="19"/>
        <v>62.297449983026375</v>
      </c>
      <c r="T186" s="37" t="str">
        <f t="shared" si="20"/>
        <v>BAJO</v>
      </c>
    </row>
    <row r="187" spans="2:20">
      <c r="B187" s="27">
        <v>178</v>
      </c>
      <c r="C187" s="33" t="s">
        <v>217</v>
      </c>
      <c r="D187" s="32" t="s">
        <v>38</v>
      </c>
      <c r="E187" s="32">
        <v>1</v>
      </c>
      <c r="F187" s="69"/>
      <c r="G187" s="69">
        <v>837459</v>
      </c>
      <c r="H187" s="40">
        <v>661772.04599999997</v>
      </c>
      <c r="I187" s="7">
        <v>486085</v>
      </c>
      <c r="J187" s="7">
        <v>311100</v>
      </c>
      <c r="K187" s="7">
        <v>323310</v>
      </c>
      <c r="L187" s="7"/>
      <c r="M187" s="28"/>
      <c r="N187" s="1">
        <f t="shared" si="14"/>
        <v>5</v>
      </c>
      <c r="O187" s="8">
        <f t="shared" si="15"/>
        <v>523945</v>
      </c>
      <c r="P187" s="9">
        <f t="shared" si="16"/>
        <v>523945</v>
      </c>
      <c r="Q187" s="10">
        <f t="shared" si="17"/>
        <v>202127.7317217344</v>
      </c>
      <c r="R187" s="11">
        <f t="shared" si="18"/>
        <v>38.578043825541684</v>
      </c>
      <c r="S187" s="12">
        <f t="shared" si="19"/>
        <v>61.421956174458316</v>
      </c>
      <c r="T187" s="37" t="str">
        <f t="shared" si="20"/>
        <v>BAJO</v>
      </c>
    </row>
    <row r="188" spans="2:20">
      <c r="B188" s="27">
        <v>179</v>
      </c>
      <c r="C188" s="33" t="s">
        <v>218</v>
      </c>
      <c r="D188" s="32" t="s">
        <v>38</v>
      </c>
      <c r="E188" s="32">
        <v>1</v>
      </c>
      <c r="F188" s="69"/>
      <c r="G188" s="69">
        <v>1162456</v>
      </c>
      <c r="H188" s="40">
        <v>918579.06539999996</v>
      </c>
      <c r="I188" s="7">
        <v>674702</v>
      </c>
      <c r="J188" s="7">
        <v>440800</v>
      </c>
      <c r="K188" s="7">
        <v>488189</v>
      </c>
      <c r="L188" s="7"/>
      <c r="M188" s="28"/>
      <c r="N188" s="1">
        <f t="shared" si="14"/>
        <v>5</v>
      </c>
      <c r="O188" s="8">
        <f t="shared" si="15"/>
        <v>736945</v>
      </c>
      <c r="P188" s="9">
        <f t="shared" si="16"/>
        <v>736945</v>
      </c>
      <c r="Q188" s="10">
        <f t="shared" si="17"/>
        <v>271111.10063754482</v>
      </c>
      <c r="R188" s="11">
        <f t="shared" si="18"/>
        <v>36.788512119295852</v>
      </c>
      <c r="S188" s="12">
        <f t="shared" si="19"/>
        <v>63.211487880704148</v>
      </c>
      <c r="T188" s="37" t="str">
        <f t="shared" si="20"/>
        <v>BAJO</v>
      </c>
    </row>
    <row r="189" spans="2:20">
      <c r="B189" s="27">
        <v>180</v>
      </c>
      <c r="C189" s="33" t="s">
        <v>219</v>
      </c>
      <c r="D189" s="32" t="s">
        <v>38</v>
      </c>
      <c r="E189" s="32">
        <v>1</v>
      </c>
      <c r="F189" s="69"/>
      <c r="G189" s="69">
        <v>260435</v>
      </c>
      <c r="H189" s="40">
        <v>219921.01620000001</v>
      </c>
      <c r="I189" s="7">
        <v>179407</v>
      </c>
      <c r="J189" s="7">
        <v>136500</v>
      </c>
      <c r="K189" s="7">
        <v>124461</v>
      </c>
      <c r="L189" s="7">
        <v>120089</v>
      </c>
      <c r="M189" s="28"/>
      <c r="N189" s="1">
        <f t="shared" si="14"/>
        <v>6</v>
      </c>
      <c r="O189" s="8">
        <f t="shared" si="15"/>
        <v>173469</v>
      </c>
      <c r="P189" s="9">
        <f t="shared" si="16"/>
        <v>173469</v>
      </c>
      <c r="Q189" s="10">
        <f t="shared" si="17"/>
        <v>52239.911679806319</v>
      </c>
      <c r="R189" s="11">
        <f t="shared" si="18"/>
        <v>30.11483993094231</v>
      </c>
      <c r="S189" s="12">
        <f t="shared" si="19"/>
        <v>69.88516006905769</v>
      </c>
      <c r="T189" s="37" t="str">
        <f t="shared" si="20"/>
        <v>BAJO</v>
      </c>
    </row>
    <row r="190" spans="2:20">
      <c r="B190" s="27">
        <v>181</v>
      </c>
      <c r="C190" s="33" t="s">
        <v>220</v>
      </c>
      <c r="D190" s="32" t="s">
        <v>38</v>
      </c>
      <c r="E190" s="32">
        <v>1</v>
      </c>
      <c r="F190" s="69"/>
      <c r="G190" s="69">
        <v>997889</v>
      </c>
      <c r="H190" s="40">
        <v>788565.75120000006</v>
      </c>
      <c r="I190" s="7">
        <v>579243</v>
      </c>
      <c r="J190" s="7">
        <v>438200</v>
      </c>
      <c r="K190" s="7">
        <v>381192</v>
      </c>
      <c r="L190" s="7">
        <v>425403</v>
      </c>
      <c r="M190" s="28"/>
      <c r="N190" s="1">
        <f t="shared" si="14"/>
        <v>6</v>
      </c>
      <c r="O190" s="8">
        <f t="shared" si="15"/>
        <v>601749</v>
      </c>
      <c r="P190" s="9">
        <f t="shared" si="16"/>
        <v>601749</v>
      </c>
      <c r="Q190" s="10">
        <f t="shared" si="17"/>
        <v>223168.65652485893</v>
      </c>
      <c r="R190" s="11">
        <f t="shared" si="18"/>
        <v>37.086668448947805</v>
      </c>
      <c r="S190" s="12">
        <f t="shared" si="19"/>
        <v>62.913331551052195</v>
      </c>
      <c r="T190" s="37" t="str">
        <f t="shared" si="20"/>
        <v>BAJO</v>
      </c>
    </row>
    <row r="191" spans="2:20">
      <c r="B191" s="27">
        <v>182</v>
      </c>
      <c r="C191" s="33" t="s">
        <v>221</v>
      </c>
      <c r="D191" s="32" t="s">
        <v>38</v>
      </c>
      <c r="E191" s="32">
        <v>1</v>
      </c>
      <c r="F191" s="69"/>
      <c r="G191" s="69">
        <v>86253</v>
      </c>
      <c r="H191" s="40">
        <v>68187.167400000006</v>
      </c>
      <c r="I191" s="7">
        <v>50121</v>
      </c>
      <c r="J191" s="7">
        <v>41200</v>
      </c>
      <c r="K191" s="7">
        <v>37757</v>
      </c>
      <c r="L191" s="7">
        <v>35808</v>
      </c>
      <c r="M191" s="28"/>
      <c r="N191" s="1">
        <f t="shared" si="14"/>
        <v>6</v>
      </c>
      <c r="O191" s="8">
        <f t="shared" si="15"/>
        <v>53221</v>
      </c>
      <c r="P191" s="9">
        <f t="shared" si="16"/>
        <v>53221</v>
      </c>
      <c r="Q191" s="10">
        <f t="shared" si="17"/>
        <v>18310.113310409208</v>
      </c>
      <c r="R191" s="11">
        <f t="shared" si="18"/>
        <v>34.403925725576762</v>
      </c>
      <c r="S191" s="12">
        <f t="shared" si="19"/>
        <v>65.596074274423245</v>
      </c>
      <c r="T191" s="37" t="str">
        <f t="shared" si="20"/>
        <v>BAJO</v>
      </c>
    </row>
    <row r="192" spans="2:20">
      <c r="B192" s="27">
        <v>183</v>
      </c>
      <c r="C192" s="33" t="s">
        <v>222</v>
      </c>
      <c r="D192" s="32" t="s">
        <v>38</v>
      </c>
      <c r="E192" s="32">
        <v>1</v>
      </c>
      <c r="F192" s="69"/>
      <c r="G192" s="69">
        <v>60088</v>
      </c>
      <c r="H192" s="40">
        <v>47521.815000000002</v>
      </c>
      <c r="I192" s="7">
        <v>34956</v>
      </c>
      <c r="J192" s="7">
        <v>26900</v>
      </c>
      <c r="K192" s="7">
        <v>25442</v>
      </c>
      <c r="L192" s="7">
        <v>21874</v>
      </c>
      <c r="M192" s="28"/>
      <c r="N192" s="1">
        <f t="shared" si="14"/>
        <v>6</v>
      </c>
      <c r="O192" s="8">
        <f t="shared" si="15"/>
        <v>36130</v>
      </c>
      <c r="P192" s="9">
        <f t="shared" si="16"/>
        <v>36130</v>
      </c>
      <c r="Q192" s="10">
        <f t="shared" si="17"/>
        <v>13587.968136340252</v>
      </c>
      <c r="R192" s="11">
        <f t="shared" si="18"/>
        <v>37.608547291282179</v>
      </c>
      <c r="S192" s="12">
        <f t="shared" si="19"/>
        <v>62.391452708717821</v>
      </c>
      <c r="T192" s="37" t="str">
        <f t="shared" si="20"/>
        <v>BAJO</v>
      </c>
    </row>
    <row r="193" spans="2:20">
      <c r="B193" s="27">
        <v>184</v>
      </c>
      <c r="C193" s="33" t="s">
        <v>223</v>
      </c>
      <c r="D193" s="32" t="s">
        <v>38</v>
      </c>
      <c r="E193" s="32">
        <v>1</v>
      </c>
      <c r="F193" s="69"/>
      <c r="G193" s="69">
        <v>81649</v>
      </c>
      <c r="H193" s="40">
        <v>64551.470999999998</v>
      </c>
      <c r="I193" s="7">
        <v>47453</v>
      </c>
      <c r="J193" s="7">
        <v>32000</v>
      </c>
      <c r="K193" s="7">
        <v>30548</v>
      </c>
      <c r="L193" s="7">
        <v>25340</v>
      </c>
      <c r="M193" s="28"/>
      <c r="N193" s="1">
        <f t="shared" si="14"/>
        <v>6</v>
      </c>
      <c r="O193" s="8">
        <f t="shared" si="15"/>
        <v>46924</v>
      </c>
      <c r="P193" s="9">
        <f t="shared" si="16"/>
        <v>46924</v>
      </c>
      <c r="Q193" s="10">
        <f t="shared" si="17"/>
        <v>20304.356703221205</v>
      </c>
      <c r="R193" s="11">
        <f t="shared" si="18"/>
        <v>43.270728631875386</v>
      </c>
      <c r="S193" s="12">
        <f t="shared" si="19"/>
        <v>56.729271368124614</v>
      </c>
      <c r="T193" s="37" t="str">
        <f t="shared" si="20"/>
        <v>BAJO</v>
      </c>
    </row>
    <row r="194" spans="2:20">
      <c r="B194" s="27">
        <v>185</v>
      </c>
      <c r="C194" s="33" t="s">
        <v>224</v>
      </c>
      <c r="D194" s="32" t="s">
        <v>38</v>
      </c>
      <c r="E194" s="32">
        <v>1</v>
      </c>
      <c r="F194" s="69"/>
      <c r="G194" s="69">
        <v>169207</v>
      </c>
      <c r="H194" s="40">
        <v>133755.2046</v>
      </c>
      <c r="I194" s="7">
        <v>98303</v>
      </c>
      <c r="J194" s="7">
        <v>73600</v>
      </c>
      <c r="K194" s="7">
        <v>67674</v>
      </c>
      <c r="L194" s="7">
        <v>63421</v>
      </c>
      <c r="M194" s="28"/>
      <c r="N194" s="1">
        <f t="shared" si="14"/>
        <v>6</v>
      </c>
      <c r="O194" s="8">
        <f t="shared" si="15"/>
        <v>100993</v>
      </c>
      <c r="P194" s="9">
        <f t="shared" si="16"/>
        <v>100993</v>
      </c>
      <c r="Q194" s="10">
        <f t="shared" si="17"/>
        <v>38742.602174355408</v>
      </c>
      <c r="R194" s="11">
        <f t="shared" si="18"/>
        <v>38.361670783475496</v>
      </c>
      <c r="S194" s="12">
        <f t="shared" si="19"/>
        <v>61.638329216524504</v>
      </c>
      <c r="T194" s="37" t="str">
        <f t="shared" si="20"/>
        <v>BAJO</v>
      </c>
    </row>
    <row r="195" spans="2:20">
      <c r="B195" s="27">
        <v>186</v>
      </c>
      <c r="C195" s="33" t="s">
        <v>225</v>
      </c>
      <c r="D195" s="32" t="s">
        <v>38</v>
      </c>
      <c r="E195" s="32">
        <v>1</v>
      </c>
      <c r="F195" s="69"/>
      <c r="G195" s="69">
        <v>7113</v>
      </c>
      <c r="H195" s="40">
        <v>5602.2161999999998</v>
      </c>
      <c r="I195" s="7">
        <v>4091</v>
      </c>
      <c r="J195" s="7">
        <v>3600</v>
      </c>
      <c r="K195" s="7">
        <v>3418</v>
      </c>
      <c r="L195" s="7">
        <v>2960</v>
      </c>
      <c r="M195" s="28"/>
      <c r="N195" s="1">
        <f t="shared" si="14"/>
        <v>6</v>
      </c>
      <c r="O195" s="8">
        <f t="shared" si="15"/>
        <v>4464</v>
      </c>
      <c r="P195" s="9">
        <f t="shared" si="16"/>
        <v>4464</v>
      </c>
      <c r="Q195" s="10">
        <f t="shared" si="17"/>
        <v>1446.5184703367383</v>
      </c>
      <c r="R195" s="11">
        <f t="shared" si="18"/>
        <v>32.404087597149157</v>
      </c>
      <c r="S195" s="12">
        <f t="shared" si="19"/>
        <v>67.595912402850843</v>
      </c>
      <c r="T195" s="37" t="str">
        <f t="shared" si="20"/>
        <v>BAJO</v>
      </c>
    </row>
    <row r="196" spans="2:20">
      <c r="B196" s="27">
        <v>187</v>
      </c>
      <c r="C196" s="33" t="s">
        <v>226</v>
      </c>
      <c r="D196" s="32" t="s">
        <v>38</v>
      </c>
      <c r="E196" s="32">
        <v>1</v>
      </c>
      <c r="F196" s="69"/>
      <c r="G196" s="69">
        <v>39341</v>
      </c>
      <c r="H196" s="40">
        <v>30816.5334</v>
      </c>
      <c r="I196" s="7">
        <v>22293</v>
      </c>
      <c r="J196" s="7">
        <v>17300</v>
      </c>
      <c r="K196" s="7">
        <v>3728</v>
      </c>
      <c r="L196" s="7">
        <v>16701</v>
      </c>
      <c r="M196" s="28"/>
      <c r="N196" s="1">
        <f t="shared" si="14"/>
        <v>6</v>
      </c>
      <c r="O196" s="8">
        <f t="shared" si="15"/>
        <v>21697</v>
      </c>
      <c r="P196" s="9">
        <f t="shared" si="16"/>
        <v>21697</v>
      </c>
      <c r="Q196" s="10">
        <f t="shared" si="17"/>
        <v>11269.5047689158</v>
      </c>
      <c r="R196" s="11">
        <f t="shared" si="18"/>
        <v>51.940382398100191</v>
      </c>
      <c r="S196" s="12">
        <f t="shared" si="19"/>
        <v>48.059617601899809</v>
      </c>
      <c r="T196" s="37" t="str">
        <f t="shared" si="20"/>
        <v>BAJO</v>
      </c>
    </row>
    <row r="197" spans="2:20">
      <c r="B197" s="27">
        <v>188</v>
      </c>
      <c r="C197" s="33" t="s">
        <v>227</v>
      </c>
      <c r="D197" s="32" t="s">
        <v>38</v>
      </c>
      <c r="E197" s="32">
        <v>1</v>
      </c>
      <c r="F197" s="69"/>
      <c r="G197" s="69">
        <v>9633</v>
      </c>
      <c r="H197" s="40">
        <v>7580.3208000000004</v>
      </c>
      <c r="I197" s="7">
        <v>5527</v>
      </c>
      <c r="J197" s="7">
        <v>3500</v>
      </c>
      <c r="K197" s="7">
        <v>3183</v>
      </c>
      <c r="L197" s="7">
        <v>3165</v>
      </c>
      <c r="M197" s="28"/>
      <c r="N197" s="1">
        <f t="shared" si="14"/>
        <v>6</v>
      </c>
      <c r="O197" s="8">
        <f t="shared" si="15"/>
        <v>5431</v>
      </c>
      <c r="P197" s="9">
        <f t="shared" si="16"/>
        <v>5431</v>
      </c>
      <c r="Q197" s="10">
        <f t="shared" si="17"/>
        <v>2456.3733430821412</v>
      </c>
      <c r="R197" s="11">
        <f t="shared" si="18"/>
        <v>45.228748721821788</v>
      </c>
      <c r="S197" s="12">
        <f t="shared" si="19"/>
        <v>54.771251278178212</v>
      </c>
      <c r="T197" s="37" t="str">
        <f t="shared" si="20"/>
        <v>BAJO</v>
      </c>
    </row>
    <row r="198" spans="2:20">
      <c r="B198" s="27">
        <v>189</v>
      </c>
      <c r="C198" s="33" t="s">
        <v>228</v>
      </c>
      <c r="D198" s="32" t="s">
        <v>38</v>
      </c>
      <c r="E198" s="32">
        <v>1</v>
      </c>
      <c r="F198" s="69"/>
      <c r="G198" s="69">
        <v>8815</v>
      </c>
      <c r="H198" s="40">
        <v>6948.9492</v>
      </c>
      <c r="I198" s="7">
        <v>5083</v>
      </c>
      <c r="J198" s="7">
        <v>4000</v>
      </c>
      <c r="K198" s="7"/>
      <c r="L198" s="7"/>
      <c r="M198" s="28"/>
      <c r="N198" s="1">
        <f t="shared" si="14"/>
        <v>4</v>
      </c>
      <c r="O198" s="8">
        <f t="shared" si="15"/>
        <v>6212</v>
      </c>
      <c r="P198" s="9">
        <f t="shared" si="16"/>
        <v>6212</v>
      </c>
      <c r="Q198" s="10">
        <f t="shared" si="17"/>
        <v>1836.184076239055</v>
      </c>
      <c r="R198" s="11">
        <f t="shared" si="18"/>
        <v>29.558661884080088</v>
      </c>
      <c r="S198" s="12">
        <f t="shared" si="19"/>
        <v>70.441338115919905</v>
      </c>
      <c r="T198" s="37" t="str">
        <f t="shared" si="20"/>
        <v>ALTO</v>
      </c>
    </row>
    <row r="199" spans="2:20">
      <c r="B199" s="27">
        <v>190</v>
      </c>
      <c r="C199" s="33" t="s">
        <v>229</v>
      </c>
      <c r="D199" s="32" t="s">
        <v>38</v>
      </c>
      <c r="E199" s="32">
        <v>1</v>
      </c>
      <c r="F199" s="69"/>
      <c r="G199" s="69">
        <v>41279</v>
      </c>
      <c r="H199" s="40">
        <v>32346.6924</v>
      </c>
      <c r="I199" s="7">
        <v>23415</v>
      </c>
      <c r="J199" s="7">
        <v>15600</v>
      </c>
      <c r="K199" s="7">
        <v>14348</v>
      </c>
      <c r="L199" s="7">
        <v>13692</v>
      </c>
      <c r="M199" s="28"/>
      <c r="N199" s="1">
        <f t="shared" si="14"/>
        <v>6</v>
      </c>
      <c r="O199" s="8">
        <f t="shared" si="15"/>
        <v>23447</v>
      </c>
      <c r="P199" s="9">
        <f t="shared" si="16"/>
        <v>23447</v>
      </c>
      <c r="Q199" s="10">
        <f t="shared" si="17"/>
        <v>10301.399642197881</v>
      </c>
      <c r="R199" s="11">
        <f t="shared" si="18"/>
        <v>43.934830222194229</v>
      </c>
      <c r="S199" s="12">
        <f t="shared" si="19"/>
        <v>56.065169777805771</v>
      </c>
      <c r="T199" s="37" t="str">
        <f t="shared" si="20"/>
        <v>BAJO</v>
      </c>
    </row>
    <row r="200" spans="2:20">
      <c r="B200" s="27">
        <v>191</v>
      </c>
      <c r="C200" s="33" t="s">
        <v>230</v>
      </c>
      <c r="D200" s="32" t="s">
        <v>38</v>
      </c>
      <c r="E200" s="32">
        <v>1</v>
      </c>
      <c r="F200" s="69"/>
      <c r="G200" s="69">
        <v>54408</v>
      </c>
      <c r="H200" s="40">
        <v>42618.5484</v>
      </c>
      <c r="I200" s="7">
        <v>30830</v>
      </c>
      <c r="J200" s="7">
        <v>23200</v>
      </c>
      <c r="K200" s="7"/>
      <c r="L200" s="7"/>
      <c r="M200" s="28"/>
      <c r="N200" s="1">
        <f t="shared" si="14"/>
        <v>4</v>
      </c>
      <c r="O200" s="8">
        <f t="shared" si="15"/>
        <v>37764</v>
      </c>
      <c r="P200" s="9">
        <f t="shared" si="16"/>
        <v>37764</v>
      </c>
      <c r="Q200" s="10">
        <f t="shared" si="17"/>
        <v>11840.395137966862</v>
      </c>
      <c r="R200" s="11">
        <f t="shared" si="18"/>
        <v>31.353657287275876</v>
      </c>
      <c r="S200" s="12">
        <f t="shared" si="19"/>
        <v>68.64634271272412</v>
      </c>
      <c r="T200" s="37" t="str">
        <f t="shared" si="20"/>
        <v>BAJO</v>
      </c>
    </row>
    <row r="201" spans="2:20">
      <c r="B201" s="27">
        <v>192</v>
      </c>
      <c r="C201" s="33" t="s">
        <v>231</v>
      </c>
      <c r="D201" s="32" t="s">
        <v>38</v>
      </c>
      <c r="E201" s="32">
        <v>1</v>
      </c>
      <c r="F201" s="69"/>
      <c r="G201" s="69">
        <v>3070</v>
      </c>
      <c r="H201" s="40">
        <v>2607.5454</v>
      </c>
      <c r="I201" s="7">
        <v>2146</v>
      </c>
      <c r="J201" s="7">
        <v>1500</v>
      </c>
      <c r="K201" s="7">
        <v>1477</v>
      </c>
      <c r="L201" s="7">
        <v>1305</v>
      </c>
      <c r="M201" s="28"/>
      <c r="N201" s="1">
        <f t="shared" si="14"/>
        <v>6</v>
      </c>
      <c r="O201" s="8">
        <f t="shared" si="15"/>
        <v>2018</v>
      </c>
      <c r="P201" s="9">
        <f t="shared" si="16"/>
        <v>2018</v>
      </c>
      <c r="Q201" s="10">
        <f t="shared" si="17"/>
        <v>650.64388294523314</v>
      </c>
      <c r="R201" s="11">
        <f t="shared" si="18"/>
        <v>32.242016003232564</v>
      </c>
      <c r="S201" s="12">
        <f t="shared" si="19"/>
        <v>67.757983996767436</v>
      </c>
      <c r="T201" s="37" t="str">
        <f t="shared" si="20"/>
        <v>BAJO</v>
      </c>
    </row>
    <row r="202" spans="2:20">
      <c r="B202" s="27">
        <v>193</v>
      </c>
      <c r="C202" s="33" t="s">
        <v>232</v>
      </c>
      <c r="D202" s="32" t="s">
        <v>38</v>
      </c>
      <c r="E202" s="32">
        <v>1</v>
      </c>
      <c r="F202" s="69"/>
      <c r="G202" s="69">
        <v>49176</v>
      </c>
      <c r="H202" s="40">
        <v>38535.871800000001</v>
      </c>
      <c r="I202" s="7">
        <v>27896</v>
      </c>
      <c r="J202" s="7">
        <v>19400</v>
      </c>
      <c r="K202" s="7"/>
      <c r="L202" s="7"/>
      <c r="M202" s="28"/>
      <c r="N202" s="1">
        <f t="shared" ref="N202:N265" si="21">COUNT(F202:M202)</f>
        <v>4</v>
      </c>
      <c r="O202" s="8">
        <f t="shared" ref="O202:O265" si="22">IFERROR(ROUND(AVERAGE(F202:M202),0),0)</f>
        <v>33752</v>
      </c>
      <c r="P202" s="9">
        <f t="shared" ref="P202:P265" si="23">IFERROR(ROUND(+O202*E202,0),0)</f>
        <v>33752</v>
      </c>
      <c r="Q202" s="10">
        <f t="shared" ref="Q202:Q265" si="24">IFERROR(STDEVP(F202:M202),0)</f>
        <v>11192.160709562819</v>
      </c>
      <c r="R202" s="11">
        <f t="shared" ref="R202:R265" si="25">IFERROR(Q202/O202*100,0)</f>
        <v>33.159992621364118</v>
      </c>
      <c r="S202" s="12">
        <f t="shared" ref="S202:S265" si="26">IFERROR(100-R202,0)</f>
        <v>66.840007378635875</v>
      </c>
      <c r="T202" s="37" t="str">
        <f t="shared" ref="T202:T265" si="27">IF(S202&gt;70,"ALTO","BAJO")</f>
        <v>BAJO</v>
      </c>
    </row>
    <row r="203" spans="2:20">
      <c r="B203" s="27">
        <v>194</v>
      </c>
      <c r="C203" s="33" t="s">
        <v>233</v>
      </c>
      <c r="D203" s="32" t="s">
        <v>38</v>
      </c>
      <c r="E203" s="32">
        <v>1</v>
      </c>
      <c r="F203" s="69"/>
      <c r="G203" s="69">
        <v>10349</v>
      </c>
      <c r="H203" s="40">
        <v>8720.4582000000009</v>
      </c>
      <c r="I203" s="7">
        <v>7091</v>
      </c>
      <c r="J203" s="7">
        <v>4700</v>
      </c>
      <c r="K203" s="7"/>
      <c r="L203" s="7"/>
      <c r="M203" s="28"/>
      <c r="N203" s="1">
        <f t="shared" si="21"/>
        <v>4</v>
      </c>
      <c r="O203" s="8">
        <f t="shared" si="22"/>
        <v>7715</v>
      </c>
      <c r="P203" s="9">
        <f t="shared" si="23"/>
        <v>7715</v>
      </c>
      <c r="Q203" s="10">
        <f t="shared" si="24"/>
        <v>2087.3729386156906</v>
      </c>
      <c r="R203" s="11">
        <f t="shared" si="25"/>
        <v>27.056032904934423</v>
      </c>
      <c r="S203" s="12">
        <f t="shared" si="26"/>
        <v>72.943967095065574</v>
      </c>
      <c r="T203" s="37" t="str">
        <f t="shared" si="27"/>
        <v>ALTO</v>
      </c>
    </row>
    <row r="204" spans="2:20">
      <c r="B204" s="27">
        <v>195</v>
      </c>
      <c r="C204" s="33" t="s">
        <v>234</v>
      </c>
      <c r="D204" s="32" t="s">
        <v>38</v>
      </c>
      <c r="E204" s="32">
        <v>1</v>
      </c>
      <c r="F204" s="69"/>
      <c r="G204" s="69">
        <v>7316</v>
      </c>
      <c r="H204" s="40">
        <v>5742.1992</v>
      </c>
      <c r="I204" s="7">
        <v>4168</v>
      </c>
      <c r="J204" s="7">
        <v>2400</v>
      </c>
      <c r="K204" s="7">
        <v>2282</v>
      </c>
      <c r="L204" s="7">
        <v>2103</v>
      </c>
      <c r="M204" s="28"/>
      <c r="N204" s="1">
        <f t="shared" si="21"/>
        <v>6</v>
      </c>
      <c r="O204" s="8">
        <f t="shared" si="22"/>
        <v>4002</v>
      </c>
      <c r="P204" s="9">
        <f t="shared" si="23"/>
        <v>4002</v>
      </c>
      <c r="Q204" s="10">
        <f t="shared" si="24"/>
        <v>1965.0890628162613</v>
      </c>
      <c r="R204" s="11">
        <f t="shared" si="25"/>
        <v>49.102675232790141</v>
      </c>
      <c r="S204" s="12">
        <f t="shared" si="26"/>
        <v>50.897324767209859</v>
      </c>
      <c r="T204" s="37" t="str">
        <f t="shared" si="27"/>
        <v>BAJO</v>
      </c>
    </row>
    <row r="205" spans="2:20">
      <c r="B205" s="27">
        <v>196</v>
      </c>
      <c r="C205" s="33" t="s">
        <v>235</v>
      </c>
      <c r="D205" s="32" t="s">
        <v>38</v>
      </c>
      <c r="E205" s="32">
        <v>1</v>
      </c>
      <c r="F205" s="69"/>
      <c r="G205" s="69">
        <v>4358</v>
      </c>
      <c r="H205" s="40">
        <v>3439.7202000000002</v>
      </c>
      <c r="I205" s="7">
        <v>2522</v>
      </c>
      <c r="J205" s="7">
        <v>1700</v>
      </c>
      <c r="K205" s="7">
        <v>1631</v>
      </c>
      <c r="L205" s="7">
        <v>1422</v>
      </c>
      <c r="M205" s="28"/>
      <c r="N205" s="1">
        <f t="shared" si="21"/>
        <v>6</v>
      </c>
      <c r="O205" s="8">
        <f t="shared" si="22"/>
        <v>2512</v>
      </c>
      <c r="P205" s="9">
        <f t="shared" si="23"/>
        <v>2512</v>
      </c>
      <c r="Q205" s="10">
        <f t="shared" si="24"/>
        <v>1071.7653414686167</v>
      </c>
      <c r="R205" s="11">
        <f t="shared" si="25"/>
        <v>42.665817733623278</v>
      </c>
      <c r="S205" s="12">
        <f t="shared" si="26"/>
        <v>57.334182266376722</v>
      </c>
      <c r="T205" s="37" t="str">
        <f t="shared" si="27"/>
        <v>BAJO</v>
      </c>
    </row>
    <row r="206" spans="2:20">
      <c r="B206" s="27">
        <v>197</v>
      </c>
      <c r="C206" s="33" t="s">
        <v>236</v>
      </c>
      <c r="D206" s="32" t="s">
        <v>38</v>
      </c>
      <c r="E206" s="32">
        <v>1</v>
      </c>
      <c r="F206" s="69"/>
      <c r="G206" s="69">
        <v>1853</v>
      </c>
      <c r="H206" s="40">
        <v>1480.9236000000001</v>
      </c>
      <c r="I206" s="7">
        <v>1109</v>
      </c>
      <c r="J206" s="7">
        <v>600</v>
      </c>
      <c r="K206" s="7">
        <v>581</v>
      </c>
      <c r="L206" s="7">
        <v>545</v>
      </c>
      <c r="M206" s="28"/>
      <c r="N206" s="1">
        <f t="shared" si="21"/>
        <v>6</v>
      </c>
      <c r="O206" s="8">
        <f t="shared" si="22"/>
        <v>1028</v>
      </c>
      <c r="P206" s="9">
        <f t="shared" si="23"/>
        <v>1028</v>
      </c>
      <c r="Q206" s="10">
        <f t="shared" si="24"/>
        <v>501.4325553292507</v>
      </c>
      <c r="R206" s="11">
        <f t="shared" si="25"/>
        <v>48.777485926969909</v>
      </c>
      <c r="S206" s="12">
        <f t="shared" si="26"/>
        <v>51.222514073030091</v>
      </c>
      <c r="T206" s="37" t="str">
        <f t="shared" si="27"/>
        <v>BAJO</v>
      </c>
    </row>
    <row r="207" spans="2:20">
      <c r="B207" s="27">
        <v>198</v>
      </c>
      <c r="C207" s="33" t="s">
        <v>237</v>
      </c>
      <c r="D207" s="32" t="s">
        <v>38</v>
      </c>
      <c r="E207" s="32">
        <v>1</v>
      </c>
      <c r="F207" s="69"/>
      <c r="G207" s="69">
        <v>7100</v>
      </c>
      <c r="H207" s="40">
        <v>5583.8735999999999</v>
      </c>
      <c r="I207" s="7">
        <v>4068</v>
      </c>
      <c r="J207" s="7">
        <v>3000</v>
      </c>
      <c r="K207" s="7">
        <v>2796</v>
      </c>
      <c r="L207" s="7">
        <v>2678</v>
      </c>
      <c r="M207" s="28"/>
      <c r="N207" s="1">
        <f t="shared" si="21"/>
        <v>6</v>
      </c>
      <c r="O207" s="8">
        <f t="shared" si="22"/>
        <v>4204</v>
      </c>
      <c r="P207" s="9">
        <f t="shared" si="23"/>
        <v>4204</v>
      </c>
      <c r="Q207" s="10">
        <f t="shared" si="24"/>
        <v>1636.5674732456619</v>
      </c>
      <c r="R207" s="11">
        <f t="shared" si="25"/>
        <v>38.928817156176542</v>
      </c>
      <c r="S207" s="12">
        <f t="shared" si="26"/>
        <v>61.071182843823458</v>
      </c>
      <c r="T207" s="37" t="str">
        <f t="shared" si="27"/>
        <v>BAJO</v>
      </c>
    </row>
    <row r="208" spans="2:20">
      <c r="B208" s="27">
        <v>199</v>
      </c>
      <c r="C208" s="33" t="s">
        <v>238</v>
      </c>
      <c r="D208" s="32" t="s">
        <v>38</v>
      </c>
      <c r="E208" s="32">
        <v>1</v>
      </c>
      <c r="F208" s="69"/>
      <c r="G208" s="69">
        <v>8535</v>
      </c>
      <c r="H208" s="40">
        <v>6706.6337999999996</v>
      </c>
      <c r="I208" s="7">
        <v>4879</v>
      </c>
      <c r="J208" s="7">
        <v>3500</v>
      </c>
      <c r="K208" s="7">
        <v>3265</v>
      </c>
      <c r="L208" s="7">
        <v>3019</v>
      </c>
      <c r="M208" s="28"/>
      <c r="N208" s="1">
        <f t="shared" si="21"/>
        <v>6</v>
      </c>
      <c r="O208" s="8">
        <f t="shared" si="22"/>
        <v>4984</v>
      </c>
      <c r="P208" s="9">
        <f t="shared" si="23"/>
        <v>4984</v>
      </c>
      <c r="Q208" s="10">
        <f t="shared" si="24"/>
        <v>2025.1146116517298</v>
      </c>
      <c r="R208" s="11">
        <f t="shared" si="25"/>
        <v>40.63231564309249</v>
      </c>
      <c r="S208" s="12">
        <f t="shared" si="26"/>
        <v>59.36768435690751</v>
      </c>
      <c r="T208" s="37" t="str">
        <f t="shared" si="27"/>
        <v>BAJO</v>
      </c>
    </row>
    <row r="209" spans="2:20">
      <c r="B209" s="27">
        <v>200</v>
      </c>
      <c r="C209" s="33" t="s">
        <v>239</v>
      </c>
      <c r="D209" s="32" t="s">
        <v>38</v>
      </c>
      <c r="E209" s="32">
        <v>1</v>
      </c>
      <c r="F209" s="69"/>
      <c r="G209" s="69">
        <v>13791</v>
      </c>
      <c r="H209" s="40">
        <v>10824.0648</v>
      </c>
      <c r="I209" s="7">
        <v>7857</v>
      </c>
      <c r="J209" s="7">
        <v>4600</v>
      </c>
      <c r="K209" s="7">
        <v>4259</v>
      </c>
      <c r="L209" s="7">
        <v>3973</v>
      </c>
      <c r="M209" s="28"/>
      <c r="N209" s="1">
        <f t="shared" si="21"/>
        <v>6</v>
      </c>
      <c r="O209" s="8">
        <f t="shared" si="22"/>
        <v>7551</v>
      </c>
      <c r="P209" s="9">
        <f t="shared" si="23"/>
        <v>7551</v>
      </c>
      <c r="Q209" s="10">
        <f t="shared" si="24"/>
        <v>3698.9173542365188</v>
      </c>
      <c r="R209" s="11">
        <f t="shared" si="25"/>
        <v>48.985794652847552</v>
      </c>
      <c r="S209" s="12">
        <f t="shared" si="26"/>
        <v>51.014205347152448</v>
      </c>
      <c r="T209" s="37" t="str">
        <f t="shared" si="27"/>
        <v>BAJO</v>
      </c>
    </row>
    <row r="210" spans="2:20">
      <c r="B210" s="27">
        <v>201</v>
      </c>
      <c r="C210" s="33" t="s">
        <v>240</v>
      </c>
      <c r="D210" s="32" t="s">
        <v>38</v>
      </c>
      <c r="E210" s="32">
        <v>1</v>
      </c>
      <c r="F210" s="69"/>
      <c r="G210" s="69">
        <v>39196</v>
      </c>
      <c r="H210" s="40">
        <v>30993.2016</v>
      </c>
      <c r="I210" s="7">
        <v>22790</v>
      </c>
      <c r="J210" s="7">
        <v>16400</v>
      </c>
      <c r="K210" s="7">
        <v>14369</v>
      </c>
      <c r="L210" s="7">
        <v>319893</v>
      </c>
      <c r="M210" s="28"/>
      <c r="N210" s="1">
        <f t="shared" si="21"/>
        <v>6</v>
      </c>
      <c r="O210" s="8">
        <f t="shared" si="22"/>
        <v>73940</v>
      </c>
      <c r="P210" s="9">
        <f t="shared" si="23"/>
        <v>73940</v>
      </c>
      <c r="Q210" s="10">
        <f t="shared" si="24"/>
        <v>110317.97177444964</v>
      </c>
      <c r="R210" s="11">
        <f t="shared" si="25"/>
        <v>149.19931265140607</v>
      </c>
      <c r="S210" s="12">
        <f t="shared" si="26"/>
        <v>-49.199312651406075</v>
      </c>
      <c r="T210" s="37" t="str">
        <f t="shared" si="27"/>
        <v>BAJO</v>
      </c>
    </row>
    <row r="211" spans="2:20">
      <c r="B211" s="27">
        <v>202</v>
      </c>
      <c r="C211" s="33" t="s">
        <v>241</v>
      </c>
      <c r="D211" s="32" t="s">
        <v>38</v>
      </c>
      <c r="E211" s="32">
        <v>1</v>
      </c>
      <c r="F211" s="69"/>
      <c r="G211" s="69">
        <v>848942</v>
      </c>
      <c r="H211" s="40">
        <v>622218.64260000002</v>
      </c>
      <c r="I211" s="7">
        <v>395496</v>
      </c>
      <c r="J211" s="7">
        <v>219600</v>
      </c>
      <c r="K211" s="7">
        <v>202565</v>
      </c>
      <c r="L211" s="7">
        <v>187823</v>
      </c>
      <c r="M211" s="28"/>
      <c r="N211" s="1">
        <f t="shared" si="21"/>
        <v>6</v>
      </c>
      <c r="O211" s="8">
        <f t="shared" si="22"/>
        <v>412774</v>
      </c>
      <c r="P211" s="9">
        <f t="shared" si="23"/>
        <v>412774</v>
      </c>
      <c r="Q211" s="10">
        <f t="shared" si="24"/>
        <v>247155.51183407218</v>
      </c>
      <c r="R211" s="11">
        <f t="shared" si="25"/>
        <v>59.876715062981724</v>
      </c>
      <c r="S211" s="12">
        <f t="shared" si="26"/>
        <v>40.123284937018276</v>
      </c>
      <c r="T211" s="37" t="str">
        <f t="shared" si="27"/>
        <v>BAJO</v>
      </c>
    </row>
    <row r="212" spans="2:20">
      <c r="B212" s="27">
        <v>203</v>
      </c>
      <c r="C212" s="33" t="s">
        <v>242</v>
      </c>
      <c r="D212" s="32" t="s">
        <v>38</v>
      </c>
      <c r="E212" s="32">
        <v>1</v>
      </c>
      <c r="F212" s="69"/>
      <c r="G212" s="69">
        <v>716551</v>
      </c>
      <c r="H212" s="40">
        <v>639424.00139999995</v>
      </c>
      <c r="I212" s="7">
        <v>562297</v>
      </c>
      <c r="J212" s="7">
        <v>269500</v>
      </c>
      <c r="K212" s="7"/>
      <c r="L212" s="7"/>
      <c r="M212" s="28"/>
      <c r="N212" s="1">
        <f t="shared" si="21"/>
        <v>4</v>
      </c>
      <c r="O212" s="8">
        <f t="shared" si="22"/>
        <v>546943</v>
      </c>
      <c r="P212" s="9">
        <f t="shared" si="23"/>
        <v>546943</v>
      </c>
      <c r="Q212" s="10">
        <f t="shared" si="24"/>
        <v>169211.38617787129</v>
      </c>
      <c r="R212" s="11">
        <f t="shared" si="25"/>
        <v>30.937663737879685</v>
      </c>
      <c r="S212" s="12">
        <f t="shared" si="26"/>
        <v>69.062336262120311</v>
      </c>
      <c r="T212" s="37" t="str">
        <f t="shared" si="27"/>
        <v>BAJO</v>
      </c>
    </row>
    <row r="213" spans="2:20">
      <c r="B213" s="27">
        <v>204</v>
      </c>
      <c r="C213" s="33" t="s">
        <v>243</v>
      </c>
      <c r="D213" s="32" t="s">
        <v>38</v>
      </c>
      <c r="E213" s="32">
        <v>1</v>
      </c>
      <c r="F213" s="69"/>
      <c r="G213" s="69">
        <v>869701</v>
      </c>
      <c r="H213" s="40">
        <v>777281.19059999997</v>
      </c>
      <c r="I213" s="7">
        <v>684861</v>
      </c>
      <c r="J213" s="7">
        <v>475500</v>
      </c>
      <c r="K213" s="7">
        <v>436296</v>
      </c>
      <c r="L213" s="7">
        <v>411593</v>
      </c>
      <c r="M213" s="28"/>
      <c r="N213" s="1">
        <f t="shared" si="21"/>
        <v>6</v>
      </c>
      <c r="O213" s="8">
        <f t="shared" si="22"/>
        <v>609205</v>
      </c>
      <c r="P213" s="9">
        <f t="shared" si="23"/>
        <v>609205</v>
      </c>
      <c r="Q213" s="10">
        <f t="shared" si="24"/>
        <v>177321.10893696401</v>
      </c>
      <c r="R213" s="11">
        <f t="shared" si="25"/>
        <v>29.106968744012935</v>
      </c>
      <c r="S213" s="12">
        <f t="shared" si="26"/>
        <v>70.893031255987069</v>
      </c>
      <c r="T213" s="37" t="str">
        <f t="shared" si="27"/>
        <v>ALTO</v>
      </c>
    </row>
    <row r="214" spans="2:20">
      <c r="B214" s="27">
        <v>205</v>
      </c>
      <c r="C214" s="33" t="s">
        <v>244</v>
      </c>
      <c r="D214" s="32" t="s">
        <v>38</v>
      </c>
      <c r="E214" s="32">
        <v>1</v>
      </c>
      <c r="F214" s="69"/>
      <c r="G214" s="69">
        <v>2106465</v>
      </c>
      <c r="H214" s="40">
        <v>1649390.727</v>
      </c>
      <c r="I214" s="7">
        <v>1192317</v>
      </c>
      <c r="J214" s="7">
        <v>668500</v>
      </c>
      <c r="K214" s="7">
        <v>611943</v>
      </c>
      <c r="L214" s="7">
        <v>581863</v>
      </c>
      <c r="M214" s="28"/>
      <c r="N214" s="1">
        <f t="shared" si="21"/>
        <v>6</v>
      </c>
      <c r="O214" s="8">
        <f t="shared" si="22"/>
        <v>1135080</v>
      </c>
      <c r="P214" s="9">
        <f t="shared" si="23"/>
        <v>1135080</v>
      </c>
      <c r="Q214" s="10">
        <f t="shared" si="24"/>
        <v>578618.85592028522</v>
      </c>
      <c r="R214" s="11">
        <f t="shared" si="25"/>
        <v>50.976041857867749</v>
      </c>
      <c r="S214" s="12">
        <f t="shared" si="26"/>
        <v>49.023958142132251</v>
      </c>
      <c r="T214" s="37" t="str">
        <f t="shared" si="27"/>
        <v>BAJO</v>
      </c>
    </row>
    <row r="215" spans="2:20">
      <c r="B215" s="27">
        <v>206</v>
      </c>
      <c r="C215" s="33" t="s">
        <v>245</v>
      </c>
      <c r="D215" s="32" t="s">
        <v>38</v>
      </c>
      <c r="E215" s="32">
        <v>1</v>
      </c>
      <c r="F215" s="69"/>
      <c r="G215" s="69">
        <v>441238</v>
      </c>
      <c r="H215" s="40">
        <v>317808.71460000001</v>
      </c>
      <c r="I215" s="7">
        <v>194380</v>
      </c>
      <c r="J215" s="7">
        <v>118900</v>
      </c>
      <c r="K215" s="7">
        <v>108963</v>
      </c>
      <c r="L215" s="7">
        <v>103495</v>
      </c>
      <c r="M215" s="28"/>
      <c r="N215" s="1">
        <f t="shared" si="21"/>
        <v>6</v>
      </c>
      <c r="O215" s="8">
        <f t="shared" si="22"/>
        <v>214131</v>
      </c>
      <c r="P215" s="9">
        <f t="shared" si="23"/>
        <v>214131</v>
      </c>
      <c r="Q215" s="10">
        <f t="shared" si="24"/>
        <v>125887.73837259637</v>
      </c>
      <c r="R215" s="11">
        <f t="shared" si="25"/>
        <v>58.790057662177063</v>
      </c>
      <c r="S215" s="12">
        <f t="shared" si="26"/>
        <v>41.209942337822937</v>
      </c>
      <c r="T215" s="37" t="str">
        <f t="shared" si="27"/>
        <v>BAJO</v>
      </c>
    </row>
    <row r="216" spans="2:20">
      <c r="B216" s="27">
        <v>207</v>
      </c>
      <c r="C216" s="33" t="s">
        <v>246</v>
      </c>
      <c r="D216" s="32" t="s">
        <v>38</v>
      </c>
      <c r="E216" s="32">
        <v>1</v>
      </c>
      <c r="F216" s="69"/>
      <c r="G216" s="69">
        <v>772514</v>
      </c>
      <c r="H216" s="40">
        <v>652340.08799999999</v>
      </c>
      <c r="I216" s="7">
        <v>532166</v>
      </c>
      <c r="J216" s="7">
        <v>464300</v>
      </c>
      <c r="K216" s="7"/>
      <c r="L216" s="7">
        <v>340292</v>
      </c>
      <c r="M216" s="28"/>
      <c r="N216" s="1">
        <f t="shared" si="21"/>
        <v>5</v>
      </c>
      <c r="O216" s="8">
        <f t="shared" si="22"/>
        <v>552322</v>
      </c>
      <c r="P216" s="9">
        <f t="shared" si="23"/>
        <v>552322</v>
      </c>
      <c r="Q216" s="10">
        <f t="shared" si="24"/>
        <v>149398.12081167803</v>
      </c>
      <c r="R216" s="11">
        <f t="shared" si="25"/>
        <v>27.049098317951852</v>
      </c>
      <c r="S216" s="12">
        <f t="shared" si="26"/>
        <v>72.950901682048141</v>
      </c>
      <c r="T216" s="37" t="str">
        <f t="shared" si="27"/>
        <v>ALTO</v>
      </c>
    </row>
    <row r="217" spans="2:20">
      <c r="B217" s="27">
        <v>208</v>
      </c>
      <c r="C217" s="33" t="s">
        <v>247</v>
      </c>
      <c r="D217" s="32" t="s">
        <v>38</v>
      </c>
      <c r="E217" s="32">
        <v>1</v>
      </c>
      <c r="F217" s="69"/>
      <c r="G217" s="69">
        <v>1604165</v>
      </c>
      <c r="H217" s="40">
        <v>1256068.4243999999</v>
      </c>
      <c r="I217" s="7">
        <v>907971</v>
      </c>
      <c r="J217" s="7"/>
      <c r="K217" s="7"/>
      <c r="L217" s="7"/>
      <c r="M217" s="28"/>
      <c r="N217" s="1">
        <f t="shared" si="21"/>
        <v>3</v>
      </c>
      <c r="O217" s="8">
        <f t="shared" si="22"/>
        <v>1256068</v>
      </c>
      <c r="P217" s="9">
        <f t="shared" si="23"/>
        <v>1256068</v>
      </c>
      <c r="Q217" s="10">
        <f t="shared" si="24"/>
        <v>284220.01033126889</v>
      </c>
      <c r="R217" s="11">
        <f t="shared" si="25"/>
        <v>22.627756644645743</v>
      </c>
      <c r="S217" s="12">
        <f t="shared" si="26"/>
        <v>77.372243355354257</v>
      </c>
      <c r="T217" s="37" t="str">
        <f t="shared" si="27"/>
        <v>ALTO</v>
      </c>
    </row>
    <row r="218" spans="2:20">
      <c r="B218" s="27">
        <v>209</v>
      </c>
      <c r="C218" s="33" t="s">
        <v>248</v>
      </c>
      <c r="D218" s="32" t="s">
        <v>38</v>
      </c>
      <c r="E218" s="32">
        <v>1</v>
      </c>
      <c r="F218" s="69"/>
      <c r="G218" s="69">
        <v>166146</v>
      </c>
      <c r="H218" s="40">
        <v>130113.71580000001</v>
      </c>
      <c r="I218" s="7">
        <v>94082</v>
      </c>
      <c r="J218" s="7"/>
      <c r="K218" s="7"/>
      <c r="L218" s="7"/>
      <c r="M218" s="28"/>
      <c r="N218" s="1">
        <f t="shared" si="21"/>
        <v>3</v>
      </c>
      <c r="O218" s="8">
        <f t="shared" si="22"/>
        <v>130114</v>
      </c>
      <c r="P218" s="9">
        <f t="shared" si="23"/>
        <v>130114</v>
      </c>
      <c r="Q218" s="10">
        <f t="shared" si="24"/>
        <v>29420.00480429285</v>
      </c>
      <c r="R218" s="11">
        <f t="shared" si="25"/>
        <v>22.610944867034178</v>
      </c>
      <c r="S218" s="12">
        <f t="shared" si="26"/>
        <v>77.389055132965822</v>
      </c>
      <c r="T218" s="37" t="str">
        <f t="shared" si="27"/>
        <v>ALTO</v>
      </c>
    </row>
    <row r="219" spans="2:20">
      <c r="B219" s="27">
        <v>210</v>
      </c>
      <c r="C219" s="33" t="s">
        <v>249</v>
      </c>
      <c r="D219" s="32" t="s">
        <v>38</v>
      </c>
      <c r="E219" s="32">
        <v>1</v>
      </c>
      <c r="F219" s="69"/>
      <c r="G219" s="69">
        <v>132047</v>
      </c>
      <c r="H219" s="40">
        <v>120442.3386</v>
      </c>
      <c r="I219" s="7">
        <v>108837</v>
      </c>
      <c r="J219" s="7"/>
      <c r="K219" s="7"/>
      <c r="L219" s="7"/>
      <c r="M219" s="28"/>
      <c r="N219" s="1">
        <f t="shared" si="21"/>
        <v>3</v>
      </c>
      <c r="O219" s="8">
        <f t="shared" si="22"/>
        <v>120442</v>
      </c>
      <c r="P219" s="9">
        <f t="shared" si="23"/>
        <v>120442</v>
      </c>
      <c r="Q219" s="10">
        <f t="shared" si="24"/>
        <v>9475.4428230106714</v>
      </c>
      <c r="R219" s="11">
        <f t="shared" si="25"/>
        <v>7.8672247413781493</v>
      </c>
      <c r="S219" s="12">
        <f t="shared" si="26"/>
        <v>92.132775258621848</v>
      </c>
      <c r="T219" s="37" t="str">
        <f t="shared" si="27"/>
        <v>ALTO</v>
      </c>
    </row>
    <row r="220" spans="2:20">
      <c r="B220" s="27">
        <v>211</v>
      </c>
      <c r="C220" s="33" t="s">
        <v>250</v>
      </c>
      <c r="D220" s="32" t="s">
        <v>38</v>
      </c>
      <c r="E220" s="32">
        <v>1</v>
      </c>
      <c r="F220" s="69"/>
      <c r="G220" s="69">
        <v>607938</v>
      </c>
      <c r="H220" s="40">
        <v>476038.74</v>
      </c>
      <c r="I220" s="7">
        <v>344140</v>
      </c>
      <c r="J220" s="7"/>
      <c r="K220" s="7"/>
      <c r="L220" s="7"/>
      <c r="M220" s="28"/>
      <c r="N220" s="1">
        <f t="shared" si="21"/>
        <v>3</v>
      </c>
      <c r="O220" s="8">
        <f t="shared" si="22"/>
        <v>476039</v>
      </c>
      <c r="P220" s="9">
        <f t="shared" si="23"/>
        <v>476039</v>
      </c>
      <c r="Q220" s="10">
        <f t="shared" si="24"/>
        <v>107695.08252785591</v>
      </c>
      <c r="R220" s="11">
        <f t="shared" si="25"/>
        <v>22.623163759241553</v>
      </c>
      <c r="S220" s="12">
        <f t="shared" si="26"/>
        <v>77.37683624075845</v>
      </c>
      <c r="T220" s="37" t="str">
        <f t="shared" si="27"/>
        <v>ALTO</v>
      </c>
    </row>
    <row r="221" spans="2:20">
      <c r="B221" s="27">
        <v>212</v>
      </c>
      <c r="C221" s="33" t="s">
        <v>251</v>
      </c>
      <c r="D221" s="32" t="s">
        <v>38</v>
      </c>
      <c r="E221" s="32">
        <v>1</v>
      </c>
      <c r="F221" s="69"/>
      <c r="G221" s="69">
        <v>93371</v>
      </c>
      <c r="H221" s="40">
        <v>80916.931800000006</v>
      </c>
      <c r="I221" s="7">
        <v>68463</v>
      </c>
      <c r="J221" s="7">
        <v>60900</v>
      </c>
      <c r="K221" s="7">
        <v>53220</v>
      </c>
      <c r="L221" s="7">
        <v>49250</v>
      </c>
      <c r="M221" s="28"/>
      <c r="N221" s="1">
        <f t="shared" si="21"/>
        <v>6</v>
      </c>
      <c r="O221" s="8">
        <f t="shared" si="22"/>
        <v>67687</v>
      </c>
      <c r="P221" s="9">
        <f t="shared" si="23"/>
        <v>67687</v>
      </c>
      <c r="Q221" s="10">
        <f t="shared" si="24"/>
        <v>15441.187099456183</v>
      </c>
      <c r="R221" s="11">
        <f t="shared" si="25"/>
        <v>22.812633296580113</v>
      </c>
      <c r="S221" s="12">
        <f t="shared" si="26"/>
        <v>77.187366703419883</v>
      </c>
      <c r="T221" s="37" t="str">
        <f t="shared" si="27"/>
        <v>ALTO</v>
      </c>
    </row>
    <row r="222" spans="2:20">
      <c r="B222" s="27">
        <v>213</v>
      </c>
      <c r="C222" s="33" t="s">
        <v>252</v>
      </c>
      <c r="D222" s="32" t="s">
        <v>38</v>
      </c>
      <c r="E222" s="32">
        <v>1</v>
      </c>
      <c r="F222" s="69"/>
      <c r="G222" s="69">
        <v>21994</v>
      </c>
      <c r="H222" s="40">
        <v>17406.162</v>
      </c>
      <c r="I222" s="7">
        <v>12818</v>
      </c>
      <c r="J222" s="7">
        <v>9700</v>
      </c>
      <c r="K222" s="7">
        <v>9029</v>
      </c>
      <c r="L222" s="7">
        <v>8383</v>
      </c>
      <c r="M222" s="28"/>
      <c r="N222" s="1">
        <f t="shared" si="21"/>
        <v>6</v>
      </c>
      <c r="O222" s="8">
        <f t="shared" si="22"/>
        <v>13222</v>
      </c>
      <c r="P222" s="9">
        <f t="shared" si="23"/>
        <v>13222</v>
      </c>
      <c r="Q222" s="10">
        <f t="shared" si="24"/>
        <v>4966.8914671587036</v>
      </c>
      <c r="R222" s="11">
        <f t="shared" si="25"/>
        <v>37.56535673240586</v>
      </c>
      <c r="S222" s="12">
        <f t="shared" si="26"/>
        <v>62.43464326759414</v>
      </c>
      <c r="T222" s="37" t="str">
        <f t="shared" si="27"/>
        <v>BAJO</v>
      </c>
    </row>
    <row r="223" spans="2:20">
      <c r="B223" s="27">
        <v>214</v>
      </c>
      <c r="C223" s="33" t="s">
        <v>253</v>
      </c>
      <c r="D223" s="32" t="s">
        <v>38</v>
      </c>
      <c r="E223" s="32">
        <v>1</v>
      </c>
      <c r="F223" s="69"/>
      <c r="G223" s="69">
        <v>99324</v>
      </c>
      <c r="H223" s="40">
        <v>73055.679600000003</v>
      </c>
      <c r="I223" s="7">
        <v>46788</v>
      </c>
      <c r="J223" s="7">
        <v>9800</v>
      </c>
      <c r="K223" s="7">
        <v>9031</v>
      </c>
      <c r="L223" s="7">
        <v>8605</v>
      </c>
      <c r="M223" s="28"/>
      <c r="N223" s="1">
        <f t="shared" si="21"/>
        <v>6</v>
      </c>
      <c r="O223" s="8">
        <f t="shared" si="22"/>
        <v>41101</v>
      </c>
      <c r="P223" s="9">
        <f t="shared" si="23"/>
        <v>41101</v>
      </c>
      <c r="Q223" s="10">
        <f t="shared" si="24"/>
        <v>35373.221421581227</v>
      </c>
      <c r="R223" s="11">
        <f t="shared" si="25"/>
        <v>86.064138151337502</v>
      </c>
      <c r="S223" s="12">
        <f t="shared" si="26"/>
        <v>13.935861848662498</v>
      </c>
      <c r="T223" s="37" t="str">
        <f t="shared" si="27"/>
        <v>BAJO</v>
      </c>
    </row>
    <row r="224" spans="2:20">
      <c r="B224" s="27">
        <v>215</v>
      </c>
      <c r="C224" s="33" t="s">
        <v>254</v>
      </c>
      <c r="D224" s="32" t="s">
        <v>38</v>
      </c>
      <c r="E224" s="32">
        <v>1</v>
      </c>
      <c r="F224" s="69"/>
      <c r="G224" s="69">
        <v>102214</v>
      </c>
      <c r="H224" s="40">
        <v>80779.845000000001</v>
      </c>
      <c r="I224" s="7">
        <v>59346</v>
      </c>
      <c r="J224" s="7">
        <v>46900</v>
      </c>
      <c r="K224" s="7">
        <v>41027</v>
      </c>
      <c r="L224" s="7">
        <v>40160</v>
      </c>
      <c r="M224" s="7">
        <v>5836</v>
      </c>
      <c r="N224" s="1">
        <f t="shared" si="21"/>
        <v>7</v>
      </c>
      <c r="O224" s="8">
        <f t="shared" si="22"/>
        <v>53752</v>
      </c>
      <c r="P224" s="9">
        <f t="shared" si="23"/>
        <v>53752</v>
      </c>
      <c r="Q224" s="10">
        <f t="shared" si="24"/>
        <v>28784.727434014258</v>
      </c>
      <c r="R224" s="11">
        <f t="shared" si="25"/>
        <v>53.550988677657131</v>
      </c>
      <c r="S224" s="12">
        <f t="shared" si="26"/>
        <v>46.449011322342869</v>
      </c>
      <c r="T224" s="37" t="str">
        <f t="shared" si="27"/>
        <v>BAJO</v>
      </c>
    </row>
    <row r="225" spans="2:20">
      <c r="B225" s="27">
        <v>216</v>
      </c>
      <c r="C225" s="33" t="s">
        <v>255</v>
      </c>
      <c r="D225" s="32" t="s">
        <v>38</v>
      </c>
      <c r="E225" s="32">
        <v>1</v>
      </c>
      <c r="F225" s="69"/>
      <c r="G225" s="69">
        <v>121409</v>
      </c>
      <c r="H225" s="40">
        <v>95969.448600000003</v>
      </c>
      <c r="I225" s="7">
        <v>70529</v>
      </c>
      <c r="J225" s="7">
        <v>16200</v>
      </c>
      <c r="K225" s="7">
        <v>14760</v>
      </c>
      <c r="L225" s="7">
        <v>14293</v>
      </c>
      <c r="M225" s="28"/>
      <c r="N225" s="1">
        <f t="shared" si="21"/>
        <v>6</v>
      </c>
      <c r="O225" s="8">
        <f t="shared" si="22"/>
        <v>55527</v>
      </c>
      <c r="P225" s="9">
        <f t="shared" si="23"/>
        <v>55527</v>
      </c>
      <c r="Q225" s="10">
        <f t="shared" si="24"/>
        <v>43030.7904303467</v>
      </c>
      <c r="R225" s="11">
        <f t="shared" si="25"/>
        <v>77.495255335866702</v>
      </c>
      <c r="S225" s="12">
        <f t="shared" si="26"/>
        <v>22.504744664133298</v>
      </c>
      <c r="T225" s="37" t="str">
        <f t="shared" si="27"/>
        <v>BAJO</v>
      </c>
    </row>
    <row r="226" spans="2:20">
      <c r="B226" s="27">
        <v>217</v>
      </c>
      <c r="C226" s="33" t="s">
        <v>256</v>
      </c>
      <c r="D226" s="32" t="s">
        <v>38</v>
      </c>
      <c r="E226" s="32">
        <v>1</v>
      </c>
      <c r="F226" s="69"/>
      <c r="G226" s="69">
        <v>44791</v>
      </c>
      <c r="H226" s="40">
        <v>35423.422200000001</v>
      </c>
      <c r="I226" s="7">
        <v>26055</v>
      </c>
      <c r="J226" s="7">
        <v>24600</v>
      </c>
      <c r="K226" s="7">
        <v>21536</v>
      </c>
      <c r="L226" s="7">
        <v>28971</v>
      </c>
      <c r="M226" s="28"/>
      <c r="N226" s="1">
        <f t="shared" si="21"/>
        <v>6</v>
      </c>
      <c r="O226" s="8">
        <f t="shared" si="22"/>
        <v>30229</v>
      </c>
      <c r="P226" s="9">
        <f t="shared" si="23"/>
        <v>30229</v>
      </c>
      <c r="Q226" s="10">
        <f t="shared" si="24"/>
        <v>7802.6981979954789</v>
      </c>
      <c r="R226" s="11">
        <f t="shared" si="25"/>
        <v>25.811962678207944</v>
      </c>
      <c r="S226" s="12">
        <f t="shared" si="26"/>
        <v>74.188037321792052</v>
      </c>
      <c r="T226" s="37" t="str">
        <f t="shared" si="27"/>
        <v>ALTO</v>
      </c>
    </row>
    <row r="227" spans="2:20">
      <c r="B227" s="27">
        <v>218</v>
      </c>
      <c r="C227" s="33" t="s">
        <v>257</v>
      </c>
      <c r="D227" s="32" t="s">
        <v>38</v>
      </c>
      <c r="E227" s="32">
        <v>1</v>
      </c>
      <c r="F227" s="69"/>
      <c r="G227" s="69">
        <v>1337038</v>
      </c>
      <c r="H227" s="40">
        <v>1056541.4831999999</v>
      </c>
      <c r="I227" s="7">
        <v>776044</v>
      </c>
      <c r="J227" s="7">
        <v>580400</v>
      </c>
      <c r="K227" s="7">
        <v>509400</v>
      </c>
      <c r="L227" s="7">
        <v>553613</v>
      </c>
      <c r="M227" s="28"/>
      <c r="N227" s="1">
        <f t="shared" si="21"/>
        <v>6</v>
      </c>
      <c r="O227" s="8">
        <f t="shared" si="22"/>
        <v>802173</v>
      </c>
      <c r="P227" s="9">
        <f t="shared" si="23"/>
        <v>802173</v>
      </c>
      <c r="Q227" s="10">
        <f t="shared" si="24"/>
        <v>302254.85514961416</v>
      </c>
      <c r="R227" s="11">
        <f t="shared" si="25"/>
        <v>37.679509924868348</v>
      </c>
      <c r="S227" s="12">
        <f t="shared" si="26"/>
        <v>62.320490075131652</v>
      </c>
      <c r="T227" s="37" t="str">
        <f t="shared" si="27"/>
        <v>BAJO</v>
      </c>
    </row>
    <row r="228" spans="2:20" ht="33.75" customHeight="1">
      <c r="B228" s="27">
        <v>219</v>
      </c>
      <c r="C228" s="31" t="s">
        <v>258</v>
      </c>
      <c r="D228" s="32" t="s">
        <v>38</v>
      </c>
      <c r="E228" s="32">
        <v>1</v>
      </c>
      <c r="F228" s="69"/>
      <c r="G228" s="69">
        <v>6048924</v>
      </c>
      <c r="H228" s="40">
        <v>4779830.5559999999</v>
      </c>
      <c r="I228" s="7">
        <v>3510738</v>
      </c>
      <c r="J228" s="7">
        <v>3102800</v>
      </c>
      <c r="K228" s="7">
        <v>2792484</v>
      </c>
      <c r="L228" s="7">
        <v>2805842</v>
      </c>
      <c r="M228" s="28"/>
      <c r="N228" s="1">
        <f t="shared" si="21"/>
        <v>6</v>
      </c>
      <c r="O228" s="8">
        <f t="shared" si="22"/>
        <v>3840103</v>
      </c>
      <c r="P228" s="9">
        <f t="shared" si="23"/>
        <v>3840103</v>
      </c>
      <c r="Q228" s="10">
        <f t="shared" si="24"/>
        <v>1195915.0256785713</v>
      </c>
      <c r="R228" s="11">
        <f t="shared" si="25"/>
        <v>31.142785120049421</v>
      </c>
      <c r="S228" s="12">
        <f t="shared" si="26"/>
        <v>68.857214879950575</v>
      </c>
      <c r="T228" s="37" t="str">
        <f t="shared" si="27"/>
        <v>BAJO</v>
      </c>
    </row>
    <row r="229" spans="2:20">
      <c r="B229" s="27">
        <v>220</v>
      </c>
      <c r="C229" s="33" t="s">
        <v>259</v>
      </c>
      <c r="D229" s="32" t="s">
        <v>38</v>
      </c>
      <c r="E229" s="32">
        <v>1</v>
      </c>
      <c r="F229" s="69"/>
      <c r="G229" s="69">
        <v>578995</v>
      </c>
      <c r="H229" s="40">
        <v>453366.321</v>
      </c>
      <c r="I229" s="7">
        <v>327737</v>
      </c>
      <c r="J229" s="7">
        <v>171500</v>
      </c>
      <c r="K229" s="7">
        <v>777040</v>
      </c>
      <c r="L229" s="7"/>
      <c r="M229" s="28"/>
      <c r="N229" s="1">
        <f t="shared" si="21"/>
        <v>5</v>
      </c>
      <c r="O229" s="8">
        <f t="shared" si="22"/>
        <v>461728</v>
      </c>
      <c r="P229" s="9">
        <f t="shared" si="23"/>
        <v>461728</v>
      </c>
      <c r="Q229" s="10">
        <f t="shared" si="24"/>
        <v>207571.19471310818</v>
      </c>
      <c r="R229" s="11">
        <f t="shared" si="25"/>
        <v>44.955297212451526</v>
      </c>
      <c r="S229" s="12">
        <f t="shared" si="26"/>
        <v>55.044702787548474</v>
      </c>
      <c r="T229" s="37" t="str">
        <f t="shared" si="27"/>
        <v>BAJO</v>
      </c>
    </row>
    <row r="230" spans="2:20">
      <c r="B230" s="27">
        <v>221</v>
      </c>
      <c r="C230" s="33" t="s">
        <v>260</v>
      </c>
      <c r="D230" s="32" t="s">
        <v>38</v>
      </c>
      <c r="E230" s="32">
        <v>1</v>
      </c>
      <c r="F230" s="69"/>
      <c r="G230" s="69">
        <v>888978</v>
      </c>
      <c r="H230" s="40">
        <v>696084.29280000005</v>
      </c>
      <c r="I230" s="7">
        <v>503190</v>
      </c>
      <c r="J230" s="7">
        <v>263300</v>
      </c>
      <c r="K230" s="7">
        <v>1126168</v>
      </c>
      <c r="L230" s="7"/>
      <c r="M230" s="28"/>
      <c r="N230" s="1">
        <f t="shared" si="21"/>
        <v>5</v>
      </c>
      <c r="O230" s="8">
        <f t="shared" si="22"/>
        <v>695544</v>
      </c>
      <c r="P230" s="9">
        <f t="shared" si="23"/>
        <v>695544</v>
      </c>
      <c r="Q230" s="10">
        <f t="shared" si="24"/>
        <v>298894.28582704358</v>
      </c>
      <c r="R230" s="11">
        <f t="shared" si="25"/>
        <v>42.972735848061888</v>
      </c>
      <c r="S230" s="12">
        <f t="shared" si="26"/>
        <v>57.027264151938112</v>
      </c>
      <c r="T230" s="37" t="str">
        <f t="shared" si="27"/>
        <v>BAJO</v>
      </c>
    </row>
    <row r="231" spans="2:20">
      <c r="B231" s="27">
        <v>222</v>
      </c>
      <c r="C231" s="33" t="s">
        <v>261</v>
      </c>
      <c r="D231" s="32" t="s">
        <v>38</v>
      </c>
      <c r="E231" s="32">
        <v>1</v>
      </c>
      <c r="F231" s="69"/>
      <c r="G231" s="69">
        <v>1199803</v>
      </c>
      <c r="H231" s="40">
        <v>939462.59820000001</v>
      </c>
      <c r="I231" s="7">
        <v>679123</v>
      </c>
      <c r="J231" s="7">
        <v>355200</v>
      </c>
      <c r="K231" s="7">
        <v>1192891</v>
      </c>
      <c r="L231" s="7"/>
      <c r="M231" s="28"/>
      <c r="N231" s="1">
        <f t="shared" si="21"/>
        <v>5</v>
      </c>
      <c r="O231" s="8">
        <f t="shared" si="22"/>
        <v>873296</v>
      </c>
      <c r="P231" s="9">
        <f t="shared" si="23"/>
        <v>873296</v>
      </c>
      <c r="Q231" s="10">
        <f t="shared" si="24"/>
        <v>322258.41274862882</v>
      </c>
      <c r="R231" s="11">
        <f t="shared" si="25"/>
        <v>36.901395717904215</v>
      </c>
      <c r="S231" s="12">
        <f t="shared" si="26"/>
        <v>63.098604282095785</v>
      </c>
      <c r="T231" s="37" t="str">
        <f t="shared" si="27"/>
        <v>BAJO</v>
      </c>
    </row>
    <row r="232" spans="2:20">
      <c r="B232" s="27">
        <v>223</v>
      </c>
      <c r="C232" s="33" t="s">
        <v>262</v>
      </c>
      <c r="D232" s="32" t="s">
        <v>38</v>
      </c>
      <c r="E232" s="32">
        <v>1</v>
      </c>
      <c r="F232" s="69"/>
      <c r="G232" s="69">
        <v>455247</v>
      </c>
      <c r="H232" s="40">
        <v>356497.11959999998</v>
      </c>
      <c r="I232" s="7">
        <v>257747</v>
      </c>
      <c r="J232" s="7">
        <v>134700</v>
      </c>
      <c r="K232" s="7"/>
      <c r="L232" s="7"/>
      <c r="M232" s="28"/>
      <c r="N232" s="1">
        <f t="shared" si="21"/>
        <v>4</v>
      </c>
      <c r="O232" s="8">
        <f t="shared" si="22"/>
        <v>301048</v>
      </c>
      <c r="P232" s="9">
        <f t="shared" si="23"/>
        <v>301048</v>
      </c>
      <c r="Q232" s="10">
        <f t="shared" si="24"/>
        <v>118741.91569347087</v>
      </c>
      <c r="R232" s="11">
        <f t="shared" si="25"/>
        <v>39.442851536456267</v>
      </c>
      <c r="S232" s="12">
        <f t="shared" si="26"/>
        <v>60.557148463543733</v>
      </c>
      <c r="T232" s="37" t="str">
        <f t="shared" si="27"/>
        <v>BAJO</v>
      </c>
    </row>
    <row r="233" spans="2:20">
      <c r="B233" s="27">
        <v>224</v>
      </c>
      <c r="C233" s="33" t="s">
        <v>263</v>
      </c>
      <c r="D233" s="32" t="s">
        <v>38</v>
      </c>
      <c r="E233" s="32">
        <v>1</v>
      </c>
      <c r="F233" s="69"/>
      <c r="G233" s="69">
        <v>461198</v>
      </c>
      <c r="H233" s="40">
        <v>361143.58980000002</v>
      </c>
      <c r="I233" s="7">
        <v>261090</v>
      </c>
      <c r="J233" s="7">
        <v>208200</v>
      </c>
      <c r="K233" s="7"/>
      <c r="L233" s="7"/>
      <c r="M233" s="28"/>
      <c r="N233" s="1">
        <f t="shared" si="21"/>
        <v>4</v>
      </c>
      <c r="O233" s="8">
        <f t="shared" si="22"/>
        <v>322908</v>
      </c>
      <c r="P233" s="9">
        <f t="shared" si="23"/>
        <v>322908</v>
      </c>
      <c r="Q233" s="10">
        <f t="shared" si="24"/>
        <v>96909.074414256771</v>
      </c>
      <c r="R233" s="11">
        <f t="shared" si="25"/>
        <v>30.011357542785184</v>
      </c>
      <c r="S233" s="12">
        <f t="shared" si="26"/>
        <v>69.988642457214809</v>
      </c>
      <c r="T233" s="37" t="str">
        <f t="shared" si="27"/>
        <v>BAJO</v>
      </c>
    </row>
    <row r="234" spans="2:20">
      <c r="B234" s="27">
        <v>225</v>
      </c>
      <c r="C234" s="33" t="s">
        <v>264</v>
      </c>
      <c r="D234" s="32" t="s">
        <v>69</v>
      </c>
      <c r="E234" s="32">
        <v>1</v>
      </c>
      <c r="F234" s="69"/>
      <c r="G234" s="69">
        <v>87574</v>
      </c>
      <c r="H234" s="40">
        <v>69224.972399999999</v>
      </c>
      <c r="I234" s="7">
        <v>50876</v>
      </c>
      <c r="J234" s="7">
        <v>29600</v>
      </c>
      <c r="K234" s="7">
        <v>25874</v>
      </c>
      <c r="L234" s="7"/>
      <c r="M234" s="28"/>
      <c r="N234" s="1">
        <f t="shared" si="21"/>
        <v>5</v>
      </c>
      <c r="O234" s="8">
        <f t="shared" si="22"/>
        <v>52630</v>
      </c>
      <c r="P234" s="9">
        <f t="shared" si="23"/>
        <v>52630</v>
      </c>
      <c r="Q234" s="10">
        <f t="shared" si="24"/>
        <v>23434.236478902283</v>
      </c>
      <c r="R234" s="11">
        <f t="shared" si="25"/>
        <v>44.526385101467383</v>
      </c>
      <c r="S234" s="12">
        <f t="shared" si="26"/>
        <v>55.473614898532617</v>
      </c>
      <c r="T234" s="37" t="str">
        <f t="shared" si="27"/>
        <v>BAJO</v>
      </c>
    </row>
    <row r="235" spans="2:20">
      <c r="B235" s="27">
        <v>226</v>
      </c>
      <c r="C235" s="33" t="s">
        <v>265</v>
      </c>
      <c r="D235" s="32" t="s">
        <v>88</v>
      </c>
      <c r="E235" s="32">
        <v>1</v>
      </c>
      <c r="F235" s="69"/>
      <c r="G235" s="69">
        <v>26463</v>
      </c>
      <c r="H235" s="40">
        <v>20927.941200000001</v>
      </c>
      <c r="I235" s="7">
        <v>15393</v>
      </c>
      <c r="J235" s="7">
        <v>9000</v>
      </c>
      <c r="K235" s="7">
        <v>7928</v>
      </c>
      <c r="L235" s="7"/>
      <c r="M235" s="28"/>
      <c r="N235" s="1">
        <f t="shared" si="21"/>
        <v>5</v>
      </c>
      <c r="O235" s="8">
        <f t="shared" si="22"/>
        <v>15942</v>
      </c>
      <c r="P235" s="9">
        <f t="shared" si="23"/>
        <v>15942</v>
      </c>
      <c r="Q235" s="10">
        <f t="shared" si="24"/>
        <v>7046.5312160836402</v>
      </c>
      <c r="R235" s="11">
        <f t="shared" si="25"/>
        <v>44.201048902795385</v>
      </c>
      <c r="S235" s="12">
        <f t="shared" si="26"/>
        <v>55.798951097204615</v>
      </c>
      <c r="T235" s="37" t="str">
        <f t="shared" si="27"/>
        <v>BAJO</v>
      </c>
    </row>
    <row r="236" spans="2:20">
      <c r="B236" s="27">
        <v>227</v>
      </c>
      <c r="C236" s="33" t="s">
        <v>266</v>
      </c>
      <c r="D236" s="32" t="s">
        <v>38</v>
      </c>
      <c r="E236" s="32">
        <v>1</v>
      </c>
      <c r="F236" s="69"/>
      <c r="G236" s="69">
        <v>3863931</v>
      </c>
      <c r="H236" s="40">
        <v>2948002.3986</v>
      </c>
      <c r="I236" s="7">
        <v>2032073</v>
      </c>
      <c r="J236" s="7">
        <v>1369200</v>
      </c>
      <c r="K236" s="7">
        <v>1248533</v>
      </c>
      <c r="L236" s="7">
        <v>1202335</v>
      </c>
      <c r="M236" s="28"/>
      <c r="N236" s="1">
        <f t="shared" si="21"/>
        <v>6</v>
      </c>
      <c r="O236" s="8">
        <f t="shared" si="22"/>
        <v>2110679</v>
      </c>
      <c r="P236" s="9">
        <f t="shared" si="23"/>
        <v>2110679</v>
      </c>
      <c r="Q236" s="10">
        <f t="shared" si="24"/>
        <v>991577.66611900064</v>
      </c>
      <c r="R236" s="11">
        <f t="shared" si="25"/>
        <v>46.979084271885995</v>
      </c>
      <c r="S236" s="12">
        <f t="shared" si="26"/>
        <v>53.020915728114005</v>
      </c>
      <c r="T236" s="37" t="str">
        <f t="shared" si="27"/>
        <v>BAJO</v>
      </c>
    </row>
    <row r="237" spans="2:20">
      <c r="B237" s="27">
        <v>228</v>
      </c>
      <c r="C237" s="33" t="s">
        <v>267</v>
      </c>
      <c r="D237" s="32" t="s">
        <v>38</v>
      </c>
      <c r="E237" s="32">
        <v>1</v>
      </c>
      <c r="F237" s="69"/>
      <c r="G237" s="69">
        <v>1542500</v>
      </c>
      <c r="H237" s="40">
        <v>1218888.9395999999</v>
      </c>
      <c r="I237" s="7">
        <v>895278</v>
      </c>
      <c r="J237" s="7">
        <v>597100</v>
      </c>
      <c r="K237" s="7">
        <v>535909</v>
      </c>
      <c r="L237" s="7">
        <v>543361</v>
      </c>
      <c r="M237" s="28"/>
      <c r="N237" s="1">
        <f t="shared" si="21"/>
        <v>6</v>
      </c>
      <c r="O237" s="8">
        <f t="shared" si="22"/>
        <v>888839</v>
      </c>
      <c r="P237" s="9">
        <f t="shared" si="23"/>
        <v>888839</v>
      </c>
      <c r="Q237" s="10">
        <f t="shared" si="24"/>
        <v>379752.85905781819</v>
      </c>
      <c r="R237" s="11">
        <f t="shared" si="25"/>
        <v>42.724594561874326</v>
      </c>
      <c r="S237" s="12">
        <f t="shared" si="26"/>
        <v>57.275405438125674</v>
      </c>
      <c r="T237" s="37" t="str">
        <f t="shared" si="27"/>
        <v>BAJO</v>
      </c>
    </row>
    <row r="238" spans="2:20">
      <c r="B238" s="27">
        <v>229</v>
      </c>
      <c r="C238" s="33" t="s">
        <v>268</v>
      </c>
      <c r="D238" s="32" t="s">
        <v>38</v>
      </c>
      <c r="E238" s="32">
        <v>1</v>
      </c>
      <c r="F238" s="69"/>
      <c r="G238" s="69">
        <v>1168795</v>
      </c>
      <c r="H238" s="40">
        <v>923604.93779999996</v>
      </c>
      <c r="I238" s="7">
        <v>678415</v>
      </c>
      <c r="J238" s="7">
        <v>446200</v>
      </c>
      <c r="K238" s="7"/>
      <c r="L238" s="7">
        <v>409636</v>
      </c>
      <c r="M238" s="28"/>
      <c r="N238" s="1">
        <f t="shared" si="21"/>
        <v>5</v>
      </c>
      <c r="O238" s="8">
        <f t="shared" si="22"/>
        <v>725330</v>
      </c>
      <c r="P238" s="9">
        <f t="shared" si="23"/>
        <v>725330</v>
      </c>
      <c r="Q238" s="10">
        <f t="shared" si="24"/>
        <v>288357.91403927805</v>
      </c>
      <c r="R238" s="11">
        <f t="shared" si="25"/>
        <v>39.755409818879414</v>
      </c>
      <c r="S238" s="12">
        <f t="shared" si="26"/>
        <v>60.244590181120586</v>
      </c>
      <c r="T238" s="37" t="str">
        <f t="shared" si="27"/>
        <v>BAJO</v>
      </c>
    </row>
    <row r="239" spans="2:20">
      <c r="B239" s="27">
        <v>230</v>
      </c>
      <c r="C239" s="33" t="s">
        <v>269</v>
      </c>
      <c r="D239" s="32" t="s">
        <v>38</v>
      </c>
      <c r="E239" s="32">
        <v>1</v>
      </c>
      <c r="F239" s="69"/>
      <c r="G239" s="69">
        <v>1939126</v>
      </c>
      <c r="H239" s="40">
        <v>1532286.7416000001</v>
      </c>
      <c r="I239" s="7">
        <v>1125448</v>
      </c>
      <c r="J239" s="7"/>
      <c r="K239" s="7"/>
      <c r="L239" s="7"/>
      <c r="M239" s="28"/>
      <c r="N239" s="1">
        <f t="shared" si="21"/>
        <v>3</v>
      </c>
      <c r="O239" s="8">
        <f t="shared" si="22"/>
        <v>1532287</v>
      </c>
      <c r="P239" s="9">
        <f t="shared" si="23"/>
        <v>1532287</v>
      </c>
      <c r="Q239" s="10">
        <f t="shared" si="24"/>
        <v>332182.65248807735</v>
      </c>
      <c r="R239" s="11">
        <f t="shared" si="25"/>
        <v>21.678879510697236</v>
      </c>
      <c r="S239" s="12">
        <f t="shared" si="26"/>
        <v>78.321120489302757</v>
      </c>
      <c r="T239" s="37" t="str">
        <f t="shared" si="27"/>
        <v>ALTO</v>
      </c>
    </row>
    <row r="240" spans="2:20">
      <c r="B240" s="27">
        <v>231</v>
      </c>
      <c r="C240" s="33" t="s">
        <v>270</v>
      </c>
      <c r="D240" s="32" t="s">
        <v>38</v>
      </c>
      <c r="E240" s="32">
        <v>1</v>
      </c>
      <c r="F240" s="69"/>
      <c r="G240" s="69">
        <v>22837360.32</v>
      </c>
      <c r="H240" s="40">
        <v>21145703.581799999</v>
      </c>
      <c r="I240" s="7">
        <v>15531218</v>
      </c>
      <c r="J240" s="7">
        <v>10783300</v>
      </c>
      <c r="K240" s="7">
        <v>9947798</v>
      </c>
      <c r="L240" s="7">
        <v>9215321</v>
      </c>
      <c r="M240" s="28"/>
      <c r="N240" s="1">
        <f t="shared" si="21"/>
        <v>6</v>
      </c>
      <c r="O240" s="8">
        <f t="shared" si="22"/>
        <v>14910117</v>
      </c>
      <c r="P240" s="9">
        <f t="shared" si="23"/>
        <v>14910117</v>
      </c>
      <c r="Q240" s="10">
        <f t="shared" si="24"/>
        <v>5419031.6326916311</v>
      </c>
      <c r="R240" s="11">
        <f t="shared" si="25"/>
        <v>36.344662035124415</v>
      </c>
      <c r="S240" s="12">
        <f t="shared" si="26"/>
        <v>63.655337964875585</v>
      </c>
      <c r="T240" s="37" t="str">
        <f t="shared" si="27"/>
        <v>BAJO</v>
      </c>
    </row>
    <row r="241" spans="2:20">
      <c r="B241" s="27">
        <v>232</v>
      </c>
      <c r="C241" s="33" t="s">
        <v>271</v>
      </c>
      <c r="D241" s="32" t="s">
        <v>38</v>
      </c>
      <c r="E241" s="32">
        <v>1</v>
      </c>
      <c r="F241" s="69"/>
      <c r="G241" s="69">
        <v>2474602.9200000004</v>
      </c>
      <c r="H241" s="40">
        <v>2291298.7026</v>
      </c>
      <c r="I241" s="7">
        <v>1487452</v>
      </c>
      <c r="J241" s="7">
        <v>801300</v>
      </c>
      <c r="K241" s="7">
        <v>719063</v>
      </c>
      <c r="L241" s="7">
        <v>729517</v>
      </c>
      <c r="M241" s="28"/>
      <c r="N241" s="1">
        <f t="shared" si="21"/>
        <v>6</v>
      </c>
      <c r="O241" s="8">
        <f t="shared" si="22"/>
        <v>1417206</v>
      </c>
      <c r="P241" s="9">
        <f t="shared" si="23"/>
        <v>1417206</v>
      </c>
      <c r="Q241" s="10">
        <f t="shared" si="24"/>
        <v>733339.48592325684</v>
      </c>
      <c r="R241" s="11">
        <f t="shared" si="25"/>
        <v>51.745440389276986</v>
      </c>
      <c r="S241" s="12">
        <f t="shared" si="26"/>
        <v>48.254559610723014</v>
      </c>
      <c r="T241" s="37" t="str">
        <f t="shared" si="27"/>
        <v>BAJO</v>
      </c>
    </row>
    <row r="242" spans="2:20">
      <c r="B242" s="27">
        <v>233</v>
      </c>
      <c r="C242" s="33" t="s">
        <v>272</v>
      </c>
      <c r="D242" s="32" t="s">
        <v>38</v>
      </c>
      <c r="E242" s="32">
        <v>1</v>
      </c>
      <c r="F242" s="69"/>
      <c r="G242" s="69">
        <v>1423712</v>
      </c>
      <c r="H242" s="40">
        <v>1202234.8241999999</v>
      </c>
      <c r="I242" s="7">
        <v>980758</v>
      </c>
      <c r="J242" s="7">
        <v>746200</v>
      </c>
      <c r="K242" s="7">
        <v>651630</v>
      </c>
      <c r="L242" s="7"/>
      <c r="M242" s="28"/>
      <c r="N242" s="1">
        <f t="shared" si="21"/>
        <v>5</v>
      </c>
      <c r="O242" s="8">
        <f t="shared" si="22"/>
        <v>1000907</v>
      </c>
      <c r="P242" s="9">
        <f t="shared" si="23"/>
        <v>1000907</v>
      </c>
      <c r="Q242" s="10">
        <f t="shared" si="24"/>
        <v>285157.15723127133</v>
      </c>
      <c r="R242" s="11">
        <f t="shared" si="25"/>
        <v>28.48987540613377</v>
      </c>
      <c r="S242" s="12">
        <f t="shared" si="26"/>
        <v>71.510124593866237</v>
      </c>
      <c r="T242" s="37" t="str">
        <f t="shared" si="27"/>
        <v>ALTO</v>
      </c>
    </row>
    <row r="243" spans="2:20">
      <c r="B243" s="27">
        <v>234</v>
      </c>
      <c r="C243" s="33" t="s">
        <v>273</v>
      </c>
      <c r="D243" s="32" t="s">
        <v>38</v>
      </c>
      <c r="E243" s="32">
        <v>1</v>
      </c>
      <c r="F243" s="69"/>
      <c r="G243" s="69">
        <v>546143</v>
      </c>
      <c r="H243" s="40">
        <v>404325.93180000002</v>
      </c>
      <c r="I243" s="7">
        <v>262509</v>
      </c>
      <c r="J243" s="7"/>
      <c r="K243" s="7"/>
      <c r="L243" s="7"/>
      <c r="M243" s="28"/>
      <c r="N243" s="1">
        <f t="shared" si="21"/>
        <v>3</v>
      </c>
      <c r="O243" s="8">
        <f t="shared" si="22"/>
        <v>404326</v>
      </c>
      <c r="P243" s="9">
        <f t="shared" si="23"/>
        <v>404326</v>
      </c>
      <c r="Q243" s="10">
        <f t="shared" si="24"/>
        <v>115793.09561743189</v>
      </c>
      <c r="R243" s="11">
        <f t="shared" si="25"/>
        <v>28.638548007655178</v>
      </c>
      <c r="S243" s="12">
        <f t="shared" si="26"/>
        <v>71.361451992344826</v>
      </c>
      <c r="T243" s="37" t="str">
        <f t="shared" si="27"/>
        <v>ALTO</v>
      </c>
    </row>
    <row r="244" spans="2:20">
      <c r="B244" s="27">
        <v>235</v>
      </c>
      <c r="C244" s="33" t="s">
        <v>274</v>
      </c>
      <c r="D244" s="32" t="s">
        <v>38</v>
      </c>
      <c r="E244" s="32">
        <v>1</v>
      </c>
      <c r="F244" s="69"/>
      <c r="G244" s="69">
        <v>359155</v>
      </c>
      <c r="H244" s="40">
        <v>303284.27159999998</v>
      </c>
      <c r="I244" s="7">
        <v>247413</v>
      </c>
      <c r="J244" s="7">
        <v>142200</v>
      </c>
      <c r="K244" s="7">
        <v>133201</v>
      </c>
      <c r="L244" s="7">
        <v>117168</v>
      </c>
      <c r="M244" s="28"/>
      <c r="N244" s="1">
        <f t="shared" si="21"/>
        <v>6</v>
      </c>
      <c r="O244" s="8">
        <f t="shared" si="22"/>
        <v>217070</v>
      </c>
      <c r="P244" s="9">
        <f t="shared" si="23"/>
        <v>217070</v>
      </c>
      <c r="Q244" s="10">
        <f t="shared" si="24"/>
        <v>92341.468804873919</v>
      </c>
      <c r="R244" s="11">
        <f t="shared" si="25"/>
        <v>42.539949695892531</v>
      </c>
      <c r="S244" s="12">
        <f t="shared" si="26"/>
        <v>57.460050304107469</v>
      </c>
      <c r="T244" s="37" t="str">
        <f t="shared" si="27"/>
        <v>BAJO</v>
      </c>
    </row>
    <row r="245" spans="2:20">
      <c r="B245" s="27">
        <v>236</v>
      </c>
      <c r="C245" s="33" t="s">
        <v>275</v>
      </c>
      <c r="D245" s="32" t="s">
        <v>38</v>
      </c>
      <c r="E245" s="32">
        <v>1</v>
      </c>
      <c r="F245" s="69"/>
      <c r="G245" s="69">
        <v>610641</v>
      </c>
      <c r="H245" s="40">
        <v>515648.13660000003</v>
      </c>
      <c r="I245" s="7">
        <v>420655</v>
      </c>
      <c r="J245" s="7">
        <v>291500</v>
      </c>
      <c r="K245" s="7">
        <v>274257</v>
      </c>
      <c r="L245" s="7">
        <v>237412</v>
      </c>
      <c r="M245" s="28"/>
      <c r="N245" s="1">
        <f t="shared" si="21"/>
        <v>6</v>
      </c>
      <c r="O245" s="8">
        <f t="shared" si="22"/>
        <v>391686</v>
      </c>
      <c r="P245" s="9">
        <f t="shared" si="23"/>
        <v>391686</v>
      </c>
      <c r="Q245" s="10">
        <f t="shared" si="24"/>
        <v>136488.32551300901</v>
      </c>
      <c r="R245" s="11">
        <f t="shared" si="25"/>
        <v>34.846363033912112</v>
      </c>
      <c r="S245" s="12">
        <f t="shared" si="26"/>
        <v>65.153636966087888</v>
      </c>
      <c r="T245" s="37" t="str">
        <f t="shared" si="27"/>
        <v>BAJO</v>
      </c>
    </row>
    <row r="246" spans="2:20">
      <c r="B246" s="27">
        <v>237</v>
      </c>
      <c r="C246" s="33" t="s">
        <v>276</v>
      </c>
      <c r="D246" s="32" t="s">
        <v>38</v>
      </c>
      <c r="E246" s="32">
        <v>1</v>
      </c>
      <c r="F246" s="69"/>
      <c r="G246" s="69">
        <v>5118197.7600000007</v>
      </c>
      <c r="H246" s="40">
        <v>1841396.2368000001</v>
      </c>
      <c r="I246" s="7">
        <v>1352527</v>
      </c>
      <c r="J246" s="7">
        <v>1053800</v>
      </c>
      <c r="K246" s="7">
        <v>960069</v>
      </c>
      <c r="L246" s="7">
        <v>927474</v>
      </c>
      <c r="M246" s="28"/>
      <c r="N246" s="1">
        <f t="shared" si="21"/>
        <v>6</v>
      </c>
      <c r="O246" s="8">
        <f t="shared" si="22"/>
        <v>1875577</v>
      </c>
      <c r="P246" s="9">
        <f t="shared" si="23"/>
        <v>1875577</v>
      </c>
      <c r="Q246" s="10">
        <f t="shared" si="24"/>
        <v>1483335.8045667007</v>
      </c>
      <c r="R246" s="11">
        <f t="shared" si="25"/>
        <v>79.086905233253589</v>
      </c>
      <c r="S246" s="12">
        <f t="shared" si="26"/>
        <v>20.913094766746411</v>
      </c>
      <c r="T246" s="37" t="str">
        <f t="shared" si="27"/>
        <v>BAJO</v>
      </c>
    </row>
    <row r="247" spans="2:20">
      <c r="B247" s="27">
        <v>238</v>
      </c>
      <c r="C247" s="33" t="s">
        <v>277</v>
      </c>
      <c r="D247" s="32" t="s">
        <v>38</v>
      </c>
      <c r="E247" s="32">
        <v>1</v>
      </c>
      <c r="F247" s="69"/>
      <c r="G247" s="69">
        <v>29122330</v>
      </c>
      <c r="H247" s="40">
        <v>23012224.353599999</v>
      </c>
      <c r="I247" s="7">
        <v>16902118</v>
      </c>
      <c r="J247" s="7">
        <v>9340900</v>
      </c>
      <c r="K247" s="7">
        <v>8406408</v>
      </c>
      <c r="L247" s="7">
        <v>8447773</v>
      </c>
      <c r="M247" s="28"/>
      <c r="N247" s="1">
        <f t="shared" si="21"/>
        <v>6</v>
      </c>
      <c r="O247" s="8">
        <f t="shared" si="22"/>
        <v>15871959</v>
      </c>
      <c r="P247" s="9">
        <f t="shared" si="23"/>
        <v>15871959</v>
      </c>
      <c r="Q247" s="10">
        <f t="shared" si="24"/>
        <v>7969992.3638652321</v>
      </c>
      <c r="R247" s="11">
        <f t="shared" si="25"/>
        <v>50.21429531077564</v>
      </c>
      <c r="S247" s="12">
        <f t="shared" si="26"/>
        <v>49.78570468922436</v>
      </c>
      <c r="T247" s="37" t="str">
        <f t="shared" si="27"/>
        <v>BAJO</v>
      </c>
    </row>
    <row r="248" spans="2:20">
      <c r="B248" s="27">
        <v>239</v>
      </c>
      <c r="C248" s="33" t="s">
        <v>278</v>
      </c>
      <c r="D248" s="32" t="s">
        <v>38</v>
      </c>
      <c r="E248" s="32">
        <v>1</v>
      </c>
      <c r="F248" s="69"/>
      <c r="G248" s="69">
        <v>83469</v>
      </c>
      <c r="H248" s="40">
        <v>65989.917000000001</v>
      </c>
      <c r="I248" s="7">
        <v>48511</v>
      </c>
      <c r="J248" s="7">
        <v>36700</v>
      </c>
      <c r="K248" s="7">
        <v>33012</v>
      </c>
      <c r="L248" s="7">
        <v>33495</v>
      </c>
      <c r="M248" s="28"/>
      <c r="N248" s="1">
        <f t="shared" si="21"/>
        <v>6</v>
      </c>
      <c r="O248" s="8">
        <f t="shared" si="22"/>
        <v>50196</v>
      </c>
      <c r="P248" s="9">
        <f t="shared" si="23"/>
        <v>50196</v>
      </c>
      <c r="Q248" s="10">
        <f t="shared" si="24"/>
        <v>18778.24468661693</v>
      </c>
      <c r="R248" s="11">
        <f t="shared" si="25"/>
        <v>37.409842789499024</v>
      </c>
      <c r="S248" s="12">
        <f t="shared" si="26"/>
        <v>62.590157210500976</v>
      </c>
      <c r="T248" s="37" t="str">
        <f t="shared" si="27"/>
        <v>BAJO</v>
      </c>
    </row>
    <row r="249" spans="2:20">
      <c r="B249" s="27">
        <v>240</v>
      </c>
      <c r="C249" s="33" t="s">
        <v>279</v>
      </c>
      <c r="D249" s="32" t="s">
        <v>38</v>
      </c>
      <c r="E249" s="32">
        <v>1</v>
      </c>
      <c r="F249" s="69"/>
      <c r="G249" s="69">
        <v>221198</v>
      </c>
      <c r="H249" s="40">
        <v>174830.0784</v>
      </c>
      <c r="I249" s="7">
        <v>128462</v>
      </c>
      <c r="J249" s="7">
        <v>88100</v>
      </c>
      <c r="K249" s="7">
        <v>76938</v>
      </c>
      <c r="L249" s="7">
        <v>67224</v>
      </c>
      <c r="M249" s="28"/>
      <c r="N249" s="1">
        <f t="shared" si="21"/>
        <v>6</v>
      </c>
      <c r="O249" s="8">
        <f t="shared" si="22"/>
        <v>126125</v>
      </c>
      <c r="P249" s="9">
        <f t="shared" si="23"/>
        <v>126125</v>
      </c>
      <c r="Q249" s="10">
        <f t="shared" si="24"/>
        <v>55903.355525749648</v>
      </c>
      <c r="R249" s="11">
        <f t="shared" si="25"/>
        <v>44.323770486223708</v>
      </c>
      <c r="S249" s="12">
        <f t="shared" si="26"/>
        <v>55.676229513776292</v>
      </c>
      <c r="T249" s="37" t="str">
        <f t="shared" si="27"/>
        <v>BAJO</v>
      </c>
    </row>
    <row r="250" spans="2:20" ht="36" customHeight="1">
      <c r="B250" s="27">
        <v>241</v>
      </c>
      <c r="C250" s="31" t="s">
        <v>280</v>
      </c>
      <c r="D250" s="32" t="s">
        <v>38</v>
      </c>
      <c r="E250" s="32">
        <v>1</v>
      </c>
      <c r="F250" s="69"/>
      <c r="G250" s="69">
        <v>899394</v>
      </c>
      <c r="H250" s="40">
        <v>710708.17200000002</v>
      </c>
      <c r="I250" s="7">
        <v>522022</v>
      </c>
      <c r="J250" s="7">
        <v>349000</v>
      </c>
      <c r="K250" s="7">
        <v>321034</v>
      </c>
      <c r="L250" s="7">
        <v>300541</v>
      </c>
      <c r="M250" s="28"/>
      <c r="N250" s="1">
        <f t="shared" si="21"/>
        <v>6</v>
      </c>
      <c r="O250" s="8">
        <f t="shared" si="22"/>
        <v>517117</v>
      </c>
      <c r="P250" s="9">
        <f t="shared" si="23"/>
        <v>517117</v>
      </c>
      <c r="Q250" s="10">
        <f t="shared" si="24"/>
        <v>222581.19791175847</v>
      </c>
      <c r="R250" s="11">
        <f t="shared" si="25"/>
        <v>43.042715267871387</v>
      </c>
      <c r="S250" s="12">
        <f t="shared" si="26"/>
        <v>56.957284732128613</v>
      </c>
      <c r="T250" s="37" t="str">
        <f t="shared" si="27"/>
        <v>BAJO</v>
      </c>
    </row>
    <row r="251" spans="2:20" ht="38.25" customHeight="1">
      <c r="B251" s="27">
        <v>242</v>
      </c>
      <c r="C251" s="31" t="s">
        <v>281</v>
      </c>
      <c r="D251" s="32" t="s">
        <v>38</v>
      </c>
      <c r="E251" s="32">
        <v>1</v>
      </c>
      <c r="F251" s="69"/>
      <c r="G251" s="69">
        <v>402108</v>
      </c>
      <c r="H251" s="40">
        <v>317744.99819999997</v>
      </c>
      <c r="I251" s="7">
        <v>233382</v>
      </c>
      <c r="J251" s="7">
        <v>171200</v>
      </c>
      <c r="K251" s="7">
        <v>149573</v>
      </c>
      <c r="L251" s="7">
        <v>133995</v>
      </c>
      <c r="M251" s="28"/>
      <c r="N251" s="1">
        <f t="shared" si="21"/>
        <v>6</v>
      </c>
      <c r="O251" s="8">
        <f t="shared" si="22"/>
        <v>234667</v>
      </c>
      <c r="P251" s="9">
        <f t="shared" si="23"/>
        <v>234667</v>
      </c>
      <c r="Q251" s="10">
        <f t="shared" si="24"/>
        <v>96905.447043112712</v>
      </c>
      <c r="R251" s="11">
        <f t="shared" si="25"/>
        <v>41.294876162013708</v>
      </c>
      <c r="S251" s="12">
        <f t="shared" si="26"/>
        <v>58.705123837986292</v>
      </c>
      <c r="T251" s="37" t="str">
        <f t="shared" si="27"/>
        <v>BAJO</v>
      </c>
    </row>
    <row r="252" spans="2:20">
      <c r="B252" s="27">
        <v>243</v>
      </c>
      <c r="C252" s="33" t="s">
        <v>282</v>
      </c>
      <c r="D252" s="32" t="s">
        <v>38</v>
      </c>
      <c r="E252" s="32">
        <v>1</v>
      </c>
      <c r="F252" s="69"/>
      <c r="G252" s="69">
        <v>1936626</v>
      </c>
      <c r="H252" s="40">
        <v>1530334.7028000001</v>
      </c>
      <c r="I252" s="7">
        <v>1124044</v>
      </c>
      <c r="J252" s="7">
        <v>754000</v>
      </c>
      <c r="K252" s="7">
        <v>772771</v>
      </c>
      <c r="L252" s="7">
        <v>474233</v>
      </c>
      <c r="M252" s="28"/>
      <c r="N252" s="1">
        <f t="shared" si="21"/>
        <v>6</v>
      </c>
      <c r="O252" s="8">
        <f t="shared" si="22"/>
        <v>1098668</v>
      </c>
      <c r="P252" s="9">
        <f t="shared" si="23"/>
        <v>1098668</v>
      </c>
      <c r="Q252" s="10">
        <f t="shared" si="24"/>
        <v>500679.14667714789</v>
      </c>
      <c r="R252" s="11">
        <f t="shared" si="25"/>
        <v>45.571468967617868</v>
      </c>
      <c r="S252" s="12">
        <f t="shared" si="26"/>
        <v>54.428531032382132</v>
      </c>
      <c r="T252" s="37" t="str">
        <f t="shared" si="27"/>
        <v>BAJO</v>
      </c>
    </row>
    <row r="253" spans="2:20">
      <c r="B253" s="27">
        <v>244</v>
      </c>
      <c r="C253" s="33" t="s">
        <v>283</v>
      </c>
      <c r="D253" s="32" t="s">
        <v>38</v>
      </c>
      <c r="E253" s="32">
        <v>1</v>
      </c>
      <c r="F253" s="69"/>
      <c r="G253" s="69">
        <v>345483</v>
      </c>
      <c r="H253" s="40">
        <v>362156.29440000001</v>
      </c>
      <c r="I253" s="7">
        <v>378829</v>
      </c>
      <c r="J253" s="7">
        <v>251700</v>
      </c>
      <c r="K253" s="7">
        <v>231934</v>
      </c>
      <c r="L253" s="7">
        <v>215716</v>
      </c>
      <c r="M253" s="28"/>
      <c r="N253" s="1">
        <f t="shared" si="21"/>
        <v>6</v>
      </c>
      <c r="O253" s="8">
        <f t="shared" si="22"/>
        <v>297636</v>
      </c>
      <c r="P253" s="9">
        <f t="shared" si="23"/>
        <v>297636</v>
      </c>
      <c r="Q253" s="10">
        <f t="shared" si="24"/>
        <v>66058.386228378004</v>
      </c>
      <c r="R253" s="11">
        <f t="shared" si="25"/>
        <v>22.19435358235496</v>
      </c>
      <c r="S253" s="12">
        <f t="shared" si="26"/>
        <v>77.805646417645036</v>
      </c>
      <c r="T253" s="37" t="str">
        <f t="shared" si="27"/>
        <v>ALTO</v>
      </c>
    </row>
    <row r="254" spans="2:20">
      <c r="B254" s="27">
        <v>245</v>
      </c>
      <c r="C254" s="33" t="s">
        <v>284</v>
      </c>
      <c r="D254" s="32" t="s">
        <v>38</v>
      </c>
      <c r="E254" s="32">
        <v>1</v>
      </c>
      <c r="F254" s="69"/>
      <c r="G254" s="69">
        <v>328223</v>
      </c>
      <c r="H254" s="40">
        <v>353525.61839999998</v>
      </c>
      <c r="I254" s="7">
        <v>378829</v>
      </c>
      <c r="J254" s="7">
        <v>251700</v>
      </c>
      <c r="K254" s="7">
        <v>231934</v>
      </c>
      <c r="L254" s="7">
        <v>215716</v>
      </c>
      <c r="M254" s="28"/>
      <c r="N254" s="1">
        <f t="shared" si="21"/>
        <v>6</v>
      </c>
      <c r="O254" s="8">
        <f t="shared" si="22"/>
        <v>293321</v>
      </c>
      <c r="P254" s="9">
        <f t="shared" si="23"/>
        <v>293321</v>
      </c>
      <c r="Q254" s="10">
        <f t="shared" si="24"/>
        <v>62819.279391034368</v>
      </c>
      <c r="R254" s="11">
        <f t="shared" si="25"/>
        <v>21.416563897925606</v>
      </c>
      <c r="S254" s="12">
        <f t="shared" si="26"/>
        <v>78.583436102074387</v>
      </c>
      <c r="T254" s="37" t="str">
        <f t="shared" si="27"/>
        <v>ALTO</v>
      </c>
    </row>
    <row r="255" spans="2:20">
      <c r="B255" s="27">
        <v>246</v>
      </c>
      <c r="C255" s="33" t="s">
        <v>285</v>
      </c>
      <c r="D255" s="32" t="s">
        <v>38</v>
      </c>
      <c r="E255" s="32">
        <v>1</v>
      </c>
      <c r="F255" s="69"/>
      <c r="G255" s="69">
        <v>554863</v>
      </c>
      <c r="H255" s="40">
        <v>493865.81640000001</v>
      </c>
      <c r="I255" s="7">
        <v>432869</v>
      </c>
      <c r="J255" s="7">
        <v>287700</v>
      </c>
      <c r="K255" s="7">
        <v>251262</v>
      </c>
      <c r="L255" s="7">
        <v>233693</v>
      </c>
      <c r="M255" s="28"/>
      <c r="N255" s="1">
        <f t="shared" si="21"/>
        <v>6</v>
      </c>
      <c r="O255" s="8">
        <f t="shared" si="22"/>
        <v>375709</v>
      </c>
      <c r="P255" s="9">
        <f t="shared" si="23"/>
        <v>375709</v>
      </c>
      <c r="Q255" s="10">
        <f t="shared" si="24"/>
        <v>124315.21677007861</v>
      </c>
      <c r="R255" s="11">
        <f t="shared" si="25"/>
        <v>33.088165779919727</v>
      </c>
      <c r="S255" s="12">
        <f t="shared" si="26"/>
        <v>66.911834220080266</v>
      </c>
      <c r="T255" s="37" t="str">
        <f t="shared" si="27"/>
        <v>BAJO</v>
      </c>
    </row>
    <row r="256" spans="2:20">
      <c r="B256" s="27">
        <v>247</v>
      </c>
      <c r="C256" s="33" t="s">
        <v>286</v>
      </c>
      <c r="D256" s="32" t="s">
        <v>38</v>
      </c>
      <c r="E256" s="32">
        <v>1</v>
      </c>
      <c r="F256" s="69"/>
      <c r="G256" s="69">
        <v>622440</v>
      </c>
      <c r="H256" s="40">
        <v>491882.8848</v>
      </c>
      <c r="I256" s="7">
        <v>361326</v>
      </c>
      <c r="J256" s="7">
        <v>142800</v>
      </c>
      <c r="K256" s="7">
        <v>133519</v>
      </c>
      <c r="L256" s="7">
        <v>118318</v>
      </c>
      <c r="M256" s="28"/>
      <c r="N256" s="1">
        <f t="shared" si="21"/>
        <v>6</v>
      </c>
      <c r="O256" s="8">
        <f t="shared" si="22"/>
        <v>311714</v>
      </c>
      <c r="P256" s="9">
        <f t="shared" si="23"/>
        <v>311714</v>
      </c>
      <c r="Q256" s="10">
        <f t="shared" si="24"/>
        <v>195431.24746164295</v>
      </c>
      <c r="R256" s="11">
        <f t="shared" si="25"/>
        <v>62.695691390711659</v>
      </c>
      <c r="S256" s="12">
        <f t="shared" si="26"/>
        <v>37.304308609288341</v>
      </c>
      <c r="T256" s="37" t="str">
        <f t="shared" si="27"/>
        <v>BAJO</v>
      </c>
    </row>
    <row r="257" spans="2:20">
      <c r="B257" s="27">
        <v>248</v>
      </c>
      <c r="C257" s="33" t="s">
        <v>287</v>
      </c>
      <c r="D257" s="32" t="s">
        <v>38</v>
      </c>
      <c r="E257" s="32">
        <v>1</v>
      </c>
      <c r="F257" s="69"/>
      <c r="G257" s="69">
        <v>574279</v>
      </c>
      <c r="H257" s="40">
        <v>453809.43959999998</v>
      </c>
      <c r="I257" s="7">
        <v>333339</v>
      </c>
      <c r="J257" s="7">
        <v>200000</v>
      </c>
      <c r="K257" s="7">
        <v>180356</v>
      </c>
      <c r="L257" s="7">
        <v>180130</v>
      </c>
      <c r="M257" s="28"/>
      <c r="N257" s="1">
        <f t="shared" si="21"/>
        <v>6</v>
      </c>
      <c r="O257" s="8">
        <f t="shared" si="22"/>
        <v>320319</v>
      </c>
      <c r="P257" s="9">
        <f t="shared" si="23"/>
        <v>320319</v>
      </c>
      <c r="Q257" s="10">
        <f t="shared" si="24"/>
        <v>150667.49169144451</v>
      </c>
      <c r="R257" s="11">
        <f t="shared" si="25"/>
        <v>47.036701441826587</v>
      </c>
      <c r="S257" s="12">
        <f t="shared" si="26"/>
        <v>52.963298558173413</v>
      </c>
      <c r="T257" s="37" t="str">
        <f t="shared" si="27"/>
        <v>BAJO</v>
      </c>
    </row>
    <row r="258" spans="2:20">
      <c r="B258" s="27">
        <v>249</v>
      </c>
      <c r="C258" s="33" t="s">
        <v>288</v>
      </c>
      <c r="D258" s="32" t="s">
        <v>38</v>
      </c>
      <c r="E258" s="32">
        <v>1</v>
      </c>
      <c r="F258" s="69"/>
      <c r="G258" s="69">
        <v>525316</v>
      </c>
      <c r="H258" s="40">
        <v>415124.89620000002</v>
      </c>
      <c r="I258" s="7">
        <v>304934</v>
      </c>
      <c r="J258" s="7">
        <v>210600</v>
      </c>
      <c r="K258" s="7">
        <v>190914</v>
      </c>
      <c r="L258" s="7">
        <v>187675</v>
      </c>
      <c r="M258" s="28"/>
      <c r="N258" s="1">
        <f t="shared" si="21"/>
        <v>6</v>
      </c>
      <c r="O258" s="8">
        <f t="shared" si="22"/>
        <v>305761</v>
      </c>
      <c r="P258" s="9">
        <f t="shared" si="23"/>
        <v>305761</v>
      </c>
      <c r="Q258" s="10">
        <f t="shared" si="24"/>
        <v>126724.96233398975</v>
      </c>
      <c r="R258" s="11">
        <f t="shared" si="25"/>
        <v>41.445757416410125</v>
      </c>
      <c r="S258" s="12">
        <f t="shared" si="26"/>
        <v>58.554242583589875</v>
      </c>
      <c r="T258" s="37" t="str">
        <f t="shared" si="27"/>
        <v>BAJO</v>
      </c>
    </row>
    <row r="259" spans="2:20">
      <c r="B259" s="27">
        <v>250</v>
      </c>
      <c r="C259" s="33" t="s">
        <v>289</v>
      </c>
      <c r="D259" s="32" t="s">
        <v>38</v>
      </c>
      <c r="E259" s="32">
        <v>1</v>
      </c>
      <c r="F259" s="69"/>
      <c r="G259" s="69">
        <v>605198</v>
      </c>
      <c r="H259" s="40">
        <v>478242.74820000003</v>
      </c>
      <c r="I259" s="7">
        <v>351288</v>
      </c>
      <c r="J259" s="7">
        <v>254700</v>
      </c>
      <c r="K259" s="7">
        <v>222415</v>
      </c>
      <c r="L259" s="7">
        <v>217035</v>
      </c>
      <c r="M259" s="28"/>
      <c r="N259" s="1">
        <f t="shared" si="21"/>
        <v>6</v>
      </c>
      <c r="O259" s="8">
        <f t="shared" si="22"/>
        <v>354813</v>
      </c>
      <c r="P259" s="9">
        <f t="shared" si="23"/>
        <v>354813</v>
      </c>
      <c r="Q259" s="10">
        <f t="shared" si="24"/>
        <v>144033.90633668052</v>
      </c>
      <c r="R259" s="11">
        <f t="shared" si="25"/>
        <v>40.594314846603851</v>
      </c>
      <c r="S259" s="12">
        <f t="shared" si="26"/>
        <v>59.405685153396149</v>
      </c>
      <c r="T259" s="37" t="str">
        <f t="shared" si="27"/>
        <v>BAJO</v>
      </c>
    </row>
    <row r="260" spans="2:20">
      <c r="B260" s="27">
        <v>251</v>
      </c>
      <c r="C260" s="33" t="s">
        <v>290</v>
      </c>
      <c r="D260" s="32" t="s">
        <v>38</v>
      </c>
      <c r="E260" s="32">
        <v>1</v>
      </c>
      <c r="F260" s="69"/>
      <c r="G260" s="69">
        <v>3102700</v>
      </c>
      <c r="H260" s="40">
        <v>4739072.3333999999</v>
      </c>
      <c r="I260" s="7">
        <v>3480826</v>
      </c>
      <c r="J260" s="7">
        <v>2657300</v>
      </c>
      <c r="K260" s="7">
        <v>2454970</v>
      </c>
      <c r="L260" s="7">
        <v>2263063</v>
      </c>
      <c r="M260" s="28"/>
      <c r="N260" s="1">
        <f t="shared" si="21"/>
        <v>6</v>
      </c>
      <c r="O260" s="8">
        <f t="shared" si="22"/>
        <v>3116322</v>
      </c>
      <c r="P260" s="9">
        <f t="shared" si="23"/>
        <v>3116322</v>
      </c>
      <c r="Q260" s="10">
        <f t="shared" si="24"/>
        <v>830913.74952706334</v>
      </c>
      <c r="R260" s="11">
        <f t="shared" si="25"/>
        <v>26.663282854822555</v>
      </c>
      <c r="S260" s="12">
        <f t="shared" si="26"/>
        <v>73.336717145177445</v>
      </c>
      <c r="T260" s="37" t="str">
        <f t="shared" si="27"/>
        <v>ALTO</v>
      </c>
    </row>
    <row r="261" spans="2:20" ht="36" customHeight="1">
      <c r="B261" s="27">
        <v>252</v>
      </c>
      <c r="C261" s="31" t="s">
        <v>291</v>
      </c>
      <c r="D261" s="32" t="s">
        <v>38</v>
      </c>
      <c r="E261" s="32">
        <v>1</v>
      </c>
      <c r="F261" s="69"/>
      <c r="G261" s="69">
        <v>11314645</v>
      </c>
      <c r="H261" s="40">
        <v>6570199.6103999997</v>
      </c>
      <c r="I261" s="7">
        <v>4825755</v>
      </c>
      <c r="J261" s="7">
        <v>3157700</v>
      </c>
      <c r="K261" s="7">
        <v>2757377</v>
      </c>
      <c r="L261" s="7">
        <v>2926269</v>
      </c>
      <c r="M261" s="28"/>
      <c r="N261" s="1">
        <f t="shared" si="21"/>
        <v>6</v>
      </c>
      <c r="O261" s="8">
        <f t="shared" si="22"/>
        <v>5258658</v>
      </c>
      <c r="P261" s="9">
        <f t="shared" si="23"/>
        <v>5258658</v>
      </c>
      <c r="Q261" s="10">
        <f t="shared" si="24"/>
        <v>3019188.4823970417</v>
      </c>
      <c r="R261" s="11">
        <f t="shared" si="25"/>
        <v>57.413668704012352</v>
      </c>
      <c r="S261" s="12">
        <f t="shared" si="26"/>
        <v>42.586331295987648</v>
      </c>
      <c r="T261" s="37" t="str">
        <f t="shared" si="27"/>
        <v>BAJO</v>
      </c>
    </row>
    <row r="262" spans="2:20">
      <c r="B262" s="27">
        <v>253</v>
      </c>
      <c r="C262" s="33" t="s">
        <v>292</v>
      </c>
      <c r="D262" s="32" t="s">
        <v>293</v>
      </c>
      <c r="E262" s="32">
        <v>1</v>
      </c>
      <c r="F262" s="69"/>
      <c r="G262" s="69">
        <v>87623</v>
      </c>
      <c r="H262" s="40">
        <v>66184.927800000005</v>
      </c>
      <c r="I262" s="7">
        <v>44747</v>
      </c>
      <c r="J262" s="7">
        <v>30600</v>
      </c>
      <c r="K262" s="7">
        <v>28864</v>
      </c>
      <c r="L262" s="7">
        <v>24832</v>
      </c>
      <c r="M262" s="28"/>
      <c r="N262" s="1">
        <f t="shared" si="21"/>
        <v>6</v>
      </c>
      <c r="O262" s="8">
        <f t="shared" si="22"/>
        <v>47142</v>
      </c>
      <c r="P262" s="9">
        <f t="shared" si="23"/>
        <v>47142</v>
      </c>
      <c r="Q262" s="10">
        <f t="shared" si="24"/>
        <v>22776.228956979139</v>
      </c>
      <c r="R262" s="11">
        <f t="shared" si="25"/>
        <v>48.314091377071691</v>
      </c>
      <c r="S262" s="12">
        <f t="shared" si="26"/>
        <v>51.685908622928309</v>
      </c>
      <c r="T262" s="37" t="str">
        <f t="shared" si="27"/>
        <v>BAJO</v>
      </c>
    </row>
    <row r="263" spans="2:20">
      <c r="B263" s="27">
        <v>254</v>
      </c>
      <c r="C263" s="33" t="s">
        <v>294</v>
      </c>
      <c r="D263" s="32" t="s">
        <v>38</v>
      </c>
      <c r="E263" s="32">
        <v>1</v>
      </c>
      <c r="F263" s="69"/>
      <c r="G263" s="69">
        <v>557075</v>
      </c>
      <c r="H263" s="40">
        <v>440220.46919999999</v>
      </c>
      <c r="I263" s="7">
        <v>323365</v>
      </c>
      <c r="J263" s="7">
        <v>214900</v>
      </c>
      <c r="K263" s="7">
        <v>193910</v>
      </c>
      <c r="L263" s="7">
        <v>193429</v>
      </c>
      <c r="M263" s="28"/>
      <c r="N263" s="1">
        <f t="shared" si="21"/>
        <v>6</v>
      </c>
      <c r="O263" s="8">
        <f t="shared" si="22"/>
        <v>320483</v>
      </c>
      <c r="P263" s="9">
        <f t="shared" si="23"/>
        <v>320483</v>
      </c>
      <c r="Q263" s="10">
        <f t="shared" si="24"/>
        <v>137618.04330105195</v>
      </c>
      <c r="R263" s="11">
        <f t="shared" si="25"/>
        <v>42.940824724260551</v>
      </c>
      <c r="S263" s="12">
        <f t="shared" si="26"/>
        <v>57.059175275739449</v>
      </c>
      <c r="T263" s="37" t="str">
        <f t="shared" si="27"/>
        <v>BAJO</v>
      </c>
    </row>
    <row r="264" spans="2:20">
      <c r="B264" s="27">
        <v>255</v>
      </c>
      <c r="C264" s="33" t="s">
        <v>295</v>
      </c>
      <c r="D264" s="32" t="s">
        <v>38</v>
      </c>
      <c r="E264" s="32">
        <v>1</v>
      </c>
      <c r="F264" s="69"/>
      <c r="G264" s="69">
        <v>110944613.52000001</v>
      </c>
      <c r="H264" s="40">
        <v>102726493.65719999</v>
      </c>
      <c r="I264" s="7">
        <v>75450896</v>
      </c>
      <c r="J264" s="7">
        <v>33730400</v>
      </c>
      <c r="K264" s="7">
        <v>31073174</v>
      </c>
      <c r="L264" s="7">
        <v>28921860</v>
      </c>
      <c r="M264" s="28"/>
      <c r="N264" s="1">
        <f t="shared" si="21"/>
        <v>6</v>
      </c>
      <c r="O264" s="8">
        <f t="shared" si="22"/>
        <v>63807906</v>
      </c>
      <c r="P264" s="9">
        <f t="shared" si="23"/>
        <v>63807906</v>
      </c>
      <c r="Q264" s="10">
        <f t="shared" si="24"/>
        <v>34315545.867248125</v>
      </c>
      <c r="R264" s="11">
        <f t="shared" si="25"/>
        <v>53.77945777949229</v>
      </c>
      <c r="S264" s="12">
        <f t="shared" si="26"/>
        <v>46.22054222050771</v>
      </c>
      <c r="T264" s="37" t="str">
        <f t="shared" si="27"/>
        <v>BAJO</v>
      </c>
    </row>
    <row r="265" spans="2:20">
      <c r="B265" s="27">
        <v>256</v>
      </c>
      <c r="C265" s="33" t="s">
        <v>296</v>
      </c>
      <c r="D265" s="32" t="s">
        <v>38</v>
      </c>
      <c r="E265" s="32">
        <v>1</v>
      </c>
      <c r="F265" s="69"/>
      <c r="G265" s="69">
        <v>12713117</v>
      </c>
      <c r="H265" s="40">
        <v>11758348.0272</v>
      </c>
      <c r="I265" s="7">
        <v>10803579</v>
      </c>
      <c r="J265" s="7">
        <v>8046000</v>
      </c>
      <c r="K265" s="7">
        <v>7413130</v>
      </c>
      <c r="L265" s="7">
        <v>6896918</v>
      </c>
      <c r="M265" s="28"/>
      <c r="N265" s="1">
        <f t="shared" si="21"/>
        <v>6</v>
      </c>
      <c r="O265" s="8">
        <f t="shared" si="22"/>
        <v>9605182</v>
      </c>
      <c r="P265" s="9">
        <f t="shared" si="23"/>
        <v>9605182</v>
      </c>
      <c r="Q265" s="10">
        <f t="shared" si="24"/>
        <v>2247308.5253270683</v>
      </c>
      <c r="R265" s="11">
        <f t="shared" si="25"/>
        <v>23.396834389260594</v>
      </c>
      <c r="S265" s="12">
        <f t="shared" si="26"/>
        <v>76.60316561073941</v>
      </c>
      <c r="T265" s="37" t="str">
        <f t="shared" si="27"/>
        <v>ALTO</v>
      </c>
    </row>
    <row r="266" spans="2:20">
      <c r="B266" s="27">
        <v>257</v>
      </c>
      <c r="C266" s="33" t="s">
        <v>297</v>
      </c>
      <c r="D266" s="32" t="s">
        <v>38</v>
      </c>
      <c r="E266" s="32">
        <v>1</v>
      </c>
      <c r="F266" s="69"/>
      <c r="G266" s="69">
        <v>41042764</v>
      </c>
      <c r="H266" s="40">
        <v>36380759.179200001</v>
      </c>
      <c r="I266" s="7">
        <v>31718754</v>
      </c>
      <c r="J266" s="7">
        <v>22948000</v>
      </c>
      <c r="K266" s="7">
        <v>21146073</v>
      </c>
      <c r="L266" s="7">
        <v>19663722</v>
      </c>
      <c r="M266" s="28"/>
      <c r="N266" s="1">
        <f t="shared" ref="N266:N329" si="28">COUNT(F266:M266)</f>
        <v>6</v>
      </c>
      <c r="O266" s="8">
        <f t="shared" ref="O266:O329" si="29">IFERROR(ROUND(AVERAGE(F266:M266),0),0)</f>
        <v>28816679</v>
      </c>
      <c r="P266" s="9">
        <f t="shared" ref="P266:P329" si="30">IFERROR(ROUND(+O266*E266,0),0)</f>
        <v>28816679</v>
      </c>
      <c r="Q266" s="10">
        <f t="shared" ref="Q266:Q329" si="31">IFERROR(STDEVP(F266:M266),0)</f>
        <v>8084663.6102596745</v>
      </c>
      <c r="R266" s="11">
        <f t="shared" ref="R266:R329" si="32">IFERROR(Q266/O266*100,0)</f>
        <v>28.055500809998524</v>
      </c>
      <c r="S266" s="12">
        <f t="shared" ref="S266:S329" si="33">IFERROR(100-R266,0)</f>
        <v>71.94449919000148</v>
      </c>
      <c r="T266" s="37" t="str">
        <f t="shared" ref="T266:T329" si="34">IF(S266&gt;70,"ALTO","BAJO")</f>
        <v>ALTO</v>
      </c>
    </row>
    <row r="267" spans="2:20">
      <c r="B267" s="27">
        <v>258</v>
      </c>
      <c r="C267" s="33" t="s">
        <v>298</v>
      </c>
      <c r="D267" s="32" t="s">
        <v>38</v>
      </c>
      <c r="E267" s="32">
        <v>1</v>
      </c>
      <c r="F267" s="69"/>
      <c r="G267" s="69">
        <v>45028849</v>
      </c>
      <c r="H267" s="40">
        <v>39978598.383599997</v>
      </c>
      <c r="I267" s="7">
        <v>34928347</v>
      </c>
      <c r="J267" s="7">
        <v>19485400</v>
      </c>
      <c r="K267" s="7">
        <v>17951142</v>
      </c>
      <c r="L267" s="7">
        <v>16705908</v>
      </c>
      <c r="M267" s="28"/>
      <c r="N267" s="1">
        <f t="shared" si="28"/>
        <v>6</v>
      </c>
      <c r="O267" s="8">
        <f t="shared" si="29"/>
        <v>29013041</v>
      </c>
      <c r="P267" s="9">
        <f t="shared" si="30"/>
        <v>29013041</v>
      </c>
      <c r="Q267" s="10">
        <f t="shared" si="31"/>
        <v>11375027.288540855</v>
      </c>
      <c r="R267" s="11">
        <f t="shared" si="32"/>
        <v>39.206601226465217</v>
      </c>
      <c r="S267" s="12">
        <f t="shared" si="33"/>
        <v>60.793398773534783</v>
      </c>
      <c r="T267" s="37" t="str">
        <f t="shared" si="34"/>
        <v>BAJO</v>
      </c>
    </row>
    <row r="268" spans="2:20">
      <c r="B268" s="27">
        <v>259</v>
      </c>
      <c r="C268" s="33" t="s">
        <v>299</v>
      </c>
      <c r="D268" s="32" t="s">
        <v>38</v>
      </c>
      <c r="E268" s="32">
        <v>1</v>
      </c>
      <c r="F268" s="69"/>
      <c r="G268" s="69">
        <v>10861784</v>
      </c>
      <c r="H268" s="40">
        <v>8582909.9387999997</v>
      </c>
      <c r="I268" s="7">
        <v>6304036</v>
      </c>
      <c r="J268" s="7">
        <v>4537900</v>
      </c>
      <c r="K268" s="7">
        <v>4180728</v>
      </c>
      <c r="L268" s="7">
        <v>3890351</v>
      </c>
      <c r="M268" s="28"/>
      <c r="N268" s="1">
        <f t="shared" si="28"/>
        <v>6</v>
      </c>
      <c r="O268" s="8">
        <f t="shared" si="29"/>
        <v>6392951</v>
      </c>
      <c r="P268" s="9">
        <f t="shared" si="30"/>
        <v>6392951</v>
      </c>
      <c r="Q268" s="10">
        <f t="shared" si="31"/>
        <v>2561654.608095862</v>
      </c>
      <c r="R268" s="11">
        <f t="shared" si="32"/>
        <v>40.069986585160159</v>
      </c>
      <c r="S268" s="12">
        <f t="shared" si="33"/>
        <v>59.930013414839841</v>
      </c>
      <c r="T268" s="37" t="str">
        <f t="shared" si="34"/>
        <v>BAJO</v>
      </c>
    </row>
    <row r="269" spans="2:20">
      <c r="B269" s="27">
        <v>260</v>
      </c>
      <c r="C269" s="33" t="s">
        <v>300</v>
      </c>
      <c r="D269" s="32" t="s">
        <v>38</v>
      </c>
      <c r="E269" s="32">
        <v>1</v>
      </c>
      <c r="F269" s="69"/>
      <c r="G269" s="69">
        <v>11168357</v>
      </c>
      <c r="H269" s="40">
        <v>8825158.7261999995</v>
      </c>
      <c r="I269" s="7">
        <v>6481961</v>
      </c>
      <c r="J269" s="7">
        <v>5250900</v>
      </c>
      <c r="K269" s="7">
        <v>4906185</v>
      </c>
      <c r="L269" s="7">
        <v>4350472</v>
      </c>
      <c r="M269" s="28"/>
      <c r="N269" s="1">
        <f t="shared" si="28"/>
        <v>6</v>
      </c>
      <c r="O269" s="8">
        <f t="shared" si="29"/>
        <v>6830506</v>
      </c>
      <c r="P269" s="9">
        <f t="shared" si="30"/>
        <v>6830506</v>
      </c>
      <c r="Q269" s="10">
        <f t="shared" si="31"/>
        <v>2424383.4089239836</v>
      </c>
      <c r="R269" s="11">
        <f t="shared" si="32"/>
        <v>35.493467232500542</v>
      </c>
      <c r="S269" s="12">
        <f t="shared" si="33"/>
        <v>64.506532767499465</v>
      </c>
      <c r="T269" s="37" t="str">
        <f t="shared" si="34"/>
        <v>BAJO</v>
      </c>
    </row>
    <row r="270" spans="2:20">
      <c r="B270" s="27">
        <v>261</v>
      </c>
      <c r="C270" s="33" t="s">
        <v>301</v>
      </c>
      <c r="D270" s="32" t="s">
        <v>38</v>
      </c>
      <c r="E270" s="32">
        <v>1</v>
      </c>
      <c r="F270" s="69"/>
      <c r="G270" s="69">
        <v>183358648</v>
      </c>
      <c r="H270" s="40">
        <v>144888365.37959999</v>
      </c>
      <c r="I270" s="7">
        <v>106418082</v>
      </c>
      <c r="J270" s="7"/>
      <c r="K270" s="7"/>
      <c r="L270" s="7"/>
      <c r="M270" s="28"/>
      <c r="N270" s="1">
        <f t="shared" si="28"/>
        <v>3</v>
      </c>
      <c r="O270" s="8">
        <f t="shared" si="29"/>
        <v>144888365</v>
      </c>
      <c r="P270" s="9">
        <f t="shared" si="30"/>
        <v>144888365</v>
      </c>
      <c r="Q270" s="10">
        <f t="shared" si="31"/>
        <v>31410854.536821928</v>
      </c>
      <c r="R270" s="11">
        <f t="shared" si="32"/>
        <v>21.679349157416418</v>
      </c>
      <c r="S270" s="12">
        <f t="shared" si="33"/>
        <v>78.320650842583575</v>
      </c>
      <c r="T270" s="37" t="str">
        <f t="shared" si="34"/>
        <v>ALTO</v>
      </c>
    </row>
    <row r="271" spans="2:20">
      <c r="B271" s="27">
        <v>262</v>
      </c>
      <c r="C271" s="33" t="s">
        <v>302</v>
      </c>
      <c r="D271" s="32" t="s">
        <v>38</v>
      </c>
      <c r="E271" s="32">
        <v>1</v>
      </c>
      <c r="F271" s="69"/>
      <c r="G271" s="69">
        <v>71394440</v>
      </c>
      <c r="H271" s="40">
        <v>65465828.371200003</v>
      </c>
      <c r="I271" s="7">
        <v>59537216</v>
      </c>
      <c r="J271" s="7">
        <v>33616800</v>
      </c>
      <c r="K271" s="7">
        <v>30971194</v>
      </c>
      <c r="L271" s="7">
        <v>28818650</v>
      </c>
      <c r="M271" s="28"/>
      <c r="N271" s="1">
        <f t="shared" si="28"/>
        <v>6</v>
      </c>
      <c r="O271" s="8">
        <f t="shared" si="29"/>
        <v>48300688</v>
      </c>
      <c r="P271" s="9">
        <f t="shared" si="30"/>
        <v>48300688</v>
      </c>
      <c r="Q271" s="10">
        <f t="shared" si="31"/>
        <v>17558002.546898272</v>
      </c>
      <c r="R271" s="11">
        <f t="shared" si="32"/>
        <v>36.351454345532872</v>
      </c>
      <c r="S271" s="12">
        <f t="shared" si="33"/>
        <v>63.648545654467128</v>
      </c>
      <c r="T271" s="37" t="str">
        <f t="shared" si="34"/>
        <v>BAJO</v>
      </c>
    </row>
    <row r="272" spans="2:20">
      <c r="B272" s="27">
        <v>263</v>
      </c>
      <c r="C272" s="33" t="s">
        <v>303</v>
      </c>
      <c r="D272" s="32" t="s">
        <v>38</v>
      </c>
      <c r="E272" s="32">
        <v>1</v>
      </c>
      <c r="F272" s="69"/>
      <c r="G272" s="69">
        <v>12248552</v>
      </c>
      <c r="H272" s="40">
        <v>9678700.7244000006</v>
      </c>
      <c r="I272" s="7">
        <v>7108850</v>
      </c>
      <c r="J272" s="7">
        <v>4134700</v>
      </c>
      <c r="K272" s="7">
        <v>3810166</v>
      </c>
      <c r="L272" s="7">
        <v>3542852</v>
      </c>
      <c r="M272" s="28"/>
      <c r="N272" s="1">
        <f t="shared" si="28"/>
        <v>6</v>
      </c>
      <c r="O272" s="8">
        <f t="shared" si="29"/>
        <v>6753970</v>
      </c>
      <c r="P272" s="9">
        <f t="shared" si="30"/>
        <v>6753970</v>
      </c>
      <c r="Q272" s="10">
        <f t="shared" si="31"/>
        <v>3284008.1484017191</v>
      </c>
      <c r="R272" s="11">
        <f t="shared" si="32"/>
        <v>48.623374821056636</v>
      </c>
      <c r="S272" s="12">
        <f t="shared" si="33"/>
        <v>51.376625178943364</v>
      </c>
      <c r="T272" s="37" t="str">
        <f t="shared" si="34"/>
        <v>BAJO</v>
      </c>
    </row>
    <row r="273" spans="2:20">
      <c r="B273" s="27">
        <v>264</v>
      </c>
      <c r="C273" s="33" t="s">
        <v>304</v>
      </c>
      <c r="D273" s="32" t="s">
        <v>38</v>
      </c>
      <c r="E273" s="32">
        <v>1</v>
      </c>
      <c r="F273" s="69"/>
      <c r="G273" s="69">
        <v>14499086</v>
      </c>
      <c r="H273" s="40">
        <v>11686350.426000001</v>
      </c>
      <c r="I273" s="7">
        <v>8873614</v>
      </c>
      <c r="J273" s="7">
        <v>6010500</v>
      </c>
      <c r="K273" s="7">
        <v>5538574</v>
      </c>
      <c r="L273" s="7">
        <v>5150216</v>
      </c>
      <c r="M273" s="28"/>
      <c r="N273" s="1">
        <f t="shared" si="28"/>
        <v>6</v>
      </c>
      <c r="O273" s="8">
        <f t="shared" si="29"/>
        <v>8626390</v>
      </c>
      <c r="P273" s="9">
        <f t="shared" si="30"/>
        <v>8626390</v>
      </c>
      <c r="Q273" s="10">
        <f t="shared" si="31"/>
        <v>3473094.4330071132</v>
      </c>
      <c r="R273" s="11">
        <f t="shared" si="32"/>
        <v>40.261273058685191</v>
      </c>
      <c r="S273" s="12">
        <f t="shared" si="33"/>
        <v>59.738726941314809</v>
      </c>
      <c r="T273" s="37" t="str">
        <f t="shared" si="34"/>
        <v>BAJO</v>
      </c>
    </row>
    <row r="274" spans="2:20">
      <c r="B274" s="27">
        <v>265</v>
      </c>
      <c r="C274" s="33" t="s">
        <v>305</v>
      </c>
      <c r="D274" s="32" t="s">
        <v>38</v>
      </c>
      <c r="E274" s="32">
        <v>1</v>
      </c>
      <c r="F274" s="69"/>
      <c r="G274" s="69">
        <v>636619</v>
      </c>
      <c r="H274" s="40">
        <v>503085.38640000002</v>
      </c>
      <c r="I274" s="7">
        <v>369551</v>
      </c>
      <c r="J274" s="7">
        <v>69200</v>
      </c>
      <c r="K274" s="7">
        <v>63841</v>
      </c>
      <c r="L274" s="7">
        <v>59402</v>
      </c>
      <c r="M274" s="28"/>
      <c r="N274" s="1">
        <f t="shared" si="28"/>
        <v>6</v>
      </c>
      <c r="O274" s="8">
        <f t="shared" si="29"/>
        <v>283616</v>
      </c>
      <c r="P274" s="9">
        <f t="shared" si="30"/>
        <v>283616</v>
      </c>
      <c r="Q274" s="10">
        <f t="shared" si="31"/>
        <v>232633.4539129613</v>
      </c>
      <c r="R274" s="11">
        <f t="shared" si="32"/>
        <v>82.024093814510209</v>
      </c>
      <c r="S274" s="12">
        <f t="shared" si="33"/>
        <v>17.975906185489791</v>
      </c>
      <c r="T274" s="37" t="str">
        <f t="shared" si="34"/>
        <v>BAJO</v>
      </c>
    </row>
    <row r="275" spans="2:20">
      <c r="B275" s="27">
        <v>266</v>
      </c>
      <c r="C275" s="33" t="s">
        <v>306</v>
      </c>
      <c r="D275" s="32" t="s">
        <v>38</v>
      </c>
      <c r="E275" s="32">
        <v>1</v>
      </c>
      <c r="F275" s="69"/>
      <c r="G275" s="69">
        <v>1446072</v>
      </c>
      <c r="H275" s="40">
        <v>1132282.9055999999</v>
      </c>
      <c r="I275" s="7">
        <v>818494</v>
      </c>
      <c r="J275" s="7">
        <v>594100</v>
      </c>
      <c r="K275" s="7">
        <v>547466</v>
      </c>
      <c r="L275" s="7">
        <v>509103</v>
      </c>
      <c r="M275" s="28"/>
      <c r="N275" s="1">
        <f t="shared" si="28"/>
        <v>6</v>
      </c>
      <c r="O275" s="8">
        <f t="shared" si="29"/>
        <v>841253</v>
      </c>
      <c r="P275" s="9">
        <f t="shared" si="30"/>
        <v>841253</v>
      </c>
      <c r="Q275" s="10">
        <f t="shared" si="31"/>
        <v>343691.09921399452</v>
      </c>
      <c r="R275" s="11">
        <f t="shared" si="32"/>
        <v>40.854665506571095</v>
      </c>
      <c r="S275" s="12">
        <f t="shared" si="33"/>
        <v>59.145334493428905</v>
      </c>
      <c r="T275" s="37" t="str">
        <f t="shared" si="34"/>
        <v>BAJO</v>
      </c>
    </row>
    <row r="276" spans="2:20">
      <c r="B276" s="27">
        <v>267</v>
      </c>
      <c r="C276" s="33" t="s">
        <v>307</v>
      </c>
      <c r="D276" s="32" t="s">
        <v>38</v>
      </c>
      <c r="E276" s="32">
        <v>1</v>
      </c>
      <c r="F276" s="69"/>
      <c r="G276" s="69">
        <v>1307704</v>
      </c>
      <c r="H276" s="40">
        <v>1023945.7176</v>
      </c>
      <c r="I276" s="7">
        <v>740188</v>
      </c>
      <c r="J276" s="7">
        <v>503500</v>
      </c>
      <c r="K276" s="7">
        <v>463976</v>
      </c>
      <c r="L276" s="7">
        <v>431588</v>
      </c>
      <c r="M276" s="28"/>
      <c r="N276" s="1">
        <f t="shared" si="28"/>
        <v>6</v>
      </c>
      <c r="O276" s="8">
        <f t="shared" si="29"/>
        <v>745150</v>
      </c>
      <c r="P276" s="9">
        <f t="shared" si="30"/>
        <v>745150</v>
      </c>
      <c r="Q276" s="10">
        <f t="shared" si="31"/>
        <v>324035.32346839563</v>
      </c>
      <c r="R276" s="11">
        <f t="shared" si="32"/>
        <v>43.485918736951703</v>
      </c>
      <c r="S276" s="12">
        <f t="shared" si="33"/>
        <v>56.514081263048297</v>
      </c>
      <c r="T276" s="37" t="str">
        <f t="shared" si="34"/>
        <v>BAJO</v>
      </c>
    </row>
    <row r="277" spans="2:20">
      <c r="B277" s="27">
        <v>268</v>
      </c>
      <c r="C277" s="33" t="s">
        <v>308</v>
      </c>
      <c r="D277" s="32" t="s">
        <v>38</v>
      </c>
      <c r="E277" s="32">
        <v>1</v>
      </c>
      <c r="F277" s="69"/>
      <c r="G277" s="69">
        <v>1972237</v>
      </c>
      <c r="H277" s="40">
        <v>1544276.0441999999</v>
      </c>
      <c r="I277" s="7">
        <v>1116315</v>
      </c>
      <c r="J277" s="7">
        <v>770300</v>
      </c>
      <c r="K277" s="7">
        <v>709803</v>
      </c>
      <c r="L277" s="7">
        <v>660193</v>
      </c>
      <c r="M277" s="28"/>
      <c r="N277" s="1">
        <f t="shared" si="28"/>
        <v>6</v>
      </c>
      <c r="O277" s="8">
        <f t="shared" si="29"/>
        <v>1128854</v>
      </c>
      <c r="P277" s="9">
        <f t="shared" si="30"/>
        <v>1128854</v>
      </c>
      <c r="Q277" s="10">
        <f t="shared" si="31"/>
        <v>484395.74565557233</v>
      </c>
      <c r="R277" s="11">
        <f t="shared" si="32"/>
        <v>42.910398125494737</v>
      </c>
      <c r="S277" s="12">
        <f t="shared" si="33"/>
        <v>57.089601874505263</v>
      </c>
      <c r="T277" s="37" t="str">
        <f t="shared" si="34"/>
        <v>BAJO</v>
      </c>
    </row>
    <row r="278" spans="2:20">
      <c r="B278" s="27">
        <v>269</v>
      </c>
      <c r="C278" s="33" t="s">
        <v>309</v>
      </c>
      <c r="D278" s="32" t="s">
        <v>38</v>
      </c>
      <c r="E278" s="32">
        <v>1</v>
      </c>
      <c r="F278" s="69"/>
      <c r="G278" s="69">
        <v>8424335</v>
      </c>
      <c r="H278" s="40">
        <v>6656869.3607999999</v>
      </c>
      <c r="I278" s="7">
        <v>4889403</v>
      </c>
      <c r="J278" s="7">
        <v>3275700</v>
      </c>
      <c r="K278" s="7">
        <v>3089110</v>
      </c>
      <c r="L278" s="7">
        <v>2651147</v>
      </c>
      <c r="M278" s="28"/>
      <c r="N278" s="1">
        <f t="shared" si="28"/>
        <v>6</v>
      </c>
      <c r="O278" s="8">
        <f t="shared" si="29"/>
        <v>4831094</v>
      </c>
      <c r="P278" s="9">
        <f t="shared" si="30"/>
        <v>4831094</v>
      </c>
      <c r="Q278" s="10">
        <f t="shared" si="31"/>
        <v>2099768.4065140523</v>
      </c>
      <c r="R278" s="11">
        <f t="shared" si="32"/>
        <v>43.463621418131218</v>
      </c>
      <c r="S278" s="12">
        <f t="shared" si="33"/>
        <v>56.536378581868782</v>
      </c>
      <c r="T278" s="37" t="str">
        <f t="shared" si="34"/>
        <v>BAJO</v>
      </c>
    </row>
    <row r="279" spans="2:20">
      <c r="B279" s="27">
        <v>270</v>
      </c>
      <c r="C279" s="33" t="s">
        <v>310</v>
      </c>
      <c r="D279" s="32" t="s">
        <v>38</v>
      </c>
      <c r="E279" s="32">
        <v>1</v>
      </c>
      <c r="F279" s="69"/>
      <c r="G279" s="69">
        <v>1541833</v>
      </c>
      <c r="H279" s="40">
        <v>1218389.8278000001</v>
      </c>
      <c r="I279" s="7">
        <v>894947</v>
      </c>
      <c r="J279" s="7">
        <v>561100</v>
      </c>
      <c r="K279" s="7">
        <v>506678</v>
      </c>
      <c r="L279" s="7">
        <v>503896</v>
      </c>
      <c r="M279" s="28"/>
      <c r="N279" s="1">
        <f t="shared" si="28"/>
        <v>6</v>
      </c>
      <c r="O279" s="8">
        <f t="shared" si="29"/>
        <v>871141</v>
      </c>
      <c r="P279" s="9">
        <f t="shared" si="30"/>
        <v>871141</v>
      </c>
      <c r="Q279" s="10">
        <f t="shared" si="31"/>
        <v>394715.89423759119</v>
      </c>
      <c r="R279" s="11">
        <f t="shared" si="32"/>
        <v>45.310218924099679</v>
      </c>
      <c r="S279" s="12">
        <f t="shared" si="33"/>
        <v>54.689781075900321</v>
      </c>
      <c r="T279" s="37" t="str">
        <f t="shared" si="34"/>
        <v>BAJO</v>
      </c>
    </row>
    <row r="280" spans="2:20">
      <c r="B280" s="27">
        <v>271</v>
      </c>
      <c r="C280" s="33" t="s">
        <v>311</v>
      </c>
      <c r="D280" s="32" t="s">
        <v>38</v>
      </c>
      <c r="E280" s="32">
        <v>1</v>
      </c>
      <c r="F280" s="69"/>
      <c r="G280" s="69">
        <v>1394374</v>
      </c>
      <c r="H280" s="40">
        <v>1101844.8089999999</v>
      </c>
      <c r="I280" s="7">
        <v>809316</v>
      </c>
      <c r="J280" s="7">
        <v>585900</v>
      </c>
      <c r="K280" s="7">
        <v>540835</v>
      </c>
      <c r="L280" s="7">
        <v>500095</v>
      </c>
      <c r="M280" s="28"/>
      <c r="N280" s="1">
        <f t="shared" si="28"/>
        <v>6</v>
      </c>
      <c r="O280" s="8">
        <f t="shared" si="29"/>
        <v>822061</v>
      </c>
      <c r="P280" s="9">
        <f t="shared" si="30"/>
        <v>822061</v>
      </c>
      <c r="Q280" s="10">
        <f t="shared" si="31"/>
        <v>327746.28676394164</v>
      </c>
      <c r="R280" s="11">
        <f t="shared" si="32"/>
        <v>39.868852404376511</v>
      </c>
      <c r="S280" s="12">
        <f t="shared" si="33"/>
        <v>60.131147595623489</v>
      </c>
      <c r="T280" s="37" t="str">
        <f t="shared" si="34"/>
        <v>BAJO</v>
      </c>
    </row>
    <row r="281" spans="2:20">
      <c r="B281" s="27">
        <v>272</v>
      </c>
      <c r="C281" s="33" t="s">
        <v>312</v>
      </c>
      <c r="D281" s="32" t="s">
        <v>38</v>
      </c>
      <c r="E281" s="32">
        <v>1</v>
      </c>
      <c r="F281" s="69"/>
      <c r="G281" s="69">
        <v>1078470</v>
      </c>
      <c r="H281" s="40">
        <v>852226.15800000005</v>
      </c>
      <c r="I281" s="7">
        <v>625982</v>
      </c>
      <c r="J281" s="7">
        <v>435900</v>
      </c>
      <c r="K281" s="7">
        <v>398731</v>
      </c>
      <c r="L281" s="7">
        <v>380057</v>
      </c>
      <c r="M281" s="28"/>
      <c r="N281" s="1">
        <f t="shared" si="28"/>
        <v>6</v>
      </c>
      <c r="O281" s="8">
        <f t="shared" si="29"/>
        <v>628561</v>
      </c>
      <c r="P281" s="9">
        <f t="shared" si="30"/>
        <v>628561</v>
      </c>
      <c r="Q281" s="10">
        <f t="shared" si="31"/>
        <v>259533.29595710864</v>
      </c>
      <c r="R281" s="11">
        <f t="shared" si="32"/>
        <v>41.29007303302442</v>
      </c>
      <c r="S281" s="12">
        <f t="shared" si="33"/>
        <v>58.70992696697558</v>
      </c>
      <c r="T281" s="37" t="str">
        <f t="shared" si="34"/>
        <v>BAJO</v>
      </c>
    </row>
    <row r="282" spans="2:20">
      <c r="B282" s="27">
        <v>273</v>
      </c>
      <c r="C282" s="33" t="s">
        <v>313</v>
      </c>
      <c r="D282" s="32" t="s">
        <v>38</v>
      </c>
      <c r="E282" s="32">
        <v>1</v>
      </c>
      <c r="F282" s="69"/>
      <c r="G282" s="69">
        <v>1105506</v>
      </c>
      <c r="H282" s="40">
        <v>873588.52919999999</v>
      </c>
      <c r="I282" s="7">
        <v>641672</v>
      </c>
      <c r="J282" s="7">
        <v>478200</v>
      </c>
      <c r="K282" s="7">
        <v>440786</v>
      </c>
      <c r="L282" s="7">
        <v>409647</v>
      </c>
      <c r="M282" s="28"/>
      <c r="N282" s="1">
        <f t="shared" si="28"/>
        <v>6</v>
      </c>
      <c r="O282" s="8">
        <f t="shared" si="29"/>
        <v>658233</v>
      </c>
      <c r="P282" s="9">
        <f t="shared" si="30"/>
        <v>658233</v>
      </c>
      <c r="Q282" s="10">
        <f t="shared" si="31"/>
        <v>254360.46780786724</v>
      </c>
      <c r="R282" s="11">
        <f t="shared" si="32"/>
        <v>38.642922461782867</v>
      </c>
      <c r="S282" s="12">
        <f t="shared" si="33"/>
        <v>61.357077538217133</v>
      </c>
      <c r="T282" s="37" t="str">
        <f t="shared" si="34"/>
        <v>BAJO</v>
      </c>
    </row>
    <row r="283" spans="2:20">
      <c r="B283" s="27">
        <v>274</v>
      </c>
      <c r="C283" s="33" t="s">
        <v>314</v>
      </c>
      <c r="D283" s="32" t="s">
        <v>38</v>
      </c>
      <c r="E283" s="32">
        <v>1</v>
      </c>
      <c r="F283" s="69"/>
      <c r="G283" s="69">
        <v>438798</v>
      </c>
      <c r="H283" s="40">
        <v>403976.45699999999</v>
      </c>
      <c r="I283" s="7">
        <v>369154</v>
      </c>
      <c r="J283" s="7">
        <v>244100</v>
      </c>
      <c r="K283" s="7">
        <v>224042</v>
      </c>
      <c r="L283" s="7">
        <v>211240</v>
      </c>
      <c r="M283" s="28"/>
      <c r="N283" s="1">
        <f t="shared" si="28"/>
        <v>6</v>
      </c>
      <c r="O283" s="8">
        <f t="shared" si="29"/>
        <v>315218</v>
      </c>
      <c r="P283" s="9">
        <f t="shared" si="30"/>
        <v>315218</v>
      </c>
      <c r="Q283" s="10">
        <f t="shared" si="31"/>
        <v>91507.221543816471</v>
      </c>
      <c r="R283" s="11">
        <f t="shared" si="32"/>
        <v>29.029821121832022</v>
      </c>
      <c r="S283" s="12">
        <f t="shared" si="33"/>
        <v>70.970178878167985</v>
      </c>
      <c r="T283" s="37" t="str">
        <f t="shared" si="34"/>
        <v>ALTO</v>
      </c>
    </row>
    <row r="284" spans="2:20">
      <c r="B284" s="27">
        <v>275</v>
      </c>
      <c r="C284" s="33" t="s">
        <v>315</v>
      </c>
      <c r="D284" s="32" t="s">
        <v>38</v>
      </c>
      <c r="E284" s="32">
        <v>1</v>
      </c>
      <c r="F284" s="69"/>
      <c r="G284" s="69">
        <v>293153</v>
      </c>
      <c r="H284" s="40">
        <v>259715.7696</v>
      </c>
      <c r="I284" s="7">
        <v>226279</v>
      </c>
      <c r="J284" s="7">
        <v>149200</v>
      </c>
      <c r="K284" s="7">
        <v>130310</v>
      </c>
      <c r="L284" s="7">
        <v>118621</v>
      </c>
      <c r="M284" s="28"/>
      <c r="N284" s="1">
        <f t="shared" si="28"/>
        <v>6</v>
      </c>
      <c r="O284" s="8">
        <f t="shared" si="29"/>
        <v>196213</v>
      </c>
      <c r="P284" s="9">
        <f t="shared" si="30"/>
        <v>196213</v>
      </c>
      <c r="Q284" s="10">
        <f t="shared" si="31"/>
        <v>66967.499262418292</v>
      </c>
      <c r="R284" s="11">
        <f t="shared" si="32"/>
        <v>34.130001204007023</v>
      </c>
      <c r="S284" s="12">
        <f t="shared" si="33"/>
        <v>65.869998795992984</v>
      </c>
      <c r="T284" s="37" t="str">
        <f t="shared" si="34"/>
        <v>BAJO</v>
      </c>
    </row>
    <row r="285" spans="2:20">
      <c r="B285" s="27">
        <v>276</v>
      </c>
      <c r="C285" s="33" t="s">
        <v>316</v>
      </c>
      <c r="D285" s="32" t="s">
        <v>38</v>
      </c>
      <c r="E285" s="32">
        <v>1</v>
      </c>
      <c r="F285" s="69"/>
      <c r="G285" s="69">
        <v>232456</v>
      </c>
      <c r="H285" s="40">
        <v>201819.76620000001</v>
      </c>
      <c r="I285" s="7">
        <v>171184</v>
      </c>
      <c r="J285" s="7">
        <v>112900</v>
      </c>
      <c r="K285" s="7">
        <v>98624</v>
      </c>
      <c r="L285" s="7">
        <v>94710</v>
      </c>
      <c r="M285" s="28"/>
      <c r="N285" s="1">
        <f t="shared" si="28"/>
        <v>6</v>
      </c>
      <c r="O285" s="8">
        <f t="shared" si="29"/>
        <v>151949</v>
      </c>
      <c r="P285" s="9">
        <f t="shared" si="30"/>
        <v>151949</v>
      </c>
      <c r="Q285" s="10">
        <f t="shared" si="31"/>
        <v>53202.660870746506</v>
      </c>
      <c r="R285" s="11">
        <f t="shared" si="32"/>
        <v>35.013498523021873</v>
      </c>
      <c r="S285" s="12">
        <f t="shared" si="33"/>
        <v>64.986501476978134</v>
      </c>
      <c r="T285" s="37" t="str">
        <f t="shared" si="34"/>
        <v>BAJO</v>
      </c>
    </row>
    <row r="286" spans="2:20">
      <c r="B286" s="27">
        <v>277</v>
      </c>
      <c r="C286" s="33" t="s">
        <v>317</v>
      </c>
      <c r="D286" s="32" t="s">
        <v>38</v>
      </c>
      <c r="E286" s="32">
        <v>1</v>
      </c>
      <c r="F286" s="69"/>
      <c r="G286" s="69">
        <v>419742</v>
      </c>
      <c r="H286" s="40">
        <v>339462.63660000003</v>
      </c>
      <c r="I286" s="7">
        <v>259184</v>
      </c>
      <c r="J286" s="7">
        <v>183400</v>
      </c>
      <c r="K286" s="7">
        <v>166884</v>
      </c>
      <c r="L286" s="7">
        <v>161926</v>
      </c>
      <c r="M286" s="28"/>
      <c r="N286" s="1">
        <f t="shared" si="28"/>
        <v>6</v>
      </c>
      <c r="O286" s="8">
        <f t="shared" si="29"/>
        <v>255100</v>
      </c>
      <c r="P286" s="9">
        <f t="shared" si="30"/>
        <v>255100</v>
      </c>
      <c r="Q286" s="10">
        <f t="shared" si="31"/>
        <v>96475.444721954831</v>
      </c>
      <c r="R286" s="11">
        <f t="shared" si="32"/>
        <v>37.818676880421336</v>
      </c>
      <c r="S286" s="12">
        <f t="shared" si="33"/>
        <v>62.181323119578664</v>
      </c>
      <c r="T286" s="37" t="str">
        <f t="shared" si="34"/>
        <v>BAJO</v>
      </c>
    </row>
    <row r="287" spans="2:20">
      <c r="B287" s="27">
        <v>278</v>
      </c>
      <c r="C287" s="33" t="s">
        <v>318</v>
      </c>
      <c r="D287" s="32" t="s">
        <v>38</v>
      </c>
      <c r="E287" s="32">
        <v>1</v>
      </c>
      <c r="F287" s="69"/>
      <c r="G287" s="69">
        <v>1640852</v>
      </c>
      <c r="H287" s="40">
        <v>1296623.9129999999</v>
      </c>
      <c r="I287" s="7">
        <v>952396</v>
      </c>
      <c r="J287" s="7">
        <v>646700</v>
      </c>
      <c r="K287" s="7">
        <v>593503</v>
      </c>
      <c r="L287" s="7">
        <v>559566</v>
      </c>
      <c r="M287" s="28"/>
      <c r="N287" s="1">
        <f t="shared" si="28"/>
        <v>6</v>
      </c>
      <c r="O287" s="8">
        <f t="shared" si="29"/>
        <v>948273</v>
      </c>
      <c r="P287" s="9">
        <f t="shared" si="30"/>
        <v>948273</v>
      </c>
      <c r="Q287" s="10">
        <f t="shared" si="31"/>
        <v>401856.56396997359</v>
      </c>
      <c r="R287" s="11">
        <f t="shared" si="32"/>
        <v>42.377729195070785</v>
      </c>
      <c r="S287" s="12">
        <f t="shared" si="33"/>
        <v>57.622270804929215</v>
      </c>
      <c r="T287" s="37" t="str">
        <f t="shared" si="34"/>
        <v>BAJO</v>
      </c>
    </row>
    <row r="288" spans="2:20">
      <c r="B288" s="27">
        <v>279</v>
      </c>
      <c r="C288" s="33" t="s">
        <v>319</v>
      </c>
      <c r="D288" s="32" t="s">
        <v>38</v>
      </c>
      <c r="E288" s="32">
        <v>1</v>
      </c>
      <c r="F288" s="69"/>
      <c r="G288" s="69">
        <v>442176</v>
      </c>
      <c r="H288" s="40">
        <v>349438.11479999998</v>
      </c>
      <c r="I288" s="7">
        <v>256700</v>
      </c>
      <c r="J288" s="7">
        <v>182400</v>
      </c>
      <c r="K288" s="7">
        <v>167375</v>
      </c>
      <c r="L288" s="7">
        <v>157989</v>
      </c>
      <c r="M288" s="28"/>
      <c r="N288" s="1">
        <f t="shared" si="28"/>
        <v>6</v>
      </c>
      <c r="O288" s="8">
        <f t="shared" si="29"/>
        <v>259346</v>
      </c>
      <c r="P288" s="9">
        <f t="shared" si="30"/>
        <v>259346</v>
      </c>
      <c r="Q288" s="10">
        <f t="shared" si="31"/>
        <v>105042.04917586644</v>
      </c>
      <c r="R288" s="11">
        <f t="shared" si="32"/>
        <v>40.50266793236311</v>
      </c>
      <c r="S288" s="12">
        <f t="shared" si="33"/>
        <v>59.49733206763689</v>
      </c>
      <c r="T288" s="37" t="str">
        <f t="shared" si="34"/>
        <v>BAJO</v>
      </c>
    </row>
    <row r="289" spans="2:20">
      <c r="B289" s="27">
        <v>280</v>
      </c>
      <c r="C289" s="33" t="s">
        <v>320</v>
      </c>
      <c r="D289" s="32" t="s">
        <v>38</v>
      </c>
      <c r="E289" s="32">
        <v>1</v>
      </c>
      <c r="F289" s="69"/>
      <c r="G289" s="69">
        <v>347659</v>
      </c>
      <c r="H289" s="40">
        <v>293576.20919999998</v>
      </c>
      <c r="I289" s="7">
        <v>239493</v>
      </c>
      <c r="J289" s="7">
        <v>177900</v>
      </c>
      <c r="K289" s="7">
        <v>163112</v>
      </c>
      <c r="L289" s="7">
        <v>154244</v>
      </c>
      <c r="M289" s="28"/>
      <c r="N289" s="1">
        <f t="shared" si="28"/>
        <v>6</v>
      </c>
      <c r="O289" s="8">
        <f t="shared" si="29"/>
        <v>229331</v>
      </c>
      <c r="P289" s="9">
        <f t="shared" si="30"/>
        <v>229331</v>
      </c>
      <c r="Q289" s="10">
        <f t="shared" si="31"/>
        <v>71763.953374491699</v>
      </c>
      <c r="R289" s="11">
        <f t="shared" si="32"/>
        <v>31.292739915010049</v>
      </c>
      <c r="S289" s="12">
        <f t="shared" si="33"/>
        <v>68.707260084989954</v>
      </c>
      <c r="T289" s="37" t="str">
        <f t="shared" si="34"/>
        <v>BAJO</v>
      </c>
    </row>
    <row r="290" spans="2:20">
      <c r="B290" s="27">
        <v>281</v>
      </c>
      <c r="C290" s="33" t="s">
        <v>321</v>
      </c>
      <c r="D290" s="32" t="s">
        <v>38</v>
      </c>
      <c r="E290" s="32">
        <v>1</v>
      </c>
      <c r="F290" s="69"/>
      <c r="G290" s="69">
        <v>604221</v>
      </c>
      <c r="H290" s="40">
        <v>477467.53200000001</v>
      </c>
      <c r="I290" s="7">
        <v>350715</v>
      </c>
      <c r="J290" s="7">
        <v>338900</v>
      </c>
      <c r="K290" s="7">
        <v>310577</v>
      </c>
      <c r="L290" s="7">
        <v>294338</v>
      </c>
      <c r="M290" s="7">
        <v>155463</v>
      </c>
      <c r="N290" s="1">
        <f t="shared" si="28"/>
        <v>7</v>
      </c>
      <c r="O290" s="8">
        <f t="shared" si="29"/>
        <v>361669</v>
      </c>
      <c r="P290" s="9">
        <f t="shared" si="30"/>
        <v>361669</v>
      </c>
      <c r="Q290" s="10">
        <f t="shared" si="31"/>
        <v>132311.29994667185</v>
      </c>
      <c r="R290" s="11">
        <f t="shared" si="32"/>
        <v>36.583533547711262</v>
      </c>
      <c r="S290" s="12">
        <f t="shared" si="33"/>
        <v>63.416466452288738</v>
      </c>
      <c r="T290" s="37" t="str">
        <f t="shared" si="34"/>
        <v>BAJO</v>
      </c>
    </row>
    <row r="291" spans="2:20">
      <c r="B291" s="27">
        <v>282</v>
      </c>
      <c r="C291" s="33" t="s">
        <v>322</v>
      </c>
      <c r="D291" s="32" t="s">
        <v>38</v>
      </c>
      <c r="E291" s="32">
        <v>1</v>
      </c>
      <c r="F291" s="69"/>
      <c r="G291" s="69">
        <v>611250</v>
      </c>
      <c r="H291" s="40">
        <v>483022.4436</v>
      </c>
      <c r="I291" s="7">
        <v>354794</v>
      </c>
      <c r="J291" s="7">
        <v>296000</v>
      </c>
      <c r="K291" s="7">
        <v>271500</v>
      </c>
      <c r="L291" s="7">
        <v>256624</v>
      </c>
      <c r="M291" s="28"/>
      <c r="N291" s="1">
        <f t="shared" si="28"/>
        <v>6</v>
      </c>
      <c r="O291" s="8">
        <f t="shared" si="29"/>
        <v>378865</v>
      </c>
      <c r="P291" s="9">
        <f t="shared" si="30"/>
        <v>378865</v>
      </c>
      <c r="Q291" s="10">
        <f t="shared" si="31"/>
        <v>128301.52496771968</v>
      </c>
      <c r="R291" s="11">
        <f t="shared" si="32"/>
        <v>33.864707736982744</v>
      </c>
      <c r="S291" s="12">
        <f t="shared" si="33"/>
        <v>66.135292263017249</v>
      </c>
      <c r="T291" s="37" t="str">
        <f t="shared" si="34"/>
        <v>BAJO</v>
      </c>
    </row>
    <row r="292" spans="2:20">
      <c r="B292" s="27">
        <v>283</v>
      </c>
      <c r="C292" s="33" t="s">
        <v>323</v>
      </c>
      <c r="D292" s="32" t="s">
        <v>38</v>
      </c>
      <c r="E292" s="32">
        <v>1</v>
      </c>
      <c r="F292" s="69"/>
      <c r="G292" s="69">
        <v>687001</v>
      </c>
      <c r="H292" s="40">
        <v>542872.4166</v>
      </c>
      <c r="I292" s="7">
        <v>398743</v>
      </c>
      <c r="J292" s="7">
        <v>291900</v>
      </c>
      <c r="K292" s="7">
        <v>267546</v>
      </c>
      <c r="L292" s="7">
        <v>253499</v>
      </c>
      <c r="M292" s="28"/>
      <c r="N292" s="1">
        <f t="shared" si="28"/>
        <v>6</v>
      </c>
      <c r="O292" s="8">
        <f t="shared" si="29"/>
        <v>406927</v>
      </c>
      <c r="P292" s="9">
        <f t="shared" si="30"/>
        <v>406927</v>
      </c>
      <c r="Q292" s="10">
        <f t="shared" si="31"/>
        <v>159785.27503105061</v>
      </c>
      <c r="R292" s="11">
        <f t="shared" si="32"/>
        <v>39.266324188626115</v>
      </c>
      <c r="S292" s="12">
        <f t="shared" si="33"/>
        <v>60.733675811373885</v>
      </c>
      <c r="T292" s="37" t="str">
        <f t="shared" si="34"/>
        <v>BAJO</v>
      </c>
    </row>
    <row r="293" spans="2:20">
      <c r="B293" s="27">
        <v>284</v>
      </c>
      <c r="C293" s="33" t="s">
        <v>324</v>
      </c>
      <c r="D293" s="32" t="s">
        <v>38</v>
      </c>
      <c r="E293" s="32">
        <v>1</v>
      </c>
      <c r="F293" s="69"/>
      <c r="G293" s="69">
        <v>554777</v>
      </c>
      <c r="H293" s="40">
        <v>438405.5172</v>
      </c>
      <c r="I293" s="7">
        <v>322035</v>
      </c>
      <c r="J293" s="7">
        <v>212100</v>
      </c>
      <c r="K293" s="7">
        <v>194064</v>
      </c>
      <c r="L293" s="7">
        <v>185025</v>
      </c>
      <c r="M293" s="28"/>
      <c r="N293" s="1">
        <f t="shared" si="28"/>
        <v>6</v>
      </c>
      <c r="O293" s="8">
        <f t="shared" si="29"/>
        <v>317734</v>
      </c>
      <c r="P293" s="9">
        <f t="shared" si="30"/>
        <v>317734</v>
      </c>
      <c r="Q293" s="10">
        <f t="shared" si="31"/>
        <v>138343.76690530361</v>
      </c>
      <c r="R293" s="11">
        <f t="shared" si="32"/>
        <v>43.540750094514159</v>
      </c>
      <c r="S293" s="12">
        <f t="shared" si="33"/>
        <v>56.459249905485841</v>
      </c>
      <c r="T293" s="37" t="str">
        <f t="shared" si="34"/>
        <v>BAJO</v>
      </c>
    </row>
    <row r="294" spans="2:20">
      <c r="B294" s="27">
        <v>285</v>
      </c>
      <c r="C294" s="33" t="s">
        <v>325</v>
      </c>
      <c r="D294" s="32" t="s">
        <v>38</v>
      </c>
      <c r="E294" s="32">
        <v>1</v>
      </c>
      <c r="F294" s="69"/>
      <c r="G294" s="69">
        <v>1577639</v>
      </c>
      <c r="H294" s="40">
        <v>1246647.0858</v>
      </c>
      <c r="I294" s="7">
        <v>915655</v>
      </c>
      <c r="J294" s="7">
        <v>655600</v>
      </c>
      <c r="K294" s="7">
        <v>608795</v>
      </c>
      <c r="L294" s="7">
        <v>551489</v>
      </c>
      <c r="M294" s="28"/>
      <c r="N294" s="1">
        <f t="shared" si="28"/>
        <v>6</v>
      </c>
      <c r="O294" s="8">
        <f t="shared" si="29"/>
        <v>925971</v>
      </c>
      <c r="P294" s="9">
        <f t="shared" si="30"/>
        <v>925971</v>
      </c>
      <c r="Q294" s="10">
        <f t="shared" si="31"/>
        <v>374510.48383742903</v>
      </c>
      <c r="R294" s="11">
        <f t="shared" si="32"/>
        <v>40.445163383888804</v>
      </c>
      <c r="S294" s="12">
        <f t="shared" si="33"/>
        <v>59.554836616111196</v>
      </c>
      <c r="T294" s="37" t="str">
        <f t="shared" si="34"/>
        <v>BAJO</v>
      </c>
    </row>
    <row r="295" spans="2:20">
      <c r="B295" s="27">
        <v>286</v>
      </c>
      <c r="C295" s="33" t="s">
        <v>326</v>
      </c>
      <c r="D295" s="32" t="s">
        <v>38</v>
      </c>
      <c r="E295" s="32">
        <v>1</v>
      </c>
      <c r="F295" s="69"/>
      <c r="G295" s="69">
        <v>50120</v>
      </c>
      <c r="H295" s="40">
        <v>42323.135999999999</v>
      </c>
      <c r="I295" s="7">
        <v>34526</v>
      </c>
      <c r="J295" s="7">
        <v>21300</v>
      </c>
      <c r="K295" s="7">
        <v>19525</v>
      </c>
      <c r="L295" s="7">
        <v>18543</v>
      </c>
      <c r="M295" s="28"/>
      <c r="N295" s="1">
        <f t="shared" si="28"/>
        <v>6</v>
      </c>
      <c r="O295" s="8">
        <f t="shared" si="29"/>
        <v>31056</v>
      </c>
      <c r="P295" s="9">
        <f t="shared" si="30"/>
        <v>31056</v>
      </c>
      <c r="Q295" s="10">
        <f t="shared" si="31"/>
        <v>12159.660188696434</v>
      </c>
      <c r="R295" s="11">
        <f t="shared" si="32"/>
        <v>39.15398051486487</v>
      </c>
      <c r="S295" s="12">
        <f t="shared" si="33"/>
        <v>60.84601948513513</v>
      </c>
      <c r="T295" s="37" t="str">
        <f t="shared" si="34"/>
        <v>BAJO</v>
      </c>
    </row>
    <row r="296" spans="2:20">
      <c r="B296" s="27">
        <v>287</v>
      </c>
      <c r="C296" s="33" t="s">
        <v>327</v>
      </c>
      <c r="D296" s="32" t="s">
        <v>88</v>
      </c>
      <c r="E296" s="32">
        <v>1</v>
      </c>
      <c r="F296" s="69"/>
      <c r="G296" s="69">
        <v>21067</v>
      </c>
      <c r="H296" s="40">
        <v>16513.167000000001</v>
      </c>
      <c r="I296" s="7">
        <v>11959</v>
      </c>
      <c r="J296" s="7">
        <v>8500</v>
      </c>
      <c r="K296" s="7"/>
      <c r="L296" s="7"/>
      <c r="M296" s="28"/>
      <c r="N296" s="1">
        <f t="shared" si="28"/>
        <v>4</v>
      </c>
      <c r="O296" s="8">
        <f t="shared" si="29"/>
        <v>14510</v>
      </c>
      <c r="P296" s="9">
        <f t="shared" si="30"/>
        <v>14510</v>
      </c>
      <c r="Q296" s="10">
        <f t="shared" si="31"/>
        <v>4733.7782968897236</v>
      </c>
      <c r="R296" s="11">
        <f t="shared" si="32"/>
        <v>32.624247394140063</v>
      </c>
      <c r="S296" s="12">
        <f t="shared" si="33"/>
        <v>67.37575260585993</v>
      </c>
      <c r="T296" s="37" t="str">
        <f t="shared" si="34"/>
        <v>BAJO</v>
      </c>
    </row>
    <row r="297" spans="2:20">
      <c r="B297" s="27">
        <v>288</v>
      </c>
      <c r="C297" s="33" t="s">
        <v>328</v>
      </c>
      <c r="D297" s="32" t="s">
        <v>88</v>
      </c>
      <c r="E297" s="32">
        <v>1</v>
      </c>
      <c r="F297" s="69"/>
      <c r="G297" s="69">
        <v>118829</v>
      </c>
      <c r="H297" s="40">
        <v>93065.525399999999</v>
      </c>
      <c r="I297" s="7">
        <v>67303</v>
      </c>
      <c r="J297" s="7">
        <v>41600</v>
      </c>
      <c r="K297" s="7"/>
      <c r="L297" s="7"/>
      <c r="M297" s="28"/>
      <c r="N297" s="1">
        <f t="shared" si="28"/>
        <v>4</v>
      </c>
      <c r="O297" s="8">
        <f t="shared" si="29"/>
        <v>80199</v>
      </c>
      <c r="P297" s="9">
        <f t="shared" si="30"/>
        <v>80199</v>
      </c>
      <c r="Q297" s="10">
        <f t="shared" si="31"/>
        <v>28783.736694039275</v>
      </c>
      <c r="R297" s="11">
        <f t="shared" si="32"/>
        <v>35.890393513683804</v>
      </c>
      <c r="S297" s="12">
        <f t="shared" si="33"/>
        <v>64.109606486316196</v>
      </c>
      <c r="T297" s="37" t="str">
        <f t="shared" si="34"/>
        <v>BAJO</v>
      </c>
    </row>
    <row r="298" spans="2:20">
      <c r="B298" s="27">
        <v>289</v>
      </c>
      <c r="C298" s="33" t="s">
        <v>329</v>
      </c>
      <c r="D298" s="32" t="s">
        <v>88</v>
      </c>
      <c r="E298" s="32">
        <v>1</v>
      </c>
      <c r="F298" s="69"/>
      <c r="G298" s="69">
        <v>13559</v>
      </c>
      <c r="H298" s="40">
        <v>10645.4658</v>
      </c>
      <c r="I298" s="7">
        <v>7731</v>
      </c>
      <c r="J298" s="7">
        <v>4800</v>
      </c>
      <c r="K298" s="7">
        <v>4436</v>
      </c>
      <c r="L298" s="7">
        <v>4112</v>
      </c>
      <c r="M298" s="28"/>
      <c r="N298" s="1">
        <f t="shared" si="28"/>
        <v>6</v>
      </c>
      <c r="O298" s="8">
        <f t="shared" si="29"/>
        <v>7547</v>
      </c>
      <c r="P298" s="9">
        <f t="shared" si="30"/>
        <v>7547</v>
      </c>
      <c r="Q298" s="10">
        <f t="shared" si="31"/>
        <v>3530.8649779639618</v>
      </c>
      <c r="R298" s="11">
        <f t="shared" si="32"/>
        <v>46.785013620828963</v>
      </c>
      <c r="S298" s="12">
        <f t="shared" si="33"/>
        <v>53.214986379171037</v>
      </c>
      <c r="T298" s="37" t="str">
        <f t="shared" si="34"/>
        <v>BAJO</v>
      </c>
    </row>
    <row r="299" spans="2:20">
      <c r="B299" s="27">
        <v>290</v>
      </c>
      <c r="C299" s="33" t="s">
        <v>330</v>
      </c>
      <c r="D299" s="32" t="s">
        <v>88</v>
      </c>
      <c r="E299" s="32">
        <v>1</v>
      </c>
      <c r="F299" s="69"/>
      <c r="G299" s="69">
        <v>10570</v>
      </c>
      <c r="H299" s="40">
        <v>8305.3361999999997</v>
      </c>
      <c r="I299" s="7">
        <v>6040</v>
      </c>
      <c r="J299" s="7">
        <v>3900</v>
      </c>
      <c r="K299" s="7">
        <v>3621</v>
      </c>
      <c r="L299" s="7">
        <v>3495</v>
      </c>
      <c r="M299" s="7">
        <v>4315</v>
      </c>
      <c r="N299" s="1">
        <f t="shared" si="28"/>
        <v>7</v>
      </c>
      <c r="O299" s="8">
        <f t="shared" si="29"/>
        <v>5749</v>
      </c>
      <c r="P299" s="9">
        <f t="shared" si="30"/>
        <v>5749</v>
      </c>
      <c r="Q299" s="10">
        <f t="shared" si="31"/>
        <v>2533.9306613976387</v>
      </c>
      <c r="R299" s="11">
        <f t="shared" si="32"/>
        <v>44.076024724258808</v>
      </c>
      <c r="S299" s="12">
        <f t="shared" si="33"/>
        <v>55.923975275741192</v>
      </c>
      <c r="T299" s="37" t="str">
        <f t="shared" si="34"/>
        <v>BAJO</v>
      </c>
    </row>
    <row r="300" spans="2:20">
      <c r="B300" s="27">
        <v>291</v>
      </c>
      <c r="C300" s="33" t="s">
        <v>331</v>
      </c>
      <c r="D300" s="32" t="s">
        <v>88</v>
      </c>
      <c r="E300" s="32">
        <v>1</v>
      </c>
      <c r="F300" s="69"/>
      <c r="G300" s="69">
        <v>20683</v>
      </c>
      <c r="H300" s="40">
        <v>16201.3428</v>
      </c>
      <c r="I300" s="7">
        <v>11719</v>
      </c>
      <c r="J300" s="7">
        <v>7700</v>
      </c>
      <c r="K300" s="7">
        <v>7092</v>
      </c>
      <c r="L300" s="7">
        <v>6687</v>
      </c>
      <c r="M300" s="28"/>
      <c r="N300" s="1">
        <f t="shared" si="28"/>
        <v>6</v>
      </c>
      <c r="O300" s="8">
        <f t="shared" si="29"/>
        <v>11680</v>
      </c>
      <c r="P300" s="9">
        <f t="shared" si="30"/>
        <v>11680</v>
      </c>
      <c r="Q300" s="10">
        <f t="shared" si="31"/>
        <v>5217.2512366878673</v>
      </c>
      <c r="R300" s="11">
        <f t="shared" si="32"/>
        <v>44.66824688945092</v>
      </c>
      <c r="S300" s="12">
        <f t="shared" si="33"/>
        <v>55.33175311054908</v>
      </c>
      <c r="T300" s="37" t="str">
        <f t="shared" si="34"/>
        <v>BAJO</v>
      </c>
    </row>
    <row r="301" spans="2:20">
      <c r="B301" s="27">
        <v>292</v>
      </c>
      <c r="C301" s="33" t="s">
        <v>332</v>
      </c>
      <c r="D301" s="32" t="s">
        <v>38</v>
      </c>
      <c r="E301" s="32">
        <v>1</v>
      </c>
      <c r="F301" s="69"/>
      <c r="G301" s="69">
        <v>18937</v>
      </c>
      <c r="H301" s="40">
        <v>15990.8856</v>
      </c>
      <c r="I301" s="7">
        <v>13045</v>
      </c>
      <c r="J301" s="7">
        <v>9000</v>
      </c>
      <c r="K301" s="7">
        <v>7935</v>
      </c>
      <c r="L301" s="7">
        <v>28661</v>
      </c>
      <c r="M301" s="28"/>
      <c r="N301" s="1">
        <f t="shared" si="28"/>
        <v>6</v>
      </c>
      <c r="O301" s="8">
        <f t="shared" si="29"/>
        <v>15595</v>
      </c>
      <c r="P301" s="9">
        <f t="shared" si="30"/>
        <v>15595</v>
      </c>
      <c r="Q301" s="10">
        <f t="shared" si="31"/>
        <v>6960.8209549509556</v>
      </c>
      <c r="R301" s="11">
        <f t="shared" si="32"/>
        <v>44.634953221872109</v>
      </c>
      <c r="S301" s="12">
        <f t="shared" si="33"/>
        <v>55.365046778127891</v>
      </c>
      <c r="T301" s="37" t="str">
        <f t="shared" si="34"/>
        <v>BAJO</v>
      </c>
    </row>
    <row r="302" spans="2:20">
      <c r="B302" s="27">
        <v>293</v>
      </c>
      <c r="C302" s="33" t="s">
        <v>333</v>
      </c>
      <c r="D302" s="32" t="s">
        <v>38</v>
      </c>
      <c r="E302" s="32">
        <v>1</v>
      </c>
      <c r="F302" s="69"/>
      <c r="G302" s="69">
        <v>22734</v>
      </c>
      <c r="H302" s="40">
        <v>17816.456999999999</v>
      </c>
      <c r="I302" s="7">
        <v>12898</v>
      </c>
      <c r="J302" s="7">
        <v>8400</v>
      </c>
      <c r="K302" s="7">
        <v>7362</v>
      </c>
      <c r="L302" s="7">
        <v>33253</v>
      </c>
      <c r="M302" s="28"/>
      <c r="N302" s="1">
        <f t="shared" si="28"/>
        <v>6</v>
      </c>
      <c r="O302" s="8">
        <f t="shared" si="29"/>
        <v>17077</v>
      </c>
      <c r="P302" s="9">
        <f t="shared" si="30"/>
        <v>17077</v>
      </c>
      <c r="Q302" s="10">
        <f t="shared" si="31"/>
        <v>8956.8132009571436</v>
      </c>
      <c r="R302" s="11">
        <f t="shared" si="32"/>
        <v>52.44957077330411</v>
      </c>
      <c r="S302" s="12">
        <f t="shared" si="33"/>
        <v>47.55042922669589</v>
      </c>
      <c r="T302" s="37" t="str">
        <f t="shared" si="34"/>
        <v>BAJO</v>
      </c>
    </row>
    <row r="303" spans="2:20">
      <c r="B303" s="27">
        <v>294</v>
      </c>
      <c r="C303" s="33" t="s">
        <v>334</v>
      </c>
      <c r="D303" s="32" t="s">
        <v>38</v>
      </c>
      <c r="E303" s="32">
        <v>1</v>
      </c>
      <c r="F303" s="69"/>
      <c r="G303" s="69">
        <v>27275</v>
      </c>
      <c r="H303" s="40">
        <v>21372.0252</v>
      </c>
      <c r="I303" s="7">
        <v>15469</v>
      </c>
      <c r="J303" s="7">
        <v>10800</v>
      </c>
      <c r="K303" s="7">
        <v>10723</v>
      </c>
      <c r="L303" s="7">
        <v>42179</v>
      </c>
      <c r="M303" s="28"/>
      <c r="N303" s="1">
        <f t="shared" si="28"/>
        <v>6</v>
      </c>
      <c r="O303" s="8">
        <f t="shared" si="29"/>
        <v>21303</v>
      </c>
      <c r="P303" s="9">
        <f t="shared" si="30"/>
        <v>21303</v>
      </c>
      <c r="Q303" s="10">
        <f t="shared" si="31"/>
        <v>11013.339559205229</v>
      </c>
      <c r="R303" s="11">
        <f t="shared" si="32"/>
        <v>51.698538042553764</v>
      </c>
      <c r="S303" s="12">
        <f t="shared" si="33"/>
        <v>48.301461957446236</v>
      </c>
      <c r="T303" s="37" t="str">
        <f t="shared" si="34"/>
        <v>BAJO</v>
      </c>
    </row>
    <row r="304" spans="2:20">
      <c r="B304" s="27">
        <v>295</v>
      </c>
      <c r="C304" s="33" t="s">
        <v>335</v>
      </c>
      <c r="D304" s="32" t="s">
        <v>38</v>
      </c>
      <c r="E304" s="32">
        <v>1</v>
      </c>
      <c r="F304" s="69"/>
      <c r="G304" s="69">
        <v>27527</v>
      </c>
      <c r="H304" s="40">
        <v>21573.793799999999</v>
      </c>
      <c r="I304" s="7">
        <v>15621</v>
      </c>
      <c r="J304" s="7">
        <v>10900</v>
      </c>
      <c r="K304" s="7">
        <v>9525</v>
      </c>
      <c r="L304" s="7">
        <v>47444</v>
      </c>
      <c r="M304" s="28"/>
      <c r="N304" s="1">
        <f t="shared" si="28"/>
        <v>6</v>
      </c>
      <c r="O304" s="8">
        <f t="shared" si="29"/>
        <v>22098</v>
      </c>
      <c r="P304" s="9">
        <f t="shared" si="30"/>
        <v>22098</v>
      </c>
      <c r="Q304" s="10">
        <f t="shared" si="31"/>
        <v>12894.414875177756</v>
      </c>
      <c r="R304" s="11">
        <f t="shared" si="32"/>
        <v>58.351049303908752</v>
      </c>
      <c r="S304" s="12">
        <f t="shared" si="33"/>
        <v>41.648950696091248</v>
      </c>
      <c r="T304" s="37" t="str">
        <f t="shared" si="34"/>
        <v>BAJO</v>
      </c>
    </row>
    <row r="305" spans="2:20">
      <c r="B305" s="27">
        <v>296</v>
      </c>
      <c r="C305" s="33" t="s">
        <v>336</v>
      </c>
      <c r="D305" s="32" t="s">
        <v>38</v>
      </c>
      <c r="E305" s="32">
        <v>1</v>
      </c>
      <c r="F305" s="69"/>
      <c r="G305" s="69">
        <v>1746401</v>
      </c>
      <c r="H305" s="40">
        <v>1367456.2764000001</v>
      </c>
      <c r="I305" s="7">
        <v>988511</v>
      </c>
      <c r="J305" s="7">
        <v>734800</v>
      </c>
      <c r="K305" s="7">
        <v>641703</v>
      </c>
      <c r="L305" s="7">
        <v>592557</v>
      </c>
      <c r="M305" s="28"/>
      <c r="N305" s="1">
        <f t="shared" si="28"/>
        <v>6</v>
      </c>
      <c r="O305" s="8">
        <f t="shared" si="29"/>
        <v>1011905</v>
      </c>
      <c r="P305" s="9">
        <f t="shared" si="30"/>
        <v>1011905</v>
      </c>
      <c r="Q305" s="10">
        <f t="shared" si="31"/>
        <v>419550.91274960787</v>
      </c>
      <c r="R305" s="11">
        <f t="shared" si="32"/>
        <v>41.461492210198372</v>
      </c>
      <c r="S305" s="12">
        <f t="shared" si="33"/>
        <v>58.538507789801628</v>
      </c>
      <c r="T305" s="37" t="str">
        <f t="shared" si="34"/>
        <v>BAJO</v>
      </c>
    </row>
    <row r="306" spans="2:20">
      <c r="B306" s="27">
        <v>297</v>
      </c>
      <c r="C306" s="33" t="s">
        <v>337</v>
      </c>
      <c r="D306" s="32" t="s">
        <v>38</v>
      </c>
      <c r="E306" s="32">
        <v>1</v>
      </c>
      <c r="F306" s="69"/>
      <c r="G306" s="69">
        <v>2237130</v>
      </c>
      <c r="H306" s="40">
        <v>1767786.4176</v>
      </c>
      <c r="I306" s="7">
        <v>1298442</v>
      </c>
      <c r="J306" s="7">
        <v>908100</v>
      </c>
      <c r="K306" s="7">
        <v>804508</v>
      </c>
      <c r="L306" s="7">
        <v>849553</v>
      </c>
      <c r="M306" s="28"/>
      <c r="N306" s="1">
        <f t="shared" si="28"/>
        <v>6</v>
      </c>
      <c r="O306" s="8">
        <f t="shared" si="29"/>
        <v>1310920</v>
      </c>
      <c r="P306" s="9">
        <f t="shared" si="30"/>
        <v>1310920</v>
      </c>
      <c r="Q306" s="10">
        <f t="shared" si="31"/>
        <v>532028.22026461468</v>
      </c>
      <c r="R306" s="11">
        <f t="shared" si="32"/>
        <v>40.584339262854691</v>
      </c>
      <c r="S306" s="12">
        <f t="shared" si="33"/>
        <v>59.415660737145309</v>
      </c>
      <c r="T306" s="37" t="str">
        <f t="shared" si="34"/>
        <v>BAJO</v>
      </c>
    </row>
    <row r="307" spans="2:20">
      <c r="B307" s="27">
        <v>298</v>
      </c>
      <c r="C307" s="33" t="s">
        <v>338</v>
      </c>
      <c r="D307" s="32" t="s">
        <v>88</v>
      </c>
      <c r="E307" s="32">
        <v>1</v>
      </c>
      <c r="F307" s="69"/>
      <c r="G307" s="69">
        <v>480874</v>
      </c>
      <c r="H307" s="40">
        <v>376530.13500000001</v>
      </c>
      <c r="I307" s="7">
        <v>272186</v>
      </c>
      <c r="J307" s="7">
        <v>183500</v>
      </c>
      <c r="K307" s="7">
        <v>167793</v>
      </c>
      <c r="L307" s="7">
        <v>160123</v>
      </c>
      <c r="M307" s="28"/>
      <c r="N307" s="1">
        <f t="shared" si="28"/>
        <v>6</v>
      </c>
      <c r="O307" s="8">
        <f t="shared" si="29"/>
        <v>273501</v>
      </c>
      <c r="P307" s="9">
        <f t="shared" si="30"/>
        <v>273501</v>
      </c>
      <c r="Q307" s="10">
        <f t="shared" si="31"/>
        <v>119547.21881739535</v>
      </c>
      <c r="R307" s="11">
        <f t="shared" si="32"/>
        <v>43.70997503387386</v>
      </c>
      <c r="S307" s="12">
        <f t="shared" si="33"/>
        <v>56.29002496612614</v>
      </c>
      <c r="T307" s="37" t="str">
        <f t="shared" si="34"/>
        <v>BAJO</v>
      </c>
    </row>
    <row r="308" spans="2:20">
      <c r="B308" s="27">
        <v>299</v>
      </c>
      <c r="C308" s="33" t="s">
        <v>339</v>
      </c>
      <c r="D308" s="32" t="s">
        <v>38</v>
      </c>
      <c r="E308" s="32">
        <v>1</v>
      </c>
      <c r="F308" s="69"/>
      <c r="G308" s="69">
        <v>373671</v>
      </c>
      <c r="H308" s="40">
        <v>295300.41359999997</v>
      </c>
      <c r="I308" s="7">
        <v>216929</v>
      </c>
      <c r="J308" s="7">
        <v>135800</v>
      </c>
      <c r="K308" s="7">
        <v>124527</v>
      </c>
      <c r="L308" s="7">
        <v>117822</v>
      </c>
      <c r="M308" s="28"/>
      <c r="N308" s="1">
        <f t="shared" si="28"/>
        <v>6</v>
      </c>
      <c r="O308" s="8">
        <f t="shared" si="29"/>
        <v>210675</v>
      </c>
      <c r="P308" s="9">
        <f t="shared" si="30"/>
        <v>210675</v>
      </c>
      <c r="Q308" s="10">
        <f t="shared" si="31"/>
        <v>96105.577619020725</v>
      </c>
      <c r="R308" s="11">
        <f t="shared" si="32"/>
        <v>45.617931704768353</v>
      </c>
      <c r="S308" s="12">
        <f t="shared" si="33"/>
        <v>54.382068295231647</v>
      </c>
      <c r="T308" s="37" t="str">
        <f t="shared" si="34"/>
        <v>BAJO</v>
      </c>
    </row>
    <row r="309" spans="2:20">
      <c r="B309" s="27">
        <v>300</v>
      </c>
      <c r="C309" s="33" t="s">
        <v>340</v>
      </c>
      <c r="D309" s="32" t="s">
        <v>38</v>
      </c>
      <c r="E309" s="32">
        <v>1</v>
      </c>
      <c r="F309" s="69"/>
      <c r="G309" s="69">
        <v>925968</v>
      </c>
      <c r="H309" s="40">
        <v>731719.13760000002</v>
      </c>
      <c r="I309" s="7">
        <v>537470</v>
      </c>
      <c r="J309" s="7">
        <v>408200</v>
      </c>
      <c r="K309" s="7">
        <v>384006</v>
      </c>
      <c r="L309" s="7">
        <v>332440</v>
      </c>
      <c r="M309" s="28"/>
      <c r="N309" s="1">
        <f t="shared" si="28"/>
        <v>6</v>
      </c>
      <c r="O309" s="8">
        <f t="shared" si="29"/>
        <v>553301</v>
      </c>
      <c r="P309" s="9">
        <f t="shared" si="30"/>
        <v>553301</v>
      </c>
      <c r="Q309" s="10">
        <f t="shared" si="31"/>
        <v>211919.41228538076</v>
      </c>
      <c r="R309" s="11">
        <f t="shared" si="32"/>
        <v>38.300927033455707</v>
      </c>
      <c r="S309" s="12">
        <f t="shared" si="33"/>
        <v>61.699072966544293</v>
      </c>
      <c r="T309" s="37" t="str">
        <f t="shared" si="34"/>
        <v>BAJO</v>
      </c>
    </row>
    <row r="310" spans="2:20">
      <c r="B310" s="27">
        <v>301</v>
      </c>
      <c r="C310" s="33" t="s">
        <v>341</v>
      </c>
      <c r="D310" s="32" t="s">
        <v>38</v>
      </c>
      <c r="E310" s="32">
        <v>1</v>
      </c>
      <c r="F310" s="69"/>
      <c r="G310" s="69">
        <v>338387</v>
      </c>
      <c r="H310" s="40">
        <v>314447.19180000003</v>
      </c>
      <c r="I310" s="7">
        <v>290507</v>
      </c>
      <c r="J310" s="7">
        <v>217000</v>
      </c>
      <c r="K310" s="7">
        <v>203392</v>
      </c>
      <c r="L310" s="7">
        <v>178627</v>
      </c>
      <c r="M310" s="28"/>
      <c r="N310" s="1">
        <f t="shared" si="28"/>
        <v>6</v>
      </c>
      <c r="O310" s="8">
        <f t="shared" si="29"/>
        <v>257060</v>
      </c>
      <c r="P310" s="9">
        <f t="shared" si="30"/>
        <v>257060</v>
      </c>
      <c r="Q310" s="10">
        <f t="shared" si="31"/>
        <v>60087.250219554116</v>
      </c>
      <c r="R310" s="11">
        <f t="shared" si="32"/>
        <v>23.374795852934767</v>
      </c>
      <c r="S310" s="12">
        <f t="shared" si="33"/>
        <v>76.625204147065233</v>
      </c>
      <c r="T310" s="37" t="str">
        <f t="shared" si="34"/>
        <v>ALTO</v>
      </c>
    </row>
    <row r="311" spans="2:20">
      <c r="B311" s="27">
        <v>302</v>
      </c>
      <c r="C311" s="33" t="s">
        <v>342</v>
      </c>
      <c r="D311" s="32" t="s">
        <v>38</v>
      </c>
      <c r="E311" s="32">
        <v>1</v>
      </c>
      <c r="F311" s="69"/>
      <c r="G311" s="69">
        <v>316900</v>
      </c>
      <c r="H311" s="40">
        <v>286769.17379999999</v>
      </c>
      <c r="I311" s="7">
        <v>256638</v>
      </c>
      <c r="J311" s="7">
        <v>155200</v>
      </c>
      <c r="K311" s="7">
        <v>138863</v>
      </c>
      <c r="L311" s="7">
        <v>142364</v>
      </c>
      <c r="M311" s="28"/>
      <c r="N311" s="1">
        <f t="shared" si="28"/>
        <v>6</v>
      </c>
      <c r="O311" s="8">
        <f t="shared" si="29"/>
        <v>216122</v>
      </c>
      <c r="P311" s="9">
        <f t="shared" si="30"/>
        <v>216122</v>
      </c>
      <c r="Q311" s="10">
        <f t="shared" si="31"/>
        <v>72926.287480509855</v>
      </c>
      <c r="R311" s="11">
        <f t="shared" si="32"/>
        <v>33.743111520580896</v>
      </c>
      <c r="S311" s="12">
        <f t="shared" si="33"/>
        <v>66.256888479419104</v>
      </c>
      <c r="T311" s="37" t="str">
        <f t="shared" si="34"/>
        <v>BAJO</v>
      </c>
    </row>
    <row r="312" spans="2:20">
      <c r="B312" s="27">
        <v>303</v>
      </c>
      <c r="C312" s="33" t="s">
        <v>343</v>
      </c>
      <c r="D312" s="32" t="s">
        <v>38</v>
      </c>
      <c r="E312" s="32">
        <v>1</v>
      </c>
      <c r="F312" s="69"/>
      <c r="G312" s="69">
        <v>2859006</v>
      </c>
      <c r="H312" s="40">
        <v>2116507.2401999999</v>
      </c>
      <c r="I312" s="7">
        <v>1374008</v>
      </c>
      <c r="J312" s="7">
        <v>666300</v>
      </c>
      <c r="K312" s="7">
        <v>609771</v>
      </c>
      <c r="L312" s="7">
        <v>580492</v>
      </c>
      <c r="M312" s="28"/>
      <c r="N312" s="1">
        <f t="shared" si="28"/>
        <v>6</v>
      </c>
      <c r="O312" s="8">
        <f t="shared" si="29"/>
        <v>1367681</v>
      </c>
      <c r="P312" s="9">
        <f t="shared" si="30"/>
        <v>1367681</v>
      </c>
      <c r="Q312" s="10">
        <f t="shared" si="31"/>
        <v>863216.89255439083</v>
      </c>
      <c r="R312" s="11">
        <f t="shared" si="32"/>
        <v>63.115367732270236</v>
      </c>
      <c r="S312" s="12">
        <f t="shared" si="33"/>
        <v>36.884632267729764</v>
      </c>
      <c r="T312" s="37" t="str">
        <f t="shared" si="34"/>
        <v>BAJO</v>
      </c>
    </row>
    <row r="313" spans="2:20">
      <c r="B313" s="27">
        <v>304</v>
      </c>
      <c r="C313" s="33" t="s">
        <v>344</v>
      </c>
      <c r="D313" s="32" t="s">
        <v>88</v>
      </c>
      <c r="E313" s="32">
        <v>1</v>
      </c>
      <c r="F313" s="69"/>
      <c r="G313" s="69">
        <v>32198</v>
      </c>
      <c r="H313" s="40">
        <v>25236.521400000001</v>
      </c>
      <c r="I313" s="7">
        <v>18276</v>
      </c>
      <c r="J313" s="7">
        <v>13100</v>
      </c>
      <c r="K313" s="7">
        <v>11565</v>
      </c>
      <c r="L313" s="7">
        <v>12529</v>
      </c>
      <c r="M313" s="28"/>
      <c r="N313" s="1">
        <f t="shared" si="28"/>
        <v>6</v>
      </c>
      <c r="O313" s="8">
        <f t="shared" si="29"/>
        <v>18817</v>
      </c>
      <c r="P313" s="9">
        <f t="shared" si="30"/>
        <v>18817</v>
      </c>
      <c r="Q313" s="10">
        <f t="shared" si="31"/>
        <v>7586.9255185646143</v>
      </c>
      <c r="R313" s="11">
        <f t="shared" si="32"/>
        <v>40.319527653529327</v>
      </c>
      <c r="S313" s="12">
        <f t="shared" si="33"/>
        <v>59.680472346470673</v>
      </c>
      <c r="T313" s="37" t="str">
        <f t="shared" si="34"/>
        <v>BAJO</v>
      </c>
    </row>
    <row r="314" spans="2:20">
      <c r="B314" s="27">
        <v>305</v>
      </c>
      <c r="C314" s="33" t="s">
        <v>345</v>
      </c>
      <c r="D314" s="32" t="s">
        <v>38</v>
      </c>
      <c r="E314" s="32">
        <v>1</v>
      </c>
      <c r="F314" s="69"/>
      <c r="G314" s="69">
        <v>33633</v>
      </c>
      <c r="H314" s="40">
        <v>29566.340400000001</v>
      </c>
      <c r="I314" s="7">
        <v>25499</v>
      </c>
      <c r="J314" s="7">
        <v>15500</v>
      </c>
      <c r="K314" s="7">
        <v>14300</v>
      </c>
      <c r="L314" s="7">
        <v>13309</v>
      </c>
      <c r="M314" s="28"/>
      <c r="N314" s="1">
        <f t="shared" si="28"/>
        <v>6</v>
      </c>
      <c r="O314" s="8">
        <f t="shared" si="29"/>
        <v>21968</v>
      </c>
      <c r="P314" s="9">
        <f t="shared" si="30"/>
        <v>21968</v>
      </c>
      <c r="Q314" s="10">
        <f t="shared" si="31"/>
        <v>7977.9539123111081</v>
      </c>
      <c r="R314" s="11">
        <f t="shared" si="32"/>
        <v>36.316250511248668</v>
      </c>
      <c r="S314" s="12">
        <f t="shared" si="33"/>
        <v>63.683749488751332</v>
      </c>
      <c r="T314" s="37" t="str">
        <f t="shared" si="34"/>
        <v>BAJO</v>
      </c>
    </row>
    <row r="315" spans="2:20">
      <c r="B315" s="27">
        <v>306</v>
      </c>
      <c r="C315" s="33" t="s">
        <v>346</v>
      </c>
      <c r="D315" s="32" t="s">
        <v>38</v>
      </c>
      <c r="E315" s="32">
        <v>1</v>
      </c>
      <c r="F315" s="69"/>
      <c r="G315" s="69">
        <v>33633</v>
      </c>
      <c r="H315" s="40">
        <v>29566.340400000001</v>
      </c>
      <c r="I315" s="7">
        <v>25499</v>
      </c>
      <c r="J315" s="7">
        <v>15500</v>
      </c>
      <c r="K315" s="7">
        <v>14300</v>
      </c>
      <c r="L315" s="7">
        <v>13309</v>
      </c>
      <c r="M315" s="28"/>
      <c r="N315" s="1">
        <f t="shared" si="28"/>
        <v>6</v>
      </c>
      <c r="O315" s="8">
        <f t="shared" si="29"/>
        <v>21968</v>
      </c>
      <c r="P315" s="9">
        <f t="shared" si="30"/>
        <v>21968</v>
      </c>
      <c r="Q315" s="10">
        <f t="shared" si="31"/>
        <v>7977.9539123111081</v>
      </c>
      <c r="R315" s="11">
        <f t="shared" si="32"/>
        <v>36.316250511248668</v>
      </c>
      <c r="S315" s="12">
        <f t="shared" si="33"/>
        <v>63.683749488751332</v>
      </c>
      <c r="T315" s="37" t="str">
        <f t="shared" si="34"/>
        <v>BAJO</v>
      </c>
    </row>
    <row r="316" spans="2:20">
      <c r="B316" s="27">
        <v>307</v>
      </c>
      <c r="C316" s="33" t="s">
        <v>347</v>
      </c>
      <c r="D316" s="32" t="s">
        <v>38</v>
      </c>
      <c r="E316" s="32">
        <v>1</v>
      </c>
      <c r="F316" s="69"/>
      <c r="G316" s="69">
        <v>33633</v>
      </c>
      <c r="H316" s="40">
        <v>34700.337599999999</v>
      </c>
      <c r="I316" s="7">
        <v>25499</v>
      </c>
      <c r="J316" s="7">
        <v>15500</v>
      </c>
      <c r="K316" s="7">
        <v>14300</v>
      </c>
      <c r="L316" s="7">
        <v>13309</v>
      </c>
      <c r="M316" s="28"/>
      <c r="N316" s="1">
        <f t="shared" si="28"/>
        <v>6</v>
      </c>
      <c r="O316" s="8">
        <f t="shared" si="29"/>
        <v>22824</v>
      </c>
      <c r="P316" s="9">
        <f t="shared" si="30"/>
        <v>22824</v>
      </c>
      <c r="Q316" s="10">
        <f t="shared" si="31"/>
        <v>8961.6988401360777</v>
      </c>
      <c r="R316" s="11">
        <f t="shared" si="32"/>
        <v>39.264365755941455</v>
      </c>
      <c r="S316" s="12">
        <f t="shared" si="33"/>
        <v>60.735634244058545</v>
      </c>
      <c r="T316" s="37" t="str">
        <f t="shared" si="34"/>
        <v>BAJO</v>
      </c>
    </row>
    <row r="317" spans="2:20">
      <c r="B317" s="27">
        <v>308</v>
      </c>
      <c r="C317" s="33" t="s">
        <v>348</v>
      </c>
      <c r="D317" s="32" t="s">
        <v>38</v>
      </c>
      <c r="E317" s="32">
        <v>1</v>
      </c>
      <c r="F317" s="69"/>
      <c r="G317" s="69">
        <v>33633</v>
      </c>
      <c r="H317" s="40">
        <v>34700.337599999999</v>
      </c>
      <c r="I317" s="7">
        <v>25499</v>
      </c>
      <c r="J317" s="7">
        <v>15500</v>
      </c>
      <c r="K317" s="7">
        <v>14300</v>
      </c>
      <c r="L317" s="7">
        <v>13309</v>
      </c>
      <c r="M317" s="28"/>
      <c r="N317" s="1">
        <f t="shared" si="28"/>
        <v>6</v>
      </c>
      <c r="O317" s="8">
        <f t="shared" si="29"/>
        <v>22824</v>
      </c>
      <c r="P317" s="9">
        <f t="shared" si="30"/>
        <v>22824</v>
      </c>
      <c r="Q317" s="10">
        <f t="shared" si="31"/>
        <v>8961.6988401360777</v>
      </c>
      <c r="R317" s="11">
        <f t="shared" si="32"/>
        <v>39.264365755941455</v>
      </c>
      <c r="S317" s="12">
        <f t="shared" si="33"/>
        <v>60.735634244058545</v>
      </c>
      <c r="T317" s="37" t="str">
        <f t="shared" si="34"/>
        <v>BAJO</v>
      </c>
    </row>
    <row r="318" spans="2:20">
      <c r="B318" s="27">
        <v>309</v>
      </c>
      <c r="C318" s="33" t="s">
        <v>349</v>
      </c>
      <c r="D318" s="32" t="s">
        <v>38</v>
      </c>
      <c r="E318" s="32">
        <v>1</v>
      </c>
      <c r="F318" s="69"/>
      <c r="G318" s="69">
        <v>63452</v>
      </c>
      <c r="H318" s="40">
        <v>57708.715799999998</v>
      </c>
      <c r="I318" s="7">
        <v>51966</v>
      </c>
      <c r="J318" s="7">
        <v>36100</v>
      </c>
      <c r="K318" s="7">
        <v>32966</v>
      </c>
      <c r="L318" s="7">
        <v>31648</v>
      </c>
      <c r="M318" s="28"/>
      <c r="N318" s="1">
        <f t="shared" si="28"/>
        <v>6</v>
      </c>
      <c r="O318" s="8">
        <f t="shared" si="29"/>
        <v>45640</v>
      </c>
      <c r="P318" s="9">
        <f t="shared" si="30"/>
        <v>45640</v>
      </c>
      <c r="Q318" s="10">
        <f t="shared" si="31"/>
        <v>12585.424512610967</v>
      </c>
      <c r="R318" s="11">
        <f t="shared" si="32"/>
        <v>27.575426188893442</v>
      </c>
      <c r="S318" s="12">
        <f t="shared" si="33"/>
        <v>72.424573811106555</v>
      </c>
      <c r="T318" s="37" t="str">
        <f t="shared" si="34"/>
        <v>ALTO</v>
      </c>
    </row>
    <row r="319" spans="2:20">
      <c r="B319" s="27">
        <v>310</v>
      </c>
      <c r="C319" s="33" t="s">
        <v>350</v>
      </c>
      <c r="D319" s="32" t="s">
        <v>88</v>
      </c>
      <c r="E319" s="32">
        <v>1</v>
      </c>
      <c r="F319" s="69"/>
      <c r="G319" s="69">
        <v>33962</v>
      </c>
      <c r="H319" s="40">
        <v>26605.458600000002</v>
      </c>
      <c r="I319" s="7">
        <v>19248</v>
      </c>
      <c r="J319" s="7">
        <v>12900</v>
      </c>
      <c r="K319" s="7">
        <v>11621</v>
      </c>
      <c r="L319" s="7">
        <v>11823</v>
      </c>
      <c r="M319" s="28"/>
      <c r="N319" s="1">
        <f t="shared" si="28"/>
        <v>6</v>
      </c>
      <c r="O319" s="8">
        <f t="shared" si="29"/>
        <v>19360</v>
      </c>
      <c r="P319" s="9">
        <f t="shared" si="30"/>
        <v>19360</v>
      </c>
      <c r="Q319" s="10">
        <f t="shared" si="31"/>
        <v>8407.9100482369358</v>
      </c>
      <c r="R319" s="11">
        <f t="shared" si="32"/>
        <v>43.429287439240369</v>
      </c>
      <c r="S319" s="12">
        <f t="shared" si="33"/>
        <v>56.570712560759631</v>
      </c>
      <c r="T319" s="37" t="str">
        <f t="shared" si="34"/>
        <v>BAJO</v>
      </c>
    </row>
    <row r="320" spans="2:20">
      <c r="B320" s="27">
        <v>311</v>
      </c>
      <c r="C320" s="33" t="s">
        <v>351</v>
      </c>
      <c r="D320" s="32" t="s">
        <v>38</v>
      </c>
      <c r="E320" s="32">
        <v>1</v>
      </c>
      <c r="F320" s="69"/>
      <c r="G320" s="69">
        <v>78854</v>
      </c>
      <c r="H320" s="40">
        <v>62338.7742</v>
      </c>
      <c r="I320" s="7">
        <v>45824</v>
      </c>
      <c r="J320" s="7">
        <v>30600</v>
      </c>
      <c r="K320" s="7">
        <v>28259</v>
      </c>
      <c r="L320" s="7">
        <v>26293</v>
      </c>
      <c r="M320" s="28"/>
      <c r="N320" s="1">
        <f t="shared" si="28"/>
        <v>6</v>
      </c>
      <c r="O320" s="8">
        <f t="shared" si="29"/>
        <v>45361</v>
      </c>
      <c r="P320" s="9">
        <f t="shared" si="30"/>
        <v>45361</v>
      </c>
      <c r="Q320" s="10">
        <f t="shared" si="31"/>
        <v>19511.511057593194</v>
      </c>
      <c r="R320" s="11">
        <f t="shared" si="32"/>
        <v>43.013846823467723</v>
      </c>
      <c r="S320" s="12">
        <f t="shared" si="33"/>
        <v>56.986153176532277</v>
      </c>
      <c r="T320" s="37" t="str">
        <f t="shared" si="34"/>
        <v>BAJO</v>
      </c>
    </row>
    <row r="321" spans="2:20" ht="36.75" customHeight="1">
      <c r="B321" s="27">
        <v>312</v>
      </c>
      <c r="C321" s="31" t="s">
        <v>352</v>
      </c>
      <c r="D321" s="32" t="s">
        <v>38</v>
      </c>
      <c r="E321" s="32">
        <v>1</v>
      </c>
      <c r="F321" s="69"/>
      <c r="G321" s="69">
        <v>258707</v>
      </c>
      <c r="H321" s="40">
        <v>225643.9074</v>
      </c>
      <c r="I321" s="7">
        <v>192581</v>
      </c>
      <c r="J321" s="7">
        <v>129300</v>
      </c>
      <c r="K321" s="7">
        <v>120585</v>
      </c>
      <c r="L321" s="7">
        <v>107788</v>
      </c>
      <c r="M321" s="28"/>
      <c r="N321" s="1">
        <f t="shared" si="28"/>
        <v>6</v>
      </c>
      <c r="O321" s="8">
        <f t="shared" si="29"/>
        <v>172434</v>
      </c>
      <c r="P321" s="9">
        <f t="shared" si="30"/>
        <v>172434</v>
      </c>
      <c r="Q321" s="10">
        <f t="shared" si="31"/>
        <v>56874.41202095976</v>
      </c>
      <c r="R321" s="11">
        <f t="shared" si="32"/>
        <v>32.983293330178363</v>
      </c>
      <c r="S321" s="12">
        <f t="shared" si="33"/>
        <v>67.016706669821644</v>
      </c>
      <c r="T321" s="37" t="str">
        <f t="shared" si="34"/>
        <v>BAJO</v>
      </c>
    </row>
    <row r="322" spans="2:20">
      <c r="B322" s="27">
        <v>313</v>
      </c>
      <c r="C322" s="33" t="s">
        <v>353</v>
      </c>
      <c r="D322" s="32" t="s">
        <v>88</v>
      </c>
      <c r="E322" s="32">
        <v>1</v>
      </c>
      <c r="F322" s="69"/>
      <c r="G322" s="69">
        <v>112605</v>
      </c>
      <c r="H322" s="40">
        <v>86612.791800000006</v>
      </c>
      <c r="I322" s="7">
        <v>60621</v>
      </c>
      <c r="J322" s="7">
        <v>40200</v>
      </c>
      <c r="K322" s="7">
        <v>35188</v>
      </c>
      <c r="L322" s="7">
        <v>35509</v>
      </c>
      <c r="M322" s="28"/>
      <c r="N322" s="1">
        <f t="shared" si="28"/>
        <v>6</v>
      </c>
      <c r="O322" s="8">
        <f t="shared" si="29"/>
        <v>61789</v>
      </c>
      <c r="P322" s="9">
        <f t="shared" si="30"/>
        <v>61789</v>
      </c>
      <c r="Q322" s="10">
        <f t="shared" si="31"/>
        <v>29052.215178865616</v>
      </c>
      <c r="R322" s="11">
        <f t="shared" si="32"/>
        <v>47.018425899214449</v>
      </c>
      <c r="S322" s="12">
        <f t="shared" si="33"/>
        <v>52.981574100785551</v>
      </c>
      <c r="T322" s="37" t="str">
        <f t="shared" si="34"/>
        <v>BAJO</v>
      </c>
    </row>
    <row r="323" spans="2:20">
      <c r="B323" s="27">
        <v>314</v>
      </c>
      <c r="C323" s="33" t="s">
        <v>354</v>
      </c>
      <c r="D323" s="32" t="s">
        <v>38</v>
      </c>
      <c r="E323" s="32">
        <v>1</v>
      </c>
      <c r="F323" s="69"/>
      <c r="G323" s="69">
        <v>9232</v>
      </c>
      <c r="H323" s="40">
        <v>10434.0432</v>
      </c>
      <c r="I323" s="7">
        <v>11636</v>
      </c>
      <c r="J323" s="7">
        <v>9100</v>
      </c>
      <c r="K323" s="7"/>
      <c r="L323" s="7">
        <v>7926</v>
      </c>
      <c r="M323" s="28"/>
      <c r="N323" s="1">
        <f t="shared" si="28"/>
        <v>5</v>
      </c>
      <c r="O323" s="8">
        <f t="shared" si="29"/>
        <v>9666</v>
      </c>
      <c r="P323" s="9">
        <f t="shared" si="30"/>
        <v>9666</v>
      </c>
      <c r="Q323" s="10">
        <f t="shared" si="31"/>
        <v>1265.4723696116794</v>
      </c>
      <c r="R323" s="11">
        <f t="shared" si="32"/>
        <v>13.091996375043239</v>
      </c>
      <c r="S323" s="12">
        <f t="shared" si="33"/>
        <v>86.908003624956763</v>
      </c>
      <c r="T323" s="37" t="str">
        <f t="shared" si="34"/>
        <v>ALTO</v>
      </c>
    </row>
    <row r="324" spans="2:20">
      <c r="B324" s="27">
        <v>315</v>
      </c>
      <c r="C324" s="33" t="s">
        <v>355</v>
      </c>
      <c r="D324" s="32" t="s">
        <v>38</v>
      </c>
      <c r="E324" s="32">
        <v>1</v>
      </c>
      <c r="F324" s="69"/>
      <c r="G324" s="69">
        <v>10557</v>
      </c>
      <c r="H324" s="40">
        <v>9229.2240000000002</v>
      </c>
      <c r="I324" s="7">
        <v>7901</v>
      </c>
      <c r="J324" s="7">
        <v>6000</v>
      </c>
      <c r="K324" s="7"/>
      <c r="L324" s="7">
        <v>5534</v>
      </c>
      <c r="M324" s="28"/>
      <c r="N324" s="1">
        <f t="shared" si="28"/>
        <v>5</v>
      </c>
      <c r="O324" s="8">
        <f t="shared" si="29"/>
        <v>7844</v>
      </c>
      <c r="P324" s="9">
        <f t="shared" si="30"/>
        <v>7844</v>
      </c>
      <c r="Q324" s="10">
        <f t="shared" si="31"/>
        <v>1898.3624116875496</v>
      </c>
      <c r="R324" s="11">
        <f t="shared" si="32"/>
        <v>24.201458588571516</v>
      </c>
      <c r="S324" s="12">
        <f t="shared" si="33"/>
        <v>75.798541411428488</v>
      </c>
      <c r="T324" s="37" t="str">
        <f t="shared" si="34"/>
        <v>ALTO</v>
      </c>
    </row>
    <row r="325" spans="2:20">
      <c r="B325" s="27">
        <v>316</v>
      </c>
      <c r="C325" s="33" t="s">
        <v>356</v>
      </c>
      <c r="D325" s="32" t="s">
        <v>38</v>
      </c>
      <c r="E325" s="32">
        <v>1</v>
      </c>
      <c r="F325" s="69"/>
      <c r="G325" s="69">
        <v>11703</v>
      </c>
      <c r="H325" s="40">
        <v>9576.768</v>
      </c>
      <c r="I325" s="7">
        <v>7451</v>
      </c>
      <c r="J325" s="7">
        <v>5100</v>
      </c>
      <c r="K325" s="7"/>
      <c r="L325" s="7">
        <v>4611</v>
      </c>
      <c r="M325" s="28"/>
      <c r="N325" s="1">
        <f t="shared" si="28"/>
        <v>5</v>
      </c>
      <c r="O325" s="8">
        <f t="shared" si="29"/>
        <v>7688</v>
      </c>
      <c r="P325" s="9">
        <f t="shared" si="30"/>
        <v>7688</v>
      </c>
      <c r="Q325" s="10">
        <f t="shared" si="31"/>
        <v>2679.9071227435957</v>
      </c>
      <c r="R325" s="11">
        <f t="shared" si="32"/>
        <v>34.858313251087353</v>
      </c>
      <c r="S325" s="12">
        <f t="shared" si="33"/>
        <v>65.141686748912647</v>
      </c>
      <c r="T325" s="37" t="str">
        <f t="shared" si="34"/>
        <v>BAJO</v>
      </c>
    </row>
    <row r="326" spans="2:20">
      <c r="B326" s="27">
        <v>317</v>
      </c>
      <c r="C326" s="33" t="s">
        <v>357</v>
      </c>
      <c r="D326" s="32" t="s">
        <v>38</v>
      </c>
      <c r="E326" s="32">
        <v>1</v>
      </c>
      <c r="F326" s="69"/>
      <c r="G326" s="69">
        <v>165299</v>
      </c>
      <c r="H326" s="40">
        <v>130654.3398</v>
      </c>
      <c r="I326" s="7">
        <v>96009</v>
      </c>
      <c r="J326" s="7">
        <v>75500</v>
      </c>
      <c r="K326" s="7">
        <v>68905</v>
      </c>
      <c r="L326" s="7">
        <v>66348</v>
      </c>
      <c r="M326" s="28"/>
      <c r="N326" s="1">
        <f t="shared" si="28"/>
        <v>6</v>
      </c>
      <c r="O326" s="8">
        <f t="shared" si="29"/>
        <v>100453</v>
      </c>
      <c r="P326" s="9">
        <f t="shared" si="30"/>
        <v>100453</v>
      </c>
      <c r="Q326" s="10">
        <f t="shared" si="31"/>
        <v>36327.109515566182</v>
      </c>
      <c r="R326" s="11">
        <f t="shared" si="32"/>
        <v>36.163289812714581</v>
      </c>
      <c r="S326" s="12">
        <f t="shared" si="33"/>
        <v>63.836710187285419</v>
      </c>
      <c r="T326" s="37" t="str">
        <f t="shared" si="34"/>
        <v>BAJO</v>
      </c>
    </row>
    <row r="327" spans="2:20">
      <c r="B327" s="27">
        <v>318</v>
      </c>
      <c r="C327" s="33" t="s">
        <v>358</v>
      </c>
      <c r="D327" s="32" t="s">
        <v>38</v>
      </c>
      <c r="E327" s="32">
        <v>1</v>
      </c>
      <c r="F327" s="69"/>
      <c r="G327" s="69">
        <v>135128</v>
      </c>
      <c r="H327" s="40">
        <v>106817.64840000001</v>
      </c>
      <c r="I327" s="7">
        <v>78508</v>
      </c>
      <c r="J327" s="7">
        <v>51800</v>
      </c>
      <c r="K327" s="7">
        <v>45737</v>
      </c>
      <c r="L327" s="7">
        <v>48822</v>
      </c>
      <c r="M327" s="28"/>
      <c r="N327" s="1">
        <f t="shared" si="28"/>
        <v>6</v>
      </c>
      <c r="O327" s="8">
        <f t="shared" si="29"/>
        <v>77802</v>
      </c>
      <c r="P327" s="9">
        <f t="shared" si="30"/>
        <v>77802</v>
      </c>
      <c r="Q327" s="10">
        <f t="shared" si="31"/>
        <v>33348.626141123001</v>
      </c>
      <c r="R327" s="11">
        <f t="shared" si="32"/>
        <v>42.863456133676515</v>
      </c>
      <c r="S327" s="12">
        <f t="shared" si="33"/>
        <v>57.136543866323485</v>
      </c>
      <c r="T327" s="37" t="str">
        <f t="shared" si="34"/>
        <v>BAJO</v>
      </c>
    </row>
    <row r="328" spans="2:20">
      <c r="B328" s="27">
        <v>319</v>
      </c>
      <c r="C328" s="33" t="s">
        <v>359</v>
      </c>
      <c r="D328" s="32" t="s">
        <v>38</v>
      </c>
      <c r="E328" s="32">
        <v>1</v>
      </c>
      <c r="F328" s="69"/>
      <c r="G328" s="69">
        <v>155825</v>
      </c>
      <c r="H328" s="40">
        <v>123157.0434</v>
      </c>
      <c r="I328" s="7">
        <v>90489</v>
      </c>
      <c r="J328" s="7">
        <v>60300</v>
      </c>
      <c r="K328" s="7">
        <v>54317</v>
      </c>
      <c r="L328" s="7">
        <v>54674</v>
      </c>
      <c r="M328" s="28"/>
      <c r="N328" s="1">
        <f t="shared" si="28"/>
        <v>6</v>
      </c>
      <c r="O328" s="8">
        <f t="shared" si="29"/>
        <v>89794</v>
      </c>
      <c r="P328" s="9">
        <f t="shared" si="30"/>
        <v>89794</v>
      </c>
      <c r="Q328" s="10">
        <f t="shared" si="31"/>
        <v>38374.463330171879</v>
      </c>
      <c r="R328" s="11">
        <f t="shared" si="32"/>
        <v>42.736110798240283</v>
      </c>
      <c r="S328" s="12">
        <f t="shared" si="33"/>
        <v>57.263889201759717</v>
      </c>
      <c r="T328" s="37" t="str">
        <f t="shared" si="34"/>
        <v>BAJO</v>
      </c>
    </row>
    <row r="329" spans="2:20">
      <c r="B329" s="27">
        <v>320</v>
      </c>
      <c r="C329" s="33" t="s">
        <v>360</v>
      </c>
      <c r="D329" s="32" t="s">
        <v>38</v>
      </c>
      <c r="E329" s="32">
        <v>1</v>
      </c>
      <c r="F329" s="69"/>
      <c r="G329" s="69">
        <v>144214</v>
      </c>
      <c r="H329" s="40">
        <v>113996.3628</v>
      </c>
      <c r="I329" s="7">
        <v>83778</v>
      </c>
      <c r="J329" s="7">
        <v>63200</v>
      </c>
      <c r="K329" s="7">
        <v>56724</v>
      </c>
      <c r="L329" s="7">
        <v>57764</v>
      </c>
      <c r="M329" s="28"/>
      <c r="N329" s="1">
        <f t="shared" si="28"/>
        <v>6</v>
      </c>
      <c r="O329" s="8">
        <f t="shared" si="29"/>
        <v>86613</v>
      </c>
      <c r="P329" s="9">
        <f t="shared" si="30"/>
        <v>86613</v>
      </c>
      <c r="Q329" s="10">
        <f t="shared" si="31"/>
        <v>32530.874244809584</v>
      </c>
      <c r="R329" s="11">
        <f t="shared" si="32"/>
        <v>37.558881743860141</v>
      </c>
      <c r="S329" s="12">
        <f t="shared" si="33"/>
        <v>62.441118256139859</v>
      </c>
      <c r="T329" s="37" t="str">
        <f t="shared" si="34"/>
        <v>BAJO</v>
      </c>
    </row>
    <row r="330" spans="2:20">
      <c r="B330" s="27">
        <v>321</v>
      </c>
      <c r="C330" s="33" t="s">
        <v>361</v>
      </c>
      <c r="D330" s="32" t="s">
        <v>38</v>
      </c>
      <c r="E330" s="32">
        <v>1</v>
      </c>
      <c r="F330" s="69"/>
      <c r="G330" s="69">
        <v>24451</v>
      </c>
      <c r="H330" s="40">
        <v>19363.0278</v>
      </c>
      <c r="I330" s="7">
        <v>14275</v>
      </c>
      <c r="J330" s="7">
        <v>9900</v>
      </c>
      <c r="K330" s="7">
        <v>9188</v>
      </c>
      <c r="L330" s="7">
        <v>8453</v>
      </c>
      <c r="M330" s="28"/>
      <c r="N330" s="1">
        <f t="shared" ref="N330:N393" si="35">COUNT(F330:M330)</f>
        <v>6</v>
      </c>
      <c r="O330" s="8">
        <f t="shared" ref="O330:O393" si="36">IFERROR(ROUND(AVERAGE(F330:M330),0),0)</f>
        <v>14272</v>
      </c>
      <c r="P330" s="9">
        <f t="shared" ref="P330:P393" si="37">IFERROR(ROUND(+O330*E330,0),0)</f>
        <v>14272</v>
      </c>
      <c r="Q330" s="10">
        <f t="shared" ref="Q330:Q393" si="38">IFERROR(STDEVP(F330:M330),0)</f>
        <v>5892.8320075058255</v>
      </c>
      <c r="R330" s="11">
        <f t="shared" ref="R330:R393" si="39">IFERROR(Q330/O330*100,0)</f>
        <v>41.289461935999341</v>
      </c>
      <c r="S330" s="12">
        <f t="shared" ref="S330:S393" si="40">IFERROR(100-R330,0)</f>
        <v>58.710538064000659</v>
      </c>
      <c r="T330" s="37" t="str">
        <f t="shared" ref="T330:T393" si="41">IF(S330&gt;70,"ALTO","BAJO")</f>
        <v>BAJO</v>
      </c>
    </row>
    <row r="331" spans="2:20">
      <c r="B331" s="27">
        <v>322</v>
      </c>
      <c r="C331" s="33" t="s">
        <v>362</v>
      </c>
      <c r="D331" s="32" t="s">
        <v>88</v>
      </c>
      <c r="E331" s="32">
        <v>1</v>
      </c>
      <c r="F331" s="69"/>
      <c r="G331" s="69">
        <v>94850</v>
      </c>
      <c r="H331" s="40">
        <v>74311.664999999994</v>
      </c>
      <c r="I331" s="7">
        <v>53774</v>
      </c>
      <c r="J331" s="7">
        <v>704300</v>
      </c>
      <c r="K331" s="7">
        <v>648935</v>
      </c>
      <c r="L331" s="7">
        <v>603756</v>
      </c>
      <c r="M331" s="28"/>
      <c r="N331" s="1">
        <f t="shared" si="35"/>
        <v>6</v>
      </c>
      <c r="O331" s="8">
        <f t="shared" si="36"/>
        <v>363321</v>
      </c>
      <c r="P331" s="9">
        <f t="shared" si="37"/>
        <v>363321</v>
      </c>
      <c r="Q331" s="10">
        <f t="shared" si="38"/>
        <v>290709.8907356119</v>
      </c>
      <c r="R331" s="11">
        <f t="shared" si="39"/>
        <v>80.014612625092383</v>
      </c>
      <c r="S331" s="12">
        <f t="shared" si="40"/>
        <v>19.985387374907617</v>
      </c>
      <c r="T331" s="37" t="str">
        <f t="shared" si="41"/>
        <v>BAJO</v>
      </c>
    </row>
    <row r="332" spans="2:20">
      <c r="B332" s="27">
        <v>323</v>
      </c>
      <c r="C332" s="33" t="s">
        <v>363</v>
      </c>
      <c r="D332" s="32" t="s">
        <v>88</v>
      </c>
      <c r="E332" s="32">
        <v>1</v>
      </c>
      <c r="F332" s="69"/>
      <c r="G332" s="69">
        <v>40660</v>
      </c>
      <c r="H332" s="40">
        <v>51259.843800000002</v>
      </c>
      <c r="I332" s="7"/>
      <c r="J332" s="7">
        <v>431900</v>
      </c>
      <c r="K332" s="7">
        <v>398045</v>
      </c>
      <c r="L332" s="7">
        <v>370044</v>
      </c>
      <c r="M332" s="28"/>
      <c r="N332" s="1">
        <f t="shared" si="35"/>
        <v>5</v>
      </c>
      <c r="O332" s="8">
        <f t="shared" si="36"/>
        <v>258382</v>
      </c>
      <c r="P332" s="9">
        <f t="shared" si="37"/>
        <v>258382</v>
      </c>
      <c r="Q332" s="10">
        <f t="shared" si="38"/>
        <v>174576.69318077364</v>
      </c>
      <c r="R332" s="11">
        <f t="shared" si="39"/>
        <v>67.565346340214745</v>
      </c>
      <c r="S332" s="12">
        <f t="shared" si="40"/>
        <v>32.434653659785255</v>
      </c>
      <c r="T332" s="37" t="str">
        <f t="shared" si="41"/>
        <v>BAJO</v>
      </c>
    </row>
    <row r="333" spans="2:20">
      <c r="B333" s="27">
        <v>324</v>
      </c>
      <c r="C333" s="33" t="s">
        <v>364</v>
      </c>
      <c r="D333" s="32" t="s">
        <v>38</v>
      </c>
      <c r="E333" s="32">
        <v>1</v>
      </c>
      <c r="F333" s="69"/>
      <c r="G333" s="69">
        <v>65424</v>
      </c>
      <c r="H333" s="40">
        <v>99302.974799999996</v>
      </c>
      <c r="I333" s="7">
        <v>61860</v>
      </c>
      <c r="J333" s="7">
        <v>41600</v>
      </c>
      <c r="K333" s="7">
        <v>40047</v>
      </c>
      <c r="L333" s="7">
        <v>32135</v>
      </c>
      <c r="M333" s="28"/>
      <c r="N333" s="1">
        <f t="shared" si="35"/>
        <v>6</v>
      </c>
      <c r="O333" s="8">
        <f t="shared" si="36"/>
        <v>56728</v>
      </c>
      <c r="P333" s="9">
        <f t="shared" si="37"/>
        <v>56728</v>
      </c>
      <c r="Q333" s="10">
        <f t="shared" si="38"/>
        <v>22459.274673143624</v>
      </c>
      <c r="R333" s="11">
        <f t="shared" si="39"/>
        <v>39.591162517881159</v>
      </c>
      <c r="S333" s="12">
        <f t="shared" si="40"/>
        <v>60.408837482118841</v>
      </c>
      <c r="T333" s="37" t="str">
        <f t="shared" si="41"/>
        <v>BAJO</v>
      </c>
    </row>
    <row r="334" spans="2:20">
      <c r="B334" s="27">
        <v>325</v>
      </c>
      <c r="C334" s="33" t="s">
        <v>365</v>
      </c>
      <c r="D334" s="32" t="s">
        <v>38</v>
      </c>
      <c r="E334" s="32">
        <v>1</v>
      </c>
      <c r="F334" s="69"/>
      <c r="G334" s="69"/>
      <c r="H334" s="40">
        <v>205109.84940000001</v>
      </c>
      <c r="I334" s="7">
        <v>133182</v>
      </c>
      <c r="J334" s="7">
        <v>93100</v>
      </c>
      <c r="K334" s="7">
        <v>85872</v>
      </c>
      <c r="L334" s="7">
        <v>79852</v>
      </c>
      <c r="M334" s="28"/>
      <c r="N334" s="1">
        <f t="shared" si="35"/>
        <v>5</v>
      </c>
      <c r="O334" s="8">
        <f t="shared" si="36"/>
        <v>119423</v>
      </c>
      <c r="P334" s="9">
        <f t="shared" si="37"/>
        <v>119423</v>
      </c>
      <c r="Q334" s="10">
        <f t="shared" si="38"/>
        <v>46724.683438101543</v>
      </c>
      <c r="R334" s="11">
        <f t="shared" si="39"/>
        <v>39.125363990271175</v>
      </c>
      <c r="S334" s="12">
        <f t="shared" si="40"/>
        <v>60.874636009728825</v>
      </c>
      <c r="T334" s="37" t="str">
        <f t="shared" si="41"/>
        <v>BAJO</v>
      </c>
    </row>
    <row r="335" spans="2:20">
      <c r="B335" s="27">
        <v>326</v>
      </c>
      <c r="C335" s="33" t="s">
        <v>366</v>
      </c>
      <c r="D335" s="32" t="s">
        <v>38</v>
      </c>
      <c r="E335" s="32">
        <v>1</v>
      </c>
      <c r="F335" s="69"/>
      <c r="G335" s="69"/>
      <c r="H335" s="40">
        <v>716583.59640000004</v>
      </c>
      <c r="I335" s="7">
        <v>465215</v>
      </c>
      <c r="J335" s="7">
        <v>353300</v>
      </c>
      <c r="K335" s="7">
        <v>325524</v>
      </c>
      <c r="L335" s="7">
        <v>302852</v>
      </c>
      <c r="M335" s="28"/>
      <c r="N335" s="1">
        <f t="shared" si="35"/>
        <v>5</v>
      </c>
      <c r="O335" s="8">
        <f t="shared" si="36"/>
        <v>432695</v>
      </c>
      <c r="P335" s="9">
        <f t="shared" si="37"/>
        <v>432695</v>
      </c>
      <c r="Q335" s="10">
        <f t="shared" si="38"/>
        <v>152511.42873957314</v>
      </c>
      <c r="R335" s="11">
        <f t="shared" si="39"/>
        <v>35.246866439310168</v>
      </c>
      <c r="S335" s="12">
        <f t="shared" si="40"/>
        <v>64.753133560689832</v>
      </c>
      <c r="T335" s="37" t="str">
        <f t="shared" si="41"/>
        <v>BAJO</v>
      </c>
    </row>
    <row r="336" spans="2:20" ht="39.75" customHeight="1">
      <c r="B336" s="27">
        <v>327</v>
      </c>
      <c r="C336" s="31" t="s">
        <v>367</v>
      </c>
      <c r="D336" s="32" t="s">
        <v>38</v>
      </c>
      <c r="E336" s="32">
        <v>1</v>
      </c>
      <c r="F336" s="69"/>
      <c r="G336" s="69">
        <v>15504116</v>
      </c>
      <c r="H336" s="40">
        <v>14311171.659</v>
      </c>
      <c r="I336" s="7">
        <v>10674424</v>
      </c>
      <c r="J336" s="7">
        <v>4923600</v>
      </c>
      <c r="K336" s="7">
        <v>4299363</v>
      </c>
      <c r="L336" s="7">
        <v>4601205</v>
      </c>
      <c r="M336" s="28"/>
      <c r="N336" s="1">
        <f t="shared" si="35"/>
        <v>6</v>
      </c>
      <c r="O336" s="8">
        <f t="shared" si="36"/>
        <v>9052313</v>
      </c>
      <c r="P336" s="9">
        <f t="shared" si="37"/>
        <v>9052313</v>
      </c>
      <c r="Q336" s="10">
        <f t="shared" si="38"/>
        <v>4679062.7196943648</v>
      </c>
      <c r="R336" s="11">
        <f t="shared" si="39"/>
        <v>51.689139777804471</v>
      </c>
      <c r="S336" s="12">
        <f t="shared" si="40"/>
        <v>48.310860222195529</v>
      </c>
      <c r="T336" s="37" t="str">
        <f t="shared" si="41"/>
        <v>BAJO</v>
      </c>
    </row>
    <row r="337" spans="2:20" ht="39.75" customHeight="1">
      <c r="B337" s="27">
        <v>328</v>
      </c>
      <c r="C337" s="31" t="s">
        <v>368</v>
      </c>
      <c r="D337" s="32" t="s">
        <v>38</v>
      </c>
      <c r="E337" s="32">
        <v>1</v>
      </c>
      <c r="F337" s="69"/>
      <c r="G337" s="69">
        <v>21825024.48</v>
      </c>
      <c r="H337" s="40">
        <v>20208356.175000001</v>
      </c>
      <c r="I337" s="7">
        <v>13118228</v>
      </c>
      <c r="J337" s="7">
        <v>8029400</v>
      </c>
      <c r="K337" s="7">
        <v>7011372</v>
      </c>
      <c r="L337" s="7">
        <v>7190539</v>
      </c>
      <c r="M337" s="28"/>
      <c r="N337" s="1">
        <f t="shared" si="35"/>
        <v>6</v>
      </c>
      <c r="O337" s="8">
        <f t="shared" si="36"/>
        <v>12897153</v>
      </c>
      <c r="P337" s="9">
        <f t="shared" si="37"/>
        <v>12897153</v>
      </c>
      <c r="Q337" s="10">
        <f t="shared" si="38"/>
        <v>6111632.8393634986</v>
      </c>
      <c r="R337" s="11">
        <f t="shared" si="39"/>
        <v>47.387457056324742</v>
      </c>
      <c r="S337" s="12">
        <f t="shared" si="40"/>
        <v>52.612542943675258</v>
      </c>
      <c r="T337" s="37" t="str">
        <f t="shared" si="41"/>
        <v>BAJO</v>
      </c>
    </row>
    <row r="338" spans="2:20">
      <c r="B338" s="27">
        <v>329</v>
      </c>
      <c r="C338" s="33" t="s">
        <v>369</v>
      </c>
      <c r="D338" s="32" t="s">
        <v>38</v>
      </c>
      <c r="E338" s="32">
        <v>1</v>
      </c>
      <c r="F338" s="69"/>
      <c r="G338" s="69">
        <v>139459.32</v>
      </c>
      <c r="H338" s="40">
        <v>129129.00780000001</v>
      </c>
      <c r="I338" s="7">
        <v>105665</v>
      </c>
      <c r="J338" s="7">
        <v>74300</v>
      </c>
      <c r="K338" s="7">
        <v>68530</v>
      </c>
      <c r="L338" s="7">
        <v>63638</v>
      </c>
      <c r="M338" s="28"/>
      <c r="N338" s="1">
        <f t="shared" si="35"/>
        <v>6</v>
      </c>
      <c r="O338" s="8">
        <f t="shared" si="36"/>
        <v>96787</v>
      </c>
      <c r="P338" s="9">
        <f t="shared" si="37"/>
        <v>96787</v>
      </c>
      <c r="Q338" s="10">
        <f t="shared" si="38"/>
        <v>29857.245535052109</v>
      </c>
      <c r="R338" s="11">
        <f t="shared" si="39"/>
        <v>30.848404780654537</v>
      </c>
      <c r="S338" s="12">
        <f t="shared" si="40"/>
        <v>69.151595219345467</v>
      </c>
      <c r="T338" s="37" t="str">
        <f t="shared" si="41"/>
        <v>BAJO</v>
      </c>
    </row>
    <row r="339" spans="2:20">
      <c r="B339" s="27">
        <v>330</v>
      </c>
      <c r="C339" s="33" t="s">
        <v>370</v>
      </c>
      <c r="D339" s="32" t="s">
        <v>38</v>
      </c>
      <c r="E339" s="32">
        <v>1</v>
      </c>
      <c r="F339" s="69"/>
      <c r="G339" s="69">
        <v>36905.760000000002</v>
      </c>
      <c r="H339" s="40">
        <v>34172.263800000001</v>
      </c>
      <c r="I339" s="7">
        <v>24759</v>
      </c>
      <c r="J339" s="7">
        <v>16600</v>
      </c>
      <c r="K339" s="7">
        <v>15364</v>
      </c>
      <c r="L339" s="7">
        <v>14294</v>
      </c>
      <c r="M339" s="28"/>
      <c r="N339" s="1">
        <f t="shared" si="35"/>
        <v>6</v>
      </c>
      <c r="O339" s="8">
        <f t="shared" si="36"/>
        <v>23683</v>
      </c>
      <c r="P339" s="9">
        <f t="shared" si="37"/>
        <v>23683</v>
      </c>
      <c r="Q339" s="10">
        <f t="shared" si="38"/>
        <v>9069.6543723864925</v>
      </c>
      <c r="R339" s="11">
        <f t="shared" si="39"/>
        <v>38.29605359281549</v>
      </c>
      <c r="S339" s="12">
        <f t="shared" si="40"/>
        <v>61.70394640718451</v>
      </c>
      <c r="T339" s="37" t="str">
        <f t="shared" si="41"/>
        <v>BAJO</v>
      </c>
    </row>
    <row r="340" spans="2:20">
      <c r="B340" s="27">
        <v>331</v>
      </c>
      <c r="C340" s="33" t="s">
        <v>371</v>
      </c>
      <c r="D340" s="32" t="s">
        <v>88</v>
      </c>
      <c r="E340" s="32">
        <v>1</v>
      </c>
      <c r="F340" s="69"/>
      <c r="G340" s="69">
        <v>25731</v>
      </c>
      <c r="H340" s="40">
        <v>23825.106599999999</v>
      </c>
      <c r="I340" s="7">
        <v>17252</v>
      </c>
      <c r="J340" s="7">
        <v>9900</v>
      </c>
      <c r="K340" s="7">
        <v>9156</v>
      </c>
      <c r="L340" s="7">
        <v>8521</v>
      </c>
      <c r="M340" s="28"/>
      <c r="N340" s="1">
        <f t="shared" si="35"/>
        <v>6</v>
      </c>
      <c r="O340" s="8">
        <f t="shared" si="36"/>
        <v>15731</v>
      </c>
      <c r="P340" s="9">
        <f t="shared" si="37"/>
        <v>15731</v>
      </c>
      <c r="Q340" s="10">
        <f t="shared" si="38"/>
        <v>7036.1363512363341</v>
      </c>
      <c r="R340" s="11">
        <f t="shared" si="39"/>
        <v>44.727838988216476</v>
      </c>
      <c r="S340" s="12">
        <f t="shared" si="40"/>
        <v>55.272161011783524</v>
      </c>
      <c r="T340" s="37" t="str">
        <f t="shared" si="41"/>
        <v>BAJO</v>
      </c>
    </row>
    <row r="341" spans="2:20">
      <c r="B341" s="27">
        <v>332</v>
      </c>
      <c r="C341" s="33" t="s">
        <v>372</v>
      </c>
      <c r="D341" s="32" t="s">
        <v>38</v>
      </c>
      <c r="E341" s="32">
        <v>1</v>
      </c>
      <c r="F341" s="69"/>
      <c r="G341" s="69">
        <v>136015.20000000001</v>
      </c>
      <c r="H341" s="40">
        <v>125940.2916</v>
      </c>
      <c r="I341" s="7">
        <v>92536</v>
      </c>
      <c r="J341" s="7">
        <v>68100</v>
      </c>
      <c r="K341" s="7">
        <v>62144</v>
      </c>
      <c r="L341" s="7">
        <v>59882</v>
      </c>
      <c r="M341" s="28"/>
      <c r="N341" s="1">
        <f t="shared" si="35"/>
        <v>6</v>
      </c>
      <c r="O341" s="8">
        <f t="shared" si="36"/>
        <v>90770</v>
      </c>
      <c r="P341" s="9">
        <f t="shared" si="37"/>
        <v>90770</v>
      </c>
      <c r="Q341" s="10">
        <f t="shared" si="38"/>
        <v>30481.255467418952</v>
      </c>
      <c r="R341" s="11">
        <f t="shared" si="39"/>
        <v>33.580759576312609</v>
      </c>
      <c r="S341" s="12">
        <f t="shared" si="40"/>
        <v>66.419240423687398</v>
      </c>
      <c r="T341" s="37" t="str">
        <f t="shared" si="41"/>
        <v>BAJO</v>
      </c>
    </row>
    <row r="342" spans="2:20">
      <c r="B342" s="27">
        <v>333</v>
      </c>
      <c r="C342" s="33" t="s">
        <v>373</v>
      </c>
      <c r="D342" s="32" t="s">
        <v>38</v>
      </c>
      <c r="E342" s="32">
        <v>1</v>
      </c>
      <c r="F342" s="69"/>
      <c r="G342" s="69">
        <v>105387.48000000001</v>
      </c>
      <c r="H342" s="40">
        <v>97580.701199999996</v>
      </c>
      <c r="I342" s="7">
        <v>71704</v>
      </c>
      <c r="J342" s="7">
        <v>55400</v>
      </c>
      <c r="K342" s="7">
        <v>49290</v>
      </c>
      <c r="L342" s="7">
        <v>51541</v>
      </c>
      <c r="M342" s="28"/>
      <c r="N342" s="1">
        <f t="shared" si="35"/>
        <v>6</v>
      </c>
      <c r="O342" s="8">
        <f t="shared" si="36"/>
        <v>71817</v>
      </c>
      <c r="P342" s="9">
        <f t="shared" si="37"/>
        <v>71817</v>
      </c>
      <c r="Q342" s="10">
        <f t="shared" si="38"/>
        <v>22281.748845638755</v>
      </c>
      <c r="R342" s="11">
        <f t="shared" si="39"/>
        <v>31.025730461643835</v>
      </c>
      <c r="S342" s="12">
        <f t="shared" si="40"/>
        <v>68.974269538356168</v>
      </c>
      <c r="T342" s="37" t="str">
        <f t="shared" si="41"/>
        <v>BAJO</v>
      </c>
    </row>
    <row r="343" spans="2:20">
      <c r="B343" s="27">
        <v>334</v>
      </c>
      <c r="C343" s="33" t="s">
        <v>374</v>
      </c>
      <c r="D343" s="32" t="s">
        <v>38</v>
      </c>
      <c r="E343" s="32">
        <v>1</v>
      </c>
      <c r="F343" s="69"/>
      <c r="G343" s="69">
        <v>67107</v>
      </c>
      <c r="H343" s="40">
        <v>55386.928800000002</v>
      </c>
      <c r="I343" s="7">
        <v>40738</v>
      </c>
      <c r="J343" s="7">
        <v>23900</v>
      </c>
      <c r="K343" s="7">
        <v>20896</v>
      </c>
      <c r="L343" s="7">
        <v>20341</v>
      </c>
      <c r="M343" s="28"/>
      <c r="N343" s="1">
        <f t="shared" si="35"/>
        <v>6</v>
      </c>
      <c r="O343" s="8">
        <f t="shared" si="36"/>
        <v>38061</v>
      </c>
      <c r="P343" s="9">
        <f t="shared" si="37"/>
        <v>38061</v>
      </c>
      <c r="Q343" s="10">
        <f t="shared" si="38"/>
        <v>18074.815805207283</v>
      </c>
      <c r="R343" s="11">
        <f t="shared" si="39"/>
        <v>47.489072292391903</v>
      </c>
      <c r="S343" s="12">
        <f t="shared" si="40"/>
        <v>52.510927707608097</v>
      </c>
      <c r="T343" s="37" t="str">
        <f t="shared" si="41"/>
        <v>BAJO</v>
      </c>
    </row>
    <row r="344" spans="2:20">
      <c r="B344" s="27">
        <v>335</v>
      </c>
      <c r="C344" s="33" t="s">
        <v>375</v>
      </c>
      <c r="D344" s="32" t="s">
        <v>38</v>
      </c>
      <c r="E344" s="32">
        <v>1</v>
      </c>
      <c r="F344" s="69"/>
      <c r="G344" s="69">
        <v>91892</v>
      </c>
      <c r="H344" s="40">
        <v>91296.912599999996</v>
      </c>
      <c r="I344" s="7">
        <v>67107</v>
      </c>
      <c r="J344" s="7">
        <v>50800</v>
      </c>
      <c r="K344" s="7">
        <v>47193</v>
      </c>
      <c r="L344" s="7">
        <v>42847</v>
      </c>
      <c r="M344" s="28"/>
      <c r="N344" s="1">
        <f t="shared" si="35"/>
        <v>6</v>
      </c>
      <c r="O344" s="8">
        <f t="shared" si="36"/>
        <v>65189</v>
      </c>
      <c r="P344" s="9">
        <f t="shared" si="37"/>
        <v>65189</v>
      </c>
      <c r="Q344" s="10">
        <f t="shared" si="38"/>
        <v>20118.052977858672</v>
      </c>
      <c r="R344" s="11">
        <f t="shared" si="39"/>
        <v>30.861116105261122</v>
      </c>
      <c r="S344" s="12">
        <f t="shared" si="40"/>
        <v>69.138883894738882</v>
      </c>
      <c r="T344" s="37" t="str">
        <f t="shared" si="41"/>
        <v>BAJO</v>
      </c>
    </row>
    <row r="345" spans="2:20">
      <c r="B345" s="27">
        <v>336</v>
      </c>
      <c r="C345" s="33" t="s">
        <v>376</v>
      </c>
      <c r="D345" s="32" t="s">
        <v>38</v>
      </c>
      <c r="E345" s="32">
        <v>1</v>
      </c>
      <c r="F345" s="69"/>
      <c r="G345" s="69">
        <v>133280.64000000001</v>
      </c>
      <c r="H345" s="40">
        <v>123408.0474</v>
      </c>
      <c r="I345" s="7">
        <v>90702</v>
      </c>
      <c r="J345" s="7">
        <v>62000</v>
      </c>
      <c r="K345" s="7">
        <v>56707</v>
      </c>
      <c r="L345" s="7">
        <v>54294</v>
      </c>
      <c r="M345" s="28"/>
      <c r="N345" s="1">
        <f t="shared" si="35"/>
        <v>6</v>
      </c>
      <c r="O345" s="8">
        <f t="shared" si="36"/>
        <v>86732</v>
      </c>
      <c r="P345" s="9">
        <f t="shared" si="37"/>
        <v>86732</v>
      </c>
      <c r="Q345" s="10">
        <f t="shared" si="38"/>
        <v>31867.082106044691</v>
      </c>
      <c r="R345" s="11">
        <f t="shared" si="39"/>
        <v>36.742012297704072</v>
      </c>
      <c r="S345" s="12">
        <f t="shared" si="40"/>
        <v>63.257987702295928</v>
      </c>
      <c r="T345" s="37" t="str">
        <f t="shared" si="41"/>
        <v>BAJO</v>
      </c>
    </row>
    <row r="346" spans="2:20">
      <c r="B346" s="27">
        <v>337</v>
      </c>
      <c r="C346" s="33" t="s">
        <v>377</v>
      </c>
      <c r="D346" s="32" t="s">
        <v>38</v>
      </c>
      <c r="E346" s="32">
        <v>1</v>
      </c>
      <c r="F346" s="69"/>
      <c r="G346" s="69">
        <v>16128332</v>
      </c>
      <c r="H346" s="40">
        <v>16128331.5288</v>
      </c>
      <c r="I346" s="7">
        <v>11846018</v>
      </c>
      <c r="J346" s="7">
        <v>8952600</v>
      </c>
      <c r="K346" s="7">
        <v>10610724</v>
      </c>
      <c r="L346" s="7">
        <v>8624830</v>
      </c>
      <c r="M346" s="28"/>
      <c r="N346" s="1">
        <f t="shared" si="35"/>
        <v>6</v>
      </c>
      <c r="O346" s="8">
        <f t="shared" si="36"/>
        <v>12048473</v>
      </c>
      <c r="P346" s="9">
        <f t="shared" si="37"/>
        <v>12048473</v>
      </c>
      <c r="Q346" s="10">
        <f t="shared" si="38"/>
        <v>3074203.5909729577</v>
      </c>
      <c r="R346" s="11">
        <f t="shared" si="39"/>
        <v>25.515296344797868</v>
      </c>
      <c r="S346" s="12">
        <f t="shared" si="40"/>
        <v>74.484703655202139</v>
      </c>
      <c r="T346" s="37" t="str">
        <f t="shared" si="41"/>
        <v>ALTO</v>
      </c>
    </row>
    <row r="347" spans="2:20">
      <c r="B347" s="27">
        <v>338</v>
      </c>
      <c r="C347" s="33" t="s">
        <v>378</v>
      </c>
      <c r="D347" s="32" t="s">
        <v>38</v>
      </c>
      <c r="E347" s="32">
        <v>1</v>
      </c>
      <c r="F347" s="69"/>
      <c r="G347" s="69">
        <v>3076537.68</v>
      </c>
      <c r="H347" s="40">
        <v>2848646.3267999999</v>
      </c>
      <c r="I347" s="7">
        <v>2473740</v>
      </c>
      <c r="J347" s="7">
        <v>1630900</v>
      </c>
      <c r="K347" s="7">
        <v>1454137</v>
      </c>
      <c r="L347" s="7">
        <v>1505008</v>
      </c>
      <c r="M347" s="28"/>
      <c r="N347" s="1">
        <f t="shared" si="35"/>
        <v>6</v>
      </c>
      <c r="O347" s="8">
        <f t="shared" si="36"/>
        <v>2164828</v>
      </c>
      <c r="P347" s="9">
        <f t="shared" si="37"/>
        <v>2164828</v>
      </c>
      <c r="Q347" s="10">
        <f t="shared" si="38"/>
        <v>660778.82173009659</v>
      </c>
      <c r="R347" s="11">
        <f t="shared" si="39"/>
        <v>30.523386695390887</v>
      </c>
      <c r="S347" s="12">
        <f t="shared" si="40"/>
        <v>69.476613304609117</v>
      </c>
      <c r="T347" s="37" t="str">
        <f t="shared" si="41"/>
        <v>BAJO</v>
      </c>
    </row>
    <row r="348" spans="2:20" ht="35.25" customHeight="1">
      <c r="B348" s="27">
        <v>339</v>
      </c>
      <c r="C348" s="31" t="s">
        <v>379</v>
      </c>
      <c r="D348" s="32" t="s">
        <v>38</v>
      </c>
      <c r="E348" s="32">
        <v>1</v>
      </c>
      <c r="F348" s="69"/>
      <c r="G348" s="69">
        <v>644882</v>
      </c>
      <c r="H348" s="40">
        <v>1331877.4247999999</v>
      </c>
      <c r="I348" s="7">
        <v>1086518</v>
      </c>
      <c r="J348" s="7">
        <v>792800</v>
      </c>
      <c r="K348" s="7">
        <v>734909</v>
      </c>
      <c r="L348" s="7">
        <v>669877</v>
      </c>
      <c r="M348" s="28"/>
      <c r="N348" s="1">
        <f t="shared" si="35"/>
        <v>6</v>
      </c>
      <c r="O348" s="8">
        <f t="shared" si="36"/>
        <v>876811</v>
      </c>
      <c r="P348" s="9">
        <f t="shared" si="37"/>
        <v>876811</v>
      </c>
      <c r="Q348" s="10">
        <f t="shared" si="38"/>
        <v>249956.41085002126</v>
      </c>
      <c r="R348" s="11">
        <f t="shared" si="39"/>
        <v>28.507444688766594</v>
      </c>
      <c r="S348" s="12">
        <f t="shared" si="40"/>
        <v>71.492555311233403</v>
      </c>
      <c r="T348" s="37" t="str">
        <f t="shared" si="41"/>
        <v>ALTO</v>
      </c>
    </row>
    <row r="349" spans="2:20" ht="34.5" customHeight="1">
      <c r="B349" s="27">
        <v>340</v>
      </c>
      <c r="C349" s="31" t="s">
        <v>380</v>
      </c>
      <c r="D349" s="32" t="s">
        <v>38</v>
      </c>
      <c r="E349" s="32">
        <v>1</v>
      </c>
      <c r="F349" s="69"/>
      <c r="G349" s="69">
        <v>2878439.7600000002</v>
      </c>
      <c r="H349" s="40">
        <v>2665222.2576000001</v>
      </c>
      <c r="I349" s="7">
        <v>2018872</v>
      </c>
      <c r="J349" s="7">
        <v>1003900</v>
      </c>
      <c r="K349" s="7">
        <v>924998</v>
      </c>
      <c r="L349" s="7">
        <v>860569</v>
      </c>
      <c r="M349" s="28"/>
      <c r="N349" s="1">
        <f t="shared" si="35"/>
        <v>6</v>
      </c>
      <c r="O349" s="8">
        <f t="shared" si="36"/>
        <v>1725334</v>
      </c>
      <c r="P349" s="9">
        <f t="shared" si="37"/>
        <v>1725334</v>
      </c>
      <c r="Q349" s="10">
        <f t="shared" si="38"/>
        <v>837459.51369196177</v>
      </c>
      <c r="R349" s="11">
        <f t="shared" si="39"/>
        <v>48.538979333390628</v>
      </c>
      <c r="S349" s="12">
        <f t="shared" si="40"/>
        <v>51.461020666609372</v>
      </c>
      <c r="T349" s="37" t="str">
        <f t="shared" si="41"/>
        <v>BAJO</v>
      </c>
    </row>
    <row r="350" spans="2:20" ht="30.75" customHeight="1">
      <c r="B350" s="27">
        <v>341</v>
      </c>
      <c r="C350" s="31" t="s">
        <v>381</v>
      </c>
      <c r="D350" s="32" t="s">
        <v>38</v>
      </c>
      <c r="E350" s="32">
        <v>1</v>
      </c>
      <c r="F350" s="69"/>
      <c r="G350" s="69">
        <v>1706974.56</v>
      </c>
      <c r="H350" s="40">
        <v>1580531.6412</v>
      </c>
      <c r="I350" s="7">
        <v>1142498</v>
      </c>
      <c r="J350" s="7">
        <v>793600</v>
      </c>
      <c r="K350" s="7">
        <v>731303</v>
      </c>
      <c r="L350" s="7">
        <v>680200</v>
      </c>
      <c r="M350" s="28"/>
      <c r="N350" s="1">
        <f t="shared" si="35"/>
        <v>6</v>
      </c>
      <c r="O350" s="8">
        <f t="shared" si="36"/>
        <v>1105851</v>
      </c>
      <c r="P350" s="9">
        <f t="shared" si="37"/>
        <v>1105851</v>
      </c>
      <c r="Q350" s="10">
        <f t="shared" si="38"/>
        <v>409670.58173445414</v>
      </c>
      <c r="R350" s="11">
        <f t="shared" si="39"/>
        <v>37.045730549093335</v>
      </c>
      <c r="S350" s="12">
        <f t="shared" si="40"/>
        <v>62.954269450906665</v>
      </c>
      <c r="T350" s="37" t="str">
        <f t="shared" si="41"/>
        <v>BAJO</v>
      </c>
    </row>
    <row r="351" spans="2:20" ht="32.25" customHeight="1">
      <c r="B351" s="27">
        <v>342</v>
      </c>
      <c r="C351" s="31" t="s">
        <v>382</v>
      </c>
      <c r="D351" s="32" t="s">
        <v>38</v>
      </c>
      <c r="E351" s="32">
        <v>1</v>
      </c>
      <c r="F351" s="69"/>
      <c r="G351" s="69">
        <v>1951377.4800000002</v>
      </c>
      <c r="H351" s="40">
        <v>1806831.0552000001</v>
      </c>
      <c r="I351" s="7">
        <v>1327148</v>
      </c>
      <c r="J351" s="7">
        <v>928100</v>
      </c>
      <c r="K351" s="7">
        <v>868823</v>
      </c>
      <c r="L351" s="7">
        <v>765272</v>
      </c>
      <c r="M351" s="28"/>
      <c r="N351" s="1">
        <f t="shared" si="35"/>
        <v>6</v>
      </c>
      <c r="O351" s="8">
        <f t="shared" si="36"/>
        <v>1274592</v>
      </c>
      <c r="P351" s="9">
        <f t="shared" si="37"/>
        <v>1274592</v>
      </c>
      <c r="Q351" s="10">
        <f t="shared" si="38"/>
        <v>463355.72741684917</v>
      </c>
      <c r="R351" s="11">
        <f t="shared" si="39"/>
        <v>36.353258722544091</v>
      </c>
      <c r="S351" s="12">
        <f t="shared" si="40"/>
        <v>63.646741277455909</v>
      </c>
      <c r="T351" s="37" t="str">
        <f t="shared" si="41"/>
        <v>BAJO</v>
      </c>
    </row>
    <row r="352" spans="2:20">
      <c r="B352" s="27">
        <v>343</v>
      </c>
      <c r="C352" s="33" t="s">
        <v>383</v>
      </c>
      <c r="D352" s="32" t="s">
        <v>38</v>
      </c>
      <c r="E352" s="32">
        <v>1</v>
      </c>
      <c r="F352" s="69"/>
      <c r="G352" s="69">
        <v>2330449</v>
      </c>
      <c r="H352" s="40">
        <v>1735421.3825999999</v>
      </c>
      <c r="I352" s="7">
        <v>1415721</v>
      </c>
      <c r="J352" s="7">
        <v>746600</v>
      </c>
      <c r="K352" s="7">
        <v>652022</v>
      </c>
      <c r="L352" s="7">
        <v>604881</v>
      </c>
      <c r="M352" s="28"/>
      <c r="N352" s="1">
        <f t="shared" si="35"/>
        <v>6</v>
      </c>
      <c r="O352" s="8">
        <f t="shared" si="36"/>
        <v>1247516</v>
      </c>
      <c r="P352" s="9">
        <f t="shared" si="37"/>
        <v>1247516</v>
      </c>
      <c r="Q352" s="10">
        <f t="shared" si="38"/>
        <v>639999.7595312848</v>
      </c>
      <c r="R352" s="11">
        <f t="shared" si="39"/>
        <v>51.301927953732438</v>
      </c>
      <c r="S352" s="12">
        <f t="shared" si="40"/>
        <v>48.698072046267562</v>
      </c>
      <c r="T352" s="37" t="str">
        <f t="shared" si="41"/>
        <v>BAJO</v>
      </c>
    </row>
    <row r="353" spans="2:20">
      <c r="B353" s="27">
        <v>344</v>
      </c>
      <c r="C353" s="33" t="s">
        <v>384</v>
      </c>
      <c r="D353" s="32" t="s">
        <v>38</v>
      </c>
      <c r="E353" s="32">
        <v>1</v>
      </c>
      <c r="F353" s="69"/>
      <c r="G353" s="69">
        <v>1857868.9200000002</v>
      </c>
      <c r="H353" s="40">
        <v>1552579.4495999999</v>
      </c>
      <c r="I353" s="7">
        <v>1140393</v>
      </c>
      <c r="J353" s="7">
        <v>598200</v>
      </c>
      <c r="K353" s="7">
        <v>522378</v>
      </c>
      <c r="L353" s="7">
        <v>486683</v>
      </c>
      <c r="M353" s="28"/>
      <c r="N353" s="1">
        <f t="shared" si="35"/>
        <v>6</v>
      </c>
      <c r="O353" s="8">
        <f t="shared" si="36"/>
        <v>1026350</v>
      </c>
      <c r="P353" s="9">
        <f t="shared" si="37"/>
        <v>1026350</v>
      </c>
      <c r="Q353" s="10">
        <f t="shared" si="38"/>
        <v>533836.3706800912</v>
      </c>
      <c r="R353" s="11">
        <f t="shared" si="39"/>
        <v>52.013092091400715</v>
      </c>
      <c r="S353" s="12">
        <f t="shared" si="40"/>
        <v>47.986907908599285</v>
      </c>
      <c r="T353" s="37" t="str">
        <f t="shared" si="41"/>
        <v>BAJO</v>
      </c>
    </row>
    <row r="354" spans="2:20">
      <c r="B354" s="27">
        <v>345</v>
      </c>
      <c r="C354" s="33" t="s">
        <v>385</v>
      </c>
      <c r="D354" s="32" t="s">
        <v>38</v>
      </c>
      <c r="E354" s="32">
        <v>1</v>
      </c>
      <c r="F354" s="69"/>
      <c r="G354" s="69">
        <v>2861181.3600000003</v>
      </c>
      <c r="H354" s="40">
        <v>2649241.9914000002</v>
      </c>
      <c r="I354" s="7">
        <v>1720249</v>
      </c>
      <c r="J354" s="7">
        <v>916700</v>
      </c>
      <c r="K354" s="7">
        <v>800469</v>
      </c>
      <c r="L354" s="7">
        <v>689261</v>
      </c>
      <c r="M354" s="28"/>
      <c r="N354" s="1">
        <f t="shared" si="35"/>
        <v>6</v>
      </c>
      <c r="O354" s="8">
        <f t="shared" si="36"/>
        <v>1606184</v>
      </c>
      <c r="P354" s="9">
        <f t="shared" si="37"/>
        <v>1606184</v>
      </c>
      <c r="Q354" s="10">
        <f t="shared" si="38"/>
        <v>879518.03152492957</v>
      </c>
      <c r="R354" s="11">
        <f t="shared" si="39"/>
        <v>54.758236386673609</v>
      </c>
      <c r="S354" s="12">
        <f t="shared" si="40"/>
        <v>45.241763613326391</v>
      </c>
      <c r="T354" s="37" t="str">
        <f t="shared" si="41"/>
        <v>BAJO</v>
      </c>
    </row>
    <row r="355" spans="2:20">
      <c r="B355" s="27">
        <v>346</v>
      </c>
      <c r="C355" s="33" t="s">
        <v>386</v>
      </c>
      <c r="D355" s="32" t="s">
        <v>38</v>
      </c>
      <c r="E355" s="32">
        <v>1</v>
      </c>
      <c r="F355" s="69"/>
      <c r="G355" s="69">
        <v>2335665</v>
      </c>
      <c r="H355" s="40">
        <v>1872959.0244</v>
      </c>
      <c r="I355" s="7">
        <v>1644813</v>
      </c>
      <c r="J355" s="7">
        <v>872100</v>
      </c>
      <c r="K355" s="7">
        <v>761532</v>
      </c>
      <c r="L355" s="7">
        <v>641358</v>
      </c>
      <c r="M355" s="28"/>
      <c r="N355" s="1">
        <f t="shared" si="35"/>
        <v>6</v>
      </c>
      <c r="O355" s="8">
        <f t="shared" si="36"/>
        <v>1354738</v>
      </c>
      <c r="P355" s="9">
        <f t="shared" si="37"/>
        <v>1354738</v>
      </c>
      <c r="Q355" s="10">
        <f t="shared" si="38"/>
        <v>633595.31471384643</v>
      </c>
      <c r="R355" s="11">
        <f t="shared" si="39"/>
        <v>46.768844951115746</v>
      </c>
      <c r="S355" s="12">
        <f t="shared" si="40"/>
        <v>53.231155048884254</v>
      </c>
      <c r="T355" s="37" t="str">
        <f t="shared" si="41"/>
        <v>BAJO</v>
      </c>
    </row>
    <row r="356" spans="2:20">
      <c r="B356" s="27">
        <v>347</v>
      </c>
      <c r="C356" s="33" t="s">
        <v>387</v>
      </c>
      <c r="D356" s="32" t="s">
        <v>38</v>
      </c>
      <c r="E356" s="32">
        <v>1</v>
      </c>
      <c r="F356" s="69"/>
      <c r="G356" s="69">
        <v>1621499</v>
      </c>
      <c r="H356" s="40">
        <v>1445745.3894</v>
      </c>
      <c r="I356" s="7">
        <v>1410253</v>
      </c>
      <c r="J356" s="7">
        <v>743700</v>
      </c>
      <c r="K356" s="7">
        <v>649476</v>
      </c>
      <c r="L356" s="7">
        <v>502212</v>
      </c>
      <c r="M356" s="28"/>
      <c r="N356" s="1">
        <f t="shared" si="35"/>
        <v>6</v>
      </c>
      <c r="O356" s="8">
        <f t="shared" si="36"/>
        <v>1062148</v>
      </c>
      <c r="P356" s="9">
        <f t="shared" si="37"/>
        <v>1062148</v>
      </c>
      <c r="Q356" s="10">
        <f t="shared" si="38"/>
        <v>440914.43269704829</v>
      </c>
      <c r="R356" s="11">
        <f t="shared" si="39"/>
        <v>41.511581502488191</v>
      </c>
      <c r="S356" s="12">
        <f t="shared" si="40"/>
        <v>58.488418497511809</v>
      </c>
      <c r="T356" s="37" t="str">
        <f t="shared" si="41"/>
        <v>BAJO</v>
      </c>
    </row>
    <row r="357" spans="2:20" ht="33.75" customHeight="1">
      <c r="B357" s="27">
        <v>348</v>
      </c>
      <c r="C357" s="31" t="s">
        <v>388</v>
      </c>
      <c r="D357" s="32" t="s">
        <v>38</v>
      </c>
      <c r="E357" s="32">
        <v>1</v>
      </c>
      <c r="F357" s="69"/>
      <c r="G357" s="69">
        <v>1081690</v>
      </c>
      <c r="H357" s="40">
        <v>1468894.716</v>
      </c>
      <c r="I357" s="7">
        <v>1269991</v>
      </c>
      <c r="J357" s="7">
        <v>888100</v>
      </c>
      <c r="K357" s="7">
        <v>775496</v>
      </c>
      <c r="L357" s="7">
        <v>657746</v>
      </c>
      <c r="M357" s="28"/>
      <c r="N357" s="1">
        <f t="shared" si="35"/>
        <v>6</v>
      </c>
      <c r="O357" s="8">
        <f t="shared" si="36"/>
        <v>1023653</v>
      </c>
      <c r="P357" s="9">
        <f t="shared" si="37"/>
        <v>1023653</v>
      </c>
      <c r="Q357" s="10">
        <f t="shared" si="38"/>
        <v>281701.77327172674</v>
      </c>
      <c r="R357" s="11">
        <f t="shared" si="39"/>
        <v>27.519264171719005</v>
      </c>
      <c r="S357" s="12">
        <f t="shared" si="40"/>
        <v>72.480735828280999</v>
      </c>
      <c r="T357" s="37" t="str">
        <f t="shared" si="41"/>
        <v>ALTO</v>
      </c>
    </row>
    <row r="358" spans="2:20" ht="33.75" customHeight="1">
      <c r="B358" s="27">
        <v>349</v>
      </c>
      <c r="C358" s="31" t="s">
        <v>389</v>
      </c>
      <c r="D358" s="32" t="s">
        <v>38</v>
      </c>
      <c r="E358" s="32">
        <v>1</v>
      </c>
      <c r="F358" s="69"/>
      <c r="G358" s="69">
        <v>2763710</v>
      </c>
      <c r="H358" s="40">
        <v>1989918.1998000001</v>
      </c>
      <c r="I358" s="7">
        <v>1856100</v>
      </c>
      <c r="J358" s="7">
        <v>1038900</v>
      </c>
      <c r="K358" s="7">
        <v>907196</v>
      </c>
      <c r="L358" s="7">
        <v>814097</v>
      </c>
      <c r="M358" s="28"/>
      <c r="N358" s="1">
        <f t="shared" si="35"/>
        <v>6</v>
      </c>
      <c r="O358" s="8">
        <f t="shared" si="36"/>
        <v>1561654</v>
      </c>
      <c r="P358" s="9">
        <f t="shared" si="37"/>
        <v>1561654</v>
      </c>
      <c r="Q358" s="10">
        <f t="shared" si="38"/>
        <v>704210.64384292823</v>
      </c>
      <c r="R358" s="11">
        <f t="shared" si="39"/>
        <v>45.093896845455411</v>
      </c>
      <c r="S358" s="12">
        <f t="shared" si="40"/>
        <v>54.906103154544589</v>
      </c>
      <c r="T358" s="37" t="str">
        <f t="shared" si="41"/>
        <v>BAJO</v>
      </c>
    </row>
    <row r="359" spans="2:20" ht="33.75" customHeight="1">
      <c r="B359" s="27">
        <v>350</v>
      </c>
      <c r="C359" s="31" t="s">
        <v>390</v>
      </c>
      <c r="D359" s="32" t="s">
        <v>38</v>
      </c>
      <c r="E359" s="32">
        <v>1</v>
      </c>
      <c r="F359" s="69"/>
      <c r="G359" s="69">
        <v>2093714</v>
      </c>
      <c r="H359" s="40">
        <v>1466961.0197999999</v>
      </c>
      <c r="I359" s="7">
        <v>1216126</v>
      </c>
      <c r="J359" s="7">
        <v>844800</v>
      </c>
      <c r="K359" s="7">
        <v>737737</v>
      </c>
      <c r="L359" s="7">
        <v>611546</v>
      </c>
      <c r="M359" s="28"/>
      <c r="N359" s="1">
        <f t="shared" si="35"/>
        <v>6</v>
      </c>
      <c r="O359" s="8">
        <f t="shared" si="36"/>
        <v>1161814</v>
      </c>
      <c r="P359" s="9">
        <f t="shared" si="37"/>
        <v>1161814</v>
      </c>
      <c r="Q359" s="10">
        <f t="shared" si="38"/>
        <v>507877.30752381223</v>
      </c>
      <c r="R359" s="11">
        <f t="shared" si="39"/>
        <v>43.714166598423866</v>
      </c>
      <c r="S359" s="12">
        <f t="shared" si="40"/>
        <v>56.285833401576134</v>
      </c>
      <c r="T359" s="37" t="str">
        <f t="shared" si="41"/>
        <v>BAJO</v>
      </c>
    </row>
    <row r="360" spans="2:20" ht="33.75" customHeight="1">
      <c r="B360" s="27">
        <v>351</v>
      </c>
      <c r="C360" s="31" t="s">
        <v>391</v>
      </c>
      <c r="D360" s="32" t="s">
        <v>38</v>
      </c>
      <c r="E360" s="32">
        <v>1</v>
      </c>
      <c r="F360" s="69"/>
      <c r="G360" s="69">
        <v>1860450</v>
      </c>
      <c r="H360" s="40">
        <v>1143862.8785999999</v>
      </c>
      <c r="I360" s="7">
        <v>840208</v>
      </c>
      <c r="J360" s="7">
        <v>477400</v>
      </c>
      <c r="K360" s="7">
        <v>416875</v>
      </c>
      <c r="L360" s="7">
        <v>387572</v>
      </c>
      <c r="M360" s="28"/>
      <c r="N360" s="1">
        <f t="shared" si="35"/>
        <v>6</v>
      </c>
      <c r="O360" s="8">
        <f t="shared" si="36"/>
        <v>854395</v>
      </c>
      <c r="P360" s="9">
        <f t="shared" si="37"/>
        <v>854395</v>
      </c>
      <c r="Q360" s="10">
        <f t="shared" si="38"/>
        <v>524024.85317785497</v>
      </c>
      <c r="R360" s="11">
        <f t="shared" si="39"/>
        <v>61.332855784251429</v>
      </c>
      <c r="S360" s="12">
        <f t="shared" si="40"/>
        <v>38.667144215748571</v>
      </c>
      <c r="T360" s="37" t="str">
        <f t="shared" si="41"/>
        <v>BAJO</v>
      </c>
    </row>
    <row r="361" spans="2:20">
      <c r="B361" s="27">
        <v>352</v>
      </c>
      <c r="C361" s="33" t="s">
        <v>392</v>
      </c>
      <c r="D361" s="32" t="s">
        <v>38</v>
      </c>
      <c r="E361" s="32">
        <v>1</v>
      </c>
      <c r="F361" s="69"/>
      <c r="G361" s="69">
        <v>650800.6</v>
      </c>
      <c r="H361" s="40">
        <v>561035.45219999994</v>
      </c>
      <c r="I361" s="7">
        <v>427276</v>
      </c>
      <c r="J361" s="7">
        <v>283900</v>
      </c>
      <c r="K361" s="7"/>
      <c r="L361" s="7">
        <v>243450</v>
      </c>
      <c r="M361" s="28"/>
      <c r="N361" s="1">
        <f t="shared" si="35"/>
        <v>5</v>
      </c>
      <c r="O361" s="8">
        <f t="shared" si="36"/>
        <v>433292</v>
      </c>
      <c r="P361" s="9">
        <f t="shared" si="37"/>
        <v>433292</v>
      </c>
      <c r="Q361" s="10">
        <f t="shared" si="38"/>
        <v>156219.41463025101</v>
      </c>
      <c r="R361" s="11">
        <f t="shared" si="39"/>
        <v>36.05407314934294</v>
      </c>
      <c r="S361" s="12">
        <f t="shared" si="40"/>
        <v>63.94592685065706</v>
      </c>
      <c r="T361" s="37" t="str">
        <f t="shared" si="41"/>
        <v>BAJO</v>
      </c>
    </row>
    <row r="362" spans="2:20">
      <c r="B362" s="27">
        <v>353</v>
      </c>
      <c r="C362" s="33" t="s">
        <v>393</v>
      </c>
      <c r="D362" s="32" t="s">
        <v>38</v>
      </c>
      <c r="E362" s="32">
        <v>1</v>
      </c>
      <c r="F362" s="69"/>
      <c r="G362" s="69">
        <v>650800.6</v>
      </c>
      <c r="H362" s="40">
        <v>561035.45219999994</v>
      </c>
      <c r="I362" s="7">
        <v>427276</v>
      </c>
      <c r="J362" s="7">
        <v>283900</v>
      </c>
      <c r="K362" s="7"/>
      <c r="L362" s="7">
        <v>243450</v>
      </c>
      <c r="M362" s="28"/>
      <c r="N362" s="1">
        <f t="shared" si="35"/>
        <v>5</v>
      </c>
      <c r="O362" s="8">
        <f t="shared" si="36"/>
        <v>433292</v>
      </c>
      <c r="P362" s="9">
        <f t="shared" si="37"/>
        <v>433292</v>
      </c>
      <c r="Q362" s="10">
        <f t="shared" si="38"/>
        <v>156219.41463025101</v>
      </c>
      <c r="R362" s="11">
        <f t="shared" si="39"/>
        <v>36.05407314934294</v>
      </c>
      <c r="S362" s="12">
        <f t="shared" si="40"/>
        <v>63.94592685065706</v>
      </c>
      <c r="T362" s="37" t="str">
        <f t="shared" si="41"/>
        <v>BAJO</v>
      </c>
    </row>
    <row r="363" spans="2:20">
      <c r="B363" s="27">
        <v>354</v>
      </c>
      <c r="C363" s="33" t="s">
        <v>394</v>
      </c>
      <c r="D363" s="32" t="s">
        <v>38</v>
      </c>
      <c r="E363" s="32">
        <v>1</v>
      </c>
      <c r="F363" s="69"/>
      <c r="G363" s="69">
        <v>4602064.6800000006</v>
      </c>
      <c r="H363" s="40">
        <v>4261171.3367999997</v>
      </c>
      <c r="I363" s="7">
        <v>3129768</v>
      </c>
      <c r="J363" s="7">
        <v>2080300</v>
      </c>
      <c r="K363" s="7">
        <v>2110987</v>
      </c>
      <c r="L363" s="7">
        <v>1942731</v>
      </c>
      <c r="M363" s="28"/>
      <c r="N363" s="1">
        <f t="shared" si="35"/>
        <v>6</v>
      </c>
      <c r="O363" s="8">
        <f t="shared" si="36"/>
        <v>3021170</v>
      </c>
      <c r="P363" s="9">
        <f t="shared" si="37"/>
        <v>3021170</v>
      </c>
      <c r="Q363" s="10">
        <f t="shared" si="38"/>
        <v>1074346.6973957869</v>
      </c>
      <c r="R363" s="11">
        <f t="shared" si="39"/>
        <v>35.560617158113807</v>
      </c>
      <c r="S363" s="12">
        <f t="shared" si="40"/>
        <v>64.439382841886186</v>
      </c>
      <c r="T363" s="37" t="str">
        <f t="shared" si="41"/>
        <v>BAJO</v>
      </c>
    </row>
    <row r="364" spans="2:20">
      <c r="B364" s="27">
        <v>355</v>
      </c>
      <c r="C364" s="33" t="s">
        <v>395</v>
      </c>
      <c r="D364" s="32" t="s">
        <v>38</v>
      </c>
      <c r="E364" s="32">
        <v>1</v>
      </c>
      <c r="F364" s="69"/>
      <c r="G364" s="69">
        <v>4663785.6000000006</v>
      </c>
      <c r="H364" s="40">
        <v>4318320.1206</v>
      </c>
      <c r="I364" s="7">
        <v>3171772</v>
      </c>
      <c r="J364" s="7">
        <v>2108200</v>
      </c>
      <c r="K364" s="7">
        <v>2135198</v>
      </c>
      <c r="L364" s="7">
        <v>1972789</v>
      </c>
      <c r="M364" s="28"/>
      <c r="N364" s="1">
        <f t="shared" si="35"/>
        <v>6</v>
      </c>
      <c r="O364" s="8">
        <f t="shared" si="36"/>
        <v>3061677</v>
      </c>
      <c r="P364" s="9">
        <f t="shared" si="37"/>
        <v>3061677</v>
      </c>
      <c r="Q364" s="10">
        <f t="shared" si="38"/>
        <v>1088667.6575278472</v>
      </c>
      <c r="R364" s="11">
        <f t="shared" si="39"/>
        <v>35.557887312340497</v>
      </c>
      <c r="S364" s="12">
        <f t="shared" si="40"/>
        <v>64.442112687659503</v>
      </c>
      <c r="T364" s="37" t="str">
        <f t="shared" si="41"/>
        <v>BAJO</v>
      </c>
    </row>
    <row r="365" spans="2:20">
      <c r="B365" s="27">
        <v>356</v>
      </c>
      <c r="C365" s="33" t="s">
        <v>396</v>
      </c>
      <c r="D365" s="32" t="s">
        <v>38</v>
      </c>
      <c r="E365" s="32">
        <v>1</v>
      </c>
      <c r="F365" s="69"/>
      <c r="G365" s="69">
        <v>4949938.08</v>
      </c>
      <c r="H365" s="40">
        <v>4583276.0813999996</v>
      </c>
      <c r="I365" s="7">
        <v>3366377</v>
      </c>
      <c r="J365" s="7">
        <v>2237500</v>
      </c>
      <c r="K365" s="7">
        <v>2072452</v>
      </c>
      <c r="L365" s="7">
        <v>1893911</v>
      </c>
      <c r="M365" s="28"/>
      <c r="N365" s="1">
        <f t="shared" si="35"/>
        <v>6</v>
      </c>
      <c r="O365" s="8">
        <f t="shared" si="36"/>
        <v>3183909</v>
      </c>
      <c r="P365" s="9">
        <f t="shared" si="37"/>
        <v>3183909</v>
      </c>
      <c r="Q365" s="10">
        <f t="shared" si="38"/>
        <v>1218298.1989281608</v>
      </c>
      <c r="R365" s="11">
        <f t="shared" si="39"/>
        <v>38.26422799546598</v>
      </c>
      <c r="S365" s="12">
        <f t="shared" si="40"/>
        <v>61.73577200453402</v>
      </c>
      <c r="T365" s="37" t="str">
        <f t="shared" si="41"/>
        <v>BAJO</v>
      </c>
    </row>
    <row r="366" spans="2:20">
      <c r="B366" s="27">
        <v>357</v>
      </c>
      <c r="C366" s="66" t="s">
        <v>397</v>
      </c>
      <c r="D366" s="32" t="s">
        <v>398</v>
      </c>
      <c r="E366" s="32">
        <v>1</v>
      </c>
      <c r="F366" s="69"/>
      <c r="G366" s="69">
        <v>4844603.5200000005</v>
      </c>
      <c r="H366" s="40">
        <v>4485743.6502</v>
      </c>
      <c r="I366" s="7">
        <v>3294732</v>
      </c>
      <c r="J366" s="7">
        <v>1618500</v>
      </c>
      <c r="K366" s="7">
        <v>1531543</v>
      </c>
      <c r="L366" s="7">
        <v>1298562</v>
      </c>
      <c r="M366" s="28"/>
      <c r="N366" s="1">
        <f t="shared" si="35"/>
        <v>6</v>
      </c>
      <c r="O366" s="8">
        <f t="shared" si="36"/>
        <v>2845614</v>
      </c>
      <c r="P366" s="9">
        <f t="shared" si="37"/>
        <v>2845614</v>
      </c>
      <c r="Q366" s="10">
        <f t="shared" si="38"/>
        <v>1444163.69116062</v>
      </c>
      <c r="R366" s="11">
        <f t="shared" si="39"/>
        <v>50.750512583949195</v>
      </c>
      <c r="S366" s="12">
        <f t="shared" si="40"/>
        <v>49.249487416050805</v>
      </c>
      <c r="T366" s="37" t="str">
        <f t="shared" si="41"/>
        <v>BAJO</v>
      </c>
    </row>
    <row r="367" spans="2:20">
      <c r="B367" s="27">
        <v>358</v>
      </c>
      <c r="C367" s="33" t="s">
        <v>399</v>
      </c>
      <c r="D367" s="32" t="s">
        <v>38</v>
      </c>
      <c r="E367" s="32">
        <v>1</v>
      </c>
      <c r="F367" s="69"/>
      <c r="G367" s="69">
        <v>608244.12</v>
      </c>
      <c r="H367" s="40">
        <v>563189.25959999999</v>
      </c>
      <c r="I367" s="7">
        <v>449325</v>
      </c>
      <c r="J367" s="7">
        <v>301000</v>
      </c>
      <c r="K367" s="7"/>
      <c r="L367" s="7">
        <v>256109</v>
      </c>
      <c r="M367" s="28"/>
      <c r="N367" s="1">
        <f t="shared" si="35"/>
        <v>5</v>
      </c>
      <c r="O367" s="8">
        <f t="shared" si="36"/>
        <v>435573</v>
      </c>
      <c r="P367" s="9">
        <f t="shared" si="37"/>
        <v>435573</v>
      </c>
      <c r="Q367" s="10">
        <f t="shared" si="38"/>
        <v>139001.84353037667</v>
      </c>
      <c r="R367" s="11">
        <f t="shared" si="39"/>
        <v>31.912410441045857</v>
      </c>
      <c r="S367" s="12">
        <f t="shared" si="40"/>
        <v>68.087589558954136</v>
      </c>
      <c r="T367" s="37" t="str">
        <f t="shared" si="41"/>
        <v>BAJO</v>
      </c>
    </row>
    <row r="368" spans="2:20">
      <c r="B368" s="27">
        <v>359</v>
      </c>
      <c r="C368" s="33" t="s">
        <v>400</v>
      </c>
      <c r="D368" s="32" t="s">
        <v>38</v>
      </c>
      <c r="E368" s="32">
        <v>1</v>
      </c>
      <c r="F368" s="69"/>
      <c r="G368" s="69">
        <v>16896925</v>
      </c>
      <c r="H368" s="40">
        <v>14240250.478800001</v>
      </c>
      <c r="I368" s="7">
        <v>11583575</v>
      </c>
      <c r="J368" s="7">
        <v>7081900</v>
      </c>
      <c r="K368" s="7"/>
      <c r="L368" s="7"/>
      <c r="M368" s="28"/>
      <c r="N368" s="1">
        <f t="shared" si="35"/>
        <v>4</v>
      </c>
      <c r="O368" s="8">
        <f t="shared" si="36"/>
        <v>12450663</v>
      </c>
      <c r="P368" s="9">
        <f t="shared" si="37"/>
        <v>12450663</v>
      </c>
      <c r="Q368" s="10">
        <f t="shared" si="38"/>
        <v>3624476.750747418</v>
      </c>
      <c r="R368" s="11">
        <f t="shared" si="39"/>
        <v>29.110712825071388</v>
      </c>
      <c r="S368" s="12">
        <f t="shared" si="40"/>
        <v>70.889287174928612</v>
      </c>
      <c r="T368" s="37" t="str">
        <f t="shared" si="41"/>
        <v>ALTO</v>
      </c>
    </row>
    <row r="369" spans="2:20">
      <c r="B369" s="27">
        <v>360</v>
      </c>
      <c r="C369" s="33" t="s">
        <v>401</v>
      </c>
      <c r="D369" s="32" t="s">
        <v>38</v>
      </c>
      <c r="E369" s="32">
        <v>1</v>
      </c>
      <c r="F369" s="69"/>
      <c r="G369" s="69">
        <v>12789</v>
      </c>
      <c r="H369" s="40">
        <v>10135.7346</v>
      </c>
      <c r="I369" s="7">
        <v>7483</v>
      </c>
      <c r="J369" s="7">
        <v>6400</v>
      </c>
      <c r="K369" s="7">
        <v>5608</v>
      </c>
      <c r="L369" s="7">
        <v>103627</v>
      </c>
      <c r="M369" s="28"/>
      <c r="N369" s="1">
        <f t="shared" si="35"/>
        <v>6</v>
      </c>
      <c r="O369" s="8">
        <f t="shared" si="36"/>
        <v>24340</v>
      </c>
      <c r="P369" s="9">
        <f t="shared" si="37"/>
        <v>24340</v>
      </c>
      <c r="Q369" s="10">
        <f t="shared" si="38"/>
        <v>35539.8954165299</v>
      </c>
      <c r="R369" s="11">
        <f t="shared" si="39"/>
        <v>146.01436079100205</v>
      </c>
      <c r="S369" s="12">
        <f t="shared" si="40"/>
        <v>-46.014360791002048</v>
      </c>
      <c r="T369" s="37" t="str">
        <f t="shared" si="41"/>
        <v>BAJO</v>
      </c>
    </row>
    <row r="370" spans="2:20">
      <c r="B370" s="27">
        <v>361</v>
      </c>
      <c r="C370" s="33" t="s">
        <v>402</v>
      </c>
      <c r="D370" s="32" t="s">
        <v>38</v>
      </c>
      <c r="E370" s="32">
        <v>1</v>
      </c>
      <c r="F370" s="69"/>
      <c r="G370" s="69">
        <v>164183</v>
      </c>
      <c r="H370" s="40">
        <v>152031.19200000001</v>
      </c>
      <c r="I370" s="7">
        <v>139879</v>
      </c>
      <c r="J370" s="7">
        <v>102300</v>
      </c>
      <c r="K370" s="7">
        <v>95189</v>
      </c>
      <c r="L370" s="7">
        <v>85881</v>
      </c>
      <c r="M370" s="28"/>
      <c r="N370" s="1">
        <f t="shared" si="35"/>
        <v>6</v>
      </c>
      <c r="O370" s="8">
        <f t="shared" si="36"/>
        <v>123244</v>
      </c>
      <c r="P370" s="9">
        <f t="shared" si="37"/>
        <v>123244</v>
      </c>
      <c r="Q370" s="10">
        <f t="shared" si="38"/>
        <v>30008.763439857747</v>
      </c>
      <c r="R370" s="11">
        <f t="shared" si="39"/>
        <v>24.349066437195926</v>
      </c>
      <c r="S370" s="12">
        <f t="shared" si="40"/>
        <v>75.65093356280407</v>
      </c>
      <c r="T370" s="37" t="str">
        <f t="shared" si="41"/>
        <v>ALTO</v>
      </c>
    </row>
    <row r="371" spans="2:20">
      <c r="B371" s="27">
        <v>362</v>
      </c>
      <c r="C371" s="33" t="s">
        <v>403</v>
      </c>
      <c r="D371" s="32" t="s">
        <v>38</v>
      </c>
      <c r="E371" s="32">
        <v>1</v>
      </c>
      <c r="F371" s="69"/>
      <c r="G371" s="69">
        <v>77842</v>
      </c>
      <c r="H371" s="40">
        <v>65733.120599999995</v>
      </c>
      <c r="I371" s="7">
        <v>53624</v>
      </c>
      <c r="J371" s="7">
        <v>36000</v>
      </c>
      <c r="K371" s="7">
        <v>42765</v>
      </c>
      <c r="L371" s="7">
        <v>9780</v>
      </c>
      <c r="M371" s="28"/>
      <c r="N371" s="1">
        <f t="shared" si="35"/>
        <v>6</v>
      </c>
      <c r="O371" s="8">
        <f t="shared" si="36"/>
        <v>47624</v>
      </c>
      <c r="P371" s="9">
        <f t="shared" si="37"/>
        <v>47624</v>
      </c>
      <c r="Q371" s="10">
        <f t="shared" si="38"/>
        <v>21863.071474912958</v>
      </c>
      <c r="R371" s="11">
        <f t="shared" si="39"/>
        <v>45.907675699044518</v>
      </c>
      <c r="S371" s="12">
        <f t="shared" si="40"/>
        <v>54.092324300955482</v>
      </c>
      <c r="T371" s="37" t="str">
        <f t="shared" si="41"/>
        <v>BAJO</v>
      </c>
    </row>
    <row r="372" spans="2:20">
      <c r="B372" s="27">
        <v>363</v>
      </c>
      <c r="C372" s="33" t="s">
        <v>404</v>
      </c>
      <c r="D372" s="32" t="s">
        <v>38</v>
      </c>
      <c r="E372" s="32">
        <v>1</v>
      </c>
      <c r="F372" s="69"/>
      <c r="G372" s="69">
        <v>73252</v>
      </c>
      <c r="H372" s="40">
        <v>63614.067600000002</v>
      </c>
      <c r="I372" s="7">
        <v>53976</v>
      </c>
      <c r="J372" s="7">
        <v>36000</v>
      </c>
      <c r="K372" s="7">
        <v>42765</v>
      </c>
      <c r="L372" s="7">
        <v>9835</v>
      </c>
      <c r="M372" s="28"/>
      <c r="N372" s="1">
        <f t="shared" si="35"/>
        <v>6</v>
      </c>
      <c r="O372" s="8">
        <f t="shared" si="36"/>
        <v>46574</v>
      </c>
      <c r="P372" s="9">
        <f t="shared" si="37"/>
        <v>46574</v>
      </c>
      <c r="Q372" s="10">
        <f t="shared" si="38"/>
        <v>20546.456584977568</v>
      </c>
      <c r="R372" s="11">
        <f t="shared" si="39"/>
        <v>44.115722473864324</v>
      </c>
      <c r="S372" s="12">
        <f t="shared" si="40"/>
        <v>55.884277526135676</v>
      </c>
      <c r="T372" s="37" t="str">
        <f t="shared" si="41"/>
        <v>BAJO</v>
      </c>
    </row>
    <row r="373" spans="2:20">
      <c r="B373" s="27">
        <v>364</v>
      </c>
      <c r="C373" s="33" t="s">
        <v>405</v>
      </c>
      <c r="D373" s="32" t="s">
        <v>38</v>
      </c>
      <c r="E373" s="32">
        <v>1</v>
      </c>
      <c r="F373" s="69"/>
      <c r="G373" s="69">
        <v>140407</v>
      </c>
      <c r="H373" s="40">
        <v>116547.91499999999</v>
      </c>
      <c r="I373" s="7">
        <v>92689</v>
      </c>
      <c r="J373" s="7">
        <v>72100</v>
      </c>
      <c r="K373" s="7">
        <v>62972</v>
      </c>
      <c r="L373" s="7">
        <v>66954</v>
      </c>
      <c r="M373" s="28"/>
      <c r="N373" s="1">
        <f t="shared" si="35"/>
        <v>6</v>
      </c>
      <c r="O373" s="8">
        <f t="shared" si="36"/>
        <v>91945</v>
      </c>
      <c r="P373" s="9">
        <f t="shared" si="37"/>
        <v>91945</v>
      </c>
      <c r="Q373" s="10">
        <f t="shared" si="38"/>
        <v>28320.284960595567</v>
      </c>
      <c r="R373" s="11">
        <f t="shared" si="39"/>
        <v>30.801332275377202</v>
      </c>
      <c r="S373" s="12">
        <f t="shared" si="40"/>
        <v>69.198667724622794</v>
      </c>
      <c r="T373" s="37" t="str">
        <f t="shared" si="41"/>
        <v>BAJO</v>
      </c>
    </row>
    <row r="374" spans="2:20">
      <c r="B374" s="27">
        <v>365</v>
      </c>
      <c r="C374" s="33" t="s">
        <v>406</v>
      </c>
      <c r="D374" s="32" t="s">
        <v>38</v>
      </c>
      <c r="E374" s="32">
        <v>1</v>
      </c>
      <c r="F374" s="69"/>
      <c r="G374" s="69">
        <v>190356</v>
      </c>
      <c r="H374" s="40">
        <v>150434.4204</v>
      </c>
      <c r="I374" s="7">
        <v>110512</v>
      </c>
      <c r="J374" s="7">
        <v>76200</v>
      </c>
      <c r="K374" s="7">
        <v>66549</v>
      </c>
      <c r="L374" s="7">
        <v>66335</v>
      </c>
      <c r="M374" s="28"/>
      <c r="N374" s="1">
        <f t="shared" si="35"/>
        <v>6</v>
      </c>
      <c r="O374" s="8">
        <f t="shared" si="36"/>
        <v>110064</v>
      </c>
      <c r="P374" s="9">
        <f t="shared" si="37"/>
        <v>110064</v>
      </c>
      <c r="Q374" s="10">
        <f t="shared" si="38"/>
        <v>46599.942725816676</v>
      </c>
      <c r="R374" s="11">
        <f t="shared" si="39"/>
        <v>42.338950724866145</v>
      </c>
      <c r="S374" s="12">
        <f t="shared" si="40"/>
        <v>57.661049275133855</v>
      </c>
      <c r="T374" s="37" t="str">
        <f t="shared" si="41"/>
        <v>BAJO</v>
      </c>
    </row>
    <row r="375" spans="2:20">
      <c r="B375" s="27">
        <v>366</v>
      </c>
      <c r="C375" s="33" t="s">
        <v>407</v>
      </c>
      <c r="D375" s="32" t="s">
        <v>38</v>
      </c>
      <c r="E375" s="32">
        <v>1</v>
      </c>
      <c r="F375" s="69"/>
      <c r="G375" s="69">
        <v>134017</v>
      </c>
      <c r="H375" s="40">
        <v>110269.9188</v>
      </c>
      <c r="I375" s="7">
        <v>86523</v>
      </c>
      <c r="J375" s="7">
        <v>70100</v>
      </c>
      <c r="K375" s="7">
        <v>61643</v>
      </c>
      <c r="L375" s="7">
        <v>66707</v>
      </c>
      <c r="M375" s="28"/>
      <c r="N375" s="1">
        <f t="shared" si="35"/>
        <v>6</v>
      </c>
      <c r="O375" s="8">
        <f t="shared" si="36"/>
        <v>88210</v>
      </c>
      <c r="P375" s="9">
        <f t="shared" si="37"/>
        <v>88210</v>
      </c>
      <c r="Q375" s="10">
        <f t="shared" si="38"/>
        <v>26089.345952775107</v>
      </c>
      <c r="R375" s="11">
        <f t="shared" si="39"/>
        <v>29.57640398228671</v>
      </c>
      <c r="S375" s="12">
        <f t="shared" si="40"/>
        <v>70.423596017713294</v>
      </c>
      <c r="T375" s="37" t="str">
        <f t="shared" si="41"/>
        <v>ALTO</v>
      </c>
    </row>
    <row r="376" spans="2:20">
      <c r="B376" s="27">
        <v>367</v>
      </c>
      <c r="C376" s="33" t="s">
        <v>408</v>
      </c>
      <c r="D376" s="32" t="s">
        <v>38</v>
      </c>
      <c r="E376" s="32">
        <v>1</v>
      </c>
      <c r="F376" s="69"/>
      <c r="G376" s="69">
        <v>167086</v>
      </c>
      <c r="H376" s="40">
        <v>132049.34280000001</v>
      </c>
      <c r="I376" s="7">
        <v>97012</v>
      </c>
      <c r="J376" s="7">
        <v>75600</v>
      </c>
      <c r="K376" s="7">
        <v>68868</v>
      </c>
      <c r="L376" s="7">
        <v>66583</v>
      </c>
      <c r="M376" s="28"/>
      <c r="N376" s="1">
        <f t="shared" si="35"/>
        <v>6</v>
      </c>
      <c r="O376" s="8">
        <f t="shared" si="36"/>
        <v>101200</v>
      </c>
      <c r="P376" s="9">
        <f t="shared" si="37"/>
        <v>101200</v>
      </c>
      <c r="Q376" s="10">
        <f t="shared" si="38"/>
        <v>36989.280437567744</v>
      </c>
      <c r="R376" s="11">
        <f t="shared" si="39"/>
        <v>36.550672369138084</v>
      </c>
      <c r="S376" s="12">
        <f t="shared" si="40"/>
        <v>63.449327630861916</v>
      </c>
      <c r="T376" s="37" t="str">
        <f t="shared" si="41"/>
        <v>BAJO</v>
      </c>
    </row>
    <row r="377" spans="2:20">
      <c r="B377" s="27">
        <v>368</v>
      </c>
      <c r="C377" s="33" t="s">
        <v>409</v>
      </c>
      <c r="D377" s="32" t="s">
        <v>38</v>
      </c>
      <c r="E377" s="32">
        <v>1</v>
      </c>
      <c r="F377" s="69"/>
      <c r="G377" s="69">
        <v>160914</v>
      </c>
      <c r="H377" s="40">
        <v>127177.9344</v>
      </c>
      <c r="I377" s="7">
        <v>93442</v>
      </c>
      <c r="J377" s="7">
        <v>78600</v>
      </c>
      <c r="K377" s="7">
        <v>72876</v>
      </c>
      <c r="L377" s="7">
        <v>66583</v>
      </c>
      <c r="M377" s="28"/>
      <c r="N377" s="1">
        <f t="shared" si="35"/>
        <v>6</v>
      </c>
      <c r="O377" s="8">
        <f t="shared" si="36"/>
        <v>99932</v>
      </c>
      <c r="P377" s="9">
        <f t="shared" si="37"/>
        <v>99932</v>
      </c>
      <c r="Q377" s="10">
        <f t="shared" si="38"/>
        <v>33671.210566752678</v>
      </c>
      <c r="R377" s="11">
        <f t="shared" si="39"/>
        <v>33.69412257010034</v>
      </c>
      <c r="S377" s="12">
        <f t="shared" si="40"/>
        <v>66.305877429899652</v>
      </c>
      <c r="T377" s="37" t="str">
        <f t="shared" si="41"/>
        <v>BAJO</v>
      </c>
    </row>
    <row r="378" spans="2:20">
      <c r="B378" s="27">
        <v>369</v>
      </c>
      <c r="C378" s="33" t="s">
        <v>410</v>
      </c>
      <c r="D378" s="32" t="s">
        <v>38</v>
      </c>
      <c r="E378" s="32">
        <v>1</v>
      </c>
      <c r="F378" s="69"/>
      <c r="G378" s="69">
        <v>172147</v>
      </c>
      <c r="H378" s="40">
        <v>136031.61780000001</v>
      </c>
      <c r="I378" s="7">
        <v>99917</v>
      </c>
      <c r="J378" s="7">
        <v>78200</v>
      </c>
      <c r="K378" s="7">
        <v>72197</v>
      </c>
      <c r="L378" s="7">
        <v>66830</v>
      </c>
      <c r="M378" s="28"/>
      <c r="N378" s="1">
        <f t="shared" si="35"/>
        <v>6</v>
      </c>
      <c r="O378" s="8">
        <f t="shared" si="36"/>
        <v>104220</v>
      </c>
      <c r="P378" s="9">
        <f t="shared" si="37"/>
        <v>104220</v>
      </c>
      <c r="Q378" s="10">
        <f t="shared" si="38"/>
        <v>38177.430489996601</v>
      </c>
      <c r="R378" s="11">
        <f t="shared" si="39"/>
        <v>36.631577902510656</v>
      </c>
      <c r="S378" s="12">
        <f t="shared" si="40"/>
        <v>63.368422097489344</v>
      </c>
      <c r="T378" s="37" t="str">
        <f t="shared" si="41"/>
        <v>BAJO</v>
      </c>
    </row>
    <row r="379" spans="2:20">
      <c r="B379" s="27">
        <v>370</v>
      </c>
      <c r="C379" s="33" t="s">
        <v>411</v>
      </c>
      <c r="D379" s="32" t="s">
        <v>38</v>
      </c>
      <c r="E379" s="32">
        <v>1</v>
      </c>
      <c r="F379" s="69"/>
      <c r="G379" s="69">
        <v>176918</v>
      </c>
      <c r="H379" s="40">
        <v>139823.709</v>
      </c>
      <c r="I379" s="7">
        <v>102730</v>
      </c>
      <c r="J379" s="7">
        <v>79300</v>
      </c>
      <c r="K379" s="7">
        <v>68420</v>
      </c>
      <c r="L379" s="7">
        <v>78428</v>
      </c>
      <c r="M379" s="28"/>
      <c r="N379" s="1">
        <f t="shared" si="35"/>
        <v>6</v>
      </c>
      <c r="O379" s="8">
        <f t="shared" si="36"/>
        <v>107603</v>
      </c>
      <c r="P379" s="9">
        <f t="shared" si="37"/>
        <v>107603</v>
      </c>
      <c r="Q379" s="10">
        <f t="shared" si="38"/>
        <v>38845.92935554486</v>
      </c>
      <c r="R379" s="11">
        <f t="shared" si="39"/>
        <v>36.101158290702735</v>
      </c>
      <c r="S379" s="12">
        <f t="shared" si="40"/>
        <v>63.898841709297265</v>
      </c>
      <c r="T379" s="37" t="str">
        <f t="shared" si="41"/>
        <v>BAJO</v>
      </c>
    </row>
    <row r="380" spans="2:20">
      <c r="B380" s="27">
        <v>371</v>
      </c>
      <c r="C380" s="33" t="s">
        <v>412</v>
      </c>
      <c r="D380" s="32" t="s">
        <v>38</v>
      </c>
      <c r="E380" s="32">
        <v>1</v>
      </c>
      <c r="F380" s="69"/>
      <c r="G380" s="69">
        <v>265844</v>
      </c>
      <c r="H380" s="40">
        <v>193822.39259999999</v>
      </c>
      <c r="I380" s="7">
        <v>121800</v>
      </c>
      <c r="J380" s="7">
        <v>84500</v>
      </c>
      <c r="K380" s="7">
        <v>75243</v>
      </c>
      <c r="L380" s="7">
        <v>78428</v>
      </c>
      <c r="M380" s="28"/>
      <c r="N380" s="1">
        <f t="shared" si="35"/>
        <v>6</v>
      </c>
      <c r="O380" s="8">
        <f t="shared" si="36"/>
        <v>136606</v>
      </c>
      <c r="P380" s="9">
        <f t="shared" si="37"/>
        <v>136606</v>
      </c>
      <c r="Q380" s="10">
        <f t="shared" si="38"/>
        <v>70781.973400523042</v>
      </c>
      <c r="R380" s="11">
        <f t="shared" si="39"/>
        <v>51.814688520652851</v>
      </c>
      <c r="S380" s="12">
        <f t="shared" si="40"/>
        <v>48.185311479347149</v>
      </c>
      <c r="T380" s="37" t="str">
        <f t="shared" si="41"/>
        <v>BAJO</v>
      </c>
    </row>
    <row r="381" spans="2:20">
      <c r="B381" s="27">
        <v>372</v>
      </c>
      <c r="C381" s="33" t="s">
        <v>413</v>
      </c>
      <c r="D381" s="32" t="s">
        <v>38</v>
      </c>
      <c r="E381" s="32">
        <v>1</v>
      </c>
      <c r="F381" s="69"/>
      <c r="G381" s="69">
        <v>195233</v>
      </c>
      <c r="H381" s="40">
        <v>154301.81280000001</v>
      </c>
      <c r="I381" s="7">
        <v>113371</v>
      </c>
      <c r="J381" s="7">
        <v>86800</v>
      </c>
      <c r="K381" s="7">
        <v>78101</v>
      </c>
      <c r="L381" s="7">
        <v>78718</v>
      </c>
      <c r="M381" s="28"/>
      <c r="N381" s="1">
        <f t="shared" si="35"/>
        <v>6</v>
      </c>
      <c r="O381" s="8">
        <f t="shared" si="36"/>
        <v>117754</v>
      </c>
      <c r="P381" s="9">
        <f t="shared" si="37"/>
        <v>117754</v>
      </c>
      <c r="Q381" s="10">
        <f t="shared" si="38"/>
        <v>43612.438155786382</v>
      </c>
      <c r="R381" s="11">
        <f t="shared" si="39"/>
        <v>37.036905884968988</v>
      </c>
      <c r="S381" s="12">
        <f t="shared" si="40"/>
        <v>62.963094115031012</v>
      </c>
      <c r="T381" s="37" t="str">
        <f t="shared" si="41"/>
        <v>BAJO</v>
      </c>
    </row>
    <row r="382" spans="2:20">
      <c r="B382" s="27">
        <v>373</v>
      </c>
      <c r="C382" s="33" t="s">
        <v>414</v>
      </c>
      <c r="D382" s="32" t="s">
        <v>38</v>
      </c>
      <c r="E382" s="32">
        <v>1</v>
      </c>
      <c r="F382" s="69"/>
      <c r="G382" s="69">
        <v>303613</v>
      </c>
      <c r="H382" s="40">
        <v>230831.00159999999</v>
      </c>
      <c r="I382" s="7">
        <v>158049</v>
      </c>
      <c r="J382" s="7">
        <v>96800</v>
      </c>
      <c r="K382" s="7">
        <v>91274</v>
      </c>
      <c r="L382" s="7">
        <v>78426</v>
      </c>
      <c r="M382" s="28"/>
      <c r="N382" s="1">
        <f t="shared" si="35"/>
        <v>6</v>
      </c>
      <c r="O382" s="8">
        <f t="shared" si="36"/>
        <v>159832</v>
      </c>
      <c r="P382" s="9">
        <f t="shared" si="37"/>
        <v>159832</v>
      </c>
      <c r="Q382" s="10">
        <f t="shared" si="38"/>
        <v>82681.298270356157</v>
      </c>
      <c r="R382" s="11">
        <f t="shared" si="39"/>
        <v>51.7301280534287</v>
      </c>
      <c r="S382" s="12">
        <f t="shared" si="40"/>
        <v>48.2698719465713</v>
      </c>
      <c r="T382" s="37" t="str">
        <f t="shared" si="41"/>
        <v>BAJO</v>
      </c>
    </row>
    <row r="383" spans="2:20">
      <c r="B383" s="27">
        <v>374</v>
      </c>
      <c r="C383" s="33" t="s">
        <v>415</v>
      </c>
      <c r="D383" s="32" t="s">
        <v>38</v>
      </c>
      <c r="E383" s="32">
        <v>1</v>
      </c>
      <c r="F383" s="69"/>
      <c r="G383" s="69">
        <v>201740</v>
      </c>
      <c r="H383" s="40">
        <v>159424.22519999999</v>
      </c>
      <c r="I383" s="7">
        <v>117108</v>
      </c>
      <c r="J383" s="7">
        <v>81400</v>
      </c>
      <c r="K383" s="7">
        <v>96784</v>
      </c>
      <c r="L383" s="7">
        <v>78426</v>
      </c>
      <c r="M383" s="28"/>
      <c r="N383" s="1">
        <f t="shared" si="35"/>
        <v>6</v>
      </c>
      <c r="O383" s="8">
        <f t="shared" si="36"/>
        <v>122480</v>
      </c>
      <c r="P383" s="9">
        <f t="shared" si="37"/>
        <v>122480</v>
      </c>
      <c r="Q383" s="10">
        <f t="shared" si="38"/>
        <v>44655.136865395209</v>
      </c>
      <c r="R383" s="11">
        <f t="shared" si="39"/>
        <v>36.459125461622477</v>
      </c>
      <c r="S383" s="12">
        <f t="shared" si="40"/>
        <v>63.540874538377523</v>
      </c>
      <c r="T383" s="37" t="str">
        <f t="shared" si="41"/>
        <v>BAJO</v>
      </c>
    </row>
    <row r="384" spans="2:20">
      <c r="B384" s="27">
        <v>375</v>
      </c>
      <c r="C384" s="33" t="s">
        <v>416</v>
      </c>
      <c r="D384" s="32" t="s">
        <v>38</v>
      </c>
      <c r="E384" s="32">
        <v>1</v>
      </c>
      <c r="F384" s="69"/>
      <c r="G384" s="69">
        <v>202738</v>
      </c>
      <c r="H384" s="40">
        <v>160225.50719999999</v>
      </c>
      <c r="I384" s="7">
        <v>117714</v>
      </c>
      <c r="J384" s="7">
        <v>81700</v>
      </c>
      <c r="K384" s="7">
        <v>98354</v>
      </c>
      <c r="L384" s="7">
        <v>78718</v>
      </c>
      <c r="M384" s="28"/>
      <c r="N384" s="1">
        <f t="shared" si="35"/>
        <v>6</v>
      </c>
      <c r="O384" s="8">
        <f t="shared" si="36"/>
        <v>123242</v>
      </c>
      <c r="P384" s="9">
        <f t="shared" si="37"/>
        <v>123242</v>
      </c>
      <c r="Q384" s="10">
        <f t="shared" si="38"/>
        <v>44806.044026404859</v>
      </c>
      <c r="R384" s="11">
        <f t="shared" si="39"/>
        <v>36.356148087831144</v>
      </c>
      <c r="S384" s="12">
        <f t="shared" si="40"/>
        <v>63.643851912168856</v>
      </c>
      <c r="T384" s="37" t="str">
        <f t="shared" si="41"/>
        <v>BAJO</v>
      </c>
    </row>
    <row r="385" spans="2:20">
      <c r="B385" s="27">
        <v>376</v>
      </c>
      <c r="C385" s="33" t="s">
        <v>417</v>
      </c>
      <c r="D385" s="32" t="s">
        <v>38</v>
      </c>
      <c r="E385" s="32">
        <v>1</v>
      </c>
      <c r="F385" s="69"/>
      <c r="G385" s="69">
        <v>166481</v>
      </c>
      <c r="H385" s="40">
        <v>138003.93</v>
      </c>
      <c r="I385" s="7">
        <v>109527</v>
      </c>
      <c r="J385" s="7">
        <v>83200</v>
      </c>
      <c r="K385" s="7">
        <v>73537</v>
      </c>
      <c r="L385" s="7">
        <v>78426</v>
      </c>
      <c r="M385" s="28"/>
      <c r="N385" s="1">
        <f t="shared" si="35"/>
        <v>6</v>
      </c>
      <c r="O385" s="8">
        <f t="shared" si="36"/>
        <v>108196</v>
      </c>
      <c r="P385" s="9">
        <f t="shared" si="37"/>
        <v>108196</v>
      </c>
      <c r="Q385" s="10">
        <f t="shared" si="38"/>
        <v>34155.830819188355</v>
      </c>
      <c r="R385" s="11">
        <f t="shared" si="39"/>
        <v>31.568478334862988</v>
      </c>
      <c r="S385" s="12">
        <f t="shared" si="40"/>
        <v>68.431521665137012</v>
      </c>
      <c r="T385" s="37" t="str">
        <f t="shared" si="41"/>
        <v>BAJO</v>
      </c>
    </row>
    <row r="386" spans="2:20">
      <c r="B386" s="27">
        <v>377</v>
      </c>
      <c r="C386" s="33" t="s">
        <v>418</v>
      </c>
      <c r="D386" s="32" t="s">
        <v>38</v>
      </c>
      <c r="E386" s="32">
        <v>1</v>
      </c>
      <c r="F386" s="69"/>
      <c r="G386" s="69">
        <v>196535</v>
      </c>
      <c r="H386" s="40">
        <v>155315.4828</v>
      </c>
      <c r="I386" s="7">
        <v>114095</v>
      </c>
      <c r="J386" s="7">
        <v>87500</v>
      </c>
      <c r="K386" s="7">
        <v>79086</v>
      </c>
      <c r="L386" s="7">
        <v>78426</v>
      </c>
      <c r="M386" s="28"/>
      <c r="N386" s="1">
        <f t="shared" si="35"/>
        <v>6</v>
      </c>
      <c r="O386" s="8">
        <f t="shared" si="36"/>
        <v>118493</v>
      </c>
      <c r="P386" s="9">
        <f t="shared" si="37"/>
        <v>118493</v>
      </c>
      <c r="Q386" s="10">
        <f t="shared" si="38"/>
        <v>43940.553771566782</v>
      </c>
      <c r="R386" s="11">
        <f t="shared" si="39"/>
        <v>37.082826640870586</v>
      </c>
      <c r="S386" s="12">
        <f t="shared" si="40"/>
        <v>62.917173359129414</v>
      </c>
      <c r="T386" s="37" t="str">
        <f t="shared" si="41"/>
        <v>BAJO</v>
      </c>
    </row>
    <row r="387" spans="2:20">
      <c r="B387" s="27">
        <v>378</v>
      </c>
      <c r="C387" s="33" t="s">
        <v>419</v>
      </c>
      <c r="D387" s="32" t="s">
        <v>38</v>
      </c>
      <c r="E387" s="32">
        <v>1</v>
      </c>
      <c r="F387" s="69"/>
      <c r="G387" s="69">
        <v>185867</v>
      </c>
      <c r="H387" s="40">
        <v>146884.6446</v>
      </c>
      <c r="I387" s="7">
        <v>107903</v>
      </c>
      <c r="J387" s="7">
        <v>81700</v>
      </c>
      <c r="K387" s="7">
        <v>92780</v>
      </c>
      <c r="L387" s="7">
        <v>78718</v>
      </c>
      <c r="M387" s="28"/>
      <c r="N387" s="1">
        <f t="shared" si="35"/>
        <v>6</v>
      </c>
      <c r="O387" s="8">
        <f t="shared" si="36"/>
        <v>115642</v>
      </c>
      <c r="P387" s="9">
        <f t="shared" si="37"/>
        <v>115642</v>
      </c>
      <c r="Q387" s="10">
        <f t="shared" si="38"/>
        <v>38742.005135538748</v>
      </c>
      <c r="R387" s="11">
        <f t="shared" si="39"/>
        <v>33.501673384703437</v>
      </c>
      <c r="S387" s="12">
        <f t="shared" si="40"/>
        <v>66.498326615296563</v>
      </c>
      <c r="T387" s="37" t="str">
        <f t="shared" si="41"/>
        <v>BAJO</v>
      </c>
    </row>
    <row r="388" spans="2:20">
      <c r="B388" s="27">
        <v>379</v>
      </c>
      <c r="C388" s="33" t="s">
        <v>420</v>
      </c>
      <c r="D388" s="32" t="s">
        <v>38</v>
      </c>
      <c r="E388" s="32">
        <v>1</v>
      </c>
      <c r="F388" s="69"/>
      <c r="G388" s="69">
        <v>8308</v>
      </c>
      <c r="H388" s="40">
        <v>6595.6127999999999</v>
      </c>
      <c r="I388" s="7">
        <v>4884</v>
      </c>
      <c r="J388" s="7">
        <v>3100</v>
      </c>
      <c r="K388" s="7">
        <v>2787</v>
      </c>
      <c r="L388" s="7">
        <v>12374</v>
      </c>
      <c r="M388" s="28"/>
      <c r="N388" s="1">
        <f t="shared" si="35"/>
        <v>6</v>
      </c>
      <c r="O388" s="8">
        <f t="shared" si="36"/>
        <v>6341</v>
      </c>
      <c r="P388" s="9">
        <f t="shared" si="37"/>
        <v>6341</v>
      </c>
      <c r="Q388" s="10">
        <f t="shared" si="38"/>
        <v>3306.2781325869651</v>
      </c>
      <c r="R388" s="11">
        <f t="shared" si="39"/>
        <v>52.141273183834805</v>
      </c>
      <c r="S388" s="12">
        <f t="shared" si="40"/>
        <v>47.858726816165195</v>
      </c>
      <c r="T388" s="37" t="str">
        <f t="shared" si="41"/>
        <v>BAJO</v>
      </c>
    </row>
    <row r="389" spans="2:20">
      <c r="B389" s="27">
        <v>380</v>
      </c>
      <c r="C389" s="33" t="s">
        <v>421</v>
      </c>
      <c r="D389" s="32" t="s">
        <v>38</v>
      </c>
      <c r="E389" s="32">
        <v>1</v>
      </c>
      <c r="F389" s="69"/>
      <c r="G389" s="69">
        <v>8308</v>
      </c>
      <c r="H389" s="40">
        <v>6595.6127999999999</v>
      </c>
      <c r="I389" s="7">
        <v>4884</v>
      </c>
      <c r="J389" s="7">
        <v>3100</v>
      </c>
      <c r="K389" s="7">
        <v>2787</v>
      </c>
      <c r="L389" s="7">
        <v>63509</v>
      </c>
      <c r="M389" s="28"/>
      <c r="N389" s="1">
        <f t="shared" si="35"/>
        <v>6</v>
      </c>
      <c r="O389" s="8">
        <f t="shared" si="36"/>
        <v>14864</v>
      </c>
      <c r="P389" s="9">
        <f t="shared" si="37"/>
        <v>14864</v>
      </c>
      <c r="Q389" s="10">
        <f t="shared" si="38"/>
        <v>21838.534035293884</v>
      </c>
      <c r="R389" s="11">
        <f t="shared" si="39"/>
        <v>146.92232262711173</v>
      </c>
      <c r="S389" s="12">
        <f t="shared" si="40"/>
        <v>-46.922322627111726</v>
      </c>
      <c r="T389" s="37" t="str">
        <f t="shared" si="41"/>
        <v>BAJO</v>
      </c>
    </row>
    <row r="390" spans="2:20">
      <c r="B390" s="27">
        <v>381</v>
      </c>
      <c r="C390" s="33" t="s">
        <v>422</v>
      </c>
      <c r="D390" s="32" t="s">
        <v>38</v>
      </c>
      <c r="E390" s="32">
        <v>1</v>
      </c>
      <c r="F390" s="69"/>
      <c r="G390" s="69">
        <v>8308</v>
      </c>
      <c r="H390" s="40">
        <v>6595.6127999999999</v>
      </c>
      <c r="I390" s="7">
        <v>4884</v>
      </c>
      <c r="J390" s="7">
        <v>3100</v>
      </c>
      <c r="K390" s="7">
        <v>2787</v>
      </c>
      <c r="L390" s="7">
        <v>12420</v>
      </c>
      <c r="M390" s="28"/>
      <c r="N390" s="1">
        <f t="shared" si="35"/>
        <v>6</v>
      </c>
      <c r="O390" s="8">
        <f t="shared" si="36"/>
        <v>6349</v>
      </c>
      <c r="P390" s="9">
        <f t="shared" si="37"/>
        <v>6349</v>
      </c>
      <c r="Q390" s="10">
        <f t="shared" si="38"/>
        <v>3320.2813588242902</v>
      </c>
      <c r="R390" s="11">
        <f t="shared" si="39"/>
        <v>52.296131025740912</v>
      </c>
      <c r="S390" s="12">
        <f t="shared" si="40"/>
        <v>47.703868974259088</v>
      </c>
      <c r="T390" s="37" t="str">
        <f t="shared" si="41"/>
        <v>BAJO</v>
      </c>
    </row>
    <row r="391" spans="2:20">
      <c r="B391" s="27">
        <v>382</v>
      </c>
      <c r="C391" s="33" t="s">
        <v>423</v>
      </c>
      <c r="D391" s="32" t="s">
        <v>38</v>
      </c>
      <c r="E391" s="32">
        <v>1</v>
      </c>
      <c r="F391" s="69"/>
      <c r="G391" s="69">
        <v>8308</v>
      </c>
      <c r="H391" s="40">
        <v>6595.6127999999999</v>
      </c>
      <c r="I391" s="7">
        <v>4884</v>
      </c>
      <c r="J391" s="7">
        <v>3100</v>
      </c>
      <c r="K391" s="7">
        <v>2787</v>
      </c>
      <c r="L391" s="7">
        <v>12374</v>
      </c>
      <c r="M391" s="28"/>
      <c r="N391" s="1">
        <f t="shared" si="35"/>
        <v>6</v>
      </c>
      <c r="O391" s="8">
        <f t="shared" si="36"/>
        <v>6341</v>
      </c>
      <c r="P391" s="9">
        <f t="shared" si="37"/>
        <v>6341</v>
      </c>
      <c r="Q391" s="10">
        <f t="shared" si="38"/>
        <v>3306.2781325869651</v>
      </c>
      <c r="R391" s="11">
        <f t="shared" si="39"/>
        <v>52.141273183834805</v>
      </c>
      <c r="S391" s="12">
        <f t="shared" si="40"/>
        <v>47.858726816165195</v>
      </c>
      <c r="T391" s="37" t="str">
        <f t="shared" si="41"/>
        <v>BAJO</v>
      </c>
    </row>
    <row r="392" spans="2:20">
      <c r="B392" s="27">
        <v>383</v>
      </c>
      <c r="C392" s="33" t="s">
        <v>424</v>
      </c>
      <c r="D392" s="32" t="s">
        <v>38</v>
      </c>
      <c r="E392" s="32">
        <v>1</v>
      </c>
      <c r="F392" s="69"/>
      <c r="G392" s="69">
        <v>8308</v>
      </c>
      <c r="H392" s="40">
        <v>6595.6127999999999</v>
      </c>
      <c r="I392" s="7">
        <v>4884</v>
      </c>
      <c r="J392" s="7">
        <v>3100</v>
      </c>
      <c r="K392" s="7">
        <v>2787</v>
      </c>
      <c r="L392" s="7">
        <v>12374</v>
      </c>
      <c r="M392" s="28"/>
      <c r="N392" s="1">
        <f t="shared" si="35"/>
        <v>6</v>
      </c>
      <c r="O392" s="8">
        <f t="shared" si="36"/>
        <v>6341</v>
      </c>
      <c r="P392" s="9">
        <f t="shared" si="37"/>
        <v>6341</v>
      </c>
      <c r="Q392" s="10">
        <f t="shared" si="38"/>
        <v>3306.2781325869651</v>
      </c>
      <c r="R392" s="11">
        <f t="shared" si="39"/>
        <v>52.141273183834805</v>
      </c>
      <c r="S392" s="12">
        <f t="shared" si="40"/>
        <v>47.858726816165195</v>
      </c>
      <c r="T392" s="37" t="str">
        <f t="shared" si="41"/>
        <v>BAJO</v>
      </c>
    </row>
    <row r="393" spans="2:20">
      <c r="B393" s="27">
        <v>384</v>
      </c>
      <c r="C393" s="33" t="s">
        <v>425</v>
      </c>
      <c r="D393" s="32" t="s">
        <v>38</v>
      </c>
      <c r="E393" s="32">
        <v>1</v>
      </c>
      <c r="F393" s="69"/>
      <c r="G393" s="69">
        <v>8308</v>
      </c>
      <c r="H393" s="40">
        <v>6595.6127999999999</v>
      </c>
      <c r="I393" s="7">
        <v>4884</v>
      </c>
      <c r="J393" s="7">
        <v>3100</v>
      </c>
      <c r="K393" s="7">
        <v>2787</v>
      </c>
      <c r="L393" s="7">
        <v>10080</v>
      </c>
      <c r="M393" s="28"/>
      <c r="N393" s="1">
        <f t="shared" si="35"/>
        <v>6</v>
      </c>
      <c r="O393" s="8">
        <f t="shared" si="36"/>
        <v>5959</v>
      </c>
      <c r="P393" s="9">
        <f t="shared" si="37"/>
        <v>5959</v>
      </c>
      <c r="Q393" s="10">
        <f t="shared" si="38"/>
        <v>2655.083419735824</v>
      </c>
      <c r="R393" s="11">
        <f t="shared" si="39"/>
        <v>44.555855340423292</v>
      </c>
      <c r="S393" s="12">
        <f t="shared" si="40"/>
        <v>55.444144659576708</v>
      </c>
      <c r="T393" s="37" t="str">
        <f t="shared" si="41"/>
        <v>BAJO</v>
      </c>
    </row>
    <row r="394" spans="2:20">
      <c r="B394" s="27">
        <v>385</v>
      </c>
      <c r="C394" s="33" t="s">
        <v>426</v>
      </c>
      <c r="D394" s="32" t="s">
        <v>38</v>
      </c>
      <c r="E394" s="32">
        <v>1</v>
      </c>
      <c r="F394" s="69"/>
      <c r="G394" s="69">
        <v>8308</v>
      </c>
      <c r="H394" s="40">
        <v>6595.6127999999999</v>
      </c>
      <c r="I394" s="7">
        <v>4884</v>
      </c>
      <c r="J394" s="7">
        <v>3100</v>
      </c>
      <c r="K394" s="7">
        <v>2787</v>
      </c>
      <c r="L394" s="7">
        <v>12374</v>
      </c>
      <c r="M394" s="28"/>
      <c r="N394" s="1">
        <f t="shared" ref="N394:N457" si="42">COUNT(F394:M394)</f>
        <v>6</v>
      </c>
      <c r="O394" s="8">
        <f t="shared" ref="O394:O457" si="43">IFERROR(ROUND(AVERAGE(F394:M394),0),0)</f>
        <v>6341</v>
      </c>
      <c r="P394" s="9">
        <f t="shared" ref="P394:P457" si="44">IFERROR(ROUND(+O394*E394,0),0)</f>
        <v>6341</v>
      </c>
      <c r="Q394" s="10">
        <f t="shared" ref="Q394:Q457" si="45">IFERROR(STDEVP(F394:M394),0)</f>
        <v>3306.2781325869651</v>
      </c>
      <c r="R394" s="11">
        <f t="shared" ref="R394:R457" si="46">IFERROR(Q394/O394*100,0)</f>
        <v>52.141273183834805</v>
      </c>
      <c r="S394" s="12">
        <f t="shared" ref="S394:S457" si="47">IFERROR(100-R394,0)</f>
        <v>47.858726816165195</v>
      </c>
      <c r="T394" s="37" t="str">
        <f t="shared" ref="T394:T457" si="48">IF(S394&gt;70,"ALTO","BAJO")</f>
        <v>BAJO</v>
      </c>
    </row>
    <row r="395" spans="2:20">
      <c r="B395" s="27">
        <v>386</v>
      </c>
      <c r="C395" s="33" t="s">
        <v>427</v>
      </c>
      <c r="D395" s="32" t="s">
        <v>38</v>
      </c>
      <c r="E395" s="32">
        <v>1</v>
      </c>
      <c r="F395" s="69"/>
      <c r="G395" s="69">
        <v>8308</v>
      </c>
      <c r="H395" s="40">
        <v>6595.6127999999999</v>
      </c>
      <c r="I395" s="7">
        <v>4884</v>
      </c>
      <c r="J395" s="7">
        <v>3100</v>
      </c>
      <c r="K395" s="7">
        <v>2787</v>
      </c>
      <c r="L395" s="7">
        <v>12374</v>
      </c>
      <c r="M395" s="28"/>
      <c r="N395" s="1">
        <f t="shared" si="42"/>
        <v>6</v>
      </c>
      <c r="O395" s="8">
        <f t="shared" si="43"/>
        <v>6341</v>
      </c>
      <c r="P395" s="9">
        <f t="shared" si="44"/>
        <v>6341</v>
      </c>
      <c r="Q395" s="10">
        <f t="shared" si="45"/>
        <v>3306.2781325869651</v>
      </c>
      <c r="R395" s="11">
        <f t="shared" si="46"/>
        <v>52.141273183834805</v>
      </c>
      <c r="S395" s="12">
        <f t="shared" si="47"/>
        <v>47.858726816165195</v>
      </c>
      <c r="T395" s="37" t="str">
        <f t="shared" si="48"/>
        <v>BAJO</v>
      </c>
    </row>
    <row r="396" spans="2:20">
      <c r="B396" s="27">
        <v>387</v>
      </c>
      <c r="C396" s="33" t="s">
        <v>428</v>
      </c>
      <c r="D396" s="32" t="s">
        <v>38</v>
      </c>
      <c r="E396" s="32">
        <v>1</v>
      </c>
      <c r="F396" s="69"/>
      <c r="G396" s="69">
        <v>8308</v>
      </c>
      <c r="H396" s="40">
        <v>6595.6127999999999</v>
      </c>
      <c r="I396" s="7">
        <v>4884</v>
      </c>
      <c r="J396" s="7">
        <v>3100</v>
      </c>
      <c r="K396" s="7">
        <v>2787</v>
      </c>
      <c r="L396" s="7">
        <v>12420</v>
      </c>
      <c r="M396" s="28"/>
      <c r="N396" s="1">
        <f t="shared" si="42"/>
        <v>6</v>
      </c>
      <c r="O396" s="8">
        <f t="shared" si="43"/>
        <v>6349</v>
      </c>
      <c r="P396" s="9">
        <f t="shared" si="44"/>
        <v>6349</v>
      </c>
      <c r="Q396" s="10">
        <f t="shared" si="45"/>
        <v>3320.2813588242902</v>
      </c>
      <c r="R396" s="11">
        <f t="shared" si="46"/>
        <v>52.296131025740912</v>
      </c>
      <c r="S396" s="12">
        <f t="shared" si="47"/>
        <v>47.703868974259088</v>
      </c>
      <c r="T396" s="37" t="str">
        <f t="shared" si="48"/>
        <v>BAJO</v>
      </c>
    </row>
    <row r="397" spans="2:20">
      <c r="B397" s="27">
        <v>388</v>
      </c>
      <c r="C397" s="33" t="s">
        <v>429</v>
      </c>
      <c r="D397" s="32" t="s">
        <v>38</v>
      </c>
      <c r="E397" s="32">
        <v>1</v>
      </c>
      <c r="F397" s="69"/>
      <c r="G397" s="69">
        <v>8308</v>
      </c>
      <c r="H397" s="40">
        <v>6595.6127999999999</v>
      </c>
      <c r="I397" s="7">
        <v>4884</v>
      </c>
      <c r="J397" s="7">
        <v>3100</v>
      </c>
      <c r="K397" s="7">
        <v>2787</v>
      </c>
      <c r="L397" s="7">
        <v>12374</v>
      </c>
      <c r="M397" s="28"/>
      <c r="N397" s="1">
        <f t="shared" si="42"/>
        <v>6</v>
      </c>
      <c r="O397" s="8">
        <f t="shared" si="43"/>
        <v>6341</v>
      </c>
      <c r="P397" s="9">
        <f t="shared" si="44"/>
        <v>6341</v>
      </c>
      <c r="Q397" s="10">
        <f t="shared" si="45"/>
        <v>3306.2781325869651</v>
      </c>
      <c r="R397" s="11">
        <f t="shared" si="46"/>
        <v>52.141273183834805</v>
      </c>
      <c r="S397" s="12">
        <f t="shared" si="47"/>
        <v>47.858726816165195</v>
      </c>
      <c r="T397" s="37" t="str">
        <f t="shared" si="48"/>
        <v>BAJO</v>
      </c>
    </row>
    <row r="398" spans="2:20">
      <c r="B398" s="27">
        <v>389</v>
      </c>
      <c r="C398" s="33" t="s">
        <v>430</v>
      </c>
      <c r="D398" s="32" t="s">
        <v>38</v>
      </c>
      <c r="E398" s="32">
        <v>1</v>
      </c>
      <c r="F398" s="69"/>
      <c r="G398" s="69">
        <v>7700</v>
      </c>
      <c r="H398" s="40">
        <v>6115.8090000000002</v>
      </c>
      <c r="I398" s="7">
        <v>4532</v>
      </c>
      <c r="J398" s="7">
        <v>3100</v>
      </c>
      <c r="K398" s="7">
        <v>2739</v>
      </c>
      <c r="L398" s="7">
        <v>12374</v>
      </c>
      <c r="M398" s="28"/>
      <c r="N398" s="1">
        <f t="shared" si="42"/>
        <v>6</v>
      </c>
      <c r="O398" s="8">
        <f t="shared" si="43"/>
        <v>6093</v>
      </c>
      <c r="P398" s="9">
        <f t="shared" si="44"/>
        <v>6093</v>
      </c>
      <c r="Q398" s="10">
        <f t="shared" si="45"/>
        <v>3283.2406484904718</v>
      </c>
      <c r="R398" s="11">
        <f t="shared" si="46"/>
        <v>53.88545295405337</v>
      </c>
      <c r="S398" s="12">
        <f t="shared" si="47"/>
        <v>46.11454704594663</v>
      </c>
      <c r="T398" s="37" t="str">
        <f t="shared" si="48"/>
        <v>BAJO</v>
      </c>
    </row>
    <row r="399" spans="2:20">
      <c r="B399" s="27">
        <v>390</v>
      </c>
      <c r="C399" s="33" t="s">
        <v>431</v>
      </c>
      <c r="D399" s="32" t="s">
        <v>38</v>
      </c>
      <c r="E399" s="32">
        <v>1</v>
      </c>
      <c r="F399" s="69"/>
      <c r="G399" s="69">
        <v>10673</v>
      </c>
      <c r="H399" s="40">
        <v>8435.6651999999995</v>
      </c>
      <c r="I399" s="7">
        <v>6199</v>
      </c>
      <c r="J399" s="7">
        <v>4100</v>
      </c>
      <c r="K399" s="7">
        <v>3652</v>
      </c>
      <c r="L399" s="7">
        <v>12420</v>
      </c>
      <c r="M399" s="28"/>
      <c r="N399" s="1">
        <f t="shared" si="42"/>
        <v>6</v>
      </c>
      <c r="O399" s="8">
        <f t="shared" si="43"/>
        <v>7580</v>
      </c>
      <c r="P399" s="9">
        <f t="shared" si="44"/>
        <v>7580</v>
      </c>
      <c r="Q399" s="10">
        <f t="shared" si="45"/>
        <v>3244.7690445754151</v>
      </c>
      <c r="R399" s="11">
        <f t="shared" si="46"/>
        <v>42.806979479886742</v>
      </c>
      <c r="S399" s="12">
        <f t="shared" si="47"/>
        <v>57.193020520113258</v>
      </c>
      <c r="T399" s="37" t="str">
        <f t="shared" si="48"/>
        <v>BAJO</v>
      </c>
    </row>
    <row r="400" spans="2:20">
      <c r="B400" s="27">
        <v>391</v>
      </c>
      <c r="C400" s="33" t="s">
        <v>432</v>
      </c>
      <c r="D400" s="32" t="s">
        <v>38</v>
      </c>
      <c r="E400" s="32">
        <v>1</v>
      </c>
      <c r="F400" s="69"/>
      <c r="G400" s="69">
        <v>12549</v>
      </c>
      <c r="H400" s="40">
        <v>9946.5162</v>
      </c>
      <c r="I400" s="7">
        <v>7345</v>
      </c>
      <c r="J400" s="7">
        <v>5000</v>
      </c>
      <c r="K400" s="7">
        <v>4421</v>
      </c>
      <c r="L400" s="7">
        <v>12374</v>
      </c>
      <c r="M400" s="28"/>
      <c r="N400" s="1">
        <f t="shared" si="42"/>
        <v>6</v>
      </c>
      <c r="O400" s="8">
        <f t="shared" si="43"/>
        <v>8606</v>
      </c>
      <c r="P400" s="9">
        <f t="shared" si="44"/>
        <v>8606</v>
      </c>
      <c r="Q400" s="10">
        <f t="shared" si="45"/>
        <v>3257.0344037547429</v>
      </c>
      <c r="R400" s="11">
        <f t="shared" si="46"/>
        <v>37.84608881890243</v>
      </c>
      <c r="S400" s="12">
        <f t="shared" si="47"/>
        <v>62.15391118109757</v>
      </c>
      <c r="T400" s="37" t="str">
        <f t="shared" si="48"/>
        <v>BAJO</v>
      </c>
    </row>
    <row r="401" spans="2:20">
      <c r="B401" s="27">
        <v>392</v>
      </c>
      <c r="C401" s="33" t="s">
        <v>433</v>
      </c>
      <c r="D401" s="32" t="s">
        <v>38</v>
      </c>
      <c r="E401" s="32">
        <v>1</v>
      </c>
      <c r="F401" s="69"/>
      <c r="G401" s="69">
        <v>35473</v>
      </c>
      <c r="H401" s="40">
        <v>26298.4614</v>
      </c>
      <c r="I401" s="7">
        <v>17123</v>
      </c>
      <c r="J401" s="7">
        <v>11300</v>
      </c>
      <c r="K401" s="7">
        <v>9226</v>
      </c>
      <c r="L401" s="7">
        <v>12374</v>
      </c>
      <c r="M401" s="28"/>
      <c r="N401" s="1">
        <f t="shared" si="42"/>
        <v>6</v>
      </c>
      <c r="O401" s="8">
        <f t="shared" si="43"/>
        <v>18632</v>
      </c>
      <c r="P401" s="9">
        <f t="shared" si="44"/>
        <v>18632</v>
      </c>
      <c r="Q401" s="10">
        <f t="shared" si="45"/>
        <v>9363.6230113129968</v>
      </c>
      <c r="R401" s="11">
        <f t="shared" si="46"/>
        <v>50.255597956810846</v>
      </c>
      <c r="S401" s="12">
        <f t="shared" si="47"/>
        <v>49.744402043189154</v>
      </c>
      <c r="T401" s="37" t="str">
        <f t="shared" si="48"/>
        <v>BAJO</v>
      </c>
    </row>
    <row r="402" spans="2:20">
      <c r="B402" s="27">
        <v>393</v>
      </c>
      <c r="C402" s="33" t="s">
        <v>434</v>
      </c>
      <c r="D402" s="32" t="s">
        <v>38</v>
      </c>
      <c r="E402" s="32">
        <v>1</v>
      </c>
      <c r="F402" s="69"/>
      <c r="G402" s="69"/>
      <c r="H402" s="40">
        <v>2872.0650000000001</v>
      </c>
      <c r="I402" s="7">
        <v>11341</v>
      </c>
      <c r="J402" s="7">
        <v>7900</v>
      </c>
      <c r="K402" s="7"/>
      <c r="L402" s="7">
        <v>7702</v>
      </c>
      <c r="M402" s="28"/>
      <c r="N402" s="1">
        <f t="shared" si="42"/>
        <v>4</v>
      </c>
      <c r="O402" s="8">
        <f t="shared" si="43"/>
        <v>7454</v>
      </c>
      <c r="P402" s="9">
        <f t="shared" si="44"/>
        <v>7454</v>
      </c>
      <c r="Q402" s="10">
        <f t="shared" si="45"/>
        <v>3015.1002108416192</v>
      </c>
      <c r="R402" s="11">
        <f t="shared" si="46"/>
        <v>40.449425957091748</v>
      </c>
      <c r="S402" s="12">
        <f t="shared" si="47"/>
        <v>59.550574042908252</v>
      </c>
      <c r="T402" s="37" t="str">
        <f t="shared" si="48"/>
        <v>BAJO</v>
      </c>
    </row>
    <row r="403" spans="2:20">
      <c r="B403" s="27">
        <v>394</v>
      </c>
      <c r="C403" s="33" t="s">
        <v>435</v>
      </c>
      <c r="D403" s="32" t="s">
        <v>38</v>
      </c>
      <c r="E403" s="32">
        <v>1</v>
      </c>
      <c r="F403" s="69"/>
      <c r="G403" s="69"/>
      <c r="H403" s="40">
        <v>3446.4780000000001</v>
      </c>
      <c r="I403" s="7">
        <v>13425</v>
      </c>
      <c r="J403" s="7">
        <v>9200</v>
      </c>
      <c r="K403" s="7"/>
      <c r="L403" s="7">
        <v>7673</v>
      </c>
      <c r="M403" s="28"/>
      <c r="N403" s="1">
        <f t="shared" si="42"/>
        <v>4</v>
      </c>
      <c r="O403" s="8">
        <f t="shared" si="43"/>
        <v>8436</v>
      </c>
      <c r="P403" s="9">
        <f t="shared" si="44"/>
        <v>8436</v>
      </c>
      <c r="Q403" s="10">
        <f t="shared" si="45"/>
        <v>3569.009517056621</v>
      </c>
      <c r="R403" s="11">
        <f t="shared" si="46"/>
        <v>42.306893279476306</v>
      </c>
      <c r="S403" s="12">
        <f t="shared" si="47"/>
        <v>57.693106720523694</v>
      </c>
      <c r="T403" s="37" t="str">
        <f t="shared" si="48"/>
        <v>BAJO</v>
      </c>
    </row>
    <row r="404" spans="2:20">
      <c r="B404" s="27">
        <v>395</v>
      </c>
      <c r="C404" s="33" t="s">
        <v>436</v>
      </c>
      <c r="D404" s="32" t="s">
        <v>38</v>
      </c>
      <c r="E404" s="32">
        <v>1</v>
      </c>
      <c r="F404" s="69"/>
      <c r="G404" s="69">
        <v>85577</v>
      </c>
      <c r="H404" s="40">
        <v>65645.269199999995</v>
      </c>
      <c r="I404" s="7">
        <v>45713</v>
      </c>
      <c r="J404" s="7">
        <v>28500</v>
      </c>
      <c r="K404" s="7">
        <v>24445</v>
      </c>
      <c r="L404" s="7">
        <v>28579</v>
      </c>
      <c r="M404" s="28"/>
      <c r="N404" s="1">
        <f t="shared" si="42"/>
        <v>6</v>
      </c>
      <c r="O404" s="8">
        <f t="shared" si="43"/>
        <v>46410</v>
      </c>
      <c r="P404" s="9">
        <f t="shared" si="44"/>
        <v>46410</v>
      </c>
      <c r="Q404" s="10">
        <f t="shared" si="45"/>
        <v>22456.28777984561</v>
      </c>
      <c r="R404" s="11">
        <f t="shared" si="46"/>
        <v>48.386743761787564</v>
      </c>
      <c r="S404" s="12">
        <f t="shared" si="47"/>
        <v>51.613256238212436</v>
      </c>
      <c r="T404" s="37" t="str">
        <f t="shared" si="48"/>
        <v>BAJO</v>
      </c>
    </row>
    <row r="405" spans="2:20">
      <c r="B405" s="27">
        <v>396</v>
      </c>
      <c r="C405" s="33" t="s">
        <v>437</v>
      </c>
      <c r="D405" s="32" t="s">
        <v>38</v>
      </c>
      <c r="E405" s="32">
        <v>1</v>
      </c>
      <c r="F405" s="69"/>
      <c r="G405" s="69">
        <v>160908</v>
      </c>
      <c r="H405" s="40">
        <v>127170.21120000001</v>
      </c>
      <c r="I405" s="7">
        <v>93432</v>
      </c>
      <c r="J405" s="7">
        <v>74600</v>
      </c>
      <c r="K405" s="7">
        <v>66764</v>
      </c>
      <c r="L405" s="7">
        <v>68330</v>
      </c>
      <c r="M405" s="28"/>
      <c r="N405" s="1">
        <f t="shared" si="42"/>
        <v>6</v>
      </c>
      <c r="O405" s="8">
        <f t="shared" si="43"/>
        <v>98534</v>
      </c>
      <c r="P405" s="9">
        <f t="shared" si="44"/>
        <v>98534</v>
      </c>
      <c r="Q405" s="10">
        <f t="shared" si="45"/>
        <v>34715.581861472441</v>
      </c>
      <c r="R405" s="11">
        <f t="shared" si="46"/>
        <v>35.232084216080182</v>
      </c>
      <c r="S405" s="12">
        <f t="shared" si="47"/>
        <v>64.767915783919818</v>
      </c>
      <c r="T405" s="37" t="str">
        <f t="shared" si="48"/>
        <v>BAJO</v>
      </c>
    </row>
    <row r="406" spans="2:20">
      <c r="B406" s="27">
        <v>397</v>
      </c>
      <c r="C406" s="33" t="s">
        <v>438</v>
      </c>
      <c r="D406" s="32" t="s">
        <v>38</v>
      </c>
      <c r="E406" s="32">
        <v>1</v>
      </c>
      <c r="F406" s="69"/>
      <c r="G406" s="69">
        <v>154746</v>
      </c>
      <c r="H406" s="40">
        <v>122310.3876</v>
      </c>
      <c r="I406" s="7">
        <v>89874</v>
      </c>
      <c r="J406" s="7">
        <v>64900</v>
      </c>
      <c r="K406" s="7">
        <v>60420</v>
      </c>
      <c r="L406" s="7">
        <v>54419</v>
      </c>
      <c r="M406" s="28"/>
      <c r="N406" s="1">
        <f t="shared" si="42"/>
        <v>6</v>
      </c>
      <c r="O406" s="8">
        <f t="shared" si="43"/>
        <v>91112</v>
      </c>
      <c r="P406" s="9">
        <f t="shared" si="44"/>
        <v>91112</v>
      </c>
      <c r="Q406" s="10">
        <f t="shared" si="45"/>
        <v>36513.928951160524</v>
      </c>
      <c r="R406" s="11">
        <f t="shared" si="46"/>
        <v>40.07587249885912</v>
      </c>
      <c r="S406" s="12">
        <f t="shared" si="47"/>
        <v>59.92412750114088</v>
      </c>
      <c r="T406" s="37" t="str">
        <f t="shared" si="48"/>
        <v>BAJO</v>
      </c>
    </row>
    <row r="407" spans="2:20">
      <c r="B407" s="27">
        <v>398</v>
      </c>
      <c r="C407" s="33" t="s">
        <v>439</v>
      </c>
      <c r="D407" s="32" t="s">
        <v>38</v>
      </c>
      <c r="E407" s="32">
        <v>1</v>
      </c>
      <c r="F407" s="69"/>
      <c r="G407" s="69">
        <v>140097</v>
      </c>
      <c r="H407" s="40">
        <v>110743.9302</v>
      </c>
      <c r="I407" s="7">
        <v>81391</v>
      </c>
      <c r="J407" s="7">
        <v>64300</v>
      </c>
      <c r="K407" s="7">
        <v>58388</v>
      </c>
      <c r="L407" s="7">
        <v>57279</v>
      </c>
      <c r="M407" s="28"/>
      <c r="N407" s="1">
        <f t="shared" si="42"/>
        <v>6</v>
      </c>
      <c r="O407" s="8">
        <f t="shared" si="43"/>
        <v>85366</v>
      </c>
      <c r="P407" s="9">
        <f t="shared" si="44"/>
        <v>85366</v>
      </c>
      <c r="Q407" s="10">
        <f t="shared" si="45"/>
        <v>30593.547072340447</v>
      </c>
      <c r="R407" s="11">
        <f t="shared" si="46"/>
        <v>35.83809370515246</v>
      </c>
      <c r="S407" s="12">
        <f t="shared" si="47"/>
        <v>64.16190629484754</v>
      </c>
      <c r="T407" s="37" t="str">
        <f t="shared" si="48"/>
        <v>BAJO</v>
      </c>
    </row>
    <row r="408" spans="2:20">
      <c r="B408" s="27">
        <v>399</v>
      </c>
      <c r="C408" s="33" t="s">
        <v>440</v>
      </c>
      <c r="D408" s="32" t="s">
        <v>38</v>
      </c>
      <c r="E408" s="32">
        <v>1</v>
      </c>
      <c r="F408" s="69"/>
      <c r="G408" s="69">
        <v>120844</v>
      </c>
      <c r="H408" s="40">
        <v>100429.5966</v>
      </c>
      <c r="I408" s="7">
        <v>80016</v>
      </c>
      <c r="J408" s="7">
        <v>70600</v>
      </c>
      <c r="K408" s="7">
        <v>67080</v>
      </c>
      <c r="L408" s="7">
        <v>56043</v>
      </c>
      <c r="M408" s="28"/>
      <c r="N408" s="1">
        <f t="shared" si="42"/>
        <v>6</v>
      </c>
      <c r="O408" s="8">
        <f t="shared" si="43"/>
        <v>82502</v>
      </c>
      <c r="P408" s="9">
        <f t="shared" si="44"/>
        <v>82502</v>
      </c>
      <c r="Q408" s="10">
        <f t="shared" si="45"/>
        <v>21898.486434732611</v>
      </c>
      <c r="R408" s="11">
        <f t="shared" si="46"/>
        <v>26.542976454792139</v>
      </c>
      <c r="S408" s="12">
        <f t="shared" si="47"/>
        <v>73.457023545207861</v>
      </c>
      <c r="T408" s="37" t="str">
        <f t="shared" si="48"/>
        <v>ALTO</v>
      </c>
    </row>
    <row r="409" spans="2:20">
      <c r="B409" s="27">
        <v>400</v>
      </c>
      <c r="C409" s="33" t="s">
        <v>441</v>
      </c>
      <c r="D409" s="32" t="s">
        <v>38</v>
      </c>
      <c r="E409" s="32">
        <v>1</v>
      </c>
      <c r="F409" s="69"/>
      <c r="G409" s="69">
        <v>132566</v>
      </c>
      <c r="H409" s="40">
        <v>109569.0384</v>
      </c>
      <c r="I409" s="7">
        <v>86572</v>
      </c>
      <c r="J409" s="7">
        <v>66400</v>
      </c>
      <c r="K409" s="7">
        <v>62601</v>
      </c>
      <c r="L409" s="7">
        <v>53970</v>
      </c>
      <c r="M409" s="28"/>
      <c r="N409" s="1">
        <f t="shared" si="42"/>
        <v>6</v>
      </c>
      <c r="O409" s="8">
        <f t="shared" si="43"/>
        <v>85280</v>
      </c>
      <c r="P409" s="9">
        <f t="shared" si="44"/>
        <v>85280</v>
      </c>
      <c r="Q409" s="10">
        <f t="shared" si="45"/>
        <v>27924.600823035831</v>
      </c>
      <c r="R409" s="11">
        <f t="shared" si="46"/>
        <v>32.744606968850647</v>
      </c>
      <c r="S409" s="12">
        <f t="shared" si="47"/>
        <v>67.255393031149353</v>
      </c>
      <c r="T409" s="37" t="str">
        <f t="shared" si="48"/>
        <v>BAJO</v>
      </c>
    </row>
    <row r="410" spans="2:20">
      <c r="B410" s="27">
        <v>401</v>
      </c>
      <c r="C410" s="33" t="s">
        <v>442</v>
      </c>
      <c r="D410" s="32" t="s">
        <v>38</v>
      </c>
      <c r="E410" s="32">
        <v>1</v>
      </c>
      <c r="F410" s="69"/>
      <c r="G410" s="69">
        <v>154731</v>
      </c>
      <c r="H410" s="40">
        <v>122292.045</v>
      </c>
      <c r="I410" s="7">
        <v>89853</v>
      </c>
      <c r="J410" s="7">
        <v>61500</v>
      </c>
      <c r="K410" s="7">
        <v>58088</v>
      </c>
      <c r="L410" s="7">
        <v>49681</v>
      </c>
      <c r="M410" s="28"/>
      <c r="N410" s="1">
        <f t="shared" si="42"/>
        <v>6</v>
      </c>
      <c r="O410" s="8">
        <f t="shared" si="43"/>
        <v>89358</v>
      </c>
      <c r="P410" s="9">
        <f t="shared" si="44"/>
        <v>89358</v>
      </c>
      <c r="Q410" s="10">
        <f t="shared" si="45"/>
        <v>38049.684329848475</v>
      </c>
      <c r="R410" s="11">
        <f t="shared" si="46"/>
        <v>42.581172731986477</v>
      </c>
      <c r="S410" s="12">
        <f t="shared" si="47"/>
        <v>57.418827268013523</v>
      </c>
      <c r="T410" s="37" t="str">
        <f t="shared" si="48"/>
        <v>BAJO</v>
      </c>
    </row>
    <row r="411" spans="2:20">
      <c r="B411" s="27">
        <v>402</v>
      </c>
      <c r="C411" s="33" t="s">
        <v>443</v>
      </c>
      <c r="D411" s="32" t="s">
        <v>38</v>
      </c>
      <c r="E411" s="32">
        <v>1</v>
      </c>
      <c r="F411" s="69"/>
      <c r="G411" s="69">
        <v>185725</v>
      </c>
      <c r="H411" s="40">
        <v>147014.9736</v>
      </c>
      <c r="I411" s="7">
        <v>108305</v>
      </c>
      <c r="J411" s="7">
        <v>74600</v>
      </c>
      <c r="K411" s="7">
        <v>70505</v>
      </c>
      <c r="L411" s="7">
        <v>60266</v>
      </c>
      <c r="M411" s="28"/>
      <c r="N411" s="1">
        <f t="shared" si="42"/>
        <v>6</v>
      </c>
      <c r="O411" s="8">
        <f t="shared" si="43"/>
        <v>107736</v>
      </c>
      <c r="P411" s="9">
        <f t="shared" si="44"/>
        <v>107736</v>
      </c>
      <c r="Q411" s="10">
        <f t="shared" si="45"/>
        <v>45392.709411074255</v>
      </c>
      <c r="R411" s="11">
        <f t="shared" si="46"/>
        <v>42.133278951394388</v>
      </c>
      <c r="S411" s="12">
        <f t="shared" si="47"/>
        <v>57.866721048605612</v>
      </c>
      <c r="T411" s="37" t="str">
        <f t="shared" si="48"/>
        <v>BAJO</v>
      </c>
    </row>
    <row r="412" spans="2:20">
      <c r="B412" s="27">
        <v>403</v>
      </c>
      <c r="C412" s="33" t="s">
        <v>444</v>
      </c>
      <c r="D412" s="32" t="s">
        <v>38</v>
      </c>
      <c r="E412" s="32">
        <v>1</v>
      </c>
      <c r="F412" s="69"/>
      <c r="G412" s="69">
        <v>59727</v>
      </c>
      <c r="H412" s="40">
        <v>47237.987399999998</v>
      </c>
      <c r="I412" s="7">
        <v>34749</v>
      </c>
      <c r="J412" s="7">
        <v>23100</v>
      </c>
      <c r="K412" s="7">
        <v>20210</v>
      </c>
      <c r="L412" s="7">
        <v>160650</v>
      </c>
      <c r="M412" s="28"/>
      <c r="N412" s="1">
        <f t="shared" si="42"/>
        <v>6</v>
      </c>
      <c r="O412" s="8">
        <f t="shared" si="43"/>
        <v>57612</v>
      </c>
      <c r="P412" s="9">
        <f t="shared" si="44"/>
        <v>57612</v>
      </c>
      <c r="Q412" s="10">
        <f t="shared" si="45"/>
        <v>48030.593241472438</v>
      </c>
      <c r="R412" s="11">
        <f t="shared" si="46"/>
        <v>83.369078041853157</v>
      </c>
      <c r="S412" s="12">
        <f t="shared" si="47"/>
        <v>16.630921958146843</v>
      </c>
      <c r="T412" s="37" t="str">
        <f t="shared" si="48"/>
        <v>BAJO</v>
      </c>
    </row>
    <row r="413" spans="2:20">
      <c r="B413" s="27">
        <v>404</v>
      </c>
      <c r="C413" s="33" t="s">
        <v>445</v>
      </c>
      <c r="D413" s="32" t="s">
        <v>38</v>
      </c>
      <c r="E413" s="32">
        <v>1</v>
      </c>
      <c r="F413" s="69"/>
      <c r="G413" s="69">
        <v>123092</v>
      </c>
      <c r="H413" s="40">
        <v>97291.081200000001</v>
      </c>
      <c r="I413" s="7">
        <v>71490</v>
      </c>
      <c r="J413" s="7">
        <v>68400</v>
      </c>
      <c r="K413" s="7">
        <v>59813</v>
      </c>
      <c r="L413" s="7">
        <v>1224954</v>
      </c>
      <c r="M413" s="28"/>
      <c r="N413" s="1">
        <f t="shared" si="42"/>
        <v>6</v>
      </c>
      <c r="O413" s="8">
        <f t="shared" si="43"/>
        <v>274173</v>
      </c>
      <c r="P413" s="9">
        <f t="shared" si="44"/>
        <v>274173</v>
      </c>
      <c r="Q413" s="10">
        <f t="shared" si="45"/>
        <v>425728.85097944055</v>
      </c>
      <c r="R413" s="11">
        <f t="shared" si="46"/>
        <v>155.27745291456145</v>
      </c>
      <c r="S413" s="12">
        <f t="shared" si="47"/>
        <v>-55.277452914561451</v>
      </c>
      <c r="T413" s="37" t="str">
        <f t="shared" si="48"/>
        <v>BAJO</v>
      </c>
    </row>
    <row r="414" spans="2:20">
      <c r="B414" s="27">
        <v>405</v>
      </c>
      <c r="C414" s="33" t="s">
        <v>446</v>
      </c>
      <c r="D414" s="32" t="s">
        <v>38</v>
      </c>
      <c r="E414" s="32">
        <v>1</v>
      </c>
      <c r="F414" s="69"/>
      <c r="G414" s="69">
        <v>99351</v>
      </c>
      <c r="H414" s="40">
        <v>78540.116999999998</v>
      </c>
      <c r="I414" s="7">
        <v>57729</v>
      </c>
      <c r="J414" s="7">
        <v>44200</v>
      </c>
      <c r="K414" s="7">
        <v>38608</v>
      </c>
      <c r="L414" s="7">
        <v>217675</v>
      </c>
      <c r="M414" s="28"/>
      <c r="N414" s="1">
        <f t="shared" si="42"/>
        <v>6</v>
      </c>
      <c r="O414" s="8">
        <f t="shared" si="43"/>
        <v>89351</v>
      </c>
      <c r="P414" s="9">
        <f t="shared" si="44"/>
        <v>89351</v>
      </c>
      <c r="Q414" s="10">
        <f t="shared" si="45"/>
        <v>60960.834284337034</v>
      </c>
      <c r="R414" s="11">
        <f t="shared" si="46"/>
        <v>68.226247366383177</v>
      </c>
      <c r="S414" s="12">
        <f t="shared" si="47"/>
        <v>31.773752633616823</v>
      </c>
      <c r="T414" s="37" t="str">
        <f t="shared" si="48"/>
        <v>BAJO</v>
      </c>
    </row>
    <row r="415" spans="2:20">
      <c r="B415" s="27">
        <v>406</v>
      </c>
      <c r="C415" s="33" t="s">
        <v>447</v>
      </c>
      <c r="D415" s="32" t="s">
        <v>38</v>
      </c>
      <c r="E415" s="32">
        <v>1</v>
      </c>
      <c r="F415" s="69"/>
      <c r="G415" s="69">
        <v>29951</v>
      </c>
      <c r="H415" s="40">
        <v>23669.677199999998</v>
      </c>
      <c r="I415" s="7">
        <v>17389</v>
      </c>
      <c r="J415" s="7">
        <v>11800</v>
      </c>
      <c r="K415" s="7">
        <v>10662</v>
      </c>
      <c r="L415" s="7">
        <v>10710</v>
      </c>
      <c r="M415" s="28"/>
      <c r="N415" s="1">
        <f t="shared" si="42"/>
        <v>6</v>
      </c>
      <c r="O415" s="8">
        <f t="shared" si="43"/>
        <v>17364</v>
      </c>
      <c r="P415" s="9">
        <f t="shared" si="44"/>
        <v>17364</v>
      </c>
      <c r="Q415" s="10">
        <f t="shared" si="45"/>
        <v>7284.0622143069559</v>
      </c>
      <c r="R415" s="11">
        <f t="shared" si="46"/>
        <v>41.949218004532113</v>
      </c>
      <c r="S415" s="12">
        <f t="shared" si="47"/>
        <v>58.050781995467887</v>
      </c>
      <c r="T415" s="37" t="str">
        <f t="shared" si="48"/>
        <v>BAJO</v>
      </c>
    </row>
    <row r="416" spans="2:20">
      <c r="B416" s="27">
        <v>407</v>
      </c>
      <c r="C416" s="33" t="s">
        <v>448</v>
      </c>
      <c r="D416" s="32" t="s">
        <v>38</v>
      </c>
      <c r="E416" s="32">
        <v>1</v>
      </c>
      <c r="F416" s="69"/>
      <c r="G416" s="69">
        <v>142130</v>
      </c>
      <c r="H416" s="40">
        <v>112335.87480000001</v>
      </c>
      <c r="I416" s="7">
        <v>82542</v>
      </c>
      <c r="J416" s="7">
        <v>56200</v>
      </c>
      <c r="K416" s="7">
        <v>49075</v>
      </c>
      <c r="L416" s="7">
        <v>243284</v>
      </c>
      <c r="M416" s="28"/>
      <c r="N416" s="1">
        <f t="shared" si="42"/>
        <v>6</v>
      </c>
      <c r="O416" s="8">
        <f t="shared" si="43"/>
        <v>114261</v>
      </c>
      <c r="P416" s="9">
        <f t="shared" si="44"/>
        <v>114261</v>
      </c>
      <c r="Q416" s="10">
        <f t="shared" si="45"/>
        <v>65896.017930914095</v>
      </c>
      <c r="R416" s="11">
        <f t="shared" si="46"/>
        <v>57.671487148645731</v>
      </c>
      <c r="S416" s="12">
        <f t="shared" si="47"/>
        <v>42.328512851354269</v>
      </c>
      <c r="T416" s="37" t="str">
        <f t="shared" si="48"/>
        <v>BAJO</v>
      </c>
    </row>
    <row r="417" spans="2:20">
      <c r="B417" s="27">
        <v>408</v>
      </c>
      <c r="C417" s="33" t="s">
        <v>449</v>
      </c>
      <c r="D417" s="32" t="s">
        <v>38</v>
      </c>
      <c r="E417" s="32">
        <v>1</v>
      </c>
      <c r="F417" s="69"/>
      <c r="G417" s="69">
        <v>171338</v>
      </c>
      <c r="H417" s="40">
        <v>144737.595</v>
      </c>
      <c r="I417" s="7">
        <v>118138</v>
      </c>
      <c r="J417" s="7">
        <v>82100</v>
      </c>
      <c r="K417" s="7">
        <v>71755</v>
      </c>
      <c r="L417" s="7">
        <v>450288</v>
      </c>
      <c r="M417" s="28"/>
      <c r="N417" s="1">
        <f t="shared" si="42"/>
        <v>6</v>
      </c>
      <c r="O417" s="8">
        <f t="shared" si="43"/>
        <v>173059</v>
      </c>
      <c r="P417" s="9">
        <f t="shared" si="44"/>
        <v>173059</v>
      </c>
      <c r="Q417" s="10">
        <f t="shared" si="45"/>
        <v>128590.65453345336</v>
      </c>
      <c r="R417" s="11">
        <f t="shared" si="46"/>
        <v>74.304517264894258</v>
      </c>
      <c r="S417" s="12">
        <f t="shared" si="47"/>
        <v>25.695482735105742</v>
      </c>
      <c r="T417" s="37" t="str">
        <f t="shared" si="48"/>
        <v>BAJO</v>
      </c>
    </row>
    <row r="418" spans="2:20">
      <c r="B418" s="27">
        <v>409</v>
      </c>
      <c r="C418" s="33" t="s">
        <v>450</v>
      </c>
      <c r="D418" s="32" t="s">
        <v>38</v>
      </c>
      <c r="E418" s="32">
        <v>1</v>
      </c>
      <c r="F418" s="69"/>
      <c r="G418" s="69">
        <v>17038</v>
      </c>
      <c r="H418" s="40">
        <v>13497.2574</v>
      </c>
      <c r="I418" s="7">
        <v>9956</v>
      </c>
      <c r="J418" s="7">
        <v>7200</v>
      </c>
      <c r="K418" s="7">
        <v>6536</v>
      </c>
      <c r="L418" s="7">
        <v>6426</v>
      </c>
      <c r="M418" s="28"/>
      <c r="N418" s="1">
        <f t="shared" si="42"/>
        <v>6</v>
      </c>
      <c r="O418" s="8">
        <f t="shared" si="43"/>
        <v>10109</v>
      </c>
      <c r="P418" s="9">
        <f t="shared" si="44"/>
        <v>10109</v>
      </c>
      <c r="Q418" s="10">
        <f t="shared" si="45"/>
        <v>3964.5898719528277</v>
      </c>
      <c r="R418" s="11">
        <f t="shared" si="46"/>
        <v>39.218417963723688</v>
      </c>
      <c r="S418" s="12">
        <f t="shared" si="47"/>
        <v>60.781582036276312</v>
      </c>
      <c r="T418" s="37" t="str">
        <f t="shared" si="48"/>
        <v>BAJO</v>
      </c>
    </row>
    <row r="419" spans="2:20">
      <c r="B419" s="27">
        <v>410</v>
      </c>
      <c r="C419" s="33" t="s">
        <v>451</v>
      </c>
      <c r="D419" s="32" t="s">
        <v>38</v>
      </c>
      <c r="E419" s="32">
        <v>1</v>
      </c>
      <c r="F419" s="69"/>
      <c r="G419" s="69">
        <v>67328</v>
      </c>
      <c r="H419" s="40">
        <v>53226.363599999997</v>
      </c>
      <c r="I419" s="7">
        <v>39124</v>
      </c>
      <c r="J419" s="7">
        <v>29700</v>
      </c>
      <c r="K419" s="7">
        <v>28851</v>
      </c>
      <c r="L419" s="7">
        <v>22248</v>
      </c>
      <c r="M419" s="28"/>
      <c r="N419" s="1">
        <f t="shared" si="42"/>
        <v>6</v>
      </c>
      <c r="O419" s="8">
        <f t="shared" si="43"/>
        <v>40080</v>
      </c>
      <c r="P419" s="9">
        <f t="shared" si="44"/>
        <v>40080</v>
      </c>
      <c r="Q419" s="10">
        <f t="shared" si="45"/>
        <v>15641.874246953117</v>
      </c>
      <c r="R419" s="11">
        <f t="shared" si="46"/>
        <v>39.026632352677439</v>
      </c>
      <c r="S419" s="12">
        <f t="shared" si="47"/>
        <v>60.973367647322561</v>
      </c>
      <c r="T419" s="37" t="str">
        <f t="shared" si="48"/>
        <v>BAJO</v>
      </c>
    </row>
    <row r="420" spans="2:20">
      <c r="B420" s="27">
        <v>411</v>
      </c>
      <c r="C420" s="33" t="s">
        <v>452</v>
      </c>
      <c r="D420" s="32" t="s">
        <v>38</v>
      </c>
      <c r="E420" s="32">
        <v>1</v>
      </c>
      <c r="F420" s="69"/>
      <c r="G420" s="69">
        <v>60559</v>
      </c>
      <c r="H420" s="40">
        <v>47885.770799999998</v>
      </c>
      <c r="I420" s="7">
        <v>35213</v>
      </c>
      <c r="J420" s="7">
        <v>23300</v>
      </c>
      <c r="K420" s="7">
        <v>21838</v>
      </c>
      <c r="L420" s="7">
        <v>19207</v>
      </c>
      <c r="M420" s="28"/>
      <c r="N420" s="1">
        <f t="shared" si="42"/>
        <v>6</v>
      </c>
      <c r="O420" s="8">
        <f t="shared" si="43"/>
        <v>34667</v>
      </c>
      <c r="P420" s="9">
        <f t="shared" si="44"/>
        <v>34667</v>
      </c>
      <c r="Q420" s="10">
        <f t="shared" si="45"/>
        <v>15156.039562739286</v>
      </c>
      <c r="R420" s="11">
        <f t="shared" si="46"/>
        <v>43.718924518242957</v>
      </c>
      <c r="S420" s="12">
        <f t="shared" si="47"/>
        <v>56.281075481757043</v>
      </c>
      <c r="T420" s="37" t="str">
        <f t="shared" si="48"/>
        <v>BAJO</v>
      </c>
    </row>
    <row r="421" spans="2:20">
      <c r="B421" s="27">
        <v>412</v>
      </c>
      <c r="C421" s="33" t="s">
        <v>453</v>
      </c>
      <c r="D421" s="32" t="s">
        <v>38</v>
      </c>
      <c r="E421" s="32">
        <v>1</v>
      </c>
      <c r="F421" s="69"/>
      <c r="G421" s="69">
        <v>81156</v>
      </c>
      <c r="H421" s="40">
        <v>69444.118199999997</v>
      </c>
      <c r="I421" s="7">
        <v>57732</v>
      </c>
      <c r="J421" s="7">
        <v>40400</v>
      </c>
      <c r="K421" s="7">
        <v>37685</v>
      </c>
      <c r="L421" s="7">
        <v>33736</v>
      </c>
      <c r="M421" s="28"/>
      <c r="N421" s="1">
        <f t="shared" si="42"/>
        <v>6</v>
      </c>
      <c r="O421" s="8">
        <f t="shared" si="43"/>
        <v>53359</v>
      </c>
      <c r="P421" s="9">
        <f t="shared" si="44"/>
        <v>53359</v>
      </c>
      <c r="Q421" s="10">
        <f t="shared" si="45"/>
        <v>17555.623274696401</v>
      </c>
      <c r="R421" s="11">
        <f t="shared" si="46"/>
        <v>32.900960053030232</v>
      </c>
      <c r="S421" s="12">
        <f t="shared" si="47"/>
        <v>67.099039946969768</v>
      </c>
      <c r="T421" s="37" t="str">
        <f t="shared" si="48"/>
        <v>BAJO</v>
      </c>
    </row>
    <row r="422" spans="2:20">
      <c r="B422" s="27">
        <v>413</v>
      </c>
      <c r="C422" s="33" t="s">
        <v>454</v>
      </c>
      <c r="D422" s="32" t="s">
        <v>38</v>
      </c>
      <c r="E422" s="32">
        <v>1</v>
      </c>
      <c r="F422" s="69"/>
      <c r="G422" s="69">
        <v>121534</v>
      </c>
      <c r="H422" s="40">
        <v>96068.8848</v>
      </c>
      <c r="I422" s="7">
        <v>70604</v>
      </c>
      <c r="J422" s="7">
        <v>50600</v>
      </c>
      <c r="K422" s="7">
        <v>44206</v>
      </c>
      <c r="L422" s="7">
        <v>179262</v>
      </c>
      <c r="M422" s="28"/>
      <c r="N422" s="1">
        <f t="shared" si="42"/>
        <v>6</v>
      </c>
      <c r="O422" s="8">
        <f t="shared" si="43"/>
        <v>93712</v>
      </c>
      <c r="P422" s="9">
        <f t="shared" si="44"/>
        <v>93712</v>
      </c>
      <c r="Q422" s="10">
        <f t="shared" si="45"/>
        <v>46443.315508573556</v>
      </c>
      <c r="R422" s="11">
        <f t="shared" si="46"/>
        <v>49.559624710361064</v>
      </c>
      <c r="S422" s="12">
        <f t="shared" si="47"/>
        <v>50.440375289638936</v>
      </c>
      <c r="T422" s="37" t="str">
        <f t="shared" si="48"/>
        <v>BAJO</v>
      </c>
    </row>
    <row r="423" spans="2:20">
      <c r="B423" s="27">
        <v>414</v>
      </c>
      <c r="C423" s="33" t="s">
        <v>455</v>
      </c>
      <c r="D423" s="32" t="s">
        <v>38</v>
      </c>
      <c r="E423" s="32">
        <v>1</v>
      </c>
      <c r="F423" s="69"/>
      <c r="G423" s="69">
        <v>106688.88</v>
      </c>
      <c r="H423" s="40">
        <v>79323.056400000001</v>
      </c>
      <c r="I423" s="7">
        <v>98786</v>
      </c>
      <c r="J423" s="7">
        <v>50500</v>
      </c>
      <c r="K423" s="7"/>
      <c r="L423" s="7"/>
      <c r="M423" s="28"/>
      <c r="N423" s="1">
        <f t="shared" si="42"/>
        <v>4</v>
      </c>
      <c r="O423" s="8">
        <f t="shared" si="43"/>
        <v>83824</v>
      </c>
      <c r="P423" s="9">
        <f t="shared" si="44"/>
        <v>83824</v>
      </c>
      <c r="Q423" s="10">
        <f t="shared" si="45"/>
        <v>21664.554286710885</v>
      </c>
      <c r="R423" s="11">
        <f t="shared" si="46"/>
        <v>25.845288087792142</v>
      </c>
      <c r="S423" s="12">
        <f t="shared" si="47"/>
        <v>74.154711912207858</v>
      </c>
      <c r="T423" s="37" t="str">
        <f t="shared" si="48"/>
        <v>ALTO</v>
      </c>
    </row>
    <row r="424" spans="2:20">
      <c r="B424" s="27">
        <v>415</v>
      </c>
      <c r="C424" s="33" t="s">
        <v>456</v>
      </c>
      <c r="D424" s="32" t="s">
        <v>38</v>
      </c>
      <c r="E424" s="32">
        <v>1</v>
      </c>
      <c r="F424" s="69"/>
      <c r="G424" s="69">
        <v>2079</v>
      </c>
      <c r="H424" s="40">
        <v>1650.8340000000001</v>
      </c>
      <c r="I424" s="7">
        <v>1223</v>
      </c>
      <c r="J424" s="7">
        <v>800</v>
      </c>
      <c r="K424" s="7">
        <v>722</v>
      </c>
      <c r="L424" s="7">
        <v>751</v>
      </c>
      <c r="M424" s="28"/>
      <c r="N424" s="1">
        <f t="shared" si="42"/>
        <v>6</v>
      </c>
      <c r="O424" s="8">
        <f t="shared" si="43"/>
        <v>1204</v>
      </c>
      <c r="P424" s="9">
        <f t="shared" si="44"/>
        <v>1204</v>
      </c>
      <c r="Q424" s="10">
        <f t="shared" si="45"/>
        <v>510.94602829185607</v>
      </c>
      <c r="R424" s="11">
        <f t="shared" si="46"/>
        <v>42.437377765104323</v>
      </c>
      <c r="S424" s="12">
        <f t="shared" si="47"/>
        <v>57.562622234895677</v>
      </c>
      <c r="T424" s="37" t="str">
        <f t="shared" si="48"/>
        <v>BAJO</v>
      </c>
    </row>
    <row r="425" spans="2:20">
      <c r="B425" s="27">
        <v>416</v>
      </c>
      <c r="C425" s="33" t="s">
        <v>457</v>
      </c>
      <c r="D425" s="32" t="s">
        <v>38</v>
      </c>
      <c r="E425" s="32">
        <v>1</v>
      </c>
      <c r="F425" s="69"/>
      <c r="G425" s="69">
        <v>3223</v>
      </c>
      <c r="H425" s="40">
        <v>2583.4104000000002</v>
      </c>
      <c r="I425" s="7">
        <v>1943</v>
      </c>
      <c r="J425" s="7">
        <v>1200</v>
      </c>
      <c r="K425" s="7">
        <v>1132</v>
      </c>
      <c r="L425" s="7">
        <v>1112</v>
      </c>
      <c r="M425" s="28"/>
      <c r="N425" s="1">
        <f t="shared" si="42"/>
        <v>6</v>
      </c>
      <c r="O425" s="8">
        <f t="shared" si="43"/>
        <v>1866</v>
      </c>
      <c r="P425" s="9">
        <f t="shared" si="44"/>
        <v>1866</v>
      </c>
      <c r="Q425" s="10">
        <f t="shared" si="45"/>
        <v>807.55624823257142</v>
      </c>
      <c r="R425" s="11">
        <f t="shared" si="46"/>
        <v>43.277398083203181</v>
      </c>
      <c r="S425" s="12">
        <f t="shared" si="47"/>
        <v>56.722601916796819</v>
      </c>
      <c r="T425" s="37" t="str">
        <f t="shared" si="48"/>
        <v>BAJO</v>
      </c>
    </row>
    <row r="426" spans="2:20">
      <c r="B426" s="27">
        <v>417</v>
      </c>
      <c r="C426" s="33" t="s">
        <v>458</v>
      </c>
      <c r="D426" s="32" t="s">
        <v>38</v>
      </c>
      <c r="E426" s="32">
        <v>1</v>
      </c>
      <c r="F426" s="69"/>
      <c r="G426" s="69">
        <v>3243</v>
      </c>
      <c r="H426" s="40">
        <v>2609.4762000000001</v>
      </c>
      <c r="I426" s="7">
        <v>1975</v>
      </c>
      <c r="J426" s="7">
        <v>1200</v>
      </c>
      <c r="K426" s="7">
        <v>1035</v>
      </c>
      <c r="L426" s="7">
        <v>1367</v>
      </c>
      <c r="M426" s="28"/>
      <c r="N426" s="1">
        <f t="shared" si="42"/>
        <v>6</v>
      </c>
      <c r="O426" s="8">
        <f t="shared" si="43"/>
        <v>1905</v>
      </c>
      <c r="P426" s="9">
        <f t="shared" si="44"/>
        <v>1905</v>
      </c>
      <c r="Q426" s="10">
        <f t="shared" si="45"/>
        <v>799.45811550060773</v>
      </c>
      <c r="R426" s="11">
        <f t="shared" si="46"/>
        <v>41.966305275622453</v>
      </c>
      <c r="S426" s="12">
        <f t="shared" si="47"/>
        <v>58.033694724377547</v>
      </c>
      <c r="T426" s="37" t="str">
        <f t="shared" si="48"/>
        <v>BAJO</v>
      </c>
    </row>
    <row r="427" spans="2:20">
      <c r="B427" s="27">
        <v>418</v>
      </c>
      <c r="C427" s="33" t="s">
        <v>459</v>
      </c>
      <c r="D427" s="32" t="s">
        <v>38</v>
      </c>
      <c r="E427" s="32">
        <v>1</v>
      </c>
      <c r="F427" s="69"/>
      <c r="G427" s="69">
        <v>636</v>
      </c>
      <c r="H427" s="40">
        <v>515.52359999999999</v>
      </c>
      <c r="I427" s="7">
        <v>396</v>
      </c>
      <c r="J427" s="7">
        <v>200</v>
      </c>
      <c r="K427" s="7">
        <v>181</v>
      </c>
      <c r="L427" s="7">
        <v>223</v>
      </c>
      <c r="M427" s="28"/>
      <c r="N427" s="1">
        <f t="shared" si="42"/>
        <v>6</v>
      </c>
      <c r="O427" s="8">
        <f t="shared" si="43"/>
        <v>359</v>
      </c>
      <c r="P427" s="9">
        <f t="shared" si="44"/>
        <v>359</v>
      </c>
      <c r="Q427" s="10">
        <f t="shared" si="45"/>
        <v>172.26801563461765</v>
      </c>
      <c r="R427" s="11">
        <f t="shared" si="46"/>
        <v>47.985519675380964</v>
      </c>
      <c r="S427" s="12">
        <f t="shared" si="47"/>
        <v>52.014480324619036</v>
      </c>
      <c r="T427" s="37" t="str">
        <f t="shared" si="48"/>
        <v>BAJO</v>
      </c>
    </row>
    <row r="428" spans="2:20">
      <c r="B428" s="27">
        <v>419</v>
      </c>
      <c r="C428" s="33" t="s">
        <v>460</v>
      </c>
      <c r="D428" s="32" t="s">
        <v>38</v>
      </c>
      <c r="E428" s="32">
        <v>1</v>
      </c>
      <c r="F428" s="69"/>
      <c r="G428" s="69">
        <v>869</v>
      </c>
      <c r="H428" s="40">
        <v>697.01880000000006</v>
      </c>
      <c r="I428" s="7">
        <v>525</v>
      </c>
      <c r="J428" s="7">
        <v>300</v>
      </c>
      <c r="K428" s="7">
        <v>280</v>
      </c>
      <c r="L428" s="7">
        <v>333</v>
      </c>
      <c r="M428" s="28"/>
      <c r="N428" s="1">
        <f t="shared" si="42"/>
        <v>6</v>
      </c>
      <c r="O428" s="8">
        <f t="shared" si="43"/>
        <v>501</v>
      </c>
      <c r="P428" s="9">
        <f t="shared" si="44"/>
        <v>501</v>
      </c>
      <c r="Q428" s="10">
        <f t="shared" si="45"/>
        <v>220.56318662354641</v>
      </c>
      <c r="R428" s="11">
        <f t="shared" si="46"/>
        <v>44.024588148412455</v>
      </c>
      <c r="S428" s="12">
        <f t="shared" si="47"/>
        <v>55.975411851587545</v>
      </c>
      <c r="T428" s="37" t="str">
        <f t="shared" si="48"/>
        <v>BAJO</v>
      </c>
    </row>
    <row r="429" spans="2:20">
      <c r="B429" s="27">
        <v>420</v>
      </c>
      <c r="C429" s="33" t="s">
        <v>461</v>
      </c>
      <c r="D429" s="32" t="s">
        <v>38</v>
      </c>
      <c r="E429" s="32">
        <v>1</v>
      </c>
      <c r="F429" s="69"/>
      <c r="G429" s="69">
        <v>40772</v>
      </c>
      <c r="H429" s="40">
        <v>32237.602200000001</v>
      </c>
      <c r="I429" s="7">
        <v>23704</v>
      </c>
      <c r="J429" s="7">
        <v>15700</v>
      </c>
      <c r="K429" s="7">
        <v>12863</v>
      </c>
      <c r="L429" s="7">
        <v>17042</v>
      </c>
      <c r="M429" s="28"/>
      <c r="N429" s="1">
        <f t="shared" si="42"/>
        <v>6</v>
      </c>
      <c r="O429" s="8">
        <f t="shared" si="43"/>
        <v>23720</v>
      </c>
      <c r="P429" s="9">
        <f t="shared" si="44"/>
        <v>23720</v>
      </c>
      <c r="Q429" s="10">
        <f t="shared" si="45"/>
        <v>9917.2496179788031</v>
      </c>
      <c r="R429" s="11">
        <f t="shared" si="46"/>
        <v>41.80965268962396</v>
      </c>
      <c r="S429" s="12">
        <f t="shared" si="47"/>
        <v>58.19034731037604</v>
      </c>
      <c r="T429" s="37" t="str">
        <f t="shared" si="48"/>
        <v>BAJO</v>
      </c>
    </row>
    <row r="430" spans="2:20">
      <c r="B430" s="27">
        <v>421</v>
      </c>
      <c r="C430" s="33" t="s">
        <v>462</v>
      </c>
      <c r="D430" s="32" t="s">
        <v>38</v>
      </c>
      <c r="E430" s="32">
        <v>1</v>
      </c>
      <c r="F430" s="69"/>
      <c r="G430" s="69">
        <v>76038</v>
      </c>
      <c r="H430" s="40">
        <v>60100.011599999998</v>
      </c>
      <c r="I430" s="7">
        <v>44162</v>
      </c>
      <c r="J430" s="7">
        <v>31700</v>
      </c>
      <c r="K430" s="7">
        <v>27700</v>
      </c>
      <c r="L430" s="7">
        <v>63772</v>
      </c>
      <c r="M430" s="28"/>
      <c r="N430" s="1">
        <f t="shared" si="42"/>
        <v>6</v>
      </c>
      <c r="O430" s="8">
        <f t="shared" si="43"/>
        <v>50579</v>
      </c>
      <c r="P430" s="9">
        <f t="shared" si="44"/>
        <v>50579</v>
      </c>
      <c r="Q430" s="10">
        <f t="shared" si="45"/>
        <v>17482.890503901144</v>
      </c>
      <c r="R430" s="11">
        <f t="shared" si="46"/>
        <v>34.565512374505516</v>
      </c>
      <c r="S430" s="12">
        <f t="shared" si="47"/>
        <v>65.434487625494484</v>
      </c>
      <c r="T430" s="37" t="str">
        <f t="shared" si="48"/>
        <v>BAJO</v>
      </c>
    </row>
    <row r="431" spans="2:20" ht="34.5" customHeight="1">
      <c r="B431" s="27">
        <v>422</v>
      </c>
      <c r="C431" s="31" t="s">
        <v>463</v>
      </c>
      <c r="D431" s="32" t="s">
        <v>38</v>
      </c>
      <c r="E431" s="32">
        <v>1</v>
      </c>
      <c r="F431" s="69"/>
      <c r="G431" s="69">
        <v>1575973</v>
      </c>
      <c r="H431" s="40">
        <v>1245345.7265999999</v>
      </c>
      <c r="I431" s="7">
        <v>914719</v>
      </c>
      <c r="J431" s="7">
        <v>545800</v>
      </c>
      <c r="K431" s="7">
        <v>476611</v>
      </c>
      <c r="L431" s="7"/>
      <c r="M431" s="28"/>
      <c r="N431" s="1">
        <f t="shared" si="42"/>
        <v>5</v>
      </c>
      <c r="O431" s="8">
        <f t="shared" si="43"/>
        <v>951690</v>
      </c>
      <c r="P431" s="9">
        <f t="shared" si="44"/>
        <v>951690</v>
      </c>
      <c r="Q431" s="10">
        <f t="shared" si="45"/>
        <v>416599.70068055741</v>
      </c>
      <c r="R431" s="11">
        <f t="shared" si="46"/>
        <v>43.774727135995697</v>
      </c>
      <c r="S431" s="12">
        <f t="shared" si="47"/>
        <v>56.225272864004303</v>
      </c>
      <c r="T431" s="37" t="str">
        <f t="shared" si="48"/>
        <v>BAJO</v>
      </c>
    </row>
    <row r="432" spans="2:20" ht="34.5" customHeight="1">
      <c r="B432" s="27">
        <v>423</v>
      </c>
      <c r="C432" s="31" t="s">
        <v>464</v>
      </c>
      <c r="D432" s="32" t="s">
        <v>38</v>
      </c>
      <c r="E432" s="32">
        <v>1</v>
      </c>
      <c r="F432" s="69"/>
      <c r="G432" s="69">
        <v>1656478</v>
      </c>
      <c r="H432" s="40">
        <v>1308964.6211999999</v>
      </c>
      <c r="I432" s="7">
        <v>961452</v>
      </c>
      <c r="J432" s="7">
        <v>687800</v>
      </c>
      <c r="K432" s="7">
        <v>600625</v>
      </c>
      <c r="L432" s="7"/>
      <c r="M432" s="28"/>
      <c r="N432" s="1">
        <f t="shared" si="42"/>
        <v>5</v>
      </c>
      <c r="O432" s="8">
        <f t="shared" si="43"/>
        <v>1043064</v>
      </c>
      <c r="P432" s="9">
        <f t="shared" si="44"/>
        <v>1043064</v>
      </c>
      <c r="Q432" s="10">
        <f t="shared" si="45"/>
        <v>393854.07772714942</v>
      </c>
      <c r="R432" s="11">
        <f t="shared" si="46"/>
        <v>37.7593395733291</v>
      </c>
      <c r="S432" s="12">
        <f t="shared" si="47"/>
        <v>62.2406604266709</v>
      </c>
      <c r="T432" s="37" t="str">
        <f t="shared" si="48"/>
        <v>BAJO</v>
      </c>
    </row>
    <row r="433" spans="2:20">
      <c r="B433" s="27">
        <v>424</v>
      </c>
      <c r="C433" s="33" t="s">
        <v>465</v>
      </c>
      <c r="D433" s="32" t="s">
        <v>38</v>
      </c>
      <c r="E433" s="32">
        <v>1</v>
      </c>
      <c r="F433" s="69"/>
      <c r="G433" s="69">
        <v>173589</v>
      </c>
      <c r="H433" s="40">
        <v>130616.68919999999</v>
      </c>
      <c r="I433" s="7">
        <v>87645</v>
      </c>
      <c r="J433" s="7">
        <v>55400</v>
      </c>
      <c r="K433" s="7">
        <v>44456</v>
      </c>
      <c r="L433" s="7">
        <v>62118</v>
      </c>
      <c r="M433" s="28"/>
      <c r="N433" s="1">
        <f t="shared" si="42"/>
        <v>6</v>
      </c>
      <c r="O433" s="8">
        <f t="shared" si="43"/>
        <v>92304</v>
      </c>
      <c r="P433" s="9">
        <f t="shared" si="44"/>
        <v>92304</v>
      </c>
      <c r="Q433" s="10">
        <f t="shared" si="45"/>
        <v>45933.558131386228</v>
      </c>
      <c r="R433" s="11">
        <f t="shared" si="46"/>
        <v>49.763345176142124</v>
      </c>
      <c r="S433" s="12">
        <f t="shared" si="47"/>
        <v>50.236654823857876</v>
      </c>
      <c r="T433" s="37" t="str">
        <f t="shared" si="48"/>
        <v>BAJO</v>
      </c>
    </row>
    <row r="434" spans="2:20">
      <c r="B434" s="27">
        <v>425</v>
      </c>
      <c r="C434" s="33" t="s">
        <v>466</v>
      </c>
      <c r="D434" s="32" t="s">
        <v>38</v>
      </c>
      <c r="E434" s="32">
        <v>1</v>
      </c>
      <c r="F434" s="69"/>
      <c r="G434" s="69">
        <v>139434</v>
      </c>
      <c r="H434" s="40">
        <v>110191.72139999999</v>
      </c>
      <c r="I434" s="7">
        <v>80950</v>
      </c>
      <c r="J434" s="7">
        <v>56900</v>
      </c>
      <c r="K434" s="7">
        <v>46513</v>
      </c>
      <c r="L434" s="7">
        <v>61888</v>
      </c>
      <c r="M434" s="28"/>
      <c r="N434" s="1">
        <f t="shared" si="42"/>
        <v>6</v>
      </c>
      <c r="O434" s="8">
        <f t="shared" si="43"/>
        <v>82646</v>
      </c>
      <c r="P434" s="9">
        <f t="shared" si="44"/>
        <v>82646</v>
      </c>
      <c r="Q434" s="10">
        <f t="shared" si="45"/>
        <v>32623.776851553324</v>
      </c>
      <c r="R434" s="11">
        <f t="shared" si="46"/>
        <v>39.474114720075171</v>
      </c>
      <c r="S434" s="12">
        <f t="shared" si="47"/>
        <v>60.525885279924829</v>
      </c>
      <c r="T434" s="37" t="str">
        <f t="shared" si="48"/>
        <v>BAJO</v>
      </c>
    </row>
    <row r="435" spans="2:20">
      <c r="B435" s="27">
        <v>426</v>
      </c>
      <c r="C435" s="33" t="s">
        <v>467</v>
      </c>
      <c r="D435" s="32" t="s">
        <v>38</v>
      </c>
      <c r="E435" s="32">
        <v>1</v>
      </c>
      <c r="F435" s="69"/>
      <c r="G435" s="69">
        <v>145763</v>
      </c>
      <c r="H435" s="40">
        <v>115206.97440000001</v>
      </c>
      <c r="I435" s="7">
        <v>84651</v>
      </c>
      <c r="J435" s="7">
        <v>60500</v>
      </c>
      <c r="K435" s="7">
        <v>50325</v>
      </c>
      <c r="L435" s="7">
        <v>64022</v>
      </c>
      <c r="M435" s="28"/>
      <c r="N435" s="1">
        <f t="shared" si="42"/>
        <v>6</v>
      </c>
      <c r="O435" s="8">
        <f t="shared" si="43"/>
        <v>86745</v>
      </c>
      <c r="P435" s="9">
        <f t="shared" si="44"/>
        <v>86745</v>
      </c>
      <c r="Q435" s="10">
        <f t="shared" si="45"/>
        <v>33737.082219377953</v>
      </c>
      <c r="R435" s="11">
        <f t="shared" si="46"/>
        <v>38.892249950288722</v>
      </c>
      <c r="S435" s="12">
        <f t="shared" si="47"/>
        <v>61.107750049711278</v>
      </c>
      <c r="T435" s="37" t="str">
        <f t="shared" si="48"/>
        <v>BAJO</v>
      </c>
    </row>
    <row r="436" spans="2:20">
      <c r="B436" s="27">
        <v>427</v>
      </c>
      <c r="C436" s="33" t="s">
        <v>468</v>
      </c>
      <c r="D436" s="32" t="s">
        <v>38</v>
      </c>
      <c r="E436" s="32">
        <v>1</v>
      </c>
      <c r="F436" s="69"/>
      <c r="G436" s="69">
        <v>187494</v>
      </c>
      <c r="H436" s="40">
        <v>146809.34340000001</v>
      </c>
      <c r="I436" s="7">
        <v>106124</v>
      </c>
      <c r="J436" s="7">
        <v>68600</v>
      </c>
      <c r="K436" s="7">
        <v>59966</v>
      </c>
      <c r="L436" s="7">
        <v>175644</v>
      </c>
      <c r="M436" s="28"/>
      <c r="N436" s="1">
        <f t="shared" si="42"/>
        <v>6</v>
      </c>
      <c r="O436" s="8">
        <f t="shared" si="43"/>
        <v>124106</v>
      </c>
      <c r="P436" s="9">
        <f t="shared" si="44"/>
        <v>124106</v>
      </c>
      <c r="Q436" s="10">
        <f t="shared" si="45"/>
        <v>49510.695392069123</v>
      </c>
      <c r="R436" s="11">
        <f t="shared" si="46"/>
        <v>39.893877324278535</v>
      </c>
      <c r="S436" s="12">
        <f t="shared" si="47"/>
        <v>60.106122675721465</v>
      </c>
      <c r="T436" s="37" t="str">
        <f t="shared" si="48"/>
        <v>BAJO</v>
      </c>
    </row>
    <row r="437" spans="2:20">
      <c r="B437" s="27">
        <v>428</v>
      </c>
      <c r="C437" s="33" t="s">
        <v>469</v>
      </c>
      <c r="D437" s="32" t="s">
        <v>38</v>
      </c>
      <c r="E437" s="32">
        <v>1</v>
      </c>
      <c r="F437" s="69"/>
      <c r="G437" s="69">
        <v>134845</v>
      </c>
      <c r="H437" s="40">
        <v>103865.4552</v>
      </c>
      <c r="I437" s="7">
        <v>72885</v>
      </c>
      <c r="J437" s="7">
        <v>49500</v>
      </c>
      <c r="K437" s="7">
        <v>43245</v>
      </c>
      <c r="L437" s="7"/>
      <c r="M437" s="28"/>
      <c r="N437" s="1">
        <f t="shared" si="42"/>
        <v>5</v>
      </c>
      <c r="O437" s="8">
        <f t="shared" si="43"/>
        <v>80868</v>
      </c>
      <c r="P437" s="9">
        <f t="shared" si="44"/>
        <v>80868</v>
      </c>
      <c r="Q437" s="10">
        <f t="shared" si="45"/>
        <v>34367.337157931135</v>
      </c>
      <c r="R437" s="11">
        <f t="shared" si="46"/>
        <v>42.49806741595085</v>
      </c>
      <c r="S437" s="12">
        <f t="shared" si="47"/>
        <v>57.50193258404915</v>
      </c>
      <c r="T437" s="37" t="str">
        <f t="shared" si="48"/>
        <v>BAJO</v>
      </c>
    </row>
    <row r="438" spans="2:20">
      <c r="B438" s="27">
        <v>429</v>
      </c>
      <c r="C438" s="33" t="s">
        <v>470</v>
      </c>
      <c r="D438" s="32" t="s">
        <v>38</v>
      </c>
      <c r="E438" s="32">
        <v>1</v>
      </c>
      <c r="F438" s="69"/>
      <c r="G438" s="69">
        <v>163713</v>
      </c>
      <c r="H438" s="40">
        <v>132491.49600000001</v>
      </c>
      <c r="I438" s="7">
        <v>101269</v>
      </c>
      <c r="J438" s="7">
        <v>69800</v>
      </c>
      <c r="K438" s="7">
        <v>60971</v>
      </c>
      <c r="L438" s="7">
        <v>133490</v>
      </c>
      <c r="M438" s="28"/>
      <c r="N438" s="1">
        <f t="shared" si="42"/>
        <v>6</v>
      </c>
      <c r="O438" s="8">
        <f t="shared" si="43"/>
        <v>110289</v>
      </c>
      <c r="P438" s="9">
        <f t="shared" si="44"/>
        <v>110289</v>
      </c>
      <c r="Q438" s="10">
        <f t="shared" si="45"/>
        <v>36602.244126530939</v>
      </c>
      <c r="R438" s="11">
        <f t="shared" si="46"/>
        <v>33.18757457818181</v>
      </c>
      <c r="S438" s="12">
        <f t="shared" si="47"/>
        <v>66.81242542181819</v>
      </c>
      <c r="T438" s="37" t="str">
        <f t="shared" si="48"/>
        <v>BAJO</v>
      </c>
    </row>
    <row r="439" spans="2:20">
      <c r="B439" s="27">
        <v>430</v>
      </c>
      <c r="C439" s="33" t="s">
        <v>471</v>
      </c>
      <c r="D439" s="32" t="s">
        <v>38</v>
      </c>
      <c r="E439" s="32">
        <v>1</v>
      </c>
      <c r="F439" s="69"/>
      <c r="G439" s="69">
        <v>426977</v>
      </c>
      <c r="H439" s="40">
        <v>340006.1568</v>
      </c>
      <c r="I439" s="7">
        <v>253035</v>
      </c>
      <c r="J439" s="7">
        <v>142100</v>
      </c>
      <c r="K439" s="7">
        <v>130618</v>
      </c>
      <c r="L439" s="7">
        <v>122709</v>
      </c>
      <c r="M439" s="28"/>
      <c r="N439" s="1">
        <f t="shared" si="42"/>
        <v>6</v>
      </c>
      <c r="O439" s="8">
        <f t="shared" si="43"/>
        <v>235908</v>
      </c>
      <c r="P439" s="9">
        <f t="shared" si="44"/>
        <v>235908</v>
      </c>
      <c r="Q439" s="10">
        <f t="shared" si="45"/>
        <v>115713.05148427153</v>
      </c>
      <c r="R439" s="11">
        <f t="shared" si="46"/>
        <v>49.050075234528521</v>
      </c>
      <c r="S439" s="12">
        <f t="shared" si="47"/>
        <v>50.949924765471479</v>
      </c>
      <c r="T439" s="37" t="str">
        <f t="shared" si="48"/>
        <v>BAJO</v>
      </c>
    </row>
    <row r="440" spans="2:20">
      <c r="B440" s="27">
        <v>431</v>
      </c>
      <c r="C440" s="33" t="s">
        <v>472</v>
      </c>
      <c r="D440" s="32" t="s">
        <v>38</v>
      </c>
      <c r="E440" s="32">
        <v>1</v>
      </c>
      <c r="F440" s="69"/>
      <c r="G440" s="69">
        <v>18482</v>
      </c>
      <c r="H440" s="40">
        <v>14510.9274</v>
      </c>
      <c r="I440" s="7">
        <v>10540</v>
      </c>
      <c r="J440" s="7">
        <v>8700</v>
      </c>
      <c r="K440" s="7">
        <v>7632</v>
      </c>
      <c r="L440" s="7">
        <v>8127</v>
      </c>
      <c r="M440" s="28"/>
      <c r="N440" s="1">
        <f t="shared" si="42"/>
        <v>6</v>
      </c>
      <c r="O440" s="8">
        <f t="shared" si="43"/>
        <v>11332</v>
      </c>
      <c r="P440" s="9">
        <f t="shared" si="44"/>
        <v>11332</v>
      </c>
      <c r="Q440" s="10">
        <f t="shared" si="45"/>
        <v>3931.5983266688577</v>
      </c>
      <c r="R440" s="11">
        <f t="shared" si="46"/>
        <v>34.694655194748123</v>
      </c>
      <c r="S440" s="12">
        <f t="shared" si="47"/>
        <v>65.305344805251877</v>
      </c>
      <c r="T440" s="37" t="str">
        <f t="shared" si="48"/>
        <v>BAJO</v>
      </c>
    </row>
    <row r="441" spans="2:20">
      <c r="B441" s="27">
        <v>432</v>
      </c>
      <c r="C441" s="33" t="s">
        <v>473</v>
      </c>
      <c r="D441" s="32" t="s">
        <v>38</v>
      </c>
      <c r="E441" s="32">
        <v>1</v>
      </c>
      <c r="F441" s="69"/>
      <c r="G441" s="69">
        <v>32571</v>
      </c>
      <c r="H441" s="40">
        <v>25536.7608</v>
      </c>
      <c r="I441" s="7">
        <v>18503</v>
      </c>
      <c r="J441" s="7">
        <v>13700</v>
      </c>
      <c r="K441" s="7">
        <v>12022</v>
      </c>
      <c r="L441" s="7">
        <v>17933</v>
      </c>
      <c r="M441" s="28"/>
      <c r="N441" s="1">
        <f t="shared" si="42"/>
        <v>6</v>
      </c>
      <c r="O441" s="8">
        <f t="shared" si="43"/>
        <v>20044</v>
      </c>
      <c r="P441" s="9">
        <f t="shared" si="44"/>
        <v>20044</v>
      </c>
      <c r="Q441" s="10">
        <f t="shared" si="45"/>
        <v>7053.6748305319607</v>
      </c>
      <c r="R441" s="11">
        <f t="shared" si="46"/>
        <v>35.190954053741578</v>
      </c>
      <c r="S441" s="12">
        <f t="shared" si="47"/>
        <v>64.809045946258422</v>
      </c>
      <c r="T441" s="37" t="str">
        <f t="shared" si="48"/>
        <v>BAJO</v>
      </c>
    </row>
    <row r="442" spans="2:20">
      <c r="B442" s="27">
        <v>433</v>
      </c>
      <c r="C442" s="33" t="s">
        <v>474</v>
      </c>
      <c r="D442" s="32" t="s">
        <v>38</v>
      </c>
      <c r="E442" s="32">
        <v>1</v>
      </c>
      <c r="F442" s="69"/>
      <c r="G442" s="69">
        <v>39824</v>
      </c>
      <c r="H442" s="40">
        <v>31197.866399999999</v>
      </c>
      <c r="I442" s="7">
        <v>22572</v>
      </c>
      <c r="J442" s="7">
        <v>17500</v>
      </c>
      <c r="K442" s="7">
        <v>15929</v>
      </c>
      <c r="L442" s="7">
        <v>15521</v>
      </c>
      <c r="M442" s="28"/>
      <c r="N442" s="1">
        <f t="shared" si="42"/>
        <v>6</v>
      </c>
      <c r="O442" s="8">
        <f t="shared" si="43"/>
        <v>23757</v>
      </c>
      <c r="P442" s="9">
        <f t="shared" si="44"/>
        <v>23757</v>
      </c>
      <c r="Q442" s="10">
        <f t="shared" si="45"/>
        <v>8973.837298893508</v>
      </c>
      <c r="R442" s="11">
        <f t="shared" si="46"/>
        <v>37.773444874746424</v>
      </c>
      <c r="S442" s="12">
        <f t="shared" si="47"/>
        <v>62.226555125253576</v>
      </c>
      <c r="T442" s="37" t="str">
        <f t="shared" si="48"/>
        <v>BAJO</v>
      </c>
    </row>
    <row r="443" spans="2:20">
      <c r="B443" s="27">
        <v>434</v>
      </c>
      <c r="C443" s="33" t="s">
        <v>475</v>
      </c>
      <c r="D443" s="32" t="s">
        <v>38</v>
      </c>
      <c r="E443" s="32">
        <v>1</v>
      </c>
      <c r="F443" s="69"/>
      <c r="G443" s="69">
        <v>98588</v>
      </c>
      <c r="H443" s="40">
        <v>77195.314799999993</v>
      </c>
      <c r="I443" s="7">
        <v>55802</v>
      </c>
      <c r="J443" s="7">
        <v>33100</v>
      </c>
      <c r="K443" s="7">
        <v>29231</v>
      </c>
      <c r="L443" s="7">
        <v>31273</v>
      </c>
      <c r="M443" s="28"/>
      <c r="N443" s="1">
        <f t="shared" si="42"/>
        <v>6</v>
      </c>
      <c r="O443" s="8">
        <f t="shared" si="43"/>
        <v>54198</v>
      </c>
      <c r="P443" s="9">
        <f t="shared" si="44"/>
        <v>54198</v>
      </c>
      <c r="Q443" s="10">
        <f t="shared" si="45"/>
        <v>26127.742987490594</v>
      </c>
      <c r="R443" s="11">
        <f t="shared" si="46"/>
        <v>48.207946764623408</v>
      </c>
      <c r="S443" s="12">
        <f t="shared" si="47"/>
        <v>51.792053235376592</v>
      </c>
      <c r="T443" s="37" t="str">
        <f t="shared" si="48"/>
        <v>BAJO</v>
      </c>
    </row>
    <row r="444" spans="2:20">
      <c r="B444" s="27">
        <v>435</v>
      </c>
      <c r="C444" s="33" t="s">
        <v>476</v>
      </c>
      <c r="D444" s="32" t="s">
        <v>38</v>
      </c>
      <c r="E444" s="32">
        <v>1</v>
      </c>
      <c r="F444" s="69"/>
      <c r="G444" s="69">
        <v>618398</v>
      </c>
      <c r="H444" s="40">
        <v>507575.46179999999</v>
      </c>
      <c r="I444" s="7">
        <v>396752</v>
      </c>
      <c r="J444" s="7">
        <v>176900</v>
      </c>
      <c r="K444" s="7">
        <v>154497</v>
      </c>
      <c r="L444" s="7">
        <v>225781</v>
      </c>
      <c r="M444" s="28"/>
      <c r="N444" s="1">
        <f t="shared" si="42"/>
        <v>6</v>
      </c>
      <c r="O444" s="8">
        <f t="shared" si="43"/>
        <v>346651</v>
      </c>
      <c r="P444" s="9">
        <f t="shared" si="44"/>
        <v>346651</v>
      </c>
      <c r="Q444" s="10">
        <f t="shared" si="45"/>
        <v>174452.16308563692</v>
      </c>
      <c r="R444" s="11">
        <f t="shared" si="46"/>
        <v>50.325013655127762</v>
      </c>
      <c r="S444" s="12">
        <f t="shared" si="47"/>
        <v>49.674986344872238</v>
      </c>
      <c r="T444" s="37" t="str">
        <f t="shared" si="48"/>
        <v>BAJO</v>
      </c>
    </row>
    <row r="445" spans="2:20">
      <c r="B445" s="27">
        <v>436</v>
      </c>
      <c r="C445" s="33" t="s">
        <v>477</v>
      </c>
      <c r="D445" s="32" t="s">
        <v>38</v>
      </c>
      <c r="E445" s="32">
        <v>1</v>
      </c>
      <c r="F445" s="69"/>
      <c r="G445" s="69">
        <v>745031</v>
      </c>
      <c r="H445" s="40">
        <v>620691.3798</v>
      </c>
      <c r="I445" s="7">
        <v>496351</v>
      </c>
      <c r="J445" s="7">
        <v>297800</v>
      </c>
      <c r="K445" s="7">
        <v>260111</v>
      </c>
      <c r="L445" s="7">
        <v>125533</v>
      </c>
      <c r="M445" s="28"/>
      <c r="N445" s="1">
        <f t="shared" si="42"/>
        <v>6</v>
      </c>
      <c r="O445" s="8">
        <f t="shared" si="43"/>
        <v>424253</v>
      </c>
      <c r="P445" s="9">
        <f t="shared" si="44"/>
        <v>424253</v>
      </c>
      <c r="Q445" s="10">
        <f t="shared" si="45"/>
        <v>215581.10605190828</v>
      </c>
      <c r="R445" s="11">
        <f t="shared" si="46"/>
        <v>50.814279699120171</v>
      </c>
      <c r="S445" s="12">
        <f t="shared" si="47"/>
        <v>49.185720300879829</v>
      </c>
      <c r="T445" s="37" t="str">
        <f t="shared" si="48"/>
        <v>BAJO</v>
      </c>
    </row>
    <row r="446" spans="2:20">
      <c r="B446" s="27">
        <v>437</v>
      </c>
      <c r="C446" s="33" t="s">
        <v>478</v>
      </c>
      <c r="D446" s="32" t="s">
        <v>38</v>
      </c>
      <c r="E446" s="32">
        <v>1</v>
      </c>
      <c r="F446" s="69"/>
      <c r="G446" s="69">
        <v>272476</v>
      </c>
      <c r="H446" s="40">
        <v>215349.84719999999</v>
      </c>
      <c r="I446" s="7">
        <v>158224</v>
      </c>
      <c r="J446" s="7">
        <v>81100</v>
      </c>
      <c r="K446" s="7">
        <v>77639</v>
      </c>
      <c r="L446" s="7">
        <v>63232</v>
      </c>
      <c r="M446" s="28"/>
      <c r="N446" s="1">
        <f t="shared" si="42"/>
        <v>6</v>
      </c>
      <c r="O446" s="8">
        <f t="shared" si="43"/>
        <v>144670</v>
      </c>
      <c r="P446" s="9">
        <f t="shared" si="44"/>
        <v>144670</v>
      </c>
      <c r="Q446" s="10">
        <f t="shared" si="45"/>
        <v>78187.992531990632</v>
      </c>
      <c r="R446" s="11">
        <f t="shared" si="46"/>
        <v>54.045754152201994</v>
      </c>
      <c r="S446" s="12">
        <f t="shared" si="47"/>
        <v>45.954245847798006</v>
      </c>
      <c r="T446" s="37" t="str">
        <f t="shared" si="48"/>
        <v>BAJO</v>
      </c>
    </row>
    <row r="447" spans="2:20">
      <c r="B447" s="27">
        <v>438</v>
      </c>
      <c r="C447" s="33" t="s">
        <v>479</v>
      </c>
      <c r="D447" s="32" t="s">
        <v>38</v>
      </c>
      <c r="E447" s="32">
        <v>1</v>
      </c>
      <c r="F447" s="69"/>
      <c r="G447" s="69">
        <v>2218188</v>
      </c>
      <c r="H447" s="40">
        <v>1752802.4442</v>
      </c>
      <c r="I447" s="7">
        <v>1287416</v>
      </c>
      <c r="J447" s="7">
        <v>924400</v>
      </c>
      <c r="K447" s="7"/>
      <c r="L447" s="7">
        <v>3009034</v>
      </c>
      <c r="M447" s="28"/>
      <c r="N447" s="1">
        <f t="shared" si="42"/>
        <v>5</v>
      </c>
      <c r="O447" s="8">
        <f t="shared" si="43"/>
        <v>1838368</v>
      </c>
      <c r="P447" s="9">
        <f t="shared" si="44"/>
        <v>1838368</v>
      </c>
      <c r="Q447" s="10">
        <f t="shared" si="45"/>
        <v>729510.68417444371</v>
      </c>
      <c r="R447" s="11">
        <f t="shared" si="46"/>
        <v>39.682516458861542</v>
      </c>
      <c r="S447" s="12">
        <f t="shared" si="47"/>
        <v>60.317483541138458</v>
      </c>
      <c r="T447" s="37" t="str">
        <f t="shared" si="48"/>
        <v>BAJO</v>
      </c>
    </row>
    <row r="448" spans="2:20">
      <c r="B448" s="27">
        <v>439</v>
      </c>
      <c r="C448" s="33" t="s">
        <v>480</v>
      </c>
      <c r="D448" s="32" t="s">
        <v>38</v>
      </c>
      <c r="E448" s="32">
        <v>1</v>
      </c>
      <c r="F448" s="69"/>
      <c r="G448" s="69">
        <v>9001471.6799999997</v>
      </c>
      <c r="H448" s="40">
        <v>8334695.9447999997</v>
      </c>
      <c r="I448" s="7">
        <v>6121717</v>
      </c>
      <c r="J448" s="7">
        <v>3559700</v>
      </c>
      <c r="K448" s="7">
        <v>2879797</v>
      </c>
      <c r="L448" s="7">
        <v>3933939</v>
      </c>
      <c r="M448" s="28"/>
      <c r="N448" s="1">
        <f t="shared" si="42"/>
        <v>6</v>
      </c>
      <c r="O448" s="8">
        <f t="shared" si="43"/>
        <v>5638553</v>
      </c>
      <c r="P448" s="9">
        <f t="shared" si="44"/>
        <v>5638553</v>
      </c>
      <c r="Q448" s="10">
        <f t="shared" si="45"/>
        <v>2368189.5205030791</v>
      </c>
      <c r="R448" s="11">
        <f t="shared" si="46"/>
        <v>41.999951414894547</v>
      </c>
      <c r="S448" s="12">
        <f t="shared" si="47"/>
        <v>58.000048585105453</v>
      </c>
      <c r="T448" s="37" t="str">
        <f t="shared" si="48"/>
        <v>BAJO</v>
      </c>
    </row>
    <row r="449" spans="2:20">
      <c r="B449" s="27">
        <v>440</v>
      </c>
      <c r="C449" s="33" t="s">
        <v>481</v>
      </c>
      <c r="D449" s="32" t="s">
        <v>38</v>
      </c>
      <c r="E449" s="32">
        <v>1</v>
      </c>
      <c r="F449" s="69"/>
      <c r="G449" s="69">
        <v>26364</v>
      </c>
      <c r="H449" s="40">
        <v>20862.294000000002</v>
      </c>
      <c r="I449" s="7">
        <v>15360</v>
      </c>
      <c r="J449" s="7">
        <v>10600</v>
      </c>
      <c r="K449" s="7">
        <v>10128</v>
      </c>
      <c r="L449" s="7">
        <v>8375</v>
      </c>
      <c r="M449" s="28"/>
      <c r="N449" s="1">
        <f t="shared" si="42"/>
        <v>6</v>
      </c>
      <c r="O449" s="8">
        <f t="shared" si="43"/>
        <v>15282</v>
      </c>
      <c r="P449" s="9">
        <f t="shared" si="44"/>
        <v>15282</v>
      </c>
      <c r="Q449" s="10">
        <f t="shared" si="45"/>
        <v>6456.8823347137422</v>
      </c>
      <c r="R449" s="11">
        <f t="shared" si="46"/>
        <v>42.251553034378631</v>
      </c>
      <c r="S449" s="12">
        <f t="shared" si="47"/>
        <v>57.748446965621369</v>
      </c>
      <c r="T449" s="37" t="str">
        <f t="shared" si="48"/>
        <v>BAJO</v>
      </c>
    </row>
    <row r="450" spans="2:20">
      <c r="B450" s="27">
        <v>441</v>
      </c>
      <c r="C450" s="33" t="s">
        <v>482</v>
      </c>
      <c r="D450" s="32" t="s">
        <v>38</v>
      </c>
      <c r="E450" s="32">
        <v>1</v>
      </c>
      <c r="F450" s="69"/>
      <c r="G450" s="69">
        <v>36665</v>
      </c>
      <c r="H450" s="40">
        <v>28998.6852</v>
      </c>
      <c r="I450" s="7">
        <v>21333</v>
      </c>
      <c r="J450" s="7">
        <v>13700</v>
      </c>
      <c r="K450" s="7">
        <v>12838</v>
      </c>
      <c r="L450" s="7">
        <v>11440</v>
      </c>
      <c r="M450" s="28"/>
      <c r="N450" s="1">
        <f t="shared" si="42"/>
        <v>6</v>
      </c>
      <c r="O450" s="8">
        <f t="shared" si="43"/>
        <v>20829</v>
      </c>
      <c r="P450" s="9">
        <f t="shared" si="44"/>
        <v>20829</v>
      </c>
      <c r="Q450" s="10">
        <f t="shared" si="45"/>
        <v>9314.9406080487097</v>
      </c>
      <c r="R450" s="11">
        <f t="shared" si="46"/>
        <v>44.721016890146956</v>
      </c>
      <c r="S450" s="12">
        <f t="shared" si="47"/>
        <v>55.278983109853044</v>
      </c>
      <c r="T450" s="37" t="str">
        <f t="shared" si="48"/>
        <v>BAJO</v>
      </c>
    </row>
    <row r="451" spans="2:20">
      <c r="B451" s="27">
        <v>442</v>
      </c>
      <c r="C451" s="33" t="s">
        <v>483</v>
      </c>
      <c r="D451" s="32" t="s">
        <v>38</v>
      </c>
      <c r="E451" s="32">
        <v>1</v>
      </c>
      <c r="F451" s="69"/>
      <c r="G451" s="69">
        <v>36275</v>
      </c>
      <c r="H451" s="40">
        <v>28679.1378</v>
      </c>
      <c r="I451" s="7">
        <v>21083</v>
      </c>
      <c r="J451" s="7">
        <v>13800</v>
      </c>
      <c r="K451" s="7">
        <v>13617</v>
      </c>
      <c r="L451" s="7">
        <v>10095</v>
      </c>
      <c r="M451" s="28"/>
      <c r="N451" s="1">
        <f t="shared" si="42"/>
        <v>6</v>
      </c>
      <c r="O451" s="8">
        <f t="shared" si="43"/>
        <v>20592</v>
      </c>
      <c r="P451" s="9">
        <f t="shared" si="44"/>
        <v>20592</v>
      </c>
      <c r="Q451" s="10">
        <f t="shared" si="45"/>
        <v>9278.723551139492</v>
      </c>
      <c r="R451" s="11">
        <f t="shared" si="46"/>
        <v>45.059846305067467</v>
      </c>
      <c r="S451" s="12">
        <f t="shared" si="47"/>
        <v>54.940153694932533</v>
      </c>
      <c r="T451" s="37" t="str">
        <f t="shared" si="48"/>
        <v>BAJO</v>
      </c>
    </row>
    <row r="452" spans="2:20">
      <c r="B452" s="27">
        <v>443</v>
      </c>
      <c r="C452" s="33" t="s">
        <v>484</v>
      </c>
      <c r="D452" s="32" t="s">
        <v>38</v>
      </c>
      <c r="E452" s="32">
        <v>1</v>
      </c>
      <c r="F452" s="69"/>
      <c r="G452" s="69">
        <v>227842.2</v>
      </c>
      <c r="H452" s="40">
        <v>210965.00039999999</v>
      </c>
      <c r="I452" s="7">
        <v>154967</v>
      </c>
      <c r="J452" s="7">
        <v>81800</v>
      </c>
      <c r="K452" s="7">
        <v>71498</v>
      </c>
      <c r="L452" s="7">
        <v>78655</v>
      </c>
      <c r="M452" s="28"/>
      <c r="N452" s="1">
        <f t="shared" si="42"/>
        <v>6</v>
      </c>
      <c r="O452" s="8">
        <f t="shared" si="43"/>
        <v>137621</v>
      </c>
      <c r="P452" s="9">
        <f t="shared" si="44"/>
        <v>137621</v>
      </c>
      <c r="Q452" s="10">
        <f t="shared" si="45"/>
        <v>64271.968184524325</v>
      </c>
      <c r="R452" s="11">
        <f t="shared" si="46"/>
        <v>46.702151695253143</v>
      </c>
      <c r="S452" s="12">
        <f t="shared" si="47"/>
        <v>53.297848304746857</v>
      </c>
      <c r="T452" s="37" t="str">
        <f t="shared" si="48"/>
        <v>BAJO</v>
      </c>
    </row>
    <row r="453" spans="2:20">
      <c r="B453" s="27">
        <v>444</v>
      </c>
      <c r="C453" s="31" t="s">
        <v>485</v>
      </c>
      <c r="D453" s="32" t="s">
        <v>38</v>
      </c>
      <c r="E453" s="32">
        <v>1</v>
      </c>
      <c r="F453" s="69"/>
      <c r="G453" s="69">
        <v>1184982</v>
      </c>
      <c r="H453" s="40">
        <v>936369.45660000003</v>
      </c>
      <c r="I453" s="7">
        <v>687756</v>
      </c>
      <c r="J453" s="7">
        <v>378700</v>
      </c>
      <c r="K453" s="7">
        <v>330762</v>
      </c>
      <c r="L453" s="7">
        <v>906978</v>
      </c>
      <c r="M453" s="28"/>
      <c r="N453" s="1">
        <f t="shared" si="42"/>
        <v>6</v>
      </c>
      <c r="O453" s="8">
        <f t="shared" si="43"/>
        <v>737591</v>
      </c>
      <c r="P453" s="9">
        <f t="shared" si="44"/>
        <v>737591</v>
      </c>
      <c r="Q453" s="10">
        <f t="shared" si="45"/>
        <v>306909.22919893987</v>
      </c>
      <c r="R453" s="11">
        <f t="shared" si="46"/>
        <v>41.609676527905016</v>
      </c>
      <c r="S453" s="12">
        <f t="shared" si="47"/>
        <v>58.390323472094984</v>
      </c>
      <c r="T453" s="37" t="str">
        <f t="shared" si="48"/>
        <v>BAJO</v>
      </c>
    </row>
    <row r="454" spans="2:20">
      <c r="B454" s="27">
        <v>445</v>
      </c>
      <c r="C454" s="31" t="s">
        <v>486</v>
      </c>
      <c r="D454" s="32" t="s">
        <v>38</v>
      </c>
      <c r="E454" s="32">
        <v>1</v>
      </c>
      <c r="F454" s="69"/>
      <c r="G454" s="69">
        <v>1511241.84</v>
      </c>
      <c r="H454" s="40">
        <v>1399298.0645999999</v>
      </c>
      <c r="I454" s="7">
        <v>1027802</v>
      </c>
      <c r="J454" s="7">
        <v>583200</v>
      </c>
      <c r="K454" s="7">
        <v>509298</v>
      </c>
      <c r="L454" s="7">
        <v>1521323</v>
      </c>
      <c r="M454" s="28"/>
      <c r="N454" s="1">
        <f t="shared" si="42"/>
        <v>6</v>
      </c>
      <c r="O454" s="8">
        <f t="shared" si="43"/>
        <v>1092027</v>
      </c>
      <c r="P454" s="9">
        <f t="shared" si="44"/>
        <v>1092027</v>
      </c>
      <c r="Q454" s="10">
        <f t="shared" si="45"/>
        <v>419732.95058237255</v>
      </c>
      <c r="R454" s="11">
        <f t="shared" si="46"/>
        <v>38.436133042715291</v>
      </c>
      <c r="S454" s="12">
        <f t="shared" si="47"/>
        <v>61.563866957284709</v>
      </c>
      <c r="T454" s="37" t="str">
        <f t="shared" si="48"/>
        <v>BAJO</v>
      </c>
    </row>
    <row r="455" spans="2:20" ht="32.25" customHeight="1">
      <c r="B455" s="27">
        <v>446</v>
      </c>
      <c r="C455" s="33" t="s">
        <v>487</v>
      </c>
      <c r="D455" s="32" t="s">
        <v>38</v>
      </c>
      <c r="E455" s="32">
        <v>1</v>
      </c>
      <c r="F455" s="69"/>
      <c r="G455" s="69">
        <v>9582792.4800000004</v>
      </c>
      <c r="H455" s="40">
        <v>8872955.6801999994</v>
      </c>
      <c r="I455" s="7">
        <v>6517066</v>
      </c>
      <c r="J455" s="7">
        <v>669200</v>
      </c>
      <c r="K455" s="7">
        <v>600214</v>
      </c>
      <c r="L455" s="7">
        <v>609733</v>
      </c>
      <c r="M455" s="28"/>
      <c r="N455" s="1">
        <f t="shared" si="42"/>
        <v>6</v>
      </c>
      <c r="O455" s="8">
        <f t="shared" si="43"/>
        <v>4475327</v>
      </c>
      <c r="P455" s="9">
        <f t="shared" si="44"/>
        <v>4475327</v>
      </c>
      <c r="Q455" s="10">
        <f t="shared" si="45"/>
        <v>3958955.2548234258</v>
      </c>
      <c r="R455" s="11">
        <f t="shared" si="46"/>
        <v>88.461809714092979</v>
      </c>
      <c r="S455" s="12">
        <f t="shared" si="47"/>
        <v>11.538190285907021</v>
      </c>
      <c r="T455" s="37" t="str">
        <f t="shared" si="48"/>
        <v>BAJO</v>
      </c>
    </row>
    <row r="456" spans="2:20" ht="32.25" customHeight="1">
      <c r="B456" s="27">
        <v>447</v>
      </c>
      <c r="C456" s="33" t="s">
        <v>488</v>
      </c>
      <c r="D456" s="32" t="s">
        <v>38</v>
      </c>
      <c r="E456" s="32">
        <v>1</v>
      </c>
      <c r="F456" s="69"/>
      <c r="G456" s="69">
        <v>1413032</v>
      </c>
      <c r="H456" s="40">
        <v>1116582.6054</v>
      </c>
      <c r="I456" s="7">
        <v>820134</v>
      </c>
      <c r="J456" s="7">
        <v>495200</v>
      </c>
      <c r="K456" s="7">
        <v>432450</v>
      </c>
      <c r="L456" s="7">
        <v>100830</v>
      </c>
      <c r="M456" s="28"/>
      <c r="N456" s="1">
        <f t="shared" si="42"/>
        <v>6</v>
      </c>
      <c r="O456" s="8">
        <f t="shared" si="43"/>
        <v>729705</v>
      </c>
      <c r="P456" s="9">
        <f t="shared" si="44"/>
        <v>729705</v>
      </c>
      <c r="Q456" s="10">
        <f t="shared" si="45"/>
        <v>440383.23654984758</v>
      </c>
      <c r="R456" s="11">
        <f t="shared" si="46"/>
        <v>60.35085912113081</v>
      </c>
      <c r="S456" s="12">
        <f t="shared" si="47"/>
        <v>39.64914087886919</v>
      </c>
      <c r="T456" s="37" t="str">
        <f t="shared" si="48"/>
        <v>BAJO</v>
      </c>
    </row>
    <row r="457" spans="2:20">
      <c r="B457" s="27">
        <v>448</v>
      </c>
      <c r="C457" s="33" t="s">
        <v>489</v>
      </c>
      <c r="D457" s="32" t="s">
        <v>38</v>
      </c>
      <c r="E457" s="32">
        <v>1</v>
      </c>
      <c r="F457" s="69"/>
      <c r="G457" s="69">
        <v>64537</v>
      </c>
      <c r="H457" s="40">
        <v>51017.528400000003</v>
      </c>
      <c r="I457" s="7">
        <v>37499</v>
      </c>
      <c r="J457" s="7">
        <v>27100</v>
      </c>
      <c r="K457" s="7">
        <v>23738</v>
      </c>
      <c r="L457" s="7">
        <v>10080</v>
      </c>
      <c r="M457" s="7">
        <v>7350</v>
      </c>
      <c r="N457" s="1">
        <f t="shared" si="42"/>
        <v>7</v>
      </c>
      <c r="O457" s="8">
        <f t="shared" si="43"/>
        <v>31617</v>
      </c>
      <c r="P457" s="9">
        <f t="shared" si="44"/>
        <v>31617</v>
      </c>
      <c r="Q457" s="10">
        <f t="shared" si="45"/>
        <v>19383.042711482001</v>
      </c>
      <c r="R457" s="11">
        <f t="shared" si="46"/>
        <v>61.305761810045233</v>
      </c>
      <c r="S457" s="12">
        <f t="shared" si="47"/>
        <v>38.694238189954767</v>
      </c>
      <c r="T457" s="37" t="str">
        <f t="shared" si="48"/>
        <v>BAJO</v>
      </c>
    </row>
    <row r="458" spans="2:20">
      <c r="B458" s="27">
        <v>449</v>
      </c>
      <c r="C458" s="33" t="s">
        <v>490</v>
      </c>
      <c r="D458" s="32" t="s">
        <v>38</v>
      </c>
      <c r="E458" s="32">
        <v>1</v>
      </c>
      <c r="F458" s="69"/>
      <c r="G458" s="69">
        <v>1227427.56</v>
      </c>
      <c r="H458" s="40">
        <v>1136506.5305999999</v>
      </c>
      <c r="I458" s="7">
        <v>834767</v>
      </c>
      <c r="J458" s="7">
        <v>567800</v>
      </c>
      <c r="K458" s="7">
        <v>495876</v>
      </c>
      <c r="L458" s="7">
        <v>125533</v>
      </c>
      <c r="M458" s="28"/>
      <c r="N458" s="1">
        <f t="shared" ref="N458:N521" si="49">COUNT(F458:M458)</f>
        <v>6</v>
      </c>
      <c r="O458" s="8">
        <f t="shared" ref="O458:O521" si="50">IFERROR(ROUND(AVERAGE(F458:M458),0),0)</f>
        <v>731318</v>
      </c>
      <c r="P458" s="9">
        <f t="shared" ref="P458:P521" si="51">IFERROR(ROUND(+O458*E458,0),0)</f>
        <v>731318</v>
      </c>
      <c r="Q458" s="10">
        <f t="shared" ref="Q458:Q521" si="52">IFERROR(STDEVP(F458:M458),0)</f>
        <v>380821.6280549317</v>
      </c>
      <c r="R458" s="11">
        <f t="shared" ref="R458:R521" si="53">IFERROR(Q458/O458*100,0)</f>
        <v>52.073328983415109</v>
      </c>
      <c r="S458" s="12">
        <f t="shared" ref="S458:S521" si="54">IFERROR(100-R458,0)</f>
        <v>47.926671016584891</v>
      </c>
      <c r="T458" s="37" t="str">
        <f t="shared" ref="T458:T521" si="55">IF(S458&gt;70,"ALTO","BAJO")</f>
        <v>BAJO</v>
      </c>
    </row>
    <row r="459" spans="2:20">
      <c r="B459" s="27">
        <v>450</v>
      </c>
      <c r="C459" s="33" t="s">
        <v>491</v>
      </c>
      <c r="D459" s="32" t="s">
        <v>38</v>
      </c>
      <c r="E459" s="32">
        <v>1</v>
      </c>
      <c r="F459" s="69"/>
      <c r="G459" s="69">
        <v>1179023.04</v>
      </c>
      <c r="H459" s="40">
        <v>1091687.8356000001</v>
      </c>
      <c r="I459" s="7">
        <v>801854</v>
      </c>
      <c r="J459" s="7">
        <v>545400</v>
      </c>
      <c r="K459" s="7">
        <v>476320</v>
      </c>
      <c r="L459" s="7">
        <v>13597</v>
      </c>
      <c r="M459" s="28"/>
      <c r="N459" s="1">
        <f t="shared" si="49"/>
        <v>6</v>
      </c>
      <c r="O459" s="8">
        <f t="shared" si="50"/>
        <v>684647</v>
      </c>
      <c r="P459" s="9">
        <f t="shared" si="51"/>
        <v>684647</v>
      </c>
      <c r="Q459" s="10">
        <f t="shared" si="52"/>
        <v>395163.5442149291</v>
      </c>
      <c r="R459" s="11">
        <f t="shared" si="53"/>
        <v>57.717852296866724</v>
      </c>
      <c r="S459" s="12">
        <f t="shared" si="54"/>
        <v>42.282147703133276</v>
      </c>
      <c r="T459" s="37" t="str">
        <f t="shared" si="55"/>
        <v>BAJO</v>
      </c>
    </row>
    <row r="460" spans="2:20">
      <c r="B460" s="27">
        <v>451</v>
      </c>
      <c r="C460" s="33" t="s">
        <v>492</v>
      </c>
      <c r="D460" s="32" t="s">
        <v>38</v>
      </c>
      <c r="E460" s="32">
        <v>1</v>
      </c>
      <c r="F460" s="69"/>
      <c r="G460" s="69">
        <v>368213</v>
      </c>
      <c r="H460" s="40">
        <v>315261.98940000002</v>
      </c>
      <c r="I460" s="7">
        <v>262311</v>
      </c>
      <c r="J460" s="7">
        <v>128500</v>
      </c>
      <c r="K460" s="7">
        <v>112033</v>
      </c>
      <c r="L460" s="7">
        <v>124236</v>
      </c>
      <c r="M460" s="28"/>
      <c r="N460" s="1">
        <f t="shared" si="49"/>
        <v>6</v>
      </c>
      <c r="O460" s="8">
        <f t="shared" si="50"/>
        <v>218426</v>
      </c>
      <c r="P460" s="9">
        <f t="shared" si="51"/>
        <v>218426</v>
      </c>
      <c r="Q460" s="10">
        <f t="shared" si="52"/>
        <v>101667.07059638883</v>
      </c>
      <c r="R460" s="11">
        <f t="shared" si="53"/>
        <v>46.545315391202898</v>
      </c>
      <c r="S460" s="12">
        <f t="shared" si="54"/>
        <v>53.454684608797102</v>
      </c>
      <c r="T460" s="37" t="str">
        <f t="shared" si="55"/>
        <v>BAJO</v>
      </c>
    </row>
    <row r="461" spans="2:20">
      <c r="B461" s="27">
        <v>452</v>
      </c>
      <c r="C461" s="33" t="s">
        <v>493</v>
      </c>
      <c r="D461" s="32" t="s">
        <v>38</v>
      </c>
      <c r="E461" s="32">
        <v>1</v>
      </c>
      <c r="F461" s="69"/>
      <c r="G461" s="69">
        <v>44827</v>
      </c>
      <c r="H461" s="40">
        <v>33523.514999999999</v>
      </c>
      <c r="I461" s="7">
        <v>22221</v>
      </c>
      <c r="J461" s="7">
        <v>16500</v>
      </c>
      <c r="K461" s="7">
        <v>13597</v>
      </c>
      <c r="L461" s="7">
        <v>17926</v>
      </c>
      <c r="M461" s="28"/>
      <c r="N461" s="1">
        <f t="shared" si="49"/>
        <v>6</v>
      </c>
      <c r="O461" s="8">
        <f t="shared" si="50"/>
        <v>24766</v>
      </c>
      <c r="P461" s="9">
        <f t="shared" si="51"/>
        <v>24766</v>
      </c>
      <c r="Q461" s="10">
        <f t="shared" si="52"/>
        <v>10996.012395467784</v>
      </c>
      <c r="R461" s="11">
        <f t="shared" si="53"/>
        <v>44.399630119792391</v>
      </c>
      <c r="S461" s="12">
        <f t="shared" si="54"/>
        <v>55.600369880207609</v>
      </c>
      <c r="T461" s="37" t="str">
        <f t="shared" si="55"/>
        <v>BAJO</v>
      </c>
    </row>
    <row r="462" spans="2:20">
      <c r="B462" s="27">
        <v>453</v>
      </c>
      <c r="C462" s="33" t="s">
        <v>494</v>
      </c>
      <c r="D462" s="32" t="s">
        <v>38</v>
      </c>
      <c r="E462" s="32">
        <v>1</v>
      </c>
      <c r="F462" s="69"/>
      <c r="G462" s="69">
        <v>13076</v>
      </c>
      <c r="H462" s="40">
        <v>10265.0982</v>
      </c>
      <c r="I462" s="7">
        <v>7454</v>
      </c>
      <c r="J462" s="7">
        <v>4300</v>
      </c>
      <c r="K462" s="7">
        <v>3626</v>
      </c>
      <c r="L462" s="7">
        <v>4712</v>
      </c>
      <c r="M462" s="28"/>
      <c r="N462" s="1">
        <f t="shared" si="49"/>
        <v>6</v>
      </c>
      <c r="O462" s="8">
        <f t="shared" si="50"/>
        <v>7239</v>
      </c>
      <c r="P462" s="9">
        <f t="shared" si="51"/>
        <v>7239</v>
      </c>
      <c r="Q462" s="10">
        <f t="shared" si="52"/>
        <v>3448.4606029478982</v>
      </c>
      <c r="R462" s="11">
        <f t="shared" si="53"/>
        <v>47.637251042241999</v>
      </c>
      <c r="S462" s="12">
        <f t="shared" si="54"/>
        <v>52.362748957758001</v>
      </c>
      <c r="T462" s="37" t="str">
        <f t="shared" si="55"/>
        <v>BAJO</v>
      </c>
    </row>
    <row r="463" spans="2:20">
      <c r="B463" s="27">
        <v>454</v>
      </c>
      <c r="C463" s="33" t="s">
        <v>495</v>
      </c>
      <c r="D463" s="32" t="s">
        <v>38</v>
      </c>
      <c r="E463" s="32">
        <v>1</v>
      </c>
      <c r="F463" s="69"/>
      <c r="G463" s="69">
        <v>14597</v>
      </c>
      <c r="H463" s="40">
        <v>11438.0592</v>
      </c>
      <c r="I463" s="7">
        <v>8279</v>
      </c>
      <c r="J463" s="7"/>
      <c r="K463" s="7"/>
      <c r="L463" s="7"/>
      <c r="M463" s="28"/>
      <c r="N463" s="1">
        <f t="shared" si="49"/>
        <v>3</v>
      </c>
      <c r="O463" s="8">
        <f t="shared" si="50"/>
        <v>11438</v>
      </c>
      <c r="P463" s="9">
        <f t="shared" si="51"/>
        <v>11438</v>
      </c>
      <c r="Q463" s="10">
        <f t="shared" si="52"/>
        <v>2579.3126993016535</v>
      </c>
      <c r="R463" s="11">
        <f t="shared" si="53"/>
        <v>22.55038205369517</v>
      </c>
      <c r="S463" s="12">
        <f t="shared" si="54"/>
        <v>77.449617946304826</v>
      </c>
      <c r="T463" s="37" t="str">
        <f t="shared" si="55"/>
        <v>ALTO</v>
      </c>
    </row>
    <row r="464" spans="2:20">
      <c r="B464" s="27">
        <v>455</v>
      </c>
      <c r="C464" s="33" t="s">
        <v>496</v>
      </c>
      <c r="D464" s="32" t="s">
        <v>38</v>
      </c>
      <c r="E464" s="32">
        <v>1</v>
      </c>
      <c r="F464" s="69"/>
      <c r="G464" s="69">
        <v>31969.08</v>
      </c>
      <c r="H464" s="40">
        <v>29601.094799999999</v>
      </c>
      <c r="I464" s="7">
        <v>18634</v>
      </c>
      <c r="J464" s="7">
        <v>13500</v>
      </c>
      <c r="K464" s="7">
        <v>12670</v>
      </c>
      <c r="L464" s="7">
        <v>11097</v>
      </c>
      <c r="M464" s="28"/>
      <c r="N464" s="1">
        <f t="shared" si="49"/>
        <v>6</v>
      </c>
      <c r="O464" s="8">
        <f t="shared" si="50"/>
        <v>19579</v>
      </c>
      <c r="P464" s="9">
        <f t="shared" si="51"/>
        <v>19579</v>
      </c>
      <c r="Q464" s="10">
        <f t="shared" si="52"/>
        <v>8281.327754415297</v>
      </c>
      <c r="R464" s="11">
        <f t="shared" si="53"/>
        <v>42.296990420426461</v>
      </c>
      <c r="S464" s="12">
        <f t="shared" si="54"/>
        <v>57.703009579573539</v>
      </c>
      <c r="T464" s="37" t="str">
        <f t="shared" si="55"/>
        <v>BAJO</v>
      </c>
    </row>
    <row r="465" spans="2:20">
      <c r="B465" s="27">
        <v>456</v>
      </c>
      <c r="C465" s="33" t="s">
        <v>497</v>
      </c>
      <c r="D465" s="32" t="s">
        <v>38</v>
      </c>
      <c r="E465" s="32">
        <v>1</v>
      </c>
      <c r="F465" s="69"/>
      <c r="G465" s="69">
        <v>17156</v>
      </c>
      <c r="H465" s="40">
        <v>13467.33</v>
      </c>
      <c r="I465" s="7">
        <v>9778</v>
      </c>
      <c r="J465" s="7">
        <v>7800</v>
      </c>
      <c r="K465" s="7">
        <v>7118</v>
      </c>
      <c r="L465" s="7">
        <v>6854</v>
      </c>
      <c r="M465" s="28"/>
      <c r="N465" s="1">
        <f t="shared" si="49"/>
        <v>6</v>
      </c>
      <c r="O465" s="8">
        <f t="shared" si="50"/>
        <v>10362</v>
      </c>
      <c r="P465" s="9">
        <f t="shared" si="51"/>
        <v>10362</v>
      </c>
      <c r="Q465" s="10">
        <f t="shared" si="52"/>
        <v>3775.7120766393919</v>
      </c>
      <c r="R465" s="11">
        <f t="shared" si="53"/>
        <v>36.438062889783744</v>
      </c>
      <c r="S465" s="12">
        <f t="shared" si="54"/>
        <v>63.561937110216256</v>
      </c>
      <c r="T465" s="37" t="str">
        <f t="shared" si="55"/>
        <v>BAJO</v>
      </c>
    </row>
    <row r="466" spans="2:20">
      <c r="B466" s="27">
        <v>457</v>
      </c>
      <c r="C466" s="33" t="s">
        <v>498</v>
      </c>
      <c r="D466" s="32" t="s">
        <v>38</v>
      </c>
      <c r="E466" s="32">
        <v>1</v>
      </c>
      <c r="F466" s="69"/>
      <c r="G466" s="69">
        <v>30405</v>
      </c>
      <c r="H466" s="40">
        <v>23832.8298</v>
      </c>
      <c r="I466" s="7">
        <v>17261</v>
      </c>
      <c r="J466" s="7">
        <v>11400</v>
      </c>
      <c r="K466" s="7">
        <v>10598</v>
      </c>
      <c r="L466" s="7">
        <v>9817</v>
      </c>
      <c r="M466" s="28"/>
      <c r="N466" s="1">
        <f t="shared" si="49"/>
        <v>6</v>
      </c>
      <c r="O466" s="8">
        <f t="shared" si="50"/>
        <v>17219</v>
      </c>
      <c r="P466" s="9">
        <f t="shared" si="51"/>
        <v>17219</v>
      </c>
      <c r="Q466" s="10">
        <f t="shared" si="52"/>
        <v>7638.7511044949815</v>
      </c>
      <c r="R466" s="11">
        <f t="shared" si="53"/>
        <v>44.362338721731696</v>
      </c>
      <c r="S466" s="12">
        <f t="shared" si="54"/>
        <v>55.637661278268304</v>
      </c>
      <c r="T466" s="37" t="str">
        <f t="shared" si="55"/>
        <v>BAJO</v>
      </c>
    </row>
    <row r="467" spans="2:20">
      <c r="B467" s="27">
        <v>458</v>
      </c>
      <c r="C467" s="33" t="s">
        <v>499</v>
      </c>
      <c r="D467" s="32" t="s">
        <v>38</v>
      </c>
      <c r="E467" s="32">
        <v>1</v>
      </c>
      <c r="F467" s="69"/>
      <c r="G467" s="69">
        <v>161075.52000000002</v>
      </c>
      <c r="H467" s="40">
        <v>149143.68059999999</v>
      </c>
      <c r="I467" s="7">
        <v>109589</v>
      </c>
      <c r="J467" s="7">
        <v>75600</v>
      </c>
      <c r="K467" s="7">
        <v>66021</v>
      </c>
      <c r="L467" s="7">
        <v>15243</v>
      </c>
      <c r="M467" s="28"/>
      <c r="N467" s="1">
        <f t="shared" si="49"/>
        <v>6</v>
      </c>
      <c r="O467" s="8">
        <f t="shared" si="50"/>
        <v>96112</v>
      </c>
      <c r="P467" s="9">
        <f t="shared" si="51"/>
        <v>96112</v>
      </c>
      <c r="Q467" s="10">
        <f t="shared" si="52"/>
        <v>50133.576893874408</v>
      </c>
      <c r="R467" s="11">
        <f t="shared" si="53"/>
        <v>52.161620706961052</v>
      </c>
      <c r="S467" s="12">
        <f t="shared" si="54"/>
        <v>47.838379293038948</v>
      </c>
      <c r="T467" s="37" t="str">
        <f t="shared" si="55"/>
        <v>BAJO</v>
      </c>
    </row>
    <row r="468" spans="2:20">
      <c r="B468" s="27">
        <v>459</v>
      </c>
      <c r="C468" s="33" t="s">
        <v>500</v>
      </c>
      <c r="D468" s="32" t="s">
        <v>38</v>
      </c>
      <c r="E468" s="32">
        <v>1</v>
      </c>
      <c r="F468" s="69"/>
      <c r="G468" s="69">
        <v>59220.72</v>
      </c>
      <c r="H468" s="40">
        <v>54833.7546</v>
      </c>
      <c r="I468" s="7">
        <v>40294</v>
      </c>
      <c r="J468" s="7">
        <v>26800</v>
      </c>
      <c r="K468" s="7">
        <v>22110</v>
      </c>
      <c r="L468" s="7">
        <v>28917</v>
      </c>
      <c r="M468" s="28"/>
      <c r="N468" s="1">
        <f t="shared" si="49"/>
        <v>6</v>
      </c>
      <c r="O468" s="8">
        <f t="shared" si="50"/>
        <v>38696</v>
      </c>
      <c r="P468" s="9">
        <f t="shared" si="51"/>
        <v>38696</v>
      </c>
      <c r="Q468" s="10">
        <f t="shared" si="52"/>
        <v>14121.401674776083</v>
      </c>
      <c r="R468" s="11">
        <f t="shared" si="53"/>
        <v>36.49318191744905</v>
      </c>
      <c r="S468" s="12">
        <f t="shared" si="54"/>
        <v>63.50681808255095</v>
      </c>
      <c r="T468" s="37" t="str">
        <f t="shared" si="55"/>
        <v>BAJO</v>
      </c>
    </row>
    <row r="469" spans="2:20">
      <c r="B469" s="27">
        <v>460</v>
      </c>
      <c r="C469" s="33" t="s">
        <v>501</v>
      </c>
      <c r="D469" s="32" t="s">
        <v>38</v>
      </c>
      <c r="E469" s="32">
        <v>1</v>
      </c>
      <c r="F469" s="69"/>
      <c r="G469" s="69">
        <v>34254</v>
      </c>
      <c r="H469" s="40">
        <v>27100.7088</v>
      </c>
      <c r="I469" s="7">
        <v>19948</v>
      </c>
      <c r="J469" s="7">
        <v>13000</v>
      </c>
      <c r="K469" s="7">
        <v>11438</v>
      </c>
      <c r="L469" s="7">
        <v>5014</v>
      </c>
      <c r="M469" s="28"/>
      <c r="N469" s="1">
        <f t="shared" si="49"/>
        <v>6</v>
      </c>
      <c r="O469" s="8">
        <f t="shared" si="50"/>
        <v>18459</v>
      </c>
      <c r="P469" s="9">
        <f t="shared" si="51"/>
        <v>18459</v>
      </c>
      <c r="Q469" s="10">
        <f t="shared" si="52"/>
        <v>9884.6802671294081</v>
      </c>
      <c r="R469" s="11">
        <f t="shared" si="53"/>
        <v>53.549381153526234</v>
      </c>
      <c r="S469" s="12">
        <f t="shared" si="54"/>
        <v>46.450618846473766</v>
      </c>
      <c r="T469" s="37" t="str">
        <f t="shared" si="55"/>
        <v>BAJO</v>
      </c>
    </row>
    <row r="470" spans="2:20">
      <c r="B470" s="27">
        <v>461</v>
      </c>
      <c r="C470" s="33" t="s">
        <v>502</v>
      </c>
      <c r="D470" s="32" t="s">
        <v>38</v>
      </c>
      <c r="E470" s="32">
        <v>1</v>
      </c>
      <c r="F470" s="69"/>
      <c r="G470" s="69">
        <v>53749.440000000002</v>
      </c>
      <c r="H470" s="40">
        <v>49768.300799999997</v>
      </c>
      <c r="I470" s="7">
        <v>36580</v>
      </c>
      <c r="J470" s="7">
        <v>24200</v>
      </c>
      <c r="K470" s="7">
        <v>24466</v>
      </c>
      <c r="L470" s="7">
        <v>16006</v>
      </c>
      <c r="M470" s="28"/>
      <c r="N470" s="1">
        <f t="shared" si="49"/>
        <v>6</v>
      </c>
      <c r="O470" s="8">
        <f t="shared" si="50"/>
        <v>34128</v>
      </c>
      <c r="P470" s="9">
        <f t="shared" si="51"/>
        <v>34128</v>
      </c>
      <c r="Q470" s="10">
        <f t="shared" si="52"/>
        <v>13880.192915824431</v>
      </c>
      <c r="R470" s="11">
        <f t="shared" si="53"/>
        <v>40.670982524098783</v>
      </c>
      <c r="S470" s="12">
        <f t="shared" si="54"/>
        <v>59.329017475901217</v>
      </c>
      <c r="T470" s="37" t="str">
        <f t="shared" si="55"/>
        <v>BAJO</v>
      </c>
    </row>
    <row r="471" spans="2:20">
      <c r="B471" s="27">
        <v>462</v>
      </c>
      <c r="C471" s="33" t="s">
        <v>503</v>
      </c>
      <c r="D471" s="32" t="s">
        <v>38</v>
      </c>
      <c r="E471" s="32">
        <v>1</v>
      </c>
      <c r="F471" s="69"/>
      <c r="G471" s="69">
        <v>40289.4</v>
      </c>
      <c r="H471" s="40">
        <v>37304.986799999999</v>
      </c>
      <c r="I471" s="7">
        <v>27420</v>
      </c>
      <c r="J471" s="7">
        <v>18000</v>
      </c>
      <c r="K471" s="7">
        <v>15740</v>
      </c>
      <c r="L471" s="7">
        <v>8140</v>
      </c>
      <c r="M471" s="28"/>
      <c r="N471" s="1">
        <f t="shared" si="49"/>
        <v>6</v>
      </c>
      <c r="O471" s="8">
        <f t="shared" si="50"/>
        <v>24482</v>
      </c>
      <c r="P471" s="9">
        <f t="shared" si="51"/>
        <v>24482</v>
      </c>
      <c r="Q471" s="10">
        <f t="shared" si="52"/>
        <v>11607.717118965185</v>
      </c>
      <c r="R471" s="11">
        <f t="shared" si="53"/>
        <v>47.413271460522772</v>
      </c>
      <c r="S471" s="12">
        <f t="shared" si="54"/>
        <v>52.586728539477228</v>
      </c>
      <c r="T471" s="37" t="str">
        <f t="shared" si="55"/>
        <v>BAJO</v>
      </c>
    </row>
    <row r="472" spans="2:20">
      <c r="B472" s="27">
        <v>463</v>
      </c>
      <c r="C472" s="33" t="s">
        <v>504</v>
      </c>
      <c r="D472" s="32" t="s">
        <v>38</v>
      </c>
      <c r="E472" s="32">
        <v>1</v>
      </c>
      <c r="F472" s="69"/>
      <c r="G472" s="69">
        <v>45455</v>
      </c>
      <c r="H472" s="40">
        <v>33705.010199999997</v>
      </c>
      <c r="I472" s="7">
        <v>21955</v>
      </c>
      <c r="J472" s="7">
        <v>16600</v>
      </c>
      <c r="K472" s="7">
        <v>16537</v>
      </c>
      <c r="L472" s="7">
        <v>11737</v>
      </c>
      <c r="M472" s="28"/>
      <c r="N472" s="1">
        <f t="shared" si="49"/>
        <v>6</v>
      </c>
      <c r="O472" s="8">
        <f t="shared" si="50"/>
        <v>24332</v>
      </c>
      <c r="P472" s="9">
        <f t="shared" si="51"/>
        <v>24332</v>
      </c>
      <c r="Q472" s="10">
        <f t="shared" si="52"/>
        <v>11682.354576593189</v>
      </c>
      <c r="R472" s="11">
        <f t="shared" si="53"/>
        <v>48.012307153514669</v>
      </c>
      <c r="S472" s="12">
        <f t="shared" si="54"/>
        <v>51.987692846485331</v>
      </c>
      <c r="T472" s="37" t="str">
        <f t="shared" si="55"/>
        <v>BAJO</v>
      </c>
    </row>
    <row r="473" spans="2:20">
      <c r="B473" s="27">
        <v>464</v>
      </c>
      <c r="C473" s="33" t="s">
        <v>505</v>
      </c>
      <c r="D473" s="32" t="s">
        <v>38</v>
      </c>
      <c r="E473" s="32">
        <v>1</v>
      </c>
      <c r="F473" s="69"/>
      <c r="G473" s="69">
        <v>1598000</v>
      </c>
      <c r="H473" s="40">
        <v>704571.12419999996</v>
      </c>
      <c r="I473" s="7">
        <v>550311</v>
      </c>
      <c r="J473" s="7">
        <v>454800</v>
      </c>
      <c r="K473" s="7">
        <v>397157</v>
      </c>
      <c r="L473" s="7">
        <v>1813957</v>
      </c>
      <c r="M473" s="28"/>
      <c r="N473" s="1">
        <f t="shared" si="49"/>
        <v>6</v>
      </c>
      <c r="O473" s="8">
        <f t="shared" si="50"/>
        <v>919799</v>
      </c>
      <c r="P473" s="9">
        <f t="shared" si="51"/>
        <v>919799</v>
      </c>
      <c r="Q473" s="10">
        <f t="shared" si="52"/>
        <v>567406.12677261827</v>
      </c>
      <c r="R473" s="11">
        <f t="shared" si="53"/>
        <v>61.688056496323462</v>
      </c>
      <c r="S473" s="12">
        <f t="shared" si="54"/>
        <v>38.311943503676538</v>
      </c>
      <c r="T473" s="37" t="str">
        <f t="shared" si="55"/>
        <v>BAJO</v>
      </c>
    </row>
    <row r="474" spans="2:20">
      <c r="B474" s="27">
        <v>465</v>
      </c>
      <c r="C474" s="33" t="s">
        <v>506</v>
      </c>
      <c r="D474" s="32" t="s">
        <v>38</v>
      </c>
      <c r="E474" s="32">
        <v>1</v>
      </c>
      <c r="F474" s="69"/>
      <c r="G474" s="69">
        <v>2547666.2399999998</v>
      </c>
      <c r="H474" s="40">
        <v>2196263.7612000001</v>
      </c>
      <c r="I474" s="7">
        <v>1587615</v>
      </c>
      <c r="J474" s="7">
        <v>1002800</v>
      </c>
      <c r="K474" s="7">
        <v>771043</v>
      </c>
      <c r="L474" s="7">
        <v>1196971</v>
      </c>
      <c r="M474" s="28"/>
      <c r="N474" s="1">
        <f t="shared" si="49"/>
        <v>6</v>
      </c>
      <c r="O474" s="8">
        <f t="shared" si="50"/>
        <v>1550393</v>
      </c>
      <c r="P474" s="9">
        <f t="shared" si="51"/>
        <v>1550393</v>
      </c>
      <c r="Q474" s="10">
        <f t="shared" si="52"/>
        <v>638388.6040793123</v>
      </c>
      <c r="R474" s="11">
        <f t="shared" si="53"/>
        <v>41.175921465029333</v>
      </c>
      <c r="S474" s="12">
        <f t="shared" si="54"/>
        <v>58.824078534970667</v>
      </c>
      <c r="T474" s="37" t="str">
        <f t="shared" si="55"/>
        <v>BAJO</v>
      </c>
    </row>
    <row r="475" spans="2:20">
      <c r="B475" s="27">
        <v>466</v>
      </c>
      <c r="C475" s="33" t="s">
        <v>507</v>
      </c>
      <c r="D475" s="32" t="s">
        <v>38</v>
      </c>
      <c r="E475" s="32">
        <v>1</v>
      </c>
      <c r="F475" s="69"/>
      <c r="G475" s="69">
        <v>133146.72</v>
      </c>
      <c r="H475" s="40">
        <v>123284.4762</v>
      </c>
      <c r="I475" s="7">
        <v>90598</v>
      </c>
      <c r="J475" s="7">
        <v>69800</v>
      </c>
      <c r="K475" s="7">
        <v>61024</v>
      </c>
      <c r="L475" s="7">
        <v>4483</v>
      </c>
      <c r="M475" s="28"/>
      <c r="N475" s="1">
        <f t="shared" si="49"/>
        <v>6</v>
      </c>
      <c r="O475" s="8">
        <f t="shared" si="50"/>
        <v>80389</v>
      </c>
      <c r="P475" s="9">
        <f t="shared" si="51"/>
        <v>80389</v>
      </c>
      <c r="Q475" s="10">
        <f t="shared" si="52"/>
        <v>42771.629148730673</v>
      </c>
      <c r="R475" s="11">
        <f t="shared" si="53"/>
        <v>53.205823120987539</v>
      </c>
      <c r="S475" s="12">
        <f t="shared" si="54"/>
        <v>46.794176879012461</v>
      </c>
      <c r="T475" s="37" t="str">
        <f t="shared" si="55"/>
        <v>BAJO</v>
      </c>
    </row>
    <row r="476" spans="2:20">
      <c r="B476" s="27">
        <v>467</v>
      </c>
      <c r="C476" s="33" t="s">
        <v>508</v>
      </c>
      <c r="D476" s="32" t="s">
        <v>38</v>
      </c>
      <c r="E476" s="32">
        <v>1</v>
      </c>
      <c r="F476" s="69"/>
      <c r="G476" s="69">
        <v>46330.920000000006</v>
      </c>
      <c r="H476" s="40">
        <v>42899.479800000001</v>
      </c>
      <c r="I476" s="7">
        <v>31548</v>
      </c>
      <c r="J476" s="7">
        <v>20900</v>
      </c>
      <c r="K476" s="7">
        <v>21162</v>
      </c>
      <c r="L476" s="7">
        <v>13923</v>
      </c>
      <c r="M476" s="28"/>
      <c r="N476" s="1">
        <f t="shared" si="49"/>
        <v>6</v>
      </c>
      <c r="O476" s="8">
        <f t="shared" si="50"/>
        <v>29461</v>
      </c>
      <c r="P476" s="9">
        <f t="shared" si="51"/>
        <v>29461</v>
      </c>
      <c r="Q476" s="10">
        <f t="shared" si="52"/>
        <v>11924.317408937701</v>
      </c>
      <c r="R476" s="11">
        <f t="shared" si="53"/>
        <v>40.47492416733207</v>
      </c>
      <c r="S476" s="12">
        <f t="shared" si="54"/>
        <v>59.52507583266793</v>
      </c>
      <c r="T476" s="37" t="str">
        <f t="shared" si="55"/>
        <v>BAJO</v>
      </c>
    </row>
    <row r="477" spans="2:20">
      <c r="B477" s="27">
        <v>468</v>
      </c>
      <c r="C477" s="33" t="s">
        <v>509</v>
      </c>
      <c r="D477" s="32" t="s">
        <v>38</v>
      </c>
      <c r="E477" s="32">
        <v>1</v>
      </c>
      <c r="F477" s="69"/>
      <c r="G477" s="69">
        <v>84086.64</v>
      </c>
      <c r="H477" s="40">
        <v>77857.579200000007</v>
      </c>
      <c r="I477" s="7">
        <v>55006</v>
      </c>
      <c r="J477" s="7">
        <v>36700</v>
      </c>
      <c r="K477" s="7">
        <v>0</v>
      </c>
      <c r="L477" s="7"/>
      <c r="M477" s="28"/>
      <c r="N477" s="1">
        <f t="shared" si="49"/>
        <v>5</v>
      </c>
      <c r="O477" s="8">
        <f t="shared" si="50"/>
        <v>50730</v>
      </c>
      <c r="P477" s="9">
        <f t="shared" si="51"/>
        <v>50730</v>
      </c>
      <c r="Q477" s="10">
        <f t="shared" si="52"/>
        <v>30453.994684875954</v>
      </c>
      <c r="R477" s="11">
        <f t="shared" si="53"/>
        <v>60.031529045684906</v>
      </c>
      <c r="S477" s="12">
        <f t="shared" si="54"/>
        <v>39.968470954315094</v>
      </c>
      <c r="T477" s="37" t="str">
        <f t="shared" si="55"/>
        <v>BAJO</v>
      </c>
    </row>
    <row r="478" spans="2:20">
      <c r="B478" s="27">
        <v>469</v>
      </c>
      <c r="C478" s="33" t="s">
        <v>510</v>
      </c>
      <c r="D478" s="32" t="s">
        <v>38</v>
      </c>
      <c r="E478" s="32">
        <v>1</v>
      </c>
      <c r="F478" s="69"/>
      <c r="G478" s="69">
        <v>43773.48</v>
      </c>
      <c r="H478" s="40">
        <v>40531.353600000002</v>
      </c>
      <c r="I478" s="7">
        <v>29775</v>
      </c>
      <c r="J478" s="7">
        <v>19800</v>
      </c>
      <c r="K478" s="7">
        <v>19768</v>
      </c>
      <c r="L478" s="7">
        <v>13872</v>
      </c>
      <c r="M478" s="28"/>
      <c r="N478" s="1">
        <f t="shared" si="49"/>
        <v>6</v>
      </c>
      <c r="O478" s="8">
        <f t="shared" si="50"/>
        <v>27920</v>
      </c>
      <c r="P478" s="9">
        <f t="shared" si="51"/>
        <v>27920</v>
      </c>
      <c r="Q478" s="10">
        <f t="shared" si="52"/>
        <v>11132.204788585368</v>
      </c>
      <c r="R478" s="11">
        <f t="shared" si="53"/>
        <v>39.87179365539172</v>
      </c>
      <c r="S478" s="12">
        <f t="shared" si="54"/>
        <v>60.12820634460828</v>
      </c>
      <c r="T478" s="37" t="str">
        <f t="shared" si="55"/>
        <v>BAJO</v>
      </c>
    </row>
    <row r="479" spans="2:20">
      <c r="B479" s="27">
        <v>470</v>
      </c>
      <c r="C479" s="33" t="s">
        <v>511</v>
      </c>
      <c r="D479" s="32" t="s">
        <v>38</v>
      </c>
      <c r="E479" s="32">
        <v>1</v>
      </c>
      <c r="F479" s="69"/>
      <c r="G479" s="69">
        <v>89795.520000000004</v>
      </c>
      <c r="H479" s="40">
        <v>83144.109599999996</v>
      </c>
      <c r="I479" s="7">
        <v>54400</v>
      </c>
      <c r="J479" s="7">
        <v>36400</v>
      </c>
      <c r="K479" s="7">
        <v>29390</v>
      </c>
      <c r="L479" s="7">
        <v>40547</v>
      </c>
      <c r="M479" s="28"/>
      <c r="N479" s="1">
        <f t="shared" si="49"/>
        <v>6</v>
      </c>
      <c r="O479" s="8">
        <f t="shared" si="50"/>
        <v>55613</v>
      </c>
      <c r="P479" s="9">
        <f t="shared" si="51"/>
        <v>55613</v>
      </c>
      <c r="Q479" s="10">
        <f t="shared" si="52"/>
        <v>23136.001858735999</v>
      </c>
      <c r="R479" s="11">
        <f t="shared" si="53"/>
        <v>41.601787097865603</v>
      </c>
      <c r="S479" s="12">
        <f t="shared" si="54"/>
        <v>58.398212902134397</v>
      </c>
      <c r="T479" s="37" t="str">
        <f t="shared" si="55"/>
        <v>BAJO</v>
      </c>
    </row>
    <row r="480" spans="2:20">
      <c r="B480" s="27">
        <v>471</v>
      </c>
      <c r="C480" s="33" t="s">
        <v>512</v>
      </c>
      <c r="D480" s="32" t="s">
        <v>38</v>
      </c>
      <c r="E480" s="32">
        <v>1</v>
      </c>
      <c r="F480" s="69"/>
      <c r="G480" s="69">
        <v>48067.560000000005</v>
      </c>
      <c r="H480" s="40">
        <v>44506.870799999997</v>
      </c>
      <c r="I480" s="7">
        <v>32719</v>
      </c>
      <c r="J480" s="7">
        <v>23900</v>
      </c>
      <c r="K480" s="7">
        <v>21140</v>
      </c>
      <c r="L480" s="7">
        <v>22491</v>
      </c>
      <c r="M480" s="28"/>
      <c r="N480" s="1">
        <f t="shared" si="49"/>
        <v>6</v>
      </c>
      <c r="O480" s="8">
        <f t="shared" si="50"/>
        <v>32137</v>
      </c>
      <c r="P480" s="9">
        <f t="shared" si="51"/>
        <v>32137</v>
      </c>
      <c r="Q480" s="10">
        <f t="shared" si="52"/>
        <v>10715.741244679053</v>
      </c>
      <c r="R480" s="11">
        <f t="shared" si="53"/>
        <v>33.343937656530024</v>
      </c>
      <c r="S480" s="12">
        <f t="shared" si="54"/>
        <v>66.656062343469983</v>
      </c>
      <c r="T480" s="37" t="str">
        <f t="shared" si="55"/>
        <v>BAJO</v>
      </c>
    </row>
    <row r="481" spans="2:20">
      <c r="B481" s="27">
        <v>472</v>
      </c>
      <c r="C481" s="33" t="s">
        <v>513</v>
      </c>
      <c r="D481" s="32" t="s">
        <v>38</v>
      </c>
      <c r="E481" s="32">
        <v>1</v>
      </c>
      <c r="F481" s="69"/>
      <c r="G481" s="69">
        <v>48627</v>
      </c>
      <c r="H481" s="40">
        <v>45025.2906</v>
      </c>
      <c r="I481" s="7">
        <v>33072</v>
      </c>
      <c r="J481" s="7">
        <v>23800</v>
      </c>
      <c r="K481" s="7">
        <v>21072</v>
      </c>
      <c r="L481" s="7">
        <v>22408</v>
      </c>
      <c r="M481" s="28"/>
      <c r="N481" s="1">
        <f t="shared" si="49"/>
        <v>6</v>
      </c>
      <c r="O481" s="8">
        <f t="shared" si="50"/>
        <v>32334</v>
      </c>
      <c r="P481" s="9">
        <f t="shared" si="51"/>
        <v>32334</v>
      </c>
      <c r="Q481" s="10">
        <f t="shared" si="52"/>
        <v>10994.41241479487</v>
      </c>
      <c r="R481" s="11">
        <f t="shared" si="53"/>
        <v>34.002636280060834</v>
      </c>
      <c r="S481" s="12">
        <f t="shared" si="54"/>
        <v>65.997363719939159</v>
      </c>
      <c r="T481" s="37" t="str">
        <f t="shared" si="55"/>
        <v>BAJO</v>
      </c>
    </row>
    <row r="482" spans="2:20">
      <c r="B482" s="27">
        <v>473</v>
      </c>
      <c r="C482" s="33" t="s">
        <v>514</v>
      </c>
      <c r="D482" s="32" t="s">
        <v>38</v>
      </c>
      <c r="E482" s="32">
        <v>1</v>
      </c>
      <c r="F482" s="69"/>
      <c r="G482" s="69">
        <v>1106402.76</v>
      </c>
      <c r="H482" s="40">
        <v>1024446.7602</v>
      </c>
      <c r="I482" s="7">
        <v>818228</v>
      </c>
      <c r="J482" s="7">
        <v>504600</v>
      </c>
      <c r="K482" s="7">
        <v>601137</v>
      </c>
      <c r="L482" s="7">
        <v>3945464</v>
      </c>
      <c r="M482" s="28"/>
      <c r="N482" s="1">
        <f t="shared" si="49"/>
        <v>6</v>
      </c>
      <c r="O482" s="8">
        <f t="shared" si="50"/>
        <v>1333380</v>
      </c>
      <c r="P482" s="9">
        <f t="shared" si="51"/>
        <v>1333380</v>
      </c>
      <c r="Q482" s="10">
        <f t="shared" si="52"/>
        <v>1187320.4369321128</v>
      </c>
      <c r="R482" s="11">
        <f t="shared" si="53"/>
        <v>89.045916162842758</v>
      </c>
      <c r="S482" s="12">
        <f t="shared" si="54"/>
        <v>10.954083837157242</v>
      </c>
      <c r="T482" s="37" t="str">
        <f t="shared" si="55"/>
        <v>BAJO</v>
      </c>
    </row>
    <row r="483" spans="2:20">
      <c r="B483" s="27">
        <v>474</v>
      </c>
      <c r="C483" s="33" t="s">
        <v>515</v>
      </c>
      <c r="D483" s="32" t="s">
        <v>38</v>
      </c>
      <c r="E483" s="32">
        <v>1</v>
      </c>
      <c r="F483" s="69"/>
      <c r="G483" s="69">
        <v>172929.6</v>
      </c>
      <c r="H483" s="40">
        <v>160120.27859999999</v>
      </c>
      <c r="I483" s="7">
        <v>115758</v>
      </c>
      <c r="J483" s="7">
        <v>63400</v>
      </c>
      <c r="K483" s="7">
        <v>55681</v>
      </c>
      <c r="L483" s="7">
        <v>60412</v>
      </c>
      <c r="M483" s="28"/>
      <c r="N483" s="1">
        <f t="shared" si="49"/>
        <v>6</v>
      </c>
      <c r="O483" s="8">
        <f t="shared" si="50"/>
        <v>104717</v>
      </c>
      <c r="P483" s="9">
        <f t="shared" si="51"/>
        <v>104717</v>
      </c>
      <c r="Q483" s="10">
        <f t="shared" si="52"/>
        <v>48164.548804384547</v>
      </c>
      <c r="R483" s="11">
        <f t="shared" si="53"/>
        <v>45.994966246535469</v>
      </c>
      <c r="S483" s="12">
        <f t="shared" si="54"/>
        <v>54.005033753464531</v>
      </c>
      <c r="T483" s="37" t="str">
        <f t="shared" si="55"/>
        <v>BAJO</v>
      </c>
    </row>
    <row r="484" spans="2:20">
      <c r="B484" s="27">
        <v>475</v>
      </c>
      <c r="C484" s="33" t="s">
        <v>516</v>
      </c>
      <c r="D484" s="32" t="s">
        <v>38</v>
      </c>
      <c r="E484" s="32">
        <v>1</v>
      </c>
      <c r="F484" s="69"/>
      <c r="G484" s="69">
        <v>407878</v>
      </c>
      <c r="H484" s="40">
        <v>319383.28200000001</v>
      </c>
      <c r="I484" s="7">
        <v>230888</v>
      </c>
      <c r="J484" s="7">
        <v>130100</v>
      </c>
      <c r="K484" s="7">
        <v>113638</v>
      </c>
      <c r="L484" s="7">
        <v>86439</v>
      </c>
      <c r="M484" s="28"/>
      <c r="N484" s="1">
        <f t="shared" si="49"/>
        <v>6</v>
      </c>
      <c r="O484" s="8">
        <f t="shared" si="50"/>
        <v>214721</v>
      </c>
      <c r="P484" s="9">
        <f t="shared" si="51"/>
        <v>214721</v>
      </c>
      <c r="Q484" s="10">
        <f t="shared" si="52"/>
        <v>117160.82242330714</v>
      </c>
      <c r="R484" s="11">
        <f t="shared" si="53"/>
        <v>54.564212360834354</v>
      </c>
      <c r="S484" s="12">
        <f t="shared" si="54"/>
        <v>45.435787639165646</v>
      </c>
      <c r="T484" s="37" t="str">
        <f t="shared" si="55"/>
        <v>BAJO</v>
      </c>
    </row>
    <row r="485" spans="2:20">
      <c r="B485" s="27">
        <v>476</v>
      </c>
      <c r="C485" s="33" t="s">
        <v>517</v>
      </c>
      <c r="D485" s="32" t="s">
        <v>38</v>
      </c>
      <c r="E485" s="32">
        <v>1</v>
      </c>
      <c r="F485" s="69"/>
      <c r="G485" s="69">
        <v>408587</v>
      </c>
      <c r="H485" s="40">
        <v>319932.59460000001</v>
      </c>
      <c r="I485" s="7">
        <v>231279</v>
      </c>
      <c r="J485" s="7">
        <v>153000</v>
      </c>
      <c r="K485" s="7">
        <v>133677</v>
      </c>
      <c r="L485" s="7">
        <v>118620</v>
      </c>
      <c r="M485" s="28"/>
      <c r="N485" s="1">
        <f t="shared" si="49"/>
        <v>6</v>
      </c>
      <c r="O485" s="8">
        <f t="shared" si="50"/>
        <v>227516</v>
      </c>
      <c r="P485" s="9">
        <f t="shared" si="51"/>
        <v>227516</v>
      </c>
      <c r="Q485" s="10">
        <f t="shared" si="52"/>
        <v>106111.91039058198</v>
      </c>
      <c r="R485" s="11">
        <f t="shared" si="53"/>
        <v>46.639317846033677</v>
      </c>
      <c r="S485" s="12">
        <f t="shared" si="54"/>
        <v>53.360682153966323</v>
      </c>
      <c r="T485" s="37" t="str">
        <f t="shared" si="55"/>
        <v>BAJO</v>
      </c>
    </row>
    <row r="486" spans="2:20">
      <c r="B486" s="27">
        <v>477</v>
      </c>
      <c r="C486" s="33" t="s">
        <v>518</v>
      </c>
      <c r="D486" s="32" t="s">
        <v>38</v>
      </c>
      <c r="E486" s="32">
        <v>1</v>
      </c>
      <c r="F486" s="69"/>
      <c r="G486" s="69">
        <v>128915</v>
      </c>
      <c r="H486" s="40">
        <v>101894.1084</v>
      </c>
      <c r="I486" s="7">
        <v>74873</v>
      </c>
      <c r="J486" s="7">
        <v>53300</v>
      </c>
      <c r="K486" s="7">
        <v>43205</v>
      </c>
      <c r="L486" s="7">
        <v>58900</v>
      </c>
      <c r="M486" s="28"/>
      <c r="N486" s="1">
        <f t="shared" si="49"/>
        <v>6</v>
      </c>
      <c r="O486" s="8">
        <f t="shared" si="50"/>
        <v>76848</v>
      </c>
      <c r="P486" s="9">
        <f t="shared" si="51"/>
        <v>76848</v>
      </c>
      <c r="Q486" s="10">
        <f t="shared" si="52"/>
        <v>29862.66095771344</v>
      </c>
      <c r="R486" s="11">
        <f t="shared" si="53"/>
        <v>38.859386005769103</v>
      </c>
      <c r="S486" s="12">
        <f t="shared" si="54"/>
        <v>61.140613994230897</v>
      </c>
      <c r="T486" s="37" t="str">
        <f t="shared" si="55"/>
        <v>BAJO</v>
      </c>
    </row>
    <row r="487" spans="2:20">
      <c r="B487" s="27">
        <v>478</v>
      </c>
      <c r="C487" s="33" t="s">
        <v>519</v>
      </c>
      <c r="D487" s="32" t="s">
        <v>38</v>
      </c>
      <c r="E487" s="32">
        <v>1</v>
      </c>
      <c r="F487" s="69"/>
      <c r="G487" s="69">
        <v>83962</v>
      </c>
      <c r="H487" s="40">
        <v>64057.186199999996</v>
      </c>
      <c r="I487" s="7">
        <v>44152</v>
      </c>
      <c r="J487" s="7">
        <v>32100</v>
      </c>
      <c r="K487" s="7">
        <v>28380</v>
      </c>
      <c r="L487" s="7">
        <v>30326</v>
      </c>
      <c r="M487" s="28"/>
      <c r="N487" s="1">
        <f t="shared" si="49"/>
        <v>6</v>
      </c>
      <c r="O487" s="8">
        <f t="shared" si="50"/>
        <v>47163</v>
      </c>
      <c r="P487" s="9">
        <f t="shared" si="51"/>
        <v>47163</v>
      </c>
      <c r="Q487" s="10">
        <f t="shared" si="52"/>
        <v>20460.635686808844</v>
      </c>
      <c r="R487" s="11">
        <f t="shared" si="53"/>
        <v>43.382812134106914</v>
      </c>
      <c r="S487" s="12">
        <f t="shared" si="54"/>
        <v>56.617187865893086</v>
      </c>
      <c r="T487" s="37" t="str">
        <f t="shared" si="55"/>
        <v>BAJO</v>
      </c>
    </row>
    <row r="488" spans="2:20">
      <c r="B488" s="27">
        <v>479</v>
      </c>
      <c r="C488" s="33" t="s">
        <v>520</v>
      </c>
      <c r="D488" s="32" t="s">
        <v>38</v>
      </c>
      <c r="E488" s="32">
        <v>1</v>
      </c>
      <c r="F488" s="69"/>
      <c r="G488" s="69">
        <v>62507</v>
      </c>
      <c r="H488" s="40">
        <v>50740.458599999998</v>
      </c>
      <c r="I488" s="7">
        <v>38973</v>
      </c>
      <c r="J488" s="7">
        <v>35000</v>
      </c>
      <c r="K488" s="7">
        <v>34815</v>
      </c>
      <c r="L488" s="7">
        <v>24585</v>
      </c>
      <c r="M488" s="28"/>
      <c r="N488" s="1">
        <f t="shared" si="49"/>
        <v>6</v>
      </c>
      <c r="O488" s="8">
        <f t="shared" si="50"/>
        <v>41103</v>
      </c>
      <c r="P488" s="9">
        <f t="shared" si="51"/>
        <v>41103</v>
      </c>
      <c r="Q488" s="10">
        <f t="shared" si="52"/>
        <v>12282.634084072119</v>
      </c>
      <c r="R488" s="11">
        <f t="shared" si="53"/>
        <v>29.882573252736101</v>
      </c>
      <c r="S488" s="12">
        <f t="shared" si="54"/>
        <v>70.117426747263892</v>
      </c>
      <c r="T488" s="37" t="str">
        <f t="shared" si="55"/>
        <v>ALTO</v>
      </c>
    </row>
    <row r="489" spans="2:20">
      <c r="B489" s="27">
        <v>480</v>
      </c>
      <c r="C489" s="33" t="s">
        <v>521</v>
      </c>
      <c r="D489" s="32" t="s">
        <v>38</v>
      </c>
      <c r="E489" s="32">
        <v>1</v>
      </c>
      <c r="F489" s="69"/>
      <c r="G489" s="69">
        <v>589204</v>
      </c>
      <c r="H489" s="40">
        <v>465610.48920000001</v>
      </c>
      <c r="I489" s="7">
        <v>342016</v>
      </c>
      <c r="J489" s="7">
        <v>218400</v>
      </c>
      <c r="K489" s="7">
        <v>206531</v>
      </c>
      <c r="L489" s="7">
        <v>175553</v>
      </c>
      <c r="M489" s="28"/>
      <c r="N489" s="1">
        <f t="shared" si="49"/>
        <v>6</v>
      </c>
      <c r="O489" s="8">
        <f t="shared" si="50"/>
        <v>332886</v>
      </c>
      <c r="P489" s="9">
        <f t="shared" si="51"/>
        <v>332886</v>
      </c>
      <c r="Q489" s="10">
        <f t="shared" si="52"/>
        <v>151230.71070774642</v>
      </c>
      <c r="R489" s="11">
        <f t="shared" si="53"/>
        <v>45.430180514574488</v>
      </c>
      <c r="S489" s="12">
        <f t="shared" si="54"/>
        <v>54.569819485425512</v>
      </c>
      <c r="T489" s="37" t="str">
        <f t="shared" si="55"/>
        <v>BAJO</v>
      </c>
    </row>
    <row r="490" spans="2:20">
      <c r="B490" s="27">
        <v>481</v>
      </c>
      <c r="C490" s="33" t="s">
        <v>522</v>
      </c>
      <c r="D490" s="32" t="s">
        <v>38</v>
      </c>
      <c r="E490" s="32">
        <v>1</v>
      </c>
      <c r="F490" s="69"/>
      <c r="G490" s="69">
        <v>47914.200000000004</v>
      </c>
      <c r="H490" s="40">
        <v>60590.434800000003</v>
      </c>
      <c r="I490" s="7">
        <v>41079</v>
      </c>
      <c r="J490" s="7">
        <v>23900</v>
      </c>
      <c r="K490" s="7">
        <v>21980</v>
      </c>
      <c r="L490" s="7">
        <v>20623</v>
      </c>
      <c r="M490" s="28"/>
      <c r="N490" s="1">
        <f t="shared" si="49"/>
        <v>6</v>
      </c>
      <c r="O490" s="8">
        <f t="shared" si="50"/>
        <v>36014</v>
      </c>
      <c r="P490" s="9">
        <f t="shared" si="51"/>
        <v>36014</v>
      </c>
      <c r="Q490" s="10">
        <f t="shared" si="52"/>
        <v>15010.302930329904</v>
      </c>
      <c r="R490" s="11">
        <f t="shared" si="53"/>
        <v>41.679077387487936</v>
      </c>
      <c r="S490" s="12">
        <f t="shared" si="54"/>
        <v>58.320922612512064</v>
      </c>
      <c r="T490" s="37" t="str">
        <f t="shared" si="55"/>
        <v>BAJO</v>
      </c>
    </row>
    <row r="491" spans="2:20">
      <c r="B491" s="27">
        <v>482</v>
      </c>
      <c r="C491" s="33" t="s">
        <v>523</v>
      </c>
      <c r="D491" s="32" t="s">
        <v>38</v>
      </c>
      <c r="E491" s="32">
        <v>1</v>
      </c>
      <c r="F491" s="69"/>
      <c r="G491" s="69">
        <v>65122.920000000006</v>
      </c>
      <c r="H491" s="40">
        <v>60298.883999999998</v>
      </c>
      <c r="I491" s="7">
        <v>45122</v>
      </c>
      <c r="J491" s="7">
        <v>33100</v>
      </c>
      <c r="K491" s="7">
        <v>33953</v>
      </c>
      <c r="L491" s="7">
        <v>20885</v>
      </c>
      <c r="M491" s="28"/>
      <c r="N491" s="1">
        <f t="shared" si="49"/>
        <v>6</v>
      </c>
      <c r="O491" s="8">
        <f t="shared" si="50"/>
        <v>43080</v>
      </c>
      <c r="P491" s="9">
        <f t="shared" si="51"/>
        <v>43080</v>
      </c>
      <c r="Q491" s="10">
        <f t="shared" si="52"/>
        <v>15610.202891001845</v>
      </c>
      <c r="R491" s="11">
        <f t="shared" si="53"/>
        <v>36.235382755343188</v>
      </c>
      <c r="S491" s="12">
        <f t="shared" si="54"/>
        <v>63.764617244656812</v>
      </c>
      <c r="T491" s="37" t="str">
        <f t="shared" si="55"/>
        <v>BAJO</v>
      </c>
    </row>
    <row r="492" spans="2:20">
      <c r="B492" s="27">
        <v>483</v>
      </c>
      <c r="C492" s="33" t="s">
        <v>524</v>
      </c>
      <c r="D492" s="32" t="s">
        <v>38</v>
      </c>
      <c r="E492" s="32">
        <v>1</v>
      </c>
      <c r="F492" s="69"/>
      <c r="G492" s="69">
        <v>91141.200000000012</v>
      </c>
      <c r="H492" s="40">
        <v>84390.441000000006</v>
      </c>
      <c r="I492" s="7">
        <v>62029</v>
      </c>
      <c r="J492" s="7">
        <v>45700</v>
      </c>
      <c r="K492" s="7">
        <v>43158</v>
      </c>
      <c r="L492" s="7">
        <v>37027</v>
      </c>
      <c r="M492" s="28"/>
      <c r="N492" s="1">
        <f t="shared" si="49"/>
        <v>6</v>
      </c>
      <c r="O492" s="8">
        <f t="shared" si="50"/>
        <v>60574</v>
      </c>
      <c r="P492" s="9">
        <f t="shared" si="51"/>
        <v>60574</v>
      </c>
      <c r="Q492" s="10">
        <f t="shared" si="52"/>
        <v>20747.320081148126</v>
      </c>
      <c r="R492" s="11">
        <f t="shared" si="53"/>
        <v>34.251197017116461</v>
      </c>
      <c r="S492" s="12">
        <f t="shared" si="54"/>
        <v>65.748802982883547</v>
      </c>
      <c r="T492" s="37" t="str">
        <f t="shared" si="55"/>
        <v>BAJO</v>
      </c>
    </row>
    <row r="493" spans="2:20">
      <c r="B493" s="27">
        <v>484</v>
      </c>
      <c r="C493" s="33" t="s">
        <v>525</v>
      </c>
      <c r="D493" s="32" t="s">
        <v>38</v>
      </c>
      <c r="E493" s="32">
        <v>1</v>
      </c>
      <c r="F493" s="69"/>
      <c r="G493" s="69">
        <v>79360.560000000012</v>
      </c>
      <c r="H493" s="40">
        <v>73482.386400000003</v>
      </c>
      <c r="I493" s="7">
        <v>54024</v>
      </c>
      <c r="J493" s="7">
        <v>38600</v>
      </c>
      <c r="K493" s="7">
        <v>38213</v>
      </c>
      <c r="L493" s="7">
        <v>27424</v>
      </c>
      <c r="M493" s="28"/>
      <c r="N493" s="1">
        <f t="shared" si="49"/>
        <v>6</v>
      </c>
      <c r="O493" s="8">
        <f t="shared" si="50"/>
        <v>51851</v>
      </c>
      <c r="P493" s="9">
        <f t="shared" si="51"/>
        <v>51851</v>
      </c>
      <c r="Q493" s="10">
        <f t="shared" si="52"/>
        <v>19094.838182419986</v>
      </c>
      <c r="R493" s="11">
        <f t="shared" si="53"/>
        <v>36.826364356367257</v>
      </c>
      <c r="S493" s="12">
        <f t="shared" si="54"/>
        <v>63.173635643632743</v>
      </c>
      <c r="T493" s="37" t="str">
        <f t="shared" si="55"/>
        <v>BAJO</v>
      </c>
    </row>
    <row r="494" spans="2:20">
      <c r="B494" s="27">
        <v>485</v>
      </c>
      <c r="C494" s="33" t="s">
        <v>526</v>
      </c>
      <c r="D494" s="32" t="s">
        <v>38</v>
      </c>
      <c r="E494" s="32">
        <v>1</v>
      </c>
      <c r="F494" s="69"/>
      <c r="G494" s="69">
        <v>54363</v>
      </c>
      <c r="H494" s="40">
        <v>42985.400399999999</v>
      </c>
      <c r="I494" s="7">
        <v>31607</v>
      </c>
      <c r="J494" s="7">
        <v>21000</v>
      </c>
      <c r="K494" s="7">
        <v>18946</v>
      </c>
      <c r="L494" s="7">
        <v>19064</v>
      </c>
      <c r="M494" s="28"/>
      <c r="N494" s="1">
        <f t="shared" si="49"/>
        <v>6</v>
      </c>
      <c r="O494" s="8">
        <f t="shared" si="50"/>
        <v>31328</v>
      </c>
      <c r="P494" s="9">
        <f t="shared" si="51"/>
        <v>31328</v>
      </c>
      <c r="Q494" s="10">
        <f t="shared" si="52"/>
        <v>13397.582200777877</v>
      </c>
      <c r="R494" s="11">
        <f t="shared" si="53"/>
        <v>42.765520303810895</v>
      </c>
      <c r="S494" s="12">
        <f t="shared" si="54"/>
        <v>57.234479696189105</v>
      </c>
      <c r="T494" s="37" t="str">
        <f t="shared" si="55"/>
        <v>BAJO</v>
      </c>
    </row>
    <row r="495" spans="2:20">
      <c r="B495" s="27">
        <v>486</v>
      </c>
      <c r="C495" s="33" t="s">
        <v>527</v>
      </c>
      <c r="D495" s="32" t="s">
        <v>38</v>
      </c>
      <c r="E495" s="32">
        <v>1</v>
      </c>
      <c r="F495" s="69"/>
      <c r="G495" s="69">
        <v>198890</v>
      </c>
      <c r="H495" s="40">
        <v>155751.84359999999</v>
      </c>
      <c r="I495" s="7">
        <v>112614</v>
      </c>
      <c r="J495" s="7">
        <v>70100</v>
      </c>
      <c r="K495" s="7">
        <v>57180</v>
      </c>
      <c r="L495" s="7">
        <v>76634</v>
      </c>
      <c r="M495" s="28"/>
      <c r="N495" s="1">
        <f t="shared" si="49"/>
        <v>6</v>
      </c>
      <c r="O495" s="8">
        <f t="shared" si="50"/>
        <v>111862</v>
      </c>
      <c r="P495" s="9">
        <f t="shared" si="51"/>
        <v>111862</v>
      </c>
      <c r="Q495" s="10">
        <f t="shared" si="52"/>
        <v>50787.062674230743</v>
      </c>
      <c r="R495" s="11">
        <f t="shared" si="53"/>
        <v>45.401532847822082</v>
      </c>
      <c r="S495" s="12">
        <f t="shared" si="54"/>
        <v>54.598467152177918</v>
      </c>
      <c r="T495" s="37" t="str">
        <f t="shared" si="55"/>
        <v>BAJO</v>
      </c>
    </row>
    <row r="496" spans="2:20">
      <c r="B496" s="27">
        <v>487</v>
      </c>
      <c r="C496" s="33" t="s">
        <v>528</v>
      </c>
      <c r="D496" s="32" t="s">
        <v>38</v>
      </c>
      <c r="E496" s="32">
        <v>1</v>
      </c>
      <c r="F496" s="69"/>
      <c r="G496" s="69">
        <v>339605</v>
      </c>
      <c r="H496" s="40">
        <v>263145.8358</v>
      </c>
      <c r="I496" s="7">
        <v>186687</v>
      </c>
      <c r="J496" s="7">
        <v>113000</v>
      </c>
      <c r="K496" s="7">
        <v>98971</v>
      </c>
      <c r="L496" s="7">
        <v>108411</v>
      </c>
      <c r="M496" s="28"/>
      <c r="N496" s="1">
        <f t="shared" si="49"/>
        <v>6</v>
      </c>
      <c r="O496" s="8">
        <f t="shared" si="50"/>
        <v>184970</v>
      </c>
      <c r="P496" s="9">
        <f t="shared" si="51"/>
        <v>184970</v>
      </c>
      <c r="Q496" s="10">
        <f t="shared" si="52"/>
        <v>89873.227380779761</v>
      </c>
      <c r="R496" s="11">
        <f t="shared" si="53"/>
        <v>48.588002043996191</v>
      </c>
      <c r="S496" s="12">
        <f t="shared" si="54"/>
        <v>51.411997956003809</v>
      </c>
      <c r="T496" s="37" t="str">
        <f t="shared" si="55"/>
        <v>BAJO</v>
      </c>
    </row>
    <row r="497" spans="2:20">
      <c r="B497" s="27">
        <v>488</v>
      </c>
      <c r="C497" s="33" t="s">
        <v>529</v>
      </c>
      <c r="D497" s="32" t="s">
        <v>38</v>
      </c>
      <c r="E497" s="32">
        <v>1</v>
      </c>
      <c r="F497" s="69"/>
      <c r="G497" s="69">
        <v>705160</v>
      </c>
      <c r="H497" s="40">
        <v>582931.68960000004</v>
      </c>
      <c r="I497" s="7">
        <v>460704</v>
      </c>
      <c r="J497" s="7">
        <v>308600</v>
      </c>
      <c r="K497" s="7">
        <v>260607</v>
      </c>
      <c r="L497" s="7">
        <v>317016</v>
      </c>
      <c r="M497" s="28"/>
      <c r="N497" s="1">
        <f t="shared" si="49"/>
        <v>6</v>
      </c>
      <c r="O497" s="8">
        <f t="shared" si="50"/>
        <v>439170</v>
      </c>
      <c r="P497" s="9">
        <f t="shared" si="51"/>
        <v>439170</v>
      </c>
      <c r="Q497" s="10">
        <f t="shared" si="52"/>
        <v>161109.01394054087</v>
      </c>
      <c r="R497" s="11">
        <f t="shared" si="53"/>
        <v>36.684886021481624</v>
      </c>
      <c r="S497" s="12">
        <f t="shared" si="54"/>
        <v>63.315113978518376</v>
      </c>
      <c r="T497" s="37" t="str">
        <f t="shared" si="55"/>
        <v>BAJO</v>
      </c>
    </row>
    <row r="498" spans="2:20">
      <c r="B498" s="27">
        <v>489</v>
      </c>
      <c r="C498" s="33" t="s">
        <v>530</v>
      </c>
      <c r="D498" s="32" t="s">
        <v>38</v>
      </c>
      <c r="E498" s="32">
        <v>1</v>
      </c>
      <c r="F498" s="69"/>
      <c r="G498" s="69">
        <v>1074001.6800000002</v>
      </c>
      <c r="H498" s="40">
        <v>994445.98979999998</v>
      </c>
      <c r="I498" s="7">
        <v>730425</v>
      </c>
      <c r="J498" s="7">
        <v>496700</v>
      </c>
      <c r="K498" s="7">
        <v>423388</v>
      </c>
      <c r="L498" s="7">
        <v>501506</v>
      </c>
      <c r="M498" s="28"/>
      <c r="N498" s="1">
        <f t="shared" si="49"/>
        <v>6</v>
      </c>
      <c r="O498" s="8">
        <f t="shared" si="50"/>
        <v>703411</v>
      </c>
      <c r="P498" s="9">
        <f t="shared" si="51"/>
        <v>703411</v>
      </c>
      <c r="Q498" s="10">
        <f t="shared" si="52"/>
        <v>253204.96330761825</v>
      </c>
      <c r="R498" s="11">
        <f t="shared" si="53"/>
        <v>35.996730689116077</v>
      </c>
      <c r="S498" s="12">
        <f t="shared" si="54"/>
        <v>64.003269310883923</v>
      </c>
      <c r="T498" s="37" t="str">
        <f t="shared" si="55"/>
        <v>BAJO</v>
      </c>
    </row>
    <row r="499" spans="2:20" ht="30">
      <c r="B499" s="27">
        <v>490</v>
      </c>
      <c r="C499" s="31" t="s">
        <v>531</v>
      </c>
      <c r="D499" s="32" t="s">
        <v>38</v>
      </c>
      <c r="E499" s="32">
        <v>1</v>
      </c>
      <c r="F499" s="69"/>
      <c r="G499" s="69">
        <v>1031874.1200000001</v>
      </c>
      <c r="H499" s="40">
        <v>955439.00280000002</v>
      </c>
      <c r="I499" s="7">
        <v>701765</v>
      </c>
      <c r="J499" s="7">
        <v>419800</v>
      </c>
      <c r="K499" s="7">
        <v>366655</v>
      </c>
      <c r="L499" s="7">
        <v>389135</v>
      </c>
      <c r="M499" s="28"/>
      <c r="N499" s="1">
        <f t="shared" si="49"/>
        <v>6</v>
      </c>
      <c r="O499" s="8">
        <f t="shared" si="50"/>
        <v>644111</v>
      </c>
      <c r="P499" s="9">
        <f t="shared" si="51"/>
        <v>644111</v>
      </c>
      <c r="Q499" s="10">
        <f t="shared" si="52"/>
        <v>271698.16693892149</v>
      </c>
      <c r="R499" s="11">
        <f t="shared" si="53"/>
        <v>42.181885876645723</v>
      </c>
      <c r="S499" s="12">
        <f t="shared" si="54"/>
        <v>57.818114123354277</v>
      </c>
      <c r="T499" s="37" t="str">
        <f t="shared" si="55"/>
        <v>BAJO</v>
      </c>
    </row>
    <row r="500" spans="2:20">
      <c r="B500" s="27">
        <v>491</v>
      </c>
      <c r="C500" s="33" t="s">
        <v>532</v>
      </c>
      <c r="D500" s="32" t="s">
        <v>38</v>
      </c>
      <c r="E500" s="32">
        <v>1</v>
      </c>
      <c r="F500" s="69"/>
      <c r="G500" s="69">
        <v>1547105</v>
      </c>
      <c r="H500" s="40">
        <v>985484.18160000001</v>
      </c>
      <c r="I500" s="7">
        <v>723863</v>
      </c>
      <c r="J500" s="7">
        <v>547800</v>
      </c>
      <c r="K500" s="7">
        <v>478386</v>
      </c>
      <c r="L500" s="7">
        <v>1123051</v>
      </c>
      <c r="M500" s="28"/>
      <c r="N500" s="1">
        <f t="shared" si="49"/>
        <v>6</v>
      </c>
      <c r="O500" s="8">
        <f t="shared" si="50"/>
        <v>900948</v>
      </c>
      <c r="P500" s="9">
        <f t="shared" si="51"/>
        <v>900948</v>
      </c>
      <c r="Q500" s="10">
        <f t="shared" si="52"/>
        <v>367111.75143051392</v>
      </c>
      <c r="R500" s="11">
        <f t="shared" si="53"/>
        <v>40.747274141294938</v>
      </c>
      <c r="S500" s="12">
        <f t="shared" si="54"/>
        <v>59.252725858705062</v>
      </c>
      <c r="T500" s="37" t="str">
        <f t="shared" si="55"/>
        <v>BAJO</v>
      </c>
    </row>
    <row r="501" spans="2:20" ht="33.75" customHeight="1">
      <c r="B501" s="27">
        <v>492</v>
      </c>
      <c r="C501" s="33" t="s">
        <v>533</v>
      </c>
      <c r="D501" s="32" t="s">
        <v>38</v>
      </c>
      <c r="E501" s="32">
        <v>1</v>
      </c>
      <c r="F501" s="69"/>
      <c r="G501" s="69">
        <v>100506.96</v>
      </c>
      <c r="H501" s="40">
        <v>93061.663799999995</v>
      </c>
      <c r="I501" s="7">
        <v>72474</v>
      </c>
      <c r="J501" s="7">
        <v>53000</v>
      </c>
      <c r="K501" s="7">
        <v>46347</v>
      </c>
      <c r="L501" s="7"/>
      <c r="M501" s="28"/>
      <c r="N501" s="1">
        <f t="shared" si="49"/>
        <v>5</v>
      </c>
      <c r="O501" s="8">
        <f t="shared" si="50"/>
        <v>73078</v>
      </c>
      <c r="P501" s="9">
        <f t="shared" si="51"/>
        <v>73078</v>
      </c>
      <c r="Q501" s="10">
        <f t="shared" si="52"/>
        <v>21306.017584357374</v>
      </c>
      <c r="R501" s="11">
        <f t="shared" si="53"/>
        <v>29.155173354986964</v>
      </c>
      <c r="S501" s="12">
        <f t="shared" si="54"/>
        <v>70.844826645013029</v>
      </c>
      <c r="T501" s="37" t="str">
        <f t="shared" si="55"/>
        <v>ALTO</v>
      </c>
    </row>
    <row r="502" spans="2:20">
      <c r="B502" s="27">
        <v>493</v>
      </c>
      <c r="C502" s="33" t="s">
        <v>534</v>
      </c>
      <c r="D502" s="32" t="s">
        <v>38</v>
      </c>
      <c r="E502" s="32">
        <v>1</v>
      </c>
      <c r="F502" s="69"/>
      <c r="G502" s="69">
        <v>107168.40000000001</v>
      </c>
      <c r="H502" s="40">
        <v>99229.604399999997</v>
      </c>
      <c r="I502" s="7">
        <v>78583</v>
      </c>
      <c r="J502" s="7">
        <v>49000</v>
      </c>
      <c r="K502" s="7"/>
      <c r="L502" s="7"/>
      <c r="M502" s="28"/>
      <c r="N502" s="1">
        <f t="shared" si="49"/>
        <v>4</v>
      </c>
      <c r="O502" s="8">
        <f t="shared" si="50"/>
        <v>83495</v>
      </c>
      <c r="P502" s="9">
        <f t="shared" si="51"/>
        <v>83495</v>
      </c>
      <c r="Q502" s="10">
        <f t="shared" si="52"/>
        <v>22483.551832018762</v>
      </c>
      <c r="R502" s="11">
        <f t="shared" si="53"/>
        <v>26.928021836060555</v>
      </c>
      <c r="S502" s="12">
        <f t="shared" si="54"/>
        <v>73.071978163939448</v>
      </c>
      <c r="T502" s="37" t="str">
        <f t="shared" si="55"/>
        <v>ALTO</v>
      </c>
    </row>
    <row r="503" spans="2:20">
      <c r="B503" s="27">
        <v>494</v>
      </c>
      <c r="C503" s="33" t="s">
        <v>535</v>
      </c>
      <c r="D503" s="32" t="s">
        <v>38</v>
      </c>
      <c r="E503" s="32">
        <v>1</v>
      </c>
      <c r="F503" s="69"/>
      <c r="G503" s="69">
        <v>75272.760000000009</v>
      </c>
      <c r="H503" s="40">
        <v>69697.053</v>
      </c>
      <c r="I503" s="7">
        <v>49658</v>
      </c>
      <c r="J503" s="7">
        <v>36700</v>
      </c>
      <c r="K503" s="7"/>
      <c r="L503" s="7"/>
      <c r="M503" s="28"/>
      <c r="N503" s="1">
        <f t="shared" si="49"/>
        <v>4</v>
      </c>
      <c r="O503" s="8">
        <f t="shared" si="50"/>
        <v>57832</v>
      </c>
      <c r="P503" s="9">
        <f t="shared" si="51"/>
        <v>57832</v>
      </c>
      <c r="Q503" s="10">
        <f t="shared" si="52"/>
        <v>15478.495502322428</v>
      </c>
      <c r="R503" s="11">
        <f t="shared" si="53"/>
        <v>26.764586219259972</v>
      </c>
      <c r="S503" s="12">
        <f t="shared" si="54"/>
        <v>73.235413780740032</v>
      </c>
      <c r="T503" s="37" t="str">
        <f t="shared" si="55"/>
        <v>ALTO</v>
      </c>
    </row>
    <row r="504" spans="2:20">
      <c r="B504" s="27">
        <v>495</v>
      </c>
      <c r="C504" s="33" t="s">
        <v>536</v>
      </c>
      <c r="D504" s="32" t="s">
        <v>38</v>
      </c>
      <c r="E504" s="32">
        <v>1</v>
      </c>
      <c r="F504" s="69"/>
      <c r="G504" s="69">
        <v>66069</v>
      </c>
      <c r="H504" s="40">
        <v>61175.467199999999</v>
      </c>
      <c r="I504" s="7">
        <v>41331</v>
      </c>
      <c r="J504" s="7">
        <v>22900</v>
      </c>
      <c r="K504" s="7">
        <v>20064</v>
      </c>
      <c r="L504" s="7"/>
      <c r="M504" s="28"/>
      <c r="N504" s="1">
        <f t="shared" si="49"/>
        <v>5</v>
      </c>
      <c r="O504" s="8">
        <f t="shared" si="50"/>
        <v>42308</v>
      </c>
      <c r="P504" s="9">
        <f t="shared" si="51"/>
        <v>42308</v>
      </c>
      <c r="Q504" s="10">
        <f t="shared" si="52"/>
        <v>18936.667967128215</v>
      </c>
      <c r="R504" s="11">
        <f t="shared" si="53"/>
        <v>44.7590714926922</v>
      </c>
      <c r="S504" s="12">
        <f t="shared" si="54"/>
        <v>55.2409285073078</v>
      </c>
      <c r="T504" s="37" t="str">
        <f t="shared" si="55"/>
        <v>BAJO</v>
      </c>
    </row>
    <row r="505" spans="2:20">
      <c r="B505" s="27">
        <v>496</v>
      </c>
      <c r="C505" s="33" t="s">
        <v>537</v>
      </c>
      <c r="D505" s="32" t="s">
        <v>38</v>
      </c>
      <c r="E505" s="32">
        <v>1</v>
      </c>
      <c r="F505" s="69"/>
      <c r="G505" s="69">
        <v>108905.04000000001</v>
      </c>
      <c r="H505" s="40">
        <v>100837.9608</v>
      </c>
      <c r="I505" s="7">
        <v>76662</v>
      </c>
      <c r="J505" s="7">
        <v>49000</v>
      </c>
      <c r="K505" s="7"/>
      <c r="L505" s="7"/>
      <c r="M505" s="28"/>
      <c r="N505" s="1">
        <f t="shared" si="49"/>
        <v>4</v>
      </c>
      <c r="O505" s="8">
        <f t="shared" si="50"/>
        <v>83851</v>
      </c>
      <c r="P505" s="9">
        <f t="shared" si="51"/>
        <v>83851</v>
      </c>
      <c r="Q505" s="10">
        <f t="shared" si="52"/>
        <v>23358.808184986316</v>
      </c>
      <c r="R505" s="11">
        <f t="shared" si="53"/>
        <v>27.857518914486786</v>
      </c>
      <c r="S505" s="12">
        <f t="shared" si="54"/>
        <v>72.142481085513211</v>
      </c>
      <c r="T505" s="37" t="str">
        <f t="shared" si="55"/>
        <v>ALTO</v>
      </c>
    </row>
    <row r="506" spans="2:20">
      <c r="B506" s="27">
        <v>497</v>
      </c>
      <c r="C506" s="33" t="s">
        <v>538</v>
      </c>
      <c r="D506" s="32" t="s">
        <v>38</v>
      </c>
      <c r="E506" s="32">
        <v>1</v>
      </c>
      <c r="F506" s="69"/>
      <c r="G506" s="69">
        <v>51017.04</v>
      </c>
      <c r="H506" s="40">
        <v>47237.987399999998</v>
      </c>
      <c r="I506" s="7">
        <v>37681</v>
      </c>
      <c r="J506" s="7">
        <v>25600</v>
      </c>
      <c r="K506" s="7">
        <v>22391</v>
      </c>
      <c r="L506" s="7"/>
      <c r="M506" s="28"/>
      <c r="N506" s="1">
        <f t="shared" si="49"/>
        <v>5</v>
      </c>
      <c r="O506" s="8">
        <f t="shared" si="50"/>
        <v>36785</v>
      </c>
      <c r="P506" s="9">
        <f t="shared" si="51"/>
        <v>36785</v>
      </c>
      <c r="Q506" s="10">
        <f t="shared" si="52"/>
        <v>11357.025881137095</v>
      </c>
      <c r="R506" s="11">
        <f t="shared" si="53"/>
        <v>30.874067911205909</v>
      </c>
      <c r="S506" s="12">
        <f t="shared" si="54"/>
        <v>69.125932088794087</v>
      </c>
      <c r="T506" s="37" t="str">
        <f t="shared" si="55"/>
        <v>BAJO</v>
      </c>
    </row>
    <row r="507" spans="2:20">
      <c r="B507" s="27">
        <v>498</v>
      </c>
      <c r="C507" s="33" t="s">
        <v>539</v>
      </c>
      <c r="D507" s="32" t="s">
        <v>38</v>
      </c>
      <c r="E507" s="32">
        <v>1</v>
      </c>
      <c r="F507" s="69"/>
      <c r="G507" s="69">
        <v>39537.72</v>
      </c>
      <c r="H507" s="40">
        <v>36608.933400000002</v>
      </c>
      <c r="I507" s="7">
        <v>26882</v>
      </c>
      <c r="J507" s="7">
        <v>19000</v>
      </c>
      <c r="K507" s="7">
        <v>16595</v>
      </c>
      <c r="L507" s="7"/>
      <c r="M507" s="28"/>
      <c r="N507" s="1">
        <f t="shared" si="49"/>
        <v>5</v>
      </c>
      <c r="O507" s="8">
        <f t="shared" si="50"/>
        <v>27725</v>
      </c>
      <c r="P507" s="9">
        <f t="shared" si="51"/>
        <v>27725</v>
      </c>
      <c r="Q507" s="10">
        <f t="shared" si="52"/>
        <v>9156.176058719806</v>
      </c>
      <c r="R507" s="11">
        <f t="shared" si="53"/>
        <v>33.02498127581535</v>
      </c>
      <c r="S507" s="12">
        <f t="shared" si="54"/>
        <v>66.97501872418465</v>
      </c>
      <c r="T507" s="37" t="str">
        <f t="shared" si="55"/>
        <v>BAJO</v>
      </c>
    </row>
    <row r="508" spans="2:20">
      <c r="B508" s="27">
        <v>499</v>
      </c>
      <c r="C508" s="33" t="s">
        <v>540</v>
      </c>
      <c r="D508" s="32" t="s">
        <v>38</v>
      </c>
      <c r="E508" s="32">
        <v>1</v>
      </c>
      <c r="F508" s="69"/>
      <c r="G508" s="69">
        <v>65537</v>
      </c>
      <c r="H508" s="40">
        <v>55400.4444</v>
      </c>
      <c r="I508" s="7">
        <v>45263</v>
      </c>
      <c r="J508" s="7">
        <v>16900</v>
      </c>
      <c r="K508" s="7">
        <v>17051</v>
      </c>
      <c r="L508" s="7">
        <v>11311</v>
      </c>
      <c r="M508" s="28"/>
      <c r="N508" s="1">
        <f t="shared" si="49"/>
        <v>6</v>
      </c>
      <c r="O508" s="8">
        <f t="shared" si="50"/>
        <v>35244</v>
      </c>
      <c r="P508" s="9">
        <f t="shared" si="51"/>
        <v>35244</v>
      </c>
      <c r="Q508" s="10">
        <f t="shared" si="52"/>
        <v>21073.698198018366</v>
      </c>
      <c r="R508" s="11">
        <f t="shared" si="53"/>
        <v>59.793718641523</v>
      </c>
      <c r="S508" s="12">
        <f t="shared" si="54"/>
        <v>40.206281358477</v>
      </c>
      <c r="T508" s="37" t="str">
        <f t="shared" si="55"/>
        <v>BAJO</v>
      </c>
    </row>
    <row r="509" spans="2:20">
      <c r="B509" s="27">
        <v>500</v>
      </c>
      <c r="C509" s="33" t="s">
        <v>541</v>
      </c>
      <c r="D509" s="32" t="s">
        <v>38</v>
      </c>
      <c r="E509" s="32">
        <v>1</v>
      </c>
      <c r="F509" s="69"/>
      <c r="G509" s="69">
        <v>91693</v>
      </c>
      <c r="H509" s="40">
        <v>72479.335800000001</v>
      </c>
      <c r="I509" s="7">
        <v>53265</v>
      </c>
      <c r="J509" s="7">
        <v>35800</v>
      </c>
      <c r="K509" s="7"/>
      <c r="L509" s="7">
        <v>1664</v>
      </c>
      <c r="M509" s="28"/>
      <c r="N509" s="1">
        <f t="shared" si="49"/>
        <v>5</v>
      </c>
      <c r="O509" s="8">
        <f t="shared" si="50"/>
        <v>50980</v>
      </c>
      <c r="P509" s="9">
        <f t="shared" si="51"/>
        <v>50980</v>
      </c>
      <c r="Q509" s="10">
        <f t="shared" si="52"/>
        <v>30943.468743773021</v>
      </c>
      <c r="R509" s="11">
        <f t="shared" si="53"/>
        <v>60.697270976408433</v>
      </c>
      <c r="S509" s="12">
        <f t="shared" si="54"/>
        <v>39.302729023591567</v>
      </c>
      <c r="T509" s="37" t="str">
        <f t="shared" si="55"/>
        <v>BAJO</v>
      </c>
    </row>
    <row r="510" spans="2:20">
      <c r="B510" s="27">
        <v>501</v>
      </c>
      <c r="C510" s="33" t="s">
        <v>542</v>
      </c>
      <c r="D510" s="32" t="s">
        <v>38</v>
      </c>
      <c r="E510" s="32">
        <v>1</v>
      </c>
      <c r="F510" s="69"/>
      <c r="G510" s="69">
        <v>372.6</v>
      </c>
      <c r="H510" s="40">
        <v>344.64780000000002</v>
      </c>
      <c r="I510" s="7"/>
      <c r="J510" s="7">
        <v>23400</v>
      </c>
      <c r="K510" s="7">
        <v>20459</v>
      </c>
      <c r="L510" s="7">
        <v>640</v>
      </c>
      <c r="M510" s="28"/>
      <c r="N510" s="1">
        <f t="shared" si="49"/>
        <v>5</v>
      </c>
      <c r="O510" s="8">
        <f t="shared" si="50"/>
        <v>9043</v>
      </c>
      <c r="P510" s="9">
        <f t="shared" si="51"/>
        <v>9043</v>
      </c>
      <c r="Q510" s="10">
        <f t="shared" si="52"/>
        <v>10563.106369282134</v>
      </c>
      <c r="R510" s="11">
        <f t="shared" si="53"/>
        <v>116.80975748404438</v>
      </c>
      <c r="S510" s="12">
        <f t="shared" si="54"/>
        <v>-16.809757484044383</v>
      </c>
      <c r="T510" s="37" t="str">
        <f t="shared" si="55"/>
        <v>BAJO</v>
      </c>
    </row>
    <row r="511" spans="2:20">
      <c r="B511" s="27">
        <v>502</v>
      </c>
      <c r="C511" s="33" t="s">
        <v>543</v>
      </c>
      <c r="D511" s="32" t="s">
        <v>38</v>
      </c>
      <c r="E511" s="32">
        <v>1</v>
      </c>
      <c r="F511" s="69"/>
      <c r="G511" s="69">
        <v>1868.5574959999999</v>
      </c>
      <c r="H511" s="40">
        <v>1502.1623999999999</v>
      </c>
      <c r="I511" s="7">
        <v>1135</v>
      </c>
      <c r="J511" s="7">
        <v>800</v>
      </c>
      <c r="K511" s="7">
        <v>806</v>
      </c>
      <c r="L511" s="7">
        <v>643</v>
      </c>
      <c r="M511" s="28"/>
      <c r="N511" s="1">
        <f t="shared" si="49"/>
        <v>6</v>
      </c>
      <c r="O511" s="8">
        <f t="shared" si="50"/>
        <v>1126</v>
      </c>
      <c r="P511" s="9">
        <f t="shared" si="51"/>
        <v>1126</v>
      </c>
      <c r="Q511" s="10">
        <f t="shared" si="52"/>
        <v>434.92058909807645</v>
      </c>
      <c r="R511" s="11">
        <f t="shared" si="53"/>
        <v>38.625274342635564</v>
      </c>
      <c r="S511" s="12">
        <f t="shared" si="54"/>
        <v>61.374725657364436</v>
      </c>
      <c r="T511" s="37" t="str">
        <f t="shared" si="55"/>
        <v>BAJO</v>
      </c>
    </row>
    <row r="512" spans="2:20">
      <c r="B512" s="27">
        <v>503</v>
      </c>
      <c r="C512" s="33" t="s">
        <v>544</v>
      </c>
      <c r="D512" s="32" t="s">
        <v>38</v>
      </c>
      <c r="E512" s="32">
        <v>1</v>
      </c>
      <c r="F512" s="69"/>
      <c r="G512" s="69">
        <v>1868.5574959999999</v>
      </c>
      <c r="H512" s="40">
        <v>1502.1623999999999</v>
      </c>
      <c r="I512" s="7">
        <v>1135</v>
      </c>
      <c r="J512" s="7">
        <v>800</v>
      </c>
      <c r="K512" s="7">
        <v>805</v>
      </c>
      <c r="L512" s="7">
        <v>640</v>
      </c>
      <c r="M512" s="28"/>
      <c r="N512" s="1">
        <f t="shared" si="49"/>
        <v>6</v>
      </c>
      <c r="O512" s="8">
        <f t="shared" si="50"/>
        <v>1125</v>
      </c>
      <c r="P512" s="9">
        <f t="shared" si="51"/>
        <v>1125</v>
      </c>
      <c r="Q512" s="10">
        <f t="shared" si="52"/>
        <v>435.59903953377966</v>
      </c>
      <c r="R512" s="11">
        <f t="shared" si="53"/>
        <v>38.71991462522486</v>
      </c>
      <c r="S512" s="12">
        <f t="shared" si="54"/>
        <v>61.28008537477514</v>
      </c>
      <c r="T512" s="37" t="str">
        <f t="shared" si="55"/>
        <v>BAJO</v>
      </c>
    </row>
    <row r="513" spans="2:20">
      <c r="B513" s="27">
        <v>504</v>
      </c>
      <c r="C513" s="33" t="s">
        <v>545</v>
      </c>
      <c r="D513" s="32" t="s">
        <v>38</v>
      </c>
      <c r="E513" s="32">
        <v>1</v>
      </c>
      <c r="F513" s="69"/>
      <c r="G513" s="69">
        <v>7556.0062040000003</v>
      </c>
      <c r="H513" s="40">
        <v>5991.2723999999998</v>
      </c>
      <c r="I513" s="7">
        <v>4426</v>
      </c>
      <c r="J513" s="7">
        <v>3000</v>
      </c>
      <c r="K513" s="7">
        <v>2695</v>
      </c>
      <c r="L513" s="7">
        <v>2775</v>
      </c>
      <c r="M513" s="28"/>
      <c r="N513" s="1">
        <f t="shared" si="49"/>
        <v>6</v>
      </c>
      <c r="O513" s="8">
        <f t="shared" si="50"/>
        <v>4407</v>
      </c>
      <c r="P513" s="9">
        <f t="shared" si="51"/>
        <v>4407</v>
      </c>
      <c r="Q513" s="10">
        <f t="shared" si="52"/>
        <v>1825.7663613654079</v>
      </c>
      <c r="R513" s="11">
        <f t="shared" si="53"/>
        <v>41.428780607338503</v>
      </c>
      <c r="S513" s="12">
        <f t="shared" si="54"/>
        <v>58.571219392661497</v>
      </c>
      <c r="T513" s="37" t="str">
        <f t="shared" si="55"/>
        <v>BAJO</v>
      </c>
    </row>
    <row r="514" spans="2:20">
      <c r="B514" s="27">
        <v>505</v>
      </c>
      <c r="C514" s="33" t="s">
        <v>546</v>
      </c>
      <c r="D514" s="32" t="s">
        <v>38</v>
      </c>
      <c r="E514" s="32">
        <v>1</v>
      </c>
      <c r="F514" s="69"/>
      <c r="G514" s="69">
        <v>6007.5211840000002</v>
      </c>
      <c r="H514" s="40">
        <v>4780.6607999999997</v>
      </c>
      <c r="I514" s="7">
        <v>3554</v>
      </c>
      <c r="J514" s="7">
        <v>2600</v>
      </c>
      <c r="K514" s="7">
        <v>2366</v>
      </c>
      <c r="L514" s="7">
        <v>2356</v>
      </c>
      <c r="M514" s="28"/>
      <c r="N514" s="1">
        <f t="shared" si="49"/>
        <v>6</v>
      </c>
      <c r="O514" s="8">
        <f t="shared" si="50"/>
        <v>3611</v>
      </c>
      <c r="P514" s="9">
        <f t="shared" si="51"/>
        <v>3611</v>
      </c>
      <c r="Q514" s="10">
        <f t="shared" si="52"/>
        <v>1370.0267407094486</v>
      </c>
      <c r="R514" s="11">
        <f t="shared" si="53"/>
        <v>37.940369446398464</v>
      </c>
      <c r="S514" s="12">
        <f t="shared" si="54"/>
        <v>62.059630553601536</v>
      </c>
      <c r="T514" s="37" t="str">
        <f t="shared" si="55"/>
        <v>BAJO</v>
      </c>
    </row>
    <row r="515" spans="2:20">
      <c r="B515" s="27">
        <v>506</v>
      </c>
      <c r="C515" s="33" t="s">
        <v>547</v>
      </c>
      <c r="D515" s="32" t="s">
        <v>38</v>
      </c>
      <c r="E515" s="32">
        <v>1</v>
      </c>
      <c r="F515" s="69"/>
      <c r="G515" s="69">
        <v>131178.45772800001</v>
      </c>
      <c r="H515" s="40">
        <v>104976.6306</v>
      </c>
      <c r="I515" s="7">
        <v>78776</v>
      </c>
      <c r="J515" s="7">
        <v>72600</v>
      </c>
      <c r="K515" s="7">
        <v>69116</v>
      </c>
      <c r="L515" s="7">
        <v>57387</v>
      </c>
      <c r="M515" s="28"/>
      <c r="N515" s="1">
        <f t="shared" si="49"/>
        <v>6</v>
      </c>
      <c r="O515" s="8">
        <f t="shared" si="50"/>
        <v>85672</v>
      </c>
      <c r="P515" s="9">
        <f t="shared" si="51"/>
        <v>85672</v>
      </c>
      <c r="Q515" s="10">
        <f t="shared" si="52"/>
        <v>24953.559591855999</v>
      </c>
      <c r="R515" s="11">
        <f t="shared" si="53"/>
        <v>29.126855439181998</v>
      </c>
      <c r="S515" s="12">
        <f t="shared" si="54"/>
        <v>70.873144560818005</v>
      </c>
      <c r="T515" s="37" t="str">
        <f t="shared" si="55"/>
        <v>ALTO</v>
      </c>
    </row>
    <row r="516" spans="2:20">
      <c r="B516" s="27">
        <v>507</v>
      </c>
      <c r="C516" s="33" t="s">
        <v>548</v>
      </c>
      <c r="D516" s="32" t="s">
        <v>38</v>
      </c>
      <c r="E516" s="32">
        <v>1</v>
      </c>
      <c r="F516" s="69"/>
      <c r="G516" s="69">
        <v>41013</v>
      </c>
      <c r="H516" s="40">
        <v>30553.944599999999</v>
      </c>
      <c r="I516" s="7">
        <v>20095</v>
      </c>
      <c r="J516" s="7">
        <v>13200</v>
      </c>
      <c r="K516" s="7">
        <v>11554</v>
      </c>
      <c r="L516" s="7">
        <v>11737</v>
      </c>
      <c r="M516" s="28"/>
      <c r="N516" s="1">
        <f t="shared" si="49"/>
        <v>6</v>
      </c>
      <c r="O516" s="8">
        <f t="shared" si="50"/>
        <v>21359</v>
      </c>
      <c r="P516" s="9">
        <f t="shared" si="51"/>
        <v>21359</v>
      </c>
      <c r="Q516" s="10">
        <f t="shared" si="52"/>
        <v>11012.981794314566</v>
      </c>
      <c r="R516" s="11">
        <f t="shared" si="53"/>
        <v>51.561317450791542</v>
      </c>
      <c r="S516" s="12">
        <f t="shared" si="54"/>
        <v>48.438682549208458</v>
      </c>
      <c r="T516" s="37" t="str">
        <f t="shared" si="55"/>
        <v>BAJO</v>
      </c>
    </row>
    <row r="517" spans="2:20">
      <c r="B517" s="27">
        <v>508</v>
      </c>
      <c r="C517" s="33" t="s">
        <v>549</v>
      </c>
      <c r="D517" s="32" t="s">
        <v>38</v>
      </c>
      <c r="E517" s="32">
        <v>1</v>
      </c>
      <c r="F517" s="69"/>
      <c r="G517" s="69">
        <v>1869</v>
      </c>
      <c r="H517" s="40">
        <v>1502.1623999999999</v>
      </c>
      <c r="I517" s="7">
        <v>1135</v>
      </c>
      <c r="J517" s="7">
        <v>800</v>
      </c>
      <c r="K517" s="7">
        <v>684</v>
      </c>
      <c r="L517" s="7">
        <v>932</v>
      </c>
      <c r="M517" s="28"/>
      <c r="N517" s="1">
        <f t="shared" si="49"/>
        <v>6</v>
      </c>
      <c r="O517" s="8">
        <f t="shared" si="50"/>
        <v>1154</v>
      </c>
      <c r="P517" s="9">
        <f t="shared" si="51"/>
        <v>1154</v>
      </c>
      <c r="Q517" s="10">
        <f t="shared" si="52"/>
        <v>413.98520383747444</v>
      </c>
      <c r="R517" s="11">
        <f t="shared" si="53"/>
        <v>35.873934474651165</v>
      </c>
      <c r="S517" s="12">
        <f t="shared" si="54"/>
        <v>64.126065525348835</v>
      </c>
      <c r="T517" s="37" t="str">
        <f t="shared" si="55"/>
        <v>BAJO</v>
      </c>
    </row>
    <row r="518" spans="2:20">
      <c r="B518" s="27">
        <v>509</v>
      </c>
      <c r="C518" s="33" t="s">
        <v>550</v>
      </c>
      <c r="D518" s="32" t="s">
        <v>38</v>
      </c>
      <c r="E518" s="32">
        <v>1</v>
      </c>
      <c r="F518" s="69"/>
      <c r="G518" s="69">
        <v>1854</v>
      </c>
      <c r="H518" s="40">
        <v>1482.8543999999999</v>
      </c>
      <c r="I518" s="7">
        <v>1112</v>
      </c>
      <c r="J518" s="7">
        <v>1000</v>
      </c>
      <c r="K518" s="7">
        <v>856</v>
      </c>
      <c r="L518" s="7">
        <v>1078</v>
      </c>
      <c r="M518" s="28"/>
      <c r="N518" s="1">
        <f t="shared" si="49"/>
        <v>6</v>
      </c>
      <c r="O518" s="8">
        <f t="shared" si="50"/>
        <v>1230</v>
      </c>
      <c r="P518" s="9">
        <f t="shared" si="51"/>
        <v>1230</v>
      </c>
      <c r="Q518" s="10">
        <f t="shared" si="52"/>
        <v>337.42011145013623</v>
      </c>
      <c r="R518" s="11">
        <f t="shared" si="53"/>
        <v>27.432529386189934</v>
      </c>
      <c r="S518" s="12">
        <f t="shared" si="54"/>
        <v>72.567470613810059</v>
      </c>
      <c r="T518" s="37" t="str">
        <f t="shared" si="55"/>
        <v>ALTO</v>
      </c>
    </row>
    <row r="519" spans="2:20">
      <c r="B519" s="27">
        <v>510</v>
      </c>
      <c r="C519" s="33" t="s">
        <v>551</v>
      </c>
      <c r="D519" s="32" t="s">
        <v>38</v>
      </c>
      <c r="E519" s="32">
        <v>1</v>
      </c>
      <c r="F519" s="69"/>
      <c r="G519" s="69">
        <v>16306</v>
      </c>
      <c r="H519" s="40">
        <v>12795.411599999999</v>
      </c>
      <c r="I519" s="7">
        <v>9284</v>
      </c>
      <c r="J519" s="7">
        <v>6900</v>
      </c>
      <c r="K519" s="7">
        <v>5732</v>
      </c>
      <c r="L519" s="7">
        <v>7469</v>
      </c>
      <c r="M519" s="28"/>
      <c r="N519" s="1">
        <f t="shared" si="49"/>
        <v>6</v>
      </c>
      <c r="O519" s="8">
        <f t="shared" si="50"/>
        <v>9748</v>
      </c>
      <c r="P519" s="9">
        <f t="shared" si="51"/>
        <v>9748</v>
      </c>
      <c r="Q519" s="10">
        <f t="shared" si="52"/>
        <v>3695.550884494131</v>
      </c>
      <c r="R519" s="11">
        <f t="shared" si="53"/>
        <v>37.910862582007908</v>
      </c>
      <c r="S519" s="12">
        <f t="shared" si="54"/>
        <v>62.089137417992092</v>
      </c>
      <c r="T519" s="37" t="str">
        <f t="shared" si="55"/>
        <v>BAJO</v>
      </c>
    </row>
    <row r="520" spans="2:20">
      <c r="B520" s="27">
        <v>511</v>
      </c>
      <c r="C520" s="33" t="s">
        <v>552</v>
      </c>
      <c r="D520" s="32" t="s">
        <v>38</v>
      </c>
      <c r="E520" s="32">
        <v>1</v>
      </c>
      <c r="F520" s="69"/>
      <c r="G520" s="69">
        <v>8289</v>
      </c>
      <c r="H520" s="40">
        <v>6511.6229999999996</v>
      </c>
      <c r="I520" s="7">
        <v>4735</v>
      </c>
      <c r="J520" s="7">
        <v>3500</v>
      </c>
      <c r="K520" s="7">
        <v>3134</v>
      </c>
      <c r="L520" s="7"/>
      <c r="M520" s="28"/>
      <c r="N520" s="1">
        <f t="shared" si="49"/>
        <v>5</v>
      </c>
      <c r="O520" s="8">
        <f t="shared" si="50"/>
        <v>5234</v>
      </c>
      <c r="P520" s="9">
        <f t="shared" si="51"/>
        <v>5234</v>
      </c>
      <c r="Q520" s="10">
        <f t="shared" si="52"/>
        <v>1930.3420682201997</v>
      </c>
      <c r="R520" s="11">
        <f t="shared" si="53"/>
        <v>36.880819033630111</v>
      </c>
      <c r="S520" s="12">
        <f t="shared" si="54"/>
        <v>63.119180966369889</v>
      </c>
      <c r="T520" s="37" t="str">
        <f t="shared" si="55"/>
        <v>BAJO</v>
      </c>
    </row>
    <row r="521" spans="2:20">
      <c r="B521" s="27">
        <v>512</v>
      </c>
      <c r="C521" s="33" t="s">
        <v>553</v>
      </c>
      <c r="D521" s="32" t="s">
        <v>38</v>
      </c>
      <c r="E521" s="32">
        <v>1</v>
      </c>
      <c r="F521" s="69"/>
      <c r="G521" s="69">
        <v>10827</v>
      </c>
      <c r="H521" s="40">
        <v>8512.8971999999994</v>
      </c>
      <c r="I521" s="7">
        <v>6199</v>
      </c>
      <c r="J521" s="7">
        <v>4100</v>
      </c>
      <c r="K521" s="7">
        <v>3363</v>
      </c>
      <c r="L521" s="7">
        <v>4695</v>
      </c>
      <c r="M521" s="28"/>
      <c r="N521" s="1">
        <f t="shared" si="49"/>
        <v>6</v>
      </c>
      <c r="O521" s="8">
        <f t="shared" si="50"/>
        <v>6283</v>
      </c>
      <c r="P521" s="9">
        <f t="shared" si="51"/>
        <v>6283</v>
      </c>
      <c r="Q521" s="10">
        <f t="shared" si="52"/>
        <v>2628.0875911288667</v>
      </c>
      <c r="R521" s="11">
        <f t="shared" si="53"/>
        <v>41.828546731320493</v>
      </c>
      <c r="S521" s="12">
        <f t="shared" si="54"/>
        <v>58.171453268679507</v>
      </c>
      <c r="T521" s="37" t="str">
        <f t="shared" si="55"/>
        <v>BAJO</v>
      </c>
    </row>
    <row r="522" spans="2:20">
      <c r="B522" s="27">
        <v>513</v>
      </c>
      <c r="C522" s="33" t="s">
        <v>554</v>
      </c>
      <c r="D522" s="32" t="s">
        <v>38</v>
      </c>
      <c r="E522" s="32">
        <v>1</v>
      </c>
      <c r="F522" s="69"/>
      <c r="G522" s="69">
        <v>458924</v>
      </c>
      <c r="H522" s="40">
        <v>362680.50660000002</v>
      </c>
      <c r="I522" s="7">
        <v>266438</v>
      </c>
      <c r="J522" s="7">
        <v>175600</v>
      </c>
      <c r="K522" s="7">
        <v>157556</v>
      </c>
      <c r="L522" s="7">
        <v>160055</v>
      </c>
      <c r="M522" s="28"/>
      <c r="N522" s="1">
        <f t="shared" ref="N522:N585" si="56">COUNT(F522:M522)</f>
        <v>6</v>
      </c>
      <c r="O522" s="8">
        <f t="shared" ref="O522:O585" si="57">IFERROR(ROUND(AVERAGE(F522:M522),0),0)</f>
        <v>263542</v>
      </c>
      <c r="P522" s="9">
        <f t="shared" ref="P522:P585" si="58">IFERROR(ROUND(+O522*E522,0),0)</f>
        <v>263542</v>
      </c>
      <c r="Q522" s="10">
        <f t="shared" ref="Q522:Q585" si="59">IFERROR(STDEVP(F522:M522),0)</f>
        <v>113788.79774938304</v>
      </c>
      <c r="R522" s="11">
        <f t="shared" ref="R522:R585" si="60">IFERROR(Q522/O522*100,0)</f>
        <v>43.176722400749426</v>
      </c>
      <c r="S522" s="12">
        <f t="shared" ref="S522:S585" si="61">IFERROR(100-R522,0)</f>
        <v>56.823277599250574</v>
      </c>
      <c r="T522" s="37" t="str">
        <f t="shared" ref="T522:T585" si="62">IF(S522&gt;70,"ALTO","BAJO")</f>
        <v>BAJO</v>
      </c>
    </row>
    <row r="523" spans="2:20">
      <c r="B523" s="27">
        <v>514</v>
      </c>
      <c r="C523" s="33" t="s">
        <v>555</v>
      </c>
      <c r="D523" s="32" t="s">
        <v>38</v>
      </c>
      <c r="E523" s="32">
        <v>1</v>
      </c>
      <c r="F523" s="69"/>
      <c r="G523" s="69">
        <v>216011</v>
      </c>
      <c r="H523" s="40">
        <v>179870.43179999999</v>
      </c>
      <c r="I523" s="7">
        <v>143729</v>
      </c>
      <c r="J523" s="7">
        <v>91100</v>
      </c>
      <c r="K523" s="7"/>
      <c r="L523" s="7">
        <v>104958</v>
      </c>
      <c r="M523" s="28"/>
      <c r="N523" s="1">
        <f t="shared" si="56"/>
        <v>5</v>
      </c>
      <c r="O523" s="8">
        <f t="shared" si="57"/>
        <v>147134</v>
      </c>
      <c r="P523" s="9">
        <f t="shared" si="58"/>
        <v>147134</v>
      </c>
      <c r="Q523" s="10">
        <f t="shared" si="59"/>
        <v>46359.321074632229</v>
      </c>
      <c r="R523" s="11">
        <f t="shared" si="60"/>
        <v>31.50823132289765</v>
      </c>
      <c r="S523" s="12">
        <f t="shared" si="61"/>
        <v>68.491768677102357</v>
      </c>
      <c r="T523" s="37" t="str">
        <f t="shared" si="62"/>
        <v>BAJO</v>
      </c>
    </row>
    <row r="524" spans="2:20">
      <c r="B524" s="27">
        <v>515</v>
      </c>
      <c r="C524" s="33" t="s">
        <v>556</v>
      </c>
      <c r="D524" s="32" t="s">
        <v>38</v>
      </c>
      <c r="E524" s="32">
        <v>1</v>
      </c>
      <c r="F524" s="69"/>
      <c r="G524" s="69">
        <v>129212</v>
      </c>
      <c r="H524" s="40">
        <v>108983.04060000001</v>
      </c>
      <c r="I524" s="7">
        <v>88754</v>
      </c>
      <c r="J524" s="7">
        <v>47900</v>
      </c>
      <c r="K524" s="7"/>
      <c r="L524" s="7">
        <v>27743</v>
      </c>
      <c r="M524" s="28"/>
      <c r="N524" s="1">
        <f t="shared" si="56"/>
        <v>5</v>
      </c>
      <c r="O524" s="8">
        <f t="shared" si="57"/>
        <v>80518</v>
      </c>
      <c r="P524" s="9">
        <f t="shared" si="58"/>
        <v>80518</v>
      </c>
      <c r="Q524" s="10">
        <f t="shared" si="59"/>
        <v>37678.456487830932</v>
      </c>
      <c r="R524" s="11">
        <f t="shared" si="60"/>
        <v>46.795072515252407</v>
      </c>
      <c r="S524" s="12">
        <f t="shared" si="61"/>
        <v>53.204927484747593</v>
      </c>
      <c r="T524" s="37" t="str">
        <f t="shared" si="62"/>
        <v>BAJO</v>
      </c>
    </row>
    <row r="525" spans="2:20">
      <c r="B525" s="27">
        <v>516</v>
      </c>
      <c r="C525" s="33" t="s">
        <v>557</v>
      </c>
      <c r="D525" s="32" t="s">
        <v>38</v>
      </c>
      <c r="E525" s="32">
        <v>1</v>
      </c>
      <c r="F525" s="69"/>
      <c r="G525" s="69">
        <v>56608</v>
      </c>
      <c r="H525" s="40">
        <v>68591.67</v>
      </c>
      <c r="I525" s="7">
        <v>80576</v>
      </c>
      <c r="J525" s="7">
        <v>58900</v>
      </c>
      <c r="K525" s="7"/>
      <c r="L525" s="7">
        <v>60821</v>
      </c>
      <c r="M525" s="28"/>
      <c r="N525" s="1">
        <f t="shared" si="56"/>
        <v>5</v>
      </c>
      <c r="O525" s="8">
        <f t="shared" si="57"/>
        <v>65099</v>
      </c>
      <c r="P525" s="9">
        <f t="shared" si="58"/>
        <v>65099</v>
      </c>
      <c r="Q525" s="10">
        <f t="shared" si="59"/>
        <v>8724.2448174168549</v>
      </c>
      <c r="R525" s="11">
        <f t="shared" si="60"/>
        <v>13.401503582876625</v>
      </c>
      <c r="S525" s="12">
        <f t="shared" si="61"/>
        <v>86.598496417123371</v>
      </c>
      <c r="T525" s="37" t="str">
        <f t="shared" si="62"/>
        <v>ALTO</v>
      </c>
    </row>
    <row r="526" spans="2:20">
      <c r="B526" s="27">
        <v>517</v>
      </c>
      <c r="C526" s="33" t="s">
        <v>558</v>
      </c>
      <c r="D526" s="32" t="s">
        <v>38</v>
      </c>
      <c r="E526" s="32">
        <v>1</v>
      </c>
      <c r="F526" s="69"/>
      <c r="G526" s="69">
        <v>92832</v>
      </c>
      <c r="H526" s="40">
        <v>83252.234400000001</v>
      </c>
      <c r="I526" s="7">
        <v>73672</v>
      </c>
      <c r="J526" s="7">
        <v>50600</v>
      </c>
      <c r="K526" s="7"/>
      <c r="L526" s="7">
        <v>38556</v>
      </c>
      <c r="M526" s="28"/>
      <c r="N526" s="1">
        <f t="shared" si="56"/>
        <v>5</v>
      </c>
      <c r="O526" s="8">
        <f t="shared" si="57"/>
        <v>67782</v>
      </c>
      <c r="P526" s="9">
        <f t="shared" si="58"/>
        <v>67782</v>
      </c>
      <c r="Q526" s="10">
        <f t="shared" si="59"/>
        <v>20252.915599451033</v>
      </c>
      <c r="R526" s="11">
        <f t="shared" si="60"/>
        <v>29.879489539185965</v>
      </c>
      <c r="S526" s="12">
        <f t="shared" si="61"/>
        <v>70.120510460814032</v>
      </c>
      <c r="T526" s="37" t="str">
        <f t="shared" si="62"/>
        <v>ALTO</v>
      </c>
    </row>
    <row r="527" spans="2:20">
      <c r="B527" s="27">
        <v>518</v>
      </c>
      <c r="C527" s="33" t="s">
        <v>559</v>
      </c>
      <c r="D527" s="32" t="s">
        <v>38</v>
      </c>
      <c r="E527" s="32">
        <v>1</v>
      </c>
      <c r="F527" s="69"/>
      <c r="G527" s="69">
        <v>7123016</v>
      </c>
      <c r="H527" s="40">
        <v>1578041.8746</v>
      </c>
      <c r="I527" s="7">
        <v>3544974</v>
      </c>
      <c r="J527" s="7">
        <v>2833800</v>
      </c>
      <c r="K527" s="7">
        <v>2474575</v>
      </c>
      <c r="L527" s="7">
        <v>1406580</v>
      </c>
      <c r="M527" s="28"/>
      <c r="N527" s="1">
        <f t="shared" si="56"/>
        <v>6</v>
      </c>
      <c r="O527" s="8">
        <f t="shared" si="57"/>
        <v>3160164</v>
      </c>
      <c r="P527" s="9">
        <f t="shared" si="58"/>
        <v>3160164</v>
      </c>
      <c r="Q527" s="10">
        <f t="shared" si="59"/>
        <v>1915158.2925072552</v>
      </c>
      <c r="R527" s="11">
        <f t="shared" si="60"/>
        <v>60.603129853616942</v>
      </c>
      <c r="S527" s="12">
        <f t="shared" si="61"/>
        <v>39.396870146383058</v>
      </c>
      <c r="T527" s="37" t="str">
        <f t="shared" si="62"/>
        <v>BAJO</v>
      </c>
    </row>
    <row r="528" spans="2:20">
      <c r="B528" s="27">
        <v>519</v>
      </c>
      <c r="C528" s="33" t="s">
        <v>560</v>
      </c>
      <c r="D528" s="32" t="s">
        <v>38</v>
      </c>
      <c r="E528" s="32">
        <v>1</v>
      </c>
      <c r="F528" s="69"/>
      <c r="G528" s="69">
        <v>3707095</v>
      </c>
      <c r="H528" s="40">
        <v>3120555.0984</v>
      </c>
      <c r="I528" s="7">
        <v>2534015</v>
      </c>
      <c r="J528" s="7">
        <v>1593600</v>
      </c>
      <c r="K528" s="7"/>
      <c r="L528" s="7">
        <v>1583180</v>
      </c>
      <c r="M528" s="28"/>
      <c r="N528" s="1">
        <f t="shared" si="56"/>
        <v>5</v>
      </c>
      <c r="O528" s="8">
        <f t="shared" si="57"/>
        <v>2507689</v>
      </c>
      <c r="P528" s="9">
        <f t="shared" si="58"/>
        <v>2507689</v>
      </c>
      <c r="Q528" s="10">
        <f t="shared" si="59"/>
        <v>837275.13478928024</v>
      </c>
      <c r="R528" s="11">
        <f t="shared" si="60"/>
        <v>33.388316286001981</v>
      </c>
      <c r="S528" s="12">
        <f t="shared" si="61"/>
        <v>66.611683713998019</v>
      </c>
      <c r="T528" s="37" t="str">
        <f t="shared" si="62"/>
        <v>BAJO</v>
      </c>
    </row>
    <row r="529" spans="2:20">
      <c r="B529" s="27">
        <v>520</v>
      </c>
      <c r="C529" s="33" t="s">
        <v>561</v>
      </c>
      <c r="D529" s="32" t="s">
        <v>38</v>
      </c>
      <c r="E529" s="32">
        <v>1</v>
      </c>
      <c r="F529" s="69"/>
      <c r="G529" s="69">
        <v>215494</v>
      </c>
      <c r="H529" s="40">
        <v>170318.76420000001</v>
      </c>
      <c r="I529" s="7">
        <v>125144</v>
      </c>
      <c r="J529" s="7">
        <v>73700</v>
      </c>
      <c r="K529" s="7">
        <v>82166</v>
      </c>
      <c r="L529" s="7">
        <v>31741</v>
      </c>
      <c r="M529" s="28"/>
      <c r="N529" s="1">
        <f t="shared" si="56"/>
        <v>6</v>
      </c>
      <c r="O529" s="8">
        <f t="shared" si="57"/>
        <v>116427</v>
      </c>
      <c r="P529" s="9">
        <f t="shared" si="58"/>
        <v>116427</v>
      </c>
      <c r="Q529" s="10">
        <f t="shared" si="59"/>
        <v>61867.748830428151</v>
      </c>
      <c r="R529" s="11">
        <f t="shared" si="60"/>
        <v>53.138660989657168</v>
      </c>
      <c r="S529" s="12">
        <f t="shared" si="61"/>
        <v>46.861339010342832</v>
      </c>
      <c r="T529" s="37" t="str">
        <f t="shared" si="62"/>
        <v>BAJO</v>
      </c>
    </row>
    <row r="530" spans="2:20">
      <c r="B530" s="27">
        <v>521</v>
      </c>
      <c r="C530" s="31" t="s">
        <v>562</v>
      </c>
      <c r="D530" s="32" t="s">
        <v>38</v>
      </c>
      <c r="E530" s="32">
        <v>1</v>
      </c>
      <c r="F530" s="69"/>
      <c r="G530" s="69">
        <v>685179</v>
      </c>
      <c r="H530" s="40">
        <v>562200.68999999994</v>
      </c>
      <c r="I530" s="7">
        <v>439223</v>
      </c>
      <c r="J530" s="7">
        <v>365100</v>
      </c>
      <c r="K530" s="7"/>
      <c r="L530" s="7">
        <v>3077667</v>
      </c>
      <c r="M530" s="28"/>
      <c r="N530" s="1">
        <f t="shared" si="56"/>
        <v>5</v>
      </c>
      <c r="O530" s="8">
        <f t="shared" si="57"/>
        <v>1025874</v>
      </c>
      <c r="P530" s="9">
        <f t="shared" si="58"/>
        <v>1025874</v>
      </c>
      <c r="Q530" s="10">
        <f t="shared" si="59"/>
        <v>1031668.765753557</v>
      </c>
      <c r="R530" s="11">
        <f t="shared" si="60"/>
        <v>100.56486135271554</v>
      </c>
      <c r="S530" s="12">
        <f t="shared" si="61"/>
        <v>-0.56486135271553906</v>
      </c>
      <c r="T530" s="37" t="str">
        <f t="shared" si="62"/>
        <v>BAJO</v>
      </c>
    </row>
    <row r="531" spans="2:20">
      <c r="B531" s="27">
        <v>522</v>
      </c>
      <c r="C531" s="33" t="s">
        <v>563</v>
      </c>
      <c r="D531" s="32" t="s">
        <v>38</v>
      </c>
      <c r="E531" s="32">
        <v>1</v>
      </c>
      <c r="F531" s="69"/>
      <c r="G531" s="69">
        <v>6175003</v>
      </c>
      <c r="H531" s="40">
        <v>5214401.5044</v>
      </c>
      <c r="I531" s="7">
        <v>4253801</v>
      </c>
      <c r="J531" s="7">
        <v>2336500</v>
      </c>
      <c r="K531" s="7"/>
      <c r="L531" s="7">
        <v>2818200</v>
      </c>
      <c r="M531" s="28"/>
      <c r="N531" s="1">
        <f t="shared" si="56"/>
        <v>5</v>
      </c>
      <c r="O531" s="8">
        <f t="shared" si="57"/>
        <v>4159581</v>
      </c>
      <c r="P531" s="9">
        <f t="shared" si="58"/>
        <v>4159581</v>
      </c>
      <c r="Q531" s="10">
        <f t="shared" si="59"/>
        <v>1435714.2377721707</v>
      </c>
      <c r="R531" s="11">
        <f t="shared" si="60"/>
        <v>34.515837959933243</v>
      </c>
      <c r="S531" s="12">
        <f t="shared" si="61"/>
        <v>65.484162040066764</v>
      </c>
      <c r="T531" s="37" t="str">
        <f t="shared" si="62"/>
        <v>BAJO</v>
      </c>
    </row>
    <row r="532" spans="2:20" ht="33.75" customHeight="1">
      <c r="B532" s="27">
        <v>523</v>
      </c>
      <c r="C532" s="33" t="s">
        <v>564</v>
      </c>
      <c r="D532" s="32" t="s">
        <v>38</v>
      </c>
      <c r="E532" s="32">
        <v>1</v>
      </c>
      <c r="F532" s="69"/>
      <c r="G532" s="69">
        <v>10791387</v>
      </c>
      <c r="H532" s="40">
        <v>8527300.0025999993</v>
      </c>
      <c r="I532" s="7">
        <v>6263213</v>
      </c>
      <c r="J532" s="7">
        <v>3342200</v>
      </c>
      <c r="K532" s="7"/>
      <c r="L532" s="7">
        <v>3766605</v>
      </c>
      <c r="M532" s="28"/>
      <c r="N532" s="1">
        <f t="shared" si="56"/>
        <v>5</v>
      </c>
      <c r="O532" s="8">
        <f t="shared" si="57"/>
        <v>6538141</v>
      </c>
      <c r="P532" s="9">
        <f t="shared" si="58"/>
        <v>6538141</v>
      </c>
      <c r="Q532" s="10">
        <f t="shared" si="59"/>
        <v>2829059.6018501138</v>
      </c>
      <c r="R532" s="11">
        <f t="shared" si="60"/>
        <v>43.270091633846896</v>
      </c>
      <c r="S532" s="12">
        <f t="shared" si="61"/>
        <v>56.729908366153104</v>
      </c>
      <c r="T532" s="37" t="str">
        <f t="shared" si="62"/>
        <v>BAJO</v>
      </c>
    </row>
    <row r="533" spans="2:20">
      <c r="B533" s="27">
        <v>524</v>
      </c>
      <c r="C533" s="33" t="s">
        <v>565</v>
      </c>
      <c r="D533" s="32" t="s">
        <v>38</v>
      </c>
      <c r="E533" s="32">
        <v>1</v>
      </c>
      <c r="F533" s="69"/>
      <c r="G533" s="69">
        <v>345517</v>
      </c>
      <c r="H533" s="40">
        <v>273759.44339999999</v>
      </c>
      <c r="I533" s="7">
        <v>202001</v>
      </c>
      <c r="J533" s="7">
        <v>133200</v>
      </c>
      <c r="K533" s="7">
        <v>119537</v>
      </c>
      <c r="L533" s="7">
        <v>121433</v>
      </c>
      <c r="M533" s="28"/>
      <c r="N533" s="1">
        <f t="shared" si="56"/>
        <v>6</v>
      </c>
      <c r="O533" s="8">
        <f t="shared" si="57"/>
        <v>199241</v>
      </c>
      <c r="P533" s="9">
        <f t="shared" si="58"/>
        <v>199241</v>
      </c>
      <c r="Q533" s="10">
        <f t="shared" si="59"/>
        <v>85367.353579897841</v>
      </c>
      <c r="R533" s="11">
        <f t="shared" si="60"/>
        <v>42.84627841653969</v>
      </c>
      <c r="S533" s="12">
        <f t="shared" si="61"/>
        <v>57.15372158346031</v>
      </c>
      <c r="T533" s="37" t="str">
        <f t="shared" si="62"/>
        <v>BAJO</v>
      </c>
    </row>
    <row r="534" spans="2:20">
      <c r="B534" s="27">
        <v>525</v>
      </c>
      <c r="C534" s="33" t="s">
        <v>566</v>
      </c>
      <c r="D534" s="32" t="s">
        <v>38</v>
      </c>
      <c r="E534" s="32">
        <v>1</v>
      </c>
      <c r="F534" s="69"/>
      <c r="G534" s="69">
        <v>545631</v>
      </c>
      <c r="H534" s="40">
        <v>410038.20360000001</v>
      </c>
      <c r="I534" s="7">
        <v>274445</v>
      </c>
      <c r="J534" s="7">
        <v>186000</v>
      </c>
      <c r="K534" s="7">
        <v>170166</v>
      </c>
      <c r="L534" s="7">
        <v>162267</v>
      </c>
      <c r="M534" s="28"/>
      <c r="N534" s="1">
        <f t="shared" si="56"/>
        <v>6</v>
      </c>
      <c r="O534" s="8">
        <f t="shared" si="57"/>
        <v>291425</v>
      </c>
      <c r="P534" s="9">
        <f t="shared" si="58"/>
        <v>291425</v>
      </c>
      <c r="Q534" s="10">
        <f t="shared" si="59"/>
        <v>142289.65034566613</v>
      </c>
      <c r="R534" s="11">
        <f t="shared" si="60"/>
        <v>48.825478372022346</v>
      </c>
      <c r="S534" s="12">
        <f t="shared" si="61"/>
        <v>51.174521627977654</v>
      </c>
      <c r="T534" s="37" t="str">
        <f t="shared" si="62"/>
        <v>BAJO</v>
      </c>
    </row>
    <row r="535" spans="2:20">
      <c r="B535" s="27">
        <v>526</v>
      </c>
      <c r="C535" s="33" t="s">
        <v>567</v>
      </c>
      <c r="D535" s="32" t="s">
        <v>38</v>
      </c>
      <c r="E535" s="32">
        <v>1</v>
      </c>
      <c r="F535" s="69"/>
      <c r="G535" s="69">
        <v>1809027</v>
      </c>
      <c r="H535" s="40">
        <v>1527610.344</v>
      </c>
      <c r="I535" s="7">
        <v>1246193</v>
      </c>
      <c r="J535" s="7">
        <v>804200</v>
      </c>
      <c r="K535" s="7">
        <v>646763</v>
      </c>
      <c r="L535" s="7">
        <v>897292</v>
      </c>
      <c r="M535" s="28"/>
      <c r="N535" s="1">
        <f t="shared" si="56"/>
        <v>6</v>
      </c>
      <c r="O535" s="8">
        <f t="shared" si="57"/>
        <v>1155181</v>
      </c>
      <c r="P535" s="9">
        <f t="shared" si="58"/>
        <v>1155181</v>
      </c>
      <c r="Q535" s="10">
        <f t="shared" si="59"/>
        <v>412852.80943257071</v>
      </c>
      <c r="R535" s="11">
        <f t="shared" si="60"/>
        <v>35.739231292115328</v>
      </c>
      <c r="S535" s="12">
        <f t="shared" si="61"/>
        <v>64.260768707884665</v>
      </c>
      <c r="T535" s="37" t="str">
        <f t="shared" si="62"/>
        <v>BAJO</v>
      </c>
    </row>
    <row r="536" spans="2:20">
      <c r="B536" s="27">
        <v>527</v>
      </c>
      <c r="C536" s="33" t="s">
        <v>568</v>
      </c>
      <c r="D536" s="32" t="s">
        <v>38</v>
      </c>
      <c r="E536" s="32">
        <v>1</v>
      </c>
      <c r="F536" s="69"/>
      <c r="G536" s="69">
        <v>48775969</v>
      </c>
      <c r="H536" s="40">
        <v>24299499.333000001</v>
      </c>
      <c r="I536" s="7">
        <v>19823029</v>
      </c>
      <c r="J536" s="7">
        <v>15082100</v>
      </c>
      <c r="K536" s="7">
        <v>13527121</v>
      </c>
      <c r="L536" s="7">
        <v>13741667</v>
      </c>
      <c r="M536" s="28"/>
      <c r="N536" s="1">
        <f t="shared" si="56"/>
        <v>6</v>
      </c>
      <c r="O536" s="8">
        <f t="shared" si="57"/>
        <v>22541564</v>
      </c>
      <c r="P536" s="9">
        <f t="shared" si="58"/>
        <v>22541564</v>
      </c>
      <c r="Q536" s="10">
        <f t="shared" si="59"/>
        <v>12336036.288474871</v>
      </c>
      <c r="R536" s="11">
        <f t="shared" si="60"/>
        <v>54.725733708960348</v>
      </c>
      <c r="S536" s="12">
        <f t="shared" si="61"/>
        <v>45.274266291039652</v>
      </c>
      <c r="T536" s="37" t="str">
        <f t="shared" si="62"/>
        <v>BAJO</v>
      </c>
    </row>
    <row r="537" spans="2:20">
      <c r="B537" s="27">
        <v>528</v>
      </c>
      <c r="C537" s="33" t="s">
        <v>569</v>
      </c>
      <c r="D537" s="32" t="s">
        <v>570</v>
      </c>
      <c r="E537" s="32">
        <v>1</v>
      </c>
      <c r="F537" s="69"/>
      <c r="G537" s="69">
        <v>29364</v>
      </c>
      <c r="H537" s="40">
        <v>27571.824000000001</v>
      </c>
      <c r="I537" s="7"/>
      <c r="J537" s="7"/>
      <c r="K537" s="7"/>
      <c r="L537" s="7"/>
      <c r="M537" s="28"/>
      <c r="N537" s="1">
        <f t="shared" si="56"/>
        <v>2</v>
      </c>
      <c r="O537" s="8">
        <f t="shared" si="57"/>
        <v>28468</v>
      </c>
      <c r="P537" s="9">
        <f t="shared" si="58"/>
        <v>28468</v>
      </c>
      <c r="Q537" s="10">
        <f t="shared" si="59"/>
        <v>896.08799999999974</v>
      </c>
      <c r="R537" s="11">
        <f t="shared" si="60"/>
        <v>3.147702683715047</v>
      </c>
      <c r="S537" s="12">
        <f t="shared" si="61"/>
        <v>96.852297316284947</v>
      </c>
      <c r="T537" s="37" t="str">
        <f t="shared" si="62"/>
        <v>ALTO</v>
      </c>
    </row>
    <row r="538" spans="2:20">
      <c r="B538" s="27">
        <v>529</v>
      </c>
      <c r="C538" s="33" t="s">
        <v>571</v>
      </c>
      <c r="D538" s="32" t="s">
        <v>570</v>
      </c>
      <c r="E538" s="32">
        <v>1</v>
      </c>
      <c r="F538" s="69"/>
      <c r="G538" s="69">
        <v>89691</v>
      </c>
      <c r="H538" s="40">
        <v>58398.976799999997</v>
      </c>
      <c r="I538" s="7"/>
      <c r="J538" s="7"/>
      <c r="K538" s="7"/>
      <c r="L538" s="7"/>
      <c r="M538" s="28"/>
      <c r="N538" s="1">
        <f t="shared" si="56"/>
        <v>2</v>
      </c>
      <c r="O538" s="8">
        <f t="shared" si="57"/>
        <v>74045</v>
      </c>
      <c r="P538" s="9">
        <f t="shared" si="58"/>
        <v>74045</v>
      </c>
      <c r="Q538" s="10">
        <f t="shared" si="59"/>
        <v>15646.011599999991</v>
      </c>
      <c r="R538" s="11">
        <f t="shared" si="60"/>
        <v>21.130409345668163</v>
      </c>
      <c r="S538" s="12">
        <f t="shared" si="61"/>
        <v>78.86959065433183</v>
      </c>
      <c r="T538" s="37" t="str">
        <f t="shared" si="62"/>
        <v>ALTO</v>
      </c>
    </row>
    <row r="539" spans="2:20">
      <c r="B539" s="27">
        <v>530</v>
      </c>
      <c r="C539" s="33" t="s">
        <v>572</v>
      </c>
      <c r="D539" s="32" t="s">
        <v>570</v>
      </c>
      <c r="E539" s="32">
        <v>1</v>
      </c>
      <c r="F539" s="69"/>
      <c r="G539" s="69">
        <v>97733</v>
      </c>
      <c r="H539" s="40">
        <v>62419.8678</v>
      </c>
      <c r="I539" s="7"/>
      <c r="J539" s="7"/>
      <c r="K539" s="7"/>
      <c r="L539" s="7"/>
      <c r="M539" s="28"/>
      <c r="N539" s="1">
        <f t="shared" si="56"/>
        <v>2</v>
      </c>
      <c r="O539" s="8">
        <f t="shared" si="57"/>
        <v>80076</v>
      </c>
      <c r="P539" s="9">
        <f t="shared" si="58"/>
        <v>80076</v>
      </c>
      <c r="Q539" s="10">
        <f t="shared" si="59"/>
        <v>17656.566100000004</v>
      </c>
      <c r="R539" s="11">
        <f t="shared" si="60"/>
        <v>22.049760352664975</v>
      </c>
      <c r="S539" s="12">
        <f t="shared" si="61"/>
        <v>77.950239647335025</v>
      </c>
      <c r="T539" s="37" t="str">
        <f t="shared" si="62"/>
        <v>ALTO</v>
      </c>
    </row>
    <row r="540" spans="2:20">
      <c r="B540" s="27">
        <v>531</v>
      </c>
      <c r="C540" s="33" t="s">
        <v>573</v>
      </c>
      <c r="D540" s="32" t="s">
        <v>38</v>
      </c>
      <c r="E540" s="32">
        <v>1</v>
      </c>
      <c r="F540" s="69"/>
      <c r="G540" s="69">
        <v>2763158</v>
      </c>
      <c r="H540" s="40">
        <v>2183465.4534</v>
      </c>
      <c r="I540" s="7">
        <v>1603772</v>
      </c>
      <c r="J540" s="7">
        <v>850100</v>
      </c>
      <c r="K540" s="7">
        <v>787226</v>
      </c>
      <c r="L540" s="7">
        <v>720000</v>
      </c>
      <c r="M540" s="28"/>
      <c r="N540" s="1">
        <f t="shared" si="56"/>
        <v>6</v>
      </c>
      <c r="O540" s="8">
        <f t="shared" si="57"/>
        <v>1484620</v>
      </c>
      <c r="P540" s="9">
        <f t="shared" si="58"/>
        <v>1484620</v>
      </c>
      <c r="Q540" s="10">
        <f t="shared" si="59"/>
        <v>775764.06962442491</v>
      </c>
      <c r="R540" s="11">
        <f t="shared" si="60"/>
        <v>52.253375922756319</v>
      </c>
      <c r="S540" s="12">
        <f t="shared" si="61"/>
        <v>47.746624077243681</v>
      </c>
      <c r="T540" s="37" t="str">
        <f t="shared" si="62"/>
        <v>BAJO</v>
      </c>
    </row>
    <row r="541" spans="2:20">
      <c r="B541" s="27">
        <v>532</v>
      </c>
      <c r="C541" s="33" t="s">
        <v>574</v>
      </c>
      <c r="D541" s="32" t="s">
        <v>570</v>
      </c>
      <c r="E541" s="32">
        <v>1</v>
      </c>
      <c r="F541" s="69"/>
      <c r="G541" s="69">
        <v>58884</v>
      </c>
      <c r="H541" s="40">
        <v>47087.385000000002</v>
      </c>
      <c r="I541" s="7">
        <v>35290</v>
      </c>
      <c r="J541" s="7">
        <v>20300</v>
      </c>
      <c r="K541" s="7"/>
      <c r="L541" s="7"/>
      <c r="M541" s="28"/>
      <c r="N541" s="1">
        <f t="shared" si="56"/>
        <v>4</v>
      </c>
      <c r="O541" s="8">
        <f t="shared" si="57"/>
        <v>40390</v>
      </c>
      <c r="P541" s="9">
        <f t="shared" si="58"/>
        <v>40390</v>
      </c>
      <c r="Q541" s="10">
        <f t="shared" si="59"/>
        <v>14287.241698090891</v>
      </c>
      <c r="R541" s="11">
        <f t="shared" si="60"/>
        <v>35.37321539512476</v>
      </c>
      <c r="S541" s="12">
        <f t="shared" si="61"/>
        <v>64.62678460487524</v>
      </c>
      <c r="T541" s="37" t="str">
        <f t="shared" si="62"/>
        <v>BAJO</v>
      </c>
    </row>
    <row r="542" spans="2:20">
      <c r="B542" s="27">
        <v>533</v>
      </c>
      <c r="C542" s="33" t="s">
        <v>575</v>
      </c>
      <c r="D542" s="32" t="s">
        <v>38</v>
      </c>
      <c r="E542" s="32">
        <v>1</v>
      </c>
      <c r="F542" s="69"/>
      <c r="G542" s="69">
        <v>51785</v>
      </c>
      <c r="H542" s="40">
        <v>40710.917999999998</v>
      </c>
      <c r="I542" s="7">
        <v>29637</v>
      </c>
      <c r="J542" s="7">
        <v>19700</v>
      </c>
      <c r="K542" s="7">
        <v>23838</v>
      </c>
      <c r="L542" s="7">
        <v>4500</v>
      </c>
      <c r="M542" s="28"/>
      <c r="N542" s="1">
        <f t="shared" si="56"/>
        <v>6</v>
      </c>
      <c r="O542" s="8">
        <f t="shared" si="57"/>
        <v>28362</v>
      </c>
      <c r="P542" s="9">
        <f t="shared" si="58"/>
        <v>28362</v>
      </c>
      <c r="Q542" s="10">
        <f t="shared" si="59"/>
        <v>15097.738205746811</v>
      </c>
      <c r="R542" s="11">
        <f t="shared" si="60"/>
        <v>53.232276305432656</v>
      </c>
      <c r="S542" s="12">
        <f t="shared" si="61"/>
        <v>46.767723694567344</v>
      </c>
      <c r="T542" s="37" t="str">
        <f t="shared" si="62"/>
        <v>BAJO</v>
      </c>
    </row>
    <row r="543" spans="2:20">
      <c r="B543" s="27">
        <v>534</v>
      </c>
      <c r="C543" s="33" t="s">
        <v>576</v>
      </c>
      <c r="D543" s="32" t="s">
        <v>38</v>
      </c>
      <c r="E543" s="32">
        <v>1</v>
      </c>
      <c r="F543" s="69"/>
      <c r="G543" s="69">
        <v>43778</v>
      </c>
      <c r="H543" s="40">
        <v>39195.24</v>
      </c>
      <c r="I543" s="7">
        <v>34612</v>
      </c>
      <c r="J543" s="7">
        <v>23200</v>
      </c>
      <c r="K543" s="7">
        <v>27249</v>
      </c>
      <c r="L543" s="7">
        <v>7200</v>
      </c>
      <c r="M543" s="28"/>
      <c r="N543" s="1">
        <f t="shared" si="56"/>
        <v>6</v>
      </c>
      <c r="O543" s="8">
        <f t="shared" si="57"/>
        <v>29206</v>
      </c>
      <c r="P543" s="9">
        <f t="shared" si="58"/>
        <v>29206</v>
      </c>
      <c r="Q543" s="10">
        <f t="shared" si="59"/>
        <v>12010.542981490153</v>
      </c>
      <c r="R543" s="11">
        <f t="shared" si="60"/>
        <v>41.123546468157748</v>
      </c>
      <c r="S543" s="12">
        <f t="shared" si="61"/>
        <v>58.876453531842252</v>
      </c>
      <c r="T543" s="37" t="str">
        <f t="shared" si="62"/>
        <v>BAJO</v>
      </c>
    </row>
    <row r="544" spans="2:20">
      <c r="B544" s="27">
        <v>535</v>
      </c>
      <c r="C544" s="33" t="s">
        <v>577</v>
      </c>
      <c r="D544" s="32" t="s">
        <v>38</v>
      </c>
      <c r="E544" s="32">
        <v>1</v>
      </c>
      <c r="F544" s="69"/>
      <c r="G544" s="69">
        <v>198205</v>
      </c>
      <c r="H544" s="40">
        <v>182919.16500000001</v>
      </c>
      <c r="I544" s="7">
        <v>167633</v>
      </c>
      <c r="J544" s="7">
        <v>120600</v>
      </c>
      <c r="K544" s="7">
        <v>109052</v>
      </c>
      <c r="L544" s="7">
        <v>108000</v>
      </c>
      <c r="M544" s="28"/>
      <c r="N544" s="1">
        <f t="shared" si="56"/>
        <v>6</v>
      </c>
      <c r="O544" s="8">
        <f t="shared" si="57"/>
        <v>147735</v>
      </c>
      <c r="P544" s="9">
        <f t="shared" si="58"/>
        <v>147735</v>
      </c>
      <c r="Q544" s="10">
        <f t="shared" si="59"/>
        <v>36498.012981601758</v>
      </c>
      <c r="R544" s="11">
        <f t="shared" si="60"/>
        <v>24.705054984669683</v>
      </c>
      <c r="S544" s="12">
        <f t="shared" si="61"/>
        <v>75.294945015330313</v>
      </c>
      <c r="T544" s="37" t="str">
        <f t="shared" si="62"/>
        <v>ALTO</v>
      </c>
    </row>
    <row r="545" spans="2:20">
      <c r="B545" s="27">
        <v>536</v>
      </c>
      <c r="C545" s="33" t="s">
        <v>578</v>
      </c>
      <c r="D545" s="32" t="s">
        <v>38</v>
      </c>
      <c r="E545" s="32">
        <v>1</v>
      </c>
      <c r="F545" s="69"/>
      <c r="G545" s="69">
        <v>158415</v>
      </c>
      <c r="H545" s="40">
        <v>132388.19820000001</v>
      </c>
      <c r="I545" s="7"/>
      <c r="J545" s="7"/>
      <c r="K545" s="7"/>
      <c r="L545" s="7"/>
      <c r="M545" s="28"/>
      <c r="N545" s="1">
        <f t="shared" si="56"/>
        <v>2</v>
      </c>
      <c r="O545" s="8">
        <f t="shared" si="57"/>
        <v>145402</v>
      </c>
      <c r="P545" s="9">
        <f t="shared" si="58"/>
        <v>145402</v>
      </c>
      <c r="Q545" s="10">
        <f t="shared" si="59"/>
        <v>13013.400899999993</v>
      </c>
      <c r="R545" s="11">
        <f t="shared" si="60"/>
        <v>8.9499462868461173</v>
      </c>
      <c r="S545" s="12">
        <f t="shared" si="61"/>
        <v>91.050053713153886</v>
      </c>
      <c r="T545" s="37" t="str">
        <f t="shared" si="62"/>
        <v>ALTO</v>
      </c>
    </row>
    <row r="546" spans="2:20">
      <c r="B546" s="27">
        <v>537</v>
      </c>
      <c r="C546" s="33" t="s">
        <v>579</v>
      </c>
      <c r="D546" s="32" t="s">
        <v>38</v>
      </c>
      <c r="E546" s="32">
        <v>1</v>
      </c>
      <c r="F546" s="69"/>
      <c r="G546" s="69">
        <v>238248</v>
      </c>
      <c r="H546" s="40">
        <v>188281.962</v>
      </c>
      <c r="I546" s="7">
        <v>138316</v>
      </c>
      <c r="J546" s="7">
        <v>87800</v>
      </c>
      <c r="K546" s="7">
        <v>82431</v>
      </c>
      <c r="L546" s="7">
        <v>72000</v>
      </c>
      <c r="M546" s="28"/>
      <c r="N546" s="1">
        <f t="shared" si="56"/>
        <v>6</v>
      </c>
      <c r="O546" s="8">
        <f t="shared" si="57"/>
        <v>134513</v>
      </c>
      <c r="P546" s="9">
        <f t="shared" si="58"/>
        <v>134513</v>
      </c>
      <c r="Q546" s="10">
        <f t="shared" si="59"/>
        <v>61195.082278423113</v>
      </c>
      <c r="R546" s="11">
        <f t="shared" si="60"/>
        <v>45.493805266720031</v>
      </c>
      <c r="S546" s="12">
        <f t="shared" si="61"/>
        <v>54.506194733279969</v>
      </c>
      <c r="T546" s="37" t="str">
        <f t="shared" si="62"/>
        <v>BAJO</v>
      </c>
    </row>
    <row r="547" spans="2:20">
      <c r="B547" s="27">
        <v>538</v>
      </c>
      <c r="C547" s="33" t="s">
        <v>580</v>
      </c>
      <c r="D547" s="32" t="s">
        <v>38</v>
      </c>
      <c r="E547" s="32">
        <v>1</v>
      </c>
      <c r="F547" s="69"/>
      <c r="G547" s="69">
        <v>119115</v>
      </c>
      <c r="H547" s="40">
        <v>94160.289000000004</v>
      </c>
      <c r="I547" s="7">
        <v>69205</v>
      </c>
      <c r="J547" s="7">
        <v>46600</v>
      </c>
      <c r="K547" s="7">
        <v>40696</v>
      </c>
      <c r="L547" s="7">
        <v>45000</v>
      </c>
      <c r="M547" s="28"/>
      <c r="N547" s="1">
        <f t="shared" si="56"/>
        <v>6</v>
      </c>
      <c r="O547" s="8">
        <f t="shared" si="57"/>
        <v>69129</v>
      </c>
      <c r="P547" s="9">
        <f t="shared" si="58"/>
        <v>69129</v>
      </c>
      <c r="Q547" s="10">
        <f t="shared" si="59"/>
        <v>28934.902140057631</v>
      </c>
      <c r="R547" s="11">
        <f t="shared" si="60"/>
        <v>41.856387536428464</v>
      </c>
      <c r="S547" s="12">
        <f t="shared" si="61"/>
        <v>58.143612463571536</v>
      </c>
      <c r="T547" s="37" t="str">
        <f t="shared" si="62"/>
        <v>BAJO</v>
      </c>
    </row>
    <row r="548" spans="2:20">
      <c r="B548" s="27">
        <v>539</v>
      </c>
      <c r="C548" s="33" t="s">
        <v>581</v>
      </c>
      <c r="D548" s="32" t="s">
        <v>38</v>
      </c>
      <c r="E548" s="32">
        <v>1</v>
      </c>
      <c r="F548" s="69"/>
      <c r="G548" s="69">
        <v>175230</v>
      </c>
      <c r="H548" s="40">
        <v>138495.3186</v>
      </c>
      <c r="I548" s="7">
        <v>101760</v>
      </c>
      <c r="J548" s="7">
        <v>68200</v>
      </c>
      <c r="K548" s="7">
        <v>56933</v>
      </c>
      <c r="L548" s="7">
        <v>71743</v>
      </c>
      <c r="M548" s="28"/>
      <c r="N548" s="1">
        <f t="shared" si="56"/>
        <v>6</v>
      </c>
      <c r="O548" s="8">
        <f t="shared" si="57"/>
        <v>102060</v>
      </c>
      <c r="P548" s="9">
        <f t="shared" si="58"/>
        <v>102060</v>
      </c>
      <c r="Q548" s="10">
        <f t="shared" si="59"/>
        <v>42394.059252041683</v>
      </c>
      <c r="R548" s="11">
        <f t="shared" si="60"/>
        <v>41.538368853656358</v>
      </c>
      <c r="S548" s="12">
        <f t="shared" si="61"/>
        <v>58.461631146343642</v>
      </c>
      <c r="T548" s="37" t="str">
        <f t="shared" si="62"/>
        <v>BAJO</v>
      </c>
    </row>
    <row r="549" spans="2:20">
      <c r="B549" s="27">
        <v>540</v>
      </c>
      <c r="C549" s="33" t="s">
        <v>582</v>
      </c>
      <c r="D549" s="32" t="s">
        <v>38</v>
      </c>
      <c r="E549" s="32">
        <v>1</v>
      </c>
      <c r="F549" s="69"/>
      <c r="G549" s="69">
        <v>129293</v>
      </c>
      <c r="H549" s="40">
        <v>102200.14019999999</v>
      </c>
      <c r="I549" s="7">
        <v>75107</v>
      </c>
      <c r="J549" s="7">
        <v>46500</v>
      </c>
      <c r="K549" s="7">
        <v>45646</v>
      </c>
      <c r="L549" s="7">
        <v>45000</v>
      </c>
      <c r="M549" s="28"/>
      <c r="N549" s="1">
        <f t="shared" si="56"/>
        <v>6</v>
      </c>
      <c r="O549" s="8">
        <f t="shared" si="57"/>
        <v>73958</v>
      </c>
      <c r="P549" s="9">
        <f t="shared" si="58"/>
        <v>73958</v>
      </c>
      <c r="Q549" s="10">
        <f t="shared" si="59"/>
        <v>32287.711234307033</v>
      </c>
      <c r="R549" s="11">
        <f t="shared" si="60"/>
        <v>43.656820403887387</v>
      </c>
      <c r="S549" s="12">
        <f t="shared" si="61"/>
        <v>56.343179596112613</v>
      </c>
      <c r="T549" s="37" t="str">
        <f t="shared" si="62"/>
        <v>BAJO</v>
      </c>
    </row>
    <row r="550" spans="2:20">
      <c r="B550" s="27">
        <v>541</v>
      </c>
      <c r="C550" s="33" t="s">
        <v>583</v>
      </c>
      <c r="D550" s="32" t="s">
        <v>38</v>
      </c>
      <c r="E550" s="32">
        <v>1</v>
      </c>
      <c r="F550" s="69"/>
      <c r="G550" s="69">
        <v>77641</v>
      </c>
      <c r="H550" s="40">
        <v>72728.409</v>
      </c>
      <c r="I550" s="7">
        <v>67815</v>
      </c>
      <c r="J550" s="7">
        <v>48600</v>
      </c>
      <c r="K550" s="7">
        <v>38472</v>
      </c>
      <c r="L550" s="7">
        <v>55800</v>
      </c>
      <c r="M550" s="28"/>
      <c r="N550" s="1">
        <f t="shared" si="56"/>
        <v>6</v>
      </c>
      <c r="O550" s="8">
        <f t="shared" si="57"/>
        <v>60176</v>
      </c>
      <c r="P550" s="9">
        <f t="shared" si="58"/>
        <v>60176</v>
      </c>
      <c r="Q550" s="10">
        <f t="shared" si="59"/>
        <v>13815.210733556223</v>
      </c>
      <c r="R550" s="11">
        <f t="shared" si="60"/>
        <v>22.958007733242862</v>
      </c>
      <c r="S550" s="12">
        <f t="shared" si="61"/>
        <v>77.041992266757134</v>
      </c>
      <c r="T550" s="37" t="str">
        <f t="shared" si="62"/>
        <v>ALTO</v>
      </c>
    </row>
    <row r="551" spans="2:20">
      <c r="B551" s="27">
        <v>542</v>
      </c>
      <c r="C551" s="33" t="s">
        <v>584</v>
      </c>
      <c r="D551" s="32" t="s">
        <v>38</v>
      </c>
      <c r="E551" s="32">
        <v>1</v>
      </c>
      <c r="F551" s="69"/>
      <c r="G551" s="69">
        <v>70943</v>
      </c>
      <c r="H551" s="40">
        <v>56072.362800000003</v>
      </c>
      <c r="I551" s="7">
        <v>41201</v>
      </c>
      <c r="J551" s="7">
        <v>29500</v>
      </c>
      <c r="K551" s="7">
        <v>26477</v>
      </c>
      <c r="L551" s="7">
        <v>27000</v>
      </c>
      <c r="M551" s="28"/>
      <c r="N551" s="1">
        <f t="shared" si="56"/>
        <v>6</v>
      </c>
      <c r="O551" s="8">
        <f t="shared" si="57"/>
        <v>41866</v>
      </c>
      <c r="P551" s="9">
        <f t="shared" si="58"/>
        <v>41866</v>
      </c>
      <c r="Q551" s="10">
        <f t="shared" si="59"/>
        <v>16625.643495546701</v>
      </c>
      <c r="R551" s="11">
        <f t="shared" si="60"/>
        <v>39.71156426586419</v>
      </c>
      <c r="S551" s="12">
        <f t="shared" si="61"/>
        <v>60.28843573413581</v>
      </c>
      <c r="T551" s="37" t="str">
        <f t="shared" si="62"/>
        <v>BAJO</v>
      </c>
    </row>
    <row r="552" spans="2:20">
      <c r="B552" s="27">
        <v>543</v>
      </c>
      <c r="C552" s="33" t="s">
        <v>585</v>
      </c>
      <c r="D552" s="32" t="s">
        <v>38</v>
      </c>
      <c r="E552" s="32">
        <v>1</v>
      </c>
      <c r="F552" s="69"/>
      <c r="G552" s="69">
        <v>31195</v>
      </c>
      <c r="H552" s="40">
        <v>24669.831600000001</v>
      </c>
      <c r="I552" s="7">
        <v>18145</v>
      </c>
      <c r="J552" s="7">
        <v>12300</v>
      </c>
      <c r="K552" s="7">
        <v>11347</v>
      </c>
      <c r="L552" s="7">
        <v>10800</v>
      </c>
      <c r="M552" s="28"/>
      <c r="N552" s="1">
        <f t="shared" si="56"/>
        <v>6</v>
      </c>
      <c r="O552" s="8">
        <f t="shared" si="57"/>
        <v>18076</v>
      </c>
      <c r="P552" s="9">
        <f t="shared" si="58"/>
        <v>18076</v>
      </c>
      <c r="Q552" s="10">
        <f t="shared" si="59"/>
        <v>7606.7221374025321</v>
      </c>
      <c r="R552" s="11">
        <f t="shared" si="60"/>
        <v>42.081888345886988</v>
      </c>
      <c r="S552" s="12">
        <f t="shared" si="61"/>
        <v>57.918111654113012</v>
      </c>
      <c r="T552" s="37" t="str">
        <f t="shared" si="62"/>
        <v>BAJO</v>
      </c>
    </row>
    <row r="553" spans="2:20">
      <c r="B553" s="27">
        <v>544</v>
      </c>
      <c r="C553" s="33" t="s">
        <v>586</v>
      </c>
      <c r="D553" s="32" t="s">
        <v>587</v>
      </c>
      <c r="E553" s="32">
        <v>1</v>
      </c>
      <c r="F553" s="69"/>
      <c r="G553" s="69">
        <v>38983</v>
      </c>
      <c r="H553" s="40">
        <v>30535.601999999999</v>
      </c>
      <c r="I553" s="7">
        <v>22089</v>
      </c>
      <c r="J553" s="7">
        <v>14200</v>
      </c>
      <c r="K553" s="7"/>
      <c r="L553" s="7"/>
      <c r="M553" s="28"/>
      <c r="N553" s="1">
        <f t="shared" si="56"/>
        <v>4</v>
      </c>
      <c r="O553" s="8">
        <f t="shared" si="57"/>
        <v>26452</v>
      </c>
      <c r="P553" s="9">
        <f t="shared" si="58"/>
        <v>26452</v>
      </c>
      <c r="Q553" s="10">
        <f t="shared" si="59"/>
        <v>9258.0915859425804</v>
      </c>
      <c r="R553" s="11">
        <f t="shared" si="60"/>
        <v>34.999590147975887</v>
      </c>
      <c r="S553" s="12">
        <f t="shared" si="61"/>
        <v>65.00040985202412</v>
      </c>
      <c r="T553" s="37" t="str">
        <f t="shared" si="62"/>
        <v>BAJO</v>
      </c>
    </row>
    <row r="554" spans="2:20">
      <c r="B554" s="27">
        <v>545</v>
      </c>
      <c r="C554" s="33" t="s">
        <v>588</v>
      </c>
      <c r="D554" s="32" t="s">
        <v>88</v>
      </c>
      <c r="E554" s="32">
        <v>1</v>
      </c>
      <c r="F554" s="69"/>
      <c r="G554" s="69">
        <v>45376</v>
      </c>
      <c r="H554" s="40">
        <v>36303.866999999998</v>
      </c>
      <c r="I554" s="7">
        <v>27232</v>
      </c>
      <c r="J554" s="7">
        <v>16700</v>
      </c>
      <c r="K554" s="7">
        <v>14632</v>
      </c>
      <c r="L554" s="7">
        <v>16200</v>
      </c>
      <c r="M554" s="28"/>
      <c r="N554" s="1">
        <f t="shared" si="56"/>
        <v>6</v>
      </c>
      <c r="O554" s="8">
        <f t="shared" si="57"/>
        <v>26074</v>
      </c>
      <c r="P554" s="9">
        <f t="shared" si="58"/>
        <v>26074</v>
      </c>
      <c r="Q554" s="10">
        <f t="shared" si="59"/>
        <v>11509.745601262874</v>
      </c>
      <c r="R554" s="11">
        <f t="shared" si="60"/>
        <v>44.142615637274197</v>
      </c>
      <c r="S554" s="12">
        <f t="shared" si="61"/>
        <v>55.857384362725803</v>
      </c>
      <c r="T554" s="37" t="str">
        <f t="shared" si="62"/>
        <v>BAJO</v>
      </c>
    </row>
    <row r="555" spans="2:20">
      <c r="B555" s="27">
        <v>546</v>
      </c>
      <c r="C555" s="33" t="s">
        <v>589</v>
      </c>
      <c r="D555" s="32" t="s">
        <v>88</v>
      </c>
      <c r="E555" s="32">
        <v>1</v>
      </c>
      <c r="F555" s="69"/>
      <c r="G555" s="69">
        <v>262019</v>
      </c>
      <c r="H555" s="40">
        <v>205199.63159999999</v>
      </c>
      <c r="I555" s="7">
        <v>148381</v>
      </c>
      <c r="J555" s="7">
        <v>110200</v>
      </c>
      <c r="K555" s="7"/>
      <c r="L555" s="7"/>
      <c r="M555" s="28"/>
      <c r="N555" s="1">
        <f t="shared" si="56"/>
        <v>4</v>
      </c>
      <c r="O555" s="8">
        <f t="shared" si="57"/>
        <v>181450</v>
      </c>
      <c r="P555" s="9">
        <f t="shared" si="58"/>
        <v>181450</v>
      </c>
      <c r="Q555" s="10">
        <f t="shared" si="59"/>
        <v>57501.152212590066</v>
      </c>
      <c r="R555" s="11">
        <f t="shared" si="60"/>
        <v>31.68980557321029</v>
      </c>
      <c r="S555" s="12">
        <f t="shared" si="61"/>
        <v>68.310194426789707</v>
      </c>
      <c r="T555" s="37" t="str">
        <f t="shared" si="62"/>
        <v>BAJO</v>
      </c>
    </row>
    <row r="556" spans="2:20">
      <c r="B556" s="27">
        <v>547</v>
      </c>
      <c r="C556" s="33" t="s">
        <v>590</v>
      </c>
      <c r="D556" s="32" t="s">
        <v>88</v>
      </c>
      <c r="E556" s="32">
        <v>1</v>
      </c>
      <c r="F556" s="69"/>
      <c r="G556" s="69">
        <v>376206</v>
      </c>
      <c r="H556" s="40">
        <v>294581.19059999997</v>
      </c>
      <c r="I556" s="7">
        <v>212956</v>
      </c>
      <c r="J556" s="7">
        <v>147000</v>
      </c>
      <c r="K556" s="7"/>
      <c r="L556" s="7"/>
      <c r="M556" s="28"/>
      <c r="N556" s="1">
        <f t="shared" si="56"/>
        <v>4</v>
      </c>
      <c r="O556" s="8">
        <f t="shared" si="57"/>
        <v>257686</v>
      </c>
      <c r="P556" s="9">
        <f t="shared" si="58"/>
        <v>257686</v>
      </c>
      <c r="Q556" s="10">
        <f t="shared" si="59"/>
        <v>86110.987953405987</v>
      </c>
      <c r="R556" s="11">
        <f t="shared" si="60"/>
        <v>33.417022249329023</v>
      </c>
      <c r="S556" s="12">
        <f t="shared" si="61"/>
        <v>66.582977750670977</v>
      </c>
      <c r="T556" s="37" t="str">
        <f t="shared" si="62"/>
        <v>BAJO</v>
      </c>
    </row>
    <row r="557" spans="2:20">
      <c r="B557" s="27">
        <v>548</v>
      </c>
      <c r="C557" s="33" t="s">
        <v>591</v>
      </c>
      <c r="D557" s="32" t="s">
        <v>88</v>
      </c>
      <c r="E557" s="32">
        <v>1</v>
      </c>
      <c r="F557" s="69"/>
      <c r="G557" s="69">
        <v>328190</v>
      </c>
      <c r="H557" s="40">
        <v>256996.2378</v>
      </c>
      <c r="I557" s="7">
        <v>185802</v>
      </c>
      <c r="J557" s="7">
        <v>122500</v>
      </c>
      <c r="K557" s="7"/>
      <c r="L557" s="7"/>
      <c r="M557" s="28"/>
      <c r="N557" s="1">
        <f t="shared" si="56"/>
        <v>4</v>
      </c>
      <c r="O557" s="8">
        <f t="shared" si="57"/>
        <v>223372</v>
      </c>
      <c r="P557" s="9">
        <f t="shared" si="58"/>
        <v>223372</v>
      </c>
      <c r="Q557" s="10">
        <f t="shared" si="59"/>
        <v>76980.627068790534</v>
      </c>
      <c r="R557" s="11">
        <f t="shared" si="60"/>
        <v>34.462970770190779</v>
      </c>
      <c r="S557" s="12">
        <f t="shared" si="61"/>
        <v>65.537029229809221</v>
      </c>
      <c r="T557" s="37" t="str">
        <f t="shared" si="62"/>
        <v>BAJO</v>
      </c>
    </row>
    <row r="558" spans="2:20">
      <c r="B558" s="27">
        <v>549</v>
      </c>
      <c r="C558" s="33" t="s">
        <v>592</v>
      </c>
      <c r="D558" s="32" t="s">
        <v>38</v>
      </c>
      <c r="E558" s="32">
        <v>1</v>
      </c>
      <c r="F558" s="69"/>
      <c r="G558" s="69">
        <v>5123</v>
      </c>
      <c r="H558" s="40">
        <v>4064.3339999999998</v>
      </c>
      <c r="I558" s="7">
        <v>3005</v>
      </c>
      <c r="J558" s="7">
        <v>1900</v>
      </c>
      <c r="K558" s="7">
        <v>1728</v>
      </c>
      <c r="L558" s="7"/>
      <c r="M558" s="28"/>
      <c r="N558" s="1">
        <f t="shared" si="56"/>
        <v>5</v>
      </c>
      <c r="O558" s="8">
        <f t="shared" si="57"/>
        <v>3164</v>
      </c>
      <c r="P558" s="9">
        <f t="shared" si="58"/>
        <v>3164</v>
      </c>
      <c r="Q558" s="10">
        <f t="shared" si="59"/>
        <v>1290.9961494322756</v>
      </c>
      <c r="R558" s="11">
        <f t="shared" si="60"/>
        <v>40.802659590147776</v>
      </c>
      <c r="S558" s="12">
        <f t="shared" si="61"/>
        <v>59.197340409852224</v>
      </c>
      <c r="T558" s="37" t="str">
        <f t="shared" si="62"/>
        <v>BAJO</v>
      </c>
    </row>
    <row r="559" spans="2:20">
      <c r="B559" s="27">
        <v>550</v>
      </c>
      <c r="C559" s="33" t="s">
        <v>593</v>
      </c>
      <c r="D559" s="32" t="s">
        <v>38</v>
      </c>
      <c r="E559" s="32">
        <v>1</v>
      </c>
      <c r="F559" s="69"/>
      <c r="G559" s="69">
        <v>6733</v>
      </c>
      <c r="H559" s="40">
        <v>5294.2536</v>
      </c>
      <c r="I559" s="7">
        <v>3855</v>
      </c>
      <c r="J559" s="7">
        <v>2400</v>
      </c>
      <c r="K559" s="7">
        <v>2157</v>
      </c>
      <c r="L559" s="7">
        <v>180</v>
      </c>
      <c r="M559" s="28"/>
      <c r="N559" s="1">
        <f t="shared" si="56"/>
        <v>6</v>
      </c>
      <c r="O559" s="8">
        <f t="shared" si="57"/>
        <v>3437</v>
      </c>
      <c r="P559" s="9">
        <f t="shared" si="58"/>
        <v>3437</v>
      </c>
      <c r="Q559" s="10">
        <f t="shared" si="59"/>
        <v>2152.8875058702802</v>
      </c>
      <c r="R559" s="11">
        <f t="shared" si="60"/>
        <v>62.638565780339839</v>
      </c>
      <c r="S559" s="12">
        <f t="shared" si="61"/>
        <v>37.361434219660161</v>
      </c>
      <c r="T559" s="37" t="str">
        <f t="shared" si="62"/>
        <v>BAJO</v>
      </c>
    </row>
    <row r="560" spans="2:20">
      <c r="B560" s="27">
        <v>551</v>
      </c>
      <c r="C560" s="33" t="s">
        <v>594</v>
      </c>
      <c r="D560" s="32" t="s">
        <v>38</v>
      </c>
      <c r="E560" s="32">
        <v>1</v>
      </c>
      <c r="F560" s="69"/>
      <c r="G560" s="69">
        <v>32872</v>
      </c>
      <c r="H560" s="40">
        <v>25984.706399999999</v>
      </c>
      <c r="I560" s="7">
        <v>19098</v>
      </c>
      <c r="J560" s="7">
        <v>13500</v>
      </c>
      <c r="K560" s="7">
        <v>11820</v>
      </c>
      <c r="L560" s="7">
        <v>3600</v>
      </c>
      <c r="M560" s="28"/>
      <c r="N560" s="1">
        <f t="shared" si="56"/>
        <v>6</v>
      </c>
      <c r="O560" s="8">
        <f t="shared" si="57"/>
        <v>17812</v>
      </c>
      <c r="P560" s="9">
        <f t="shared" si="58"/>
        <v>17812</v>
      </c>
      <c r="Q560" s="10">
        <f t="shared" si="59"/>
        <v>9589.3072106368763</v>
      </c>
      <c r="R560" s="11">
        <f t="shared" si="60"/>
        <v>53.836218339528841</v>
      </c>
      <c r="S560" s="12">
        <f t="shared" si="61"/>
        <v>46.163781660471159</v>
      </c>
      <c r="T560" s="37" t="str">
        <f t="shared" si="62"/>
        <v>BAJO</v>
      </c>
    </row>
    <row r="561" spans="2:20">
      <c r="B561" s="27">
        <v>552</v>
      </c>
      <c r="C561" s="33" t="s">
        <v>595</v>
      </c>
      <c r="D561" s="32" t="s">
        <v>38</v>
      </c>
      <c r="E561" s="32">
        <v>1</v>
      </c>
      <c r="F561" s="69"/>
      <c r="G561" s="69">
        <v>8935</v>
      </c>
      <c r="H561" s="40">
        <v>7103.4132</v>
      </c>
      <c r="I561" s="7">
        <v>5271</v>
      </c>
      <c r="J561" s="7">
        <v>3500</v>
      </c>
      <c r="K561" s="7">
        <v>3045</v>
      </c>
      <c r="L561" s="7">
        <v>3600</v>
      </c>
      <c r="M561" s="28"/>
      <c r="N561" s="1">
        <f t="shared" si="56"/>
        <v>6</v>
      </c>
      <c r="O561" s="8">
        <f t="shared" si="57"/>
        <v>5242</v>
      </c>
      <c r="P561" s="9">
        <f t="shared" si="58"/>
        <v>5242</v>
      </c>
      <c r="Q561" s="10">
        <f t="shared" si="59"/>
        <v>2147.1486957724965</v>
      </c>
      <c r="R561" s="11">
        <f t="shared" si="60"/>
        <v>40.960486374904548</v>
      </c>
      <c r="S561" s="12">
        <f t="shared" si="61"/>
        <v>59.039513625095452</v>
      </c>
      <c r="T561" s="37" t="str">
        <f t="shared" si="62"/>
        <v>BAJO</v>
      </c>
    </row>
    <row r="562" spans="2:20">
      <c r="B562" s="27">
        <v>553</v>
      </c>
      <c r="C562" s="33" t="s">
        <v>596</v>
      </c>
      <c r="D562" s="32" t="s">
        <v>38</v>
      </c>
      <c r="E562" s="32">
        <v>1</v>
      </c>
      <c r="F562" s="69"/>
      <c r="G562" s="69">
        <v>45822</v>
      </c>
      <c r="H562" s="40">
        <v>37295.332800000004</v>
      </c>
      <c r="I562" s="7">
        <v>28768</v>
      </c>
      <c r="J562" s="7">
        <v>16000</v>
      </c>
      <c r="K562" s="7">
        <v>13739</v>
      </c>
      <c r="L562" s="7">
        <v>16200</v>
      </c>
      <c r="M562" s="28"/>
      <c r="N562" s="1">
        <f t="shared" si="56"/>
        <v>6</v>
      </c>
      <c r="O562" s="8">
        <f t="shared" si="57"/>
        <v>26304</v>
      </c>
      <c r="P562" s="9">
        <f t="shared" si="58"/>
        <v>26304</v>
      </c>
      <c r="Q562" s="10">
        <f t="shared" si="59"/>
        <v>12069.075314634345</v>
      </c>
      <c r="R562" s="11">
        <f t="shared" si="60"/>
        <v>45.883041798336166</v>
      </c>
      <c r="S562" s="12">
        <f t="shared" si="61"/>
        <v>54.116958201663834</v>
      </c>
      <c r="T562" s="37" t="str">
        <f t="shared" si="62"/>
        <v>BAJO</v>
      </c>
    </row>
    <row r="563" spans="2:20">
      <c r="B563" s="27">
        <v>554</v>
      </c>
      <c r="C563" s="33" t="s">
        <v>597</v>
      </c>
      <c r="D563" s="32" t="s">
        <v>38</v>
      </c>
      <c r="E563" s="32">
        <v>1</v>
      </c>
      <c r="F563" s="69"/>
      <c r="G563" s="69">
        <v>52946</v>
      </c>
      <c r="H563" s="40">
        <v>39917.359199999999</v>
      </c>
      <c r="I563" s="7">
        <v>26888</v>
      </c>
      <c r="J563" s="7">
        <v>17800</v>
      </c>
      <c r="K563" s="7">
        <v>16025</v>
      </c>
      <c r="L563" s="7">
        <v>16200</v>
      </c>
      <c r="M563" s="28"/>
      <c r="N563" s="1">
        <f t="shared" si="56"/>
        <v>6</v>
      </c>
      <c r="O563" s="8">
        <f t="shared" si="57"/>
        <v>28296</v>
      </c>
      <c r="P563" s="9">
        <f t="shared" si="58"/>
        <v>28296</v>
      </c>
      <c r="Q563" s="10">
        <f t="shared" si="59"/>
        <v>13854.708144609904</v>
      </c>
      <c r="R563" s="11">
        <f t="shared" si="60"/>
        <v>48.963486516150354</v>
      </c>
      <c r="S563" s="12">
        <f t="shared" si="61"/>
        <v>51.036513483849646</v>
      </c>
      <c r="T563" s="37" t="str">
        <f t="shared" si="62"/>
        <v>BAJO</v>
      </c>
    </row>
    <row r="564" spans="2:20">
      <c r="B564" s="27">
        <v>555</v>
      </c>
      <c r="C564" s="33" t="s">
        <v>598</v>
      </c>
      <c r="D564" s="32" t="s">
        <v>38</v>
      </c>
      <c r="E564" s="32">
        <v>1</v>
      </c>
      <c r="F564" s="69"/>
      <c r="G564" s="69">
        <v>84864</v>
      </c>
      <c r="H564" s="40">
        <v>67063.441800000001</v>
      </c>
      <c r="I564" s="7">
        <v>49262</v>
      </c>
      <c r="J564" s="7">
        <v>33000</v>
      </c>
      <c r="K564" s="7">
        <v>28878</v>
      </c>
      <c r="L564" s="7">
        <v>540</v>
      </c>
      <c r="M564" s="28"/>
      <c r="N564" s="1">
        <f t="shared" si="56"/>
        <v>6</v>
      </c>
      <c r="O564" s="8">
        <f t="shared" si="57"/>
        <v>43935</v>
      </c>
      <c r="P564" s="9">
        <f t="shared" si="58"/>
        <v>43935</v>
      </c>
      <c r="Q564" s="10">
        <f t="shared" si="59"/>
        <v>27288.270642668838</v>
      </c>
      <c r="R564" s="11">
        <f t="shared" si="60"/>
        <v>62.110551138429123</v>
      </c>
      <c r="S564" s="12">
        <f t="shared" si="61"/>
        <v>37.889448861570877</v>
      </c>
      <c r="T564" s="37" t="str">
        <f t="shared" si="62"/>
        <v>BAJO</v>
      </c>
    </row>
    <row r="565" spans="2:20">
      <c r="B565" s="27">
        <v>556</v>
      </c>
      <c r="C565" s="33" t="s">
        <v>599</v>
      </c>
      <c r="D565" s="32" t="s">
        <v>38</v>
      </c>
      <c r="E565" s="32">
        <v>1</v>
      </c>
      <c r="F565" s="69"/>
      <c r="G565" s="69">
        <v>1546</v>
      </c>
      <c r="H565" s="40">
        <v>1266.6048000000001</v>
      </c>
      <c r="I565" s="7">
        <v>988</v>
      </c>
      <c r="J565" s="7">
        <v>600</v>
      </c>
      <c r="K565" s="7">
        <v>620</v>
      </c>
      <c r="L565" s="7">
        <v>630</v>
      </c>
      <c r="M565" s="28"/>
      <c r="N565" s="1">
        <f t="shared" si="56"/>
        <v>6</v>
      </c>
      <c r="O565" s="8">
        <f t="shared" si="57"/>
        <v>942</v>
      </c>
      <c r="P565" s="9">
        <f t="shared" si="58"/>
        <v>942</v>
      </c>
      <c r="Q565" s="10">
        <f t="shared" si="59"/>
        <v>362.92606036504048</v>
      </c>
      <c r="R565" s="11">
        <f t="shared" si="60"/>
        <v>38.527182628985187</v>
      </c>
      <c r="S565" s="12">
        <f t="shared" si="61"/>
        <v>61.472817371014813</v>
      </c>
      <c r="T565" s="37" t="str">
        <f t="shared" si="62"/>
        <v>BAJO</v>
      </c>
    </row>
    <row r="566" spans="2:20">
      <c r="B566" s="27">
        <v>557</v>
      </c>
      <c r="C566" s="33" t="s">
        <v>600</v>
      </c>
      <c r="D566" s="32" t="s">
        <v>38</v>
      </c>
      <c r="E566" s="32">
        <v>1</v>
      </c>
      <c r="F566" s="69"/>
      <c r="G566" s="69">
        <v>54577</v>
      </c>
      <c r="H566" s="40">
        <v>49173.614399999999</v>
      </c>
      <c r="I566" s="7">
        <v>43771</v>
      </c>
      <c r="J566" s="7">
        <v>6700</v>
      </c>
      <c r="K566" s="7">
        <v>5533</v>
      </c>
      <c r="L566" s="7">
        <v>7200</v>
      </c>
      <c r="M566" s="28"/>
      <c r="N566" s="1">
        <f t="shared" si="56"/>
        <v>6</v>
      </c>
      <c r="O566" s="8">
        <f t="shared" si="57"/>
        <v>27826</v>
      </c>
      <c r="P566" s="9">
        <f t="shared" si="58"/>
        <v>27826</v>
      </c>
      <c r="Q566" s="10">
        <f t="shared" si="59"/>
        <v>21580.459012924577</v>
      </c>
      <c r="R566" s="11">
        <f t="shared" si="60"/>
        <v>77.555016937125629</v>
      </c>
      <c r="S566" s="12">
        <f t="shared" si="61"/>
        <v>22.444983062874371</v>
      </c>
      <c r="T566" s="37" t="str">
        <f t="shared" si="62"/>
        <v>BAJO</v>
      </c>
    </row>
    <row r="567" spans="2:20">
      <c r="B567" s="27">
        <v>558</v>
      </c>
      <c r="C567" s="33" t="s">
        <v>601</v>
      </c>
      <c r="D567" s="32" t="s">
        <v>38</v>
      </c>
      <c r="E567" s="32">
        <v>1</v>
      </c>
      <c r="F567" s="69"/>
      <c r="G567" s="69">
        <v>8430</v>
      </c>
      <c r="H567" s="40">
        <v>6694.0835999999999</v>
      </c>
      <c r="I567" s="7">
        <v>4958</v>
      </c>
      <c r="J567" s="7">
        <v>3200</v>
      </c>
      <c r="K567" s="7">
        <v>2837</v>
      </c>
      <c r="L567" s="7">
        <v>250</v>
      </c>
      <c r="M567" s="28"/>
      <c r="N567" s="1">
        <f t="shared" si="56"/>
        <v>6</v>
      </c>
      <c r="O567" s="8">
        <f t="shared" si="57"/>
        <v>4395</v>
      </c>
      <c r="P567" s="9">
        <f t="shared" si="58"/>
        <v>4395</v>
      </c>
      <c r="Q567" s="10">
        <f t="shared" si="59"/>
        <v>2674.5838698080415</v>
      </c>
      <c r="R567" s="11">
        <f t="shared" si="60"/>
        <v>60.855150621343377</v>
      </c>
      <c r="S567" s="12">
        <f t="shared" si="61"/>
        <v>39.144849378656623</v>
      </c>
      <c r="T567" s="37" t="str">
        <f t="shared" si="62"/>
        <v>BAJO</v>
      </c>
    </row>
    <row r="568" spans="2:20">
      <c r="B568" s="27">
        <v>559</v>
      </c>
      <c r="C568" s="33" t="s">
        <v>602</v>
      </c>
      <c r="D568" s="32" t="s">
        <v>38</v>
      </c>
      <c r="E568" s="32">
        <v>1</v>
      </c>
      <c r="F568" s="69"/>
      <c r="G568" s="69">
        <v>6868</v>
      </c>
      <c r="H568" s="40">
        <v>5467.0601999999999</v>
      </c>
      <c r="I568" s="7">
        <v>4066</v>
      </c>
      <c r="J568" s="7">
        <v>2600</v>
      </c>
      <c r="K568" s="7">
        <v>2333</v>
      </c>
      <c r="L568" s="7">
        <v>180</v>
      </c>
      <c r="M568" s="28"/>
      <c r="N568" s="1">
        <f t="shared" si="56"/>
        <v>6</v>
      </c>
      <c r="O568" s="8">
        <f t="shared" si="57"/>
        <v>3586</v>
      </c>
      <c r="P568" s="9">
        <f t="shared" si="58"/>
        <v>3586</v>
      </c>
      <c r="Q568" s="10">
        <f t="shared" si="59"/>
        <v>2186.4488655079767</v>
      </c>
      <c r="R568" s="11">
        <f t="shared" si="60"/>
        <v>60.971803276853784</v>
      </c>
      <c r="S568" s="12">
        <f t="shared" si="61"/>
        <v>39.028196723146216</v>
      </c>
      <c r="T568" s="37" t="str">
        <f t="shared" si="62"/>
        <v>BAJO</v>
      </c>
    </row>
    <row r="569" spans="2:20">
      <c r="B569" s="27">
        <v>560</v>
      </c>
      <c r="C569" s="33" t="s">
        <v>603</v>
      </c>
      <c r="D569" s="32" t="s">
        <v>38</v>
      </c>
      <c r="E569" s="32">
        <v>1</v>
      </c>
      <c r="F569" s="69"/>
      <c r="G569" s="69">
        <v>5701</v>
      </c>
      <c r="H569" s="40">
        <v>4512.2795999999998</v>
      </c>
      <c r="I569" s="7">
        <v>3323</v>
      </c>
      <c r="J569" s="7">
        <v>2200</v>
      </c>
      <c r="K569" s="7">
        <v>2005</v>
      </c>
      <c r="L569" s="7">
        <v>105</v>
      </c>
      <c r="M569" s="28"/>
      <c r="N569" s="1">
        <f t="shared" si="56"/>
        <v>6</v>
      </c>
      <c r="O569" s="8">
        <f t="shared" si="57"/>
        <v>2974</v>
      </c>
      <c r="P569" s="9">
        <f t="shared" si="58"/>
        <v>2974</v>
      </c>
      <c r="Q569" s="10">
        <f t="shared" si="59"/>
        <v>1811.7133355694054</v>
      </c>
      <c r="R569" s="11">
        <f t="shared" si="60"/>
        <v>60.918404020491103</v>
      </c>
      <c r="S569" s="12">
        <f t="shared" si="61"/>
        <v>39.081595979508897</v>
      </c>
      <c r="T569" s="37" t="str">
        <f t="shared" si="62"/>
        <v>BAJO</v>
      </c>
    </row>
    <row r="570" spans="2:20">
      <c r="B570" s="27">
        <v>561</v>
      </c>
      <c r="C570" s="33" t="s">
        <v>604</v>
      </c>
      <c r="D570" s="32" t="s">
        <v>38</v>
      </c>
      <c r="E570" s="32">
        <v>1</v>
      </c>
      <c r="F570" s="69"/>
      <c r="G570" s="69">
        <v>62125</v>
      </c>
      <c r="H570" s="40">
        <v>49118.586600000002</v>
      </c>
      <c r="I570" s="7">
        <v>36113</v>
      </c>
      <c r="J570" s="7">
        <v>22400</v>
      </c>
      <c r="K570" s="7">
        <v>19449</v>
      </c>
      <c r="L570" s="7">
        <v>5400</v>
      </c>
      <c r="M570" s="28"/>
      <c r="N570" s="1">
        <f t="shared" si="56"/>
        <v>6</v>
      </c>
      <c r="O570" s="8">
        <f t="shared" si="57"/>
        <v>32434</v>
      </c>
      <c r="P570" s="9">
        <f t="shared" si="58"/>
        <v>32434</v>
      </c>
      <c r="Q570" s="10">
        <f t="shared" si="59"/>
        <v>19033.280014198586</v>
      </c>
      <c r="R570" s="11">
        <f t="shared" si="60"/>
        <v>58.68311036011157</v>
      </c>
      <c r="S570" s="12">
        <f t="shared" si="61"/>
        <v>41.31688963988843</v>
      </c>
      <c r="T570" s="37" t="str">
        <f t="shared" si="62"/>
        <v>BAJO</v>
      </c>
    </row>
    <row r="571" spans="2:20">
      <c r="B571" s="27">
        <v>562</v>
      </c>
      <c r="C571" s="33" t="s">
        <v>605</v>
      </c>
      <c r="D571" s="32" t="s">
        <v>38</v>
      </c>
      <c r="E571" s="32">
        <v>1</v>
      </c>
      <c r="F571" s="69"/>
      <c r="G571" s="69">
        <v>35120</v>
      </c>
      <c r="H571" s="40">
        <v>32634.381600000001</v>
      </c>
      <c r="I571" s="7">
        <v>30148</v>
      </c>
      <c r="J571" s="7">
        <v>21600</v>
      </c>
      <c r="K571" s="7">
        <v>18899</v>
      </c>
      <c r="L571" s="7">
        <v>9000</v>
      </c>
      <c r="M571" s="28"/>
      <c r="N571" s="1">
        <f t="shared" si="56"/>
        <v>6</v>
      </c>
      <c r="O571" s="8">
        <f t="shared" si="57"/>
        <v>24567</v>
      </c>
      <c r="P571" s="9">
        <f t="shared" si="58"/>
        <v>24567</v>
      </c>
      <c r="Q571" s="10">
        <f t="shared" si="59"/>
        <v>9044.8587405247545</v>
      </c>
      <c r="R571" s="11">
        <f t="shared" si="60"/>
        <v>36.817107259839439</v>
      </c>
      <c r="S571" s="12">
        <f t="shared" si="61"/>
        <v>63.182892740160561</v>
      </c>
      <c r="T571" s="37" t="str">
        <f t="shared" si="62"/>
        <v>BAJO</v>
      </c>
    </row>
    <row r="572" spans="2:20">
      <c r="B572" s="27">
        <v>563</v>
      </c>
      <c r="C572" s="33" t="s">
        <v>606</v>
      </c>
      <c r="D572" s="32" t="s">
        <v>38</v>
      </c>
      <c r="E572" s="32">
        <v>1</v>
      </c>
      <c r="F572" s="69"/>
      <c r="G572" s="69">
        <v>121660</v>
      </c>
      <c r="H572" s="40">
        <v>95264.706600000005</v>
      </c>
      <c r="I572" s="7">
        <v>68870</v>
      </c>
      <c r="J572" s="7">
        <v>44500</v>
      </c>
      <c r="K572" s="7">
        <v>38930</v>
      </c>
      <c r="L572" s="7">
        <v>18000</v>
      </c>
      <c r="M572" s="28"/>
      <c r="N572" s="1">
        <f t="shared" si="56"/>
        <v>6</v>
      </c>
      <c r="O572" s="8">
        <f t="shared" si="57"/>
        <v>64537</v>
      </c>
      <c r="P572" s="9">
        <f t="shared" si="58"/>
        <v>64537</v>
      </c>
      <c r="Q572" s="10">
        <f t="shared" si="59"/>
        <v>35234.680256518892</v>
      </c>
      <c r="R572" s="11">
        <f t="shared" si="60"/>
        <v>54.596092561660583</v>
      </c>
      <c r="S572" s="12">
        <f t="shared" si="61"/>
        <v>45.403907438339417</v>
      </c>
      <c r="T572" s="37" t="str">
        <f t="shared" si="62"/>
        <v>BAJO</v>
      </c>
    </row>
    <row r="573" spans="2:20">
      <c r="B573" s="27">
        <v>564</v>
      </c>
      <c r="C573" s="33" t="s">
        <v>607</v>
      </c>
      <c r="D573" s="32" t="s">
        <v>38</v>
      </c>
      <c r="E573" s="32">
        <v>1</v>
      </c>
      <c r="F573" s="69"/>
      <c r="G573" s="69">
        <v>18717</v>
      </c>
      <c r="H573" s="40">
        <v>14814.063</v>
      </c>
      <c r="I573" s="7">
        <v>10911</v>
      </c>
      <c r="J573" s="7">
        <v>7400</v>
      </c>
      <c r="K573" s="7">
        <v>6514</v>
      </c>
      <c r="L573" s="7">
        <v>1440</v>
      </c>
      <c r="M573" s="28"/>
      <c r="N573" s="1">
        <f t="shared" si="56"/>
        <v>6</v>
      </c>
      <c r="O573" s="8">
        <f t="shared" si="57"/>
        <v>9966</v>
      </c>
      <c r="P573" s="9">
        <f t="shared" si="58"/>
        <v>9966</v>
      </c>
      <c r="Q573" s="10">
        <f t="shared" si="59"/>
        <v>5659.3591635347357</v>
      </c>
      <c r="R573" s="11">
        <f t="shared" si="60"/>
        <v>56.786666300769973</v>
      </c>
      <c r="S573" s="12">
        <f t="shared" si="61"/>
        <v>43.213333699230027</v>
      </c>
      <c r="T573" s="37" t="str">
        <f t="shared" si="62"/>
        <v>BAJO</v>
      </c>
    </row>
    <row r="574" spans="2:20">
      <c r="B574" s="27">
        <v>565</v>
      </c>
      <c r="C574" s="33" t="s">
        <v>608</v>
      </c>
      <c r="D574" s="32" t="s">
        <v>38</v>
      </c>
      <c r="E574" s="32">
        <v>1</v>
      </c>
      <c r="F574" s="69"/>
      <c r="G574" s="69">
        <v>10104</v>
      </c>
      <c r="H574" s="40">
        <v>8005.0968000000003</v>
      </c>
      <c r="I574" s="7">
        <v>5906</v>
      </c>
      <c r="J574" s="7">
        <v>3700</v>
      </c>
      <c r="K574" s="7">
        <v>3270</v>
      </c>
      <c r="L574" s="7">
        <v>3600</v>
      </c>
      <c r="M574" s="28"/>
      <c r="N574" s="1">
        <f t="shared" si="56"/>
        <v>6</v>
      </c>
      <c r="O574" s="8">
        <f t="shared" si="57"/>
        <v>5764</v>
      </c>
      <c r="P574" s="9">
        <f t="shared" si="58"/>
        <v>5764</v>
      </c>
      <c r="Q574" s="10">
        <f t="shared" si="59"/>
        <v>2550.8595501149284</v>
      </c>
      <c r="R574" s="11">
        <f t="shared" si="60"/>
        <v>44.255023423229154</v>
      </c>
      <c r="S574" s="12">
        <f t="shared" si="61"/>
        <v>55.744976576770846</v>
      </c>
      <c r="T574" s="37" t="str">
        <f t="shared" si="62"/>
        <v>BAJO</v>
      </c>
    </row>
    <row r="575" spans="2:20">
      <c r="B575" s="27">
        <v>566</v>
      </c>
      <c r="C575" s="33" t="s">
        <v>609</v>
      </c>
      <c r="D575" s="32" t="s">
        <v>38</v>
      </c>
      <c r="E575" s="32">
        <v>1</v>
      </c>
      <c r="F575" s="69"/>
      <c r="G575" s="69">
        <v>2576</v>
      </c>
      <c r="H575" s="40">
        <v>2051.4749999999999</v>
      </c>
      <c r="I575" s="7">
        <v>1526</v>
      </c>
      <c r="J575" s="7">
        <v>900</v>
      </c>
      <c r="K575" s="7">
        <v>869</v>
      </c>
      <c r="L575" s="7">
        <v>360</v>
      </c>
      <c r="M575" s="28"/>
      <c r="N575" s="1">
        <f t="shared" si="56"/>
        <v>6</v>
      </c>
      <c r="O575" s="8">
        <f t="shared" si="57"/>
        <v>1380</v>
      </c>
      <c r="P575" s="9">
        <f t="shared" si="58"/>
        <v>1380</v>
      </c>
      <c r="Q575" s="10">
        <f t="shared" si="59"/>
        <v>756.58560373645105</v>
      </c>
      <c r="R575" s="11">
        <f t="shared" si="60"/>
        <v>54.825043749018185</v>
      </c>
      <c r="S575" s="12">
        <f t="shared" si="61"/>
        <v>45.174956250981815</v>
      </c>
      <c r="T575" s="37" t="str">
        <f t="shared" si="62"/>
        <v>BAJO</v>
      </c>
    </row>
    <row r="576" spans="2:20">
      <c r="B576" s="27">
        <v>567</v>
      </c>
      <c r="C576" s="33" t="s">
        <v>610</v>
      </c>
      <c r="D576" s="32" t="s">
        <v>38</v>
      </c>
      <c r="E576" s="32">
        <v>1</v>
      </c>
      <c r="F576" s="69"/>
      <c r="G576" s="69">
        <v>10377</v>
      </c>
      <c r="H576" s="40">
        <v>8234.8619999999992</v>
      </c>
      <c r="I576" s="7">
        <v>6093</v>
      </c>
      <c r="J576" s="7">
        <v>4000</v>
      </c>
      <c r="K576" s="7">
        <v>3571</v>
      </c>
      <c r="L576" s="7">
        <v>1800</v>
      </c>
      <c r="M576" s="28"/>
      <c r="N576" s="1">
        <f t="shared" si="56"/>
        <v>6</v>
      </c>
      <c r="O576" s="8">
        <f t="shared" si="57"/>
        <v>5679</v>
      </c>
      <c r="P576" s="9">
        <f t="shared" si="58"/>
        <v>5679</v>
      </c>
      <c r="Q576" s="10">
        <f t="shared" si="59"/>
        <v>2917.8866777516469</v>
      </c>
      <c r="R576" s="11">
        <f t="shared" si="60"/>
        <v>51.380290152344543</v>
      </c>
      <c r="S576" s="12">
        <f t="shared" si="61"/>
        <v>48.619709847655457</v>
      </c>
      <c r="T576" s="37" t="str">
        <f t="shared" si="62"/>
        <v>BAJO</v>
      </c>
    </row>
    <row r="577" spans="2:20">
      <c r="B577" s="27">
        <v>568</v>
      </c>
      <c r="C577" s="33" t="s">
        <v>611</v>
      </c>
      <c r="D577" s="32" t="s">
        <v>38</v>
      </c>
      <c r="E577" s="32">
        <v>1</v>
      </c>
      <c r="F577" s="69"/>
      <c r="G577" s="69">
        <v>7698</v>
      </c>
      <c r="H577" s="40">
        <v>6113.8782000000001</v>
      </c>
      <c r="I577" s="7">
        <v>4530</v>
      </c>
      <c r="J577" s="7">
        <v>3700</v>
      </c>
      <c r="K577" s="7">
        <v>3243</v>
      </c>
      <c r="L577" s="7">
        <v>1440</v>
      </c>
      <c r="M577" s="28"/>
      <c r="N577" s="1">
        <f t="shared" si="56"/>
        <v>6</v>
      </c>
      <c r="O577" s="8">
        <f t="shared" si="57"/>
        <v>4454</v>
      </c>
      <c r="P577" s="9">
        <f t="shared" si="58"/>
        <v>4454</v>
      </c>
      <c r="Q577" s="10">
        <f t="shared" si="59"/>
        <v>2016.7523608637075</v>
      </c>
      <c r="R577" s="11">
        <f t="shared" si="60"/>
        <v>45.279577028821457</v>
      </c>
      <c r="S577" s="12">
        <f t="shared" si="61"/>
        <v>54.720422971178543</v>
      </c>
      <c r="T577" s="37" t="str">
        <f t="shared" si="62"/>
        <v>BAJO</v>
      </c>
    </row>
    <row r="578" spans="2:20">
      <c r="B578" s="27">
        <v>569</v>
      </c>
      <c r="C578" s="33" t="s">
        <v>612</v>
      </c>
      <c r="D578" s="32" t="s">
        <v>587</v>
      </c>
      <c r="E578" s="32">
        <v>1</v>
      </c>
      <c r="F578" s="69"/>
      <c r="G578" s="69">
        <v>7103</v>
      </c>
      <c r="H578" s="40">
        <v>5587.7352000000001</v>
      </c>
      <c r="I578" s="7">
        <v>4073</v>
      </c>
      <c r="J578" s="7">
        <v>3000</v>
      </c>
      <c r="K578" s="7">
        <v>2663</v>
      </c>
      <c r="L578" s="7">
        <v>1351</v>
      </c>
      <c r="M578" s="28"/>
      <c r="N578" s="1">
        <f t="shared" si="56"/>
        <v>6</v>
      </c>
      <c r="O578" s="8">
        <f t="shared" si="57"/>
        <v>3963</v>
      </c>
      <c r="P578" s="9">
        <f t="shared" si="58"/>
        <v>3963</v>
      </c>
      <c r="Q578" s="10">
        <f t="shared" si="59"/>
        <v>1912.7370205385682</v>
      </c>
      <c r="R578" s="11">
        <f t="shared" si="60"/>
        <v>48.26487561288338</v>
      </c>
      <c r="S578" s="12">
        <f t="shared" si="61"/>
        <v>51.73512438711662</v>
      </c>
      <c r="T578" s="37" t="str">
        <f t="shared" si="62"/>
        <v>BAJO</v>
      </c>
    </row>
    <row r="579" spans="2:20">
      <c r="B579" s="27">
        <v>570</v>
      </c>
      <c r="C579" s="33" t="s">
        <v>613</v>
      </c>
      <c r="D579" s="32" t="s">
        <v>38</v>
      </c>
      <c r="E579" s="32">
        <v>1</v>
      </c>
      <c r="F579" s="69"/>
      <c r="G579" s="69">
        <v>21640</v>
      </c>
      <c r="H579" s="40">
        <v>17130.0576</v>
      </c>
      <c r="I579" s="7">
        <v>12620</v>
      </c>
      <c r="J579" s="7"/>
      <c r="K579" s="7"/>
      <c r="L579" s="7"/>
      <c r="M579" s="28"/>
      <c r="N579" s="1">
        <f t="shared" si="56"/>
        <v>3</v>
      </c>
      <c r="O579" s="8">
        <f t="shared" si="57"/>
        <v>17130</v>
      </c>
      <c r="P579" s="9">
        <f t="shared" si="58"/>
        <v>17130</v>
      </c>
      <c r="Q579" s="10">
        <f t="shared" si="59"/>
        <v>3682.3995800841553</v>
      </c>
      <c r="R579" s="11">
        <f t="shared" si="60"/>
        <v>21.496786807263021</v>
      </c>
      <c r="S579" s="12">
        <f t="shared" si="61"/>
        <v>78.503213192736979</v>
      </c>
      <c r="T579" s="37" t="str">
        <f t="shared" si="62"/>
        <v>ALTO</v>
      </c>
    </row>
    <row r="580" spans="2:20">
      <c r="B580" s="27">
        <v>571</v>
      </c>
      <c r="C580" s="33" t="s">
        <v>614</v>
      </c>
      <c r="D580" s="32" t="s">
        <v>38</v>
      </c>
      <c r="E580" s="32">
        <v>1</v>
      </c>
      <c r="F580" s="69"/>
      <c r="G580" s="69">
        <v>149075</v>
      </c>
      <c r="H580" s="40">
        <v>117844.4472</v>
      </c>
      <c r="I580" s="7">
        <v>86613</v>
      </c>
      <c r="J580" s="7">
        <v>56400</v>
      </c>
      <c r="K580" s="7">
        <v>66288</v>
      </c>
      <c r="L580" s="7">
        <v>63000</v>
      </c>
      <c r="M580" s="28"/>
      <c r="N580" s="1">
        <f t="shared" si="56"/>
        <v>6</v>
      </c>
      <c r="O580" s="8">
        <f t="shared" si="57"/>
        <v>89870</v>
      </c>
      <c r="P580" s="9">
        <f t="shared" si="58"/>
        <v>89870</v>
      </c>
      <c r="Q580" s="10">
        <f t="shared" si="59"/>
        <v>33408.477701805576</v>
      </c>
      <c r="R580" s="11">
        <f t="shared" si="60"/>
        <v>37.174226885284938</v>
      </c>
      <c r="S580" s="12">
        <f t="shared" si="61"/>
        <v>62.825773114715062</v>
      </c>
      <c r="T580" s="37" t="str">
        <f t="shared" si="62"/>
        <v>BAJO</v>
      </c>
    </row>
    <row r="581" spans="2:20">
      <c r="B581" s="27">
        <v>572</v>
      </c>
      <c r="C581" s="33" t="s">
        <v>615</v>
      </c>
      <c r="D581" s="32" t="s">
        <v>38</v>
      </c>
      <c r="E581" s="32">
        <v>1</v>
      </c>
      <c r="F581" s="69"/>
      <c r="G581" s="69">
        <v>173</v>
      </c>
      <c r="H581" s="40">
        <v>163.15260000000001</v>
      </c>
      <c r="I581" s="7">
        <v>153</v>
      </c>
      <c r="J581" s="7">
        <v>90</v>
      </c>
      <c r="K581" s="7">
        <v>88</v>
      </c>
      <c r="L581" s="7">
        <v>90</v>
      </c>
      <c r="M581" s="28"/>
      <c r="N581" s="1">
        <f t="shared" si="56"/>
        <v>6</v>
      </c>
      <c r="O581" s="8">
        <f t="shared" si="57"/>
        <v>126</v>
      </c>
      <c r="P581" s="9">
        <f t="shared" si="58"/>
        <v>126</v>
      </c>
      <c r="Q581" s="10">
        <f t="shared" si="59"/>
        <v>37.31419361829137</v>
      </c>
      <c r="R581" s="11">
        <f t="shared" si="60"/>
        <v>29.614439379596323</v>
      </c>
      <c r="S581" s="12">
        <f t="shared" si="61"/>
        <v>70.38556062040368</v>
      </c>
      <c r="T581" s="37" t="str">
        <f t="shared" si="62"/>
        <v>ALTO</v>
      </c>
    </row>
    <row r="582" spans="2:20" ht="30">
      <c r="B582" s="27">
        <v>573</v>
      </c>
      <c r="C582" s="31" t="s">
        <v>616</v>
      </c>
      <c r="D582" s="32" t="s">
        <v>38</v>
      </c>
      <c r="E582" s="32">
        <v>1</v>
      </c>
      <c r="F582" s="69"/>
      <c r="G582" s="69">
        <v>12280432</v>
      </c>
      <c r="H582" s="40">
        <v>6147868.0032000002</v>
      </c>
      <c r="I582" s="7">
        <v>5015304</v>
      </c>
      <c r="J582" s="7">
        <v>3816000</v>
      </c>
      <c r="K582" s="7">
        <v>2931050</v>
      </c>
      <c r="L582" s="7">
        <v>17500000</v>
      </c>
      <c r="M582" s="28"/>
      <c r="N582" s="1">
        <f t="shared" si="56"/>
        <v>6</v>
      </c>
      <c r="O582" s="8">
        <f t="shared" si="57"/>
        <v>7948442</v>
      </c>
      <c r="P582" s="9">
        <f t="shared" si="58"/>
        <v>7948442</v>
      </c>
      <c r="Q582" s="10">
        <f t="shared" si="59"/>
        <v>5229644.0636925371</v>
      </c>
      <c r="R582" s="11">
        <f t="shared" si="60"/>
        <v>65.794580418307604</v>
      </c>
      <c r="S582" s="12">
        <f t="shared" si="61"/>
        <v>34.205419581692396</v>
      </c>
      <c r="T582" s="37" t="str">
        <f t="shared" si="62"/>
        <v>BAJO</v>
      </c>
    </row>
    <row r="583" spans="2:20">
      <c r="B583" s="27">
        <v>574</v>
      </c>
      <c r="C583" s="33" t="s">
        <v>617</v>
      </c>
      <c r="D583" s="32" t="s">
        <v>38</v>
      </c>
      <c r="E583" s="32">
        <v>1</v>
      </c>
      <c r="F583" s="69"/>
      <c r="G583" s="69">
        <v>1737409</v>
      </c>
      <c r="H583" s="40">
        <v>1467132.861</v>
      </c>
      <c r="I583" s="7">
        <v>1196857</v>
      </c>
      <c r="J583" s="7">
        <v>845200</v>
      </c>
      <c r="K583" s="7"/>
      <c r="L583" s="7"/>
      <c r="M583" s="28"/>
      <c r="N583" s="1">
        <f t="shared" si="56"/>
        <v>4</v>
      </c>
      <c r="O583" s="8">
        <f t="shared" si="57"/>
        <v>1311650</v>
      </c>
      <c r="P583" s="9">
        <f t="shared" si="58"/>
        <v>1311650</v>
      </c>
      <c r="Q583" s="10">
        <f t="shared" si="59"/>
        <v>330226.69542846695</v>
      </c>
      <c r="R583" s="11">
        <f t="shared" si="60"/>
        <v>25.176433913655849</v>
      </c>
      <c r="S583" s="12">
        <f t="shared" si="61"/>
        <v>74.823566086344158</v>
      </c>
      <c r="T583" s="37" t="str">
        <f t="shared" si="62"/>
        <v>ALTO</v>
      </c>
    </row>
    <row r="584" spans="2:20" ht="33.75" customHeight="1">
      <c r="B584" s="27">
        <v>575</v>
      </c>
      <c r="C584" s="33" t="s">
        <v>618</v>
      </c>
      <c r="D584" s="32" t="s">
        <v>38</v>
      </c>
      <c r="E584" s="32">
        <v>1</v>
      </c>
      <c r="F584" s="69"/>
      <c r="G584" s="69">
        <v>962173</v>
      </c>
      <c r="H584" s="40">
        <v>845837.14080000005</v>
      </c>
      <c r="I584" s="7">
        <v>729501</v>
      </c>
      <c r="J584" s="7">
        <v>496100</v>
      </c>
      <c r="K584" s="7">
        <v>488519</v>
      </c>
      <c r="L584" s="7"/>
      <c r="M584" s="28"/>
      <c r="N584" s="1">
        <f t="shared" si="56"/>
        <v>5</v>
      </c>
      <c r="O584" s="8">
        <f t="shared" si="57"/>
        <v>704426</v>
      </c>
      <c r="P584" s="9">
        <f t="shared" si="58"/>
        <v>704426</v>
      </c>
      <c r="Q584" s="10">
        <f t="shared" si="59"/>
        <v>188188.70173384668</v>
      </c>
      <c r="R584" s="11">
        <f t="shared" si="60"/>
        <v>26.715183955993488</v>
      </c>
      <c r="S584" s="12">
        <f t="shared" si="61"/>
        <v>73.284816044006504</v>
      </c>
      <c r="T584" s="37" t="str">
        <f t="shared" si="62"/>
        <v>ALTO</v>
      </c>
    </row>
    <row r="585" spans="2:20">
      <c r="B585" s="27">
        <v>576</v>
      </c>
      <c r="C585" s="33" t="s">
        <v>619</v>
      </c>
      <c r="D585" s="32" t="s">
        <v>38</v>
      </c>
      <c r="E585" s="32">
        <v>1</v>
      </c>
      <c r="F585" s="69"/>
      <c r="G585" s="69">
        <v>172671</v>
      </c>
      <c r="H585" s="40">
        <v>136467.01319999999</v>
      </c>
      <c r="I585" s="7">
        <v>100263</v>
      </c>
      <c r="J585" s="7">
        <v>79400</v>
      </c>
      <c r="K585" s="7">
        <v>66045</v>
      </c>
      <c r="L585" s="7"/>
      <c r="M585" s="28"/>
      <c r="N585" s="1">
        <f t="shared" si="56"/>
        <v>5</v>
      </c>
      <c r="O585" s="8">
        <f t="shared" si="57"/>
        <v>110969</v>
      </c>
      <c r="P585" s="9">
        <f t="shared" si="58"/>
        <v>110969</v>
      </c>
      <c r="Q585" s="10">
        <f t="shared" si="59"/>
        <v>38952.975377863186</v>
      </c>
      <c r="R585" s="11">
        <f t="shared" si="60"/>
        <v>35.10257403226413</v>
      </c>
      <c r="S585" s="12">
        <f t="shared" si="61"/>
        <v>64.89742596773587</v>
      </c>
      <c r="T585" s="37" t="str">
        <f t="shared" si="62"/>
        <v>BAJO</v>
      </c>
    </row>
    <row r="586" spans="2:20">
      <c r="B586" s="27">
        <v>577</v>
      </c>
      <c r="C586" s="33" t="s">
        <v>620</v>
      </c>
      <c r="D586" s="32" t="s">
        <v>38</v>
      </c>
      <c r="E586" s="32">
        <v>1</v>
      </c>
      <c r="F586" s="69"/>
      <c r="G586" s="69">
        <v>67874</v>
      </c>
      <c r="H586" s="40">
        <v>53145.27</v>
      </c>
      <c r="I586" s="7">
        <v>38416</v>
      </c>
      <c r="J586" s="7">
        <v>37700</v>
      </c>
      <c r="K586" s="7">
        <v>26180</v>
      </c>
      <c r="L586" s="7"/>
      <c r="M586" s="28"/>
      <c r="N586" s="1">
        <f t="shared" ref="N586:N649" si="63">COUNT(F586:M586)</f>
        <v>5</v>
      </c>
      <c r="O586" s="8">
        <f t="shared" ref="O586:O649" si="64">IFERROR(ROUND(AVERAGE(F586:M586),0),0)</f>
        <v>44663</v>
      </c>
      <c r="P586" s="9">
        <f t="shared" ref="P586:P649" si="65">IFERROR(ROUND(+O586*E586,0),0)</f>
        <v>44663</v>
      </c>
      <c r="Q586" s="10">
        <f t="shared" ref="Q586:Q649" si="66">IFERROR(STDEVP(F586:M586),0)</f>
        <v>14421.02002174826</v>
      </c>
      <c r="R586" s="11">
        <f t="shared" ref="R586:R649" si="67">IFERROR(Q586/O586*100,0)</f>
        <v>32.288516270175002</v>
      </c>
      <c r="S586" s="12">
        <f t="shared" ref="S586:S649" si="68">IFERROR(100-R586,0)</f>
        <v>67.711483729825005</v>
      </c>
      <c r="T586" s="37" t="str">
        <f t="shared" ref="T586:T649" si="69">IF(S586&gt;70,"ALTO","BAJO")</f>
        <v>BAJO</v>
      </c>
    </row>
    <row r="587" spans="2:20">
      <c r="B587" s="27">
        <v>578</v>
      </c>
      <c r="C587" s="33" t="s">
        <v>621</v>
      </c>
      <c r="D587" s="32" t="s">
        <v>38</v>
      </c>
      <c r="E587" s="32">
        <v>1</v>
      </c>
      <c r="F587" s="69"/>
      <c r="G587" s="69">
        <v>649945</v>
      </c>
      <c r="H587" s="40">
        <v>596590.16879999998</v>
      </c>
      <c r="I587" s="7">
        <v>543235</v>
      </c>
      <c r="J587" s="7">
        <v>328900</v>
      </c>
      <c r="K587" s="7">
        <v>352181</v>
      </c>
      <c r="L587" s="7"/>
      <c r="M587" s="28"/>
      <c r="N587" s="1">
        <f t="shared" si="63"/>
        <v>5</v>
      </c>
      <c r="O587" s="8">
        <f t="shared" si="64"/>
        <v>494170</v>
      </c>
      <c r="P587" s="9">
        <f t="shared" si="65"/>
        <v>494170</v>
      </c>
      <c r="Q587" s="10">
        <f t="shared" si="66"/>
        <v>130106.23724306784</v>
      </c>
      <c r="R587" s="11">
        <f t="shared" si="67"/>
        <v>26.328234664805194</v>
      </c>
      <c r="S587" s="12">
        <f t="shared" si="68"/>
        <v>73.671765335194806</v>
      </c>
      <c r="T587" s="37" t="str">
        <f t="shared" si="69"/>
        <v>ALTO</v>
      </c>
    </row>
    <row r="588" spans="2:20">
      <c r="B588" s="27">
        <v>579</v>
      </c>
      <c r="C588" s="33" t="s">
        <v>622</v>
      </c>
      <c r="D588" s="32" t="s">
        <v>38</v>
      </c>
      <c r="E588" s="32">
        <v>1</v>
      </c>
      <c r="F588" s="69"/>
      <c r="G588" s="69">
        <v>4536311</v>
      </c>
      <c r="H588" s="40">
        <v>4242398.1683999998</v>
      </c>
      <c r="I588" s="7">
        <v>3948485</v>
      </c>
      <c r="J588" s="7">
        <v>2739700</v>
      </c>
      <c r="K588" s="7">
        <v>3947559</v>
      </c>
      <c r="L588" s="7"/>
      <c r="M588" s="28"/>
      <c r="N588" s="1">
        <f t="shared" si="63"/>
        <v>5</v>
      </c>
      <c r="O588" s="8">
        <f t="shared" si="64"/>
        <v>3882891</v>
      </c>
      <c r="P588" s="9">
        <f t="shared" si="65"/>
        <v>3882891</v>
      </c>
      <c r="Q588" s="10">
        <f t="shared" si="66"/>
        <v>611812.5997511514</v>
      </c>
      <c r="R588" s="11">
        <f t="shared" si="67"/>
        <v>15.756625662454892</v>
      </c>
      <c r="S588" s="12">
        <f t="shared" si="68"/>
        <v>84.243374337545106</v>
      </c>
      <c r="T588" s="37" t="str">
        <f t="shared" si="69"/>
        <v>ALTO</v>
      </c>
    </row>
    <row r="589" spans="2:20">
      <c r="B589" s="27">
        <v>580</v>
      </c>
      <c r="C589" s="33" t="s">
        <v>623</v>
      </c>
      <c r="D589" s="32" t="s">
        <v>38</v>
      </c>
      <c r="E589" s="32">
        <v>1</v>
      </c>
      <c r="F589" s="69"/>
      <c r="G589" s="69">
        <v>1216273</v>
      </c>
      <c r="H589" s="40">
        <v>1027065.8904</v>
      </c>
      <c r="I589" s="7">
        <v>837859</v>
      </c>
      <c r="J589" s="7">
        <v>684500</v>
      </c>
      <c r="K589" s="7">
        <v>600157</v>
      </c>
      <c r="L589" s="7"/>
      <c r="M589" s="28"/>
      <c r="N589" s="1">
        <f t="shared" si="63"/>
        <v>5</v>
      </c>
      <c r="O589" s="8">
        <f t="shared" si="64"/>
        <v>873171</v>
      </c>
      <c r="P589" s="9">
        <f t="shared" si="65"/>
        <v>873171</v>
      </c>
      <c r="Q589" s="10">
        <f t="shared" si="66"/>
        <v>224847.92526337731</v>
      </c>
      <c r="R589" s="11">
        <f t="shared" si="67"/>
        <v>25.75073213189367</v>
      </c>
      <c r="S589" s="12">
        <f t="shared" si="68"/>
        <v>74.24926786810633</v>
      </c>
      <c r="T589" s="37" t="str">
        <f t="shared" si="69"/>
        <v>ALTO</v>
      </c>
    </row>
    <row r="590" spans="2:20">
      <c r="B590" s="27">
        <v>581</v>
      </c>
      <c r="C590" s="33" t="s">
        <v>624</v>
      </c>
      <c r="D590" s="32" t="s">
        <v>38</v>
      </c>
      <c r="E590" s="32">
        <v>1</v>
      </c>
      <c r="F590" s="69"/>
      <c r="G590" s="69">
        <v>102753</v>
      </c>
      <c r="H590" s="40">
        <v>86244.009000000005</v>
      </c>
      <c r="I590" s="7">
        <v>69735</v>
      </c>
      <c r="J590" s="7">
        <v>47100</v>
      </c>
      <c r="K590" s="7">
        <v>46467</v>
      </c>
      <c r="L590" s="7"/>
      <c r="M590" s="28"/>
      <c r="N590" s="1">
        <f t="shared" si="63"/>
        <v>5</v>
      </c>
      <c r="O590" s="8">
        <f t="shared" si="64"/>
        <v>70460</v>
      </c>
      <c r="P590" s="9">
        <f t="shared" si="65"/>
        <v>70460</v>
      </c>
      <c r="Q590" s="10">
        <f t="shared" si="66"/>
        <v>21972.037060389575</v>
      </c>
      <c r="R590" s="11">
        <f t="shared" si="67"/>
        <v>31.183702895812626</v>
      </c>
      <c r="S590" s="12">
        <f t="shared" si="68"/>
        <v>68.81629710418737</v>
      </c>
      <c r="T590" s="37" t="str">
        <f t="shared" si="69"/>
        <v>BAJO</v>
      </c>
    </row>
    <row r="591" spans="2:20">
      <c r="B591" s="27">
        <v>582</v>
      </c>
      <c r="C591" s="33" t="s">
        <v>625</v>
      </c>
      <c r="D591" s="32" t="s">
        <v>38</v>
      </c>
      <c r="E591" s="32">
        <v>1</v>
      </c>
      <c r="F591" s="69"/>
      <c r="G591" s="69">
        <v>396004.68000000005</v>
      </c>
      <c r="H591" s="40">
        <v>499199.65139999997</v>
      </c>
      <c r="I591" s="7">
        <v>366671</v>
      </c>
      <c r="J591" s="7">
        <v>133900</v>
      </c>
      <c r="K591" s="7">
        <v>173399</v>
      </c>
      <c r="L591" s="7"/>
      <c r="M591" s="28"/>
      <c r="N591" s="1">
        <f t="shared" si="63"/>
        <v>5</v>
      </c>
      <c r="O591" s="8">
        <f t="shared" si="64"/>
        <v>313835</v>
      </c>
      <c r="P591" s="9">
        <f t="shared" si="65"/>
        <v>313835</v>
      </c>
      <c r="Q591" s="10">
        <f t="shared" si="66"/>
        <v>138565.81650382359</v>
      </c>
      <c r="R591" s="11">
        <f t="shared" si="67"/>
        <v>44.152442048791116</v>
      </c>
      <c r="S591" s="12">
        <f t="shared" si="68"/>
        <v>55.847557951208884</v>
      </c>
      <c r="T591" s="37" t="str">
        <f t="shared" si="69"/>
        <v>BAJO</v>
      </c>
    </row>
    <row r="592" spans="2:20">
      <c r="B592" s="27">
        <v>583</v>
      </c>
      <c r="C592" s="33" t="s">
        <v>626</v>
      </c>
      <c r="D592" s="32" t="s">
        <v>38</v>
      </c>
      <c r="E592" s="32">
        <v>1</v>
      </c>
      <c r="F592" s="69"/>
      <c r="G592" s="69">
        <v>7943</v>
      </c>
      <c r="H592" s="40">
        <v>6248.0688</v>
      </c>
      <c r="I592" s="7">
        <v>4553</v>
      </c>
      <c r="J592" s="7"/>
      <c r="K592" s="7"/>
      <c r="L592" s="7"/>
      <c r="M592" s="28"/>
      <c r="N592" s="1">
        <f t="shared" si="63"/>
        <v>3</v>
      </c>
      <c r="O592" s="8">
        <f t="shared" si="64"/>
        <v>6248</v>
      </c>
      <c r="P592" s="9">
        <f t="shared" si="65"/>
        <v>6248</v>
      </c>
      <c r="Q592" s="10">
        <f t="shared" si="66"/>
        <v>1383.9617050525169</v>
      </c>
      <c r="R592" s="11">
        <f t="shared" si="67"/>
        <v>22.150475432978823</v>
      </c>
      <c r="S592" s="12">
        <f t="shared" si="68"/>
        <v>77.849524567021177</v>
      </c>
      <c r="T592" s="37" t="str">
        <f t="shared" si="69"/>
        <v>ALTO</v>
      </c>
    </row>
    <row r="593" spans="2:20">
      <c r="B593" s="27">
        <v>584</v>
      </c>
      <c r="C593" s="33" t="s">
        <v>627</v>
      </c>
      <c r="D593" s="32" t="s">
        <v>38</v>
      </c>
      <c r="E593" s="32">
        <v>1</v>
      </c>
      <c r="F593" s="69"/>
      <c r="G593" s="69">
        <v>12692</v>
      </c>
      <c r="H593" s="40">
        <v>9951.3431999999993</v>
      </c>
      <c r="I593" s="7">
        <v>7210</v>
      </c>
      <c r="J593" s="7"/>
      <c r="K593" s="7"/>
      <c r="L593" s="7"/>
      <c r="M593" s="28"/>
      <c r="N593" s="1">
        <f t="shared" si="63"/>
        <v>3</v>
      </c>
      <c r="O593" s="8">
        <f t="shared" si="64"/>
        <v>9951</v>
      </c>
      <c r="P593" s="9">
        <f t="shared" si="65"/>
        <v>9951</v>
      </c>
      <c r="Q593" s="10">
        <f t="shared" si="66"/>
        <v>2238.0171341706473</v>
      </c>
      <c r="R593" s="11">
        <f t="shared" si="67"/>
        <v>22.490374175164781</v>
      </c>
      <c r="S593" s="12">
        <f t="shared" si="68"/>
        <v>77.509625824835211</v>
      </c>
      <c r="T593" s="37" t="str">
        <f t="shared" si="69"/>
        <v>ALTO</v>
      </c>
    </row>
    <row r="594" spans="2:20">
      <c r="B594" s="27">
        <v>585</v>
      </c>
      <c r="C594" s="33" t="s">
        <v>628</v>
      </c>
      <c r="D594" s="32" t="s">
        <v>38</v>
      </c>
      <c r="E594" s="32">
        <v>1</v>
      </c>
      <c r="F594" s="69"/>
      <c r="G594" s="69">
        <v>97547</v>
      </c>
      <c r="H594" s="40">
        <v>76396.929000000004</v>
      </c>
      <c r="I594" s="7">
        <v>55247</v>
      </c>
      <c r="J594" s="7"/>
      <c r="K594" s="7"/>
      <c r="L594" s="7"/>
      <c r="M594" s="28"/>
      <c r="N594" s="1">
        <f t="shared" si="63"/>
        <v>3</v>
      </c>
      <c r="O594" s="8">
        <f t="shared" si="64"/>
        <v>76397</v>
      </c>
      <c r="P594" s="9">
        <f t="shared" si="65"/>
        <v>76397</v>
      </c>
      <c r="Q594" s="10">
        <f t="shared" si="66"/>
        <v>17268.902686653855</v>
      </c>
      <c r="R594" s="11">
        <f t="shared" si="67"/>
        <v>22.604163365909464</v>
      </c>
      <c r="S594" s="12">
        <f t="shared" si="68"/>
        <v>77.395836634090529</v>
      </c>
      <c r="T594" s="37" t="str">
        <f t="shared" si="69"/>
        <v>ALTO</v>
      </c>
    </row>
    <row r="595" spans="2:20">
      <c r="B595" s="27">
        <v>586</v>
      </c>
      <c r="C595" s="33" t="s">
        <v>629</v>
      </c>
      <c r="D595" s="32" t="s">
        <v>38</v>
      </c>
      <c r="E595" s="32">
        <v>1</v>
      </c>
      <c r="F595" s="69"/>
      <c r="G595" s="69">
        <v>266.76</v>
      </c>
      <c r="H595" s="40">
        <v>247.14240000000001</v>
      </c>
      <c r="I595" s="7"/>
      <c r="J595" s="7">
        <v>50</v>
      </c>
      <c r="K595" s="7">
        <v>54</v>
      </c>
      <c r="L595" s="7"/>
      <c r="M595" s="28"/>
      <c r="N595" s="1">
        <f t="shared" si="63"/>
        <v>4</v>
      </c>
      <c r="O595" s="8">
        <f t="shared" si="64"/>
        <v>154</v>
      </c>
      <c r="P595" s="9">
        <f t="shared" si="65"/>
        <v>154</v>
      </c>
      <c r="Q595" s="10">
        <f t="shared" si="66"/>
        <v>102.71978813295912</v>
      </c>
      <c r="R595" s="11">
        <f t="shared" si="67"/>
        <v>66.701161125298142</v>
      </c>
      <c r="S595" s="12">
        <f t="shared" si="68"/>
        <v>33.298838874701858</v>
      </c>
      <c r="T595" s="37" t="str">
        <f t="shared" si="69"/>
        <v>BAJO</v>
      </c>
    </row>
    <row r="596" spans="2:20">
      <c r="B596" s="27">
        <v>587</v>
      </c>
      <c r="C596" s="33" t="s">
        <v>630</v>
      </c>
      <c r="D596" s="32" t="s">
        <v>38</v>
      </c>
      <c r="E596" s="32">
        <v>1</v>
      </c>
      <c r="F596" s="69"/>
      <c r="G596" s="69">
        <v>870.48</v>
      </c>
      <c r="H596" s="40">
        <v>806.10900000000004</v>
      </c>
      <c r="I596" s="7"/>
      <c r="J596" s="7">
        <v>80</v>
      </c>
      <c r="K596" s="7">
        <v>87</v>
      </c>
      <c r="L596" s="7"/>
      <c r="M596" s="28"/>
      <c r="N596" s="1">
        <f t="shared" si="63"/>
        <v>4</v>
      </c>
      <c r="O596" s="8">
        <f t="shared" si="64"/>
        <v>461</v>
      </c>
      <c r="P596" s="9">
        <f t="shared" si="65"/>
        <v>461</v>
      </c>
      <c r="Q596" s="10">
        <f t="shared" si="66"/>
        <v>378.09094476420296</v>
      </c>
      <c r="R596" s="11">
        <f t="shared" si="67"/>
        <v>82.015389319783722</v>
      </c>
      <c r="S596" s="12">
        <f t="shared" si="68"/>
        <v>17.984610680216278</v>
      </c>
      <c r="T596" s="37" t="str">
        <f t="shared" si="69"/>
        <v>BAJO</v>
      </c>
    </row>
    <row r="597" spans="2:20">
      <c r="B597" s="27">
        <v>588</v>
      </c>
      <c r="C597" s="33" t="s">
        <v>631</v>
      </c>
      <c r="D597" s="32" t="s">
        <v>38</v>
      </c>
      <c r="E597" s="32">
        <v>1</v>
      </c>
      <c r="F597" s="69"/>
      <c r="G597" s="69">
        <v>187437</v>
      </c>
      <c r="H597" s="40">
        <v>148123.25279999999</v>
      </c>
      <c r="I597" s="7">
        <v>108809</v>
      </c>
      <c r="J597" s="7">
        <v>75300</v>
      </c>
      <c r="K597" s="7">
        <v>74177</v>
      </c>
      <c r="L597" s="7"/>
      <c r="M597" s="28"/>
      <c r="N597" s="1">
        <f t="shared" si="63"/>
        <v>5</v>
      </c>
      <c r="O597" s="8">
        <f t="shared" si="64"/>
        <v>118769</v>
      </c>
      <c r="P597" s="9">
        <f t="shared" si="65"/>
        <v>118769</v>
      </c>
      <c r="Q597" s="10">
        <f t="shared" si="66"/>
        <v>43713.08363895736</v>
      </c>
      <c r="R597" s="11">
        <f t="shared" si="67"/>
        <v>36.805128980590354</v>
      </c>
      <c r="S597" s="12">
        <f t="shared" si="68"/>
        <v>63.194871019409646</v>
      </c>
      <c r="T597" s="37" t="str">
        <f t="shared" si="69"/>
        <v>BAJO</v>
      </c>
    </row>
    <row r="598" spans="2:20">
      <c r="B598" s="27">
        <v>589</v>
      </c>
      <c r="C598" s="33" t="s">
        <v>632</v>
      </c>
      <c r="D598" s="32" t="s">
        <v>38</v>
      </c>
      <c r="E598" s="32">
        <v>1</v>
      </c>
      <c r="F598" s="69"/>
      <c r="G598" s="69">
        <v>60032</v>
      </c>
      <c r="H598" s="40">
        <v>47450.375399999997</v>
      </c>
      <c r="I598" s="7">
        <v>34868</v>
      </c>
      <c r="J598" s="7">
        <v>19500</v>
      </c>
      <c r="K598" s="7">
        <v>19267</v>
      </c>
      <c r="L598" s="7"/>
      <c r="M598" s="28"/>
      <c r="N598" s="1">
        <f t="shared" si="63"/>
        <v>5</v>
      </c>
      <c r="O598" s="8">
        <f t="shared" si="64"/>
        <v>36223</v>
      </c>
      <c r="P598" s="9">
        <f t="shared" si="65"/>
        <v>36223</v>
      </c>
      <c r="Q598" s="10">
        <f t="shared" si="66"/>
        <v>15886.617816539932</v>
      </c>
      <c r="R598" s="11">
        <f t="shared" si="67"/>
        <v>43.857819110896209</v>
      </c>
      <c r="S598" s="12">
        <f t="shared" si="68"/>
        <v>56.142180889103791</v>
      </c>
      <c r="T598" s="37" t="str">
        <f t="shared" si="69"/>
        <v>BAJO</v>
      </c>
    </row>
    <row r="599" spans="2:20">
      <c r="B599" s="27">
        <v>590</v>
      </c>
      <c r="C599" s="33" t="s">
        <v>633</v>
      </c>
      <c r="D599" s="32" t="s">
        <v>38</v>
      </c>
      <c r="E599" s="32">
        <v>1</v>
      </c>
      <c r="F599" s="69"/>
      <c r="G599" s="69">
        <v>24039</v>
      </c>
      <c r="H599" s="40">
        <v>19012.587599999999</v>
      </c>
      <c r="I599" s="7">
        <v>13987</v>
      </c>
      <c r="J599" s="7">
        <v>9700</v>
      </c>
      <c r="K599" s="7">
        <v>9633</v>
      </c>
      <c r="L599" s="7"/>
      <c r="M599" s="28"/>
      <c r="N599" s="1">
        <f t="shared" si="63"/>
        <v>5</v>
      </c>
      <c r="O599" s="8">
        <f t="shared" si="64"/>
        <v>15274</v>
      </c>
      <c r="P599" s="9">
        <f t="shared" si="65"/>
        <v>15274</v>
      </c>
      <c r="Q599" s="10">
        <f t="shared" si="66"/>
        <v>5574.0288434628519</v>
      </c>
      <c r="R599" s="11">
        <f t="shared" si="67"/>
        <v>36.493576296077336</v>
      </c>
      <c r="S599" s="12">
        <f t="shared" si="68"/>
        <v>63.506423703922664</v>
      </c>
      <c r="T599" s="37" t="str">
        <f t="shared" si="69"/>
        <v>BAJO</v>
      </c>
    </row>
    <row r="600" spans="2:20">
      <c r="B600" s="27">
        <v>591</v>
      </c>
      <c r="C600" s="33" t="s">
        <v>634</v>
      </c>
      <c r="D600" s="32" t="s">
        <v>38</v>
      </c>
      <c r="E600" s="32">
        <v>1</v>
      </c>
      <c r="F600" s="69"/>
      <c r="G600" s="69">
        <v>29075</v>
      </c>
      <c r="H600" s="40">
        <v>23025.755400000002</v>
      </c>
      <c r="I600" s="7">
        <v>16977</v>
      </c>
      <c r="J600" s="7"/>
      <c r="K600" s="7"/>
      <c r="L600" s="7"/>
      <c r="M600" s="28"/>
      <c r="N600" s="1">
        <f t="shared" si="63"/>
        <v>3</v>
      </c>
      <c r="O600" s="8">
        <f t="shared" si="64"/>
        <v>23026</v>
      </c>
      <c r="P600" s="9">
        <f t="shared" si="65"/>
        <v>23026</v>
      </c>
      <c r="Q600" s="10">
        <f t="shared" si="66"/>
        <v>4938.9878193777877</v>
      </c>
      <c r="R600" s="11">
        <f t="shared" si="67"/>
        <v>21.449612695986222</v>
      </c>
      <c r="S600" s="12">
        <f t="shared" si="68"/>
        <v>78.550387304013782</v>
      </c>
      <c r="T600" s="37" t="str">
        <f t="shared" si="69"/>
        <v>ALTO</v>
      </c>
    </row>
    <row r="601" spans="2:20">
      <c r="B601" s="27">
        <v>592</v>
      </c>
      <c r="C601" s="33" t="s">
        <v>635</v>
      </c>
      <c r="D601" s="32" t="s">
        <v>38</v>
      </c>
      <c r="E601" s="32">
        <v>1</v>
      </c>
      <c r="F601" s="69"/>
      <c r="G601" s="69">
        <v>10946</v>
      </c>
      <c r="H601" s="40">
        <v>9242.7396000000008</v>
      </c>
      <c r="I601" s="7">
        <v>7540</v>
      </c>
      <c r="J601" s="7">
        <v>5100</v>
      </c>
      <c r="K601" s="7">
        <v>5099</v>
      </c>
      <c r="L601" s="7"/>
      <c r="M601" s="28"/>
      <c r="N601" s="1">
        <f t="shared" si="63"/>
        <v>5</v>
      </c>
      <c r="O601" s="8">
        <f t="shared" si="64"/>
        <v>7586</v>
      </c>
      <c r="P601" s="9">
        <f t="shared" si="65"/>
        <v>7586</v>
      </c>
      <c r="Q601" s="10">
        <f t="shared" si="66"/>
        <v>2297.9062679024382</v>
      </c>
      <c r="R601" s="11">
        <f t="shared" si="67"/>
        <v>30.291408751679917</v>
      </c>
      <c r="S601" s="12">
        <f t="shared" si="68"/>
        <v>69.70859124832009</v>
      </c>
      <c r="T601" s="37" t="str">
        <f t="shared" si="69"/>
        <v>BAJO</v>
      </c>
    </row>
    <row r="602" spans="2:20">
      <c r="B602" s="27">
        <v>593</v>
      </c>
      <c r="C602" s="33" t="s">
        <v>636</v>
      </c>
      <c r="D602" s="32" t="s">
        <v>38</v>
      </c>
      <c r="E602" s="32">
        <v>1</v>
      </c>
      <c r="F602" s="69"/>
      <c r="G602" s="69">
        <v>21541</v>
      </c>
      <c r="H602" s="40">
        <v>17061.514200000001</v>
      </c>
      <c r="I602" s="7">
        <v>12583</v>
      </c>
      <c r="J602" s="7"/>
      <c r="K602" s="7"/>
      <c r="L602" s="7"/>
      <c r="M602" s="28"/>
      <c r="N602" s="1">
        <f t="shared" si="63"/>
        <v>3</v>
      </c>
      <c r="O602" s="8">
        <f t="shared" si="64"/>
        <v>17062</v>
      </c>
      <c r="P602" s="9">
        <f t="shared" si="65"/>
        <v>17062</v>
      </c>
      <c r="Q602" s="10">
        <f t="shared" si="66"/>
        <v>3657.0881931455765</v>
      </c>
      <c r="R602" s="11">
        <f t="shared" si="67"/>
        <v>21.434112021718303</v>
      </c>
      <c r="S602" s="12">
        <f t="shared" si="68"/>
        <v>78.565887978281694</v>
      </c>
      <c r="T602" s="37" t="str">
        <f t="shared" si="69"/>
        <v>ALTO</v>
      </c>
    </row>
    <row r="603" spans="2:20">
      <c r="B603" s="27">
        <v>594</v>
      </c>
      <c r="C603" s="33" t="s">
        <v>637</v>
      </c>
      <c r="D603" s="32" t="s">
        <v>38</v>
      </c>
      <c r="E603" s="32">
        <v>1</v>
      </c>
      <c r="F603" s="69"/>
      <c r="G603" s="69">
        <v>14969</v>
      </c>
      <c r="H603" s="40">
        <v>11857.042799999999</v>
      </c>
      <c r="I603" s="7">
        <v>8745</v>
      </c>
      <c r="J603" s="7">
        <v>6100</v>
      </c>
      <c r="K603" s="7">
        <v>6069</v>
      </c>
      <c r="L603" s="7"/>
      <c r="M603" s="28"/>
      <c r="N603" s="1">
        <f t="shared" si="63"/>
        <v>5</v>
      </c>
      <c r="O603" s="8">
        <f t="shared" si="64"/>
        <v>9548</v>
      </c>
      <c r="P603" s="9">
        <f t="shared" si="65"/>
        <v>9548</v>
      </c>
      <c r="Q603" s="10">
        <f t="shared" si="66"/>
        <v>3445.4571148648934</v>
      </c>
      <c r="R603" s="11">
        <f t="shared" si="67"/>
        <v>36.085642174956988</v>
      </c>
      <c r="S603" s="12">
        <f t="shared" si="68"/>
        <v>63.914357825043012</v>
      </c>
      <c r="T603" s="37" t="str">
        <f t="shared" si="69"/>
        <v>BAJO</v>
      </c>
    </row>
    <row r="604" spans="2:20">
      <c r="B604" s="27">
        <v>595</v>
      </c>
      <c r="C604" s="33" t="s">
        <v>638</v>
      </c>
      <c r="D604" s="32" t="s">
        <v>38</v>
      </c>
      <c r="E604" s="32">
        <v>1</v>
      </c>
      <c r="F604" s="69"/>
      <c r="G604" s="69">
        <v>654940</v>
      </c>
      <c r="H604" s="40">
        <v>573252.58920000005</v>
      </c>
      <c r="I604" s="7">
        <v>491566</v>
      </c>
      <c r="J604" s="7">
        <v>47900</v>
      </c>
      <c r="K604" s="7">
        <v>47203</v>
      </c>
      <c r="L604" s="7"/>
      <c r="M604" s="28"/>
      <c r="N604" s="1">
        <f t="shared" si="63"/>
        <v>5</v>
      </c>
      <c r="O604" s="8">
        <f t="shared" si="64"/>
        <v>362972</v>
      </c>
      <c r="P604" s="9">
        <f t="shared" si="65"/>
        <v>362972</v>
      </c>
      <c r="Q604" s="10">
        <f t="shared" si="66"/>
        <v>262670.92819678166</v>
      </c>
      <c r="R604" s="11">
        <f t="shared" si="67"/>
        <v>72.366719250185042</v>
      </c>
      <c r="S604" s="12">
        <f t="shared" si="68"/>
        <v>27.633280749814958</v>
      </c>
      <c r="T604" s="37" t="str">
        <f t="shared" si="69"/>
        <v>BAJO</v>
      </c>
    </row>
    <row r="605" spans="2:20">
      <c r="B605" s="27">
        <v>596</v>
      </c>
      <c r="C605" s="33" t="s">
        <v>639</v>
      </c>
      <c r="D605" s="32" t="s">
        <v>38</v>
      </c>
      <c r="E605" s="32">
        <v>1</v>
      </c>
      <c r="F605" s="69"/>
      <c r="G605" s="69">
        <v>3465</v>
      </c>
      <c r="H605" s="40">
        <v>2772.6288</v>
      </c>
      <c r="I605" s="7">
        <v>2081</v>
      </c>
      <c r="J605" s="7">
        <v>1300</v>
      </c>
      <c r="K605" s="7">
        <v>1360</v>
      </c>
      <c r="L605" s="7"/>
      <c r="M605" s="28"/>
      <c r="N605" s="1">
        <f t="shared" si="63"/>
        <v>5</v>
      </c>
      <c r="O605" s="8">
        <f t="shared" si="64"/>
        <v>2196</v>
      </c>
      <c r="P605" s="9">
        <f t="shared" si="65"/>
        <v>2196</v>
      </c>
      <c r="Q605" s="10">
        <f t="shared" si="66"/>
        <v>831.60067303382425</v>
      </c>
      <c r="R605" s="11">
        <f t="shared" si="67"/>
        <v>37.868883107186896</v>
      </c>
      <c r="S605" s="12">
        <f t="shared" si="68"/>
        <v>62.131116892813104</v>
      </c>
      <c r="T605" s="37" t="str">
        <f t="shared" si="69"/>
        <v>BAJO</v>
      </c>
    </row>
    <row r="606" spans="2:20">
      <c r="B606" s="27">
        <v>597</v>
      </c>
      <c r="C606" s="33" t="s">
        <v>640</v>
      </c>
      <c r="D606" s="32" t="s">
        <v>38</v>
      </c>
      <c r="E606" s="32">
        <v>1</v>
      </c>
      <c r="F606" s="69"/>
      <c r="G606" s="69">
        <v>374880</v>
      </c>
      <c r="H606" s="40">
        <v>296253.2634</v>
      </c>
      <c r="I606" s="7">
        <v>217626</v>
      </c>
      <c r="J606" s="7">
        <v>52000</v>
      </c>
      <c r="K606" s="7">
        <v>51249</v>
      </c>
      <c r="L606" s="7"/>
      <c r="M606" s="28"/>
      <c r="N606" s="1">
        <f t="shared" si="63"/>
        <v>5</v>
      </c>
      <c r="O606" s="8">
        <f t="shared" si="64"/>
        <v>198402</v>
      </c>
      <c r="P606" s="9">
        <f t="shared" si="65"/>
        <v>198402</v>
      </c>
      <c r="Q606" s="10">
        <f t="shared" si="66"/>
        <v>129750.89010975842</v>
      </c>
      <c r="R606" s="11">
        <f t="shared" si="67"/>
        <v>65.397974874123449</v>
      </c>
      <c r="S606" s="12">
        <f t="shared" si="68"/>
        <v>34.602025125876551</v>
      </c>
      <c r="T606" s="37" t="str">
        <f t="shared" si="69"/>
        <v>BAJO</v>
      </c>
    </row>
    <row r="607" spans="2:20">
      <c r="B607" s="27">
        <v>598</v>
      </c>
      <c r="C607" s="33" t="s">
        <v>641</v>
      </c>
      <c r="D607" s="32" t="s">
        <v>38</v>
      </c>
      <c r="E607" s="32">
        <v>1</v>
      </c>
      <c r="F607" s="69"/>
      <c r="G607" s="69">
        <v>2172908</v>
      </c>
      <c r="H607" s="40">
        <v>1717050.7860000001</v>
      </c>
      <c r="I607" s="7">
        <v>1261194</v>
      </c>
      <c r="J607" s="7">
        <v>882000</v>
      </c>
      <c r="K607" s="7">
        <v>0</v>
      </c>
      <c r="L607" s="7"/>
      <c r="M607" s="28"/>
      <c r="N607" s="1">
        <f t="shared" si="63"/>
        <v>5</v>
      </c>
      <c r="O607" s="8">
        <f t="shared" si="64"/>
        <v>1206631</v>
      </c>
      <c r="P607" s="9">
        <f t="shared" si="65"/>
        <v>1206631</v>
      </c>
      <c r="Q607" s="10">
        <f t="shared" si="66"/>
        <v>742770.54006729508</v>
      </c>
      <c r="R607" s="11">
        <f t="shared" si="67"/>
        <v>61.557389132824788</v>
      </c>
      <c r="S607" s="12">
        <f t="shared" si="68"/>
        <v>38.442610867175212</v>
      </c>
      <c r="T607" s="37" t="str">
        <f t="shared" si="69"/>
        <v>BAJO</v>
      </c>
    </row>
    <row r="608" spans="2:20">
      <c r="B608" s="27">
        <v>599</v>
      </c>
      <c r="C608" s="33" t="s">
        <v>642</v>
      </c>
      <c r="D608" s="32" t="s">
        <v>38</v>
      </c>
      <c r="E608" s="32">
        <v>1</v>
      </c>
      <c r="F608" s="69"/>
      <c r="G608" s="69">
        <v>8418</v>
      </c>
      <c r="H608" s="40">
        <v>6677.6718000000001</v>
      </c>
      <c r="I608" s="7">
        <v>4938</v>
      </c>
      <c r="J608" s="7">
        <v>3300</v>
      </c>
      <c r="K608" s="7">
        <v>3287</v>
      </c>
      <c r="L608" s="7"/>
      <c r="M608" s="28"/>
      <c r="N608" s="1">
        <f t="shared" si="63"/>
        <v>5</v>
      </c>
      <c r="O608" s="8">
        <f t="shared" si="64"/>
        <v>5324</v>
      </c>
      <c r="P608" s="9">
        <f t="shared" si="65"/>
        <v>5324</v>
      </c>
      <c r="Q608" s="10">
        <f t="shared" si="66"/>
        <v>1989.9851382285335</v>
      </c>
      <c r="R608" s="11">
        <f t="shared" si="67"/>
        <v>37.377632198131735</v>
      </c>
      <c r="S608" s="12">
        <f t="shared" si="68"/>
        <v>62.622367801868265</v>
      </c>
      <c r="T608" s="37" t="str">
        <f t="shared" si="69"/>
        <v>BAJO</v>
      </c>
    </row>
    <row r="609" spans="2:20">
      <c r="B609" s="27">
        <v>600</v>
      </c>
      <c r="C609" s="33" t="s">
        <v>643</v>
      </c>
      <c r="D609" s="32" t="s">
        <v>38</v>
      </c>
      <c r="E609" s="32">
        <v>1</v>
      </c>
      <c r="F609" s="69"/>
      <c r="G609" s="69">
        <v>506058</v>
      </c>
      <c r="H609" s="40">
        <v>399915.98460000003</v>
      </c>
      <c r="I609" s="7">
        <v>293774</v>
      </c>
      <c r="J609" s="7"/>
      <c r="K609" s="7"/>
      <c r="L609" s="7"/>
      <c r="M609" s="28"/>
      <c r="N609" s="1">
        <f t="shared" si="63"/>
        <v>3</v>
      </c>
      <c r="O609" s="8">
        <f t="shared" si="64"/>
        <v>399916</v>
      </c>
      <c r="P609" s="9">
        <f t="shared" si="65"/>
        <v>399916</v>
      </c>
      <c r="Q609" s="10">
        <f t="shared" si="66"/>
        <v>86664.580092831005</v>
      </c>
      <c r="R609" s="11">
        <f t="shared" si="67"/>
        <v>21.67069586934031</v>
      </c>
      <c r="S609" s="12">
        <f t="shared" si="68"/>
        <v>78.329304130659693</v>
      </c>
      <c r="T609" s="37" t="str">
        <f t="shared" si="69"/>
        <v>ALTO</v>
      </c>
    </row>
    <row r="610" spans="2:20">
      <c r="B610" s="27">
        <v>601</v>
      </c>
      <c r="C610" s="33" t="s">
        <v>644</v>
      </c>
      <c r="D610" s="32" t="s">
        <v>38</v>
      </c>
      <c r="E610" s="32">
        <v>1</v>
      </c>
      <c r="F610" s="69"/>
      <c r="G610" s="69">
        <v>4126</v>
      </c>
      <c r="H610" s="40">
        <v>3262.0866000000001</v>
      </c>
      <c r="I610" s="7">
        <v>2398</v>
      </c>
      <c r="J610" s="7">
        <v>1600</v>
      </c>
      <c r="K610" s="7">
        <v>1618</v>
      </c>
      <c r="L610" s="7"/>
      <c r="M610" s="28"/>
      <c r="N610" s="1">
        <f t="shared" si="63"/>
        <v>5</v>
      </c>
      <c r="O610" s="8">
        <f t="shared" si="64"/>
        <v>2601</v>
      </c>
      <c r="P610" s="9">
        <f t="shared" si="65"/>
        <v>2601</v>
      </c>
      <c r="Q610" s="10">
        <f t="shared" si="66"/>
        <v>976.95028797167004</v>
      </c>
      <c r="R610" s="11">
        <f t="shared" si="67"/>
        <v>37.560564704793158</v>
      </c>
      <c r="S610" s="12">
        <f t="shared" si="68"/>
        <v>62.439435295206842</v>
      </c>
      <c r="T610" s="37" t="str">
        <f t="shared" si="69"/>
        <v>BAJO</v>
      </c>
    </row>
    <row r="611" spans="2:20">
      <c r="B611" s="27">
        <v>602</v>
      </c>
      <c r="C611" s="33" t="s">
        <v>645</v>
      </c>
      <c r="D611" s="32" t="s">
        <v>38</v>
      </c>
      <c r="E611" s="32">
        <v>1</v>
      </c>
      <c r="F611" s="69"/>
      <c r="G611" s="69">
        <v>1869</v>
      </c>
      <c r="H611" s="40">
        <v>1502.1623999999999</v>
      </c>
      <c r="I611" s="7">
        <v>1135</v>
      </c>
      <c r="J611" s="7">
        <v>800</v>
      </c>
      <c r="K611" s="7">
        <v>793</v>
      </c>
      <c r="L611" s="7"/>
      <c r="M611" s="28"/>
      <c r="N611" s="1">
        <f t="shared" si="63"/>
        <v>5</v>
      </c>
      <c r="O611" s="8">
        <f t="shared" si="64"/>
        <v>1220</v>
      </c>
      <c r="P611" s="9">
        <f t="shared" si="65"/>
        <v>1220</v>
      </c>
      <c r="Q611" s="10">
        <f t="shared" si="66"/>
        <v>416.35813422077092</v>
      </c>
      <c r="R611" s="11">
        <f t="shared" si="67"/>
        <v>34.127715919735323</v>
      </c>
      <c r="S611" s="12">
        <f t="shared" si="68"/>
        <v>65.872284080264677</v>
      </c>
      <c r="T611" s="37" t="str">
        <f t="shared" si="69"/>
        <v>BAJO</v>
      </c>
    </row>
    <row r="612" spans="2:20">
      <c r="B612" s="27">
        <v>603</v>
      </c>
      <c r="C612" s="33" t="s">
        <v>646</v>
      </c>
      <c r="D612" s="32" t="s">
        <v>38</v>
      </c>
      <c r="E612" s="32">
        <v>1</v>
      </c>
      <c r="F612" s="69"/>
      <c r="G612" s="69">
        <v>101408</v>
      </c>
      <c r="H612" s="40">
        <v>80163.919800000003</v>
      </c>
      <c r="I612" s="7">
        <v>58920</v>
      </c>
      <c r="J612" s="7">
        <v>39700</v>
      </c>
      <c r="K612" s="7">
        <v>39111</v>
      </c>
      <c r="L612" s="7"/>
      <c r="M612" s="28"/>
      <c r="N612" s="1">
        <f t="shared" si="63"/>
        <v>5</v>
      </c>
      <c r="O612" s="8">
        <f t="shared" si="64"/>
        <v>63861</v>
      </c>
      <c r="P612" s="9">
        <f t="shared" si="65"/>
        <v>63861</v>
      </c>
      <c r="Q612" s="10">
        <f t="shared" si="66"/>
        <v>24067.788864537528</v>
      </c>
      <c r="R612" s="11">
        <f t="shared" si="67"/>
        <v>37.687773233331029</v>
      </c>
      <c r="S612" s="12">
        <f t="shared" si="68"/>
        <v>62.312226766668971</v>
      </c>
      <c r="T612" s="37" t="str">
        <f t="shared" si="69"/>
        <v>BAJO</v>
      </c>
    </row>
    <row r="613" spans="2:20">
      <c r="B613" s="27">
        <v>604</v>
      </c>
      <c r="C613" s="33" t="s">
        <v>647</v>
      </c>
      <c r="D613" s="32" t="s">
        <v>38</v>
      </c>
      <c r="E613" s="32">
        <v>1</v>
      </c>
      <c r="F613" s="69"/>
      <c r="G613" s="69">
        <v>753262</v>
      </c>
      <c r="H613" s="40">
        <v>595266.6054</v>
      </c>
      <c r="I613" s="7">
        <v>437272</v>
      </c>
      <c r="J613" s="7">
        <v>257900</v>
      </c>
      <c r="K613" s="7">
        <v>218484</v>
      </c>
      <c r="L613" s="7"/>
      <c r="M613" s="28"/>
      <c r="N613" s="1">
        <f t="shared" si="63"/>
        <v>5</v>
      </c>
      <c r="O613" s="8">
        <f t="shared" si="64"/>
        <v>452437</v>
      </c>
      <c r="P613" s="9">
        <f t="shared" si="65"/>
        <v>452437</v>
      </c>
      <c r="Q613" s="10">
        <f t="shared" si="66"/>
        <v>201843.80327703344</v>
      </c>
      <c r="R613" s="11">
        <f t="shared" si="67"/>
        <v>44.612576618851563</v>
      </c>
      <c r="S613" s="12">
        <f t="shared" si="68"/>
        <v>55.387423381148437</v>
      </c>
      <c r="T613" s="37" t="str">
        <f t="shared" si="69"/>
        <v>BAJO</v>
      </c>
    </row>
    <row r="614" spans="2:20">
      <c r="B614" s="27">
        <v>605</v>
      </c>
      <c r="C614" s="33" t="s">
        <v>648</v>
      </c>
      <c r="D614" s="32" t="s">
        <v>38</v>
      </c>
      <c r="E614" s="32">
        <v>1</v>
      </c>
      <c r="F614" s="69"/>
      <c r="G614" s="69">
        <v>56094.12</v>
      </c>
      <c r="H614" s="40">
        <v>51938.52</v>
      </c>
      <c r="I614" s="7"/>
      <c r="J614" s="7">
        <v>3400</v>
      </c>
      <c r="K614" s="7">
        <v>3400</v>
      </c>
      <c r="L614" s="7"/>
      <c r="M614" s="28"/>
      <c r="N614" s="1">
        <f t="shared" si="63"/>
        <v>4</v>
      </c>
      <c r="O614" s="8">
        <f t="shared" si="64"/>
        <v>28708</v>
      </c>
      <c r="P614" s="9">
        <f t="shared" si="65"/>
        <v>28708</v>
      </c>
      <c r="Q614" s="10">
        <f t="shared" si="66"/>
        <v>25350.770974579842</v>
      </c>
      <c r="R614" s="11">
        <f t="shared" si="67"/>
        <v>88.305597654242177</v>
      </c>
      <c r="S614" s="12">
        <f t="shared" si="68"/>
        <v>11.694402345757823</v>
      </c>
      <c r="T614" s="37" t="str">
        <f t="shared" si="69"/>
        <v>BAJO</v>
      </c>
    </row>
    <row r="615" spans="2:20">
      <c r="B615" s="27">
        <v>606</v>
      </c>
      <c r="C615" s="33" t="s">
        <v>649</v>
      </c>
      <c r="D615" s="32" t="s">
        <v>38</v>
      </c>
      <c r="E615" s="32">
        <v>1</v>
      </c>
      <c r="F615" s="69"/>
      <c r="G615" s="69">
        <v>9624</v>
      </c>
      <c r="H615" s="40">
        <v>7566.8051999999998</v>
      </c>
      <c r="I615" s="7">
        <v>5510</v>
      </c>
      <c r="J615" s="7">
        <v>3400</v>
      </c>
      <c r="K615" s="7">
        <v>3372</v>
      </c>
      <c r="L615" s="7"/>
      <c r="M615" s="28"/>
      <c r="N615" s="1">
        <f t="shared" si="63"/>
        <v>5</v>
      </c>
      <c r="O615" s="8">
        <f t="shared" si="64"/>
        <v>5895</v>
      </c>
      <c r="P615" s="9">
        <f t="shared" si="65"/>
        <v>5895</v>
      </c>
      <c r="Q615" s="10">
        <f t="shared" si="66"/>
        <v>2426.4851808044341</v>
      </c>
      <c r="R615" s="11">
        <f t="shared" si="67"/>
        <v>41.161750310507792</v>
      </c>
      <c r="S615" s="12">
        <f t="shared" si="68"/>
        <v>58.838249689492208</v>
      </c>
      <c r="T615" s="37" t="str">
        <f t="shared" si="69"/>
        <v>BAJO</v>
      </c>
    </row>
    <row r="616" spans="2:20">
      <c r="B616" s="27">
        <v>607</v>
      </c>
      <c r="C616" s="33" t="s">
        <v>650</v>
      </c>
      <c r="D616" s="32" t="s">
        <v>38</v>
      </c>
      <c r="E616" s="32">
        <v>1</v>
      </c>
      <c r="F616" s="69"/>
      <c r="G616" s="69">
        <v>2089</v>
      </c>
      <c r="H616" s="40">
        <v>1665.3150000000001</v>
      </c>
      <c r="I616" s="7">
        <v>1241</v>
      </c>
      <c r="J616" s="7">
        <v>900</v>
      </c>
      <c r="K616" s="7">
        <v>944</v>
      </c>
      <c r="L616" s="7"/>
      <c r="M616" s="28"/>
      <c r="N616" s="1">
        <f t="shared" si="63"/>
        <v>5</v>
      </c>
      <c r="O616" s="8">
        <f t="shared" si="64"/>
        <v>1368</v>
      </c>
      <c r="P616" s="9">
        <f t="shared" si="65"/>
        <v>1368</v>
      </c>
      <c r="Q616" s="10">
        <f t="shared" si="66"/>
        <v>452.36403822143058</v>
      </c>
      <c r="R616" s="11">
        <f t="shared" si="67"/>
        <v>33.067546653613341</v>
      </c>
      <c r="S616" s="12">
        <f t="shared" si="68"/>
        <v>66.932453346386666</v>
      </c>
      <c r="T616" s="37" t="str">
        <f t="shared" si="69"/>
        <v>BAJO</v>
      </c>
    </row>
    <row r="617" spans="2:20">
      <c r="B617" s="27">
        <v>608</v>
      </c>
      <c r="C617" s="33" t="s">
        <v>651</v>
      </c>
      <c r="D617" s="32" t="s">
        <v>38</v>
      </c>
      <c r="E617" s="32">
        <v>1</v>
      </c>
      <c r="F617" s="69"/>
      <c r="G617" s="69">
        <v>4933</v>
      </c>
      <c r="H617" s="40">
        <v>3878.9771999999998</v>
      </c>
      <c r="I617" s="7">
        <v>2825</v>
      </c>
      <c r="J617" s="7">
        <v>1700</v>
      </c>
      <c r="K617" s="7">
        <v>1753</v>
      </c>
      <c r="L617" s="7"/>
      <c r="M617" s="28"/>
      <c r="N617" s="1">
        <f t="shared" si="63"/>
        <v>5</v>
      </c>
      <c r="O617" s="8">
        <f t="shared" si="64"/>
        <v>3018</v>
      </c>
      <c r="P617" s="9">
        <f t="shared" si="65"/>
        <v>3018</v>
      </c>
      <c r="Q617" s="10">
        <f t="shared" si="66"/>
        <v>1247.6461628856055</v>
      </c>
      <c r="R617" s="11">
        <f t="shared" si="67"/>
        <v>41.340164442863006</v>
      </c>
      <c r="S617" s="12">
        <f t="shared" si="68"/>
        <v>58.659835557136994</v>
      </c>
      <c r="T617" s="37" t="str">
        <f t="shared" si="69"/>
        <v>BAJO</v>
      </c>
    </row>
    <row r="618" spans="2:20">
      <c r="B618" s="27">
        <v>609</v>
      </c>
      <c r="C618" s="33" t="s">
        <v>652</v>
      </c>
      <c r="D618" s="32" t="s">
        <v>38</v>
      </c>
      <c r="E618" s="32">
        <v>1</v>
      </c>
      <c r="F618" s="69"/>
      <c r="G618" s="69">
        <v>6102</v>
      </c>
      <c r="H618" s="40">
        <v>4780.6607999999997</v>
      </c>
      <c r="I618" s="7">
        <v>3460</v>
      </c>
      <c r="J618" s="7">
        <v>2300</v>
      </c>
      <c r="K618" s="7">
        <v>2361</v>
      </c>
      <c r="L618" s="7"/>
      <c r="M618" s="28"/>
      <c r="N618" s="1">
        <f t="shared" si="63"/>
        <v>5</v>
      </c>
      <c r="O618" s="8">
        <f t="shared" si="64"/>
        <v>3801</v>
      </c>
      <c r="P618" s="9">
        <f t="shared" si="65"/>
        <v>3801</v>
      </c>
      <c r="Q618" s="10">
        <f t="shared" si="66"/>
        <v>1462.6836926940368</v>
      </c>
      <c r="R618" s="11">
        <f t="shared" si="67"/>
        <v>38.481549400000972</v>
      </c>
      <c r="S618" s="12">
        <f t="shared" si="68"/>
        <v>61.518450599999028</v>
      </c>
      <c r="T618" s="37" t="str">
        <f t="shared" si="69"/>
        <v>BAJO</v>
      </c>
    </row>
    <row r="619" spans="2:20">
      <c r="B619" s="27">
        <v>610</v>
      </c>
      <c r="C619" s="33" t="s">
        <v>653</v>
      </c>
      <c r="D619" s="32" t="s">
        <v>38</v>
      </c>
      <c r="E619" s="32">
        <v>1</v>
      </c>
      <c r="F619" s="69"/>
      <c r="G619" s="69">
        <v>8682</v>
      </c>
      <c r="H619" s="40">
        <v>6836.9628000000002</v>
      </c>
      <c r="I619" s="7">
        <v>4992</v>
      </c>
      <c r="J619" s="7">
        <v>3000</v>
      </c>
      <c r="K619" s="7">
        <v>2967</v>
      </c>
      <c r="L619" s="7"/>
      <c r="M619" s="28"/>
      <c r="N619" s="1">
        <f t="shared" si="63"/>
        <v>5</v>
      </c>
      <c r="O619" s="8">
        <f t="shared" si="64"/>
        <v>5296</v>
      </c>
      <c r="P619" s="9">
        <f t="shared" si="65"/>
        <v>5296</v>
      </c>
      <c r="Q619" s="10">
        <f t="shared" si="66"/>
        <v>2219.3618236307057</v>
      </c>
      <c r="R619" s="11">
        <f t="shared" si="67"/>
        <v>41.90637884499067</v>
      </c>
      <c r="S619" s="12">
        <f t="shared" si="68"/>
        <v>58.09362115500933</v>
      </c>
      <c r="T619" s="37" t="str">
        <f t="shared" si="69"/>
        <v>BAJO</v>
      </c>
    </row>
    <row r="620" spans="2:20">
      <c r="B620" s="27">
        <v>611</v>
      </c>
      <c r="C620" s="33" t="s">
        <v>654</v>
      </c>
      <c r="D620" s="32" t="s">
        <v>38</v>
      </c>
      <c r="E620" s="32">
        <v>1</v>
      </c>
      <c r="F620" s="69"/>
      <c r="G620" s="69">
        <v>1528</v>
      </c>
      <c r="H620" s="40">
        <v>1244.4005999999999</v>
      </c>
      <c r="I620" s="7">
        <v>960</v>
      </c>
      <c r="J620" s="7">
        <v>500</v>
      </c>
      <c r="K620" s="7">
        <v>510</v>
      </c>
      <c r="L620" s="7"/>
      <c r="M620" s="28"/>
      <c r="N620" s="1">
        <f t="shared" si="63"/>
        <v>5</v>
      </c>
      <c r="O620" s="8">
        <f t="shared" si="64"/>
        <v>948</v>
      </c>
      <c r="P620" s="9">
        <f t="shared" si="65"/>
        <v>948</v>
      </c>
      <c r="Q620" s="10">
        <f t="shared" si="66"/>
        <v>404.21384516225754</v>
      </c>
      <c r="R620" s="11">
        <f t="shared" si="67"/>
        <v>42.638591261841512</v>
      </c>
      <c r="S620" s="12">
        <f t="shared" si="68"/>
        <v>57.361408738158488</v>
      </c>
      <c r="T620" s="37" t="str">
        <f t="shared" si="69"/>
        <v>BAJO</v>
      </c>
    </row>
    <row r="621" spans="2:20">
      <c r="B621" s="27">
        <v>612</v>
      </c>
      <c r="C621" s="33" t="s">
        <v>655</v>
      </c>
      <c r="D621" s="32" t="s">
        <v>38</v>
      </c>
      <c r="E621" s="32">
        <v>1</v>
      </c>
      <c r="F621" s="69"/>
      <c r="G621" s="69">
        <v>19508</v>
      </c>
      <c r="H621" s="40">
        <v>15289.0398</v>
      </c>
      <c r="I621" s="7">
        <v>11070</v>
      </c>
      <c r="J621" s="7">
        <v>8500</v>
      </c>
      <c r="K621" s="7">
        <v>8386</v>
      </c>
      <c r="L621" s="7"/>
      <c r="M621" s="28"/>
      <c r="N621" s="1">
        <f t="shared" si="63"/>
        <v>5</v>
      </c>
      <c r="O621" s="8">
        <f t="shared" si="64"/>
        <v>12551</v>
      </c>
      <c r="P621" s="9">
        <f t="shared" si="65"/>
        <v>12551</v>
      </c>
      <c r="Q621" s="10">
        <f t="shared" si="66"/>
        <v>4285.9747357609886</v>
      </c>
      <c r="R621" s="11">
        <f t="shared" si="67"/>
        <v>34.148472119838964</v>
      </c>
      <c r="S621" s="12">
        <f t="shared" si="68"/>
        <v>65.851527880161029</v>
      </c>
      <c r="T621" s="37" t="str">
        <f t="shared" si="69"/>
        <v>BAJO</v>
      </c>
    </row>
    <row r="622" spans="2:20">
      <c r="B622" s="27">
        <v>613</v>
      </c>
      <c r="C622" s="33" t="s">
        <v>656</v>
      </c>
      <c r="D622" s="32" t="s">
        <v>38</v>
      </c>
      <c r="E622" s="32">
        <v>1</v>
      </c>
      <c r="F622" s="69"/>
      <c r="G622" s="69">
        <v>132813</v>
      </c>
      <c r="H622" s="40">
        <v>104017.9884</v>
      </c>
      <c r="I622" s="7">
        <v>75223</v>
      </c>
      <c r="J622" s="7">
        <v>51200</v>
      </c>
      <c r="K622" s="7">
        <v>58667</v>
      </c>
      <c r="L622" s="7"/>
      <c r="M622" s="28"/>
      <c r="N622" s="1">
        <f t="shared" si="63"/>
        <v>5</v>
      </c>
      <c r="O622" s="8">
        <f t="shared" si="64"/>
        <v>84384</v>
      </c>
      <c r="P622" s="9">
        <f t="shared" si="65"/>
        <v>84384</v>
      </c>
      <c r="Q622" s="10">
        <f t="shared" si="66"/>
        <v>30256.660117388838</v>
      </c>
      <c r="R622" s="11">
        <f t="shared" si="67"/>
        <v>35.855920692772138</v>
      </c>
      <c r="S622" s="12">
        <f t="shared" si="68"/>
        <v>64.144079307227855</v>
      </c>
      <c r="T622" s="37" t="str">
        <f t="shared" si="69"/>
        <v>BAJO</v>
      </c>
    </row>
    <row r="623" spans="2:20">
      <c r="B623" s="27">
        <v>614</v>
      </c>
      <c r="C623" s="33" t="s">
        <v>657</v>
      </c>
      <c r="D623" s="32" t="s">
        <v>38</v>
      </c>
      <c r="E623" s="32">
        <v>1</v>
      </c>
      <c r="F623" s="69"/>
      <c r="G623" s="69">
        <v>14025</v>
      </c>
      <c r="H623" s="40">
        <v>11003.629199999999</v>
      </c>
      <c r="I623" s="7">
        <v>7983</v>
      </c>
      <c r="J623" s="7">
        <v>5400</v>
      </c>
      <c r="K623" s="7">
        <v>5395</v>
      </c>
      <c r="L623" s="7"/>
      <c r="M623" s="28"/>
      <c r="N623" s="1">
        <f t="shared" si="63"/>
        <v>5</v>
      </c>
      <c r="O623" s="8">
        <f t="shared" si="64"/>
        <v>8761</v>
      </c>
      <c r="P623" s="9">
        <f t="shared" si="65"/>
        <v>8761</v>
      </c>
      <c r="Q623" s="10">
        <f t="shared" si="66"/>
        <v>3345.7627590083002</v>
      </c>
      <c r="R623" s="11">
        <f t="shared" si="67"/>
        <v>38.189279294695815</v>
      </c>
      <c r="S623" s="12">
        <f t="shared" si="68"/>
        <v>61.810720705304185</v>
      </c>
      <c r="T623" s="37" t="str">
        <f t="shared" si="69"/>
        <v>BAJO</v>
      </c>
    </row>
    <row r="624" spans="2:20">
      <c r="B624" s="27">
        <v>615</v>
      </c>
      <c r="C624" s="33" t="s">
        <v>658</v>
      </c>
      <c r="D624" s="32" t="s">
        <v>38</v>
      </c>
      <c r="E624" s="32">
        <v>1</v>
      </c>
      <c r="F624" s="69"/>
      <c r="G624" s="69">
        <v>8977</v>
      </c>
      <c r="H624" s="40">
        <v>7054.1778000000004</v>
      </c>
      <c r="I624" s="7">
        <v>5131</v>
      </c>
      <c r="J624" s="7">
        <v>3400</v>
      </c>
      <c r="K624" s="7">
        <v>3372</v>
      </c>
      <c r="L624" s="7"/>
      <c r="M624" s="28"/>
      <c r="N624" s="1">
        <f t="shared" si="63"/>
        <v>5</v>
      </c>
      <c r="O624" s="8">
        <f t="shared" si="64"/>
        <v>5587</v>
      </c>
      <c r="P624" s="9">
        <f t="shared" si="65"/>
        <v>5587</v>
      </c>
      <c r="Q624" s="10">
        <f t="shared" si="66"/>
        <v>2169.8774417745472</v>
      </c>
      <c r="R624" s="11">
        <f t="shared" si="67"/>
        <v>38.837971035878773</v>
      </c>
      <c r="S624" s="12">
        <f t="shared" si="68"/>
        <v>61.162028964121227</v>
      </c>
      <c r="T624" s="37" t="str">
        <f t="shared" si="69"/>
        <v>BAJO</v>
      </c>
    </row>
    <row r="625" spans="2:20">
      <c r="B625" s="27">
        <v>616</v>
      </c>
      <c r="C625" s="33" t="s">
        <v>659</v>
      </c>
      <c r="D625" s="32" t="s">
        <v>38</v>
      </c>
      <c r="E625" s="32">
        <v>1</v>
      </c>
      <c r="F625" s="69"/>
      <c r="G625" s="69">
        <v>4212</v>
      </c>
      <c r="H625" s="40">
        <v>3313.2528000000002</v>
      </c>
      <c r="I625" s="7">
        <v>2414</v>
      </c>
      <c r="J625" s="7">
        <v>1600</v>
      </c>
      <c r="K625" s="7">
        <v>1618</v>
      </c>
      <c r="L625" s="7"/>
      <c r="M625" s="28"/>
      <c r="N625" s="1">
        <f t="shared" si="63"/>
        <v>5</v>
      </c>
      <c r="O625" s="8">
        <f t="shared" si="64"/>
        <v>2631</v>
      </c>
      <c r="P625" s="9">
        <f t="shared" si="65"/>
        <v>2631</v>
      </c>
      <c r="Q625" s="10">
        <f t="shared" si="66"/>
        <v>1010.0740436310862</v>
      </c>
      <c r="R625" s="11">
        <f t="shared" si="67"/>
        <v>38.391259735123</v>
      </c>
      <c r="S625" s="12">
        <f t="shared" si="68"/>
        <v>61.608740264877</v>
      </c>
      <c r="T625" s="37" t="str">
        <f t="shared" si="69"/>
        <v>BAJO</v>
      </c>
    </row>
    <row r="626" spans="2:20">
      <c r="B626" s="27">
        <v>617</v>
      </c>
      <c r="C626" s="33" t="s">
        <v>660</v>
      </c>
      <c r="D626" s="32" t="s">
        <v>38</v>
      </c>
      <c r="E626" s="32">
        <v>1</v>
      </c>
      <c r="F626" s="69"/>
      <c r="G626" s="69">
        <v>4212</v>
      </c>
      <c r="H626" s="40">
        <v>3313.2528000000002</v>
      </c>
      <c r="I626" s="7">
        <v>2414</v>
      </c>
      <c r="J626" s="7">
        <v>1600</v>
      </c>
      <c r="K626" s="7">
        <v>1618</v>
      </c>
      <c r="L626" s="7"/>
      <c r="M626" s="28"/>
      <c r="N626" s="1">
        <f t="shared" si="63"/>
        <v>5</v>
      </c>
      <c r="O626" s="8">
        <f t="shared" si="64"/>
        <v>2631</v>
      </c>
      <c r="P626" s="9">
        <f t="shared" si="65"/>
        <v>2631</v>
      </c>
      <c r="Q626" s="10">
        <f t="shared" si="66"/>
        <v>1010.0740436310862</v>
      </c>
      <c r="R626" s="11">
        <f t="shared" si="67"/>
        <v>38.391259735123</v>
      </c>
      <c r="S626" s="12">
        <f t="shared" si="68"/>
        <v>61.608740264877</v>
      </c>
      <c r="T626" s="37" t="str">
        <f t="shared" si="69"/>
        <v>BAJO</v>
      </c>
    </row>
    <row r="627" spans="2:20">
      <c r="B627" s="27">
        <v>618</v>
      </c>
      <c r="C627" s="33" t="s">
        <v>661</v>
      </c>
      <c r="D627" s="32" t="s">
        <v>38</v>
      </c>
      <c r="E627" s="32">
        <v>1</v>
      </c>
      <c r="F627" s="69"/>
      <c r="G627" s="69">
        <v>5569</v>
      </c>
      <c r="H627" s="40">
        <v>4398.3624</v>
      </c>
      <c r="I627" s="7">
        <v>3227</v>
      </c>
      <c r="J627" s="7">
        <v>2000</v>
      </c>
      <c r="K627" s="7">
        <v>2023</v>
      </c>
      <c r="L627" s="7"/>
      <c r="M627" s="28"/>
      <c r="N627" s="1">
        <f t="shared" si="63"/>
        <v>5</v>
      </c>
      <c r="O627" s="8">
        <f t="shared" si="64"/>
        <v>3443</v>
      </c>
      <c r="P627" s="9">
        <f t="shared" si="65"/>
        <v>3443</v>
      </c>
      <c r="Q627" s="10">
        <f t="shared" si="66"/>
        <v>1384.0445945956383</v>
      </c>
      <c r="R627" s="11">
        <f t="shared" si="67"/>
        <v>40.19879740330056</v>
      </c>
      <c r="S627" s="12">
        <f t="shared" si="68"/>
        <v>59.80120259669944</v>
      </c>
      <c r="T627" s="37" t="str">
        <f t="shared" si="69"/>
        <v>BAJO</v>
      </c>
    </row>
    <row r="628" spans="2:20">
      <c r="B628" s="27">
        <v>619</v>
      </c>
      <c r="C628" s="33" t="s">
        <v>662</v>
      </c>
      <c r="D628" s="32" t="s">
        <v>38</v>
      </c>
      <c r="E628" s="32">
        <v>1</v>
      </c>
      <c r="F628" s="69"/>
      <c r="G628" s="69">
        <v>7732</v>
      </c>
      <c r="H628" s="40">
        <v>6157.3212000000003</v>
      </c>
      <c r="I628" s="7">
        <v>4582</v>
      </c>
      <c r="J628" s="7">
        <v>2600</v>
      </c>
      <c r="K628" s="7">
        <v>2607</v>
      </c>
      <c r="L628" s="7"/>
      <c r="M628" s="28"/>
      <c r="N628" s="1">
        <f t="shared" si="63"/>
        <v>5</v>
      </c>
      <c r="O628" s="8">
        <f t="shared" si="64"/>
        <v>4736</v>
      </c>
      <c r="P628" s="9">
        <f t="shared" si="65"/>
        <v>4736</v>
      </c>
      <c r="Q628" s="10">
        <f t="shared" si="66"/>
        <v>2005.742874343347</v>
      </c>
      <c r="R628" s="11">
        <f t="shared" si="67"/>
        <v>42.350989745425402</v>
      </c>
      <c r="S628" s="12">
        <f t="shared" si="68"/>
        <v>57.649010254574598</v>
      </c>
      <c r="T628" s="37" t="str">
        <f t="shared" si="69"/>
        <v>BAJO</v>
      </c>
    </row>
    <row r="629" spans="2:20">
      <c r="B629" s="27">
        <v>620</v>
      </c>
      <c r="C629" s="33" t="s">
        <v>663</v>
      </c>
      <c r="D629" s="32" t="s">
        <v>38</v>
      </c>
      <c r="E629" s="32">
        <v>1</v>
      </c>
      <c r="F629" s="69"/>
      <c r="G629" s="69">
        <v>6604</v>
      </c>
      <c r="H629" s="40">
        <v>5187.0941999999995</v>
      </c>
      <c r="I629" s="7">
        <v>3770</v>
      </c>
      <c r="J629" s="7">
        <v>1900</v>
      </c>
      <c r="K629" s="7">
        <v>1926</v>
      </c>
      <c r="L629" s="7"/>
      <c r="M629" s="28"/>
      <c r="N629" s="1">
        <f t="shared" si="63"/>
        <v>5</v>
      </c>
      <c r="O629" s="8">
        <f t="shared" si="64"/>
        <v>3877</v>
      </c>
      <c r="P629" s="9">
        <f t="shared" si="65"/>
        <v>3877</v>
      </c>
      <c r="Q629" s="10">
        <f t="shared" si="66"/>
        <v>1837.3488474287569</v>
      </c>
      <c r="R629" s="11">
        <f t="shared" si="67"/>
        <v>47.390994259188986</v>
      </c>
      <c r="S629" s="12">
        <f t="shared" si="68"/>
        <v>52.609005740811014</v>
      </c>
      <c r="T629" s="37" t="str">
        <f t="shared" si="69"/>
        <v>BAJO</v>
      </c>
    </row>
    <row r="630" spans="2:20">
      <c r="B630" s="27">
        <v>621</v>
      </c>
      <c r="C630" s="33" t="s">
        <v>664</v>
      </c>
      <c r="D630" s="32" t="s">
        <v>38</v>
      </c>
      <c r="E630" s="32">
        <v>1</v>
      </c>
      <c r="F630" s="69"/>
      <c r="G630" s="69">
        <v>45644</v>
      </c>
      <c r="H630" s="40">
        <v>38542.6296</v>
      </c>
      <c r="I630" s="7">
        <v>31442</v>
      </c>
      <c r="J630" s="7">
        <v>20800</v>
      </c>
      <c r="K630" s="7">
        <v>17000</v>
      </c>
      <c r="L630" s="7"/>
      <c r="M630" s="28"/>
      <c r="N630" s="1">
        <f t="shared" si="63"/>
        <v>5</v>
      </c>
      <c r="O630" s="8">
        <f t="shared" si="64"/>
        <v>30686</v>
      </c>
      <c r="P630" s="9">
        <f t="shared" si="65"/>
        <v>30686</v>
      </c>
      <c r="Q630" s="10">
        <f t="shared" si="66"/>
        <v>10687.184103364156</v>
      </c>
      <c r="R630" s="11">
        <f t="shared" si="67"/>
        <v>34.827556877286561</v>
      </c>
      <c r="S630" s="12">
        <f t="shared" si="68"/>
        <v>65.172443122713446</v>
      </c>
      <c r="T630" s="37" t="str">
        <f t="shared" si="69"/>
        <v>BAJO</v>
      </c>
    </row>
    <row r="631" spans="2:20">
      <c r="B631" s="27">
        <v>622</v>
      </c>
      <c r="C631" s="33" t="s">
        <v>665</v>
      </c>
      <c r="D631" s="32" t="s">
        <v>38</v>
      </c>
      <c r="E631" s="32">
        <v>1</v>
      </c>
      <c r="F631" s="69"/>
      <c r="G631" s="69">
        <v>5479</v>
      </c>
      <c r="H631" s="40">
        <v>4342.3692000000001</v>
      </c>
      <c r="I631" s="7">
        <v>3205</v>
      </c>
      <c r="J631" s="7">
        <v>2900</v>
      </c>
      <c r="K631" s="7">
        <v>2947</v>
      </c>
      <c r="L631" s="7"/>
      <c r="M631" s="28"/>
      <c r="N631" s="1">
        <f t="shared" si="63"/>
        <v>5</v>
      </c>
      <c r="O631" s="8">
        <f t="shared" si="64"/>
        <v>3775</v>
      </c>
      <c r="P631" s="9">
        <f t="shared" si="65"/>
        <v>3775</v>
      </c>
      <c r="Q631" s="10">
        <f t="shared" si="66"/>
        <v>1000.1632144012206</v>
      </c>
      <c r="R631" s="11">
        <f t="shared" si="67"/>
        <v>26.494389785462797</v>
      </c>
      <c r="S631" s="12">
        <f t="shared" si="68"/>
        <v>73.505610214537199</v>
      </c>
      <c r="T631" s="37" t="str">
        <f t="shared" si="69"/>
        <v>ALTO</v>
      </c>
    </row>
    <row r="632" spans="2:20">
      <c r="B632" s="27">
        <v>623</v>
      </c>
      <c r="C632" s="33" t="s">
        <v>666</v>
      </c>
      <c r="D632" s="32" t="s">
        <v>38</v>
      </c>
      <c r="E632" s="32">
        <v>1</v>
      </c>
      <c r="F632" s="69"/>
      <c r="G632" s="69">
        <v>19323</v>
      </c>
      <c r="H632" s="40">
        <v>15172.2264</v>
      </c>
      <c r="I632" s="7">
        <v>11021</v>
      </c>
      <c r="J632" s="7">
        <v>6700</v>
      </c>
      <c r="K632" s="7">
        <v>6687</v>
      </c>
      <c r="L632" s="7"/>
      <c r="M632" s="28"/>
      <c r="N632" s="1">
        <f t="shared" si="63"/>
        <v>5</v>
      </c>
      <c r="O632" s="8">
        <f t="shared" si="64"/>
        <v>11781</v>
      </c>
      <c r="P632" s="9">
        <f t="shared" si="65"/>
        <v>11781</v>
      </c>
      <c r="Q632" s="10">
        <f t="shared" si="66"/>
        <v>4913.759800131169</v>
      </c>
      <c r="R632" s="11">
        <f t="shared" si="67"/>
        <v>41.70919107148093</v>
      </c>
      <c r="S632" s="12">
        <f t="shared" si="68"/>
        <v>58.29080892851907</v>
      </c>
      <c r="T632" s="37" t="str">
        <f t="shared" si="69"/>
        <v>BAJO</v>
      </c>
    </row>
    <row r="633" spans="2:20">
      <c r="B633" s="27">
        <v>624</v>
      </c>
      <c r="C633" s="33" t="s">
        <v>667</v>
      </c>
      <c r="D633" s="32" t="s">
        <v>38</v>
      </c>
      <c r="E633" s="32">
        <v>1</v>
      </c>
      <c r="F633" s="69"/>
      <c r="G633" s="69">
        <v>1853</v>
      </c>
      <c r="H633" s="40">
        <v>1480.9236000000001</v>
      </c>
      <c r="I633" s="7">
        <v>1109</v>
      </c>
      <c r="J633" s="7">
        <v>1000</v>
      </c>
      <c r="K633" s="7">
        <v>1020</v>
      </c>
      <c r="L633" s="7"/>
      <c r="M633" s="28"/>
      <c r="N633" s="1">
        <f t="shared" si="63"/>
        <v>5</v>
      </c>
      <c r="O633" s="8">
        <f t="shared" si="64"/>
        <v>1293</v>
      </c>
      <c r="P633" s="9">
        <f t="shared" si="65"/>
        <v>1293</v>
      </c>
      <c r="Q633" s="10">
        <f t="shared" si="66"/>
        <v>329.59017495962138</v>
      </c>
      <c r="R633" s="11">
        <f t="shared" si="67"/>
        <v>25.490346091231352</v>
      </c>
      <c r="S633" s="12">
        <f t="shared" si="68"/>
        <v>74.509653908768655</v>
      </c>
      <c r="T633" s="37" t="str">
        <f t="shared" si="69"/>
        <v>ALTO</v>
      </c>
    </row>
    <row r="634" spans="2:20">
      <c r="B634" s="27">
        <v>625</v>
      </c>
      <c r="C634" s="33" t="s">
        <v>668</v>
      </c>
      <c r="D634" s="32" t="s">
        <v>38</v>
      </c>
      <c r="E634" s="32">
        <v>1</v>
      </c>
      <c r="F634" s="69"/>
      <c r="G634" s="69">
        <v>27272</v>
      </c>
      <c r="H634" s="40">
        <v>21368.1636</v>
      </c>
      <c r="I634" s="7">
        <v>15464</v>
      </c>
      <c r="J634" s="7">
        <v>9400</v>
      </c>
      <c r="K634" s="7">
        <v>9306</v>
      </c>
      <c r="L634" s="7"/>
      <c r="M634" s="28"/>
      <c r="N634" s="1">
        <f t="shared" si="63"/>
        <v>5</v>
      </c>
      <c r="O634" s="8">
        <f t="shared" si="64"/>
        <v>16562</v>
      </c>
      <c r="P634" s="9">
        <f t="shared" si="65"/>
        <v>16562</v>
      </c>
      <c r="Q634" s="10">
        <f t="shared" si="66"/>
        <v>6970.6913938950402</v>
      </c>
      <c r="R634" s="11">
        <f t="shared" si="67"/>
        <v>42.088463916767545</v>
      </c>
      <c r="S634" s="12">
        <f t="shared" si="68"/>
        <v>57.911536083232455</v>
      </c>
      <c r="T634" s="37" t="str">
        <f t="shared" si="69"/>
        <v>BAJO</v>
      </c>
    </row>
    <row r="635" spans="2:20">
      <c r="B635" s="27">
        <v>626</v>
      </c>
      <c r="C635" s="33" t="s">
        <v>669</v>
      </c>
      <c r="D635" s="32" t="s">
        <v>38</v>
      </c>
      <c r="E635" s="32">
        <v>1</v>
      </c>
      <c r="F635" s="69"/>
      <c r="G635" s="69">
        <v>128562</v>
      </c>
      <c r="H635" s="40">
        <v>101619.9348</v>
      </c>
      <c r="I635" s="7">
        <v>74678</v>
      </c>
      <c r="J635" s="7">
        <v>45600</v>
      </c>
      <c r="K635" s="7">
        <v>44982</v>
      </c>
      <c r="L635" s="7"/>
      <c r="M635" s="28"/>
      <c r="N635" s="1">
        <f t="shared" si="63"/>
        <v>5</v>
      </c>
      <c r="O635" s="8">
        <f t="shared" si="64"/>
        <v>79088</v>
      </c>
      <c r="P635" s="9">
        <f t="shared" si="65"/>
        <v>79088</v>
      </c>
      <c r="Q635" s="10">
        <f t="shared" si="66"/>
        <v>32432.940788904016</v>
      </c>
      <c r="R635" s="11">
        <f t="shared" si="67"/>
        <v>41.008674879759276</v>
      </c>
      <c r="S635" s="12">
        <f t="shared" si="68"/>
        <v>58.991325120240724</v>
      </c>
      <c r="T635" s="37" t="str">
        <f t="shared" si="69"/>
        <v>BAJO</v>
      </c>
    </row>
    <row r="636" spans="2:20">
      <c r="B636" s="27">
        <v>627</v>
      </c>
      <c r="C636" s="33" t="s">
        <v>670</v>
      </c>
      <c r="D636" s="32" t="s">
        <v>38</v>
      </c>
      <c r="E636" s="32">
        <v>1</v>
      </c>
      <c r="F636" s="69"/>
      <c r="G636" s="69">
        <v>997169</v>
      </c>
      <c r="H636" s="40">
        <v>955281.64260000002</v>
      </c>
      <c r="I636" s="7"/>
      <c r="J636" s="7"/>
      <c r="K636" s="7"/>
      <c r="L636" s="7"/>
      <c r="M636" s="28"/>
      <c r="N636" s="1">
        <f t="shared" si="63"/>
        <v>2</v>
      </c>
      <c r="O636" s="8">
        <f t="shared" si="64"/>
        <v>976225</v>
      </c>
      <c r="P636" s="9">
        <f t="shared" si="65"/>
        <v>976225</v>
      </c>
      <c r="Q636" s="10">
        <f t="shared" si="66"/>
        <v>20943.678699999989</v>
      </c>
      <c r="R636" s="11">
        <f t="shared" si="67"/>
        <v>2.1453741401828461</v>
      </c>
      <c r="S636" s="12">
        <f t="shared" si="68"/>
        <v>97.854625859817148</v>
      </c>
      <c r="T636" s="37" t="str">
        <f t="shared" si="69"/>
        <v>ALTO</v>
      </c>
    </row>
    <row r="637" spans="2:20">
      <c r="B637" s="27">
        <v>628</v>
      </c>
      <c r="C637" s="33" t="s">
        <v>671</v>
      </c>
      <c r="D637" s="32" t="s">
        <v>38</v>
      </c>
      <c r="E637" s="32">
        <v>1</v>
      </c>
      <c r="F637" s="69"/>
      <c r="G637" s="69">
        <v>2244874</v>
      </c>
      <c r="H637" s="40">
        <v>1773897.3996000001</v>
      </c>
      <c r="I637" s="7">
        <v>1302920</v>
      </c>
      <c r="J637" s="7">
        <v>910400</v>
      </c>
      <c r="K637" s="7">
        <v>896368</v>
      </c>
      <c r="L637" s="7"/>
      <c r="M637" s="28"/>
      <c r="N637" s="1">
        <f t="shared" si="63"/>
        <v>5</v>
      </c>
      <c r="O637" s="8">
        <f t="shared" si="64"/>
        <v>1425692</v>
      </c>
      <c r="P637" s="9">
        <f t="shared" si="65"/>
        <v>1425692</v>
      </c>
      <c r="Q637" s="10">
        <f t="shared" si="66"/>
        <v>520209.35317591578</v>
      </c>
      <c r="R637" s="11">
        <f t="shared" si="67"/>
        <v>36.488200338917224</v>
      </c>
      <c r="S637" s="12">
        <f t="shared" si="68"/>
        <v>63.511799661082776</v>
      </c>
      <c r="T637" s="37" t="str">
        <f t="shared" si="69"/>
        <v>BAJO</v>
      </c>
    </row>
    <row r="638" spans="2:20" ht="30">
      <c r="B638" s="27">
        <v>629</v>
      </c>
      <c r="C638" s="31" t="s">
        <v>672</v>
      </c>
      <c r="D638" s="32" t="s">
        <v>38</v>
      </c>
      <c r="E638" s="32">
        <v>1</v>
      </c>
      <c r="F638" s="69"/>
      <c r="G638" s="69">
        <v>29359</v>
      </c>
      <c r="H638" s="40">
        <v>23028.651600000001</v>
      </c>
      <c r="I638" s="7">
        <v>16699</v>
      </c>
      <c r="J638" s="7">
        <v>10900</v>
      </c>
      <c r="K638" s="7">
        <v>10768</v>
      </c>
      <c r="L638" s="7"/>
      <c r="M638" s="28"/>
      <c r="N638" s="1">
        <f t="shared" si="63"/>
        <v>5</v>
      </c>
      <c r="O638" s="8">
        <f t="shared" si="64"/>
        <v>18151</v>
      </c>
      <c r="P638" s="9">
        <f t="shared" si="65"/>
        <v>18151</v>
      </c>
      <c r="Q638" s="10">
        <f t="shared" si="66"/>
        <v>7191.7277911042529</v>
      </c>
      <c r="R638" s="11">
        <f t="shared" si="67"/>
        <v>39.621661567430181</v>
      </c>
      <c r="S638" s="12">
        <f t="shared" si="68"/>
        <v>60.378338432569819</v>
      </c>
      <c r="T638" s="37" t="str">
        <f t="shared" si="69"/>
        <v>BAJO</v>
      </c>
    </row>
    <row r="639" spans="2:20">
      <c r="B639" s="27">
        <v>630</v>
      </c>
      <c r="C639" s="33" t="s">
        <v>673</v>
      </c>
      <c r="D639" s="32" t="s">
        <v>38</v>
      </c>
      <c r="E639" s="32">
        <v>1</v>
      </c>
      <c r="F639" s="69"/>
      <c r="G639" s="69">
        <v>10893095</v>
      </c>
      <c r="H639" s="40">
        <v>9172736.5152000003</v>
      </c>
      <c r="I639" s="7">
        <v>7452379</v>
      </c>
      <c r="J639" s="7">
        <v>7411600</v>
      </c>
      <c r="K639" s="7"/>
      <c r="L639" s="7"/>
      <c r="M639" s="28"/>
      <c r="N639" s="1">
        <f t="shared" si="63"/>
        <v>4</v>
      </c>
      <c r="O639" s="8">
        <f t="shared" si="64"/>
        <v>8732453</v>
      </c>
      <c r="P639" s="9">
        <f t="shared" si="65"/>
        <v>8732453</v>
      </c>
      <c r="Q639" s="10">
        <f t="shared" si="66"/>
        <v>1435745.9314764964</v>
      </c>
      <c r="R639" s="11">
        <f t="shared" si="67"/>
        <v>16.441496237958525</v>
      </c>
      <c r="S639" s="12">
        <f t="shared" si="68"/>
        <v>83.558503762041482</v>
      </c>
      <c r="T639" s="37" t="str">
        <f t="shared" si="69"/>
        <v>ALTO</v>
      </c>
    </row>
    <row r="640" spans="2:20" ht="35.25" customHeight="1">
      <c r="B640" s="27">
        <v>631</v>
      </c>
      <c r="C640" s="33" t="s">
        <v>674</v>
      </c>
      <c r="D640" s="32" t="s">
        <v>38</v>
      </c>
      <c r="E640" s="32">
        <v>1</v>
      </c>
      <c r="F640" s="69"/>
      <c r="G640" s="69">
        <v>16014</v>
      </c>
      <c r="H640" s="40">
        <v>12661.221</v>
      </c>
      <c r="I640" s="7">
        <v>9308</v>
      </c>
      <c r="J640" s="7">
        <v>6400</v>
      </c>
      <c r="K640" s="7">
        <v>6302</v>
      </c>
      <c r="L640" s="7"/>
      <c r="M640" s="28"/>
      <c r="N640" s="1">
        <f t="shared" si="63"/>
        <v>5</v>
      </c>
      <c r="O640" s="8">
        <f t="shared" si="64"/>
        <v>10137</v>
      </c>
      <c r="P640" s="9">
        <f t="shared" si="65"/>
        <v>10137</v>
      </c>
      <c r="Q640" s="10">
        <f t="shared" si="66"/>
        <v>3748.8786495983782</v>
      </c>
      <c r="R640" s="11">
        <f t="shared" si="67"/>
        <v>36.982131297211978</v>
      </c>
      <c r="S640" s="12">
        <f t="shared" si="68"/>
        <v>63.017868702788022</v>
      </c>
      <c r="T640" s="37" t="str">
        <f t="shared" si="69"/>
        <v>BAJO</v>
      </c>
    </row>
    <row r="641" spans="2:20">
      <c r="B641" s="27">
        <v>632</v>
      </c>
      <c r="C641" s="33" t="s">
        <v>675</v>
      </c>
      <c r="D641" s="32" t="s">
        <v>38</v>
      </c>
      <c r="E641" s="32">
        <v>1</v>
      </c>
      <c r="F641" s="69"/>
      <c r="G641" s="69">
        <v>905821</v>
      </c>
      <c r="H641" s="40">
        <v>636773.01300000004</v>
      </c>
      <c r="I641" s="7">
        <v>467725</v>
      </c>
      <c r="J641" s="7">
        <v>340500</v>
      </c>
      <c r="K641" s="7">
        <v>344862</v>
      </c>
      <c r="L641" s="7"/>
      <c r="M641" s="28"/>
      <c r="N641" s="1">
        <f t="shared" si="63"/>
        <v>5</v>
      </c>
      <c r="O641" s="8">
        <f t="shared" si="64"/>
        <v>539136</v>
      </c>
      <c r="P641" s="9">
        <f t="shared" si="65"/>
        <v>539136</v>
      </c>
      <c r="Q641" s="10">
        <f t="shared" si="66"/>
        <v>212738.83238626484</v>
      </c>
      <c r="R641" s="11">
        <f t="shared" si="67"/>
        <v>39.459214815234901</v>
      </c>
      <c r="S641" s="12">
        <f t="shared" si="68"/>
        <v>60.540785184765099</v>
      </c>
      <c r="T641" s="37" t="str">
        <f t="shared" si="69"/>
        <v>BAJO</v>
      </c>
    </row>
    <row r="642" spans="2:20">
      <c r="B642" s="27">
        <v>633</v>
      </c>
      <c r="C642" s="33" t="s">
        <v>676</v>
      </c>
      <c r="D642" s="32" t="s">
        <v>38</v>
      </c>
      <c r="E642" s="32">
        <v>1</v>
      </c>
      <c r="F642" s="69"/>
      <c r="G642" s="69">
        <v>355983</v>
      </c>
      <c r="H642" s="40">
        <v>281328.17940000002</v>
      </c>
      <c r="I642" s="7">
        <v>206673</v>
      </c>
      <c r="J642" s="7">
        <v>136100</v>
      </c>
      <c r="K642" s="7">
        <v>213839</v>
      </c>
      <c r="L642" s="7"/>
      <c r="M642" s="28"/>
      <c r="N642" s="1">
        <f t="shared" si="63"/>
        <v>5</v>
      </c>
      <c r="O642" s="8">
        <f t="shared" si="64"/>
        <v>238785</v>
      </c>
      <c r="P642" s="9">
        <f t="shared" si="65"/>
        <v>238785</v>
      </c>
      <c r="Q642" s="10">
        <f t="shared" si="66"/>
        <v>74488.906559027513</v>
      </c>
      <c r="R642" s="11">
        <f t="shared" si="67"/>
        <v>31.19496892980192</v>
      </c>
      <c r="S642" s="12">
        <f t="shared" si="68"/>
        <v>68.805031070198083</v>
      </c>
      <c r="T642" s="37" t="str">
        <f t="shared" si="69"/>
        <v>BAJO</v>
      </c>
    </row>
    <row r="643" spans="2:20">
      <c r="B643" s="27">
        <v>634</v>
      </c>
      <c r="C643" s="33" t="s">
        <v>677</v>
      </c>
      <c r="D643" s="32" t="s">
        <v>88</v>
      </c>
      <c r="E643" s="32">
        <v>1</v>
      </c>
      <c r="F643" s="69"/>
      <c r="G643" s="69">
        <v>42432</v>
      </c>
      <c r="H643" s="40">
        <v>33230.0334</v>
      </c>
      <c r="I643" s="7">
        <v>24028</v>
      </c>
      <c r="J643" s="7">
        <v>16300</v>
      </c>
      <c r="K643" s="7">
        <v>10560</v>
      </c>
      <c r="L643" s="7">
        <v>14760</v>
      </c>
      <c r="M643" s="28"/>
      <c r="N643" s="1">
        <f t="shared" si="63"/>
        <v>6</v>
      </c>
      <c r="O643" s="8">
        <f t="shared" si="64"/>
        <v>23552</v>
      </c>
      <c r="P643" s="9">
        <f t="shared" si="65"/>
        <v>23552</v>
      </c>
      <c r="Q643" s="10">
        <f t="shared" si="66"/>
        <v>11173.093706511556</v>
      </c>
      <c r="R643" s="11">
        <f t="shared" si="67"/>
        <v>47.440105751153006</v>
      </c>
      <c r="S643" s="12">
        <f t="shared" si="68"/>
        <v>52.559894248846994</v>
      </c>
      <c r="T643" s="37" t="str">
        <f t="shared" si="69"/>
        <v>BAJO</v>
      </c>
    </row>
    <row r="644" spans="2:20">
      <c r="B644" s="27">
        <v>635</v>
      </c>
      <c r="C644" s="33" t="s">
        <v>678</v>
      </c>
      <c r="D644" s="32" t="s">
        <v>38</v>
      </c>
      <c r="E644" s="32">
        <v>1</v>
      </c>
      <c r="F644" s="69"/>
      <c r="G644" s="69">
        <v>215671</v>
      </c>
      <c r="H644" s="40">
        <v>170427.85440000001</v>
      </c>
      <c r="I644" s="7">
        <v>125185</v>
      </c>
      <c r="J644" s="7">
        <v>87000</v>
      </c>
      <c r="K644" s="7">
        <v>99000</v>
      </c>
      <c r="L644" s="7"/>
      <c r="M644" s="28"/>
      <c r="N644" s="1">
        <f t="shared" si="63"/>
        <v>5</v>
      </c>
      <c r="O644" s="8">
        <f t="shared" si="64"/>
        <v>139457</v>
      </c>
      <c r="P644" s="9">
        <f t="shared" si="65"/>
        <v>139457</v>
      </c>
      <c r="Q644" s="10">
        <f t="shared" si="66"/>
        <v>47665.424156307476</v>
      </c>
      <c r="R644" s="11">
        <f t="shared" si="67"/>
        <v>34.179298390405265</v>
      </c>
      <c r="S644" s="12">
        <f t="shared" si="68"/>
        <v>65.820701609594735</v>
      </c>
      <c r="T644" s="37" t="str">
        <f t="shared" si="69"/>
        <v>BAJO</v>
      </c>
    </row>
    <row r="645" spans="2:20">
      <c r="B645" s="27">
        <v>636</v>
      </c>
      <c r="C645" s="33" t="s">
        <v>679</v>
      </c>
      <c r="D645" s="32" t="s">
        <v>38</v>
      </c>
      <c r="E645" s="32">
        <v>1</v>
      </c>
      <c r="F645" s="69"/>
      <c r="G645" s="69">
        <v>151487</v>
      </c>
      <c r="H645" s="40">
        <v>119742.42359999999</v>
      </c>
      <c r="I645" s="7">
        <v>87997</v>
      </c>
      <c r="J645" s="7">
        <v>57700</v>
      </c>
      <c r="K645" s="7">
        <v>41353</v>
      </c>
      <c r="L645" s="7"/>
      <c r="M645" s="28"/>
      <c r="N645" s="1">
        <f t="shared" si="63"/>
        <v>5</v>
      </c>
      <c r="O645" s="8">
        <f t="shared" si="64"/>
        <v>91656</v>
      </c>
      <c r="P645" s="9">
        <f t="shared" si="65"/>
        <v>91656</v>
      </c>
      <c r="Q645" s="10">
        <f t="shared" si="66"/>
        <v>40163.131794152192</v>
      </c>
      <c r="R645" s="11">
        <f t="shared" si="67"/>
        <v>43.819424581208203</v>
      </c>
      <c r="S645" s="12">
        <f t="shared" si="68"/>
        <v>56.180575418791797</v>
      </c>
      <c r="T645" s="37" t="str">
        <f t="shared" si="69"/>
        <v>BAJO</v>
      </c>
    </row>
    <row r="646" spans="2:20">
      <c r="B646" s="27">
        <v>637</v>
      </c>
      <c r="C646" s="33" t="s">
        <v>680</v>
      </c>
      <c r="D646" s="32" t="s">
        <v>38</v>
      </c>
      <c r="E646" s="32">
        <v>1</v>
      </c>
      <c r="F646" s="69"/>
      <c r="G646" s="69">
        <v>384102</v>
      </c>
      <c r="H646" s="40">
        <v>303544.92959999997</v>
      </c>
      <c r="I646" s="7">
        <v>222988</v>
      </c>
      <c r="J646" s="7">
        <v>147000</v>
      </c>
      <c r="K646" s="7">
        <v>21503</v>
      </c>
      <c r="L646" s="7"/>
      <c r="M646" s="28"/>
      <c r="N646" s="1">
        <f t="shared" si="63"/>
        <v>5</v>
      </c>
      <c r="O646" s="8">
        <f t="shared" si="64"/>
        <v>215828</v>
      </c>
      <c r="P646" s="9">
        <f t="shared" si="65"/>
        <v>215828</v>
      </c>
      <c r="Q646" s="10">
        <f t="shared" si="66"/>
        <v>125348.44524172934</v>
      </c>
      <c r="R646" s="11">
        <f t="shared" si="67"/>
        <v>58.077934856334366</v>
      </c>
      <c r="S646" s="12">
        <f t="shared" si="68"/>
        <v>41.922065143665634</v>
      </c>
      <c r="T646" s="37" t="str">
        <f t="shared" si="69"/>
        <v>BAJO</v>
      </c>
    </row>
    <row r="647" spans="2:20">
      <c r="B647" s="27">
        <v>638</v>
      </c>
      <c r="C647" s="33" t="s">
        <v>681</v>
      </c>
      <c r="D647" s="32" t="s">
        <v>38</v>
      </c>
      <c r="E647" s="32">
        <v>1</v>
      </c>
      <c r="F647" s="69"/>
      <c r="G647" s="69">
        <v>10155</v>
      </c>
      <c r="H647" s="40">
        <v>8070.7439999999997</v>
      </c>
      <c r="I647" s="7">
        <v>5987</v>
      </c>
      <c r="J647" s="7">
        <v>3900</v>
      </c>
      <c r="K647" s="7">
        <v>3900</v>
      </c>
      <c r="L647" s="7"/>
      <c r="M647" s="28"/>
      <c r="N647" s="1">
        <f t="shared" si="63"/>
        <v>5</v>
      </c>
      <c r="O647" s="8">
        <f t="shared" si="64"/>
        <v>6403</v>
      </c>
      <c r="P647" s="9">
        <f t="shared" si="65"/>
        <v>6403</v>
      </c>
      <c r="Q647" s="10">
        <f t="shared" si="66"/>
        <v>2431.5405417812308</v>
      </c>
      <c r="R647" s="11">
        <f t="shared" si="67"/>
        <v>37.975020174624873</v>
      </c>
      <c r="S647" s="12">
        <f t="shared" si="68"/>
        <v>62.024979825375127</v>
      </c>
      <c r="T647" s="37" t="str">
        <f t="shared" si="69"/>
        <v>BAJO</v>
      </c>
    </row>
    <row r="648" spans="2:20" ht="30">
      <c r="B648" s="27">
        <v>639</v>
      </c>
      <c r="C648" s="31" t="s">
        <v>682</v>
      </c>
      <c r="D648" s="32" t="s">
        <v>38</v>
      </c>
      <c r="E648" s="32">
        <v>1</v>
      </c>
      <c r="F648" s="69"/>
      <c r="G648" s="69">
        <v>590793</v>
      </c>
      <c r="H648" s="40">
        <v>466872.26699999999</v>
      </c>
      <c r="I648" s="7">
        <v>342951</v>
      </c>
      <c r="J648" s="7">
        <v>227800</v>
      </c>
      <c r="K648" s="7">
        <v>303986</v>
      </c>
      <c r="L648" s="7"/>
      <c r="M648" s="28"/>
      <c r="N648" s="1">
        <f t="shared" si="63"/>
        <v>5</v>
      </c>
      <c r="O648" s="8">
        <f t="shared" si="64"/>
        <v>386480</v>
      </c>
      <c r="P648" s="9">
        <f t="shared" si="65"/>
        <v>386480</v>
      </c>
      <c r="Q648" s="10">
        <f t="shared" si="66"/>
        <v>128129.69588535781</v>
      </c>
      <c r="R648" s="11">
        <f t="shared" si="67"/>
        <v>33.152995209417774</v>
      </c>
      <c r="S648" s="12">
        <f t="shared" si="68"/>
        <v>66.847004790582218</v>
      </c>
      <c r="T648" s="37" t="str">
        <f t="shared" si="69"/>
        <v>BAJO</v>
      </c>
    </row>
    <row r="649" spans="2:20">
      <c r="B649" s="27">
        <v>640</v>
      </c>
      <c r="C649" s="33" t="s">
        <v>683</v>
      </c>
      <c r="D649" s="32" t="s">
        <v>38</v>
      </c>
      <c r="E649" s="32">
        <v>1</v>
      </c>
      <c r="F649" s="69"/>
      <c r="G649" s="69">
        <v>740025</v>
      </c>
      <c r="H649" s="40">
        <v>555211.19400000002</v>
      </c>
      <c r="I649" s="7">
        <v>370397</v>
      </c>
      <c r="J649" s="7">
        <v>243800</v>
      </c>
      <c r="K649" s="7"/>
      <c r="L649" s="7"/>
      <c r="M649" s="28"/>
      <c r="N649" s="1">
        <f t="shared" si="63"/>
        <v>4</v>
      </c>
      <c r="O649" s="8">
        <f t="shared" si="64"/>
        <v>477358</v>
      </c>
      <c r="P649" s="9">
        <f t="shared" si="65"/>
        <v>477358</v>
      </c>
      <c r="Q649" s="10">
        <f t="shared" si="66"/>
        <v>187779.83623757714</v>
      </c>
      <c r="R649" s="11">
        <f t="shared" si="67"/>
        <v>39.337318372704999</v>
      </c>
      <c r="S649" s="12">
        <f t="shared" si="68"/>
        <v>60.662681627295001</v>
      </c>
      <c r="T649" s="37" t="str">
        <f t="shared" si="69"/>
        <v>BAJO</v>
      </c>
    </row>
    <row r="650" spans="2:20" ht="39" customHeight="1">
      <c r="B650" s="27">
        <v>641</v>
      </c>
      <c r="C650" s="33" t="s">
        <v>684</v>
      </c>
      <c r="D650" s="32" t="s">
        <v>88</v>
      </c>
      <c r="E650" s="32">
        <v>1</v>
      </c>
      <c r="F650" s="69"/>
      <c r="G650" s="69">
        <v>27719</v>
      </c>
      <c r="H650" s="40">
        <v>21941.611199999999</v>
      </c>
      <c r="I650" s="7">
        <v>16165</v>
      </c>
      <c r="J650" s="7">
        <v>9500</v>
      </c>
      <c r="K650" s="7">
        <v>9380</v>
      </c>
      <c r="L650" s="7"/>
      <c r="M650" s="28"/>
      <c r="N650" s="1">
        <f t="shared" ref="N650:N713" si="70">COUNT(F650:M650)</f>
        <v>5</v>
      </c>
      <c r="O650" s="8">
        <f t="shared" ref="O650:O713" si="71">IFERROR(ROUND(AVERAGE(F650:M650),0),0)</f>
        <v>16941</v>
      </c>
      <c r="P650" s="9">
        <f t="shared" ref="P650:P713" si="72">IFERROR(ROUND(+O650*E650,0),0)</f>
        <v>16941</v>
      </c>
      <c r="Q650" s="10">
        <f t="shared" ref="Q650:Q713" si="73">IFERROR(STDEVP(F650:M650),0)</f>
        <v>7131.7708081352775</v>
      </c>
      <c r="R650" s="11">
        <f t="shared" ref="R650:R713" si="74">IFERROR(Q650/O650*100,0)</f>
        <v>42.097696760139762</v>
      </c>
      <c r="S650" s="12">
        <f t="shared" ref="S650:S713" si="75">IFERROR(100-R650,0)</f>
        <v>57.902303239860238</v>
      </c>
      <c r="T650" s="37" t="str">
        <f t="shared" ref="T650:T713" si="76">IF(S650&gt;70,"ALTO","BAJO")</f>
        <v>BAJO</v>
      </c>
    </row>
    <row r="651" spans="2:20">
      <c r="B651" s="27">
        <v>642</v>
      </c>
      <c r="C651" s="33" t="s">
        <v>685</v>
      </c>
      <c r="D651" s="32" t="s">
        <v>88</v>
      </c>
      <c r="E651" s="32">
        <v>1</v>
      </c>
      <c r="F651" s="69"/>
      <c r="G651" s="69">
        <v>26117</v>
      </c>
      <c r="H651" s="40">
        <v>20664.386999999999</v>
      </c>
      <c r="I651" s="7">
        <v>15211</v>
      </c>
      <c r="J651" s="7">
        <v>10100</v>
      </c>
      <c r="K651" s="7">
        <v>9975</v>
      </c>
      <c r="L651" s="7"/>
      <c r="M651" s="7">
        <v>59262</v>
      </c>
      <c r="N651" s="1">
        <f t="shared" si="70"/>
        <v>6</v>
      </c>
      <c r="O651" s="8">
        <f t="shared" si="71"/>
        <v>23555</v>
      </c>
      <c r="P651" s="9">
        <f t="shared" si="72"/>
        <v>23555</v>
      </c>
      <c r="Q651" s="10">
        <f t="shared" si="73"/>
        <v>16955.751715632963</v>
      </c>
      <c r="R651" s="11">
        <f t="shared" si="74"/>
        <v>71.983662558407829</v>
      </c>
      <c r="S651" s="12">
        <f t="shared" si="75"/>
        <v>28.016337441592171</v>
      </c>
      <c r="T651" s="37" t="str">
        <f t="shared" si="76"/>
        <v>BAJO</v>
      </c>
    </row>
    <row r="652" spans="2:20">
      <c r="B652" s="27">
        <v>643</v>
      </c>
      <c r="C652" s="33" t="s">
        <v>686</v>
      </c>
      <c r="D652" s="32" t="s">
        <v>38</v>
      </c>
      <c r="E652" s="32">
        <v>1</v>
      </c>
      <c r="F652" s="69"/>
      <c r="G652" s="69">
        <v>10720</v>
      </c>
      <c r="H652" s="40">
        <v>8495.52</v>
      </c>
      <c r="I652" s="7">
        <v>6272</v>
      </c>
      <c r="J652" s="7">
        <v>4400</v>
      </c>
      <c r="K652" s="7">
        <v>4416</v>
      </c>
      <c r="L652" s="7"/>
      <c r="M652" s="28"/>
      <c r="N652" s="1">
        <f t="shared" si="70"/>
        <v>5</v>
      </c>
      <c r="O652" s="8">
        <f t="shared" si="71"/>
        <v>6861</v>
      </c>
      <c r="P652" s="9">
        <f t="shared" si="72"/>
        <v>6861</v>
      </c>
      <c r="Q652" s="10">
        <f t="shared" si="73"/>
        <v>2447.2434775608235</v>
      </c>
      <c r="R652" s="11">
        <f t="shared" si="74"/>
        <v>35.668903622807512</v>
      </c>
      <c r="S652" s="12">
        <f t="shared" si="75"/>
        <v>64.331096377192495</v>
      </c>
      <c r="T652" s="37" t="str">
        <f t="shared" si="76"/>
        <v>BAJO</v>
      </c>
    </row>
    <row r="653" spans="2:20">
      <c r="B653" s="27">
        <v>644</v>
      </c>
      <c r="C653" s="33" t="s">
        <v>687</v>
      </c>
      <c r="D653" s="32" t="s">
        <v>38</v>
      </c>
      <c r="E653" s="32">
        <v>1</v>
      </c>
      <c r="F653" s="69"/>
      <c r="G653" s="69">
        <v>11743684</v>
      </c>
      <c r="H653" s="40">
        <v>9460162.1610000003</v>
      </c>
      <c r="I653" s="7">
        <v>7176640</v>
      </c>
      <c r="J653" s="7">
        <v>4683000</v>
      </c>
      <c r="K653" s="7">
        <v>4610726</v>
      </c>
      <c r="L653" s="7"/>
      <c r="M653" s="28"/>
      <c r="N653" s="1">
        <f t="shared" si="70"/>
        <v>5</v>
      </c>
      <c r="O653" s="8">
        <f t="shared" si="71"/>
        <v>7534842</v>
      </c>
      <c r="P653" s="9">
        <f t="shared" si="72"/>
        <v>7534842</v>
      </c>
      <c r="Q653" s="10">
        <f t="shared" si="73"/>
        <v>2765247.7122507542</v>
      </c>
      <c r="R653" s="11">
        <f t="shared" si="74"/>
        <v>36.69947839982251</v>
      </c>
      <c r="S653" s="12">
        <f t="shared" si="75"/>
        <v>63.30052160017749</v>
      </c>
      <c r="T653" s="37" t="str">
        <f t="shared" si="76"/>
        <v>BAJO</v>
      </c>
    </row>
    <row r="654" spans="2:20">
      <c r="B654" s="27">
        <v>645</v>
      </c>
      <c r="C654" s="33" t="s">
        <v>688</v>
      </c>
      <c r="D654" s="32" t="s">
        <v>38</v>
      </c>
      <c r="E654" s="32">
        <v>1</v>
      </c>
      <c r="F654" s="69"/>
      <c r="G654" s="69">
        <v>136007</v>
      </c>
      <c r="H654" s="40">
        <v>114848.811</v>
      </c>
      <c r="I654" s="7">
        <v>93691</v>
      </c>
      <c r="J654" s="7">
        <v>64100</v>
      </c>
      <c r="K654" s="7">
        <v>63187</v>
      </c>
      <c r="L654" s="7"/>
      <c r="M654" s="28"/>
      <c r="N654" s="1">
        <f t="shared" si="70"/>
        <v>5</v>
      </c>
      <c r="O654" s="8">
        <f t="shared" si="71"/>
        <v>94367</v>
      </c>
      <c r="P654" s="9">
        <f t="shared" si="72"/>
        <v>94367</v>
      </c>
      <c r="Q654" s="10">
        <f t="shared" si="73"/>
        <v>28432.850179174708</v>
      </c>
      <c r="R654" s="11">
        <f t="shared" si="74"/>
        <v>30.130077441451679</v>
      </c>
      <c r="S654" s="12">
        <f t="shared" si="75"/>
        <v>69.869922558548325</v>
      </c>
      <c r="T654" s="37" t="str">
        <f t="shared" si="76"/>
        <v>BAJO</v>
      </c>
    </row>
    <row r="655" spans="2:20">
      <c r="B655" s="27">
        <v>646</v>
      </c>
      <c r="C655" s="33" t="s">
        <v>689</v>
      </c>
      <c r="D655" s="32" t="s">
        <v>38</v>
      </c>
      <c r="E655" s="32">
        <v>1</v>
      </c>
      <c r="F655" s="69"/>
      <c r="G655" s="69">
        <v>171075</v>
      </c>
      <c r="H655" s="40">
        <v>135193.65059999999</v>
      </c>
      <c r="I655" s="7">
        <v>99313</v>
      </c>
      <c r="J655" s="7">
        <v>64600</v>
      </c>
      <c r="K655" s="7">
        <v>63641</v>
      </c>
      <c r="L655" s="7"/>
      <c r="M655" s="28"/>
      <c r="N655" s="1">
        <f t="shared" si="70"/>
        <v>5</v>
      </c>
      <c r="O655" s="8">
        <f t="shared" si="71"/>
        <v>106765</v>
      </c>
      <c r="P655" s="9">
        <f t="shared" si="72"/>
        <v>106765</v>
      </c>
      <c r="Q655" s="10">
        <f t="shared" si="73"/>
        <v>41562.153887480221</v>
      </c>
      <c r="R655" s="11">
        <f t="shared" si="74"/>
        <v>38.928631936945834</v>
      </c>
      <c r="S655" s="12">
        <f t="shared" si="75"/>
        <v>61.071368063054166</v>
      </c>
      <c r="T655" s="37" t="str">
        <f t="shared" si="76"/>
        <v>BAJO</v>
      </c>
    </row>
    <row r="656" spans="2:20">
      <c r="B656" s="27">
        <v>647</v>
      </c>
      <c r="C656" s="33" t="s">
        <v>690</v>
      </c>
      <c r="D656" s="32" t="s">
        <v>38</v>
      </c>
      <c r="E656" s="32">
        <v>1</v>
      </c>
      <c r="F656" s="69"/>
      <c r="G656" s="69">
        <v>788037</v>
      </c>
      <c r="H656" s="40">
        <v>622738.02780000004</v>
      </c>
      <c r="I656" s="7">
        <v>457439</v>
      </c>
      <c r="J656" s="7">
        <v>258400</v>
      </c>
      <c r="K656" s="7">
        <v>254470</v>
      </c>
      <c r="L656" s="7"/>
      <c r="M656" s="28"/>
      <c r="N656" s="1">
        <f t="shared" si="70"/>
        <v>5</v>
      </c>
      <c r="O656" s="8">
        <f t="shared" si="71"/>
        <v>476217</v>
      </c>
      <c r="P656" s="9">
        <f t="shared" si="72"/>
        <v>476217</v>
      </c>
      <c r="Q656" s="10">
        <f t="shared" si="73"/>
        <v>207686.64606535449</v>
      </c>
      <c r="R656" s="11">
        <f t="shared" si="74"/>
        <v>43.611766498330482</v>
      </c>
      <c r="S656" s="12">
        <f t="shared" si="75"/>
        <v>56.388233501669518</v>
      </c>
      <c r="T656" s="37" t="str">
        <f t="shared" si="76"/>
        <v>BAJO</v>
      </c>
    </row>
    <row r="657" spans="2:20">
      <c r="B657" s="27">
        <v>648</v>
      </c>
      <c r="C657" s="33" t="s">
        <v>691</v>
      </c>
      <c r="D657" s="32" t="s">
        <v>38</v>
      </c>
      <c r="E657" s="32">
        <v>1</v>
      </c>
      <c r="F657" s="69"/>
      <c r="G657" s="69">
        <v>144778</v>
      </c>
      <c r="H657" s="40">
        <v>113393.9532</v>
      </c>
      <c r="I657" s="7">
        <v>82010</v>
      </c>
      <c r="J657" s="7">
        <v>55300</v>
      </c>
      <c r="K657" s="7">
        <v>54454</v>
      </c>
      <c r="L657" s="7"/>
      <c r="M657" s="28"/>
      <c r="N657" s="1">
        <f t="shared" si="70"/>
        <v>5</v>
      </c>
      <c r="O657" s="8">
        <f t="shared" si="71"/>
        <v>89987</v>
      </c>
      <c r="P657" s="9">
        <f t="shared" si="72"/>
        <v>89987</v>
      </c>
      <c r="Q657" s="10">
        <f t="shared" si="73"/>
        <v>34869.338181058942</v>
      </c>
      <c r="R657" s="11">
        <f t="shared" si="74"/>
        <v>38.749306212073904</v>
      </c>
      <c r="S657" s="12">
        <f t="shared" si="75"/>
        <v>61.250693787926096</v>
      </c>
      <c r="T657" s="37" t="str">
        <f t="shared" si="76"/>
        <v>BAJO</v>
      </c>
    </row>
    <row r="658" spans="2:20" ht="30">
      <c r="B658" s="27">
        <v>649</v>
      </c>
      <c r="C658" s="31" t="s">
        <v>692</v>
      </c>
      <c r="D658" s="32" t="s">
        <v>38</v>
      </c>
      <c r="E658" s="32">
        <v>1</v>
      </c>
      <c r="F658" s="69"/>
      <c r="G658" s="69">
        <v>17343241.560000002</v>
      </c>
      <c r="H658" s="40">
        <v>16058557.243799999</v>
      </c>
      <c r="I658" s="7">
        <v>11794751</v>
      </c>
      <c r="J658" s="7">
        <v>9125800</v>
      </c>
      <c r="K658" s="7">
        <v>8984828</v>
      </c>
      <c r="L658" s="7"/>
      <c r="M658" s="28"/>
      <c r="N658" s="1">
        <f t="shared" si="70"/>
        <v>5</v>
      </c>
      <c r="O658" s="8">
        <f t="shared" si="71"/>
        <v>12661436</v>
      </c>
      <c r="P658" s="9">
        <f t="shared" si="72"/>
        <v>12661436</v>
      </c>
      <c r="Q658" s="10">
        <f t="shared" si="73"/>
        <v>3470707.341338601</v>
      </c>
      <c r="R658" s="11">
        <f t="shared" si="74"/>
        <v>27.411640680714267</v>
      </c>
      <c r="S658" s="12">
        <f t="shared" si="75"/>
        <v>72.588359319285729</v>
      </c>
      <c r="T658" s="37" t="str">
        <f t="shared" si="76"/>
        <v>ALTO</v>
      </c>
    </row>
    <row r="659" spans="2:20">
      <c r="B659" s="27">
        <v>650</v>
      </c>
      <c r="C659" s="33" t="s">
        <v>693</v>
      </c>
      <c r="D659" s="32" t="s">
        <v>38</v>
      </c>
      <c r="E659" s="32">
        <v>1</v>
      </c>
      <c r="F659" s="69"/>
      <c r="G659" s="69">
        <v>138247.56</v>
      </c>
      <c r="H659" s="40">
        <v>128007.213</v>
      </c>
      <c r="I659" s="7">
        <v>94034</v>
      </c>
      <c r="J659" s="7">
        <v>84900</v>
      </c>
      <c r="K659" s="7">
        <v>94962</v>
      </c>
      <c r="L659" s="7"/>
      <c r="M659" s="28"/>
      <c r="N659" s="1">
        <f t="shared" si="70"/>
        <v>5</v>
      </c>
      <c r="O659" s="8">
        <f t="shared" si="71"/>
        <v>108030</v>
      </c>
      <c r="P659" s="9">
        <f t="shared" si="72"/>
        <v>108030</v>
      </c>
      <c r="Q659" s="10">
        <f t="shared" si="73"/>
        <v>21042.088829208271</v>
      </c>
      <c r="R659" s="11">
        <f t="shared" si="74"/>
        <v>19.478005025648681</v>
      </c>
      <c r="S659" s="12">
        <f t="shared" si="75"/>
        <v>80.521994974351315</v>
      </c>
      <c r="T659" s="37" t="str">
        <f t="shared" si="76"/>
        <v>ALTO</v>
      </c>
    </row>
    <row r="660" spans="2:20" ht="37.5" customHeight="1">
      <c r="B660" s="27">
        <v>651</v>
      </c>
      <c r="C660" s="33" t="s">
        <v>694</v>
      </c>
      <c r="D660" s="32" t="s">
        <v>38</v>
      </c>
      <c r="E660" s="32">
        <v>1</v>
      </c>
      <c r="F660" s="69"/>
      <c r="G660" s="69">
        <v>1853</v>
      </c>
      <c r="H660" s="40">
        <v>1480.9236000000001</v>
      </c>
      <c r="I660" s="7">
        <v>1109</v>
      </c>
      <c r="J660" s="7">
        <v>400</v>
      </c>
      <c r="K660" s="7">
        <v>469</v>
      </c>
      <c r="L660" s="7"/>
      <c r="M660" s="28"/>
      <c r="N660" s="1">
        <f t="shared" si="70"/>
        <v>5</v>
      </c>
      <c r="O660" s="8">
        <f t="shared" si="71"/>
        <v>1062</v>
      </c>
      <c r="P660" s="9">
        <f t="shared" si="72"/>
        <v>1062</v>
      </c>
      <c r="Q660" s="10">
        <f t="shared" si="73"/>
        <v>564.49610141958783</v>
      </c>
      <c r="R660" s="11">
        <f t="shared" si="74"/>
        <v>53.154058514085477</v>
      </c>
      <c r="S660" s="12">
        <f t="shared" si="75"/>
        <v>46.845941485914523</v>
      </c>
      <c r="T660" s="37" t="str">
        <f t="shared" si="76"/>
        <v>BAJO</v>
      </c>
    </row>
    <row r="661" spans="2:20">
      <c r="B661" s="27">
        <v>652</v>
      </c>
      <c r="C661" s="33" t="s">
        <v>695</v>
      </c>
      <c r="D661" s="32" t="s">
        <v>38</v>
      </c>
      <c r="E661" s="32">
        <v>1</v>
      </c>
      <c r="F661" s="69"/>
      <c r="G661" s="69">
        <v>2926</v>
      </c>
      <c r="H661" s="40">
        <v>2319.8562000000002</v>
      </c>
      <c r="I661" s="7">
        <v>1714</v>
      </c>
      <c r="J661" s="7">
        <v>1200</v>
      </c>
      <c r="K661" s="7">
        <v>1197</v>
      </c>
      <c r="L661" s="7"/>
      <c r="M661" s="7">
        <v>400</v>
      </c>
      <c r="N661" s="1">
        <f t="shared" si="70"/>
        <v>6</v>
      </c>
      <c r="O661" s="8">
        <f t="shared" si="71"/>
        <v>1626</v>
      </c>
      <c r="P661" s="9">
        <f t="shared" si="72"/>
        <v>1626</v>
      </c>
      <c r="Q661" s="10">
        <f t="shared" si="73"/>
        <v>821.35795121034198</v>
      </c>
      <c r="R661" s="11">
        <f t="shared" si="74"/>
        <v>50.514019139627429</v>
      </c>
      <c r="S661" s="12">
        <f t="shared" si="75"/>
        <v>49.485980860372571</v>
      </c>
      <c r="T661" s="37" t="str">
        <f t="shared" si="76"/>
        <v>BAJO</v>
      </c>
    </row>
    <row r="662" spans="2:20">
      <c r="B662" s="27">
        <v>653</v>
      </c>
      <c r="C662" s="33" t="s">
        <v>696</v>
      </c>
      <c r="D662" s="32" t="s">
        <v>38</v>
      </c>
      <c r="E662" s="32">
        <v>1</v>
      </c>
      <c r="F662" s="69"/>
      <c r="G662" s="69">
        <v>1364931</v>
      </c>
      <c r="H662" s="40">
        <v>1078588.3230000001</v>
      </c>
      <c r="I662" s="7">
        <v>792245</v>
      </c>
      <c r="J662" s="7">
        <v>431800</v>
      </c>
      <c r="K662" s="7">
        <v>470407</v>
      </c>
      <c r="L662" s="7"/>
      <c r="M662" s="28"/>
      <c r="N662" s="1">
        <f t="shared" si="70"/>
        <v>5</v>
      </c>
      <c r="O662" s="8">
        <f t="shared" si="71"/>
        <v>827594</v>
      </c>
      <c r="P662" s="9">
        <f t="shared" si="72"/>
        <v>827594</v>
      </c>
      <c r="Q662" s="10">
        <f t="shared" si="73"/>
        <v>356991.37159121328</v>
      </c>
      <c r="R662" s="11">
        <f t="shared" si="74"/>
        <v>43.136051202789446</v>
      </c>
      <c r="S662" s="12">
        <f t="shared" si="75"/>
        <v>56.863948797210554</v>
      </c>
      <c r="T662" s="37" t="str">
        <f t="shared" si="76"/>
        <v>BAJO</v>
      </c>
    </row>
    <row r="663" spans="2:20">
      <c r="B663" s="27">
        <v>654</v>
      </c>
      <c r="C663" s="33" t="s">
        <v>697</v>
      </c>
      <c r="D663" s="32" t="s">
        <v>38</v>
      </c>
      <c r="E663" s="32">
        <v>1</v>
      </c>
      <c r="F663" s="69"/>
      <c r="G663" s="69">
        <v>91087</v>
      </c>
      <c r="H663" s="40">
        <v>72001.462799999994</v>
      </c>
      <c r="I663" s="7">
        <v>52915</v>
      </c>
      <c r="J663" s="7">
        <v>35300</v>
      </c>
      <c r="K663" s="7">
        <v>34819</v>
      </c>
      <c r="L663" s="7"/>
      <c r="M663" s="28"/>
      <c r="N663" s="1">
        <f t="shared" si="70"/>
        <v>5</v>
      </c>
      <c r="O663" s="8">
        <f t="shared" si="71"/>
        <v>57224</v>
      </c>
      <c r="P663" s="9">
        <f t="shared" si="72"/>
        <v>57224</v>
      </c>
      <c r="Q663" s="10">
        <f t="shared" si="73"/>
        <v>21754.491290730333</v>
      </c>
      <c r="R663" s="11">
        <f t="shared" si="74"/>
        <v>38.016376504142201</v>
      </c>
      <c r="S663" s="12">
        <f t="shared" si="75"/>
        <v>61.983623495857799</v>
      </c>
      <c r="T663" s="37" t="str">
        <f t="shared" si="76"/>
        <v>BAJO</v>
      </c>
    </row>
    <row r="664" spans="2:20">
      <c r="B664" s="27">
        <v>655</v>
      </c>
      <c r="C664" s="33" t="s">
        <v>698</v>
      </c>
      <c r="D664" s="32" t="s">
        <v>38</v>
      </c>
      <c r="E664" s="32">
        <v>1</v>
      </c>
      <c r="F664" s="69"/>
      <c r="G664" s="69">
        <v>98481</v>
      </c>
      <c r="H664" s="40">
        <v>77842.132800000007</v>
      </c>
      <c r="I664" s="7">
        <v>57203</v>
      </c>
      <c r="J664" s="7">
        <v>38200</v>
      </c>
      <c r="K664" s="7">
        <v>37688</v>
      </c>
      <c r="L664" s="7"/>
      <c r="M664" s="28"/>
      <c r="N664" s="1">
        <f t="shared" si="70"/>
        <v>5</v>
      </c>
      <c r="O664" s="8">
        <f t="shared" si="71"/>
        <v>61883</v>
      </c>
      <c r="P664" s="9">
        <f t="shared" si="72"/>
        <v>61883</v>
      </c>
      <c r="Q664" s="10">
        <f t="shared" si="73"/>
        <v>23504.435485999773</v>
      </c>
      <c r="R664" s="11">
        <f t="shared" si="74"/>
        <v>37.982055630786768</v>
      </c>
      <c r="S664" s="12">
        <f t="shared" si="75"/>
        <v>62.017944369213232</v>
      </c>
      <c r="T664" s="37" t="str">
        <f t="shared" si="76"/>
        <v>BAJO</v>
      </c>
    </row>
    <row r="665" spans="2:20" ht="45">
      <c r="B665" s="27">
        <v>656</v>
      </c>
      <c r="C665" s="31" t="s">
        <v>699</v>
      </c>
      <c r="D665" s="32" t="s">
        <v>38</v>
      </c>
      <c r="E665" s="32">
        <v>1</v>
      </c>
      <c r="F665" s="69"/>
      <c r="G665" s="69">
        <v>1878861</v>
      </c>
      <c r="H665" s="40">
        <v>1444142.8254</v>
      </c>
      <c r="I665" s="7">
        <v>1009425</v>
      </c>
      <c r="J665" s="7">
        <v>4287500</v>
      </c>
      <c r="K665" s="7"/>
      <c r="L665" s="7"/>
      <c r="M665" s="28"/>
      <c r="N665" s="1">
        <f t="shared" si="70"/>
        <v>4</v>
      </c>
      <c r="O665" s="8">
        <f t="shared" si="71"/>
        <v>2154982</v>
      </c>
      <c r="P665" s="9">
        <f t="shared" si="72"/>
        <v>2154982</v>
      </c>
      <c r="Q665" s="10">
        <f t="shared" si="73"/>
        <v>1269002.4625035052</v>
      </c>
      <c r="R665" s="11">
        <f t="shared" si="74"/>
        <v>58.886917037056698</v>
      </c>
      <c r="S665" s="12">
        <f t="shared" si="75"/>
        <v>41.113082962943302</v>
      </c>
      <c r="T665" s="37" t="str">
        <f t="shared" si="76"/>
        <v>BAJO</v>
      </c>
    </row>
    <row r="666" spans="2:20">
      <c r="B666" s="27">
        <v>657</v>
      </c>
      <c r="C666" s="33" t="s">
        <v>700</v>
      </c>
      <c r="D666" s="32" t="s">
        <v>38</v>
      </c>
      <c r="E666" s="32">
        <v>1</v>
      </c>
      <c r="F666" s="69"/>
      <c r="G666" s="69">
        <v>17729424</v>
      </c>
      <c r="H666" s="40">
        <v>14009665.654200001</v>
      </c>
      <c r="I666" s="7">
        <v>10289908</v>
      </c>
      <c r="J666" s="7">
        <v>7359300</v>
      </c>
      <c r="K666" s="7">
        <v>7496048</v>
      </c>
      <c r="L666" s="7"/>
      <c r="M666" s="28"/>
      <c r="N666" s="1">
        <f t="shared" si="70"/>
        <v>5</v>
      </c>
      <c r="O666" s="8">
        <f t="shared" si="71"/>
        <v>11376869</v>
      </c>
      <c r="P666" s="9">
        <f t="shared" si="72"/>
        <v>11376869</v>
      </c>
      <c r="Q666" s="10">
        <f t="shared" si="73"/>
        <v>3991733.7027841574</v>
      </c>
      <c r="R666" s="11">
        <f t="shared" si="74"/>
        <v>35.086399454754705</v>
      </c>
      <c r="S666" s="12">
        <f t="shared" si="75"/>
        <v>64.913600545245288</v>
      </c>
      <c r="T666" s="37" t="str">
        <f t="shared" si="76"/>
        <v>BAJO</v>
      </c>
    </row>
    <row r="667" spans="2:20" ht="70.5" customHeight="1">
      <c r="B667" s="27">
        <v>658</v>
      </c>
      <c r="C667" s="33" t="s">
        <v>701</v>
      </c>
      <c r="D667" s="32" t="s">
        <v>38</v>
      </c>
      <c r="E667" s="32">
        <v>1</v>
      </c>
      <c r="F667" s="69"/>
      <c r="G667" s="69">
        <v>5801604</v>
      </c>
      <c r="H667" s="40">
        <v>4584393.0492000002</v>
      </c>
      <c r="I667" s="7">
        <v>3367182</v>
      </c>
      <c r="J667" s="7">
        <v>2418100</v>
      </c>
      <c r="K667" s="7">
        <v>2380778</v>
      </c>
      <c r="L667" s="7"/>
      <c r="M667" s="28"/>
      <c r="N667" s="1">
        <f t="shared" si="70"/>
        <v>5</v>
      </c>
      <c r="O667" s="8">
        <f t="shared" si="71"/>
        <v>3710411</v>
      </c>
      <c r="P667" s="9">
        <f t="shared" si="72"/>
        <v>3710411</v>
      </c>
      <c r="Q667" s="10">
        <f t="shared" si="73"/>
        <v>1318539.3863986772</v>
      </c>
      <c r="R667" s="11">
        <f t="shared" si="74"/>
        <v>35.536208425392154</v>
      </c>
      <c r="S667" s="12">
        <f t="shared" si="75"/>
        <v>64.463791574607853</v>
      </c>
      <c r="T667" s="37" t="str">
        <f t="shared" si="76"/>
        <v>BAJO</v>
      </c>
    </row>
    <row r="668" spans="2:20">
      <c r="B668" s="27">
        <v>659</v>
      </c>
      <c r="C668" s="33" t="s">
        <v>702</v>
      </c>
      <c r="D668" s="32" t="s">
        <v>38</v>
      </c>
      <c r="E668" s="32">
        <v>1</v>
      </c>
      <c r="F668" s="69"/>
      <c r="G668" s="69">
        <v>2376698</v>
      </c>
      <c r="H668" s="40">
        <v>1759434.7422</v>
      </c>
      <c r="I668" s="7">
        <v>1142172</v>
      </c>
      <c r="J668" s="7">
        <v>866700</v>
      </c>
      <c r="K668" s="7">
        <v>753984</v>
      </c>
      <c r="L668" s="7"/>
      <c r="M668" s="28"/>
      <c r="N668" s="1">
        <f t="shared" si="70"/>
        <v>5</v>
      </c>
      <c r="O668" s="8">
        <f t="shared" si="71"/>
        <v>1379798</v>
      </c>
      <c r="P668" s="9">
        <f t="shared" si="72"/>
        <v>1379798</v>
      </c>
      <c r="Q668" s="10">
        <f t="shared" si="73"/>
        <v>608163.21856947453</v>
      </c>
      <c r="R668" s="11">
        <f t="shared" si="74"/>
        <v>44.076250188032922</v>
      </c>
      <c r="S668" s="12">
        <f t="shared" si="75"/>
        <v>55.923749811967078</v>
      </c>
      <c r="T668" s="37" t="str">
        <f t="shared" si="76"/>
        <v>BAJO</v>
      </c>
    </row>
    <row r="669" spans="2:20" ht="30">
      <c r="B669" s="27">
        <v>660</v>
      </c>
      <c r="C669" s="31" t="s">
        <v>703</v>
      </c>
      <c r="D669" s="32" t="s">
        <v>38</v>
      </c>
      <c r="E669" s="32">
        <v>1</v>
      </c>
      <c r="F669" s="69"/>
      <c r="G669" s="69">
        <v>59778</v>
      </c>
      <c r="H669" s="40">
        <v>44288.690399999999</v>
      </c>
      <c r="I669" s="7">
        <v>28800</v>
      </c>
      <c r="J669" s="7">
        <v>19000</v>
      </c>
      <c r="K669" s="7">
        <v>18707</v>
      </c>
      <c r="L669" s="7"/>
      <c r="M669" s="28"/>
      <c r="N669" s="1">
        <f t="shared" si="70"/>
        <v>5</v>
      </c>
      <c r="O669" s="8">
        <f t="shared" si="71"/>
        <v>34115</v>
      </c>
      <c r="P669" s="9">
        <f t="shared" si="72"/>
        <v>34115</v>
      </c>
      <c r="Q669" s="10">
        <f t="shared" si="73"/>
        <v>15850.630643681294</v>
      </c>
      <c r="R669" s="11">
        <f t="shared" si="74"/>
        <v>46.462349827586969</v>
      </c>
      <c r="S669" s="12">
        <f t="shared" si="75"/>
        <v>53.537650172413031</v>
      </c>
      <c r="T669" s="37" t="str">
        <f t="shared" si="76"/>
        <v>BAJO</v>
      </c>
    </row>
    <row r="670" spans="2:20">
      <c r="B670" s="27">
        <v>661</v>
      </c>
      <c r="C670" s="33" t="s">
        <v>704</v>
      </c>
      <c r="D670" s="32" t="s">
        <v>38</v>
      </c>
      <c r="E670" s="32">
        <v>1</v>
      </c>
      <c r="F670" s="69"/>
      <c r="G670" s="69">
        <v>14598</v>
      </c>
      <c r="H670" s="40">
        <v>11559.6996</v>
      </c>
      <c r="I670" s="7">
        <v>8522</v>
      </c>
      <c r="J670" s="7">
        <v>5900</v>
      </c>
      <c r="K670" s="7">
        <v>5850</v>
      </c>
      <c r="L670" s="7"/>
      <c r="M670" s="28"/>
      <c r="N670" s="1">
        <f t="shared" si="70"/>
        <v>5</v>
      </c>
      <c r="O670" s="8">
        <f t="shared" si="71"/>
        <v>9286</v>
      </c>
      <c r="P670" s="9">
        <f t="shared" si="72"/>
        <v>9286</v>
      </c>
      <c r="Q670" s="10">
        <f t="shared" si="73"/>
        <v>3383.5437592261801</v>
      </c>
      <c r="R670" s="11">
        <f t="shared" si="74"/>
        <v>36.437042421130521</v>
      </c>
      <c r="S670" s="12">
        <f t="shared" si="75"/>
        <v>63.562957578869479</v>
      </c>
      <c r="T670" s="37" t="str">
        <f t="shared" si="76"/>
        <v>BAJO</v>
      </c>
    </row>
    <row r="671" spans="2:20" ht="35.25" customHeight="1">
      <c r="B671" s="27">
        <v>662</v>
      </c>
      <c r="C671" s="33" t="s">
        <v>705</v>
      </c>
      <c r="D671" s="32" t="s">
        <v>38</v>
      </c>
      <c r="E671" s="32">
        <v>1</v>
      </c>
      <c r="F671" s="69"/>
      <c r="G671" s="69">
        <v>23943</v>
      </c>
      <c r="H671" s="40">
        <v>18948.871200000001</v>
      </c>
      <c r="I671" s="7">
        <v>13955</v>
      </c>
      <c r="J671" s="7">
        <v>5900</v>
      </c>
      <c r="K671" s="7">
        <v>5850</v>
      </c>
      <c r="L671" s="7"/>
      <c r="M671" s="28"/>
      <c r="N671" s="1">
        <f t="shared" si="70"/>
        <v>5</v>
      </c>
      <c r="O671" s="8">
        <f t="shared" si="71"/>
        <v>13719</v>
      </c>
      <c r="P671" s="9">
        <f t="shared" si="72"/>
        <v>13719</v>
      </c>
      <c r="Q671" s="10">
        <f t="shared" si="73"/>
        <v>7141.3632601669506</v>
      </c>
      <c r="R671" s="11">
        <f t="shared" si="74"/>
        <v>52.054546688293243</v>
      </c>
      <c r="S671" s="12">
        <f t="shared" si="75"/>
        <v>47.945453311706757</v>
      </c>
      <c r="T671" s="37" t="str">
        <f t="shared" si="76"/>
        <v>BAJO</v>
      </c>
    </row>
    <row r="672" spans="2:20">
      <c r="B672" s="27">
        <v>663</v>
      </c>
      <c r="C672" s="33" t="s">
        <v>706</v>
      </c>
      <c r="D672" s="32" t="s">
        <v>38</v>
      </c>
      <c r="E672" s="32">
        <v>1</v>
      </c>
      <c r="F672" s="69"/>
      <c r="G672" s="69">
        <v>15128</v>
      </c>
      <c r="H672" s="40">
        <v>12000.8874</v>
      </c>
      <c r="I672" s="7">
        <v>8874</v>
      </c>
      <c r="J672" s="7">
        <v>5900</v>
      </c>
      <c r="K672" s="7">
        <v>5895</v>
      </c>
      <c r="L672" s="7"/>
      <c r="M672" s="28"/>
      <c r="N672" s="1">
        <f t="shared" si="70"/>
        <v>5</v>
      </c>
      <c r="O672" s="8">
        <f t="shared" si="71"/>
        <v>9560</v>
      </c>
      <c r="P672" s="9">
        <f t="shared" si="72"/>
        <v>9560</v>
      </c>
      <c r="Q672" s="10">
        <f t="shared" si="73"/>
        <v>3584.9400387415972</v>
      </c>
      <c r="R672" s="11">
        <f t="shared" si="74"/>
        <v>37.499372790184069</v>
      </c>
      <c r="S672" s="12">
        <f t="shared" si="75"/>
        <v>62.500627209815931</v>
      </c>
      <c r="T672" s="37" t="str">
        <f t="shared" si="76"/>
        <v>BAJO</v>
      </c>
    </row>
    <row r="673" spans="2:20">
      <c r="B673" s="27">
        <v>664</v>
      </c>
      <c r="C673" s="33" t="s">
        <v>707</v>
      </c>
      <c r="D673" s="32" t="s">
        <v>38</v>
      </c>
      <c r="E673" s="32">
        <v>1</v>
      </c>
      <c r="F673" s="69"/>
      <c r="G673" s="69">
        <v>22016</v>
      </c>
      <c r="H673" s="40">
        <v>17434.158599999999</v>
      </c>
      <c r="I673" s="7">
        <v>12852</v>
      </c>
      <c r="J673" s="7">
        <v>8900</v>
      </c>
      <c r="K673" s="7">
        <v>8775</v>
      </c>
      <c r="L673" s="7"/>
      <c r="M673" s="28"/>
      <c r="N673" s="1">
        <f t="shared" si="70"/>
        <v>5</v>
      </c>
      <c r="O673" s="8">
        <f t="shared" si="71"/>
        <v>13995</v>
      </c>
      <c r="P673" s="9">
        <f t="shared" si="72"/>
        <v>13995</v>
      </c>
      <c r="Q673" s="10">
        <f t="shared" si="73"/>
        <v>5112.301359349688</v>
      </c>
      <c r="R673" s="11">
        <f t="shared" si="74"/>
        <v>36.529484525542614</v>
      </c>
      <c r="S673" s="12">
        <f t="shared" si="75"/>
        <v>63.470515474457386</v>
      </c>
      <c r="T673" s="37" t="str">
        <f t="shared" si="76"/>
        <v>BAJO</v>
      </c>
    </row>
    <row r="674" spans="2:20">
      <c r="B674" s="27">
        <v>665</v>
      </c>
      <c r="C674" s="33" t="s">
        <v>708</v>
      </c>
      <c r="D674" s="32" t="s">
        <v>38</v>
      </c>
      <c r="E674" s="32">
        <v>1</v>
      </c>
      <c r="F674" s="69"/>
      <c r="G674" s="69">
        <v>1615712</v>
      </c>
      <c r="H674" s="40">
        <v>1276734.7422</v>
      </c>
      <c r="I674" s="7">
        <v>937758</v>
      </c>
      <c r="J674" s="7">
        <v>642400</v>
      </c>
      <c r="K674" s="7">
        <v>493200</v>
      </c>
      <c r="L674" s="7"/>
      <c r="M674" s="28"/>
      <c r="N674" s="1">
        <f t="shared" si="70"/>
        <v>5</v>
      </c>
      <c r="O674" s="8">
        <f t="shared" si="71"/>
        <v>993161</v>
      </c>
      <c r="P674" s="9">
        <f t="shared" si="72"/>
        <v>993161</v>
      </c>
      <c r="Q674" s="10">
        <f t="shared" si="73"/>
        <v>410864.35423806182</v>
      </c>
      <c r="R674" s="11">
        <f t="shared" si="74"/>
        <v>41.369360480129792</v>
      </c>
      <c r="S674" s="12">
        <f t="shared" si="75"/>
        <v>58.630639519870208</v>
      </c>
      <c r="T674" s="37" t="str">
        <f t="shared" si="76"/>
        <v>BAJO</v>
      </c>
    </row>
    <row r="675" spans="2:20">
      <c r="B675" s="27">
        <v>666</v>
      </c>
      <c r="C675" s="33" t="s">
        <v>709</v>
      </c>
      <c r="D675" s="32" t="s">
        <v>38</v>
      </c>
      <c r="E675" s="32">
        <v>1</v>
      </c>
      <c r="F675" s="69"/>
      <c r="G675" s="69">
        <v>12192263</v>
      </c>
      <c r="H675" s="40">
        <v>9634263.3623999991</v>
      </c>
      <c r="I675" s="7">
        <v>7076263</v>
      </c>
      <c r="J675" s="7">
        <v>4777500</v>
      </c>
      <c r="K675" s="7">
        <v>22688287</v>
      </c>
      <c r="L675" s="7"/>
      <c r="M675" s="28"/>
      <c r="N675" s="1">
        <f t="shared" si="70"/>
        <v>5</v>
      </c>
      <c r="O675" s="8">
        <f t="shared" si="71"/>
        <v>11273715</v>
      </c>
      <c r="P675" s="9">
        <f t="shared" si="72"/>
        <v>11273715</v>
      </c>
      <c r="Q675" s="10">
        <f t="shared" si="73"/>
        <v>6223237.0782743944</v>
      </c>
      <c r="R675" s="11">
        <f t="shared" si="74"/>
        <v>55.201298580586744</v>
      </c>
      <c r="S675" s="12">
        <f t="shared" si="75"/>
        <v>44.798701419413256</v>
      </c>
      <c r="T675" s="37" t="str">
        <f t="shared" si="76"/>
        <v>BAJO</v>
      </c>
    </row>
    <row r="676" spans="2:20">
      <c r="B676" s="27">
        <v>667</v>
      </c>
      <c r="C676" s="33" t="s">
        <v>710</v>
      </c>
      <c r="D676" s="32" t="s">
        <v>38</v>
      </c>
      <c r="E676" s="32">
        <v>1</v>
      </c>
      <c r="F676" s="69"/>
      <c r="G676" s="69">
        <v>824991</v>
      </c>
      <c r="H676" s="40">
        <v>633515.75340000005</v>
      </c>
      <c r="I676" s="7">
        <v>442041</v>
      </c>
      <c r="J676" s="7">
        <v>293700</v>
      </c>
      <c r="K676" s="7"/>
      <c r="L676" s="7"/>
      <c r="M676" s="28"/>
      <c r="N676" s="1">
        <f t="shared" si="70"/>
        <v>4</v>
      </c>
      <c r="O676" s="8">
        <f t="shared" si="71"/>
        <v>548562</v>
      </c>
      <c r="P676" s="9">
        <f t="shared" si="72"/>
        <v>548562</v>
      </c>
      <c r="Q676" s="10">
        <f t="shared" si="73"/>
        <v>199957.17963024805</v>
      </c>
      <c r="R676" s="11">
        <f t="shared" si="74"/>
        <v>36.451154040974046</v>
      </c>
      <c r="S676" s="12">
        <f t="shared" si="75"/>
        <v>63.548845959025954</v>
      </c>
      <c r="T676" s="37" t="str">
        <f t="shared" si="76"/>
        <v>BAJO</v>
      </c>
    </row>
    <row r="677" spans="2:20">
      <c r="B677" s="27">
        <v>668</v>
      </c>
      <c r="C677" s="33" t="s">
        <v>711</v>
      </c>
      <c r="D677" s="32" t="s">
        <v>38</v>
      </c>
      <c r="E677" s="32">
        <v>1</v>
      </c>
      <c r="F677" s="69"/>
      <c r="G677" s="69">
        <v>1334355</v>
      </c>
      <c r="H677" s="40">
        <v>1044814.7694</v>
      </c>
      <c r="I677" s="7">
        <v>755275</v>
      </c>
      <c r="J677" s="7">
        <v>537100</v>
      </c>
      <c r="K677" s="7">
        <v>273807</v>
      </c>
      <c r="L677" s="7"/>
      <c r="M677" s="28"/>
      <c r="N677" s="1">
        <f t="shared" si="70"/>
        <v>5</v>
      </c>
      <c r="O677" s="8">
        <f t="shared" si="71"/>
        <v>789070</v>
      </c>
      <c r="P677" s="9">
        <f t="shared" si="72"/>
        <v>789070</v>
      </c>
      <c r="Q677" s="10">
        <f t="shared" si="73"/>
        <v>372254.76770454744</v>
      </c>
      <c r="R677" s="11">
        <f t="shared" si="74"/>
        <v>47.176393438420853</v>
      </c>
      <c r="S677" s="12">
        <f t="shared" si="75"/>
        <v>52.823606561579147</v>
      </c>
      <c r="T677" s="37" t="str">
        <f t="shared" si="76"/>
        <v>BAJO</v>
      </c>
    </row>
    <row r="678" spans="2:20">
      <c r="B678" s="27">
        <v>669</v>
      </c>
      <c r="C678" s="33" t="s">
        <v>712</v>
      </c>
      <c r="D678" s="32" t="s">
        <v>38</v>
      </c>
      <c r="E678" s="32">
        <v>1</v>
      </c>
      <c r="F678" s="69"/>
      <c r="G678" s="69">
        <v>781858</v>
      </c>
      <c r="H678" s="40">
        <v>617856.96539999999</v>
      </c>
      <c r="I678" s="7">
        <v>453856</v>
      </c>
      <c r="J678" s="7">
        <v>359000</v>
      </c>
      <c r="K678" s="7">
        <v>562275</v>
      </c>
      <c r="L678" s="7"/>
      <c r="M678" s="28"/>
      <c r="N678" s="1">
        <f t="shared" si="70"/>
        <v>5</v>
      </c>
      <c r="O678" s="8">
        <f t="shared" si="71"/>
        <v>554969</v>
      </c>
      <c r="P678" s="9">
        <f t="shared" si="72"/>
        <v>554969</v>
      </c>
      <c r="Q678" s="10">
        <f t="shared" si="73"/>
        <v>144301.47600005014</v>
      </c>
      <c r="R678" s="11">
        <f t="shared" si="74"/>
        <v>26.001718294184023</v>
      </c>
      <c r="S678" s="12">
        <f t="shared" si="75"/>
        <v>73.99828170581597</v>
      </c>
      <c r="T678" s="37" t="str">
        <f t="shared" si="76"/>
        <v>ALTO</v>
      </c>
    </row>
    <row r="679" spans="2:20">
      <c r="B679" s="27">
        <v>670</v>
      </c>
      <c r="C679" s="33" t="s">
        <v>713</v>
      </c>
      <c r="D679" s="32" t="s">
        <v>38</v>
      </c>
      <c r="E679" s="32">
        <v>1</v>
      </c>
      <c r="F679" s="69"/>
      <c r="G679" s="69">
        <v>18388</v>
      </c>
      <c r="H679" s="40">
        <v>14570.7822</v>
      </c>
      <c r="I679" s="7">
        <v>10754</v>
      </c>
      <c r="J679" s="7">
        <v>8000</v>
      </c>
      <c r="K679" s="7">
        <v>7973</v>
      </c>
      <c r="L679" s="7"/>
      <c r="M679" s="28"/>
      <c r="N679" s="1">
        <f t="shared" si="70"/>
        <v>5</v>
      </c>
      <c r="O679" s="8">
        <f t="shared" si="71"/>
        <v>11937</v>
      </c>
      <c r="P679" s="9">
        <f t="shared" si="72"/>
        <v>11937</v>
      </c>
      <c r="Q679" s="10">
        <f t="shared" si="73"/>
        <v>4029.0188273243243</v>
      </c>
      <c r="R679" s="11">
        <f t="shared" si="74"/>
        <v>33.752356767398211</v>
      </c>
      <c r="S679" s="12">
        <f t="shared" si="75"/>
        <v>66.247643232601789</v>
      </c>
      <c r="T679" s="37" t="str">
        <f t="shared" si="76"/>
        <v>BAJO</v>
      </c>
    </row>
    <row r="680" spans="2:20">
      <c r="B680" s="27">
        <v>671</v>
      </c>
      <c r="C680" s="33" t="s">
        <v>714</v>
      </c>
      <c r="D680" s="32" t="s">
        <v>38</v>
      </c>
      <c r="E680" s="32">
        <v>1</v>
      </c>
      <c r="F680" s="69"/>
      <c r="G680" s="69">
        <v>30859</v>
      </c>
      <c r="H680" s="40">
        <v>24418.827600000001</v>
      </c>
      <c r="I680" s="7">
        <v>17979</v>
      </c>
      <c r="J680" s="7">
        <v>12400</v>
      </c>
      <c r="K680" s="7">
        <v>12221</v>
      </c>
      <c r="L680" s="7"/>
      <c r="M680" s="28"/>
      <c r="N680" s="1">
        <f t="shared" si="70"/>
        <v>5</v>
      </c>
      <c r="O680" s="8">
        <f t="shared" si="71"/>
        <v>19576</v>
      </c>
      <c r="P680" s="9">
        <f t="shared" si="72"/>
        <v>19576</v>
      </c>
      <c r="Q680" s="10">
        <f t="shared" si="73"/>
        <v>7195.8387588863834</v>
      </c>
      <c r="R680" s="11">
        <f t="shared" si="74"/>
        <v>36.758473431172774</v>
      </c>
      <c r="S680" s="12">
        <f t="shared" si="75"/>
        <v>63.241526568827226</v>
      </c>
      <c r="T680" s="37" t="str">
        <f t="shared" si="76"/>
        <v>BAJO</v>
      </c>
    </row>
    <row r="681" spans="2:20">
      <c r="B681" s="27">
        <v>672</v>
      </c>
      <c r="C681" s="33" t="s">
        <v>715</v>
      </c>
      <c r="D681" s="32" t="s">
        <v>88</v>
      </c>
      <c r="E681" s="32">
        <v>1</v>
      </c>
      <c r="F681" s="69"/>
      <c r="G681" s="69">
        <v>70223</v>
      </c>
      <c r="H681" s="40">
        <v>55505.673000000003</v>
      </c>
      <c r="I681" s="7">
        <v>40789</v>
      </c>
      <c r="J681" s="7">
        <v>28000</v>
      </c>
      <c r="K681" s="7">
        <v>37240</v>
      </c>
      <c r="L681" s="7"/>
      <c r="M681" s="28"/>
      <c r="N681" s="1">
        <f t="shared" si="70"/>
        <v>5</v>
      </c>
      <c r="O681" s="8">
        <f t="shared" si="71"/>
        <v>46352</v>
      </c>
      <c r="P681" s="9">
        <f t="shared" si="72"/>
        <v>46352</v>
      </c>
      <c r="Q681" s="10">
        <f t="shared" si="73"/>
        <v>14861.936524611749</v>
      </c>
      <c r="R681" s="11">
        <f t="shared" si="74"/>
        <v>32.06320444557246</v>
      </c>
      <c r="S681" s="12">
        <f t="shared" si="75"/>
        <v>67.936795554427533</v>
      </c>
      <c r="T681" s="37" t="str">
        <f t="shared" si="76"/>
        <v>BAJO</v>
      </c>
    </row>
    <row r="682" spans="2:20">
      <c r="B682" s="27">
        <v>673</v>
      </c>
      <c r="C682" s="33" t="s">
        <v>716</v>
      </c>
      <c r="D682" s="32" t="s">
        <v>38</v>
      </c>
      <c r="E682" s="32">
        <v>1</v>
      </c>
      <c r="F682" s="69"/>
      <c r="G682" s="69">
        <v>264680</v>
      </c>
      <c r="H682" s="40">
        <v>209172.25260000001</v>
      </c>
      <c r="I682" s="7">
        <v>153664</v>
      </c>
      <c r="J682" s="7"/>
      <c r="K682" s="7"/>
      <c r="L682" s="7"/>
      <c r="M682" s="28"/>
      <c r="N682" s="1">
        <f t="shared" si="70"/>
        <v>3</v>
      </c>
      <c r="O682" s="8">
        <f t="shared" si="71"/>
        <v>209172</v>
      </c>
      <c r="P682" s="9">
        <f t="shared" si="72"/>
        <v>209172</v>
      </c>
      <c r="Q682" s="10">
        <f t="shared" si="73"/>
        <v>45322.092214292657</v>
      </c>
      <c r="R682" s="11">
        <f t="shared" si="74"/>
        <v>21.667380057700196</v>
      </c>
      <c r="S682" s="12">
        <f t="shared" si="75"/>
        <v>78.3326199422998</v>
      </c>
      <c r="T682" s="37" t="str">
        <f t="shared" si="76"/>
        <v>ALTO</v>
      </c>
    </row>
    <row r="683" spans="2:20">
      <c r="B683" s="27">
        <v>674</v>
      </c>
      <c r="C683" s="33" t="s">
        <v>717</v>
      </c>
      <c r="D683" s="32" t="s">
        <v>38</v>
      </c>
      <c r="E683" s="32">
        <v>1</v>
      </c>
      <c r="F683" s="69"/>
      <c r="G683" s="69">
        <v>76065</v>
      </c>
      <c r="H683" s="40">
        <v>60133.800600000002</v>
      </c>
      <c r="I683" s="7">
        <v>44203</v>
      </c>
      <c r="J683" s="7">
        <v>34600</v>
      </c>
      <c r="K683" s="7">
        <v>41700</v>
      </c>
      <c r="L683" s="7">
        <v>119018</v>
      </c>
      <c r="M683" s="28"/>
      <c r="N683" s="1">
        <f t="shared" si="70"/>
        <v>6</v>
      </c>
      <c r="O683" s="8">
        <f t="shared" si="71"/>
        <v>62620</v>
      </c>
      <c r="P683" s="9">
        <f t="shared" si="72"/>
        <v>62620</v>
      </c>
      <c r="Q683" s="10">
        <f t="shared" si="73"/>
        <v>28663.671274076576</v>
      </c>
      <c r="R683" s="11">
        <f t="shared" si="74"/>
        <v>45.773987981597855</v>
      </c>
      <c r="S683" s="12">
        <f t="shared" si="75"/>
        <v>54.226012018402145</v>
      </c>
      <c r="T683" s="37" t="str">
        <f t="shared" si="76"/>
        <v>BAJO</v>
      </c>
    </row>
    <row r="684" spans="2:20">
      <c r="B684" s="27">
        <v>675</v>
      </c>
      <c r="C684" s="33" t="s">
        <v>718</v>
      </c>
      <c r="D684" s="32" t="s">
        <v>38</v>
      </c>
      <c r="E684" s="32">
        <v>1</v>
      </c>
      <c r="F684" s="69"/>
      <c r="G684" s="69">
        <v>95348</v>
      </c>
      <c r="H684" s="40">
        <v>75377.4666</v>
      </c>
      <c r="I684" s="7">
        <v>55406</v>
      </c>
      <c r="J684" s="7">
        <v>41800</v>
      </c>
      <c r="K684" s="7">
        <v>46201</v>
      </c>
      <c r="L684" s="7">
        <v>30996</v>
      </c>
      <c r="M684" s="28"/>
      <c r="N684" s="1">
        <f t="shared" si="70"/>
        <v>6</v>
      </c>
      <c r="O684" s="8">
        <f t="shared" si="71"/>
        <v>57521</v>
      </c>
      <c r="P684" s="9">
        <f t="shared" si="72"/>
        <v>57521</v>
      </c>
      <c r="Q684" s="10">
        <f t="shared" si="73"/>
        <v>21729.689437966721</v>
      </c>
      <c r="R684" s="11">
        <f t="shared" si="74"/>
        <v>37.776967434444323</v>
      </c>
      <c r="S684" s="12">
        <f t="shared" si="75"/>
        <v>62.223032565555677</v>
      </c>
      <c r="T684" s="37" t="str">
        <f t="shared" si="76"/>
        <v>BAJO</v>
      </c>
    </row>
    <row r="685" spans="2:20">
      <c r="B685" s="27">
        <v>676</v>
      </c>
      <c r="C685" s="33" t="s">
        <v>719</v>
      </c>
      <c r="D685" s="32" t="s">
        <v>38</v>
      </c>
      <c r="E685" s="32">
        <v>1</v>
      </c>
      <c r="F685" s="69"/>
      <c r="G685" s="69">
        <v>185407</v>
      </c>
      <c r="H685" s="40">
        <v>146535.1698</v>
      </c>
      <c r="I685" s="7">
        <v>107663</v>
      </c>
      <c r="J685" s="7">
        <v>73200</v>
      </c>
      <c r="K685" s="7">
        <v>35605</v>
      </c>
      <c r="L685" s="7"/>
      <c r="M685" s="28"/>
      <c r="N685" s="1">
        <f t="shared" si="70"/>
        <v>5</v>
      </c>
      <c r="O685" s="8">
        <f t="shared" si="71"/>
        <v>109682</v>
      </c>
      <c r="P685" s="9">
        <f t="shared" si="72"/>
        <v>109682</v>
      </c>
      <c r="Q685" s="10">
        <f t="shared" si="73"/>
        <v>52753.855524126113</v>
      </c>
      <c r="R685" s="11">
        <f t="shared" si="74"/>
        <v>48.09709480509666</v>
      </c>
      <c r="S685" s="12">
        <f t="shared" si="75"/>
        <v>51.90290519490334</v>
      </c>
      <c r="T685" s="37" t="str">
        <f t="shared" si="76"/>
        <v>BAJO</v>
      </c>
    </row>
    <row r="686" spans="2:20">
      <c r="B686" s="27">
        <v>677</v>
      </c>
      <c r="C686" s="33" t="s">
        <v>720</v>
      </c>
      <c r="D686" s="32" t="s">
        <v>38</v>
      </c>
      <c r="E686" s="32">
        <v>1</v>
      </c>
      <c r="F686" s="69"/>
      <c r="G686" s="69">
        <v>116017</v>
      </c>
      <c r="H686" s="40">
        <v>91678.245599999995</v>
      </c>
      <c r="I686" s="7">
        <v>67339</v>
      </c>
      <c r="J686" s="7">
        <v>25000</v>
      </c>
      <c r="K686" s="7">
        <v>24633</v>
      </c>
      <c r="L686" s="7"/>
      <c r="M686" s="28"/>
      <c r="N686" s="1">
        <f t="shared" si="70"/>
        <v>5</v>
      </c>
      <c r="O686" s="8">
        <f t="shared" si="71"/>
        <v>64933</v>
      </c>
      <c r="P686" s="9">
        <f t="shared" si="72"/>
        <v>64933</v>
      </c>
      <c r="Q686" s="10">
        <f t="shared" si="73"/>
        <v>36192.282443072785</v>
      </c>
      <c r="R686" s="11">
        <f t="shared" si="74"/>
        <v>55.73788742715228</v>
      </c>
      <c r="S686" s="12">
        <f t="shared" si="75"/>
        <v>44.26211257284772</v>
      </c>
      <c r="T686" s="37" t="str">
        <f t="shared" si="76"/>
        <v>BAJO</v>
      </c>
    </row>
    <row r="687" spans="2:20">
      <c r="B687" s="27">
        <v>678</v>
      </c>
      <c r="C687" s="33" t="s">
        <v>721</v>
      </c>
      <c r="D687" s="32" t="s">
        <v>38</v>
      </c>
      <c r="E687" s="32">
        <v>1</v>
      </c>
      <c r="F687" s="69"/>
      <c r="G687" s="69">
        <v>178882</v>
      </c>
      <c r="H687" s="40">
        <v>141387.65700000001</v>
      </c>
      <c r="I687" s="7">
        <v>103894</v>
      </c>
      <c r="J687" s="7">
        <v>40700</v>
      </c>
      <c r="K687" s="7">
        <v>40163</v>
      </c>
      <c r="L687" s="7"/>
      <c r="M687" s="28"/>
      <c r="N687" s="1">
        <f t="shared" si="70"/>
        <v>5</v>
      </c>
      <c r="O687" s="8">
        <f t="shared" si="71"/>
        <v>101005</v>
      </c>
      <c r="P687" s="9">
        <f t="shared" si="72"/>
        <v>101005</v>
      </c>
      <c r="Q687" s="10">
        <f t="shared" si="73"/>
        <v>54849.565950571603</v>
      </c>
      <c r="R687" s="11">
        <f t="shared" si="74"/>
        <v>54.30381263360389</v>
      </c>
      <c r="S687" s="12">
        <f t="shared" si="75"/>
        <v>45.69618736639611</v>
      </c>
      <c r="T687" s="37" t="str">
        <f t="shared" si="76"/>
        <v>BAJO</v>
      </c>
    </row>
    <row r="688" spans="2:20">
      <c r="B688" s="27">
        <v>679</v>
      </c>
      <c r="C688" s="33" t="s">
        <v>722</v>
      </c>
      <c r="D688" s="32" t="s">
        <v>38</v>
      </c>
      <c r="E688" s="32">
        <v>1</v>
      </c>
      <c r="F688" s="69"/>
      <c r="G688" s="69">
        <v>195245</v>
      </c>
      <c r="H688" s="40">
        <v>154317.2592</v>
      </c>
      <c r="I688" s="7">
        <v>113389</v>
      </c>
      <c r="J688" s="7">
        <v>78100</v>
      </c>
      <c r="K688" s="7">
        <v>76950</v>
      </c>
      <c r="L688" s="7"/>
      <c r="M688" s="28"/>
      <c r="N688" s="1">
        <f t="shared" si="70"/>
        <v>5</v>
      </c>
      <c r="O688" s="8">
        <f t="shared" si="71"/>
        <v>123600</v>
      </c>
      <c r="P688" s="9">
        <f t="shared" si="72"/>
        <v>123600</v>
      </c>
      <c r="Q688" s="10">
        <f t="shared" si="73"/>
        <v>45666.821782214894</v>
      </c>
      <c r="R688" s="11">
        <f t="shared" si="74"/>
        <v>36.947266814089716</v>
      </c>
      <c r="S688" s="12">
        <f t="shared" si="75"/>
        <v>63.052733185910284</v>
      </c>
      <c r="T688" s="37" t="str">
        <f t="shared" si="76"/>
        <v>BAJO</v>
      </c>
    </row>
    <row r="689" spans="2:20">
      <c r="B689" s="27">
        <v>680</v>
      </c>
      <c r="C689" s="31" t="s">
        <v>723</v>
      </c>
      <c r="D689" s="32" t="s">
        <v>38</v>
      </c>
      <c r="E689" s="32">
        <v>1</v>
      </c>
      <c r="F689" s="69"/>
      <c r="G689" s="69">
        <v>124950</v>
      </c>
      <c r="H689" s="40">
        <v>98777.797200000001</v>
      </c>
      <c r="I689" s="7">
        <v>72606</v>
      </c>
      <c r="J689" s="7">
        <v>27000</v>
      </c>
      <c r="K689" s="7">
        <v>26662</v>
      </c>
      <c r="L689" s="7"/>
      <c r="M689" s="28"/>
      <c r="N689" s="1">
        <f t="shared" si="70"/>
        <v>5</v>
      </c>
      <c r="O689" s="8">
        <f t="shared" si="71"/>
        <v>69999</v>
      </c>
      <c r="P689" s="9">
        <f t="shared" si="72"/>
        <v>69999</v>
      </c>
      <c r="Q689" s="10">
        <f t="shared" si="73"/>
        <v>38940.050303387172</v>
      </c>
      <c r="R689" s="11">
        <f t="shared" si="74"/>
        <v>55.629437996810204</v>
      </c>
      <c r="S689" s="12">
        <f t="shared" si="75"/>
        <v>44.370562003189796</v>
      </c>
      <c r="T689" s="37" t="str">
        <f t="shared" si="76"/>
        <v>BAJO</v>
      </c>
    </row>
    <row r="690" spans="2:20">
      <c r="B690" s="27">
        <v>681</v>
      </c>
      <c r="C690" s="33" t="s">
        <v>724</v>
      </c>
      <c r="D690" s="32" t="s">
        <v>38</v>
      </c>
      <c r="E690" s="32">
        <v>1</v>
      </c>
      <c r="F690" s="69"/>
      <c r="G690" s="69">
        <v>149833</v>
      </c>
      <c r="H690" s="40">
        <v>110965.9722</v>
      </c>
      <c r="I690" s="7">
        <v>72099</v>
      </c>
      <c r="J690" s="7">
        <v>49000</v>
      </c>
      <c r="K690" s="7">
        <v>24276</v>
      </c>
      <c r="L690" s="7"/>
      <c r="M690" s="28"/>
      <c r="N690" s="1">
        <f t="shared" si="70"/>
        <v>5</v>
      </c>
      <c r="O690" s="8">
        <f t="shared" si="71"/>
        <v>81235</v>
      </c>
      <c r="P690" s="9">
        <f t="shared" si="72"/>
        <v>81235</v>
      </c>
      <c r="Q690" s="10">
        <f t="shared" si="73"/>
        <v>44623.997386486786</v>
      </c>
      <c r="R690" s="11">
        <f t="shared" si="74"/>
        <v>54.931984226610183</v>
      </c>
      <c r="S690" s="12">
        <f t="shared" si="75"/>
        <v>45.068015773389817</v>
      </c>
      <c r="T690" s="37" t="str">
        <f t="shared" si="76"/>
        <v>BAJO</v>
      </c>
    </row>
    <row r="691" spans="2:20" ht="36" customHeight="1">
      <c r="B691" s="27">
        <v>682</v>
      </c>
      <c r="C691" s="33" t="s">
        <v>725</v>
      </c>
      <c r="D691" s="32" t="s">
        <v>38</v>
      </c>
      <c r="E691" s="32">
        <v>1</v>
      </c>
      <c r="F691" s="69"/>
      <c r="G691" s="69">
        <v>4218</v>
      </c>
      <c r="H691" s="40">
        <v>3320.0106000000001</v>
      </c>
      <c r="I691" s="7">
        <v>2422</v>
      </c>
      <c r="J691" s="7">
        <v>1600</v>
      </c>
      <c r="K691" s="7">
        <v>1656</v>
      </c>
      <c r="L691" s="7"/>
      <c r="M691" s="28"/>
      <c r="N691" s="1">
        <f t="shared" si="70"/>
        <v>5</v>
      </c>
      <c r="O691" s="8">
        <f t="shared" si="71"/>
        <v>2643</v>
      </c>
      <c r="P691" s="9">
        <f t="shared" si="72"/>
        <v>2643</v>
      </c>
      <c r="Q691" s="10">
        <f t="shared" si="73"/>
        <v>1004.9703625729356</v>
      </c>
      <c r="R691" s="11">
        <f t="shared" si="74"/>
        <v>38.023850267610129</v>
      </c>
      <c r="S691" s="12">
        <f t="shared" si="75"/>
        <v>61.976149732389871</v>
      </c>
      <c r="T691" s="37" t="str">
        <f t="shared" si="76"/>
        <v>BAJO</v>
      </c>
    </row>
    <row r="692" spans="2:20">
      <c r="B692" s="27">
        <v>683</v>
      </c>
      <c r="C692" s="33" t="s">
        <v>726</v>
      </c>
      <c r="D692" s="32" t="s">
        <v>38</v>
      </c>
      <c r="E692" s="32">
        <v>1</v>
      </c>
      <c r="F692" s="69"/>
      <c r="G692" s="69">
        <v>869</v>
      </c>
      <c r="H692" s="40">
        <v>697.01880000000006</v>
      </c>
      <c r="I692" s="7">
        <v>525</v>
      </c>
      <c r="J692" s="7">
        <v>300</v>
      </c>
      <c r="K692" s="7">
        <v>350</v>
      </c>
      <c r="L692" s="7"/>
      <c r="M692" s="28"/>
      <c r="N692" s="1">
        <f t="shared" si="70"/>
        <v>5</v>
      </c>
      <c r="O692" s="8">
        <f t="shared" si="71"/>
        <v>548</v>
      </c>
      <c r="P692" s="9">
        <f t="shared" si="72"/>
        <v>548</v>
      </c>
      <c r="Q692" s="10">
        <f t="shared" si="73"/>
        <v>212.83063461952656</v>
      </c>
      <c r="R692" s="11">
        <f t="shared" si="74"/>
        <v>38.837707047358862</v>
      </c>
      <c r="S692" s="12">
        <f t="shared" si="75"/>
        <v>61.162292952641138</v>
      </c>
      <c r="T692" s="37" t="str">
        <f t="shared" si="76"/>
        <v>BAJO</v>
      </c>
    </row>
    <row r="693" spans="2:20">
      <c r="B693" s="27">
        <v>684</v>
      </c>
      <c r="C693" s="33" t="s">
        <v>727</v>
      </c>
      <c r="D693" s="32" t="s">
        <v>38</v>
      </c>
      <c r="E693" s="32">
        <v>1</v>
      </c>
      <c r="F693" s="69"/>
      <c r="G693" s="69">
        <v>1334</v>
      </c>
      <c r="H693" s="40">
        <v>1055.1822</v>
      </c>
      <c r="I693" s="7">
        <v>776</v>
      </c>
      <c r="J693" s="7">
        <v>400</v>
      </c>
      <c r="K693" s="7">
        <v>420</v>
      </c>
      <c r="L693" s="7"/>
      <c r="M693" s="28"/>
      <c r="N693" s="1">
        <f t="shared" si="70"/>
        <v>5</v>
      </c>
      <c r="O693" s="8">
        <f t="shared" si="71"/>
        <v>797</v>
      </c>
      <c r="P693" s="9">
        <f t="shared" si="72"/>
        <v>797</v>
      </c>
      <c r="Q693" s="10">
        <f t="shared" si="73"/>
        <v>361.99614411136247</v>
      </c>
      <c r="R693" s="11">
        <f t="shared" si="74"/>
        <v>45.419842423006585</v>
      </c>
      <c r="S693" s="12">
        <f t="shared" si="75"/>
        <v>54.580157576993415</v>
      </c>
      <c r="T693" s="37" t="str">
        <f t="shared" si="76"/>
        <v>BAJO</v>
      </c>
    </row>
    <row r="694" spans="2:20">
      <c r="B694" s="27">
        <v>685</v>
      </c>
      <c r="C694" s="33" t="s">
        <v>728</v>
      </c>
      <c r="D694" s="32" t="s">
        <v>38</v>
      </c>
      <c r="E694" s="32">
        <v>1</v>
      </c>
      <c r="F694" s="69"/>
      <c r="G694" s="69">
        <v>900990</v>
      </c>
      <c r="H694" s="40">
        <v>711976.70759999997</v>
      </c>
      <c r="I694" s="7">
        <v>522964</v>
      </c>
      <c r="J694" s="7">
        <v>328900</v>
      </c>
      <c r="K694" s="7">
        <v>237600</v>
      </c>
      <c r="L694" s="7"/>
      <c r="M694" s="28"/>
      <c r="N694" s="1">
        <f t="shared" si="70"/>
        <v>5</v>
      </c>
      <c r="O694" s="8">
        <f t="shared" si="71"/>
        <v>540486</v>
      </c>
      <c r="P694" s="9">
        <f t="shared" si="72"/>
        <v>540486</v>
      </c>
      <c r="Q694" s="10">
        <f t="shared" si="73"/>
        <v>243387.66677259907</v>
      </c>
      <c r="R694" s="11">
        <f t="shared" si="74"/>
        <v>45.031262007267358</v>
      </c>
      <c r="S694" s="12">
        <f t="shared" si="75"/>
        <v>54.968737992732642</v>
      </c>
      <c r="T694" s="37" t="str">
        <f t="shared" si="76"/>
        <v>BAJO</v>
      </c>
    </row>
    <row r="695" spans="2:20">
      <c r="B695" s="27">
        <v>686</v>
      </c>
      <c r="C695" s="33" t="s">
        <v>729</v>
      </c>
      <c r="D695" s="32" t="s">
        <v>88</v>
      </c>
      <c r="E695" s="32">
        <v>1</v>
      </c>
      <c r="F695" s="69"/>
      <c r="G695" s="69">
        <v>24668</v>
      </c>
      <c r="H695" s="40">
        <v>19522.318800000001</v>
      </c>
      <c r="I695" s="7">
        <v>14376</v>
      </c>
      <c r="J695" s="7">
        <v>9700</v>
      </c>
      <c r="K695" s="7">
        <v>9624</v>
      </c>
      <c r="L695" s="7"/>
      <c r="M695" s="28"/>
      <c r="N695" s="1">
        <f t="shared" si="70"/>
        <v>5</v>
      </c>
      <c r="O695" s="8">
        <f t="shared" si="71"/>
        <v>15578</v>
      </c>
      <c r="P695" s="9">
        <f t="shared" si="72"/>
        <v>15578</v>
      </c>
      <c r="Q695" s="10">
        <f t="shared" si="73"/>
        <v>5824.6296839491297</v>
      </c>
      <c r="R695" s="11">
        <f t="shared" si="74"/>
        <v>37.390099396258378</v>
      </c>
      <c r="S695" s="12">
        <f t="shared" si="75"/>
        <v>62.609900603741622</v>
      </c>
      <c r="T695" s="37" t="str">
        <f t="shared" si="76"/>
        <v>BAJO</v>
      </c>
    </row>
    <row r="696" spans="2:20">
      <c r="B696" s="27">
        <v>687</v>
      </c>
      <c r="C696" s="33" t="s">
        <v>730</v>
      </c>
      <c r="D696" s="32" t="s">
        <v>88</v>
      </c>
      <c r="E696" s="32">
        <v>1</v>
      </c>
      <c r="F696" s="69"/>
      <c r="G696" s="69">
        <v>52271</v>
      </c>
      <c r="H696" s="40">
        <v>40954.198799999998</v>
      </c>
      <c r="I696" s="7">
        <v>29637</v>
      </c>
      <c r="J696" s="7">
        <v>19700</v>
      </c>
      <c r="K696" s="7">
        <v>24385</v>
      </c>
      <c r="L696" s="7"/>
      <c r="M696" s="28"/>
      <c r="N696" s="1">
        <f t="shared" si="70"/>
        <v>5</v>
      </c>
      <c r="O696" s="8">
        <f t="shared" si="71"/>
        <v>33389</v>
      </c>
      <c r="P696" s="9">
        <f t="shared" si="72"/>
        <v>33389</v>
      </c>
      <c r="Q696" s="10">
        <f t="shared" si="73"/>
        <v>11800.850790655531</v>
      </c>
      <c r="R696" s="11">
        <f t="shared" si="74"/>
        <v>35.343528679072541</v>
      </c>
      <c r="S696" s="12">
        <f t="shared" si="75"/>
        <v>64.656471320927466</v>
      </c>
      <c r="T696" s="37" t="str">
        <f t="shared" si="76"/>
        <v>BAJO</v>
      </c>
    </row>
    <row r="697" spans="2:20">
      <c r="B697" s="27">
        <v>688</v>
      </c>
      <c r="C697" s="33" t="s">
        <v>731</v>
      </c>
      <c r="D697" s="32" t="s">
        <v>38</v>
      </c>
      <c r="E697" s="32">
        <v>1</v>
      </c>
      <c r="F697" s="69"/>
      <c r="G697" s="69">
        <v>4105</v>
      </c>
      <c r="H697" s="40">
        <v>3236.0208000000002</v>
      </c>
      <c r="I697" s="7">
        <v>2367</v>
      </c>
      <c r="J697" s="7">
        <v>1600</v>
      </c>
      <c r="K697" s="7">
        <v>1584</v>
      </c>
      <c r="L697" s="7"/>
      <c r="M697" s="28"/>
      <c r="N697" s="1">
        <f t="shared" si="70"/>
        <v>5</v>
      </c>
      <c r="O697" s="8">
        <f t="shared" si="71"/>
        <v>2578</v>
      </c>
      <c r="P697" s="9">
        <f t="shared" si="72"/>
        <v>2578</v>
      </c>
      <c r="Q697" s="10">
        <f t="shared" si="73"/>
        <v>975.06518310378715</v>
      </c>
      <c r="R697" s="11">
        <f t="shared" si="74"/>
        <v>37.822543952823395</v>
      </c>
      <c r="S697" s="12">
        <f t="shared" si="75"/>
        <v>62.177456047176605</v>
      </c>
      <c r="T697" s="37" t="str">
        <f t="shared" si="76"/>
        <v>BAJO</v>
      </c>
    </row>
    <row r="698" spans="2:20" ht="30">
      <c r="B698" s="27">
        <v>689</v>
      </c>
      <c r="C698" s="31" t="s">
        <v>732</v>
      </c>
      <c r="D698" s="32" t="s">
        <v>38</v>
      </c>
      <c r="E698" s="32">
        <v>1</v>
      </c>
      <c r="F698" s="69"/>
      <c r="G698" s="69">
        <v>7102589</v>
      </c>
      <c r="H698" s="40">
        <v>5612418.5471999999</v>
      </c>
      <c r="I698" s="7">
        <v>4122249</v>
      </c>
      <c r="J698" s="7">
        <v>2693300</v>
      </c>
      <c r="K698" s="7">
        <v>3132500</v>
      </c>
      <c r="L698" s="7"/>
      <c r="M698" s="28"/>
      <c r="N698" s="1">
        <f t="shared" si="70"/>
        <v>5</v>
      </c>
      <c r="O698" s="8">
        <f t="shared" si="71"/>
        <v>4532611</v>
      </c>
      <c r="P698" s="9">
        <f t="shared" si="72"/>
        <v>4532611</v>
      </c>
      <c r="Q698" s="10">
        <f t="shared" si="73"/>
        <v>1629879.9954327666</v>
      </c>
      <c r="R698" s="11">
        <f t="shared" si="74"/>
        <v>35.95896483136908</v>
      </c>
      <c r="S698" s="12">
        <f t="shared" si="75"/>
        <v>64.041035168630913</v>
      </c>
      <c r="T698" s="37" t="str">
        <f t="shared" si="76"/>
        <v>BAJO</v>
      </c>
    </row>
    <row r="699" spans="2:20">
      <c r="B699" s="27">
        <v>690</v>
      </c>
      <c r="C699" s="33" t="s">
        <v>733</v>
      </c>
      <c r="D699" s="32" t="s">
        <v>38</v>
      </c>
      <c r="E699" s="32">
        <v>1</v>
      </c>
      <c r="F699" s="69"/>
      <c r="G699" s="69">
        <v>1718269</v>
      </c>
      <c r="H699" s="40">
        <v>1357777.176</v>
      </c>
      <c r="I699" s="7">
        <v>997285</v>
      </c>
      <c r="J699" s="7">
        <v>710323</v>
      </c>
      <c r="K699" s="7"/>
      <c r="L699" s="7"/>
      <c r="M699" s="28"/>
      <c r="N699" s="1">
        <f t="shared" si="70"/>
        <v>4</v>
      </c>
      <c r="O699" s="8">
        <f t="shared" si="71"/>
        <v>1195914</v>
      </c>
      <c r="P699" s="9">
        <f t="shared" si="72"/>
        <v>1195914</v>
      </c>
      <c r="Q699" s="10">
        <f t="shared" si="73"/>
        <v>378915.07382623869</v>
      </c>
      <c r="R699" s="11">
        <f t="shared" si="74"/>
        <v>31.684140651103565</v>
      </c>
      <c r="S699" s="12">
        <f t="shared" si="75"/>
        <v>68.315859348896439</v>
      </c>
      <c r="T699" s="37" t="str">
        <f t="shared" si="76"/>
        <v>BAJO</v>
      </c>
    </row>
    <row r="700" spans="2:20" ht="33.75" customHeight="1">
      <c r="B700" s="27">
        <v>691</v>
      </c>
      <c r="C700" s="33" t="s">
        <v>734</v>
      </c>
      <c r="D700" s="32" t="s">
        <v>38</v>
      </c>
      <c r="E700" s="32">
        <v>1</v>
      </c>
      <c r="F700" s="69"/>
      <c r="G700" s="69">
        <v>1257901</v>
      </c>
      <c r="H700" s="40">
        <v>1191763.1303999999</v>
      </c>
      <c r="I700" s="7">
        <v>1125625</v>
      </c>
      <c r="J700" s="7">
        <v>710323</v>
      </c>
      <c r="K700" s="7"/>
      <c r="L700" s="7"/>
      <c r="M700" s="28"/>
      <c r="N700" s="1">
        <f t="shared" si="70"/>
        <v>4</v>
      </c>
      <c r="O700" s="8">
        <f t="shared" si="71"/>
        <v>1071403</v>
      </c>
      <c r="P700" s="9">
        <f t="shared" si="72"/>
        <v>1071403</v>
      </c>
      <c r="Q700" s="10">
        <f t="shared" si="73"/>
        <v>213650.91661276543</v>
      </c>
      <c r="R700" s="11">
        <f t="shared" si="74"/>
        <v>19.941228147836568</v>
      </c>
      <c r="S700" s="12">
        <f t="shared" si="75"/>
        <v>80.058771852163432</v>
      </c>
      <c r="T700" s="37" t="str">
        <f t="shared" si="76"/>
        <v>ALTO</v>
      </c>
    </row>
    <row r="701" spans="2:20">
      <c r="B701" s="27">
        <v>692</v>
      </c>
      <c r="C701" s="33" t="s">
        <v>735</v>
      </c>
      <c r="D701" s="32" t="s">
        <v>38</v>
      </c>
      <c r="E701" s="32">
        <v>1</v>
      </c>
      <c r="F701" s="69"/>
      <c r="G701" s="69">
        <v>2425274</v>
      </c>
      <c r="H701" s="40">
        <v>1916456.0867999999</v>
      </c>
      <c r="I701" s="7">
        <v>1407638</v>
      </c>
      <c r="J701" s="7">
        <v>1011500</v>
      </c>
      <c r="K701" s="7"/>
      <c r="L701" s="7"/>
      <c r="M701" s="28"/>
      <c r="N701" s="1">
        <f t="shared" si="70"/>
        <v>4</v>
      </c>
      <c r="O701" s="8">
        <f t="shared" si="71"/>
        <v>1690217</v>
      </c>
      <c r="P701" s="9">
        <f t="shared" si="72"/>
        <v>1690217</v>
      </c>
      <c r="Q701" s="10">
        <f t="shared" si="73"/>
        <v>531977.57823405904</v>
      </c>
      <c r="R701" s="11">
        <f t="shared" si="74"/>
        <v>31.473921883051649</v>
      </c>
      <c r="S701" s="12">
        <f t="shared" si="75"/>
        <v>68.526078116948355</v>
      </c>
      <c r="T701" s="37" t="str">
        <f t="shared" si="76"/>
        <v>BAJO</v>
      </c>
    </row>
    <row r="702" spans="2:20">
      <c r="B702" s="27">
        <v>693</v>
      </c>
      <c r="C702" s="33" t="s">
        <v>736</v>
      </c>
      <c r="D702" s="32" t="s">
        <v>38</v>
      </c>
      <c r="E702" s="32">
        <v>1</v>
      </c>
      <c r="F702" s="69"/>
      <c r="G702" s="69">
        <v>501</v>
      </c>
      <c r="H702" s="40">
        <v>402.5718</v>
      </c>
      <c r="I702" s="7">
        <v>305</v>
      </c>
      <c r="J702" s="7">
        <v>179</v>
      </c>
      <c r="K702" s="7"/>
      <c r="L702" s="7"/>
      <c r="M702" s="28"/>
      <c r="N702" s="1">
        <f t="shared" si="70"/>
        <v>4</v>
      </c>
      <c r="O702" s="8">
        <f t="shared" si="71"/>
        <v>347</v>
      </c>
      <c r="P702" s="9">
        <f t="shared" si="72"/>
        <v>347</v>
      </c>
      <c r="Q702" s="10">
        <f t="shared" si="73"/>
        <v>119.15554867108592</v>
      </c>
      <c r="R702" s="11">
        <f t="shared" si="74"/>
        <v>34.338774833165978</v>
      </c>
      <c r="S702" s="12">
        <f t="shared" si="75"/>
        <v>65.661225166834015</v>
      </c>
      <c r="T702" s="37" t="str">
        <f t="shared" si="76"/>
        <v>BAJO</v>
      </c>
    </row>
    <row r="703" spans="2:20">
      <c r="B703" s="27">
        <v>694</v>
      </c>
      <c r="C703" s="33" t="s">
        <v>737</v>
      </c>
      <c r="D703" s="32" t="s">
        <v>38</v>
      </c>
      <c r="E703" s="32">
        <v>1</v>
      </c>
      <c r="F703" s="69"/>
      <c r="G703" s="69">
        <v>545</v>
      </c>
      <c r="H703" s="40">
        <v>459.53039999999999</v>
      </c>
      <c r="I703" s="7">
        <v>375</v>
      </c>
      <c r="J703" s="7">
        <v>214</v>
      </c>
      <c r="K703" s="7"/>
      <c r="L703" s="7"/>
      <c r="M703" s="28"/>
      <c r="N703" s="1">
        <f t="shared" si="70"/>
        <v>4</v>
      </c>
      <c r="O703" s="8">
        <f t="shared" si="71"/>
        <v>398</v>
      </c>
      <c r="P703" s="9">
        <f t="shared" si="72"/>
        <v>398</v>
      </c>
      <c r="Q703" s="10">
        <f t="shared" si="73"/>
        <v>122.24913557273101</v>
      </c>
      <c r="R703" s="11">
        <f t="shared" si="74"/>
        <v>30.715863209228893</v>
      </c>
      <c r="S703" s="12">
        <f t="shared" si="75"/>
        <v>69.2841367907711</v>
      </c>
      <c r="T703" s="37" t="str">
        <f t="shared" si="76"/>
        <v>BAJO</v>
      </c>
    </row>
    <row r="704" spans="2:20">
      <c r="B704" s="27">
        <v>695</v>
      </c>
      <c r="C704" s="33" t="s">
        <v>738</v>
      </c>
      <c r="D704" s="32" t="s">
        <v>88</v>
      </c>
      <c r="E704" s="32">
        <v>1</v>
      </c>
      <c r="F704" s="69"/>
      <c r="G704" s="69">
        <v>100903</v>
      </c>
      <c r="H704" s="40">
        <v>79029.574800000002</v>
      </c>
      <c r="I704" s="7">
        <v>57157</v>
      </c>
      <c r="J704" s="7"/>
      <c r="K704" s="7"/>
      <c r="L704" s="7"/>
      <c r="M704" s="28"/>
      <c r="N704" s="1">
        <f t="shared" si="70"/>
        <v>3</v>
      </c>
      <c r="O704" s="8">
        <f t="shared" si="71"/>
        <v>79030</v>
      </c>
      <c r="P704" s="9">
        <f t="shared" si="72"/>
        <v>79030</v>
      </c>
      <c r="Q704" s="10">
        <f t="shared" si="73"/>
        <v>17859.229715756959</v>
      </c>
      <c r="R704" s="11">
        <f t="shared" si="74"/>
        <v>22.598038359808882</v>
      </c>
      <c r="S704" s="12">
        <f t="shared" si="75"/>
        <v>77.401961640191118</v>
      </c>
      <c r="T704" s="37" t="str">
        <f t="shared" si="76"/>
        <v>ALTO</v>
      </c>
    </row>
    <row r="705" spans="2:20">
      <c r="B705" s="27">
        <v>696</v>
      </c>
      <c r="C705" s="33" t="s">
        <v>739</v>
      </c>
      <c r="D705" s="32" t="s">
        <v>38</v>
      </c>
      <c r="E705" s="32">
        <v>1</v>
      </c>
      <c r="F705" s="69"/>
      <c r="G705" s="69">
        <v>6473</v>
      </c>
      <c r="H705" s="40">
        <v>5138.8242</v>
      </c>
      <c r="I705" s="7">
        <v>3805</v>
      </c>
      <c r="J705" s="7">
        <v>2463</v>
      </c>
      <c r="K705" s="7"/>
      <c r="L705" s="7"/>
      <c r="M705" s="28"/>
      <c r="N705" s="1">
        <f t="shared" si="70"/>
        <v>4</v>
      </c>
      <c r="O705" s="8">
        <f t="shared" si="71"/>
        <v>4470</v>
      </c>
      <c r="P705" s="9">
        <f t="shared" si="72"/>
        <v>4470</v>
      </c>
      <c r="Q705" s="10">
        <f t="shared" si="73"/>
        <v>1494.1225521003325</v>
      </c>
      <c r="R705" s="11">
        <f t="shared" si="74"/>
        <v>33.42556044967187</v>
      </c>
      <c r="S705" s="12">
        <f t="shared" si="75"/>
        <v>66.574439550328123</v>
      </c>
      <c r="T705" s="37" t="str">
        <f t="shared" si="76"/>
        <v>BAJO</v>
      </c>
    </row>
    <row r="706" spans="2:20">
      <c r="B706" s="27">
        <v>697</v>
      </c>
      <c r="C706" s="33" t="s">
        <v>740</v>
      </c>
      <c r="D706" s="32" t="s">
        <v>38</v>
      </c>
      <c r="E706" s="32">
        <v>1</v>
      </c>
      <c r="F706" s="69"/>
      <c r="G706" s="69">
        <v>43688</v>
      </c>
      <c r="H706" s="40">
        <v>34544.908199999998</v>
      </c>
      <c r="I706" s="7">
        <v>25402</v>
      </c>
      <c r="J706" s="7">
        <v>16660</v>
      </c>
      <c r="K706" s="7"/>
      <c r="L706" s="7"/>
      <c r="M706" s="28"/>
      <c r="N706" s="1">
        <f t="shared" si="70"/>
        <v>4</v>
      </c>
      <c r="O706" s="8">
        <f t="shared" si="71"/>
        <v>30074</v>
      </c>
      <c r="P706" s="9">
        <f t="shared" si="72"/>
        <v>30074</v>
      </c>
      <c r="Q706" s="10">
        <f t="shared" si="73"/>
        <v>10088.272843192979</v>
      </c>
      <c r="R706" s="11">
        <f t="shared" si="74"/>
        <v>33.544832224489525</v>
      </c>
      <c r="S706" s="12">
        <f t="shared" si="75"/>
        <v>66.455167775510475</v>
      </c>
      <c r="T706" s="37" t="str">
        <f t="shared" si="76"/>
        <v>BAJO</v>
      </c>
    </row>
    <row r="707" spans="2:20">
      <c r="B707" s="27">
        <v>698</v>
      </c>
      <c r="C707" s="33" t="s">
        <v>741</v>
      </c>
      <c r="D707" s="32" t="s">
        <v>38</v>
      </c>
      <c r="E707" s="32">
        <v>1</v>
      </c>
      <c r="F707" s="69"/>
      <c r="G707" s="69">
        <v>40792</v>
      </c>
      <c r="H707" s="40">
        <v>32262.702600000001</v>
      </c>
      <c r="I707" s="7">
        <v>23734</v>
      </c>
      <c r="J707" s="7">
        <v>12638</v>
      </c>
      <c r="K707" s="7"/>
      <c r="L707" s="7"/>
      <c r="M707" s="28"/>
      <c r="N707" s="1">
        <f t="shared" si="70"/>
        <v>4</v>
      </c>
      <c r="O707" s="8">
        <f t="shared" si="71"/>
        <v>27357</v>
      </c>
      <c r="P707" s="9">
        <f t="shared" si="72"/>
        <v>27357</v>
      </c>
      <c r="Q707" s="10">
        <f t="shared" si="73"/>
        <v>10420.415449717384</v>
      </c>
      <c r="R707" s="11">
        <f t="shared" si="74"/>
        <v>38.090490367062849</v>
      </c>
      <c r="S707" s="12">
        <f t="shared" si="75"/>
        <v>61.909509632937151</v>
      </c>
      <c r="T707" s="37" t="str">
        <f t="shared" si="76"/>
        <v>BAJO</v>
      </c>
    </row>
    <row r="708" spans="2:20">
      <c r="B708" s="27">
        <v>699</v>
      </c>
      <c r="C708" s="33" t="s">
        <v>742</v>
      </c>
      <c r="D708" s="32" t="s">
        <v>88</v>
      </c>
      <c r="E708" s="32">
        <v>1</v>
      </c>
      <c r="F708" s="69"/>
      <c r="G708" s="69">
        <v>128950</v>
      </c>
      <c r="H708" s="40">
        <v>100973.1168</v>
      </c>
      <c r="I708" s="7">
        <v>72996</v>
      </c>
      <c r="J708" s="7">
        <v>55216</v>
      </c>
      <c r="K708" s="7"/>
      <c r="L708" s="7"/>
      <c r="M708" s="28"/>
      <c r="N708" s="1">
        <f t="shared" si="70"/>
        <v>4</v>
      </c>
      <c r="O708" s="8">
        <f t="shared" si="71"/>
        <v>89534</v>
      </c>
      <c r="P708" s="9">
        <f t="shared" si="72"/>
        <v>89534</v>
      </c>
      <c r="Q708" s="10">
        <f t="shared" si="73"/>
        <v>27998.683080499646</v>
      </c>
      <c r="R708" s="11">
        <f t="shared" si="74"/>
        <v>31.271565081979634</v>
      </c>
      <c r="S708" s="12">
        <f t="shared" si="75"/>
        <v>68.728434918020369</v>
      </c>
      <c r="T708" s="37" t="str">
        <f t="shared" si="76"/>
        <v>BAJO</v>
      </c>
    </row>
    <row r="709" spans="2:20">
      <c r="B709" s="27">
        <v>700</v>
      </c>
      <c r="C709" s="33" t="s">
        <v>743</v>
      </c>
      <c r="D709" s="32" t="s">
        <v>88</v>
      </c>
      <c r="E709" s="32">
        <v>1</v>
      </c>
      <c r="F709" s="69"/>
      <c r="G709" s="69">
        <v>98042</v>
      </c>
      <c r="H709" s="40">
        <v>76793.708400000003</v>
      </c>
      <c r="I709" s="7">
        <v>55546</v>
      </c>
      <c r="J709" s="7">
        <v>42697</v>
      </c>
      <c r="K709" s="7"/>
      <c r="L709" s="7"/>
      <c r="M709" s="28"/>
      <c r="N709" s="1">
        <f t="shared" si="70"/>
        <v>4</v>
      </c>
      <c r="O709" s="8">
        <f t="shared" si="71"/>
        <v>68270</v>
      </c>
      <c r="P709" s="9">
        <f t="shared" si="72"/>
        <v>68270</v>
      </c>
      <c r="Q709" s="10">
        <f t="shared" si="73"/>
        <v>21064.805324706733</v>
      </c>
      <c r="R709" s="11">
        <f t="shared" si="74"/>
        <v>30.855141826141399</v>
      </c>
      <c r="S709" s="12">
        <f t="shared" si="75"/>
        <v>69.144858173858609</v>
      </c>
      <c r="T709" s="37" t="str">
        <f t="shared" si="76"/>
        <v>BAJO</v>
      </c>
    </row>
    <row r="710" spans="2:20">
      <c r="B710" s="27">
        <v>701</v>
      </c>
      <c r="C710" s="33" t="s">
        <v>744</v>
      </c>
      <c r="D710" s="32" t="s">
        <v>88</v>
      </c>
      <c r="E710" s="32">
        <v>1</v>
      </c>
      <c r="F710" s="69"/>
      <c r="G710" s="69">
        <v>28511</v>
      </c>
      <c r="H710" s="40">
        <v>26072.557799999999</v>
      </c>
      <c r="I710" s="7">
        <v>23635</v>
      </c>
      <c r="J710" s="7">
        <v>15220</v>
      </c>
      <c r="K710" s="7"/>
      <c r="L710" s="7"/>
      <c r="M710" s="28"/>
      <c r="N710" s="1">
        <f t="shared" si="70"/>
        <v>4</v>
      </c>
      <c r="O710" s="8">
        <f t="shared" si="71"/>
        <v>23360</v>
      </c>
      <c r="P710" s="9">
        <f t="shared" si="72"/>
        <v>23360</v>
      </c>
      <c r="Q710" s="10">
        <f t="shared" si="73"/>
        <v>5005.6466939436405</v>
      </c>
      <c r="R710" s="11">
        <f t="shared" si="74"/>
        <v>21.428282080238187</v>
      </c>
      <c r="S710" s="12">
        <f t="shared" si="75"/>
        <v>78.571717919761809</v>
      </c>
      <c r="T710" s="37" t="str">
        <f t="shared" si="76"/>
        <v>ALTO</v>
      </c>
    </row>
    <row r="711" spans="2:20">
      <c r="B711" s="27">
        <v>702</v>
      </c>
      <c r="C711" s="33" t="s">
        <v>745</v>
      </c>
      <c r="D711" s="32" t="s">
        <v>38</v>
      </c>
      <c r="E711" s="32">
        <v>1</v>
      </c>
      <c r="F711" s="69"/>
      <c r="G711" s="69">
        <v>24764</v>
      </c>
      <c r="H711" s="40">
        <v>19585.069800000001</v>
      </c>
      <c r="I711" s="7">
        <v>14406</v>
      </c>
      <c r="J711" s="7">
        <v>9948</v>
      </c>
      <c r="K711" s="7"/>
      <c r="L711" s="7"/>
      <c r="M711" s="28"/>
      <c r="N711" s="1">
        <f t="shared" si="70"/>
        <v>4</v>
      </c>
      <c r="O711" s="8">
        <f t="shared" si="71"/>
        <v>17176</v>
      </c>
      <c r="P711" s="9">
        <f t="shared" si="72"/>
        <v>17176</v>
      </c>
      <c r="Q711" s="10">
        <f t="shared" si="73"/>
        <v>5551.9871461701496</v>
      </c>
      <c r="R711" s="11">
        <f t="shared" si="74"/>
        <v>32.324098429029746</v>
      </c>
      <c r="S711" s="12">
        <f t="shared" si="75"/>
        <v>67.675901570970254</v>
      </c>
      <c r="T711" s="37" t="str">
        <f t="shared" si="76"/>
        <v>BAJO</v>
      </c>
    </row>
    <row r="712" spans="2:20">
      <c r="B712" s="27">
        <v>703</v>
      </c>
      <c r="C712" s="33" t="s">
        <v>746</v>
      </c>
      <c r="D712" s="32" t="s">
        <v>38</v>
      </c>
      <c r="E712" s="32">
        <v>1</v>
      </c>
      <c r="F712" s="69"/>
      <c r="G712" s="69">
        <v>22125</v>
      </c>
      <c r="H712" s="40">
        <v>18814.6806</v>
      </c>
      <c r="I712" s="7">
        <v>15505</v>
      </c>
      <c r="J712" s="7">
        <v>11043</v>
      </c>
      <c r="K712" s="7"/>
      <c r="L712" s="7"/>
      <c r="M712" s="28"/>
      <c r="N712" s="1">
        <f t="shared" si="70"/>
        <v>4</v>
      </c>
      <c r="O712" s="8">
        <f t="shared" si="71"/>
        <v>16872</v>
      </c>
      <c r="P712" s="9">
        <f t="shared" si="72"/>
        <v>16872</v>
      </c>
      <c r="Q712" s="10">
        <f t="shared" si="73"/>
        <v>4099.2056208524273</v>
      </c>
      <c r="R712" s="11">
        <f t="shared" si="74"/>
        <v>24.295908136868345</v>
      </c>
      <c r="S712" s="12">
        <f t="shared" si="75"/>
        <v>75.704091863131652</v>
      </c>
      <c r="T712" s="37" t="str">
        <f t="shared" si="76"/>
        <v>ALTO</v>
      </c>
    </row>
    <row r="713" spans="2:20">
      <c r="B713" s="27">
        <v>704</v>
      </c>
      <c r="C713" s="33" t="s">
        <v>747</v>
      </c>
      <c r="D713" s="32" t="s">
        <v>88</v>
      </c>
      <c r="E713" s="32">
        <v>1</v>
      </c>
      <c r="F713" s="69"/>
      <c r="G713" s="69">
        <v>48410</v>
      </c>
      <c r="H713" s="40">
        <v>38275.213799999998</v>
      </c>
      <c r="I713" s="7">
        <v>28140</v>
      </c>
      <c r="J713" s="7">
        <v>12638</v>
      </c>
      <c r="K713" s="7"/>
      <c r="L713" s="7"/>
      <c r="M713" s="28"/>
      <c r="N713" s="1">
        <f t="shared" si="70"/>
        <v>4</v>
      </c>
      <c r="O713" s="8">
        <f t="shared" si="71"/>
        <v>31866</v>
      </c>
      <c r="P713" s="9">
        <f t="shared" si="72"/>
        <v>31866</v>
      </c>
      <c r="Q713" s="10">
        <f t="shared" si="73"/>
        <v>13213.449751858732</v>
      </c>
      <c r="R713" s="11">
        <f t="shared" si="74"/>
        <v>41.465667959137427</v>
      </c>
      <c r="S713" s="12">
        <f t="shared" si="75"/>
        <v>58.534332040862573</v>
      </c>
      <c r="T713" s="37" t="str">
        <f t="shared" si="76"/>
        <v>BAJO</v>
      </c>
    </row>
    <row r="714" spans="2:20">
      <c r="B714" s="27">
        <v>705</v>
      </c>
      <c r="C714" s="33" t="s">
        <v>748</v>
      </c>
      <c r="D714" s="32" t="s">
        <v>38</v>
      </c>
      <c r="E714" s="32">
        <v>1</v>
      </c>
      <c r="F714" s="69"/>
      <c r="G714" s="69">
        <v>495119</v>
      </c>
      <c r="H714" s="40">
        <v>387695.95140000002</v>
      </c>
      <c r="I714" s="7">
        <v>280273</v>
      </c>
      <c r="J714" s="7"/>
      <c r="K714" s="7"/>
      <c r="L714" s="7"/>
      <c r="M714" s="28"/>
      <c r="N714" s="1">
        <f t="shared" ref="N714:N777" si="77">COUNT(F714:M714)</f>
        <v>3</v>
      </c>
      <c r="O714" s="8">
        <f t="shared" ref="O714:O777" si="78">IFERROR(ROUND(AVERAGE(F714:M714),0),0)</f>
        <v>387696</v>
      </c>
      <c r="P714" s="9">
        <f t="shared" ref="P714:P777" si="79">IFERROR(ROUND(+O714*E714,0),0)</f>
        <v>387696</v>
      </c>
      <c r="Q714" s="10">
        <f t="shared" ref="Q714:Q777" si="80">IFERROR(STDEVP(F714:M714),0)</f>
        <v>87710.512213001901</v>
      </c>
      <c r="R714" s="11">
        <f t="shared" ref="R714:R777" si="81">IFERROR(Q714/O714*100,0)</f>
        <v>22.623527767374931</v>
      </c>
      <c r="S714" s="12">
        <f t="shared" ref="S714:S777" si="82">IFERROR(100-R714,0)</f>
        <v>77.376472232625076</v>
      </c>
      <c r="T714" s="37" t="str">
        <f t="shared" ref="T714:T777" si="83">IF(S714&gt;70,"ALTO","BAJO")</f>
        <v>ALTO</v>
      </c>
    </row>
    <row r="715" spans="2:20">
      <c r="B715" s="27">
        <v>706</v>
      </c>
      <c r="C715" s="33" t="s">
        <v>749</v>
      </c>
      <c r="D715" s="32" t="s">
        <v>38</v>
      </c>
      <c r="E715" s="32">
        <v>1</v>
      </c>
      <c r="F715" s="69"/>
      <c r="G715" s="69">
        <v>505703</v>
      </c>
      <c r="H715" s="40">
        <v>399638.91480000003</v>
      </c>
      <c r="I715" s="7">
        <v>293575</v>
      </c>
      <c r="J715" s="7"/>
      <c r="K715" s="7"/>
      <c r="L715" s="7"/>
      <c r="M715" s="28"/>
      <c r="N715" s="1">
        <f t="shared" si="77"/>
        <v>3</v>
      </c>
      <c r="O715" s="8">
        <f t="shared" si="78"/>
        <v>399639</v>
      </c>
      <c r="P715" s="9">
        <f t="shared" si="79"/>
        <v>399639</v>
      </c>
      <c r="Q715" s="10">
        <f t="shared" si="80"/>
        <v>86600.893359527734</v>
      </c>
      <c r="R715" s="11">
        <f t="shared" si="81"/>
        <v>21.669780316617683</v>
      </c>
      <c r="S715" s="12">
        <f t="shared" si="82"/>
        <v>78.330219683382325</v>
      </c>
      <c r="T715" s="37" t="str">
        <f t="shared" si="83"/>
        <v>ALTO</v>
      </c>
    </row>
    <row r="716" spans="2:20">
      <c r="B716" s="27">
        <v>707</v>
      </c>
      <c r="C716" s="33" t="s">
        <v>750</v>
      </c>
      <c r="D716" s="32" t="s">
        <v>38</v>
      </c>
      <c r="E716" s="32">
        <v>1</v>
      </c>
      <c r="F716" s="69"/>
      <c r="G716" s="69">
        <v>34588</v>
      </c>
      <c r="H716" s="40">
        <v>27349.781999999999</v>
      </c>
      <c r="I716" s="7">
        <v>20112</v>
      </c>
      <c r="J716" s="7">
        <v>11900</v>
      </c>
      <c r="K716" s="7"/>
      <c r="L716" s="7"/>
      <c r="M716" s="28"/>
      <c r="N716" s="1">
        <f t="shared" si="77"/>
        <v>4</v>
      </c>
      <c r="O716" s="8">
        <f t="shared" si="78"/>
        <v>23487</v>
      </c>
      <c r="P716" s="9">
        <f t="shared" si="79"/>
        <v>23487</v>
      </c>
      <c r="Q716" s="10">
        <f t="shared" si="80"/>
        <v>8423.2190845549503</v>
      </c>
      <c r="R716" s="11">
        <f t="shared" si="81"/>
        <v>35.863324752224422</v>
      </c>
      <c r="S716" s="12">
        <f t="shared" si="82"/>
        <v>64.136675247775571</v>
      </c>
      <c r="T716" s="37" t="str">
        <f t="shared" si="83"/>
        <v>BAJO</v>
      </c>
    </row>
    <row r="717" spans="2:20">
      <c r="B717" s="27">
        <v>708</v>
      </c>
      <c r="C717" s="33" t="s">
        <v>751</v>
      </c>
      <c r="D717" s="32" t="s">
        <v>38</v>
      </c>
      <c r="E717" s="32">
        <v>1</v>
      </c>
      <c r="F717" s="69"/>
      <c r="G717" s="69">
        <v>57578</v>
      </c>
      <c r="H717" s="40">
        <v>48621.405599999998</v>
      </c>
      <c r="I717" s="7">
        <v>39664</v>
      </c>
      <c r="J717" s="7">
        <v>29750</v>
      </c>
      <c r="K717" s="7"/>
      <c r="L717" s="7"/>
      <c r="M717" s="28"/>
      <c r="N717" s="1">
        <f t="shared" si="77"/>
        <v>4</v>
      </c>
      <c r="O717" s="8">
        <f t="shared" si="78"/>
        <v>43903</v>
      </c>
      <c r="P717" s="9">
        <f t="shared" si="79"/>
        <v>43903</v>
      </c>
      <c r="Q717" s="10">
        <f t="shared" si="80"/>
        <v>10338.586773734876</v>
      </c>
      <c r="R717" s="11">
        <f t="shared" si="81"/>
        <v>23.548702306755519</v>
      </c>
      <c r="S717" s="12">
        <f t="shared" si="82"/>
        <v>76.451297693244484</v>
      </c>
      <c r="T717" s="37" t="str">
        <f t="shared" si="83"/>
        <v>ALTO</v>
      </c>
    </row>
    <row r="718" spans="2:20">
      <c r="B718" s="27">
        <v>709</v>
      </c>
      <c r="C718" s="33" t="s">
        <v>752</v>
      </c>
      <c r="D718" s="32" t="s">
        <v>38</v>
      </c>
      <c r="E718" s="32">
        <v>1</v>
      </c>
      <c r="F718" s="69"/>
      <c r="G718" s="69">
        <v>42156</v>
      </c>
      <c r="H718" s="40">
        <v>33357.466200000003</v>
      </c>
      <c r="I718" s="7">
        <v>24558</v>
      </c>
      <c r="J718" s="7">
        <v>18409</v>
      </c>
      <c r="K718" s="7"/>
      <c r="L718" s="7"/>
      <c r="M718" s="28"/>
      <c r="N718" s="1">
        <f t="shared" si="77"/>
        <v>4</v>
      </c>
      <c r="O718" s="8">
        <f t="shared" si="78"/>
        <v>29620</v>
      </c>
      <c r="P718" s="9">
        <f t="shared" si="79"/>
        <v>29620</v>
      </c>
      <c r="Q718" s="10">
        <f t="shared" si="80"/>
        <v>8978.1723438265435</v>
      </c>
      <c r="R718" s="11">
        <f t="shared" si="81"/>
        <v>30.311182794822898</v>
      </c>
      <c r="S718" s="12">
        <f t="shared" si="82"/>
        <v>69.688817205177102</v>
      </c>
      <c r="T718" s="37" t="str">
        <f t="shared" si="83"/>
        <v>BAJO</v>
      </c>
    </row>
    <row r="719" spans="2:20">
      <c r="B719" s="27">
        <v>710</v>
      </c>
      <c r="C719" s="33" t="s">
        <v>753</v>
      </c>
      <c r="D719" s="32" t="s">
        <v>38</v>
      </c>
      <c r="E719" s="32">
        <v>1</v>
      </c>
      <c r="F719" s="69"/>
      <c r="G719" s="69">
        <v>1519272</v>
      </c>
      <c r="H719" s="40">
        <v>1200555.9935999999</v>
      </c>
      <c r="I719" s="7">
        <v>881840</v>
      </c>
      <c r="J719" s="7">
        <v>676705</v>
      </c>
      <c r="K719" s="7"/>
      <c r="L719" s="7"/>
      <c r="M719" s="28"/>
      <c r="N719" s="1">
        <f t="shared" si="77"/>
        <v>4</v>
      </c>
      <c r="O719" s="8">
        <f t="shared" si="78"/>
        <v>1069593</v>
      </c>
      <c r="P719" s="9">
        <f t="shared" si="79"/>
        <v>1069593</v>
      </c>
      <c r="Q719" s="10">
        <f t="shared" si="80"/>
        <v>319755.64040624315</v>
      </c>
      <c r="R719" s="11">
        <f t="shared" si="81"/>
        <v>29.895076015479077</v>
      </c>
      <c r="S719" s="12">
        <f t="shared" si="82"/>
        <v>70.104923984520923</v>
      </c>
      <c r="T719" s="37" t="str">
        <f t="shared" si="83"/>
        <v>ALTO</v>
      </c>
    </row>
    <row r="720" spans="2:20">
      <c r="B720" s="27">
        <v>711</v>
      </c>
      <c r="C720" s="33" t="s">
        <v>754</v>
      </c>
      <c r="D720" s="32" t="s">
        <v>38</v>
      </c>
      <c r="E720" s="32">
        <v>1</v>
      </c>
      <c r="F720" s="69"/>
      <c r="G720" s="69">
        <v>8991</v>
      </c>
      <c r="H720" s="40">
        <v>7055.1432000000004</v>
      </c>
      <c r="I720" s="7">
        <v>5119</v>
      </c>
      <c r="J720" s="7">
        <v>3332</v>
      </c>
      <c r="K720" s="7"/>
      <c r="L720" s="7"/>
      <c r="M720" s="28"/>
      <c r="N720" s="1">
        <f t="shared" si="77"/>
        <v>4</v>
      </c>
      <c r="O720" s="8">
        <f t="shared" si="78"/>
        <v>6124</v>
      </c>
      <c r="P720" s="9">
        <f t="shared" si="79"/>
        <v>6124</v>
      </c>
      <c r="Q720" s="10">
        <f t="shared" si="80"/>
        <v>2114.9471229902947</v>
      </c>
      <c r="R720" s="11">
        <f t="shared" si="81"/>
        <v>34.535387377372544</v>
      </c>
      <c r="S720" s="12">
        <f t="shared" si="82"/>
        <v>65.464612622627456</v>
      </c>
      <c r="T720" s="37" t="str">
        <f t="shared" si="83"/>
        <v>BAJO</v>
      </c>
    </row>
    <row r="721" spans="2:20">
      <c r="B721" s="27">
        <v>712</v>
      </c>
      <c r="C721" s="33" t="s">
        <v>755</v>
      </c>
      <c r="D721" s="32" t="s">
        <v>38</v>
      </c>
      <c r="E721" s="32">
        <v>1</v>
      </c>
      <c r="F721" s="69"/>
      <c r="G721" s="69">
        <v>16295</v>
      </c>
      <c r="H721" s="40">
        <v>12779.965200000001</v>
      </c>
      <c r="I721" s="7">
        <v>9265</v>
      </c>
      <c r="J721" s="7">
        <v>5950</v>
      </c>
      <c r="K721" s="7"/>
      <c r="L721" s="7"/>
      <c r="M721" s="28"/>
      <c r="N721" s="1">
        <f t="shared" si="77"/>
        <v>4</v>
      </c>
      <c r="O721" s="8">
        <f t="shared" si="78"/>
        <v>11072</v>
      </c>
      <c r="P721" s="9">
        <f t="shared" si="79"/>
        <v>11072</v>
      </c>
      <c r="Q721" s="10">
        <f t="shared" si="80"/>
        <v>3863.1918849219846</v>
      </c>
      <c r="R721" s="11">
        <f t="shared" si="81"/>
        <v>34.891545203413877</v>
      </c>
      <c r="S721" s="12">
        <f t="shared" si="82"/>
        <v>65.10845479658613</v>
      </c>
      <c r="T721" s="37" t="str">
        <f t="shared" si="83"/>
        <v>BAJO</v>
      </c>
    </row>
    <row r="722" spans="2:20">
      <c r="B722" s="27">
        <v>713</v>
      </c>
      <c r="C722" s="33" t="s">
        <v>756</v>
      </c>
      <c r="D722" s="32" t="s">
        <v>38</v>
      </c>
      <c r="E722" s="32">
        <v>1</v>
      </c>
      <c r="F722" s="69"/>
      <c r="G722" s="69">
        <v>15471</v>
      </c>
      <c r="H722" s="40">
        <v>12140.8704</v>
      </c>
      <c r="I722" s="7">
        <v>8811</v>
      </c>
      <c r="J722" s="7">
        <v>4403</v>
      </c>
      <c r="K722" s="7"/>
      <c r="L722" s="7"/>
      <c r="M722" s="28"/>
      <c r="N722" s="1">
        <f t="shared" si="77"/>
        <v>4</v>
      </c>
      <c r="O722" s="8">
        <f t="shared" si="78"/>
        <v>10206</v>
      </c>
      <c r="P722" s="9">
        <f t="shared" si="79"/>
        <v>10206</v>
      </c>
      <c r="Q722" s="10">
        <f t="shared" si="80"/>
        <v>4095.2649972314716</v>
      </c>
      <c r="R722" s="11">
        <f t="shared" si="81"/>
        <v>40.126053274852751</v>
      </c>
      <c r="S722" s="12">
        <f t="shared" si="82"/>
        <v>59.873946725147249</v>
      </c>
      <c r="T722" s="37" t="str">
        <f t="shared" si="83"/>
        <v>BAJO</v>
      </c>
    </row>
    <row r="723" spans="2:20">
      <c r="B723" s="27">
        <v>714</v>
      </c>
      <c r="C723" s="33" t="s">
        <v>757</v>
      </c>
      <c r="D723" s="32" t="s">
        <v>88</v>
      </c>
      <c r="E723" s="32">
        <v>1</v>
      </c>
      <c r="F723" s="69"/>
      <c r="G723" s="69">
        <v>31217</v>
      </c>
      <c r="H723" s="40">
        <v>24458.409</v>
      </c>
      <c r="I723" s="7">
        <v>17699</v>
      </c>
      <c r="J723" s="7">
        <v>13209</v>
      </c>
      <c r="K723" s="7"/>
      <c r="L723" s="7"/>
      <c r="M723" s="28"/>
      <c r="N723" s="1">
        <f t="shared" si="77"/>
        <v>4</v>
      </c>
      <c r="O723" s="8">
        <f t="shared" si="78"/>
        <v>21646</v>
      </c>
      <c r="P723" s="9">
        <f t="shared" si="79"/>
        <v>21646</v>
      </c>
      <c r="Q723" s="10">
        <f t="shared" si="80"/>
        <v>6824.1384675276167</v>
      </c>
      <c r="R723" s="11">
        <f t="shared" si="81"/>
        <v>31.526094740495321</v>
      </c>
      <c r="S723" s="12">
        <f t="shared" si="82"/>
        <v>68.473905259504676</v>
      </c>
      <c r="T723" s="37" t="str">
        <f t="shared" si="83"/>
        <v>BAJO</v>
      </c>
    </row>
    <row r="724" spans="2:20">
      <c r="B724" s="27">
        <v>715</v>
      </c>
      <c r="C724" s="33" t="s">
        <v>758</v>
      </c>
      <c r="D724" s="32" t="s">
        <v>38</v>
      </c>
      <c r="E724" s="32">
        <v>1</v>
      </c>
      <c r="F724" s="69"/>
      <c r="G724" s="69">
        <v>102465</v>
      </c>
      <c r="H724" s="40">
        <v>80255.632800000007</v>
      </c>
      <c r="I724" s="7">
        <v>58047</v>
      </c>
      <c r="J724" s="7">
        <v>41650</v>
      </c>
      <c r="K724" s="7"/>
      <c r="L724" s="7"/>
      <c r="M724" s="28"/>
      <c r="N724" s="1">
        <f t="shared" si="77"/>
        <v>4</v>
      </c>
      <c r="O724" s="8">
        <f t="shared" si="78"/>
        <v>70604</v>
      </c>
      <c r="P724" s="9">
        <f t="shared" si="79"/>
        <v>70604</v>
      </c>
      <c r="Q724" s="10">
        <f t="shared" si="80"/>
        <v>22936.268773710362</v>
      </c>
      <c r="R724" s="11">
        <f t="shared" si="81"/>
        <v>32.48579226914957</v>
      </c>
      <c r="S724" s="12">
        <f t="shared" si="82"/>
        <v>67.51420773085043</v>
      </c>
      <c r="T724" s="37" t="str">
        <f t="shared" si="83"/>
        <v>BAJO</v>
      </c>
    </row>
    <row r="725" spans="2:20">
      <c r="B725" s="27">
        <v>716</v>
      </c>
      <c r="C725" s="33" t="s">
        <v>759</v>
      </c>
      <c r="D725" s="32" t="s">
        <v>38</v>
      </c>
      <c r="E725" s="32">
        <v>1</v>
      </c>
      <c r="F725" s="69"/>
      <c r="G725" s="69">
        <v>225347</v>
      </c>
      <c r="H725" s="40">
        <v>176491.5318</v>
      </c>
      <c r="I725" s="7">
        <v>127637</v>
      </c>
      <c r="J725" s="7">
        <v>94010</v>
      </c>
      <c r="K725" s="7"/>
      <c r="L725" s="7"/>
      <c r="M725" s="28"/>
      <c r="N725" s="1">
        <f t="shared" si="77"/>
        <v>4</v>
      </c>
      <c r="O725" s="8">
        <f t="shared" si="78"/>
        <v>155871</v>
      </c>
      <c r="P725" s="9">
        <f t="shared" si="79"/>
        <v>155871</v>
      </c>
      <c r="Q725" s="10">
        <f t="shared" si="80"/>
        <v>49689.191440715265</v>
      </c>
      <c r="R725" s="11">
        <f t="shared" si="81"/>
        <v>31.878406785556816</v>
      </c>
      <c r="S725" s="12">
        <f t="shared" si="82"/>
        <v>68.12159321444318</v>
      </c>
      <c r="T725" s="37" t="str">
        <f t="shared" si="83"/>
        <v>BAJO</v>
      </c>
    </row>
    <row r="726" spans="2:20">
      <c r="B726" s="27">
        <v>717</v>
      </c>
      <c r="C726" s="33" t="s">
        <v>760</v>
      </c>
      <c r="D726" s="32" t="s">
        <v>38</v>
      </c>
      <c r="E726" s="32">
        <v>1</v>
      </c>
      <c r="F726" s="69"/>
      <c r="G726" s="69">
        <v>70086</v>
      </c>
      <c r="H726" s="40">
        <v>54907.125</v>
      </c>
      <c r="I726" s="7">
        <v>39728</v>
      </c>
      <c r="J726" s="7">
        <v>27549</v>
      </c>
      <c r="K726" s="7"/>
      <c r="L726" s="7"/>
      <c r="M726" s="28"/>
      <c r="N726" s="1">
        <f t="shared" si="77"/>
        <v>4</v>
      </c>
      <c r="O726" s="8">
        <f t="shared" si="78"/>
        <v>48068</v>
      </c>
      <c r="P726" s="9">
        <f t="shared" si="79"/>
        <v>48068</v>
      </c>
      <c r="Q726" s="10">
        <f t="shared" si="80"/>
        <v>15985.547495212033</v>
      </c>
      <c r="R726" s="11">
        <f t="shared" si="81"/>
        <v>33.256111124265693</v>
      </c>
      <c r="S726" s="12">
        <f t="shared" si="82"/>
        <v>66.743888875734314</v>
      </c>
      <c r="T726" s="37" t="str">
        <f t="shared" si="83"/>
        <v>BAJO</v>
      </c>
    </row>
    <row r="727" spans="2:20">
      <c r="B727" s="27">
        <v>718</v>
      </c>
      <c r="C727" s="33" t="s">
        <v>761</v>
      </c>
      <c r="D727" s="32" t="s">
        <v>69</v>
      </c>
      <c r="E727" s="32">
        <v>1</v>
      </c>
      <c r="F727" s="69"/>
      <c r="G727" s="69">
        <v>38870</v>
      </c>
      <c r="H727" s="40">
        <v>30752.816999999999</v>
      </c>
      <c r="I727" s="7">
        <v>22636</v>
      </c>
      <c r="J727" s="7">
        <v>13364</v>
      </c>
      <c r="K727" s="7"/>
      <c r="L727" s="7"/>
      <c r="M727" s="28"/>
      <c r="N727" s="1">
        <f t="shared" si="77"/>
        <v>4</v>
      </c>
      <c r="O727" s="8">
        <f t="shared" si="78"/>
        <v>26406</v>
      </c>
      <c r="P727" s="9">
        <f t="shared" si="79"/>
        <v>26406</v>
      </c>
      <c r="Q727" s="10">
        <f t="shared" si="80"/>
        <v>9467.74494905752</v>
      </c>
      <c r="R727" s="11">
        <f t="shared" si="81"/>
        <v>35.854521506693629</v>
      </c>
      <c r="S727" s="12">
        <f t="shared" si="82"/>
        <v>64.145478493306371</v>
      </c>
      <c r="T727" s="37" t="str">
        <f t="shared" si="83"/>
        <v>BAJO</v>
      </c>
    </row>
    <row r="728" spans="2:20">
      <c r="B728" s="27">
        <v>719</v>
      </c>
      <c r="C728" s="33" t="s">
        <v>762</v>
      </c>
      <c r="D728" s="32" t="s">
        <v>38</v>
      </c>
      <c r="E728" s="32">
        <v>1</v>
      </c>
      <c r="F728" s="69"/>
      <c r="G728" s="69">
        <v>1402719</v>
      </c>
      <c r="H728" s="40">
        <v>1108428.8370000001</v>
      </c>
      <c r="I728" s="7">
        <v>814139</v>
      </c>
      <c r="J728" s="7">
        <v>445715</v>
      </c>
      <c r="K728" s="7"/>
      <c r="L728" s="7"/>
      <c r="M728" s="28"/>
      <c r="N728" s="1">
        <f t="shared" si="77"/>
        <v>4</v>
      </c>
      <c r="O728" s="8">
        <f t="shared" si="78"/>
        <v>942750</v>
      </c>
      <c r="P728" s="9">
        <f t="shared" si="79"/>
        <v>942750</v>
      </c>
      <c r="Q728" s="10">
        <f t="shared" si="80"/>
        <v>354473.39058659557</v>
      </c>
      <c r="R728" s="11">
        <f t="shared" si="81"/>
        <v>37.599935357899298</v>
      </c>
      <c r="S728" s="12">
        <f t="shared" si="82"/>
        <v>62.400064642100702</v>
      </c>
      <c r="T728" s="37" t="str">
        <f t="shared" si="83"/>
        <v>BAJO</v>
      </c>
    </row>
    <row r="729" spans="2:20">
      <c r="B729" s="27">
        <v>720</v>
      </c>
      <c r="C729" s="33" t="s">
        <v>763</v>
      </c>
      <c r="D729" s="32" t="s">
        <v>38</v>
      </c>
      <c r="E729" s="32">
        <v>1</v>
      </c>
      <c r="F729" s="69"/>
      <c r="G729" s="69">
        <v>737969</v>
      </c>
      <c r="H729" s="40">
        <v>583173.03960000002</v>
      </c>
      <c r="I729" s="7">
        <v>428377</v>
      </c>
      <c r="J729" s="7">
        <v>274997</v>
      </c>
      <c r="K729" s="7"/>
      <c r="L729" s="7"/>
      <c r="M729" s="28"/>
      <c r="N729" s="1">
        <f t="shared" si="77"/>
        <v>4</v>
      </c>
      <c r="O729" s="8">
        <f t="shared" si="78"/>
        <v>506129</v>
      </c>
      <c r="P729" s="9">
        <f t="shared" si="79"/>
        <v>506129</v>
      </c>
      <c r="Q729" s="10">
        <f t="shared" si="80"/>
        <v>172592.6885516055</v>
      </c>
      <c r="R729" s="11">
        <f t="shared" si="81"/>
        <v>34.100533372244136</v>
      </c>
      <c r="S729" s="12">
        <f t="shared" si="82"/>
        <v>65.899466627755857</v>
      </c>
      <c r="T729" s="37" t="str">
        <f t="shared" si="83"/>
        <v>BAJO</v>
      </c>
    </row>
    <row r="730" spans="2:20">
      <c r="B730" s="27">
        <v>721</v>
      </c>
      <c r="C730" s="33" t="s">
        <v>764</v>
      </c>
      <c r="D730" s="32" t="s">
        <v>38</v>
      </c>
      <c r="E730" s="32">
        <v>1</v>
      </c>
      <c r="F730" s="69"/>
      <c r="G730" s="69">
        <v>744026</v>
      </c>
      <c r="H730" s="40">
        <v>587956.59660000005</v>
      </c>
      <c r="I730" s="7">
        <v>431888</v>
      </c>
      <c r="J730" s="7">
        <v>228932</v>
      </c>
      <c r="K730" s="7"/>
      <c r="L730" s="7"/>
      <c r="M730" s="28"/>
      <c r="N730" s="1">
        <f t="shared" si="77"/>
        <v>4</v>
      </c>
      <c r="O730" s="8">
        <f t="shared" si="78"/>
        <v>498201</v>
      </c>
      <c r="P730" s="9">
        <f t="shared" si="79"/>
        <v>498201</v>
      </c>
      <c r="Q730" s="10">
        <f t="shared" si="80"/>
        <v>190649.68271382555</v>
      </c>
      <c r="R730" s="11">
        <f t="shared" si="81"/>
        <v>38.267623451945212</v>
      </c>
      <c r="S730" s="12">
        <f t="shared" si="82"/>
        <v>61.732376548054788</v>
      </c>
      <c r="T730" s="37" t="str">
        <f t="shared" si="83"/>
        <v>BAJO</v>
      </c>
    </row>
    <row r="731" spans="2:20">
      <c r="B731" s="27">
        <v>722</v>
      </c>
      <c r="C731" s="33" t="s">
        <v>765</v>
      </c>
      <c r="D731" s="32" t="s">
        <v>38</v>
      </c>
      <c r="E731" s="32">
        <v>1</v>
      </c>
      <c r="F731" s="69"/>
      <c r="G731" s="69">
        <v>1349043</v>
      </c>
      <c r="H731" s="40">
        <v>1066030.3998</v>
      </c>
      <c r="I731" s="7">
        <v>783017</v>
      </c>
      <c r="J731" s="7">
        <v>445715</v>
      </c>
      <c r="K731" s="7"/>
      <c r="L731" s="7"/>
      <c r="M731" s="28"/>
      <c r="N731" s="1">
        <f t="shared" si="77"/>
        <v>4</v>
      </c>
      <c r="O731" s="8">
        <f t="shared" si="78"/>
        <v>910951</v>
      </c>
      <c r="P731" s="9">
        <f t="shared" si="79"/>
        <v>910951</v>
      </c>
      <c r="Q731" s="10">
        <f t="shared" si="80"/>
        <v>334957.40951568709</v>
      </c>
      <c r="R731" s="11">
        <f t="shared" si="81"/>
        <v>36.770079786474476</v>
      </c>
      <c r="S731" s="12">
        <f t="shared" si="82"/>
        <v>63.229920213525524</v>
      </c>
      <c r="T731" s="37" t="str">
        <f t="shared" si="83"/>
        <v>BAJO</v>
      </c>
    </row>
    <row r="732" spans="2:20">
      <c r="B732" s="27">
        <v>723</v>
      </c>
      <c r="C732" s="33" t="s">
        <v>766</v>
      </c>
      <c r="D732" s="32" t="s">
        <v>38</v>
      </c>
      <c r="E732" s="32">
        <v>1</v>
      </c>
      <c r="F732" s="69"/>
      <c r="G732" s="69">
        <v>640330</v>
      </c>
      <c r="H732" s="40">
        <v>505994.13660000003</v>
      </c>
      <c r="I732" s="7">
        <v>371658</v>
      </c>
      <c r="J732" s="7">
        <v>275009</v>
      </c>
      <c r="K732" s="7"/>
      <c r="L732" s="7"/>
      <c r="M732" s="28"/>
      <c r="N732" s="1">
        <f t="shared" si="77"/>
        <v>4</v>
      </c>
      <c r="O732" s="8">
        <f t="shared" si="78"/>
        <v>448248</v>
      </c>
      <c r="P732" s="9">
        <f t="shared" si="79"/>
        <v>448248</v>
      </c>
      <c r="Q732" s="10">
        <f t="shared" si="80"/>
        <v>137938.29257773151</v>
      </c>
      <c r="R732" s="11">
        <f t="shared" si="81"/>
        <v>30.772762528272636</v>
      </c>
      <c r="S732" s="12">
        <f t="shared" si="82"/>
        <v>69.227237471727364</v>
      </c>
      <c r="T732" s="37" t="str">
        <f t="shared" si="83"/>
        <v>BAJO</v>
      </c>
    </row>
    <row r="733" spans="2:20">
      <c r="B733" s="27">
        <v>724</v>
      </c>
      <c r="C733" s="33" t="s">
        <v>767</v>
      </c>
      <c r="D733" s="32" t="s">
        <v>38</v>
      </c>
      <c r="E733" s="32">
        <v>1</v>
      </c>
      <c r="F733" s="69"/>
      <c r="G733" s="69">
        <v>26087</v>
      </c>
      <c r="H733" s="40">
        <v>20444.275799999999</v>
      </c>
      <c r="I733" s="7">
        <v>14801</v>
      </c>
      <c r="J733" s="7">
        <v>14280</v>
      </c>
      <c r="K733" s="7"/>
      <c r="L733" s="7"/>
      <c r="M733" s="28"/>
      <c r="N733" s="1">
        <f t="shared" si="77"/>
        <v>4</v>
      </c>
      <c r="O733" s="8">
        <f t="shared" si="78"/>
        <v>18903</v>
      </c>
      <c r="P733" s="9">
        <f t="shared" si="79"/>
        <v>18903</v>
      </c>
      <c r="Q733" s="10">
        <f t="shared" si="80"/>
        <v>4800.6228781442842</v>
      </c>
      <c r="R733" s="11">
        <f t="shared" si="81"/>
        <v>25.396089922997856</v>
      </c>
      <c r="S733" s="12">
        <f t="shared" si="82"/>
        <v>74.603910077002141</v>
      </c>
      <c r="T733" s="37" t="str">
        <f t="shared" si="83"/>
        <v>ALTO</v>
      </c>
    </row>
    <row r="734" spans="2:20">
      <c r="B734" s="27">
        <v>725</v>
      </c>
      <c r="C734" s="33" t="s">
        <v>768</v>
      </c>
      <c r="D734" s="32" t="s">
        <v>38</v>
      </c>
      <c r="E734" s="32">
        <v>1</v>
      </c>
      <c r="F734" s="69"/>
      <c r="G734" s="69">
        <v>22743</v>
      </c>
      <c r="H734" s="40">
        <v>17827.076400000002</v>
      </c>
      <c r="I734" s="7">
        <v>12911</v>
      </c>
      <c r="J734" s="7">
        <v>13090</v>
      </c>
      <c r="K734" s="7"/>
      <c r="L734" s="7"/>
      <c r="M734" s="28"/>
      <c r="N734" s="1">
        <f t="shared" si="77"/>
        <v>4</v>
      </c>
      <c r="O734" s="8">
        <f t="shared" si="78"/>
        <v>16643</v>
      </c>
      <c r="P734" s="9">
        <f t="shared" si="79"/>
        <v>16643</v>
      </c>
      <c r="Q734" s="10">
        <f t="shared" si="80"/>
        <v>4036.2008655348627</v>
      </c>
      <c r="R734" s="11">
        <f t="shared" si="81"/>
        <v>24.251642525595521</v>
      </c>
      <c r="S734" s="12">
        <f t="shared" si="82"/>
        <v>75.748357474404486</v>
      </c>
      <c r="T734" s="37" t="str">
        <f t="shared" si="83"/>
        <v>ALTO</v>
      </c>
    </row>
    <row r="735" spans="2:20">
      <c r="B735" s="27">
        <v>726</v>
      </c>
      <c r="C735" s="33" t="s">
        <v>769</v>
      </c>
      <c r="D735" s="32" t="s">
        <v>38</v>
      </c>
      <c r="E735" s="32">
        <v>1</v>
      </c>
      <c r="F735" s="69"/>
      <c r="G735" s="69">
        <v>44760</v>
      </c>
      <c r="H735" s="40">
        <v>35080.705199999997</v>
      </c>
      <c r="I735" s="7">
        <v>25402</v>
      </c>
      <c r="J735" s="7">
        <v>16660</v>
      </c>
      <c r="K735" s="7"/>
      <c r="L735" s="7"/>
      <c r="M735" s="28"/>
      <c r="N735" s="1">
        <f t="shared" si="77"/>
        <v>4</v>
      </c>
      <c r="O735" s="8">
        <f t="shared" si="78"/>
        <v>30476</v>
      </c>
      <c r="P735" s="9">
        <f t="shared" si="79"/>
        <v>30476</v>
      </c>
      <c r="Q735" s="10">
        <f t="shared" si="80"/>
        <v>10510.272327106706</v>
      </c>
      <c r="R735" s="11">
        <f t="shared" si="81"/>
        <v>34.487046617360242</v>
      </c>
      <c r="S735" s="12">
        <f t="shared" si="82"/>
        <v>65.512953382639751</v>
      </c>
      <c r="T735" s="37" t="str">
        <f t="shared" si="83"/>
        <v>BAJO</v>
      </c>
    </row>
    <row r="736" spans="2:20">
      <c r="B736" s="27">
        <v>727</v>
      </c>
      <c r="C736" s="33" t="s">
        <v>770</v>
      </c>
      <c r="D736" s="32" t="s">
        <v>38</v>
      </c>
      <c r="E736" s="32">
        <v>1</v>
      </c>
      <c r="F736" s="69"/>
      <c r="G736" s="69">
        <v>48010</v>
      </c>
      <c r="H736" s="40">
        <v>37638.049800000001</v>
      </c>
      <c r="I736" s="7">
        <v>27266</v>
      </c>
      <c r="J736" s="7">
        <v>16422</v>
      </c>
      <c r="K736" s="7"/>
      <c r="L736" s="7"/>
      <c r="M736" s="28"/>
      <c r="N736" s="1">
        <f t="shared" si="77"/>
        <v>4</v>
      </c>
      <c r="O736" s="8">
        <f t="shared" si="78"/>
        <v>32334</v>
      </c>
      <c r="P736" s="9">
        <f t="shared" si="79"/>
        <v>32334</v>
      </c>
      <c r="Q736" s="10">
        <f t="shared" si="80"/>
        <v>11755.278476925372</v>
      </c>
      <c r="R736" s="11">
        <f t="shared" si="81"/>
        <v>36.35578176818634</v>
      </c>
      <c r="S736" s="12">
        <f t="shared" si="82"/>
        <v>63.64421823181366</v>
      </c>
      <c r="T736" s="37" t="str">
        <f t="shared" si="83"/>
        <v>BAJO</v>
      </c>
    </row>
    <row r="737" spans="2:20">
      <c r="B737" s="27">
        <v>728</v>
      </c>
      <c r="C737" s="33" t="s">
        <v>771</v>
      </c>
      <c r="D737" s="32" t="s">
        <v>38</v>
      </c>
      <c r="E737" s="32">
        <v>1</v>
      </c>
      <c r="F737" s="69"/>
      <c r="G737" s="69">
        <v>36492.120000000003</v>
      </c>
      <c r="H737" s="40">
        <v>33789</v>
      </c>
      <c r="I737" s="7"/>
      <c r="J737" s="7">
        <v>12971</v>
      </c>
      <c r="K737" s="7"/>
      <c r="L737" s="7"/>
      <c r="M737" s="28"/>
      <c r="N737" s="1">
        <f t="shared" si="77"/>
        <v>3</v>
      </c>
      <c r="O737" s="8">
        <f t="shared" si="78"/>
        <v>27751</v>
      </c>
      <c r="P737" s="9">
        <f t="shared" si="79"/>
        <v>27751</v>
      </c>
      <c r="Q737" s="10">
        <f t="shared" si="80"/>
        <v>10508.933066622691</v>
      </c>
      <c r="R737" s="11">
        <f t="shared" si="81"/>
        <v>37.868664432354478</v>
      </c>
      <c r="S737" s="12">
        <f t="shared" si="82"/>
        <v>62.131335567645522</v>
      </c>
      <c r="T737" s="37" t="str">
        <f t="shared" si="83"/>
        <v>BAJO</v>
      </c>
    </row>
    <row r="738" spans="2:20">
      <c r="B738" s="27">
        <v>729</v>
      </c>
      <c r="C738" s="33" t="s">
        <v>772</v>
      </c>
      <c r="D738" s="32" t="s">
        <v>38</v>
      </c>
      <c r="E738" s="32">
        <v>1</v>
      </c>
      <c r="F738" s="69"/>
      <c r="G738" s="69">
        <v>5838752</v>
      </c>
      <c r="H738" s="40">
        <v>4613772.102</v>
      </c>
      <c r="I738" s="7">
        <v>3388792</v>
      </c>
      <c r="J738" s="7">
        <v>2499000</v>
      </c>
      <c r="K738" s="7"/>
      <c r="L738" s="7"/>
      <c r="M738" s="28"/>
      <c r="N738" s="1">
        <f t="shared" si="77"/>
        <v>4</v>
      </c>
      <c r="O738" s="8">
        <f t="shared" si="78"/>
        <v>4085079</v>
      </c>
      <c r="P738" s="9">
        <f t="shared" si="79"/>
        <v>4085079</v>
      </c>
      <c r="Q738" s="10">
        <f t="shared" si="80"/>
        <v>1260490.7345594992</v>
      </c>
      <c r="R738" s="11">
        <f t="shared" si="81"/>
        <v>30.85596960449233</v>
      </c>
      <c r="S738" s="12">
        <f t="shared" si="82"/>
        <v>69.14403039550767</v>
      </c>
      <c r="T738" s="37" t="str">
        <f t="shared" si="83"/>
        <v>BAJO</v>
      </c>
    </row>
    <row r="739" spans="2:20">
      <c r="B739" s="27">
        <v>730</v>
      </c>
      <c r="C739" s="33" t="s">
        <v>773</v>
      </c>
      <c r="D739" s="32" t="s">
        <v>38</v>
      </c>
      <c r="E739" s="32">
        <v>1</v>
      </c>
      <c r="F739" s="69"/>
      <c r="G739" s="69">
        <v>1301247</v>
      </c>
      <c r="H739" s="40">
        <v>949878.29879999999</v>
      </c>
      <c r="I739" s="7">
        <v>598509</v>
      </c>
      <c r="J739" s="7"/>
      <c r="K739" s="7"/>
      <c r="L739" s="7"/>
      <c r="M739" s="28"/>
      <c r="N739" s="1">
        <f t="shared" si="77"/>
        <v>3</v>
      </c>
      <c r="O739" s="8">
        <f t="shared" si="78"/>
        <v>949878</v>
      </c>
      <c r="P739" s="9">
        <f t="shared" si="79"/>
        <v>949878</v>
      </c>
      <c r="Q739" s="10">
        <f t="shared" si="80"/>
        <v>286891.58714402898</v>
      </c>
      <c r="R739" s="11">
        <f t="shared" si="81"/>
        <v>30.202993136384777</v>
      </c>
      <c r="S739" s="12">
        <f t="shared" si="82"/>
        <v>69.797006863615223</v>
      </c>
      <c r="T739" s="37" t="str">
        <f t="shared" si="83"/>
        <v>BAJO</v>
      </c>
    </row>
    <row r="740" spans="2:20">
      <c r="B740" s="27">
        <v>731</v>
      </c>
      <c r="C740" s="33" t="s">
        <v>774</v>
      </c>
      <c r="D740" s="32" t="s">
        <v>38</v>
      </c>
      <c r="E740" s="32">
        <v>1</v>
      </c>
      <c r="F740" s="69"/>
      <c r="G740" s="69">
        <v>649773</v>
      </c>
      <c r="H740" s="40">
        <v>508800.55440000002</v>
      </c>
      <c r="I740" s="7">
        <v>367829</v>
      </c>
      <c r="J740" s="7">
        <v>241570</v>
      </c>
      <c r="K740" s="7"/>
      <c r="L740" s="7"/>
      <c r="M740" s="28"/>
      <c r="N740" s="1">
        <f t="shared" si="77"/>
        <v>4</v>
      </c>
      <c r="O740" s="8">
        <f t="shared" si="78"/>
        <v>441993</v>
      </c>
      <c r="P740" s="9">
        <f t="shared" si="79"/>
        <v>441993</v>
      </c>
      <c r="Q740" s="10">
        <f t="shared" si="80"/>
        <v>152729.70859481796</v>
      </c>
      <c r="R740" s="11">
        <f t="shared" si="81"/>
        <v>34.554779961406169</v>
      </c>
      <c r="S740" s="12">
        <f t="shared" si="82"/>
        <v>65.445220038593831</v>
      </c>
      <c r="T740" s="37" t="str">
        <f t="shared" si="83"/>
        <v>BAJO</v>
      </c>
    </row>
    <row r="741" spans="2:20">
      <c r="B741" s="27">
        <v>732</v>
      </c>
      <c r="C741" s="33" t="s">
        <v>775</v>
      </c>
      <c r="D741" s="32" t="s">
        <v>88</v>
      </c>
      <c r="E741" s="32">
        <v>1</v>
      </c>
      <c r="F741" s="69"/>
      <c r="G741" s="69">
        <v>10005</v>
      </c>
      <c r="H741" s="40">
        <v>7876.6985999999997</v>
      </c>
      <c r="I741" s="7">
        <v>5749</v>
      </c>
      <c r="J741" s="7">
        <v>4165</v>
      </c>
      <c r="K741" s="7"/>
      <c r="L741" s="7">
        <v>2650</v>
      </c>
      <c r="M741" s="28"/>
      <c r="N741" s="1">
        <f t="shared" si="77"/>
        <v>5</v>
      </c>
      <c r="O741" s="8">
        <f t="shared" si="78"/>
        <v>6089</v>
      </c>
      <c r="P741" s="9">
        <f t="shared" si="79"/>
        <v>6089</v>
      </c>
      <c r="Q741" s="10">
        <f t="shared" si="80"/>
        <v>2614.3840263753755</v>
      </c>
      <c r="R741" s="11">
        <f t="shared" si="81"/>
        <v>42.936180429879713</v>
      </c>
      <c r="S741" s="12">
        <f t="shared" si="82"/>
        <v>57.063819570120287</v>
      </c>
      <c r="T741" s="37" t="str">
        <f t="shared" si="83"/>
        <v>BAJO</v>
      </c>
    </row>
    <row r="742" spans="2:20">
      <c r="B742" s="27">
        <v>733</v>
      </c>
      <c r="C742" s="33" t="s">
        <v>776</v>
      </c>
      <c r="D742" s="32" t="s">
        <v>38</v>
      </c>
      <c r="E742" s="32">
        <v>1</v>
      </c>
      <c r="F742" s="69"/>
      <c r="G742" s="69">
        <v>31695</v>
      </c>
      <c r="H742" s="40">
        <v>24831.053400000001</v>
      </c>
      <c r="I742" s="7">
        <v>17967</v>
      </c>
      <c r="J742" s="7">
        <v>11781</v>
      </c>
      <c r="K742" s="7"/>
      <c r="L742" s="7"/>
      <c r="M742" s="28"/>
      <c r="N742" s="1">
        <f t="shared" si="77"/>
        <v>4</v>
      </c>
      <c r="O742" s="8">
        <f t="shared" si="78"/>
        <v>21569</v>
      </c>
      <c r="P742" s="9">
        <f t="shared" si="79"/>
        <v>21569</v>
      </c>
      <c r="Q742" s="10">
        <f t="shared" si="80"/>
        <v>7449.0975197861771</v>
      </c>
      <c r="R742" s="11">
        <f t="shared" si="81"/>
        <v>34.536128331337466</v>
      </c>
      <c r="S742" s="12">
        <f t="shared" si="82"/>
        <v>65.463871668662534</v>
      </c>
      <c r="T742" s="37" t="str">
        <f t="shared" si="83"/>
        <v>BAJO</v>
      </c>
    </row>
    <row r="743" spans="2:20">
      <c r="B743" s="27">
        <v>734</v>
      </c>
      <c r="C743" s="33" t="s">
        <v>777</v>
      </c>
      <c r="D743" s="32" t="s">
        <v>38</v>
      </c>
      <c r="E743" s="32">
        <v>1</v>
      </c>
      <c r="F743" s="69"/>
      <c r="G743" s="69">
        <v>4396</v>
      </c>
      <c r="H743" s="40">
        <v>3293.9448000000002</v>
      </c>
      <c r="I743" s="7">
        <v>2192</v>
      </c>
      <c r="J743" s="7">
        <v>1226</v>
      </c>
      <c r="K743" s="7"/>
      <c r="L743" s="7"/>
      <c r="M743" s="28"/>
      <c r="N743" s="1">
        <f t="shared" si="77"/>
        <v>4</v>
      </c>
      <c r="O743" s="8">
        <f t="shared" si="78"/>
        <v>2777</v>
      </c>
      <c r="P743" s="9">
        <f t="shared" si="79"/>
        <v>2777</v>
      </c>
      <c r="Q743" s="10">
        <f t="shared" si="80"/>
        <v>1187.0361120754999</v>
      </c>
      <c r="R743" s="11">
        <f t="shared" si="81"/>
        <v>42.745268709956783</v>
      </c>
      <c r="S743" s="12">
        <f t="shared" si="82"/>
        <v>57.254731290043217</v>
      </c>
      <c r="T743" s="37" t="str">
        <f t="shared" si="83"/>
        <v>BAJO</v>
      </c>
    </row>
    <row r="744" spans="2:20">
      <c r="B744" s="27">
        <v>735</v>
      </c>
      <c r="C744" s="33" t="s">
        <v>778</v>
      </c>
      <c r="D744" s="32" t="s">
        <v>88</v>
      </c>
      <c r="E744" s="32">
        <v>1</v>
      </c>
      <c r="F744" s="69"/>
      <c r="G744" s="69">
        <v>15218</v>
      </c>
      <c r="H744" s="40">
        <v>11937.171</v>
      </c>
      <c r="I744" s="7">
        <v>8656</v>
      </c>
      <c r="J744" s="7">
        <v>6208</v>
      </c>
      <c r="K744" s="7"/>
      <c r="L744" s="7">
        <v>3837</v>
      </c>
      <c r="M744" s="28"/>
      <c r="N744" s="1">
        <f t="shared" si="77"/>
        <v>5</v>
      </c>
      <c r="O744" s="8">
        <f t="shared" si="78"/>
        <v>9171</v>
      </c>
      <c r="P744" s="9">
        <f t="shared" si="79"/>
        <v>9171</v>
      </c>
      <c r="Q744" s="10">
        <f t="shared" si="80"/>
        <v>4042.6244131007952</v>
      </c>
      <c r="R744" s="11">
        <f t="shared" si="81"/>
        <v>44.080519170219119</v>
      </c>
      <c r="S744" s="12">
        <f t="shared" si="82"/>
        <v>55.919480829780881</v>
      </c>
      <c r="T744" s="37" t="str">
        <f t="shared" si="83"/>
        <v>BAJO</v>
      </c>
    </row>
    <row r="745" spans="2:20">
      <c r="B745" s="27">
        <v>736</v>
      </c>
      <c r="C745" s="33" t="s">
        <v>779</v>
      </c>
      <c r="D745" s="32" t="s">
        <v>88</v>
      </c>
      <c r="E745" s="32">
        <v>1</v>
      </c>
      <c r="F745" s="69"/>
      <c r="G745" s="69">
        <v>19023</v>
      </c>
      <c r="H745" s="40">
        <v>14905.776</v>
      </c>
      <c r="I745" s="7">
        <v>10789</v>
      </c>
      <c r="J745" s="7">
        <v>8315</v>
      </c>
      <c r="K745" s="7"/>
      <c r="L745" s="7"/>
      <c r="M745" s="28"/>
      <c r="N745" s="1">
        <f t="shared" si="77"/>
        <v>4</v>
      </c>
      <c r="O745" s="8">
        <f t="shared" si="78"/>
        <v>13258</v>
      </c>
      <c r="P745" s="9">
        <f t="shared" si="79"/>
        <v>13258</v>
      </c>
      <c r="Q745" s="10">
        <f t="shared" si="80"/>
        <v>4076.7511757412935</v>
      </c>
      <c r="R745" s="11">
        <f t="shared" si="81"/>
        <v>30.749367745823601</v>
      </c>
      <c r="S745" s="12">
        <f t="shared" si="82"/>
        <v>69.250632254176395</v>
      </c>
      <c r="T745" s="37" t="str">
        <f t="shared" si="83"/>
        <v>BAJO</v>
      </c>
    </row>
    <row r="746" spans="2:20">
      <c r="B746" s="27">
        <v>737</v>
      </c>
      <c r="C746" s="33" t="s">
        <v>780</v>
      </c>
      <c r="D746" s="32" t="s">
        <v>38</v>
      </c>
      <c r="E746" s="32">
        <v>1</v>
      </c>
      <c r="F746" s="69"/>
      <c r="G746" s="69">
        <v>3472</v>
      </c>
      <c r="H746" s="40">
        <v>2783.2482</v>
      </c>
      <c r="I746" s="7">
        <v>2094</v>
      </c>
      <c r="J746" s="7">
        <v>1190</v>
      </c>
      <c r="K746" s="7"/>
      <c r="L746" s="7"/>
      <c r="M746" s="28"/>
      <c r="N746" s="1">
        <f t="shared" si="77"/>
        <v>4</v>
      </c>
      <c r="O746" s="8">
        <f t="shared" si="78"/>
        <v>2385</v>
      </c>
      <c r="P746" s="9">
        <f t="shared" si="79"/>
        <v>2385</v>
      </c>
      <c r="Q746" s="10">
        <f t="shared" si="80"/>
        <v>844.5230144144133</v>
      </c>
      <c r="R746" s="11">
        <f t="shared" si="81"/>
        <v>35.409769996411463</v>
      </c>
      <c r="S746" s="12">
        <f t="shared" si="82"/>
        <v>64.590230003588545</v>
      </c>
      <c r="T746" s="37" t="str">
        <f t="shared" si="83"/>
        <v>BAJO</v>
      </c>
    </row>
    <row r="747" spans="2:20">
      <c r="B747" s="27">
        <v>738</v>
      </c>
      <c r="C747" s="33" t="s">
        <v>781</v>
      </c>
      <c r="D747" s="32" t="s">
        <v>38</v>
      </c>
      <c r="E747" s="32">
        <v>1</v>
      </c>
      <c r="F747" s="69"/>
      <c r="G747" s="69">
        <v>7998</v>
      </c>
      <c r="H747" s="40">
        <v>6369.7092000000002</v>
      </c>
      <c r="I747" s="7">
        <v>4742</v>
      </c>
      <c r="J747" s="7">
        <v>2618</v>
      </c>
      <c r="K747" s="7"/>
      <c r="L747" s="7"/>
      <c r="M747" s="28"/>
      <c r="N747" s="1">
        <f t="shared" si="77"/>
        <v>4</v>
      </c>
      <c r="O747" s="8">
        <f t="shared" si="78"/>
        <v>5432</v>
      </c>
      <c r="P747" s="9">
        <f t="shared" si="79"/>
        <v>5432</v>
      </c>
      <c r="Q747" s="10">
        <f t="shared" si="80"/>
        <v>1991.1272261349525</v>
      </c>
      <c r="R747" s="11">
        <f t="shared" si="81"/>
        <v>36.655508581276742</v>
      </c>
      <c r="S747" s="12">
        <f t="shared" si="82"/>
        <v>63.344491418723258</v>
      </c>
      <c r="T747" s="37" t="str">
        <f t="shared" si="83"/>
        <v>BAJO</v>
      </c>
    </row>
    <row r="748" spans="2:20">
      <c r="B748" s="27">
        <v>739</v>
      </c>
      <c r="C748" s="33" t="s">
        <v>782</v>
      </c>
      <c r="D748" s="32" t="s">
        <v>38</v>
      </c>
      <c r="E748" s="32">
        <v>1</v>
      </c>
      <c r="F748" s="69"/>
      <c r="G748" s="69">
        <v>273306</v>
      </c>
      <c r="H748" s="40">
        <v>215995.6998</v>
      </c>
      <c r="I748" s="7">
        <v>158686</v>
      </c>
      <c r="J748" s="7">
        <v>118854</v>
      </c>
      <c r="K748" s="7"/>
      <c r="L748" s="7"/>
      <c r="M748" s="28"/>
      <c r="N748" s="1">
        <f t="shared" si="77"/>
        <v>4</v>
      </c>
      <c r="O748" s="8">
        <f t="shared" si="78"/>
        <v>191710</v>
      </c>
      <c r="P748" s="9">
        <f t="shared" si="79"/>
        <v>191710</v>
      </c>
      <c r="Q748" s="10">
        <f t="shared" si="80"/>
        <v>58408.654628516684</v>
      </c>
      <c r="R748" s="11">
        <f t="shared" si="81"/>
        <v>30.467192440935104</v>
      </c>
      <c r="S748" s="12">
        <f t="shared" si="82"/>
        <v>69.532807559064892</v>
      </c>
      <c r="T748" s="37" t="str">
        <f t="shared" si="83"/>
        <v>BAJO</v>
      </c>
    </row>
    <row r="749" spans="2:20">
      <c r="B749" s="27">
        <v>740</v>
      </c>
      <c r="C749" s="66" t="s">
        <v>783</v>
      </c>
      <c r="D749" s="32" t="s">
        <v>38</v>
      </c>
      <c r="E749" s="32">
        <v>1</v>
      </c>
      <c r="F749" s="69"/>
      <c r="G749" s="69">
        <v>42513</v>
      </c>
      <c r="H749" s="40">
        <v>33636.466800000002</v>
      </c>
      <c r="I749" s="7">
        <v>24759</v>
      </c>
      <c r="J749" s="7">
        <v>13328</v>
      </c>
      <c r="K749" s="7"/>
      <c r="L749" s="7"/>
      <c r="M749" s="28"/>
      <c r="N749" s="1">
        <f t="shared" si="77"/>
        <v>4</v>
      </c>
      <c r="O749" s="8">
        <f t="shared" si="78"/>
        <v>28559</v>
      </c>
      <c r="P749" s="9">
        <f t="shared" si="79"/>
        <v>28559</v>
      </c>
      <c r="Q749" s="10">
        <f t="shared" si="80"/>
        <v>10804.144413726466</v>
      </c>
      <c r="R749" s="11">
        <f t="shared" si="81"/>
        <v>37.830961916476298</v>
      </c>
      <c r="S749" s="12">
        <f t="shared" si="82"/>
        <v>62.169038083523702</v>
      </c>
      <c r="T749" s="37" t="str">
        <f t="shared" si="83"/>
        <v>BAJO</v>
      </c>
    </row>
    <row r="750" spans="2:20">
      <c r="B750" s="27">
        <v>741</v>
      </c>
      <c r="C750" s="33" t="s">
        <v>784</v>
      </c>
      <c r="D750" s="32" t="s">
        <v>38</v>
      </c>
      <c r="E750" s="32">
        <v>1</v>
      </c>
      <c r="F750" s="69"/>
      <c r="G750" s="69">
        <v>49863</v>
      </c>
      <c r="H750" s="40">
        <v>39421.143600000003</v>
      </c>
      <c r="I750" s="7">
        <v>28979</v>
      </c>
      <c r="J750" s="7"/>
      <c r="K750" s="7"/>
      <c r="L750" s="7"/>
      <c r="M750" s="7">
        <v>10650</v>
      </c>
      <c r="N750" s="1">
        <f t="shared" si="77"/>
        <v>4</v>
      </c>
      <c r="O750" s="8">
        <f t="shared" si="78"/>
        <v>32228</v>
      </c>
      <c r="P750" s="9">
        <f t="shared" si="79"/>
        <v>32228</v>
      </c>
      <c r="Q750" s="10">
        <f t="shared" si="80"/>
        <v>14481.890626945653</v>
      </c>
      <c r="R750" s="11">
        <f t="shared" si="81"/>
        <v>44.935741054194033</v>
      </c>
      <c r="S750" s="12">
        <f t="shared" si="82"/>
        <v>55.064258945805967</v>
      </c>
      <c r="T750" s="37" t="str">
        <f t="shared" si="83"/>
        <v>BAJO</v>
      </c>
    </row>
    <row r="751" spans="2:20">
      <c r="B751" s="27">
        <v>742</v>
      </c>
      <c r="C751" s="33" t="s">
        <v>785</v>
      </c>
      <c r="D751" s="32" t="s">
        <v>38</v>
      </c>
      <c r="E751" s="32">
        <v>1</v>
      </c>
      <c r="F751" s="69"/>
      <c r="G751" s="69">
        <v>48812</v>
      </c>
      <c r="H751" s="40">
        <v>43662.145799999998</v>
      </c>
      <c r="I751" s="7">
        <v>38512</v>
      </c>
      <c r="J751" s="7">
        <v>16708</v>
      </c>
      <c r="K751" s="7"/>
      <c r="L751" s="7"/>
      <c r="M751" s="28"/>
      <c r="N751" s="1">
        <f t="shared" si="77"/>
        <v>4</v>
      </c>
      <c r="O751" s="8">
        <f t="shared" si="78"/>
        <v>36924</v>
      </c>
      <c r="P751" s="9">
        <f t="shared" si="79"/>
        <v>36924</v>
      </c>
      <c r="Q751" s="10">
        <f t="shared" si="80"/>
        <v>12226.360373824906</v>
      </c>
      <c r="R751" s="11">
        <f t="shared" si="81"/>
        <v>33.112231539987285</v>
      </c>
      <c r="S751" s="12">
        <f t="shared" si="82"/>
        <v>66.887768460012722</v>
      </c>
      <c r="T751" s="37" t="str">
        <f t="shared" si="83"/>
        <v>BAJO</v>
      </c>
    </row>
    <row r="752" spans="2:20">
      <c r="B752" s="27">
        <v>743</v>
      </c>
      <c r="C752" s="33" t="s">
        <v>786</v>
      </c>
      <c r="D752" s="32" t="s">
        <v>38</v>
      </c>
      <c r="E752" s="32">
        <v>1</v>
      </c>
      <c r="F752" s="69"/>
      <c r="G752" s="69">
        <v>24999</v>
      </c>
      <c r="H752" s="40">
        <v>20450.068200000002</v>
      </c>
      <c r="I752" s="7">
        <v>15901</v>
      </c>
      <c r="J752" s="7">
        <v>11900</v>
      </c>
      <c r="K752" s="7"/>
      <c r="L752" s="7"/>
      <c r="M752" s="7">
        <v>4850</v>
      </c>
      <c r="N752" s="1">
        <f t="shared" si="77"/>
        <v>5</v>
      </c>
      <c r="O752" s="8">
        <f t="shared" si="78"/>
        <v>15620</v>
      </c>
      <c r="P752" s="9">
        <f t="shared" si="79"/>
        <v>15620</v>
      </c>
      <c r="Q752" s="10">
        <f t="shared" si="80"/>
        <v>6945.5807650004435</v>
      </c>
      <c r="R752" s="11">
        <f t="shared" si="81"/>
        <v>44.465945998722425</v>
      </c>
      <c r="S752" s="12">
        <f t="shared" si="82"/>
        <v>55.534054001277575</v>
      </c>
      <c r="T752" s="37" t="str">
        <f t="shared" si="83"/>
        <v>BAJO</v>
      </c>
    </row>
    <row r="753" spans="2:20">
      <c r="B753" s="27">
        <v>744</v>
      </c>
      <c r="C753" s="33" t="s">
        <v>787</v>
      </c>
      <c r="D753" s="32" t="s">
        <v>38</v>
      </c>
      <c r="E753" s="32">
        <v>1</v>
      </c>
      <c r="F753" s="69"/>
      <c r="G753" s="69">
        <v>88177</v>
      </c>
      <c r="H753" s="40">
        <v>69698.983800000002</v>
      </c>
      <c r="I753" s="7">
        <v>51221</v>
      </c>
      <c r="J753" s="7"/>
      <c r="K753" s="7"/>
      <c r="L753" s="7"/>
      <c r="M753" s="28"/>
      <c r="N753" s="1">
        <f t="shared" si="77"/>
        <v>3</v>
      </c>
      <c r="O753" s="8">
        <f t="shared" si="78"/>
        <v>69699</v>
      </c>
      <c r="P753" s="9">
        <f t="shared" si="79"/>
        <v>69699</v>
      </c>
      <c r="Q753" s="10">
        <f t="shared" si="80"/>
        <v>15087.223822384487</v>
      </c>
      <c r="R753" s="11">
        <f t="shared" si="81"/>
        <v>21.646255789013455</v>
      </c>
      <c r="S753" s="12">
        <f t="shared" si="82"/>
        <v>78.353744210986548</v>
      </c>
      <c r="T753" s="37" t="str">
        <f t="shared" si="83"/>
        <v>ALTO</v>
      </c>
    </row>
    <row r="754" spans="2:20">
      <c r="B754" s="27">
        <v>745</v>
      </c>
      <c r="C754" s="33" t="s">
        <v>788</v>
      </c>
      <c r="D754" s="32" t="s">
        <v>38</v>
      </c>
      <c r="E754" s="32">
        <v>1</v>
      </c>
      <c r="F754" s="69"/>
      <c r="G754" s="69">
        <v>15447</v>
      </c>
      <c r="H754" s="40">
        <v>12230.652599999999</v>
      </c>
      <c r="I754" s="7">
        <v>9015</v>
      </c>
      <c r="J754" s="7">
        <v>6664</v>
      </c>
      <c r="K754" s="7"/>
      <c r="L754" s="7"/>
      <c r="M754" s="28"/>
      <c r="N754" s="1">
        <f t="shared" si="77"/>
        <v>4</v>
      </c>
      <c r="O754" s="8">
        <f t="shared" si="78"/>
        <v>10839</v>
      </c>
      <c r="P754" s="9">
        <f t="shared" si="79"/>
        <v>10839</v>
      </c>
      <c r="Q754" s="10">
        <f t="shared" si="80"/>
        <v>3313.9086383232943</v>
      </c>
      <c r="R754" s="11">
        <f t="shared" si="81"/>
        <v>30.573933373219802</v>
      </c>
      <c r="S754" s="12">
        <f t="shared" si="82"/>
        <v>69.426066626780198</v>
      </c>
      <c r="T754" s="37" t="str">
        <f t="shared" si="83"/>
        <v>BAJO</v>
      </c>
    </row>
    <row r="755" spans="2:20">
      <c r="B755" s="27">
        <v>746</v>
      </c>
      <c r="C755" s="33" t="s">
        <v>789</v>
      </c>
      <c r="D755" s="32" t="s">
        <v>38</v>
      </c>
      <c r="E755" s="32">
        <v>1</v>
      </c>
      <c r="F755" s="69"/>
      <c r="G755" s="69">
        <v>9286</v>
      </c>
      <c r="H755" s="40">
        <v>7372.7597999999998</v>
      </c>
      <c r="I755" s="7">
        <v>5460</v>
      </c>
      <c r="J755" s="7">
        <v>3570</v>
      </c>
      <c r="K755" s="7"/>
      <c r="L755" s="7"/>
      <c r="M755" s="28"/>
      <c r="N755" s="1">
        <f t="shared" si="77"/>
        <v>4</v>
      </c>
      <c r="O755" s="8">
        <f t="shared" si="78"/>
        <v>6422</v>
      </c>
      <c r="P755" s="9">
        <f t="shared" si="79"/>
        <v>6422</v>
      </c>
      <c r="Q755" s="10">
        <f t="shared" si="80"/>
        <v>2131.0671066963173</v>
      </c>
      <c r="R755" s="11">
        <f t="shared" si="81"/>
        <v>33.183854043854211</v>
      </c>
      <c r="S755" s="12">
        <f t="shared" si="82"/>
        <v>66.816145956145789</v>
      </c>
      <c r="T755" s="37" t="str">
        <f t="shared" si="83"/>
        <v>BAJO</v>
      </c>
    </row>
    <row r="756" spans="2:20">
      <c r="B756" s="27">
        <v>747</v>
      </c>
      <c r="C756" s="33" t="s">
        <v>790</v>
      </c>
      <c r="D756" s="32" t="s">
        <v>38</v>
      </c>
      <c r="E756" s="32">
        <v>1</v>
      </c>
      <c r="F756" s="69"/>
      <c r="G756" s="69">
        <v>11856</v>
      </c>
      <c r="H756" s="40">
        <v>9415.5462000000007</v>
      </c>
      <c r="I756" s="7">
        <v>6976</v>
      </c>
      <c r="J756" s="7">
        <v>4760</v>
      </c>
      <c r="K756" s="7"/>
      <c r="L756" s="7"/>
      <c r="M756" s="28"/>
      <c r="N756" s="1">
        <f t="shared" si="77"/>
        <v>4</v>
      </c>
      <c r="O756" s="8">
        <f t="shared" si="78"/>
        <v>8252</v>
      </c>
      <c r="P756" s="9">
        <f t="shared" si="79"/>
        <v>8252</v>
      </c>
      <c r="Q756" s="10">
        <f t="shared" si="80"/>
        <v>2653.5304646852514</v>
      </c>
      <c r="R756" s="11">
        <f t="shared" si="81"/>
        <v>32.15621018765453</v>
      </c>
      <c r="S756" s="12">
        <f t="shared" si="82"/>
        <v>67.843789812345477</v>
      </c>
      <c r="T756" s="37" t="str">
        <f t="shared" si="83"/>
        <v>BAJO</v>
      </c>
    </row>
    <row r="757" spans="2:20">
      <c r="B757" s="27">
        <v>748</v>
      </c>
      <c r="C757" s="33" t="s">
        <v>791</v>
      </c>
      <c r="D757" s="32" t="s">
        <v>38</v>
      </c>
      <c r="E757" s="32">
        <v>1</v>
      </c>
      <c r="F757" s="69"/>
      <c r="G757" s="69">
        <v>48426</v>
      </c>
      <c r="H757" s="40">
        <v>38295.487200000003</v>
      </c>
      <c r="I757" s="7">
        <v>28164</v>
      </c>
      <c r="J757" s="7">
        <v>5474</v>
      </c>
      <c r="K757" s="7"/>
      <c r="L757" s="7"/>
      <c r="M757" s="28"/>
      <c r="N757" s="1">
        <f t="shared" si="77"/>
        <v>4</v>
      </c>
      <c r="O757" s="8">
        <f t="shared" si="78"/>
        <v>30090</v>
      </c>
      <c r="P757" s="9">
        <f t="shared" si="79"/>
        <v>30090</v>
      </c>
      <c r="Q757" s="10">
        <f t="shared" si="80"/>
        <v>15915.368736881526</v>
      </c>
      <c r="R757" s="11">
        <f t="shared" si="81"/>
        <v>52.892551468532822</v>
      </c>
      <c r="S757" s="12">
        <f t="shared" si="82"/>
        <v>47.107448531467178</v>
      </c>
      <c r="T757" s="37" t="str">
        <f t="shared" si="83"/>
        <v>BAJO</v>
      </c>
    </row>
    <row r="758" spans="2:20">
      <c r="B758" s="27">
        <v>749</v>
      </c>
      <c r="C758" s="33" t="s">
        <v>792</v>
      </c>
      <c r="D758" s="32" t="s">
        <v>38</v>
      </c>
      <c r="E758" s="32">
        <v>1</v>
      </c>
      <c r="F758" s="69"/>
      <c r="G758" s="69">
        <v>57311</v>
      </c>
      <c r="H758" s="40">
        <v>45334.2186</v>
      </c>
      <c r="I758" s="7">
        <v>33357</v>
      </c>
      <c r="J758" s="7">
        <v>21420</v>
      </c>
      <c r="K758" s="7"/>
      <c r="L758" s="7"/>
      <c r="M758" s="28"/>
      <c r="N758" s="1">
        <f t="shared" si="77"/>
        <v>4</v>
      </c>
      <c r="O758" s="8">
        <f t="shared" si="78"/>
        <v>39356</v>
      </c>
      <c r="P758" s="9">
        <f t="shared" si="79"/>
        <v>39356</v>
      </c>
      <c r="Q758" s="10">
        <f t="shared" si="80"/>
        <v>13377.305584795846</v>
      </c>
      <c r="R758" s="11">
        <f t="shared" si="81"/>
        <v>33.990511192183774</v>
      </c>
      <c r="S758" s="12">
        <f t="shared" si="82"/>
        <v>66.009488807816226</v>
      </c>
      <c r="T758" s="37" t="str">
        <f t="shared" si="83"/>
        <v>BAJO</v>
      </c>
    </row>
    <row r="759" spans="2:20">
      <c r="B759" s="27">
        <v>750</v>
      </c>
      <c r="C759" s="33" t="s">
        <v>793</v>
      </c>
      <c r="D759" s="32" t="s">
        <v>38</v>
      </c>
      <c r="E759" s="32">
        <v>1</v>
      </c>
      <c r="F759" s="69"/>
      <c r="G759" s="69">
        <v>3166</v>
      </c>
      <c r="H759" s="40">
        <v>2509.0745999999999</v>
      </c>
      <c r="I759" s="7">
        <v>1852</v>
      </c>
      <c r="J759" s="7">
        <v>1189</v>
      </c>
      <c r="K759" s="7"/>
      <c r="L759" s="7"/>
      <c r="M759" s="28"/>
      <c r="N759" s="1">
        <f t="shared" si="77"/>
        <v>4</v>
      </c>
      <c r="O759" s="8">
        <f t="shared" si="78"/>
        <v>2179</v>
      </c>
      <c r="P759" s="9">
        <f t="shared" si="79"/>
        <v>2179</v>
      </c>
      <c r="Q759" s="10">
        <f t="shared" si="80"/>
        <v>736.57098099468135</v>
      </c>
      <c r="R759" s="11">
        <f t="shared" si="81"/>
        <v>33.803165717975283</v>
      </c>
      <c r="S759" s="12">
        <f t="shared" si="82"/>
        <v>66.196834282024724</v>
      </c>
      <c r="T759" s="37" t="str">
        <f t="shared" si="83"/>
        <v>BAJO</v>
      </c>
    </row>
    <row r="760" spans="2:20">
      <c r="B760" s="27">
        <v>751</v>
      </c>
      <c r="C760" s="33" t="s">
        <v>794</v>
      </c>
      <c r="D760" s="32" t="s">
        <v>38</v>
      </c>
      <c r="E760" s="32">
        <v>1</v>
      </c>
      <c r="F760" s="69"/>
      <c r="G760" s="69">
        <v>413521</v>
      </c>
      <c r="H760" s="40">
        <v>323813.50260000001</v>
      </c>
      <c r="I760" s="7">
        <v>234107</v>
      </c>
      <c r="J760" s="7">
        <v>236547</v>
      </c>
      <c r="K760" s="7"/>
      <c r="L760" s="7"/>
      <c r="M760" s="28"/>
      <c r="N760" s="1">
        <f t="shared" si="77"/>
        <v>4</v>
      </c>
      <c r="O760" s="8">
        <f t="shared" si="78"/>
        <v>301997</v>
      </c>
      <c r="P760" s="9">
        <f t="shared" si="79"/>
        <v>301997</v>
      </c>
      <c r="Q760" s="10">
        <f t="shared" si="80"/>
        <v>73834.81049212598</v>
      </c>
      <c r="R760" s="11">
        <f t="shared" si="81"/>
        <v>24.448855615163719</v>
      </c>
      <c r="S760" s="12">
        <f t="shared" si="82"/>
        <v>75.551144384836277</v>
      </c>
      <c r="T760" s="37" t="str">
        <f t="shared" si="83"/>
        <v>ALTO</v>
      </c>
    </row>
    <row r="761" spans="2:20">
      <c r="B761" s="27">
        <v>752</v>
      </c>
      <c r="C761" s="33" t="s">
        <v>795</v>
      </c>
      <c r="D761" s="32" t="s">
        <v>38</v>
      </c>
      <c r="E761" s="32">
        <v>1</v>
      </c>
      <c r="F761" s="69"/>
      <c r="G761" s="69">
        <v>249659</v>
      </c>
      <c r="H761" s="40">
        <v>197308.45199999999</v>
      </c>
      <c r="I761" s="7">
        <v>144957</v>
      </c>
      <c r="J761" s="7">
        <v>95200</v>
      </c>
      <c r="K761" s="7"/>
      <c r="L761" s="7"/>
      <c r="M761" s="28"/>
      <c r="N761" s="1">
        <f t="shared" si="77"/>
        <v>4</v>
      </c>
      <c r="O761" s="8">
        <f t="shared" si="78"/>
        <v>171781</v>
      </c>
      <c r="P761" s="9">
        <f t="shared" si="79"/>
        <v>171781</v>
      </c>
      <c r="Q761" s="10">
        <f t="shared" si="80"/>
        <v>57664.569335427288</v>
      </c>
      <c r="R761" s="11">
        <f t="shared" si="81"/>
        <v>33.568653888047741</v>
      </c>
      <c r="S761" s="12">
        <f t="shared" si="82"/>
        <v>66.431346111952251</v>
      </c>
      <c r="T761" s="37" t="str">
        <f t="shared" si="83"/>
        <v>BAJO</v>
      </c>
    </row>
    <row r="762" spans="2:20">
      <c r="B762" s="27">
        <v>753</v>
      </c>
      <c r="C762" s="33" t="s">
        <v>796</v>
      </c>
      <c r="D762" s="32" t="s">
        <v>38</v>
      </c>
      <c r="E762" s="32">
        <v>1</v>
      </c>
      <c r="F762" s="69"/>
      <c r="G762" s="69">
        <v>408380</v>
      </c>
      <c r="H762" s="40">
        <v>319786.81920000003</v>
      </c>
      <c r="I762" s="7">
        <v>231194</v>
      </c>
      <c r="J762" s="7">
        <v>222741</v>
      </c>
      <c r="K762" s="7"/>
      <c r="L762" s="7"/>
      <c r="M762" s="28"/>
      <c r="N762" s="1">
        <f t="shared" si="77"/>
        <v>4</v>
      </c>
      <c r="O762" s="8">
        <f t="shared" si="78"/>
        <v>295525</v>
      </c>
      <c r="P762" s="9">
        <f t="shared" si="79"/>
        <v>295525</v>
      </c>
      <c r="Q762" s="10">
        <f t="shared" si="80"/>
        <v>75433.538814088126</v>
      </c>
      <c r="R762" s="11">
        <f t="shared" si="81"/>
        <v>25.525264804699475</v>
      </c>
      <c r="S762" s="12">
        <f t="shared" si="82"/>
        <v>74.474735195300525</v>
      </c>
      <c r="T762" s="37" t="str">
        <f t="shared" si="83"/>
        <v>ALTO</v>
      </c>
    </row>
    <row r="763" spans="2:20">
      <c r="B763" s="27">
        <v>754</v>
      </c>
      <c r="C763" s="33" t="s">
        <v>797</v>
      </c>
      <c r="D763" s="32" t="s">
        <v>38</v>
      </c>
      <c r="E763" s="32">
        <v>1</v>
      </c>
      <c r="F763" s="69"/>
      <c r="G763" s="69">
        <v>56079</v>
      </c>
      <c r="H763" s="40">
        <v>44348.5452</v>
      </c>
      <c r="I763" s="7">
        <v>32619</v>
      </c>
      <c r="J763" s="7">
        <v>21420</v>
      </c>
      <c r="K763" s="7"/>
      <c r="L763" s="7"/>
      <c r="M763" s="28"/>
      <c r="N763" s="1">
        <f t="shared" si="77"/>
        <v>4</v>
      </c>
      <c r="O763" s="8">
        <f t="shared" si="78"/>
        <v>38617</v>
      </c>
      <c r="P763" s="9">
        <f t="shared" si="79"/>
        <v>38617</v>
      </c>
      <c r="Q763" s="10">
        <f t="shared" si="80"/>
        <v>12937.202816398658</v>
      </c>
      <c r="R763" s="11">
        <f t="shared" si="81"/>
        <v>33.501315007376689</v>
      </c>
      <c r="S763" s="12">
        <f t="shared" si="82"/>
        <v>66.498684992623311</v>
      </c>
      <c r="T763" s="37" t="str">
        <f t="shared" si="83"/>
        <v>BAJO</v>
      </c>
    </row>
    <row r="764" spans="2:20">
      <c r="B764" s="27">
        <v>755</v>
      </c>
      <c r="C764" s="33" t="s">
        <v>798</v>
      </c>
      <c r="D764" s="32" t="s">
        <v>38</v>
      </c>
      <c r="E764" s="32">
        <v>1</v>
      </c>
      <c r="F764" s="69"/>
      <c r="G764" s="69">
        <v>30680</v>
      </c>
      <c r="H764" s="40">
        <v>22525.678199999998</v>
      </c>
      <c r="I764" s="7">
        <v>14372</v>
      </c>
      <c r="J764" s="7">
        <v>9639</v>
      </c>
      <c r="K764" s="7"/>
      <c r="L764" s="7"/>
      <c r="M764" s="28"/>
      <c r="N764" s="1">
        <f t="shared" si="77"/>
        <v>4</v>
      </c>
      <c r="O764" s="8">
        <f t="shared" si="78"/>
        <v>19304</v>
      </c>
      <c r="P764" s="9">
        <f t="shared" si="79"/>
        <v>19304</v>
      </c>
      <c r="Q764" s="10">
        <f t="shared" si="80"/>
        <v>8023.8618399958514</v>
      </c>
      <c r="R764" s="11">
        <f t="shared" si="81"/>
        <v>41.565799005365996</v>
      </c>
      <c r="S764" s="12">
        <f t="shared" si="82"/>
        <v>58.434200994634004</v>
      </c>
      <c r="T764" s="37" t="str">
        <f t="shared" si="83"/>
        <v>BAJO</v>
      </c>
    </row>
    <row r="765" spans="2:20">
      <c r="B765" s="27">
        <v>756</v>
      </c>
      <c r="C765" s="33" t="s">
        <v>799</v>
      </c>
      <c r="D765" s="32" t="s">
        <v>38</v>
      </c>
      <c r="E765" s="32">
        <v>1</v>
      </c>
      <c r="F765" s="69"/>
      <c r="G765" s="69">
        <v>507</v>
      </c>
      <c r="H765" s="40">
        <v>411.2604</v>
      </c>
      <c r="I765" s="7">
        <v>315</v>
      </c>
      <c r="J765" s="7">
        <v>119</v>
      </c>
      <c r="K765" s="7"/>
      <c r="L765" s="7"/>
      <c r="M765" s="28"/>
      <c r="N765" s="1">
        <f t="shared" si="77"/>
        <v>4</v>
      </c>
      <c r="O765" s="8">
        <f t="shared" si="78"/>
        <v>338</v>
      </c>
      <c r="P765" s="9">
        <f t="shared" si="79"/>
        <v>338</v>
      </c>
      <c r="Q765" s="10">
        <f t="shared" si="80"/>
        <v>143.54273689055108</v>
      </c>
      <c r="R765" s="11">
        <f t="shared" si="81"/>
        <v>42.468265352234049</v>
      </c>
      <c r="S765" s="12">
        <f t="shared" si="82"/>
        <v>57.531734647765951</v>
      </c>
      <c r="T765" s="37" t="str">
        <f t="shared" si="83"/>
        <v>BAJO</v>
      </c>
    </row>
    <row r="766" spans="2:20">
      <c r="B766" s="27">
        <v>757</v>
      </c>
      <c r="C766" s="33" t="s">
        <v>800</v>
      </c>
      <c r="D766" s="32" t="s">
        <v>38</v>
      </c>
      <c r="E766" s="32">
        <v>1</v>
      </c>
      <c r="F766" s="69"/>
      <c r="G766" s="69">
        <v>294</v>
      </c>
      <c r="H766" s="40">
        <v>257.76179999999999</v>
      </c>
      <c r="I766" s="7">
        <v>222</v>
      </c>
      <c r="J766" s="7">
        <v>119</v>
      </c>
      <c r="K766" s="7"/>
      <c r="L766" s="7"/>
      <c r="M766" s="28"/>
      <c r="N766" s="1">
        <f t="shared" si="77"/>
        <v>4</v>
      </c>
      <c r="O766" s="8">
        <f t="shared" si="78"/>
        <v>223</v>
      </c>
      <c r="P766" s="9">
        <f t="shared" si="79"/>
        <v>223</v>
      </c>
      <c r="Q766" s="10">
        <f t="shared" si="80"/>
        <v>65.318905483845143</v>
      </c>
      <c r="R766" s="11">
        <f t="shared" si="81"/>
        <v>29.290989006208584</v>
      </c>
      <c r="S766" s="12">
        <f t="shared" si="82"/>
        <v>70.709010993791424</v>
      </c>
      <c r="T766" s="37" t="str">
        <f t="shared" si="83"/>
        <v>ALTO</v>
      </c>
    </row>
    <row r="767" spans="2:20">
      <c r="B767" s="27">
        <v>758</v>
      </c>
      <c r="C767" s="33" t="s">
        <v>801</v>
      </c>
      <c r="D767" s="32" t="s">
        <v>38</v>
      </c>
      <c r="E767" s="32">
        <v>1</v>
      </c>
      <c r="F767" s="69"/>
      <c r="G767" s="69">
        <v>532393</v>
      </c>
      <c r="H767" s="40">
        <v>449573.26439999999</v>
      </c>
      <c r="I767" s="7">
        <v>366753</v>
      </c>
      <c r="J767" s="7">
        <v>297500</v>
      </c>
      <c r="K767" s="7"/>
      <c r="L767" s="7"/>
      <c r="M767" s="28"/>
      <c r="N767" s="1">
        <f t="shared" si="77"/>
        <v>4</v>
      </c>
      <c r="O767" s="8">
        <f t="shared" si="78"/>
        <v>411555</v>
      </c>
      <c r="P767" s="9">
        <f t="shared" si="79"/>
        <v>411555</v>
      </c>
      <c r="Q767" s="10">
        <f t="shared" si="80"/>
        <v>88123.454455742132</v>
      </c>
      <c r="R767" s="11">
        <f t="shared" si="81"/>
        <v>21.412315354142734</v>
      </c>
      <c r="S767" s="12">
        <f t="shared" si="82"/>
        <v>78.587684645857266</v>
      </c>
      <c r="T767" s="37" t="str">
        <f t="shared" si="83"/>
        <v>ALTO</v>
      </c>
    </row>
    <row r="768" spans="2:20">
      <c r="B768" s="27">
        <v>759</v>
      </c>
      <c r="C768" s="33" t="s">
        <v>802</v>
      </c>
      <c r="D768" s="32" t="s">
        <v>38</v>
      </c>
      <c r="E768" s="32">
        <v>1</v>
      </c>
      <c r="F768" s="69"/>
      <c r="G768" s="69">
        <v>49607339.760000005</v>
      </c>
      <c r="H768" s="40">
        <v>45932722.191600002</v>
      </c>
      <c r="I768" s="7">
        <v>33736838</v>
      </c>
      <c r="J768" s="7">
        <v>22467200</v>
      </c>
      <c r="K768" s="7"/>
      <c r="L768" s="7"/>
      <c r="M768" s="28"/>
      <c r="N768" s="1">
        <f t="shared" si="77"/>
        <v>4</v>
      </c>
      <c r="O768" s="8">
        <f t="shared" si="78"/>
        <v>37936025</v>
      </c>
      <c r="P768" s="9">
        <f t="shared" si="79"/>
        <v>37936025</v>
      </c>
      <c r="Q768" s="10">
        <f t="shared" si="80"/>
        <v>10689766.982291183</v>
      </c>
      <c r="R768" s="11">
        <f t="shared" si="81"/>
        <v>28.178405571725513</v>
      </c>
      <c r="S768" s="12">
        <f t="shared" si="82"/>
        <v>71.821594428274494</v>
      </c>
      <c r="T768" s="37" t="str">
        <f t="shared" si="83"/>
        <v>ALTO</v>
      </c>
    </row>
    <row r="769" spans="2:20">
      <c r="B769" s="27">
        <v>760</v>
      </c>
      <c r="C769" s="33" t="s">
        <v>803</v>
      </c>
      <c r="D769" s="32" t="s">
        <v>38</v>
      </c>
      <c r="E769" s="32">
        <v>1</v>
      </c>
      <c r="F769" s="68">
        <v>24974312.23</v>
      </c>
      <c r="G769" s="69">
        <v>39112367.789999999</v>
      </c>
      <c r="H769" s="40">
        <v>31798673.436000001</v>
      </c>
      <c r="I769" s="7"/>
      <c r="J769" s="7">
        <v>29598271</v>
      </c>
      <c r="K769" s="7"/>
      <c r="L769" s="7"/>
      <c r="M769" s="28"/>
      <c r="N769" s="1">
        <f t="shared" si="77"/>
        <v>4</v>
      </c>
      <c r="O769" s="8">
        <f t="shared" si="78"/>
        <v>31370906</v>
      </c>
      <c r="P769" s="9">
        <f t="shared" si="79"/>
        <v>31370906</v>
      </c>
      <c r="Q769" s="10">
        <f t="shared" si="80"/>
        <v>5103230.8963773018</v>
      </c>
      <c r="R769" s="11">
        <f t="shared" si="81"/>
        <v>16.267400426297225</v>
      </c>
      <c r="S769" s="12">
        <f t="shared" si="82"/>
        <v>83.732599573702771</v>
      </c>
      <c r="T769" s="37" t="str">
        <f t="shared" si="83"/>
        <v>ALTO</v>
      </c>
    </row>
    <row r="770" spans="2:20">
      <c r="B770" s="27">
        <v>761</v>
      </c>
      <c r="C770" s="33" t="s">
        <v>804</v>
      </c>
      <c r="D770" s="32" t="s">
        <v>38</v>
      </c>
      <c r="E770" s="32">
        <v>1</v>
      </c>
      <c r="F770" s="68">
        <v>2770599.65</v>
      </c>
      <c r="G770" s="69">
        <v>9395286.1199999992</v>
      </c>
      <c r="H770" s="40">
        <v>7638443.6723999996</v>
      </c>
      <c r="I770" s="7"/>
      <c r="J770" s="7">
        <v>5667966</v>
      </c>
      <c r="K770" s="7"/>
      <c r="L770" s="7"/>
      <c r="M770" s="28"/>
      <c r="N770" s="1">
        <f t="shared" si="77"/>
        <v>4</v>
      </c>
      <c r="O770" s="8">
        <f t="shared" si="78"/>
        <v>6368074</v>
      </c>
      <c r="P770" s="9">
        <f t="shared" si="79"/>
        <v>6368074</v>
      </c>
      <c r="Q770" s="10">
        <f t="shared" si="80"/>
        <v>2460174.0403170874</v>
      </c>
      <c r="R770" s="11">
        <f t="shared" si="81"/>
        <v>38.632937373483529</v>
      </c>
      <c r="S770" s="12">
        <f t="shared" si="82"/>
        <v>61.367062626516471</v>
      </c>
      <c r="T770" s="37" t="str">
        <f t="shared" si="83"/>
        <v>BAJO</v>
      </c>
    </row>
    <row r="771" spans="2:20">
      <c r="B771" s="27">
        <v>762</v>
      </c>
      <c r="C771" s="33" t="s">
        <v>805</v>
      </c>
      <c r="D771" s="32" t="s">
        <v>38</v>
      </c>
      <c r="E771" s="32">
        <v>1</v>
      </c>
      <c r="F771" s="68">
        <v>590824.28999999992</v>
      </c>
      <c r="G771" s="69">
        <v>906633</v>
      </c>
      <c r="H771" s="40">
        <v>737100.27720000001</v>
      </c>
      <c r="I771" s="7"/>
      <c r="J771" s="7">
        <v>748291</v>
      </c>
      <c r="K771" s="7"/>
      <c r="L771" s="7"/>
      <c r="M771" s="28"/>
      <c r="N771" s="1">
        <f t="shared" si="77"/>
        <v>4</v>
      </c>
      <c r="O771" s="8">
        <f t="shared" si="78"/>
        <v>745712</v>
      </c>
      <c r="P771" s="9">
        <f t="shared" si="79"/>
        <v>745712</v>
      </c>
      <c r="Q771" s="10">
        <f t="shared" si="80"/>
        <v>111766.03236286489</v>
      </c>
      <c r="R771" s="11">
        <f t="shared" si="81"/>
        <v>14.987828057328418</v>
      </c>
      <c r="S771" s="12">
        <f t="shared" si="82"/>
        <v>85.012171942671586</v>
      </c>
      <c r="T771" s="37" t="str">
        <f t="shared" si="83"/>
        <v>ALTO</v>
      </c>
    </row>
    <row r="772" spans="2:20">
      <c r="B772" s="27">
        <v>763</v>
      </c>
      <c r="C772" s="33" t="s">
        <v>806</v>
      </c>
      <c r="D772" s="32" t="s">
        <v>38</v>
      </c>
      <c r="E772" s="32">
        <v>1</v>
      </c>
      <c r="F772" s="70">
        <v>15166.55</v>
      </c>
      <c r="G772" s="69">
        <v>22235.94</v>
      </c>
      <c r="H772" s="40">
        <v>18078.080399999999</v>
      </c>
      <c r="I772" s="7"/>
      <c r="J772" s="7">
        <v>18111</v>
      </c>
      <c r="K772" s="7"/>
      <c r="L772" s="7"/>
      <c r="M772" s="28"/>
      <c r="N772" s="1">
        <f t="shared" si="77"/>
        <v>4</v>
      </c>
      <c r="O772" s="8">
        <f t="shared" si="78"/>
        <v>18398</v>
      </c>
      <c r="P772" s="9">
        <f t="shared" si="79"/>
        <v>18398</v>
      </c>
      <c r="Q772" s="10">
        <f t="shared" si="80"/>
        <v>2517.775310190777</v>
      </c>
      <c r="R772" s="11">
        <f t="shared" si="81"/>
        <v>13.685048973751371</v>
      </c>
      <c r="S772" s="12">
        <f t="shared" si="82"/>
        <v>86.314951026248622</v>
      </c>
      <c r="T772" s="37" t="str">
        <f t="shared" si="83"/>
        <v>ALTO</v>
      </c>
    </row>
    <row r="773" spans="2:20">
      <c r="B773" s="27">
        <v>764</v>
      </c>
      <c r="C773" s="33" t="s">
        <v>807</v>
      </c>
      <c r="D773" s="32" t="s">
        <v>38</v>
      </c>
      <c r="E773" s="32">
        <v>1</v>
      </c>
      <c r="F773" s="68">
        <v>310919.63</v>
      </c>
      <c r="G773" s="69">
        <v>476533.98</v>
      </c>
      <c r="H773" s="40">
        <v>387425.63939999999</v>
      </c>
      <c r="I773" s="7"/>
      <c r="J773" s="7">
        <v>362962</v>
      </c>
      <c r="K773" s="7"/>
      <c r="L773" s="7"/>
      <c r="M773" s="28"/>
      <c r="N773" s="1">
        <f t="shared" si="77"/>
        <v>4</v>
      </c>
      <c r="O773" s="8">
        <f t="shared" si="78"/>
        <v>384460</v>
      </c>
      <c r="P773" s="9">
        <f t="shared" si="79"/>
        <v>384460</v>
      </c>
      <c r="Q773" s="10">
        <f t="shared" si="80"/>
        <v>59909.854851764045</v>
      </c>
      <c r="R773" s="11">
        <f t="shared" si="81"/>
        <v>15.582857735983991</v>
      </c>
      <c r="S773" s="12">
        <f t="shared" si="82"/>
        <v>84.417142264016007</v>
      </c>
      <c r="T773" s="37" t="str">
        <f t="shared" si="83"/>
        <v>ALTO</v>
      </c>
    </row>
    <row r="774" spans="2:20">
      <c r="B774" s="27">
        <v>765</v>
      </c>
      <c r="C774" s="33" t="s">
        <v>808</v>
      </c>
      <c r="D774" s="32" t="s">
        <v>38</v>
      </c>
      <c r="E774" s="32">
        <v>1</v>
      </c>
      <c r="F774" s="68">
        <v>8145829.6499999994</v>
      </c>
      <c r="G774" s="69">
        <v>12499362.09</v>
      </c>
      <c r="H774" s="40">
        <v>10162083.2622</v>
      </c>
      <c r="I774" s="7"/>
      <c r="J774" s="7">
        <v>10641233</v>
      </c>
      <c r="K774" s="7"/>
      <c r="L774" s="7"/>
      <c r="M774" s="28"/>
      <c r="N774" s="1">
        <f t="shared" si="77"/>
        <v>4</v>
      </c>
      <c r="O774" s="8">
        <f t="shared" si="78"/>
        <v>10362127</v>
      </c>
      <c r="P774" s="9">
        <f t="shared" si="79"/>
        <v>10362127</v>
      </c>
      <c r="Q774" s="10">
        <f t="shared" si="80"/>
        <v>1549004.9572074739</v>
      </c>
      <c r="R774" s="11">
        <f t="shared" si="81"/>
        <v>14.948716197045972</v>
      </c>
      <c r="S774" s="12">
        <f t="shared" si="82"/>
        <v>85.051283802954032</v>
      </c>
      <c r="T774" s="37" t="str">
        <f t="shared" si="83"/>
        <v>ALTO</v>
      </c>
    </row>
    <row r="775" spans="2:20">
      <c r="B775" s="27">
        <v>766</v>
      </c>
      <c r="C775" s="33" t="s">
        <v>809</v>
      </c>
      <c r="D775" s="32" t="s">
        <v>38</v>
      </c>
      <c r="E775" s="32">
        <v>1</v>
      </c>
      <c r="F775" s="68">
        <v>349419.7</v>
      </c>
      <c r="G775" s="69">
        <v>536048.76</v>
      </c>
      <c r="H775" s="40">
        <v>435812.45280000003</v>
      </c>
      <c r="I775" s="7"/>
      <c r="J775" s="7">
        <v>456084</v>
      </c>
      <c r="K775" s="7"/>
      <c r="L775" s="7"/>
      <c r="M775" s="28"/>
      <c r="N775" s="1">
        <f t="shared" si="77"/>
        <v>4</v>
      </c>
      <c r="O775" s="8">
        <f t="shared" si="78"/>
        <v>444341</v>
      </c>
      <c r="P775" s="9">
        <f t="shared" si="79"/>
        <v>444341</v>
      </c>
      <c r="Q775" s="10">
        <f t="shared" si="80"/>
        <v>66390.889066275486</v>
      </c>
      <c r="R775" s="11">
        <f t="shared" si="81"/>
        <v>14.941427657199197</v>
      </c>
      <c r="S775" s="12">
        <f t="shared" si="82"/>
        <v>85.058572342800801</v>
      </c>
      <c r="T775" s="37" t="str">
        <f t="shared" si="83"/>
        <v>ALTO</v>
      </c>
    </row>
    <row r="776" spans="2:20">
      <c r="B776" s="27">
        <v>767</v>
      </c>
      <c r="C776" s="33" t="s">
        <v>810</v>
      </c>
      <c r="D776" s="32" t="s">
        <v>38</v>
      </c>
      <c r="E776" s="32">
        <v>1</v>
      </c>
      <c r="F776" s="68">
        <v>389864.23</v>
      </c>
      <c r="G776" s="69">
        <v>597691.43999999994</v>
      </c>
      <c r="H776" s="40">
        <v>485928.29759999999</v>
      </c>
      <c r="I776" s="7"/>
      <c r="J776" s="7">
        <v>509403</v>
      </c>
      <c r="K776" s="7"/>
      <c r="L776" s="7"/>
      <c r="M776" s="28"/>
      <c r="N776" s="1">
        <f t="shared" si="77"/>
        <v>4</v>
      </c>
      <c r="O776" s="8">
        <f t="shared" si="78"/>
        <v>495722</v>
      </c>
      <c r="P776" s="9">
        <f t="shared" si="79"/>
        <v>495722</v>
      </c>
      <c r="Q776" s="10">
        <f t="shared" si="80"/>
        <v>73970.805948563197</v>
      </c>
      <c r="R776" s="11">
        <f t="shared" si="81"/>
        <v>14.921832387621127</v>
      </c>
      <c r="S776" s="12">
        <f t="shared" si="82"/>
        <v>85.078167612378877</v>
      </c>
      <c r="T776" s="37" t="str">
        <f t="shared" si="83"/>
        <v>ALTO</v>
      </c>
    </row>
    <row r="777" spans="2:20">
      <c r="B777" s="27">
        <v>768</v>
      </c>
      <c r="C777" s="33" t="s">
        <v>811</v>
      </c>
      <c r="D777" s="32" t="s">
        <v>38</v>
      </c>
      <c r="E777" s="32">
        <v>1</v>
      </c>
      <c r="F777" s="68">
        <v>846812.33</v>
      </c>
      <c r="G777" s="69">
        <v>1302477.75</v>
      </c>
      <c r="H777" s="40">
        <v>1058925.0558</v>
      </c>
      <c r="I777" s="7"/>
      <c r="J777" s="7">
        <v>1103954</v>
      </c>
      <c r="K777" s="7"/>
      <c r="L777" s="7"/>
      <c r="M777" s="28"/>
      <c r="N777" s="1">
        <f t="shared" si="77"/>
        <v>4</v>
      </c>
      <c r="O777" s="8">
        <f t="shared" si="78"/>
        <v>1078042</v>
      </c>
      <c r="P777" s="9">
        <f t="shared" si="79"/>
        <v>1078042</v>
      </c>
      <c r="Q777" s="10">
        <f t="shared" si="80"/>
        <v>161922.40075541876</v>
      </c>
      <c r="R777" s="11">
        <f t="shared" si="81"/>
        <v>15.020045671265011</v>
      </c>
      <c r="S777" s="12">
        <f t="shared" si="82"/>
        <v>84.979954328734991</v>
      </c>
      <c r="T777" s="37" t="str">
        <f t="shared" si="83"/>
        <v>ALTO</v>
      </c>
    </row>
    <row r="778" spans="2:20">
      <c r="B778" s="27">
        <v>769</v>
      </c>
      <c r="C778" s="33" t="s">
        <v>812</v>
      </c>
      <c r="D778" s="32" t="s">
        <v>38</v>
      </c>
      <c r="E778" s="32">
        <v>1</v>
      </c>
      <c r="F778" s="68">
        <v>535213.21</v>
      </c>
      <c r="G778" s="69">
        <v>820793.76</v>
      </c>
      <c r="H778" s="40">
        <v>667311.51119999995</v>
      </c>
      <c r="I778" s="7"/>
      <c r="J778" s="7">
        <v>698553</v>
      </c>
      <c r="K778" s="7"/>
      <c r="L778" s="7"/>
      <c r="M778" s="28"/>
      <c r="N778" s="1">
        <f t="shared" ref="N778:N841" si="84">COUNT(F778:M778)</f>
        <v>4</v>
      </c>
      <c r="O778" s="8">
        <f t="shared" ref="O778:O841" si="85">IFERROR(ROUND(AVERAGE(F778:M778),0),0)</f>
        <v>680468</v>
      </c>
      <c r="P778" s="9">
        <f t="shared" ref="P778:P841" si="86">IFERROR(ROUND(+O778*E778,0),0)</f>
        <v>680468</v>
      </c>
      <c r="Q778" s="10">
        <f t="shared" ref="Q778:Q841" si="87">IFERROR(STDEVP(F778:M778),0)</f>
        <v>101600.23789342107</v>
      </c>
      <c r="R778" s="11">
        <f t="shared" ref="R778:R841" si="88">IFERROR(Q778/O778*100,0)</f>
        <v>14.930935458158368</v>
      </c>
      <c r="S778" s="12">
        <f t="shared" ref="S778:S841" si="89">IFERROR(100-R778,0)</f>
        <v>85.069064541841627</v>
      </c>
      <c r="T778" s="37" t="str">
        <f t="shared" ref="T778:T841" si="90">IF(S778&gt;70,"ALTO","BAJO")</f>
        <v>ALTO</v>
      </c>
    </row>
    <row r="779" spans="2:20">
      <c r="B779" s="27">
        <v>770</v>
      </c>
      <c r="C779" s="33" t="s">
        <v>813</v>
      </c>
      <c r="D779" s="32" t="s">
        <v>38</v>
      </c>
      <c r="E779" s="32">
        <v>1</v>
      </c>
      <c r="F779" s="68">
        <v>439156.41</v>
      </c>
      <c r="G779" s="69">
        <v>674456.97</v>
      </c>
      <c r="H779" s="40">
        <v>548338.51139999996</v>
      </c>
      <c r="I779" s="7"/>
      <c r="J779" s="7">
        <v>573669</v>
      </c>
      <c r="K779" s="7"/>
      <c r="L779" s="7"/>
      <c r="M779" s="28"/>
      <c r="N779" s="1">
        <f t="shared" si="84"/>
        <v>4</v>
      </c>
      <c r="O779" s="8">
        <f t="shared" si="85"/>
        <v>558905</v>
      </c>
      <c r="P779" s="9">
        <f t="shared" si="86"/>
        <v>558905</v>
      </c>
      <c r="Q779" s="10">
        <f t="shared" si="87"/>
        <v>83698.28097847075</v>
      </c>
      <c r="R779" s="11">
        <f t="shared" si="88"/>
        <v>14.975403866215323</v>
      </c>
      <c r="S779" s="12">
        <f t="shared" si="89"/>
        <v>85.024596133784684</v>
      </c>
      <c r="T779" s="37" t="str">
        <f t="shared" si="90"/>
        <v>ALTO</v>
      </c>
    </row>
    <row r="780" spans="2:20">
      <c r="B780" s="27">
        <v>771</v>
      </c>
      <c r="C780" s="33" t="s">
        <v>814</v>
      </c>
      <c r="D780" s="32" t="s">
        <v>38</v>
      </c>
      <c r="E780" s="32">
        <v>1</v>
      </c>
      <c r="F780" s="68">
        <v>200279.38</v>
      </c>
      <c r="G780" s="69">
        <v>307880.07</v>
      </c>
      <c r="H780" s="40">
        <v>250308.91200000001</v>
      </c>
      <c r="I780" s="7"/>
      <c r="J780" s="7">
        <v>261459</v>
      </c>
      <c r="K780" s="7"/>
      <c r="L780" s="7"/>
      <c r="M780" s="28"/>
      <c r="N780" s="1">
        <f t="shared" si="84"/>
        <v>4</v>
      </c>
      <c r="O780" s="8">
        <f t="shared" si="85"/>
        <v>254982</v>
      </c>
      <c r="P780" s="9">
        <f t="shared" si="86"/>
        <v>254982</v>
      </c>
      <c r="Q780" s="10">
        <f t="shared" si="87"/>
        <v>38256.933113304214</v>
      </c>
      <c r="R780" s="11">
        <f t="shared" si="88"/>
        <v>15.003777958171248</v>
      </c>
      <c r="S780" s="12">
        <f t="shared" si="89"/>
        <v>84.996222041828759</v>
      </c>
      <c r="T780" s="37" t="str">
        <f t="shared" si="90"/>
        <v>ALTO</v>
      </c>
    </row>
    <row r="781" spans="2:20">
      <c r="B781" s="27">
        <v>772</v>
      </c>
      <c r="C781" s="33" t="s">
        <v>815</v>
      </c>
      <c r="D781" s="32" t="s">
        <v>38</v>
      </c>
      <c r="E781" s="32">
        <v>1</v>
      </c>
      <c r="F781" s="68">
        <v>459711.27999999997</v>
      </c>
      <c r="G781" s="69">
        <v>706013.85</v>
      </c>
      <c r="H781" s="40">
        <v>573994.98179999995</v>
      </c>
      <c r="I781" s="7"/>
      <c r="J781" s="7">
        <v>553801</v>
      </c>
      <c r="K781" s="7"/>
      <c r="L781" s="7"/>
      <c r="M781" s="28"/>
      <c r="N781" s="1">
        <f t="shared" si="84"/>
        <v>4</v>
      </c>
      <c r="O781" s="8">
        <f t="shared" si="85"/>
        <v>573380</v>
      </c>
      <c r="P781" s="9">
        <f t="shared" si="86"/>
        <v>573380</v>
      </c>
      <c r="Q781" s="10">
        <f t="shared" si="87"/>
        <v>87886.334995216865</v>
      </c>
      <c r="R781" s="11">
        <f t="shared" si="88"/>
        <v>15.327764309047554</v>
      </c>
      <c r="S781" s="12">
        <f t="shared" si="89"/>
        <v>84.672235690952448</v>
      </c>
      <c r="T781" s="37" t="str">
        <f t="shared" si="90"/>
        <v>ALTO</v>
      </c>
    </row>
    <row r="782" spans="2:20">
      <c r="B782" s="27">
        <v>773</v>
      </c>
      <c r="C782" s="71" t="s">
        <v>816</v>
      </c>
      <c r="D782" s="32" t="s">
        <v>38</v>
      </c>
      <c r="E782" s="32">
        <v>1</v>
      </c>
      <c r="F782" s="68">
        <v>1257580.0999999999</v>
      </c>
      <c r="G782" s="69">
        <v>2233703.37</v>
      </c>
      <c r="H782" s="40">
        <v>1816018.767</v>
      </c>
      <c r="I782" s="7"/>
      <c r="J782" s="7">
        <v>1637820</v>
      </c>
      <c r="K782" s="7"/>
      <c r="L782" s="7"/>
      <c r="M782" s="28"/>
      <c r="N782" s="1">
        <f t="shared" si="84"/>
        <v>4</v>
      </c>
      <c r="O782" s="8">
        <f t="shared" si="85"/>
        <v>1736281</v>
      </c>
      <c r="P782" s="9">
        <f t="shared" si="86"/>
        <v>1736281</v>
      </c>
      <c r="Q782" s="10">
        <f t="shared" si="87"/>
        <v>350940.25340632972</v>
      </c>
      <c r="R782" s="11">
        <f t="shared" si="88"/>
        <v>20.212180713048735</v>
      </c>
      <c r="S782" s="12">
        <f t="shared" si="89"/>
        <v>79.787819286951262</v>
      </c>
      <c r="T782" s="37" t="str">
        <f t="shared" si="90"/>
        <v>ALTO</v>
      </c>
    </row>
    <row r="783" spans="2:20">
      <c r="B783" s="27">
        <v>774</v>
      </c>
      <c r="C783" s="71" t="s">
        <v>817</v>
      </c>
      <c r="D783" s="32" t="s">
        <v>38</v>
      </c>
      <c r="E783" s="32">
        <v>1</v>
      </c>
      <c r="F783" s="68">
        <v>752020.5</v>
      </c>
      <c r="G783" s="69">
        <v>1150989.72</v>
      </c>
      <c r="H783" s="40">
        <v>935764.15079999994</v>
      </c>
      <c r="I783" s="7"/>
      <c r="J783" s="7">
        <v>977245</v>
      </c>
      <c r="K783" s="7"/>
      <c r="L783" s="7"/>
      <c r="M783" s="28"/>
      <c r="N783" s="1">
        <f t="shared" si="84"/>
        <v>4</v>
      </c>
      <c r="O783" s="8">
        <f t="shared" si="85"/>
        <v>954005</v>
      </c>
      <c r="P783" s="9">
        <f t="shared" si="86"/>
        <v>954005</v>
      </c>
      <c r="Q783" s="10">
        <f t="shared" si="87"/>
        <v>141839.29668216643</v>
      </c>
      <c r="R783" s="11">
        <f t="shared" si="88"/>
        <v>14.86777288192058</v>
      </c>
      <c r="S783" s="12">
        <f t="shared" si="89"/>
        <v>85.132227118079413</v>
      </c>
      <c r="T783" s="37" t="str">
        <f t="shared" si="90"/>
        <v>ALTO</v>
      </c>
    </row>
    <row r="784" spans="2:20">
      <c r="B784" s="27">
        <v>775</v>
      </c>
      <c r="C784" s="33" t="s">
        <v>818</v>
      </c>
      <c r="D784" s="32" t="s">
        <v>38</v>
      </c>
      <c r="E784" s="32">
        <v>1</v>
      </c>
      <c r="F784" s="68">
        <v>94793.01999999999</v>
      </c>
      <c r="G784" s="69">
        <v>145356.48000000001</v>
      </c>
      <c r="H784" s="40">
        <v>118175.5794</v>
      </c>
      <c r="I784" s="7"/>
      <c r="J784" s="7">
        <v>123870</v>
      </c>
      <c r="K784" s="7"/>
      <c r="L784" s="7"/>
      <c r="M784" s="28"/>
      <c r="N784" s="1">
        <f t="shared" si="84"/>
        <v>4</v>
      </c>
      <c r="O784" s="8">
        <f t="shared" si="85"/>
        <v>120549</v>
      </c>
      <c r="P784" s="9">
        <f t="shared" si="86"/>
        <v>120549</v>
      </c>
      <c r="Q784" s="10">
        <f t="shared" si="87"/>
        <v>17996.136639869608</v>
      </c>
      <c r="R784" s="11">
        <f t="shared" si="88"/>
        <v>14.928482724758901</v>
      </c>
      <c r="S784" s="12">
        <f t="shared" si="89"/>
        <v>85.071517275241092</v>
      </c>
      <c r="T784" s="37" t="str">
        <f t="shared" si="90"/>
        <v>ALTO</v>
      </c>
    </row>
    <row r="785" spans="2:20">
      <c r="B785" s="27">
        <v>776</v>
      </c>
      <c r="C785" s="33" t="s">
        <v>819</v>
      </c>
      <c r="D785" s="32" t="s">
        <v>38</v>
      </c>
      <c r="E785" s="32">
        <v>1</v>
      </c>
      <c r="F785" s="68">
        <v>149140.32</v>
      </c>
      <c r="G785" s="69">
        <v>228171.15</v>
      </c>
      <c r="H785" s="40">
        <v>185505.47159999999</v>
      </c>
      <c r="I785" s="7"/>
      <c r="J785" s="7">
        <v>194489</v>
      </c>
      <c r="K785" s="7"/>
      <c r="L785" s="7"/>
      <c r="M785" s="28"/>
      <c r="N785" s="1">
        <f t="shared" si="84"/>
        <v>4</v>
      </c>
      <c r="O785" s="8">
        <f t="shared" si="85"/>
        <v>189326</v>
      </c>
      <c r="P785" s="9">
        <f t="shared" si="86"/>
        <v>189326</v>
      </c>
      <c r="Q785" s="10">
        <f t="shared" si="87"/>
        <v>28129.55545728391</v>
      </c>
      <c r="R785" s="11">
        <f t="shared" si="88"/>
        <v>14.857735048162382</v>
      </c>
      <c r="S785" s="12">
        <f t="shared" si="89"/>
        <v>85.142264951837618</v>
      </c>
      <c r="T785" s="37" t="str">
        <f t="shared" si="90"/>
        <v>ALTO</v>
      </c>
    </row>
    <row r="786" spans="2:20">
      <c r="B786" s="27">
        <v>777</v>
      </c>
      <c r="C786" s="33" t="s">
        <v>820</v>
      </c>
      <c r="D786" s="32" t="s">
        <v>38</v>
      </c>
      <c r="E786" s="32">
        <v>1</v>
      </c>
      <c r="F786" s="68">
        <v>865771.40999999992</v>
      </c>
      <c r="G786" s="69">
        <v>1322670.6599999999</v>
      </c>
      <c r="H786" s="40">
        <v>1075341.6828000001</v>
      </c>
      <c r="I786" s="7"/>
      <c r="J786" s="7">
        <v>1122064</v>
      </c>
      <c r="K786" s="7"/>
      <c r="L786" s="7"/>
      <c r="M786" s="28"/>
      <c r="N786" s="1">
        <f t="shared" si="84"/>
        <v>4</v>
      </c>
      <c r="O786" s="8">
        <f t="shared" si="85"/>
        <v>1096462</v>
      </c>
      <c r="P786" s="9">
        <f t="shared" si="86"/>
        <v>1096462</v>
      </c>
      <c r="Q786" s="10">
        <f t="shared" si="87"/>
        <v>162396.14864287671</v>
      </c>
      <c r="R786" s="11">
        <f t="shared" si="88"/>
        <v>14.810923556208669</v>
      </c>
      <c r="S786" s="12">
        <f t="shared" si="89"/>
        <v>85.189076443791336</v>
      </c>
      <c r="T786" s="37" t="str">
        <f t="shared" si="90"/>
        <v>ALTO</v>
      </c>
    </row>
    <row r="787" spans="2:20">
      <c r="B787" s="27">
        <v>778</v>
      </c>
      <c r="C787" s="33" t="s">
        <v>821</v>
      </c>
      <c r="D787" s="32" t="s">
        <v>38</v>
      </c>
      <c r="E787" s="32">
        <v>1</v>
      </c>
      <c r="F787" s="68">
        <v>853132.41999999993</v>
      </c>
      <c r="G787" s="69">
        <v>1302477.75</v>
      </c>
      <c r="H787" s="40">
        <v>1058925.0558</v>
      </c>
      <c r="I787" s="7"/>
      <c r="J787" s="7">
        <v>945483</v>
      </c>
      <c r="K787" s="7"/>
      <c r="L787" s="7"/>
      <c r="M787" s="28"/>
      <c r="N787" s="1">
        <f t="shared" si="84"/>
        <v>4</v>
      </c>
      <c r="O787" s="8">
        <f t="shared" si="85"/>
        <v>1040005</v>
      </c>
      <c r="P787" s="9">
        <f t="shared" si="86"/>
        <v>1040005</v>
      </c>
      <c r="Q787" s="10">
        <f t="shared" si="87"/>
        <v>168155.9414971011</v>
      </c>
      <c r="R787" s="11">
        <f t="shared" si="88"/>
        <v>16.168762794130902</v>
      </c>
      <c r="S787" s="12">
        <f t="shared" si="89"/>
        <v>83.831237205869101</v>
      </c>
      <c r="T787" s="37" t="str">
        <f t="shared" si="90"/>
        <v>ALTO</v>
      </c>
    </row>
    <row r="788" spans="2:20">
      <c r="B788" s="27">
        <v>779</v>
      </c>
      <c r="C788" s="33" t="s">
        <v>822</v>
      </c>
      <c r="D788" s="32" t="s">
        <v>38</v>
      </c>
      <c r="E788" s="32">
        <v>1</v>
      </c>
      <c r="F788" s="68">
        <v>551060.43999999994</v>
      </c>
      <c r="G788" s="69">
        <v>844992.78</v>
      </c>
      <c r="H788" s="40">
        <v>686986.36320000002</v>
      </c>
      <c r="I788" s="7"/>
      <c r="J788" s="7">
        <v>663413</v>
      </c>
      <c r="K788" s="7"/>
      <c r="L788" s="7"/>
      <c r="M788" s="28"/>
      <c r="N788" s="1">
        <f t="shared" si="84"/>
        <v>4</v>
      </c>
      <c r="O788" s="8">
        <f t="shared" si="85"/>
        <v>686613</v>
      </c>
      <c r="P788" s="9">
        <f t="shared" si="86"/>
        <v>686613</v>
      </c>
      <c r="Q788" s="10">
        <f t="shared" si="87"/>
        <v>104877.34578472578</v>
      </c>
      <c r="R788" s="11">
        <f t="shared" si="88"/>
        <v>15.274593662620106</v>
      </c>
      <c r="S788" s="12">
        <f t="shared" si="89"/>
        <v>84.725406337379894</v>
      </c>
      <c r="T788" s="37" t="str">
        <f t="shared" si="90"/>
        <v>ALTO</v>
      </c>
    </row>
    <row r="789" spans="2:20">
      <c r="B789" s="27">
        <v>780</v>
      </c>
      <c r="C789" s="33" t="s">
        <v>823</v>
      </c>
      <c r="D789" s="32" t="s">
        <v>38</v>
      </c>
      <c r="E789" s="32">
        <v>1</v>
      </c>
      <c r="F789" s="68">
        <v>285641.64999999997</v>
      </c>
      <c r="G789" s="69">
        <v>438192.42</v>
      </c>
      <c r="H789" s="40">
        <v>356253.83880000003</v>
      </c>
      <c r="I789" s="7"/>
      <c r="J789" s="7">
        <v>372828</v>
      </c>
      <c r="K789" s="7"/>
      <c r="L789" s="7"/>
      <c r="M789" s="28"/>
      <c r="N789" s="1">
        <f t="shared" si="84"/>
        <v>4</v>
      </c>
      <c r="O789" s="8">
        <f t="shared" si="85"/>
        <v>363229</v>
      </c>
      <c r="P789" s="9">
        <f t="shared" si="86"/>
        <v>363229</v>
      </c>
      <c r="Q789" s="10">
        <f t="shared" si="87"/>
        <v>54268.095813477128</v>
      </c>
      <c r="R789" s="11">
        <f t="shared" si="88"/>
        <v>14.940463402833235</v>
      </c>
      <c r="S789" s="12">
        <f t="shared" si="89"/>
        <v>85.059536597166769</v>
      </c>
      <c r="T789" s="37" t="str">
        <f t="shared" si="90"/>
        <v>ALTO</v>
      </c>
    </row>
    <row r="790" spans="2:20">
      <c r="B790" s="27">
        <v>781</v>
      </c>
      <c r="C790" s="33" t="s">
        <v>824</v>
      </c>
      <c r="D790" s="32" t="s">
        <v>38</v>
      </c>
      <c r="E790" s="32">
        <v>1</v>
      </c>
      <c r="F790" s="68">
        <v>2679000.59</v>
      </c>
      <c r="G790" s="69">
        <v>4105031.52</v>
      </c>
      <c r="H790" s="40">
        <v>3337423.5197999999</v>
      </c>
      <c r="I790" s="7"/>
      <c r="J790" s="7">
        <v>2736570</v>
      </c>
      <c r="K790" s="7"/>
      <c r="L790" s="7"/>
      <c r="M790" s="28"/>
      <c r="N790" s="1">
        <f t="shared" si="84"/>
        <v>4</v>
      </c>
      <c r="O790" s="8">
        <f t="shared" si="85"/>
        <v>3214506</v>
      </c>
      <c r="P790" s="9">
        <f t="shared" si="86"/>
        <v>3214506</v>
      </c>
      <c r="Q790" s="10">
        <f t="shared" si="87"/>
        <v>575181.11988304695</v>
      </c>
      <c r="R790" s="11">
        <f t="shared" si="88"/>
        <v>17.893297442376742</v>
      </c>
      <c r="S790" s="12">
        <f t="shared" si="89"/>
        <v>82.106702557623265</v>
      </c>
      <c r="T790" s="37" t="str">
        <f t="shared" si="90"/>
        <v>ALTO</v>
      </c>
    </row>
    <row r="791" spans="2:20">
      <c r="B791" s="27">
        <v>782</v>
      </c>
      <c r="C791" s="33" t="s">
        <v>825</v>
      </c>
      <c r="D791" s="32" t="s">
        <v>38</v>
      </c>
      <c r="E791" s="32">
        <v>1</v>
      </c>
      <c r="F791" s="68">
        <v>3357314.8699999996</v>
      </c>
      <c r="G791" s="69">
        <v>5347466.82</v>
      </c>
      <c r="H791" s="40">
        <v>4347534.09</v>
      </c>
      <c r="I791" s="7"/>
      <c r="J791" s="7">
        <v>4044745</v>
      </c>
      <c r="K791" s="7"/>
      <c r="L791" s="7"/>
      <c r="M791" s="28"/>
      <c r="N791" s="1">
        <f t="shared" si="84"/>
        <v>4</v>
      </c>
      <c r="O791" s="8">
        <f t="shared" si="85"/>
        <v>4274265</v>
      </c>
      <c r="P791" s="9">
        <f t="shared" si="86"/>
        <v>4274265</v>
      </c>
      <c r="Q791" s="10">
        <f t="shared" si="87"/>
        <v>715997.11544593424</v>
      </c>
      <c r="R791" s="11">
        <f t="shared" si="88"/>
        <v>16.75135059351571</v>
      </c>
      <c r="S791" s="12">
        <f t="shared" si="89"/>
        <v>83.24864940648429</v>
      </c>
      <c r="T791" s="37" t="str">
        <f t="shared" si="90"/>
        <v>ALTO</v>
      </c>
    </row>
    <row r="792" spans="2:20">
      <c r="B792" s="27">
        <v>783</v>
      </c>
      <c r="C792" s="33" t="s">
        <v>826</v>
      </c>
      <c r="D792" s="32" t="s">
        <v>38</v>
      </c>
      <c r="E792" s="32">
        <v>1</v>
      </c>
      <c r="F792" s="68">
        <v>9662175.25</v>
      </c>
      <c r="G792" s="69">
        <v>14832411.33</v>
      </c>
      <c r="H792" s="40">
        <v>12058871.254799999</v>
      </c>
      <c r="I792" s="7"/>
      <c r="J792" s="7">
        <v>11645779</v>
      </c>
      <c r="K792" s="7"/>
      <c r="L792" s="7"/>
      <c r="M792" s="28"/>
      <c r="N792" s="1">
        <f t="shared" si="84"/>
        <v>4</v>
      </c>
      <c r="O792" s="8">
        <f t="shared" si="85"/>
        <v>12049809</v>
      </c>
      <c r="P792" s="9">
        <f t="shared" si="86"/>
        <v>12049809</v>
      </c>
      <c r="Q792" s="10">
        <f t="shared" si="87"/>
        <v>1844382.8924888654</v>
      </c>
      <c r="R792" s="11">
        <f t="shared" si="88"/>
        <v>15.306324710116694</v>
      </c>
      <c r="S792" s="12">
        <f t="shared" si="89"/>
        <v>84.693675289883302</v>
      </c>
      <c r="T792" s="37" t="str">
        <f t="shared" si="90"/>
        <v>ALTO</v>
      </c>
    </row>
    <row r="793" spans="2:20">
      <c r="B793" s="27">
        <v>784</v>
      </c>
      <c r="C793" s="33" t="s">
        <v>827</v>
      </c>
      <c r="D793" s="32" t="s">
        <v>38</v>
      </c>
      <c r="E793" s="32">
        <v>1</v>
      </c>
      <c r="F793" s="68">
        <v>3994519.4099999997</v>
      </c>
      <c r="G793" s="69">
        <v>6284186.8499999996</v>
      </c>
      <c r="H793" s="40">
        <v>5109094.7070000004</v>
      </c>
      <c r="I793" s="7"/>
      <c r="J793" s="7">
        <v>4804861</v>
      </c>
      <c r="K793" s="7"/>
      <c r="L793" s="7"/>
      <c r="M793" s="28"/>
      <c r="N793" s="1">
        <f t="shared" si="84"/>
        <v>4</v>
      </c>
      <c r="O793" s="8">
        <f t="shared" si="85"/>
        <v>5048165</v>
      </c>
      <c r="P793" s="9">
        <f t="shared" si="86"/>
        <v>5048165</v>
      </c>
      <c r="Q793" s="10">
        <f t="shared" si="87"/>
        <v>821709.84973620705</v>
      </c>
      <c r="R793" s="11">
        <f t="shared" si="88"/>
        <v>16.277396831050631</v>
      </c>
      <c r="S793" s="12">
        <f t="shared" si="89"/>
        <v>83.722603168949377</v>
      </c>
      <c r="T793" s="37" t="str">
        <f t="shared" si="90"/>
        <v>ALTO</v>
      </c>
    </row>
    <row r="794" spans="2:20">
      <c r="B794" s="27">
        <v>785</v>
      </c>
      <c r="C794" s="33" t="s">
        <v>828</v>
      </c>
      <c r="D794" s="32" t="s">
        <v>38</v>
      </c>
      <c r="E794" s="32">
        <v>1</v>
      </c>
      <c r="F794" s="68">
        <v>1754025.49</v>
      </c>
      <c r="G794" s="69">
        <v>2692839</v>
      </c>
      <c r="H794" s="40">
        <v>2189300.3310000002</v>
      </c>
      <c r="I794" s="7"/>
      <c r="J794" s="7">
        <v>2108366</v>
      </c>
      <c r="K794" s="7"/>
      <c r="L794" s="7"/>
      <c r="M794" s="28"/>
      <c r="N794" s="1">
        <f t="shared" si="84"/>
        <v>4</v>
      </c>
      <c r="O794" s="8">
        <f t="shared" si="85"/>
        <v>2186133</v>
      </c>
      <c r="P794" s="9">
        <f t="shared" si="86"/>
        <v>2186133</v>
      </c>
      <c r="Q794" s="10">
        <f t="shared" si="87"/>
        <v>335233.35488459334</v>
      </c>
      <c r="R794" s="11">
        <f t="shared" si="88"/>
        <v>15.334536136849557</v>
      </c>
      <c r="S794" s="12">
        <f t="shared" si="89"/>
        <v>84.66546386315045</v>
      </c>
      <c r="T794" s="37" t="str">
        <f t="shared" si="90"/>
        <v>ALTO</v>
      </c>
    </row>
    <row r="795" spans="2:20">
      <c r="B795" s="27">
        <v>786</v>
      </c>
      <c r="C795" s="33" t="s">
        <v>829</v>
      </c>
      <c r="D795" s="32" t="s">
        <v>38</v>
      </c>
      <c r="E795" s="32">
        <v>1</v>
      </c>
      <c r="F795" s="68">
        <v>1719772.53</v>
      </c>
      <c r="G795" s="69">
        <v>2747613.36</v>
      </c>
      <c r="H795" s="40">
        <v>2233832.3021999998</v>
      </c>
      <c r="I795" s="7"/>
      <c r="J795" s="7">
        <v>2117420</v>
      </c>
      <c r="K795" s="7"/>
      <c r="L795" s="7"/>
      <c r="M795" s="28"/>
      <c r="N795" s="1">
        <f t="shared" si="84"/>
        <v>4</v>
      </c>
      <c r="O795" s="8">
        <f t="shared" si="85"/>
        <v>2204660</v>
      </c>
      <c r="P795" s="9">
        <f t="shared" si="86"/>
        <v>2204660</v>
      </c>
      <c r="Q795" s="10">
        <f t="shared" si="87"/>
        <v>366870.56658756541</v>
      </c>
      <c r="R795" s="11">
        <f t="shared" si="88"/>
        <v>16.640686844573104</v>
      </c>
      <c r="S795" s="12">
        <f t="shared" si="89"/>
        <v>83.359313155426889</v>
      </c>
      <c r="T795" s="37" t="str">
        <f t="shared" si="90"/>
        <v>ALTO</v>
      </c>
    </row>
    <row r="796" spans="2:20">
      <c r="B796" s="27">
        <v>787</v>
      </c>
      <c r="C796" s="33" t="s">
        <v>830</v>
      </c>
      <c r="D796" s="32" t="s">
        <v>38</v>
      </c>
      <c r="E796" s="32">
        <v>1</v>
      </c>
      <c r="F796" s="68">
        <v>2939363.07</v>
      </c>
      <c r="G796" s="69">
        <v>5244685.5599999996</v>
      </c>
      <c r="H796" s="40">
        <v>4263971.9622</v>
      </c>
      <c r="I796" s="7"/>
      <c r="J796" s="7">
        <v>3005597</v>
      </c>
      <c r="K796" s="7"/>
      <c r="L796" s="7"/>
      <c r="M796" s="28"/>
      <c r="N796" s="1">
        <f t="shared" si="84"/>
        <v>4</v>
      </c>
      <c r="O796" s="8">
        <f t="shared" si="85"/>
        <v>3863404</v>
      </c>
      <c r="P796" s="9">
        <f t="shared" si="86"/>
        <v>3863404</v>
      </c>
      <c r="Q796" s="10">
        <f t="shared" si="87"/>
        <v>956305.11996704258</v>
      </c>
      <c r="R796" s="11">
        <f t="shared" si="88"/>
        <v>24.752915303888553</v>
      </c>
      <c r="S796" s="12">
        <f t="shared" si="89"/>
        <v>75.247084696111443</v>
      </c>
      <c r="T796" s="37" t="str">
        <f t="shared" si="90"/>
        <v>ALTO</v>
      </c>
    </row>
    <row r="797" spans="2:20">
      <c r="B797" s="27">
        <v>788</v>
      </c>
      <c r="C797" s="33" t="s">
        <v>831</v>
      </c>
      <c r="D797" s="32" t="s">
        <v>38</v>
      </c>
      <c r="E797" s="32">
        <v>1</v>
      </c>
      <c r="F797" s="68">
        <v>20356295.890000001</v>
      </c>
      <c r="G797" s="69">
        <v>31252698.539999999</v>
      </c>
      <c r="H797" s="40">
        <v>25408697.593800001</v>
      </c>
      <c r="I797" s="7"/>
      <c r="J797" s="7">
        <v>24531005</v>
      </c>
      <c r="K797" s="7"/>
      <c r="L797" s="7"/>
      <c r="M797" s="28"/>
      <c r="N797" s="1">
        <f t="shared" si="84"/>
        <v>4</v>
      </c>
      <c r="O797" s="8">
        <f t="shared" si="85"/>
        <v>25387174</v>
      </c>
      <c r="P797" s="9">
        <f t="shared" si="86"/>
        <v>25387174</v>
      </c>
      <c r="Q797" s="10">
        <f t="shared" si="87"/>
        <v>3887402.7739825854</v>
      </c>
      <c r="R797" s="11">
        <f t="shared" si="88"/>
        <v>15.31246752388661</v>
      </c>
      <c r="S797" s="12">
        <f t="shared" si="89"/>
        <v>84.68753247611339</v>
      </c>
      <c r="T797" s="37" t="str">
        <f t="shared" si="90"/>
        <v>ALTO</v>
      </c>
    </row>
    <row r="798" spans="2:20">
      <c r="B798" s="27">
        <v>789</v>
      </c>
      <c r="C798" s="33" t="s">
        <v>832</v>
      </c>
      <c r="D798" s="32" t="s">
        <v>38</v>
      </c>
      <c r="E798" s="32">
        <v>1</v>
      </c>
      <c r="F798" s="68">
        <v>2932512.2399999998</v>
      </c>
      <c r="G798" s="69">
        <v>5252499.75</v>
      </c>
      <c r="H798" s="40">
        <v>4270325.2596000005</v>
      </c>
      <c r="I798" s="7"/>
      <c r="J798" s="7">
        <v>3528989</v>
      </c>
      <c r="K798" s="7"/>
      <c r="L798" s="7"/>
      <c r="M798" s="28"/>
      <c r="N798" s="1">
        <f t="shared" si="84"/>
        <v>4</v>
      </c>
      <c r="O798" s="8">
        <f t="shared" si="85"/>
        <v>3996082</v>
      </c>
      <c r="P798" s="9">
        <f t="shared" si="86"/>
        <v>3996082</v>
      </c>
      <c r="Q798" s="10">
        <f t="shared" si="87"/>
        <v>866480.15456007142</v>
      </c>
      <c r="R798" s="11">
        <f t="shared" si="88"/>
        <v>21.683242600128612</v>
      </c>
      <c r="S798" s="12">
        <f t="shared" si="89"/>
        <v>78.316757399871392</v>
      </c>
      <c r="T798" s="37" t="str">
        <f t="shared" si="90"/>
        <v>ALTO</v>
      </c>
    </row>
    <row r="799" spans="2:20">
      <c r="B799" s="27">
        <v>790</v>
      </c>
      <c r="C799" s="33" t="s">
        <v>833</v>
      </c>
      <c r="D799" s="32" t="s">
        <v>38</v>
      </c>
      <c r="E799" s="32">
        <v>1</v>
      </c>
      <c r="F799" s="69">
        <v>4028778.32</v>
      </c>
      <c r="G799" s="69">
        <v>6394984.0199999996</v>
      </c>
      <c r="H799" s="40">
        <v>5199174.2501999997</v>
      </c>
      <c r="I799" s="7"/>
      <c r="J799" s="7">
        <v>4850070</v>
      </c>
      <c r="K799" s="7"/>
      <c r="L799" s="7"/>
      <c r="M799" s="28"/>
      <c r="N799" s="1">
        <f t="shared" si="84"/>
        <v>4</v>
      </c>
      <c r="O799" s="8">
        <f t="shared" si="85"/>
        <v>5118252</v>
      </c>
      <c r="P799" s="9">
        <f t="shared" si="86"/>
        <v>5118252</v>
      </c>
      <c r="Q799" s="10">
        <f t="shared" si="87"/>
        <v>850803.6709498486</v>
      </c>
      <c r="R799" s="11">
        <f t="shared" si="88"/>
        <v>16.622934371927144</v>
      </c>
      <c r="S799" s="12">
        <f t="shared" si="89"/>
        <v>83.377065628072856</v>
      </c>
      <c r="T799" s="37" t="str">
        <f t="shared" si="90"/>
        <v>ALTO</v>
      </c>
    </row>
    <row r="800" spans="2:20">
      <c r="B800" s="27">
        <v>791</v>
      </c>
      <c r="C800" s="33" t="s">
        <v>834</v>
      </c>
      <c r="D800" s="32" t="s">
        <v>38</v>
      </c>
      <c r="E800" s="32">
        <v>1</v>
      </c>
      <c r="F800" s="69">
        <v>4028778.32</v>
      </c>
      <c r="G800" s="69">
        <v>6406335.6899999995</v>
      </c>
      <c r="H800" s="40">
        <v>5208402.5088</v>
      </c>
      <c r="I800" s="7"/>
      <c r="J800" s="7">
        <v>4850070</v>
      </c>
      <c r="K800" s="7"/>
      <c r="L800" s="7"/>
      <c r="M800" s="28"/>
      <c r="N800" s="1">
        <f t="shared" si="84"/>
        <v>4</v>
      </c>
      <c r="O800" s="8">
        <f t="shared" si="85"/>
        <v>5123397</v>
      </c>
      <c r="P800" s="9">
        <f t="shared" si="86"/>
        <v>5123397</v>
      </c>
      <c r="Q800" s="10">
        <f t="shared" si="87"/>
        <v>855285.81806883006</v>
      </c>
      <c r="R800" s="11">
        <f t="shared" si="88"/>
        <v>16.69372523872013</v>
      </c>
      <c r="S800" s="12">
        <f t="shared" si="89"/>
        <v>83.306274761279866</v>
      </c>
      <c r="T800" s="37" t="str">
        <f t="shared" si="90"/>
        <v>ALTO</v>
      </c>
    </row>
    <row r="801" spans="2:20">
      <c r="B801" s="27">
        <v>792</v>
      </c>
      <c r="C801" s="33" t="s">
        <v>835</v>
      </c>
      <c r="D801" s="32" t="s">
        <v>38</v>
      </c>
      <c r="E801" s="32">
        <v>1</v>
      </c>
      <c r="F801" s="69">
        <v>1740322.64</v>
      </c>
      <c r="G801" s="69">
        <v>2660058.27</v>
      </c>
      <c r="H801" s="40">
        <v>2162648.5331999999</v>
      </c>
      <c r="I801" s="7"/>
      <c r="J801" s="7">
        <v>2090254</v>
      </c>
      <c r="K801" s="7"/>
      <c r="L801" s="7"/>
      <c r="M801" s="28"/>
      <c r="N801" s="1">
        <f t="shared" si="84"/>
        <v>4</v>
      </c>
      <c r="O801" s="8">
        <f t="shared" si="85"/>
        <v>2163321</v>
      </c>
      <c r="P801" s="9">
        <f t="shared" si="86"/>
        <v>2163321</v>
      </c>
      <c r="Q801" s="10">
        <f t="shared" si="87"/>
        <v>328258.57440067799</v>
      </c>
      <c r="R801" s="11">
        <f t="shared" si="88"/>
        <v>15.17382646406511</v>
      </c>
      <c r="S801" s="12">
        <f t="shared" si="89"/>
        <v>84.826173535934885</v>
      </c>
      <c r="T801" s="37" t="str">
        <f t="shared" si="90"/>
        <v>ALTO</v>
      </c>
    </row>
    <row r="802" spans="2:20">
      <c r="B802" s="27">
        <v>793</v>
      </c>
      <c r="C802" s="33" t="s">
        <v>836</v>
      </c>
      <c r="D802" s="32" t="s">
        <v>38</v>
      </c>
      <c r="E802" s="32">
        <v>1</v>
      </c>
      <c r="F802" s="69">
        <v>1425146.38</v>
      </c>
      <c r="G802" s="69">
        <v>2189327.4300000002</v>
      </c>
      <c r="H802" s="40">
        <v>1779940.8036</v>
      </c>
      <c r="I802" s="7"/>
      <c r="J802" s="7">
        <v>1719251</v>
      </c>
      <c r="K802" s="7"/>
      <c r="L802" s="7"/>
      <c r="M802" s="28"/>
      <c r="N802" s="1">
        <f t="shared" si="84"/>
        <v>4</v>
      </c>
      <c r="O802" s="8">
        <f t="shared" si="85"/>
        <v>1778416</v>
      </c>
      <c r="P802" s="9">
        <f t="shared" si="86"/>
        <v>1778416</v>
      </c>
      <c r="Q802" s="10">
        <f t="shared" si="87"/>
        <v>272557.53978286724</v>
      </c>
      <c r="R802" s="11">
        <f t="shared" si="88"/>
        <v>15.325859629179405</v>
      </c>
      <c r="S802" s="12">
        <f t="shared" si="89"/>
        <v>84.674140370820595</v>
      </c>
      <c r="T802" s="37" t="str">
        <f t="shared" si="90"/>
        <v>ALTO</v>
      </c>
    </row>
    <row r="803" spans="2:20">
      <c r="B803" s="27">
        <v>794</v>
      </c>
      <c r="C803" s="33" t="s">
        <v>837</v>
      </c>
      <c r="D803" s="32" t="s">
        <v>38</v>
      </c>
      <c r="E803" s="32">
        <v>1</v>
      </c>
      <c r="F803" s="69">
        <v>515878.08999999997</v>
      </c>
      <c r="G803" s="69">
        <v>791362.32</v>
      </c>
      <c r="H803" s="40">
        <v>643384.07220000005</v>
      </c>
      <c r="I803" s="7"/>
      <c r="J803" s="7">
        <v>621582</v>
      </c>
      <c r="K803" s="7"/>
      <c r="L803" s="7"/>
      <c r="M803" s="28"/>
      <c r="N803" s="1">
        <f t="shared" si="84"/>
        <v>4</v>
      </c>
      <c r="O803" s="8">
        <f t="shared" si="85"/>
        <v>643052</v>
      </c>
      <c r="P803" s="9">
        <f t="shared" si="86"/>
        <v>643052</v>
      </c>
      <c r="Q803" s="10">
        <f t="shared" si="87"/>
        <v>98272.867026662745</v>
      </c>
      <c r="R803" s="11">
        <f t="shared" si="88"/>
        <v>15.282258204105226</v>
      </c>
      <c r="S803" s="12">
        <f t="shared" si="89"/>
        <v>84.717741795894767</v>
      </c>
      <c r="T803" s="37" t="str">
        <f t="shared" si="90"/>
        <v>ALTO</v>
      </c>
    </row>
    <row r="804" spans="2:20">
      <c r="B804" s="27">
        <v>795</v>
      </c>
      <c r="C804" s="33" t="s">
        <v>838</v>
      </c>
      <c r="D804" s="32" t="s">
        <v>38</v>
      </c>
      <c r="E804" s="32">
        <v>1</v>
      </c>
      <c r="F804" s="69">
        <v>10935253.91</v>
      </c>
      <c r="G804" s="69">
        <v>16792178.940000001</v>
      </c>
      <c r="H804" s="40">
        <v>13652178.0342</v>
      </c>
      <c r="I804" s="7"/>
      <c r="J804" s="7">
        <v>12201675</v>
      </c>
      <c r="K804" s="7"/>
      <c r="L804" s="7"/>
      <c r="M804" s="28"/>
      <c r="N804" s="1">
        <f t="shared" si="84"/>
        <v>4</v>
      </c>
      <c r="O804" s="8">
        <f t="shared" si="85"/>
        <v>13395321</v>
      </c>
      <c r="P804" s="9">
        <f t="shared" si="86"/>
        <v>13395321</v>
      </c>
      <c r="Q804" s="10">
        <f t="shared" si="87"/>
        <v>2184109.6733666658</v>
      </c>
      <c r="R804" s="11">
        <f t="shared" si="88"/>
        <v>16.30501929268187</v>
      </c>
      <c r="S804" s="12">
        <f t="shared" si="89"/>
        <v>83.694980707318138</v>
      </c>
      <c r="T804" s="37" t="str">
        <f t="shared" si="90"/>
        <v>ALTO</v>
      </c>
    </row>
    <row r="805" spans="2:20">
      <c r="B805" s="27">
        <v>796</v>
      </c>
      <c r="C805" s="33" t="s">
        <v>839</v>
      </c>
      <c r="D805" s="32" t="s">
        <v>38</v>
      </c>
      <c r="E805" s="32">
        <v>1</v>
      </c>
      <c r="F805" s="69">
        <v>626242.26</v>
      </c>
      <c r="G805" s="69">
        <v>959935.04999999993</v>
      </c>
      <c r="H805" s="40">
        <v>780435.15240000002</v>
      </c>
      <c r="I805" s="7"/>
      <c r="J805" s="7">
        <v>753697</v>
      </c>
      <c r="K805" s="7"/>
      <c r="L805" s="7"/>
      <c r="M805" s="28"/>
      <c r="N805" s="1">
        <f t="shared" si="84"/>
        <v>4</v>
      </c>
      <c r="O805" s="8">
        <f t="shared" si="85"/>
        <v>780077</v>
      </c>
      <c r="P805" s="9">
        <f t="shared" si="86"/>
        <v>780077</v>
      </c>
      <c r="Q805" s="10">
        <f t="shared" si="87"/>
        <v>119069.3894891513</v>
      </c>
      <c r="R805" s="11">
        <f t="shared" si="88"/>
        <v>15.26379953378337</v>
      </c>
      <c r="S805" s="12">
        <f t="shared" si="89"/>
        <v>84.73620046621663</v>
      </c>
      <c r="T805" s="37" t="str">
        <f t="shared" si="90"/>
        <v>ALTO</v>
      </c>
    </row>
    <row r="806" spans="2:20">
      <c r="B806" s="27">
        <v>797</v>
      </c>
      <c r="C806" s="33" t="s">
        <v>840</v>
      </c>
      <c r="D806" s="32" t="s">
        <v>38</v>
      </c>
      <c r="E806" s="32">
        <v>1</v>
      </c>
      <c r="F806" s="69">
        <v>180145.77</v>
      </c>
      <c r="G806" s="69">
        <v>275831.19</v>
      </c>
      <c r="H806" s="40">
        <v>224252.766</v>
      </c>
      <c r="I806" s="7"/>
      <c r="J806" s="7">
        <v>217196</v>
      </c>
      <c r="K806" s="7"/>
      <c r="L806" s="7"/>
      <c r="M806" s="28"/>
      <c r="N806" s="1">
        <f t="shared" si="84"/>
        <v>4</v>
      </c>
      <c r="O806" s="8">
        <f t="shared" si="85"/>
        <v>224356</v>
      </c>
      <c r="P806" s="9">
        <f t="shared" si="86"/>
        <v>224356</v>
      </c>
      <c r="Q806" s="10">
        <f t="shared" si="87"/>
        <v>34115.670441539667</v>
      </c>
      <c r="R806" s="11">
        <f t="shared" si="88"/>
        <v>15.206043271202759</v>
      </c>
      <c r="S806" s="12">
        <f t="shared" si="89"/>
        <v>84.793956728797241</v>
      </c>
      <c r="T806" s="37" t="str">
        <f t="shared" si="90"/>
        <v>ALTO</v>
      </c>
    </row>
    <row r="807" spans="2:20">
      <c r="B807" s="27">
        <v>798</v>
      </c>
      <c r="C807" s="33" t="s">
        <v>841</v>
      </c>
      <c r="D807" s="32" t="s">
        <v>38</v>
      </c>
      <c r="E807" s="32">
        <v>1</v>
      </c>
      <c r="F807" s="69">
        <v>4001371.4299999997</v>
      </c>
      <c r="G807" s="69">
        <v>6450976.0800000001</v>
      </c>
      <c r="H807" s="40">
        <v>5244695.7564000003</v>
      </c>
      <c r="I807" s="7"/>
      <c r="J807" s="7">
        <v>4931570</v>
      </c>
      <c r="K807" s="7"/>
      <c r="L807" s="7"/>
      <c r="M807" s="28"/>
      <c r="N807" s="1">
        <f t="shared" si="84"/>
        <v>4</v>
      </c>
      <c r="O807" s="8">
        <f t="shared" si="85"/>
        <v>5157153</v>
      </c>
      <c r="P807" s="9">
        <f t="shared" si="86"/>
        <v>5157153</v>
      </c>
      <c r="Q807" s="10">
        <f t="shared" si="87"/>
        <v>875836.83183270949</v>
      </c>
      <c r="R807" s="11">
        <f t="shared" si="88"/>
        <v>16.982952257431755</v>
      </c>
      <c r="S807" s="12">
        <f t="shared" si="89"/>
        <v>83.017047742568252</v>
      </c>
      <c r="T807" s="37" t="str">
        <f t="shared" si="90"/>
        <v>ALTO</v>
      </c>
    </row>
    <row r="808" spans="2:20">
      <c r="B808" s="27">
        <v>799</v>
      </c>
      <c r="C808" s="33" t="s">
        <v>842</v>
      </c>
      <c r="D808" s="32" t="s">
        <v>38</v>
      </c>
      <c r="E808" s="32">
        <v>1</v>
      </c>
      <c r="F808" s="69">
        <v>460431.23</v>
      </c>
      <c r="G808" s="69">
        <v>707157.75</v>
      </c>
      <c r="H808" s="40">
        <v>574924.66200000001</v>
      </c>
      <c r="I808" s="7"/>
      <c r="J808" s="7">
        <v>568263</v>
      </c>
      <c r="K808" s="7"/>
      <c r="L808" s="7"/>
      <c r="M808" s="28"/>
      <c r="N808" s="1">
        <f t="shared" si="84"/>
        <v>4</v>
      </c>
      <c r="O808" s="8">
        <f t="shared" si="85"/>
        <v>577694</v>
      </c>
      <c r="P808" s="9">
        <f t="shared" si="86"/>
        <v>577694</v>
      </c>
      <c r="Q808" s="10">
        <f t="shared" si="87"/>
        <v>87475.757764638314</v>
      </c>
      <c r="R808" s="11">
        <f t="shared" si="88"/>
        <v>15.142230621165931</v>
      </c>
      <c r="S808" s="12">
        <f t="shared" si="89"/>
        <v>84.857769378834064</v>
      </c>
      <c r="T808" s="37" t="str">
        <f t="shared" si="90"/>
        <v>ALTO</v>
      </c>
    </row>
    <row r="809" spans="2:20">
      <c r="B809" s="27">
        <v>800</v>
      </c>
      <c r="C809" s="33" t="s">
        <v>843</v>
      </c>
      <c r="D809" s="32" t="s">
        <v>38</v>
      </c>
      <c r="E809" s="32">
        <v>1</v>
      </c>
      <c r="F809" s="69">
        <v>123330.40999999999</v>
      </c>
      <c r="G809" s="69">
        <v>188274.87</v>
      </c>
      <c r="H809" s="40">
        <v>153068.997</v>
      </c>
      <c r="I809" s="7"/>
      <c r="J809" s="7">
        <v>126100</v>
      </c>
      <c r="K809" s="7"/>
      <c r="L809" s="7"/>
      <c r="M809" s="28"/>
      <c r="N809" s="1">
        <f t="shared" si="84"/>
        <v>4</v>
      </c>
      <c r="O809" s="8">
        <f t="shared" si="85"/>
        <v>147694</v>
      </c>
      <c r="P809" s="9">
        <f t="shared" si="86"/>
        <v>147694</v>
      </c>
      <c r="Q809" s="10">
        <f t="shared" si="87"/>
        <v>26151.400324135688</v>
      </c>
      <c r="R809" s="11">
        <f t="shared" si="88"/>
        <v>17.706474416114187</v>
      </c>
      <c r="S809" s="12">
        <f t="shared" si="89"/>
        <v>82.29352558388581</v>
      </c>
      <c r="T809" s="37" t="str">
        <f t="shared" si="90"/>
        <v>ALTO</v>
      </c>
    </row>
    <row r="810" spans="2:20">
      <c r="B810" s="27">
        <v>801</v>
      </c>
      <c r="C810" s="33" t="s">
        <v>844</v>
      </c>
      <c r="D810" s="32" t="s">
        <v>38</v>
      </c>
      <c r="E810" s="32">
        <v>1</v>
      </c>
      <c r="F810" s="69">
        <v>7660159.71</v>
      </c>
      <c r="G810" s="69">
        <v>11756722.529999999</v>
      </c>
      <c r="H810" s="40">
        <v>9558311.4827999994</v>
      </c>
      <c r="I810" s="7"/>
      <c r="J810" s="7">
        <v>9229663</v>
      </c>
      <c r="K810" s="7"/>
      <c r="L810" s="7"/>
      <c r="M810" s="28"/>
      <c r="N810" s="1">
        <f t="shared" si="84"/>
        <v>4</v>
      </c>
      <c r="O810" s="8">
        <f t="shared" si="85"/>
        <v>9551214</v>
      </c>
      <c r="P810" s="9">
        <f t="shared" si="86"/>
        <v>9551214</v>
      </c>
      <c r="Q810" s="10">
        <f t="shared" si="87"/>
        <v>1461488.9345709279</v>
      </c>
      <c r="R810" s="11">
        <f t="shared" si="88"/>
        <v>15.30160390680104</v>
      </c>
      <c r="S810" s="12">
        <f t="shared" si="89"/>
        <v>84.698396093198966</v>
      </c>
      <c r="T810" s="37" t="str">
        <f t="shared" si="90"/>
        <v>ALTO</v>
      </c>
    </row>
    <row r="811" spans="2:20">
      <c r="B811" s="27">
        <v>802</v>
      </c>
      <c r="C811" s="33" t="s">
        <v>845</v>
      </c>
      <c r="D811" s="32" t="s">
        <v>38</v>
      </c>
      <c r="E811" s="32">
        <v>1</v>
      </c>
      <c r="F811" s="69">
        <v>122603.31999999999</v>
      </c>
      <c r="G811" s="69">
        <v>187129.74</v>
      </c>
      <c r="H811" s="40">
        <v>152138.35140000001</v>
      </c>
      <c r="I811" s="7"/>
      <c r="J811" s="7">
        <v>139346</v>
      </c>
      <c r="K811" s="7"/>
      <c r="L811" s="7"/>
      <c r="M811" s="28"/>
      <c r="N811" s="1">
        <f t="shared" si="84"/>
        <v>4</v>
      </c>
      <c r="O811" s="8">
        <f t="shared" si="85"/>
        <v>150304</v>
      </c>
      <c r="P811" s="9">
        <f t="shared" si="86"/>
        <v>150304</v>
      </c>
      <c r="Q811" s="10">
        <f t="shared" si="87"/>
        <v>23700.76690515878</v>
      </c>
      <c r="R811" s="11">
        <f t="shared" si="88"/>
        <v>15.768553668005362</v>
      </c>
      <c r="S811" s="12">
        <f t="shared" si="89"/>
        <v>84.231446331994633</v>
      </c>
      <c r="T811" s="37" t="str">
        <f t="shared" si="90"/>
        <v>ALTO</v>
      </c>
    </row>
    <row r="812" spans="2:20">
      <c r="B812" s="27">
        <v>803</v>
      </c>
      <c r="C812" s="33" t="s">
        <v>846</v>
      </c>
      <c r="D812" s="32" t="s">
        <v>38</v>
      </c>
      <c r="E812" s="32">
        <v>1</v>
      </c>
      <c r="F812" s="69">
        <v>7906819.3399999999</v>
      </c>
      <c r="G812" s="69">
        <v>12128861.49</v>
      </c>
      <c r="H812" s="40">
        <v>9860863.0157999992</v>
      </c>
      <c r="I812" s="7"/>
      <c r="J812" s="7">
        <v>9528290</v>
      </c>
      <c r="K812" s="7"/>
      <c r="L812" s="7"/>
      <c r="M812" s="28"/>
      <c r="N812" s="1">
        <f t="shared" si="84"/>
        <v>4</v>
      </c>
      <c r="O812" s="8">
        <f t="shared" si="85"/>
        <v>9856208</v>
      </c>
      <c r="P812" s="9">
        <f t="shared" si="86"/>
        <v>9856208</v>
      </c>
      <c r="Q812" s="10">
        <f t="shared" si="87"/>
        <v>1506039.6672432853</v>
      </c>
      <c r="R812" s="11">
        <f t="shared" si="88"/>
        <v>15.280112465598183</v>
      </c>
      <c r="S812" s="12">
        <f t="shared" si="89"/>
        <v>84.719887534401821</v>
      </c>
      <c r="T812" s="37" t="str">
        <f t="shared" si="90"/>
        <v>ALTO</v>
      </c>
    </row>
    <row r="813" spans="2:20">
      <c r="B813" s="27">
        <v>804</v>
      </c>
      <c r="C813" s="33" t="s">
        <v>847</v>
      </c>
      <c r="D813" s="32" t="s">
        <v>38</v>
      </c>
      <c r="E813" s="32">
        <v>1</v>
      </c>
      <c r="F813" s="69">
        <v>5638918.5299999993</v>
      </c>
      <c r="G813" s="69">
        <v>8201245.1699999999</v>
      </c>
      <c r="H813" s="40">
        <v>6667678.9446</v>
      </c>
      <c r="I813" s="7"/>
      <c r="J813" s="7">
        <v>6786517</v>
      </c>
      <c r="K813" s="7"/>
      <c r="L813" s="7"/>
      <c r="M813" s="28"/>
      <c r="N813" s="1">
        <f t="shared" si="84"/>
        <v>4</v>
      </c>
      <c r="O813" s="8">
        <f t="shared" si="85"/>
        <v>6823590</v>
      </c>
      <c r="P813" s="9">
        <f t="shared" si="86"/>
        <v>6823590</v>
      </c>
      <c r="Q813" s="10">
        <f t="shared" si="87"/>
        <v>912011.91381810152</v>
      </c>
      <c r="R813" s="11">
        <f t="shared" si="88"/>
        <v>13.36557316336564</v>
      </c>
      <c r="S813" s="12">
        <f t="shared" si="89"/>
        <v>86.634426836634361</v>
      </c>
      <c r="T813" s="37" t="str">
        <f t="shared" si="90"/>
        <v>ALTO</v>
      </c>
    </row>
    <row r="814" spans="2:20">
      <c r="B814" s="27">
        <v>805</v>
      </c>
      <c r="C814" s="33" t="s">
        <v>848</v>
      </c>
      <c r="D814" s="32" t="s">
        <v>38</v>
      </c>
      <c r="E814" s="32">
        <v>1</v>
      </c>
      <c r="F814" s="69">
        <v>5474478.3799999999</v>
      </c>
      <c r="G814" s="69">
        <v>8045580.0599999996</v>
      </c>
      <c r="H814" s="40">
        <v>6541121.7624000004</v>
      </c>
      <c r="I814" s="7"/>
      <c r="J814" s="7">
        <v>6596488</v>
      </c>
      <c r="K814" s="7"/>
      <c r="L814" s="7"/>
      <c r="M814" s="28"/>
      <c r="N814" s="1">
        <f t="shared" si="84"/>
        <v>4</v>
      </c>
      <c r="O814" s="8">
        <f t="shared" si="85"/>
        <v>6664417</v>
      </c>
      <c r="P814" s="9">
        <f t="shared" si="86"/>
        <v>6664417</v>
      </c>
      <c r="Q814" s="10">
        <f t="shared" si="87"/>
        <v>914245.77963640424</v>
      </c>
      <c r="R814" s="11">
        <f t="shared" si="88"/>
        <v>13.718315940260103</v>
      </c>
      <c r="S814" s="12">
        <f t="shared" si="89"/>
        <v>86.281684059739902</v>
      </c>
      <c r="T814" s="37" t="str">
        <f t="shared" si="90"/>
        <v>ALTO</v>
      </c>
    </row>
    <row r="815" spans="2:20">
      <c r="B815" s="27">
        <v>806</v>
      </c>
      <c r="C815" s="33" t="s">
        <v>849</v>
      </c>
      <c r="D815" s="32" t="s">
        <v>38</v>
      </c>
      <c r="E815" s="32">
        <v>1</v>
      </c>
      <c r="F815" s="69">
        <v>6282975.0899999999</v>
      </c>
      <c r="G815" s="69">
        <v>8889610.9800000004</v>
      </c>
      <c r="H815" s="40">
        <v>7227326.1516000004</v>
      </c>
      <c r="I815" s="7"/>
      <c r="J815" s="7">
        <v>6434030</v>
      </c>
      <c r="K815" s="7"/>
      <c r="L815" s="7"/>
      <c r="M815" s="28"/>
      <c r="N815" s="1">
        <f t="shared" si="84"/>
        <v>4</v>
      </c>
      <c r="O815" s="8">
        <f t="shared" si="85"/>
        <v>7208486</v>
      </c>
      <c r="P815" s="9">
        <f t="shared" si="86"/>
        <v>7208486</v>
      </c>
      <c r="Q815" s="10">
        <f t="shared" si="87"/>
        <v>1034757.0596710808</v>
      </c>
      <c r="R815" s="11">
        <f t="shared" si="88"/>
        <v>14.354707211348968</v>
      </c>
      <c r="S815" s="12">
        <f t="shared" si="89"/>
        <v>85.645292788651034</v>
      </c>
      <c r="T815" s="37" t="str">
        <f t="shared" si="90"/>
        <v>ALTO</v>
      </c>
    </row>
    <row r="816" spans="2:20">
      <c r="B816" s="27">
        <v>807</v>
      </c>
      <c r="C816" s="33" t="s">
        <v>850</v>
      </c>
      <c r="D816" s="32" t="s">
        <v>38</v>
      </c>
      <c r="E816" s="32">
        <v>1</v>
      </c>
      <c r="F816" s="69">
        <v>5611511.6399999997</v>
      </c>
      <c r="G816" s="69">
        <v>8614979.0399999991</v>
      </c>
      <c r="H816" s="40">
        <v>7004048.4396000002</v>
      </c>
      <c r="I816" s="7"/>
      <c r="J816" s="7">
        <v>6759351</v>
      </c>
      <c r="K816" s="7"/>
      <c r="L816" s="7"/>
      <c r="M816" s="28"/>
      <c r="N816" s="1">
        <f t="shared" si="84"/>
        <v>4</v>
      </c>
      <c r="O816" s="8">
        <f t="shared" si="85"/>
        <v>6997473</v>
      </c>
      <c r="P816" s="9">
        <f t="shared" si="86"/>
        <v>6997473</v>
      </c>
      <c r="Q816" s="10">
        <f t="shared" si="87"/>
        <v>1071676.2575678574</v>
      </c>
      <c r="R816" s="11">
        <f t="shared" si="88"/>
        <v>15.315189605845672</v>
      </c>
      <c r="S816" s="12">
        <f t="shared" si="89"/>
        <v>84.684810394154326</v>
      </c>
      <c r="T816" s="37" t="str">
        <f t="shared" si="90"/>
        <v>ALTO</v>
      </c>
    </row>
    <row r="817" spans="2:20">
      <c r="B817" s="27">
        <v>808</v>
      </c>
      <c r="C817" s="33" t="s">
        <v>851</v>
      </c>
      <c r="D817" s="32" t="s">
        <v>38</v>
      </c>
      <c r="E817" s="32">
        <v>1</v>
      </c>
      <c r="F817" s="69">
        <v>5453923.5099999998</v>
      </c>
      <c r="G817" s="69">
        <v>8055567.6600000001</v>
      </c>
      <c r="H817" s="40">
        <v>6549241.7418</v>
      </c>
      <c r="I817" s="7"/>
      <c r="J817" s="7">
        <v>6569322</v>
      </c>
      <c r="K817" s="7"/>
      <c r="L817" s="7"/>
      <c r="M817" s="28"/>
      <c r="N817" s="1">
        <f t="shared" si="84"/>
        <v>4</v>
      </c>
      <c r="O817" s="8">
        <f t="shared" si="85"/>
        <v>6657014</v>
      </c>
      <c r="P817" s="9">
        <f t="shared" si="86"/>
        <v>6657014</v>
      </c>
      <c r="Q817" s="10">
        <f t="shared" si="87"/>
        <v>925024.8393325801</v>
      </c>
      <c r="R817" s="11">
        <f t="shared" si="88"/>
        <v>13.895491872671142</v>
      </c>
      <c r="S817" s="12">
        <f t="shared" si="89"/>
        <v>86.104508127328856</v>
      </c>
      <c r="T817" s="37" t="str">
        <f t="shared" si="90"/>
        <v>ALTO</v>
      </c>
    </row>
    <row r="818" spans="2:20">
      <c r="B818" s="27">
        <v>809</v>
      </c>
      <c r="C818" s="33" t="s">
        <v>852</v>
      </c>
      <c r="D818" s="32" t="s">
        <v>38</v>
      </c>
      <c r="E818" s="32">
        <v>1</v>
      </c>
      <c r="F818" s="69">
        <v>247304.61</v>
      </c>
      <c r="G818" s="69">
        <v>378760.05</v>
      </c>
      <c r="H818" s="40">
        <v>307934.60340000002</v>
      </c>
      <c r="I818" s="7"/>
      <c r="J818" s="7">
        <v>297613</v>
      </c>
      <c r="K818" s="7"/>
      <c r="L818" s="7"/>
      <c r="M818" s="28"/>
      <c r="N818" s="1">
        <f t="shared" si="84"/>
        <v>4</v>
      </c>
      <c r="O818" s="8">
        <f t="shared" si="85"/>
        <v>307903</v>
      </c>
      <c r="P818" s="9">
        <f t="shared" si="86"/>
        <v>307903</v>
      </c>
      <c r="Q818" s="10">
        <f t="shared" si="87"/>
        <v>46900.883531262298</v>
      </c>
      <c r="R818" s="11">
        <f t="shared" si="88"/>
        <v>15.232356791347371</v>
      </c>
      <c r="S818" s="12">
        <f t="shared" si="89"/>
        <v>84.767643208652629</v>
      </c>
      <c r="T818" s="37" t="str">
        <f t="shared" si="90"/>
        <v>ALTO</v>
      </c>
    </row>
    <row r="819" spans="2:20">
      <c r="B819" s="27">
        <v>810</v>
      </c>
      <c r="C819" s="33" t="s">
        <v>853</v>
      </c>
      <c r="D819" s="32" t="s">
        <v>38</v>
      </c>
      <c r="E819" s="32">
        <v>1</v>
      </c>
      <c r="F819" s="69">
        <v>10224.48</v>
      </c>
      <c r="G819" s="69">
        <v>15287.67</v>
      </c>
      <c r="H819" s="40">
        <v>12428.559600000001</v>
      </c>
      <c r="I819" s="7"/>
      <c r="J819" s="7">
        <v>13515</v>
      </c>
      <c r="K819" s="7"/>
      <c r="L819" s="7"/>
      <c r="M819" s="28"/>
      <c r="N819" s="1">
        <f t="shared" si="84"/>
        <v>4</v>
      </c>
      <c r="O819" s="8">
        <f t="shared" si="85"/>
        <v>12864</v>
      </c>
      <c r="P819" s="9">
        <f t="shared" si="86"/>
        <v>12864</v>
      </c>
      <c r="Q819" s="10">
        <f t="shared" si="87"/>
        <v>1834.029131459552</v>
      </c>
      <c r="R819" s="11">
        <f t="shared" si="88"/>
        <v>14.257067253261443</v>
      </c>
      <c r="S819" s="12">
        <f t="shared" si="89"/>
        <v>85.74293274673856</v>
      </c>
      <c r="T819" s="37" t="str">
        <f t="shared" si="90"/>
        <v>ALTO</v>
      </c>
    </row>
    <row r="820" spans="2:20">
      <c r="B820" s="27">
        <v>811</v>
      </c>
      <c r="C820" s="33" t="s">
        <v>854</v>
      </c>
      <c r="D820" s="32" t="s">
        <v>38</v>
      </c>
      <c r="E820" s="32">
        <v>1</v>
      </c>
      <c r="F820" s="69">
        <v>10224.48</v>
      </c>
      <c r="G820" s="69">
        <v>15287.67</v>
      </c>
      <c r="H820" s="40">
        <v>12428.559600000001</v>
      </c>
      <c r="I820" s="7"/>
      <c r="J820" s="7">
        <v>13515</v>
      </c>
      <c r="K820" s="7"/>
      <c r="L820" s="7"/>
      <c r="M820" s="28"/>
      <c r="N820" s="1">
        <f t="shared" si="84"/>
        <v>4</v>
      </c>
      <c r="O820" s="8">
        <f t="shared" si="85"/>
        <v>12864</v>
      </c>
      <c r="P820" s="9">
        <f t="shared" si="86"/>
        <v>12864</v>
      </c>
      <c r="Q820" s="10">
        <f t="shared" si="87"/>
        <v>1834.029131459552</v>
      </c>
      <c r="R820" s="11">
        <f t="shared" si="88"/>
        <v>14.257067253261443</v>
      </c>
      <c r="S820" s="12">
        <f t="shared" si="89"/>
        <v>85.74293274673856</v>
      </c>
      <c r="T820" s="37" t="str">
        <f t="shared" si="90"/>
        <v>ALTO</v>
      </c>
    </row>
    <row r="821" spans="2:20">
      <c r="B821" s="27">
        <v>812</v>
      </c>
      <c r="C821" s="33" t="s">
        <v>855</v>
      </c>
      <c r="D821" s="32" t="s">
        <v>38</v>
      </c>
      <c r="E821" s="32">
        <v>1</v>
      </c>
      <c r="F821" s="68">
        <v>429044.98</v>
      </c>
      <c r="G821" s="69">
        <v>658268.93999999994</v>
      </c>
      <c r="H821" s="40">
        <v>535178.17859999998</v>
      </c>
      <c r="I821" s="7"/>
      <c r="J821" s="7">
        <v>517445</v>
      </c>
      <c r="K821" s="7"/>
      <c r="L821" s="7"/>
      <c r="M821" s="28"/>
      <c r="N821" s="1">
        <f t="shared" si="84"/>
        <v>4</v>
      </c>
      <c r="O821" s="8">
        <f t="shared" si="85"/>
        <v>534984</v>
      </c>
      <c r="P821" s="9">
        <f t="shared" si="86"/>
        <v>534984</v>
      </c>
      <c r="Q821" s="10">
        <f t="shared" si="87"/>
        <v>81746.416764575421</v>
      </c>
      <c r="R821" s="11">
        <f t="shared" si="88"/>
        <v>15.280161044923851</v>
      </c>
      <c r="S821" s="12">
        <f t="shared" si="89"/>
        <v>84.719838955076142</v>
      </c>
      <c r="T821" s="37" t="str">
        <f t="shared" si="90"/>
        <v>ALTO</v>
      </c>
    </row>
    <row r="822" spans="2:20">
      <c r="B822" s="27">
        <v>813</v>
      </c>
      <c r="C822" s="33" t="s">
        <v>856</v>
      </c>
      <c r="D822" s="32" t="s">
        <v>38</v>
      </c>
      <c r="E822" s="32">
        <v>1</v>
      </c>
      <c r="F822" s="69">
        <v>48593.65</v>
      </c>
      <c r="G822" s="69">
        <v>73251.42</v>
      </c>
      <c r="H822" s="40">
        <v>59553.595200000003</v>
      </c>
      <c r="I822" s="7"/>
      <c r="J822" s="7">
        <v>53386</v>
      </c>
      <c r="K822" s="7"/>
      <c r="L822" s="7"/>
      <c r="M822" s="28"/>
      <c r="N822" s="1">
        <f t="shared" si="84"/>
        <v>4</v>
      </c>
      <c r="O822" s="8">
        <f t="shared" si="85"/>
        <v>58696</v>
      </c>
      <c r="P822" s="9">
        <f t="shared" si="86"/>
        <v>58696</v>
      </c>
      <c r="Q822" s="10">
        <f t="shared" si="87"/>
        <v>9258.095056696844</v>
      </c>
      <c r="R822" s="11">
        <f t="shared" si="88"/>
        <v>15.772957367958368</v>
      </c>
      <c r="S822" s="12">
        <f t="shared" si="89"/>
        <v>84.227042632041631</v>
      </c>
      <c r="T822" s="37" t="str">
        <f t="shared" si="90"/>
        <v>ALTO</v>
      </c>
    </row>
    <row r="823" spans="2:20">
      <c r="B823" s="27">
        <v>814</v>
      </c>
      <c r="C823" s="33" t="s">
        <v>857</v>
      </c>
      <c r="D823" s="32" t="s">
        <v>38</v>
      </c>
      <c r="E823" s="32">
        <v>1</v>
      </c>
      <c r="F823" s="69">
        <v>10962.279999999999</v>
      </c>
      <c r="G823" s="69">
        <v>16351.619999999999</v>
      </c>
      <c r="H823" s="40">
        <v>13293.558000000001</v>
      </c>
      <c r="I823" s="7"/>
      <c r="J823" s="7">
        <v>11488</v>
      </c>
      <c r="K823" s="7"/>
      <c r="L823" s="7"/>
      <c r="M823" s="28"/>
      <c r="N823" s="1">
        <f t="shared" si="84"/>
        <v>4</v>
      </c>
      <c r="O823" s="8">
        <f t="shared" si="85"/>
        <v>13024</v>
      </c>
      <c r="P823" s="9">
        <f t="shared" si="86"/>
        <v>13024</v>
      </c>
      <c r="Q823" s="10">
        <f t="shared" si="87"/>
        <v>2106.8757476844071</v>
      </c>
      <c r="R823" s="11">
        <f t="shared" si="88"/>
        <v>16.176871527060865</v>
      </c>
      <c r="S823" s="12">
        <f t="shared" si="89"/>
        <v>83.823128472939132</v>
      </c>
      <c r="T823" s="37" t="str">
        <f t="shared" si="90"/>
        <v>ALTO</v>
      </c>
    </row>
    <row r="824" spans="2:20">
      <c r="B824" s="27">
        <v>815</v>
      </c>
      <c r="C824" s="33" t="s">
        <v>858</v>
      </c>
      <c r="D824" s="32" t="s">
        <v>38</v>
      </c>
      <c r="E824" s="32">
        <v>1</v>
      </c>
      <c r="F824" s="69">
        <v>10111.43</v>
      </c>
      <c r="G824" s="69">
        <v>15041.67</v>
      </c>
      <c r="H824" s="40">
        <v>12228.721799999999</v>
      </c>
      <c r="I824" s="7"/>
      <c r="J824" s="7">
        <v>12434</v>
      </c>
      <c r="K824" s="7"/>
      <c r="L824" s="7"/>
      <c r="M824" s="28"/>
      <c r="N824" s="1">
        <f t="shared" si="84"/>
        <v>4</v>
      </c>
      <c r="O824" s="8">
        <f t="shared" si="85"/>
        <v>12454</v>
      </c>
      <c r="P824" s="9">
        <f t="shared" si="86"/>
        <v>12454</v>
      </c>
      <c r="Q824" s="10">
        <f t="shared" si="87"/>
        <v>1748.9154134245923</v>
      </c>
      <c r="R824" s="11">
        <f t="shared" si="88"/>
        <v>14.043001553112191</v>
      </c>
      <c r="S824" s="12">
        <f t="shared" si="89"/>
        <v>85.956998446887809</v>
      </c>
      <c r="T824" s="37" t="str">
        <f t="shared" si="90"/>
        <v>ALTO</v>
      </c>
    </row>
    <row r="825" spans="2:20">
      <c r="B825" s="27">
        <v>816</v>
      </c>
      <c r="C825" s="33" t="s">
        <v>859</v>
      </c>
      <c r="D825" s="32" t="s">
        <v>38</v>
      </c>
      <c r="E825" s="32">
        <v>1</v>
      </c>
      <c r="F825" s="69">
        <v>10962.279999999999</v>
      </c>
      <c r="G825" s="69">
        <v>16351.619999999999</v>
      </c>
      <c r="H825" s="40">
        <v>13293.558000000001</v>
      </c>
      <c r="I825" s="7"/>
      <c r="J825" s="7">
        <v>11488</v>
      </c>
      <c r="K825" s="7"/>
      <c r="L825" s="7"/>
      <c r="M825" s="28"/>
      <c r="N825" s="1">
        <f t="shared" si="84"/>
        <v>4</v>
      </c>
      <c r="O825" s="8">
        <f t="shared" si="85"/>
        <v>13024</v>
      </c>
      <c r="P825" s="9">
        <f t="shared" si="86"/>
        <v>13024</v>
      </c>
      <c r="Q825" s="10">
        <f t="shared" si="87"/>
        <v>2106.8757476844071</v>
      </c>
      <c r="R825" s="11">
        <f t="shared" si="88"/>
        <v>16.176871527060865</v>
      </c>
      <c r="S825" s="12">
        <f t="shared" si="89"/>
        <v>83.823128472939132</v>
      </c>
      <c r="T825" s="37" t="str">
        <f t="shared" si="90"/>
        <v>ALTO</v>
      </c>
    </row>
    <row r="826" spans="2:20">
      <c r="B826" s="27">
        <v>817</v>
      </c>
      <c r="C826" s="33" t="s">
        <v>860</v>
      </c>
      <c r="D826" s="32" t="s">
        <v>38</v>
      </c>
      <c r="E826" s="32">
        <v>1</v>
      </c>
      <c r="F826" s="69">
        <v>320682.39</v>
      </c>
      <c r="G826" s="69">
        <v>512341.74</v>
      </c>
      <c r="H826" s="40">
        <v>416538.24180000002</v>
      </c>
      <c r="I826" s="7"/>
      <c r="J826" s="7">
        <v>395331</v>
      </c>
      <c r="K826" s="7"/>
      <c r="L826" s="7"/>
      <c r="M826" s="28"/>
      <c r="N826" s="1">
        <f t="shared" si="84"/>
        <v>4</v>
      </c>
      <c r="O826" s="8">
        <f t="shared" si="85"/>
        <v>411223</v>
      </c>
      <c r="P826" s="9">
        <f t="shared" si="86"/>
        <v>411223</v>
      </c>
      <c r="Q826" s="10">
        <f t="shared" si="87"/>
        <v>68380.203818944807</v>
      </c>
      <c r="R826" s="11">
        <f t="shared" si="88"/>
        <v>16.628496902883548</v>
      </c>
      <c r="S826" s="12">
        <f t="shared" si="89"/>
        <v>83.371503097116459</v>
      </c>
      <c r="T826" s="37" t="str">
        <f t="shared" si="90"/>
        <v>ALTO</v>
      </c>
    </row>
    <row r="827" spans="2:20">
      <c r="B827" s="27">
        <v>818</v>
      </c>
      <c r="C827" s="33" t="s">
        <v>861</v>
      </c>
      <c r="D827" s="32" t="s">
        <v>38</v>
      </c>
      <c r="E827" s="32">
        <v>1</v>
      </c>
      <c r="F827" s="69">
        <v>443250.00999999995</v>
      </c>
      <c r="G827" s="69">
        <v>680914.47</v>
      </c>
      <c r="H827" s="40">
        <v>553589.32200000004</v>
      </c>
      <c r="I827" s="7"/>
      <c r="J827" s="7">
        <v>534677</v>
      </c>
      <c r="K827" s="7"/>
      <c r="L827" s="7"/>
      <c r="M827" s="28"/>
      <c r="N827" s="1">
        <f t="shared" si="84"/>
        <v>4</v>
      </c>
      <c r="O827" s="8">
        <f t="shared" si="85"/>
        <v>553108</v>
      </c>
      <c r="P827" s="9">
        <f t="shared" si="86"/>
        <v>553108</v>
      </c>
      <c r="Q827" s="10">
        <f t="shared" si="87"/>
        <v>84769.105770040827</v>
      </c>
      <c r="R827" s="11">
        <f t="shared" si="88"/>
        <v>15.325959083947588</v>
      </c>
      <c r="S827" s="12">
        <f t="shared" si="89"/>
        <v>84.674040916052405</v>
      </c>
      <c r="T827" s="37" t="str">
        <f t="shared" si="90"/>
        <v>ALTO</v>
      </c>
    </row>
    <row r="828" spans="2:20">
      <c r="B828" s="27">
        <v>819</v>
      </c>
      <c r="C828" s="33" t="s">
        <v>862</v>
      </c>
      <c r="D828" s="32" t="s">
        <v>38</v>
      </c>
      <c r="E828" s="32">
        <v>1</v>
      </c>
      <c r="F828" s="69">
        <v>433657.42</v>
      </c>
      <c r="G828" s="69">
        <v>665546.85</v>
      </c>
      <c r="H828" s="40">
        <v>541095.1152</v>
      </c>
      <c r="I828" s="7"/>
      <c r="J828" s="7">
        <v>522039</v>
      </c>
      <c r="K828" s="7"/>
      <c r="L828" s="7"/>
      <c r="M828" s="28"/>
      <c r="N828" s="1">
        <f t="shared" si="84"/>
        <v>4</v>
      </c>
      <c r="O828" s="8">
        <f t="shared" si="85"/>
        <v>540585</v>
      </c>
      <c r="P828" s="9">
        <f t="shared" si="86"/>
        <v>540585</v>
      </c>
      <c r="Q828" s="10">
        <f t="shared" si="87"/>
        <v>82754.43440224907</v>
      </c>
      <c r="R828" s="11">
        <f t="shared" si="88"/>
        <v>15.308311255815287</v>
      </c>
      <c r="S828" s="12">
        <f t="shared" si="89"/>
        <v>84.691688744184717</v>
      </c>
      <c r="T828" s="37" t="str">
        <f t="shared" si="90"/>
        <v>ALTO</v>
      </c>
    </row>
    <row r="829" spans="2:20">
      <c r="B829" s="27">
        <v>820</v>
      </c>
      <c r="C829" s="33" t="s">
        <v>863</v>
      </c>
      <c r="D829" s="32" t="s">
        <v>38</v>
      </c>
      <c r="E829" s="32">
        <v>1</v>
      </c>
      <c r="F829" s="69">
        <v>2508762.7599999998</v>
      </c>
      <c r="G829" s="69">
        <v>4008154.26</v>
      </c>
      <c r="H829" s="40">
        <v>3258662.3262</v>
      </c>
      <c r="I829" s="7"/>
      <c r="J829" s="7">
        <v>3147579</v>
      </c>
      <c r="K829" s="7"/>
      <c r="L829" s="7"/>
      <c r="M829" s="28"/>
      <c r="N829" s="1">
        <f t="shared" si="84"/>
        <v>4</v>
      </c>
      <c r="O829" s="8">
        <f t="shared" si="85"/>
        <v>3230790</v>
      </c>
      <c r="P829" s="9">
        <f t="shared" si="86"/>
        <v>3230790</v>
      </c>
      <c r="Q829" s="10">
        <f t="shared" si="87"/>
        <v>532287.39068182814</v>
      </c>
      <c r="R829" s="11">
        <f t="shared" si="88"/>
        <v>16.47545617888591</v>
      </c>
      <c r="S829" s="12">
        <f t="shared" si="89"/>
        <v>83.524543821114094</v>
      </c>
      <c r="T829" s="37" t="str">
        <f t="shared" si="90"/>
        <v>ALTO</v>
      </c>
    </row>
    <row r="830" spans="2:20">
      <c r="B830" s="27">
        <v>821</v>
      </c>
      <c r="C830" s="33" t="s">
        <v>864</v>
      </c>
      <c r="D830" s="32" t="s">
        <v>38</v>
      </c>
      <c r="E830" s="32">
        <v>1</v>
      </c>
      <c r="F830" s="69">
        <v>3243472.33</v>
      </c>
      <c r="G830" s="69">
        <v>6066870.4500000002</v>
      </c>
      <c r="H830" s="40">
        <v>4932414.9221999999</v>
      </c>
      <c r="I830" s="7"/>
      <c r="J830" s="7">
        <v>4129689</v>
      </c>
      <c r="K830" s="7"/>
      <c r="L830" s="7"/>
      <c r="M830" s="28"/>
      <c r="N830" s="1">
        <f t="shared" si="84"/>
        <v>4</v>
      </c>
      <c r="O830" s="8">
        <f t="shared" si="85"/>
        <v>4593112</v>
      </c>
      <c r="P830" s="9">
        <f t="shared" si="86"/>
        <v>4593112</v>
      </c>
      <c r="Q830" s="10">
        <f t="shared" si="87"/>
        <v>1039636.7824541085</v>
      </c>
      <c r="R830" s="11">
        <f t="shared" si="88"/>
        <v>22.634692610459062</v>
      </c>
      <c r="S830" s="12">
        <f t="shared" si="89"/>
        <v>77.365307389540931</v>
      </c>
      <c r="T830" s="37" t="str">
        <f t="shared" si="90"/>
        <v>ALTO</v>
      </c>
    </row>
    <row r="831" spans="2:20">
      <c r="B831" s="27">
        <v>822</v>
      </c>
      <c r="C831" s="33" t="s">
        <v>865</v>
      </c>
      <c r="D831" s="32" t="s">
        <v>38</v>
      </c>
      <c r="E831" s="32">
        <v>1</v>
      </c>
      <c r="F831" s="69">
        <v>5035445.7299999995</v>
      </c>
      <c r="G831" s="69">
        <v>7988562.1799999997</v>
      </c>
      <c r="H831" s="40">
        <v>6494766.1506000003</v>
      </c>
      <c r="I831" s="7"/>
      <c r="J831" s="7">
        <v>6330636</v>
      </c>
      <c r="K831" s="7"/>
      <c r="L831" s="7"/>
      <c r="M831" s="28"/>
      <c r="N831" s="1">
        <f t="shared" si="84"/>
        <v>4</v>
      </c>
      <c r="O831" s="8">
        <f t="shared" si="85"/>
        <v>6462353</v>
      </c>
      <c r="P831" s="9">
        <f t="shared" si="86"/>
        <v>6462353</v>
      </c>
      <c r="Q831" s="10">
        <f t="shared" si="87"/>
        <v>1046873.7744727117</v>
      </c>
      <c r="R831" s="11">
        <f t="shared" si="88"/>
        <v>16.199575827453433</v>
      </c>
      <c r="S831" s="12">
        <f t="shared" si="89"/>
        <v>83.80042417254657</v>
      </c>
      <c r="T831" s="37" t="str">
        <f t="shared" si="90"/>
        <v>ALTO</v>
      </c>
    </row>
    <row r="832" spans="2:20">
      <c r="B832" s="27">
        <v>823</v>
      </c>
      <c r="C832" s="33" t="s">
        <v>866</v>
      </c>
      <c r="D832" s="32" t="s">
        <v>38</v>
      </c>
      <c r="E832" s="32">
        <v>1</v>
      </c>
      <c r="F832" s="69">
        <v>1550057.1099999999</v>
      </c>
      <c r="G832" s="69">
        <v>2476466.0099999998</v>
      </c>
      <c r="H832" s="40">
        <v>2013387.0737999999</v>
      </c>
      <c r="I832" s="7"/>
      <c r="J832" s="7">
        <v>1800818</v>
      </c>
      <c r="K832" s="7"/>
      <c r="L832" s="7"/>
      <c r="M832" s="28"/>
      <c r="N832" s="1">
        <f t="shared" si="84"/>
        <v>4</v>
      </c>
      <c r="O832" s="8">
        <f t="shared" si="85"/>
        <v>1960182</v>
      </c>
      <c r="P832" s="9">
        <f t="shared" si="86"/>
        <v>1960182</v>
      </c>
      <c r="Q832" s="10">
        <f t="shared" si="87"/>
        <v>340212.89979704109</v>
      </c>
      <c r="R832" s="11">
        <f t="shared" si="88"/>
        <v>17.356189363897897</v>
      </c>
      <c r="S832" s="12">
        <f t="shared" si="89"/>
        <v>82.643810636102103</v>
      </c>
      <c r="T832" s="37" t="str">
        <f t="shared" si="90"/>
        <v>ALTO</v>
      </c>
    </row>
    <row r="833" spans="2:20">
      <c r="B833" s="27">
        <v>824</v>
      </c>
      <c r="C833" s="33" t="s">
        <v>867</v>
      </c>
      <c r="D833" s="32" t="s">
        <v>38</v>
      </c>
      <c r="E833" s="32">
        <v>1</v>
      </c>
      <c r="F833" s="69">
        <v>1720294.94</v>
      </c>
      <c r="G833" s="69">
        <v>2748449.76</v>
      </c>
      <c r="H833" s="40">
        <v>2234511.9438</v>
      </c>
      <c r="I833" s="7"/>
      <c r="J833" s="7">
        <v>2236426</v>
      </c>
      <c r="K833" s="7"/>
      <c r="L833" s="7"/>
      <c r="M833" s="28"/>
      <c r="N833" s="1">
        <f t="shared" si="84"/>
        <v>4</v>
      </c>
      <c r="O833" s="8">
        <f t="shared" si="85"/>
        <v>2234921</v>
      </c>
      <c r="P833" s="9">
        <f t="shared" si="86"/>
        <v>2234921</v>
      </c>
      <c r="Q833" s="10">
        <f t="shared" si="87"/>
        <v>363508.66610363545</v>
      </c>
      <c r="R833" s="11">
        <f t="shared" si="88"/>
        <v>16.264944761073679</v>
      </c>
      <c r="S833" s="12">
        <f t="shared" si="89"/>
        <v>83.735055238926321</v>
      </c>
      <c r="T833" s="37" t="str">
        <f t="shared" si="90"/>
        <v>ALTO</v>
      </c>
    </row>
    <row r="834" spans="2:20">
      <c r="B834" s="27">
        <v>825</v>
      </c>
      <c r="C834" s="33" t="s">
        <v>868</v>
      </c>
      <c r="D834" s="32" t="s">
        <v>38</v>
      </c>
      <c r="E834" s="32">
        <v>1</v>
      </c>
      <c r="F834" s="69">
        <v>2293726.19</v>
      </c>
      <c r="G834" s="69">
        <v>3664598.04</v>
      </c>
      <c r="H834" s="40">
        <v>2979347.9712</v>
      </c>
      <c r="I834" s="7"/>
      <c r="J834" s="7">
        <v>2887201</v>
      </c>
      <c r="K834" s="7"/>
      <c r="L834" s="7"/>
      <c r="M834" s="28"/>
      <c r="N834" s="1">
        <f t="shared" si="84"/>
        <v>4</v>
      </c>
      <c r="O834" s="8">
        <f t="shared" si="85"/>
        <v>2956218</v>
      </c>
      <c r="P834" s="9">
        <f t="shared" si="86"/>
        <v>2956218</v>
      </c>
      <c r="Q834" s="10">
        <f t="shared" si="87"/>
        <v>486311.6339457201</v>
      </c>
      <c r="R834" s="11">
        <f t="shared" si="88"/>
        <v>16.450465897498766</v>
      </c>
      <c r="S834" s="12">
        <f t="shared" si="89"/>
        <v>83.549534102501241</v>
      </c>
      <c r="T834" s="37" t="str">
        <f t="shared" si="90"/>
        <v>ALTO</v>
      </c>
    </row>
    <row r="835" spans="2:20">
      <c r="B835" s="27">
        <v>826</v>
      </c>
      <c r="C835" s="33" t="s">
        <v>869</v>
      </c>
      <c r="D835" s="32" t="s">
        <v>38</v>
      </c>
      <c r="E835" s="32">
        <v>1</v>
      </c>
      <c r="F835" s="69">
        <v>1980130.25</v>
      </c>
      <c r="G835" s="69">
        <v>3163578.45</v>
      </c>
      <c r="H835" s="40">
        <v>2572014.8184000002</v>
      </c>
      <c r="I835" s="7"/>
      <c r="J835" s="7">
        <v>2567759</v>
      </c>
      <c r="K835" s="7"/>
      <c r="L835" s="7"/>
      <c r="M835" s="28"/>
      <c r="N835" s="1">
        <f t="shared" si="84"/>
        <v>4</v>
      </c>
      <c r="O835" s="8">
        <f t="shared" si="85"/>
        <v>2570871</v>
      </c>
      <c r="P835" s="9">
        <f t="shared" si="86"/>
        <v>2570871</v>
      </c>
      <c r="Q835" s="10">
        <f t="shared" si="87"/>
        <v>418415.9855514745</v>
      </c>
      <c r="R835" s="11">
        <f t="shared" si="88"/>
        <v>16.275261790711181</v>
      </c>
      <c r="S835" s="12">
        <f t="shared" si="89"/>
        <v>83.724738209288816</v>
      </c>
      <c r="T835" s="37" t="str">
        <f t="shared" si="90"/>
        <v>ALTO</v>
      </c>
    </row>
    <row r="836" spans="2:20">
      <c r="B836" s="27">
        <v>827</v>
      </c>
      <c r="C836" s="33" t="s">
        <v>870</v>
      </c>
      <c r="D836" s="32" t="s">
        <v>38</v>
      </c>
      <c r="E836" s="32">
        <v>1</v>
      </c>
      <c r="F836" s="69">
        <v>943830.64999999991</v>
      </c>
      <c r="G836" s="69">
        <v>1507922.19</v>
      </c>
      <c r="H836" s="40">
        <v>1225952.7714</v>
      </c>
      <c r="I836" s="7"/>
      <c r="J836" s="7">
        <v>1186197</v>
      </c>
      <c r="K836" s="7"/>
      <c r="L836" s="7"/>
      <c r="M836" s="28"/>
      <c r="N836" s="1">
        <f t="shared" si="84"/>
        <v>4</v>
      </c>
      <c r="O836" s="8">
        <f t="shared" si="85"/>
        <v>1215976</v>
      </c>
      <c r="P836" s="9">
        <f t="shared" si="86"/>
        <v>1215976</v>
      </c>
      <c r="Q836" s="10">
        <f t="shared" si="87"/>
        <v>200176.1687802925</v>
      </c>
      <c r="R836" s="11">
        <f t="shared" si="88"/>
        <v>16.46218089668649</v>
      </c>
      <c r="S836" s="12">
        <f t="shared" si="89"/>
        <v>83.53781910331351</v>
      </c>
      <c r="T836" s="37" t="str">
        <f t="shared" si="90"/>
        <v>ALTO</v>
      </c>
    </row>
    <row r="837" spans="2:20">
      <c r="B837" s="27">
        <v>828</v>
      </c>
      <c r="C837" s="33" t="s">
        <v>871</v>
      </c>
      <c r="D837" s="32" t="s">
        <v>38</v>
      </c>
      <c r="E837" s="32">
        <v>1</v>
      </c>
      <c r="F837" s="69">
        <v>2634200.6599999997</v>
      </c>
      <c r="G837" s="69">
        <v>4208563.08</v>
      </c>
      <c r="H837" s="40">
        <v>3421595.7804</v>
      </c>
      <c r="I837" s="7"/>
      <c r="J837" s="7">
        <v>3372411</v>
      </c>
      <c r="K837" s="7"/>
      <c r="L837" s="7"/>
      <c r="M837" s="28"/>
      <c r="N837" s="1">
        <f t="shared" si="84"/>
        <v>4</v>
      </c>
      <c r="O837" s="8">
        <f t="shared" si="85"/>
        <v>3409193</v>
      </c>
      <c r="P837" s="9">
        <f t="shared" si="86"/>
        <v>3409193</v>
      </c>
      <c r="Q837" s="10">
        <f t="shared" si="87"/>
        <v>557026.12064942345</v>
      </c>
      <c r="R837" s="11">
        <f t="shared" si="88"/>
        <v>16.338943575486148</v>
      </c>
      <c r="S837" s="12">
        <f t="shared" si="89"/>
        <v>83.661056424513845</v>
      </c>
      <c r="T837" s="37" t="str">
        <f t="shared" si="90"/>
        <v>ALTO</v>
      </c>
    </row>
    <row r="838" spans="2:20">
      <c r="B838" s="27">
        <v>829</v>
      </c>
      <c r="C838" s="33" t="s">
        <v>872</v>
      </c>
      <c r="D838" s="32" t="s">
        <v>38</v>
      </c>
      <c r="E838" s="32">
        <v>1</v>
      </c>
      <c r="F838" s="69">
        <v>1263340.8899999999</v>
      </c>
      <c r="G838" s="69">
        <v>2018391.8699999999</v>
      </c>
      <c r="H838" s="40">
        <v>1640968.5774000001</v>
      </c>
      <c r="I838" s="7"/>
      <c r="J838" s="7">
        <v>1538885</v>
      </c>
      <c r="K838" s="7"/>
      <c r="L838" s="7"/>
      <c r="M838" s="28"/>
      <c r="N838" s="1">
        <f t="shared" si="84"/>
        <v>4</v>
      </c>
      <c r="O838" s="8">
        <f t="shared" si="85"/>
        <v>1615397</v>
      </c>
      <c r="P838" s="9">
        <f t="shared" si="86"/>
        <v>1615397</v>
      </c>
      <c r="Q838" s="10">
        <f t="shared" si="87"/>
        <v>270581.02370116499</v>
      </c>
      <c r="R838" s="11">
        <f t="shared" si="88"/>
        <v>16.750125430539057</v>
      </c>
      <c r="S838" s="12">
        <f t="shared" si="89"/>
        <v>83.249874569460943</v>
      </c>
      <c r="T838" s="37" t="str">
        <f t="shared" si="90"/>
        <v>ALTO</v>
      </c>
    </row>
    <row r="839" spans="2:20">
      <c r="B839" s="27">
        <v>830</v>
      </c>
      <c r="C839" s="33" t="s">
        <v>873</v>
      </c>
      <c r="D839" s="32" t="s">
        <v>38</v>
      </c>
      <c r="E839" s="32">
        <v>1</v>
      </c>
      <c r="F839" s="69">
        <v>2437084.2999999998</v>
      </c>
      <c r="G839" s="69">
        <v>3893633.88</v>
      </c>
      <c r="H839" s="40">
        <v>3165556.2540000002</v>
      </c>
      <c r="I839" s="7"/>
      <c r="J839" s="7">
        <v>3064728</v>
      </c>
      <c r="K839" s="7"/>
      <c r="L839" s="7"/>
      <c r="M839" s="28"/>
      <c r="N839" s="1">
        <f t="shared" si="84"/>
        <v>4</v>
      </c>
      <c r="O839" s="8">
        <f t="shared" si="85"/>
        <v>3140251</v>
      </c>
      <c r="P839" s="9">
        <f t="shared" si="86"/>
        <v>3140251</v>
      </c>
      <c r="Q839" s="10">
        <f t="shared" si="87"/>
        <v>516810.71275525406</v>
      </c>
      <c r="R839" s="11">
        <f t="shared" si="88"/>
        <v>16.457624334973673</v>
      </c>
      <c r="S839" s="12">
        <f t="shared" si="89"/>
        <v>83.542375665026327</v>
      </c>
      <c r="T839" s="37" t="str">
        <f t="shared" si="90"/>
        <v>ALTO</v>
      </c>
    </row>
    <row r="840" spans="2:20">
      <c r="B840" s="27">
        <v>831</v>
      </c>
      <c r="C840" s="33" t="s">
        <v>874</v>
      </c>
      <c r="D840" s="32" t="s">
        <v>38</v>
      </c>
      <c r="E840" s="32">
        <v>1</v>
      </c>
      <c r="F840" s="69">
        <v>3225552.1199999996</v>
      </c>
      <c r="G840" s="69">
        <v>5153342.07</v>
      </c>
      <c r="H840" s="40">
        <v>4189708.5671999999</v>
      </c>
      <c r="I840" s="7"/>
      <c r="J840" s="7">
        <v>3743482</v>
      </c>
      <c r="K840" s="7"/>
      <c r="L840" s="7"/>
      <c r="M840" s="28"/>
      <c r="N840" s="1">
        <f t="shared" si="84"/>
        <v>4</v>
      </c>
      <c r="O840" s="8">
        <f t="shared" si="85"/>
        <v>4078021</v>
      </c>
      <c r="P840" s="9">
        <f t="shared" si="86"/>
        <v>4078021</v>
      </c>
      <c r="Q840" s="10">
        <f t="shared" si="87"/>
        <v>708415.31782957527</v>
      </c>
      <c r="R840" s="11">
        <f t="shared" si="88"/>
        <v>17.37154658667955</v>
      </c>
      <c r="S840" s="12">
        <f t="shared" si="89"/>
        <v>82.628453413320443</v>
      </c>
      <c r="T840" s="37" t="str">
        <f t="shared" si="90"/>
        <v>ALTO</v>
      </c>
    </row>
    <row r="841" spans="2:20">
      <c r="B841" s="27">
        <v>832</v>
      </c>
      <c r="C841" s="33" t="s">
        <v>875</v>
      </c>
      <c r="D841" s="32" t="s">
        <v>38</v>
      </c>
      <c r="E841" s="32">
        <v>1</v>
      </c>
      <c r="F841" s="69">
        <v>3512268.34</v>
      </c>
      <c r="G841" s="69">
        <v>6490909.2599999998</v>
      </c>
      <c r="H841" s="40">
        <v>5277162.1584000001</v>
      </c>
      <c r="I841" s="7"/>
      <c r="J841" s="7">
        <v>4449198</v>
      </c>
      <c r="K841" s="7"/>
      <c r="L841" s="7"/>
      <c r="M841" s="28"/>
      <c r="N841" s="1">
        <f t="shared" si="84"/>
        <v>4</v>
      </c>
      <c r="O841" s="8">
        <f t="shared" si="85"/>
        <v>4932384</v>
      </c>
      <c r="P841" s="9">
        <f t="shared" si="86"/>
        <v>4932384</v>
      </c>
      <c r="Q841" s="10">
        <f t="shared" si="87"/>
        <v>1095224.8813531653</v>
      </c>
      <c r="R841" s="11">
        <f t="shared" si="88"/>
        <v>22.204777271055239</v>
      </c>
      <c r="S841" s="12">
        <f t="shared" si="89"/>
        <v>77.795222728944765</v>
      </c>
      <c r="T841" s="37" t="str">
        <f t="shared" si="90"/>
        <v>ALTO</v>
      </c>
    </row>
    <row r="842" spans="2:20">
      <c r="B842" s="27">
        <v>833</v>
      </c>
      <c r="C842" s="33" t="s">
        <v>876</v>
      </c>
      <c r="D842" s="32" t="s">
        <v>38</v>
      </c>
      <c r="E842" s="32">
        <v>1</v>
      </c>
      <c r="F842" s="69">
        <v>1460458.44</v>
      </c>
      <c r="G842" s="69">
        <v>2319003.87</v>
      </c>
      <c r="H842" s="40">
        <v>1885369.2413999999</v>
      </c>
      <c r="I842" s="7"/>
      <c r="J842" s="7">
        <v>1834134</v>
      </c>
      <c r="K842" s="7"/>
      <c r="L842" s="7"/>
      <c r="M842" s="28"/>
      <c r="N842" s="1">
        <f t="shared" ref="N842:N905" si="91">COUNT(F842:M842)</f>
        <v>4</v>
      </c>
      <c r="O842" s="8">
        <f t="shared" ref="O842:O905" si="92">IFERROR(ROUND(AVERAGE(F842:M842),0),0)</f>
        <v>1874741</v>
      </c>
      <c r="P842" s="9">
        <f t="shared" ref="P842:P905" si="93">IFERROR(ROUND(+O842*E842,0),0)</f>
        <v>1874741</v>
      </c>
      <c r="Q842" s="10">
        <f t="shared" ref="Q842:Q905" si="94">IFERROR(STDEVP(F842:M842),0)</f>
        <v>304450.90948478266</v>
      </c>
      <c r="R842" s="11">
        <f t="shared" ref="R842:R905" si="95">IFERROR(Q842/O842*100,0)</f>
        <v>16.239625072731791</v>
      </c>
      <c r="S842" s="12">
        <f t="shared" ref="S842:S905" si="96">IFERROR(100-R842,0)</f>
        <v>83.760374927268202</v>
      </c>
      <c r="T842" s="37" t="str">
        <f t="shared" ref="T842:T905" si="97">IF(S842&gt;70,"ALTO","BAJO")</f>
        <v>ALTO</v>
      </c>
    </row>
    <row r="843" spans="2:20">
      <c r="B843" s="27">
        <v>834</v>
      </c>
      <c r="C843" s="33" t="s">
        <v>877</v>
      </c>
      <c r="D843" s="32" t="s">
        <v>38</v>
      </c>
      <c r="E843" s="32">
        <v>1</v>
      </c>
      <c r="F843" s="69">
        <v>4336575.3899999997</v>
      </c>
      <c r="G843" s="69">
        <v>7406126.4299999997</v>
      </c>
      <c r="H843" s="40">
        <v>6021241.3121999996</v>
      </c>
      <c r="I843" s="7"/>
      <c r="J843" s="7">
        <v>19797709</v>
      </c>
      <c r="K843" s="7"/>
      <c r="L843" s="7"/>
      <c r="M843" s="28"/>
      <c r="N843" s="1">
        <f t="shared" si="91"/>
        <v>4</v>
      </c>
      <c r="O843" s="8">
        <f t="shared" si="92"/>
        <v>9390413</v>
      </c>
      <c r="P843" s="9">
        <f t="shared" si="93"/>
        <v>9390413</v>
      </c>
      <c r="Q843" s="10">
        <f t="shared" si="94"/>
        <v>6106181.2058278676</v>
      </c>
      <c r="R843" s="11">
        <f t="shared" si="95"/>
        <v>65.025693820153251</v>
      </c>
      <c r="S843" s="12">
        <f t="shared" si="96"/>
        <v>34.974306179846749</v>
      </c>
      <c r="T843" s="37" t="str">
        <f t="shared" si="97"/>
        <v>BAJO</v>
      </c>
    </row>
    <row r="844" spans="2:20">
      <c r="B844" s="27">
        <v>835</v>
      </c>
      <c r="C844" s="33" t="s">
        <v>878</v>
      </c>
      <c r="D844" s="32" t="s">
        <v>38</v>
      </c>
      <c r="E844" s="32">
        <v>1</v>
      </c>
      <c r="F844" s="69">
        <v>2186207.31</v>
      </c>
      <c r="G844" s="69">
        <v>3492819.93</v>
      </c>
      <c r="H844" s="40">
        <v>2839691.2763999999</v>
      </c>
      <c r="I844" s="7"/>
      <c r="J844" s="7">
        <v>2745219</v>
      </c>
      <c r="K844" s="7"/>
      <c r="L844" s="7"/>
      <c r="M844" s="28"/>
      <c r="N844" s="1">
        <f t="shared" si="91"/>
        <v>4</v>
      </c>
      <c r="O844" s="8">
        <f t="shared" si="92"/>
        <v>2815984</v>
      </c>
      <c r="P844" s="9">
        <f t="shared" si="93"/>
        <v>2815984</v>
      </c>
      <c r="Q844" s="10">
        <f t="shared" si="94"/>
        <v>463760.51890632481</v>
      </c>
      <c r="R844" s="11">
        <f t="shared" si="95"/>
        <v>16.46886200015074</v>
      </c>
      <c r="S844" s="12">
        <f t="shared" si="96"/>
        <v>83.531137999849264</v>
      </c>
      <c r="T844" s="37" t="str">
        <f t="shared" si="97"/>
        <v>ALTO</v>
      </c>
    </row>
    <row r="845" spans="2:20">
      <c r="B845" s="27">
        <v>836</v>
      </c>
      <c r="C845" s="33" t="s">
        <v>879</v>
      </c>
      <c r="D845" s="32" t="s">
        <v>38</v>
      </c>
      <c r="E845" s="32">
        <v>1</v>
      </c>
      <c r="F845" s="68">
        <v>3718779.75</v>
      </c>
      <c r="G845" s="69">
        <v>7761863.3399999999</v>
      </c>
      <c r="H845" s="40">
        <v>6310457.7750000004</v>
      </c>
      <c r="I845" s="7"/>
      <c r="J845" s="7">
        <v>6354289</v>
      </c>
      <c r="K845" s="7"/>
      <c r="L845" s="7"/>
      <c r="M845" s="28"/>
      <c r="N845" s="1">
        <f t="shared" si="91"/>
        <v>4</v>
      </c>
      <c r="O845" s="8">
        <f t="shared" si="92"/>
        <v>6036347</v>
      </c>
      <c r="P845" s="9">
        <f t="shared" si="93"/>
        <v>6036347</v>
      </c>
      <c r="Q845" s="10">
        <f t="shared" si="94"/>
        <v>1459858.5916291473</v>
      </c>
      <c r="R845" s="11">
        <f t="shared" si="95"/>
        <v>24.184471032383449</v>
      </c>
      <c r="S845" s="12">
        <f t="shared" si="96"/>
        <v>75.815528967616558</v>
      </c>
      <c r="T845" s="37" t="str">
        <f t="shared" si="97"/>
        <v>ALTO</v>
      </c>
    </row>
    <row r="846" spans="2:20">
      <c r="B846" s="27">
        <v>837</v>
      </c>
      <c r="C846" s="33" t="s">
        <v>880</v>
      </c>
      <c r="D846" s="32" t="s">
        <v>38</v>
      </c>
      <c r="E846" s="32">
        <v>1</v>
      </c>
      <c r="F846" s="69">
        <v>2293726.19</v>
      </c>
      <c r="G846" s="69">
        <v>3664598.04</v>
      </c>
      <c r="H846" s="40">
        <v>2979347.9712</v>
      </c>
      <c r="I846" s="7"/>
      <c r="J846" s="7">
        <v>2887201</v>
      </c>
      <c r="K846" s="7"/>
      <c r="L846" s="7"/>
      <c r="M846" s="28"/>
      <c r="N846" s="1">
        <f t="shared" si="91"/>
        <v>4</v>
      </c>
      <c r="O846" s="8">
        <f t="shared" si="92"/>
        <v>2956218</v>
      </c>
      <c r="P846" s="9">
        <f t="shared" si="93"/>
        <v>2956218</v>
      </c>
      <c r="Q846" s="10">
        <f t="shared" si="94"/>
        <v>486311.6339457201</v>
      </c>
      <c r="R846" s="11">
        <f t="shared" si="95"/>
        <v>16.450465897498766</v>
      </c>
      <c r="S846" s="12">
        <f t="shared" si="96"/>
        <v>83.549534102501241</v>
      </c>
      <c r="T846" s="37" t="str">
        <f t="shared" si="97"/>
        <v>ALTO</v>
      </c>
    </row>
    <row r="847" spans="2:20">
      <c r="B847" s="27">
        <v>838</v>
      </c>
      <c r="C847" s="33" t="s">
        <v>881</v>
      </c>
      <c r="D847" s="32" t="s">
        <v>38</v>
      </c>
      <c r="E847" s="32">
        <v>1</v>
      </c>
      <c r="F847" s="69">
        <v>2634200.6599999997</v>
      </c>
      <c r="G847" s="69">
        <v>4208563.08</v>
      </c>
      <c r="H847" s="40">
        <v>3421595.7804</v>
      </c>
      <c r="I847" s="7"/>
      <c r="J847" s="7">
        <v>3360517</v>
      </c>
      <c r="K847" s="7"/>
      <c r="L847" s="7"/>
      <c r="M847" s="28"/>
      <c r="N847" s="1">
        <f t="shared" si="91"/>
        <v>4</v>
      </c>
      <c r="O847" s="8">
        <f t="shared" si="92"/>
        <v>3406219</v>
      </c>
      <c r="P847" s="9">
        <f t="shared" si="93"/>
        <v>3406219</v>
      </c>
      <c r="Q847" s="10">
        <f t="shared" si="94"/>
        <v>557246.23331764317</v>
      </c>
      <c r="R847" s="11">
        <f t="shared" si="95"/>
        <v>16.359671334040566</v>
      </c>
      <c r="S847" s="12">
        <f t="shared" si="96"/>
        <v>83.64032866595943</v>
      </c>
      <c r="T847" s="37" t="str">
        <f t="shared" si="97"/>
        <v>ALTO</v>
      </c>
    </row>
    <row r="848" spans="2:20">
      <c r="B848" s="27">
        <v>839</v>
      </c>
      <c r="C848" s="33" t="s">
        <v>882</v>
      </c>
      <c r="D848" s="32" t="s">
        <v>38</v>
      </c>
      <c r="E848" s="32">
        <v>1</v>
      </c>
      <c r="F848" s="69">
        <v>3485388.6199999996</v>
      </c>
      <c r="G848" s="69">
        <v>6569890.0199999996</v>
      </c>
      <c r="H848" s="40">
        <v>5341373.8086000001</v>
      </c>
      <c r="I848" s="7"/>
      <c r="J848" s="7">
        <v>4449198</v>
      </c>
      <c r="K848" s="7"/>
      <c r="L848" s="7"/>
      <c r="M848" s="28"/>
      <c r="N848" s="1">
        <f t="shared" si="91"/>
        <v>4</v>
      </c>
      <c r="O848" s="8">
        <f t="shared" si="92"/>
        <v>4961463</v>
      </c>
      <c r="P848" s="9">
        <f t="shared" si="93"/>
        <v>4961463</v>
      </c>
      <c r="Q848" s="10">
        <f t="shared" si="94"/>
        <v>1137165.413063769</v>
      </c>
      <c r="R848" s="11">
        <f t="shared" si="95"/>
        <v>22.919961573103922</v>
      </c>
      <c r="S848" s="12">
        <f t="shared" si="96"/>
        <v>77.080038426896081</v>
      </c>
      <c r="T848" s="37" t="str">
        <f t="shared" si="97"/>
        <v>ALTO</v>
      </c>
    </row>
    <row r="849" spans="2:20">
      <c r="B849" s="27">
        <v>840</v>
      </c>
      <c r="C849" s="33" t="s">
        <v>883</v>
      </c>
      <c r="D849" s="32" t="s">
        <v>38</v>
      </c>
      <c r="E849" s="32">
        <v>1</v>
      </c>
      <c r="F849" s="69">
        <v>2634200.6599999997</v>
      </c>
      <c r="G849" s="69">
        <v>4208563.08</v>
      </c>
      <c r="H849" s="40">
        <v>3421595.7804</v>
      </c>
      <c r="I849" s="7"/>
      <c r="J849" s="7">
        <v>3419716</v>
      </c>
      <c r="K849" s="7"/>
      <c r="L849" s="7"/>
      <c r="M849" s="28"/>
      <c r="N849" s="1">
        <f t="shared" si="91"/>
        <v>4</v>
      </c>
      <c r="O849" s="8">
        <f t="shared" si="92"/>
        <v>3421019</v>
      </c>
      <c r="P849" s="9">
        <f t="shared" si="93"/>
        <v>3421019</v>
      </c>
      <c r="Q849" s="10">
        <f t="shared" si="94"/>
        <v>556621.68673794251</v>
      </c>
      <c r="R849" s="11">
        <f t="shared" si="95"/>
        <v>16.27064002678566</v>
      </c>
      <c r="S849" s="12">
        <f t="shared" si="96"/>
        <v>83.729359973214343</v>
      </c>
      <c r="T849" s="37" t="str">
        <f t="shared" si="97"/>
        <v>ALTO</v>
      </c>
    </row>
    <row r="850" spans="2:20">
      <c r="B850" s="27">
        <v>841</v>
      </c>
      <c r="C850" s="33" t="s">
        <v>884</v>
      </c>
      <c r="D850" s="32" t="s">
        <v>38</v>
      </c>
      <c r="E850" s="32">
        <v>1</v>
      </c>
      <c r="F850" s="69">
        <v>1720294.94</v>
      </c>
      <c r="G850" s="69">
        <v>2748449.76</v>
      </c>
      <c r="H850" s="40">
        <v>2234511.9438</v>
      </c>
      <c r="I850" s="7"/>
      <c r="J850" s="7">
        <v>2780765</v>
      </c>
      <c r="K850" s="7"/>
      <c r="L850" s="7"/>
      <c r="M850" s="28"/>
      <c r="N850" s="1">
        <f t="shared" si="91"/>
        <v>4</v>
      </c>
      <c r="O850" s="8">
        <f t="shared" si="92"/>
        <v>2371005</v>
      </c>
      <c r="P850" s="9">
        <f t="shared" si="93"/>
        <v>2371005</v>
      </c>
      <c r="Q850" s="10">
        <f t="shared" si="94"/>
        <v>433711.23487488902</v>
      </c>
      <c r="R850" s="11">
        <f t="shared" si="95"/>
        <v>18.29229524504963</v>
      </c>
      <c r="S850" s="12">
        <f t="shared" si="96"/>
        <v>81.70770475495037</v>
      </c>
      <c r="T850" s="37" t="str">
        <f t="shared" si="97"/>
        <v>ALTO</v>
      </c>
    </row>
    <row r="851" spans="2:20">
      <c r="B851" s="27">
        <v>842</v>
      </c>
      <c r="C851" s="33" t="s">
        <v>885</v>
      </c>
      <c r="D851" s="32" t="s">
        <v>38</v>
      </c>
      <c r="E851" s="32">
        <v>1</v>
      </c>
      <c r="F851" s="69">
        <v>345850.88999999996</v>
      </c>
      <c r="G851" s="69">
        <v>552554.13</v>
      </c>
      <c r="H851" s="40">
        <v>449230.54739999998</v>
      </c>
      <c r="I851" s="7"/>
      <c r="J851" s="7">
        <v>435472</v>
      </c>
      <c r="K851" s="7"/>
      <c r="L851" s="7"/>
      <c r="M851" s="28"/>
      <c r="N851" s="1">
        <f t="shared" si="91"/>
        <v>4</v>
      </c>
      <c r="O851" s="8">
        <f t="shared" si="92"/>
        <v>445777</v>
      </c>
      <c r="P851" s="9">
        <f t="shared" si="93"/>
        <v>445777</v>
      </c>
      <c r="Q851" s="10">
        <f t="shared" si="94"/>
        <v>73322.409544023802</v>
      </c>
      <c r="R851" s="11">
        <f t="shared" si="95"/>
        <v>16.448226253042172</v>
      </c>
      <c r="S851" s="12">
        <f t="shared" si="96"/>
        <v>83.551773746957821</v>
      </c>
      <c r="T851" s="37" t="str">
        <f t="shared" si="97"/>
        <v>ALTO</v>
      </c>
    </row>
    <row r="852" spans="2:20">
      <c r="B852" s="27">
        <v>843</v>
      </c>
      <c r="C852" s="33" t="s">
        <v>886</v>
      </c>
      <c r="D852" s="32" t="s">
        <v>38</v>
      </c>
      <c r="E852" s="32">
        <v>1</v>
      </c>
      <c r="F852" s="69">
        <v>197328.18</v>
      </c>
      <c r="G852" s="69">
        <v>303138.42</v>
      </c>
      <c r="H852" s="40">
        <v>246454.0698</v>
      </c>
      <c r="I852" s="7"/>
      <c r="J852" s="7">
        <v>230644</v>
      </c>
      <c r="K852" s="7"/>
      <c r="L852" s="7"/>
      <c r="M852" s="28"/>
      <c r="N852" s="1">
        <f t="shared" si="91"/>
        <v>4</v>
      </c>
      <c r="O852" s="8">
        <f t="shared" si="92"/>
        <v>244391</v>
      </c>
      <c r="P852" s="9">
        <f t="shared" si="93"/>
        <v>244391</v>
      </c>
      <c r="Q852" s="10">
        <f t="shared" si="94"/>
        <v>38273.374063754396</v>
      </c>
      <c r="R852" s="11">
        <f t="shared" si="95"/>
        <v>15.660713391145498</v>
      </c>
      <c r="S852" s="12">
        <f t="shared" si="96"/>
        <v>84.339286608854508</v>
      </c>
      <c r="T852" s="37" t="str">
        <f t="shared" si="97"/>
        <v>ALTO</v>
      </c>
    </row>
    <row r="853" spans="2:20">
      <c r="B853" s="27">
        <v>844</v>
      </c>
      <c r="C853" s="33" t="s">
        <v>887</v>
      </c>
      <c r="D853" s="32" t="s">
        <v>38</v>
      </c>
      <c r="E853" s="32">
        <v>1</v>
      </c>
      <c r="F853" s="69">
        <v>235085.69</v>
      </c>
      <c r="G853" s="69">
        <v>360365.4</v>
      </c>
      <c r="H853" s="40">
        <v>292979.592</v>
      </c>
      <c r="I853" s="7"/>
      <c r="J853" s="7">
        <v>306669</v>
      </c>
      <c r="K853" s="7"/>
      <c r="L853" s="7"/>
      <c r="M853" s="28"/>
      <c r="N853" s="1">
        <f t="shared" si="91"/>
        <v>4</v>
      </c>
      <c r="O853" s="8">
        <f t="shared" si="92"/>
        <v>298775</v>
      </c>
      <c r="P853" s="9">
        <f t="shared" si="93"/>
        <v>298775</v>
      </c>
      <c r="Q853" s="10">
        <f t="shared" si="94"/>
        <v>44569.068787381293</v>
      </c>
      <c r="R853" s="11">
        <f t="shared" si="95"/>
        <v>14.917268441931652</v>
      </c>
      <c r="S853" s="12">
        <f t="shared" si="96"/>
        <v>85.082731558068346</v>
      </c>
      <c r="T853" s="37" t="str">
        <f t="shared" si="97"/>
        <v>ALTO</v>
      </c>
    </row>
    <row r="854" spans="2:20">
      <c r="B854" s="27">
        <v>845</v>
      </c>
      <c r="C854" s="33" t="s">
        <v>888</v>
      </c>
      <c r="D854" s="32" t="s">
        <v>38</v>
      </c>
      <c r="E854" s="32">
        <v>1</v>
      </c>
      <c r="F854" s="69">
        <v>456320.97</v>
      </c>
      <c r="G854" s="69">
        <v>699391.53</v>
      </c>
      <c r="H854" s="40">
        <v>568610.946</v>
      </c>
      <c r="I854" s="7"/>
      <c r="J854" s="7">
        <v>549206</v>
      </c>
      <c r="K854" s="7"/>
      <c r="L854" s="7"/>
      <c r="M854" s="28"/>
      <c r="N854" s="1">
        <f t="shared" si="91"/>
        <v>4</v>
      </c>
      <c r="O854" s="8">
        <f t="shared" si="92"/>
        <v>568382</v>
      </c>
      <c r="P854" s="9">
        <f t="shared" si="93"/>
        <v>568382</v>
      </c>
      <c r="Q854" s="10">
        <f t="shared" si="94"/>
        <v>86730.823222239938</v>
      </c>
      <c r="R854" s="11">
        <f t="shared" si="95"/>
        <v>15.259248748595125</v>
      </c>
      <c r="S854" s="12">
        <f t="shared" si="96"/>
        <v>84.740751251404873</v>
      </c>
      <c r="T854" s="37" t="str">
        <f t="shared" si="97"/>
        <v>ALTO</v>
      </c>
    </row>
    <row r="855" spans="2:20">
      <c r="B855" s="27">
        <v>846</v>
      </c>
      <c r="C855" s="33" t="s">
        <v>889</v>
      </c>
      <c r="D855" s="32" t="s">
        <v>38</v>
      </c>
      <c r="E855" s="32">
        <v>1</v>
      </c>
      <c r="F855" s="69">
        <v>815215.45</v>
      </c>
      <c r="G855" s="69">
        <v>1241900.25</v>
      </c>
      <c r="H855" s="40">
        <v>1009675.1748</v>
      </c>
      <c r="I855" s="7"/>
      <c r="J855" s="7">
        <v>1058677</v>
      </c>
      <c r="K855" s="7"/>
      <c r="L855" s="7"/>
      <c r="M855" s="28"/>
      <c r="N855" s="1">
        <f t="shared" si="91"/>
        <v>4</v>
      </c>
      <c r="O855" s="8">
        <f t="shared" si="92"/>
        <v>1031367</v>
      </c>
      <c r="P855" s="9">
        <f t="shared" si="93"/>
        <v>1031367</v>
      </c>
      <c r="Q855" s="10">
        <f t="shared" si="94"/>
        <v>151873.39571454594</v>
      </c>
      <c r="R855" s="11">
        <f t="shared" si="95"/>
        <v>14.725446491360103</v>
      </c>
      <c r="S855" s="12">
        <f t="shared" si="96"/>
        <v>85.274553508639897</v>
      </c>
      <c r="T855" s="37" t="str">
        <f t="shared" si="97"/>
        <v>ALTO</v>
      </c>
    </row>
    <row r="856" spans="2:20">
      <c r="B856" s="27">
        <v>847</v>
      </c>
      <c r="C856" s="33" t="s">
        <v>890</v>
      </c>
      <c r="D856" s="32" t="s">
        <v>38</v>
      </c>
      <c r="E856" s="32">
        <v>1</v>
      </c>
      <c r="F856" s="69">
        <v>815347.53999999992</v>
      </c>
      <c r="G856" s="69">
        <v>1258903.77</v>
      </c>
      <c r="H856" s="40">
        <v>1023498.7374</v>
      </c>
      <c r="I856" s="7"/>
      <c r="J856" s="7">
        <v>986300</v>
      </c>
      <c r="K856" s="7"/>
      <c r="L856" s="7"/>
      <c r="M856" s="28"/>
      <c r="N856" s="1">
        <f t="shared" si="91"/>
        <v>4</v>
      </c>
      <c r="O856" s="8">
        <f t="shared" si="92"/>
        <v>1021013</v>
      </c>
      <c r="P856" s="9">
        <f t="shared" si="93"/>
        <v>1021013</v>
      </c>
      <c r="Q856" s="10">
        <f t="shared" si="94"/>
        <v>158194.08265377127</v>
      </c>
      <c r="R856" s="11">
        <f t="shared" si="95"/>
        <v>15.493836283550872</v>
      </c>
      <c r="S856" s="12">
        <f t="shared" si="96"/>
        <v>84.506163716449123</v>
      </c>
      <c r="T856" s="37" t="str">
        <f t="shared" si="97"/>
        <v>ALTO</v>
      </c>
    </row>
    <row r="857" spans="2:20">
      <c r="B857" s="27">
        <v>848</v>
      </c>
      <c r="C857" s="33" t="s">
        <v>891</v>
      </c>
      <c r="D857" s="32" t="s">
        <v>38</v>
      </c>
      <c r="E857" s="32">
        <v>1</v>
      </c>
      <c r="F857" s="69">
        <v>302670.55</v>
      </c>
      <c r="G857" s="69">
        <v>463943.7</v>
      </c>
      <c r="H857" s="40">
        <v>377190.46860000002</v>
      </c>
      <c r="I857" s="7"/>
      <c r="J857" s="7">
        <v>352758</v>
      </c>
      <c r="K857" s="7"/>
      <c r="L857" s="7"/>
      <c r="M857" s="28"/>
      <c r="N857" s="1">
        <f t="shared" si="91"/>
        <v>4</v>
      </c>
      <c r="O857" s="8">
        <f t="shared" si="92"/>
        <v>374141</v>
      </c>
      <c r="P857" s="9">
        <f t="shared" si="93"/>
        <v>374141</v>
      </c>
      <c r="Q857" s="10">
        <f t="shared" si="94"/>
        <v>58393.240400375842</v>
      </c>
      <c r="R857" s="11">
        <f t="shared" si="95"/>
        <v>15.607281853733177</v>
      </c>
      <c r="S857" s="12">
        <f t="shared" si="96"/>
        <v>84.392718146266816</v>
      </c>
      <c r="T857" s="37" t="str">
        <f t="shared" si="97"/>
        <v>ALTO</v>
      </c>
    </row>
    <row r="858" spans="2:20">
      <c r="B858" s="27">
        <v>849</v>
      </c>
      <c r="C858" s="33" t="s">
        <v>892</v>
      </c>
      <c r="D858" s="32" t="s">
        <v>38</v>
      </c>
      <c r="E858" s="32">
        <v>1</v>
      </c>
      <c r="F858" s="69">
        <v>1973279.42</v>
      </c>
      <c r="G858" s="69">
        <v>3021240.39</v>
      </c>
      <c r="H858" s="40">
        <v>2456293.2858000002</v>
      </c>
      <c r="I858" s="7"/>
      <c r="J858" s="7">
        <v>2307450</v>
      </c>
      <c r="K858" s="7"/>
      <c r="L858" s="7"/>
      <c r="M858" s="28"/>
      <c r="N858" s="1">
        <f t="shared" si="91"/>
        <v>4</v>
      </c>
      <c r="O858" s="8">
        <f t="shared" si="92"/>
        <v>2439566</v>
      </c>
      <c r="P858" s="9">
        <f t="shared" si="93"/>
        <v>2439566</v>
      </c>
      <c r="Q858" s="10">
        <f t="shared" si="94"/>
        <v>378649.80860156135</v>
      </c>
      <c r="R858" s="11">
        <f t="shared" si="95"/>
        <v>15.521195515987735</v>
      </c>
      <c r="S858" s="12">
        <f t="shared" si="96"/>
        <v>84.478804484012272</v>
      </c>
      <c r="T858" s="37" t="str">
        <f t="shared" si="97"/>
        <v>ALTO</v>
      </c>
    </row>
    <row r="859" spans="2:20">
      <c r="B859" s="27">
        <v>850</v>
      </c>
      <c r="C859" s="33" t="s">
        <v>893</v>
      </c>
      <c r="D859" s="32" t="s">
        <v>38</v>
      </c>
      <c r="E859" s="32">
        <v>1</v>
      </c>
      <c r="F859" s="69">
        <v>242549.37</v>
      </c>
      <c r="G859" s="69">
        <v>372218.91</v>
      </c>
      <c r="H859" s="40">
        <v>302617.1802</v>
      </c>
      <c r="I859" s="7"/>
      <c r="J859" s="7">
        <v>240577</v>
      </c>
      <c r="K859" s="7"/>
      <c r="L859" s="7"/>
      <c r="M859" s="28"/>
      <c r="N859" s="1">
        <f t="shared" si="91"/>
        <v>4</v>
      </c>
      <c r="O859" s="8">
        <f t="shared" si="92"/>
        <v>289491</v>
      </c>
      <c r="P859" s="9">
        <f t="shared" si="93"/>
        <v>289491</v>
      </c>
      <c r="Q859" s="10">
        <f t="shared" si="94"/>
        <v>53880.190520438664</v>
      </c>
      <c r="R859" s="11">
        <f t="shared" si="95"/>
        <v>18.612043386647137</v>
      </c>
      <c r="S859" s="12">
        <f t="shared" si="96"/>
        <v>81.387956613352856</v>
      </c>
      <c r="T859" s="37" t="str">
        <f t="shared" si="97"/>
        <v>ALTO</v>
      </c>
    </row>
    <row r="860" spans="2:20">
      <c r="B860" s="27">
        <v>851</v>
      </c>
      <c r="C860" s="33" t="s">
        <v>894</v>
      </c>
      <c r="D860" s="32" t="s">
        <v>38</v>
      </c>
      <c r="E860" s="32">
        <v>1</v>
      </c>
      <c r="F860" s="69">
        <v>293883.58999999997</v>
      </c>
      <c r="G860" s="69">
        <v>451027.47</v>
      </c>
      <c r="H860" s="40">
        <v>366688.84740000003</v>
      </c>
      <c r="I860" s="7"/>
      <c r="J860" s="7">
        <v>353703</v>
      </c>
      <c r="K860" s="7"/>
      <c r="L860" s="7"/>
      <c r="M860" s="28"/>
      <c r="N860" s="1">
        <f t="shared" si="91"/>
        <v>4</v>
      </c>
      <c r="O860" s="8">
        <f t="shared" si="92"/>
        <v>366326</v>
      </c>
      <c r="P860" s="9">
        <f t="shared" si="93"/>
        <v>366326</v>
      </c>
      <c r="Q860" s="10">
        <f t="shared" si="94"/>
        <v>56084.118905680953</v>
      </c>
      <c r="R860" s="11">
        <f t="shared" si="95"/>
        <v>15.309893074933518</v>
      </c>
      <c r="S860" s="12">
        <f t="shared" si="96"/>
        <v>84.690106925066488</v>
      </c>
      <c r="T860" s="37" t="str">
        <f t="shared" si="97"/>
        <v>ALTO</v>
      </c>
    </row>
    <row r="861" spans="2:20">
      <c r="B861" s="27">
        <v>852</v>
      </c>
      <c r="C861" s="33" t="s">
        <v>895</v>
      </c>
      <c r="D861" s="32" t="s">
        <v>38</v>
      </c>
      <c r="E861" s="32">
        <v>1</v>
      </c>
      <c r="F861" s="69">
        <v>343780.29</v>
      </c>
      <c r="G861" s="69">
        <v>527056.23</v>
      </c>
      <c r="H861" s="40">
        <v>428501.47859999997</v>
      </c>
      <c r="I861" s="7"/>
      <c r="J861" s="7">
        <v>448785</v>
      </c>
      <c r="K861" s="7"/>
      <c r="L861" s="7"/>
      <c r="M861" s="28"/>
      <c r="N861" s="1">
        <f t="shared" si="91"/>
        <v>4</v>
      </c>
      <c r="O861" s="8">
        <f t="shared" si="92"/>
        <v>437031</v>
      </c>
      <c r="P861" s="9">
        <f t="shared" si="93"/>
        <v>437031</v>
      </c>
      <c r="Q861" s="10">
        <f t="shared" si="94"/>
        <v>65213.392418887284</v>
      </c>
      <c r="R861" s="11">
        <f t="shared" si="95"/>
        <v>14.921914559582108</v>
      </c>
      <c r="S861" s="12">
        <f t="shared" si="96"/>
        <v>85.078085440417894</v>
      </c>
      <c r="T861" s="37" t="str">
        <f t="shared" si="97"/>
        <v>ALTO</v>
      </c>
    </row>
    <row r="862" spans="2:20">
      <c r="B862" s="27">
        <v>853</v>
      </c>
      <c r="C862" s="33" t="s">
        <v>896</v>
      </c>
      <c r="D862" s="32" t="s">
        <v>38</v>
      </c>
      <c r="E862" s="32">
        <v>1</v>
      </c>
      <c r="F862" s="69">
        <v>4480987.84</v>
      </c>
      <c r="G862" s="69">
        <v>6885428.0700000003</v>
      </c>
      <c r="H862" s="40">
        <v>5597908.5851999996</v>
      </c>
      <c r="I862" s="7"/>
      <c r="J862" s="7">
        <v>5402047</v>
      </c>
      <c r="K862" s="7"/>
      <c r="L862" s="7"/>
      <c r="M862" s="28"/>
      <c r="N862" s="1">
        <f t="shared" si="91"/>
        <v>4</v>
      </c>
      <c r="O862" s="8">
        <f t="shared" si="92"/>
        <v>5591593</v>
      </c>
      <c r="P862" s="9">
        <f t="shared" si="93"/>
        <v>5591593</v>
      </c>
      <c r="Q862" s="10">
        <f t="shared" si="94"/>
        <v>857819.99605291244</v>
      </c>
      <c r="R862" s="11">
        <f t="shared" si="95"/>
        <v>15.34124525967667</v>
      </c>
      <c r="S862" s="12">
        <f t="shared" si="96"/>
        <v>84.658754740323332</v>
      </c>
      <c r="T862" s="37" t="str">
        <f t="shared" si="97"/>
        <v>ALTO</v>
      </c>
    </row>
    <row r="863" spans="2:20">
      <c r="B863" s="27">
        <v>854</v>
      </c>
      <c r="C863" s="33" t="s">
        <v>897</v>
      </c>
      <c r="D863" s="32" t="s">
        <v>38</v>
      </c>
      <c r="E863" s="32">
        <v>1</v>
      </c>
      <c r="F863" s="69">
        <v>274698.40999999997</v>
      </c>
      <c r="G863" s="69">
        <v>420369.72</v>
      </c>
      <c r="H863" s="40">
        <v>341764.15019999997</v>
      </c>
      <c r="I863" s="7"/>
      <c r="J863" s="7">
        <v>330186</v>
      </c>
      <c r="K863" s="7"/>
      <c r="L863" s="7"/>
      <c r="M863" s="28"/>
      <c r="N863" s="1">
        <f t="shared" si="91"/>
        <v>4</v>
      </c>
      <c r="O863" s="8">
        <f t="shared" si="92"/>
        <v>341755</v>
      </c>
      <c r="P863" s="9">
        <f t="shared" si="93"/>
        <v>341755</v>
      </c>
      <c r="Q863" s="10">
        <f t="shared" si="94"/>
        <v>51987.263601514125</v>
      </c>
      <c r="R863" s="11">
        <f t="shared" si="95"/>
        <v>15.211851648553532</v>
      </c>
      <c r="S863" s="12">
        <f t="shared" si="96"/>
        <v>84.788148351446466</v>
      </c>
      <c r="T863" s="37" t="str">
        <f t="shared" si="97"/>
        <v>ALTO</v>
      </c>
    </row>
    <row r="864" spans="2:20">
      <c r="B864" s="27">
        <v>855</v>
      </c>
      <c r="C864" s="33" t="s">
        <v>898</v>
      </c>
      <c r="D864" s="32" t="s">
        <v>38</v>
      </c>
      <c r="E864" s="32">
        <v>1</v>
      </c>
      <c r="F864" s="69">
        <v>1137375.82</v>
      </c>
      <c r="G864" s="69">
        <v>1740507.81</v>
      </c>
      <c r="H864" s="40">
        <v>1415046.6348000001</v>
      </c>
      <c r="I864" s="7"/>
      <c r="J864" s="7">
        <v>1366360</v>
      </c>
      <c r="K864" s="7"/>
      <c r="L864" s="7"/>
      <c r="M864" s="28"/>
      <c r="N864" s="1">
        <f t="shared" si="91"/>
        <v>4</v>
      </c>
      <c r="O864" s="8">
        <f t="shared" si="92"/>
        <v>1414823</v>
      </c>
      <c r="P864" s="9">
        <f t="shared" si="93"/>
        <v>1414823</v>
      </c>
      <c r="Q864" s="10">
        <f t="shared" si="94"/>
        <v>215288.32152224373</v>
      </c>
      <c r="R864" s="11">
        <f t="shared" si="95"/>
        <v>15.216625791511992</v>
      </c>
      <c r="S864" s="12">
        <f t="shared" si="96"/>
        <v>84.783374208488013</v>
      </c>
      <c r="T864" s="37" t="str">
        <f t="shared" si="97"/>
        <v>ALTO</v>
      </c>
    </row>
    <row r="865" spans="2:20">
      <c r="B865" s="27">
        <v>856</v>
      </c>
      <c r="C865" s="33" t="s">
        <v>899</v>
      </c>
      <c r="D865" s="32" t="s">
        <v>38</v>
      </c>
      <c r="E865" s="32">
        <v>1</v>
      </c>
      <c r="F865" s="69">
        <v>663873.63</v>
      </c>
      <c r="G865" s="69">
        <v>1019042.7</v>
      </c>
      <c r="H865" s="40">
        <v>828489.86820000003</v>
      </c>
      <c r="I865" s="7"/>
      <c r="J865" s="7">
        <v>799921</v>
      </c>
      <c r="K865" s="7"/>
      <c r="L865" s="7"/>
      <c r="M865" s="28"/>
      <c r="N865" s="1">
        <f t="shared" si="91"/>
        <v>4</v>
      </c>
      <c r="O865" s="8">
        <f t="shared" si="92"/>
        <v>827832</v>
      </c>
      <c r="P865" s="9">
        <f t="shared" si="93"/>
        <v>827832</v>
      </c>
      <c r="Q865" s="10">
        <f t="shared" si="94"/>
        <v>126711.61706701816</v>
      </c>
      <c r="R865" s="11">
        <f t="shared" si="95"/>
        <v>15.30644104927306</v>
      </c>
      <c r="S865" s="12">
        <f t="shared" si="96"/>
        <v>84.693558950726938</v>
      </c>
      <c r="T865" s="37" t="str">
        <f t="shared" si="97"/>
        <v>ALTO</v>
      </c>
    </row>
    <row r="866" spans="2:20">
      <c r="B866" s="27">
        <v>857</v>
      </c>
      <c r="C866" s="33" t="s">
        <v>900</v>
      </c>
      <c r="D866" s="32" t="s">
        <v>38</v>
      </c>
      <c r="E866" s="32">
        <v>1</v>
      </c>
      <c r="F866" s="69">
        <v>3240836.48</v>
      </c>
      <c r="G866" s="69">
        <v>4980760.7699999996</v>
      </c>
      <c r="H866" s="40">
        <v>4049399.2620000001</v>
      </c>
      <c r="I866" s="7"/>
      <c r="J866" s="7">
        <v>3909047</v>
      </c>
      <c r="K866" s="7"/>
      <c r="L866" s="7"/>
      <c r="M866" s="28"/>
      <c r="N866" s="1">
        <f t="shared" si="91"/>
        <v>4</v>
      </c>
      <c r="O866" s="8">
        <f t="shared" si="92"/>
        <v>4045011</v>
      </c>
      <c r="P866" s="9">
        <f t="shared" si="93"/>
        <v>4045011</v>
      </c>
      <c r="Q866" s="10">
        <f t="shared" si="94"/>
        <v>620650.81906245672</v>
      </c>
      <c r="R866" s="11">
        <f t="shared" si="95"/>
        <v>15.343612639433038</v>
      </c>
      <c r="S866" s="12">
        <f t="shared" si="96"/>
        <v>84.656387360566967</v>
      </c>
      <c r="T866" s="37" t="str">
        <f t="shared" si="97"/>
        <v>ALTO</v>
      </c>
    </row>
    <row r="867" spans="2:20">
      <c r="B867" s="27">
        <v>858</v>
      </c>
      <c r="C867" s="33" t="s">
        <v>901</v>
      </c>
      <c r="D867" s="32" t="s">
        <v>38</v>
      </c>
      <c r="E867" s="32">
        <v>1</v>
      </c>
      <c r="F867" s="69">
        <v>269794.42</v>
      </c>
      <c r="G867" s="69">
        <v>412848.27</v>
      </c>
      <c r="H867" s="40">
        <v>335649.30660000001</v>
      </c>
      <c r="I867" s="7"/>
      <c r="J867" s="7">
        <v>351946</v>
      </c>
      <c r="K867" s="7"/>
      <c r="L867" s="7"/>
      <c r="M867" s="28"/>
      <c r="N867" s="1">
        <f t="shared" si="91"/>
        <v>4</v>
      </c>
      <c r="O867" s="8">
        <f t="shared" si="92"/>
        <v>342559</v>
      </c>
      <c r="P867" s="9">
        <f t="shared" si="93"/>
        <v>342559</v>
      </c>
      <c r="Q867" s="10">
        <f t="shared" si="94"/>
        <v>50919.360783975695</v>
      </c>
      <c r="R867" s="11">
        <f t="shared" si="95"/>
        <v>14.864406068436589</v>
      </c>
      <c r="S867" s="12">
        <f t="shared" si="96"/>
        <v>85.135593931563406</v>
      </c>
      <c r="T867" s="37" t="str">
        <f t="shared" si="97"/>
        <v>ALTO</v>
      </c>
    </row>
    <row r="868" spans="2:20">
      <c r="B868" s="27">
        <v>859</v>
      </c>
      <c r="C868" s="33" t="s">
        <v>902</v>
      </c>
      <c r="D868" s="32" t="s">
        <v>38</v>
      </c>
      <c r="E868" s="32">
        <v>1</v>
      </c>
      <c r="F868" s="69">
        <v>1945872.53</v>
      </c>
      <c r="G868" s="69">
        <v>2977504.05</v>
      </c>
      <c r="H868" s="40">
        <v>2420734.7075999998</v>
      </c>
      <c r="I868" s="7"/>
      <c r="J868" s="7">
        <v>2271228</v>
      </c>
      <c r="K868" s="7"/>
      <c r="L868" s="7"/>
      <c r="M868" s="28"/>
      <c r="N868" s="1">
        <f t="shared" si="91"/>
        <v>4</v>
      </c>
      <c r="O868" s="8">
        <f t="shared" si="92"/>
        <v>2403835</v>
      </c>
      <c r="P868" s="9">
        <f t="shared" si="93"/>
        <v>2403835</v>
      </c>
      <c r="Q868" s="10">
        <f t="shared" si="94"/>
        <v>373060.32334672299</v>
      </c>
      <c r="R868" s="11">
        <f t="shared" si="95"/>
        <v>15.519381461153655</v>
      </c>
      <c r="S868" s="12">
        <f t="shared" si="96"/>
        <v>84.480618538846343</v>
      </c>
      <c r="T868" s="37" t="str">
        <f t="shared" si="97"/>
        <v>ALTO</v>
      </c>
    </row>
    <row r="869" spans="2:20">
      <c r="B869" s="27">
        <v>860</v>
      </c>
      <c r="C869" s="33" t="s">
        <v>903</v>
      </c>
      <c r="D869" s="32" t="s">
        <v>38</v>
      </c>
      <c r="E869" s="32">
        <v>1</v>
      </c>
      <c r="F869" s="69">
        <v>1020897.4299999999</v>
      </c>
      <c r="G869" s="69">
        <v>1554437.1</v>
      </c>
      <c r="H869" s="40">
        <v>1263770.3855999999</v>
      </c>
      <c r="I869" s="7"/>
      <c r="J869" s="7">
        <v>1221606</v>
      </c>
      <c r="K869" s="7"/>
      <c r="L869" s="7"/>
      <c r="M869" s="28"/>
      <c r="N869" s="1">
        <f t="shared" si="91"/>
        <v>4</v>
      </c>
      <c r="O869" s="8">
        <f t="shared" si="92"/>
        <v>1265178</v>
      </c>
      <c r="P869" s="9">
        <f t="shared" si="93"/>
        <v>1265178</v>
      </c>
      <c r="Q869" s="10">
        <f t="shared" si="94"/>
        <v>190554.66694254687</v>
      </c>
      <c r="R869" s="11">
        <f t="shared" si="95"/>
        <v>15.061490710599369</v>
      </c>
      <c r="S869" s="12">
        <f t="shared" si="96"/>
        <v>84.938509289400628</v>
      </c>
      <c r="T869" s="37" t="str">
        <f t="shared" si="97"/>
        <v>ALTO</v>
      </c>
    </row>
    <row r="870" spans="2:20">
      <c r="B870" s="27">
        <v>861</v>
      </c>
      <c r="C870" s="33" t="s">
        <v>904</v>
      </c>
      <c r="D870" s="32" t="s">
        <v>38</v>
      </c>
      <c r="E870" s="32">
        <v>1</v>
      </c>
      <c r="F870" s="69">
        <v>559728.4</v>
      </c>
      <c r="G870" s="69">
        <v>858236.19</v>
      </c>
      <c r="H870" s="40">
        <v>697753.46940000006</v>
      </c>
      <c r="I870" s="7"/>
      <c r="J870" s="7">
        <v>674090</v>
      </c>
      <c r="K870" s="7"/>
      <c r="L870" s="7"/>
      <c r="M870" s="28"/>
      <c r="N870" s="1">
        <f t="shared" si="91"/>
        <v>4</v>
      </c>
      <c r="O870" s="8">
        <f t="shared" si="92"/>
        <v>697452</v>
      </c>
      <c r="P870" s="9">
        <f t="shared" si="93"/>
        <v>697452</v>
      </c>
      <c r="Q870" s="10">
        <f t="shared" si="94"/>
        <v>106495.56291075563</v>
      </c>
      <c r="R870" s="11">
        <f t="shared" si="95"/>
        <v>15.269231848321551</v>
      </c>
      <c r="S870" s="12">
        <f t="shared" si="96"/>
        <v>84.730768151678447</v>
      </c>
      <c r="T870" s="37" t="str">
        <f t="shared" si="97"/>
        <v>ALTO</v>
      </c>
    </row>
    <row r="871" spans="2:20">
      <c r="B871" s="27">
        <v>862</v>
      </c>
      <c r="C871" s="33" t="s">
        <v>905</v>
      </c>
      <c r="D871" s="32" t="s">
        <v>38</v>
      </c>
      <c r="E871" s="32">
        <v>1</v>
      </c>
      <c r="F871" s="69">
        <v>1041452.2999999999</v>
      </c>
      <c r="G871" s="69">
        <v>1598175.9</v>
      </c>
      <c r="H871" s="40">
        <v>1299329.9291999999</v>
      </c>
      <c r="I871" s="7"/>
      <c r="J871" s="7">
        <v>1212552</v>
      </c>
      <c r="K871" s="7"/>
      <c r="L871" s="7"/>
      <c r="M871" s="28"/>
      <c r="N871" s="1">
        <f t="shared" si="91"/>
        <v>4</v>
      </c>
      <c r="O871" s="8">
        <f t="shared" si="92"/>
        <v>1287878</v>
      </c>
      <c r="P871" s="9">
        <f t="shared" si="93"/>
        <v>1287878</v>
      </c>
      <c r="Q871" s="10">
        <f t="shared" si="94"/>
        <v>201752.05409265833</v>
      </c>
      <c r="R871" s="11">
        <f t="shared" si="95"/>
        <v>15.665463195478013</v>
      </c>
      <c r="S871" s="12">
        <f t="shared" si="96"/>
        <v>84.334536804521989</v>
      </c>
      <c r="T871" s="37" t="str">
        <f t="shared" si="97"/>
        <v>ALTO</v>
      </c>
    </row>
    <row r="872" spans="2:20">
      <c r="B872" s="27">
        <v>863</v>
      </c>
      <c r="C872" s="33" t="s">
        <v>906</v>
      </c>
      <c r="D872" s="32" t="s">
        <v>38</v>
      </c>
      <c r="E872" s="32">
        <v>1</v>
      </c>
      <c r="F872" s="69">
        <v>2213087.0299999998</v>
      </c>
      <c r="G872" s="69">
        <v>3393458.07</v>
      </c>
      <c r="H872" s="40">
        <v>2758908.5351999998</v>
      </c>
      <c r="I872" s="7"/>
      <c r="J872" s="7">
        <v>2660341</v>
      </c>
      <c r="K872" s="7"/>
      <c r="L872" s="7"/>
      <c r="M872" s="28"/>
      <c r="N872" s="1">
        <f t="shared" si="91"/>
        <v>4</v>
      </c>
      <c r="O872" s="8">
        <f t="shared" si="92"/>
        <v>2756449</v>
      </c>
      <c r="P872" s="9">
        <f t="shared" si="93"/>
        <v>2756449</v>
      </c>
      <c r="Q872" s="10">
        <f t="shared" si="94"/>
        <v>421386.27845525433</v>
      </c>
      <c r="R872" s="11">
        <f t="shared" si="95"/>
        <v>15.287287319854434</v>
      </c>
      <c r="S872" s="12">
        <f t="shared" si="96"/>
        <v>84.712712680145572</v>
      </c>
      <c r="T872" s="37" t="str">
        <f t="shared" si="97"/>
        <v>ALTO</v>
      </c>
    </row>
    <row r="873" spans="2:20">
      <c r="B873" s="27">
        <v>864</v>
      </c>
      <c r="C873" s="33" t="s">
        <v>907</v>
      </c>
      <c r="D873" s="32" t="s">
        <v>38</v>
      </c>
      <c r="E873" s="32">
        <v>1</v>
      </c>
      <c r="F873" s="69">
        <v>2706407.48</v>
      </c>
      <c r="G873" s="69">
        <v>4148767.86</v>
      </c>
      <c r="H873" s="40">
        <v>3372982.0980000002</v>
      </c>
      <c r="I873" s="7"/>
      <c r="J873" s="7">
        <v>3257528</v>
      </c>
      <c r="K873" s="7"/>
      <c r="L873" s="7"/>
      <c r="M873" s="28"/>
      <c r="N873" s="1">
        <f t="shared" si="91"/>
        <v>4</v>
      </c>
      <c r="O873" s="8">
        <f t="shared" si="92"/>
        <v>3371421</v>
      </c>
      <c r="P873" s="9">
        <f t="shared" si="93"/>
        <v>3371421</v>
      </c>
      <c r="Q873" s="10">
        <f t="shared" si="94"/>
        <v>514656.48130818625</v>
      </c>
      <c r="R873" s="11">
        <f t="shared" si="95"/>
        <v>15.265268897244995</v>
      </c>
      <c r="S873" s="12">
        <f t="shared" si="96"/>
        <v>84.734731102755006</v>
      </c>
      <c r="T873" s="37" t="str">
        <f t="shared" si="97"/>
        <v>ALTO</v>
      </c>
    </row>
    <row r="874" spans="2:20">
      <c r="B874" s="27">
        <v>865</v>
      </c>
      <c r="C874" s="33" t="s">
        <v>908</v>
      </c>
      <c r="D874" s="32" t="s">
        <v>38</v>
      </c>
      <c r="E874" s="32">
        <v>1</v>
      </c>
      <c r="F874" s="69">
        <v>16443.419999999998</v>
      </c>
      <c r="G874" s="69">
        <v>24116.61</v>
      </c>
      <c r="H874" s="40">
        <v>19607.274000000001</v>
      </c>
      <c r="I874" s="7"/>
      <c r="J874" s="7">
        <v>18922</v>
      </c>
      <c r="K874" s="7"/>
      <c r="L874" s="7"/>
      <c r="M874" s="28"/>
      <c r="N874" s="1">
        <f t="shared" si="91"/>
        <v>4</v>
      </c>
      <c r="O874" s="8">
        <f t="shared" si="92"/>
        <v>19772</v>
      </c>
      <c r="P874" s="9">
        <f t="shared" si="93"/>
        <v>19772</v>
      </c>
      <c r="Q874" s="10">
        <f t="shared" si="94"/>
        <v>2770.5917733614187</v>
      </c>
      <c r="R874" s="11">
        <f t="shared" si="95"/>
        <v>14.012703688860098</v>
      </c>
      <c r="S874" s="12">
        <f t="shared" si="96"/>
        <v>85.9872963111399</v>
      </c>
      <c r="T874" s="37" t="str">
        <f t="shared" si="97"/>
        <v>ALTO</v>
      </c>
    </row>
    <row r="875" spans="2:20">
      <c r="B875" s="27">
        <v>866</v>
      </c>
      <c r="C875" s="33" t="s">
        <v>909</v>
      </c>
      <c r="D875" s="32" t="s">
        <v>38</v>
      </c>
      <c r="E875" s="32">
        <v>1</v>
      </c>
      <c r="F875" s="69">
        <v>1041452.2999999999</v>
      </c>
      <c r="G875" s="69">
        <v>1598175.9</v>
      </c>
      <c r="H875" s="40">
        <v>1299329.9291999999</v>
      </c>
      <c r="I875" s="7"/>
      <c r="J875" s="7">
        <v>1212552</v>
      </c>
      <c r="K875" s="7"/>
      <c r="L875" s="7"/>
      <c r="M875" s="28"/>
      <c r="N875" s="1">
        <f t="shared" si="91"/>
        <v>4</v>
      </c>
      <c r="O875" s="8">
        <f t="shared" si="92"/>
        <v>1287878</v>
      </c>
      <c r="P875" s="9">
        <f t="shared" si="93"/>
        <v>1287878</v>
      </c>
      <c r="Q875" s="10">
        <f t="shared" si="94"/>
        <v>201752.05409265833</v>
      </c>
      <c r="R875" s="11">
        <f t="shared" si="95"/>
        <v>15.665463195478013</v>
      </c>
      <c r="S875" s="12">
        <f t="shared" si="96"/>
        <v>84.334536804521989</v>
      </c>
      <c r="T875" s="37" t="str">
        <f t="shared" si="97"/>
        <v>ALTO</v>
      </c>
    </row>
    <row r="876" spans="2:20">
      <c r="B876" s="27">
        <v>867</v>
      </c>
      <c r="C876" s="33" t="s">
        <v>910</v>
      </c>
      <c r="D876" s="32" t="s">
        <v>38</v>
      </c>
      <c r="E876" s="32">
        <v>1</v>
      </c>
      <c r="F876" s="69">
        <v>5207263.88</v>
      </c>
      <c r="G876" s="69">
        <v>8605934.8499999996</v>
      </c>
      <c r="H876" s="40">
        <v>6996694.9878000002</v>
      </c>
      <c r="I876" s="7"/>
      <c r="J876" s="7">
        <v>6270763</v>
      </c>
      <c r="K876" s="7"/>
      <c r="L876" s="7"/>
      <c r="M876" s="28"/>
      <c r="N876" s="1">
        <f t="shared" si="91"/>
        <v>4</v>
      </c>
      <c r="O876" s="8">
        <f t="shared" si="92"/>
        <v>6770164</v>
      </c>
      <c r="P876" s="9">
        <f t="shared" si="93"/>
        <v>6770164</v>
      </c>
      <c r="Q876" s="10">
        <f t="shared" si="94"/>
        <v>1236267.4716702946</v>
      </c>
      <c r="R876" s="11">
        <f t="shared" si="95"/>
        <v>18.260524732787783</v>
      </c>
      <c r="S876" s="12">
        <f t="shared" si="96"/>
        <v>81.739475267212214</v>
      </c>
      <c r="T876" s="37" t="str">
        <f t="shared" si="97"/>
        <v>ALTO</v>
      </c>
    </row>
    <row r="877" spans="2:20">
      <c r="B877" s="27">
        <v>868</v>
      </c>
      <c r="C877" s="33" t="s">
        <v>911</v>
      </c>
      <c r="D877" s="32" t="s">
        <v>67</v>
      </c>
      <c r="E877" s="32">
        <v>1</v>
      </c>
      <c r="F877" s="69"/>
      <c r="G877" s="69">
        <v>1057408</v>
      </c>
      <c r="H877" s="40">
        <v>767995.00800000003</v>
      </c>
      <c r="I877" s="7">
        <v>564099</v>
      </c>
      <c r="J877" s="7">
        <v>506607</v>
      </c>
      <c r="K877" s="7"/>
      <c r="L877" s="7"/>
      <c r="M877" s="28"/>
      <c r="N877" s="1">
        <f t="shared" si="91"/>
        <v>4</v>
      </c>
      <c r="O877" s="8">
        <f t="shared" si="92"/>
        <v>724027</v>
      </c>
      <c r="P877" s="9">
        <f t="shared" si="93"/>
        <v>724027</v>
      </c>
      <c r="Q877" s="10">
        <f t="shared" si="94"/>
        <v>215594.81584226122</v>
      </c>
      <c r="R877" s="11">
        <f t="shared" si="95"/>
        <v>29.777179006067623</v>
      </c>
      <c r="S877" s="12">
        <f t="shared" si="96"/>
        <v>70.222820993932373</v>
      </c>
      <c r="T877" s="37" t="str">
        <f t="shared" si="97"/>
        <v>ALTO</v>
      </c>
    </row>
    <row r="878" spans="2:20">
      <c r="B878" s="27">
        <v>869</v>
      </c>
      <c r="C878" s="33" t="s">
        <v>912</v>
      </c>
      <c r="D878" s="32" t="s">
        <v>398</v>
      </c>
      <c r="E878" s="32">
        <v>1</v>
      </c>
      <c r="F878" s="69"/>
      <c r="G878" s="69">
        <v>308248</v>
      </c>
      <c r="H878" s="40">
        <v>386889.84240000002</v>
      </c>
      <c r="I878" s="7">
        <v>315617</v>
      </c>
      <c r="J878" s="7"/>
      <c r="K878" s="7"/>
      <c r="L878" s="7"/>
      <c r="M878" s="28"/>
      <c r="N878" s="1">
        <f t="shared" si="91"/>
        <v>3</v>
      </c>
      <c r="O878" s="8">
        <f t="shared" si="92"/>
        <v>336918</v>
      </c>
      <c r="P878" s="9">
        <f t="shared" si="93"/>
        <v>336918</v>
      </c>
      <c r="Q878" s="10">
        <f t="shared" si="94"/>
        <v>35463.063101457985</v>
      </c>
      <c r="R878" s="11">
        <f t="shared" si="95"/>
        <v>10.525725280768016</v>
      </c>
      <c r="S878" s="12">
        <f t="shared" si="96"/>
        <v>89.474274719231985</v>
      </c>
      <c r="T878" s="37" t="str">
        <f t="shared" si="97"/>
        <v>ALTO</v>
      </c>
    </row>
    <row r="879" spans="2:20">
      <c r="B879" s="27">
        <v>870</v>
      </c>
      <c r="C879" s="33" t="s">
        <v>913</v>
      </c>
      <c r="D879" s="32" t="s">
        <v>38</v>
      </c>
      <c r="E879" s="32">
        <v>1</v>
      </c>
      <c r="F879" s="69"/>
      <c r="G879" s="69">
        <v>695365</v>
      </c>
      <c r="H879" s="40">
        <v>520239.57900000003</v>
      </c>
      <c r="I879" s="7">
        <v>345115</v>
      </c>
      <c r="J879" s="7"/>
      <c r="K879" s="7"/>
      <c r="L879" s="7"/>
      <c r="M879" s="28"/>
      <c r="N879" s="1">
        <f t="shared" si="91"/>
        <v>3</v>
      </c>
      <c r="O879" s="8">
        <f t="shared" si="92"/>
        <v>520240</v>
      </c>
      <c r="P879" s="9">
        <f t="shared" si="93"/>
        <v>520240</v>
      </c>
      <c r="Q879" s="10">
        <f t="shared" si="94"/>
        <v>142988.96373510594</v>
      </c>
      <c r="R879" s="11">
        <f t="shared" si="95"/>
        <v>27.485192168058191</v>
      </c>
      <c r="S879" s="12">
        <f t="shared" si="96"/>
        <v>72.514807831941809</v>
      </c>
      <c r="T879" s="37" t="str">
        <f t="shared" si="97"/>
        <v>ALTO</v>
      </c>
    </row>
    <row r="880" spans="2:20">
      <c r="B880" s="27">
        <v>871</v>
      </c>
      <c r="C880" s="33" t="s">
        <v>914</v>
      </c>
      <c r="D880" s="32" t="s">
        <v>38</v>
      </c>
      <c r="E880" s="32">
        <v>1</v>
      </c>
      <c r="F880" s="69"/>
      <c r="G880" s="69">
        <v>558329.76</v>
      </c>
      <c r="H880" s="40">
        <v>516971.7</v>
      </c>
      <c r="I880" s="7"/>
      <c r="J880" s="7"/>
      <c r="K880" s="7"/>
      <c r="L880" s="7"/>
      <c r="M880" s="28"/>
      <c r="N880" s="1">
        <f t="shared" si="91"/>
        <v>2</v>
      </c>
      <c r="O880" s="8">
        <f t="shared" si="92"/>
        <v>537651</v>
      </c>
      <c r="P880" s="9">
        <f t="shared" si="93"/>
        <v>537651</v>
      </c>
      <c r="Q880" s="10">
        <f t="shared" si="94"/>
        <v>20679.03</v>
      </c>
      <c r="R880" s="11">
        <f t="shared" si="95"/>
        <v>3.8461808868578315</v>
      </c>
      <c r="S880" s="12">
        <f t="shared" si="96"/>
        <v>96.153819113142163</v>
      </c>
      <c r="T880" s="37" t="str">
        <f t="shared" si="97"/>
        <v>ALTO</v>
      </c>
    </row>
    <row r="881" spans="2:20">
      <c r="B881" s="27">
        <v>872</v>
      </c>
      <c r="C881" s="33" t="s">
        <v>915</v>
      </c>
      <c r="D881" s="32" t="s">
        <v>38</v>
      </c>
      <c r="E881" s="32">
        <v>1</v>
      </c>
      <c r="F881" s="69"/>
      <c r="G881" s="69">
        <v>806475.96000000008</v>
      </c>
      <c r="H881" s="40">
        <v>746736.9</v>
      </c>
      <c r="I881" s="7"/>
      <c r="J881" s="7"/>
      <c r="K881" s="7"/>
      <c r="L881" s="7"/>
      <c r="M881" s="28"/>
      <c r="N881" s="1">
        <f t="shared" si="91"/>
        <v>2</v>
      </c>
      <c r="O881" s="8">
        <f t="shared" si="92"/>
        <v>776606</v>
      </c>
      <c r="P881" s="9">
        <f t="shared" si="93"/>
        <v>776606</v>
      </c>
      <c r="Q881" s="10">
        <f t="shared" si="94"/>
        <v>29869.530000000028</v>
      </c>
      <c r="R881" s="11">
        <f t="shared" si="95"/>
        <v>3.8461626616328006</v>
      </c>
      <c r="S881" s="12">
        <f t="shared" si="96"/>
        <v>96.153837338367197</v>
      </c>
      <c r="T881" s="37" t="str">
        <f t="shared" si="97"/>
        <v>ALTO</v>
      </c>
    </row>
    <row r="882" spans="2:20">
      <c r="B882" s="27">
        <v>873</v>
      </c>
      <c r="C882" s="33" t="s">
        <v>916</v>
      </c>
      <c r="D882" s="32" t="s">
        <v>88</v>
      </c>
      <c r="E882" s="32">
        <v>1</v>
      </c>
      <c r="F882" s="69"/>
      <c r="G882" s="69">
        <v>42860</v>
      </c>
      <c r="H882" s="40">
        <v>31440.181799999998</v>
      </c>
      <c r="I882" s="7">
        <v>20020</v>
      </c>
      <c r="J882" s="7">
        <v>15137</v>
      </c>
      <c r="K882" s="7"/>
      <c r="L882" s="7"/>
      <c r="M882" s="28"/>
      <c r="N882" s="1">
        <f t="shared" si="91"/>
        <v>4</v>
      </c>
      <c r="O882" s="8">
        <f t="shared" si="92"/>
        <v>27364</v>
      </c>
      <c r="P882" s="9">
        <f t="shared" si="93"/>
        <v>27364</v>
      </c>
      <c r="Q882" s="10">
        <f t="shared" si="94"/>
        <v>10725.846571687112</v>
      </c>
      <c r="R882" s="11">
        <f t="shared" si="95"/>
        <v>39.19692505367312</v>
      </c>
      <c r="S882" s="12">
        <f t="shared" si="96"/>
        <v>60.80307494632688</v>
      </c>
      <c r="T882" s="37" t="str">
        <f t="shared" si="97"/>
        <v>BAJO</v>
      </c>
    </row>
    <row r="883" spans="2:20">
      <c r="B883" s="27">
        <v>874</v>
      </c>
      <c r="C883" s="33" t="s">
        <v>917</v>
      </c>
      <c r="D883" s="32" t="s">
        <v>38</v>
      </c>
      <c r="E883" s="32">
        <v>1</v>
      </c>
      <c r="F883" s="69"/>
      <c r="G883" s="69">
        <v>63283</v>
      </c>
      <c r="H883" s="40">
        <v>49584.874799999998</v>
      </c>
      <c r="I883" s="7">
        <v>35887</v>
      </c>
      <c r="J883" s="7">
        <v>29988</v>
      </c>
      <c r="K883" s="7"/>
      <c r="L883" s="7"/>
      <c r="M883" s="28"/>
      <c r="N883" s="1">
        <f t="shared" si="91"/>
        <v>4</v>
      </c>
      <c r="O883" s="8">
        <f t="shared" si="92"/>
        <v>44686</v>
      </c>
      <c r="P883" s="9">
        <f t="shared" si="93"/>
        <v>44686</v>
      </c>
      <c r="Q883" s="10">
        <f t="shared" si="94"/>
        <v>12877.31520921148</v>
      </c>
      <c r="R883" s="11">
        <f t="shared" si="95"/>
        <v>28.817336994162556</v>
      </c>
      <c r="S883" s="12">
        <f t="shared" si="96"/>
        <v>71.182663005837441</v>
      </c>
      <c r="T883" s="37" t="str">
        <f t="shared" si="97"/>
        <v>ALTO</v>
      </c>
    </row>
    <row r="884" spans="2:20">
      <c r="B884" s="27">
        <v>875</v>
      </c>
      <c r="C884" s="33" t="s">
        <v>918</v>
      </c>
      <c r="D884" s="32" t="s">
        <v>38</v>
      </c>
      <c r="E884" s="32">
        <v>1</v>
      </c>
      <c r="F884" s="69"/>
      <c r="G884" s="69">
        <v>620755</v>
      </c>
      <c r="H884" s="40">
        <v>490558.35600000003</v>
      </c>
      <c r="I884" s="7">
        <v>360361</v>
      </c>
      <c r="J884" s="7">
        <v>287302</v>
      </c>
      <c r="K884" s="7"/>
      <c r="L884" s="7"/>
      <c r="M884" s="28"/>
      <c r="N884" s="1">
        <f t="shared" si="91"/>
        <v>4</v>
      </c>
      <c r="O884" s="8">
        <f t="shared" si="92"/>
        <v>439744</v>
      </c>
      <c r="P884" s="9">
        <f t="shared" si="93"/>
        <v>439744</v>
      </c>
      <c r="Q884" s="10">
        <f t="shared" si="94"/>
        <v>127364.9333113936</v>
      </c>
      <c r="R884" s="11">
        <f t="shared" si="95"/>
        <v>28.963427201142849</v>
      </c>
      <c r="S884" s="12">
        <f t="shared" si="96"/>
        <v>71.036572798857151</v>
      </c>
      <c r="T884" s="37" t="str">
        <f t="shared" si="97"/>
        <v>ALTO</v>
      </c>
    </row>
    <row r="885" spans="2:20">
      <c r="B885" s="27">
        <v>876</v>
      </c>
      <c r="C885" s="33" t="s">
        <v>919</v>
      </c>
      <c r="D885" s="32" t="s">
        <v>38</v>
      </c>
      <c r="E885" s="32">
        <v>1</v>
      </c>
      <c r="F885" s="69"/>
      <c r="G885" s="69">
        <v>1250717</v>
      </c>
      <c r="H885" s="40">
        <v>988326.31920000003</v>
      </c>
      <c r="I885" s="7">
        <v>725935</v>
      </c>
      <c r="J885" s="7">
        <v>646003</v>
      </c>
      <c r="K885" s="7"/>
      <c r="L885" s="7"/>
      <c r="M885" s="28"/>
      <c r="N885" s="1">
        <f t="shared" si="91"/>
        <v>4</v>
      </c>
      <c r="O885" s="8">
        <f t="shared" si="92"/>
        <v>902745</v>
      </c>
      <c r="P885" s="9">
        <f t="shared" si="93"/>
        <v>902745</v>
      </c>
      <c r="Q885" s="10">
        <f t="shared" si="94"/>
        <v>237479.94949236116</v>
      </c>
      <c r="R885" s="11">
        <f t="shared" si="95"/>
        <v>26.306426454022031</v>
      </c>
      <c r="S885" s="12">
        <f t="shared" si="96"/>
        <v>73.693573545977969</v>
      </c>
      <c r="T885" s="37" t="str">
        <f t="shared" si="97"/>
        <v>ALTO</v>
      </c>
    </row>
    <row r="886" spans="2:20">
      <c r="B886" s="27">
        <v>877</v>
      </c>
      <c r="C886" s="33" t="s">
        <v>920</v>
      </c>
      <c r="D886" s="32" t="s">
        <v>38</v>
      </c>
      <c r="E886" s="32">
        <v>1</v>
      </c>
      <c r="F886" s="69"/>
      <c r="G886" s="69">
        <v>812113</v>
      </c>
      <c r="H886" s="40">
        <v>641739.03060000006</v>
      </c>
      <c r="I886" s="7">
        <v>471365</v>
      </c>
      <c r="J886" s="7">
        <v>357000</v>
      </c>
      <c r="K886" s="7"/>
      <c r="L886" s="7"/>
      <c r="M886" s="28"/>
      <c r="N886" s="1">
        <f t="shared" si="91"/>
        <v>4</v>
      </c>
      <c r="O886" s="8">
        <f t="shared" si="92"/>
        <v>570554</v>
      </c>
      <c r="P886" s="9">
        <f t="shared" si="93"/>
        <v>570554</v>
      </c>
      <c r="Q886" s="10">
        <f t="shared" si="94"/>
        <v>172381.7186502511</v>
      </c>
      <c r="R886" s="11">
        <f t="shared" si="95"/>
        <v>30.213041824306043</v>
      </c>
      <c r="S886" s="12">
        <f t="shared" si="96"/>
        <v>69.786958175693954</v>
      </c>
      <c r="T886" s="37" t="str">
        <f t="shared" si="97"/>
        <v>BAJO</v>
      </c>
    </row>
    <row r="887" spans="2:20">
      <c r="B887" s="27">
        <v>878</v>
      </c>
      <c r="C887" s="33" t="s">
        <v>921</v>
      </c>
      <c r="D887" s="32" t="s">
        <v>398</v>
      </c>
      <c r="E887" s="32">
        <v>1</v>
      </c>
      <c r="F887" s="69"/>
      <c r="G887" s="69">
        <v>385322</v>
      </c>
      <c r="H887" s="40">
        <v>297570.06900000002</v>
      </c>
      <c r="I887" s="7">
        <v>209818</v>
      </c>
      <c r="J887" s="7">
        <v>161840</v>
      </c>
      <c r="K887" s="7"/>
      <c r="L887" s="7"/>
      <c r="M887" s="28"/>
      <c r="N887" s="1">
        <f t="shared" si="91"/>
        <v>4</v>
      </c>
      <c r="O887" s="8">
        <f t="shared" si="92"/>
        <v>263638</v>
      </c>
      <c r="P887" s="9">
        <f t="shared" si="93"/>
        <v>263638</v>
      </c>
      <c r="Q887" s="10">
        <f t="shared" si="94"/>
        <v>85466.084451214527</v>
      </c>
      <c r="R887" s="11">
        <f t="shared" si="95"/>
        <v>32.417968749275346</v>
      </c>
      <c r="S887" s="12">
        <f t="shared" si="96"/>
        <v>67.582031250724654</v>
      </c>
      <c r="T887" s="37" t="str">
        <f t="shared" si="97"/>
        <v>BAJO</v>
      </c>
    </row>
    <row r="888" spans="2:20">
      <c r="B888" s="27">
        <v>879</v>
      </c>
      <c r="C888" s="33" t="s">
        <v>922</v>
      </c>
      <c r="D888" s="32" t="s">
        <v>38</v>
      </c>
      <c r="E888" s="32">
        <v>1</v>
      </c>
      <c r="F888" s="69"/>
      <c r="G888" s="69">
        <v>1743843</v>
      </c>
      <c r="H888" s="40">
        <v>1365427.0056</v>
      </c>
      <c r="I888" s="7">
        <v>987011</v>
      </c>
      <c r="J888" s="7">
        <v>734409</v>
      </c>
      <c r="K888" s="7"/>
      <c r="L888" s="7"/>
      <c r="M888" s="28"/>
      <c r="N888" s="1">
        <f t="shared" si="91"/>
        <v>4</v>
      </c>
      <c r="O888" s="8">
        <f t="shared" si="92"/>
        <v>1207673</v>
      </c>
      <c r="P888" s="9">
        <f t="shared" si="93"/>
        <v>1207673</v>
      </c>
      <c r="Q888" s="10">
        <f t="shared" si="94"/>
        <v>382437.94500606583</v>
      </c>
      <c r="R888" s="11">
        <f t="shared" si="95"/>
        <v>31.66734248476747</v>
      </c>
      <c r="S888" s="12">
        <f t="shared" si="96"/>
        <v>68.332657515232526</v>
      </c>
      <c r="T888" s="37" t="str">
        <f t="shared" si="97"/>
        <v>BAJO</v>
      </c>
    </row>
    <row r="889" spans="2:20">
      <c r="B889" s="27">
        <v>880</v>
      </c>
      <c r="C889" s="33" t="s">
        <v>923</v>
      </c>
      <c r="D889" s="32" t="s">
        <v>38</v>
      </c>
      <c r="E889" s="32">
        <v>1</v>
      </c>
      <c r="F889" s="69"/>
      <c r="G889" s="69">
        <v>1732662</v>
      </c>
      <c r="H889" s="40">
        <v>1356697.8588</v>
      </c>
      <c r="I889" s="7">
        <v>980734</v>
      </c>
      <c r="J889" s="7">
        <v>714000</v>
      </c>
      <c r="K889" s="7"/>
      <c r="L889" s="7"/>
      <c r="M889" s="28"/>
      <c r="N889" s="1">
        <f t="shared" si="91"/>
        <v>4</v>
      </c>
      <c r="O889" s="8">
        <f t="shared" si="92"/>
        <v>1196023</v>
      </c>
      <c r="P889" s="9">
        <f t="shared" si="93"/>
        <v>1196023</v>
      </c>
      <c r="Q889" s="10">
        <f t="shared" si="94"/>
        <v>384867.94898397848</v>
      </c>
      <c r="R889" s="11">
        <f t="shared" si="95"/>
        <v>32.17897557020045</v>
      </c>
      <c r="S889" s="12">
        <f t="shared" si="96"/>
        <v>67.82102442979955</v>
      </c>
      <c r="T889" s="37" t="str">
        <f t="shared" si="97"/>
        <v>BAJO</v>
      </c>
    </row>
    <row r="890" spans="2:20">
      <c r="B890" s="27">
        <v>881</v>
      </c>
      <c r="C890" s="33" t="s">
        <v>924</v>
      </c>
      <c r="D890" s="32" t="s">
        <v>38</v>
      </c>
      <c r="E890" s="32">
        <v>1</v>
      </c>
      <c r="F890" s="69"/>
      <c r="G890" s="69">
        <v>1179735</v>
      </c>
      <c r="H890" s="40">
        <v>978394.28399999999</v>
      </c>
      <c r="I890" s="7">
        <v>777053</v>
      </c>
      <c r="J890" s="7">
        <v>595000</v>
      </c>
      <c r="K890" s="7"/>
      <c r="L890" s="7"/>
      <c r="M890" s="28"/>
      <c r="N890" s="1">
        <f t="shared" si="91"/>
        <v>4</v>
      </c>
      <c r="O890" s="8">
        <f t="shared" si="92"/>
        <v>882546</v>
      </c>
      <c r="P890" s="9">
        <f t="shared" si="93"/>
        <v>882546</v>
      </c>
      <c r="Q890" s="10">
        <f t="shared" si="94"/>
        <v>218700.52036461202</v>
      </c>
      <c r="R890" s="11">
        <f t="shared" si="95"/>
        <v>24.780636971286711</v>
      </c>
      <c r="S890" s="12">
        <f t="shared" si="96"/>
        <v>75.219363028713289</v>
      </c>
      <c r="T890" s="37" t="str">
        <f t="shared" si="97"/>
        <v>ALTO</v>
      </c>
    </row>
    <row r="891" spans="2:20">
      <c r="B891" s="27">
        <v>882</v>
      </c>
      <c r="C891" s="33" t="s">
        <v>925</v>
      </c>
      <c r="D891" s="32" t="s">
        <v>38</v>
      </c>
      <c r="E891" s="32">
        <v>1</v>
      </c>
      <c r="F891" s="69"/>
      <c r="G891" s="69">
        <v>42296</v>
      </c>
      <c r="H891" s="40">
        <v>32959.721400000002</v>
      </c>
      <c r="I891" s="7">
        <v>23624</v>
      </c>
      <c r="J891" s="7"/>
      <c r="K891" s="7"/>
      <c r="L891" s="7"/>
      <c r="M891" s="28"/>
      <c r="N891" s="1">
        <f t="shared" si="91"/>
        <v>3</v>
      </c>
      <c r="O891" s="8">
        <f t="shared" si="92"/>
        <v>32960</v>
      </c>
      <c r="P891" s="9">
        <f t="shared" si="93"/>
        <v>32960</v>
      </c>
      <c r="Q891" s="10">
        <f t="shared" si="94"/>
        <v>7622.8120806726147</v>
      </c>
      <c r="R891" s="11">
        <f t="shared" si="95"/>
        <v>23.127463836992156</v>
      </c>
      <c r="S891" s="12">
        <f t="shared" si="96"/>
        <v>76.872536163007851</v>
      </c>
      <c r="T891" s="37" t="str">
        <f t="shared" si="97"/>
        <v>ALTO</v>
      </c>
    </row>
    <row r="892" spans="2:20">
      <c r="B892" s="27">
        <v>883</v>
      </c>
      <c r="C892" s="33" t="s">
        <v>926</v>
      </c>
      <c r="D892" s="32" t="s">
        <v>67</v>
      </c>
      <c r="E892" s="32">
        <v>1</v>
      </c>
      <c r="F892" s="69"/>
      <c r="G892" s="69">
        <v>1327376</v>
      </c>
      <c r="H892" s="40">
        <v>1048923.5118</v>
      </c>
      <c r="I892" s="7">
        <v>770472</v>
      </c>
      <c r="J892" s="7">
        <v>583100</v>
      </c>
      <c r="K892" s="7"/>
      <c r="L892" s="7"/>
      <c r="M892" s="28"/>
      <c r="N892" s="1">
        <f t="shared" si="91"/>
        <v>4</v>
      </c>
      <c r="O892" s="8">
        <f t="shared" si="92"/>
        <v>932468</v>
      </c>
      <c r="P892" s="9">
        <f t="shared" si="93"/>
        <v>932468</v>
      </c>
      <c r="Q892" s="10">
        <f t="shared" si="94"/>
        <v>281875.37943767832</v>
      </c>
      <c r="R892" s="11">
        <f t="shared" si="95"/>
        <v>30.228960075592763</v>
      </c>
      <c r="S892" s="12">
        <f t="shared" si="96"/>
        <v>69.771039924407233</v>
      </c>
      <c r="T892" s="37" t="str">
        <f t="shared" si="97"/>
        <v>BAJO</v>
      </c>
    </row>
    <row r="893" spans="2:20">
      <c r="B893" s="27">
        <v>884</v>
      </c>
      <c r="C893" s="33" t="s">
        <v>927</v>
      </c>
      <c r="D893" s="32" t="s">
        <v>38</v>
      </c>
      <c r="E893" s="32">
        <v>1</v>
      </c>
      <c r="F893" s="69"/>
      <c r="G893" s="69">
        <v>1018869</v>
      </c>
      <c r="H893" s="40">
        <v>805149.39240000001</v>
      </c>
      <c r="I893" s="7">
        <v>591429</v>
      </c>
      <c r="J893" s="7">
        <v>306009</v>
      </c>
      <c r="K893" s="7"/>
      <c r="L893" s="7"/>
      <c r="M893" s="28"/>
      <c r="N893" s="1">
        <f t="shared" si="91"/>
        <v>4</v>
      </c>
      <c r="O893" s="8">
        <f t="shared" si="92"/>
        <v>680364</v>
      </c>
      <c r="P893" s="9">
        <f t="shared" si="93"/>
        <v>680364</v>
      </c>
      <c r="Q893" s="10">
        <f t="shared" si="94"/>
        <v>263727.19305723067</v>
      </c>
      <c r="R893" s="11">
        <f t="shared" si="95"/>
        <v>38.762661319121925</v>
      </c>
      <c r="S893" s="12">
        <f t="shared" si="96"/>
        <v>61.237338680878075</v>
      </c>
      <c r="T893" s="37" t="str">
        <f t="shared" si="97"/>
        <v>BAJO</v>
      </c>
    </row>
    <row r="894" spans="2:20">
      <c r="B894" s="27">
        <v>885</v>
      </c>
      <c r="C894" s="33" t="s">
        <v>928</v>
      </c>
      <c r="D894" s="32" t="s">
        <v>38</v>
      </c>
      <c r="E894" s="32">
        <v>1</v>
      </c>
      <c r="F894" s="69"/>
      <c r="G894" s="69">
        <v>667038</v>
      </c>
      <c r="H894" s="40">
        <v>602238.72420000006</v>
      </c>
      <c r="I894" s="7">
        <v>537440</v>
      </c>
      <c r="J894" s="7">
        <v>323002</v>
      </c>
      <c r="K894" s="7"/>
      <c r="L894" s="7"/>
      <c r="M894" s="28"/>
      <c r="N894" s="1">
        <f t="shared" si="91"/>
        <v>4</v>
      </c>
      <c r="O894" s="8">
        <f t="shared" si="92"/>
        <v>532430</v>
      </c>
      <c r="P894" s="9">
        <f t="shared" si="93"/>
        <v>532430</v>
      </c>
      <c r="Q894" s="10">
        <f t="shared" si="94"/>
        <v>129303.67253294148</v>
      </c>
      <c r="R894" s="11">
        <f t="shared" si="95"/>
        <v>24.285572287989311</v>
      </c>
      <c r="S894" s="12">
        <f t="shared" si="96"/>
        <v>75.714427712010689</v>
      </c>
      <c r="T894" s="37" t="str">
        <f t="shared" si="97"/>
        <v>ALTO</v>
      </c>
    </row>
    <row r="895" spans="2:20">
      <c r="B895" s="27">
        <v>886</v>
      </c>
      <c r="C895" s="33" t="s">
        <v>929</v>
      </c>
      <c r="D895" s="32" t="s">
        <v>38</v>
      </c>
      <c r="E895" s="32">
        <v>1</v>
      </c>
      <c r="F895" s="69"/>
      <c r="G895" s="69">
        <v>1222383</v>
      </c>
      <c r="H895" s="40">
        <v>965953.17420000001</v>
      </c>
      <c r="I895" s="7">
        <v>709523</v>
      </c>
      <c r="J895" s="7">
        <v>326405</v>
      </c>
      <c r="K895" s="7"/>
      <c r="L895" s="7"/>
      <c r="M895" s="28"/>
      <c r="N895" s="1">
        <f t="shared" si="91"/>
        <v>4</v>
      </c>
      <c r="O895" s="8">
        <f t="shared" si="92"/>
        <v>806066</v>
      </c>
      <c r="P895" s="9">
        <f t="shared" si="93"/>
        <v>806066</v>
      </c>
      <c r="Q895" s="10">
        <f t="shared" si="94"/>
        <v>331013.20922761277</v>
      </c>
      <c r="R895" s="11">
        <f t="shared" si="95"/>
        <v>41.065273715503785</v>
      </c>
      <c r="S895" s="12">
        <f t="shared" si="96"/>
        <v>58.934726284496215</v>
      </c>
      <c r="T895" s="37" t="str">
        <f t="shared" si="97"/>
        <v>BAJO</v>
      </c>
    </row>
    <row r="896" spans="2:20">
      <c r="B896" s="27">
        <v>887</v>
      </c>
      <c r="C896" s="33" t="s">
        <v>930</v>
      </c>
      <c r="D896" s="32" t="s">
        <v>38</v>
      </c>
      <c r="E896" s="32">
        <v>1</v>
      </c>
      <c r="F896" s="69"/>
      <c r="G896" s="69">
        <v>994806</v>
      </c>
      <c r="H896" s="40">
        <v>786104.94660000002</v>
      </c>
      <c r="I896" s="7">
        <v>577404</v>
      </c>
      <c r="J896" s="7">
        <v>323002</v>
      </c>
      <c r="K896" s="7"/>
      <c r="L896" s="7"/>
      <c r="M896" s="28"/>
      <c r="N896" s="1">
        <f t="shared" si="91"/>
        <v>4</v>
      </c>
      <c r="O896" s="8">
        <f t="shared" si="92"/>
        <v>670329</v>
      </c>
      <c r="P896" s="9">
        <f t="shared" si="93"/>
        <v>670329</v>
      </c>
      <c r="Q896" s="10">
        <f t="shared" si="94"/>
        <v>248978.15862736941</v>
      </c>
      <c r="R896" s="11">
        <f t="shared" si="95"/>
        <v>37.142680478894604</v>
      </c>
      <c r="S896" s="12">
        <f t="shared" si="96"/>
        <v>62.857319521105396</v>
      </c>
      <c r="T896" s="37" t="str">
        <f t="shared" si="97"/>
        <v>BAJO</v>
      </c>
    </row>
    <row r="897" spans="2:20">
      <c r="B897" s="27">
        <v>888</v>
      </c>
      <c r="C897" s="33" t="s">
        <v>931</v>
      </c>
      <c r="D897" s="32" t="s">
        <v>398</v>
      </c>
      <c r="E897" s="32">
        <v>1</v>
      </c>
      <c r="F897" s="69"/>
      <c r="G897" s="69">
        <v>797189</v>
      </c>
      <c r="H897" s="40">
        <v>629939.9118</v>
      </c>
      <c r="I897" s="7">
        <v>462691</v>
      </c>
      <c r="J897" s="7"/>
      <c r="K897" s="7"/>
      <c r="L897" s="7"/>
      <c r="M897" s="28"/>
      <c r="N897" s="1">
        <f t="shared" si="91"/>
        <v>3</v>
      </c>
      <c r="O897" s="8">
        <f t="shared" si="92"/>
        <v>629940</v>
      </c>
      <c r="P897" s="9">
        <f t="shared" si="93"/>
        <v>629940</v>
      </c>
      <c r="Q897" s="10">
        <f t="shared" si="94"/>
        <v>136558.2366635878</v>
      </c>
      <c r="R897" s="11">
        <f t="shared" si="95"/>
        <v>21.677975150583833</v>
      </c>
      <c r="S897" s="12">
        <f t="shared" si="96"/>
        <v>78.322024849416167</v>
      </c>
      <c r="T897" s="37" t="str">
        <f t="shared" si="97"/>
        <v>ALTO</v>
      </c>
    </row>
    <row r="898" spans="2:20">
      <c r="B898" s="27">
        <v>889</v>
      </c>
      <c r="C898" s="33" t="s">
        <v>932</v>
      </c>
      <c r="D898" s="32" t="s">
        <v>398</v>
      </c>
      <c r="E898" s="32">
        <v>1</v>
      </c>
      <c r="F898" s="69"/>
      <c r="G898" s="69">
        <v>885130</v>
      </c>
      <c r="H898" s="40">
        <v>699457.40040000004</v>
      </c>
      <c r="I898" s="7">
        <v>513784</v>
      </c>
      <c r="J898" s="7"/>
      <c r="K898" s="7"/>
      <c r="L898" s="7"/>
      <c r="M898" s="28"/>
      <c r="N898" s="1">
        <f t="shared" si="91"/>
        <v>3</v>
      </c>
      <c r="O898" s="8">
        <f t="shared" si="92"/>
        <v>699457</v>
      </c>
      <c r="P898" s="9">
        <f t="shared" si="93"/>
        <v>699457</v>
      </c>
      <c r="Q898" s="10">
        <f t="shared" si="94"/>
        <v>151601.3696707107</v>
      </c>
      <c r="R898" s="11">
        <f t="shared" si="95"/>
        <v>21.674151473315831</v>
      </c>
      <c r="S898" s="12">
        <f t="shared" si="96"/>
        <v>78.325848526684169</v>
      </c>
      <c r="T898" s="37" t="str">
        <f t="shared" si="97"/>
        <v>ALTO</v>
      </c>
    </row>
    <row r="899" spans="2:20">
      <c r="B899" s="27">
        <v>890</v>
      </c>
      <c r="C899" s="33" t="s">
        <v>933</v>
      </c>
      <c r="D899" s="32" t="s">
        <v>38</v>
      </c>
      <c r="E899" s="32">
        <v>1</v>
      </c>
      <c r="F899" s="69"/>
      <c r="G899" s="69">
        <v>559997</v>
      </c>
      <c r="H899" s="40">
        <v>442533.56760000001</v>
      </c>
      <c r="I899" s="7">
        <v>325071</v>
      </c>
      <c r="J899" s="7">
        <v>224410</v>
      </c>
      <c r="K899" s="7"/>
      <c r="L899" s="7"/>
      <c r="M899" s="28"/>
      <c r="N899" s="1">
        <f t="shared" si="91"/>
        <v>4</v>
      </c>
      <c r="O899" s="8">
        <f t="shared" si="92"/>
        <v>388003</v>
      </c>
      <c r="P899" s="9">
        <f t="shared" si="93"/>
        <v>388003</v>
      </c>
      <c r="Q899" s="10">
        <f t="shared" si="94"/>
        <v>125776.21507237722</v>
      </c>
      <c r="R899" s="11">
        <f t="shared" si="95"/>
        <v>32.416299634893861</v>
      </c>
      <c r="S899" s="12">
        <f t="shared" si="96"/>
        <v>67.583700365106139</v>
      </c>
      <c r="T899" s="37" t="str">
        <f t="shared" si="97"/>
        <v>BAJO</v>
      </c>
    </row>
    <row r="900" spans="2:20">
      <c r="B900" s="27">
        <v>891</v>
      </c>
      <c r="C900" s="33" t="s">
        <v>934</v>
      </c>
      <c r="D900" s="32" t="s">
        <v>38</v>
      </c>
      <c r="E900" s="32">
        <v>1</v>
      </c>
      <c r="F900" s="69"/>
      <c r="G900" s="69">
        <v>16542</v>
      </c>
      <c r="H900" s="40">
        <v>13394.924999999999</v>
      </c>
      <c r="I900" s="7"/>
      <c r="J900" s="7"/>
      <c r="K900" s="7"/>
      <c r="L900" s="7"/>
      <c r="M900" s="28"/>
      <c r="N900" s="1">
        <f t="shared" si="91"/>
        <v>2</v>
      </c>
      <c r="O900" s="8">
        <f t="shared" si="92"/>
        <v>14968</v>
      </c>
      <c r="P900" s="9">
        <f t="shared" si="93"/>
        <v>14968</v>
      </c>
      <c r="Q900" s="10">
        <f t="shared" si="94"/>
        <v>1573.5375000000065</v>
      </c>
      <c r="R900" s="11">
        <f t="shared" si="95"/>
        <v>10.512677044361347</v>
      </c>
      <c r="S900" s="12">
        <f t="shared" si="96"/>
        <v>89.48732295563866</v>
      </c>
      <c r="T900" s="37" t="str">
        <f t="shared" si="97"/>
        <v>ALTO</v>
      </c>
    </row>
    <row r="901" spans="2:20">
      <c r="B901" s="27">
        <v>892</v>
      </c>
      <c r="C901" s="33" t="s">
        <v>935</v>
      </c>
      <c r="D901" s="32" t="s">
        <v>38</v>
      </c>
      <c r="E901" s="32">
        <v>1</v>
      </c>
      <c r="F901" s="69"/>
      <c r="G901" s="69">
        <v>286429</v>
      </c>
      <c r="H901" s="40">
        <v>226379.5422</v>
      </c>
      <c r="I901" s="7">
        <v>166331</v>
      </c>
      <c r="J901" s="7">
        <v>134303</v>
      </c>
      <c r="K901" s="7"/>
      <c r="L901" s="7"/>
      <c r="M901" s="28"/>
      <c r="N901" s="1">
        <f t="shared" si="91"/>
        <v>4</v>
      </c>
      <c r="O901" s="8">
        <f t="shared" si="92"/>
        <v>203361</v>
      </c>
      <c r="P901" s="9">
        <f t="shared" si="93"/>
        <v>203361</v>
      </c>
      <c r="Q901" s="10">
        <f t="shared" si="94"/>
        <v>58245.974479962715</v>
      </c>
      <c r="R901" s="11">
        <f t="shared" si="95"/>
        <v>28.64166407519766</v>
      </c>
      <c r="S901" s="12">
        <f t="shared" si="96"/>
        <v>71.358335924802333</v>
      </c>
      <c r="T901" s="37" t="str">
        <f t="shared" si="97"/>
        <v>ALTO</v>
      </c>
    </row>
    <row r="902" spans="2:20">
      <c r="B902" s="27">
        <v>893</v>
      </c>
      <c r="C902" s="33" t="s">
        <v>936</v>
      </c>
      <c r="D902" s="32" t="s">
        <v>38</v>
      </c>
      <c r="E902" s="32">
        <v>1</v>
      </c>
      <c r="F902" s="69"/>
      <c r="G902" s="69">
        <v>61082</v>
      </c>
      <c r="H902" s="40">
        <v>47835.57</v>
      </c>
      <c r="I902" s="7">
        <v>34590</v>
      </c>
      <c r="J902" s="7">
        <v>21932</v>
      </c>
      <c r="K902" s="7"/>
      <c r="L902" s="7"/>
      <c r="M902" s="28"/>
      <c r="N902" s="1">
        <f t="shared" si="91"/>
        <v>4</v>
      </c>
      <c r="O902" s="8">
        <f t="shared" si="92"/>
        <v>41360</v>
      </c>
      <c r="P902" s="9">
        <f t="shared" si="93"/>
        <v>41360</v>
      </c>
      <c r="Q902" s="10">
        <f t="shared" si="94"/>
        <v>14613.096649740894</v>
      </c>
      <c r="R902" s="11">
        <f t="shared" si="95"/>
        <v>35.331471590282625</v>
      </c>
      <c r="S902" s="12">
        <f t="shared" si="96"/>
        <v>64.668528409717368</v>
      </c>
      <c r="T902" s="37" t="str">
        <f t="shared" si="97"/>
        <v>BAJO</v>
      </c>
    </row>
    <row r="903" spans="2:20">
      <c r="B903" s="27">
        <v>894</v>
      </c>
      <c r="C903" s="33" t="s">
        <v>937</v>
      </c>
      <c r="D903" s="32" t="s">
        <v>38</v>
      </c>
      <c r="E903" s="32">
        <v>1</v>
      </c>
      <c r="F903" s="69"/>
      <c r="G903" s="69">
        <v>35296</v>
      </c>
      <c r="H903" s="40">
        <v>27657.744599999998</v>
      </c>
      <c r="I903" s="7">
        <v>20020</v>
      </c>
      <c r="J903" s="7">
        <v>15137</v>
      </c>
      <c r="K903" s="7"/>
      <c r="L903" s="7"/>
      <c r="M903" s="28"/>
      <c r="N903" s="1">
        <f t="shared" si="91"/>
        <v>4</v>
      </c>
      <c r="O903" s="8">
        <f t="shared" si="92"/>
        <v>24528</v>
      </c>
      <c r="P903" s="9">
        <f t="shared" si="93"/>
        <v>24528</v>
      </c>
      <c r="Q903" s="10">
        <f t="shared" si="94"/>
        <v>7652.7457469071414</v>
      </c>
      <c r="R903" s="11">
        <f t="shared" si="95"/>
        <v>31.200039737879738</v>
      </c>
      <c r="S903" s="12">
        <f t="shared" si="96"/>
        <v>68.799960262120265</v>
      </c>
      <c r="T903" s="37" t="str">
        <f t="shared" si="97"/>
        <v>BAJO</v>
      </c>
    </row>
    <row r="904" spans="2:20">
      <c r="B904" s="27">
        <v>895</v>
      </c>
      <c r="C904" s="33" t="s">
        <v>938</v>
      </c>
      <c r="D904" s="32" t="s">
        <v>38</v>
      </c>
      <c r="E904" s="32">
        <v>1</v>
      </c>
      <c r="F904" s="69"/>
      <c r="G904" s="69">
        <v>102124</v>
      </c>
      <c r="H904" s="40">
        <v>80722.886400000003</v>
      </c>
      <c r="I904" s="7">
        <v>59322</v>
      </c>
      <c r="J904" s="7">
        <v>47600</v>
      </c>
      <c r="K904" s="7"/>
      <c r="L904" s="7"/>
      <c r="M904" s="28"/>
      <c r="N904" s="1">
        <f t="shared" si="91"/>
        <v>4</v>
      </c>
      <c r="O904" s="8">
        <f t="shared" si="92"/>
        <v>72442</v>
      </c>
      <c r="P904" s="9">
        <f t="shared" si="93"/>
        <v>72442</v>
      </c>
      <c r="Q904" s="10">
        <f t="shared" si="94"/>
        <v>20849.781577832415</v>
      </c>
      <c r="R904" s="11">
        <f t="shared" si="95"/>
        <v>28.781344493294519</v>
      </c>
      <c r="S904" s="12">
        <f t="shared" si="96"/>
        <v>71.218655506705488</v>
      </c>
      <c r="T904" s="37" t="str">
        <f t="shared" si="97"/>
        <v>ALTO</v>
      </c>
    </row>
    <row r="905" spans="2:20">
      <c r="B905" s="27">
        <v>896</v>
      </c>
      <c r="C905" s="33" t="s">
        <v>939</v>
      </c>
      <c r="D905" s="32" t="s">
        <v>38</v>
      </c>
      <c r="E905" s="32">
        <v>1</v>
      </c>
      <c r="F905" s="69"/>
      <c r="G905" s="69">
        <v>70795</v>
      </c>
      <c r="H905" s="40">
        <v>64030.154999999999</v>
      </c>
      <c r="I905" s="7">
        <v>57265</v>
      </c>
      <c r="J905" s="7">
        <v>37402</v>
      </c>
      <c r="K905" s="7"/>
      <c r="L905" s="7"/>
      <c r="M905" s="28"/>
      <c r="N905" s="1">
        <f t="shared" si="91"/>
        <v>4</v>
      </c>
      <c r="O905" s="8">
        <f t="shared" si="92"/>
        <v>57373</v>
      </c>
      <c r="P905" s="9">
        <f t="shared" si="93"/>
        <v>57373</v>
      </c>
      <c r="Q905" s="10">
        <f t="shared" si="94"/>
        <v>12483.191716143941</v>
      </c>
      <c r="R905" s="11">
        <f t="shared" si="95"/>
        <v>21.757955338127587</v>
      </c>
      <c r="S905" s="12">
        <f t="shared" si="96"/>
        <v>78.242044661872413</v>
      </c>
      <c r="T905" s="37" t="str">
        <f t="shared" si="97"/>
        <v>ALTO</v>
      </c>
    </row>
    <row r="906" spans="2:20">
      <c r="B906" s="27">
        <v>897</v>
      </c>
      <c r="C906" s="33" t="s">
        <v>940</v>
      </c>
      <c r="D906" s="32" t="s">
        <v>38</v>
      </c>
      <c r="E906" s="32">
        <v>1</v>
      </c>
      <c r="F906" s="69"/>
      <c r="G906" s="69">
        <v>3453765</v>
      </c>
      <c r="H906" s="40">
        <v>2729171.3190000001</v>
      </c>
      <c r="I906" s="7">
        <v>2004577</v>
      </c>
      <c r="J906" s="7">
        <v>1773100</v>
      </c>
      <c r="K906" s="7"/>
      <c r="L906" s="7"/>
      <c r="M906" s="28"/>
      <c r="N906" s="1">
        <f t="shared" ref="N906:N969" si="98">COUNT(F906:M906)</f>
        <v>4</v>
      </c>
      <c r="O906" s="8">
        <f t="shared" ref="O906:O969" si="99">IFERROR(ROUND(AVERAGE(F906:M906),0),0)</f>
        <v>2490153</v>
      </c>
      <c r="P906" s="9">
        <f t="shared" ref="P906:P969" si="100">IFERROR(ROUND(+O906*E906,0),0)</f>
        <v>2490153</v>
      </c>
      <c r="Q906" s="10">
        <f t="shared" ref="Q906:Q969" si="101">IFERROR(STDEVP(F906:M906),0)</f>
        <v>658715.9668525859</v>
      </c>
      <c r="R906" s="11">
        <f t="shared" ref="R906:R969" si="102">IFERROR(Q906/O906*100,0)</f>
        <v>26.452831085181749</v>
      </c>
      <c r="S906" s="12">
        <f t="shared" ref="S906:S969" si="103">IFERROR(100-R906,0)</f>
        <v>73.547168914818258</v>
      </c>
      <c r="T906" s="37" t="str">
        <f t="shared" ref="T906:T969" si="104">IF(S906&gt;70,"ALTO","BAJO")</f>
        <v>ALTO</v>
      </c>
    </row>
    <row r="907" spans="2:20">
      <c r="B907" s="27">
        <v>898</v>
      </c>
      <c r="C907" s="33" t="s">
        <v>941</v>
      </c>
      <c r="D907" s="32" t="s">
        <v>38</v>
      </c>
      <c r="E907" s="32">
        <v>1</v>
      </c>
      <c r="F907" s="69"/>
      <c r="G907" s="69">
        <v>2683237</v>
      </c>
      <c r="H907" s="40">
        <v>2120292.5735999998</v>
      </c>
      <c r="I907" s="7">
        <v>1557349</v>
      </c>
      <c r="J907" s="7">
        <v>1204280</v>
      </c>
      <c r="K907" s="7"/>
      <c r="L907" s="7"/>
      <c r="M907" s="28"/>
      <c r="N907" s="1">
        <f t="shared" si="98"/>
        <v>4</v>
      </c>
      <c r="O907" s="8">
        <f t="shared" si="99"/>
        <v>1891290</v>
      </c>
      <c r="P907" s="9">
        <f t="shared" si="100"/>
        <v>1891290</v>
      </c>
      <c r="Q907" s="10">
        <f t="shared" si="101"/>
        <v>561943.40486941254</v>
      </c>
      <c r="R907" s="11">
        <f t="shared" si="102"/>
        <v>29.712175545231695</v>
      </c>
      <c r="S907" s="12">
        <f t="shared" si="103"/>
        <v>70.287824454768298</v>
      </c>
      <c r="T907" s="37" t="str">
        <f t="shared" si="104"/>
        <v>ALTO</v>
      </c>
    </row>
    <row r="908" spans="2:20">
      <c r="B908" s="27">
        <v>899</v>
      </c>
      <c r="C908" s="33" t="s">
        <v>942</v>
      </c>
      <c r="D908" s="32" t="s">
        <v>38</v>
      </c>
      <c r="E908" s="32">
        <v>1</v>
      </c>
      <c r="F908" s="69"/>
      <c r="G908" s="69">
        <v>4397124</v>
      </c>
      <c r="H908" s="40">
        <v>3474599.1365999999</v>
      </c>
      <c r="I908" s="7">
        <v>2552074</v>
      </c>
      <c r="J908" s="7">
        <v>2261179</v>
      </c>
      <c r="K908" s="7"/>
      <c r="L908" s="7"/>
      <c r="M908" s="28"/>
      <c r="N908" s="1">
        <f t="shared" si="98"/>
        <v>4</v>
      </c>
      <c r="O908" s="8">
        <f t="shared" si="99"/>
        <v>3171244</v>
      </c>
      <c r="P908" s="9">
        <f t="shared" si="100"/>
        <v>3171244</v>
      </c>
      <c r="Q908" s="10">
        <f t="shared" si="101"/>
        <v>837615.05275791953</v>
      </c>
      <c r="R908" s="11">
        <f t="shared" si="102"/>
        <v>26.412822626007948</v>
      </c>
      <c r="S908" s="12">
        <f t="shared" si="103"/>
        <v>73.587177373992049</v>
      </c>
      <c r="T908" s="37" t="str">
        <f t="shared" si="104"/>
        <v>ALTO</v>
      </c>
    </row>
    <row r="909" spans="2:20">
      <c r="B909" s="27">
        <v>900</v>
      </c>
      <c r="C909" s="33" t="s">
        <v>943</v>
      </c>
      <c r="D909" s="32" t="s">
        <v>38</v>
      </c>
      <c r="E909" s="32">
        <v>1</v>
      </c>
      <c r="F909" s="69"/>
      <c r="G909" s="69">
        <v>15240501</v>
      </c>
      <c r="H909" s="40">
        <v>12042913.1928</v>
      </c>
      <c r="I909" s="7">
        <v>8845325</v>
      </c>
      <c r="J909" s="7"/>
      <c r="K909" s="7"/>
      <c r="L909" s="7"/>
      <c r="M909" s="28"/>
      <c r="N909" s="1">
        <f t="shared" si="98"/>
        <v>3</v>
      </c>
      <c r="O909" s="8">
        <f t="shared" si="99"/>
        <v>12042913</v>
      </c>
      <c r="P909" s="9">
        <f t="shared" si="100"/>
        <v>12042913</v>
      </c>
      <c r="Q909" s="10">
        <f t="shared" si="101"/>
        <v>2610819.6692155311</v>
      </c>
      <c r="R909" s="11">
        <f t="shared" si="102"/>
        <v>21.679303580583294</v>
      </c>
      <c r="S909" s="12">
        <f t="shared" si="103"/>
        <v>78.320696419416706</v>
      </c>
      <c r="T909" s="37" t="str">
        <f t="shared" si="104"/>
        <v>ALTO</v>
      </c>
    </row>
    <row r="910" spans="2:20">
      <c r="B910" s="27">
        <v>901</v>
      </c>
      <c r="C910" s="31" t="s">
        <v>944</v>
      </c>
      <c r="D910" s="32" t="s">
        <v>38</v>
      </c>
      <c r="E910" s="32">
        <v>1</v>
      </c>
      <c r="F910" s="69"/>
      <c r="G910" s="69">
        <v>3308878</v>
      </c>
      <c r="H910" s="40">
        <v>2590829.4989999998</v>
      </c>
      <c r="I910" s="7">
        <v>1872780</v>
      </c>
      <c r="J910" s="7"/>
      <c r="K910" s="7"/>
      <c r="L910" s="7"/>
      <c r="M910" s="28"/>
      <c r="N910" s="1">
        <f t="shared" si="98"/>
        <v>3</v>
      </c>
      <c r="O910" s="8">
        <f t="shared" si="99"/>
        <v>2590829</v>
      </c>
      <c r="P910" s="9">
        <f t="shared" si="100"/>
        <v>2590829</v>
      </c>
      <c r="Q910" s="10">
        <f t="shared" si="101"/>
        <v>586284.55343861936</v>
      </c>
      <c r="R910" s="11">
        <f t="shared" si="102"/>
        <v>22.629226144937366</v>
      </c>
      <c r="S910" s="12">
        <f t="shared" si="103"/>
        <v>77.370773855062637</v>
      </c>
      <c r="T910" s="37" t="str">
        <f t="shared" si="104"/>
        <v>ALTO</v>
      </c>
    </row>
    <row r="911" spans="2:20">
      <c r="B911" s="27">
        <v>902</v>
      </c>
      <c r="C911" s="33" t="s">
        <v>945</v>
      </c>
      <c r="D911" s="32" t="s">
        <v>38</v>
      </c>
      <c r="E911" s="32">
        <v>1</v>
      </c>
      <c r="F911" s="69"/>
      <c r="G911" s="69">
        <v>47871</v>
      </c>
      <c r="H911" s="40">
        <v>37520.271000000001</v>
      </c>
      <c r="I911" s="7">
        <v>27169</v>
      </c>
      <c r="J911" s="7">
        <v>23633</v>
      </c>
      <c r="K911" s="7"/>
      <c r="L911" s="7"/>
      <c r="M911" s="28"/>
      <c r="N911" s="1">
        <f t="shared" si="98"/>
        <v>4</v>
      </c>
      <c r="O911" s="8">
        <f t="shared" si="99"/>
        <v>34048</v>
      </c>
      <c r="P911" s="9">
        <f t="shared" si="100"/>
        <v>34048</v>
      </c>
      <c r="Q911" s="10">
        <f t="shared" si="101"/>
        <v>9472.6561809977538</v>
      </c>
      <c r="R911" s="11">
        <f t="shared" si="102"/>
        <v>27.82147609550562</v>
      </c>
      <c r="S911" s="12">
        <f t="shared" si="103"/>
        <v>72.178523904494384</v>
      </c>
      <c r="T911" s="37" t="str">
        <f t="shared" si="104"/>
        <v>ALTO</v>
      </c>
    </row>
    <row r="912" spans="2:20" ht="30">
      <c r="B912" s="27">
        <v>903</v>
      </c>
      <c r="C912" s="31" t="s">
        <v>946</v>
      </c>
      <c r="D912" s="32" t="s">
        <v>38</v>
      </c>
      <c r="E912" s="32">
        <v>1</v>
      </c>
      <c r="F912" s="69"/>
      <c r="G912" s="69">
        <v>5539414</v>
      </c>
      <c r="H912" s="40">
        <v>4377222.0707999999</v>
      </c>
      <c r="I912" s="7">
        <v>3215030</v>
      </c>
      <c r="J912" s="7">
        <v>2975000</v>
      </c>
      <c r="K912" s="7"/>
      <c r="L912" s="7"/>
      <c r="M912" s="28"/>
      <c r="N912" s="1">
        <f t="shared" si="98"/>
        <v>4</v>
      </c>
      <c r="O912" s="8">
        <f t="shared" si="99"/>
        <v>4026667</v>
      </c>
      <c r="P912" s="9">
        <f t="shared" si="100"/>
        <v>4026667</v>
      </c>
      <c r="Q912" s="10">
        <f t="shared" si="101"/>
        <v>1021769.3529277622</v>
      </c>
      <c r="R912" s="11">
        <f t="shared" si="102"/>
        <v>25.375064611197356</v>
      </c>
      <c r="S912" s="12">
        <f t="shared" si="103"/>
        <v>74.624935388802641</v>
      </c>
      <c r="T912" s="37" t="str">
        <f t="shared" si="104"/>
        <v>ALTO</v>
      </c>
    </row>
    <row r="913" spans="2:20">
      <c r="B913" s="27">
        <v>904</v>
      </c>
      <c r="C913" s="33" t="s">
        <v>947</v>
      </c>
      <c r="D913" s="32" t="s">
        <v>38</v>
      </c>
      <c r="E913" s="32">
        <v>1</v>
      </c>
      <c r="F913" s="69"/>
      <c r="G913" s="69">
        <v>6644758</v>
      </c>
      <c r="H913" s="40">
        <v>5250662.8937999997</v>
      </c>
      <c r="I913" s="7">
        <v>3856568</v>
      </c>
      <c r="J913" s="7">
        <v>3462900</v>
      </c>
      <c r="K913" s="7"/>
      <c r="L913" s="7"/>
      <c r="M913" s="28"/>
      <c r="N913" s="1">
        <f t="shared" si="98"/>
        <v>4</v>
      </c>
      <c r="O913" s="8">
        <f t="shared" si="99"/>
        <v>4803722</v>
      </c>
      <c r="P913" s="9">
        <f t="shared" si="100"/>
        <v>4803722</v>
      </c>
      <c r="Q913" s="10">
        <f t="shared" si="101"/>
        <v>1253402.7735774484</v>
      </c>
      <c r="R913" s="11">
        <f t="shared" si="102"/>
        <v>26.092325358908123</v>
      </c>
      <c r="S913" s="12">
        <f t="shared" si="103"/>
        <v>73.907674641091873</v>
      </c>
      <c r="T913" s="37" t="str">
        <f t="shared" si="104"/>
        <v>ALTO</v>
      </c>
    </row>
    <row r="914" spans="2:20">
      <c r="B914" s="27">
        <v>905</v>
      </c>
      <c r="C914" s="33" t="s">
        <v>948</v>
      </c>
      <c r="D914" s="32" t="s">
        <v>38</v>
      </c>
      <c r="E914" s="32">
        <v>1</v>
      </c>
      <c r="F914" s="69"/>
      <c r="G914" s="69">
        <v>13186021</v>
      </c>
      <c r="H914" s="40">
        <v>10419500.4144</v>
      </c>
      <c r="I914" s="7">
        <v>7652979</v>
      </c>
      <c r="J914" s="7">
        <v>7723100</v>
      </c>
      <c r="K914" s="7"/>
      <c r="L914" s="7"/>
      <c r="M914" s="28"/>
      <c r="N914" s="1">
        <f t="shared" si="98"/>
        <v>4</v>
      </c>
      <c r="O914" s="8">
        <f t="shared" si="99"/>
        <v>9745400</v>
      </c>
      <c r="P914" s="9">
        <f t="shared" si="100"/>
        <v>9745400</v>
      </c>
      <c r="Q914" s="10">
        <f t="shared" si="101"/>
        <v>2278168.5168999378</v>
      </c>
      <c r="R914" s="11">
        <f t="shared" si="102"/>
        <v>23.376860025242042</v>
      </c>
      <c r="S914" s="12">
        <f t="shared" si="103"/>
        <v>76.623139974757962</v>
      </c>
      <c r="T914" s="37" t="str">
        <f t="shared" si="104"/>
        <v>ALTO</v>
      </c>
    </row>
    <row r="915" spans="2:20" ht="39.75" customHeight="1">
      <c r="B915" s="27">
        <v>906</v>
      </c>
      <c r="C915" s="33" t="s">
        <v>949</v>
      </c>
      <c r="D915" s="32" t="s">
        <v>38</v>
      </c>
      <c r="E915" s="32">
        <v>1</v>
      </c>
      <c r="F915" s="69"/>
      <c r="G915" s="69">
        <v>568931</v>
      </c>
      <c r="H915" s="40">
        <v>449576.1606</v>
      </c>
      <c r="I915" s="7">
        <v>330221</v>
      </c>
      <c r="J915" s="7">
        <v>249900</v>
      </c>
      <c r="K915" s="7"/>
      <c r="L915" s="7"/>
      <c r="M915" s="28"/>
      <c r="N915" s="1">
        <f t="shared" si="98"/>
        <v>4</v>
      </c>
      <c r="O915" s="8">
        <f t="shared" si="99"/>
        <v>399657</v>
      </c>
      <c r="P915" s="9">
        <f t="shared" si="100"/>
        <v>399657</v>
      </c>
      <c r="Q915" s="10">
        <f t="shared" si="101"/>
        <v>120824.38373110184</v>
      </c>
      <c r="R915" s="11">
        <f t="shared" si="102"/>
        <v>30.23201988983099</v>
      </c>
      <c r="S915" s="12">
        <f t="shared" si="103"/>
        <v>69.767980110169006</v>
      </c>
      <c r="T915" s="37" t="str">
        <f t="shared" si="104"/>
        <v>BAJO</v>
      </c>
    </row>
    <row r="916" spans="2:20">
      <c r="B916" s="27">
        <v>907</v>
      </c>
      <c r="C916" s="33" t="s">
        <v>950</v>
      </c>
      <c r="D916" s="32" t="s">
        <v>38</v>
      </c>
      <c r="E916" s="32">
        <v>1</v>
      </c>
      <c r="F916" s="68">
        <v>8745656.2899999991</v>
      </c>
      <c r="G916" s="69">
        <v>15845636.880000001</v>
      </c>
      <c r="H916" s="40">
        <v>11351326.6986</v>
      </c>
      <c r="I916" s="7">
        <v>14671886</v>
      </c>
      <c r="J916" s="7"/>
      <c r="K916" s="7"/>
      <c r="L916" s="7"/>
      <c r="M916" s="28"/>
      <c r="N916" s="1">
        <f t="shared" si="98"/>
        <v>4</v>
      </c>
      <c r="O916" s="8">
        <f t="shared" si="99"/>
        <v>12653626</v>
      </c>
      <c r="P916" s="9">
        <f t="shared" si="100"/>
        <v>12653626</v>
      </c>
      <c r="Q916" s="10">
        <f t="shared" si="101"/>
        <v>2794213.5570828277</v>
      </c>
      <c r="R916" s="11">
        <f t="shared" si="102"/>
        <v>22.082315038257235</v>
      </c>
      <c r="S916" s="12">
        <f t="shared" si="103"/>
        <v>77.917684961742765</v>
      </c>
      <c r="T916" s="37" t="str">
        <f t="shared" si="104"/>
        <v>ALTO</v>
      </c>
    </row>
    <row r="917" spans="2:20" ht="30">
      <c r="B917" s="27">
        <v>908</v>
      </c>
      <c r="C917" s="31" t="s">
        <v>951</v>
      </c>
      <c r="D917" s="32" t="s">
        <v>38</v>
      </c>
      <c r="E917" s="32">
        <v>1</v>
      </c>
      <c r="F917" s="69"/>
      <c r="G917" s="69">
        <v>11046225</v>
      </c>
      <c r="H917" s="40">
        <v>6373112.2350000003</v>
      </c>
      <c r="I917" s="7"/>
      <c r="J917" s="7">
        <v>20262758</v>
      </c>
      <c r="K917" s="7"/>
      <c r="L917" s="7"/>
      <c r="M917" s="28"/>
      <c r="N917" s="1">
        <f t="shared" si="98"/>
        <v>3</v>
      </c>
      <c r="O917" s="8">
        <f t="shared" si="99"/>
        <v>12560698</v>
      </c>
      <c r="P917" s="9">
        <f t="shared" si="100"/>
        <v>12560698</v>
      </c>
      <c r="Q917" s="10">
        <f t="shared" si="101"/>
        <v>5770660.6874937974</v>
      </c>
      <c r="R917" s="11">
        <f t="shared" si="102"/>
        <v>45.942197539450412</v>
      </c>
      <c r="S917" s="12">
        <f t="shared" si="103"/>
        <v>54.057802460549588</v>
      </c>
      <c r="T917" s="37" t="str">
        <f t="shared" si="104"/>
        <v>BAJO</v>
      </c>
    </row>
    <row r="918" spans="2:20">
      <c r="B918" s="27">
        <v>909</v>
      </c>
      <c r="C918" s="66" t="s">
        <v>952</v>
      </c>
      <c r="D918" s="32" t="s">
        <v>38</v>
      </c>
      <c r="E918" s="32">
        <v>1</v>
      </c>
      <c r="F918" s="69"/>
      <c r="G918" s="69">
        <v>24817950</v>
      </c>
      <c r="H918" s="40">
        <v>12415251.561000001</v>
      </c>
      <c r="I918" s="7"/>
      <c r="J918" s="7"/>
      <c r="K918" s="7"/>
      <c r="L918" s="7"/>
      <c r="M918" s="28"/>
      <c r="N918" s="1">
        <f t="shared" si="98"/>
        <v>2</v>
      </c>
      <c r="O918" s="8">
        <f t="shared" si="99"/>
        <v>18616601</v>
      </c>
      <c r="P918" s="9">
        <f t="shared" si="100"/>
        <v>18616601</v>
      </c>
      <c r="Q918" s="10">
        <f t="shared" si="101"/>
        <v>6201349.2194999941</v>
      </c>
      <c r="R918" s="11">
        <f t="shared" si="102"/>
        <v>33.310856366852327</v>
      </c>
      <c r="S918" s="12">
        <f t="shared" si="103"/>
        <v>66.689143633147665</v>
      </c>
      <c r="T918" s="37" t="str">
        <f t="shared" si="104"/>
        <v>BAJO</v>
      </c>
    </row>
    <row r="919" spans="2:20">
      <c r="B919" s="27">
        <v>910</v>
      </c>
      <c r="C919" s="66" t="s">
        <v>953</v>
      </c>
      <c r="D919" s="32" t="s">
        <v>38</v>
      </c>
      <c r="E919" s="32">
        <v>1</v>
      </c>
      <c r="F919" s="69"/>
      <c r="G919" s="69">
        <v>80802</v>
      </c>
      <c r="H919" s="40">
        <v>43939.215600000003</v>
      </c>
      <c r="I919" s="7"/>
      <c r="J919" s="7"/>
      <c r="K919" s="7"/>
      <c r="L919" s="7"/>
      <c r="M919" s="28"/>
      <c r="N919" s="1">
        <f t="shared" si="98"/>
        <v>2</v>
      </c>
      <c r="O919" s="8">
        <f t="shared" si="99"/>
        <v>62371</v>
      </c>
      <c r="P919" s="9">
        <f t="shared" si="100"/>
        <v>62371</v>
      </c>
      <c r="Q919" s="10">
        <f t="shared" si="101"/>
        <v>18431.392200000006</v>
      </c>
      <c r="R919" s="11">
        <f t="shared" si="102"/>
        <v>29.55122124064069</v>
      </c>
      <c r="S919" s="12">
        <f t="shared" si="103"/>
        <v>70.448778759359314</v>
      </c>
      <c r="T919" s="37" t="str">
        <f t="shared" si="104"/>
        <v>ALTO</v>
      </c>
    </row>
    <row r="920" spans="2:20" ht="37.5" customHeight="1">
      <c r="B920" s="27">
        <v>911</v>
      </c>
      <c r="C920" s="66" t="s">
        <v>954</v>
      </c>
      <c r="D920" s="32" t="s">
        <v>38</v>
      </c>
      <c r="E920" s="32">
        <v>1</v>
      </c>
      <c r="F920" s="69"/>
      <c r="G920" s="69">
        <v>81930</v>
      </c>
      <c r="H920" s="40">
        <v>41393.455800000003</v>
      </c>
      <c r="I920" s="7"/>
      <c r="J920" s="7"/>
      <c r="K920" s="7"/>
      <c r="L920" s="7"/>
      <c r="M920" s="28"/>
      <c r="N920" s="1">
        <f t="shared" si="98"/>
        <v>2</v>
      </c>
      <c r="O920" s="8">
        <f t="shared" si="99"/>
        <v>61662</v>
      </c>
      <c r="P920" s="9">
        <f t="shared" si="100"/>
        <v>61662</v>
      </c>
      <c r="Q920" s="10">
        <f t="shared" si="101"/>
        <v>20268.272100000006</v>
      </c>
      <c r="R920" s="11">
        <f t="shared" si="102"/>
        <v>32.869955726379303</v>
      </c>
      <c r="S920" s="12">
        <f t="shared" si="103"/>
        <v>67.130044273620697</v>
      </c>
      <c r="T920" s="37" t="str">
        <f t="shared" si="104"/>
        <v>BAJO</v>
      </c>
    </row>
    <row r="921" spans="2:20">
      <c r="B921" s="27">
        <v>912</v>
      </c>
      <c r="C921" s="33" t="s">
        <v>955</v>
      </c>
      <c r="D921" s="32" t="s">
        <v>956</v>
      </c>
      <c r="E921" s="32">
        <v>1</v>
      </c>
      <c r="F921" s="69"/>
      <c r="G921" s="69">
        <v>7674195</v>
      </c>
      <c r="H921" s="40">
        <v>3837714.0732</v>
      </c>
      <c r="I921" s="7"/>
      <c r="J921" s="7"/>
      <c r="K921" s="7"/>
      <c r="L921" s="7"/>
      <c r="M921" s="28"/>
      <c r="N921" s="1">
        <f t="shared" si="98"/>
        <v>2</v>
      </c>
      <c r="O921" s="8">
        <f t="shared" si="99"/>
        <v>5755955</v>
      </c>
      <c r="P921" s="9">
        <f t="shared" si="100"/>
        <v>5755955</v>
      </c>
      <c r="Q921" s="10">
        <f t="shared" si="101"/>
        <v>1918240.4633999979</v>
      </c>
      <c r="R921" s="11">
        <f t="shared" si="102"/>
        <v>33.326189370834172</v>
      </c>
      <c r="S921" s="12">
        <f t="shared" si="103"/>
        <v>66.673810629165828</v>
      </c>
      <c r="T921" s="37" t="str">
        <f t="shared" si="104"/>
        <v>BAJO</v>
      </c>
    </row>
    <row r="922" spans="2:20">
      <c r="B922" s="27">
        <v>913</v>
      </c>
      <c r="C922" s="66" t="s">
        <v>957</v>
      </c>
      <c r="D922" s="32" t="s">
        <v>38</v>
      </c>
      <c r="E922" s="32">
        <v>1</v>
      </c>
      <c r="F922" s="69"/>
      <c r="G922" s="69"/>
      <c r="H922" s="40">
        <v>136551.96840000001</v>
      </c>
      <c r="I922" s="7"/>
      <c r="J922" s="7"/>
      <c r="K922" s="7"/>
      <c r="L922" s="7"/>
      <c r="M922" s="28"/>
      <c r="N922" s="1">
        <f t="shared" si="98"/>
        <v>1</v>
      </c>
      <c r="O922" s="8">
        <f t="shared" si="99"/>
        <v>136552</v>
      </c>
      <c r="P922" s="9">
        <f t="shared" si="100"/>
        <v>136552</v>
      </c>
      <c r="Q922" s="10">
        <f t="shared" si="101"/>
        <v>0</v>
      </c>
      <c r="R922" s="11">
        <f t="shared" si="102"/>
        <v>0</v>
      </c>
      <c r="S922" s="12">
        <f t="shared" si="103"/>
        <v>100</v>
      </c>
      <c r="T922" s="37" t="str">
        <f t="shared" si="104"/>
        <v>ALTO</v>
      </c>
    </row>
    <row r="923" spans="2:20">
      <c r="B923" s="27">
        <v>914</v>
      </c>
      <c r="C923" s="33" t="s">
        <v>958</v>
      </c>
      <c r="D923" s="32" t="s">
        <v>38</v>
      </c>
      <c r="E923" s="32">
        <v>1</v>
      </c>
      <c r="F923" s="69"/>
      <c r="G923" s="69"/>
      <c r="H923" s="40">
        <v>85458.1734</v>
      </c>
      <c r="I923" s="7"/>
      <c r="J923" s="7"/>
      <c r="K923" s="7"/>
      <c r="L923" s="7"/>
      <c r="M923" s="28"/>
      <c r="N923" s="1">
        <f t="shared" si="98"/>
        <v>1</v>
      </c>
      <c r="O923" s="8">
        <f t="shared" si="99"/>
        <v>85458</v>
      </c>
      <c r="P923" s="9">
        <f t="shared" si="100"/>
        <v>85458</v>
      </c>
      <c r="Q923" s="10">
        <f t="shared" si="101"/>
        <v>0</v>
      </c>
      <c r="R923" s="11">
        <f t="shared" si="102"/>
        <v>0</v>
      </c>
      <c r="S923" s="12">
        <f t="shared" si="103"/>
        <v>100</v>
      </c>
      <c r="T923" s="37" t="str">
        <f t="shared" si="104"/>
        <v>ALTO</v>
      </c>
    </row>
    <row r="924" spans="2:20">
      <c r="B924" s="27">
        <v>915</v>
      </c>
      <c r="C924" s="66" t="s">
        <v>959</v>
      </c>
      <c r="D924" s="32" t="s">
        <v>38</v>
      </c>
      <c r="E924" s="32">
        <v>1</v>
      </c>
      <c r="F924" s="69"/>
      <c r="G924" s="69"/>
      <c r="H924" s="40">
        <v>117198.5946</v>
      </c>
      <c r="I924" s="7"/>
      <c r="J924" s="7"/>
      <c r="K924" s="7"/>
      <c r="L924" s="7"/>
      <c r="M924" s="28"/>
      <c r="N924" s="1">
        <f t="shared" si="98"/>
        <v>1</v>
      </c>
      <c r="O924" s="8">
        <f t="shared" si="99"/>
        <v>117199</v>
      </c>
      <c r="P924" s="9">
        <f t="shared" si="100"/>
        <v>117199</v>
      </c>
      <c r="Q924" s="10">
        <f t="shared" si="101"/>
        <v>0</v>
      </c>
      <c r="R924" s="11">
        <f t="shared" si="102"/>
        <v>0</v>
      </c>
      <c r="S924" s="12">
        <f t="shared" si="103"/>
        <v>100</v>
      </c>
      <c r="T924" s="37" t="str">
        <f t="shared" si="104"/>
        <v>ALTO</v>
      </c>
    </row>
    <row r="925" spans="2:20">
      <c r="B925" s="27">
        <v>916</v>
      </c>
      <c r="C925" s="66" t="s">
        <v>960</v>
      </c>
      <c r="D925" s="32" t="s">
        <v>38</v>
      </c>
      <c r="E925" s="32">
        <v>1</v>
      </c>
      <c r="F925" s="69"/>
      <c r="G925" s="69"/>
      <c r="H925" s="40">
        <v>61758.568800000001</v>
      </c>
      <c r="I925" s="7"/>
      <c r="J925" s="7"/>
      <c r="K925" s="7"/>
      <c r="L925" s="7"/>
      <c r="M925" s="28"/>
      <c r="N925" s="1">
        <f t="shared" si="98"/>
        <v>1</v>
      </c>
      <c r="O925" s="8">
        <f t="shared" si="99"/>
        <v>61759</v>
      </c>
      <c r="P925" s="9">
        <f t="shared" si="100"/>
        <v>61759</v>
      </c>
      <c r="Q925" s="10">
        <f t="shared" si="101"/>
        <v>0</v>
      </c>
      <c r="R925" s="11">
        <f t="shared" si="102"/>
        <v>0</v>
      </c>
      <c r="S925" s="12">
        <f t="shared" si="103"/>
        <v>100</v>
      </c>
      <c r="T925" s="37" t="str">
        <f t="shared" si="104"/>
        <v>ALTO</v>
      </c>
    </row>
    <row r="926" spans="2:20">
      <c r="B926" s="27">
        <v>917</v>
      </c>
      <c r="C926" s="66" t="s">
        <v>961</v>
      </c>
      <c r="D926" s="32" t="s">
        <v>38</v>
      </c>
      <c r="E926" s="32">
        <v>1</v>
      </c>
      <c r="F926" s="69"/>
      <c r="G926" s="69">
        <v>328387</v>
      </c>
      <c r="H926" s="40">
        <v>165890.47440000001</v>
      </c>
      <c r="I926" s="7"/>
      <c r="J926" s="7"/>
      <c r="K926" s="7"/>
      <c r="L926" s="7"/>
      <c r="M926" s="28"/>
      <c r="N926" s="1">
        <f t="shared" si="98"/>
        <v>2</v>
      </c>
      <c r="O926" s="8">
        <f t="shared" si="99"/>
        <v>247139</v>
      </c>
      <c r="P926" s="9">
        <f t="shared" si="100"/>
        <v>247139</v>
      </c>
      <c r="Q926" s="10">
        <f t="shared" si="101"/>
        <v>81248.262799999982</v>
      </c>
      <c r="R926" s="11">
        <f t="shared" si="102"/>
        <v>32.875532716406546</v>
      </c>
      <c r="S926" s="12">
        <f t="shared" si="103"/>
        <v>67.124467283593447</v>
      </c>
      <c r="T926" s="37" t="str">
        <f t="shared" si="104"/>
        <v>BAJO</v>
      </c>
    </row>
    <row r="927" spans="2:20" ht="45">
      <c r="B927" s="27">
        <v>918</v>
      </c>
      <c r="C927" s="67" t="s">
        <v>962</v>
      </c>
      <c r="D927" s="32" t="s">
        <v>38</v>
      </c>
      <c r="E927" s="32">
        <v>1</v>
      </c>
      <c r="F927" s="69"/>
      <c r="G927" s="69">
        <v>1086511</v>
      </c>
      <c r="H927" s="40">
        <v>544951.88820000004</v>
      </c>
      <c r="I927" s="7"/>
      <c r="J927" s="7"/>
      <c r="K927" s="7"/>
      <c r="L927" s="7"/>
      <c r="M927" s="28"/>
      <c r="N927" s="1">
        <f t="shared" si="98"/>
        <v>2</v>
      </c>
      <c r="O927" s="8">
        <f t="shared" si="99"/>
        <v>815731</v>
      </c>
      <c r="P927" s="9">
        <f t="shared" si="100"/>
        <v>815731</v>
      </c>
      <c r="Q927" s="10">
        <f t="shared" si="101"/>
        <v>270779.55590000027</v>
      </c>
      <c r="R927" s="11">
        <f t="shared" si="102"/>
        <v>33.194711969999943</v>
      </c>
      <c r="S927" s="12">
        <f t="shared" si="103"/>
        <v>66.805288030000057</v>
      </c>
      <c r="T927" s="37" t="str">
        <f t="shared" si="104"/>
        <v>BAJO</v>
      </c>
    </row>
    <row r="928" spans="2:20" ht="30">
      <c r="B928" s="27">
        <v>919</v>
      </c>
      <c r="C928" s="67" t="s">
        <v>963</v>
      </c>
      <c r="D928" s="32" t="s">
        <v>38</v>
      </c>
      <c r="E928" s="32">
        <v>1</v>
      </c>
      <c r="F928" s="69"/>
      <c r="G928" s="69">
        <v>1250961</v>
      </c>
      <c r="H928" s="40">
        <v>627176.93700000003</v>
      </c>
      <c r="I928" s="7"/>
      <c r="J928" s="7"/>
      <c r="K928" s="7"/>
      <c r="L928" s="7"/>
      <c r="M928" s="28"/>
      <c r="N928" s="1">
        <f t="shared" si="98"/>
        <v>2</v>
      </c>
      <c r="O928" s="8">
        <f t="shared" si="99"/>
        <v>939069</v>
      </c>
      <c r="P928" s="9">
        <f t="shared" si="100"/>
        <v>939069</v>
      </c>
      <c r="Q928" s="10">
        <f t="shared" si="101"/>
        <v>311892.03150000022</v>
      </c>
      <c r="R928" s="11">
        <f t="shared" si="102"/>
        <v>33.21289825348299</v>
      </c>
      <c r="S928" s="12">
        <f t="shared" si="103"/>
        <v>66.78710174651701</v>
      </c>
      <c r="T928" s="37" t="str">
        <f t="shared" si="104"/>
        <v>BAJO</v>
      </c>
    </row>
    <row r="929" spans="2:20" ht="30">
      <c r="B929" s="27">
        <v>920</v>
      </c>
      <c r="C929" s="67" t="s">
        <v>964</v>
      </c>
      <c r="D929" s="32" t="s">
        <v>38</v>
      </c>
      <c r="E929" s="32">
        <v>1</v>
      </c>
      <c r="F929" s="69"/>
      <c r="G929" s="69"/>
      <c r="H929" s="40">
        <v>790969.59719999996</v>
      </c>
      <c r="I929" s="7"/>
      <c r="J929" s="7"/>
      <c r="K929" s="7"/>
      <c r="L929" s="7"/>
      <c r="M929" s="28"/>
      <c r="N929" s="1">
        <f t="shared" si="98"/>
        <v>1</v>
      </c>
      <c r="O929" s="8">
        <f t="shared" si="99"/>
        <v>790970</v>
      </c>
      <c r="P929" s="9">
        <f t="shared" si="100"/>
        <v>790970</v>
      </c>
      <c r="Q929" s="10">
        <f t="shared" si="101"/>
        <v>0</v>
      </c>
      <c r="R929" s="11">
        <f t="shared" si="102"/>
        <v>0</v>
      </c>
      <c r="S929" s="12">
        <f t="shared" si="103"/>
        <v>100</v>
      </c>
      <c r="T929" s="37" t="str">
        <f t="shared" si="104"/>
        <v>ALTO</v>
      </c>
    </row>
    <row r="930" spans="2:20">
      <c r="B930" s="27">
        <v>921</v>
      </c>
      <c r="C930" s="66" t="s">
        <v>965</v>
      </c>
      <c r="D930" s="32" t="s">
        <v>38</v>
      </c>
      <c r="E930" s="32">
        <v>1</v>
      </c>
      <c r="F930" s="69"/>
      <c r="G930" s="69"/>
      <c r="H930" s="40">
        <v>605265.25320000004</v>
      </c>
      <c r="I930" s="7"/>
      <c r="J930" s="7"/>
      <c r="K930" s="7"/>
      <c r="L930" s="7"/>
      <c r="M930" s="28"/>
      <c r="N930" s="1">
        <f t="shared" si="98"/>
        <v>1</v>
      </c>
      <c r="O930" s="8">
        <f t="shared" si="99"/>
        <v>605265</v>
      </c>
      <c r="P930" s="9">
        <f t="shared" si="100"/>
        <v>605265</v>
      </c>
      <c r="Q930" s="10">
        <f t="shared" si="101"/>
        <v>0</v>
      </c>
      <c r="R930" s="11">
        <f t="shared" si="102"/>
        <v>0</v>
      </c>
      <c r="S930" s="12">
        <f t="shared" si="103"/>
        <v>100</v>
      </c>
      <c r="T930" s="37" t="str">
        <f t="shared" si="104"/>
        <v>ALTO</v>
      </c>
    </row>
    <row r="931" spans="2:20" ht="51" customHeight="1">
      <c r="B931" s="27">
        <v>922</v>
      </c>
      <c r="C931" s="66" t="s">
        <v>966</v>
      </c>
      <c r="D931" s="32" t="s">
        <v>38</v>
      </c>
      <c r="E931" s="32">
        <v>1</v>
      </c>
      <c r="F931" s="69"/>
      <c r="G931" s="69"/>
      <c r="H931" s="40">
        <v>46441.532399999996</v>
      </c>
      <c r="I931" s="7"/>
      <c r="J931" s="7"/>
      <c r="K931" s="7"/>
      <c r="L931" s="7"/>
      <c r="M931" s="28"/>
      <c r="N931" s="1">
        <f t="shared" si="98"/>
        <v>1</v>
      </c>
      <c r="O931" s="8">
        <f t="shared" si="99"/>
        <v>46442</v>
      </c>
      <c r="P931" s="9">
        <f t="shared" si="100"/>
        <v>46442</v>
      </c>
      <c r="Q931" s="10">
        <f t="shared" si="101"/>
        <v>0</v>
      </c>
      <c r="R931" s="11">
        <f t="shared" si="102"/>
        <v>0</v>
      </c>
      <c r="S931" s="12">
        <f t="shared" si="103"/>
        <v>100</v>
      </c>
      <c r="T931" s="37" t="str">
        <f t="shared" si="104"/>
        <v>ALTO</v>
      </c>
    </row>
    <row r="932" spans="2:20" ht="43.5" customHeight="1">
      <c r="B932" s="27">
        <v>923</v>
      </c>
      <c r="C932" s="66" t="s">
        <v>967</v>
      </c>
      <c r="D932" s="32" t="s">
        <v>38</v>
      </c>
      <c r="E932" s="32">
        <v>1</v>
      </c>
      <c r="F932" s="69"/>
      <c r="G932" s="69"/>
      <c r="H932" s="40">
        <v>51888.319199999998</v>
      </c>
      <c r="I932" s="7"/>
      <c r="J932" s="7"/>
      <c r="K932" s="7"/>
      <c r="L932" s="7"/>
      <c r="M932" s="28"/>
      <c r="N932" s="1">
        <f t="shared" si="98"/>
        <v>1</v>
      </c>
      <c r="O932" s="8">
        <f t="shared" si="99"/>
        <v>51888</v>
      </c>
      <c r="P932" s="9">
        <f t="shared" si="100"/>
        <v>51888</v>
      </c>
      <c r="Q932" s="10">
        <f t="shared" si="101"/>
        <v>0</v>
      </c>
      <c r="R932" s="11">
        <f t="shared" si="102"/>
        <v>0</v>
      </c>
      <c r="S932" s="12">
        <f t="shared" si="103"/>
        <v>100</v>
      </c>
      <c r="T932" s="37" t="str">
        <f t="shared" si="104"/>
        <v>ALTO</v>
      </c>
    </row>
    <row r="933" spans="2:20" ht="43.5" customHeight="1">
      <c r="B933" s="27">
        <v>924</v>
      </c>
      <c r="C933" s="66" t="s">
        <v>968</v>
      </c>
      <c r="D933" s="32" t="s">
        <v>38</v>
      </c>
      <c r="E933" s="32">
        <v>1</v>
      </c>
      <c r="F933" s="69"/>
      <c r="G933" s="69"/>
      <c r="H933" s="40">
        <v>38090.822399999997</v>
      </c>
      <c r="I933" s="7"/>
      <c r="J933" s="7"/>
      <c r="K933" s="7"/>
      <c r="L933" s="7">
        <v>21600</v>
      </c>
      <c r="M933" s="28"/>
      <c r="N933" s="1">
        <f t="shared" si="98"/>
        <v>2</v>
      </c>
      <c r="O933" s="8">
        <f t="shared" si="99"/>
        <v>29845</v>
      </c>
      <c r="P933" s="9">
        <f t="shared" si="100"/>
        <v>29845</v>
      </c>
      <c r="Q933" s="10">
        <f t="shared" si="101"/>
        <v>8245.411199999995</v>
      </c>
      <c r="R933" s="11">
        <f t="shared" si="102"/>
        <v>27.627445803317123</v>
      </c>
      <c r="S933" s="12">
        <f t="shared" si="103"/>
        <v>72.37255419668287</v>
      </c>
      <c r="T933" s="37" t="str">
        <f t="shared" si="104"/>
        <v>ALTO</v>
      </c>
    </row>
    <row r="934" spans="2:20">
      <c r="B934" s="27">
        <v>925</v>
      </c>
      <c r="C934" s="66" t="s">
        <v>969</v>
      </c>
      <c r="D934" s="32" t="s">
        <v>38</v>
      </c>
      <c r="E934" s="32">
        <v>1</v>
      </c>
      <c r="F934" s="69"/>
      <c r="G934" s="69">
        <v>922280</v>
      </c>
      <c r="H934" s="40">
        <v>605227.60259999998</v>
      </c>
      <c r="I934" s="7"/>
      <c r="J934" s="7"/>
      <c r="K934" s="7"/>
      <c r="L934" s="7"/>
      <c r="M934" s="28"/>
      <c r="N934" s="1">
        <f t="shared" si="98"/>
        <v>2</v>
      </c>
      <c r="O934" s="8">
        <f t="shared" si="99"/>
        <v>763754</v>
      </c>
      <c r="P934" s="9">
        <f t="shared" si="100"/>
        <v>763754</v>
      </c>
      <c r="Q934" s="10">
        <f t="shared" si="101"/>
        <v>158526.19869999989</v>
      </c>
      <c r="R934" s="11">
        <f t="shared" si="102"/>
        <v>20.756185722104224</v>
      </c>
      <c r="S934" s="12">
        <f t="shared" si="103"/>
        <v>79.24381427789578</v>
      </c>
      <c r="T934" s="37" t="str">
        <f t="shared" si="104"/>
        <v>ALTO</v>
      </c>
    </row>
    <row r="935" spans="2:20">
      <c r="B935" s="27">
        <v>926</v>
      </c>
      <c r="C935" s="66" t="s">
        <v>970</v>
      </c>
      <c r="D935" s="32" t="s">
        <v>38</v>
      </c>
      <c r="E935" s="32">
        <v>1</v>
      </c>
      <c r="F935" s="69"/>
      <c r="G935" s="69"/>
      <c r="H935" s="40">
        <v>668960.41440000001</v>
      </c>
      <c r="I935" s="7"/>
      <c r="J935" s="7"/>
      <c r="K935" s="7"/>
      <c r="L935" s="7"/>
      <c r="M935" s="28"/>
      <c r="N935" s="1">
        <f t="shared" si="98"/>
        <v>1</v>
      </c>
      <c r="O935" s="8">
        <f t="shared" si="99"/>
        <v>668960</v>
      </c>
      <c r="P935" s="9">
        <f t="shared" si="100"/>
        <v>668960</v>
      </c>
      <c r="Q935" s="10">
        <f t="shared" si="101"/>
        <v>0</v>
      </c>
      <c r="R935" s="11">
        <f t="shared" si="102"/>
        <v>0</v>
      </c>
      <c r="S935" s="12">
        <f t="shared" si="103"/>
        <v>100</v>
      </c>
      <c r="T935" s="37" t="str">
        <f t="shared" si="104"/>
        <v>ALTO</v>
      </c>
    </row>
    <row r="936" spans="2:20">
      <c r="B936" s="27">
        <v>927</v>
      </c>
      <c r="C936" s="66" t="s">
        <v>971</v>
      </c>
      <c r="D936" s="32" t="s">
        <v>38</v>
      </c>
      <c r="E936" s="32">
        <v>1</v>
      </c>
      <c r="F936" s="69"/>
      <c r="G936" s="69">
        <v>56241</v>
      </c>
      <c r="H936" s="40">
        <v>30145.580399999999</v>
      </c>
      <c r="I936" s="7"/>
      <c r="J936" s="7"/>
      <c r="K936" s="7"/>
      <c r="L936" s="7"/>
      <c r="M936" s="28"/>
      <c r="N936" s="1">
        <f t="shared" si="98"/>
        <v>2</v>
      </c>
      <c r="O936" s="8">
        <f t="shared" si="99"/>
        <v>43193</v>
      </c>
      <c r="P936" s="9">
        <f t="shared" si="100"/>
        <v>43193</v>
      </c>
      <c r="Q936" s="10">
        <f t="shared" si="101"/>
        <v>13047.709799999982</v>
      </c>
      <c r="R936" s="11">
        <f t="shared" si="102"/>
        <v>30.207926747389585</v>
      </c>
      <c r="S936" s="12">
        <f t="shared" si="103"/>
        <v>69.792073252610408</v>
      </c>
      <c r="T936" s="37" t="str">
        <f t="shared" si="104"/>
        <v>BAJO</v>
      </c>
    </row>
    <row r="937" spans="2:20">
      <c r="B937" s="27">
        <v>928</v>
      </c>
      <c r="C937" s="66" t="s">
        <v>972</v>
      </c>
      <c r="D937" s="32" t="s">
        <v>38</v>
      </c>
      <c r="E937" s="32">
        <v>1</v>
      </c>
      <c r="F937" s="69"/>
      <c r="G937" s="69"/>
      <c r="H937" s="40">
        <v>40783.322999999997</v>
      </c>
      <c r="I937" s="7"/>
      <c r="J937" s="7"/>
      <c r="K937" s="7"/>
      <c r="L937" s="7"/>
      <c r="M937" s="28"/>
      <c r="N937" s="1">
        <f t="shared" si="98"/>
        <v>1</v>
      </c>
      <c r="O937" s="8">
        <f t="shared" si="99"/>
        <v>40783</v>
      </c>
      <c r="P937" s="9">
        <f t="shared" si="100"/>
        <v>40783</v>
      </c>
      <c r="Q937" s="10">
        <f t="shared" si="101"/>
        <v>0</v>
      </c>
      <c r="R937" s="11">
        <f t="shared" si="102"/>
        <v>0</v>
      </c>
      <c r="S937" s="12">
        <f t="shared" si="103"/>
        <v>100</v>
      </c>
      <c r="T937" s="37" t="str">
        <f t="shared" si="104"/>
        <v>ALTO</v>
      </c>
    </row>
    <row r="938" spans="2:20">
      <c r="B938" s="27">
        <v>929</v>
      </c>
      <c r="C938" s="66" t="s">
        <v>973</v>
      </c>
      <c r="D938" s="32" t="s">
        <v>38</v>
      </c>
      <c r="E938" s="32">
        <v>1</v>
      </c>
      <c r="F938" s="69"/>
      <c r="G938" s="69"/>
      <c r="H938" s="40">
        <v>164311.07999999999</v>
      </c>
      <c r="I938" s="7"/>
      <c r="J938" s="7"/>
      <c r="K938" s="7"/>
      <c r="L938" s="7"/>
      <c r="M938" s="28"/>
      <c r="N938" s="1">
        <f t="shared" si="98"/>
        <v>1</v>
      </c>
      <c r="O938" s="8">
        <f t="shared" si="99"/>
        <v>164311</v>
      </c>
      <c r="P938" s="9">
        <f t="shared" si="100"/>
        <v>164311</v>
      </c>
      <c r="Q938" s="10">
        <f t="shared" si="101"/>
        <v>0</v>
      </c>
      <c r="R938" s="11">
        <f t="shared" si="102"/>
        <v>0</v>
      </c>
      <c r="S938" s="12">
        <f t="shared" si="103"/>
        <v>100</v>
      </c>
      <c r="T938" s="37" t="str">
        <f t="shared" si="104"/>
        <v>ALTO</v>
      </c>
    </row>
    <row r="939" spans="2:20">
      <c r="B939" s="27">
        <v>930</v>
      </c>
      <c r="C939" s="66" t="s">
        <v>974</v>
      </c>
      <c r="D939" s="32" t="s">
        <v>38</v>
      </c>
      <c r="E939" s="32">
        <v>1</v>
      </c>
      <c r="F939" s="69"/>
      <c r="G939" s="69"/>
      <c r="H939" s="40">
        <v>19046.3766</v>
      </c>
      <c r="I939" s="7"/>
      <c r="J939" s="7"/>
      <c r="K939" s="7"/>
      <c r="L939" s="7"/>
      <c r="M939" s="28"/>
      <c r="N939" s="1">
        <f t="shared" si="98"/>
        <v>1</v>
      </c>
      <c r="O939" s="8">
        <f t="shared" si="99"/>
        <v>19046</v>
      </c>
      <c r="P939" s="9">
        <f t="shared" si="100"/>
        <v>19046</v>
      </c>
      <c r="Q939" s="10">
        <f t="shared" si="101"/>
        <v>0</v>
      </c>
      <c r="R939" s="11">
        <f t="shared" si="102"/>
        <v>0</v>
      </c>
      <c r="S939" s="12">
        <f t="shared" si="103"/>
        <v>100</v>
      </c>
      <c r="T939" s="37" t="str">
        <f t="shared" si="104"/>
        <v>ALTO</v>
      </c>
    </row>
    <row r="940" spans="2:20">
      <c r="B940" s="27">
        <v>931</v>
      </c>
      <c r="C940" s="66" t="s">
        <v>975</v>
      </c>
      <c r="D940" s="32" t="s">
        <v>38</v>
      </c>
      <c r="E940" s="32">
        <v>1</v>
      </c>
      <c r="F940" s="69"/>
      <c r="G940" s="69"/>
      <c r="H940" s="40">
        <v>92504.627999999997</v>
      </c>
      <c r="I940" s="7"/>
      <c r="J940" s="7"/>
      <c r="K940" s="7"/>
      <c r="L940" s="7"/>
      <c r="M940" s="28"/>
      <c r="N940" s="1">
        <f t="shared" si="98"/>
        <v>1</v>
      </c>
      <c r="O940" s="8">
        <f t="shared" si="99"/>
        <v>92505</v>
      </c>
      <c r="P940" s="9">
        <f t="shared" si="100"/>
        <v>92505</v>
      </c>
      <c r="Q940" s="10">
        <f t="shared" si="101"/>
        <v>0</v>
      </c>
      <c r="R940" s="11">
        <f t="shared" si="102"/>
        <v>0</v>
      </c>
      <c r="S940" s="12">
        <f t="shared" si="103"/>
        <v>100</v>
      </c>
      <c r="T940" s="37" t="str">
        <f t="shared" si="104"/>
        <v>ALTO</v>
      </c>
    </row>
    <row r="941" spans="2:20">
      <c r="B941" s="27">
        <v>932</v>
      </c>
      <c r="C941" s="66" t="s">
        <v>976</v>
      </c>
      <c r="D941" s="32" t="s">
        <v>38</v>
      </c>
      <c r="E941" s="32">
        <v>1</v>
      </c>
      <c r="F941" s="69"/>
      <c r="G941" s="69">
        <v>1169791</v>
      </c>
      <c r="H941" s="40">
        <v>606723.00719999999</v>
      </c>
      <c r="I941" s="7"/>
      <c r="J941" s="7"/>
      <c r="K941" s="7"/>
      <c r="L941" s="7"/>
      <c r="M941" s="28"/>
      <c r="N941" s="1">
        <f t="shared" si="98"/>
        <v>2</v>
      </c>
      <c r="O941" s="8">
        <f t="shared" si="99"/>
        <v>888257</v>
      </c>
      <c r="P941" s="9">
        <f t="shared" si="100"/>
        <v>888257</v>
      </c>
      <c r="Q941" s="10">
        <f t="shared" si="101"/>
        <v>281533.99640000018</v>
      </c>
      <c r="R941" s="11">
        <f t="shared" si="102"/>
        <v>31.695105853373541</v>
      </c>
      <c r="S941" s="12">
        <f t="shared" si="103"/>
        <v>68.304894146626452</v>
      </c>
      <c r="T941" s="37" t="str">
        <f t="shared" si="104"/>
        <v>BAJO</v>
      </c>
    </row>
    <row r="942" spans="2:20">
      <c r="B942" s="27">
        <v>933</v>
      </c>
      <c r="C942" s="66" t="s">
        <v>977</v>
      </c>
      <c r="D942" s="32" t="s">
        <v>38</v>
      </c>
      <c r="E942" s="32">
        <v>1</v>
      </c>
      <c r="F942" s="69"/>
      <c r="G942" s="69">
        <v>335532</v>
      </c>
      <c r="H942" s="40">
        <v>189167.23379999999</v>
      </c>
      <c r="I942" s="7"/>
      <c r="J942" s="7"/>
      <c r="K942" s="7"/>
      <c r="L942" s="7"/>
      <c r="M942" s="28"/>
      <c r="N942" s="1">
        <f t="shared" si="98"/>
        <v>2</v>
      </c>
      <c r="O942" s="8">
        <f t="shared" si="99"/>
        <v>262350</v>
      </c>
      <c r="P942" s="9">
        <f t="shared" si="100"/>
        <v>262350</v>
      </c>
      <c r="Q942" s="10">
        <f t="shared" si="101"/>
        <v>73182.383099999861</v>
      </c>
      <c r="R942" s="11">
        <f t="shared" si="102"/>
        <v>27.894943053173186</v>
      </c>
      <c r="S942" s="12">
        <f t="shared" si="103"/>
        <v>72.105056946826807</v>
      </c>
      <c r="T942" s="37" t="str">
        <f t="shared" si="104"/>
        <v>ALTO</v>
      </c>
    </row>
    <row r="943" spans="2:20">
      <c r="B943" s="27">
        <v>934</v>
      </c>
      <c r="C943" s="66" t="s">
        <v>978</v>
      </c>
      <c r="D943" s="32" t="s">
        <v>38</v>
      </c>
      <c r="E943" s="32">
        <v>1</v>
      </c>
      <c r="F943" s="69"/>
      <c r="G943" s="69">
        <v>2573863</v>
      </c>
      <c r="H943" s="40">
        <v>1302768.6839999999</v>
      </c>
      <c r="I943" s="7"/>
      <c r="J943" s="7"/>
      <c r="K943" s="7"/>
      <c r="L943" s="7"/>
      <c r="M943" s="28"/>
      <c r="N943" s="1">
        <f t="shared" si="98"/>
        <v>2</v>
      </c>
      <c r="O943" s="8">
        <f t="shared" si="99"/>
        <v>1938316</v>
      </c>
      <c r="P943" s="9">
        <f t="shared" si="100"/>
        <v>1938316</v>
      </c>
      <c r="Q943" s="10">
        <f t="shared" si="101"/>
        <v>635547.15799999994</v>
      </c>
      <c r="R943" s="11">
        <f t="shared" si="102"/>
        <v>32.788624661819846</v>
      </c>
      <c r="S943" s="12">
        <f t="shared" si="103"/>
        <v>67.211375338180147</v>
      </c>
      <c r="T943" s="37" t="str">
        <f t="shared" si="104"/>
        <v>BAJO</v>
      </c>
    </row>
    <row r="944" spans="2:20">
      <c r="B944" s="27">
        <v>935</v>
      </c>
      <c r="C944" s="66" t="s">
        <v>979</v>
      </c>
      <c r="D944" s="32" t="s">
        <v>38</v>
      </c>
      <c r="E944" s="32">
        <v>1</v>
      </c>
      <c r="F944" s="69"/>
      <c r="G944" s="69">
        <v>1644224</v>
      </c>
      <c r="H944" s="40">
        <v>901264.61640000006</v>
      </c>
      <c r="I944" s="7"/>
      <c r="J944" s="7"/>
      <c r="K944" s="7"/>
      <c r="L944" s="7"/>
      <c r="M944" s="28"/>
      <c r="N944" s="1">
        <f t="shared" si="98"/>
        <v>2</v>
      </c>
      <c r="O944" s="8">
        <f t="shared" si="99"/>
        <v>1272744</v>
      </c>
      <c r="P944" s="9">
        <f t="shared" si="100"/>
        <v>1272744</v>
      </c>
      <c r="Q944" s="10">
        <f t="shared" si="101"/>
        <v>371479.69179999968</v>
      </c>
      <c r="R944" s="11">
        <f t="shared" si="102"/>
        <v>29.187306465400713</v>
      </c>
      <c r="S944" s="12">
        <f t="shared" si="103"/>
        <v>70.812693534599291</v>
      </c>
      <c r="T944" s="37" t="str">
        <f t="shared" si="104"/>
        <v>ALTO</v>
      </c>
    </row>
    <row r="945" spans="2:20">
      <c r="B945" s="27">
        <v>936</v>
      </c>
      <c r="C945" s="66" t="s">
        <v>980</v>
      </c>
      <c r="D945" s="32" t="s">
        <v>38</v>
      </c>
      <c r="E945" s="32">
        <v>1</v>
      </c>
      <c r="F945" s="69"/>
      <c r="G945" s="69">
        <v>363060</v>
      </c>
      <c r="H945" s="40">
        <v>215321.85060000001</v>
      </c>
      <c r="I945" s="7"/>
      <c r="J945" s="7"/>
      <c r="K945" s="7"/>
      <c r="L945" s="7"/>
      <c r="M945" s="28"/>
      <c r="N945" s="1">
        <f t="shared" si="98"/>
        <v>2</v>
      </c>
      <c r="O945" s="8">
        <f t="shared" si="99"/>
        <v>289191</v>
      </c>
      <c r="P945" s="9">
        <f t="shared" si="100"/>
        <v>289191</v>
      </c>
      <c r="Q945" s="10">
        <f t="shared" si="101"/>
        <v>73869.074699999997</v>
      </c>
      <c r="R945" s="11">
        <f t="shared" si="102"/>
        <v>25.543351867796716</v>
      </c>
      <c r="S945" s="12">
        <f t="shared" si="103"/>
        <v>74.456648132203284</v>
      </c>
      <c r="T945" s="37" t="str">
        <f t="shared" si="104"/>
        <v>ALTO</v>
      </c>
    </row>
    <row r="946" spans="2:20">
      <c r="B946" s="27">
        <v>937</v>
      </c>
      <c r="C946" s="33" t="s">
        <v>981</v>
      </c>
      <c r="D946" s="32" t="s">
        <v>38</v>
      </c>
      <c r="E946" s="32">
        <v>1</v>
      </c>
      <c r="F946" s="69"/>
      <c r="G946" s="69">
        <v>312067</v>
      </c>
      <c r="H946" s="40">
        <v>170217.39720000001</v>
      </c>
      <c r="I946" s="7"/>
      <c r="J946" s="7"/>
      <c r="K946" s="7"/>
      <c r="L946" s="7"/>
      <c r="M946" s="28"/>
      <c r="N946" s="1">
        <f t="shared" si="98"/>
        <v>2</v>
      </c>
      <c r="O946" s="8">
        <f t="shared" si="99"/>
        <v>241142</v>
      </c>
      <c r="P946" s="9">
        <f t="shared" si="100"/>
        <v>241142</v>
      </c>
      <c r="Q946" s="10">
        <f t="shared" si="101"/>
        <v>70924.801399999982</v>
      </c>
      <c r="R946" s="11">
        <f t="shared" si="102"/>
        <v>29.412048253726013</v>
      </c>
      <c r="S946" s="12">
        <f t="shared" si="103"/>
        <v>70.587951746273987</v>
      </c>
      <c r="T946" s="37" t="str">
        <f t="shared" si="104"/>
        <v>ALTO</v>
      </c>
    </row>
    <row r="947" spans="2:20">
      <c r="B947" s="27">
        <v>938</v>
      </c>
      <c r="C947" s="33" t="s">
        <v>982</v>
      </c>
      <c r="D947" s="32" t="s">
        <v>38</v>
      </c>
      <c r="E947" s="32">
        <v>1</v>
      </c>
      <c r="F947" s="69"/>
      <c r="G947" s="69">
        <v>326163</v>
      </c>
      <c r="H947" s="40">
        <v>171308.29920000001</v>
      </c>
      <c r="I947" s="7"/>
      <c r="J947" s="7"/>
      <c r="K947" s="7"/>
      <c r="L947" s="7"/>
      <c r="M947" s="28"/>
      <c r="N947" s="1">
        <f t="shared" si="98"/>
        <v>2</v>
      </c>
      <c r="O947" s="8">
        <f t="shared" si="99"/>
        <v>248736</v>
      </c>
      <c r="P947" s="9">
        <f t="shared" si="100"/>
        <v>248736</v>
      </c>
      <c r="Q947" s="10">
        <f t="shared" si="101"/>
        <v>77427.350399999981</v>
      </c>
      <c r="R947" s="11">
        <f t="shared" si="102"/>
        <v>31.12832497105364</v>
      </c>
      <c r="S947" s="12">
        <f t="shared" si="103"/>
        <v>68.871675028946356</v>
      </c>
      <c r="T947" s="37" t="str">
        <f t="shared" si="104"/>
        <v>BAJO</v>
      </c>
    </row>
    <row r="948" spans="2:20">
      <c r="B948" s="27">
        <v>939</v>
      </c>
      <c r="C948" s="66" t="s">
        <v>983</v>
      </c>
      <c r="D948" s="32" t="s">
        <v>38</v>
      </c>
      <c r="E948" s="32">
        <v>1</v>
      </c>
      <c r="F948" s="69"/>
      <c r="G948" s="69">
        <v>95671</v>
      </c>
      <c r="H948" s="40">
        <v>48567.343200000003</v>
      </c>
      <c r="I948" s="7"/>
      <c r="J948" s="7"/>
      <c r="K948" s="7"/>
      <c r="L948" s="7"/>
      <c r="M948" s="28"/>
      <c r="N948" s="1">
        <f t="shared" si="98"/>
        <v>2</v>
      </c>
      <c r="O948" s="8">
        <f t="shared" si="99"/>
        <v>72119</v>
      </c>
      <c r="P948" s="9">
        <f t="shared" si="100"/>
        <v>72119</v>
      </c>
      <c r="Q948" s="10">
        <f t="shared" si="101"/>
        <v>23551.828399999999</v>
      </c>
      <c r="R948" s="11">
        <f t="shared" si="102"/>
        <v>32.656898182171126</v>
      </c>
      <c r="S948" s="12">
        <f t="shared" si="103"/>
        <v>67.343101817828881</v>
      </c>
      <c r="T948" s="37" t="str">
        <f t="shared" si="104"/>
        <v>BAJO</v>
      </c>
    </row>
    <row r="949" spans="2:20">
      <c r="B949" s="27">
        <v>940</v>
      </c>
      <c r="C949" s="33" t="s">
        <v>984</v>
      </c>
      <c r="D949" s="32" t="s">
        <v>38</v>
      </c>
      <c r="E949" s="32">
        <v>1</v>
      </c>
      <c r="F949" s="69"/>
      <c r="G949" s="69"/>
      <c r="H949" s="40">
        <v>325133.20439999999</v>
      </c>
      <c r="I949" s="7"/>
      <c r="J949" s="7"/>
      <c r="K949" s="7"/>
      <c r="L949" s="7"/>
      <c r="M949" s="28"/>
      <c r="N949" s="1">
        <f t="shared" si="98"/>
        <v>1</v>
      </c>
      <c r="O949" s="8">
        <f t="shared" si="99"/>
        <v>325133</v>
      </c>
      <c r="P949" s="9">
        <f t="shared" si="100"/>
        <v>325133</v>
      </c>
      <c r="Q949" s="10">
        <f t="shared" si="101"/>
        <v>0</v>
      </c>
      <c r="R949" s="11">
        <f t="shared" si="102"/>
        <v>0</v>
      </c>
      <c r="S949" s="12">
        <f t="shared" si="103"/>
        <v>100</v>
      </c>
      <c r="T949" s="37" t="str">
        <f t="shared" si="104"/>
        <v>ALTO</v>
      </c>
    </row>
    <row r="950" spans="2:20">
      <c r="B950" s="27">
        <v>941</v>
      </c>
      <c r="C950" s="66" t="s">
        <v>985</v>
      </c>
      <c r="D950" s="32" t="s">
        <v>38</v>
      </c>
      <c r="E950" s="32">
        <v>1</v>
      </c>
      <c r="F950" s="69"/>
      <c r="G950" s="69"/>
      <c r="H950" s="40">
        <v>14287.92</v>
      </c>
      <c r="I950" s="7"/>
      <c r="J950" s="7"/>
      <c r="K950" s="7"/>
      <c r="L950" s="7"/>
      <c r="M950" s="28"/>
      <c r="N950" s="1">
        <f t="shared" si="98"/>
        <v>1</v>
      </c>
      <c r="O950" s="8">
        <f t="shared" si="99"/>
        <v>14288</v>
      </c>
      <c r="P950" s="9">
        <f t="shared" si="100"/>
        <v>14288</v>
      </c>
      <c r="Q950" s="10">
        <f t="shared" si="101"/>
        <v>0</v>
      </c>
      <c r="R950" s="11">
        <f t="shared" si="102"/>
        <v>0</v>
      </c>
      <c r="S950" s="12">
        <f t="shared" si="103"/>
        <v>100</v>
      </c>
      <c r="T950" s="37" t="str">
        <f t="shared" si="104"/>
        <v>ALTO</v>
      </c>
    </row>
    <row r="951" spans="2:20">
      <c r="B951" s="27">
        <v>942</v>
      </c>
      <c r="C951" s="66" t="s">
        <v>986</v>
      </c>
      <c r="D951" s="32" t="s">
        <v>38</v>
      </c>
      <c r="E951" s="32">
        <v>1</v>
      </c>
      <c r="F951" s="69"/>
      <c r="G951" s="69"/>
      <c r="H951" s="40">
        <v>70251.192599999995</v>
      </c>
      <c r="I951" s="7"/>
      <c r="J951" s="7"/>
      <c r="K951" s="7"/>
      <c r="L951" s="7"/>
      <c r="M951" s="28"/>
      <c r="N951" s="1">
        <f t="shared" si="98"/>
        <v>1</v>
      </c>
      <c r="O951" s="8">
        <f t="shared" si="99"/>
        <v>70251</v>
      </c>
      <c r="P951" s="9">
        <f t="shared" si="100"/>
        <v>70251</v>
      </c>
      <c r="Q951" s="10">
        <f t="shared" si="101"/>
        <v>0</v>
      </c>
      <c r="R951" s="11">
        <f t="shared" si="102"/>
        <v>0</v>
      </c>
      <c r="S951" s="12">
        <f t="shared" si="103"/>
        <v>100</v>
      </c>
      <c r="T951" s="37" t="str">
        <f t="shared" si="104"/>
        <v>ALTO</v>
      </c>
    </row>
    <row r="952" spans="2:20">
      <c r="B952" s="27">
        <v>943</v>
      </c>
      <c r="C952" s="66" t="s">
        <v>987</v>
      </c>
      <c r="D952" s="32" t="s">
        <v>38</v>
      </c>
      <c r="E952" s="32">
        <v>1</v>
      </c>
      <c r="F952" s="69"/>
      <c r="G952" s="69"/>
      <c r="H952" s="40">
        <v>1194204.6270000001</v>
      </c>
      <c r="I952" s="7"/>
      <c r="J952" s="7"/>
      <c r="K952" s="7"/>
      <c r="L952" s="7"/>
      <c r="M952" s="28"/>
      <c r="N952" s="1">
        <f t="shared" si="98"/>
        <v>1</v>
      </c>
      <c r="O952" s="8">
        <f t="shared" si="99"/>
        <v>1194205</v>
      </c>
      <c r="P952" s="9">
        <f t="shared" si="100"/>
        <v>1194205</v>
      </c>
      <c r="Q952" s="10">
        <f t="shared" si="101"/>
        <v>0</v>
      </c>
      <c r="R952" s="11">
        <f t="shared" si="102"/>
        <v>0</v>
      </c>
      <c r="S952" s="12">
        <f t="shared" si="103"/>
        <v>100</v>
      </c>
      <c r="T952" s="37" t="str">
        <f t="shared" si="104"/>
        <v>ALTO</v>
      </c>
    </row>
    <row r="953" spans="2:20">
      <c r="B953" s="27">
        <v>944</v>
      </c>
      <c r="C953" s="33" t="s">
        <v>988</v>
      </c>
      <c r="D953" s="32" t="s">
        <v>38</v>
      </c>
      <c r="E953" s="32">
        <v>1</v>
      </c>
      <c r="F953" s="69"/>
      <c r="G953" s="69">
        <v>84442</v>
      </c>
      <c r="H953" s="40">
        <v>50697.981</v>
      </c>
      <c r="I953" s="7"/>
      <c r="J953" s="7"/>
      <c r="K953" s="7"/>
      <c r="L953" s="7"/>
      <c r="M953" s="28"/>
      <c r="N953" s="1">
        <f t="shared" si="98"/>
        <v>2</v>
      </c>
      <c r="O953" s="8">
        <f t="shared" si="99"/>
        <v>67570</v>
      </c>
      <c r="P953" s="9">
        <f t="shared" si="100"/>
        <v>67570</v>
      </c>
      <c r="Q953" s="10">
        <f t="shared" si="101"/>
        <v>16872.009499999978</v>
      </c>
      <c r="R953" s="11">
        <f t="shared" si="102"/>
        <v>24.969675151694506</v>
      </c>
      <c r="S953" s="12">
        <f t="shared" si="103"/>
        <v>75.030324848305497</v>
      </c>
      <c r="T953" s="37" t="str">
        <f t="shared" si="104"/>
        <v>ALTO</v>
      </c>
    </row>
    <row r="954" spans="2:20">
      <c r="B954" s="27">
        <v>945</v>
      </c>
      <c r="C954" s="33" t="s">
        <v>989</v>
      </c>
      <c r="D954" s="32" t="s">
        <v>38</v>
      </c>
      <c r="E954" s="32">
        <v>1</v>
      </c>
      <c r="F954" s="69"/>
      <c r="G954" s="69">
        <v>184376</v>
      </c>
      <c r="H954" s="40">
        <v>101395.962</v>
      </c>
      <c r="I954" s="7"/>
      <c r="J954" s="7"/>
      <c r="K954" s="7"/>
      <c r="L954" s="7"/>
      <c r="M954" s="28"/>
      <c r="N954" s="1">
        <f t="shared" si="98"/>
        <v>2</v>
      </c>
      <c r="O954" s="8">
        <f t="shared" si="99"/>
        <v>142886</v>
      </c>
      <c r="P954" s="9">
        <f t="shared" si="100"/>
        <v>142886</v>
      </c>
      <c r="Q954" s="10">
        <f t="shared" si="101"/>
        <v>41490.019000000008</v>
      </c>
      <c r="R954" s="11">
        <f t="shared" si="102"/>
        <v>29.037147796145184</v>
      </c>
      <c r="S954" s="12">
        <f t="shared" si="103"/>
        <v>70.962852203854823</v>
      </c>
      <c r="T954" s="37" t="str">
        <f t="shared" si="104"/>
        <v>ALTO</v>
      </c>
    </row>
    <row r="955" spans="2:20">
      <c r="B955" s="27">
        <v>946</v>
      </c>
      <c r="C955" s="66" t="s">
        <v>990</v>
      </c>
      <c r="D955" s="32" t="s">
        <v>38</v>
      </c>
      <c r="E955" s="32">
        <v>1</v>
      </c>
      <c r="F955" s="69"/>
      <c r="G955" s="69">
        <v>282245</v>
      </c>
      <c r="H955" s="40">
        <v>150876.5736</v>
      </c>
      <c r="I955" s="7"/>
      <c r="J955" s="7"/>
      <c r="K955" s="7"/>
      <c r="L955" s="7"/>
      <c r="M955" s="28"/>
      <c r="N955" s="1">
        <f t="shared" si="98"/>
        <v>2</v>
      </c>
      <c r="O955" s="8">
        <f t="shared" si="99"/>
        <v>216561</v>
      </c>
      <c r="P955" s="9">
        <f t="shared" si="100"/>
        <v>216561</v>
      </c>
      <c r="Q955" s="10">
        <f t="shared" si="101"/>
        <v>65684.213199999955</v>
      </c>
      <c r="R955" s="11">
        <f t="shared" si="102"/>
        <v>30.33058269956269</v>
      </c>
      <c r="S955" s="12">
        <f t="shared" si="103"/>
        <v>69.669417300437317</v>
      </c>
      <c r="T955" s="37" t="str">
        <f t="shared" si="104"/>
        <v>BAJO</v>
      </c>
    </row>
    <row r="956" spans="2:20">
      <c r="B956" s="27">
        <v>947</v>
      </c>
      <c r="C956" s="66" t="s">
        <v>991</v>
      </c>
      <c r="D956" s="32" t="s">
        <v>38</v>
      </c>
      <c r="E956" s="32">
        <v>1</v>
      </c>
      <c r="F956" s="69"/>
      <c r="G956" s="69">
        <v>14149</v>
      </c>
      <c r="H956" s="40">
        <v>38168.054400000001</v>
      </c>
      <c r="I956" s="7"/>
      <c r="J956" s="7"/>
      <c r="K956" s="7"/>
      <c r="L956" s="7"/>
      <c r="M956" s="28"/>
      <c r="N956" s="1">
        <f t="shared" si="98"/>
        <v>2</v>
      </c>
      <c r="O956" s="8">
        <f t="shared" si="99"/>
        <v>26159</v>
      </c>
      <c r="P956" s="9">
        <f t="shared" si="100"/>
        <v>26159</v>
      </c>
      <c r="Q956" s="10">
        <f t="shared" si="101"/>
        <v>12009.527200000004</v>
      </c>
      <c r="R956" s="11">
        <f t="shared" si="102"/>
        <v>45.909733552505841</v>
      </c>
      <c r="S956" s="12">
        <f t="shared" si="103"/>
        <v>54.090266447494159</v>
      </c>
      <c r="T956" s="37" t="str">
        <f t="shared" si="104"/>
        <v>BAJO</v>
      </c>
    </row>
    <row r="957" spans="2:20">
      <c r="B957" s="27">
        <v>948</v>
      </c>
      <c r="C957" s="33" t="s">
        <v>992</v>
      </c>
      <c r="D957" s="32" t="s">
        <v>38</v>
      </c>
      <c r="E957" s="32">
        <v>1</v>
      </c>
      <c r="F957" s="69"/>
      <c r="G957" s="69">
        <v>549649</v>
      </c>
      <c r="H957" s="40">
        <v>306449.81819999998</v>
      </c>
      <c r="I957" s="7"/>
      <c r="J957" s="7"/>
      <c r="K957" s="7"/>
      <c r="L957" s="7"/>
      <c r="M957" s="28"/>
      <c r="N957" s="1">
        <f t="shared" si="98"/>
        <v>2</v>
      </c>
      <c r="O957" s="8">
        <f t="shared" si="99"/>
        <v>428049</v>
      </c>
      <c r="P957" s="9">
        <f t="shared" si="100"/>
        <v>428049</v>
      </c>
      <c r="Q957" s="10">
        <f t="shared" si="101"/>
        <v>121599.5909</v>
      </c>
      <c r="R957" s="11">
        <f t="shared" si="102"/>
        <v>28.407867066620877</v>
      </c>
      <c r="S957" s="12">
        <f t="shared" si="103"/>
        <v>71.592132933379119</v>
      </c>
      <c r="T957" s="37" t="str">
        <f t="shared" si="104"/>
        <v>ALTO</v>
      </c>
    </row>
    <row r="958" spans="2:20">
      <c r="B958" s="27">
        <v>949</v>
      </c>
      <c r="C958" s="33" t="s">
        <v>993</v>
      </c>
      <c r="D958" s="32" t="s">
        <v>38</v>
      </c>
      <c r="E958" s="32">
        <v>1</v>
      </c>
      <c r="F958" s="69"/>
      <c r="G958" s="69">
        <v>69427</v>
      </c>
      <c r="H958" s="40">
        <v>213681.636</v>
      </c>
      <c r="I958" s="7"/>
      <c r="J958" s="7"/>
      <c r="K958" s="7"/>
      <c r="L958" s="7"/>
      <c r="M958" s="28"/>
      <c r="N958" s="1">
        <f t="shared" si="98"/>
        <v>2</v>
      </c>
      <c r="O958" s="8">
        <f t="shared" si="99"/>
        <v>141554</v>
      </c>
      <c r="P958" s="9">
        <f t="shared" si="100"/>
        <v>141554</v>
      </c>
      <c r="Q958" s="10">
        <f t="shared" si="101"/>
        <v>72127.317999999999</v>
      </c>
      <c r="R958" s="11">
        <f t="shared" si="102"/>
        <v>50.953924297441255</v>
      </c>
      <c r="S958" s="12">
        <f t="shared" si="103"/>
        <v>49.046075702558745</v>
      </c>
      <c r="T958" s="37" t="str">
        <f t="shared" si="104"/>
        <v>BAJO</v>
      </c>
    </row>
    <row r="959" spans="2:20">
      <c r="B959" s="27">
        <v>950</v>
      </c>
      <c r="C959" s="33" t="s">
        <v>994</v>
      </c>
      <c r="D959" s="32" t="s">
        <v>38</v>
      </c>
      <c r="E959" s="32">
        <v>1</v>
      </c>
      <c r="F959" s="69"/>
      <c r="G959" s="69">
        <v>583242</v>
      </c>
      <c r="H959" s="40">
        <v>298225.57559999998</v>
      </c>
      <c r="I959" s="7"/>
      <c r="J959" s="7"/>
      <c r="K959" s="7"/>
      <c r="L959" s="7"/>
      <c r="M959" s="28"/>
      <c r="N959" s="1">
        <f t="shared" si="98"/>
        <v>2</v>
      </c>
      <c r="O959" s="8">
        <f t="shared" si="99"/>
        <v>440734</v>
      </c>
      <c r="P959" s="9">
        <f t="shared" si="100"/>
        <v>440734</v>
      </c>
      <c r="Q959" s="10">
        <f t="shared" si="101"/>
        <v>142508.21219999995</v>
      </c>
      <c r="R959" s="11">
        <f t="shared" si="102"/>
        <v>32.334290569822151</v>
      </c>
      <c r="S959" s="12">
        <f t="shared" si="103"/>
        <v>67.665709430177856</v>
      </c>
      <c r="T959" s="37" t="str">
        <f t="shared" si="104"/>
        <v>BAJO</v>
      </c>
    </row>
    <row r="960" spans="2:20">
      <c r="B960" s="27">
        <v>951</v>
      </c>
      <c r="C960" s="33" t="s">
        <v>995</v>
      </c>
      <c r="D960" s="32" t="s">
        <v>38</v>
      </c>
      <c r="E960" s="32">
        <v>1</v>
      </c>
      <c r="F960" s="69"/>
      <c r="G960" s="69">
        <v>386783</v>
      </c>
      <c r="H960" s="40">
        <v>207286.82639999999</v>
      </c>
      <c r="I960" s="7"/>
      <c r="J960" s="7"/>
      <c r="K960" s="7"/>
      <c r="L960" s="7"/>
      <c r="M960" s="28"/>
      <c r="N960" s="1">
        <f t="shared" si="98"/>
        <v>2</v>
      </c>
      <c r="O960" s="8">
        <f t="shared" si="99"/>
        <v>297035</v>
      </c>
      <c r="P960" s="9">
        <f t="shared" si="100"/>
        <v>297035</v>
      </c>
      <c r="Q960" s="10">
        <f t="shared" si="101"/>
        <v>89748.086799999975</v>
      </c>
      <c r="R960" s="11">
        <f t="shared" si="102"/>
        <v>30.214650394734623</v>
      </c>
      <c r="S960" s="12">
        <f t="shared" si="103"/>
        <v>69.785349605265381</v>
      </c>
      <c r="T960" s="37" t="str">
        <f t="shared" si="104"/>
        <v>BAJO</v>
      </c>
    </row>
    <row r="961" spans="2:20">
      <c r="B961" s="27">
        <v>952</v>
      </c>
      <c r="C961" s="33" t="s">
        <v>996</v>
      </c>
      <c r="D961" s="32" t="s">
        <v>38</v>
      </c>
      <c r="E961" s="32">
        <v>1</v>
      </c>
      <c r="F961" s="69"/>
      <c r="G961" s="69">
        <v>554620</v>
      </c>
      <c r="H961" s="40">
        <v>281643.8652</v>
      </c>
      <c r="I961" s="7"/>
      <c r="J961" s="7"/>
      <c r="K961" s="7"/>
      <c r="L961" s="7"/>
      <c r="M961" s="28"/>
      <c r="N961" s="1">
        <f t="shared" si="98"/>
        <v>2</v>
      </c>
      <c r="O961" s="8">
        <f t="shared" si="99"/>
        <v>418132</v>
      </c>
      <c r="P961" s="9">
        <f t="shared" si="100"/>
        <v>418132</v>
      </c>
      <c r="Q961" s="10">
        <f t="shared" si="101"/>
        <v>136488.0674</v>
      </c>
      <c r="R961" s="11">
        <f t="shared" si="102"/>
        <v>32.642339596108407</v>
      </c>
      <c r="S961" s="12">
        <f t="shared" si="103"/>
        <v>67.3576604038916</v>
      </c>
      <c r="T961" s="37" t="str">
        <f t="shared" si="104"/>
        <v>BAJO</v>
      </c>
    </row>
    <row r="962" spans="2:20">
      <c r="B962" s="27">
        <v>953</v>
      </c>
      <c r="C962" s="33" t="s">
        <v>997</v>
      </c>
      <c r="D962" s="32" t="s">
        <v>38</v>
      </c>
      <c r="E962" s="32">
        <v>1</v>
      </c>
      <c r="F962" s="69"/>
      <c r="G962" s="69">
        <v>565432</v>
      </c>
      <c r="H962" s="40">
        <v>286976.73479999998</v>
      </c>
      <c r="I962" s="7"/>
      <c r="J962" s="7"/>
      <c r="K962" s="7"/>
      <c r="L962" s="7"/>
      <c r="M962" s="28"/>
      <c r="N962" s="1">
        <f t="shared" si="98"/>
        <v>2</v>
      </c>
      <c r="O962" s="8">
        <f t="shared" si="99"/>
        <v>426204</v>
      </c>
      <c r="P962" s="9">
        <f t="shared" si="100"/>
        <v>426204</v>
      </c>
      <c r="Q962" s="10">
        <f t="shared" si="101"/>
        <v>139227.63259999995</v>
      </c>
      <c r="R962" s="11">
        <f t="shared" si="102"/>
        <v>32.66689955983518</v>
      </c>
      <c r="S962" s="12">
        <f t="shared" si="103"/>
        <v>67.333100440164827</v>
      </c>
      <c r="T962" s="37" t="str">
        <f t="shared" si="104"/>
        <v>BAJO</v>
      </c>
    </row>
    <row r="963" spans="2:20">
      <c r="B963" s="27">
        <v>954</v>
      </c>
      <c r="C963" s="33" t="s">
        <v>998</v>
      </c>
      <c r="D963" s="32" t="s">
        <v>38</v>
      </c>
      <c r="E963" s="32">
        <v>1</v>
      </c>
      <c r="F963" s="69"/>
      <c r="G963" s="69">
        <v>314781</v>
      </c>
      <c r="H963" s="40">
        <v>196410.63</v>
      </c>
      <c r="I963" s="7"/>
      <c r="J963" s="7"/>
      <c r="K963" s="7"/>
      <c r="L963" s="7"/>
      <c r="M963" s="28"/>
      <c r="N963" s="1">
        <f t="shared" si="98"/>
        <v>2</v>
      </c>
      <c r="O963" s="8">
        <f t="shared" si="99"/>
        <v>255596</v>
      </c>
      <c r="P963" s="9">
        <f t="shared" si="100"/>
        <v>255596</v>
      </c>
      <c r="Q963" s="10">
        <f t="shared" si="101"/>
        <v>59185.18499999991</v>
      </c>
      <c r="R963" s="11">
        <f t="shared" si="102"/>
        <v>23.155755567379735</v>
      </c>
      <c r="S963" s="12">
        <f t="shared" si="103"/>
        <v>76.844244432620258</v>
      </c>
      <c r="T963" s="37" t="str">
        <f t="shared" si="104"/>
        <v>ALTO</v>
      </c>
    </row>
    <row r="964" spans="2:20">
      <c r="B964" s="27">
        <v>955</v>
      </c>
      <c r="C964" s="33" t="s">
        <v>999</v>
      </c>
      <c r="D964" s="32" t="s">
        <v>38</v>
      </c>
      <c r="E964" s="32">
        <v>1</v>
      </c>
      <c r="F964" s="69"/>
      <c r="G964" s="69">
        <v>188630</v>
      </c>
      <c r="H964" s="40">
        <v>294510.71639999998</v>
      </c>
      <c r="I964" s="7"/>
      <c r="J964" s="7"/>
      <c r="K964" s="7"/>
      <c r="L964" s="7"/>
      <c r="M964" s="28"/>
      <c r="N964" s="1">
        <f t="shared" si="98"/>
        <v>2</v>
      </c>
      <c r="O964" s="8">
        <f t="shared" si="99"/>
        <v>241570</v>
      </c>
      <c r="P964" s="9">
        <f t="shared" si="100"/>
        <v>241570</v>
      </c>
      <c r="Q964" s="10">
        <f t="shared" si="101"/>
        <v>52940.358199999922</v>
      </c>
      <c r="R964" s="11">
        <f t="shared" si="102"/>
        <v>21.915121165707628</v>
      </c>
      <c r="S964" s="12">
        <f t="shared" si="103"/>
        <v>78.084878834292368</v>
      </c>
      <c r="T964" s="37" t="str">
        <f t="shared" si="104"/>
        <v>ALTO</v>
      </c>
    </row>
    <row r="965" spans="2:20">
      <c r="B965" s="27">
        <v>956</v>
      </c>
      <c r="C965" s="33" t="s">
        <v>1000</v>
      </c>
      <c r="D965" s="32" t="s">
        <v>38</v>
      </c>
      <c r="E965" s="32">
        <v>1</v>
      </c>
      <c r="F965" s="69"/>
      <c r="G965" s="69">
        <v>2036</v>
      </c>
      <c r="H965" s="40">
        <v>305357.95079999999</v>
      </c>
      <c r="I965" s="7"/>
      <c r="J965" s="7"/>
      <c r="K965" s="7"/>
      <c r="L965" s="7"/>
      <c r="M965" s="28"/>
      <c r="N965" s="1">
        <f t="shared" si="98"/>
        <v>2</v>
      </c>
      <c r="O965" s="8">
        <f t="shared" si="99"/>
        <v>153697</v>
      </c>
      <c r="P965" s="9">
        <f t="shared" si="100"/>
        <v>153697</v>
      </c>
      <c r="Q965" s="10">
        <f t="shared" si="101"/>
        <v>151660.9754</v>
      </c>
      <c r="R965" s="11">
        <f t="shared" si="102"/>
        <v>98.675299713071823</v>
      </c>
      <c r="S965" s="12">
        <f t="shared" si="103"/>
        <v>1.3247002869281772</v>
      </c>
      <c r="T965" s="37" t="str">
        <f t="shared" si="104"/>
        <v>BAJO</v>
      </c>
    </row>
    <row r="966" spans="2:20">
      <c r="B966" s="27">
        <v>957</v>
      </c>
      <c r="C966" s="33" t="s">
        <v>1001</v>
      </c>
      <c r="D966" s="32" t="s">
        <v>38</v>
      </c>
      <c r="E966" s="32">
        <v>1</v>
      </c>
      <c r="F966" s="69"/>
      <c r="G966" s="69">
        <v>181748</v>
      </c>
      <c r="H966" s="40">
        <v>194112.978</v>
      </c>
      <c r="I966" s="7"/>
      <c r="J966" s="7"/>
      <c r="K966" s="7"/>
      <c r="L966" s="7"/>
      <c r="M966" s="28"/>
      <c r="N966" s="1">
        <f t="shared" si="98"/>
        <v>2</v>
      </c>
      <c r="O966" s="8">
        <f t="shared" si="99"/>
        <v>187930</v>
      </c>
      <c r="P966" s="9">
        <f t="shared" si="100"/>
        <v>187930</v>
      </c>
      <c r="Q966" s="10">
        <f t="shared" si="101"/>
        <v>6182.4890000000014</v>
      </c>
      <c r="R966" s="11">
        <f t="shared" si="102"/>
        <v>3.2897828978875125</v>
      </c>
      <c r="S966" s="12">
        <f t="shared" si="103"/>
        <v>96.710217102112495</v>
      </c>
      <c r="T966" s="37" t="str">
        <f t="shared" si="104"/>
        <v>ALTO</v>
      </c>
    </row>
    <row r="967" spans="2:20">
      <c r="B967" s="27">
        <v>958</v>
      </c>
      <c r="C967" s="33" t="s">
        <v>1002</v>
      </c>
      <c r="D967" s="32" t="s">
        <v>38</v>
      </c>
      <c r="E967" s="32">
        <v>1</v>
      </c>
      <c r="F967" s="69"/>
      <c r="G967" s="69"/>
      <c r="H967" s="40">
        <v>315223.37339999998</v>
      </c>
      <c r="I967" s="7"/>
      <c r="J967" s="7"/>
      <c r="K967" s="7"/>
      <c r="L967" s="7"/>
      <c r="M967" s="28"/>
      <c r="N967" s="1">
        <f t="shared" si="98"/>
        <v>1</v>
      </c>
      <c r="O967" s="8">
        <f t="shared" si="99"/>
        <v>315223</v>
      </c>
      <c r="P967" s="9">
        <f t="shared" si="100"/>
        <v>315223</v>
      </c>
      <c r="Q967" s="10">
        <f t="shared" si="101"/>
        <v>0</v>
      </c>
      <c r="R967" s="11">
        <f t="shared" si="102"/>
        <v>0</v>
      </c>
      <c r="S967" s="12">
        <f t="shared" si="103"/>
        <v>100</v>
      </c>
      <c r="T967" s="37" t="str">
        <f t="shared" si="104"/>
        <v>ALTO</v>
      </c>
    </row>
    <row r="968" spans="2:20">
      <c r="B968" s="27">
        <v>959</v>
      </c>
      <c r="C968" s="33" t="s">
        <v>1003</v>
      </c>
      <c r="D968" s="32" t="s">
        <v>38</v>
      </c>
      <c r="E968" s="32">
        <v>1</v>
      </c>
      <c r="F968" s="69"/>
      <c r="G968" s="69"/>
      <c r="H968" s="40">
        <v>277096.83120000002</v>
      </c>
      <c r="I968" s="7"/>
      <c r="J968" s="7"/>
      <c r="K968" s="7"/>
      <c r="L968" s="7"/>
      <c r="M968" s="28"/>
      <c r="N968" s="1">
        <f t="shared" si="98"/>
        <v>1</v>
      </c>
      <c r="O968" s="8">
        <f t="shared" si="99"/>
        <v>277097</v>
      </c>
      <c r="P968" s="9">
        <f t="shared" si="100"/>
        <v>277097</v>
      </c>
      <c r="Q968" s="10">
        <f t="shared" si="101"/>
        <v>0</v>
      </c>
      <c r="R968" s="11">
        <f t="shared" si="102"/>
        <v>0</v>
      </c>
      <c r="S968" s="12">
        <f t="shared" si="103"/>
        <v>100</v>
      </c>
      <c r="T968" s="37" t="str">
        <f t="shared" si="104"/>
        <v>ALTO</v>
      </c>
    </row>
    <row r="969" spans="2:20">
      <c r="B969" s="27">
        <v>960</v>
      </c>
      <c r="C969" s="33" t="s">
        <v>1004</v>
      </c>
      <c r="D969" s="32" t="s">
        <v>38</v>
      </c>
      <c r="E969" s="32">
        <v>1</v>
      </c>
      <c r="F969" s="69"/>
      <c r="G969" s="69"/>
      <c r="H969" s="40">
        <v>185956.31340000001</v>
      </c>
      <c r="I969" s="7"/>
      <c r="J969" s="7"/>
      <c r="K969" s="7"/>
      <c r="L969" s="7"/>
      <c r="M969" s="28"/>
      <c r="N969" s="1">
        <f t="shared" si="98"/>
        <v>1</v>
      </c>
      <c r="O969" s="8">
        <f t="shared" si="99"/>
        <v>185956</v>
      </c>
      <c r="P969" s="9">
        <f t="shared" si="100"/>
        <v>185956</v>
      </c>
      <c r="Q969" s="10">
        <f t="shared" si="101"/>
        <v>0</v>
      </c>
      <c r="R969" s="11">
        <f t="shared" si="102"/>
        <v>0</v>
      </c>
      <c r="S969" s="12">
        <f t="shared" si="103"/>
        <v>100</v>
      </c>
      <c r="T969" s="37" t="str">
        <f t="shared" si="104"/>
        <v>ALTO</v>
      </c>
    </row>
    <row r="970" spans="2:20">
      <c r="B970" s="27">
        <v>961</v>
      </c>
      <c r="C970" s="66" t="s">
        <v>1005</v>
      </c>
      <c r="D970" s="32" t="s">
        <v>38</v>
      </c>
      <c r="E970" s="32">
        <v>1</v>
      </c>
      <c r="F970" s="69"/>
      <c r="G970" s="69">
        <v>435924</v>
      </c>
      <c r="H970" s="40">
        <v>287617.76040000003</v>
      </c>
      <c r="I970" s="7"/>
      <c r="J970" s="7"/>
      <c r="K970" s="7"/>
      <c r="L970" s="7"/>
      <c r="M970" s="28"/>
      <c r="N970" s="1">
        <f t="shared" ref="N970:N1033" si="105">COUNT(F970:M970)</f>
        <v>2</v>
      </c>
      <c r="O970" s="8">
        <f t="shared" ref="O970:O1033" si="106">IFERROR(ROUND(AVERAGE(F970:M970),0),0)</f>
        <v>361771</v>
      </c>
      <c r="P970" s="9">
        <f t="shared" ref="P970:P1033" si="107">IFERROR(ROUND(+O970*E970,0),0)</f>
        <v>361771</v>
      </c>
      <c r="Q970" s="10">
        <f t="shared" ref="Q970:Q1033" si="108">IFERROR(STDEVP(F970:M970),0)</f>
        <v>74153.119799999986</v>
      </c>
      <c r="R970" s="11">
        <f t="shared" ref="R970:R1033" si="109">IFERROR(Q970/O970*100,0)</f>
        <v>20.497253732333434</v>
      </c>
      <c r="S970" s="12">
        <f t="shared" ref="S970:S1033" si="110">IFERROR(100-R970,0)</f>
        <v>79.502746267666566</v>
      </c>
      <c r="T970" s="37" t="str">
        <f t="shared" ref="T970:T1033" si="111">IF(S970&gt;70,"ALTO","BAJO")</f>
        <v>ALTO</v>
      </c>
    </row>
    <row r="971" spans="2:20">
      <c r="B971" s="27">
        <v>962</v>
      </c>
      <c r="C971" s="33" t="s">
        <v>1006</v>
      </c>
      <c r="D971" s="32" t="s">
        <v>38</v>
      </c>
      <c r="E971" s="32">
        <v>1</v>
      </c>
      <c r="F971" s="69"/>
      <c r="G971" s="69">
        <v>233328</v>
      </c>
      <c r="H971" s="40">
        <v>185956.31340000001</v>
      </c>
      <c r="I971" s="7"/>
      <c r="J971" s="7"/>
      <c r="K971" s="7"/>
      <c r="L971" s="7"/>
      <c r="M971" s="28"/>
      <c r="N971" s="1">
        <f t="shared" si="105"/>
        <v>2</v>
      </c>
      <c r="O971" s="8">
        <f t="shared" si="106"/>
        <v>209642</v>
      </c>
      <c r="P971" s="9">
        <f t="shared" si="107"/>
        <v>209642</v>
      </c>
      <c r="Q971" s="10">
        <f t="shared" si="108"/>
        <v>23685.843300000128</v>
      </c>
      <c r="R971" s="11">
        <f t="shared" si="109"/>
        <v>11.298233798570958</v>
      </c>
      <c r="S971" s="12">
        <f t="shared" si="110"/>
        <v>88.701766201429038</v>
      </c>
      <c r="T971" s="37" t="str">
        <f t="shared" si="111"/>
        <v>ALTO</v>
      </c>
    </row>
    <row r="972" spans="2:20" ht="30">
      <c r="B972" s="27">
        <v>963</v>
      </c>
      <c r="C972" s="31" t="s">
        <v>1007</v>
      </c>
      <c r="D972" s="32" t="s">
        <v>38</v>
      </c>
      <c r="E972" s="32">
        <v>1</v>
      </c>
      <c r="F972" s="69"/>
      <c r="G972" s="69">
        <v>5746761</v>
      </c>
      <c r="H972" s="40">
        <v>2914562.8733999999</v>
      </c>
      <c r="I972" s="7"/>
      <c r="J972" s="7"/>
      <c r="K972" s="7"/>
      <c r="L972" s="7"/>
      <c r="M972" s="28"/>
      <c r="N972" s="1">
        <f t="shared" si="105"/>
        <v>2</v>
      </c>
      <c r="O972" s="8">
        <f t="shared" si="106"/>
        <v>4330662</v>
      </c>
      <c r="P972" s="9">
        <f t="shared" si="107"/>
        <v>4330662</v>
      </c>
      <c r="Q972" s="10">
        <f t="shared" si="108"/>
        <v>1416099.0633000012</v>
      </c>
      <c r="R972" s="11">
        <f t="shared" si="109"/>
        <v>32.699367055198522</v>
      </c>
      <c r="S972" s="12">
        <f t="shared" si="110"/>
        <v>67.300632944801478</v>
      </c>
      <c r="T972" s="37" t="str">
        <f t="shared" si="111"/>
        <v>BAJO</v>
      </c>
    </row>
    <row r="973" spans="2:20">
      <c r="B973" s="27">
        <v>964</v>
      </c>
      <c r="C973" s="33" t="s">
        <v>1008</v>
      </c>
      <c r="D973" s="32" t="s">
        <v>38</v>
      </c>
      <c r="E973" s="32">
        <v>1</v>
      </c>
      <c r="F973" s="69"/>
      <c r="G973" s="69"/>
      <c r="H973" s="40">
        <v>3475051.9092000001</v>
      </c>
      <c r="I973" s="7"/>
      <c r="J973" s="7"/>
      <c r="K973" s="7"/>
      <c r="L973" s="7"/>
      <c r="M973" s="28"/>
      <c r="N973" s="1">
        <f t="shared" si="105"/>
        <v>1</v>
      </c>
      <c r="O973" s="8">
        <f t="shared" si="106"/>
        <v>3475052</v>
      </c>
      <c r="P973" s="9">
        <f t="shared" si="107"/>
        <v>3475052</v>
      </c>
      <c r="Q973" s="10">
        <f t="shared" si="108"/>
        <v>0</v>
      </c>
      <c r="R973" s="11">
        <f t="shared" si="109"/>
        <v>0</v>
      </c>
      <c r="S973" s="12">
        <f t="shared" si="110"/>
        <v>100</v>
      </c>
      <c r="T973" s="37" t="str">
        <f t="shared" si="111"/>
        <v>ALTO</v>
      </c>
    </row>
    <row r="974" spans="2:20" ht="30">
      <c r="B974" s="27">
        <v>965</v>
      </c>
      <c r="C974" s="31" t="s">
        <v>1009</v>
      </c>
      <c r="D974" s="32" t="s">
        <v>38</v>
      </c>
      <c r="E974" s="32">
        <v>1</v>
      </c>
      <c r="F974" s="69"/>
      <c r="G974" s="69">
        <v>3762173</v>
      </c>
      <c r="H974" s="40">
        <v>3490504.1016000002</v>
      </c>
      <c r="I974" s="7"/>
      <c r="J974" s="7"/>
      <c r="K974" s="7"/>
      <c r="L974" s="7"/>
      <c r="M974" s="28"/>
      <c r="N974" s="1">
        <f t="shared" si="105"/>
        <v>2</v>
      </c>
      <c r="O974" s="8">
        <f t="shared" si="106"/>
        <v>3626339</v>
      </c>
      <c r="P974" s="9">
        <f t="shared" si="107"/>
        <v>3626339</v>
      </c>
      <c r="Q974" s="10">
        <f t="shared" si="108"/>
        <v>135834.44919999992</v>
      </c>
      <c r="R974" s="11">
        <f t="shared" si="109"/>
        <v>3.7457736080382977</v>
      </c>
      <c r="S974" s="12">
        <f t="shared" si="110"/>
        <v>96.254226391961708</v>
      </c>
      <c r="T974" s="37" t="str">
        <f t="shared" si="111"/>
        <v>ALTO</v>
      </c>
    </row>
    <row r="975" spans="2:20">
      <c r="B975" s="27">
        <v>966</v>
      </c>
      <c r="C975" s="33" t="s">
        <v>1010</v>
      </c>
      <c r="D975" s="32" t="s">
        <v>38</v>
      </c>
      <c r="E975" s="32">
        <v>1</v>
      </c>
      <c r="F975" s="69"/>
      <c r="G975" s="69">
        <v>6952601</v>
      </c>
      <c r="H975" s="40">
        <v>3506128.1351999999</v>
      </c>
      <c r="I975" s="7"/>
      <c r="J975" s="7"/>
      <c r="K975" s="7"/>
      <c r="L975" s="7"/>
      <c r="M975" s="28"/>
      <c r="N975" s="1">
        <f t="shared" si="105"/>
        <v>2</v>
      </c>
      <c r="O975" s="8">
        <f t="shared" si="106"/>
        <v>5229365</v>
      </c>
      <c r="P975" s="9">
        <f t="shared" si="107"/>
        <v>5229365</v>
      </c>
      <c r="Q975" s="10">
        <f t="shared" si="108"/>
        <v>1723236.4324000012</v>
      </c>
      <c r="R975" s="11">
        <f t="shared" si="109"/>
        <v>32.953072359645986</v>
      </c>
      <c r="S975" s="12">
        <f t="shared" si="110"/>
        <v>67.046927640354014</v>
      </c>
      <c r="T975" s="37" t="str">
        <f t="shared" si="111"/>
        <v>BAJO</v>
      </c>
    </row>
    <row r="976" spans="2:20">
      <c r="B976" s="27">
        <v>967</v>
      </c>
      <c r="C976" s="33" t="s">
        <v>1011</v>
      </c>
      <c r="D976" s="32" t="s">
        <v>38</v>
      </c>
      <c r="E976" s="32">
        <v>1</v>
      </c>
      <c r="F976" s="69"/>
      <c r="G976" s="69">
        <v>5559128</v>
      </c>
      <c r="H976" s="40">
        <v>2796931.7796</v>
      </c>
      <c r="I976" s="7"/>
      <c r="J976" s="7"/>
      <c r="K976" s="7"/>
      <c r="L976" s="7"/>
      <c r="M976" s="28"/>
      <c r="N976" s="1">
        <f t="shared" si="105"/>
        <v>2</v>
      </c>
      <c r="O976" s="8">
        <f t="shared" si="106"/>
        <v>4178030</v>
      </c>
      <c r="P976" s="9">
        <f t="shared" si="107"/>
        <v>4178030</v>
      </c>
      <c r="Q976" s="10">
        <f t="shared" si="108"/>
        <v>1381098.1102000002</v>
      </c>
      <c r="R976" s="11">
        <f t="shared" si="109"/>
        <v>33.05620376588967</v>
      </c>
      <c r="S976" s="12">
        <f t="shared" si="110"/>
        <v>66.943796234110323</v>
      </c>
      <c r="T976" s="37" t="str">
        <f t="shared" si="111"/>
        <v>BAJO</v>
      </c>
    </row>
    <row r="977" spans="2:20" ht="45" customHeight="1">
      <c r="B977" s="27">
        <v>968</v>
      </c>
      <c r="C977" s="31" t="s">
        <v>1012</v>
      </c>
      <c r="D977" s="32" t="s">
        <v>38</v>
      </c>
      <c r="E977" s="32">
        <v>1</v>
      </c>
      <c r="F977" s="69"/>
      <c r="G977" s="69">
        <v>5564898</v>
      </c>
      <c r="H977" s="40">
        <v>2807884.2426</v>
      </c>
      <c r="I977" s="7"/>
      <c r="J977" s="7"/>
      <c r="K977" s="7"/>
      <c r="L977" s="7"/>
      <c r="M977" s="28"/>
      <c r="N977" s="1">
        <f t="shared" si="105"/>
        <v>2</v>
      </c>
      <c r="O977" s="8">
        <f t="shared" si="106"/>
        <v>4186391</v>
      </c>
      <c r="P977" s="9">
        <f t="shared" si="107"/>
        <v>4186391</v>
      </c>
      <c r="Q977" s="10">
        <f t="shared" si="108"/>
        <v>1378506.8787000007</v>
      </c>
      <c r="R977" s="11">
        <f t="shared" si="109"/>
        <v>32.928287842678834</v>
      </c>
      <c r="S977" s="12">
        <f t="shared" si="110"/>
        <v>67.071712157321173</v>
      </c>
      <c r="T977" s="37" t="str">
        <f t="shared" si="111"/>
        <v>BAJO</v>
      </c>
    </row>
    <row r="978" spans="2:20">
      <c r="B978" s="27">
        <v>969</v>
      </c>
      <c r="C978" s="33" t="s">
        <v>1013</v>
      </c>
      <c r="D978" s="32" t="s">
        <v>38</v>
      </c>
      <c r="E978" s="32">
        <v>1</v>
      </c>
      <c r="F978" s="69"/>
      <c r="G978" s="69">
        <v>5999462</v>
      </c>
      <c r="H978" s="40">
        <v>3029530.4286000002</v>
      </c>
      <c r="I978" s="7"/>
      <c r="J978" s="7"/>
      <c r="K978" s="7"/>
      <c r="L978" s="7"/>
      <c r="M978" s="28"/>
      <c r="N978" s="1">
        <f t="shared" si="105"/>
        <v>2</v>
      </c>
      <c r="O978" s="8">
        <f t="shared" si="106"/>
        <v>4514496</v>
      </c>
      <c r="P978" s="9">
        <f t="shared" si="107"/>
        <v>4514496</v>
      </c>
      <c r="Q978" s="10">
        <f t="shared" si="108"/>
        <v>1484965.7856999997</v>
      </c>
      <c r="R978" s="11">
        <f t="shared" si="109"/>
        <v>32.893279464640116</v>
      </c>
      <c r="S978" s="12">
        <f t="shared" si="110"/>
        <v>67.106720535359884</v>
      </c>
      <c r="T978" s="37" t="str">
        <f t="shared" si="111"/>
        <v>BAJO</v>
      </c>
    </row>
    <row r="979" spans="2:20" ht="42" customHeight="1">
      <c r="B979" s="27">
        <v>970</v>
      </c>
      <c r="C979" s="31" t="s">
        <v>1014</v>
      </c>
      <c r="D979" s="32" t="s">
        <v>38</v>
      </c>
      <c r="E979" s="32">
        <v>1</v>
      </c>
      <c r="F979" s="69"/>
      <c r="G979" s="69">
        <v>7446562</v>
      </c>
      <c r="H979" s="40">
        <v>3883146.7626</v>
      </c>
      <c r="I979" s="7"/>
      <c r="J979" s="7"/>
      <c r="K979" s="7"/>
      <c r="L979" s="7"/>
      <c r="M979" s="28"/>
      <c r="N979" s="1">
        <f t="shared" si="105"/>
        <v>2</v>
      </c>
      <c r="O979" s="8">
        <f t="shared" si="106"/>
        <v>5664854</v>
      </c>
      <c r="P979" s="9">
        <f t="shared" si="107"/>
        <v>5664854</v>
      </c>
      <c r="Q979" s="10">
        <f t="shared" si="108"/>
        <v>1781707.6186999979</v>
      </c>
      <c r="R979" s="11">
        <f t="shared" si="109"/>
        <v>31.451960080524543</v>
      </c>
      <c r="S979" s="12">
        <f t="shared" si="110"/>
        <v>68.548039919475457</v>
      </c>
      <c r="T979" s="37" t="str">
        <f t="shared" si="111"/>
        <v>BAJO</v>
      </c>
    </row>
    <row r="980" spans="2:20">
      <c r="B980" s="27">
        <v>971</v>
      </c>
      <c r="C980" s="33" t="s">
        <v>1015</v>
      </c>
      <c r="D980" s="32" t="s">
        <v>38</v>
      </c>
      <c r="E980" s="32">
        <v>1</v>
      </c>
      <c r="F980" s="69"/>
      <c r="G980" s="69">
        <v>8020484</v>
      </c>
      <c r="H980" s="40">
        <v>4012014.1469999999</v>
      </c>
      <c r="I980" s="7"/>
      <c r="J980" s="7"/>
      <c r="K980" s="7"/>
      <c r="L980" s="7"/>
      <c r="M980" s="28"/>
      <c r="N980" s="1">
        <f t="shared" si="105"/>
        <v>2</v>
      </c>
      <c r="O980" s="8">
        <f t="shared" si="106"/>
        <v>6016249</v>
      </c>
      <c r="P980" s="9">
        <f t="shared" si="107"/>
        <v>6016249</v>
      </c>
      <c r="Q980" s="10">
        <f t="shared" si="108"/>
        <v>2004234.9265000001</v>
      </c>
      <c r="R980" s="11">
        <f t="shared" si="109"/>
        <v>33.313696399533995</v>
      </c>
      <c r="S980" s="12">
        <f t="shared" si="110"/>
        <v>66.686303600466005</v>
      </c>
      <c r="T980" s="37" t="str">
        <f t="shared" si="111"/>
        <v>BAJO</v>
      </c>
    </row>
    <row r="981" spans="2:20">
      <c r="B981" s="27">
        <v>972</v>
      </c>
      <c r="C981" s="33" t="s">
        <v>1016</v>
      </c>
      <c r="D981" s="32" t="s">
        <v>38</v>
      </c>
      <c r="E981" s="32">
        <v>1</v>
      </c>
      <c r="F981" s="69"/>
      <c r="G981" s="69">
        <v>7565907</v>
      </c>
      <c r="H981" s="40">
        <v>3785037.0222</v>
      </c>
      <c r="I981" s="7"/>
      <c r="J981" s="7"/>
      <c r="K981" s="7"/>
      <c r="L981" s="7"/>
      <c r="M981" s="28"/>
      <c r="N981" s="1">
        <f t="shared" si="105"/>
        <v>2</v>
      </c>
      <c r="O981" s="8">
        <f t="shared" si="106"/>
        <v>5675472</v>
      </c>
      <c r="P981" s="9">
        <f t="shared" si="107"/>
        <v>5675472</v>
      </c>
      <c r="Q981" s="10">
        <f t="shared" si="108"/>
        <v>1890434.9889000002</v>
      </c>
      <c r="R981" s="11">
        <f t="shared" si="109"/>
        <v>33.308859402354557</v>
      </c>
      <c r="S981" s="12">
        <f t="shared" si="110"/>
        <v>66.691140597645443</v>
      </c>
      <c r="T981" s="37" t="str">
        <f t="shared" si="111"/>
        <v>BAJO</v>
      </c>
    </row>
    <row r="982" spans="2:20" ht="56.25" customHeight="1">
      <c r="B982" s="27">
        <v>973</v>
      </c>
      <c r="C982" s="33" t="s">
        <v>1017</v>
      </c>
      <c r="D982" s="32" t="s">
        <v>38</v>
      </c>
      <c r="E982" s="32">
        <v>1</v>
      </c>
      <c r="F982" s="69"/>
      <c r="G982" s="69">
        <v>14067.32</v>
      </c>
      <c r="H982" s="39"/>
      <c r="I982" s="7"/>
      <c r="J982" s="7"/>
      <c r="K982" s="7"/>
      <c r="L982" s="7"/>
      <c r="M982" s="28"/>
      <c r="N982" s="1">
        <f t="shared" si="105"/>
        <v>1</v>
      </c>
      <c r="O982" s="8">
        <f t="shared" si="106"/>
        <v>14067</v>
      </c>
      <c r="P982" s="9">
        <f t="shared" si="107"/>
        <v>14067</v>
      </c>
      <c r="Q982" s="10">
        <f t="shared" si="108"/>
        <v>0</v>
      </c>
      <c r="R982" s="11">
        <f t="shared" si="109"/>
        <v>0</v>
      </c>
      <c r="S982" s="12">
        <f t="shared" si="110"/>
        <v>100</v>
      </c>
      <c r="T982" s="37" t="str">
        <f t="shared" si="111"/>
        <v>ALTO</v>
      </c>
    </row>
    <row r="983" spans="2:20">
      <c r="B983" s="27">
        <v>974</v>
      </c>
      <c r="C983" s="33" t="s">
        <v>1018</v>
      </c>
      <c r="D983" s="32" t="s">
        <v>38</v>
      </c>
      <c r="E983" s="32">
        <v>1</v>
      </c>
      <c r="F983" s="69"/>
      <c r="G983" s="69">
        <v>37367.079999999994</v>
      </c>
      <c r="H983" s="39"/>
      <c r="I983" s="7"/>
      <c r="J983" s="7"/>
      <c r="K983" s="7"/>
      <c r="L983" s="7"/>
      <c r="M983" s="28"/>
      <c r="N983" s="1">
        <f t="shared" si="105"/>
        <v>1</v>
      </c>
      <c r="O983" s="8">
        <f t="shared" si="106"/>
        <v>37367</v>
      </c>
      <c r="P983" s="9">
        <f t="shared" si="107"/>
        <v>37367</v>
      </c>
      <c r="Q983" s="10">
        <f t="shared" si="108"/>
        <v>0</v>
      </c>
      <c r="R983" s="11">
        <f t="shared" si="109"/>
        <v>0</v>
      </c>
      <c r="S983" s="12">
        <f t="shared" si="110"/>
        <v>100</v>
      </c>
      <c r="T983" s="37" t="str">
        <f t="shared" si="111"/>
        <v>ALTO</v>
      </c>
    </row>
    <row r="984" spans="2:20" ht="48.75" customHeight="1">
      <c r="B984" s="27">
        <v>975</v>
      </c>
      <c r="C984" s="33" t="s">
        <v>1019</v>
      </c>
      <c r="D984" s="32" t="s">
        <v>38</v>
      </c>
      <c r="E984" s="32">
        <v>1</v>
      </c>
      <c r="F984" s="69"/>
      <c r="G984" s="69">
        <v>43661.24</v>
      </c>
      <c r="H984" s="39"/>
      <c r="I984" s="7"/>
      <c r="J984" s="7"/>
      <c r="K984" s="7"/>
      <c r="L984" s="7"/>
      <c r="M984" s="28"/>
      <c r="N984" s="1">
        <f t="shared" si="105"/>
        <v>1</v>
      </c>
      <c r="O984" s="8">
        <f t="shared" si="106"/>
        <v>43661</v>
      </c>
      <c r="P984" s="9">
        <f t="shared" si="107"/>
        <v>43661</v>
      </c>
      <c r="Q984" s="10">
        <f t="shared" si="108"/>
        <v>0</v>
      </c>
      <c r="R984" s="11">
        <f t="shared" si="109"/>
        <v>0</v>
      </c>
      <c r="S984" s="12">
        <f t="shared" si="110"/>
        <v>100</v>
      </c>
      <c r="T984" s="37" t="str">
        <f t="shared" si="111"/>
        <v>ALTO</v>
      </c>
    </row>
    <row r="985" spans="2:20">
      <c r="B985" s="27">
        <v>976</v>
      </c>
      <c r="C985" s="33" t="s">
        <v>1020</v>
      </c>
      <c r="D985" s="32" t="s">
        <v>38</v>
      </c>
      <c r="E985" s="32">
        <v>1</v>
      </c>
      <c r="F985" s="69"/>
      <c r="G985" s="69">
        <v>4390.5999999999995</v>
      </c>
      <c r="H985" s="39"/>
      <c r="I985" s="7"/>
      <c r="J985" s="7"/>
      <c r="K985" s="7"/>
      <c r="L985" s="7"/>
      <c r="M985" s="28"/>
      <c r="N985" s="1">
        <f t="shared" si="105"/>
        <v>1</v>
      </c>
      <c r="O985" s="8">
        <f t="shared" si="106"/>
        <v>4391</v>
      </c>
      <c r="P985" s="9">
        <f t="shared" si="107"/>
        <v>4391</v>
      </c>
      <c r="Q985" s="10">
        <f t="shared" si="108"/>
        <v>0</v>
      </c>
      <c r="R985" s="11">
        <f t="shared" si="109"/>
        <v>0</v>
      </c>
      <c r="S985" s="12">
        <f t="shared" si="110"/>
        <v>100</v>
      </c>
      <c r="T985" s="37" t="str">
        <f t="shared" si="111"/>
        <v>ALTO</v>
      </c>
    </row>
    <row r="986" spans="2:20">
      <c r="B986" s="27">
        <v>977</v>
      </c>
      <c r="C986" s="33" t="s">
        <v>1021</v>
      </c>
      <c r="D986" s="32" t="s">
        <v>38</v>
      </c>
      <c r="E986" s="32">
        <v>1</v>
      </c>
      <c r="F986" s="69"/>
      <c r="G986" s="69">
        <v>3858.16</v>
      </c>
      <c r="H986" s="39"/>
      <c r="I986" s="7"/>
      <c r="J986" s="7"/>
      <c r="K986" s="7"/>
      <c r="L986" s="7"/>
      <c r="M986" s="28"/>
      <c r="N986" s="1">
        <f t="shared" si="105"/>
        <v>1</v>
      </c>
      <c r="O986" s="8">
        <f t="shared" si="106"/>
        <v>3858</v>
      </c>
      <c r="P986" s="9">
        <f t="shared" si="107"/>
        <v>3858</v>
      </c>
      <c r="Q986" s="10">
        <f t="shared" si="108"/>
        <v>0</v>
      </c>
      <c r="R986" s="11">
        <f t="shared" si="109"/>
        <v>0</v>
      </c>
      <c r="S986" s="12">
        <f t="shared" si="110"/>
        <v>100</v>
      </c>
      <c r="T986" s="37" t="str">
        <f t="shared" si="111"/>
        <v>ALTO</v>
      </c>
    </row>
    <row r="987" spans="2:20">
      <c r="B987" s="27">
        <v>978</v>
      </c>
      <c r="C987" s="33" t="s">
        <v>1022</v>
      </c>
      <c r="D987" s="32" t="s">
        <v>38</v>
      </c>
      <c r="E987" s="32">
        <v>1</v>
      </c>
      <c r="F987" s="69"/>
      <c r="G987" s="69">
        <v>13007.08</v>
      </c>
      <c r="H987" s="39"/>
      <c r="I987" s="7"/>
      <c r="J987" s="7"/>
      <c r="K987" s="7"/>
      <c r="L987" s="7"/>
      <c r="M987" s="28"/>
      <c r="N987" s="1">
        <f t="shared" si="105"/>
        <v>1</v>
      </c>
      <c r="O987" s="8">
        <f t="shared" si="106"/>
        <v>13007</v>
      </c>
      <c r="P987" s="9">
        <f t="shared" si="107"/>
        <v>13007</v>
      </c>
      <c r="Q987" s="10">
        <f t="shared" si="108"/>
        <v>0</v>
      </c>
      <c r="R987" s="11">
        <f t="shared" si="109"/>
        <v>0</v>
      </c>
      <c r="S987" s="12">
        <f t="shared" si="110"/>
        <v>100</v>
      </c>
      <c r="T987" s="37" t="str">
        <f t="shared" si="111"/>
        <v>ALTO</v>
      </c>
    </row>
    <row r="988" spans="2:20">
      <c r="B988" s="27">
        <v>979</v>
      </c>
      <c r="C988" s="33" t="s">
        <v>1023</v>
      </c>
      <c r="D988" s="32" t="s">
        <v>38</v>
      </c>
      <c r="E988" s="32">
        <v>1</v>
      </c>
      <c r="F988" s="69"/>
      <c r="G988" s="69">
        <v>1394.32</v>
      </c>
      <c r="H988" s="39"/>
      <c r="I988" s="7"/>
      <c r="J988" s="7"/>
      <c r="K988" s="7"/>
      <c r="L988" s="7"/>
      <c r="M988" s="28"/>
      <c r="N988" s="1">
        <f t="shared" si="105"/>
        <v>1</v>
      </c>
      <c r="O988" s="8">
        <f t="shared" si="106"/>
        <v>1394</v>
      </c>
      <c r="P988" s="9">
        <f t="shared" si="107"/>
        <v>1394</v>
      </c>
      <c r="Q988" s="10">
        <f t="shared" si="108"/>
        <v>0</v>
      </c>
      <c r="R988" s="11">
        <f t="shared" si="109"/>
        <v>0</v>
      </c>
      <c r="S988" s="12">
        <f t="shared" si="110"/>
        <v>100</v>
      </c>
      <c r="T988" s="37" t="str">
        <f t="shared" si="111"/>
        <v>ALTO</v>
      </c>
    </row>
    <row r="989" spans="2:20">
      <c r="B989" s="27">
        <v>980</v>
      </c>
      <c r="C989" s="33" t="s">
        <v>1024</v>
      </c>
      <c r="D989" s="32" t="s">
        <v>38</v>
      </c>
      <c r="E989" s="32">
        <v>1</v>
      </c>
      <c r="F989" s="69"/>
      <c r="G989" s="69">
        <v>1414.04</v>
      </c>
      <c r="H989" s="39"/>
      <c r="I989" s="7"/>
      <c r="J989" s="7"/>
      <c r="K989" s="7"/>
      <c r="L989" s="7"/>
      <c r="M989" s="28"/>
      <c r="N989" s="1">
        <f t="shared" si="105"/>
        <v>1</v>
      </c>
      <c r="O989" s="8">
        <f t="shared" si="106"/>
        <v>1414</v>
      </c>
      <c r="P989" s="9">
        <f t="shared" si="107"/>
        <v>1414</v>
      </c>
      <c r="Q989" s="10">
        <f t="shared" si="108"/>
        <v>0</v>
      </c>
      <c r="R989" s="11">
        <f t="shared" si="109"/>
        <v>0</v>
      </c>
      <c r="S989" s="12">
        <f t="shared" si="110"/>
        <v>100</v>
      </c>
      <c r="T989" s="37" t="str">
        <f t="shared" si="111"/>
        <v>ALTO</v>
      </c>
    </row>
    <row r="990" spans="2:20">
      <c r="B990" s="27">
        <v>981</v>
      </c>
      <c r="C990" s="33" t="s">
        <v>1025</v>
      </c>
      <c r="D990" s="32" t="s">
        <v>38</v>
      </c>
      <c r="E990" s="32">
        <v>1</v>
      </c>
      <c r="F990" s="69"/>
      <c r="G990" s="69">
        <v>203</v>
      </c>
      <c r="H990" s="39"/>
      <c r="I990" s="7"/>
      <c r="J990" s="7"/>
      <c r="K990" s="7"/>
      <c r="L990" s="7"/>
      <c r="M990" s="28"/>
      <c r="N990" s="1">
        <f t="shared" si="105"/>
        <v>1</v>
      </c>
      <c r="O990" s="8">
        <f t="shared" si="106"/>
        <v>203</v>
      </c>
      <c r="P990" s="9">
        <f t="shared" si="107"/>
        <v>203</v>
      </c>
      <c r="Q990" s="10">
        <f t="shared" si="108"/>
        <v>0</v>
      </c>
      <c r="R990" s="11">
        <f t="shared" si="109"/>
        <v>0</v>
      </c>
      <c r="S990" s="12">
        <f t="shared" si="110"/>
        <v>100</v>
      </c>
      <c r="T990" s="37" t="str">
        <f t="shared" si="111"/>
        <v>ALTO</v>
      </c>
    </row>
    <row r="991" spans="2:20">
      <c r="B991" s="27">
        <v>982</v>
      </c>
      <c r="C991" s="33" t="s">
        <v>1026</v>
      </c>
      <c r="D991" s="32" t="s">
        <v>38</v>
      </c>
      <c r="E991" s="32">
        <v>1</v>
      </c>
      <c r="F991" s="69"/>
      <c r="G991" s="69">
        <v>156.6</v>
      </c>
      <c r="H991" s="39"/>
      <c r="I991" s="7"/>
      <c r="J991" s="7"/>
      <c r="K991" s="7"/>
      <c r="L991" s="7"/>
      <c r="M991" s="28"/>
      <c r="N991" s="1">
        <f t="shared" si="105"/>
        <v>1</v>
      </c>
      <c r="O991" s="8">
        <f t="shared" si="106"/>
        <v>157</v>
      </c>
      <c r="P991" s="9">
        <f t="shared" si="107"/>
        <v>157</v>
      </c>
      <c r="Q991" s="10">
        <f t="shared" si="108"/>
        <v>0</v>
      </c>
      <c r="R991" s="11">
        <f t="shared" si="109"/>
        <v>0</v>
      </c>
      <c r="S991" s="12">
        <f t="shared" si="110"/>
        <v>100</v>
      </c>
      <c r="T991" s="37" t="str">
        <f t="shared" si="111"/>
        <v>ALTO</v>
      </c>
    </row>
    <row r="992" spans="2:20">
      <c r="B992" s="27">
        <v>983</v>
      </c>
      <c r="C992" s="33" t="s">
        <v>1027</v>
      </c>
      <c r="D992" s="32" t="s">
        <v>38</v>
      </c>
      <c r="E992" s="32">
        <v>1</v>
      </c>
      <c r="F992" s="69"/>
      <c r="G992" s="69">
        <v>1562.52</v>
      </c>
      <c r="H992" s="39"/>
      <c r="I992" s="7"/>
      <c r="J992" s="7"/>
      <c r="K992" s="7"/>
      <c r="L992" s="7"/>
      <c r="M992" s="28"/>
      <c r="N992" s="1">
        <f t="shared" si="105"/>
        <v>1</v>
      </c>
      <c r="O992" s="8">
        <f t="shared" si="106"/>
        <v>1563</v>
      </c>
      <c r="P992" s="9">
        <f t="shared" si="107"/>
        <v>1563</v>
      </c>
      <c r="Q992" s="10">
        <f t="shared" si="108"/>
        <v>0</v>
      </c>
      <c r="R992" s="11">
        <f t="shared" si="109"/>
        <v>0</v>
      </c>
      <c r="S992" s="12">
        <f t="shared" si="110"/>
        <v>100</v>
      </c>
      <c r="T992" s="37" t="str">
        <f t="shared" si="111"/>
        <v>ALTO</v>
      </c>
    </row>
    <row r="993" spans="2:20">
      <c r="B993" s="27">
        <v>984</v>
      </c>
      <c r="C993" s="33" t="s">
        <v>1028</v>
      </c>
      <c r="D993" s="32" t="s">
        <v>38</v>
      </c>
      <c r="E993" s="32">
        <v>1</v>
      </c>
      <c r="F993" s="69"/>
      <c r="G993" s="69">
        <v>1164.6399999999999</v>
      </c>
      <c r="H993" s="39"/>
      <c r="I993" s="7"/>
      <c r="J993" s="7"/>
      <c r="K993" s="7"/>
      <c r="L993" s="7"/>
      <c r="M993" s="28"/>
      <c r="N993" s="1">
        <f t="shared" si="105"/>
        <v>1</v>
      </c>
      <c r="O993" s="8">
        <f t="shared" si="106"/>
        <v>1165</v>
      </c>
      <c r="P993" s="9">
        <f t="shared" si="107"/>
        <v>1165</v>
      </c>
      <c r="Q993" s="10">
        <f t="shared" si="108"/>
        <v>0</v>
      </c>
      <c r="R993" s="11">
        <f t="shared" si="109"/>
        <v>0</v>
      </c>
      <c r="S993" s="12">
        <f t="shared" si="110"/>
        <v>100</v>
      </c>
      <c r="T993" s="37" t="str">
        <f t="shared" si="111"/>
        <v>ALTO</v>
      </c>
    </row>
    <row r="994" spans="2:20">
      <c r="B994" s="27">
        <v>985</v>
      </c>
      <c r="C994" s="33" t="s">
        <v>1029</v>
      </c>
      <c r="D994" s="32" t="s">
        <v>38</v>
      </c>
      <c r="E994" s="32">
        <v>1</v>
      </c>
      <c r="F994" s="69"/>
      <c r="G994" s="69">
        <v>137584.12</v>
      </c>
      <c r="H994" s="39"/>
      <c r="I994" s="7"/>
      <c r="J994" s="7"/>
      <c r="K994" s="7"/>
      <c r="L994" s="7"/>
      <c r="M994" s="28"/>
      <c r="N994" s="1">
        <f t="shared" si="105"/>
        <v>1</v>
      </c>
      <c r="O994" s="8">
        <f t="shared" si="106"/>
        <v>137584</v>
      </c>
      <c r="P994" s="9">
        <f t="shared" si="107"/>
        <v>137584</v>
      </c>
      <c r="Q994" s="10">
        <f t="shared" si="108"/>
        <v>0</v>
      </c>
      <c r="R994" s="11">
        <f t="shared" si="109"/>
        <v>0</v>
      </c>
      <c r="S994" s="12">
        <f t="shared" si="110"/>
        <v>100</v>
      </c>
      <c r="T994" s="37" t="str">
        <f t="shared" si="111"/>
        <v>ALTO</v>
      </c>
    </row>
    <row r="995" spans="2:20">
      <c r="B995" s="27">
        <v>986</v>
      </c>
      <c r="C995" s="33" t="s">
        <v>1030</v>
      </c>
      <c r="D995" s="32" t="s">
        <v>38</v>
      </c>
      <c r="E995" s="32">
        <v>1</v>
      </c>
      <c r="F995" s="69"/>
      <c r="G995" s="69">
        <v>125834.48</v>
      </c>
      <c r="H995" s="39"/>
      <c r="I995" s="7"/>
      <c r="J995" s="7"/>
      <c r="K995" s="7"/>
      <c r="L995" s="7"/>
      <c r="M995" s="28"/>
      <c r="N995" s="1">
        <f t="shared" si="105"/>
        <v>1</v>
      </c>
      <c r="O995" s="8">
        <f t="shared" si="106"/>
        <v>125834</v>
      </c>
      <c r="P995" s="9">
        <f t="shared" si="107"/>
        <v>125834</v>
      </c>
      <c r="Q995" s="10">
        <f t="shared" si="108"/>
        <v>0</v>
      </c>
      <c r="R995" s="11">
        <f t="shared" si="109"/>
        <v>0</v>
      </c>
      <c r="S995" s="12">
        <f t="shared" si="110"/>
        <v>100</v>
      </c>
      <c r="T995" s="37" t="str">
        <f t="shared" si="111"/>
        <v>ALTO</v>
      </c>
    </row>
    <row r="996" spans="2:20">
      <c r="B996" s="27">
        <v>987</v>
      </c>
      <c r="C996" s="33" t="s">
        <v>1031</v>
      </c>
      <c r="D996" s="32" t="s">
        <v>38</v>
      </c>
      <c r="E996" s="32">
        <v>1</v>
      </c>
      <c r="F996" s="69"/>
      <c r="G996" s="69">
        <v>9397.16</v>
      </c>
      <c r="H996" s="39"/>
      <c r="I996" s="7"/>
      <c r="J996" s="7"/>
      <c r="K996" s="7"/>
      <c r="L996" s="7"/>
      <c r="M996" s="28"/>
      <c r="N996" s="1">
        <f t="shared" si="105"/>
        <v>1</v>
      </c>
      <c r="O996" s="8">
        <f t="shared" si="106"/>
        <v>9397</v>
      </c>
      <c r="P996" s="9">
        <f t="shared" si="107"/>
        <v>9397</v>
      </c>
      <c r="Q996" s="10">
        <f t="shared" si="108"/>
        <v>0</v>
      </c>
      <c r="R996" s="11">
        <f t="shared" si="109"/>
        <v>0</v>
      </c>
      <c r="S996" s="12">
        <f t="shared" si="110"/>
        <v>100</v>
      </c>
      <c r="T996" s="37" t="str">
        <f t="shared" si="111"/>
        <v>ALTO</v>
      </c>
    </row>
    <row r="997" spans="2:20">
      <c r="B997" s="27">
        <v>988</v>
      </c>
      <c r="C997" s="33" t="s">
        <v>1032</v>
      </c>
      <c r="D997" s="32" t="s">
        <v>38</v>
      </c>
      <c r="E997" s="32">
        <v>1</v>
      </c>
      <c r="F997" s="69"/>
      <c r="G997" s="69">
        <v>46986.96</v>
      </c>
      <c r="H997" s="39"/>
      <c r="I997" s="7"/>
      <c r="J997" s="7"/>
      <c r="K997" s="7"/>
      <c r="L997" s="7"/>
      <c r="M997" s="69">
        <v>10322</v>
      </c>
      <c r="N997" s="1">
        <f t="shared" si="105"/>
        <v>2</v>
      </c>
      <c r="O997" s="8">
        <f t="shared" si="106"/>
        <v>28654</v>
      </c>
      <c r="P997" s="9">
        <f t="shared" si="107"/>
        <v>28654</v>
      </c>
      <c r="Q997" s="10">
        <f t="shared" si="108"/>
        <v>18332.479999999996</v>
      </c>
      <c r="R997" s="11">
        <f t="shared" si="109"/>
        <v>63.978781321979461</v>
      </c>
      <c r="S997" s="12">
        <f t="shared" si="110"/>
        <v>36.021218678020539</v>
      </c>
      <c r="T997" s="37" t="str">
        <f t="shared" si="111"/>
        <v>BAJO</v>
      </c>
    </row>
    <row r="998" spans="2:20">
      <c r="B998" s="27">
        <v>989</v>
      </c>
      <c r="C998" s="33" t="s">
        <v>1033</v>
      </c>
      <c r="D998" s="32" t="s">
        <v>38</v>
      </c>
      <c r="E998" s="32">
        <v>1</v>
      </c>
      <c r="F998" s="69"/>
      <c r="G998" s="69">
        <v>37567.759999999995</v>
      </c>
      <c r="H998" s="39"/>
      <c r="I998" s="7"/>
      <c r="J998" s="7"/>
      <c r="K998" s="7"/>
      <c r="L998" s="7"/>
      <c r="M998" s="28"/>
      <c r="N998" s="1">
        <f t="shared" si="105"/>
        <v>1</v>
      </c>
      <c r="O998" s="8">
        <f t="shared" si="106"/>
        <v>37568</v>
      </c>
      <c r="P998" s="9">
        <f t="shared" si="107"/>
        <v>37568</v>
      </c>
      <c r="Q998" s="10">
        <f t="shared" si="108"/>
        <v>0</v>
      </c>
      <c r="R998" s="11">
        <f t="shared" si="109"/>
        <v>0</v>
      </c>
      <c r="S998" s="12">
        <f t="shared" si="110"/>
        <v>100</v>
      </c>
      <c r="T998" s="37" t="str">
        <f t="shared" si="111"/>
        <v>ALTO</v>
      </c>
    </row>
    <row r="999" spans="2:20">
      <c r="B999" s="27">
        <v>990</v>
      </c>
      <c r="C999" s="33" t="s">
        <v>1034</v>
      </c>
      <c r="D999" s="32" t="s">
        <v>38</v>
      </c>
      <c r="E999" s="32">
        <v>1</v>
      </c>
      <c r="F999" s="69"/>
      <c r="G999" s="69">
        <v>19920.68</v>
      </c>
      <c r="H999" s="39"/>
      <c r="I999" s="7"/>
      <c r="J999" s="7"/>
      <c r="K999" s="7"/>
      <c r="L999" s="7"/>
      <c r="M999" s="28"/>
      <c r="N999" s="1">
        <f t="shared" si="105"/>
        <v>1</v>
      </c>
      <c r="O999" s="8">
        <f t="shared" si="106"/>
        <v>19921</v>
      </c>
      <c r="P999" s="9">
        <f t="shared" si="107"/>
        <v>19921</v>
      </c>
      <c r="Q999" s="10">
        <f t="shared" si="108"/>
        <v>0</v>
      </c>
      <c r="R999" s="11">
        <f t="shared" si="109"/>
        <v>0</v>
      </c>
      <c r="S999" s="12">
        <f t="shared" si="110"/>
        <v>100</v>
      </c>
      <c r="T999" s="37" t="str">
        <f t="shared" si="111"/>
        <v>ALTO</v>
      </c>
    </row>
    <row r="1000" spans="2:20">
      <c r="B1000" s="27">
        <v>991</v>
      </c>
      <c r="C1000" s="33" t="s">
        <v>1035</v>
      </c>
      <c r="D1000" s="32" t="s">
        <v>38</v>
      </c>
      <c r="E1000" s="32">
        <v>1</v>
      </c>
      <c r="F1000" s="69"/>
      <c r="G1000" s="69">
        <v>362355</v>
      </c>
      <c r="H1000" s="39"/>
      <c r="I1000" s="7"/>
      <c r="J1000" s="7"/>
      <c r="K1000" s="7"/>
      <c r="L1000" s="7"/>
      <c r="M1000" s="28"/>
      <c r="N1000" s="1">
        <f t="shared" si="105"/>
        <v>1</v>
      </c>
      <c r="O1000" s="8">
        <f t="shared" si="106"/>
        <v>362355</v>
      </c>
      <c r="P1000" s="9">
        <f t="shared" si="107"/>
        <v>362355</v>
      </c>
      <c r="Q1000" s="10">
        <f t="shared" si="108"/>
        <v>0</v>
      </c>
      <c r="R1000" s="11">
        <f t="shared" si="109"/>
        <v>0</v>
      </c>
      <c r="S1000" s="12">
        <f t="shared" si="110"/>
        <v>100</v>
      </c>
      <c r="T1000" s="37" t="str">
        <f t="shared" si="111"/>
        <v>ALTO</v>
      </c>
    </row>
    <row r="1001" spans="2:20">
      <c r="B1001" s="27">
        <v>992</v>
      </c>
      <c r="C1001" s="33" t="s">
        <v>1036</v>
      </c>
      <c r="D1001" s="32" t="s">
        <v>38</v>
      </c>
      <c r="E1001" s="32">
        <v>1</v>
      </c>
      <c r="F1001" s="69"/>
      <c r="G1001" s="69">
        <v>420349.19999999995</v>
      </c>
      <c r="H1001" s="39"/>
      <c r="I1001" s="7"/>
      <c r="J1001" s="7"/>
      <c r="K1001" s="7"/>
      <c r="L1001" s="7"/>
      <c r="M1001" s="28"/>
      <c r="N1001" s="1">
        <f t="shared" si="105"/>
        <v>1</v>
      </c>
      <c r="O1001" s="8">
        <f t="shared" si="106"/>
        <v>420349</v>
      </c>
      <c r="P1001" s="9">
        <f t="shared" si="107"/>
        <v>420349</v>
      </c>
      <c r="Q1001" s="10">
        <f t="shared" si="108"/>
        <v>0</v>
      </c>
      <c r="R1001" s="11">
        <f t="shared" si="109"/>
        <v>0</v>
      </c>
      <c r="S1001" s="12">
        <f t="shared" si="110"/>
        <v>100</v>
      </c>
      <c r="T1001" s="37" t="str">
        <f t="shared" si="111"/>
        <v>ALTO</v>
      </c>
    </row>
    <row r="1002" spans="2:20">
      <c r="B1002" s="27">
        <v>993</v>
      </c>
      <c r="C1002" s="33" t="s">
        <v>1037</v>
      </c>
      <c r="D1002" s="32" t="s">
        <v>38</v>
      </c>
      <c r="E1002" s="32">
        <v>1</v>
      </c>
      <c r="F1002" s="69"/>
      <c r="G1002" s="69">
        <v>1642413.8399999999</v>
      </c>
      <c r="H1002" s="39"/>
      <c r="I1002" s="7"/>
      <c r="J1002" s="7"/>
      <c r="K1002" s="7"/>
      <c r="L1002" s="7"/>
      <c r="M1002" s="28"/>
      <c r="N1002" s="1">
        <f t="shared" si="105"/>
        <v>1</v>
      </c>
      <c r="O1002" s="8">
        <f t="shared" si="106"/>
        <v>1642414</v>
      </c>
      <c r="P1002" s="9">
        <f t="shared" si="107"/>
        <v>1642414</v>
      </c>
      <c r="Q1002" s="10">
        <f t="shared" si="108"/>
        <v>0</v>
      </c>
      <c r="R1002" s="11">
        <f t="shared" si="109"/>
        <v>0</v>
      </c>
      <c r="S1002" s="12">
        <f t="shared" si="110"/>
        <v>100</v>
      </c>
      <c r="T1002" s="37" t="str">
        <f t="shared" si="111"/>
        <v>ALTO</v>
      </c>
    </row>
    <row r="1003" spans="2:20">
      <c r="B1003" s="27">
        <v>994</v>
      </c>
      <c r="C1003" s="33" t="s">
        <v>1038</v>
      </c>
      <c r="D1003" s="32" t="s">
        <v>38</v>
      </c>
      <c r="E1003" s="32">
        <v>1</v>
      </c>
      <c r="F1003" s="69"/>
      <c r="G1003" s="69">
        <v>3315408.76</v>
      </c>
      <c r="H1003" s="39"/>
      <c r="I1003" s="7"/>
      <c r="J1003" s="7"/>
      <c r="K1003" s="7"/>
      <c r="L1003" s="7"/>
      <c r="M1003" s="28"/>
      <c r="N1003" s="1">
        <f t="shared" si="105"/>
        <v>1</v>
      </c>
      <c r="O1003" s="8">
        <f t="shared" si="106"/>
        <v>3315409</v>
      </c>
      <c r="P1003" s="9">
        <f t="shared" si="107"/>
        <v>3315409</v>
      </c>
      <c r="Q1003" s="10">
        <f t="shared" si="108"/>
        <v>0</v>
      </c>
      <c r="R1003" s="11">
        <f t="shared" si="109"/>
        <v>0</v>
      </c>
      <c r="S1003" s="12">
        <f t="shared" si="110"/>
        <v>100</v>
      </c>
      <c r="T1003" s="37" t="str">
        <f t="shared" si="111"/>
        <v>ALTO</v>
      </c>
    </row>
    <row r="1004" spans="2:20">
      <c r="B1004" s="27">
        <v>995</v>
      </c>
      <c r="C1004" s="33" t="s">
        <v>1039</v>
      </c>
      <c r="D1004" s="32" t="s">
        <v>38</v>
      </c>
      <c r="E1004" s="32">
        <v>1</v>
      </c>
      <c r="F1004" s="69"/>
      <c r="G1004" s="69">
        <v>2426837.1599999997</v>
      </c>
      <c r="H1004" s="39"/>
      <c r="I1004" s="7"/>
      <c r="J1004" s="7"/>
      <c r="K1004" s="7"/>
      <c r="L1004" s="7"/>
      <c r="M1004" s="28"/>
      <c r="N1004" s="1">
        <f t="shared" si="105"/>
        <v>1</v>
      </c>
      <c r="O1004" s="8">
        <f t="shared" si="106"/>
        <v>2426837</v>
      </c>
      <c r="P1004" s="9">
        <f t="shared" si="107"/>
        <v>2426837</v>
      </c>
      <c r="Q1004" s="10">
        <f t="shared" si="108"/>
        <v>0</v>
      </c>
      <c r="R1004" s="11">
        <f t="shared" si="109"/>
        <v>0</v>
      </c>
      <c r="S1004" s="12">
        <f t="shared" si="110"/>
        <v>100</v>
      </c>
      <c r="T1004" s="37" t="str">
        <f t="shared" si="111"/>
        <v>ALTO</v>
      </c>
    </row>
    <row r="1005" spans="2:20">
      <c r="B1005" s="27">
        <v>996</v>
      </c>
      <c r="C1005" s="33" t="s">
        <v>1040</v>
      </c>
      <c r="D1005" s="32" t="s">
        <v>38</v>
      </c>
      <c r="E1005" s="32">
        <v>1</v>
      </c>
      <c r="F1005" s="69"/>
      <c r="G1005" s="69">
        <v>1836213.88</v>
      </c>
      <c r="H1005" s="39"/>
      <c r="I1005" s="7"/>
      <c r="J1005" s="7"/>
      <c r="K1005" s="7"/>
      <c r="L1005" s="7"/>
      <c r="M1005" s="28"/>
      <c r="N1005" s="1">
        <f t="shared" si="105"/>
        <v>1</v>
      </c>
      <c r="O1005" s="8">
        <f t="shared" si="106"/>
        <v>1836214</v>
      </c>
      <c r="P1005" s="9">
        <f t="shared" si="107"/>
        <v>1836214</v>
      </c>
      <c r="Q1005" s="10">
        <f t="shared" si="108"/>
        <v>0</v>
      </c>
      <c r="R1005" s="11">
        <f t="shared" si="109"/>
        <v>0</v>
      </c>
      <c r="S1005" s="12">
        <f t="shared" si="110"/>
        <v>100</v>
      </c>
      <c r="T1005" s="37" t="str">
        <f t="shared" si="111"/>
        <v>ALTO</v>
      </c>
    </row>
    <row r="1006" spans="2:20">
      <c r="B1006" s="27">
        <v>997</v>
      </c>
      <c r="C1006" s="33" t="s">
        <v>1041</v>
      </c>
      <c r="D1006" s="32" t="s">
        <v>38</v>
      </c>
      <c r="E1006" s="32">
        <v>1</v>
      </c>
      <c r="F1006" s="69"/>
      <c r="G1006" s="69">
        <v>1460682.44</v>
      </c>
      <c r="H1006" s="39"/>
      <c r="I1006" s="7"/>
      <c r="J1006" s="7"/>
      <c r="K1006" s="7"/>
      <c r="L1006" s="7"/>
      <c r="M1006" s="28"/>
      <c r="N1006" s="1">
        <f t="shared" si="105"/>
        <v>1</v>
      </c>
      <c r="O1006" s="8">
        <f t="shared" si="106"/>
        <v>1460682</v>
      </c>
      <c r="P1006" s="9">
        <f t="shared" si="107"/>
        <v>1460682</v>
      </c>
      <c r="Q1006" s="10">
        <f t="shared" si="108"/>
        <v>0</v>
      </c>
      <c r="R1006" s="11">
        <f t="shared" si="109"/>
        <v>0</v>
      </c>
      <c r="S1006" s="12">
        <f t="shared" si="110"/>
        <v>100</v>
      </c>
      <c r="T1006" s="37" t="str">
        <f t="shared" si="111"/>
        <v>ALTO</v>
      </c>
    </row>
    <row r="1007" spans="2:20">
      <c r="B1007" s="27">
        <v>998</v>
      </c>
      <c r="C1007" s="33" t="s">
        <v>1042</v>
      </c>
      <c r="D1007" s="32" t="s">
        <v>38</v>
      </c>
      <c r="E1007" s="32">
        <v>1</v>
      </c>
      <c r="F1007" s="69"/>
      <c r="G1007" s="69">
        <v>1948.8</v>
      </c>
      <c r="H1007" s="39"/>
      <c r="I1007" s="7"/>
      <c r="J1007" s="7"/>
      <c r="K1007" s="7"/>
      <c r="L1007" s="7"/>
      <c r="M1007" s="28"/>
      <c r="N1007" s="1">
        <f t="shared" si="105"/>
        <v>1</v>
      </c>
      <c r="O1007" s="8">
        <f t="shared" si="106"/>
        <v>1949</v>
      </c>
      <c r="P1007" s="9">
        <f t="shared" si="107"/>
        <v>1949</v>
      </c>
      <c r="Q1007" s="10">
        <f t="shared" si="108"/>
        <v>0</v>
      </c>
      <c r="R1007" s="11">
        <f t="shared" si="109"/>
        <v>0</v>
      </c>
      <c r="S1007" s="12">
        <f t="shared" si="110"/>
        <v>100</v>
      </c>
      <c r="T1007" s="37" t="str">
        <f t="shared" si="111"/>
        <v>ALTO</v>
      </c>
    </row>
    <row r="1008" spans="2:20">
      <c r="B1008" s="27">
        <v>999</v>
      </c>
      <c r="C1008" s="33" t="s">
        <v>1043</v>
      </c>
      <c r="D1008" s="32" t="s">
        <v>38</v>
      </c>
      <c r="E1008" s="32">
        <v>1</v>
      </c>
      <c r="F1008" s="69"/>
      <c r="G1008" s="69">
        <v>6240.7999999999993</v>
      </c>
      <c r="H1008" s="39"/>
      <c r="I1008" s="7"/>
      <c r="J1008" s="7"/>
      <c r="K1008" s="7"/>
      <c r="L1008" s="7"/>
      <c r="M1008" s="28"/>
      <c r="N1008" s="1">
        <f t="shared" si="105"/>
        <v>1</v>
      </c>
      <c r="O1008" s="8">
        <f t="shared" si="106"/>
        <v>6241</v>
      </c>
      <c r="P1008" s="9">
        <f t="shared" si="107"/>
        <v>6241</v>
      </c>
      <c r="Q1008" s="10">
        <f t="shared" si="108"/>
        <v>0</v>
      </c>
      <c r="R1008" s="11">
        <f t="shared" si="109"/>
        <v>0</v>
      </c>
      <c r="S1008" s="12">
        <f t="shared" si="110"/>
        <v>100</v>
      </c>
      <c r="T1008" s="37" t="str">
        <f t="shared" si="111"/>
        <v>ALTO</v>
      </c>
    </row>
    <row r="1009" spans="2:20">
      <c r="B1009" s="27">
        <v>1000</v>
      </c>
      <c r="C1009" s="33" t="s">
        <v>1044</v>
      </c>
      <c r="D1009" s="32" t="s">
        <v>38</v>
      </c>
      <c r="E1009" s="32">
        <v>1</v>
      </c>
      <c r="F1009" s="69"/>
      <c r="G1009" s="69">
        <v>7797.5199999999995</v>
      </c>
      <c r="H1009" s="39"/>
      <c r="I1009" s="7"/>
      <c r="J1009" s="7"/>
      <c r="K1009" s="7"/>
      <c r="L1009" s="7"/>
      <c r="M1009" s="28"/>
      <c r="N1009" s="1">
        <f t="shared" si="105"/>
        <v>1</v>
      </c>
      <c r="O1009" s="8">
        <f t="shared" si="106"/>
        <v>7798</v>
      </c>
      <c r="P1009" s="9">
        <f t="shared" si="107"/>
        <v>7798</v>
      </c>
      <c r="Q1009" s="10">
        <f t="shared" si="108"/>
        <v>0</v>
      </c>
      <c r="R1009" s="11">
        <f t="shared" si="109"/>
        <v>0</v>
      </c>
      <c r="S1009" s="12">
        <f t="shared" si="110"/>
        <v>100</v>
      </c>
      <c r="T1009" s="37" t="str">
        <f t="shared" si="111"/>
        <v>ALTO</v>
      </c>
    </row>
    <row r="1010" spans="2:20">
      <c r="B1010" s="27">
        <v>1001</v>
      </c>
      <c r="C1010" s="33" t="s">
        <v>1045</v>
      </c>
      <c r="D1010" s="32" t="s">
        <v>38</v>
      </c>
      <c r="E1010" s="32">
        <v>1</v>
      </c>
      <c r="F1010" s="69"/>
      <c r="G1010" s="69">
        <v>11307.679999999998</v>
      </c>
      <c r="H1010" s="39"/>
      <c r="I1010" s="7"/>
      <c r="J1010" s="7"/>
      <c r="K1010" s="7"/>
      <c r="L1010" s="7"/>
      <c r="M1010" s="28"/>
      <c r="N1010" s="1">
        <f t="shared" si="105"/>
        <v>1</v>
      </c>
      <c r="O1010" s="8">
        <f t="shared" si="106"/>
        <v>11308</v>
      </c>
      <c r="P1010" s="9">
        <f t="shared" si="107"/>
        <v>11308</v>
      </c>
      <c r="Q1010" s="10">
        <f t="shared" si="108"/>
        <v>0</v>
      </c>
      <c r="R1010" s="11">
        <f t="shared" si="109"/>
        <v>0</v>
      </c>
      <c r="S1010" s="12">
        <f t="shared" si="110"/>
        <v>100</v>
      </c>
      <c r="T1010" s="37" t="str">
        <f t="shared" si="111"/>
        <v>ALTO</v>
      </c>
    </row>
    <row r="1011" spans="2:20">
      <c r="B1011" s="27">
        <v>1002</v>
      </c>
      <c r="C1011" s="33" t="s">
        <v>1046</v>
      </c>
      <c r="D1011" s="32" t="s">
        <v>38</v>
      </c>
      <c r="E1011" s="32">
        <v>1</v>
      </c>
      <c r="F1011" s="69"/>
      <c r="G1011" s="69">
        <v>6630.5599999999995</v>
      </c>
      <c r="H1011" s="39"/>
      <c r="I1011" s="7"/>
      <c r="J1011" s="7"/>
      <c r="K1011" s="7"/>
      <c r="L1011" s="7"/>
      <c r="M1011" s="28"/>
      <c r="N1011" s="1">
        <f t="shared" si="105"/>
        <v>1</v>
      </c>
      <c r="O1011" s="8">
        <f t="shared" si="106"/>
        <v>6631</v>
      </c>
      <c r="P1011" s="9">
        <f t="shared" si="107"/>
        <v>6631</v>
      </c>
      <c r="Q1011" s="10">
        <f t="shared" si="108"/>
        <v>0</v>
      </c>
      <c r="R1011" s="11">
        <f t="shared" si="109"/>
        <v>0</v>
      </c>
      <c r="S1011" s="12">
        <f t="shared" si="110"/>
        <v>100</v>
      </c>
      <c r="T1011" s="37" t="str">
        <f t="shared" si="111"/>
        <v>ALTO</v>
      </c>
    </row>
    <row r="1012" spans="2:20" ht="30">
      <c r="B1012" s="27">
        <v>1003</v>
      </c>
      <c r="C1012" s="31" t="s">
        <v>1047</v>
      </c>
      <c r="D1012" s="32" t="s">
        <v>38</v>
      </c>
      <c r="E1012" s="32">
        <v>1</v>
      </c>
      <c r="F1012" s="69"/>
      <c r="G1012" s="69">
        <v>24111211.319999997</v>
      </c>
      <c r="H1012" s="39"/>
      <c r="I1012" s="7"/>
      <c r="J1012" s="7"/>
      <c r="K1012" s="7"/>
      <c r="L1012" s="7"/>
      <c r="M1012" s="28"/>
      <c r="N1012" s="1">
        <f t="shared" si="105"/>
        <v>1</v>
      </c>
      <c r="O1012" s="8">
        <f t="shared" si="106"/>
        <v>24111211</v>
      </c>
      <c r="P1012" s="9">
        <f t="shared" si="107"/>
        <v>24111211</v>
      </c>
      <c r="Q1012" s="10">
        <f t="shared" si="108"/>
        <v>0</v>
      </c>
      <c r="R1012" s="11">
        <f t="shared" si="109"/>
        <v>0</v>
      </c>
      <c r="S1012" s="12">
        <f t="shared" si="110"/>
        <v>100</v>
      </c>
      <c r="T1012" s="37" t="str">
        <f t="shared" si="111"/>
        <v>ALTO</v>
      </c>
    </row>
    <row r="1013" spans="2:20">
      <c r="B1013" s="27">
        <v>1004</v>
      </c>
      <c r="C1013" s="33" t="s">
        <v>1048</v>
      </c>
      <c r="D1013" s="32" t="s">
        <v>38</v>
      </c>
      <c r="E1013" s="32">
        <v>1</v>
      </c>
      <c r="F1013" s="69"/>
      <c r="G1013" s="69">
        <v>489500.27999999997</v>
      </c>
      <c r="H1013" s="39"/>
      <c r="I1013" s="7"/>
      <c r="J1013" s="7"/>
      <c r="K1013" s="7"/>
      <c r="L1013" s="7"/>
      <c r="M1013" s="28"/>
      <c r="N1013" s="1">
        <f t="shared" si="105"/>
        <v>1</v>
      </c>
      <c r="O1013" s="8">
        <f t="shared" si="106"/>
        <v>489500</v>
      </c>
      <c r="P1013" s="9">
        <f t="shared" si="107"/>
        <v>489500</v>
      </c>
      <c r="Q1013" s="10">
        <f t="shared" si="108"/>
        <v>0</v>
      </c>
      <c r="R1013" s="11">
        <f t="shared" si="109"/>
        <v>0</v>
      </c>
      <c r="S1013" s="12">
        <f t="shared" si="110"/>
        <v>100</v>
      </c>
      <c r="T1013" s="37" t="str">
        <f t="shared" si="111"/>
        <v>ALTO</v>
      </c>
    </row>
    <row r="1014" spans="2:20">
      <c r="B1014" s="27">
        <v>1005</v>
      </c>
      <c r="C1014" s="33" t="s">
        <v>1049</v>
      </c>
      <c r="D1014" s="32" t="s">
        <v>38</v>
      </c>
      <c r="E1014" s="32">
        <v>1</v>
      </c>
      <c r="F1014" s="69"/>
      <c r="G1014" s="69">
        <v>16110267.120000001</v>
      </c>
      <c r="H1014" s="39"/>
      <c r="I1014" s="7"/>
      <c r="J1014" s="7"/>
      <c r="K1014" s="7"/>
      <c r="L1014" s="7"/>
      <c r="M1014" s="28"/>
      <c r="N1014" s="1">
        <f t="shared" si="105"/>
        <v>1</v>
      </c>
      <c r="O1014" s="8">
        <f t="shared" si="106"/>
        <v>16110267</v>
      </c>
      <c r="P1014" s="9">
        <f t="shared" si="107"/>
        <v>16110267</v>
      </c>
      <c r="Q1014" s="10">
        <f t="shared" si="108"/>
        <v>0</v>
      </c>
      <c r="R1014" s="11">
        <f t="shared" si="109"/>
        <v>0</v>
      </c>
      <c r="S1014" s="12">
        <f t="shared" si="110"/>
        <v>100</v>
      </c>
      <c r="T1014" s="37" t="str">
        <f t="shared" si="111"/>
        <v>ALTO</v>
      </c>
    </row>
    <row r="1015" spans="2:20">
      <c r="B1015" s="27">
        <v>1006</v>
      </c>
      <c r="C1015" s="33" t="s">
        <v>1050</v>
      </c>
      <c r="D1015" s="32" t="s">
        <v>38</v>
      </c>
      <c r="E1015" s="32">
        <v>1</v>
      </c>
      <c r="F1015" s="69"/>
      <c r="G1015" s="69">
        <v>480126.31999999995</v>
      </c>
      <c r="H1015" s="39"/>
      <c r="I1015" s="7"/>
      <c r="J1015" s="7"/>
      <c r="K1015" s="7"/>
      <c r="L1015" s="7"/>
      <c r="M1015" s="28"/>
      <c r="N1015" s="1">
        <f t="shared" si="105"/>
        <v>1</v>
      </c>
      <c r="O1015" s="8">
        <f t="shared" si="106"/>
        <v>480126</v>
      </c>
      <c r="P1015" s="9">
        <f t="shared" si="107"/>
        <v>480126</v>
      </c>
      <c r="Q1015" s="10">
        <f t="shared" si="108"/>
        <v>0</v>
      </c>
      <c r="R1015" s="11">
        <f t="shared" si="109"/>
        <v>0</v>
      </c>
      <c r="S1015" s="12">
        <f t="shared" si="110"/>
        <v>100</v>
      </c>
      <c r="T1015" s="37" t="str">
        <f t="shared" si="111"/>
        <v>ALTO</v>
      </c>
    </row>
    <row r="1016" spans="2:20">
      <c r="B1016" s="27">
        <v>1007</v>
      </c>
      <c r="C1016" s="33" t="s">
        <v>1051</v>
      </c>
      <c r="D1016" s="32" t="s">
        <v>38</v>
      </c>
      <c r="E1016" s="32">
        <v>1</v>
      </c>
      <c r="F1016" s="69"/>
      <c r="G1016" s="69">
        <v>2653646.1599999997</v>
      </c>
      <c r="H1016" s="39"/>
      <c r="I1016" s="7"/>
      <c r="J1016" s="7"/>
      <c r="K1016" s="7"/>
      <c r="L1016" s="7"/>
      <c r="M1016" s="28"/>
      <c r="N1016" s="1">
        <f t="shared" si="105"/>
        <v>1</v>
      </c>
      <c r="O1016" s="8">
        <f t="shared" si="106"/>
        <v>2653646</v>
      </c>
      <c r="P1016" s="9">
        <f t="shared" si="107"/>
        <v>2653646</v>
      </c>
      <c r="Q1016" s="10">
        <f t="shared" si="108"/>
        <v>0</v>
      </c>
      <c r="R1016" s="11">
        <f t="shared" si="109"/>
        <v>0</v>
      </c>
      <c r="S1016" s="12">
        <f t="shared" si="110"/>
        <v>100</v>
      </c>
      <c r="T1016" s="37" t="str">
        <f t="shared" si="111"/>
        <v>ALTO</v>
      </c>
    </row>
    <row r="1017" spans="2:20" ht="39.75" customHeight="1">
      <c r="B1017" s="27">
        <v>1008</v>
      </c>
      <c r="C1017" s="33" t="s">
        <v>1052</v>
      </c>
      <c r="D1017" s="32" t="s">
        <v>38</v>
      </c>
      <c r="E1017" s="32">
        <v>1</v>
      </c>
      <c r="F1017" s="69"/>
      <c r="G1017" s="69">
        <v>15429.159999999998</v>
      </c>
      <c r="H1017" s="39"/>
      <c r="I1017" s="7"/>
      <c r="J1017" s="7"/>
      <c r="K1017" s="7"/>
      <c r="L1017" s="7"/>
      <c r="M1017" s="28"/>
      <c r="N1017" s="1">
        <f t="shared" si="105"/>
        <v>1</v>
      </c>
      <c r="O1017" s="8">
        <f t="shared" si="106"/>
        <v>15429</v>
      </c>
      <c r="P1017" s="9">
        <f t="shared" si="107"/>
        <v>15429</v>
      </c>
      <c r="Q1017" s="10">
        <f t="shared" si="108"/>
        <v>0</v>
      </c>
      <c r="R1017" s="11">
        <f t="shared" si="109"/>
        <v>0</v>
      </c>
      <c r="S1017" s="12">
        <f t="shared" si="110"/>
        <v>100</v>
      </c>
      <c r="T1017" s="37" t="str">
        <f t="shared" si="111"/>
        <v>ALTO</v>
      </c>
    </row>
    <row r="1018" spans="2:20">
      <c r="B1018" s="27">
        <v>1009</v>
      </c>
      <c r="C1018" s="33" t="s">
        <v>1053</v>
      </c>
      <c r="D1018" s="32" t="s">
        <v>38</v>
      </c>
      <c r="E1018" s="32">
        <v>1</v>
      </c>
      <c r="F1018" s="69"/>
      <c r="G1018" s="69">
        <v>57747.119999999995</v>
      </c>
      <c r="H1018" s="39"/>
      <c r="I1018" s="7"/>
      <c r="J1018" s="7"/>
      <c r="K1018" s="7"/>
      <c r="L1018" s="7"/>
      <c r="M1018" s="28"/>
      <c r="N1018" s="1">
        <f t="shared" si="105"/>
        <v>1</v>
      </c>
      <c r="O1018" s="8">
        <f t="shared" si="106"/>
        <v>57747</v>
      </c>
      <c r="P1018" s="9">
        <f t="shared" si="107"/>
        <v>57747</v>
      </c>
      <c r="Q1018" s="10">
        <f t="shared" si="108"/>
        <v>0</v>
      </c>
      <c r="R1018" s="11">
        <f t="shared" si="109"/>
        <v>0</v>
      </c>
      <c r="S1018" s="12">
        <f t="shared" si="110"/>
        <v>100</v>
      </c>
      <c r="T1018" s="37" t="str">
        <f t="shared" si="111"/>
        <v>ALTO</v>
      </c>
    </row>
    <row r="1019" spans="2:20">
      <c r="B1019" s="27">
        <v>1010</v>
      </c>
      <c r="C1019" s="33" t="s">
        <v>1054</v>
      </c>
      <c r="D1019" s="32" t="s">
        <v>38</v>
      </c>
      <c r="E1019" s="32">
        <v>1</v>
      </c>
      <c r="F1019" s="69"/>
      <c r="G1019" s="69">
        <v>4481124.08</v>
      </c>
      <c r="H1019" s="39"/>
      <c r="I1019" s="7"/>
      <c r="J1019" s="7"/>
      <c r="K1019" s="7"/>
      <c r="L1019" s="7"/>
      <c r="M1019" s="28"/>
      <c r="N1019" s="1">
        <f t="shared" si="105"/>
        <v>1</v>
      </c>
      <c r="O1019" s="8">
        <f t="shared" si="106"/>
        <v>4481124</v>
      </c>
      <c r="P1019" s="9">
        <f t="shared" si="107"/>
        <v>4481124</v>
      </c>
      <c r="Q1019" s="10">
        <f t="shared" si="108"/>
        <v>0</v>
      </c>
      <c r="R1019" s="11">
        <f t="shared" si="109"/>
        <v>0</v>
      </c>
      <c r="S1019" s="12">
        <f t="shared" si="110"/>
        <v>100</v>
      </c>
      <c r="T1019" s="37" t="str">
        <f t="shared" si="111"/>
        <v>ALTO</v>
      </c>
    </row>
    <row r="1020" spans="2:20" ht="30">
      <c r="B1020" s="27">
        <v>1011</v>
      </c>
      <c r="C1020" s="31" t="s">
        <v>1055</v>
      </c>
      <c r="D1020" s="32" t="s">
        <v>38</v>
      </c>
      <c r="E1020" s="32">
        <v>1</v>
      </c>
      <c r="F1020" s="69"/>
      <c r="G1020" s="69">
        <v>840478</v>
      </c>
      <c r="H1020" s="39"/>
      <c r="I1020" s="7"/>
      <c r="J1020" s="7"/>
      <c r="K1020" s="7"/>
      <c r="L1020" s="7"/>
      <c r="M1020" s="28"/>
      <c r="N1020" s="1">
        <f t="shared" si="105"/>
        <v>1</v>
      </c>
      <c r="O1020" s="8">
        <f t="shared" si="106"/>
        <v>840478</v>
      </c>
      <c r="P1020" s="9">
        <f t="shared" si="107"/>
        <v>840478</v>
      </c>
      <c r="Q1020" s="10">
        <f t="shared" si="108"/>
        <v>0</v>
      </c>
      <c r="R1020" s="11">
        <f t="shared" si="109"/>
        <v>0</v>
      </c>
      <c r="S1020" s="12">
        <f t="shared" si="110"/>
        <v>100</v>
      </c>
      <c r="T1020" s="37" t="str">
        <f t="shared" si="111"/>
        <v>ALTO</v>
      </c>
    </row>
    <row r="1021" spans="2:20" ht="30">
      <c r="B1021" s="27">
        <v>1012</v>
      </c>
      <c r="C1021" s="31" t="s">
        <v>1056</v>
      </c>
      <c r="D1021" s="32" t="s">
        <v>38</v>
      </c>
      <c r="E1021" s="32">
        <v>1</v>
      </c>
      <c r="F1021" s="69"/>
      <c r="G1021" s="69">
        <v>538641.36</v>
      </c>
      <c r="H1021" s="39"/>
      <c r="I1021" s="7"/>
      <c r="J1021" s="7"/>
      <c r="K1021" s="7"/>
      <c r="L1021" s="7"/>
      <c r="M1021" s="28"/>
      <c r="N1021" s="1">
        <f t="shared" si="105"/>
        <v>1</v>
      </c>
      <c r="O1021" s="8">
        <f t="shared" si="106"/>
        <v>538641</v>
      </c>
      <c r="P1021" s="9">
        <f t="shared" si="107"/>
        <v>538641</v>
      </c>
      <c r="Q1021" s="10">
        <f t="shared" si="108"/>
        <v>0</v>
      </c>
      <c r="R1021" s="11">
        <f t="shared" si="109"/>
        <v>0</v>
      </c>
      <c r="S1021" s="12">
        <f t="shared" si="110"/>
        <v>100</v>
      </c>
      <c r="T1021" s="37" t="str">
        <f t="shared" si="111"/>
        <v>ALTO</v>
      </c>
    </row>
    <row r="1022" spans="2:20">
      <c r="B1022" s="27">
        <v>1013</v>
      </c>
      <c r="C1022" s="33" t="s">
        <v>1057</v>
      </c>
      <c r="D1022" s="32" t="s">
        <v>38</v>
      </c>
      <c r="E1022" s="32">
        <v>1</v>
      </c>
      <c r="F1022" s="69"/>
      <c r="G1022" s="69">
        <v>2898840</v>
      </c>
      <c r="H1022" s="39"/>
      <c r="I1022" s="7"/>
      <c r="J1022" s="7"/>
      <c r="K1022" s="7"/>
      <c r="L1022" s="7"/>
      <c r="M1022" s="28"/>
      <c r="N1022" s="1">
        <f t="shared" si="105"/>
        <v>1</v>
      </c>
      <c r="O1022" s="8">
        <f t="shared" si="106"/>
        <v>2898840</v>
      </c>
      <c r="P1022" s="9">
        <f t="shared" si="107"/>
        <v>2898840</v>
      </c>
      <c r="Q1022" s="10">
        <f t="shared" si="108"/>
        <v>0</v>
      </c>
      <c r="R1022" s="11">
        <f t="shared" si="109"/>
        <v>0</v>
      </c>
      <c r="S1022" s="12">
        <f t="shared" si="110"/>
        <v>100</v>
      </c>
      <c r="T1022" s="37" t="str">
        <f t="shared" si="111"/>
        <v>ALTO</v>
      </c>
    </row>
    <row r="1023" spans="2:20">
      <c r="B1023" s="27">
        <v>1014</v>
      </c>
      <c r="C1023" s="33" t="s">
        <v>1058</v>
      </c>
      <c r="D1023" s="32" t="s">
        <v>38</v>
      </c>
      <c r="E1023" s="32">
        <v>1</v>
      </c>
      <c r="F1023" s="69"/>
      <c r="G1023" s="69">
        <v>7565006.1199999992</v>
      </c>
      <c r="H1023" s="39"/>
      <c r="I1023" s="7"/>
      <c r="J1023" s="7"/>
      <c r="K1023" s="7"/>
      <c r="L1023" s="7"/>
      <c r="M1023" s="28"/>
      <c r="N1023" s="1">
        <f t="shared" si="105"/>
        <v>1</v>
      </c>
      <c r="O1023" s="8">
        <f t="shared" si="106"/>
        <v>7565006</v>
      </c>
      <c r="P1023" s="9">
        <f t="shared" si="107"/>
        <v>7565006</v>
      </c>
      <c r="Q1023" s="10">
        <f t="shared" si="108"/>
        <v>0</v>
      </c>
      <c r="R1023" s="11">
        <f t="shared" si="109"/>
        <v>0</v>
      </c>
      <c r="S1023" s="12">
        <f t="shared" si="110"/>
        <v>100</v>
      </c>
      <c r="T1023" s="37" t="str">
        <f t="shared" si="111"/>
        <v>ALTO</v>
      </c>
    </row>
    <row r="1024" spans="2:20">
      <c r="B1024" s="27">
        <v>1015</v>
      </c>
      <c r="C1024" s="33" t="s">
        <v>1059</v>
      </c>
      <c r="D1024" s="32" t="s">
        <v>38</v>
      </c>
      <c r="E1024" s="32">
        <v>1</v>
      </c>
      <c r="F1024" s="69"/>
      <c r="G1024" s="69">
        <v>5087464.1999999993</v>
      </c>
      <c r="H1024" s="39"/>
      <c r="I1024" s="7"/>
      <c r="J1024" s="7"/>
      <c r="K1024" s="7"/>
      <c r="L1024" s="7"/>
      <c r="M1024" s="28"/>
      <c r="N1024" s="1">
        <f t="shared" si="105"/>
        <v>1</v>
      </c>
      <c r="O1024" s="8">
        <f t="shared" si="106"/>
        <v>5087464</v>
      </c>
      <c r="P1024" s="9">
        <f t="shared" si="107"/>
        <v>5087464</v>
      </c>
      <c r="Q1024" s="10">
        <f t="shared" si="108"/>
        <v>0</v>
      </c>
      <c r="R1024" s="11">
        <f t="shared" si="109"/>
        <v>0</v>
      </c>
      <c r="S1024" s="12">
        <f t="shared" si="110"/>
        <v>100</v>
      </c>
      <c r="T1024" s="37" t="str">
        <f t="shared" si="111"/>
        <v>ALTO</v>
      </c>
    </row>
    <row r="1025" spans="2:20">
      <c r="B1025" s="27">
        <v>1016</v>
      </c>
      <c r="C1025" s="33" t="s">
        <v>1060</v>
      </c>
      <c r="D1025" s="32" t="s">
        <v>38</v>
      </c>
      <c r="E1025" s="32">
        <v>1</v>
      </c>
      <c r="F1025" s="69"/>
      <c r="G1025" s="69">
        <v>6304494.4399999995</v>
      </c>
      <c r="H1025" s="39"/>
      <c r="I1025" s="7"/>
      <c r="J1025" s="7"/>
      <c r="K1025" s="7"/>
      <c r="L1025" s="7"/>
      <c r="M1025" s="28"/>
      <c r="N1025" s="1">
        <f t="shared" si="105"/>
        <v>1</v>
      </c>
      <c r="O1025" s="8">
        <f t="shared" si="106"/>
        <v>6304494</v>
      </c>
      <c r="P1025" s="9">
        <f t="shared" si="107"/>
        <v>6304494</v>
      </c>
      <c r="Q1025" s="10">
        <f t="shared" si="108"/>
        <v>0</v>
      </c>
      <c r="R1025" s="11">
        <f t="shared" si="109"/>
        <v>0</v>
      </c>
      <c r="S1025" s="12">
        <f t="shared" si="110"/>
        <v>100</v>
      </c>
      <c r="T1025" s="37" t="str">
        <f t="shared" si="111"/>
        <v>ALTO</v>
      </c>
    </row>
    <row r="1026" spans="2:20">
      <c r="B1026" s="27">
        <v>1017</v>
      </c>
      <c r="C1026" s="33" t="s">
        <v>1061</v>
      </c>
      <c r="D1026" s="32" t="s">
        <v>38</v>
      </c>
      <c r="E1026" s="32">
        <v>1</v>
      </c>
      <c r="F1026" s="69"/>
      <c r="G1026" s="69">
        <v>986383.96</v>
      </c>
      <c r="H1026" s="39"/>
      <c r="I1026" s="7"/>
      <c r="J1026" s="7"/>
      <c r="K1026" s="7"/>
      <c r="L1026" s="7"/>
      <c r="M1026" s="28"/>
      <c r="N1026" s="1">
        <f t="shared" si="105"/>
        <v>1</v>
      </c>
      <c r="O1026" s="8">
        <f t="shared" si="106"/>
        <v>986384</v>
      </c>
      <c r="P1026" s="9">
        <f t="shared" si="107"/>
        <v>986384</v>
      </c>
      <c r="Q1026" s="10">
        <f t="shared" si="108"/>
        <v>0</v>
      </c>
      <c r="R1026" s="11">
        <f t="shared" si="109"/>
        <v>0</v>
      </c>
      <c r="S1026" s="12">
        <f t="shared" si="110"/>
        <v>100</v>
      </c>
      <c r="T1026" s="37" t="str">
        <f t="shared" si="111"/>
        <v>ALTO</v>
      </c>
    </row>
    <row r="1027" spans="2:20">
      <c r="B1027" s="27">
        <v>1018</v>
      </c>
      <c r="C1027" s="33" t="s">
        <v>1062</v>
      </c>
      <c r="D1027" s="32" t="s">
        <v>38</v>
      </c>
      <c r="E1027" s="32">
        <v>1</v>
      </c>
      <c r="F1027" s="69"/>
      <c r="G1027" s="69">
        <v>24305.48</v>
      </c>
      <c r="H1027" s="39"/>
      <c r="I1027" s="7"/>
      <c r="J1027" s="7"/>
      <c r="K1027" s="7"/>
      <c r="L1027" s="7"/>
      <c r="M1027" s="28"/>
      <c r="N1027" s="1">
        <f t="shared" si="105"/>
        <v>1</v>
      </c>
      <c r="O1027" s="8">
        <f t="shared" si="106"/>
        <v>24305</v>
      </c>
      <c r="P1027" s="9">
        <f t="shared" si="107"/>
        <v>24305</v>
      </c>
      <c r="Q1027" s="10">
        <f t="shared" si="108"/>
        <v>0</v>
      </c>
      <c r="R1027" s="11">
        <f t="shared" si="109"/>
        <v>0</v>
      </c>
      <c r="S1027" s="12">
        <f t="shared" si="110"/>
        <v>100</v>
      </c>
      <c r="T1027" s="37" t="str">
        <f t="shared" si="111"/>
        <v>ALTO</v>
      </c>
    </row>
    <row r="1028" spans="2:20">
      <c r="B1028" s="27">
        <v>1019</v>
      </c>
      <c r="C1028" s="33" t="s">
        <v>1063</v>
      </c>
      <c r="D1028" s="32" t="s">
        <v>38</v>
      </c>
      <c r="E1028" s="32">
        <v>1</v>
      </c>
      <c r="F1028" s="69"/>
      <c r="G1028" s="69">
        <v>30799.159999999996</v>
      </c>
      <c r="H1028" s="39"/>
      <c r="I1028" s="7"/>
      <c r="J1028" s="7"/>
      <c r="K1028" s="7"/>
      <c r="L1028" s="7"/>
      <c r="M1028" s="28"/>
      <c r="N1028" s="1">
        <f t="shared" si="105"/>
        <v>1</v>
      </c>
      <c r="O1028" s="8">
        <f t="shared" si="106"/>
        <v>30799</v>
      </c>
      <c r="P1028" s="9">
        <f t="shared" si="107"/>
        <v>30799</v>
      </c>
      <c r="Q1028" s="10">
        <f t="shared" si="108"/>
        <v>0</v>
      </c>
      <c r="R1028" s="11">
        <f t="shared" si="109"/>
        <v>0</v>
      </c>
      <c r="S1028" s="12">
        <f t="shared" si="110"/>
        <v>100</v>
      </c>
      <c r="T1028" s="37" t="str">
        <f t="shared" si="111"/>
        <v>ALTO</v>
      </c>
    </row>
    <row r="1029" spans="2:20">
      <c r="B1029" s="27">
        <v>1020</v>
      </c>
      <c r="C1029" s="33" t="s">
        <v>1064</v>
      </c>
      <c r="D1029" s="32" t="s">
        <v>38</v>
      </c>
      <c r="E1029" s="32">
        <v>1</v>
      </c>
      <c r="F1029" s="69"/>
      <c r="G1029" s="69">
        <v>365199.31999999995</v>
      </c>
      <c r="H1029" s="39"/>
      <c r="I1029" s="7"/>
      <c r="J1029" s="7"/>
      <c r="K1029" s="7"/>
      <c r="L1029" s="7"/>
      <c r="M1029" s="28"/>
      <c r="N1029" s="1">
        <f t="shared" si="105"/>
        <v>1</v>
      </c>
      <c r="O1029" s="8">
        <f t="shared" si="106"/>
        <v>365199</v>
      </c>
      <c r="P1029" s="9">
        <f t="shared" si="107"/>
        <v>365199</v>
      </c>
      <c r="Q1029" s="10">
        <f t="shared" si="108"/>
        <v>0</v>
      </c>
      <c r="R1029" s="11">
        <f t="shared" si="109"/>
        <v>0</v>
      </c>
      <c r="S1029" s="12">
        <f t="shared" si="110"/>
        <v>100</v>
      </c>
      <c r="T1029" s="37" t="str">
        <f t="shared" si="111"/>
        <v>ALTO</v>
      </c>
    </row>
    <row r="1030" spans="2:20">
      <c r="B1030" s="27">
        <v>1021</v>
      </c>
      <c r="C1030" s="33" t="s">
        <v>1065</v>
      </c>
      <c r="D1030" s="32" t="s">
        <v>38</v>
      </c>
      <c r="E1030" s="32">
        <v>1</v>
      </c>
      <c r="F1030" s="69"/>
      <c r="G1030" s="69">
        <v>642889.39999999991</v>
      </c>
      <c r="H1030" s="39"/>
      <c r="I1030" s="7"/>
      <c r="J1030" s="7"/>
      <c r="K1030" s="7"/>
      <c r="L1030" s="7"/>
      <c r="M1030" s="28"/>
      <c r="N1030" s="1">
        <f t="shared" si="105"/>
        <v>1</v>
      </c>
      <c r="O1030" s="8">
        <f t="shared" si="106"/>
        <v>642889</v>
      </c>
      <c r="P1030" s="9">
        <f t="shared" si="107"/>
        <v>642889</v>
      </c>
      <c r="Q1030" s="10">
        <f t="shared" si="108"/>
        <v>0</v>
      </c>
      <c r="R1030" s="11">
        <f t="shared" si="109"/>
        <v>0</v>
      </c>
      <c r="S1030" s="12">
        <f t="shared" si="110"/>
        <v>100</v>
      </c>
      <c r="T1030" s="37" t="str">
        <f t="shared" si="111"/>
        <v>ALTO</v>
      </c>
    </row>
    <row r="1031" spans="2:20">
      <c r="B1031" s="27">
        <v>1022</v>
      </c>
      <c r="C1031" s="33" t="s">
        <v>1066</v>
      </c>
      <c r="D1031" s="32" t="s">
        <v>38</v>
      </c>
      <c r="E1031" s="32">
        <v>1</v>
      </c>
      <c r="F1031" s="69"/>
      <c r="G1031" s="69">
        <v>800322.27999999991</v>
      </c>
      <c r="H1031" s="39"/>
      <c r="I1031" s="7"/>
      <c r="J1031" s="7"/>
      <c r="K1031" s="7"/>
      <c r="L1031" s="7"/>
      <c r="M1031" s="28"/>
      <c r="N1031" s="1">
        <f t="shared" si="105"/>
        <v>1</v>
      </c>
      <c r="O1031" s="8">
        <f t="shared" si="106"/>
        <v>800322</v>
      </c>
      <c r="P1031" s="9">
        <f t="shared" si="107"/>
        <v>800322</v>
      </c>
      <c r="Q1031" s="10">
        <f t="shared" si="108"/>
        <v>0</v>
      </c>
      <c r="R1031" s="11">
        <f t="shared" si="109"/>
        <v>0</v>
      </c>
      <c r="S1031" s="12">
        <f t="shared" si="110"/>
        <v>100</v>
      </c>
      <c r="T1031" s="37" t="str">
        <f t="shared" si="111"/>
        <v>ALTO</v>
      </c>
    </row>
    <row r="1032" spans="2:20">
      <c r="B1032" s="27">
        <v>1023</v>
      </c>
      <c r="C1032" s="33" t="s">
        <v>1067</v>
      </c>
      <c r="D1032" s="32" t="s">
        <v>38</v>
      </c>
      <c r="E1032" s="32">
        <v>1</v>
      </c>
      <c r="F1032" s="69"/>
      <c r="G1032" s="69">
        <v>555155.12</v>
      </c>
      <c r="H1032" s="39"/>
      <c r="I1032" s="7"/>
      <c r="J1032" s="7"/>
      <c r="K1032" s="7"/>
      <c r="L1032" s="7"/>
      <c r="M1032" s="28"/>
      <c r="N1032" s="1">
        <f t="shared" si="105"/>
        <v>1</v>
      </c>
      <c r="O1032" s="8">
        <f t="shared" si="106"/>
        <v>555155</v>
      </c>
      <c r="P1032" s="9">
        <f t="shared" si="107"/>
        <v>555155</v>
      </c>
      <c r="Q1032" s="10">
        <f t="shared" si="108"/>
        <v>0</v>
      </c>
      <c r="R1032" s="11">
        <f t="shared" si="109"/>
        <v>0</v>
      </c>
      <c r="S1032" s="12">
        <f t="shared" si="110"/>
        <v>100</v>
      </c>
      <c r="T1032" s="37" t="str">
        <f t="shared" si="111"/>
        <v>ALTO</v>
      </c>
    </row>
    <row r="1033" spans="2:20" ht="37.5" customHeight="1">
      <c r="B1033" s="27">
        <v>1024</v>
      </c>
      <c r="C1033" s="33" t="s">
        <v>1068</v>
      </c>
      <c r="D1033" s="32" t="s">
        <v>38</v>
      </c>
      <c r="E1033" s="32">
        <v>1</v>
      </c>
      <c r="F1033" s="69"/>
      <c r="G1033" s="69">
        <v>106681.71999999999</v>
      </c>
      <c r="H1033" s="39"/>
      <c r="I1033" s="7"/>
      <c r="J1033" s="7"/>
      <c r="K1033" s="7"/>
      <c r="L1033" s="7"/>
      <c r="M1033" s="28"/>
      <c r="N1033" s="1">
        <f t="shared" si="105"/>
        <v>1</v>
      </c>
      <c r="O1033" s="8">
        <f t="shared" si="106"/>
        <v>106682</v>
      </c>
      <c r="P1033" s="9">
        <f t="shared" si="107"/>
        <v>106682</v>
      </c>
      <c r="Q1033" s="10">
        <f t="shared" si="108"/>
        <v>0</v>
      </c>
      <c r="R1033" s="11">
        <f t="shared" si="109"/>
        <v>0</v>
      </c>
      <c r="S1033" s="12">
        <f t="shared" si="110"/>
        <v>100</v>
      </c>
      <c r="T1033" s="37" t="str">
        <f t="shared" si="111"/>
        <v>ALTO</v>
      </c>
    </row>
    <row r="1034" spans="2:20" ht="39.75" customHeight="1">
      <c r="B1034" s="27">
        <v>1025</v>
      </c>
      <c r="C1034" s="33" t="s">
        <v>1069</v>
      </c>
      <c r="D1034" s="32" t="s">
        <v>38</v>
      </c>
      <c r="E1034" s="32">
        <v>1</v>
      </c>
      <c r="F1034" s="69"/>
      <c r="G1034" s="69">
        <v>5646244.3199999994</v>
      </c>
      <c r="H1034" s="39"/>
      <c r="I1034" s="7"/>
      <c r="J1034" s="7"/>
      <c r="K1034" s="7"/>
      <c r="L1034" s="7"/>
      <c r="M1034" s="28"/>
      <c r="N1034" s="1">
        <f t="shared" ref="N1034:N1097" si="112">COUNT(F1034:M1034)</f>
        <v>1</v>
      </c>
      <c r="O1034" s="8">
        <f t="shared" ref="O1034:O1097" si="113">IFERROR(ROUND(AVERAGE(F1034:M1034),0),0)</f>
        <v>5646244</v>
      </c>
      <c r="P1034" s="9">
        <f t="shared" ref="P1034:P1097" si="114">IFERROR(ROUND(+O1034*E1034,0),0)</f>
        <v>5646244</v>
      </c>
      <c r="Q1034" s="10">
        <f t="shared" ref="Q1034:Q1097" si="115">IFERROR(STDEVP(F1034:M1034),0)</f>
        <v>0</v>
      </c>
      <c r="R1034" s="11">
        <f t="shared" ref="R1034:R1097" si="116">IFERROR(Q1034/O1034*100,0)</f>
        <v>0</v>
      </c>
      <c r="S1034" s="12">
        <f t="shared" ref="S1034:S1097" si="117">IFERROR(100-R1034,0)</f>
        <v>100</v>
      </c>
      <c r="T1034" s="37" t="str">
        <f t="shared" ref="T1034:T1097" si="118">IF(S1034&gt;70,"ALTO","BAJO")</f>
        <v>ALTO</v>
      </c>
    </row>
    <row r="1035" spans="2:20" ht="39" customHeight="1">
      <c r="B1035" s="27">
        <v>1026</v>
      </c>
      <c r="C1035" s="33" t="s">
        <v>1070</v>
      </c>
      <c r="D1035" s="32" t="s">
        <v>38</v>
      </c>
      <c r="E1035" s="32">
        <v>1</v>
      </c>
      <c r="F1035" s="69"/>
      <c r="G1035" s="69">
        <v>73530.080000000002</v>
      </c>
      <c r="H1035" s="39"/>
      <c r="I1035" s="7"/>
      <c r="J1035" s="7"/>
      <c r="K1035" s="7"/>
      <c r="L1035" s="7"/>
      <c r="M1035" s="28"/>
      <c r="N1035" s="1">
        <f t="shared" si="112"/>
        <v>1</v>
      </c>
      <c r="O1035" s="8">
        <f t="shared" si="113"/>
        <v>73530</v>
      </c>
      <c r="P1035" s="9">
        <f t="shared" si="114"/>
        <v>73530</v>
      </c>
      <c r="Q1035" s="10">
        <f t="shared" si="115"/>
        <v>0</v>
      </c>
      <c r="R1035" s="11">
        <f t="shared" si="116"/>
        <v>0</v>
      </c>
      <c r="S1035" s="12">
        <f t="shared" si="117"/>
        <v>100</v>
      </c>
      <c r="T1035" s="37" t="str">
        <f t="shared" si="118"/>
        <v>ALTO</v>
      </c>
    </row>
    <row r="1036" spans="2:20" ht="36" customHeight="1">
      <c r="B1036" s="27">
        <v>1027</v>
      </c>
      <c r="C1036" s="33" t="s">
        <v>1071</v>
      </c>
      <c r="D1036" s="32" t="s">
        <v>38</v>
      </c>
      <c r="E1036" s="32">
        <v>1</v>
      </c>
      <c r="F1036" s="69"/>
      <c r="G1036" s="69">
        <v>370383.35999999999</v>
      </c>
      <c r="H1036" s="39"/>
      <c r="I1036" s="7"/>
      <c r="J1036" s="7"/>
      <c r="K1036" s="7"/>
      <c r="L1036" s="7"/>
      <c r="M1036" s="28"/>
      <c r="N1036" s="1">
        <f t="shared" si="112"/>
        <v>1</v>
      </c>
      <c r="O1036" s="8">
        <f t="shared" si="113"/>
        <v>370383</v>
      </c>
      <c r="P1036" s="9">
        <f t="shared" si="114"/>
        <v>370383</v>
      </c>
      <c r="Q1036" s="10">
        <f t="shared" si="115"/>
        <v>0</v>
      </c>
      <c r="R1036" s="11">
        <f t="shared" si="116"/>
        <v>0</v>
      </c>
      <c r="S1036" s="12">
        <f t="shared" si="117"/>
        <v>100</v>
      </c>
      <c r="T1036" s="37" t="str">
        <f t="shared" si="118"/>
        <v>ALTO</v>
      </c>
    </row>
    <row r="1037" spans="2:20" ht="36" customHeight="1">
      <c r="B1037" s="27">
        <v>1028</v>
      </c>
      <c r="C1037" s="33" t="s">
        <v>1072</v>
      </c>
      <c r="D1037" s="32" t="s">
        <v>38</v>
      </c>
      <c r="E1037" s="32">
        <v>1</v>
      </c>
      <c r="F1037" s="69"/>
      <c r="G1037" s="69">
        <v>8448.2799999999988</v>
      </c>
      <c r="H1037" s="39"/>
      <c r="I1037" s="7"/>
      <c r="J1037" s="7"/>
      <c r="K1037" s="7"/>
      <c r="L1037" s="7"/>
      <c r="M1037" s="28"/>
      <c r="N1037" s="1">
        <f t="shared" si="112"/>
        <v>1</v>
      </c>
      <c r="O1037" s="8">
        <f t="shared" si="113"/>
        <v>8448</v>
      </c>
      <c r="P1037" s="9">
        <f t="shared" si="114"/>
        <v>8448</v>
      </c>
      <c r="Q1037" s="10">
        <f t="shared" si="115"/>
        <v>0</v>
      </c>
      <c r="R1037" s="11">
        <f t="shared" si="116"/>
        <v>0</v>
      </c>
      <c r="S1037" s="12">
        <f t="shared" si="117"/>
        <v>100</v>
      </c>
      <c r="T1037" s="37" t="str">
        <f t="shared" si="118"/>
        <v>ALTO</v>
      </c>
    </row>
    <row r="1038" spans="2:20">
      <c r="B1038" s="27">
        <v>1029</v>
      </c>
      <c r="C1038" s="33" t="s">
        <v>1073</v>
      </c>
      <c r="D1038" s="32" t="s">
        <v>38</v>
      </c>
      <c r="E1038" s="32">
        <v>1</v>
      </c>
      <c r="F1038" s="69"/>
      <c r="G1038" s="69">
        <v>15659999.999999998</v>
      </c>
      <c r="H1038" s="39"/>
      <c r="I1038" s="7"/>
      <c r="J1038" s="7"/>
      <c r="K1038" s="7"/>
      <c r="L1038" s="7"/>
      <c r="M1038" s="28"/>
      <c r="N1038" s="1">
        <f t="shared" si="112"/>
        <v>1</v>
      </c>
      <c r="O1038" s="8">
        <f t="shared" si="113"/>
        <v>15660000</v>
      </c>
      <c r="P1038" s="9">
        <f t="shared" si="114"/>
        <v>15660000</v>
      </c>
      <c r="Q1038" s="10">
        <f t="shared" si="115"/>
        <v>0</v>
      </c>
      <c r="R1038" s="11">
        <f t="shared" si="116"/>
        <v>0</v>
      </c>
      <c r="S1038" s="12">
        <f t="shared" si="117"/>
        <v>100</v>
      </c>
      <c r="T1038" s="37" t="str">
        <f t="shared" si="118"/>
        <v>ALTO</v>
      </c>
    </row>
    <row r="1039" spans="2:20">
      <c r="B1039" s="27">
        <v>1030</v>
      </c>
      <c r="C1039" s="33" t="s">
        <v>1074</v>
      </c>
      <c r="D1039" s="32" t="s">
        <v>38</v>
      </c>
      <c r="E1039" s="32">
        <v>1</v>
      </c>
      <c r="F1039" s="69"/>
      <c r="G1039" s="69">
        <v>468087.83999999997</v>
      </c>
      <c r="H1039" s="39"/>
      <c r="I1039" s="7"/>
      <c r="J1039" s="7"/>
      <c r="K1039" s="7"/>
      <c r="L1039" s="7"/>
      <c r="M1039" s="28"/>
      <c r="N1039" s="1">
        <f t="shared" si="112"/>
        <v>1</v>
      </c>
      <c r="O1039" s="8">
        <f t="shared" si="113"/>
        <v>468088</v>
      </c>
      <c r="P1039" s="9">
        <f t="shared" si="114"/>
        <v>468088</v>
      </c>
      <c r="Q1039" s="10">
        <f t="shared" si="115"/>
        <v>0</v>
      </c>
      <c r="R1039" s="11">
        <f t="shared" si="116"/>
        <v>0</v>
      </c>
      <c r="S1039" s="12">
        <f t="shared" si="117"/>
        <v>100</v>
      </c>
      <c r="T1039" s="37" t="str">
        <f t="shared" si="118"/>
        <v>ALTO</v>
      </c>
    </row>
    <row r="1040" spans="2:20">
      <c r="B1040" s="27">
        <v>1031</v>
      </c>
      <c r="C1040" s="33" t="s">
        <v>1075</v>
      </c>
      <c r="D1040" s="32" t="s">
        <v>38</v>
      </c>
      <c r="E1040" s="32">
        <v>1</v>
      </c>
      <c r="F1040" s="69"/>
      <c r="G1040" s="69">
        <v>118156028.19999999</v>
      </c>
      <c r="H1040" s="39"/>
      <c r="I1040" s="7"/>
      <c r="J1040" s="7"/>
      <c r="K1040" s="7"/>
      <c r="L1040" s="7"/>
      <c r="M1040" s="28"/>
      <c r="N1040" s="1">
        <f t="shared" si="112"/>
        <v>1</v>
      </c>
      <c r="O1040" s="8">
        <f t="shared" si="113"/>
        <v>118156028</v>
      </c>
      <c r="P1040" s="9">
        <f t="shared" si="114"/>
        <v>118156028</v>
      </c>
      <c r="Q1040" s="10">
        <f t="shared" si="115"/>
        <v>0</v>
      </c>
      <c r="R1040" s="11">
        <f t="shared" si="116"/>
        <v>0</v>
      </c>
      <c r="S1040" s="12">
        <f t="shared" si="117"/>
        <v>100</v>
      </c>
      <c r="T1040" s="37" t="str">
        <f t="shared" si="118"/>
        <v>ALTO</v>
      </c>
    </row>
    <row r="1041" spans="2:20">
      <c r="B1041" s="27">
        <v>1032</v>
      </c>
      <c r="C1041" s="33" t="s">
        <v>1076</v>
      </c>
      <c r="D1041" s="32" t="s">
        <v>38</v>
      </c>
      <c r="E1041" s="32">
        <v>1</v>
      </c>
      <c r="F1041" s="69"/>
      <c r="G1041" s="69">
        <v>35027650</v>
      </c>
      <c r="H1041" s="39"/>
      <c r="I1041" s="7"/>
      <c r="J1041" s="7"/>
      <c r="K1041" s="7"/>
      <c r="L1041" s="7"/>
      <c r="M1041" s="28"/>
      <c r="N1041" s="1">
        <f t="shared" si="112"/>
        <v>1</v>
      </c>
      <c r="O1041" s="8">
        <f t="shared" si="113"/>
        <v>35027650</v>
      </c>
      <c r="P1041" s="9">
        <f t="shared" si="114"/>
        <v>35027650</v>
      </c>
      <c r="Q1041" s="10">
        <f t="shared" si="115"/>
        <v>0</v>
      </c>
      <c r="R1041" s="11">
        <f t="shared" si="116"/>
        <v>0</v>
      </c>
      <c r="S1041" s="12">
        <f t="shared" si="117"/>
        <v>100</v>
      </c>
      <c r="T1041" s="37" t="str">
        <f t="shared" si="118"/>
        <v>ALTO</v>
      </c>
    </row>
    <row r="1042" spans="2:20">
      <c r="B1042" s="27">
        <v>1033</v>
      </c>
      <c r="C1042" s="33" t="s">
        <v>1077</v>
      </c>
      <c r="D1042" s="32" t="s">
        <v>38</v>
      </c>
      <c r="E1042" s="32">
        <v>1</v>
      </c>
      <c r="F1042" s="69"/>
      <c r="G1042" s="69">
        <v>35079231.719999999</v>
      </c>
      <c r="H1042" s="39"/>
      <c r="I1042" s="7"/>
      <c r="J1042" s="7"/>
      <c r="K1042" s="7"/>
      <c r="L1042" s="7"/>
      <c r="M1042" s="28"/>
      <c r="N1042" s="1">
        <f t="shared" si="112"/>
        <v>1</v>
      </c>
      <c r="O1042" s="8">
        <f t="shared" si="113"/>
        <v>35079232</v>
      </c>
      <c r="P1042" s="9">
        <f t="shared" si="114"/>
        <v>35079232</v>
      </c>
      <c r="Q1042" s="10">
        <f t="shared" si="115"/>
        <v>0</v>
      </c>
      <c r="R1042" s="11">
        <f t="shared" si="116"/>
        <v>0</v>
      </c>
      <c r="S1042" s="12">
        <f t="shared" si="117"/>
        <v>100</v>
      </c>
      <c r="T1042" s="37" t="str">
        <f t="shared" si="118"/>
        <v>ALTO</v>
      </c>
    </row>
    <row r="1043" spans="2:20">
      <c r="B1043" s="27">
        <v>1034</v>
      </c>
      <c r="C1043" s="33" t="s">
        <v>1078</v>
      </c>
      <c r="D1043" s="32" t="s">
        <v>38</v>
      </c>
      <c r="E1043" s="32">
        <v>1</v>
      </c>
      <c r="F1043" s="69"/>
      <c r="G1043" s="69">
        <v>5452000</v>
      </c>
      <c r="H1043" s="39"/>
      <c r="I1043" s="7"/>
      <c r="J1043" s="7"/>
      <c r="K1043" s="7"/>
      <c r="L1043" s="7"/>
      <c r="M1043" s="28"/>
      <c r="N1043" s="1">
        <f t="shared" si="112"/>
        <v>1</v>
      </c>
      <c r="O1043" s="8">
        <f t="shared" si="113"/>
        <v>5452000</v>
      </c>
      <c r="P1043" s="9">
        <f t="shared" si="114"/>
        <v>5452000</v>
      </c>
      <c r="Q1043" s="10">
        <f t="shared" si="115"/>
        <v>0</v>
      </c>
      <c r="R1043" s="11">
        <f t="shared" si="116"/>
        <v>0</v>
      </c>
      <c r="S1043" s="12">
        <f t="shared" si="117"/>
        <v>100</v>
      </c>
      <c r="T1043" s="37" t="str">
        <f t="shared" si="118"/>
        <v>ALTO</v>
      </c>
    </row>
    <row r="1044" spans="2:20">
      <c r="B1044" s="27">
        <v>1035</v>
      </c>
      <c r="C1044" s="33" t="s">
        <v>1079</v>
      </c>
      <c r="D1044" s="32" t="s">
        <v>38</v>
      </c>
      <c r="E1044" s="32">
        <v>1</v>
      </c>
      <c r="F1044" s="69"/>
      <c r="G1044" s="69">
        <v>2753898</v>
      </c>
      <c r="H1044" s="39"/>
      <c r="I1044" s="7"/>
      <c r="J1044" s="7"/>
      <c r="K1044" s="7"/>
      <c r="L1044" s="7"/>
      <c r="M1044" s="28"/>
      <c r="N1044" s="1">
        <f t="shared" si="112"/>
        <v>1</v>
      </c>
      <c r="O1044" s="8">
        <f t="shared" si="113"/>
        <v>2753898</v>
      </c>
      <c r="P1044" s="9">
        <f t="shared" si="114"/>
        <v>2753898</v>
      </c>
      <c r="Q1044" s="10">
        <f t="shared" si="115"/>
        <v>0</v>
      </c>
      <c r="R1044" s="11">
        <f t="shared" si="116"/>
        <v>0</v>
      </c>
      <c r="S1044" s="12">
        <f t="shared" si="117"/>
        <v>100</v>
      </c>
      <c r="T1044" s="37" t="str">
        <f t="shared" si="118"/>
        <v>ALTO</v>
      </c>
    </row>
    <row r="1045" spans="2:20" ht="30">
      <c r="B1045" s="27">
        <v>1036</v>
      </c>
      <c r="C1045" s="31" t="s">
        <v>1080</v>
      </c>
      <c r="D1045" s="32" t="s">
        <v>38</v>
      </c>
      <c r="E1045" s="32">
        <v>1</v>
      </c>
      <c r="F1045" s="69"/>
      <c r="G1045" s="69">
        <v>26501810.34</v>
      </c>
      <c r="H1045" s="39"/>
      <c r="I1045" s="7">
        <v>10477976</v>
      </c>
      <c r="J1045" s="7">
        <v>7230500</v>
      </c>
      <c r="K1045" s="7"/>
      <c r="L1045" s="7">
        <v>5544106</v>
      </c>
      <c r="M1045" s="28"/>
      <c r="N1045" s="1">
        <f t="shared" si="112"/>
        <v>4</v>
      </c>
      <c r="O1045" s="8">
        <f t="shared" si="113"/>
        <v>12438598</v>
      </c>
      <c r="P1045" s="9">
        <f t="shared" si="114"/>
        <v>12438598</v>
      </c>
      <c r="Q1045" s="10">
        <f t="shared" si="115"/>
        <v>8310780.4185659988</v>
      </c>
      <c r="R1045" s="11">
        <f t="shared" si="116"/>
        <v>66.814446600541316</v>
      </c>
      <c r="S1045" s="12">
        <f t="shared" si="117"/>
        <v>33.185553399458684</v>
      </c>
      <c r="T1045" s="37" t="str">
        <f t="shared" si="118"/>
        <v>BAJO</v>
      </c>
    </row>
    <row r="1046" spans="2:20" ht="30">
      <c r="B1046" s="27">
        <v>1037</v>
      </c>
      <c r="C1046" s="31" t="s">
        <v>1081</v>
      </c>
      <c r="D1046" s="32" t="s">
        <v>38</v>
      </c>
      <c r="E1046" s="32">
        <v>1</v>
      </c>
      <c r="F1046" s="69"/>
      <c r="G1046" s="69">
        <v>536386.31999999995</v>
      </c>
      <c r="H1046" s="39"/>
      <c r="I1046" s="7"/>
      <c r="J1046" s="7"/>
      <c r="K1046" s="7"/>
      <c r="L1046" s="7"/>
      <c r="M1046" s="28"/>
      <c r="N1046" s="1">
        <f t="shared" si="112"/>
        <v>1</v>
      </c>
      <c r="O1046" s="8">
        <f t="shared" si="113"/>
        <v>536386</v>
      </c>
      <c r="P1046" s="9">
        <f t="shared" si="114"/>
        <v>536386</v>
      </c>
      <c r="Q1046" s="10">
        <f t="shared" si="115"/>
        <v>0</v>
      </c>
      <c r="R1046" s="11">
        <f t="shared" si="116"/>
        <v>0</v>
      </c>
      <c r="S1046" s="12">
        <f t="shared" si="117"/>
        <v>100</v>
      </c>
      <c r="T1046" s="37" t="str">
        <f t="shared" si="118"/>
        <v>ALTO</v>
      </c>
    </row>
    <row r="1047" spans="2:20">
      <c r="B1047" s="27">
        <v>1038</v>
      </c>
      <c r="C1047" s="33" t="s">
        <v>1082</v>
      </c>
      <c r="D1047" s="32" t="s">
        <v>38</v>
      </c>
      <c r="E1047" s="32">
        <v>1</v>
      </c>
      <c r="F1047" s="69"/>
      <c r="G1047" s="69">
        <v>3978799.9999999995</v>
      </c>
      <c r="H1047" s="39"/>
      <c r="I1047" s="7"/>
      <c r="J1047" s="7"/>
      <c r="K1047" s="7"/>
      <c r="L1047" s="7"/>
      <c r="M1047" s="28"/>
      <c r="N1047" s="1">
        <f t="shared" si="112"/>
        <v>1</v>
      </c>
      <c r="O1047" s="8">
        <f t="shared" si="113"/>
        <v>3978800</v>
      </c>
      <c r="P1047" s="9">
        <f t="shared" si="114"/>
        <v>3978800</v>
      </c>
      <c r="Q1047" s="10">
        <f t="shared" si="115"/>
        <v>0</v>
      </c>
      <c r="R1047" s="11">
        <f t="shared" si="116"/>
        <v>0</v>
      </c>
      <c r="S1047" s="12">
        <f t="shared" si="117"/>
        <v>100</v>
      </c>
      <c r="T1047" s="37" t="str">
        <f t="shared" si="118"/>
        <v>ALTO</v>
      </c>
    </row>
    <row r="1048" spans="2:20">
      <c r="B1048" s="27">
        <v>1039</v>
      </c>
      <c r="C1048" s="33" t="s">
        <v>1083</v>
      </c>
      <c r="D1048" s="32" t="s">
        <v>38</v>
      </c>
      <c r="E1048" s="32">
        <v>1</v>
      </c>
      <c r="F1048" s="69"/>
      <c r="G1048" s="69">
        <v>1033351.2</v>
      </c>
      <c r="H1048" s="39"/>
      <c r="I1048" s="7"/>
      <c r="J1048" s="7"/>
      <c r="K1048" s="7"/>
      <c r="L1048" s="7"/>
      <c r="M1048" s="28"/>
      <c r="N1048" s="1">
        <f t="shared" si="112"/>
        <v>1</v>
      </c>
      <c r="O1048" s="8">
        <f t="shared" si="113"/>
        <v>1033351</v>
      </c>
      <c r="P1048" s="9">
        <f t="shared" si="114"/>
        <v>1033351</v>
      </c>
      <c r="Q1048" s="10">
        <f t="shared" si="115"/>
        <v>0</v>
      </c>
      <c r="R1048" s="11">
        <f t="shared" si="116"/>
        <v>0</v>
      </c>
      <c r="S1048" s="12">
        <f t="shared" si="117"/>
        <v>100</v>
      </c>
      <c r="T1048" s="37" t="str">
        <f t="shared" si="118"/>
        <v>ALTO</v>
      </c>
    </row>
    <row r="1049" spans="2:20">
      <c r="B1049" s="27">
        <v>1040</v>
      </c>
      <c r="C1049" s="33" t="s">
        <v>1084</v>
      </c>
      <c r="D1049" s="32" t="s">
        <v>38</v>
      </c>
      <c r="E1049" s="32">
        <v>1</v>
      </c>
      <c r="F1049" s="69"/>
      <c r="G1049" s="69">
        <v>45124</v>
      </c>
      <c r="H1049" s="39"/>
      <c r="I1049" s="7"/>
      <c r="J1049" s="7"/>
      <c r="K1049" s="7"/>
      <c r="L1049" s="7"/>
      <c r="M1049" s="28"/>
      <c r="N1049" s="1">
        <f t="shared" si="112"/>
        <v>1</v>
      </c>
      <c r="O1049" s="8">
        <f t="shared" si="113"/>
        <v>45124</v>
      </c>
      <c r="P1049" s="9">
        <f t="shared" si="114"/>
        <v>45124</v>
      </c>
      <c r="Q1049" s="10">
        <f t="shared" si="115"/>
        <v>0</v>
      </c>
      <c r="R1049" s="11">
        <f t="shared" si="116"/>
        <v>0</v>
      </c>
      <c r="S1049" s="12">
        <f t="shared" si="117"/>
        <v>100</v>
      </c>
      <c r="T1049" s="37" t="str">
        <f t="shared" si="118"/>
        <v>ALTO</v>
      </c>
    </row>
    <row r="1050" spans="2:20">
      <c r="B1050" s="27">
        <v>1041</v>
      </c>
      <c r="C1050" s="33" t="s">
        <v>1085</v>
      </c>
      <c r="D1050" s="32" t="s">
        <v>38</v>
      </c>
      <c r="E1050" s="32">
        <v>1</v>
      </c>
      <c r="F1050" s="69"/>
      <c r="G1050" s="69">
        <v>29701.8</v>
      </c>
      <c r="H1050" s="39"/>
      <c r="I1050" s="7"/>
      <c r="J1050" s="7"/>
      <c r="K1050" s="7"/>
      <c r="L1050" s="7"/>
      <c r="M1050" s="28"/>
      <c r="N1050" s="1">
        <f t="shared" si="112"/>
        <v>1</v>
      </c>
      <c r="O1050" s="8">
        <f t="shared" si="113"/>
        <v>29702</v>
      </c>
      <c r="P1050" s="9">
        <f t="shared" si="114"/>
        <v>29702</v>
      </c>
      <c r="Q1050" s="10">
        <f t="shared" si="115"/>
        <v>0</v>
      </c>
      <c r="R1050" s="11">
        <f t="shared" si="116"/>
        <v>0</v>
      </c>
      <c r="S1050" s="12">
        <f t="shared" si="117"/>
        <v>100</v>
      </c>
      <c r="T1050" s="37" t="str">
        <f t="shared" si="118"/>
        <v>ALTO</v>
      </c>
    </row>
    <row r="1051" spans="2:20">
      <c r="B1051" s="27">
        <v>1042</v>
      </c>
      <c r="C1051" s="33" t="s">
        <v>1086</v>
      </c>
      <c r="D1051" s="32" t="s">
        <v>38</v>
      </c>
      <c r="E1051" s="32">
        <v>1</v>
      </c>
      <c r="F1051" s="69"/>
      <c r="G1051" s="69">
        <v>46281.68</v>
      </c>
      <c r="H1051" s="39"/>
      <c r="I1051" s="7"/>
      <c r="J1051" s="7"/>
      <c r="K1051" s="7"/>
      <c r="L1051" s="7"/>
      <c r="M1051" s="28"/>
      <c r="N1051" s="1">
        <f t="shared" si="112"/>
        <v>1</v>
      </c>
      <c r="O1051" s="8">
        <f t="shared" si="113"/>
        <v>46282</v>
      </c>
      <c r="P1051" s="9">
        <f t="shared" si="114"/>
        <v>46282</v>
      </c>
      <c r="Q1051" s="10">
        <f t="shared" si="115"/>
        <v>0</v>
      </c>
      <c r="R1051" s="11">
        <f t="shared" si="116"/>
        <v>0</v>
      </c>
      <c r="S1051" s="12">
        <f t="shared" si="117"/>
        <v>100</v>
      </c>
      <c r="T1051" s="37" t="str">
        <f t="shared" si="118"/>
        <v>ALTO</v>
      </c>
    </row>
    <row r="1052" spans="2:20">
      <c r="B1052" s="27">
        <v>1043</v>
      </c>
      <c r="C1052" s="33" t="s">
        <v>1087</v>
      </c>
      <c r="D1052" s="32" t="s">
        <v>38</v>
      </c>
      <c r="E1052" s="32">
        <v>1</v>
      </c>
      <c r="F1052" s="69"/>
      <c r="G1052" s="69">
        <v>76133.119999999995</v>
      </c>
      <c r="H1052" s="39"/>
      <c r="I1052" s="7"/>
      <c r="J1052" s="7"/>
      <c r="K1052" s="7"/>
      <c r="L1052" s="7"/>
      <c r="M1052" s="28"/>
      <c r="N1052" s="1">
        <f t="shared" si="112"/>
        <v>1</v>
      </c>
      <c r="O1052" s="8">
        <f t="shared" si="113"/>
        <v>76133</v>
      </c>
      <c r="P1052" s="9">
        <f t="shared" si="114"/>
        <v>76133</v>
      </c>
      <c r="Q1052" s="10">
        <f t="shared" si="115"/>
        <v>0</v>
      </c>
      <c r="R1052" s="11">
        <f t="shared" si="116"/>
        <v>0</v>
      </c>
      <c r="S1052" s="12">
        <f t="shared" si="117"/>
        <v>100</v>
      </c>
      <c r="T1052" s="37" t="str">
        <f t="shared" si="118"/>
        <v>ALTO</v>
      </c>
    </row>
    <row r="1053" spans="2:20">
      <c r="B1053" s="27">
        <v>1044</v>
      </c>
      <c r="C1053" s="33" t="s">
        <v>1088</v>
      </c>
      <c r="D1053" s="32" t="s">
        <v>38</v>
      </c>
      <c r="E1053" s="32">
        <v>1</v>
      </c>
      <c r="F1053" s="69"/>
      <c r="G1053" s="69">
        <v>80080.599999999991</v>
      </c>
      <c r="H1053" s="39"/>
      <c r="I1053" s="7"/>
      <c r="J1053" s="7"/>
      <c r="K1053" s="7"/>
      <c r="L1053" s="7"/>
      <c r="M1053" s="28"/>
      <c r="N1053" s="1">
        <f t="shared" si="112"/>
        <v>1</v>
      </c>
      <c r="O1053" s="8">
        <f t="shared" si="113"/>
        <v>80081</v>
      </c>
      <c r="P1053" s="9">
        <f t="shared" si="114"/>
        <v>80081</v>
      </c>
      <c r="Q1053" s="10">
        <f t="shared" si="115"/>
        <v>0</v>
      </c>
      <c r="R1053" s="11">
        <f t="shared" si="116"/>
        <v>0</v>
      </c>
      <c r="S1053" s="12">
        <f t="shared" si="117"/>
        <v>100</v>
      </c>
      <c r="T1053" s="37" t="str">
        <f t="shared" si="118"/>
        <v>ALTO</v>
      </c>
    </row>
    <row r="1054" spans="2:20">
      <c r="B1054" s="27">
        <v>1045</v>
      </c>
      <c r="C1054" s="33" t="s">
        <v>1089</v>
      </c>
      <c r="D1054" s="32" t="s">
        <v>1090</v>
      </c>
      <c r="E1054" s="32">
        <v>1</v>
      </c>
      <c r="F1054" s="69"/>
      <c r="G1054" s="69">
        <v>17495120</v>
      </c>
      <c r="H1054" s="39"/>
      <c r="I1054" s="7"/>
      <c r="J1054" s="7"/>
      <c r="K1054" s="7"/>
      <c r="L1054" s="7"/>
      <c r="M1054" s="28"/>
      <c r="N1054" s="1">
        <f t="shared" si="112"/>
        <v>1</v>
      </c>
      <c r="O1054" s="8">
        <f t="shared" si="113"/>
        <v>17495120</v>
      </c>
      <c r="P1054" s="9">
        <f t="shared" si="114"/>
        <v>17495120</v>
      </c>
      <c r="Q1054" s="10">
        <f t="shared" si="115"/>
        <v>0</v>
      </c>
      <c r="R1054" s="11">
        <f t="shared" si="116"/>
        <v>0</v>
      </c>
      <c r="S1054" s="12">
        <f t="shared" si="117"/>
        <v>100</v>
      </c>
      <c r="T1054" s="37" t="str">
        <f t="shared" si="118"/>
        <v>ALTO</v>
      </c>
    </row>
    <row r="1055" spans="2:20">
      <c r="B1055" s="27">
        <v>1046</v>
      </c>
      <c r="C1055" s="33" t="s">
        <v>1091</v>
      </c>
      <c r="D1055" s="32" t="s">
        <v>38</v>
      </c>
      <c r="E1055" s="32">
        <v>1</v>
      </c>
      <c r="F1055" s="69"/>
      <c r="G1055" s="69">
        <v>86240.2</v>
      </c>
      <c r="H1055" s="39"/>
      <c r="I1055" s="7"/>
      <c r="J1055" s="7"/>
      <c r="K1055" s="7"/>
      <c r="L1055" s="7"/>
      <c r="M1055" s="28"/>
      <c r="N1055" s="1">
        <f t="shared" si="112"/>
        <v>1</v>
      </c>
      <c r="O1055" s="8">
        <f t="shared" si="113"/>
        <v>86240</v>
      </c>
      <c r="P1055" s="9">
        <f t="shared" si="114"/>
        <v>86240</v>
      </c>
      <c r="Q1055" s="10">
        <f t="shared" si="115"/>
        <v>0</v>
      </c>
      <c r="R1055" s="11">
        <f t="shared" si="116"/>
        <v>0</v>
      </c>
      <c r="S1055" s="12">
        <f t="shared" si="117"/>
        <v>100</v>
      </c>
      <c r="T1055" s="37" t="str">
        <f t="shared" si="118"/>
        <v>ALTO</v>
      </c>
    </row>
    <row r="1056" spans="2:20">
      <c r="B1056" s="27">
        <v>1047</v>
      </c>
      <c r="C1056" s="33" t="s">
        <v>1092</v>
      </c>
      <c r="D1056" s="32" t="s">
        <v>38</v>
      </c>
      <c r="E1056" s="32">
        <v>1</v>
      </c>
      <c r="F1056" s="69"/>
      <c r="G1056" s="69">
        <v>1841439.68</v>
      </c>
      <c r="H1056" s="39"/>
      <c r="I1056" s="7"/>
      <c r="J1056" s="7"/>
      <c r="K1056" s="7"/>
      <c r="L1056" s="7"/>
      <c r="M1056" s="28"/>
      <c r="N1056" s="1">
        <f t="shared" si="112"/>
        <v>1</v>
      </c>
      <c r="O1056" s="8">
        <f t="shared" si="113"/>
        <v>1841440</v>
      </c>
      <c r="P1056" s="9">
        <f t="shared" si="114"/>
        <v>1841440</v>
      </c>
      <c r="Q1056" s="10">
        <f t="shared" si="115"/>
        <v>0</v>
      </c>
      <c r="R1056" s="11">
        <f t="shared" si="116"/>
        <v>0</v>
      </c>
      <c r="S1056" s="12">
        <f t="shared" si="117"/>
        <v>100</v>
      </c>
      <c r="T1056" s="37" t="str">
        <f t="shared" si="118"/>
        <v>ALTO</v>
      </c>
    </row>
    <row r="1057" spans="2:20">
      <c r="B1057" s="27">
        <v>1048</v>
      </c>
      <c r="C1057" s="33" t="s">
        <v>1093</v>
      </c>
      <c r="D1057" s="32" t="s">
        <v>38</v>
      </c>
      <c r="E1057" s="32">
        <v>1</v>
      </c>
      <c r="F1057" s="69"/>
      <c r="G1057" s="69">
        <v>468163.24</v>
      </c>
      <c r="H1057" s="39"/>
      <c r="I1057" s="7"/>
      <c r="J1057" s="7"/>
      <c r="K1057" s="7"/>
      <c r="L1057" s="7"/>
      <c r="M1057" s="28"/>
      <c r="N1057" s="1">
        <f t="shared" si="112"/>
        <v>1</v>
      </c>
      <c r="O1057" s="8">
        <f t="shared" si="113"/>
        <v>468163</v>
      </c>
      <c r="P1057" s="9">
        <f t="shared" si="114"/>
        <v>468163</v>
      </c>
      <c r="Q1057" s="10">
        <f t="shared" si="115"/>
        <v>0</v>
      </c>
      <c r="R1057" s="11">
        <f t="shared" si="116"/>
        <v>0</v>
      </c>
      <c r="S1057" s="12">
        <f t="shared" si="117"/>
        <v>100</v>
      </c>
      <c r="T1057" s="37" t="str">
        <f t="shared" si="118"/>
        <v>ALTO</v>
      </c>
    </row>
    <row r="1058" spans="2:20">
      <c r="B1058" s="27">
        <v>1049</v>
      </c>
      <c r="C1058" s="33" t="s">
        <v>1094</v>
      </c>
      <c r="D1058" s="32" t="s">
        <v>38</v>
      </c>
      <c r="E1058" s="32">
        <v>1</v>
      </c>
      <c r="F1058" s="69"/>
      <c r="G1058" s="69">
        <v>452557.75999999995</v>
      </c>
      <c r="H1058" s="39"/>
      <c r="I1058" s="7"/>
      <c r="J1058" s="7"/>
      <c r="K1058" s="7"/>
      <c r="L1058" s="7"/>
      <c r="M1058" s="28"/>
      <c r="N1058" s="1">
        <f t="shared" si="112"/>
        <v>1</v>
      </c>
      <c r="O1058" s="8">
        <f t="shared" si="113"/>
        <v>452558</v>
      </c>
      <c r="P1058" s="9">
        <f t="shared" si="114"/>
        <v>452558</v>
      </c>
      <c r="Q1058" s="10">
        <f t="shared" si="115"/>
        <v>0</v>
      </c>
      <c r="R1058" s="11">
        <f t="shared" si="116"/>
        <v>0</v>
      </c>
      <c r="S1058" s="12">
        <f t="shared" si="117"/>
        <v>100</v>
      </c>
      <c r="T1058" s="37" t="str">
        <f t="shared" si="118"/>
        <v>ALTO</v>
      </c>
    </row>
    <row r="1059" spans="2:20">
      <c r="B1059" s="27">
        <v>1050</v>
      </c>
      <c r="C1059" s="33" t="s">
        <v>1095</v>
      </c>
      <c r="D1059" s="32" t="s">
        <v>38</v>
      </c>
      <c r="E1059" s="32">
        <v>1</v>
      </c>
      <c r="F1059" s="69"/>
      <c r="G1059" s="69">
        <v>48048.359999999993</v>
      </c>
      <c r="H1059" s="39"/>
      <c r="I1059" s="7"/>
      <c r="J1059" s="7"/>
      <c r="K1059" s="7"/>
      <c r="L1059" s="7"/>
      <c r="M1059" s="28"/>
      <c r="N1059" s="1">
        <f t="shared" si="112"/>
        <v>1</v>
      </c>
      <c r="O1059" s="8">
        <f t="shared" si="113"/>
        <v>48048</v>
      </c>
      <c r="P1059" s="9">
        <f t="shared" si="114"/>
        <v>48048</v>
      </c>
      <c r="Q1059" s="10">
        <f t="shared" si="115"/>
        <v>0</v>
      </c>
      <c r="R1059" s="11">
        <f t="shared" si="116"/>
        <v>0</v>
      </c>
      <c r="S1059" s="12">
        <f t="shared" si="117"/>
        <v>100</v>
      </c>
      <c r="T1059" s="37" t="str">
        <f t="shared" si="118"/>
        <v>ALTO</v>
      </c>
    </row>
    <row r="1060" spans="2:20">
      <c r="B1060" s="27">
        <v>1051</v>
      </c>
      <c r="C1060" s="33" t="s">
        <v>1096</v>
      </c>
      <c r="D1060" s="32" t="s">
        <v>38</v>
      </c>
      <c r="E1060" s="32">
        <v>1</v>
      </c>
      <c r="F1060" s="69"/>
      <c r="G1060" s="69">
        <v>894436.55999999994</v>
      </c>
      <c r="H1060" s="39"/>
      <c r="I1060" s="7"/>
      <c r="J1060" s="7"/>
      <c r="K1060" s="7"/>
      <c r="L1060" s="7"/>
      <c r="M1060" s="28"/>
      <c r="N1060" s="1">
        <f t="shared" si="112"/>
        <v>1</v>
      </c>
      <c r="O1060" s="8">
        <f t="shared" si="113"/>
        <v>894437</v>
      </c>
      <c r="P1060" s="9">
        <f t="shared" si="114"/>
        <v>894437</v>
      </c>
      <c r="Q1060" s="10">
        <f t="shared" si="115"/>
        <v>0</v>
      </c>
      <c r="R1060" s="11">
        <f t="shared" si="116"/>
        <v>0</v>
      </c>
      <c r="S1060" s="12">
        <f t="shared" si="117"/>
        <v>100</v>
      </c>
      <c r="T1060" s="37" t="str">
        <f t="shared" si="118"/>
        <v>ALTO</v>
      </c>
    </row>
    <row r="1061" spans="2:20" ht="30">
      <c r="B1061" s="27">
        <v>1052</v>
      </c>
      <c r="C1061" s="31" t="s">
        <v>1097</v>
      </c>
      <c r="D1061" s="32" t="s">
        <v>38</v>
      </c>
      <c r="E1061" s="32">
        <v>1</v>
      </c>
      <c r="F1061" s="69"/>
      <c r="G1061" s="69">
        <v>1971998.8399999999</v>
      </c>
      <c r="H1061" s="39"/>
      <c r="I1061" s="7"/>
      <c r="J1061" s="7"/>
      <c r="K1061" s="7"/>
      <c r="L1061" s="7"/>
      <c r="M1061" s="28"/>
      <c r="N1061" s="1">
        <f t="shared" si="112"/>
        <v>1</v>
      </c>
      <c r="O1061" s="8">
        <f t="shared" si="113"/>
        <v>1971999</v>
      </c>
      <c r="P1061" s="9">
        <f t="shared" si="114"/>
        <v>1971999</v>
      </c>
      <c r="Q1061" s="10">
        <f t="shared" si="115"/>
        <v>0</v>
      </c>
      <c r="R1061" s="11">
        <f t="shared" si="116"/>
        <v>0</v>
      </c>
      <c r="S1061" s="12">
        <f t="shared" si="117"/>
        <v>100</v>
      </c>
      <c r="T1061" s="37" t="str">
        <f t="shared" si="118"/>
        <v>ALTO</v>
      </c>
    </row>
    <row r="1062" spans="2:20">
      <c r="B1062" s="27">
        <v>1053</v>
      </c>
      <c r="C1062" s="33" t="s">
        <v>1098</v>
      </c>
      <c r="D1062" s="32" t="s">
        <v>38</v>
      </c>
      <c r="E1062" s="32">
        <v>1</v>
      </c>
      <c r="F1062" s="69"/>
      <c r="G1062" s="69">
        <v>14562.64</v>
      </c>
      <c r="H1062" s="39"/>
      <c r="I1062" s="7"/>
      <c r="J1062" s="7"/>
      <c r="K1062" s="7"/>
      <c r="L1062" s="7"/>
      <c r="M1062" s="28"/>
      <c r="N1062" s="1">
        <f t="shared" si="112"/>
        <v>1</v>
      </c>
      <c r="O1062" s="8">
        <f t="shared" si="113"/>
        <v>14563</v>
      </c>
      <c r="P1062" s="9">
        <f t="shared" si="114"/>
        <v>14563</v>
      </c>
      <c r="Q1062" s="10">
        <f t="shared" si="115"/>
        <v>0</v>
      </c>
      <c r="R1062" s="11">
        <f t="shared" si="116"/>
        <v>0</v>
      </c>
      <c r="S1062" s="12">
        <f t="shared" si="117"/>
        <v>100</v>
      </c>
      <c r="T1062" s="37" t="str">
        <f t="shared" si="118"/>
        <v>ALTO</v>
      </c>
    </row>
    <row r="1063" spans="2:20">
      <c r="B1063" s="27">
        <v>1054</v>
      </c>
      <c r="C1063" s="33" t="s">
        <v>1099</v>
      </c>
      <c r="D1063" s="32" t="s">
        <v>38</v>
      </c>
      <c r="E1063" s="32">
        <v>1</v>
      </c>
      <c r="F1063" s="69"/>
      <c r="G1063" s="69">
        <v>6186.28</v>
      </c>
      <c r="H1063" s="39"/>
      <c r="I1063" s="7"/>
      <c r="J1063" s="7"/>
      <c r="K1063" s="7"/>
      <c r="L1063" s="7"/>
      <c r="M1063" s="28"/>
      <c r="N1063" s="1">
        <f t="shared" si="112"/>
        <v>1</v>
      </c>
      <c r="O1063" s="8">
        <f t="shared" si="113"/>
        <v>6186</v>
      </c>
      <c r="P1063" s="9">
        <f t="shared" si="114"/>
        <v>6186</v>
      </c>
      <c r="Q1063" s="10">
        <f t="shared" si="115"/>
        <v>0</v>
      </c>
      <c r="R1063" s="11">
        <f t="shared" si="116"/>
        <v>0</v>
      </c>
      <c r="S1063" s="12">
        <f t="shared" si="117"/>
        <v>100</v>
      </c>
      <c r="T1063" s="37" t="str">
        <f t="shared" si="118"/>
        <v>ALTO</v>
      </c>
    </row>
    <row r="1064" spans="2:20">
      <c r="B1064" s="27">
        <v>1055</v>
      </c>
      <c r="C1064" s="33" t="s">
        <v>1100</v>
      </c>
      <c r="D1064" s="32" t="s">
        <v>38</v>
      </c>
      <c r="E1064" s="32">
        <v>1</v>
      </c>
      <c r="F1064" s="69"/>
      <c r="G1064" s="69">
        <v>8208.16</v>
      </c>
      <c r="H1064" s="39"/>
      <c r="I1064" s="7"/>
      <c r="J1064" s="7"/>
      <c r="K1064" s="7"/>
      <c r="L1064" s="7"/>
      <c r="M1064" s="28"/>
      <c r="N1064" s="1">
        <f t="shared" si="112"/>
        <v>1</v>
      </c>
      <c r="O1064" s="8">
        <f t="shared" si="113"/>
        <v>8208</v>
      </c>
      <c r="P1064" s="9">
        <f t="shared" si="114"/>
        <v>8208</v>
      </c>
      <c r="Q1064" s="10">
        <f t="shared" si="115"/>
        <v>0</v>
      </c>
      <c r="R1064" s="11">
        <f t="shared" si="116"/>
        <v>0</v>
      </c>
      <c r="S1064" s="12">
        <f t="shared" si="117"/>
        <v>100</v>
      </c>
      <c r="T1064" s="37" t="str">
        <f t="shared" si="118"/>
        <v>ALTO</v>
      </c>
    </row>
    <row r="1065" spans="2:20">
      <c r="B1065" s="27">
        <v>1056</v>
      </c>
      <c r="C1065" s="33" t="s">
        <v>1101</v>
      </c>
      <c r="D1065" s="32" t="s">
        <v>38</v>
      </c>
      <c r="E1065" s="32">
        <v>1</v>
      </c>
      <c r="F1065" s="69"/>
      <c r="G1065" s="69">
        <v>992.95999999999992</v>
      </c>
      <c r="H1065" s="39"/>
      <c r="I1065" s="7"/>
      <c r="J1065" s="7"/>
      <c r="K1065" s="7"/>
      <c r="L1065" s="7"/>
      <c r="M1065" s="28"/>
      <c r="N1065" s="1">
        <f t="shared" si="112"/>
        <v>1</v>
      </c>
      <c r="O1065" s="8">
        <f t="shared" si="113"/>
        <v>993</v>
      </c>
      <c r="P1065" s="9">
        <f t="shared" si="114"/>
        <v>993</v>
      </c>
      <c r="Q1065" s="10">
        <f t="shared" si="115"/>
        <v>0</v>
      </c>
      <c r="R1065" s="11">
        <f t="shared" si="116"/>
        <v>0</v>
      </c>
      <c r="S1065" s="12">
        <f t="shared" si="117"/>
        <v>100</v>
      </c>
      <c r="T1065" s="37" t="str">
        <f t="shared" si="118"/>
        <v>ALTO</v>
      </c>
    </row>
    <row r="1066" spans="2:20">
      <c r="B1066" s="27">
        <v>1057</v>
      </c>
      <c r="C1066" s="33" t="s">
        <v>1102</v>
      </c>
      <c r="D1066" s="32" t="s">
        <v>38</v>
      </c>
      <c r="E1066" s="32">
        <v>1</v>
      </c>
      <c r="F1066" s="69"/>
      <c r="G1066" s="69">
        <v>1430.28</v>
      </c>
      <c r="H1066" s="39"/>
      <c r="I1066" s="7"/>
      <c r="J1066" s="7"/>
      <c r="K1066" s="7"/>
      <c r="L1066" s="7"/>
      <c r="M1066" s="28"/>
      <c r="N1066" s="1">
        <f t="shared" si="112"/>
        <v>1</v>
      </c>
      <c r="O1066" s="8">
        <f t="shared" si="113"/>
        <v>1430</v>
      </c>
      <c r="P1066" s="9">
        <f t="shared" si="114"/>
        <v>1430</v>
      </c>
      <c r="Q1066" s="10">
        <f t="shared" si="115"/>
        <v>0</v>
      </c>
      <c r="R1066" s="11">
        <f t="shared" si="116"/>
        <v>0</v>
      </c>
      <c r="S1066" s="12">
        <f t="shared" si="117"/>
        <v>100</v>
      </c>
      <c r="T1066" s="37" t="str">
        <f t="shared" si="118"/>
        <v>ALTO</v>
      </c>
    </row>
    <row r="1067" spans="2:20">
      <c r="B1067" s="27">
        <v>1058</v>
      </c>
      <c r="C1067" s="33" t="s">
        <v>1103</v>
      </c>
      <c r="D1067" s="32" t="s">
        <v>38</v>
      </c>
      <c r="E1067" s="32">
        <v>1</v>
      </c>
      <c r="F1067" s="69"/>
      <c r="G1067" s="69">
        <v>1404557</v>
      </c>
      <c r="H1067" s="39"/>
      <c r="I1067" s="7"/>
      <c r="J1067" s="7"/>
      <c r="K1067" s="7"/>
      <c r="L1067" s="7"/>
      <c r="M1067" s="28"/>
      <c r="N1067" s="1">
        <f t="shared" si="112"/>
        <v>1</v>
      </c>
      <c r="O1067" s="8">
        <f t="shared" si="113"/>
        <v>1404557</v>
      </c>
      <c r="P1067" s="9">
        <f t="shared" si="114"/>
        <v>1404557</v>
      </c>
      <c r="Q1067" s="10">
        <f t="shared" si="115"/>
        <v>0</v>
      </c>
      <c r="R1067" s="11">
        <f t="shared" si="116"/>
        <v>0</v>
      </c>
      <c r="S1067" s="12">
        <f t="shared" si="117"/>
        <v>100</v>
      </c>
      <c r="T1067" s="37" t="str">
        <f t="shared" si="118"/>
        <v>ALTO</v>
      </c>
    </row>
    <row r="1068" spans="2:20">
      <c r="B1068" s="27">
        <v>1059</v>
      </c>
      <c r="C1068" s="33" t="s">
        <v>1104</v>
      </c>
      <c r="D1068" s="32" t="s">
        <v>38</v>
      </c>
      <c r="E1068" s="32">
        <v>1</v>
      </c>
      <c r="F1068" s="69"/>
      <c r="G1068" s="69">
        <v>2834651.4</v>
      </c>
      <c r="H1068" s="39"/>
      <c r="I1068" s="7"/>
      <c r="J1068" s="7"/>
      <c r="K1068" s="7"/>
      <c r="L1068" s="7"/>
      <c r="M1068" s="28"/>
      <c r="N1068" s="1">
        <f t="shared" si="112"/>
        <v>1</v>
      </c>
      <c r="O1068" s="8">
        <f t="shared" si="113"/>
        <v>2834651</v>
      </c>
      <c r="P1068" s="9">
        <f t="shared" si="114"/>
        <v>2834651</v>
      </c>
      <c r="Q1068" s="10">
        <f t="shared" si="115"/>
        <v>0</v>
      </c>
      <c r="R1068" s="11">
        <f t="shared" si="116"/>
        <v>0</v>
      </c>
      <c r="S1068" s="12">
        <f t="shared" si="117"/>
        <v>100</v>
      </c>
      <c r="T1068" s="37" t="str">
        <f t="shared" si="118"/>
        <v>ALTO</v>
      </c>
    </row>
    <row r="1069" spans="2:20">
      <c r="B1069" s="27">
        <v>1060</v>
      </c>
      <c r="C1069" s="33" t="s">
        <v>1105</v>
      </c>
      <c r="D1069" s="32" t="s">
        <v>38</v>
      </c>
      <c r="E1069" s="32">
        <v>1</v>
      </c>
      <c r="F1069" s="69"/>
      <c r="G1069" s="69">
        <v>360485.07999999996</v>
      </c>
      <c r="H1069" s="39"/>
      <c r="I1069" s="7"/>
      <c r="J1069" s="7"/>
      <c r="K1069" s="7"/>
      <c r="L1069" s="7"/>
      <c r="M1069" s="28"/>
      <c r="N1069" s="1">
        <f t="shared" si="112"/>
        <v>1</v>
      </c>
      <c r="O1069" s="8">
        <f t="shared" si="113"/>
        <v>360485</v>
      </c>
      <c r="P1069" s="9">
        <f t="shared" si="114"/>
        <v>360485</v>
      </c>
      <c r="Q1069" s="10">
        <f t="shared" si="115"/>
        <v>0</v>
      </c>
      <c r="R1069" s="11">
        <f t="shared" si="116"/>
        <v>0</v>
      </c>
      <c r="S1069" s="12">
        <f t="shared" si="117"/>
        <v>100</v>
      </c>
      <c r="T1069" s="37" t="str">
        <f t="shared" si="118"/>
        <v>ALTO</v>
      </c>
    </row>
    <row r="1070" spans="2:20">
      <c r="B1070" s="27">
        <v>1061</v>
      </c>
      <c r="C1070" s="33" t="s">
        <v>1106</v>
      </c>
      <c r="D1070" s="32" t="s">
        <v>38</v>
      </c>
      <c r="E1070" s="32">
        <v>1</v>
      </c>
      <c r="F1070" s="69"/>
      <c r="G1070" s="69">
        <v>218475.56</v>
      </c>
      <c r="H1070" s="39"/>
      <c r="I1070" s="7"/>
      <c r="J1070" s="7"/>
      <c r="K1070" s="7"/>
      <c r="L1070" s="7"/>
      <c r="M1070" s="28"/>
      <c r="N1070" s="1">
        <f t="shared" si="112"/>
        <v>1</v>
      </c>
      <c r="O1070" s="8">
        <f t="shared" si="113"/>
        <v>218476</v>
      </c>
      <c r="P1070" s="9">
        <f t="shared" si="114"/>
        <v>218476</v>
      </c>
      <c r="Q1070" s="10">
        <f t="shared" si="115"/>
        <v>0</v>
      </c>
      <c r="R1070" s="11">
        <f t="shared" si="116"/>
        <v>0</v>
      </c>
      <c r="S1070" s="12">
        <f t="shared" si="117"/>
        <v>100</v>
      </c>
      <c r="T1070" s="37" t="str">
        <f t="shared" si="118"/>
        <v>ALTO</v>
      </c>
    </row>
    <row r="1071" spans="2:20">
      <c r="B1071" s="27">
        <v>1062</v>
      </c>
      <c r="C1071" s="33" t="s">
        <v>1107</v>
      </c>
      <c r="D1071" s="32" t="s">
        <v>38</v>
      </c>
      <c r="E1071" s="32">
        <v>1</v>
      </c>
      <c r="F1071" s="69"/>
      <c r="G1071" s="69">
        <v>3935.8799999999997</v>
      </c>
      <c r="H1071" s="39"/>
      <c r="I1071" s="7"/>
      <c r="J1071" s="7"/>
      <c r="K1071" s="7"/>
      <c r="L1071" s="7"/>
      <c r="M1071" s="28"/>
      <c r="N1071" s="1">
        <f t="shared" si="112"/>
        <v>1</v>
      </c>
      <c r="O1071" s="8">
        <f t="shared" si="113"/>
        <v>3936</v>
      </c>
      <c r="P1071" s="9">
        <f t="shared" si="114"/>
        <v>3936</v>
      </c>
      <c r="Q1071" s="10">
        <f t="shared" si="115"/>
        <v>0</v>
      </c>
      <c r="R1071" s="11">
        <f t="shared" si="116"/>
        <v>0</v>
      </c>
      <c r="S1071" s="12">
        <f t="shared" si="117"/>
        <v>100</v>
      </c>
      <c r="T1071" s="37" t="str">
        <f t="shared" si="118"/>
        <v>ALTO</v>
      </c>
    </row>
    <row r="1072" spans="2:20">
      <c r="B1072" s="27">
        <v>1063</v>
      </c>
      <c r="C1072" s="33" t="s">
        <v>1108</v>
      </c>
      <c r="D1072" s="32" t="s">
        <v>38</v>
      </c>
      <c r="E1072" s="32">
        <v>1</v>
      </c>
      <c r="F1072" s="69"/>
      <c r="G1072" s="69">
        <v>3935.8799999999997</v>
      </c>
      <c r="H1072" s="39"/>
      <c r="I1072" s="7"/>
      <c r="J1072" s="7"/>
      <c r="K1072" s="7"/>
      <c r="L1072" s="7"/>
      <c r="M1072" s="28"/>
      <c r="N1072" s="1">
        <f t="shared" si="112"/>
        <v>1</v>
      </c>
      <c r="O1072" s="8">
        <f t="shared" si="113"/>
        <v>3936</v>
      </c>
      <c r="P1072" s="9">
        <f t="shared" si="114"/>
        <v>3936</v>
      </c>
      <c r="Q1072" s="10">
        <f t="shared" si="115"/>
        <v>0</v>
      </c>
      <c r="R1072" s="11">
        <f t="shared" si="116"/>
        <v>0</v>
      </c>
      <c r="S1072" s="12">
        <f t="shared" si="117"/>
        <v>100</v>
      </c>
      <c r="T1072" s="37" t="str">
        <f t="shared" si="118"/>
        <v>ALTO</v>
      </c>
    </row>
    <row r="1073" spans="2:20">
      <c r="B1073" s="27">
        <v>1064</v>
      </c>
      <c r="C1073" s="33" t="s">
        <v>1109</v>
      </c>
      <c r="D1073" s="32" t="s">
        <v>38</v>
      </c>
      <c r="E1073" s="32">
        <v>1</v>
      </c>
      <c r="F1073" s="69"/>
      <c r="G1073" s="69">
        <v>3935.8799999999997</v>
      </c>
      <c r="H1073" s="39"/>
      <c r="I1073" s="7"/>
      <c r="J1073" s="7"/>
      <c r="K1073" s="7"/>
      <c r="L1073" s="7"/>
      <c r="M1073" s="28"/>
      <c r="N1073" s="1">
        <f t="shared" si="112"/>
        <v>1</v>
      </c>
      <c r="O1073" s="8">
        <f t="shared" si="113"/>
        <v>3936</v>
      </c>
      <c r="P1073" s="9">
        <f t="shared" si="114"/>
        <v>3936</v>
      </c>
      <c r="Q1073" s="10">
        <f t="shared" si="115"/>
        <v>0</v>
      </c>
      <c r="R1073" s="11">
        <f t="shared" si="116"/>
        <v>0</v>
      </c>
      <c r="S1073" s="12">
        <f t="shared" si="117"/>
        <v>100</v>
      </c>
      <c r="T1073" s="37" t="str">
        <f t="shared" si="118"/>
        <v>ALTO</v>
      </c>
    </row>
    <row r="1074" spans="2:20">
      <c r="B1074" s="27">
        <v>1065</v>
      </c>
      <c r="C1074" s="33" t="s">
        <v>1110</v>
      </c>
      <c r="D1074" s="32" t="s">
        <v>38</v>
      </c>
      <c r="E1074" s="32">
        <v>1</v>
      </c>
      <c r="F1074" s="69"/>
      <c r="G1074" s="69">
        <v>7313569.1599999992</v>
      </c>
      <c r="H1074" s="39"/>
      <c r="I1074" s="7"/>
      <c r="J1074" s="7"/>
      <c r="K1074" s="7"/>
      <c r="L1074" s="7"/>
      <c r="M1074" s="28"/>
      <c r="N1074" s="1">
        <f t="shared" si="112"/>
        <v>1</v>
      </c>
      <c r="O1074" s="8">
        <f t="shared" si="113"/>
        <v>7313569</v>
      </c>
      <c r="P1074" s="9">
        <f t="shared" si="114"/>
        <v>7313569</v>
      </c>
      <c r="Q1074" s="10">
        <f t="shared" si="115"/>
        <v>0</v>
      </c>
      <c r="R1074" s="11">
        <f t="shared" si="116"/>
        <v>0</v>
      </c>
      <c r="S1074" s="12">
        <f t="shared" si="117"/>
        <v>100</v>
      </c>
      <c r="T1074" s="37" t="str">
        <f t="shared" si="118"/>
        <v>ALTO</v>
      </c>
    </row>
    <row r="1075" spans="2:20">
      <c r="B1075" s="27">
        <v>1066</v>
      </c>
      <c r="C1075" s="71" t="s">
        <v>1111</v>
      </c>
      <c r="D1075" s="32" t="s">
        <v>38</v>
      </c>
      <c r="E1075" s="32">
        <v>1</v>
      </c>
      <c r="F1075" s="68">
        <v>1257580.0999999999</v>
      </c>
      <c r="G1075" s="69">
        <v>1676578.16</v>
      </c>
      <c r="H1075" s="39"/>
      <c r="I1075" s="7"/>
      <c r="J1075" s="7"/>
      <c r="K1075" s="7"/>
      <c r="L1075" s="7"/>
      <c r="M1075" s="28"/>
      <c r="N1075" s="1">
        <f t="shared" si="112"/>
        <v>2</v>
      </c>
      <c r="O1075" s="8">
        <f t="shared" si="113"/>
        <v>1467079</v>
      </c>
      <c r="P1075" s="9">
        <f t="shared" si="114"/>
        <v>1467079</v>
      </c>
      <c r="Q1075" s="10">
        <f t="shared" si="115"/>
        <v>209499.03000000006</v>
      </c>
      <c r="R1075" s="11">
        <f t="shared" si="116"/>
        <v>14.280010142603095</v>
      </c>
      <c r="S1075" s="12">
        <f t="shared" si="117"/>
        <v>85.719989857396911</v>
      </c>
      <c r="T1075" s="37" t="str">
        <f t="shared" si="118"/>
        <v>ALTO</v>
      </c>
    </row>
    <row r="1076" spans="2:20">
      <c r="B1076" s="27">
        <v>1067</v>
      </c>
      <c r="C1076" s="33" t="s">
        <v>1112</v>
      </c>
      <c r="D1076" s="32" t="s">
        <v>38</v>
      </c>
      <c r="E1076" s="32">
        <v>1</v>
      </c>
      <c r="F1076" s="69"/>
      <c r="G1076" s="69">
        <v>334284.15999999997</v>
      </c>
      <c r="H1076" s="39"/>
      <c r="I1076" s="7"/>
      <c r="J1076" s="7"/>
      <c r="K1076" s="7"/>
      <c r="L1076" s="7"/>
      <c r="M1076" s="28"/>
      <c r="N1076" s="1">
        <f t="shared" si="112"/>
        <v>1</v>
      </c>
      <c r="O1076" s="8">
        <f t="shared" si="113"/>
        <v>334284</v>
      </c>
      <c r="P1076" s="9">
        <f t="shared" si="114"/>
        <v>334284</v>
      </c>
      <c r="Q1076" s="10">
        <f t="shared" si="115"/>
        <v>0</v>
      </c>
      <c r="R1076" s="11">
        <f t="shared" si="116"/>
        <v>0</v>
      </c>
      <c r="S1076" s="12">
        <f t="shared" si="117"/>
        <v>100</v>
      </c>
      <c r="T1076" s="37" t="str">
        <f t="shared" si="118"/>
        <v>ALTO</v>
      </c>
    </row>
    <row r="1077" spans="2:20">
      <c r="B1077" s="27">
        <v>1068</v>
      </c>
      <c r="C1077" s="71" t="s">
        <v>1113</v>
      </c>
      <c r="D1077" s="32" t="s">
        <v>38</v>
      </c>
      <c r="E1077" s="32">
        <v>1</v>
      </c>
      <c r="F1077" s="68">
        <v>752020.5</v>
      </c>
      <c r="G1077" s="69">
        <v>1084524.5999999999</v>
      </c>
      <c r="H1077" s="39"/>
      <c r="I1077" s="7"/>
      <c r="J1077" s="7"/>
      <c r="K1077" s="7"/>
      <c r="L1077" s="7"/>
      <c r="M1077" s="28"/>
      <c r="N1077" s="1">
        <f t="shared" si="112"/>
        <v>2</v>
      </c>
      <c r="O1077" s="8">
        <f t="shared" si="113"/>
        <v>918273</v>
      </c>
      <c r="P1077" s="9">
        <f t="shared" si="114"/>
        <v>918273</v>
      </c>
      <c r="Q1077" s="10">
        <f t="shared" si="115"/>
        <v>166252.05000000005</v>
      </c>
      <c r="R1077" s="11">
        <f t="shared" si="116"/>
        <v>18.104860972717269</v>
      </c>
      <c r="S1077" s="12">
        <f t="shared" si="117"/>
        <v>81.895139027282738</v>
      </c>
      <c r="T1077" s="37" t="str">
        <f t="shared" si="118"/>
        <v>ALTO</v>
      </c>
    </row>
    <row r="1078" spans="2:20" ht="30">
      <c r="B1078" s="27">
        <v>1069</v>
      </c>
      <c r="C1078" s="31" t="s">
        <v>1114</v>
      </c>
      <c r="D1078" s="32" t="s">
        <v>38</v>
      </c>
      <c r="E1078" s="32">
        <v>1</v>
      </c>
      <c r="F1078" s="69"/>
      <c r="G1078" s="69">
        <v>16021474.559999999</v>
      </c>
      <c r="H1078" s="39"/>
      <c r="I1078" s="7"/>
      <c r="J1078" s="7"/>
      <c r="K1078" s="7"/>
      <c r="L1078" s="7"/>
      <c r="M1078" s="28"/>
      <c r="N1078" s="1">
        <f t="shared" si="112"/>
        <v>1</v>
      </c>
      <c r="O1078" s="8">
        <f t="shared" si="113"/>
        <v>16021475</v>
      </c>
      <c r="P1078" s="9">
        <f t="shared" si="114"/>
        <v>16021475</v>
      </c>
      <c r="Q1078" s="10">
        <f t="shared" si="115"/>
        <v>0</v>
      </c>
      <c r="R1078" s="11">
        <f t="shared" si="116"/>
        <v>0</v>
      </c>
      <c r="S1078" s="12">
        <f t="shared" si="117"/>
        <v>100</v>
      </c>
      <c r="T1078" s="37" t="str">
        <f t="shared" si="118"/>
        <v>ALTO</v>
      </c>
    </row>
    <row r="1079" spans="2:20" ht="36" customHeight="1">
      <c r="B1079" s="27">
        <v>1070</v>
      </c>
      <c r="C1079" s="33" t="s">
        <v>1115</v>
      </c>
      <c r="D1079" s="32" t="s">
        <v>38</v>
      </c>
      <c r="E1079" s="32">
        <v>1</v>
      </c>
      <c r="F1079" s="69"/>
      <c r="G1079" s="69">
        <v>334284.15999999997</v>
      </c>
      <c r="H1079" s="39"/>
      <c r="I1079" s="7"/>
      <c r="J1079" s="7"/>
      <c r="K1079" s="7"/>
      <c r="L1079" s="7"/>
      <c r="M1079" s="28"/>
      <c r="N1079" s="1">
        <f t="shared" si="112"/>
        <v>1</v>
      </c>
      <c r="O1079" s="8">
        <f t="shared" si="113"/>
        <v>334284</v>
      </c>
      <c r="P1079" s="9">
        <f t="shared" si="114"/>
        <v>334284</v>
      </c>
      <c r="Q1079" s="10">
        <f t="shared" si="115"/>
        <v>0</v>
      </c>
      <c r="R1079" s="11">
        <f t="shared" si="116"/>
        <v>0</v>
      </c>
      <c r="S1079" s="12">
        <f t="shared" si="117"/>
        <v>100</v>
      </c>
      <c r="T1079" s="37" t="str">
        <f t="shared" si="118"/>
        <v>ALTO</v>
      </c>
    </row>
    <row r="1080" spans="2:20">
      <c r="B1080" s="27">
        <v>1071</v>
      </c>
      <c r="C1080" s="33" t="s">
        <v>1116</v>
      </c>
      <c r="D1080" s="32" t="s">
        <v>38</v>
      </c>
      <c r="E1080" s="32">
        <v>1</v>
      </c>
      <c r="F1080" s="69"/>
      <c r="G1080" s="69">
        <v>3468141.32</v>
      </c>
      <c r="H1080" s="39"/>
      <c r="I1080" s="7"/>
      <c r="J1080" s="7"/>
      <c r="K1080" s="7"/>
      <c r="L1080" s="7"/>
      <c r="M1080" s="28"/>
      <c r="N1080" s="1">
        <f t="shared" si="112"/>
        <v>1</v>
      </c>
      <c r="O1080" s="8">
        <f t="shared" si="113"/>
        <v>3468141</v>
      </c>
      <c r="P1080" s="9">
        <f t="shared" si="114"/>
        <v>3468141</v>
      </c>
      <c r="Q1080" s="10">
        <f t="shared" si="115"/>
        <v>0</v>
      </c>
      <c r="R1080" s="11">
        <f t="shared" si="116"/>
        <v>0</v>
      </c>
      <c r="S1080" s="12">
        <f t="shared" si="117"/>
        <v>100</v>
      </c>
      <c r="T1080" s="37" t="str">
        <f t="shared" si="118"/>
        <v>ALTO</v>
      </c>
    </row>
    <row r="1081" spans="2:20" ht="39" customHeight="1">
      <c r="B1081" s="27">
        <v>1072</v>
      </c>
      <c r="C1081" s="33" t="s">
        <v>1117</v>
      </c>
      <c r="D1081" s="32" t="s">
        <v>38</v>
      </c>
      <c r="E1081" s="32">
        <v>1</v>
      </c>
      <c r="F1081" s="69"/>
      <c r="G1081" s="69">
        <v>4699.16</v>
      </c>
      <c r="H1081" s="39"/>
      <c r="I1081" s="7"/>
      <c r="J1081" s="7"/>
      <c r="K1081" s="7"/>
      <c r="L1081" s="7"/>
      <c r="M1081" s="28"/>
      <c r="N1081" s="1">
        <f t="shared" si="112"/>
        <v>1</v>
      </c>
      <c r="O1081" s="8">
        <f t="shared" si="113"/>
        <v>4699</v>
      </c>
      <c r="P1081" s="9">
        <f t="shared" si="114"/>
        <v>4699</v>
      </c>
      <c r="Q1081" s="10">
        <f t="shared" si="115"/>
        <v>0</v>
      </c>
      <c r="R1081" s="11">
        <f t="shared" si="116"/>
        <v>0</v>
      </c>
      <c r="S1081" s="12">
        <f t="shared" si="117"/>
        <v>100</v>
      </c>
      <c r="T1081" s="37" t="str">
        <f t="shared" si="118"/>
        <v>ALTO</v>
      </c>
    </row>
    <row r="1082" spans="2:20">
      <c r="B1082" s="27">
        <v>1073</v>
      </c>
      <c r="C1082" s="33" t="s">
        <v>1118</v>
      </c>
      <c r="D1082" s="32" t="s">
        <v>38</v>
      </c>
      <c r="E1082" s="32">
        <v>1</v>
      </c>
      <c r="F1082" s="69"/>
      <c r="G1082" s="69">
        <v>322652.83999999997</v>
      </c>
      <c r="H1082" s="39"/>
      <c r="I1082" s="7"/>
      <c r="J1082" s="7"/>
      <c r="K1082" s="7"/>
      <c r="L1082" s="7"/>
      <c r="M1082" s="28"/>
      <c r="N1082" s="1">
        <f t="shared" si="112"/>
        <v>1</v>
      </c>
      <c r="O1082" s="8">
        <f t="shared" si="113"/>
        <v>322653</v>
      </c>
      <c r="P1082" s="9">
        <f t="shared" si="114"/>
        <v>322653</v>
      </c>
      <c r="Q1082" s="10">
        <f t="shared" si="115"/>
        <v>0</v>
      </c>
      <c r="R1082" s="11">
        <f t="shared" si="116"/>
        <v>0</v>
      </c>
      <c r="S1082" s="12">
        <f t="shared" si="117"/>
        <v>100</v>
      </c>
      <c r="T1082" s="37" t="str">
        <f t="shared" si="118"/>
        <v>ALTO</v>
      </c>
    </row>
    <row r="1083" spans="2:20">
      <c r="B1083" s="27">
        <v>1074</v>
      </c>
      <c r="C1083" s="33" t="s">
        <v>1119</v>
      </c>
      <c r="D1083" s="32" t="s">
        <v>38</v>
      </c>
      <c r="E1083" s="32">
        <v>1</v>
      </c>
      <c r="F1083" s="69"/>
      <c r="G1083" s="69">
        <v>663668.47999999998</v>
      </c>
      <c r="H1083" s="39"/>
      <c r="I1083" s="7"/>
      <c r="J1083" s="7"/>
      <c r="K1083" s="7"/>
      <c r="L1083" s="7"/>
      <c r="M1083" s="28"/>
      <c r="N1083" s="1">
        <f t="shared" si="112"/>
        <v>1</v>
      </c>
      <c r="O1083" s="8">
        <f t="shared" si="113"/>
        <v>663668</v>
      </c>
      <c r="P1083" s="9">
        <f t="shared" si="114"/>
        <v>663668</v>
      </c>
      <c r="Q1083" s="10">
        <f t="shared" si="115"/>
        <v>0</v>
      </c>
      <c r="R1083" s="11">
        <f t="shared" si="116"/>
        <v>0</v>
      </c>
      <c r="S1083" s="12">
        <f t="shared" si="117"/>
        <v>100</v>
      </c>
      <c r="T1083" s="37" t="str">
        <f t="shared" si="118"/>
        <v>ALTO</v>
      </c>
    </row>
    <row r="1084" spans="2:20">
      <c r="B1084" s="27">
        <v>1075</v>
      </c>
      <c r="C1084" s="33" t="s">
        <v>1120</v>
      </c>
      <c r="D1084" s="32" t="s">
        <v>1090</v>
      </c>
      <c r="E1084" s="32">
        <v>1</v>
      </c>
      <c r="F1084" s="69"/>
      <c r="G1084" s="69">
        <v>966730.08</v>
      </c>
      <c r="H1084" s="39"/>
      <c r="I1084" s="7"/>
      <c r="J1084" s="7"/>
      <c r="K1084" s="7"/>
      <c r="L1084" s="7"/>
      <c r="M1084" s="28"/>
      <c r="N1084" s="1">
        <f t="shared" si="112"/>
        <v>1</v>
      </c>
      <c r="O1084" s="8">
        <f t="shared" si="113"/>
        <v>966730</v>
      </c>
      <c r="P1084" s="9">
        <f t="shared" si="114"/>
        <v>966730</v>
      </c>
      <c r="Q1084" s="10">
        <f t="shared" si="115"/>
        <v>0</v>
      </c>
      <c r="R1084" s="11">
        <f t="shared" si="116"/>
        <v>0</v>
      </c>
      <c r="S1084" s="12">
        <f t="shared" si="117"/>
        <v>100</v>
      </c>
      <c r="T1084" s="37" t="str">
        <f t="shared" si="118"/>
        <v>ALTO</v>
      </c>
    </row>
    <row r="1085" spans="2:20">
      <c r="B1085" s="27">
        <v>1076</v>
      </c>
      <c r="C1085" s="33" t="s">
        <v>1121</v>
      </c>
      <c r="D1085" s="32" t="s">
        <v>38</v>
      </c>
      <c r="E1085" s="32">
        <v>1</v>
      </c>
      <c r="F1085" s="69"/>
      <c r="G1085" s="69">
        <v>488975.95999999996</v>
      </c>
      <c r="H1085" s="39"/>
      <c r="I1085" s="7"/>
      <c r="J1085" s="7"/>
      <c r="K1085" s="7"/>
      <c r="L1085" s="7"/>
      <c r="M1085" s="28"/>
      <c r="N1085" s="1">
        <f t="shared" si="112"/>
        <v>1</v>
      </c>
      <c r="O1085" s="8">
        <f t="shared" si="113"/>
        <v>488976</v>
      </c>
      <c r="P1085" s="9">
        <f t="shared" si="114"/>
        <v>488976</v>
      </c>
      <c r="Q1085" s="10">
        <f t="shared" si="115"/>
        <v>0</v>
      </c>
      <c r="R1085" s="11">
        <f t="shared" si="116"/>
        <v>0</v>
      </c>
      <c r="S1085" s="12">
        <f t="shared" si="117"/>
        <v>100</v>
      </c>
      <c r="T1085" s="37" t="str">
        <f t="shared" si="118"/>
        <v>ALTO</v>
      </c>
    </row>
    <row r="1086" spans="2:20">
      <c r="B1086" s="27">
        <v>1077</v>
      </c>
      <c r="C1086" s="33" t="s">
        <v>1122</v>
      </c>
      <c r="D1086" s="32" t="s">
        <v>38</v>
      </c>
      <c r="E1086" s="32">
        <v>1</v>
      </c>
      <c r="F1086" s="69"/>
      <c r="G1086" s="69">
        <v>50639.799999999996</v>
      </c>
      <c r="H1086" s="39"/>
      <c r="I1086" s="7"/>
      <c r="J1086" s="7"/>
      <c r="K1086" s="7"/>
      <c r="L1086" s="7"/>
      <c r="M1086" s="28"/>
      <c r="N1086" s="1">
        <f t="shared" si="112"/>
        <v>1</v>
      </c>
      <c r="O1086" s="8">
        <f t="shared" si="113"/>
        <v>50640</v>
      </c>
      <c r="P1086" s="9">
        <f t="shared" si="114"/>
        <v>50640</v>
      </c>
      <c r="Q1086" s="10">
        <f t="shared" si="115"/>
        <v>0</v>
      </c>
      <c r="R1086" s="11">
        <f t="shared" si="116"/>
        <v>0</v>
      </c>
      <c r="S1086" s="12">
        <f t="shared" si="117"/>
        <v>100</v>
      </c>
      <c r="T1086" s="37" t="str">
        <f t="shared" si="118"/>
        <v>ALTO</v>
      </c>
    </row>
    <row r="1087" spans="2:20">
      <c r="B1087" s="27">
        <v>1078</v>
      </c>
      <c r="C1087" s="33" t="s">
        <v>1123</v>
      </c>
      <c r="D1087" s="32" t="s">
        <v>38</v>
      </c>
      <c r="E1087" s="32">
        <v>1</v>
      </c>
      <c r="F1087" s="69"/>
      <c r="G1087" s="69">
        <v>49650.32</v>
      </c>
      <c r="H1087" s="39"/>
      <c r="I1087" s="7"/>
      <c r="J1087" s="7"/>
      <c r="K1087" s="7"/>
      <c r="L1087" s="7"/>
      <c r="M1087" s="28"/>
      <c r="N1087" s="1">
        <f t="shared" si="112"/>
        <v>1</v>
      </c>
      <c r="O1087" s="8">
        <f t="shared" si="113"/>
        <v>49650</v>
      </c>
      <c r="P1087" s="9">
        <f t="shared" si="114"/>
        <v>49650</v>
      </c>
      <c r="Q1087" s="10">
        <f t="shared" si="115"/>
        <v>0</v>
      </c>
      <c r="R1087" s="11">
        <f t="shared" si="116"/>
        <v>0</v>
      </c>
      <c r="S1087" s="12">
        <f t="shared" si="117"/>
        <v>100</v>
      </c>
      <c r="T1087" s="37" t="str">
        <f t="shared" si="118"/>
        <v>ALTO</v>
      </c>
    </row>
    <row r="1088" spans="2:20">
      <c r="B1088" s="27">
        <v>1079</v>
      </c>
      <c r="C1088" s="33" t="s">
        <v>1124</v>
      </c>
      <c r="D1088" s="32" t="s">
        <v>38</v>
      </c>
      <c r="E1088" s="32">
        <v>1</v>
      </c>
      <c r="F1088" s="69"/>
      <c r="G1088" s="69">
        <v>36743</v>
      </c>
      <c r="H1088" s="39"/>
      <c r="I1088" s="7"/>
      <c r="J1088" s="7"/>
      <c r="K1088" s="7"/>
      <c r="L1088" s="7"/>
      <c r="M1088" s="28"/>
      <c r="N1088" s="1">
        <f t="shared" si="112"/>
        <v>1</v>
      </c>
      <c r="O1088" s="8">
        <f t="shared" si="113"/>
        <v>36743</v>
      </c>
      <c r="P1088" s="9">
        <f t="shared" si="114"/>
        <v>36743</v>
      </c>
      <c r="Q1088" s="10">
        <f t="shared" si="115"/>
        <v>0</v>
      </c>
      <c r="R1088" s="11">
        <f t="shared" si="116"/>
        <v>0</v>
      </c>
      <c r="S1088" s="12">
        <f t="shared" si="117"/>
        <v>100</v>
      </c>
      <c r="T1088" s="37" t="str">
        <f t="shared" si="118"/>
        <v>ALTO</v>
      </c>
    </row>
    <row r="1089" spans="2:20">
      <c r="B1089" s="27">
        <v>1080</v>
      </c>
      <c r="C1089" s="33" t="s">
        <v>1125</v>
      </c>
      <c r="D1089" s="32" t="s">
        <v>38</v>
      </c>
      <c r="E1089" s="32">
        <v>1</v>
      </c>
      <c r="F1089" s="69"/>
      <c r="G1089" s="69">
        <v>183634.96</v>
      </c>
      <c r="H1089" s="39"/>
      <c r="I1089" s="7"/>
      <c r="J1089" s="7"/>
      <c r="K1089" s="7"/>
      <c r="L1089" s="7"/>
      <c r="M1089" s="28"/>
      <c r="N1089" s="1">
        <f t="shared" si="112"/>
        <v>1</v>
      </c>
      <c r="O1089" s="8">
        <f t="shared" si="113"/>
        <v>183635</v>
      </c>
      <c r="P1089" s="9">
        <f t="shared" si="114"/>
        <v>183635</v>
      </c>
      <c r="Q1089" s="10">
        <f t="shared" si="115"/>
        <v>0</v>
      </c>
      <c r="R1089" s="11">
        <f t="shared" si="116"/>
        <v>0</v>
      </c>
      <c r="S1089" s="12">
        <f t="shared" si="117"/>
        <v>100</v>
      </c>
      <c r="T1089" s="37" t="str">
        <f t="shared" si="118"/>
        <v>ALTO</v>
      </c>
    </row>
    <row r="1090" spans="2:20">
      <c r="B1090" s="27">
        <v>1081</v>
      </c>
      <c r="C1090" s="33" t="s">
        <v>1126</v>
      </c>
      <c r="D1090" s="32" t="s">
        <v>38</v>
      </c>
      <c r="E1090" s="32">
        <v>1</v>
      </c>
      <c r="F1090" s="69"/>
      <c r="G1090" s="69">
        <v>78397.439999999988</v>
      </c>
      <c r="H1090" s="39"/>
      <c r="I1090" s="7"/>
      <c r="J1090" s="7"/>
      <c r="K1090" s="7"/>
      <c r="L1090" s="7"/>
      <c r="M1090" s="28"/>
      <c r="N1090" s="1">
        <f t="shared" si="112"/>
        <v>1</v>
      </c>
      <c r="O1090" s="8">
        <f t="shared" si="113"/>
        <v>78397</v>
      </c>
      <c r="P1090" s="9">
        <f t="shared" si="114"/>
        <v>78397</v>
      </c>
      <c r="Q1090" s="10">
        <f t="shared" si="115"/>
        <v>0</v>
      </c>
      <c r="R1090" s="11">
        <f t="shared" si="116"/>
        <v>0</v>
      </c>
      <c r="S1090" s="12">
        <f t="shared" si="117"/>
        <v>100</v>
      </c>
      <c r="T1090" s="37" t="str">
        <f t="shared" si="118"/>
        <v>ALTO</v>
      </c>
    </row>
    <row r="1091" spans="2:20">
      <c r="B1091" s="27">
        <v>1082</v>
      </c>
      <c r="C1091" s="33" t="s">
        <v>1127</v>
      </c>
      <c r="D1091" s="32" t="s">
        <v>38</v>
      </c>
      <c r="E1091" s="32">
        <v>1</v>
      </c>
      <c r="F1091" s="69"/>
      <c r="G1091" s="69">
        <v>32905.72</v>
      </c>
      <c r="H1091" s="39"/>
      <c r="I1091" s="7"/>
      <c r="J1091" s="7"/>
      <c r="K1091" s="7"/>
      <c r="L1091" s="7"/>
      <c r="M1091" s="28"/>
      <c r="N1091" s="1">
        <f t="shared" si="112"/>
        <v>1</v>
      </c>
      <c r="O1091" s="8">
        <f t="shared" si="113"/>
        <v>32906</v>
      </c>
      <c r="P1091" s="9">
        <f t="shared" si="114"/>
        <v>32906</v>
      </c>
      <c r="Q1091" s="10">
        <f t="shared" si="115"/>
        <v>0</v>
      </c>
      <c r="R1091" s="11">
        <f t="shared" si="116"/>
        <v>0</v>
      </c>
      <c r="S1091" s="12">
        <f t="shared" si="117"/>
        <v>100</v>
      </c>
      <c r="T1091" s="37" t="str">
        <f t="shared" si="118"/>
        <v>ALTO</v>
      </c>
    </row>
    <row r="1092" spans="2:20">
      <c r="B1092" s="27">
        <v>1083</v>
      </c>
      <c r="C1092" s="33" t="s">
        <v>1128</v>
      </c>
      <c r="D1092" s="32" t="s">
        <v>38</v>
      </c>
      <c r="E1092" s="32">
        <v>1</v>
      </c>
      <c r="F1092" s="69"/>
      <c r="G1092" s="69">
        <v>19085.48</v>
      </c>
      <c r="H1092" s="39"/>
      <c r="I1092" s="7"/>
      <c r="J1092" s="7"/>
      <c r="K1092" s="7"/>
      <c r="L1092" s="7"/>
      <c r="M1092" s="28"/>
      <c r="N1092" s="1">
        <f t="shared" si="112"/>
        <v>1</v>
      </c>
      <c r="O1092" s="8">
        <f t="shared" si="113"/>
        <v>19085</v>
      </c>
      <c r="P1092" s="9">
        <f t="shared" si="114"/>
        <v>19085</v>
      </c>
      <c r="Q1092" s="10">
        <f t="shared" si="115"/>
        <v>0</v>
      </c>
      <c r="R1092" s="11">
        <f t="shared" si="116"/>
        <v>0</v>
      </c>
      <c r="S1092" s="12">
        <f t="shared" si="117"/>
        <v>100</v>
      </c>
      <c r="T1092" s="37" t="str">
        <f t="shared" si="118"/>
        <v>ALTO</v>
      </c>
    </row>
    <row r="1093" spans="2:20">
      <c r="B1093" s="27">
        <v>1084</v>
      </c>
      <c r="C1093" s="33" t="s">
        <v>1129</v>
      </c>
      <c r="D1093" s="32" t="s">
        <v>38</v>
      </c>
      <c r="E1093" s="32">
        <v>1</v>
      </c>
      <c r="F1093" s="69"/>
      <c r="G1093" s="69">
        <v>1697.08</v>
      </c>
      <c r="H1093" s="39"/>
      <c r="I1093" s="7"/>
      <c r="J1093" s="7"/>
      <c r="K1093" s="7"/>
      <c r="L1093" s="7"/>
      <c r="M1093" s="28"/>
      <c r="N1093" s="1">
        <f t="shared" si="112"/>
        <v>1</v>
      </c>
      <c r="O1093" s="8">
        <f t="shared" si="113"/>
        <v>1697</v>
      </c>
      <c r="P1093" s="9">
        <f t="shared" si="114"/>
        <v>1697</v>
      </c>
      <c r="Q1093" s="10">
        <f t="shared" si="115"/>
        <v>0</v>
      </c>
      <c r="R1093" s="11">
        <f t="shared" si="116"/>
        <v>0</v>
      </c>
      <c r="S1093" s="12">
        <f t="shared" si="117"/>
        <v>100</v>
      </c>
      <c r="T1093" s="37" t="str">
        <f t="shared" si="118"/>
        <v>ALTO</v>
      </c>
    </row>
    <row r="1094" spans="2:20">
      <c r="B1094" s="27">
        <v>1085</v>
      </c>
      <c r="C1094" s="33" t="s">
        <v>1130</v>
      </c>
      <c r="D1094" s="32" t="s">
        <v>38</v>
      </c>
      <c r="E1094" s="32">
        <v>1</v>
      </c>
      <c r="F1094" s="69"/>
      <c r="G1094" s="69">
        <v>3899432.8</v>
      </c>
      <c r="H1094" s="39"/>
      <c r="I1094" s="7"/>
      <c r="J1094" s="7"/>
      <c r="K1094" s="7"/>
      <c r="L1094" s="7"/>
      <c r="M1094" s="28"/>
      <c r="N1094" s="1">
        <f t="shared" si="112"/>
        <v>1</v>
      </c>
      <c r="O1094" s="8">
        <f t="shared" si="113"/>
        <v>3899433</v>
      </c>
      <c r="P1094" s="9">
        <f t="shared" si="114"/>
        <v>3899433</v>
      </c>
      <c r="Q1094" s="10">
        <f t="shared" si="115"/>
        <v>0</v>
      </c>
      <c r="R1094" s="11">
        <f t="shared" si="116"/>
        <v>0</v>
      </c>
      <c r="S1094" s="12">
        <f t="shared" si="117"/>
        <v>100</v>
      </c>
      <c r="T1094" s="37" t="str">
        <f t="shared" si="118"/>
        <v>ALTO</v>
      </c>
    </row>
    <row r="1095" spans="2:20">
      <c r="B1095" s="27">
        <v>1086</v>
      </c>
      <c r="C1095" s="33" t="s">
        <v>1131</v>
      </c>
      <c r="D1095" s="32" t="s">
        <v>38</v>
      </c>
      <c r="E1095" s="32">
        <v>1</v>
      </c>
      <c r="F1095" s="69"/>
      <c r="G1095" s="69">
        <v>297651.36</v>
      </c>
      <c r="H1095" s="39"/>
      <c r="I1095" s="7"/>
      <c r="J1095" s="7"/>
      <c r="K1095" s="7"/>
      <c r="L1095" s="7"/>
      <c r="M1095" s="28"/>
      <c r="N1095" s="1">
        <f t="shared" si="112"/>
        <v>1</v>
      </c>
      <c r="O1095" s="8">
        <f t="shared" si="113"/>
        <v>297651</v>
      </c>
      <c r="P1095" s="9">
        <f t="shared" si="114"/>
        <v>297651</v>
      </c>
      <c r="Q1095" s="10">
        <f t="shared" si="115"/>
        <v>0</v>
      </c>
      <c r="R1095" s="11">
        <f t="shared" si="116"/>
        <v>0</v>
      </c>
      <c r="S1095" s="12">
        <f t="shared" si="117"/>
        <v>100</v>
      </c>
      <c r="T1095" s="37" t="str">
        <f t="shared" si="118"/>
        <v>ALTO</v>
      </c>
    </row>
    <row r="1096" spans="2:20">
      <c r="B1096" s="27">
        <v>1087</v>
      </c>
      <c r="C1096" s="33" t="s">
        <v>1132</v>
      </c>
      <c r="D1096" s="32" t="s">
        <v>38</v>
      </c>
      <c r="E1096" s="32">
        <v>1</v>
      </c>
      <c r="F1096" s="69"/>
      <c r="G1096" s="69">
        <v>8916625.3599999994</v>
      </c>
      <c r="H1096" s="39"/>
      <c r="I1096" s="7"/>
      <c r="J1096" s="7"/>
      <c r="K1096" s="7"/>
      <c r="L1096" s="7"/>
      <c r="M1096" s="28"/>
      <c r="N1096" s="1">
        <f t="shared" si="112"/>
        <v>1</v>
      </c>
      <c r="O1096" s="8">
        <f t="shared" si="113"/>
        <v>8916625</v>
      </c>
      <c r="P1096" s="9">
        <f t="shared" si="114"/>
        <v>8916625</v>
      </c>
      <c r="Q1096" s="10">
        <f t="shared" si="115"/>
        <v>0</v>
      </c>
      <c r="R1096" s="11">
        <f t="shared" si="116"/>
        <v>0</v>
      </c>
      <c r="S1096" s="12">
        <f t="shared" si="117"/>
        <v>100</v>
      </c>
      <c r="T1096" s="37" t="str">
        <f t="shared" si="118"/>
        <v>ALTO</v>
      </c>
    </row>
    <row r="1097" spans="2:20">
      <c r="B1097" s="27">
        <v>1088</v>
      </c>
      <c r="C1097" s="33" t="s">
        <v>1133</v>
      </c>
      <c r="D1097" s="32" t="s">
        <v>38</v>
      </c>
      <c r="E1097" s="32">
        <v>1</v>
      </c>
      <c r="F1097" s="69"/>
      <c r="G1097" s="69">
        <v>46566251.199999996</v>
      </c>
      <c r="H1097" s="39"/>
      <c r="I1097" s="7"/>
      <c r="J1097" s="7"/>
      <c r="K1097" s="7"/>
      <c r="L1097" s="7"/>
      <c r="M1097" s="28"/>
      <c r="N1097" s="1">
        <f t="shared" si="112"/>
        <v>1</v>
      </c>
      <c r="O1097" s="8">
        <f t="shared" si="113"/>
        <v>46566251</v>
      </c>
      <c r="P1097" s="9">
        <f t="shared" si="114"/>
        <v>46566251</v>
      </c>
      <c r="Q1097" s="10">
        <f t="shared" si="115"/>
        <v>0</v>
      </c>
      <c r="R1097" s="11">
        <f t="shared" si="116"/>
        <v>0</v>
      </c>
      <c r="S1097" s="12">
        <f t="shared" si="117"/>
        <v>100</v>
      </c>
      <c r="T1097" s="37" t="str">
        <f t="shared" si="118"/>
        <v>ALTO</v>
      </c>
    </row>
    <row r="1098" spans="2:20">
      <c r="B1098" s="27">
        <v>1089</v>
      </c>
      <c r="C1098" s="33" t="s">
        <v>1134</v>
      </c>
      <c r="D1098" s="32" t="s">
        <v>38</v>
      </c>
      <c r="E1098" s="32">
        <v>1</v>
      </c>
      <c r="F1098" s="69"/>
      <c r="G1098" s="69">
        <v>19666.64</v>
      </c>
      <c r="H1098" s="39"/>
      <c r="I1098" s="7"/>
      <c r="J1098" s="7"/>
      <c r="K1098" s="7"/>
      <c r="L1098" s="7"/>
      <c r="M1098" s="28"/>
      <c r="N1098" s="1">
        <f t="shared" ref="N1098:N1144" si="119">COUNT(F1098:M1098)</f>
        <v>1</v>
      </c>
      <c r="O1098" s="8">
        <f t="shared" ref="O1098:O1144" si="120">IFERROR(ROUND(AVERAGE(F1098:M1098),0),0)</f>
        <v>19667</v>
      </c>
      <c r="P1098" s="9">
        <f t="shared" ref="P1098:P1144" si="121">IFERROR(ROUND(+O1098*E1098,0),0)</f>
        <v>19667</v>
      </c>
      <c r="Q1098" s="10">
        <f t="shared" ref="Q1098:Q1144" si="122">IFERROR(STDEVP(F1098:M1098),0)</f>
        <v>0</v>
      </c>
      <c r="R1098" s="11">
        <f t="shared" ref="R1098:R1144" si="123">IFERROR(Q1098/O1098*100,0)</f>
        <v>0</v>
      </c>
      <c r="S1098" s="12">
        <f t="shared" ref="S1098:S1144" si="124">IFERROR(100-R1098,0)</f>
        <v>100</v>
      </c>
      <c r="T1098" s="37" t="str">
        <f t="shared" ref="T1098:T1144" si="125">IF(S1098&gt;70,"ALTO","BAJO")</f>
        <v>ALTO</v>
      </c>
    </row>
    <row r="1099" spans="2:20" ht="36" customHeight="1">
      <c r="B1099" s="27">
        <v>1090</v>
      </c>
      <c r="C1099" s="33" t="s">
        <v>1135</v>
      </c>
      <c r="D1099" s="32" t="s">
        <v>38</v>
      </c>
      <c r="E1099" s="32">
        <v>1</v>
      </c>
      <c r="F1099" s="69"/>
      <c r="G1099" s="69">
        <v>21362.559999999998</v>
      </c>
      <c r="H1099" s="39"/>
      <c r="I1099" s="7"/>
      <c r="J1099" s="7"/>
      <c r="K1099" s="7"/>
      <c r="L1099" s="7"/>
      <c r="M1099" s="28"/>
      <c r="N1099" s="1">
        <f t="shared" si="119"/>
        <v>1</v>
      </c>
      <c r="O1099" s="8">
        <f t="shared" si="120"/>
        <v>21363</v>
      </c>
      <c r="P1099" s="9">
        <f t="shared" si="121"/>
        <v>21363</v>
      </c>
      <c r="Q1099" s="10">
        <f t="shared" si="122"/>
        <v>0</v>
      </c>
      <c r="R1099" s="11">
        <f t="shared" si="123"/>
        <v>0</v>
      </c>
      <c r="S1099" s="12">
        <f t="shared" si="124"/>
        <v>100</v>
      </c>
      <c r="T1099" s="37" t="str">
        <f t="shared" si="125"/>
        <v>ALTO</v>
      </c>
    </row>
    <row r="1100" spans="2:20">
      <c r="B1100" s="27">
        <v>1091</v>
      </c>
      <c r="C1100" s="33" t="s">
        <v>1136</v>
      </c>
      <c r="D1100" s="32" t="s">
        <v>38</v>
      </c>
      <c r="E1100" s="32">
        <v>1</v>
      </c>
      <c r="F1100" s="69"/>
      <c r="G1100" s="69">
        <v>22630.44</v>
      </c>
      <c r="H1100" s="39"/>
      <c r="I1100" s="7"/>
      <c r="J1100" s="7"/>
      <c r="K1100" s="7"/>
      <c r="L1100" s="7"/>
      <c r="M1100" s="28"/>
      <c r="N1100" s="1">
        <f t="shared" si="119"/>
        <v>1</v>
      </c>
      <c r="O1100" s="8">
        <f t="shared" si="120"/>
        <v>22630</v>
      </c>
      <c r="P1100" s="9">
        <f t="shared" si="121"/>
        <v>22630</v>
      </c>
      <c r="Q1100" s="10">
        <f t="shared" si="122"/>
        <v>0</v>
      </c>
      <c r="R1100" s="11">
        <f t="shared" si="123"/>
        <v>0</v>
      </c>
      <c r="S1100" s="12">
        <f t="shared" si="124"/>
        <v>100</v>
      </c>
      <c r="T1100" s="37" t="str">
        <f t="shared" si="125"/>
        <v>ALTO</v>
      </c>
    </row>
    <row r="1101" spans="2:20">
      <c r="B1101" s="27">
        <v>1092</v>
      </c>
      <c r="C1101" s="33" t="s">
        <v>1137</v>
      </c>
      <c r="D1101" s="32" t="s">
        <v>38</v>
      </c>
      <c r="E1101" s="32">
        <v>1</v>
      </c>
      <c r="F1101" s="69"/>
      <c r="G1101" s="69">
        <v>72136.92</v>
      </c>
      <c r="H1101" s="39"/>
      <c r="I1101" s="7"/>
      <c r="J1101" s="7"/>
      <c r="K1101" s="7"/>
      <c r="L1101" s="7"/>
      <c r="M1101" s="28"/>
      <c r="N1101" s="1">
        <f t="shared" si="119"/>
        <v>1</v>
      </c>
      <c r="O1101" s="8">
        <f t="shared" si="120"/>
        <v>72137</v>
      </c>
      <c r="P1101" s="9">
        <f t="shared" si="121"/>
        <v>72137</v>
      </c>
      <c r="Q1101" s="10">
        <f t="shared" si="122"/>
        <v>0</v>
      </c>
      <c r="R1101" s="11">
        <f t="shared" si="123"/>
        <v>0</v>
      </c>
      <c r="S1101" s="12">
        <f t="shared" si="124"/>
        <v>100</v>
      </c>
      <c r="T1101" s="37" t="str">
        <f t="shared" si="125"/>
        <v>ALTO</v>
      </c>
    </row>
    <row r="1102" spans="2:20">
      <c r="B1102" s="27">
        <v>1093</v>
      </c>
      <c r="C1102" s="33" t="s">
        <v>1138</v>
      </c>
      <c r="D1102" s="32" t="s">
        <v>38</v>
      </c>
      <c r="E1102" s="32">
        <v>1</v>
      </c>
      <c r="F1102" s="69"/>
      <c r="G1102" s="69">
        <v>73371.159999999989</v>
      </c>
      <c r="H1102" s="39"/>
      <c r="I1102" s="7"/>
      <c r="J1102" s="7"/>
      <c r="K1102" s="7"/>
      <c r="L1102" s="7"/>
      <c r="M1102" s="28"/>
      <c r="N1102" s="1">
        <f t="shared" si="119"/>
        <v>1</v>
      </c>
      <c r="O1102" s="8">
        <f t="shared" si="120"/>
        <v>73371</v>
      </c>
      <c r="P1102" s="9">
        <f t="shared" si="121"/>
        <v>73371</v>
      </c>
      <c r="Q1102" s="10">
        <f t="shared" si="122"/>
        <v>0</v>
      </c>
      <c r="R1102" s="11">
        <f t="shared" si="123"/>
        <v>0</v>
      </c>
      <c r="S1102" s="12">
        <f t="shared" si="124"/>
        <v>100</v>
      </c>
      <c r="T1102" s="37" t="str">
        <f t="shared" si="125"/>
        <v>ALTO</v>
      </c>
    </row>
    <row r="1103" spans="2:20">
      <c r="B1103" s="27">
        <v>1094</v>
      </c>
      <c r="C1103" s="33" t="s">
        <v>1139</v>
      </c>
      <c r="D1103" s="32" t="s">
        <v>38</v>
      </c>
      <c r="E1103" s="32">
        <v>1</v>
      </c>
      <c r="F1103" s="69"/>
      <c r="G1103" s="69">
        <v>415206.92</v>
      </c>
      <c r="H1103" s="39"/>
      <c r="I1103" s="7"/>
      <c r="J1103" s="7"/>
      <c r="K1103" s="7"/>
      <c r="L1103" s="7"/>
      <c r="M1103" s="28"/>
      <c r="N1103" s="1">
        <f t="shared" si="119"/>
        <v>1</v>
      </c>
      <c r="O1103" s="8">
        <f t="shared" si="120"/>
        <v>415207</v>
      </c>
      <c r="P1103" s="9">
        <f t="shared" si="121"/>
        <v>415207</v>
      </c>
      <c r="Q1103" s="10">
        <f t="shared" si="122"/>
        <v>0</v>
      </c>
      <c r="R1103" s="11">
        <f t="shared" si="123"/>
        <v>0</v>
      </c>
      <c r="S1103" s="12">
        <f t="shared" si="124"/>
        <v>100</v>
      </c>
      <c r="T1103" s="37" t="str">
        <f t="shared" si="125"/>
        <v>ALTO</v>
      </c>
    </row>
    <row r="1104" spans="2:20">
      <c r="B1104" s="27">
        <v>1095</v>
      </c>
      <c r="C1104" s="33" t="s">
        <v>1140</v>
      </c>
      <c r="D1104" s="32" t="s">
        <v>38</v>
      </c>
      <c r="E1104" s="32">
        <v>1</v>
      </c>
      <c r="F1104" s="69"/>
      <c r="G1104" s="69">
        <v>15323.599999999999</v>
      </c>
      <c r="H1104" s="39"/>
      <c r="I1104" s="7"/>
      <c r="J1104" s="7"/>
      <c r="K1104" s="7"/>
      <c r="L1104" s="7"/>
      <c r="M1104" s="28"/>
      <c r="N1104" s="1">
        <f t="shared" si="119"/>
        <v>1</v>
      </c>
      <c r="O1104" s="8">
        <f t="shared" si="120"/>
        <v>15324</v>
      </c>
      <c r="P1104" s="9">
        <f t="shared" si="121"/>
        <v>15324</v>
      </c>
      <c r="Q1104" s="10">
        <f t="shared" si="122"/>
        <v>0</v>
      </c>
      <c r="R1104" s="11">
        <f t="shared" si="123"/>
        <v>0</v>
      </c>
      <c r="S1104" s="12">
        <f t="shared" si="124"/>
        <v>100</v>
      </c>
      <c r="T1104" s="37" t="str">
        <f t="shared" si="125"/>
        <v>ALTO</v>
      </c>
    </row>
    <row r="1105" spans="2:20">
      <c r="B1105" s="27">
        <v>1096</v>
      </c>
      <c r="C1105" s="33" t="s">
        <v>1141</v>
      </c>
      <c r="D1105" s="32" t="s">
        <v>38</v>
      </c>
      <c r="E1105" s="32">
        <v>1</v>
      </c>
      <c r="F1105" s="69"/>
      <c r="G1105" s="69">
        <v>32237.559999999998</v>
      </c>
      <c r="H1105" s="39"/>
      <c r="I1105" s="7"/>
      <c r="J1105" s="7"/>
      <c r="K1105" s="7"/>
      <c r="L1105" s="7"/>
      <c r="M1105" s="28"/>
      <c r="N1105" s="1">
        <f t="shared" si="119"/>
        <v>1</v>
      </c>
      <c r="O1105" s="8">
        <f t="shared" si="120"/>
        <v>32238</v>
      </c>
      <c r="P1105" s="9">
        <f t="shared" si="121"/>
        <v>32238</v>
      </c>
      <c r="Q1105" s="10">
        <f t="shared" si="122"/>
        <v>0</v>
      </c>
      <c r="R1105" s="11">
        <f t="shared" si="123"/>
        <v>0</v>
      </c>
      <c r="S1105" s="12">
        <f t="shared" si="124"/>
        <v>100</v>
      </c>
      <c r="T1105" s="37" t="str">
        <f t="shared" si="125"/>
        <v>ALTO</v>
      </c>
    </row>
    <row r="1106" spans="2:20">
      <c r="B1106" s="27">
        <v>1097</v>
      </c>
      <c r="C1106" s="33" t="s">
        <v>1142</v>
      </c>
      <c r="D1106" s="32" t="s">
        <v>38</v>
      </c>
      <c r="E1106" s="32">
        <v>1</v>
      </c>
      <c r="F1106" s="69"/>
      <c r="G1106" s="69">
        <v>10054.879999999999</v>
      </c>
      <c r="H1106" s="39"/>
      <c r="I1106" s="7"/>
      <c r="J1106" s="7"/>
      <c r="K1106" s="7"/>
      <c r="L1106" s="7"/>
      <c r="M1106" s="28"/>
      <c r="N1106" s="1">
        <f t="shared" si="119"/>
        <v>1</v>
      </c>
      <c r="O1106" s="8">
        <f t="shared" si="120"/>
        <v>10055</v>
      </c>
      <c r="P1106" s="9">
        <f t="shared" si="121"/>
        <v>10055</v>
      </c>
      <c r="Q1106" s="10">
        <f t="shared" si="122"/>
        <v>0</v>
      </c>
      <c r="R1106" s="11">
        <f t="shared" si="123"/>
        <v>0</v>
      </c>
      <c r="S1106" s="12">
        <f t="shared" si="124"/>
        <v>100</v>
      </c>
      <c r="T1106" s="37" t="str">
        <f t="shared" si="125"/>
        <v>ALTO</v>
      </c>
    </row>
    <row r="1107" spans="2:20">
      <c r="B1107" s="27">
        <v>1098</v>
      </c>
      <c r="C1107" s="33" t="s">
        <v>1143</v>
      </c>
      <c r="D1107" s="32" t="s">
        <v>38</v>
      </c>
      <c r="E1107" s="32">
        <v>1</v>
      </c>
      <c r="F1107" s="69"/>
      <c r="G1107" s="69">
        <v>9885.5199999999986</v>
      </c>
      <c r="H1107" s="39"/>
      <c r="I1107" s="7"/>
      <c r="J1107" s="7"/>
      <c r="K1107" s="7"/>
      <c r="L1107" s="7"/>
      <c r="M1107" s="28"/>
      <c r="N1107" s="1">
        <f t="shared" si="119"/>
        <v>1</v>
      </c>
      <c r="O1107" s="8">
        <f t="shared" si="120"/>
        <v>9886</v>
      </c>
      <c r="P1107" s="9">
        <f t="shared" si="121"/>
        <v>9886</v>
      </c>
      <c r="Q1107" s="10">
        <f t="shared" si="122"/>
        <v>0</v>
      </c>
      <c r="R1107" s="11">
        <f t="shared" si="123"/>
        <v>0</v>
      </c>
      <c r="S1107" s="12">
        <f t="shared" si="124"/>
        <v>100</v>
      </c>
      <c r="T1107" s="37" t="str">
        <f t="shared" si="125"/>
        <v>ALTO</v>
      </c>
    </row>
    <row r="1108" spans="2:20">
      <c r="B1108" s="27">
        <v>1099</v>
      </c>
      <c r="C1108" s="33" t="s">
        <v>1144</v>
      </c>
      <c r="D1108" s="32" t="s">
        <v>38</v>
      </c>
      <c r="E1108" s="32">
        <v>1</v>
      </c>
      <c r="F1108" s="69"/>
      <c r="G1108" s="69">
        <v>90527.56</v>
      </c>
      <c r="H1108" s="39"/>
      <c r="I1108" s="7"/>
      <c r="J1108" s="7"/>
      <c r="K1108" s="7"/>
      <c r="L1108" s="7"/>
      <c r="M1108" s="28"/>
      <c r="N1108" s="1">
        <f t="shared" si="119"/>
        <v>1</v>
      </c>
      <c r="O1108" s="8">
        <f t="shared" si="120"/>
        <v>90528</v>
      </c>
      <c r="P1108" s="9">
        <f t="shared" si="121"/>
        <v>90528</v>
      </c>
      <c r="Q1108" s="10">
        <f t="shared" si="122"/>
        <v>0</v>
      </c>
      <c r="R1108" s="11">
        <f t="shared" si="123"/>
        <v>0</v>
      </c>
      <c r="S1108" s="12">
        <f t="shared" si="124"/>
        <v>100</v>
      </c>
      <c r="T1108" s="37" t="str">
        <f t="shared" si="125"/>
        <v>ALTO</v>
      </c>
    </row>
    <row r="1109" spans="2:20">
      <c r="B1109" s="27">
        <v>1100</v>
      </c>
      <c r="C1109" s="33" t="s">
        <v>1145</v>
      </c>
      <c r="D1109" s="32" t="s">
        <v>38</v>
      </c>
      <c r="E1109" s="32">
        <v>1</v>
      </c>
      <c r="F1109" s="69"/>
      <c r="G1109" s="69">
        <v>464454.72</v>
      </c>
      <c r="H1109" s="39"/>
      <c r="I1109" s="7"/>
      <c r="J1109" s="7"/>
      <c r="K1109" s="7"/>
      <c r="L1109" s="7"/>
      <c r="M1109" s="28"/>
      <c r="N1109" s="1">
        <f t="shared" si="119"/>
        <v>1</v>
      </c>
      <c r="O1109" s="8">
        <f t="shared" si="120"/>
        <v>464455</v>
      </c>
      <c r="P1109" s="9">
        <f t="shared" si="121"/>
        <v>464455</v>
      </c>
      <c r="Q1109" s="10">
        <f t="shared" si="122"/>
        <v>0</v>
      </c>
      <c r="R1109" s="11">
        <f t="shared" si="123"/>
        <v>0</v>
      </c>
      <c r="S1109" s="12">
        <f t="shared" si="124"/>
        <v>100</v>
      </c>
      <c r="T1109" s="37" t="str">
        <f t="shared" si="125"/>
        <v>ALTO</v>
      </c>
    </row>
    <row r="1110" spans="2:20">
      <c r="B1110" s="27">
        <v>1101</v>
      </c>
      <c r="C1110" s="33" t="s">
        <v>1146</v>
      </c>
      <c r="D1110" s="32" t="s">
        <v>38</v>
      </c>
      <c r="E1110" s="32">
        <v>1</v>
      </c>
      <c r="F1110" s="69"/>
      <c r="G1110" s="69">
        <v>706068.79999999993</v>
      </c>
      <c r="H1110" s="39"/>
      <c r="I1110" s="7"/>
      <c r="J1110" s="7">
        <v>702100</v>
      </c>
      <c r="K1110" s="7"/>
      <c r="L1110" s="7"/>
      <c r="M1110" s="28"/>
      <c r="N1110" s="1">
        <f t="shared" si="119"/>
        <v>2</v>
      </c>
      <c r="O1110" s="8">
        <f t="shared" si="120"/>
        <v>704084</v>
      </c>
      <c r="P1110" s="9">
        <f t="shared" si="121"/>
        <v>704084</v>
      </c>
      <c r="Q1110" s="10">
        <f t="shared" si="122"/>
        <v>1984.3999999999651</v>
      </c>
      <c r="R1110" s="11">
        <f t="shared" si="123"/>
        <v>0.28184137120002234</v>
      </c>
      <c r="S1110" s="12">
        <f t="shared" si="124"/>
        <v>99.718158628799983</v>
      </c>
      <c r="T1110" s="37" t="str">
        <f t="shared" si="125"/>
        <v>ALTO</v>
      </c>
    </row>
    <row r="1111" spans="2:20">
      <c r="B1111" s="27">
        <v>1102</v>
      </c>
      <c r="C1111" s="33" t="s">
        <v>1147</v>
      </c>
      <c r="D1111" s="32" t="s">
        <v>38</v>
      </c>
      <c r="E1111" s="32">
        <v>1</v>
      </c>
      <c r="F1111" s="69"/>
      <c r="G1111" s="69">
        <v>239514.47999999998</v>
      </c>
      <c r="H1111" s="40">
        <v>1115671.2678</v>
      </c>
      <c r="I1111" s="7">
        <v>819488</v>
      </c>
      <c r="J1111" s="7">
        <v>1035400</v>
      </c>
      <c r="K1111" s="7">
        <v>145821</v>
      </c>
      <c r="L1111" s="7">
        <v>135514</v>
      </c>
      <c r="M1111" s="28"/>
      <c r="N1111" s="1">
        <f t="shared" si="119"/>
        <v>6</v>
      </c>
      <c r="O1111" s="8">
        <f t="shared" si="120"/>
        <v>581901</v>
      </c>
      <c r="P1111" s="9">
        <f t="shared" si="121"/>
        <v>581901</v>
      </c>
      <c r="Q1111" s="10">
        <f t="shared" si="122"/>
        <v>419061.50574880542</v>
      </c>
      <c r="R1111" s="11">
        <f t="shared" si="123"/>
        <v>72.015945280864855</v>
      </c>
      <c r="S1111" s="12">
        <f t="shared" si="124"/>
        <v>27.984054719135145</v>
      </c>
      <c r="T1111" s="37" t="str">
        <f t="shared" si="125"/>
        <v>BAJO</v>
      </c>
    </row>
    <row r="1112" spans="2:20">
      <c r="B1112" s="27">
        <v>1103</v>
      </c>
      <c r="C1112" s="33" t="s">
        <v>1148</v>
      </c>
      <c r="D1112" s="32" t="s">
        <v>38</v>
      </c>
      <c r="E1112" s="32">
        <v>1</v>
      </c>
      <c r="F1112" s="69"/>
      <c r="G1112" s="69">
        <v>1477778.5199999998</v>
      </c>
      <c r="H1112" s="39"/>
      <c r="I1112" s="7"/>
      <c r="J1112" s="7"/>
      <c r="K1112" s="7"/>
      <c r="L1112" s="7"/>
      <c r="M1112" s="28"/>
      <c r="N1112" s="1">
        <f t="shared" si="119"/>
        <v>1</v>
      </c>
      <c r="O1112" s="8">
        <f t="shared" si="120"/>
        <v>1477779</v>
      </c>
      <c r="P1112" s="9">
        <f t="shared" si="121"/>
        <v>1477779</v>
      </c>
      <c r="Q1112" s="10">
        <f t="shared" si="122"/>
        <v>0</v>
      </c>
      <c r="R1112" s="11">
        <f t="shared" si="123"/>
        <v>0</v>
      </c>
      <c r="S1112" s="12">
        <f t="shared" si="124"/>
        <v>100</v>
      </c>
      <c r="T1112" s="37" t="str">
        <f t="shared" si="125"/>
        <v>ALTO</v>
      </c>
    </row>
    <row r="1113" spans="2:20">
      <c r="B1113" s="27">
        <v>1104</v>
      </c>
      <c r="C1113" s="33" t="s">
        <v>1149</v>
      </c>
      <c r="D1113" s="32" t="s">
        <v>38</v>
      </c>
      <c r="E1113" s="32">
        <v>1</v>
      </c>
      <c r="F1113" s="69"/>
      <c r="G1113" s="69">
        <v>4916387.3999999994</v>
      </c>
      <c r="H1113" s="39"/>
      <c r="I1113" s="7"/>
      <c r="J1113" s="7"/>
      <c r="K1113" s="7"/>
      <c r="L1113" s="7"/>
      <c r="M1113" s="28"/>
      <c r="N1113" s="1">
        <f t="shared" si="119"/>
        <v>1</v>
      </c>
      <c r="O1113" s="8">
        <f t="shared" si="120"/>
        <v>4916387</v>
      </c>
      <c r="P1113" s="9">
        <f t="shared" si="121"/>
        <v>4916387</v>
      </c>
      <c r="Q1113" s="10">
        <f t="shared" si="122"/>
        <v>0</v>
      </c>
      <c r="R1113" s="11">
        <f t="shared" si="123"/>
        <v>0</v>
      </c>
      <c r="S1113" s="12">
        <f t="shared" si="124"/>
        <v>100</v>
      </c>
      <c r="T1113" s="37" t="str">
        <f t="shared" si="125"/>
        <v>ALTO</v>
      </c>
    </row>
    <row r="1114" spans="2:20">
      <c r="B1114" s="27">
        <v>1105</v>
      </c>
      <c r="C1114" s="33" t="s">
        <v>1150</v>
      </c>
      <c r="D1114" s="32" t="s">
        <v>38</v>
      </c>
      <c r="E1114" s="32">
        <v>1</v>
      </c>
      <c r="F1114" s="69"/>
      <c r="G1114" s="69">
        <v>700788.48</v>
      </c>
      <c r="H1114" s="39"/>
      <c r="I1114" s="7"/>
      <c r="J1114" s="7"/>
      <c r="K1114" s="7"/>
      <c r="L1114" s="7"/>
      <c r="M1114" s="28"/>
      <c r="N1114" s="1">
        <f t="shared" si="119"/>
        <v>1</v>
      </c>
      <c r="O1114" s="8">
        <f t="shared" si="120"/>
        <v>700788</v>
      </c>
      <c r="P1114" s="9">
        <f t="shared" si="121"/>
        <v>700788</v>
      </c>
      <c r="Q1114" s="10">
        <f t="shared" si="122"/>
        <v>0</v>
      </c>
      <c r="R1114" s="11">
        <f t="shared" si="123"/>
        <v>0</v>
      </c>
      <c r="S1114" s="12">
        <f t="shared" si="124"/>
        <v>100</v>
      </c>
      <c r="T1114" s="37" t="str">
        <f t="shared" si="125"/>
        <v>ALTO</v>
      </c>
    </row>
    <row r="1115" spans="2:20">
      <c r="B1115" s="27">
        <v>1106</v>
      </c>
      <c r="C1115" s="33" t="s">
        <v>1151</v>
      </c>
      <c r="D1115" s="32" t="s">
        <v>38</v>
      </c>
      <c r="E1115" s="32">
        <v>1</v>
      </c>
      <c r="F1115" s="69"/>
      <c r="G1115" s="69">
        <v>161601.91999999998</v>
      </c>
      <c r="H1115" s="39"/>
      <c r="I1115" s="7"/>
      <c r="J1115" s="7"/>
      <c r="K1115" s="7"/>
      <c r="L1115" s="7"/>
      <c r="M1115" s="28"/>
      <c r="N1115" s="1">
        <f t="shared" si="119"/>
        <v>1</v>
      </c>
      <c r="O1115" s="8">
        <f t="shared" si="120"/>
        <v>161602</v>
      </c>
      <c r="P1115" s="9">
        <f t="shared" si="121"/>
        <v>161602</v>
      </c>
      <c r="Q1115" s="10">
        <f t="shared" si="122"/>
        <v>0</v>
      </c>
      <c r="R1115" s="11">
        <f t="shared" si="123"/>
        <v>0</v>
      </c>
      <c r="S1115" s="12">
        <f t="shared" si="124"/>
        <v>100</v>
      </c>
      <c r="T1115" s="37" t="str">
        <f t="shared" si="125"/>
        <v>ALTO</v>
      </c>
    </row>
    <row r="1116" spans="2:20" ht="37.5" customHeight="1">
      <c r="B1116" s="27">
        <v>1107</v>
      </c>
      <c r="C1116" s="33" t="s">
        <v>1152</v>
      </c>
      <c r="D1116" s="32" t="s">
        <v>38</v>
      </c>
      <c r="E1116" s="32">
        <v>1</v>
      </c>
      <c r="F1116" s="69"/>
      <c r="G1116" s="69">
        <v>160757.44</v>
      </c>
      <c r="H1116" s="39"/>
      <c r="I1116" s="7"/>
      <c r="J1116" s="7"/>
      <c r="K1116" s="7"/>
      <c r="L1116" s="7"/>
      <c r="M1116" s="28"/>
      <c r="N1116" s="1">
        <f t="shared" si="119"/>
        <v>1</v>
      </c>
      <c r="O1116" s="8">
        <f t="shared" si="120"/>
        <v>160757</v>
      </c>
      <c r="P1116" s="9">
        <f t="shared" si="121"/>
        <v>160757</v>
      </c>
      <c r="Q1116" s="10">
        <f t="shared" si="122"/>
        <v>0</v>
      </c>
      <c r="R1116" s="11">
        <f t="shared" si="123"/>
        <v>0</v>
      </c>
      <c r="S1116" s="12">
        <f t="shared" si="124"/>
        <v>100</v>
      </c>
      <c r="T1116" s="37" t="str">
        <f t="shared" si="125"/>
        <v>ALTO</v>
      </c>
    </row>
    <row r="1117" spans="2:20">
      <c r="B1117" s="27">
        <v>1108</v>
      </c>
      <c r="C1117" s="33" t="s">
        <v>1153</v>
      </c>
      <c r="D1117" s="32" t="s">
        <v>38</v>
      </c>
      <c r="E1117" s="32">
        <v>1</v>
      </c>
      <c r="F1117" s="69"/>
      <c r="G1117" s="69">
        <v>545835.67999999993</v>
      </c>
      <c r="H1117" s="39"/>
      <c r="I1117" s="7"/>
      <c r="J1117" s="7"/>
      <c r="K1117" s="7"/>
      <c r="L1117" s="7"/>
      <c r="M1117" s="28"/>
      <c r="N1117" s="1">
        <f t="shared" si="119"/>
        <v>1</v>
      </c>
      <c r="O1117" s="8">
        <f t="shared" si="120"/>
        <v>545836</v>
      </c>
      <c r="P1117" s="9">
        <f t="shared" si="121"/>
        <v>545836</v>
      </c>
      <c r="Q1117" s="10">
        <f t="shared" si="122"/>
        <v>0</v>
      </c>
      <c r="R1117" s="11">
        <f t="shared" si="123"/>
        <v>0</v>
      </c>
      <c r="S1117" s="12">
        <f t="shared" si="124"/>
        <v>100</v>
      </c>
      <c r="T1117" s="37" t="str">
        <f t="shared" si="125"/>
        <v>ALTO</v>
      </c>
    </row>
    <row r="1118" spans="2:20">
      <c r="B1118" s="27">
        <v>1109</v>
      </c>
      <c r="C1118" s="33" t="s">
        <v>1154</v>
      </c>
      <c r="D1118" s="32" t="s">
        <v>38</v>
      </c>
      <c r="E1118" s="32">
        <v>1</v>
      </c>
      <c r="F1118" s="69"/>
      <c r="G1118" s="69">
        <v>95543.4</v>
      </c>
      <c r="H1118" s="39"/>
      <c r="I1118" s="7"/>
      <c r="J1118" s="7"/>
      <c r="K1118" s="7"/>
      <c r="L1118" s="7"/>
      <c r="M1118" s="28"/>
      <c r="N1118" s="1">
        <f t="shared" si="119"/>
        <v>1</v>
      </c>
      <c r="O1118" s="8">
        <f t="shared" si="120"/>
        <v>95543</v>
      </c>
      <c r="P1118" s="9">
        <f t="shared" si="121"/>
        <v>95543</v>
      </c>
      <c r="Q1118" s="10">
        <f t="shared" si="122"/>
        <v>0</v>
      </c>
      <c r="R1118" s="11">
        <f t="shared" si="123"/>
        <v>0</v>
      </c>
      <c r="S1118" s="12">
        <f t="shared" si="124"/>
        <v>100</v>
      </c>
      <c r="T1118" s="37" t="str">
        <f t="shared" si="125"/>
        <v>ALTO</v>
      </c>
    </row>
    <row r="1119" spans="2:20">
      <c r="B1119" s="27">
        <v>1110</v>
      </c>
      <c r="C1119" s="33" t="s">
        <v>1155</v>
      </c>
      <c r="D1119" s="32" t="s">
        <v>38</v>
      </c>
      <c r="E1119" s="32">
        <v>1</v>
      </c>
      <c r="F1119" s="69"/>
      <c r="G1119" s="69">
        <v>29878152.479999997</v>
      </c>
      <c r="H1119" s="39"/>
      <c r="I1119" s="7"/>
      <c r="J1119" s="7"/>
      <c r="K1119" s="7"/>
      <c r="L1119" s="7"/>
      <c r="M1119" s="28"/>
      <c r="N1119" s="1">
        <f t="shared" si="119"/>
        <v>1</v>
      </c>
      <c r="O1119" s="8">
        <f t="shared" si="120"/>
        <v>29878152</v>
      </c>
      <c r="P1119" s="9">
        <f t="shared" si="121"/>
        <v>29878152</v>
      </c>
      <c r="Q1119" s="10">
        <f t="shared" si="122"/>
        <v>0</v>
      </c>
      <c r="R1119" s="11">
        <f t="shared" si="123"/>
        <v>0</v>
      </c>
      <c r="S1119" s="12">
        <f t="shared" si="124"/>
        <v>100</v>
      </c>
      <c r="T1119" s="37" t="str">
        <f t="shared" si="125"/>
        <v>ALTO</v>
      </c>
    </row>
    <row r="1120" spans="2:20">
      <c r="B1120" s="27">
        <v>1111</v>
      </c>
      <c r="C1120" s="33" t="s">
        <v>1156</v>
      </c>
      <c r="D1120" s="32" t="s">
        <v>38</v>
      </c>
      <c r="E1120" s="32">
        <v>1</v>
      </c>
      <c r="F1120" s="69"/>
      <c r="G1120" s="69">
        <v>3733848.5999999996</v>
      </c>
      <c r="H1120" s="39"/>
      <c r="I1120" s="7"/>
      <c r="J1120" s="7"/>
      <c r="K1120" s="7"/>
      <c r="L1120" s="7"/>
      <c r="M1120" s="28"/>
      <c r="N1120" s="1">
        <f t="shared" si="119"/>
        <v>1</v>
      </c>
      <c r="O1120" s="8">
        <f t="shared" si="120"/>
        <v>3733849</v>
      </c>
      <c r="P1120" s="9">
        <f t="shared" si="121"/>
        <v>3733849</v>
      </c>
      <c r="Q1120" s="10">
        <f t="shared" si="122"/>
        <v>0</v>
      </c>
      <c r="R1120" s="11">
        <f t="shared" si="123"/>
        <v>0</v>
      </c>
      <c r="S1120" s="12">
        <f t="shared" si="124"/>
        <v>100</v>
      </c>
      <c r="T1120" s="37" t="str">
        <f t="shared" si="125"/>
        <v>ALTO</v>
      </c>
    </row>
    <row r="1121" spans="2:20">
      <c r="B1121" s="27">
        <v>1112</v>
      </c>
      <c r="C1121" s="33" t="s">
        <v>1157</v>
      </c>
      <c r="D1121" s="32" t="s">
        <v>38</v>
      </c>
      <c r="E1121" s="32">
        <v>1</v>
      </c>
      <c r="F1121" s="69"/>
      <c r="G1121" s="69">
        <v>69199.799999999988</v>
      </c>
      <c r="H1121" s="39"/>
      <c r="I1121" s="7"/>
      <c r="J1121" s="7"/>
      <c r="K1121" s="7"/>
      <c r="L1121" s="7"/>
      <c r="M1121" s="28"/>
      <c r="N1121" s="1">
        <f t="shared" si="119"/>
        <v>1</v>
      </c>
      <c r="O1121" s="8">
        <f t="shared" si="120"/>
        <v>69200</v>
      </c>
      <c r="P1121" s="9">
        <f t="shared" si="121"/>
        <v>69200</v>
      </c>
      <c r="Q1121" s="10">
        <f t="shared" si="122"/>
        <v>0</v>
      </c>
      <c r="R1121" s="11">
        <f t="shared" si="123"/>
        <v>0</v>
      </c>
      <c r="S1121" s="12">
        <f t="shared" si="124"/>
        <v>100</v>
      </c>
      <c r="T1121" s="37" t="str">
        <f t="shared" si="125"/>
        <v>ALTO</v>
      </c>
    </row>
    <row r="1122" spans="2:20">
      <c r="B1122" s="27">
        <v>1113</v>
      </c>
      <c r="C1122" s="33" t="s">
        <v>1158</v>
      </c>
      <c r="D1122" s="32" t="s">
        <v>38</v>
      </c>
      <c r="E1122" s="32">
        <v>1</v>
      </c>
      <c r="F1122" s="69"/>
      <c r="G1122" s="69">
        <v>40293.759999999995</v>
      </c>
      <c r="H1122" s="39"/>
      <c r="I1122" s="7"/>
      <c r="J1122" s="7"/>
      <c r="K1122" s="7"/>
      <c r="L1122" s="7"/>
      <c r="M1122" s="28"/>
      <c r="N1122" s="1">
        <f t="shared" si="119"/>
        <v>1</v>
      </c>
      <c r="O1122" s="8">
        <f t="shared" si="120"/>
        <v>40294</v>
      </c>
      <c r="P1122" s="9">
        <f t="shared" si="121"/>
        <v>40294</v>
      </c>
      <c r="Q1122" s="10">
        <f t="shared" si="122"/>
        <v>0</v>
      </c>
      <c r="R1122" s="11">
        <f t="shared" si="123"/>
        <v>0</v>
      </c>
      <c r="S1122" s="12">
        <f t="shared" si="124"/>
        <v>100</v>
      </c>
      <c r="T1122" s="37" t="str">
        <f t="shared" si="125"/>
        <v>ALTO</v>
      </c>
    </row>
    <row r="1123" spans="2:20">
      <c r="B1123" s="27">
        <v>1114</v>
      </c>
      <c r="C1123" s="33" t="s">
        <v>1159</v>
      </c>
      <c r="D1123" s="32" t="s">
        <v>38</v>
      </c>
      <c r="E1123" s="32">
        <v>1</v>
      </c>
      <c r="F1123" s="69"/>
      <c r="G1123" s="69">
        <v>59009.2</v>
      </c>
      <c r="H1123" s="39"/>
      <c r="I1123" s="7"/>
      <c r="J1123" s="7"/>
      <c r="K1123" s="7"/>
      <c r="L1123" s="7"/>
      <c r="M1123" s="28"/>
      <c r="N1123" s="1">
        <f t="shared" si="119"/>
        <v>1</v>
      </c>
      <c r="O1123" s="8">
        <f t="shared" si="120"/>
        <v>59009</v>
      </c>
      <c r="P1123" s="9">
        <f t="shared" si="121"/>
        <v>59009</v>
      </c>
      <c r="Q1123" s="10">
        <f t="shared" si="122"/>
        <v>0</v>
      </c>
      <c r="R1123" s="11">
        <f t="shared" si="123"/>
        <v>0</v>
      </c>
      <c r="S1123" s="12">
        <f t="shared" si="124"/>
        <v>100</v>
      </c>
      <c r="T1123" s="37" t="str">
        <f t="shared" si="125"/>
        <v>ALTO</v>
      </c>
    </row>
    <row r="1124" spans="2:20">
      <c r="B1124" s="27">
        <v>1115</v>
      </c>
      <c r="C1124" s="33" t="s">
        <v>1160</v>
      </c>
      <c r="D1124" s="32" t="s">
        <v>38</v>
      </c>
      <c r="E1124" s="32">
        <v>1</v>
      </c>
      <c r="F1124" s="69"/>
      <c r="G1124" s="69">
        <v>69133.679999999993</v>
      </c>
      <c r="H1124" s="39"/>
      <c r="I1124" s="7"/>
      <c r="J1124" s="7"/>
      <c r="K1124" s="7"/>
      <c r="L1124" s="7"/>
      <c r="M1124" s="28"/>
      <c r="N1124" s="1">
        <f t="shared" si="119"/>
        <v>1</v>
      </c>
      <c r="O1124" s="8">
        <f t="shared" si="120"/>
        <v>69134</v>
      </c>
      <c r="P1124" s="9">
        <f t="shared" si="121"/>
        <v>69134</v>
      </c>
      <c r="Q1124" s="10">
        <f t="shared" si="122"/>
        <v>0</v>
      </c>
      <c r="R1124" s="11">
        <f t="shared" si="123"/>
        <v>0</v>
      </c>
      <c r="S1124" s="12">
        <f t="shared" si="124"/>
        <v>100</v>
      </c>
      <c r="T1124" s="37" t="str">
        <f t="shared" si="125"/>
        <v>ALTO</v>
      </c>
    </row>
    <row r="1125" spans="2:20">
      <c r="B1125" s="27">
        <v>1116</v>
      </c>
      <c r="C1125" s="33" t="s">
        <v>1161</v>
      </c>
      <c r="D1125" s="32" t="s">
        <v>38</v>
      </c>
      <c r="E1125" s="32">
        <v>1</v>
      </c>
      <c r="F1125" s="69"/>
      <c r="G1125" s="69">
        <v>370889.12</v>
      </c>
      <c r="H1125" s="39"/>
      <c r="I1125" s="7"/>
      <c r="J1125" s="7"/>
      <c r="K1125" s="7"/>
      <c r="L1125" s="7"/>
      <c r="M1125" s="28"/>
      <c r="N1125" s="1">
        <f t="shared" si="119"/>
        <v>1</v>
      </c>
      <c r="O1125" s="8">
        <f t="shared" si="120"/>
        <v>370889</v>
      </c>
      <c r="P1125" s="9">
        <f t="shared" si="121"/>
        <v>370889</v>
      </c>
      <c r="Q1125" s="10">
        <f t="shared" si="122"/>
        <v>0</v>
      </c>
      <c r="R1125" s="11">
        <f t="shared" si="123"/>
        <v>0</v>
      </c>
      <c r="S1125" s="12">
        <f t="shared" si="124"/>
        <v>100</v>
      </c>
      <c r="T1125" s="37" t="str">
        <f t="shared" si="125"/>
        <v>ALTO</v>
      </c>
    </row>
    <row r="1126" spans="2:20">
      <c r="B1126" s="27">
        <v>1117</v>
      </c>
      <c r="C1126" s="33" t="s">
        <v>1162</v>
      </c>
      <c r="D1126" s="32" t="s">
        <v>38</v>
      </c>
      <c r="E1126" s="32">
        <v>1</v>
      </c>
      <c r="F1126" s="69"/>
      <c r="G1126" s="69">
        <v>4111.04</v>
      </c>
      <c r="H1126" s="39"/>
      <c r="I1126" s="7"/>
      <c r="J1126" s="7"/>
      <c r="K1126" s="7"/>
      <c r="L1126" s="7"/>
      <c r="M1126" s="28"/>
      <c r="N1126" s="1">
        <f t="shared" si="119"/>
        <v>1</v>
      </c>
      <c r="O1126" s="8">
        <f t="shared" si="120"/>
        <v>4111</v>
      </c>
      <c r="P1126" s="9">
        <f t="shared" si="121"/>
        <v>4111</v>
      </c>
      <c r="Q1126" s="10">
        <f t="shared" si="122"/>
        <v>0</v>
      </c>
      <c r="R1126" s="11">
        <f t="shared" si="123"/>
        <v>0</v>
      </c>
      <c r="S1126" s="12">
        <f t="shared" si="124"/>
        <v>100</v>
      </c>
      <c r="T1126" s="37" t="str">
        <f t="shared" si="125"/>
        <v>ALTO</v>
      </c>
    </row>
    <row r="1127" spans="2:20">
      <c r="B1127" s="27">
        <v>1118</v>
      </c>
      <c r="C1127" s="33" t="s">
        <v>1163</v>
      </c>
      <c r="D1127" s="32" t="s">
        <v>38</v>
      </c>
      <c r="E1127" s="32">
        <v>1</v>
      </c>
      <c r="F1127" s="69"/>
      <c r="G1127" s="69">
        <v>4833.7199999999993</v>
      </c>
      <c r="H1127" s="39"/>
      <c r="I1127" s="7"/>
      <c r="J1127" s="7"/>
      <c r="K1127" s="7"/>
      <c r="L1127" s="7"/>
      <c r="M1127" s="28"/>
      <c r="N1127" s="1">
        <f t="shared" si="119"/>
        <v>1</v>
      </c>
      <c r="O1127" s="8">
        <f t="shared" si="120"/>
        <v>4834</v>
      </c>
      <c r="P1127" s="9">
        <f t="shared" si="121"/>
        <v>4834</v>
      </c>
      <c r="Q1127" s="10">
        <f t="shared" si="122"/>
        <v>0</v>
      </c>
      <c r="R1127" s="11">
        <f t="shared" si="123"/>
        <v>0</v>
      </c>
      <c r="S1127" s="12">
        <f t="shared" si="124"/>
        <v>100</v>
      </c>
      <c r="T1127" s="37" t="str">
        <f t="shared" si="125"/>
        <v>ALTO</v>
      </c>
    </row>
    <row r="1128" spans="2:20">
      <c r="B1128" s="27">
        <v>1119</v>
      </c>
      <c r="C1128" s="33" t="s">
        <v>1164</v>
      </c>
      <c r="D1128" s="32" t="s">
        <v>38</v>
      </c>
      <c r="E1128" s="32">
        <v>1</v>
      </c>
      <c r="F1128" s="69"/>
      <c r="G1128" s="69">
        <v>14067.32</v>
      </c>
      <c r="H1128" s="39"/>
      <c r="I1128" s="7"/>
      <c r="J1128" s="7"/>
      <c r="K1128" s="7"/>
      <c r="L1128" s="7"/>
      <c r="M1128" s="28"/>
      <c r="N1128" s="1">
        <f t="shared" si="119"/>
        <v>1</v>
      </c>
      <c r="O1128" s="8">
        <f t="shared" si="120"/>
        <v>14067</v>
      </c>
      <c r="P1128" s="9">
        <f t="shared" si="121"/>
        <v>14067</v>
      </c>
      <c r="Q1128" s="10">
        <f t="shared" si="122"/>
        <v>0</v>
      </c>
      <c r="R1128" s="11">
        <f t="shared" si="123"/>
        <v>0</v>
      </c>
      <c r="S1128" s="12">
        <f t="shared" si="124"/>
        <v>100</v>
      </c>
      <c r="T1128" s="37" t="str">
        <f t="shared" si="125"/>
        <v>ALTO</v>
      </c>
    </row>
    <row r="1129" spans="2:20">
      <c r="B1129" s="27">
        <v>1120</v>
      </c>
      <c r="C1129" s="33" t="s">
        <v>1165</v>
      </c>
      <c r="D1129" s="32" t="s">
        <v>38</v>
      </c>
      <c r="E1129" s="32">
        <v>1</v>
      </c>
      <c r="F1129" s="69"/>
      <c r="G1129" s="69">
        <v>37367.079999999994</v>
      </c>
      <c r="H1129" s="39"/>
      <c r="I1129" s="7"/>
      <c r="J1129" s="7"/>
      <c r="K1129" s="7"/>
      <c r="L1129" s="7"/>
      <c r="M1129" s="28"/>
      <c r="N1129" s="1">
        <f t="shared" si="119"/>
        <v>1</v>
      </c>
      <c r="O1129" s="8">
        <f t="shared" si="120"/>
        <v>37367</v>
      </c>
      <c r="P1129" s="9">
        <f t="shared" si="121"/>
        <v>37367</v>
      </c>
      <c r="Q1129" s="10">
        <f t="shared" si="122"/>
        <v>0</v>
      </c>
      <c r="R1129" s="11">
        <f t="shared" si="123"/>
        <v>0</v>
      </c>
      <c r="S1129" s="12">
        <f t="shared" si="124"/>
        <v>100</v>
      </c>
      <c r="T1129" s="37" t="str">
        <f t="shared" si="125"/>
        <v>ALTO</v>
      </c>
    </row>
    <row r="1130" spans="2:20">
      <c r="B1130" s="27">
        <v>1121</v>
      </c>
      <c r="C1130" s="33" t="s">
        <v>1166</v>
      </c>
      <c r="D1130" s="32" t="s">
        <v>38</v>
      </c>
      <c r="E1130" s="32">
        <v>1</v>
      </c>
      <c r="F1130" s="69"/>
      <c r="G1130" s="69">
        <v>43661.24</v>
      </c>
      <c r="H1130" s="39"/>
      <c r="I1130" s="7"/>
      <c r="J1130" s="7"/>
      <c r="K1130" s="7"/>
      <c r="L1130" s="7"/>
      <c r="M1130" s="28"/>
      <c r="N1130" s="1">
        <f t="shared" si="119"/>
        <v>1</v>
      </c>
      <c r="O1130" s="8">
        <f t="shared" si="120"/>
        <v>43661</v>
      </c>
      <c r="P1130" s="9">
        <f t="shared" si="121"/>
        <v>43661</v>
      </c>
      <c r="Q1130" s="10">
        <f t="shared" si="122"/>
        <v>0</v>
      </c>
      <c r="R1130" s="11">
        <f t="shared" si="123"/>
        <v>0</v>
      </c>
      <c r="S1130" s="12">
        <f t="shared" si="124"/>
        <v>100</v>
      </c>
      <c r="T1130" s="37" t="str">
        <f t="shared" si="125"/>
        <v>ALTO</v>
      </c>
    </row>
    <row r="1131" spans="2:20">
      <c r="B1131" s="27">
        <v>1122</v>
      </c>
      <c r="C1131" s="33" t="s">
        <v>1167</v>
      </c>
      <c r="D1131" s="32" t="s">
        <v>38</v>
      </c>
      <c r="E1131" s="32">
        <v>1</v>
      </c>
      <c r="F1131" s="69"/>
      <c r="G1131" s="69">
        <v>4390.5999999999995</v>
      </c>
      <c r="H1131" s="39"/>
      <c r="I1131" s="7"/>
      <c r="J1131" s="7"/>
      <c r="K1131" s="7"/>
      <c r="L1131" s="7"/>
      <c r="M1131" s="28"/>
      <c r="N1131" s="1">
        <f t="shared" si="119"/>
        <v>1</v>
      </c>
      <c r="O1131" s="8">
        <f t="shared" si="120"/>
        <v>4391</v>
      </c>
      <c r="P1131" s="9">
        <f t="shared" si="121"/>
        <v>4391</v>
      </c>
      <c r="Q1131" s="10">
        <f t="shared" si="122"/>
        <v>0</v>
      </c>
      <c r="R1131" s="11">
        <f t="shared" si="123"/>
        <v>0</v>
      </c>
      <c r="S1131" s="12">
        <f t="shared" si="124"/>
        <v>100</v>
      </c>
      <c r="T1131" s="37" t="str">
        <f t="shared" si="125"/>
        <v>ALTO</v>
      </c>
    </row>
    <row r="1132" spans="2:20">
      <c r="B1132" s="27">
        <v>1123</v>
      </c>
      <c r="C1132" s="33" t="s">
        <v>1168</v>
      </c>
      <c r="D1132" s="32" t="s">
        <v>38</v>
      </c>
      <c r="E1132" s="32">
        <v>1</v>
      </c>
      <c r="F1132" s="69"/>
      <c r="G1132" s="69">
        <v>3858.16</v>
      </c>
      <c r="H1132" s="39"/>
      <c r="I1132" s="7"/>
      <c r="J1132" s="7"/>
      <c r="K1132" s="7"/>
      <c r="L1132" s="7"/>
      <c r="M1132" s="28"/>
      <c r="N1132" s="1">
        <f t="shared" si="119"/>
        <v>1</v>
      </c>
      <c r="O1132" s="8">
        <f t="shared" si="120"/>
        <v>3858</v>
      </c>
      <c r="P1132" s="9">
        <f t="shared" si="121"/>
        <v>3858</v>
      </c>
      <c r="Q1132" s="10">
        <f t="shared" si="122"/>
        <v>0</v>
      </c>
      <c r="R1132" s="11">
        <f t="shared" si="123"/>
        <v>0</v>
      </c>
      <c r="S1132" s="12">
        <f t="shared" si="124"/>
        <v>100</v>
      </c>
      <c r="T1132" s="37" t="str">
        <f t="shared" si="125"/>
        <v>ALTO</v>
      </c>
    </row>
    <row r="1133" spans="2:20">
      <c r="B1133" s="27">
        <v>1124</v>
      </c>
      <c r="C1133" s="33" t="s">
        <v>1169</v>
      </c>
      <c r="D1133" s="32" t="s">
        <v>38</v>
      </c>
      <c r="E1133" s="32">
        <v>1</v>
      </c>
      <c r="F1133" s="69"/>
      <c r="G1133" s="69">
        <v>13007.08</v>
      </c>
      <c r="H1133" s="39"/>
      <c r="I1133" s="7"/>
      <c r="J1133" s="7"/>
      <c r="K1133" s="7"/>
      <c r="L1133" s="7"/>
      <c r="M1133" s="28"/>
      <c r="N1133" s="1">
        <f t="shared" si="119"/>
        <v>1</v>
      </c>
      <c r="O1133" s="8">
        <f t="shared" si="120"/>
        <v>13007</v>
      </c>
      <c r="P1133" s="9">
        <f t="shared" si="121"/>
        <v>13007</v>
      </c>
      <c r="Q1133" s="10">
        <f t="shared" si="122"/>
        <v>0</v>
      </c>
      <c r="R1133" s="11">
        <f t="shared" si="123"/>
        <v>0</v>
      </c>
      <c r="S1133" s="12">
        <f t="shared" si="124"/>
        <v>100</v>
      </c>
      <c r="T1133" s="37" t="str">
        <f t="shared" si="125"/>
        <v>ALTO</v>
      </c>
    </row>
    <row r="1134" spans="2:20">
      <c r="B1134" s="27">
        <v>1125</v>
      </c>
      <c r="C1134" s="33" t="s">
        <v>1170</v>
      </c>
      <c r="D1134" s="32" t="s">
        <v>38</v>
      </c>
      <c r="E1134" s="32">
        <v>1</v>
      </c>
      <c r="F1134" s="69"/>
      <c r="G1134" s="69">
        <v>1394.32</v>
      </c>
      <c r="H1134" s="39"/>
      <c r="I1134" s="7"/>
      <c r="J1134" s="7"/>
      <c r="K1134" s="7"/>
      <c r="L1134" s="7"/>
      <c r="M1134" s="28"/>
      <c r="N1134" s="1">
        <f t="shared" si="119"/>
        <v>1</v>
      </c>
      <c r="O1134" s="8">
        <f t="shared" si="120"/>
        <v>1394</v>
      </c>
      <c r="P1134" s="9">
        <f t="shared" si="121"/>
        <v>1394</v>
      </c>
      <c r="Q1134" s="10">
        <f t="shared" si="122"/>
        <v>0</v>
      </c>
      <c r="R1134" s="11">
        <f t="shared" si="123"/>
        <v>0</v>
      </c>
      <c r="S1134" s="12">
        <f t="shared" si="124"/>
        <v>100</v>
      </c>
      <c r="T1134" s="37" t="str">
        <f t="shared" si="125"/>
        <v>ALTO</v>
      </c>
    </row>
    <row r="1135" spans="2:20">
      <c r="B1135" s="27">
        <v>1126</v>
      </c>
      <c r="C1135" s="33" t="s">
        <v>1171</v>
      </c>
      <c r="D1135" s="32" t="s">
        <v>38</v>
      </c>
      <c r="E1135" s="32">
        <v>1</v>
      </c>
      <c r="F1135" s="69"/>
      <c r="G1135" s="69">
        <v>1414.04</v>
      </c>
      <c r="H1135" s="39"/>
      <c r="I1135" s="7"/>
      <c r="J1135" s="7"/>
      <c r="K1135" s="7"/>
      <c r="L1135" s="7"/>
      <c r="M1135" s="28"/>
      <c r="N1135" s="1">
        <f t="shared" si="119"/>
        <v>1</v>
      </c>
      <c r="O1135" s="8">
        <f t="shared" si="120"/>
        <v>1414</v>
      </c>
      <c r="P1135" s="9">
        <f t="shared" si="121"/>
        <v>1414</v>
      </c>
      <c r="Q1135" s="10">
        <f t="shared" si="122"/>
        <v>0</v>
      </c>
      <c r="R1135" s="11">
        <f t="shared" si="123"/>
        <v>0</v>
      </c>
      <c r="S1135" s="12">
        <f t="shared" si="124"/>
        <v>100</v>
      </c>
      <c r="T1135" s="37" t="str">
        <f t="shared" si="125"/>
        <v>ALTO</v>
      </c>
    </row>
    <row r="1136" spans="2:20">
      <c r="B1136" s="27">
        <v>1127</v>
      </c>
      <c r="C1136" s="33" t="s">
        <v>1172</v>
      </c>
      <c r="D1136" s="32" t="s">
        <v>38</v>
      </c>
      <c r="E1136" s="32">
        <v>1</v>
      </c>
      <c r="F1136" s="69"/>
      <c r="G1136" s="69">
        <v>203</v>
      </c>
      <c r="H1136" s="39"/>
      <c r="I1136" s="7"/>
      <c r="J1136" s="7"/>
      <c r="K1136" s="7"/>
      <c r="L1136" s="7"/>
      <c r="M1136" s="28"/>
      <c r="N1136" s="1">
        <f t="shared" si="119"/>
        <v>1</v>
      </c>
      <c r="O1136" s="8">
        <f t="shared" si="120"/>
        <v>203</v>
      </c>
      <c r="P1136" s="9">
        <f t="shared" si="121"/>
        <v>203</v>
      </c>
      <c r="Q1136" s="10">
        <f t="shared" si="122"/>
        <v>0</v>
      </c>
      <c r="R1136" s="11">
        <f t="shared" si="123"/>
        <v>0</v>
      </c>
      <c r="S1136" s="12">
        <f t="shared" si="124"/>
        <v>100</v>
      </c>
      <c r="T1136" s="37" t="str">
        <f t="shared" si="125"/>
        <v>ALTO</v>
      </c>
    </row>
    <row r="1137" spans="2:20">
      <c r="B1137" s="27">
        <v>1128</v>
      </c>
      <c r="C1137" s="33" t="s">
        <v>1173</v>
      </c>
      <c r="D1137" s="32" t="s">
        <v>38</v>
      </c>
      <c r="E1137" s="32">
        <v>1</v>
      </c>
      <c r="F1137" s="69"/>
      <c r="G1137" s="69">
        <v>156.6</v>
      </c>
      <c r="H1137" s="39"/>
      <c r="I1137" s="7"/>
      <c r="J1137" s="7"/>
      <c r="K1137" s="7"/>
      <c r="L1137" s="7"/>
      <c r="M1137" s="28"/>
      <c r="N1137" s="1">
        <f t="shared" si="119"/>
        <v>1</v>
      </c>
      <c r="O1137" s="8">
        <f t="shared" si="120"/>
        <v>157</v>
      </c>
      <c r="P1137" s="9">
        <f t="shared" si="121"/>
        <v>157</v>
      </c>
      <c r="Q1137" s="10">
        <f t="shared" si="122"/>
        <v>0</v>
      </c>
      <c r="R1137" s="11">
        <f t="shared" si="123"/>
        <v>0</v>
      </c>
      <c r="S1137" s="12">
        <f t="shared" si="124"/>
        <v>100</v>
      </c>
      <c r="T1137" s="37" t="str">
        <f t="shared" si="125"/>
        <v>ALTO</v>
      </c>
    </row>
    <row r="1138" spans="2:20">
      <c r="B1138" s="27">
        <v>1129</v>
      </c>
      <c r="C1138" s="33" t="s">
        <v>1174</v>
      </c>
      <c r="D1138" s="32" t="s">
        <v>38</v>
      </c>
      <c r="E1138" s="32">
        <v>1</v>
      </c>
      <c r="F1138" s="69"/>
      <c r="G1138" s="69">
        <v>1562.52</v>
      </c>
      <c r="H1138" s="39"/>
      <c r="I1138" s="7"/>
      <c r="J1138" s="7"/>
      <c r="K1138" s="7"/>
      <c r="L1138" s="7"/>
      <c r="M1138" s="28"/>
      <c r="N1138" s="1">
        <f t="shared" si="119"/>
        <v>1</v>
      </c>
      <c r="O1138" s="8">
        <f t="shared" si="120"/>
        <v>1563</v>
      </c>
      <c r="P1138" s="9">
        <f t="shared" si="121"/>
        <v>1563</v>
      </c>
      <c r="Q1138" s="10">
        <f t="shared" si="122"/>
        <v>0</v>
      </c>
      <c r="R1138" s="11">
        <f t="shared" si="123"/>
        <v>0</v>
      </c>
      <c r="S1138" s="12">
        <f t="shared" si="124"/>
        <v>100</v>
      </c>
      <c r="T1138" s="37" t="str">
        <f t="shared" si="125"/>
        <v>ALTO</v>
      </c>
    </row>
    <row r="1139" spans="2:20">
      <c r="B1139" s="27">
        <v>1130</v>
      </c>
      <c r="C1139" s="33" t="s">
        <v>1175</v>
      </c>
      <c r="D1139" s="32" t="s">
        <v>38</v>
      </c>
      <c r="E1139" s="32">
        <v>1</v>
      </c>
      <c r="F1139" s="69"/>
      <c r="G1139" s="69">
        <v>1164.6399999999999</v>
      </c>
      <c r="H1139" s="39"/>
      <c r="I1139" s="7"/>
      <c r="J1139" s="7"/>
      <c r="K1139" s="7"/>
      <c r="L1139" s="7"/>
      <c r="M1139" s="28"/>
      <c r="N1139" s="1">
        <f t="shared" si="119"/>
        <v>1</v>
      </c>
      <c r="O1139" s="8">
        <f t="shared" si="120"/>
        <v>1165</v>
      </c>
      <c r="P1139" s="9">
        <f t="shared" si="121"/>
        <v>1165</v>
      </c>
      <c r="Q1139" s="10">
        <f t="shared" si="122"/>
        <v>0</v>
      </c>
      <c r="R1139" s="11">
        <f t="shared" si="123"/>
        <v>0</v>
      </c>
      <c r="S1139" s="12">
        <f t="shared" si="124"/>
        <v>100</v>
      </c>
      <c r="T1139" s="37" t="str">
        <f t="shared" si="125"/>
        <v>ALTO</v>
      </c>
    </row>
    <row r="1140" spans="2:20">
      <c r="B1140" s="27">
        <v>1131</v>
      </c>
      <c r="C1140" s="33" t="s">
        <v>1176</v>
      </c>
      <c r="D1140" s="32" t="s">
        <v>38</v>
      </c>
      <c r="E1140" s="32">
        <v>1</v>
      </c>
      <c r="F1140" s="69"/>
      <c r="G1140" s="69">
        <v>137584.12</v>
      </c>
      <c r="H1140" s="39"/>
      <c r="I1140" s="7"/>
      <c r="J1140" s="7"/>
      <c r="K1140" s="7"/>
      <c r="L1140" s="7"/>
      <c r="M1140" s="28"/>
      <c r="N1140" s="1">
        <f t="shared" si="119"/>
        <v>1</v>
      </c>
      <c r="O1140" s="8">
        <f t="shared" si="120"/>
        <v>137584</v>
      </c>
      <c r="P1140" s="9">
        <f t="shared" si="121"/>
        <v>137584</v>
      </c>
      <c r="Q1140" s="10">
        <f t="shared" si="122"/>
        <v>0</v>
      </c>
      <c r="R1140" s="11">
        <f t="shared" si="123"/>
        <v>0</v>
      </c>
      <c r="S1140" s="12">
        <f t="shared" si="124"/>
        <v>100</v>
      </c>
      <c r="T1140" s="37" t="str">
        <f t="shared" si="125"/>
        <v>ALTO</v>
      </c>
    </row>
    <row r="1141" spans="2:20">
      <c r="B1141" s="27">
        <v>1132</v>
      </c>
      <c r="C1141" s="33" t="s">
        <v>1177</v>
      </c>
      <c r="D1141" s="32" t="s">
        <v>38</v>
      </c>
      <c r="E1141" s="32">
        <v>1</v>
      </c>
      <c r="F1141" s="69"/>
      <c r="G1141" s="69">
        <v>125834.48</v>
      </c>
      <c r="H1141" s="39"/>
      <c r="I1141" s="7"/>
      <c r="J1141" s="7"/>
      <c r="K1141" s="7"/>
      <c r="L1141" s="7"/>
      <c r="M1141" s="28"/>
      <c r="N1141" s="1">
        <f t="shared" si="119"/>
        <v>1</v>
      </c>
      <c r="O1141" s="8">
        <f t="shared" si="120"/>
        <v>125834</v>
      </c>
      <c r="P1141" s="9">
        <f t="shared" si="121"/>
        <v>125834</v>
      </c>
      <c r="Q1141" s="10">
        <f t="shared" si="122"/>
        <v>0</v>
      </c>
      <c r="R1141" s="11">
        <f t="shared" si="123"/>
        <v>0</v>
      </c>
      <c r="S1141" s="12">
        <f t="shared" si="124"/>
        <v>100</v>
      </c>
      <c r="T1141" s="37" t="str">
        <f t="shared" si="125"/>
        <v>ALTO</v>
      </c>
    </row>
    <row r="1142" spans="2:20">
      <c r="B1142" s="27">
        <v>1133</v>
      </c>
      <c r="C1142" s="33" t="s">
        <v>1178</v>
      </c>
      <c r="D1142" s="32" t="s">
        <v>38</v>
      </c>
      <c r="E1142" s="32">
        <v>1</v>
      </c>
      <c r="F1142" s="69"/>
      <c r="G1142" s="69">
        <v>9397.16</v>
      </c>
      <c r="H1142" s="39"/>
      <c r="I1142" s="7"/>
      <c r="J1142" s="7"/>
      <c r="K1142" s="7"/>
      <c r="L1142" s="7"/>
      <c r="M1142" s="28"/>
      <c r="N1142" s="1">
        <f t="shared" si="119"/>
        <v>1</v>
      </c>
      <c r="O1142" s="8">
        <f t="shared" si="120"/>
        <v>9397</v>
      </c>
      <c r="P1142" s="9">
        <f t="shared" si="121"/>
        <v>9397</v>
      </c>
      <c r="Q1142" s="10">
        <f t="shared" si="122"/>
        <v>0</v>
      </c>
      <c r="R1142" s="11">
        <f t="shared" si="123"/>
        <v>0</v>
      </c>
      <c r="S1142" s="12">
        <f t="shared" si="124"/>
        <v>100</v>
      </c>
      <c r="T1142" s="37" t="str">
        <f t="shared" si="125"/>
        <v>ALTO</v>
      </c>
    </row>
    <row r="1143" spans="2:20">
      <c r="B1143" s="27">
        <v>1134</v>
      </c>
      <c r="C1143" s="33" t="s">
        <v>1179</v>
      </c>
      <c r="D1143" s="32" t="s">
        <v>38</v>
      </c>
      <c r="E1143" s="32">
        <v>1</v>
      </c>
      <c r="F1143" s="69"/>
      <c r="G1143" s="69">
        <v>46986.96</v>
      </c>
      <c r="H1143" s="39"/>
      <c r="I1143" s="7"/>
      <c r="J1143" s="7"/>
      <c r="K1143" s="7"/>
      <c r="L1143" s="7"/>
      <c r="M1143" s="28"/>
      <c r="N1143" s="1">
        <f t="shared" si="119"/>
        <v>1</v>
      </c>
      <c r="O1143" s="8">
        <f t="shared" si="120"/>
        <v>46987</v>
      </c>
      <c r="P1143" s="9">
        <f t="shared" si="121"/>
        <v>46987</v>
      </c>
      <c r="Q1143" s="10">
        <f t="shared" si="122"/>
        <v>0</v>
      </c>
      <c r="R1143" s="11">
        <f t="shared" si="123"/>
        <v>0</v>
      </c>
      <c r="S1143" s="12">
        <f t="shared" si="124"/>
        <v>100</v>
      </c>
      <c r="T1143" s="37" t="str">
        <f t="shared" si="125"/>
        <v>ALTO</v>
      </c>
    </row>
    <row r="1144" spans="2:20">
      <c r="B1144" s="27">
        <v>1135</v>
      </c>
      <c r="C1144" s="33" t="s">
        <v>1180</v>
      </c>
      <c r="D1144" s="32" t="s">
        <v>38</v>
      </c>
      <c r="E1144" s="32">
        <v>1</v>
      </c>
      <c r="F1144" s="69"/>
      <c r="G1144" s="69">
        <v>37567.759999999995</v>
      </c>
      <c r="H1144" s="39"/>
      <c r="I1144" s="7"/>
      <c r="J1144" s="7"/>
      <c r="K1144" s="7"/>
      <c r="L1144" s="7"/>
      <c r="M1144" s="28"/>
      <c r="N1144" s="1">
        <f t="shared" si="119"/>
        <v>1</v>
      </c>
      <c r="O1144" s="8">
        <f t="shared" si="120"/>
        <v>37568</v>
      </c>
      <c r="P1144" s="9">
        <f t="shared" si="121"/>
        <v>37568</v>
      </c>
      <c r="Q1144" s="10">
        <f t="shared" si="122"/>
        <v>0</v>
      </c>
      <c r="R1144" s="11">
        <f t="shared" si="123"/>
        <v>0</v>
      </c>
      <c r="S1144" s="12">
        <f t="shared" si="124"/>
        <v>100</v>
      </c>
      <c r="T1144" s="37" t="str">
        <f t="shared" si="125"/>
        <v>ALTO</v>
      </c>
    </row>
    <row r="1145" spans="2:20" s="3" customFormat="1">
      <c r="B1145" s="433" t="s">
        <v>1181</v>
      </c>
      <c r="C1145" s="433"/>
      <c r="D1145" s="433"/>
      <c r="E1145" s="433"/>
      <c r="F1145" s="434">
        <v>7</v>
      </c>
      <c r="G1145" s="434"/>
      <c r="H1145" s="434"/>
      <c r="I1145" s="434"/>
      <c r="J1145" s="434"/>
      <c r="K1145" s="2"/>
      <c r="L1145" s="2"/>
      <c r="M1145" s="2"/>
      <c r="N1145" s="435" t="s">
        <v>1182</v>
      </c>
      <c r="O1145" s="435"/>
      <c r="P1145" s="38">
        <f>SUM(P10:P1144)</f>
        <v>2213084559</v>
      </c>
      <c r="Q1145" s="436"/>
      <c r="R1145" s="436"/>
      <c r="S1145" s="436"/>
      <c r="T1145" s="436"/>
    </row>
    <row r="1146" spans="2:20" ht="51.75" customHeight="1">
      <c r="C1146" s="432" t="s">
        <v>1183</v>
      </c>
      <c r="D1146" s="432"/>
      <c r="E1146" s="432"/>
      <c r="F1146" s="432"/>
      <c r="G1146" s="432"/>
      <c r="H1146" s="432"/>
      <c r="I1146" s="432"/>
      <c r="J1146" s="432"/>
      <c r="K1146" s="432"/>
      <c r="L1146" s="432"/>
      <c r="M1146" s="432"/>
      <c r="N1146" s="432"/>
      <c r="O1146" s="432"/>
      <c r="P1146" s="432"/>
      <c r="Q1146" s="432"/>
      <c r="R1146" s="432"/>
      <c r="S1146" s="432"/>
      <c r="T1146" s="432"/>
    </row>
    <row r="1147" spans="2:20" ht="19.5" customHeight="1">
      <c r="C1147" s="63" t="s">
        <v>1184</v>
      </c>
      <c r="D1147" s="25"/>
      <c r="E1147" s="25"/>
      <c r="F1147" s="25"/>
      <c r="G1147" s="25"/>
      <c r="H1147" s="45" t="s">
        <v>1185</v>
      </c>
      <c r="I1147" s="18"/>
      <c r="J1147" s="18"/>
      <c r="K1147" s="18"/>
      <c r="L1147" s="18"/>
      <c r="M1147" s="18"/>
      <c r="N1147" s="18"/>
      <c r="O1147" s="18"/>
      <c r="P1147" s="18"/>
      <c r="Q1147" s="18"/>
      <c r="R1147" s="18"/>
      <c r="S1147" s="18"/>
      <c r="T1147" s="18"/>
    </row>
    <row r="1148" spans="2:20" s="3" customFormat="1">
      <c r="B1148" s="6"/>
      <c r="C1148" s="19" t="s">
        <v>1186</v>
      </c>
      <c r="D1148" s="4"/>
      <c r="E1148" s="6"/>
      <c r="F1148" s="5"/>
      <c r="G1148" s="5"/>
      <c r="H1148" s="46">
        <f>COUNT(H10:H1144)</f>
        <v>973</v>
      </c>
      <c r="I1148" s="46">
        <f>COUNT(I10:I1144)</f>
        <v>776</v>
      </c>
      <c r="J1148" s="46">
        <f>COUNT(J10:J1144)</f>
        <v>854</v>
      </c>
      <c r="K1148" s="46">
        <f>COUNT(K10:K1144)</f>
        <v>592</v>
      </c>
      <c r="L1148" s="46">
        <f>COUNT(L10:L1144)</f>
        <v>500</v>
      </c>
      <c r="M1148" s="6"/>
      <c r="N1148" s="6"/>
      <c r="O1148" s="6"/>
      <c r="P1148" s="6"/>
      <c r="Q1148" s="6"/>
      <c r="R1148" s="6"/>
      <c r="S1148" s="6"/>
      <c r="T1148" s="6"/>
    </row>
    <row r="1149" spans="2:20">
      <c r="H1149" s="47">
        <f>H1148/1173</f>
        <v>0.82949701619778349</v>
      </c>
      <c r="I1149" s="47">
        <f>I1148/1173</f>
        <v>0.66155157715260016</v>
      </c>
      <c r="J1149" s="47">
        <f>J1148/1173</f>
        <v>0.72804774083546464</v>
      </c>
      <c r="K1149" s="47">
        <f>K1148/1173</f>
        <v>0.50468883205456094</v>
      </c>
      <c r="L1149" s="47">
        <f>L1148/1173</f>
        <v>0.42625745950554134</v>
      </c>
    </row>
  </sheetData>
  <autoFilter ref="B9:T1149"/>
  <mergeCells count="15">
    <mergeCell ref="C1146:T1146"/>
    <mergeCell ref="B1145:E1145"/>
    <mergeCell ref="F1145:G1145"/>
    <mergeCell ref="H1145:J1145"/>
    <mergeCell ref="N1145:O1145"/>
    <mergeCell ref="Q1145:T1145"/>
    <mergeCell ref="B6:E8"/>
    <mergeCell ref="F6:G7"/>
    <mergeCell ref="H6:L6"/>
    <mergeCell ref="N6:T8"/>
    <mergeCell ref="B2:D4"/>
    <mergeCell ref="E2:T2"/>
    <mergeCell ref="E3:J3"/>
    <mergeCell ref="M3:T3"/>
    <mergeCell ref="E4:T4"/>
  </mergeCells>
  <conditionalFormatting sqref="C10:C97 C1089:C1144">
    <cfRule type="duplicateValues" dxfId="66" priority="3"/>
  </conditionalFormatting>
  <conditionalFormatting sqref="N10:N1144">
    <cfRule type="cellIs" dxfId="65" priority="1" operator="greaterThan">
      <formula>2</formula>
    </cfRule>
    <cfRule type="cellIs" dxfId="64" priority="2" operator="lessThan">
      <formula>3</formula>
    </cfRule>
  </conditionalFormatting>
  <conditionalFormatting sqref="T10:T1144">
    <cfRule type="containsText" dxfId="63" priority="6" operator="containsText" text="ALTO">
      <formula>NOT(ISERROR(SEARCH("ALTO",T10)))</formula>
    </cfRule>
    <cfRule type="cellIs" dxfId="62" priority="7"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D12"/>
  <sheetViews>
    <sheetView workbookViewId="0">
      <selection activeCell="D14" sqref="D14"/>
    </sheetView>
  </sheetViews>
  <sheetFormatPr baseColWidth="10" defaultColWidth="11.42578125" defaultRowHeight="15"/>
  <cols>
    <col min="1" max="1" width="18.42578125" bestFit="1" customWidth="1"/>
    <col min="2" max="3" width="9.5703125" customWidth="1"/>
    <col min="4" max="4" width="12.5703125" bestFit="1" customWidth="1"/>
  </cols>
  <sheetData>
    <row r="3" spans="1:4">
      <c r="A3" s="61" t="s">
        <v>1187</v>
      </c>
      <c r="B3" s="61" t="s">
        <v>1188</v>
      </c>
    </row>
    <row r="4" spans="1:4">
      <c r="A4" s="64" t="s">
        <v>1189</v>
      </c>
      <c r="B4" s="65" t="s">
        <v>1190</v>
      </c>
      <c r="C4" s="65" t="s">
        <v>1191</v>
      </c>
      <c r="D4" s="65" t="s">
        <v>1192</v>
      </c>
    </row>
    <row r="5" spans="1:4">
      <c r="A5" s="65">
        <v>1</v>
      </c>
      <c r="B5" s="292">
        <v>178</v>
      </c>
      <c r="C5" s="65"/>
      <c r="D5" s="65">
        <v>178</v>
      </c>
    </row>
    <row r="6" spans="1:4">
      <c r="A6" s="65">
        <v>2</v>
      </c>
      <c r="B6" s="65">
        <v>34</v>
      </c>
      <c r="C6" s="292">
        <v>26</v>
      </c>
      <c r="D6" s="65">
        <v>60</v>
      </c>
    </row>
    <row r="7" spans="1:4">
      <c r="A7" s="65">
        <v>3</v>
      </c>
      <c r="B7" s="65">
        <v>42</v>
      </c>
      <c r="C7" s="292">
        <v>1</v>
      </c>
      <c r="D7" s="65">
        <v>43</v>
      </c>
    </row>
    <row r="8" spans="1:4">
      <c r="A8" s="65">
        <v>4</v>
      </c>
      <c r="B8" s="65">
        <v>218</v>
      </c>
      <c r="C8" s="65">
        <v>24</v>
      </c>
      <c r="D8" s="65">
        <v>242</v>
      </c>
    </row>
    <row r="9" spans="1:4">
      <c r="A9" s="65">
        <v>5</v>
      </c>
      <c r="B9" s="65">
        <v>93</v>
      </c>
      <c r="C9" s="65">
        <v>56</v>
      </c>
      <c r="D9" s="65">
        <v>149</v>
      </c>
    </row>
    <row r="10" spans="1:4">
      <c r="A10" s="65">
        <v>6</v>
      </c>
      <c r="B10" s="65">
        <v>275</v>
      </c>
      <c r="C10" s="65">
        <v>182</v>
      </c>
      <c r="D10" s="65">
        <v>457</v>
      </c>
    </row>
    <row r="11" spans="1:4">
      <c r="A11" s="65">
        <v>7</v>
      </c>
      <c r="B11" s="65">
        <v>1</v>
      </c>
      <c r="C11" s="65">
        <v>5</v>
      </c>
      <c r="D11" s="65">
        <v>6</v>
      </c>
    </row>
    <row r="12" spans="1:4">
      <c r="A12" s="65" t="s">
        <v>1192</v>
      </c>
      <c r="B12" s="65">
        <v>841</v>
      </c>
      <c r="C12" s="65">
        <v>294</v>
      </c>
      <c r="D12" s="65">
        <v>1135</v>
      </c>
    </row>
  </sheetData>
  <conditionalFormatting sqref="C4">
    <cfRule type="containsText" dxfId="61" priority="1" operator="containsText" text="BAJO">
      <formula>NOT(ISERROR(SEARCH("BAJO",C4)))</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W1148"/>
  <sheetViews>
    <sheetView showGridLines="0" zoomScale="80" zoomScaleNormal="80" zoomScaleSheetLayoutView="40" zoomScalePageLayoutView="85" workbookViewId="0">
      <pane ySplit="8" topLeftCell="A1129" activePane="bottomLeft" state="frozen"/>
      <selection activeCell="A8" sqref="A8"/>
      <selection pane="bottomLeft" activeCell="B6" sqref="B6:E8"/>
    </sheetView>
  </sheetViews>
  <sheetFormatPr baseColWidth="10" defaultColWidth="11.42578125" defaultRowHeight="21"/>
  <cols>
    <col min="1" max="1" width="4.42578125" style="6" customWidth="1"/>
    <col min="2" max="2" width="6.85546875" style="6" customWidth="1"/>
    <col min="3" max="3" width="52.85546875" style="6" customWidth="1"/>
    <col min="4" max="4" width="7.140625" style="6" customWidth="1"/>
    <col min="5" max="5" width="7.85546875" style="6" customWidth="1"/>
    <col min="6" max="6" width="17.85546875" style="6" customWidth="1"/>
    <col min="7" max="7" width="18" style="6" customWidth="1"/>
    <col min="8" max="8" width="18.140625" style="6" customWidth="1"/>
    <col min="9" max="9" width="17.5703125" style="6" customWidth="1"/>
    <col min="10" max="10" width="16.5703125" style="6" customWidth="1"/>
    <col min="11" max="11" width="17.5703125" style="6" customWidth="1"/>
    <col min="12" max="12" width="17" style="6" customWidth="1"/>
    <col min="13" max="13" width="12.28515625" style="6" customWidth="1"/>
    <col min="14" max="14" width="15.28515625" style="6" customWidth="1"/>
    <col min="15" max="15" width="16" style="6" customWidth="1"/>
    <col min="16" max="16" width="17.7109375" style="6" customWidth="1"/>
    <col min="17" max="17" width="15.140625" style="6" customWidth="1"/>
    <col min="18" max="18" width="19.140625" style="6" customWidth="1"/>
    <col min="19" max="19" width="25" style="6" customWidth="1"/>
    <col min="20" max="20" width="2.42578125" style="3" customWidth="1"/>
    <col min="21" max="16384" width="11.42578125" style="6"/>
  </cols>
  <sheetData>
    <row r="2" spans="2:21" ht="25.5" customHeight="1">
      <c r="B2" s="417"/>
      <c r="C2" s="418"/>
      <c r="D2" s="419"/>
      <c r="E2" s="426" t="s">
        <v>0</v>
      </c>
      <c r="F2" s="427"/>
      <c r="G2" s="427"/>
      <c r="H2" s="427"/>
      <c r="I2" s="427"/>
      <c r="J2" s="427"/>
      <c r="K2" s="427"/>
      <c r="L2" s="427"/>
      <c r="M2" s="427"/>
      <c r="N2" s="427"/>
      <c r="O2" s="427"/>
      <c r="P2" s="427"/>
      <c r="Q2" s="427"/>
      <c r="R2" s="427"/>
      <c r="S2" s="428"/>
      <c r="T2" s="16"/>
      <c r="U2" s="16"/>
    </row>
    <row r="3" spans="2:21" ht="25.5" customHeight="1">
      <c r="B3" s="420"/>
      <c r="C3" s="421"/>
      <c r="D3" s="422"/>
      <c r="E3" s="429" t="s">
        <v>1</v>
      </c>
      <c r="F3" s="430"/>
      <c r="G3" s="430"/>
      <c r="H3" s="430"/>
      <c r="I3" s="430"/>
      <c r="J3" s="430"/>
      <c r="K3" s="430"/>
      <c r="L3" s="464" t="s">
        <v>1249</v>
      </c>
      <c r="M3" s="430"/>
      <c r="N3" s="430"/>
      <c r="O3" s="430"/>
      <c r="P3" s="430"/>
      <c r="Q3" s="430"/>
      <c r="R3" s="430"/>
      <c r="S3" s="431"/>
      <c r="T3" s="17"/>
      <c r="U3" s="17"/>
    </row>
    <row r="4" spans="2:21" ht="25.5" customHeight="1">
      <c r="B4" s="423"/>
      <c r="C4" s="424"/>
      <c r="D4" s="425"/>
      <c r="E4" s="429" t="s">
        <v>1250</v>
      </c>
      <c r="F4" s="430"/>
      <c r="G4" s="430"/>
      <c r="H4" s="430"/>
      <c r="I4" s="430"/>
      <c r="J4" s="430"/>
      <c r="K4" s="430"/>
      <c r="L4" s="430"/>
      <c r="M4" s="430"/>
      <c r="N4" s="430"/>
      <c r="O4" s="430"/>
      <c r="P4" s="430"/>
      <c r="Q4" s="430"/>
      <c r="R4" s="430"/>
      <c r="S4" s="431"/>
      <c r="T4" s="17"/>
      <c r="U4" s="17"/>
    </row>
    <row r="5" spans="2:21" ht="15" customHeight="1" thickBot="1"/>
    <row r="6" spans="2:21" ht="21.75" thickBot="1">
      <c r="B6" s="439" t="s">
        <v>1251</v>
      </c>
      <c r="C6" s="440"/>
      <c r="D6" s="440"/>
      <c r="E6" s="440"/>
      <c r="F6" s="445" t="s">
        <v>5</v>
      </c>
      <c r="G6" s="446"/>
      <c r="H6" s="405" t="s">
        <v>6</v>
      </c>
      <c r="I6" s="406"/>
      <c r="J6" s="406"/>
      <c r="K6" s="406"/>
      <c r="L6" s="406"/>
      <c r="M6" s="449" t="s">
        <v>1193</v>
      </c>
      <c r="N6" s="450"/>
      <c r="O6" s="450"/>
      <c r="P6" s="450"/>
      <c r="Q6" s="450"/>
      <c r="R6" s="450"/>
      <c r="S6" s="451"/>
    </row>
    <row r="7" spans="2:21" ht="32.25" thickBot="1">
      <c r="B7" s="441"/>
      <c r="C7" s="442"/>
      <c r="D7" s="442"/>
      <c r="E7" s="442"/>
      <c r="F7" s="447"/>
      <c r="G7" s="448"/>
      <c r="H7" s="365" t="s">
        <v>1194</v>
      </c>
      <c r="I7" s="366" t="s">
        <v>9</v>
      </c>
      <c r="J7" s="366" t="s">
        <v>10</v>
      </c>
      <c r="K7" s="366" t="s">
        <v>11</v>
      </c>
      <c r="L7" s="366" t="s">
        <v>12</v>
      </c>
      <c r="M7" s="452"/>
      <c r="N7" s="453"/>
      <c r="O7" s="453"/>
      <c r="P7" s="453"/>
      <c r="Q7" s="453"/>
      <c r="R7" s="453"/>
      <c r="S7" s="454"/>
    </row>
    <row r="8" spans="2:21" ht="63" customHeight="1" thickBot="1">
      <c r="B8" s="443"/>
      <c r="C8" s="444"/>
      <c r="D8" s="444"/>
      <c r="E8" s="444"/>
      <c r="F8" s="13" t="s">
        <v>1195</v>
      </c>
      <c r="G8" s="364" t="s">
        <v>1196</v>
      </c>
      <c r="H8" s="20" t="s">
        <v>17</v>
      </c>
      <c r="I8" s="367" t="s">
        <v>1197</v>
      </c>
      <c r="J8" s="367" t="s">
        <v>1197</v>
      </c>
      <c r="K8" s="367" t="s">
        <v>17</v>
      </c>
      <c r="L8" s="367" t="s">
        <v>18</v>
      </c>
      <c r="M8" s="455"/>
      <c r="N8" s="456"/>
      <c r="O8" s="456"/>
      <c r="P8" s="456"/>
      <c r="Q8" s="456"/>
      <c r="R8" s="456"/>
      <c r="S8" s="457"/>
    </row>
    <row r="9" spans="2:21" ht="63.75" thickBot="1">
      <c r="B9" s="361" t="s">
        <v>20</v>
      </c>
      <c r="C9" s="362" t="s">
        <v>21</v>
      </c>
      <c r="D9" s="362" t="s">
        <v>1198</v>
      </c>
      <c r="E9" s="362" t="s">
        <v>23</v>
      </c>
      <c r="F9" s="458" t="s">
        <v>24</v>
      </c>
      <c r="G9" s="459"/>
      <c r="H9" s="458" t="s">
        <v>1199</v>
      </c>
      <c r="I9" s="460"/>
      <c r="J9" s="460"/>
      <c r="K9" s="460"/>
      <c r="L9" s="460"/>
      <c r="M9" s="363" t="s">
        <v>26</v>
      </c>
      <c r="N9" s="363" t="s">
        <v>27</v>
      </c>
      <c r="O9" s="363" t="s">
        <v>28</v>
      </c>
      <c r="P9" s="363" t="s">
        <v>29</v>
      </c>
      <c r="Q9" s="363" t="s">
        <v>30</v>
      </c>
      <c r="R9" s="363" t="s">
        <v>31</v>
      </c>
      <c r="S9" s="363" t="s">
        <v>32</v>
      </c>
    </row>
    <row r="10" spans="2:21" ht="76.5">
      <c r="B10" s="351">
        <v>1</v>
      </c>
      <c r="C10" s="352" t="s">
        <v>33</v>
      </c>
      <c r="D10" s="353" t="s">
        <v>34</v>
      </c>
      <c r="E10" s="351">
        <v>1</v>
      </c>
      <c r="F10" s="354">
        <v>186826.7</v>
      </c>
      <c r="G10" s="354">
        <v>261085.99527094926</v>
      </c>
      <c r="H10" s="355">
        <v>174347.04502544427</v>
      </c>
      <c r="I10" s="355">
        <v>176409.15147176184</v>
      </c>
      <c r="J10" s="354">
        <v>139632.02297707825</v>
      </c>
      <c r="K10" s="354">
        <v>133386.62874088332</v>
      </c>
      <c r="L10" s="354">
        <v>134967.29037619469</v>
      </c>
      <c r="M10" s="356">
        <f t="shared" ref="M10:M73" si="0">COUNTIF(F10:L10,"&gt;0")</f>
        <v>7</v>
      </c>
      <c r="N10" s="357">
        <f t="shared" ref="N10:N73" si="1">IFERROR(ROUND(AVERAGEIF(F10:L10,"&gt;0"),0),0)</f>
        <v>172379</v>
      </c>
      <c r="O10" s="358">
        <f t="shared" ref="O10:O73" si="2">IFERROR(ROUND(+N10*E10,0),0)</f>
        <v>172379</v>
      </c>
      <c r="P10" s="355">
        <f t="array" ref="P10">IFERROR(_xlfn.STDEV.P(IF((F10:L10&lt;&gt;0)*(F10:L10&lt;&gt;""), F10:L10)), 0)</f>
        <v>41559.231232477599</v>
      </c>
      <c r="Q10" s="359">
        <f t="shared" ref="Q10:Q27" si="3">IFERROR(P10/N10*100,0)</f>
        <v>24.109219355302908</v>
      </c>
      <c r="R10" s="360">
        <f t="shared" ref="R10:R73" si="4">IFERROR(100-Q10,0)</f>
        <v>75.890780644697088</v>
      </c>
      <c r="S10" s="353" t="str">
        <f t="shared" ref="S10:S73" si="5">IF(R10&gt;70,"ALTO","BAJO")</f>
        <v>ALTO</v>
      </c>
      <c r="T10" s="6"/>
    </row>
    <row r="11" spans="2:21" ht="76.5">
      <c r="B11" s="146">
        <v>2</v>
      </c>
      <c r="C11" s="333" t="s">
        <v>35</v>
      </c>
      <c r="D11" s="325" t="s">
        <v>34</v>
      </c>
      <c r="E11" s="325">
        <v>1</v>
      </c>
      <c r="F11" s="326">
        <v>151891.85</v>
      </c>
      <c r="G11" s="326">
        <v>193602.00130484349</v>
      </c>
      <c r="H11" s="327">
        <v>152250.31331159675</v>
      </c>
      <c r="I11" s="327">
        <v>153540.75284825804</v>
      </c>
      <c r="J11" s="326">
        <v>140668.88260771253</v>
      </c>
      <c r="K11" s="326">
        <v>133386.62874088332</v>
      </c>
      <c r="L11" s="326">
        <v>134967.29037619469</v>
      </c>
      <c r="M11" s="347">
        <f t="shared" si="0"/>
        <v>7</v>
      </c>
      <c r="N11" s="329">
        <f t="shared" si="1"/>
        <v>151473</v>
      </c>
      <c r="O11" s="330">
        <f t="shared" si="2"/>
        <v>151473</v>
      </c>
      <c r="P11" s="327">
        <f t="array" ref="P11">IFERROR(_xlfn.STDEV.P(IF((F11:L11&lt;&gt;0)*(F11:L11&lt;&gt;""), F11:L11)), 0)</f>
        <v>18883.826150924997</v>
      </c>
      <c r="Q11" s="331">
        <f t="shared" si="3"/>
        <v>12.466793521568198</v>
      </c>
      <c r="R11" s="332">
        <f t="shared" si="4"/>
        <v>87.533206478431808</v>
      </c>
      <c r="S11" s="325" t="str">
        <f t="shared" si="5"/>
        <v>ALTO</v>
      </c>
      <c r="T11" s="6"/>
    </row>
    <row r="12" spans="2:21" ht="306">
      <c r="B12" s="146">
        <v>3</v>
      </c>
      <c r="C12" s="333" t="s">
        <v>36</v>
      </c>
      <c r="D12" s="325" t="s">
        <v>34</v>
      </c>
      <c r="E12" s="325">
        <v>1</v>
      </c>
      <c r="F12" s="326">
        <v>242861</v>
      </c>
      <c r="G12" s="326">
        <v>413120.99563023949</v>
      </c>
      <c r="H12" s="327">
        <v>240381.786621162</v>
      </c>
      <c r="I12" s="327">
        <v>242305.71620967792</v>
      </c>
      <c r="J12" s="326">
        <v>221991.88582655138</v>
      </c>
      <c r="K12" s="326">
        <v>162282.20039372236</v>
      </c>
      <c r="L12" s="326">
        <v>161179.55648305014</v>
      </c>
      <c r="M12" s="347">
        <f t="shared" si="0"/>
        <v>7</v>
      </c>
      <c r="N12" s="329">
        <f t="shared" si="1"/>
        <v>240589</v>
      </c>
      <c r="O12" s="330">
        <f t="shared" si="2"/>
        <v>240589</v>
      </c>
      <c r="P12" s="327">
        <f t="array" ref="P12">IFERROR(_xlfn.STDEV.P(IF((F12:L12&lt;&gt;0)*(F12:L12&lt;&gt;""), F12:L12)), 0)</f>
        <v>77973.538361154264</v>
      </c>
      <c r="Q12" s="331">
        <f t="shared" si="3"/>
        <v>32.409436159240137</v>
      </c>
      <c r="R12" s="332">
        <f t="shared" si="4"/>
        <v>67.59056384075987</v>
      </c>
      <c r="S12" s="325" t="str">
        <f t="shared" si="5"/>
        <v>BAJO</v>
      </c>
      <c r="T12" s="6"/>
    </row>
    <row r="13" spans="2:21" ht="76.5">
      <c r="B13" s="146">
        <v>4</v>
      </c>
      <c r="C13" s="333" t="s">
        <v>37</v>
      </c>
      <c r="D13" s="325" t="s">
        <v>38</v>
      </c>
      <c r="E13" s="325">
        <v>1</v>
      </c>
      <c r="F13" s="326">
        <v>15885456.4</v>
      </c>
      <c r="G13" s="326">
        <v>20811969.225050084</v>
      </c>
      <c r="H13" s="327">
        <v>14855517.777124062</v>
      </c>
      <c r="I13" s="327">
        <v>15421997.320708802</v>
      </c>
      <c r="J13" s="326">
        <v>13294522.204509558</v>
      </c>
      <c r="K13" s="326">
        <v>12731563.99491757</v>
      </c>
      <c r="L13" s="326">
        <v>14991741.347429603</v>
      </c>
      <c r="M13" s="347">
        <f t="shared" si="0"/>
        <v>7</v>
      </c>
      <c r="N13" s="329">
        <f t="shared" si="1"/>
        <v>15427538</v>
      </c>
      <c r="O13" s="330">
        <f t="shared" si="2"/>
        <v>15427538</v>
      </c>
      <c r="P13" s="327">
        <f t="array" ref="P13">IFERROR(_xlfn.STDEV.P(IF((F13:L13&lt;&gt;0)*(F13:L13&lt;&gt;""), F13:L13)), 0)</f>
        <v>2435950.3177886307</v>
      </c>
      <c r="Q13" s="331">
        <f t="shared" si="3"/>
        <v>15.789624486996114</v>
      </c>
      <c r="R13" s="332">
        <f t="shared" si="4"/>
        <v>84.210375513003882</v>
      </c>
      <c r="S13" s="325" t="str">
        <f t="shared" si="5"/>
        <v>ALTO</v>
      </c>
      <c r="T13" s="6"/>
    </row>
    <row r="14" spans="2:21" ht="76.5">
      <c r="B14" s="146">
        <v>5</v>
      </c>
      <c r="C14" s="333" t="s">
        <v>39</v>
      </c>
      <c r="D14" s="325" t="s">
        <v>38</v>
      </c>
      <c r="E14" s="325">
        <v>1</v>
      </c>
      <c r="F14" s="326">
        <v>12146536.6</v>
      </c>
      <c r="G14" s="326">
        <v>14037878.304008909</v>
      </c>
      <c r="H14" s="327">
        <v>10326454.136422798</v>
      </c>
      <c r="I14" s="327">
        <v>11740580.196502769</v>
      </c>
      <c r="J14" s="326">
        <v>10120960.062739365</v>
      </c>
      <c r="K14" s="326">
        <v>9110861.3044784945</v>
      </c>
      <c r="L14" s="326">
        <v>10564060.842544958</v>
      </c>
      <c r="M14" s="347">
        <f t="shared" si="0"/>
        <v>7</v>
      </c>
      <c r="N14" s="329">
        <f t="shared" si="1"/>
        <v>11149619</v>
      </c>
      <c r="O14" s="330">
        <f t="shared" si="2"/>
        <v>11149619</v>
      </c>
      <c r="P14" s="327">
        <f t="array" ref="P14">IFERROR(_xlfn.STDEV.P(IF((F14:L14&lt;&gt;0)*(F14:L14&lt;&gt;""), F14:L14)), 0)</f>
        <v>1508086.4195965193</v>
      </c>
      <c r="Q14" s="331">
        <f t="shared" si="3"/>
        <v>13.525900926269493</v>
      </c>
      <c r="R14" s="332">
        <f t="shared" si="4"/>
        <v>86.474099073730514</v>
      </c>
      <c r="S14" s="325" t="str">
        <f t="shared" si="5"/>
        <v>ALTO</v>
      </c>
      <c r="T14" s="6"/>
    </row>
    <row r="15" spans="2:21" s="3" customFormat="1" ht="76.5">
      <c r="B15" s="146">
        <v>6</v>
      </c>
      <c r="C15" s="333" t="s">
        <v>40</v>
      </c>
      <c r="D15" s="325" t="s">
        <v>38</v>
      </c>
      <c r="E15" s="325">
        <v>1</v>
      </c>
      <c r="F15" s="326">
        <v>9937439.3599999994</v>
      </c>
      <c r="G15" s="326">
        <v>15599883.912221942</v>
      </c>
      <c r="H15" s="327">
        <v>8243869.1040858971</v>
      </c>
      <c r="I15" s="327">
        <v>9623103.9890117254</v>
      </c>
      <c r="J15" s="326">
        <v>8295591.3792438461</v>
      </c>
      <c r="K15" s="326">
        <v>6876562.3044534149</v>
      </c>
      <c r="L15" s="326">
        <v>8204935.2618212495</v>
      </c>
      <c r="M15" s="347">
        <f t="shared" si="0"/>
        <v>7</v>
      </c>
      <c r="N15" s="329">
        <f t="shared" si="1"/>
        <v>9540198</v>
      </c>
      <c r="O15" s="330">
        <f t="shared" si="2"/>
        <v>9540198</v>
      </c>
      <c r="P15" s="327">
        <f t="array" ref="P15">IFERROR(_xlfn.STDEV.P(IF((F15:L15&lt;&gt;0)*(F15:L15&lt;&gt;""), F15:L15)), 0)</f>
        <v>2645531.6344265193</v>
      </c>
      <c r="Q15" s="331">
        <f t="shared" si="3"/>
        <v>27.730364028362086</v>
      </c>
      <c r="R15" s="332">
        <f t="shared" si="4"/>
        <v>72.269635971637911</v>
      </c>
      <c r="S15" s="325" t="str">
        <f t="shared" si="5"/>
        <v>ALTO</v>
      </c>
      <c r="T15" s="6"/>
      <c r="U15" s="6"/>
    </row>
    <row r="16" spans="2:21" ht="76.5">
      <c r="B16" s="146">
        <v>7</v>
      </c>
      <c r="C16" s="333" t="s">
        <v>41</v>
      </c>
      <c r="D16" s="325" t="s">
        <v>38</v>
      </c>
      <c r="E16" s="325">
        <v>1</v>
      </c>
      <c r="F16" s="326">
        <v>6219756.7999999998</v>
      </c>
      <c r="G16" s="326">
        <v>7270997.9969465798</v>
      </c>
      <c r="H16" s="327">
        <v>3998869.8063418381</v>
      </c>
      <c r="I16" s="327">
        <v>5540694.869643731</v>
      </c>
      <c r="J16" s="326">
        <v>4300378.9016719703</v>
      </c>
      <c r="K16" s="326">
        <v>3841067.9085996156</v>
      </c>
      <c r="L16" s="326">
        <v>4588578.8569803415</v>
      </c>
      <c r="M16" s="347">
        <f t="shared" si="0"/>
        <v>7</v>
      </c>
      <c r="N16" s="329">
        <f t="shared" si="1"/>
        <v>5108621</v>
      </c>
      <c r="O16" s="330">
        <f t="shared" si="2"/>
        <v>5108621</v>
      </c>
      <c r="P16" s="327">
        <f t="array" ref="P16">IFERROR(_xlfn.STDEV.P(IF((F16:L16&lt;&gt;0)*(F16:L16&lt;&gt;""), F16:L16)), 0)</f>
        <v>1186779.7089581972</v>
      </c>
      <c r="Q16" s="331">
        <f t="shared" si="3"/>
        <v>23.230921005065692</v>
      </c>
      <c r="R16" s="332">
        <f t="shared" si="4"/>
        <v>76.769078994934304</v>
      </c>
      <c r="S16" s="325" t="str">
        <f t="shared" si="5"/>
        <v>ALTO</v>
      </c>
      <c r="T16" s="6"/>
    </row>
    <row r="17" spans="2:20" ht="409.5">
      <c r="B17" s="146">
        <v>8</v>
      </c>
      <c r="C17" s="334" t="s">
        <v>42</v>
      </c>
      <c r="D17" s="325" t="s">
        <v>38</v>
      </c>
      <c r="E17" s="325">
        <v>1</v>
      </c>
      <c r="F17" s="326">
        <v>21421006.880000003</v>
      </c>
      <c r="G17" s="326">
        <v>23585412.569845948</v>
      </c>
      <c r="H17" s="327">
        <v>17222422.605963998</v>
      </c>
      <c r="I17" s="327">
        <v>21620346.08325088</v>
      </c>
      <c r="J17" s="326">
        <v>14601696.39682069</v>
      </c>
      <c r="K17" s="326">
        <v>0</v>
      </c>
      <c r="L17" s="326">
        <v>0</v>
      </c>
      <c r="M17" s="347">
        <f t="shared" si="0"/>
        <v>5</v>
      </c>
      <c r="N17" s="329">
        <f t="shared" si="1"/>
        <v>19690177</v>
      </c>
      <c r="O17" s="330">
        <f t="shared" si="2"/>
        <v>19690177</v>
      </c>
      <c r="P17" s="327">
        <f t="array" ref="P17">IFERROR(_xlfn.STDEV.P(IF((F17:L17&lt;&gt;0)*(F17:L17&lt;&gt;""), F17:L17)), 0)</f>
        <v>3282579.2147714454</v>
      </c>
      <c r="Q17" s="331">
        <f t="shared" si="3"/>
        <v>16.671151380566286</v>
      </c>
      <c r="R17" s="332">
        <f t="shared" si="4"/>
        <v>83.328848619433714</v>
      </c>
      <c r="S17" s="325" t="str">
        <f t="shared" si="5"/>
        <v>ALTO</v>
      </c>
      <c r="T17" s="6"/>
    </row>
    <row r="18" spans="2:20" ht="89.25">
      <c r="B18" s="146">
        <v>9</v>
      </c>
      <c r="C18" s="333" t="s">
        <v>43</v>
      </c>
      <c r="D18" s="325" t="s">
        <v>38</v>
      </c>
      <c r="E18" s="325">
        <v>1</v>
      </c>
      <c r="F18" s="326">
        <v>13359986.5</v>
      </c>
      <c r="G18" s="326"/>
      <c r="H18" s="327">
        <v>0</v>
      </c>
      <c r="I18" s="327">
        <v>3483992.6182941473</v>
      </c>
      <c r="J18" s="326">
        <v>2803480.8986521713</v>
      </c>
      <c r="K18" s="326">
        <v>2504282.8765793848</v>
      </c>
      <c r="L18" s="326">
        <v>0</v>
      </c>
      <c r="M18" s="347">
        <f t="shared" si="0"/>
        <v>4</v>
      </c>
      <c r="N18" s="329">
        <f t="shared" si="1"/>
        <v>5537936</v>
      </c>
      <c r="O18" s="330">
        <f t="shared" si="2"/>
        <v>5537936</v>
      </c>
      <c r="P18" s="327">
        <f t="array" ref="P18">IFERROR(_xlfn.STDEV.P(IF((F18:L18&lt;&gt;0)*(F18:L18&lt;&gt;""), F18:L18)), 0)</f>
        <v>4529995.9551397525</v>
      </c>
      <c r="Q18" s="331">
        <f t="shared" si="3"/>
        <v>81.799355484421497</v>
      </c>
      <c r="R18" s="332">
        <f t="shared" si="4"/>
        <v>18.200644515578503</v>
      </c>
      <c r="S18" s="325" t="str">
        <f t="shared" si="5"/>
        <v>BAJO</v>
      </c>
      <c r="T18" s="6"/>
    </row>
    <row r="19" spans="2:20" ht="153">
      <c r="B19" s="146">
        <v>10</v>
      </c>
      <c r="C19" s="333" t="s">
        <v>44</v>
      </c>
      <c r="D19" s="325" t="s">
        <v>38</v>
      </c>
      <c r="E19" s="325">
        <v>1</v>
      </c>
      <c r="F19" s="326">
        <v>20311978.5</v>
      </c>
      <c r="G19" s="326"/>
      <c r="H19" s="327">
        <v>19019666.027614564</v>
      </c>
      <c r="I19" s="327">
        <v>20141330.901724681</v>
      </c>
      <c r="J19" s="326">
        <v>13909102.83248686</v>
      </c>
      <c r="K19" s="326">
        <v>10743898.914555613</v>
      </c>
      <c r="L19" s="326">
        <v>12702249.389394002</v>
      </c>
      <c r="M19" s="347">
        <f t="shared" si="0"/>
        <v>6</v>
      </c>
      <c r="N19" s="329">
        <f t="shared" si="1"/>
        <v>16138038</v>
      </c>
      <c r="O19" s="330">
        <f t="shared" si="2"/>
        <v>16138038</v>
      </c>
      <c r="P19" s="327">
        <f t="array" ref="P19">IFERROR(_xlfn.STDEV.P(IF((F19:L19&lt;&gt;0)*(F19:L19&lt;&gt;""), F19:L19)), 0)</f>
        <v>3821462.3133677216</v>
      </c>
      <c r="Q19" s="331">
        <f t="shared" si="3"/>
        <v>23.679844559590961</v>
      </c>
      <c r="R19" s="332">
        <f t="shared" si="4"/>
        <v>76.320155440409039</v>
      </c>
      <c r="S19" s="325" t="str">
        <f t="shared" si="5"/>
        <v>ALTO</v>
      </c>
      <c r="T19" s="6"/>
    </row>
    <row r="20" spans="2:20" ht="127.5">
      <c r="B20" s="146">
        <v>11</v>
      </c>
      <c r="C20" s="333" t="s">
        <v>45</v>
      </c>
      <c r="D20" s="325" t="s">
        <v>38</v>
      </c>
      <c r="E20" s="325">
        <v>1</v>
      </c>
      <c r="F20" s="326">
        <v>9402586</v>
      </c>
      <c r="G20" s="326"/>
      <c r="H20" s="327">
        <v>8223305.0936469985</v>
      </c>
      <c r="I20" s="327">
        <v>8975433.3989340793</v>
      </c>
      <c r="J20" s="326">
        <v>7737266.3589221779</v>
      </c>
      <c r="K20" s="326">
        <v>6320541.4559821179</v>
      </c>
      <c r="L20" s="326">
        <v>7706451.042707989</v>
      </c>
      <c r="M20" s="347">
        <f t="shared" si="0"/>
        <v>6</v>
      </c>
      <c r="N20" s="329">
        <f t="shared" si="1"/>
        <v>8060931</v>
      </c>
      <c r="O20" s="330">
        <f t="shared" si="2"/>
        <v>8060931</v>
      </c>
      <c r="P20" s="327">
        <f t="array" ref="P20">IFERROR(_xlfn.STDEV.P(IF((F20:L20&lt;&gt;0)*(F20:L20&lt;&gt;""), F20:L20)), 0)</f>
        <v>993486.17906008277</v>
      </c>
      <c r="Q20" s="331">
        <f t="shared" si="3"/>
        <v>12.324707643076001</v>
      </c>
      <c r="R20" s="332">
        <f t="shared" si="4"/>
        <v>87.675292356924004</v>
      </c>
      <c r="S20" s="325" t="str">
        <f t="shared" si="5"/>
        <v>ALTO</v>
      </c>
      <c r="T20" s="6"/>
    </row>
    <row r="21" spans="2:20" ht="127.5">
      <c r="B21" s="146">
        <v>12</v>
      </c>
      <c r="C21" s="333" t="s">
        <v>46</v>
      </c>
      <c r="D21" s="325" t="s">
        <v>38</v>
      </c>
      <c r="E21" s="325">
        <v>1</v>
      </c>
      <c r="F21" s="326">
        <v>9265099</v>
      </c>
      <c r="G21" s="326"/>
      <c r="H21" s="327">
        <v>7475848.0185635556</v>
      </c>
      <c r="I21" s="327">
        <v>7753255.8160356237</v>
      </c>
      <c r="J21" s="326">
        <v>5318503.3866301486</v>
      </c>
      <c r="K21" s="326">
        <v>3825014.8132369271</v>
      </c>
      <c r="L21" s="326">
        <v>5808999.7177771907</v>
      </c>
      <c r="M21" s="347">
        <f t="shared" si="0"/>
        <v>6</v>
      </c>
      <c r="N21" s="329">
        <f t="shared" si="1"/>
        <v>6574453</v>
      </c>
      <c r="O21" s="330">
        <f t="shared" si="2"/>
        <v>6574453</v>
      </c>
      <c r="P21" s="327">
        <f t="array" ref="P21">IFERROR(_xlfn.STDEV.P(IF((F21:L21&lt;&gt;0)*(F21:L21&lt;&gt;""), F21:L21)), 0)</f>
        <v>1787195.3566654839</v>
      </c>
      <c r="Q21" s="331">
        <f t="shared" si="3"/>
        <v>27.183939966800036</v>
      </c>
      <c r="R21" s="332">
        <f t="shared" si="4"/>
        <v>72.81606003319996</v>
      </c>
      <c r="S21" s="325" t="str">
        <f t="shared" si="5"/>
        <v>ALTO</v>
      </c>
      <c r="T21" s="6"/>
    </row>
    <row r="22" spans="2:20" ht="127.5">
      <c r="B22" s="146">
        <v>13</v>
      </c>
      <c r="C22" s="334" t="s">
        <v>47</v>
      </c>
      <c r="D22" s="325" t="s">
        <v>38</v>
      </c>
      <c r="E22" s="325">
        <v>1</v>
      </c>
      <c r="F22" s="326">
        <v>13627871.1</v>
      </c>
      <c r="G22" s="326"/>
      <c r="H22" s="327">
        <v>11819835.565314734</v>
      </c>
      <c r="I22" s="327">
        <v>12524595.769583263</v>
      </c>
      <c r="J22" s="326">
        <v>8407197.1341864299</v>
      </c>
      <c r="K22" s="326">
        <v>6221304.13919459</v>
      </c>
      <c r="L22" s="326">
        <v>7506412.748082445</v>
      </c>
      <c r="M22" s="347">
        <f t="shared" si="0"/>
        <v>6</v>
      </c>
      <c r="N22" s="329">
        <f t="shared" si="1"/>
        <v>10017869</v>
      </c>
      <c r="O22" s="330">
        <f t="shared" si="2"/>
        <v>10017869</v>
      </c>
      <c r="P22" s="327">
        <f t="array" ref="P22">IFERROR(_xlfn.STDEV.P(IF((F22:L22&lt;&gt;0)*(F22:L22&lt;&gt;""), F22:L22)), 0)</f>
        <v>2765214.2433207119</v>
      </c>
      <c r="Q22" s="331">
        <f t="shared" si="3"/>
        <v>27.60281895601462</v>
      </c>
      <c r="R22" s="332">
        <f t="shared" si="4"/>
        <v>72.397181043985384</v>
      </c>
      <c r="S22" s="325" t="str">
        <f t="shared" si="5"/>
        <v>ALTO</v>
      </c>
      <c r="T22" s="6"/>
    </row>
    <row r="23" spans="2:20" ht="153">
      <c r="B23" s="146">
        <v>14</v>
      </c>
      <c r="C23" s="333" t="s">
        <v>48</v>
      </c>
      <c r="D23" s="325" t="s">
        <v>38</v>
      </c>
      <c r="E23" s="325">
        <v>1</v>
      </c>
      <c r="F23" s="326">
        <v>5416289</v>
      </c>
      <c r="G23" s="326">
        <v>9327769.8968876675</v>
      </c>
      <c r="H23" s="327">
        <v>4962185.1276472602</v>
      </c>
      <c r="I23" s="327">
        <v>5331402.3687411221</v>
      </c>
      <c r="J23" s="326">
        <v>4797619.9887308329</v>
      </c>
      <c r="K23" s="326">
        <v>4132942.3697394039</v>
      </c>
      <c r="L23" s="326">
        <v>4884643.8146498632</v>
      </c>
      <c r="M23" s="347">
        <f t="shared" si="0"/>
        <v>7</v>
      </c>
      <c r="N23" s="329">
        <f t="shared" si="1"/>
        <v>5550408</v>
      </c>
      <c r="O23" s="330">
        <f t="shared" si="2"/>
        <v>5550408</v>
      </c>
      <c r="P23" s="327">
        <f t="array" ref="P23">IFERROR(_xlfn.STDEV.P(IF((F23:L23&lt;&gt;0)*(F23:L23&lt;&gt;""), F23:L23)), 0)</f>
        <v>1590128.5201282008</v>
      </c>
      <c r="Q23" s="331">
        <f t="shared" si="3"/>
        <v>28.648858248406256</v>
      </c>
      <c r="R23" s="332">
        <f t="shared" si="4"/>
        <v>71.351141751593744</v>
      </c>
      <c r="S23" s="325" t="str">
        <f t="shared" si="5"/>
        <v>ALTO</v>
      </c>
      <c r="T23" s="6"/>
    </row>
    <row r="24" spans="2:20" ht="140.25">
      <c r="B24" s="146">
        <v>15</v>
      </c>
      <c r="C24" s="334" t="s">
        <v>49</v>
      </c>
      <c r="D24" s="325" t="s">
        <v>38</v>
      </c>
      <c r="E24" s="325">
        <v>1</v>
      </c>
      <c r="F24" s="326">
        <v>21836252</v>
      </c>
      <c r="G24" s="326">
        <v>17227548.249176394</v>
      </c>
      <c r="H24" s="327">
        <v>17252949.304690063</v>
      </c>
      <c r="I24" s="327">
        <v>18273073.85855975</v>
      </c>
      <c r="J24" s="326">
        <v>12534753.753852319</v>
      </c>
      <c r="K24" s="326">
        <v>9091889.4645044096</v>
      </c>
      <c r="L24" s="326">
        <v>10752721.175036056</v>
      </c>
      <c r="M24" s="347">
        <f t="shared" si="0"/>
        <v>7</v>
      </c>
      <c r="N24" s="329">
        <f t="shared" si="1"/>
        <v>15281313</v>
      </c>
      <c r="O24" s="330">
        <f t="shared" si="2"/>
        <v>15281313</v>
      </c>
      <c r="P24" s="327">
        <f t="array" ref="P24">IFERROR(_xlfn.STDEV.P(IF((F24:L24&lt;&gt;0)*(F24:L24&lt;&gt;""), F24:L24)), 0)</f>
        <v>4241861.7038666708</v>
      </c>
      <c r="Q24" s="331">
        <f t="shared" si="3"/>
        <v>27.758489757173816</v>
      </c>
      <c r="R24" s="332">
        <f t="shared" si="4"/>
        <v>72.24151024282618</v>
      </c>
      <c r="S24" s="325" t="str">
        <f t="shared" si="5"/>
        <v>ALTO</v>
      </c>
      <c r="T24" s="6"/>
    </row>
    <row r="25" spans="2:20" ht="153">
      <c r="B25" s="146">
        <v>16</v>
      </c>
      <c r="C25" s="334" t="s">
        <v>50</v>
      </c>
      <c r="D25" s="325" t="s">
        <v>38</v>
      </c>
      <c r="E25" s="325">
        <v>1</v>
      </c>
      <c r="F25" s="326">
        <v>13546608</v>
      </c>
      <c r="G25" s="326">
        <v>10631908.783885239</v>
      </c>
      <c r="H25" s="327">
        <v>10380099.38104601</v>
      </c>
      <c r="I25" s="327">
        <v>12184605.814328562</v>
      </c>
      <c r="J25" s="326">
        <v>9569457.0531902239</v>
      </c>
      <c r="K25" s="326">
        <v>9154642.4736494627</v>
      </c>
      <c r="L25" s="326">
        <v>9416516.7253650893</v>
      </c>
      <c r="M25" s="347">
        <f t="shared" si="0"/>
        <v>7</v>
      </c>
      <c r="N25" s="329">
        <f t="shared" si="1"/>
        <v>10697691</v>
      </c>
      <c r="O25" s="330">
        <f t="shared" si="2"/>
        <v>10697691</v>
      </c>
      <c r="P25" s="327">
        <f t="array" ref="P25">IFERROR(_xlfn.STDEV.P(IF((F25:L25&lt;&gt;0)*(F25:L25&lt;&gt;""), F25:L25)), 0)</f>
        <v>1498940.2727897943</v>
      </c>
      <c r="Q25" s="331">
        <f t="shared" si="3"/>
        <v>14.011811266466701</v>
      </c>
      <c r="R25" s="332">
        <f t="shared" si="4"/>
        <v>85.988188733533292</v>
      </c>
      <c r="S25" s="325" t="str">
        <f t="shared" si="5"/>
        <v>ALTO</v>
      </c>
      <c r="T25" s="6"/>
    </row>
    <row r="26" spans="2:20" ht="140.25">
      <c r="B26" s="146">
        <v>17</v>
      </c>
      <c r="C26" s="333" t="s">
        <v>51</v>
      </c>
      <c r="D26" s="325" t="s">
        <v>38</v>
      </c>
      <c r="E26" s="325">
        <v>1</v>
      </c>
      <c r="F26" s="326">
        <v>9713978</v>
      </c>
      <c r="G26" s="326">
        <v>9070415.5580138452</v>
      </c>
      <c r="H26" s="327">
        <v>8522696.649353696</v>
      </c>
      <c r="I26" s="327">
        <v>9399044.9740659464</v>
      </c>
      <c r="J26" s="326">
        <v>8260572.2813962949</v>
      </c>
      <c r="K26" s="326">
        <v>7685054.5618106285</v>
      </c>
      <c r="L26" s="326">
        <v>9372950.1313530039</v>
      </c>
      <c r="M26" s="347">
        <f t="shared" si="0"/>
        <v>7</v>
      </c>
      <c r="N26" s="329">
        <f t="shared" si="1"/>
        <v>8860673</v>
      </c>
      <c r="O26" s="330">
        <f t="shared" si="2"/>
        <v>8860673</v>
      </c>
      <c r="P26" s="327">
        <f t="array" ref="P26">IFERROR(_xlfn.STDEV.P(IF((F26:L26&lt;&gt;0)*(F26:L26&lt;&gt;""), F26:L26)), 0)</f>
        <v>674094.22865158424</v>
      </c>
      <c r="Q26" s="331">
        <f t="shared" si="3"/>
        <v>7.6077091283199856</v>
      </c>
      <c r="R26" s="332">
        <f t="shared" si="4"/>
        <v>92.392290871680018</v>
      </c>
      <c r="S26" s="325" t="str">
        <f t="shared" si="5"/>
        <v>ALTO</v>
      </c>
      <c r="T26" s="6"/>
    </row>
    <row r="27" spans="2:20" ht="178.5">
      <c r="B27" s="146">
        <v>18</v>
      </c>
      <c r="C27" s="333" t="s">
        <v>52</v>
      </c>
      <c r="D27" s="325" t="s">
        <v>38</v>
      </c>
      <c r="E27" s="325">
        <v>1</v>
      </c>
      <c r="F27" s="326">
        <v>1744276</v>
      </c>
      <c r="G27" s="326">
        <v>2487871.5612355471</v>
      </c>
      <c r="H27" s="327">
        <v>1340747.9352616032</v>
      </c>
      <c r="I27" s="327">
        <v>1558129.6915816008</v>
      </c>
      <c r="J27" s="326">
        <v>1209403.5851127966</v>
      </c>
      <c r="K27" s="326">
        <v>1037613.7093519479</v>
      </c>
      <c r="L27" s="326">
        <v>1329336.5732875331</v>
      </c>
      <c r="M27" s="347">
        <f t="shared" si="0"/>
        <v>7</v>
      </c>
      <c r="N27" s="329">
        <f t="shared" si="1"/>
        <v>1529626</v>
      </c>
      <c r="O27" s="330">
        <f t="shared" si="2"/>
        <v>1529626</v>
      </c>
      <c r="P27" s="327">
        <f t="array" ref="P27">IFERROR(_xlfn.STDEV.P(IF((F27:L27&lt;&gt;0)*(F27:L27&lt;&gt;""), F27:L27)), 0)</f>
        <v>444896.60203198291</v>
      </c>
      <c r="Q27" s="331">
        <f t="shared" si="3"/>
        <v>29.085319027787378</v>
      </c>
      <c r="R27" s="332">
        <f t="shared" si="4"/>
        <v>70.914680972212622</v>
      </c>
      <c r="S27" s="325" t="str">
        <f t="shared" si="5"/>
        <v>ALTO</v>
      </c>
      <c r="T27" s="6"/>
    </row>
    <row r="28" spans="2:20" ht="165.75">
      <c r="B28" s="146">
        <v>19</v>
      </c>
      <c r="C28" s="333" t="s">
        <v>53</v>
      </c>
      <c r="D28" s="325" t="s">
        <v>38</v>
      </c>
      <c r="E28" s="325">
        <v>1</v>
      </c>
      <c r="F28" s="326">
        <v>5239046</v>
      </c>
      <c r="G28" s="326">
        <v>5017067.3969610259</v>
      </c>
      <c r="H28" s="327">
        <v>4182924.0861086259</v>
      </c>
      <c r="I28" s="327">
        <v>5001039.949284873</v>
      </c>
      <c r="J28" s="326">
        <v>4311142.8903028984</v>
      </c>
      <c r="K28" s="326">
        <v>2254730.2123048655</v>
      </c>
      <c r="L28" s="326">
        <v>2615854.370823856</v>
      </c>
      <c r="M28" s="347">
        <f t="shared" si="0"/>
        <v>7</v>
      </c>
      <c r="N28" s="329">
        <f t="shared" si="1"/>
        <v>4088829</v>
      </c>
      <c r="O28" s="330">
        <f t="shared" si="2"/>
        <v>4088829</v>
      </c>
      <c r="P28" s="327">
        <f t="array" ref="P28">IFERROR(_xlfn.STDEV.P(IF((F28:L28&lt;&gt;0)*(F28:L28&lt;&gt;""), F28:L28)), 0)</f>
        <v>1108963.7670848565</v>
      </c>
      <c r="Q28" s="331">
        <f>IFERROR(P28/N28*100,0)</f>
        <v>27.121793723456189</v>
      </c>
      <c r="R28" s="332">
        <f t="shared" si="4"/>
        <v>72.878206276543807</v>
      </c>
      <c r="S28" s="325" t="str">
        <f t="shared" si="5"/>
        <v>ALTO</v>
      </c>
      <c r="T28" s="6"/>
    </row>
    <row r="29" spans="2:20" ht="165.75">
      <c r="B29" s="146">
        <v>20</v>
      </c>
      <c r="C29" s="333" t="s">
        <v>54</v>
      </c>
      <c r="D29" s="325" t="s">
        <v>38</v>
      </c>
      <c r="E29" s="325">
        <v>1</v>
      </c>
      <c r="F29" s="326">
        <v>6912750</v>
      </c>
      <c r="G29" s="326">
        <v>6950150.1397027001</v>
      </c>
      <c r="H29" s="327">
        <v>5320458.7256665798</v>
      </c>
      <c r="I29" s="327">
        <v>6174831.0345374737</v>
      </c>
      <c r="J29" s="326">
        <v>4792573.062533333</v>
      </c>
      <c r="K29" s="326">
        <v>3502493.5336774611</v>
      </c>
      <c r="L29" s="326">
        <v>3934648.8697437453</v>
      </c>
      <c r="M29" s="347">
        <f t="shared" si="0"/>
        <v>7</v>
      </c>
      <c r="N29" s="329">
        <f t="shared" si="1"/>
        <v>5369701</v>
      </c>
      <c r="O29" s="330">
        <f t="shared" si="2"/>
        <v>5369701</v>
      </c>
      <c r="P29" s="327">
        <f t="array" ref="P29">IFERROR(_xlfn.STDEV.P(IF((F29:L29&lt;&gt;0)*(F29:L29&lt;&gt;""), F29:L29)), 0)</f>
        <v>1276624.6718107692</v>
      </c>
      <c r="Q29" s="331">
        <f t="shared" ref="Q29:Q92" si="6">IFERROR(P29/N29*100,0)</f>
        <v>23.774595118252755</v>
      </c>
      <c r="R29" s="332">
        <f t="shared" si="4"/>
        <v>76.225404881747238</v>
      </c>
      <c r="S29" s="325" t="str">
        <f t="shared" si="5"/>
        <v>ALTO</v>
      </c>
      <c r="T29" s="6"/>
    </row>
    <row r="30" spans="2:20" ht="76.5">
      <c r="B30" s="146">
        <v>21</v>
      </c>
      <c r="C30" s="333" t="s">
        <v>55</v>
      </c>
      <c r="D30" s="325" t="s">
        <v>38</v>
      </c>
      <c r="E30" s="325">
        <v>1</v>
      </c>
      <c r="F30" s="326">
        <v>17373038</v>
      </c>
      <c r="G30" s="326">
        <v>16400727.486634592</v>
      </c>
      <c r="H30" s="327">
        <v>13807264.151831888</v>
      </c>
      <c r="I30" s="327">
        <v>16583796.001643881</v>
      </c>
      <c r="J30" s="326">
        <v>14296050.962683862</v>
      </c>
      <c r="K30" s="326">
        <v>11677897.190202935</v>
      </c>
      <c r="L30" s="326">
        <v>13560394.019932054</v>
      </c>
      <c r="M30" s="347">
        <f t="shared" si="0"/>
        <v>7</v>
      </c>
      <c r="N30" s="329">
        <f t="shared" si="1"/>
        <v>14814167</v>
      </c>
      <c r="O30" s="330">
        <f t="shared" si="2"/>
        <v>14814167</v>
      </c>
      <c r="P30" s="327">
        <f t="array" ref="P30">IFERROR(_xlfn.STDEV.P(IF((F30:L30&lt;&gt;0)*(F30:L30&lt;&gt;""), F30:L30)), 0)</f>
        <v>1885547.073133494</v>
      </c>
      <c r="Q30" s="331">
        <f t="shared" si="6"/>
        <v>12.727999307240792</v>
      </c>
      <c r="R30" s="332">
        <f t="shared" si="4"/>
        <v>87.272000692759207</v>
      </c>
      <c r="S30" s="325" t="str">
        <f t="shared" si="5"/>
        <v>ALTO</v>
      </c>
      <c r="T30" s="6"/>
    </row>
    <row r="31" spans="2:20" ht="140.25">
      <c r="B31" s="146">
        <v>22</v>
      </c>
      <c r="C31" s="333" t="s">
        <v>56</v>
      </c>
      <c r="D31" s="325" t="s">
        <v>38</v>
      </c>
      <c r="E31" s="325">
        <v>1</v>
      </c>
      <c r="F31" s="326">
        <v>5490919</v>
      </c>
      <c r="G31" s="326">
        <v>5511482.6189359855</v>
      </c>
      <c r="H31" s="327">
        <v>4644145.4630953502</v>
      </c>
      <c r="I31" s="327">
        <v>4904786.4174980419</v>
      </c>
      <c r="J31" s="326">
        <v>3806845.6628774959</v>
      </c>
      <c r="K31" s="326">
        <v>0</v>
      </c>
      <c r="L31" s="326">
        <v>0</v>
      </c>
      <c r="M31" s="347">
        <f t="shared" si="0"/>
        <v>5</v>
      </c>
      <c r="N31" s="329">
        <f t="shared" si="1"/>
        <v>4871636</v>
      </c>
      <c r="O31" s="330">
        <f t="shared" si="2"/>
        <v>4871636</v>
      </c>
      <c r="P31" s="327">
        <f t="array" ref="P31">IFERROR(_xlfn.STDEV.P(IF((F31:L31&lt;&gt;0)*(F31:L31&lt;&gt;""), F31:L31)), 0)</f>
        <v>629212.91888256709</v>
      </c>
      <c r="Q31" s="331">
        <f t="shared" si="6"/>
        <v>12.915844264279333</v>
      </c>
      <c r="R31" s="332">
        <f t="shared" si="4"/>
        <v>87.084155735720671</v>
      </c>
      <c r="S31" s="325" t="str">
        <f t="shared" si="5"/>
        <v>ALTO</v>
      </c>
      <c r="T31" s="6"/>
    </row>
    <row r="32" spans="2:20" ht="63.75">
      <c r="B32" s="146">
        <v>23</v>
      </c>
      <c r="C32" s="333" t="s">
        <v>1200</v>
      </c>
      <c r="D32" s="325" t="s">
        <v>38</v>
      </c>
      <c r="E32" s="325">
        <v>1</v>
      </c>
      <c r="F32" s="326">
        <v>5862040.7400000002</v>
      </c>
      <c r="G32" s="326">
        <v>9594076.25030756</v>
      </c>
      <c r="H32" s="327">
        <v>5289548.846621776</v>
      </c>
      <c r="I32" s="327">
        <v>6314656.2047610488</v>
      </c>
      <c r="J32" s="326">
        <v>5443545.3133761585</v>
      </c>
      <c r="K32" s="326">
        <v>4246773.4095839215</v>
      </c>
      <c r="L32" s="326">
        <v>5139731.7307974324</v>
      </c>
      <c r="M32" s="347">
        <f t="shared" si="0"/>
        <v>7</v>
      </c>
      <c r="N32" s="329">
        <f t="shared" si="1"/>
        <v>5984339</v>
      </c>
      <c r="O32" s="330">
        <f t="shared" si="2"/>
        <v>5984339</v>
      </c>
      <c r="P32" s="327">
        <f t="array" ref="P32">IFERROR(_xlfn.STDEV.P(IF((F32:L32&lt;&gt;0)*(F32:L32&lt;&gt;""), F32:L32)), 0)</f>
        <v>1588438.412193808</v>
      </c>
      <c r="Q32" s="331">
        <f t="shared" si="6"/>
        <v>26.543255858229418</v>
      </c>
      <c r="R32" s="332">
        <f t="shared" si="4"/>
        <v>73.456744141770585</v>
      </c>
      <c r="S32" s="325" t="str">
        <f t="shared" si="5"/>
        <v>ALTO</v>
      </c>
      <c r="T32" s="6"/>
    </row>
    <row r="33" spans="2:20" ht="76.5">
      <c r="B33" s="146">
        <v>24</v>
      </c>
      <c r="C33" s="333" t="s">
        <v>58</v>
      </c>
      <c r="D33" s="325" t="s">
        <v>38</v>
      </c>
      <c r="E33" s="325">
        <v>1</v>
      </c>
      <c r="F33" s="326">
        <v>6331082.3499999996</v>
      </c>
      <c r="G33" s="326">
        <v>9728938.8708974794</v>
      </c>
      <c r="H33" s="327">
        <v>5663149.6573905852</v>
      </c>
      <c r="I33" s="327">
        <v>6814514.3275726251</v>
      </c>
      <c r="J33" s="326">
        <v>5874447.6912330901</v>
      </c>
      <c r="K33" s="326">
        <v>4499244.8184698392</v>
      </c>
      <c r="L33" s="326">
        <v>5445337.5516092945</v>
      </c>
      <c r="M33" s="347">
        <f t="shared" si="0"/>
        <v>7</v>
      </c>
      <c r="N33" s="329">
        <f t="shared" si="1"/>
        <v>6336674</v>
      </c>
      <c r="O33" s="330">
        <f t="shared" si="2"/>
        <v>6336674</v>
      </c>
      <c r="P33" s="327">
        <f t="array" ref="P33">IFERROR(_xlfn.STDEV.P(IF((F33:L33&lt;&gt;0)*(F33:L33&lt;&gt;""), F33:L33)), 0)</f>
        <v>1538725.7465420875</v>
      </c>
      <c r="Q33" s="331">
        <f t="shared" si="6"/>
        <v>24.282861112029551</v>
      </c>
      <c r="R33" s="332">
        <f t="shared" si="4"/>
        <v>75.717138887970449</v>
      </c>
      <c r="S33" s="325" t="str">
        <f t="shared" si="5"/>
        <v>ALTO</v>
      </c>
      <c r="T33" s="6"/>
    </row>
    <row r="34" spans="2:20" ht="15">
      <c r="B34" s="146">
        <v>25</v>
      </c>
      <c r="C34" s="250" t="s">
        <v>59</v>
      </c>
      <c r="D34" s="325" t="s">
        <v>60</v>
      </c>
      <c r="E34" s="325">
        <v>1</v>
      </c>
      <c r="F34" s="326">
        <v>52089.8</v>
      </c>
      <c r="G34" s="326">
        <v>68062.463284559926</v>
      </c>
      <c r="H34" s="327">
        <v>36913.037371687467</v>
      </c>
      <c r="I34" s="327">
        <v>46089.290339605686</v>
      </c>
      <c r="J34" s="326">
        <v>31633.775044305734</v>
      </c>
      <c r="K34" s="326">
        <v>24225.580274602442</v>
      </c>
      <c r="L34" s="326">
        <v>25985.139486300901</v>
      </c>
      <c r="M34" s="347">
        <f t="shared" si="0"/>
        <v>7</v>
      </c>
      <c r="N34" s="329">
        <f t="shared" si="1"/>
        <v>40714</v>
      </c>
      <c r="O34" s="330">
        <f t="shared" si="2"/>
        <v>40714</v>
      </c>
      <c r="P34" s="327">
        <f t="array" ref="P34">IFERROR(_xlfn.STDEV.P(IF((F34:L34&lt;&gt;0)*(F34:L34&lt;&gt;""), F34:L34)), 0)</f>
        <v>14599.149363450142</v>
      </c>
      <c r="Q34" s="331">
        <f t="shared" si="6"/>
        <v>35.857811473817705</v>
      </c>
      <c r="R34" s="332">
        <f t="shared" si="4"/>
        <v>64.142188526182295</v>
      </c>
      <c r="S34" s="325" t="str">
        <f t="shared" si="5"/>
        <v>BAJO</v>
      </c>
      <c r="T34" s="6"/>
    </row>
    <row r="35" spans="2:20" ht="15">
      <c r="B35" s="146">
        <v>26</v>
      </c>
      <c r="C35" s="250" t="s">
        <v>61</v>
      </c>
      <c r="D35" s="325" t="s">
        <v>60</v>
      </c>
      <c r="E35" s="325">
        <v>1</v>
      </c>
      <c r="F35" s="326">
        <v>54739.199999999997</v>
      </c>
      <c r="G35" s="326">
        <v>43883.724400005303</v>
      </c>
      <c r="H35" s="327">
        <v>43938.009881870203</v>
      </c>
      <c r="I35" s="327">
        <v>52882.694368778248</v>
      </c>
      <c r="J35" s="326">
        <v>41065.852974591893</v>
      </c>
      <c r="K35" s="326">
        <v>39694.926715011228</v>
      </c>
      <c r="L35" s="326">
        <v>40980.131680054634</v>
      </c>
      <c r="M35" s="347">
        <f t="shared" si="0"/>
        <v>7</v>
      </c>
      <c r="N35" s="329">
        <f t="shared" si="1"/>
        <v>45312</v>
      </c>
      <c r="O35" s="330">
        <f t="shared" si="2"/>
        <v>45312</v>
      </c>
      <c r="P35" s="327">
        <f t="array" ref="P35">IFERROR(_xlfn.STDEV.P(IF((F35:L35&lt;&gt;0)*(F35:L35&lt;&gt;""), F35:L35)), 0)</f>
        <v>5586.484878061985</v>
      </c>
      <c r="Q35" s="331">
        <f t="shared" si="6"/>
        <v>12.328930257022389</v>
      </c>
      <c r="R35" s="332">
        <f t="shared" si="4"/>
        <v>87.671069742977608</v>
      </c>
      <c r="S35" s="325" t="str">
        <f t="shared" si="5"/>
        <v>ALTO</v>
      </c>
      <c r="T35" s="6"/>
    </row>
    <row r="36" spans="2:20" ht="15">
      <c r="B36" s="146">
        <v>27</v>
      </c>
      <c r="C36" s="250" t="s">
        <v>62</v>
      </c>
      <c r="D36" s="325" t="s">
        <v>38</v>
      </c>
      <c r="E36" s="325">
        <v>1</v>
      </c>
      <c r="F36" s="326">
        <v>76824.570000000007</v>
      </c>
      <c r="G36" s="326">
        <v>72867.969128933983</v>
      </c>
      <c r="H36" s="327">
        <v>64246.566774943931</v>
      </c>
      <c r="I36" s="327">
        <v>70517.170787637646</v>
      </c>
      <c r="J36" s="326">
        <v>55856.631714815201</v>
      </c>
      <c r="K36" s="326">
        <v>0</v>
      </c>
      <c r="L36" s="326">
        <v>0</v>
      </c>
      <c r="M36" s="347">
        <f t="shared" si="0"/>
        <v>5</v>
      </c>
      <c r="N36" s="329">
        <f t="shared" si="1"/>
        <v>68063</v>
      </c>
      <c r="O36" s="330">
        <f t="shared" si="2"/>
        <v>68063</v>
      </c>
      <c r="P36" s="327">
        <f t="array" ref="P36">IFERROR(_xlfn.STDEV.P(IF((F36:L36&lt;&gt;0)*(F36:L36&lt;&gt;""), F36:L36)), 0)</f>
        <v>7340.7953227115968</v>
      </c>
      <c r="Q36" s="331">
        <f t="shared" si="6"/>
        <v>10.785294980696703</v>
      </c>
      <c r="R36" s="332">
        <f t="shared" si="4"/>
        <v>89.214705019303295</v>
      </c>
      <c r="S36" s="325" t="str">
        <f t="shared" si="5"/>
        <v>ALTO</v>
      </c>
      <c r="T36" s="6"/>
    </row>
    <row r="37" spans="2:20" ht="38.25">
      <c r="B37" s="146">
        <v>28</v>
      </c>
      <c r="C37" s="333" t="s">
        <v>63</v>
      </c>
      <c r="D37" s="325" t="s">
        <v>38</v>
      </c>
      <c r="E37" s="325">
        <v>1</v>
      </c>
      <c r="F37" s="326">
        <v>5928776.25</v>
      </c>
      <c r="G37" s="326">
        <v>5645594.8850275157</v>
      </c>
      <c r="H37" s="327">
        <v>4879034.9984812792</v>
      </c>
      <c r="I37" s="327">
        <v>5819672.9632022148</v>
      </c>
      <c r="J37" s="326">
        <v>5016845.322824032</v>
      </c>
      <c r="K37" s="326">
        <v>3832165.7375348518</v>
      </c>
      <c r="L37" s="326">
        <v>4881675.7177921394</v>
      </c>
      <c r="M37" s="347">
        <f t="shared" si="0"/>
        <v>7</v>
      </c>
      <c r="N37" s="329">
        <f t="shared" si="1"/>
        <v>5143395</v>
      </c>
      <c r="O37" s="330">
        <f t="shared" si="2"/>
        <v>5143395</v>
      </c>
      <c r="P37" s="327">
        <f t="array" ref="P37">IFERROR(_xlfn.STDEV.P(IF((F37:L37&lt;&gt;0)*(F37:L37&lt;&gt;""), F37:L37)), 0)</f>
        <v>676134.02184844541</v>
      </c>
      <c r="Q37" s="331">
        <f t="shared" si="6"/>
        <v>13.145675606257063</v>
      </c>
      <c r="R37" s="332">
        <f t="shared" si="4"/>
        <v>86.854324393742942</v>
      </c>
      <c r="S37" s="325" t="str">
        <f t="shared" si="5"/>
        <v>ALTO</v>
      </c>
      <c r="T37" s="6"/>
    </row>
    <row r="38" spans="2:20" ht="15">
      <c r="B38" s="146">
        <v>29</v>
      </c>
      <c r="C38" s="250" t="s">
        <v>64</v>
      </c>
      <c r="D38" s="325" t="s">
        <v>38</v>
      </c>
      <c r="E38" s="325">
        <v>1</v>
      </c>
      <c r="F38" s="326">
        <v>11261788.5</v>
      </c>
      <c r="G38" s="326">
        <v>12490713.666422082</v>
      </c>
      <c r="H38" s="327">
        <v>9121862.9410858266</v>
      </c>
      <c r="I38" s="327">
        <v>9661264.9130425844</v>
      </c>
      <c r="J38" s="326">
        <v>6627357.1004167097</v>
      </c>
      <c r="K38" s="326">
        <v>4126229.2571331887</v>
      </c>
      <c r="L38" s="326">
        <v>4886374.3031874215</v>
      </c>
      <c r="M38" s="347">
        <f t="shared" si="0"/>
        <v>7</v>
      </c>
      <c r="N38" s="329">
        <f t="shared" si="1"/>
        <v>8310799</v>
      </c>
      <c r="O38" s="330">
        <f t="shared" si="2"/>
        <v>8310799</v>
      </c>
      <c r="P38" s="327">
        <f t="array" ref="P38">IFERROR(_xlfn.STDEV.P(IF((F38:L38&lt;&gt;0)*(F38:L38&lt;&gt;""), F38:L38)), 0)</f>
        <v>2945526.7201258726</v>
      </c>
      <c r="Q38" s="331">
        <f t="shared" si="6"/>
        <v>35.442160496552411</v>
      </c>
      <c r="R38" s="332">
        <f t="shared" si="4"/>
        <v>64.557839503447582</v>
      </c>
      <c r="S38" s="325" t="str">
        <f t="shared" si="5"/>
        <v>BAJO</v>
      </c>
      <c r="T38" s="6"/>
    </row>
    <row r="39" spans="2:20" ht="15">
      <c r="B39" s="146">
        <v>30</v>
      </c>
      <c r="C39" s="250" t="s">
        <v>65</v>
      </c>
      <c r="D39" s="325" t="s">
        <v>38</v>
      </c>
      <c r="E39" s="325">
        <v>1</v>
      </c>
      <c r="F39" s="326">
        <v>9956283.75</v>
      </c>
      <c r="G39" s="326">
        <v>12169364.752328567</v>
      </c>
      <c r="H39" s="327">
        <v>8193417.0287854942</v>
      </c>
      <c r="I39" s="327">
        <v>8673155.8393478319</v>
      </c>
      <c r="J39" s="326">
        <v>6101069.6092351479</v>
      </c>
      <c r="K39" s="326">
        <v>4752008.1018168954</v>
      </c>
      <c r="L39" s="326">
        <v>5095018.6881292164</v>
      </c>
      <c r="M39" s="347">
        <f t="shared" si="0"/>
        <v>7</v>
      </c>
      <c r="N39" s="329">
        <f t="shared" si="1"/>
        <v>7848617</v>
      </c>
      <c r="O39" s="330">
        <f t="shared" si="2"/>
        <v>7848617</v>
      </c>
      <c r="P39" s="327">
        <f t="array" ref="P39">IFERROR(_xlfn.STDEV.P(IF((F39:L39&lt;&gt;0)*(F39:L39&lt;&gt;""), F39:L39)), 0)</f>
        <v>2510978.2908592415</v>
      </c>
      <c r="Q39" s="331">
        <f t="shared" si="6"/>
        <v>31.992621003920075</v>
      </c>
      <c r="R39" s="332">
        <f t="shared" si="4"/>
        <v>68.007378996079922</v>
      </c>
      <c r="S39" s="325" t="str">
        <f t="shared" si="5"/>
        <v>BAJO</v>
      </c>
      <c r="T39" s="6"/>
    </row>
    <row r="40" spans="2:20" ht="15">
      <c r="B40" s="146">
        <v>31</v>
      </c>
      <c r="C40" s="250" t="s">
        <v>66</v>
      </c>
      <c r="D40" s="325" t="s">
        <v>67</v>
      </c>
      <c r="E40" s="325">
        <v>1</v>
      </c>
      <c r="F40" s="326">
        <v>1184931.8</v>
      </c>
      <c r="G40" s="326">
        <v>784017.30196507042</v>
      </c>
      <c r="H40" s="327">
        <v>468757.25658855715</v>
      </c>
      <c r="I40" s="327">
        <v>542135.46772565565</v>
      </c>
      <c r="J40" s="326">
        <v>391022.70185609575</v>
      </c>
      <c r="K40" s="326">
        <v>427742.02280035993</v>
      </c>
      <c r="L40" s="326">
        <v>0</v>
      </c>
      <c r="M40" s="347">
        <f t="shared" si="0"/>
        <v>6</v>
      </c>
      <c r="N40" s="329">
        <f t="shared" si="1"/>
        <v>633101</v>
      </c>
      <c r="O40" s="330">
        <f t="shared" si="2"/>
        <v>633101</v>
      </c>
      <c r="P40" s="327">
        <f t="array" ref="P40">IFERROR(_xlfn.STDEV.P(IF((F40:L40&lt;&gt;0)*(F40:L40&lt;&gt;""), F40:L40)), 0)</f>
        <v>277894.09494643059</v>
      </c>
      <c r="Q40" s="331">
        <f t="shared" si="6"/>
        <v>43.894117201904685</v>
      </c>
      <c r="R40" s="332">
        <f t="shared" si="4"/>
        <v>56.105882798095315</v>
      </c>
      <c r="S40" s="325" t="str">
        <f t="shared" si="5"/>
        <v>BAJO</v>
      </c>
      <c r="T40" s="6"/>
    </row>
    <row r="41" spans="2:20" ht="15">
      <c r="B41" s="146">
        <v>32</v>
      </c>
      <c r="C41" s="250" t="s">
        <v>68</v>
      </c>
      <c r="D41" s="325" t="s">
        <v>69</v>
      </c>
      <c r="E41" s="325">
        <v>1</v>
      </c>
      <c r="F41" s="326">
        <v>165567.76</v>
      </c>
      <c r="G41" s="326">
        <v>166347.96142254025</v>
      </c>
      <c r="H41" s="327">
        <v>160552.55355090363</v>
      </c>
      <c r="I41" s="327">
        <v>148456.34009774961</v>
      </c>
      <c r="J41" s="326">
        <v>115278.961583367</v>
      </c>
      <c r="K41" s="326">
        <v>111496.04415539918</v>
      </c>
      <c r="L41" s="326">
        <v>223804.70059404717</v>
      </c>
      <c r="M41" s="347">
        <f t="shared" si="0"/>
        <v>7</v>
      </c>
      <c r="N41" s="329">
        <f t="shared" si="1"/>
        <v>155929</v>
      </c>
      <c r="O41" s="330">
        <f t="shared" si="2"/>
        <v>155929</v>
      </c>
      <c r="P41" s="327">
        <f t="array" ref="P41">IFERROR(_xlfn.STDEV.P(IF((F41:L41&lt;&gt;0)*(F41:L41&lt;&gt;""), F41:L41)), 0)</f>
        <v>34872.220348335504</v>
      </c>
      <c r="Q41" s="331">
        <f t="shared" si="6"/>
        <v>22.364165965494234</v>
      </c>
      <c r="R41" s="332">
        <f t="shared" si="4"/>
        <v>77.635834034505763</v>
      </c>
      <c r="S41" s="325" t="str">
        <f t="shared" si="5"/>
        <v>ALTO</v>
      </c>
      <c r="T41" s="6"/>
    </row>
    <row r="42" spans="2:20" ht="15">
      <c r="B42" s="146">
        <v>33</v>
      </c>
      <c r="C42" s="250" t="s">
        <v>70</v>
      </c>
      <c r="D42" s="325" t="s">
        <v>38</v>
      </c>
      <c r="E42" s="325">
        <v>1</v>
      </c>
      <c r="F42" s="326">
        <v>3056664</v>
      </c>
      <c r="G42" s="326">
        <v>4518367.8354616268</v>
      </c>
      <c r="H42" s="327">
        <v>2620187.0195252481</v>
      </c>
      <c r="I42" s="327">
        <v>3017664.9916747524</v>
      </c>
      <c r="J42" s="326">
        <v>2650958.6080781175</v>
      </c>
      <c r="K42" s="326">
        <v>2591407.4032296119</v>
      </c>
      <c r="L42" s="326">
        <v>2587553.157839519</v>
      </c>
      <c r="M42" s="347">
        <f t="shared" si="0"/>
        <v>7</v>
      </c>
      <c r="N42" s="329">
        <f t="shared" si="1"/>
        <v>3006115</v>
      </c>
      <c r="O42" s="330">
        <f t="shared" si="2"/>
        <v>3006115</v>
      </c>
      <c r="P42" s="327">
        <f t="array" ref="P42">IFERROR(_xlfn.STDEV.P(IF((F42:L42&lt;&gt;0)*(F42:L42&lt;&gt;""), F42:L42)), 0)</f>
        <v>644964.02086118516</v>
      </c>
      <c r="Q42" s="331">
        <f t="shared" si="6"/>
        <v>21.455068114865373</v>
      </c>
      <c r="R42" s="332">
        <f t="shared" si="4"/>
        <v>78.544931885134631</v>
      </c>
      <c r="S42" s="325" t="str">
        <f t="shared" si="5"/>
        <v>ALTO</v>
      </c>
      <c r="T42" s="6"/>
    </row>
    <row r="43" spans="2:20" ht="15">
      <c r="B43" s="146">
        <v>34</v>
      </c>
      <c r="C43" s="250" t="s">
        <v>71</v>
      </c>
      <c r="D43" s="325" t="s">
        <v>38</v>
      </c>
      <c r="E43" s="325">
        <v>1</v>
      </c>
      <c r="F43" s="326">
        <v>2089039.52</v>
      </c>
      <c r="G43" s="326">
        <v>3632317.4945181254</v>
      </c>
      <c r="H43" s="327">
        <v>2027279.3396658252</v>
      </c>
      <c r="I43" s="327">
        <v>2016642.4481202078</v>
      </c>
      <c r="J43" s="326">
        <v>1769156.0792347041</v>
      </c>
      <c r="K43" s="326">
        <v>2031446.2495329273</v>
      </c>
      <c r="L43" s="326">
        <v>2273171.288015753</v>
      </c>
      <c r="M43" s="347">
        <f t="shared" si="0"/>
        <v>7</v>
      </c>
      <c r="N43" s="329">
        <f t="shared" si="1"/>
        <v>2262722</v>
      </c>
      <c r="O43" s="330">
        <f t="shared" si="2"/>
        <v>2262722</v>
      </c>
      <c r="P43" s="327">
        <f t="array" ref="P43">IFERROR(_xlfn.STDEV.P(IF((F43:L43&lt;&gt;0)*(F43:L43&lt;&gt;""), F43:L43)), 0)</f>
        <v>575592.96048715478</v>
      </c>
      <c r="Q43" s="331">
        <f t="shared" si="6"/>
        <v>25.438076815762379</v>
      </c>
      <c r="R43" s="332">
        <f t="shared" si="4"/>
        <v>74.561923184237628</v>
      </c>
      <c r="S43" s="325" t="str">
        <f t="shared" si="5"/>
        <v>ALTO</v>
      </c>
      <c r="T43" s="6"/>
    </row>
    <row r="44" spans="2:20" ht="15">
      <c r="B44" s="146">
        <v>35</v>
      </c>
      <c r="C44" s="250" t="s">
        <v>72</v>
      </c>
      <c r="D44" s="325" t="s">
        <v>38</v>
      </c>
      <c r="E44" s="325">
        <v>1</v>
      </c>
      <c r="F44" s="326">
        <v>2578599.54</v>
      </c>
      <c r="G44" s="326">
        <v>2350038.0540201082</v>
      </c>
      <c r="H44" s="327">
        <v>1881159.9114540243</v>
      </c>
      <c r="I44" s="327">
        <v>2264306.4958613296</v>
      </c>
      <c r="J44" s="326">
        <v>1636618.421864005</v>
      </c>
      <c r="K44" s="326">
        <v>1701190.2967532568</v>
      </c>
      <c r="L44" s="326">
        <v>1729552.2196532472</v>
      </c>
      <c r="M44" s="347">
        <f t="shared" si="0"/>
        <v>7</v>
      </c>
      <c r="N44" s="329">
        <f t="shared" si="1"/>
        <v>2020209</v>
      </c>
      <c r="O44" s="330">
        <f t="shared" si="2"/>
        <v>2020209</v>
      </c>
      <c r="P44" s="327">
        <f t="array" ref="P44">IFERROR(_xlfn.STDEV.P(IF((F44:L44&lt;&gt;0)*(F44:L44&lt;&gt;""), F44:L44)), 0)</f>
        <v>344943.36288015201</v>
      </c>
      <c r="Q44" s="331">
        <f t="shared" si="6"/>
        <v>17.074637469695066</v>
      </c>
      <c r="R44" s="332">
        <f t="shared" si="4"/>
        <v>82.925362530304938</v>
      </c>
      <c r="S44" s="325" t="str">
        <f t="shared" si="5"/>
        <v>ALTO</v>
      </c>
      <c r="T44" s="6"/>
    </row>
    <row r="45" spans="2:20" ht="15">
      <c r="B45" s="146">
        <v>36</v>
      </c>
      <c r="C45" s="250" t="s">
        <v>73</v>
      </c>
      <c r="D45" s="325" t="s">
        <v>38</v>
      </c>
      <c r="E45" s="325">
        <v>1</v>
      </c>
      <c r="F45" s="326">
        <v>491800.86</v>
      </c>
      <c r="G45" s="326">
        <v>609476.98528882943</v>
      </c>
      <c r="H45" s="327">
        <v>447682.33905800892</v>
      </c>
      <c r="I45" s="327">
        <v>479320.76210073283</v>
      </c>
      <c r="J45" s="326">
        <v>413198.11911772605</v>
      </c>
      <c r="K45" s="326">
        <v>459702.27629516675</v>
      </c>
      <c r="L45" s="326">
        <v>479286.6118997212</v>
      </c>
      <c r="M45" s="347">
        <f t="shared" si="0"/>
        <v>7</v>
      </c>
      <c r="N45" s="329">
        <f t="shared" si="1"/>
        <v>482924</v>
      </c>
      <c r="O45" s="330">
        <f t="shared" si="2"/>
        <v>482924</v>
      </c>
      <c r="P45" s="327">
        <f t="array" ref="P45">IFERROR(_xlfn.STDEV.P(IF((F45:L45&lt;&gt;0)*(F45:L45&lt;&gt;""), F45:L45)), 0)</f>
        <v>57025.798957398845</v>
      </c>
      <c r="Q45" s="331">
        <f t="shared" si="6"/>
        <v>11.80844169215008</v>
      </c>
      <c r="R45" s="332">
        <f t="shared" si="4"/>
        <v>88.191558307849917</v>
      </c>
      <c r="S45" s="325" t="str">
        <f t="shared" si="5"/>
        <v>ALTO</v>
      </c>
      <c r="T45" s="6"/>
    </row>
    <row r="46" spans="2:20" ht="15">
      <c r="B46" s="146">
        <v>37</v>
      </c>
      <c r="C46" s="250" t="s">
        <v>74</v>
      </c>
      <c r="D46" s="325" t="s">
        <v>38</v>
      </c>
      <c r="E46" s="325">
        <v>1</v>
      </c>
      <c r="F46" s="326">
        <v>304988.76</v>
      </c>
      <c r="G46" s="326">
        <v>285401.61744230369</v>
      </c>
      <c r="H46" s="327">
        <v>290450.68160282803</v>
      </c>
      <c r="I46" s="327">
        <v>287326.61417264747</v>
      </c>
      <c r="J46" s="326">
        <v>275705.51503288973</v>
      </c>
      <c r="K46" s="326">
        <v>319748.47217863821</v>
      </c>
      <c r="L46" s="326">
        <v>333330.71931003075</v>
      </c>
      <c r="M46" s="347">
        <f t="shared" si="0"/>
        <v>7</v>
      </c>
      <c r="N46" s="329">
        <f t="shared" si="1"/>
        <v>299565</v>
      </c>
      <c r="O46" s="330">
        <f t="shared" si="2"/>
        <v>299565</v>
      </c>
      <c r="P46" s="327">
        <f t="array" ref="P46">IFERROR(_xlfn.STDEV.P(IF((F46:L46&lt;&gt;0)*(F46:L46&lt;&gt;""), F46:L46)), 0)</f>
        <v>19196.870418832077</v>
      </c>
      <c r="Q46" s="331">
        <f t="shared" si="6"/>
        <v>6.4082487669894936</v>
      </c>
      <c r="R46" s="332">
        <f t="shared" si="4"/>
        <v>93.591751233010513</v>
      </c>
      <c r="S46" s="325" t="str">
        <f t="shared" si="5"/>
        <v>ALTO</v>
      </c>
      <c r="T46" s="6"/>
    </row>
    <row r="47" spans="2:20" ht="15">
      <c r="B47" s="146">
        <v>38</v>
      </c>
      <c r="C47" s="250" t="s">
        <v>75</v>
      </c>
      <c r="D47" s="325" t="s">
        <v>38</v>
      </c>
      <c r="E47" s="325">
        <v>1</v>
      </c>
      <c r="F47" s="326">
        <v>146145</v>
      </c>
      <c r="G47" s="326">
        <v>151958.64382225354</v>
      </c>
      <c r="H47" s="327">
        <v>120190.893310581</v>
      </c>
      <c r="I47" s="327">
        <v>131291.12692909813</v>
      </c>
      <c r="J47" s="326">
        <v>100304.22387641827</v>
      </c>
      <c r="K47" s="326">
        <v>104782.93154918405</v>
      </c>
      <c r="L47" s="326">
        <v>125086.50984254657</v>
      </c>
      <c r="M47" s="347">
        <f t="shared" si="0"/>
        <v>7</v>
      </c>
      <c r="N47" s="329">
        <f t="shared" si="1"/>
        <v>125680</v>
      </c>
      <c r="O47" s="330">
        <f t="shared" si="2"/>
        <v>125680</v>
      </c>
      <c r="P47" s="327">
        <f t="array" ref="P47">IFERROR(_xlfn.STDEV.P(IF((F47:L47&lt;&gt;0)*(F47:L47&lt;&gt;""), F47:L47)), 0)</f>
        <v>17936.268516269618</v>
      </c>
      <c r="Q47" s="331">
        <f t="shared" si="6"/>
        <v>14.271378513900078</v>
      </c>
      <c r="R47" s="332">
        <f t="shared" si="4"/>
        <v>85.728621486099925</v>
      </c>
      <c r="S47" s="325" t="str">
        <f t="shared" si="5"/>
        <v>ALTO</v>
      </c>
      <c r="T47" s="6"/>
    </row>
    <row r="48" spans="2:20" ht="15">
      <c r="B48" s="146">
        <v>39</v>
      </c>
      <c r="C48" s="250" t="s">
        <v>76</v>
      </c>
      <c r="D48" s="325" t="s">
        <v>38</v>
      </c>
      <c r="E48" s="325">
        <v>1</v>
      </c>
      <c r="F48" s="326">
        <v>569260.5</v>
      </c>
      <c r="G48" s="326">
        <v>681029.55841264199</v>
      </c>
      <c r="H48" s="327">
        <v>390333.01802033529</v>
      </c>
      <c r="I48" s="327">
        <v>494718.05325697316</v>
      </c>
      <c r="J48" s="326">
        <v>356978.3476244398</v>
      </c>
      <c r="K48" s="326">
        <v>353168.09797914402</v>
      </c>
      <c r="L48" s="326">
        <v>333338.44470528775</v>
      </c>
      <c r="M48" s="347">
        <f t="shared" si="0"/>
        <v>7</v>
      </c>
      <c r="N48" s="329">
        <f t="shared" si="1"/>
        <v>454118</v>
      </c>
      <c r="O48" s="330">
        <f t="shared" si="2"/>
        <v>454118</v>
      </c>
      <c r="P48" s="327">
        <f t="array" ref="P48">IFERROR(_xlfn.STDEV.P(IF((F48:L48&lt;&gt;0)*(F48:L48&lt;&gt;""), F48:L48)), 0)</f>
        <v>122286.68579377161</v>
      </c>
      <c r="Q48" s="331">
        <f t="shared" si="6"/>
        <v>26.928394336663953</v>
      </c>
      <c r="R48" s="332">
        <f t="shared" si="4"/>
        <v>73.071605663336044</v>
      </c>
      <c r="S48" s="325" t="str">
        <f t="shared" si="5"/>
        <v>ALTO</v>
      </c>
      <c r="T48" s="6"/>
    </row>
    <row r="49" spans="2:20" ht="15">
      <c r="B49" s="146">
        <v>40</v>
      </c>
      <c r="C49" s="250" t="s">
        <v>77</v>
      </c>
      <c r="D49" s="325" t="s">
        <v>38</v>
      </c>
      <c r="E49" s="325">
        <v>1</v>
      </c>
      <c r="F49" s="326">
        <v>690914.49</v>
      </c>
      <c r="G49" s="326">
        <v>924331.97924532241</v>
      </c>
      <c r="H49" s="327">
        <v>476931.77005495154</v>
      </c>
      <c r="I49" s="327">
        <v>598068.37322078517</v>
      </c>
      <c r="J49" s="326">
        <v>416551.18937485787</v>
      </c>
      <c r="K49" s="326">
        <v>400013.94899208006</v>
      </c>
      <c r="L49" s="326">
        <v>416551.76717607543</v>
      </c>
      <c r="M49" s="347">
        <f t="shared" si="0"/>
        <v>7</v>
      </c>
      <c r="N49" s="329">
        <f t="shared" si="1"/>
        <v>560481</v>
      </c>
      <c r="O49" s="330">
        <f t="shared" si="2"/>
        <v>560481</v>
      </c>
      <c r="P49" s="327">
        <f t="array" ref="P49">IFERROR(_xlfn.STDEV.P(IF((F49:L49&lt;&gt;0)*(F49:L49&lt;&gt;""), F49:L49)), 0)</f>
        <v>179274.25269949151</v>
      </c>
      <c r="Q49" s="331">
        <f t="shared" si="6"/>
        <v>31.985785905229886</v>
      </c>
      <c r="R49" s="332">
        <f t="shared" si="4"/>
        <v>68.014214094770111</v>
      </c>
      <c r="S49" s="325" t="str">
        <f t="shared" si="5"/>
        <v>BAJO</v>
      </c>
      <c r="T49" s="6"/>
    </row>
    <row r="50" spans="2:20" ht="15">
      <c r="B50" s="146">
        <v>41</v>
      </c>
      <c r="C50" s="250" t="s">
        <v>78</v>
      </c>
      <c r="D50" s="325" t="s">
        <v>38</v>
      </c>
      <c r="E50" s="325">
        <v>1</v>
      </c>
      <c r="F50" s="326">
        <v>540268.80000000005</v>
      </c>
      <c r="G50" s="326">
        <v>601221.27325653471</v>
      </c>
      <c r="H50" s="327">
        <v>434143.3011292931</v>
      </c>
      <c r="I50" s="327">
        <v>399672.60151195672</v>
      </c>
      <c r="J50" s="326">
        <v>481370.44529318588</v>
      </c>
      <c r="K50" s="326">
        <v>490203.15748427465</v>
      </c>
      <c r="L50" s="326">
        <v>511109.0600421789</v>
      </c>
      <c r="M50" s="347">
        <f t="shared" si="0"/>
        <v>7</v>
      </c>
      <c r="N50" s="329">
        <f t="shared" si="1"/>
        <v>493998</v>
      </c>
      <c r="O50" s="330">
        <f t="shared" si="2"/>
        <v>493998</v>
      </c>
      <c r="P50" s="327">
        <f t="array" ref="P50">IFERROR(_xlfn.STDEV.P(IF((F50:L50&lt;&gt;0)*(F50:L50&lt;&gt;""), F50:L50)), 0)</f>
        <v>61625.977105764694</v>
      </c>
      <c r="Q50" s="331">
        <f t="shared" si="6"/>
        <v>12.474944656813326</v>
      </c>
      <c r="R50" s="332">
        <f t="shared" si="4"/>
        <v>87.525055343186679</v>
      </c>
      <c r="S50" s="325" t="str">
        <f t="shared" si="5"/>
        <v>ALTO</v>
      </c>
      <c r="T50" s="6"/>
    </row>
    <row r="51" spans="2:20" ht="15">
      <c r="B51" s="146">
        <v>42</v>
      </c>
      <c r="C51" s="250" t="s">
        <v>79</v>
      </c>
      <c r="D51" s="325" t="s">
        <v>38</v>
      </c>
      <c r="E51" s="325">
        <v>1</v>
      </c>
      <c r="F51" s="326">
        <v>163213.65</v>
      </c>
      <c r="G51" s="326">
        <v>232405.99198101478</v>
      </c>
      <c r="H51" s="327">
        <v>124278.15004377822</v>
      </c>
      <c r="I51" s="327">
        <v>174298.55815571052</v>
      </c>
      <c r="J51" s="326">
        <v>0</v>
      </c>
      <c r="K51" s="326">
        <v>99529.191248667863</v>
      </c>
      <c r="L51" s="326">
        <v>101340.18990171184</v>
      </c>
      <c r="M51" s="347">
        <f t="shared" si="0"/>
        <v>6</v>
      </c>
      <c r="N51" s="329">
        <f t="shared" si="1"/>
        <v>149178</v>
      </c>
      <c r="O51" s="330">
        <f t="shared" si="2"/>
        <v>149178</v>
      </c>
      <c r="P51" s="327">
        <f t="array" ref="P51">IFERROR(_xlfn.STDEV.P(IF((F51:L51&lt;&gt;0)*(F51:L51&lt;&gt;""), F51:L51)), 0)</f>
        <v>46776.78087573572</v>
      </c>
      <c r="Q51" s="331">
        <f t="shared" si="6"/>
        <v>31.356353400458325</v>
      </c>
      <c r="R51" s="332">
        <f t="shared" si="4"/>
        <v>68.643646599541682</v>
      </c>
      <c r="S51" s="325" t="str">
        <f t="shared" si="5"/>
        <v>BAJO</v>
      </c>
      <c r="T51" s="6"/>
    </row>
    <row r="52" spans="2:20" ht="15">
      <c r="B52" s="146">
        <v>43</v>
      </c>
      <c r="C52" s="250" t="s">
        <v>80</v>
      </c>
      <c r="D52" s="325" t="s">
        <v>38</v>
      </c>
      <c r="E52" s="325">
        <v>1</v>
      </c>
      <c r="F52" s="326">
        <v>382596.48</v>
      </c>
      <c r="G52" s="326">
        <v>447083.64897241374</v>
      </c>
      <c r="H52" s="327">
        <v>364404.48311911541</v>
      </c>
      <c r="I52" s="327">
        <v>376905.69470768387</v>
      </c>
      <c r="J52" s="326">
        <v>0</v>
      </c>
      <c r="K52" s="326">
        <v>0</v>
      </c>
      <c r="L52" s="326">
        <v>0</v>
      </c>
      <c r="M52" s="347">
        <f t="shared" si="0"/>
        <v>4</v>
      </c>
      <c r="N52" s="329">
        <f t="shared" si="1"/>
        <v>392748</v>
      </c>
      <c r="O52" s="330">
        <f t="shared" si="2"/>
        <v>392748</v>
      </c>
      <c r="P52" s="327">
        <f t="array" ref="P52">IFERROR(_xlfn.STDEV.P(IF((F52:L52&lt;&gt;0)*(F52:L52&lt;&gt;""), F52:L52)), 0)</f>
        <v>32053.664739772626</v>
      </c>
      <c r="Q52" s="331">
        <f t="shared" si="6"/>
        <v>8.1613820413528835</v>
      </c>
      <c r="R52" s="332">
        <f t="shared" si="4"/>
        <v>91.83861795864712</v>
      </c>
      <c r="S52" s="325" t="str">
        <f t="shared" si="5"/>
        <v>ALTO</v>
      </c>
      <c r="T52" s="6"/>
    </row>
    <row r="53" spans="2:20" ht="15">
      <c r="B53" s="146">
        <v>44</v>
      </c>
      <c r="C53" s="250" t="s">
        <v>81</v>
      </c>
      <c r="D53" s="325" t="s">
        <v>38</v>
      </c>
      <c r="E53" s="325">
        <v>1</v>
      </c>
      <c r="F53" s="326">
        <v>112378.25</v>
      </c>
      <c r="G53" s="326">
        <v>112015.58655964941</v>
      </c>
      <c r="H53" s="327">
        <v>62458.39195417014</v>
      </c>
      <c r="I53" s="327">
        <v>139841.53987183984</v>
      </c>
      <c r="J53" s="326">
        <v>0</v>
      </c>
      <c r="K53" s="326">
        <v>66109.565448162073</v>
      </c>
      <c r="L53" s="326">
        <v>67708.454190074801</v>
      </c>
      <c r="M53" s="347">
        <f t="shared" si="0"/>
        <v>6</v>
      </c>
      <c r="N53" s="329">
        <f t="shared" si="1"/>
        <v>93419</v>
      </c>
      <c r="O53" s="330">
        <f t="shared" si="2"/>
        <v>93419</v>
      </c>
      <c r="P53" s="327">
        <f t="array" ref="P53">IFERROR(_xlfn.STDEV.P(IF((F53:L53&lt;&gt;0)*(F53:L53&lt;&gt;""), F53:L53)), 0)</f>
        <v>29511.960941068737</v>
      </c>
      <c r="Q53" s="331">
        <f t="shared" si="6"/>
        <v>31.590962160875986</v>
      </c>
      <c r="R53" s="332">
        <f t="shared" si="4"/>
        <v>68.409037839124011</v>
      </c>
      <c r="S53" s="325" t="str">
        <f t="shared" si="5"/>
        <v>BAJO</v>
      </c>
      <c r="T53" s="6"/>
    </row>
    <row r="54" spans="2:20" ht="15">
      <c r="B54" s="146">
        <v>45</v>
      </c>
      <c r="C54" s="250" t="s">
        <v>82</v>
      </c>
      <c r="D54" s="325" t="s">
        <v>38</v>
      </c>
      <c r="E54" s="325">
        <v>1</v>
      </c>
      <c r="F54" s="326">
        <v>297574.2</v>
      </c>
      <c r="G54" s="326">
        <v>191328.20676436432</v>
      </c>
      <c r="H54" s="327">
        <v>161063.46064255328</v>
      </c>
      <c r="I54" s="327">
        <v>425733.08154675848</v>
      </c>
      <c r="J54" s="326">
        <v>0</v>
      </c>
      <c r="K54" s="326">
        <v>174103.11606988381</v>
      </c>
      <c r="L54" s="326">
        <v>174848.87085071005</v>
      </c>
      <c r="M54" s="347">
        <f t="shared" si="0"/>
        <v>6</v>
      </c>
      <c r="N54" s="329">
        <f t="shared" si="1"/>
        <v>237442</v>
      </c>
      <c r="O54" s="330">
        <f t="shared" si="2"/>
        <v>237442</v>
      </c>
      <c r="P54" s="327">
        <f t="array" ref="P54">IFERROR(_xlfn.STDEV.P(IF((F54:L54&lt;&gt;0)*(F54:L54&lt;&gt;""), F54:L54)), 0)</f>
        <v>95707.270798224272</v>
      </c>
      <c r="Q54" s="331">
        <f t="shared" si="6"/>
        <v>40.307641781245216</v>
      </c>
      <c r="R54" s="332">
        <f t="shared" si="4"/>
        <v>59.692358218754784</v>
      </c>
      <c r="S54" s="325" t="str">
        <f t="shared" si="5"/>
        <v>BAJO</v>
      </c>
      <c r="T54" s="6"/>
    </row>
    <row r="55" spans="2:20" ht="15">
      <c r="B55" s="146">
        <v>46</v>
      </c>
      <c r="C55" s="250" t="s">
        <v>83</v>
      </c>
      <c r="D55" s="325" t="s">
        <v>38</v>
      </c>
      <c r="E55" s="325">
        <v>1</v>
      </c>
      <c r="F55" s="326">
        <v>217539</v>
      </c>
      <c r="G55" s="326">
        <v>206863.4952393467</v>
      </c>
      <c r="H55" s="327">
        <v>124278.15004377822</v>
      </c>
      <c r="I55" s="327">
        <v>289735.13508708664</v>
      </c>
      <c r="J55" s="326">
        <v>0</v>
      </c>
      <c r="K55" s="326">
        <v>133824.44043259299</v>
      </c>
      <c r="L55" s="326">
        <v>134925.57324180714</v>
      </c>
      <c r="M55" s="347">
        <f t="shared" si="0"/>
        <v>6</v>
      </c>
      <c r="N55" s="329">
        <f t="shared" si="1"/>
        <v>184528</v>
      </c>
      <c r="O55" s="330">
        <f t="shared" si="2"/>
        <v>184528</v>
      </c>
      <c r="P55" s="327">
        <f t="array" ref="P55">IFERROR(_xlfn.STDEV.P(IF((F55:L55&lt;&gt;0)*(F55:L55&lt;&gt;""), F55:L55)), 0)</f>
        <v>59607.658699565218</v>
      </c>
      <c r="Q55" s="331">
        <f t="shared" si="6"/>
        <v>32.302771774237634</v>
      </c>
      <c r="R55" s="332">
        <f t="shared" si="4"/>
        <v>67.697228225762359</v>
      </c>
      <c r="S55" s="325" t="str">
        <f t="shared" si="5"/>
        <v>BAJO</v>
      </c>
      <c r="T55" s="6"/>
    </row>
    <row r="56" spans="2:20" ht="15">
      <c r="B56" s="146">
        <v>47</v>
      </c>
      <c r="C56" s="250" t="s">
        <v>84</v>
      </c>
      <c r="D56" s="325" t="s">
        <v>38</v>
      </c>
      <c r="E56" s="325">
        <v>1</v>
      </c>
      <c r="F56" s="326">
        <v>425979.19999999995</v>
      </c>
      <c r="G56" s="326">
        <v>335426.55070149474</v>
      </c>
      <c r="H56" s="327">
        <v>257752.62773725021</v>
      </c>
      <c r="I56" s="327">
        <v>589980.67566894623</v>
      </c>
      <c r="J56" s="326">
        <v>0</v>
      </c>
      <c r="K56" s="326">
        <v>280345.41992476676</v>
      </c>
      <c r="L56" s="326">
        <v>279826.17683939729</v>
      </c>
      <c r="M56" s="347">
        <f t="shared" si="0"/>
        <v>6</v>
      </c>
      <c r="N56" s="329">
        <f t="shared" si="1"/>
        <v>361552</v>
      </c>
      <c r="O56" s="330">
        <f t="shared" si="2"/>
        <v>361552</v>
      </c>
      <c r="P56" s="327">
        <f t="array" ref="P56">IFERROR(_xlfn.STDEV.P(IF((F56:L56&lt;&gt;0)*(F56:L56&lt;&gt;""), F56:L56)), 0)</f>
        <v>116233.23647547944</v>
      </c>
      <c r="Q56" s="331">
        <f t="shared" si="6"/>
        <v>32.148414744069854</v>
      </c>
      <c r="R56" s="332">
        <f t="shared" si="4"/>
        <v>67.851585255930146</v>
      </c>
      <c r="S56" s="325" t="str">
        <f t="shared" si="5"/>
        <v>BAJO</v>
      </c>
      <c r="T56" s="6"/>
    </row>
    <row r="57" spans="2:20" ht="15">
      <c r="B57" s="146">
        <v>48</v>
      </c>
      <c r="C57" s="250" t="s">
        <v>85</v>
      </c>
      <c r="D57" s="325" t="s">
        <v>38</v>
      </c>
      <c r="E57" s="325">
        <v>1</v>
      </c>
      <c r="F57" s="326">
        <v>574685.46</v>
      </c>
      <c r="G57" s="326">
        <v>656254.99653989146</v>
      </c>
      <c r="H57" s="327">
        <v>339753.21594701958</v>
      </c>
      <c r="I57" s="327">
        <v>738409.73301959061</v>
      </c>
      <c r="J57" s="326">
        <v>0</v>
      </c>
      <c r="K57" s="326">
        <v>379144.92502058513</v>
      </c>
      <c r="L57" s="326">
        <v>368977.23810468218</v>
      </c>
      <c r="M57" s="347">
        <f t="shared" si="0"/>
        <v>6</v>
      </c>
      <c r="N57" s="329">
        <f t="shared" si="1"/>
        <v>509538</v>
      </c>
      <c r="O57" s="330">
        <f t="shared" si="2"/>
        <v>509538</v>
      </c>
      <c r="P57" s="327">
        <f t="array" ref="P57">IFERROR(_xlfn.STDEV.P(IF((F57:L57&lt;&gt;0)*(F57:L57&lt;&gt;""), F57:L57)), 0)</f>
        <v>154778.81717450888</v>
      </c>
      <c r="Q57" s="331">
        <f t="shared" si="6"/>
        <v>30.376305039959504</v>
      </c>
      <c r="R57" s="332">
        <f t="shared" si="4"/>
        <v>69.623694960040496</v>
      </c>
      <c r="S57" s="325" t="str">
        <f t="shared" si="5"/>
        <v>BAJO</v>
      </c>
      <c r="T57" s="6"/>
    </row>
    <row r="58" spans="2:20" ht="15">
      <c r="B58" s="146">
        <v>49</v>
      </c>
      <c r="C58" s="250" t="s">
        <v>86</v>
      </c>
      <c r="D58" s="325" t="s">
        <v>38</v>
      </c>
      <c r="E58" s="325">
        <v>1</v>
      </c>
      <c r="F58" s="326">
        <v>286797.24</v>
      </c>
      <c r="G58" s="326">
        <v>489471.92195351224</v>
      </c>
      <c r="H58" s="327">
        <v>273079.84048673982</v>
      </c>
      <c r="I58" s="327">
        <v>282531.39854145318</v>
      </c>
      <c r="J58" s="326">
        <v>0</v>
      </c>
      <c r="K58" s="326">
        <v>0</v>
      </c>
      <c r="L58" s="326">
        <v>0</v>
      </c>
      <c r="M58" s="347">
        <f t="shared" si="0"/>
        <v>4</v>
      </c>
      <c r="N58" s="329">
        <f t="shared" si="1"/>
        <v>332970</v>
      </c>
      <c r="O58" s="330">
        <f t="shared" si="2"/>
        <v>332970</v>
      </c>
      <c r="P58" s="327">
        <f t="array" ref="P58">IFERROR(_xlfn.STDEV.P(IF((F58:L58&lt;&gt;0)*(F58:L58&lt;&gt;""), F58:L58)), 0)</f>
        <v>90492.622716907877</v>
      </c>
      <c r="Q58" s="331">
        <f t="shared" si="6"/>
        <v>27.177410192181839</v>
      </c>
      <c r="R58" s="332">
        <f t="shared" si="4"/>
        <v>72.822589807818161</v>
      </c>
      <c r="S58" s="325" t="str">
        <f t="shared" si="5"/>
        <v>ALTO</v>
      </c>
      <c r="T58" s="6"/>
    </row>
    <row r="59" spans="2:20" ht="15">
      <c r="B59" s="146">
        <v>50</v>
      </c>
      <c r="C59" s="250" t="s">
        <v>87</v>
      </c>
      <c r="D59" s="325" t="s">
        <v>88</v>
      </c>
      <c r="E59" s="325">
        <v>1</v>
      </c>
      <c r="F59" s="326">
        <v>361336.64</v>
      </c>
      <c r="G59" s="326">
        <v>511815.84228513332</v>
      </c>
      <c r="H59" s="327">
        <v>331834.15602644999</v>
      </c>
      <c r="I59" s="327">
        <v>361588.06917299057</v>
      </c>
      <c r="J59" s="326">
        <v>311706.52372880717</v>
      </c>
      <c r="K59" s="326">
        <v>0</v>
      </c>
      <c r="L59" s="326">
        <v>0</v>
      </c>
      <c r="M59" s="347">
        <f t="shared" si="0"/>
        <v>5</v>
      </c>
      <c r="N59" s="329">
        <f t="shared" si="1"/>
        <v>375656</v>
      </c>
      <c r="O59" s="330">
        <f t="shared" si="2"/>
        <v>375656</v>
      </c>
      <c r="P59" s="327">
        <f t="array" ref="P59">IFERROR(_xlfn.STDEV.P(IF((F59:L59&lt;&gt;0)*(F59:L59&lt;&gt;""), F59:L59)), 0)</f>
        <v>70643.248685170649</v>
      </c>
      <c r="Q59" s="331">
        <f t="shared" si="6"/>
        <v>18.805302906161661</v>
      </c>
      <c r="R59" s="332">
        <f t="shared" si="4"/>
        <v>81.194697093838343</v>
      </c>
      <c r="S59" s="325" t="str">
        <f t="shared" si="5"/>
        <v>ALTO</v>
      </c>
      <c r="T59" s="6"/>
    </row>
    <row r="60" spans="2:20" ht="15">
      <c r="B60" s="146">
        <v>51</v>
      </c>
      <c r="C60" s="250" t="s">
        <v>89</v>
      </c>
      <c r="D60" s="325" t="s">
        <v>88</v>
      </c>
      <c r="E60" s="325">
        <v>1</v>
      </c>
      <c r="F60" s="326">
        <v>978726.24</v>
      </c>
      <c r="G60" s="326">
        <v>920339.53425495455</v>
      </c>
      <c r="H60" s="327">
        <v>932149.98871479288</v>
      </c>
      <c r="I60" s="327">
        <v>977379.31491325563</v>
      </c>
      <c r="J60" s="326">
        <v>984786.10312480025</v>
      </c>
      <c r="K60" s="326">
        <v>0</v>
      </c>
      <c r="L60" s="326">
        <v>0</v>
      </c>
      <c r="M60" s="347">
        <f t="shared" si="0"/>
        <v>5</v>
      </c>
      <c r="N60" s="329">
        <f t="shared" si="1"/>
        <v>958676</v>
      </c>
      <c r="O60" s="330">
        <f t="shared" si="2"/>
        <v>958676</v>
      </c>
      <c r="P60" s="327">
        <f t="array" ref="P60">IFERROR(_xlfn.STDEV.P(IF((F60:L60&lt;&gt;0)*(F60:L60&lt;&gt;""), F60:L60)), 0)</f>
        <v>26858.434348393195</v>
      </c>
      <c r="Q60" s="331">
        <f t="shared" si="6"/>
        <v>2.8016174753924363</v>
      </c>
      <c r="R60" s="332">
        <f t="shared" si="4"/>
        <v>97.198382524607567</v>
      </c>
      <c r="S60" s="325" t="str">
        <f t="shared" si="5"/>
        <v>ALTO</v>
      </c>
      <c r="T60" s="6"/>
    </row>
    <row r="61" spans="2:20" ht="15">
      <c r="B61" s="146">
        <v>52</v>
      </c>
      <c r="C61" s="250" t="s">
        <v>90</v>
      </c>
      <c r="D61" s="325" t="s">
        <v>88</v>
      </c>
      <c r="E61" s="325">
        <v>1</v>
      </c>
      <c r="F61" s="326">
        <v>576652.5</v>
      </c>
      <c r="G61" s="326">
        <v>537329.08349144168</v>
      </c>
      <c r="H61" s="327">
        <v>474504.96136961575</v>
      </c>
      <c r="I61" s="327">
        <v>502841.76403499092</v>
      </c>
      <c r="J61" s="326">
        <v>337751.05198539648</v>
      </c>
      <c r="K61" s="326">
        <v>0</v>
      </c>
      <c r="L61" s="326">
        <v>0</v>
      </c>
      <c r="M61" s="347">
        <f t="shared" si="0"/>
        <v>5</v>
      </c>
      <c r="N61" s="329">
        <f t="shared" si="1"/>
        <v>485816</v>
      </c>
      <c r="O61" s="330">
        <f t="shared" si="2"/>
        <v>485816</v>
      </c>
      <c r="P61" s="327">
        <f t="array" ref="P61">IFERROR(_xlfn.STDEV.P(IF((F61:L61&lt;&gt;0)*(F61:L61&lt;&gt;""), F61:L61)), 0)</f>
        <v>81542.519668458961</v>
      </c>
      <c r="Q61" s="331">
        <f t="shared" si="6"/>
        <v>16.784650910727304</v>
      </c>
      <c r="R61" s="332">
        <f t="shared" si="4"/>
        <v>83.215349089272692</v>
      </c>
      <c r="S61" s="325" t="str">
        <f t="shared" si="5"/>
        <v>ALTO</v>
      </c>
      <c r="T61" s="6"/>
    </row>
    <row r="62" spans="2:20" ht="15">
      <c r="B62" s="146">
        <v>53</v>
      </c>
      <c r="C62" s="250" t="s">
        <v>91</v>
      </c>
      <c r="D62" s="325" t="s">
        <v>88</v>
      </c>
      <c r="E62" s="325">
        <v>1</v>
      </c>
      <c r="F62" s="326">
        <v>1153476.72</v>
      </c>
      <c r="G62" s="326">
        <v>1132864.0137419687</v>
      </c>
      <c r="H62" s="327">
        <v>1098577.9738196675</v>
      </c>
      <c r="I62" s="327">
        <v>1151933.2395818699</v>
      </c>
      <c r="J62" s="326">
        <v>1159280.7393738392</v>
      </c>
      <c r="K62" s="326">
        <v>0</v>
      </c>
      <c r="L62" s="326">
        <v>0</v>
      </c>
      <c r="M62" s="347">
        <f t="shared" si="0"/>
        <v>5</v>
      </c>
      <c r="N62" s="329">
        <f t="shared" si="1"/>
        <v>1139227</v>
      </c>
      <c r="O62" s="330">
        <f t="shared" si="2"/>
        <v>1139227</v>
      </c>
      <c r="P62" s="327">
        <f t="array" ref="P62">IFERROR(_xlfn.STDEV.P(IF((F62:L62&lt;&gt;0)*(F62:L62&lt;&gt;""), F62:L62)), 0)</f>
        <v>22178.757538342681</v>
      </c>
      <c r="Q62" s="331">
        <f t="shared" si="6"/>
        <v>1.9468251312813583</v>
      </c>
      <c r="R62" s="332">
        <f t="shared" si="4"/>
        <v>98.053174868718642</v>
      </c>
      <c r="S62" s="325" t="str">
        <f t="shared" si="5"/>
        <v>ALTO</v>
      </c>
      <c r="T62" s="6"/>
    </row>
    <row r="63" spans="2:20" ht="15">
      <c r="B63" s="146">
        <v>54</v>
      </c>
      <c r="C63" s="335" t="s">
        <v>92</v>
      </c>
      <c r="D63" s="325" t="s">
        <v>88</v>
      </c>
      <c r="E63" s="325">
        <v>1</v>
      </c>
      <c r="F63" s="326">
        <v>637897.48</v>
      </c>
      <c r="G63" s="326">
        <v>887407.88999280089</v>
      </c>
      <c r="H63" s="327">
        <v>542200.15101319482</v>
      </c>
      <c r="I63" s="327">
        <v>573579.37941923772</v>
      </c>
      <c r="J63" s="326">
        <v>418556.81992766313</v>
      </c>
      <c r="K63" s="326">
        <v>325731.89863200387</v>
      </c>
      <c r="L63" s="326">
        <v>331164.51847998</v>
      </c>
      <c r="M63" s="347">
        <f t="shared" si="0"/>
        <v>7</v>
      </c>
      <c r="N63" s="329">
        <f t="shared" si="1"/>
        <v>530934</v>
      </c>
      <c r="O63" s="330">
        <f t="shared" si="2"/>
        <v>530934</v>
      </c>
      <c r="P63" s="327">
        <f t="array" ref="P63">IFERROR(_xlfn.STDEV.P(IF((F63:L63&lt;&gt;0)*(F63:L63&lt;&gt;""), F63:L63)), 0)</f>
        <v>183265.90891707037</v>
      </c>
      <c r="Q63" s="331">
        <f t="shared" si="6"/>
        <v>34.517644173677027</v>
      </c>
      <c r="R63" s="332">
        <f t="shared" si="4"/>
        <v>65.482355826322973</v>
      </c>
      <c r="S63" s="325" t="str">
        <f t="shared" si="5"/>
        <v>BAJO</v>
      </c>
      <c r="T63" s="6"/>
    </row>
    <row r="64" spans="2:20" ht="15">
      <c r="B64" s="146">
        <v>55</v>
      </c>
      <c r="C64" s="335" t="s">
        <v>93</v>
      </c>
      <c r="D64" s="325" t="s">
        <v>60</v>
      </c>
      <c r="E64" s="325">
        <v>1</v>
      </c>
      <c r="F64" s="326">
        <v>6108806.7000000002</v>
      </c>
      <c r="G64" s="326">
        <v>7791617.7654502373</v>
      </c>
      <c r="H64" s="327">
        <v>4654746.785247081</v>
      </c>
      <c r="I64" s="327">
        <v>5679881.6235850481</v>
      </c>
      <c r="J64" s="326">
        <v>4408429.7093095211</v>
      </c>
      <c r="K64" s="326">
        <v>3726215.3081411091</v>
      </c>
      <c r="L64" s="326">
        <v>4553873.2913279878</v>
      </c>
      <c r="M64" s="347">
        <f t="shared" si="0"/>
        <v>7</v>
      </c>
      <c r="N64" s="329">
        <f t="shared" si="1"/>
        <v>5274796</v>
      </c>
      <c r="O64" s="330">
        <f t="shared" si="2"/>
        <v>5274796</v>
      </c>
      <c r="P64" s="327">
        <f t="array" ref="P64">IFERROR(_xlfn.STDEV.P(IF((F64:L64&lt;&gt;0)*(F64:L64&lt;&gt;""), F64:L64)), 0)</f>
        <v>1267559.1447813236</v>
      </c>
      <c r="Q64" s="331">
        <f t="shared" si="6"/>
        <v>24.030486577705066</v>
      </c>
      <c r="R64" s="332">
        <f t="shared" si="4"/>
        <v>75.969513422294938</v>
      </c>
      <c r="S64" s="325" t="str">
        <f t="shared" si="5"/>
        <v>ALTO</v>
      </c>
      <c r="T64" s="6"/>
    </row>
    <row r="65" spans="2:20" ht="15">
      <c r="B65" s="146">
        <v>56</v>
      </c>
      <c r="C65" s="335" t="s">
        <v>94</v>
      </c>
      <c r="D65" s="325" t="s">
        <v>60</v>
      </c>
      <c r="E65" s="325">
        <v>1</v>
      </c>
      <c r="F65" s="326">
        <v>7380980.4900000002</v>
      </c>
      <c r="G65" s="326">
        <v>5895229.3997968063</v>
      </c>
      <c r="H65" s="327">
        <v>5542064.6766696172</v>
      </c>
      <c r="I65" s="327">
        <v>6913678.3828206295</v>
      </c>
      <c r="J65" s="326">
        <v>5366036.4723700108</v>
      </c>
      <c r="K65" s="326">
        <v>4337546.366998395</v>
      </c>
      <c r="L65" s="326">
        <v>5387874.5166089972</v>
      </c>
      <c r="M65" s="347">
        <f t="shared" si="0"/>
        <v>7</v>
      </c>
      <c r="N65" s="329">
        <f t="shared" si="1"/>
        <v>5831916</v>
      </c>
      <c r="O65" s="330">
        <f t="shared" si="2"/>
        <v>5831916</v>
      </c>
      <c r="P65" s="327">
        <f t="array" ref="P65">IFERROR(_xlfn.STDEV.P(IF((F65:L65&lt;&gt;0)*(F65:L65&lt;&gt;""), F65:L65)), 0)</f>
        <v>949073.9995662421</v>
      </c>
      <c r="Q65" s="331">
        <f t="shared" si="6"/>
        <v>16.273794059555076</v>
      </c>
      <c r="R65" s="332">
        <f t="shared" si="4"/>
        <v>83.726205940444927</v>
      </c>
      <c r="S65" s="325" t="str">
        <f t="shared" si="5"/>
        <v>ALTO</v>
      </c>
      <c r="T65" s="6"/>
    </row>
    <row r="66" spans="2:20" ht="15">
      <c r="B66" s="146">
        <v>57</v>
      </c>
      <c r="C66" s="335" t="s">
        <v>95</v>
      </c>
      <c r="D66" s="325" t="s">
        <v>38</v>
      </c>
      <c r="E66" s="325">
        <v>1</v>
      </c>
      <c r="F66" s="326">
        <v>13261316.4</v>
      </c>
      <c r="G66" s="326">
        <v>11314917.832619892</v>
      </c>
      <c r="H66" s="327">
        <v>11001362.404491989</v>
      </c>
      <c r="I66" s="327">
        <v>8611703.0884583965</v>
      </c>
      <c r="J66" s="326">
        <v>6683957.9297696417</v>
      </c>
      <c r="K66" s="326">
        <v>5637263.3424538737</v>
      </c>
      <c r="L66" s="326">
        <v>6024695.8435095362</v>
      </c>
      <c r="M66" s="347">
        <f t="shared" si="0"/>
        <v>7</v>
      </c>
      <c r="N66" s="329">
        <f t="shared" si="1"/>
        <v>8933602</v>
      </c>
      <c r="O66" s="330">
        <f t="shared" si="2"/>
        <v>8933602</v>
      </c>
      <c r="P66" s="327">
        <f t="array" ref="P66">IFERROR(_xlfn.STDEV.P(IF((F66:L66&lt;&gt;0)*(F66:L66&lt;&gt;""), F66:L66)), 0)</f>
        <v>2755967.8371934374</v>
      </c>
      <c r="Q66" s="331">
        <f t="shared" si="6"/>
        <v>30.849458451288044</v>
      </c>
      <c r="R66" s="332">
        <f t="shared" si="4"/>
        <v>69.150541548711956</v>
      </c>
      <c r="S66" s="325" t="str">
        <f t="shared" si="5"/>
        <v>BAJO</v>
      </c>
      <c r="T66" s="6"/>
    </row>
    <row r="67" spans="2:20" ht="15">
      <c r="B67" s="146">
        <v>58</v>
      </c>
      <c r="C67" s="335" t="s">
        <v>96</v>
      </c>
      <c r="D67" s="325" t="s">
        <v>38</v>
      </c>
      <c r="E67" s="325">
        <v>1</v>
      </c>
      <c r="F67" s="326">
        <v>29484851.129999999</v>
      </c>
      <c r="G67" s="326">
        <v>27038261.070282366</v>
      </c>
      <c r="H67" s="327">
        <v>22804976.669646848</v>
      </c>
      <c r="I67" s="327">
        <v>23561510.265849859</v>
      </c>
      <c r="J67" s="326">
        <v>24809979.630894881</v>
      </c>
      <c r="K67" s="326">
        <v>21047651.141712423</v>
      </c>
      <c r="L67" s="326">
        <v>20890249.039732952</v>
      </c>
      <c r="M67" s="347">
        <f t="shared" si="0"/>
        <v>7</v>
      </c>
      <c r="N67" s="329">
        <f t="shared" si="1"/>
        <v>24233926</v>
      </c>
      <c r="O67" s="330">
        <f t="shared" si="2"/>
        <v>24233926</v>
      </c>
      <c r="P67" s="327">
        <f t="array" ref="P67">IFERROR(_xlfn.STDEV.P(IF((F67:L67&lt;&gt;0)*(F67:L67&lt;&gt;""), F67:L67)), 0)</f>
        <v>2917800.2939683232</v>
      </c>
      <c r="Q67" s="331">
        <f t="shared" si="6"/>
        <v>12.040146916221181</v>
      </c>
      <c r="R67" s="332">
        <f t="shared" si="4"/>
        <v>87.959853083778825</v>
      </c>
      <c r="S67" s="325" t="str">
        <f t="shared" si="5"/>
        <v>ALTO</v>
      </c>
      <c r="T67" s="6"/>
    </row>
    <row r="68" spans="2:20" ht="51">
      <c r="B68" s="146">
        <v>59</v>
      </c>
      <c r="C68" s="333" t="s">
        <v>97</v>
      </c>
      <c r="D68" s="325" t="s">
        <v>38</v>
      </c>
      <c r="E68" s="325">
        <v>1</v>
      </c>
      <c r="F68" s="326">
        <v>15483910.32</v>
      </c>
      <c r="G68" s="326">
        <v>18531573.251818918</v>
      </c>
      <c r="H68" s="327">
        <v>14748227.287877636</v>
      </c>
      <c r="I68" s="327">
        <v>15253590.744617911</v>
      </c>
      <c r="J68" s="326">
        <v>0</v>
      </c>
      <c r="K68" s="326">
        <v>0</v>
      </c>
      <c r="L68" s="326">
        <v>0</v>
      </c>
      <c r="M68" s="347">
        <f t="shared" si="0"/>
        <v>4</v>
      </c>
      <c r="N68" s="329">
        <f t="shared" si="1"/>
        <v>16004325</v>
      </c>
      <c r="O68" s="330">
        <f t="shared" si="2"/>
        <v>16004325</v>
      </c>
      <c r="P68" s="327">
        <f t="array" ref="P68">IFERROR(_xlfn.STDEV.P(IF((F68:L68&lt;&gt;0)*(F68:L68&lt;&gt;""), F68:L68)), 0)</f>
        <v>1483172.1537033194</v>
      </c>
      <c r="Q68" s="331">
        <f t="shared" si="6"/>
        <v>9.2673208879682161</v>
      </c>
      <c r="R68" s="332">
        <f t="shared" si="4"/>
        <v>90.732679112031789</v>
      </c>
      <c r="S68" s="325" t="str">
        <f t="shared" si="5"/>
        <v>ALTO</v>
      </c>
      <c r="T68" s="6"/>
    </row>
    <row r="69" spans="2:20" ht="63.75">
      <c r="B69" s="146">
        <v>60</v>
      </c>
      <c r="C69" s="333" t="s">
        <v>1201</v>
      </c>
      <c r="D69" s="325" t="s">
        <v>38</v>
      </c>
      <c r="E69" s="325">
        <v>1</v>
      </c>
      <c r="F69" s="326">
        <v>49988449</v>
      </c>
      <c r="G69" s="326"/>
      <c r="H69" s="327">
        <v>40066866.848440774</v>
      </c>
      <c r="I69" s="327">
        <v>27601398.678199597</v>
      </c>
      <c r="J69" s="326">
        <v>27394923.249770958</v>
      </c>
      <c r="K69" s="326">
        <v>26881491.933743943</v>
      </c>
      <c r="L69" s="326">
        <v>30192568.972409699</v>
      </c>
      <c r="M69" s="347">
        <f t="shared" si="0"/>
        <v>6</v>
      </c>
      <c r="N69" s="329">
        <f t="shared" si="1"/>
        <v>33687616</v>
      </c>
      <c r="O69" s="330">
        <f t="shared" si="2"/>
        <v>33687616</v>
      </c>
      <c r="P69" s="327">
        <f t="array" ref="P69">IFERROR(_xlfn.STDEV.P(IF((F69:L69&lt;&gt;0)*(F69:L69&lt;&gt;""), F69:L69)), 0)</f>
        <v>8578953.8964892328</v>
      </c>
      <c r="Q69" s="331">
        <f t="shared" si="6"/>
        <v>25.466194747913395</v>
      </c>
      <c r="R69" s="332">
        <f t="shared" si="4"/>
        <v>74.533805252086609</v>
      </c>
      <c r="S69" s="325" t="str">
        <f t="shared" si="5"/>
        <v>ALTO</v>
      </c>
      <c r="T69" s="6"/>
    </row>
    <row r="70" spans="2:20" ht="15">
      <c r="B70" s="146">
        <v>61</v>
      </c>
      <c r="C70" s="335" t="s">
        <v>99</v>
      </c>
      <c r="D70" s="325" t="s">
        <v>38</v>
      </c>
      <c r="E70" s="325">
        <v>1</v>
      </c>
      <c r="F70" s="326">
        <v>38055965</v>
      </c>
      <c r="G70" s="326">
        <v>31554576.775916331</v>
      </c>
      <c r="H70" s="327">
        <v>31318093.811032113</v>
      </c>
      <c r="I70" s="327">
        <v>34476005.984545939</v>
      </c>
      <c r="J70" s="326">
        <v>26758302.187410206</v>
      </c>
      <c r="K70" s="326">
        <v>28864049.211035959</v>
      </c>
      <c r="L70" s="326">
        <v>29762080.592190072</v>
      </c>
      <c r="M70" s="347">
        <f t="shared" si="0"/>
        <v>7</v>
      </c>
      <c r="N70" s="329">
        <f t="shared" si="1"/>
        <v>31541296</v>
      </c>
      <c r="O70" s="330">
        <f t="shared" si="2"/>
        <v>31541296</v>
      </c>
      <c r="P70" s="327">
        <f t="array" ref="P70">IFERROR(_xlfn.STDEV.P(IF((F70:L70&lt;&gt;0)*(F70:L70&lt;&gt;""), F70:L70)), 0)</f>
        <v>3470564.3451503529</v>
      </c>
      <c r="Q70" s="331">
        <f t="shared" si="6"/>
        <v>11.003239515428767</v>
      </c>
      <c r="R70" s="332">
        <f t="shared" si="4"/>
        <v>88.99676048457124</v>
      </c>
      <c r="S70" s="325" t="str">
        <f t="shared" si="5"/>
        <v>ALTO</v>
      </c>
      <c r="T70" s="6"/>
    </row>
    <row r="71" spans="2:20" ht="51">
      <c r="B71" s="146">
        <v>62</v>
      </c>
      <c r="C71" s="333" t="s">
        <v>100</v>
      </c>
      <c r="D71" s="325" t="s">
        <v>38</v>
      </c>
      <c r="E71" s="325">
        <v>1</v>
      </c>
      <c r="F71" s="326">
        <v>18068400</v>
      </c>
      <c r="G71" s="326"/>
      <c r="H71" s="327">
        <v>0</v>
      </c>
      <c r="I71" s="327">
        <v>18911968.134548623</v>
      </c>
      <c r="J71" s="326">
        <v>0</v>
      </c>
      <c r="K71" s="326">
        <v>0</v>
      </c>
      <c r="L71" s="326">
        <v>0</v>
      </c>
      <c r="M71" s="347">
        <f t="shared" si="0"/>
        <v>2</v>
      </c>
      <c r="N71" s="329">
        <f t="shared" si="1"/>
        <v>18490184</v>
      </c>
      <c r="O71" s="330">
        <f t="shared" si="2"/>
        <v>18490184</v>
      </c>
      <c r="P71" s="327">
        <f t="array" ref="P71">IFERROR(_xlfn.STDEV.P(IF((F71:L71&lt;&gt;0)*(F71:L71&lt;&gt;""), F71:L71)), 0)</f>
        <v>421784.06727431156</v>
      </c>
      <c r="Q71" s="331">
        <f t="shared" si="6"/>
        <v>2.2811242293441296</v>
      </c>
      <c r="R71" s="332">
        <f t="shared" si="4"/>
        <v>97.71887577065587</v>
      </c>
      <c r="S71" s="325" t="str">
        <f t="shared" si="5"/>
        <v>ALTO</v>
      </c>
      <c r="T71" s="6"/>
    </row>
    <row r="72" spans="2:20" ht="38.25">
      <c r="B72" s="146">
        <v>63</v>
      </c>
      <c r="C72" s="333" t="s">
        <v>101</v>
      </c>
      <c r="D72" s="325" t="s">
        <v>38</v>
      </c>
      <c r="E72" s="325">
        <v>1</v>
      </c>
      <c r="F72" s="326">
        <v>46119093.539999999</v>
      </c>
      <c r="G72" s="326">
        <v>50046908.556998834</v>
      </c>
      <c r="H72" s="327">
        <v>38570803.157317683</v>
      </c>
      <c r="I72" s="327">
        <v>39542705.684323862</v>
      </c>
      <c r="J72" s="326">
        <v>30690831.24433976</v>
      </c>
      <c r="K72" s="326">
        <v>0</v>
      </c>
      <c r="L72" s="326">
        <v>0</v>
      </c>
      <c r="M72" s="347">
        <f t="shared" si="0"/>
        <v>5</v>
      </c>
      <c r="N72" s="329">
        <f t="shared" si="1"/>
        <v>40994068</v>
      </c>
      <c r="O72" s="330">
        <f t="shared" si="2"/>
        <v>40994068</v>
      </c>
      <c r="P72" s="327">
        <f t="array" ref="P72">IFERROR(_xlfn.STDEV.P(IF((F72:L72&lt;&gt;0)*(F72:L72&lt;&gt;""), F72:L72)), 0)</f>
        <v>6668660.4599189246</v>
      </c>
      <c r="Q72" s="331">
        <f t="shared" si="6"/>
        <v>16.267379124020881</v>
      </c>
      <c r="R72" s="332">
        <f t="shared" si="4"/>
        <v>83.732620875979123</v>
      </c>
      <c r="S72" s="325" t="str">
        <f t="shared" si="5"/>
        <v>ALTO</v>
      </c>
      <c r="T72" s="6"/>
    </row>
    <row r="73" spans="2:20" ht="38.25">
      <c r="B73" s="146">
        <v>64</v>
      </c>
      <c r="C73" s="333" t="s">
        <v>102</v>
      </c>
      <c r="D73" s="325" t="s">
        <v>38</v>
      </c>
      <c r="E73" s="325">
        <v>1</v>
      </c>
      <c r="F73" s="326">
        <v>18152087.040000003</v>
      </c>
      <c r="G73" s="326"/>
      <c r="H73" s="327">
        <v>0</v>
      </c>
      <c r="I73" s="327">
        <v>18999563.213714175</v>
      </c>
      <c r="J73" s="326">
        <v>0</v>
      </c>
      <c r="K73" s="326">
        <v>0</v>
      </c>
      <c r="L73" s="326">
        <v>0</v>
      </c>
      <c r="M73" s="347">
        <f t="shared" si="0"/>
        <v>2</v>
      </c>
      <c r="N73" s="329">
        <f t="shared" si="1"/>
        <v>18575825</v>
      </c>
      <c r="O73" s="330">
        <f t="shared" si="2"/>
        <v>18575825</v>
      </c>
      <c r="P73" s="327">
        <f t="array" ref="P73">IFERROR(_xlfn.STDEV.P(IF((F73:L73&lt;&gt;0)*(F73:L73&lt;&gt;""), F73:L73)), 0)</f>
        <v>423738.08685708605</v>
      </c>
      <c r="Q73" s="331">
        <f t="shared" si="6"/>
        <v>2.2811266086813697</v>
      </c>
      <c r="R73" s="332">
        <f t="shared" si="4"/>
        <v>97.718873391318624</v>
      </c>
      <c r="S73" s="325" t="str">
        <f t="shared" si="5"/>
        <v>ALTO</v>
      </c>
      <c r="T73" s="6"/>
    </row>
    <row r="74" spans="2:20" ht="15">
      <c r="B74" s="146">
        <v>65</v>
      </c>
      <c r="C74" s="335" t="s">
        <v>103</v>
      </c>
      <c r="D74" s="325" t="s">
        <v>38</v>
      </c>
      <c r="E74" s="325">
        <v>1</v>
      </c>
      <c r="F74" s="326">
        <v>166574.35999999999</v>
      </c>
      <c r="G74" s="326">
        <v>251568.13496593025</v>
      </c>
      <c r="H74" s="327">
        <v>130792.2154623113</v>
      </c>
      <c r="I74" s="327">
        <v>159476.3873084459</v>
      </c>
      <c r="J74" s="326">
        <v>123819.91360990526</v>
      </c>
      <c r="K74" s="326">
        <v>110766.35800254971</v>
      </c>
      <c r="L74" s="326">
        <v>117603.69199665793</v>
      </c>
      <c r="M74" s="347">
        <f t="shared" ref="M74:M137" si="7">COUNTIF(F74:L74,"&gt;0")</f>
        <v>7</v>
      </c>
      <c r="N74" s="329">
        <f t="shared" ref="N74:N137" si="8">IFERROR(ROUND(AVERAGEIF(F74:L74,"&gt;0"),0),0)</f>
        <v>151514</v>
      </c>
      <c r="O74" s="330">
        <f t="shared" ref="O74:O137" si="9">IFERROR(ROUND(+N74*E74,0),0)</f>
        <v>151514</v>
      </c>
      <c r="P74" s="327">
        <f t="array" ref="P74">IFERROR(_xlfn.STDEV.P(IF((F74:L74&lt;&gt;0)*(F74:L74&lt;&gt;""), F74:L74)), 0)</f>
        <v>45210.109599613374</v>
      </c>
      <c r="Q74" s="331">
        <f t="shared" si="6"/>
        <v>29.838899111378076</v>
      </c>
      <c r="R74" s="332">
        <f t="shared" ref="R74:R137" si="10">IFERROR(100-Q74,0)</f>
        <v>70.161100888621917</v>
      </c>
      <c r="S74" s="325" t="str">
        <f t="shared" ref="S74:S137" si="11">IF(R74&gt;70,"ALTO","BAJO")</f>
        <v>ALTO</v>
      </c>
      <c r="T74" s="6"/>
    </row>
    <row r="75" spans="2:20" ht="15">
      <c r="B75" s="146">
        <v>66</v>
      </c>
      <c r="C75" s="335" t="s">
        <v>104</v>
      </c>
      <c r="D75" s="325" t="s">
        <v>38</v>
      </c>
      <c r="E75" s="325">
        <v>1</v>
      </c>
      <c r="F75" s="326">
        <v>178367.15</v>
      </c>
      <c r="G75" s="326">
        <v>208917.78509984905</v>
      </c>
      <c r="H75" s="327">
        <v>133857.65801220923</v>
      </c>
      <c r="I75" s="327">
        <v>161512.77155237141</v>
      </c>
      <c r="J75" s="326">
        <v>118500.63257855215</v>
      </c>
      <c r="K75" s="326">
        <v>114414.78876679705</v>
      </c>
      <c r="L75" s="326">
        <v>125485.14023780556</v>
      </c>
      <c r="M75" s="347">
        <f t="shared" si="7"/>
        <v>7</v>
      </c>
      <c r="N75" s="329">
        <f t="shared" si="8"/>
        <v>148722</v>
      </c>
      <c r="O75" s="330">
        <f t="shared" si="9"/>
        <v>148722</v>
      </c>
      <c r="P75" s="327">
        <f t="array" ref="P75">IFERROR(_xlfn.STDEV.P(IF((F75:L75&lt;&gt;0)*(F75:L75&lt;&gt;""), F75:L75)), 0)</f>
        <v>32770.168063661375</v>
      </c>
      <c r="Q75" s="331">
        <f t="shared" si="6"/>
        <v>22.034512757804073</v>
      </c>
      <c r="R75" s="332">
        <f t="shared" si="10"/>
        <v>77.965487242195934</v>
      </c>
      <c r="S75" s="325" t="str">
        <f t="shared" si="11"/>
        <v>ALTO</v>
      </c>
      <c r="T75" s="6"/>
    </row>
    <row r="76" spans="2:20" ht="15">
      <c r="B76" s="146">
        <v>67</v>
      </c>
      <c r="C76" s="335" t="s">
        <v>105</v>
      </c>
      <c r="D76" s="325" t="s">
        <v>88</v>
      </c>
      <c r="E76" s="325">
        <v>1</v>
      </c>
      <c r="F76" s="326">
        <v>3856205.6</v>
      </c>
      <c r="G76" s="326">
        <v>4221751.7442296073</v>
      </c>
      <c r="H76" s="327">
        <v>3051392.6048775557</v>
      </c>
      <c r="I76" s="327">
        <v>3592113.0537618166</v>
      </c>
      <c r="J76" s="326">
        <v>2788052.2362221335</v>
      </c>
      <c r="K76" s="326">
        <v>2463274.5147892442</v>
      </c>
      <c r="L76" s="326">
        <v>0</v>
      </c>
      <c r="M76" s="347">
        <f t="shared" si="7"/>
        <v>6</v>
      </c>
      <c r="N76" s="329">
        <f t="shared" si="8"/>
        <v>3328798</v>
      </c>
      <c r="O76" s="330">
        <f t="shared" si="9"/>
        <v>3328798</v>
      </c>
      <c r="P76" s="327">
        <f t="array" ref="P76">IFERROR(_xlfn.STDEV.P(IF((F76:L76&lt;&gt;0)*(F76:L76&lt;&gt;""), F76:L76)), 0)</f>
        <v>614186.53805211268</v>
      </c>
      <c r="Q76" s="331">
        <f t="shared" si="6"/>
        <v>18.4507001642068</v>
      </c>
      <c r="R76" s="332">
        <f t="shared" si="10"/>
        <v>81.549299835793192</v>
      </c>
      <c r="S76" s="325" t="str">
        <f t="shared" si="11"/>
        <v>ALTO</v>
      </c>
      <c r="T76" s="6"/>
    </row>
    <row r="77" spans="2:20" ht="15">
      <c r="B77" s="146">
        <v>68</v>
      </c>
      <c r="C77" s="335" t="s">
        <v>106</v>
      </c>
      <c r="D77" s="325" t="s">
        <v>107</v>
      </c>
      <c r="E77" s="325">
        <v>1</v>
      </c>
      <c r="F77" s="326">
        <v>2297421.63</v>
      </c>
      <c r="G77" s="326">
        <v>3422807.8062238405</v>
      </c>
      <c r="H77" s="327">
        <v>1831985.1038827451</v>
      </c>
      <c r="I77" s="327">
        <v>2181578.6587793287</v>
      </c>
      <c r="J77" s="326">
        <v>1693262.2546117557</v>
      </c>
      <c r="K77" s="326">
        <v>1634934.7940745249</v>
      </c>
      <c r="L77" s="326">
        <v>1749927.177103946</v>
      </c>
      <c r="M77" s="347">
        <f t="shared" si="7"/>
        <v>7</v>
      </c>
      <c r="N77" s="329">
        <f t="shared" si="8"/>
        <v>2115988</v>
      </c>
      <c r="O77" s="330">
        <f t="shared" si="9"/>
        <v>2115988</v>
      </c>
      <c r="P77" s="327">
        <f t="array" ref="P77">IFERROR(_xlfn.STDEV.P(IF((F77:L77&lt;&gt;0)*(F77:L77&lt;&gt;""), F77:L77)), 0)</f>
        <v>581840.14942253369</v>
      </c>
      <c r="Q77" s="331">
        <f t="shared" si="6"/>
        <v>27.497327462279259</v>
      </c>
      <c r="R77" s="332">
        <f t="shared" si="10"/>
        <v>72.502672537720741</v>
      </c>
      <c r="S77" s="325" t="str">
        <f t="shared" si="11"/>
        <v>ALTO</v>
      </c>
      <c r="T77" s="6"/>
    </row>
    <row r="78" spans="2:20" ht="15">
      <c r="B78" s="146">
        <v>69</v>
      </c>
      <c r="C78" s="335" t="s">
        <v>108</v>
      </c>
      <c r="D78" s="325" t="s">
        <v>107</v>
      </c>
      <c r="E78" s="325">
        <v>1</v>
      </c>
      <c r="F78" s="326">
        <v>1308795</v>
      </c>
      <c r="G78" s="326">
        <v>1082828.4418432612</v>
      </c>
      <c r="H78" s="327">
        <v>1076992.1491974697</v>
      </c>
      <c r="I78" s="327">
        <v>1201690.4224422867</v>
      </c>
      <c r="J78" s="326">
        <v>932716.1592315411</v>
      </c>
      <c r="K78" s="326">
        <v>1039510.8933493565</v>
      </c>
      <c r="L78" s="326">
        <v>1111240.9397883771</v>
      </c>
      <c r="M78" s="347">
        <f t="shared" si="7"/>
        <v>7</v>
      </c>
      <c r="N78" s="329">
        <f t="shared" si="8"/>
        <v>1107682</v>
      </c>
      <c r="O78" s="330">
        <f t="shared" si="9"/>
        <v>1107682</v>
      </c>
      <c r="P78" s="327">
        <f t="array" ref="P78">IFERROR(_xlfn.STDEV.P(IF((F78:L78&lt;&gt;0)*(F78:L78&lt;&gt;""), F78:L78)), 0)</f>
        <v>110916.05566155736</v>
      </c>
      <c r="Q78" s="331">
        <f t="shared" si="6"/>
        <v>10.013348204769724</v>
      </c>
      <c r="R78" s="332">
        <f t="shared" si="10"/>
        <v>89.986651795230273</v>
      </c>
      <c r="S78" s="325" t="str">
        <f t="shared" si="11"/>
        <v>ALTO</v>
      </c>
      <c r="T78" s="6"/>
    </row>
    <row r="79" spans="2:20" ht="15">
      <c r="B79" s="146">
        <v>70</v>
      </c>
      <c r="C79" s="335" t="s">
        <v>109</v>
      </c>
      <c r="D79" s="325" t="s">
        <v>88</v>
      </c>
      <c r="E79" s="325">
        <v>1</v>
      </c>
      <c r="F79" s="326">
        <v>660430.69999999995</v>
      </c>
      <c r="G79" s="326">
        <v>882378.1401241878</v>
      </c>
      <c r="H79" s="327">
        <v>488682.63316289359</v>
      </c>
      <c r="I79" s="327">
        <v>624032.81798577704</v>
      </c>
      <c r="J79" s="326">
        <v>484390.23924047104</v>
      </c>
      <c r="K79" s="326">
        <v>395489.89484441333</v>
      </c>
      <c r="L79" s="326">
        <v>422789.2513065426</v>
      </c>
      <c r="M79" s="347">
        <f t="shared" si="7"/>
        <v>7</v>
      </c>
      <c r="N79" s="329">
        <f t="shared" si="8"/>
        <v>565456</v>
      </c>
      <c r="O79" s="330">
        <f t="shared" si="9"/>
        <v>565456</v>
      </c>
      <c r="P79" s="327">
        <f t="array" ref="P79">IFERROR(_xlfn.STDEV.P(IF((F79:L79&lt;&gt;0)*(F79:L79&lt;&gt;""), F79:L79)), 0)</f>
        <v>157932.70070031658</v>
      </c>
      <c r="Q79" s="331">
        <f t="shared" si="6"/>
        <v>27.930148535043674</v>
      </c>
      <c r="R79" s="332">
        <f t="shared" si="10"/>
        <v>72.069851464956329</v>
      </c>
      <c r="S79" s="325" t="str">
        <f t="shared" si="11"/>
        <v>ALTO</v>
      </c>
      <c r="T79" s="6"/>
    </row>
    <row r="80" spans="2:20" ht="15">
      <c r="B80" s="146">
        <v>71</v>
      </c>
      <c r="C80" s="335" t="s">
        <v>110</v>
      </c>
      <c r="D80" s="325" t="s">
        <v>88</v>
      </c>
      <c r="E80" s="325">
        <v>1</v>
      </c>
      <c r="F80" s="326">
        <v>184005.9</v>
      </c>
      <c r="G80" s="326">
        <v>220049.56657209745</v>
      </c>
      <c r="H80" s="327">
        <v>145480.79434723884</v>
      </c>
      <c r="I80" s="327">
        <v>178892.97276821116</v>
      </c>
      <c r="J80" s="326">
        <v>138906.9379588812</v>
      </c>
      <c r="K80" s="326">
        <v>114706.66322793685</v>
      </c>
      <c r="L80" s="326">
        <v>129411.18610739116</v>
      </c>
      <c r="M80" s="347">
        <f t="shared" si="7"/>
        <v>7</v>
      </c>
      <c r="N80" s="329">
        <f t="shared" si="8"/>
        <v>158779</v>
      </c>
      <c r="O80" s="330">
        <f t="shared" si="9"/>
        <v>158779</v>
      </c>
      <c r="P80" s="327">
        <f t="array" ref="P80">IFERROR(_xlfn.STDEV.P(IF((F80:L80&lt;&gt;0)*(F80:L80&lt;&gt;""), F80:L80)), 0)</f>
        <v>34166.882872950759</v>
      </c>
      <c r="Q80" s="331">
        <f t="shared" si="6"/>
        <v>21.518514962904892</v>
      </c>
      <c r="R80" s="332">
        <f t="shared" si="10"/>
        <v>78.481485037095112</v>
      </c>
      <c r="S80" s="325" t="str">
        <f t="shared" si="11"/>
        <v>ALTO</v>
      </c>
      <c r="T80" s="6"/>
    </row>
    <row r="81" spans="2:20" ht="15">
      <c r="B81" s="146">
        <v>72</v>
      </c>
      <c r="C81" s="335" t="s">
        <v>111</v>
      </c>
      <c r="D81" s="325" t="s">
        <v>88</v>
      </c>
      <c r="E81" s="325">
        <v>1</v>
      </c>
      <c r="F81" s="326">
        <v>774462.6</v>
      </c>
      <c r="G81" s="326">
        <v>872787.75903850654</v>
      </c>
      <c r="H81" s="327">
        <v>590097.69085534976</v>
      </c>
      <c r="I81" s="327">
        <v>882609.96456894302</v>
      </c>
      <c r="J81" s="326">
        <v>629027.37955897523</v>
      </c>
      <c r="K81" s="326">
        <v>480133.48857495195</v>
      </c>
      <c r="L81" s="326">
        <v>552277.69136650336</v>
      </c>
      <c r="M81" s="347">
        <f t="shared" si="7"/>
        <v>7</v>
      </c>
      <c r="N81" s="329">
        <f t="shared" si="8"/>
        <v>683057</v>
      </c>
      <c r="O81" s="330">
        <f t="shared" si="9"/>
        <v>683057</v>
      </c>
      <c r="P81" s="327">
        <f t="array" ref="P81">IFERROR(_xlfn.STDEV.P(IF((F81:L81&lt;&gt;0)*(F81:L81&lt;&gt;""), F81:L81)), 0)</f>
        <v>148331.64694671714</v>
      </c>
      <c r="Q81" s="331">
        <f t="shared" si="6"/>
        <v>21.71585196355753</v>
      </c>
      <c r="R81" s="332">
        <f t="shared" si="10"/>
        <v>78.284148036442474</v>
      </c>
      <c r="S81" s="325" t="str">
        <f t="shared" si="11"/>
        <v>ALTO</v>
      </c>
      <c r="T81" s="6"/>
    </row>
    <row r="82" spans="2:20" ht="15">
      <c r="B82" s="146">
        <v>73</v>
      </c>
      <c r="C82" s="335" t="s">
        <v>112</v>
      </c>
      <c r="D82" s="325" t="s">
        <v>88</v>
      </c>
      <c r="E82" s="325">
        <v>1</v>
      </c>
      <c r="F82" s="326">
        <v>128019.51999999999</v>
      </c>
      <c r="G82" s="326">
        <v>155653.0991745675</v>
      </c>
      <c r="H82" s="327">
        <v>96816.893867609338</v>
      </c>
      <c r="I82" s="327">
        <v>123467.52636923656</v>
      </c>
      <c r="J82" s="326">
        <v>95840.232586463928</v>
      </c>
      <c r="K82" s="326">
        <v>74573.924821215944</v>
      </c>
      <c r="L82" s="326">
        <v>81733.136739554728</v>
      </c>
      <c r="M82" s="347">
        <f t="shared" si="7"/>
        <v>7</v>
      </c>
      <c r="N82" s="329">
        <f t="shared" si="8"/>
        <v>108015</v>
      </c>
      <c r="O82" s="330">
        <f t="shared" si="9"/>
        <v>108015</v>
      </c>
      <c r="P82" s="327">
        <f t="array" ref="P82">IFERROR(_xlfn.STDEV.P(IF((F82:L82&lt;&gt;0)*(F82:L82&lt;&gt;""), F82:L82)), 0)</f>
        <v>26702.098025127656</v>
      </c>
      <c r="Q82" s="331">
        <f t="shared" si="6"/>
        <v>24.720731403164056</v>
      </c>
      <c r="R82" s="332">
        <f t="shared" si="10"/>
        <v>75.279268596835948</v>
      </c>
      <c r="S82" s="325" t="str">
        <f t="shared" si="11"/>
        <v>ALTO</v>
      </c>
      <c r="T82" s="6"/>
    </row>
    <row r="83" spans="2:20" ht="15">
      <c r="B83" s="146">
        <v>74</v>
      </c>
      <c r="C83" s="335" t="s">
        <v>113</v>
      </c>
      <c r="D83" s="325" t="s">
        <v>88</v>
      </c>
      <c r="E83" s="325">
        <v>1</v>
      </c>
      <c r="F83" s="326">
        <v>5053881.5999999996</v>
      </c>
      <c r="G83" s="326">
        <v>5174477.9138243683</v>
      </c>
      <c r="H83" s="327">
        <v>4061583.6518418333</v>
      </c>
      <c r="I83" s="327">
        <v>5008078.8980379915</v>
      </c>
      <c r="J83" s="326">
        <v>4317211.147127348</v>
      </c>
      <c r="K83" s="326">
        <v>3523362.5576489558</v>
      </c>
      <c r="L83" s="326">
        <v>3590783.8014613278</v>
      </c>
      <c r="M83" s="347">
        <f t="shared" si="7"/>
        <v>7</v>
      </c>
      <c r="N83" s="329">
        <f t="shared" si="8"/>
        <v>4389911</v>
      </c>
      <c r="O83" s="330">
        <f t="shared" si="9"/>
        <v>4389911</v>
      </c>
      <c r="P83" s="327">
        <f t="array" ref="P83">IFERROR(_xlfn.STDEV.P(IF((F83:L83&lt;&gt;0)*(F83:L83&lt;&gt;""), F83:L83)), 0)</f>
        <v>648198.42074977909</v>
      </c>
      <c r="Q83" s="331">
        <f t="shared" si="6"/>
        <v>14.765639229355198</v>
      </c>
      <c r="R83" s="332">
        <f t="shared" si="10"/>
        <v>85.234360770644798</v>
      </c>
      <c r="S83" s="325" t="str">
        <f t="shared" si="11"/>
        <v>ALTO</v>
      </c>
      <c r="T83" s="6"/>
    </row>
    <row r="84" spans="2:20" ht="15">
      <c r="B84" s="146">
        <v>75</v>
      </c>
      <c r="C84" s="335" t="s">
        <v>114</v>
      </c>
      <c r="D84" s="325" t="s">
        <v>107</v>
      </c>
      <c r="E84" s="325">
        <v>1</v>
      </c>
      <c r="F84" s="326">
        <v>5611771.6799999997</v>
      </c>
      <c r="G84" s="326">
        <v>6536393.1544380989</v>
      </c>
      <c r="H84" s="327">
        <v>4693192.5438937172</v>
      </c>
      <c r="I84" s="327">
        <v>5996930.0624540038</v>
      </c>
      <c r="J84" s="326">
        <v>4654501.1071571857</v>
      </c>
      <c r="K84" s="326">
        <v>3941326.7860011333</v>
      </c>
      <c r="L84" s="326">
        <v>3955547.6089928658</v>
      </c>
      <c r="M84" s="347">
        <f t="shared" si="7"/>
        <v>7</v>
      </c>
      <c r="N84" s="329">
        <f t="shared" si="8"/>
        <v>5055666</v>
      </c>
      <c r="O84" s="330">
        <f t="shared" si="9"/>
        <v>5055666</v>
      </c>
      <c r="P84" s="327">
        <f t="array" ref="P84">IFERROR(_xlfn.STDEV.P(IF((F84:L84&lt;&gt;0)*(F84:L84&lt;&gt;""), F84:L84)), 0)</f>
        <v>935957.65351436834</v>
      </c>
      <c r="Q84" s="331">
        <f t="shared" si="6"/>
        <v>18.513043652693202</v>
      </c>
      <c r="R84" s="332">
        <f t="shared" si="10"/>
        <v>81.486956347306801</v>
      </c>
      <c r="S84" s="325" t="str">
        <f t="shared" si="11"/>
        <v>ALTO</v>
      </c>
      <c r="T84" s="6"/>
    </row>
    <row r="85" spans="2:20" ht="15">
      <c r="B85" s="146">
        <v>76</v>
      </c>
      <c r="C85" s="335" t="s">
        <v>115</v>
      </c>
      <c r="D85" s="325" t="s">
        <v>38</v>
      </c>
      <c r="E85" s="325">
        <v>1</v>
      </c>
      <c r="F85" s="326">
        <v>1433998.83</v>
      </c>
      <c r="G85" s="326">
        <v>1369688.302628869</v>
      </c>
      <c r="H85" s="327">
        <v>1143410.0711119245</v>
      </c>
      <c r="I85" s="327">
        <v>1211652.9903751891</v>
      </c>
      <c r="J85" s="326">
        <v>814514.16133923153</v>
      </c>
      <c r="K85" s="326">
        <v>653506.91849198623</v>
      </c>
      <c r="L85" s="326">
        <v>654594.37122869457</v>
      </c>
      <c r="M85" s="347">
        <f t="shared" si="7"/>
        <v>7</v>
      </c>
      <c r="N85" s="329">
        <f t="shared" si="8"/>
        <v>1040195</v>
      </c>
      <c r="O85" s="330">
        <f t="shared" si="9"/>
        <v>1040195</v>
      </c>
      <c r="P85" s="327">
        <f t="array" ref="P85">IFERROR(_xlfn.STDEV.P(IF((F85:L85&lt;&gt;0)*(F85:L85&lt;&gt;""), F85:L85)), 0)</f>
        <v>305391.04781430314</v>
      </c>
      <c r="Q85" s="331">
        <f t="shared" si="6"/>
        <v>29.359019012233585</v>
      </c>
      <c r="R85" s="332">
        <f t="shared" si="10"/>
        <v>70.640980987766412</v>
      </c>
      <c r="S85" s="325" t="str">
        <f t="shared" si="11"/>
        <v>ALTO</v>
      </c>
      <c r="T85" s="6"/>
    </row>
    <row r="86" spans="2:20" ht="15">
      <c r="B86" s="146">
        <v>77</v>
      </c>
      <c r="C86" s="335" t="s">
        <v>1202</v>
      </c>
      <c r="D86" s="325" t="s">
        <v>38</v>
      </c>
      <c r="E86" s="325">
        <v>1</v>
      </c>
      <c r="F86" s="326">
        <v>1411550</v>
      </c>
      <c r="G86" s="326"/>
      <c r="H86" s="327">
        <v>1146347.7868889102</v>
      </c>
      <c r="I86" s="327">
        <v>1460078.7724154855</v>
      </c>
      <c r="J86" s="326">
        <v>1399633.8802493303</v>
      </c>
      <c r="K86" s="326">
        <v>960996.66330275335</v>
      </c>
      <c r="L86" s="326">
        <v>962510.0852223878</v>
      </c>
      <c r="M86" s="347">
        <f t="shared" si="7"/>
        <v>6</v>
      </c>
      <c r="N86" s="329">
        <f t="shared" si="8"/>
        <v>1223520</v>
      </c>
      <c r="O86" s="330">
        <f t="shared" si="9"/>
        <v>1223520</v>
      </c>
      <c r="P86" s="327">
        <f t="array" ref="P86">IFERROR(_xlfn.STDEV.P(IF((F86:L86&lt;&gt;0)*(F86:L86&lt;&gt;""), F86:L86)), 0)</f>
        <v>210290.14120226639</v>
      </c>
      <c r="Q86" s="331">
        <f t="shared" si="6"/>
        <v>17.187307212163788</v>
      </c>
      <c r="R86" s="332">
        <f t="shared" si="10"/>
        <v>82.812692787836212</v>
      </c>
      <c r="S86" s="325" t="str">
        <f t="shared" si="11"/>
        <v>ALTO</v>
      </c>
      <c r="T86" s="6"/>
    </row>
    <row r="87" spans="2:20" ht="15">
      <c r="B87" s="146">
        <v>78</v>
      </c>
      <c r="C87" s="335" t="s">
        <v>117</v>
      </c>
      <c r="D87" s="325" t="s">
        <v>38</v>
      </c>
      <c r="E87" s="325">
        <v>1</v>
      </c>
      <c r="F87" s="326">
        <v>109945.17</v>
      </c>
      <c r="G87" s="326">
        <v>130850.73740208201</v>
      </c>
      <c r="H87" s="327">
        <v>89025.560719952118</v>
      </c>
      <c r="I87" s="327">
        <v>103111.32309917134</v>
      </c>
      <c r="J87" s="326">
        <v>94400.813398774626</v>
      </c>
      <c r="K87" s="326">
        <v>86832.65218908705</v>
      </c>
      <c r="L87" s="326">
        <v>84568.356798857974</v>
      </c>
      <c r="M87" s="347">
        <f t="shared" si="7"/>
        <v>7</v>
      </c>
      <c r="N87" s="329">
        <f t="shared" si="8"/>
        <v>99819</v>
      </c>
      <c r="O87" s="330">
        <f t="shared" si="9"/>
        <v>99819</v>
      </c>
      <c r="P87" s="327">
        <f t="array" ref="P87">IFERROR(_xlfn.STDEV.P(IF((F87:L87&lt;&gt;0)*(F87:L87&lt;&gt;""), F87:L87)), 0)</f>
        <v>15228.872301981293</v>
      </c>
      <c r="Q87" s="331">
        <f t="shared" si="6"/>
        <v>15.256486542623444</v>
      </c>
      <c r="R87" s="332">
        <f t="shared" si="10"/>
        <v>84.743513457376551</v>
      </c>
      <c r="S87" s="325" t="str">
        <f t="shared" si="11"/>
        <v>ALTO</v>
      </c>
      <c r="T87" s="6"/>
    </row>
    <row r="88" spans="2:20" ht="15">
      <c r="B88" s="146">
        <v>79</v>
      </c>
      <c r="C88" s="335" t="s">
        <v>118</v>
      </c>
      <c r="D88" s="325" t="s">
        <v>38</v>
      </c>
      <c r="E88" s="325">
        <v>1</v>
      </c>
      <c r="F88" s="326">
        <v>8398.41</v>
      </c>
      <c r="G88" s="326">
        <v>12021.57012145099</v>
      </c>
      <c r="H88" s="327">
        <v>6514.0654185330823</v>
      </c>
      <c r="I88" s="327">
        <v>7762.4872063461089</v>
      </c>
      <c r="J88" s="326">
        <v>6063.4786694696741</v>
      </c>
      <c r="K88" s="326">
        <v>6275.3009145054511</v>
      </c>
      <c r="L88" s="326">
        <v>6013.4476680154066</v>
      </c>
      <c r="M88" s="347">
        <f t="shared" si="7"/>
        <v>7</v>
      </c>
      <c r="N88" s="329">
        <f t="shared" si="8"/>
        <v>7578</v>
      </c>
      <c r="O88" s="330">
        <f t="shared" si="9"/>
        <v>7578</v>
      </c>
      <c r="P88" s="327">
        <f t="array" ref="P88">IFERROR(_xlfn.STDEV.P(IF((F88:L88&lt;&gt;0)*(F88:L88&lt;&gt;""), F88:L88)), 0)</f>
        <v>2000.8213668594576</v>
      </c>
      <c r="Q88" s="331">
        <f t="shared" si="6"/>
        <v>26.403026746627837</v>
      </c>
      <c r="R88" s="332">
        <f t="shared" si="10"/>
        <v>73.59697325337217</v>
      </c>
      <c r="S88" s="325" t="str">
        <f t="shared" si="11"/>
        <v>ALTO</v>
      </c>
      <c r="T88" s="6"/>
    </row>
    <row r="89" spans="2:20" ht="15">
      <c r="B89" s="146">
        <v>80</v>
      </c>
      <c r="C89" s="335" t="s">
        <v>119</v>
      </c>
      <c r="D89" s="325" t="s">
        <v>38</v>
      </c>
      <c r="E89" s="325">
        <v>1</v>
      </c>
      <c r="F89" s="326">
        <v>993423.9</v>
      </c>
      <c r="G89" s="326">
        <v>940429.77943809726</v>
      </c>
      <c r="H89" s="327">
        <v>858707.0942901551</v>
      </c>
      <c r="I89" s="327">
        <v>907466.72980146739</v>
      </c>
      <c r="J89" s="326">
        <v>687638.61761969212</v>
      </c>
      <c r="K89" s="326">
        <v>546388.99125368393</v>
      </c>
      <c r="L89" s="326">
        <v>523987.2939355264</v>
      </c>
      <c r="M89" s="347">
        <f t="shared" si="7"/>
        <v>7</v>
      </c>
      <c r="N89" s="329">
        <f t="shared" si="8"/>
        <v>779720</v>
      </c>
      <c r="O89" s="330">
        <f t="shared" si="9"/>
        <v>779720</v>
      </c>
      <c r="P89" s="327">
        <f t="array" ref="P89">IFERROR(_xlfn.STDEV.P(IF((F89:L89&lt;&gt;0)*(F89:L89&lt;&gt;""), F89:L89)), 0)</f>
        <v>178236.09370538939</v>
      </c>
      <c r="Q89" s="331">
        <f t="shared" si="6"/>
        <v>22.858987034498202</v>
      </c>
      <c r="R89" s="332">
        <f t="shared" si="10"/>
        <v>77.141012965501801</v>
      </c>
      <c r="S89" s="325" t="str">
        <f t="shared" si="11"/>
        <v>ALTO</v>
      </c>
      <c r="T89" s="6"/>
    </row>
    <row r="90" spans="2:20" ht="15">
      <c r="B90" s="146">
        <v>81</v>
      </c>
      <c r="C90" s="335" t="s">
        <v>120</v>
      </c>
      <c r="D90" s="325" t="s">
        <v>38</v>
      </c>
      <c r="E90" s="325">
        <v>1</v>
      </c>
      <c r="F90" s="326">
        <v>907195.08000000007</v>
      </c>
      <c r="G90" s="326">
        <v>868356.70160468947</v>
      </c>
      <c r="H90" s="327">
        <v>706967.68807020818</v>
      </c>
      <c r="I90" s="327">
        <v>818839.27148545708</v>
      </c>
      <c r="J90" s="326">
        <v>581065.45440966927</v>
      </c>
      <c r="K90" s="326">
        <v>532962.76604125369</v>
      </c>
      <c r="L90" s="326">
        <v>511927.95193941641</v>
      </c>
      <c r="M90" s="347">
        <f t="shared" si="7"/>
        <v>7</v>
      </c>
      <c r="N90" s="329">
        <f t="shared" si="8"/>
        <v>703902</v>
      </c>
      <c r="O90" s="330">
        <f t="shared" si="9"/>
        <v>703902</v>
      </c>
      <c r="P90" s="327">
        <f t="array" ref="P90">IFERROR(_xlfn.STDEV.P(IF((F90:L90&lt;&gt;0)*(F90:L90&lt;&gt;""), F90:L90)), 0)</f>
        <v>152482.53944222885</v>
      </c>
      <c r="Q90" s="331">
        <f t="shared" si="6"/>
        <v>21.662467139208136</v>
      </c>
      <c r="R90" s="332">
        <f t="shared" si="10"/>
        <v>78.337532860791868</v>
      </c>
      <c r="S90" s="325" t="str">
        <f t="shared" si="11"/>
        <v>ALTO</v>
      </c>
      <c r="T90" s="6"/>
    </row>
    <row r="91" spans="2:20" ht="15">
      <c r="B91" s="146">
        <v>82</v>
      </c>
      <c r="C91" s="335" t="s">
        <v>121</v>
      </c>
      <c r="D91" s="325" t="s">
        <v>38</v>
      </c>
      <c r="E91" s="325">
        <v>1</v>
      </c>
      <c r="F91" s="326">
        <v>125702.06</v>
      </c>
      <c r="G91" s="326">
        <v>157010.25396324357</v>
      </c>
      <c r="H91" s="327">
        <v>101798.23801119346</v>
      </c>
      <c r="I91" s="327">
        <v>107919.63444897607</v>
      </c>
      <c r="J91" s="326">
        <v>71457.307724128434</v>
      </c>
      <c r="K91" s="326">
        <v>51807.716852312449</v>
      </c>
      <c r="L91" s="326">
        <v>50731.125573385878</v>
      </c>
      <c r="M91" s="347">
        <f t="shared" si="7"/>
        <v>7</v>
      </c>
      <c r="N91" s="329">
        <f t="shared" si="8"/>
        <v>95204</v>
      </c>
      <c r="O91" s="330">
        <f t="shared" si="9"/>
        <v>95204</v>
      </c>
      <c r="P91" s="327">
        <f t="array" ref="P91">IFERROR(_xlfn.STDEV.P(IF((F91:L91&lt;&gt;0)*(F91:L91&lt;&gt;""), F91:L91)), 0)</f>
        <v>36606.586783509178</v>
      </c>
      <c r="Q91" s="331">
        <f t="shared" si="6"/>
        <v>38.450681466649698</v>
      </c>
      <c r="R91" s="332">
        <f t="shared" si="10"/>
        <v>61.549318533350302</v>
      </c>
      <c r="S91" s="325" t="str">
        <f t="shared" si="11"/>
        <v>BAJO</v>
      </c>
      <c r="T91" s="6"/>
    </row>
    <row r="92" spans="2:20" ht="15">
      <c r="B92" s="146">
        <v>83</v>
      </c>
      <c r="C92" s="335" t="s">
        <v>122</v>
      </c>
      <c r="D92" s="325" t="s">
        <v>38</v>
      </c>
      <c r="E92" s="325">
        <v>1</v>
      </c>
      <c r="F92" s="326">
        <v>114837.09</v>
      </c>
      <c r="G92" s="326">
        <v>95539.702548869362</v>
      </c>
      <c r="H92" s="327">
        <v>91452.369405287987</v>
      </c>
      <c r="I92" s="327">
        <v>97030.54442438425</v>
      </c>
      <c r="J92" s="326">
        <v>65230.177246597814</v>
      </c>
      <c r="K92" s="326">
        <v>39694.926715011228</v>
      </c>
      <c r="L92" s="326">
        <v>38580.623913243755</v>
      </c>
      <c r="M92" s="347">
        <f t="shared" si="7"/>
        <v>7</v>
      </c>
      <c r="N92" s="329">
        <f t="shared" si="8"/>
        <v>77481</v>
      </c>
      <c r="O92" s="330">
        <f t="shared" si="9"/>
        <v>77481</v>
      </c>
      <c r="P92" s="327">
        <f t="array" ref="P92">IFERROR(_xlfn.STDEV.P(IF((F92:L92&lt;&gt;0)*(F92:L92&lt;&gt;""), F92:L92)), 0)</f>
        <v>27749.098569326288</v>
      </c>
      <c r="Q92" s="331">
        <f t="shared" si="6"/>
        <v>35.814068699844206</v>
      </c>
      <c r="R92" s="332">
        <f t="shared" si="10"/>
        <v>64.185931300155801</v>
      </c>
      <c r="S92" s="325" t="str">
        <f t="shared" si="11"/>
        <v>BAJO</v>
      </c>
      <c r="T92" s="6"/>
    </row>
    <row r="93" spans="2:20" ht="15">
      <c r="B93" s="146">
        <v>84</v>
      </c>
      <c r="C93" s="335" t="s">
        <v>123</v>
      </c>
      <c r="D93" s="325" t="s">
        <v>38</v>
      </c>
      <c r="E93" s="325">
        <v>1</v>
      </c>
      <c r="F93" s="326">
        <v>122640</v>
      </c>
      <c r="G93" s="326">
        <v>160880.13267988752</v>
      </c>
      <c r="H93" s="327">
        <v>100904.15060080658</v>
      </c>
      <c r="I93" s="327">
        <v>106939.63817296048</v>
      </c>
      <c r="J93" s="326">
        <v>71920.788757176939</v>
      </c>
      <c r="K93" s="326">
        <v>50932.093468893079</v>
      </c>
      <c r="L93" s="326">
        <v>49678.926739388327</v>
      </c>
      <c r="M93" s="347">
        <f t="shared" si="7"/>
        <v>7</v>
      </c>
      <c r="N93" s="329">
        <f t="shared" si="8"/>
        <v>94842</v>
      </c>
      <c r="O93" s="330">
        <f t="shared" si="9"/>
        <v>94842</v>
      </c>
      <c r="P93" s="327">
        <f t="array" ref="P93">IFERROR(_xlfn.STDEV.P(IF((F93:L93&lt;&gt;0)*(F93:L93&lt;&gt;""), F93:L93)), 0)</f>
        <v>37435.718797963564</v>
      </c>
      <c r="Q93" s="331">
        <f t="shared" ref="Q93:Q156" si="12">IFERROR(P93/N93*100,0)</f>
        <v>39.471667402589112</v>
      </c>
      <c r="R93" s="332">
        <f t="shared" si="10"/>
        <v>60.528332597410888</v>
      </c>
      <c r="S93" s="325" t="str">
        <f t="shared" si="11"/>
        <v>BAJO</v>
      </c>
      <c r="T93" s="6"/>
    </row>
    <row r="94" spans="2:20" ht="15">
      <c r="B94" s="146">
        <v>85</v>
      </c>
      <c r="C94" s="335" t="s">
        <v>124</v>
      </c>
      <c r="D94" s="325" t="s">
        <v>38</v>
      </c>
      <c r="E94" s="325">
        <v>1</v>
      </c>
      <c r="F94" s="326">
        <v>154684.16</v>
      </c>
      <c r="G94" s="326">
        <v>179619.91196990709</v>
      </c>
      <c r="H94" s="327">
        <v>124278.15004377822</v>
      </c>
      <c r="I94" s="327">
        <v>131720.01171359044</v>
      </c>
      <c r="J94" s="326">
        <v>88564.297090849315</v>
      </c>
      <c r="K94" s="326">
        <v>65671.753756452395</v>
      </c>
      <c r="L94" s="326">
        <v>66490.931897578368</v>
      </c>
      <c r="M94" s="347">
        <f t="shared" si="7"/>
        <v>7</v>
      </c>
      <c r="N94" s="329">
        <f t="shared" si="8"/>
        <v>115861</v>
      </c>
      <c r="O94" s="330">
        <f t="shared" si="9"/>
        <v>115861</v>
      </c>
      <c r="P94" s="327">
        <f t="array" ref="P94">IFERROR(_xlfn.STDEV.P(IF((F94:L94&lt;&gt;0)*(F94:L94&lt;&gt;""), F94:L94)), 0)</f>
        <v>40701.469484361849</v>
      </c>
      <c r="Q94" s="331">
        <f t="shared" si="12"/>
        <v>35.129568607522678</v>
      </c>
      <c r="R94" s="332">
        <f t="shared" si="10"/>
        <v>64.870431392477315</v>
      </c>
      <c r="S94" s="325" t="str">
        <f t="shared" si="11"/>
        <v>BAJO</v>
      </c>
      <c r="T94" s="6"/>
    </row>
    <row r="95" spans="2:20" ht="15">
      <c r="B95" s="146">
        <v>86</v>
      </c>
      <c r="C95" s="335" t="s">
        <v>125</v>
      </c>
      <c r="D95" s="325" t="s">
        <v>38</v>
      </c>
      <c r="E95" s="325">
        <v>1</v>
      </c>
      <c r="F95" s="326">
        <v>144533.75</v>
      </c>
      <c r="G95" s="326">
        <v>196915.12946893336</v>
      </c>
      <c r="H95" s="327">
        <v>118913.62558145686</v>
      </c>
      <c r="I95" s="327">
        <v>125879.32121332835</v>
      </c>
      <c r="J95" s="326">
        <v>89413.614138523262</v>
      </c>
      <c r="K95" s="326">
        <v>65233.94206474271</v>
      </c>
      <c r="L95" s="326">
        <v>66354.964941055921</v>
      </c>
      <c r="M95" s="347">
        <f t="shared" si="7"/>
        <v>7</v>
      </c>
      <c r="N95" s="329">
        <f t="shared" si="8"/>
        <v>115321</v>
      </c>
      <c r="O95" s="330">
        <f t="shared" si="9"/>
        <v>115321</v>
      </c>
      <c r="P95" s="327">
        <f t="array" ref="P95">IFERROR(_xlfn.STDEV.P(IF((F95:L95&lt;&gt;0)*(F95:L95&lt;&gt;""), F95:L95)), 0)</f>
        <v>43446.108546667616</v>
      </c>
      <c r="Q95" s="331">
        <f t="shared" si="12"/>
        <v>37.674065041638222</v>
      </c>
      <c r="R95" s="332">
        <f t="shared" si="10"/>
        <v>62.325934958361778</v>
      </c>
      <c r="S95" s="325" t="str">
        <f t="shared" si="11"/>
        <v>BAJO</v>
      </c>
      <c r="T95" s="6"/>
    </row>
    <row r="96" spans="2:20" ht="15">
      <c r="B96" s="146">
        <v>87</v>
      </c>
      <c r="C96" s="335" t="s">
        <v>126</v>
      </c>
      <c r="D96" s="325" t="s">
        <v>38</v>
      </c>
      <c r="E96" s="325">
        <v>1</v>
      </c>
      <c r="F96" s="326">
        <v>141644.29999999999</v>
      </c>
      <c r="G96" s="326">
        <v>153229.80950090167</v>
      </c>
      <c r="H96" s="327">
        <v>106268.67506312793</v>
      </c>
      <c r="I96" s="327">
        <v>129603.96184811807</v>
      </c>
      <c r="J96" s="326">
        <v>99017.705648085146</v>
      </c>
      <c r="K96" s="326">
        <v>98069.818942968908</v>
      </c>
      <c r="L96" s="326">
        <v>96409.842648721824</v>
      </c>
      <c r="M96" s="347">
        <f t="shared" si="7"/>
        <v>7</v>
      </c>
      <c r="N96" s="329">
        <f t="shared" si="8"/>
        <v>117749</v>
      </c>
      <c r="O96" s="330">
        <f t="shared" si="9"/>
        <v>117749</v>
      </c>
      <c r="P96" s="327">
        <f t="array" ref="P96">IFERROR(_xlfn.STDEV.P(IF((F96:L96&lt;&gt;0)*(F96:L96&lt;&gt;""), F96:L96)), 0)</f>
        <v>21698.263187455941</v>
      </c>
      <c r="Q96" s="331">
        <f t="shared" si="12"/>
        <v>18.427556231862642</v>
      </c>
      <c r="R96" s="332">
        <f t="shared" si="10"/>
        <v>81.572443768137362</v>
      </c>
      <c r="S96" s="325" t="str">
        <f t="shared" si="11"/>
        <v>ALTO</v>
      </c>
      <c r="T96" s="6"/>
    </row>
    <row r="97" spans="2:20" ht="15">
      <c r="B97" s="146">
        <v>88</v>
      </c>
      <c r="C97" s="335" t="s">
        <v>127</v>
      </c>
      <c r="D97" s="325" t="s">
        <v>38</v>
      </c>
      <c r="E97" s="325">
        <v>1</v>
      </c>
      <c r="F97" s="326">
        <v>142653.72</v>
      </c>
      <c r="G97" s="326">
        <v>195197.61827901111</v>
      </c>
      <c r="H97" s="327">
        <v>109461.84438593827</v>
      </c>
      <c r="I97" s="327">
        <v>135324.60826111771</v>
      </c>
      <c r="J97" s="326">
        <v>103392.10653216671</v>
      </c>
      <c r="K97" s="326">
        <v>99675.128479237756</v>
      </c>
      <c r="L97" s="326">
        <v>99235.792233716726</v>
      </c>
      <c r="M97" s="347">
        <f t="shared" si="7"/>
        <v>7</v>
      </c>
      <c r="N97" s="329">
        <f t="shared" si="8"/>
        <v>126420</v>
      </c>
      <c r="O97" s="330">
        <f t="shared" si="9"/>
        <v>126420</v>
      </c>
      <c r="P97" s="327">
        <f t="array" ref="P97">IFERROR(_xlfn.STDEV.P(IF((F97:L97&lt;&gt;0)*(F97:L97&lt;&gt;""), F97:L97)), 0)</f>
        <v>32393.382730999787</v>
      </c>
      <c r="Q97" s="331">
        <f t="shared" si="12"/>
        <v>25.623621840689598</v>
      </c>
      <c r="R97" s="332">
        <f t="shared" si="10"/>
        <v>74.376378159310406</v>
      </c>
      <c r="S97" s="325" t="str">
        <f t="shared" si="11"/>
        <v>ALTO</v>
      </c>
      <c r="T97" s="6"/>
    </row>
    <row r="98" spans="2:20" ht="15">
      <c r="B98" s="146">
        <v>89</v>
      </c>
      <c r="C98" s="335" t="s">
        <v>128</v>
      </c>
      <c r="D98" s="325" t="s">
        <v>38</v>
      </c>
      <c r="E98" s="325">
        <v>1</v>
      </c>
      <c r="F98" s="326">
        <v>251826.4</v>
      </c>
      <c r="G98" s="326">
        <v>292901.75384144188</v>
      </c>
      <c r="H98" s="327">
        <v>231185.45897146821</v>
      </c>
      <c r="I98" s="327">
        <v>253978.36673112854</v>
      </c>
      <c r="J98" s="326">
        <v>194015.78841934496</v>
      </c>
      <c r="K98" s="326">
        <v>214527.72893774448</v>
      </c>
      <c r="L98" s="326">
        <v>0</v>
      </c>
      <c r="M98" s="347">
        <f t="shared" si="7"/>
        <v>6</v>
      </c>
      <c r="N98" s="329">
        <f t="shared" si="8"/>
        <v>239739</v>
      </c>
      <c r="O98" s="330">
        <f t="shared" si="9"/>
        <v>239739</v>
      </c>
      <c r="P98" s="327">
        <f t="array" ref="P98">IFERROR(_xlfn.STDEV.P(IF((F98:L98&lt;&gt;0)*(F98:L98&lt;&gt;""), F98:L98)), 0)</f>
        <v>31555.576710640074</v>
      </c>
      <c r="Q98" s="331">
        <f t="shared" si="12"/>
        <v>13.162471150142476</v>
      </c>
      <c r="R98" s="332">
        <f t="shared" si="10"/>
        <v>86.83752884985752</v>
      </c>
      <c r="S98" s="325" t="str">
        <f t="shared" si="11"/>
        <v>ALTO</v>
      </c>
      <c r="T98" s="6"/>
    </row>
    <row r="99" spans="2:20" ht="15">
      <c r="B99" s="146">
        <v>90</v>
      </c>
      <c r="C99" s="335" t="s">
        <v>129</v>
      </c>
      <c r="D99" s="325" t="s">
        <v>38</v>
      </c>
      <c r="E99" s="325">
        <v>1</v>
      </c>
      <c r="F99" s="326">
        <v>147475.87</v>
      </c>
      <c r="G99" s="326">
        <v>177933.82947642353</v>
      </c>
      <c r="H99" s="327">
        <v>115720.45625864653</v>
      </c>
      <c r="I99" s="327">
        <v>145495.61638190298</v>
      </c>
      <c r="J99" s="326">
        <v>106888.52143869501</v>
      </c>
      <c r="K99" s="326">
        <v>103177.62201291521</v>
      </c>
      <c r="L99" s="326">
        <v>103160.29302425093</v>
      </c>
      <c r="M99" s="347">
        <f t="shared" si="7"/>
        <v>7</v>
      </c>
      <c r="N99" s="329">
        <f t="shared" si="8"/>
        <v>128550</v>
      </c>
      <c r="O99" s="330">
        <f t="shared" si="9"/>
        <v>128550</v>
      </c>
      <c r="P99" s="327">
        <f t="array" ref="P99">IFERROR(_xlfn.STDEV.P(IF((F99:L99&lt;&gt;0)*(F99:L99&lt;&gt;""), F99:L99)), 0)</f>
        <v>26743.000990876695</v>
      </c>
      <c r="Q99" s="331">
        <f t="shared" si="12"/>
        <v>20.803579144983818</v>
      </c>
      <c r="R99" s="332">
        <f t="shared" si="10"/>
        <v>79.196420855016186</v>
      </c>
      <c r="S99" s="325" t="str">
        <f t="shared" si="11"/>
        <v>ALTO</v>
      </c>
      <c r="T99" s="6"/>
    </row>
    <row r="100" spans="2:20" ht="15">
      <c r="B100" s="146">
        <v>91</v>
      </c>
      <c r="C100" s="335" t="s">
        <v>130</v>
      </c>
      <c r="D100" s="325" t="s">
        <v>38</v>
      </c>
      <c r="E100" s="325">
        <v>1</v>
      </c>
      <c r="F100" s="326">
        <v>342796.16000000003</v>
      </c>
      <c r="G100" s="326">
        <v>465661.04172091529</v>
      </c>
      <c r="H100" s="327">
        <v>296326.11315679905</v>
      </c>
      <c r="I100" s="327">
        <v>313073.8882706826</v>
      </c>
      <c r="J100" s="326">
        <v>239196.82737035982</v>
      </c>
      <c r="K100" s="326">
        <v>0</v>
      </c>
      <c r="L100" s="326">
        <v>0</v>
      </c>
      <c r="M100" s="347">
        <f t="shared" si="7"/>
        <v>5</v>
      </c>
      <c r="N100" s="329">
        <f t="shared" si="8"/>
        <v>331411</v>
      </c>
      <c r="O100" s="330">
        <f t="shared" si="9"/>
        <v>331411</v>
      </c>
      <c r="P100" s="327">
        <f t="array" ref="P100">IFERROR(_xlfn.STDEV.P(IF((F100:L100&lt;&gt;0)*(F100:L100&lt;&gt;""), F100:L100)), 0)</f>
        <v>75131.016438283259</v>
      </c>
      <c r="Q100" s="331">
        <f t="shared" si="12"/>
        <v>22.67004306986891</v>
      </c>
      <c r="R100" s="332">
        <f t="shared" si="10"/>
        <v>77.32995693013109</v>
      </c>
      <c r="S100" s="325" t="str">
        <f t="shared" si="11"/>
        <v>ALTO</v>
      </c>
      <c r="T100" s="6"/>
    </row>
    <row r="101" spans="2:20" ht="15">
      <c r="B101" s="146">
        <v>92</v>
      </c>
      <c r="C101" s="335" t="s">
        <v>131</v>
      </c>
      <c r="D101" s="325" t="s">
        <v>38</v>
      </c>
      <c r="E101" s="325">
        <v>1</v>
      </c>
      <c r="F101" s="326">
        <v>605590.61</v>
      </c>
      <c r="G101" s="326">
        <v>749064.79752286489</v>
      </c>
      <c r="H101" s="327">
        <v>490470.80798366736</v>
      </c>
      <c r="I101" s="327">
        <v>581088.68273244845</v>
      </c>
      <c r="J101" s="326">
        <v>443918.07202212937</v>
      </c>
      <c r="K101" s="326">
        <v>345579.36198950949</v>
      </c>
      <c r="L101" s="326">
        <v>328170.1552783834</v>
      </c>
      <c r="M101" s="347">
        <f t="shared" si="7"/>
        <v>7</v>
      </c>
      <c r="N101" s="329">
        <f t="shared" si="8"/>
        <v>506269</v>
      </c>
      <c r="O101" s="330">
        <f t="shared" si="9"/>
        <v>506269</v>
      </c>
      <c r="P101" s="327">
        <f t="array" ref="P101">IFERROR(_xlfn.STDEV.P(IF((F101:L101&lt;&gt;0)*(F101:L101&lt;&gt;""), F101:L101)), 0)</f>
        <v>139432.59804226275</v>
      </c>
      <c r="Q101" s="331">
        <f t="shared" si="12"/>
        <v>27.541207943259955</v>
      </c>
      <c r="R101" s="332">
        <f t="shared" si="10"/>
        <v>72.458792056740037</v>
      </c>
      <c r="S101" s="325" t="str">
        <f t="shared" si="11"/>
        <v>ALTO</v>
      </c>
      <c r="T101" s="6"/>
    </row>
    <row r="102" spans="2:20" ht="15">
      <c r="B102" s="146">
        <v>93</v>
      </c>
      <c r="C102" s="335" t="s">
        <v>132</v>
      </c>
      <c r="D102" s="325" t="s">
        <v>38</v>
      </c>
      <c r="E102" s="325">
        <v>1</v>
      </c>
      <c r="F102" s="326">
        <v>410573.22</v>
      </c>
      <c r="G102" s="326">
        <v>525926.73472441849</v>
      </c>
      <c r="H102" s="327">
        <v>332472.78989101201</v>
      </c>
      <c r="I102" s="327">
        <v>390666.02103761752</v>
      </c>
      <c r="J102" s="326">
        <v>298442.36550465599</v>
      </c>
      <c r="K102" s="326">
        <v>232332.07106727158</v>
      </c>
      <c r="L102" s="326">
        <v>0</v>
      </c>
      <c r="M102" s="347">
        <f t="shared" si="7"/>
        <v>6</v>
      </c>
      <c r="N102" s="329">
        <f t="shared" si="8"/>
        <v>365069</v>
      </c>
      <c r="O102" s="330">
        <f t="shared" si="9"/>
        <v>365069</v>
      </c>
      <c r="P102" s="327">
        <f t="array" ref="P102">IFERROR(_xlfn.STDEV.P(IF((F102:L102&lt;&gt;0)*(F102:L102&lt;&gt;""), F102:L102)), 0)</f>
        <v>92845.540176962328</v>
      </c>
      <c r="Q102" s="331">
        <f t="shared" si="12"/>
        <v>25.432326540177975</v>
      </c>
      <c r="R102" s="332">
        <f t="shared" si="10"/>
        <v>74.567673459822032</v>
      </c>
      <c r="S102" s="325" t="str">
        <f t="shared" si="11"/>
        <v>ALTO</v>
      </c>
      <c r="T102" s="6"/>
    </row>
    <row r="103" spans="2:20" ht="15">
      <c r="B103" s="146">
        <v>94</v>
      </c>
      <c r="C103" s="335" t="s">
        <v>133</v>
      </c>
      <c r="D103" s="325" t="s">
        <v>38</v>
      </c>
      <c r="E103" s="325">
        <v>1</v>
      </c>
      <c r="F103" s="326">
        <v>133229.35</v>
      </c>
      <c r="G103" s="326">
        <v>115933.43271106036</v>
      </c>
      <c r="H103" s="327">
        <v>107801.3963380769</v>
      </c>
      <c r="I103" s="327">
        <v>137015.04727175034</v>
      </c>
      <c r="J103" s="326">
        <v>119672.47508736809</v>
      </c>
      <c r="K103" s="326">
        <v>93107.953103592503</v>
      </c>
      <c r="L103" s="326">
        <v>90898.545672408625</v>
      </c>
      <c r="M103" s="347">
        <f t="shared" si="7"/>
        <v>7</v>
      </c>
      <c r="N103" s="329">
        <f t="shared" si="8"/>
        <v>113951</v>
      </c>
      <c r="O103" s="330">
        <f t="shared" si="9"/>
        <v>113951</v>
      </c>
      <c r="P103" s="327">
        <f t="array" ref="P103">IFERROR(_xlfn.STDEV.P(IF((F103:L103&lt;&gt;0)*(F103:L103&lt;&gt;""), F103:L103)), 0)</f>
        <v>16664.488553935724</v>
      </c>
      <c r="Q103" s="331">
        <f t="shared" si="12"/>
        <v>14.624258281134631</v>
      </c>
      <c r="R103" s="332">
        <f t="shared" si="10"/>
        <v>85.37574171886537</v>
      </c>
      <c r="S103" s="325" t="str">
        <f t="shared" si="11"/>
        <v>ALTO</v>
      </c>
      <c r="T103" s="6"/>
    </row>
    <row r="104" spans="2:20" ht="15">
      <c r="B104" s="146">
        <v>95</v>
      </c>
      <c r="C104" s="335" t="s">
        <v>134</v>
      </c>
      <c r="D104" s="325" t="s">
        <v>38</v>
      </c>
      <c r="E104" s="325">
        <v>1</v>
      </c>
      <c r="F104" s="326">
        <v>233478.07</v>
      </c>
      <c r="G104" s="326">
        <v>271893.15890410921</v>
      </c>
      <c r="H104" s="327">
        <v>189035.6239103718</v>
      </c>
      <c r="I104" s="327">
        <v>219656.67087289921</v>
      </c>
      <c r="J104" s="326">
        <v>167827.91551335921</v>
      </c>
      <c r="K104" s="326">
        <v>130467.88412948542</v>
      </c>
      <c r="L104" s="326">
        <v>119136.41041563821</v>
      </c>
      <c r="M104" s="347">
        <f t="shared" si="7"/>
        <v>7</v>
      </c>
      <c r="N104" s="329">
        <f t="shared" si="8"/>
        <v>190214</v>
      </c>
      <c r="O104" s="330">
        <f t="shared" si="9"/>
        <v>190214</v>
      </c>
      <c r="P104" s="327">
        <f t="array" ref="P104">IFERROR(_xlfn.STDEV.P(IF((F104:L104&lt;&gt;0)*(F104:L104&lt;&gt;""), F104:L104)), 0)</f>
        <v>51456.338039755807</v>
      </c>
      <c r="Q104" s="331">
        <f t="shared" si="12"/>
        <v>27.051814293246451</v>
      </c>
      <c r="R104" s="332">
        <f t="shared" si="10"/>
        <v>72.948185706753549</v>
      </c>
      <c r="S104" s="325" t="str">
        <f t="shared" si="11"/>
        <v>ALTO</v>
      </c>
      <c r="T104" s="6"/>
    </row>
    <row r="105" spans="2:20" ht="15">
      <c r="B105" s="146">
        <v>96</v>
      </c>
      <c r="C105" s="335" t="s">
        <v>135</v>
      </c>
      <c r="D105" s="325" t="s">
        <v>38</v>
      </c>
      <c r="E105" s="325">
        <v>1</v>
      </c>
      <c r="F105" s="326">
        <v>173901.51</v>
      </c>
      <c r="G105" s="326">
        <v>163152.10362479146</v>
      </c>
      <c r="H105" s="327">
        <v>128620.86032280028</v>
      </c>
      <c r="I105" s="327">
        <v>168689.22535089971</v>
      </c>
      <c r="J105" s="326">
        <v>128902.67596975424</v>
      </c>
      <c r="K105" s="326">
        <v>106242.30385488299</v>
      </c>
      <c r="L105" s="326">
        <v>103821.58685824646</v>
      </c>
      <c r="M105" s="347">
        <f t="shared" si="7"/>
        <v>7</v>
      </c>
      <c r="N105" s="329">
        <f t="shared" si="8"/>
        <v>139047</v>
      </c>
      <c r="O105" s="330">
        <f t="shared" si="9"/>
        <v>139047</v>
      </c>
      <c r="P105" s="327">
        <f t="array" ref="P105">IFERROR(_xlfn.STDEV.P(IF((F105:L105&lt;&gt;0)*(F105:L105&lt;&gt;""), F105:L105)), 0)</f>
        <v>27263.643846198116</v>
      </c>
      <c r="Q105" s="331">
        <f t="shared" si="12"/>
        <v>19.607502388543526</v>
      </c>
      <c r="R105" s="332">
        <f t="shared" si="10"/>
        <v>80.392497611456477</v>
      </c>
      <c r="S105" s="325" t="str">
        <f t="shared" si="11"/>
        <v>ALTO</v>
      </c>
      <c r="T105" s="6"/>
    </row>
    <row r="106" spans="2:20" ht="15">
      <c r="B106" s="146">
        <v>97</v>
      </c>
      <c r="C106" s="335" t="s">
        <v>136</v>
      </c>
      <c r="D106" s="325" t="s">
        <v>38</v>
      </c>
      <c r="E106" s="325">
        <v>1</v>
      </c>
      <c r="F106" s="326">
        <v>365313.18</v>
      </c>
      <c r="G106" s="326">
        <v>406357.84455365781</v>
      </c>
      <c r="H106" s="327">
        <v>332472.78989101201</v>
      </c>
      <c r="I106" s="327">
        <v>390666.02103761752</v>
      </c>
      <c r="J106" s="326">
        <v>298442.36550465599</v>
      </c>
      <c r="K106" s="326">
        <v>232332.07106727158</v>
      </c>
      <c r="L106" s="326">
        <v>0</v>
      </c>
      <c r="M106" s="347">
        <f t="shared" si="7"/>
        <v>6</v>
      </c>
      <c r="N106" s="329">
        <f t="shared" si="8"/>
        <v>337597</v>
      </c>
      <c r="O106" s="330">
        <f t="shared" si="9"/>
        <v>337597</v>
      </c>
      <c r="P106" s="327">
        <f t="array" ref="P106">IFERROR(_xlfn.STDEV.P(IF((F106:L106&lt;&gt;0)*(F106:L106&lt;&gt;""), F106:L106)), 0)</f>
        <v>59094.006415587392</v>
      </c>
      <c r="Q106" s="331">
        <f t="shared" si="12"/>
        <v>17.504304367511381</v>
      </c>
      <c r="R106" s="332">
        <f t="shared" si="10"/>
        <v>82.495695632488619</v>
      </c>
      <c r="S106" s="325" t="str">
        <f t="shared" si="11"/>
        <v>ALTO</v>
      </c>
      <c r="T106" s="6"/>
    </row>
    <row r="107" spans="2:20" ht="15">
      <c r="B107" s="146">
        <v>98</v>
      </c>
      <c r="C107" s="335" t="s">
        <v>137</v>
      </c>
      <c r="D107" s="325" t="s">
        <v>38</v>
      </c>
      <c r="E107" s="325">
        <v>1</v>
      </c>
      <c r="F107" s="326">
        <v>155008.07999999999</v>
      </c>
      <c r="G107" s="326">
        <v>262861.3174281033</v>
      </c>
      <c r="H107" s="327">
        <v>147524.42271383744</v>
      </c>
      <c r="I107" s="327">
        <v>169025.34879523469</v>
      </c>
      <c r="J107" s="326">
        <v>182191.04938288312</v>
      </c>
      <c r="K107" s="326">
        <v>141705.05088336728</v>
      </c>
      <c r="L107" s="326">
        <v>130111.10691767147</v>
      </c>
      <c r="M107" s="347">
        <f t="shared" si="7"/>
        <v>7</v>
      </c>
      <c r="N107" s="329">
        <f t="shared" si="8"/>
        <v>169775</v>
      </c>
      <c r="O107" s="330">
        <f t="shared" si="9"/>
        <v>169775</v>
      </c>
      <c r="P107" s="327">
        <f t="array" ref="P107">IFERROR(_xlfn.STDEV.P(IF((F107:L107&lt;&gt;0)*(F107:L107&lt;&gt;""), F107:L107)), 0)</f>
        <v>41220.798018498055</v>
      </c>
      <c r="Q107" s="331">
        <f t="shared" si="12"/>
        <v>24.279663094388486</v>
      </c>
      <c r="R107" s="332">
        <f t="shared" si="10"/>
        <v>75.720336905611518</v>
      </c>
      <c r="S107" s="325" t="str">
        <f t="shared" si="11"/>
        <v>ALTO</v>
      </c>
      <c r="T107" s="6"/>
    </row>
    <row r="108" spans="2:20" ht="15">
      <c r="B108" s="146">
        <v>99</v>
      </c>
      <c r="C108" s="335" t="s">
        <v>138</v>
      </c>
      <c r="D108" s="325" t="s">
        <v>38</v>
      </c>
      <c r="E108" s="325">
        <v>1</v>
      </c>
      <c r="F108" s="326">
        <v>21715.56</v>
      </c>
      <c r="G108" s="326">
        <v>26177.941946087631</v>
      </c>
      <c r="H108" s="327">
        <v>20564.010438898553</v>
      </c>
      <c r="I108" s="327">
        <v>538780.78114161117</v>
      </c>
      <c r="J108" s="326">
        <v>21371.492686265159</v>
      </c>
      <c r="K108" s="326">
        <v>21306.835663204554</v>
      </c>
      <c r="L108" s="326">
        <v>0</v>
      </c>
      <c r="M108" s="347">
        <f t="shared" si="7"/>
        <v>6</v>
      </c>
      <c r="N108" s="329">
        <f t="shared" si="8"/>
        <v>108319</v>
      </c>
      <c r="O108" s="330">
        <f t="shared" si="9"/>
        <v>108319</v>
      </c>
      <c r="P108" s="327">
        <f t="array" ref="P108">IFERROR(_xlfn.STDEV.P(IF((F108:L108&lt;&gt;0)*(F108:L108&lt;&gt;""), F108:L108)), 0)</f>
        <v>192516.91623682796</v>
      </c>
      <c r="Q108" s="331">
        <f t="shared" si="12"/>
        <v>177.73143791655016</v>
      </c>
      <c r="R108" s="332">
        <f t="shared" si="10"/>
        <v>-77.731437916550163</v>
      </c>
      <c r="S108" s="325" t="str">
        <f t="shared" si="11"/>
        <v>BAJO</v>
      </c>
      <c r="T108" s="6"/>
    </row>
    <row r="109" spans="2:20" ht="15">
      <c r="B109" s="146">
        <v>100</v>
      </c>
      <c r="C109" s="335" t="s">
        <v>139</v>
      </c>
      <c r="D109" s="325" t="s">
        <v>38</v>
      </c>
      <c r="E109" s="325">
        <v>1</v>
      </c>
      <c r="F109" s="326">
        <v>2353474.08</v>
      </c>
      <c r="G109" s="326">
        <v>3177158.4034556053</v>
      </c>
      <c r="H109" s="327">
        <v>1754327.2259519978</v>
      </c>
      <c r="I109" s="327">
        <v>2251112.5593612976</v>
      </c>
      <c r="J109" s="326">
        <v>1747238.6823419875</v>
      </c>
      <c r="K109" s="326">
        <v>1503153.4748699104</v>
      </c>
      <c r="L109" s="326">
        <v>1480701.787636145</v>
      </c>
      <c r="M109" s="347">
        <f t="shared" si="7"/>
        <v>7</v>
      </c>
      <c r="N109" s="329">
        <f t="shared" si="8"/>
        <v>2038167</v>
      </c>
      <c r="O109" s="330">
        <f t="shared" si="9"/>
        <v>2038167</v>
      </c>
      <c r="P109" s="327">
        <f t="array" ref="P109">IFERROR(_xlfn.STDEV.P(IF((F109:L109&lt;&gt;0)*(F109:L109&lt;&gt;""), F109:L109)), 0)</f>
        <v>561156.58898251259</v>
      </c>
      <c r="Q109" s="331">
        <f t="shared" si="12"/>
        <v>27.53241461482364</v>
      </c>
      <c r="R109" s="332">
        <f t="shared" si="10"/>
        <v>72.467585385176363</v>
      </c>
      <c r="S109" s="325" t="str">
        <f t="shared" si="11"/>
        <v>ALTO</v>
      </c>
      <c r="T109" s="6"/>
    </row>
    <row r="110" spans="2:20" ht="15">
      <c r="B110" s="146">
        <v>101</v>
      </c>
      <c r="C110" s="335" t="s">
        <v>140</v>
      </c>
      <c r="D110" s="325" t="s">
        <v>38</v>
      </c>
      <c r="E110" s="325">
        <v>1</v>
      </c>
      <c r="F110" s="326">
        <v>6823050.2400000002</v>
      </c>
      <c r="G110" s="326">
        <v>10312032.56025742</v>
      </c>
      <c r="H110" s="327">
        <v>5483310.361129906</v>
      </c>
      <c r="I110" s="327">
        <v>6325042.2009290233</v>
      </c>
      <c r="J110" s="326">
        <v>4909168.4058136567</v>
      </c>
      <c r="K110" s="326">
        <v>5449296.1894798502</v>
      </c>
      <c r="L110" s="326">
        <v>5404805.4928541435</v>
      </c>
      <c r="M110" s="347">
        <f t="shared" si="7"/>
        <v>7</v>
      </c>
      <c r="N110" s="329">
        <f t="shared" si="8"/>
        <v>6386672</v>
      </c>
      <c r="O110" s="330">
        <f t="shared" si="9"/>
        <v>6386672</v>
      </c>
      <c r="P110" s="327">
        <f t="array" ref="P110">IFERROR(_xlfn.STDEV.P(IF((F110:L110&lt;&gt;0)*(F110:L110&lt;&gt;""), F110:L110)), 0)</f>
        <v>1708988.5938732468</v>
      </c>
      <c r="Q110" s="331">
        <f t="shared" si="12"/>
        <v>26.758671713112037</v>
      </c>
      <c r="R110" s="332">
        <f t="shared" si="10"/>
        <v>73.241328286887963</v>
      </c>
      <c r="S110" s="325" t="str">
        <f t="shared" si="11"/>
        <v>ALTO</v>
      </c>
      <c r="T110" s="6"/>
    </row>
    <row r="111" spans="2:20" ht="15">
      <c r="B111" s="146">
        <v>102</v>
      </c>
      <c r="C111" s="335" t="s">
        <v>1203</v>
      </c>
      <c r="D111" s="325" t="s">
        <v>38</v>
      </c>
      <c r="E111" s="325">
        <v>1</v>
      </c>
      <c r="F111" s="326">
        <v>481641.12000000005</v>
      </c>
      <c r="G111" s="326"/>
      <c r="H111" s="327">
        <v>324170.54965170519</v>
      </c>
      <c r="I111" s="327">
        <v>339024.14600717981</v>
      </c>
      <c r="J111" s="326">
        <v>259038.11592431794</v>
      </c>
      <c r="K111" s="326">
        <v>312889.42234185321</v>
      </c>
      <c r="L111" s="326">
        <v>290640.18512008584</v>
      </c>
      <c r="M111" s="347">
        <f t="shared" si="7"/>
        <v>6</v>
      </c>
      <c r="N111" s="329">
        <f t="shared" si="8"/>
        <v>334567</v>
      </c>
      <c r="O111" s="330">
        <f t="shared" si="9"/>
        <v>334567</v>
      </c>
      <c r="P111" s="327">
        <f t="array" ref="P111">IFERROR(_xlfn.STDEV.P(IF((F111:L111&lt;&gt;0)*(F111:L111&lt;&gt;""), F111:L111)), 0)</f>
        <v>70548.852898884492</v>
      </c>
      <c r="Q111" s="331">
        <f t="shared" si="12"/>
        <v>21.086614310103656</v>
      </c>
      <c r="R111" s="332">
        <f t="shared" si="10"/>
        <v>78.913385689896344</v>
      </c>
      <c r="S111" s="325" t="str">
        <f t="shared" si="11"/>
        <v>ALTO</v>
      </c>
      <c r="T111" s="6"/>
    </row>
    <row r="112" spans="2:20" ht="15">
      <c r="B112" s="146">
        <v>103</v>
      </c>
      <c r="C112" s="335" t="s">
        <v>142</v>
      </c>
      <c r="D112" s="325" t="s">
        <v>38</v>
      </c>
      <c r="E112" s="325">
        <v>1</v>
      </c>
      <c r="F112" s="326">
        <v>716032</v>
      </c>
      <c r="G112" s="326">
        <v>720745.11169884494</v>
      </c>
      <c r="H112" s="327">
        <v>575409.11197042232</v>
      </c>
      <c r="I112" s="327">
        <v>654860.13959478366</v>
      </c>
      <c r="J112" s="326">
        <v>500239.37930873811</v>
      </c>
      <c r="K112" s="326">
        <v>576597.99798165204</v>
      </c>
      <c r="L112" s="326">
        <v>560944.03976575774</v>
      </c>
      <c r="M112" s="347">
        <f t="shared" si="7"/>
        <v>7</v>
      </c>
      <c r="N112" s="329">
        <f t="shared" si="8"/>
        <v>614975</v>
      </c>
      <c r="O112" s="330">
        <f t="shared" si="9"/>
        <v>614975</v>
      </c>
      <c r="P112" s="327">
        <f t="array" ref="P112">IFERROR(_xlfn.STDEV.P(IF((F112:L112&lt;&gt;0)*(F112:L112&lt;&gt;""), F112:L112)), 0)</f>
        <v>77563.355887673883</v>
      </c>
      <c r="Q112" s="331">
        <f t="shared" si="12"/>
        <v>12.612440487446463</v>
      </c>
      <c r="R112" s="332">
        <f t="shared" si="10"/>
        <v>87.387559512553537</v>
      </c>
      <c r="S112" s="325" t="str">
        <f t="shared" si="11"/>
        <v>ALTO</v>
      </c>
      <c r="T112" s="6"/>
    </row>
    <row r="113" spans="2:20" ht="15">
      <c r="B113" s="146">
        <v>104</v>
      </c>
      <c r="C113" s="335" t="s">
        <v>143</v>
      </c>
      <c r="D113" s="325" t="s">
        <v>38</v>
      </c>
      <c r="E113" s="325">
        <v>1</v>
      </c>
      <c r="F113" s="326">
        <v>736414.35</v>
      </c>
      <c r="G113" s="326">
        <v>662828.65545645438</v>
      </c>
      <c r="H113" s="327">
        <v>569533.6804164513</v>
      </c>
      <c r="I113" s="327">
        <v>717768.69786974811</v>
      </c>
      <c r="J113" s="326">
        <v>557123.31434422778</v>
      </c>
      <c r="K113" s="326">
        <v>581413.92659045861</v>
      </c>
      <c r="L113" s="326">
        <v>578434.33462750865</v>
      </c>
      <c r="M113" s="347">
        <f t="shared" si="7"/>
        <v>7</v>
      </c>
      <c r="N113" s="329">
        <f t="shared" si="8"/>
        <v>629074</v>
      </c>
      <c r="O113" s="330">
        <f t="shared" si="9"/>
        <v>629074</v>
      </c>
      <c r="P113" s="327">
        <f t="array" ref="P113">IFERROR(_xlfn.STDEV.P(IF((F113:L113&lt;&gt;0)*(F113:L113&lt;&gt;""), F113:L113)), 0)</f>
        <v>69781.174356540359</v>
      </c>
      <c r="Q113" s="331">
        <f t="shared" si="12"/>
        <v>11.09268136285085</v>
      </c>
      <c r="R113" s="332">
        <f t="shared" si="10"/>
        <v>88.907318637149146</v>
      </c>
      <c r="S113" s="325" t="str">
        <f t="shared" si="11"/>
        <v>ALTO</v>
      </c>
      <c r="T113" s="6"/>
    </row>
    <row r="114" spans="2:20" ht="15">
      <c r="B114" s="146">
        <v>105</v>
      </c>
      <c r="C114" s="335" t="s">
        <v>144</v>
      </c>
      <c r="D114" s="325" t="s">
        <v>38</v>
      </c>
      <c r="E114" s="325">
        <v>1</v>
      </c>
      <c r="F114" s="326">
        <v>623577.15</v>
      </c>
      <c r="G114" s="326">
        <v>538476.83474886732</v>
      </c>
      <c r="H114" s="327">
        <v>475143.59523417777</v>
      </c>
      <c r="I114" s="327">
        <v>627809.84149500856</v>
      </c>
      <c r="J114" s="326">
        <v>487315.66462690348</v>
      </c>
      <c r="K114" s="326">
        <v>490640.96917598433</v>
      </c>
      <c r="L114" s="326">
        <v>478841.62913292053</v>
      </c>
      <c r="M114" s="347">
        <f t="shared" si="7"/>
        <v>7</v>
      </c>
      <c r="N114" s="329">
        <f t="shared" si="8"/>
        <v>531687</v>
      </c>
      <c r="O114" s="330">
        <f t="shared" si="9"/>
        <v>531687</v>
      </c>
      <c r="P114" s="327">
        <f t="array" ref="P114">IFERROR(_xlfn.STDEV.P(IF((F114:L114&lt;&gt;0)*(F114:L114&lt;&gt;""), F114:L114)), 0)</f>
        <v>62533.287218240788</v>
      </c>
      <c r="Q114" s="331">
        <f t="shared" si="12"/>
        <v>11.761297007118998</v>
      </c>
      <c r="R114" s="332">
        <f t="shared" si="10"/>
        <v>88.238702992881002</v>
      </c>
      <c r="S114" s="325" t="str">
        <f t="shared" si="11"/>
        <v>ALTO</v>
      </c>
      <c r="T114" s="6"/>
    </row>
    <row r="115" spans="2:20" ht="15">
      <c r="B115" s="146">
        <v>106</v>
      </c>
      <c r="C115" s="335" t="s">
        <v>145</v>
      </c>
      <c r="D115" s="325" t="s">
        <v>38</v>
      </c>
      <c r="E115" s="325">
        <v>1</v>
      </c>
      <c r="F115" s="326">
        <v>7271720.2999999998</v>
      </c>
      <c r="G115" s="326">
        <v>9252542.269577587</v>
      </c>
      <c r="H115" s="327">
        <v>5754091.1197042232</v>
      </c>
      <c r="I115" s="327">
        <v>7233527.122852453</v>
      </c>
      <c r="J115" s="326">
        <v>6235657.0950922165</v>
      </c>
      <c r="K115" s="326">
        <v>5533064.1598269688</v>
      </c>
      <c r="L115" s="326">
        <v>5190660.6264893962</v>
      </c>
      <c r="M115" s="347">
        <f t="shared" si="7"/>
        <v>7</v>
      </c>
      <c r="N115" s="329">
        <f t="shared" si="8"/>
        <v>6638752</v>
      </c>
      <c r="O115" s="330">
        <f t="shared" si="9"/>
        <v>6638752</v>
      </c>
      <c r="P115" s="327">
        <f t="array" ref="P115">IFERROR(_xlfn.STDEV.P(IF((F115:L115&lt;&gt;0)*(F115:L115&lt;&gt;""), F115:L115)), 0)</f>
        <v>1301149.5187134626</v>
      </c>
      <c r="Q115" s="331">
        <f t="shared" si="12"/>
        <v>19.599309007377631</v>
      </c>
      <c r="R115" s="332">
        <f t="shared" si="10"/>
        <v>80.400690992622373</v>
      </c>
      <c r="S115" s="325" t="str">
        <f t="shared" si="11"/>
        <v>ALTO</v>
      </c>
      <c r="T115" s="6"/>
    </row>
    <row r="116" spans="2:20" ht="15">
      <c r="B116" s="146">
        <v>107</v>
      </c>
      <c r="C116" s="335" t="s">
        <v>146</v>
      </c>
      <c r="D116" s="325" t="s">
        <v>38</v>
      </c>
      <c r="E116" s="325">
        <v>1</v>
      </c>
      <c r="F116" s="326">
        <v>3834187.5</v>
      </c>
      <c r="G116" s="326">
        <v>3260241.2095932756</v>
      </c>
      <c r="H116" s="327">
        <v>3033894.036988555</v>
      </c>
      <c r="I116" s="327">
        <v>3529547.1667904924</v>
      </c>
      <c r="J116" s="326">
        <v>2696066.7801656891</v>
      </c>
      <c r="K116" s="326">
        <v>2222769.9588100589</v>
      </c>
      <c r="L116" s="326">
        <v>2104437.8400504501</v>
      </c>
      <c r="M116" s="347">
        <f t="shared" si="7"/>
        <v>7</v>
      </c>
      <c r="N116" s="329">
        <f t="shared" si="8"/>
        <v>2954449</v>
      </c>
      <c r="O116" s="330">
        <f t="shared" si="9"/>
        <v>2954449</v>
      </c>
      <c r="P116" s="327">
        <f t="array" ref="P116">IFERROR(_xlfn.STDEV.P(IF((F116:L116&lt;&gt;0)*(F116:L116&lt;&gt;""), F116:L116)), 0)</f>
        <v>601086.24078884651</v>
      </c>
      <c r="Q116" s="331">
        <f t="shared" si="12"/>
        <v>20.345121570514387</v>
      </c>
      <c r="R116" s="332">
        <f t="shared" si="10"/>
        <v>79.65487842948562</v>
      </c>
      <c r="S116" s="325" t="str">
        <f t="shared" si="11"/>
        <v>ALTO</v>
      </c>
      <c r="T116" s="6"/>
    </row>
    <row r="117" spans="2:20" ht="15">
      <c r="B117" s="146">
        <v>108</v>
      </c>
      <c r="C117" s="335" t="s">
        <v>147</v>
      </c>
      <c r="D117" s="325" t="s">
        <v>38</v>
      </c>
      <c r="E117" s="325">
        <v>1</v>
      </c>
      <c r="F117" s="326">
        <v>22552796.399999999</v>
      </c>
      <c r="G117" s="326">
        <v>32937171.28129543</v>
      </c>
      <c r="H117" s="327">
        <v>19333107.528341629</v>
      </c>
      <c r="I117" s="327">
        <v>20425785.188282099</v>
      </c>
      <c r="J117" s="326">
        <v>15602251.605917845</v>
      </c>
      <c r="K117" s="326">
        <v>4942456.1877106074</v>
      </c>
      <c r="L117" s="326">
        <v>2104437.8400504501</v>
      </c>
      <c r="M117" s="347">
        <f t="shared" si="7"/>
        <v>7</v>
      </c>
      <c r="N117" s="329">
        <f t="shared" si="8"/>
        <v>16842572</v>
      </c>
      <c r="O117" s="330">
        <f t="shared" si="9"/>
        <v>16842572</v>
      </c>
      <c r="P117" s="327">
        <f t="array" ref="P117">IFERROR(_xlfn.STDEV.P(IF((F117:L117&lt;&gt;0)*(F117:L117&lt;&gt;""), F117:L117)), 0)</f>
        <v>9791021.5594039354</v>
      </c>
      <c r="Q117" s="331">
        <f t="shared" si="12"/>
        <v>58.132579509851197</v>
      </c>
      <c r="R117" s="332">
        <f t="shared" si="10"/>
        <v>41.867420490148803</v>
      </c>
      <c r="S117" s="325" t="str">
        <f t="shared" si="11"/>
        <v>BAJO</v>
      </c>
      <c r="T117" s="6"/>
    </row>
    <row r="118" spans="2:20" ht="15">
      <c r="B118" s="146">
        <v>109</v>
      </c>
      <c r="C118" s="335" t="s">
        <v>148</v>
      </c>
      <c r="D118" s="325" t="s">
        <v>38</v>
      </c>
      <c r="E118" s="325">
        <v>1</v>
      </c>
      <c r="F118" s="326">
        <v>6313279.7000000002</v>
      </c>
      <c r="G118" s="326">
        <v>5726940.9318958959</v>
      </c>
      <c r="H118" s="327">
        <v>4995649.5421503121</v>
      </c>
      <c r="I118" s="327">
        <v>5956755.6716867862</v>
      </c>
      <c r="J118" s="326">
        <v>4550104.3935404988</v>
      </c>
      <c r="K118" s="326">
        <v>0</v>
      </c>
      <c r="L118" s="326">
        <v>0</v>
      </c>
      <c r="M118" s="347">
        <f t="shared" si="7"/>
        <v>5</v>
      </c>
      <c r="N118" s="329">
        <f t="shared" si="8"/>
        <v>5508546</v>
      </c>
      <c r="O118" s="330">
        <f t="shared" si="9"/>
        <v>5508546</v>
      </c>
      <c r="P118" s="327">
        <f t="array" ref="P118">IFERROR(_xlfn.STDEV.P(IF((F118:L118&lt;&gt;0)*(F118:L118&lt;&gt;""), F118:L118)), 0)</f>
        <v>644648.38066259038</v>
      </c>
      <c r="Q118" s="331">
        <f t="shared" si="12"/>
        <v>11.70269578692073</v>
      </c>
      <c r="R118" s="332">
        <f t="shared" si="10"/>
        <v>88.297304213079272</v>
      </c>
      <c r="S118" s="325" t="str">
        <f t="shared" si="11"/>
        <v>ALTO</v>
      </c>
      <c r="T118" s="6"/>
    </row>
    <row r="119" spans="2:20" ht="15">
      <c r="B119" s="146">
        <v>110</v>
      </c>
      <c r="C119" s="335" t="s">
        <v>149</v>
      </c>
      <c r="D119" s="325" t="s">
        <v>38</v>
      </c>
      <c r="E119" s="325">
        <v>1</v>
      </c>
      <c r="F119" s="326">
        <v>15428413</v>
      </c>
      <c r="G119" s="326">
        <v>15720903.703409713</v>
      </c>
      <c r="H119" s="327">
        <v>12208380.408514297</v>
      </c>
      <c r="I119" s="327">
        <v>14557185.52904135</v>
      </c>
      <c r="J119" s="326">
        <v>11119513.224899951</v>
      </c>
      <c r="K119" s="326">
        <v>0</v>
      </c>
      <c r="L119" s="326">
        <v>0</v>
      </c>
      <c r="M119" s="347">
        <f t="shared" si="7"/>
        <v>5</v>
      </c>
      <c r="N119" s="329">
        <f t="shared" si="8"/>
        <v>13806879</v>
      </c>
      <c r="O119" s="330">
        <f t="shared" si="9"/>
        <v>13806879</v>
      </c>
      <c r="P119" s="327">
        <f t="array" ref="P119">IFERROR(_xlfn.STDEV.P(IF((F119:L119&lt;&gt;0)*(F119:L119&lt;&gt;""), F119:L119)), 0)</f>
        <v>1823894.4882915567</v>
      </c>
      <c r="Q119" s="331">
        <f t="shared" si="12"/>
        <v>13.210041808083902</v>
      </c>
      <c r="R119" s="332">
        <f t="shared" si="10"/>
        <v>86.789958191916099</v>
      </c>
      <c r="S119" s="325" t="str">
        <f t="shared" si="11"/>
        <v>ALTO</v>
      </c>
      <c r="T119" s="6"/>
    </row>
    <row r="120" spans="2:20" ht="15">
      <c r="B120" s="146">
        <v>111</v>
      </c>
      <c r="C120" s="335" t="s">
        <v>150</v>
      </c>
      <c r="D120" s="325" t="s">
        <v>38</v>
      </c>
      <c r="E120" s="325">
        <v>1</v>
      </c>
      <c r="F120" s="326">
        <v>5220784</v>
      </c>
      <c r="G120" s="326">
        <v>8523650.4442163482</v>
      </c>
      <c r="H120" s="327">
        <v>5370527.6206482453</v>
      </c>
      <c r="I120" s="327">
        <v>6403742.0132284258</v>
      </c>
      <c r="J120" s="326">
        <v>4891538.2084766394</v>
      </c>
      <c r="K120" s="326">
        <v>4179350.4090606305</v>
      </c>
      <c r="L120" s="326">
        <v>4211007.8891918203</v>
      </c>
      <c r="M120" s="347">
        <f t="shared" si="7"/>
        <v>7</v>
      </c>
      <c r="N120" s="329">
        <f t="shared" si="8"/>
        <v>5542943</v>
      </c>
      <c r="O120" s="330">
        <f t="shared" si="9"/>
        <v>5542943</v>
      </c>
      <c r="P120" s="327">
        <f t="array" ref="P120">IFERROR(_xlfn.STDEV.P(IF((F120:L120&lt;&gt;0)*(F120:L120&lt;&gt;""), F120:L120)), 0)</f>
        <v>1404933.6227018822</v>
      </c>
      <c r="Q120" s="331">
        <f t="shared" si="12"/>
        <v>25.346348008664027</v>
      </c>
      <c r="R120" s="332">
        <f t="shared" si="10"/>
        <v>74.653651991335977</v>
      </c>
      <c r="S120" s="325" t="str">
        <f t="shared" si="11"/>
        <v>ALTO</v>
      </c>
      <c r="T120" s="6"/>
    </row>
    <row r="121" spans="2:20" ht="25.5">
      <c r="B121" s="146">
        <v>112</v>
      </c>
      <c r="C121" s="336" t="s">
        <v>1204</v>
      </c>
      <c r="D121" s="325" t="s">
        <v>38</v>
      </c>
      <c r="E121" s="325">
        <v>1</v>
      </c>
      <c r="F121" s="326">
        <v>116591</v>
      </c>
      <c r="G121" s="326"/>
      <c r="H121" s="327">
        <v>141010.35729530439</v>
      </c>
      <c r="I121" s="327">
        <v>179349.14029980858</v>
      </c>
      <c r="J121" s="326">
        <v>139272.46681484216</v>
      </c>
      <c r="K121" s="326">
        <v>129592.26074606605</v>
      </c>
      <c r="L121" s="326">
        <v>135197.50715485204</v>
      </c>
      <c r="M121" s="347">
        <f t="shared" si="7"/>
        <v>6</v>
      </c>
      <c r="N121" s="329">
        <f t="shared" si="8"/>
        <v>140169</v>
      </c>
      <c r="O121" s="330">
        <f t="shared" si="9"/>
        <v>140169</v>
      </c>
      <c r="P121" s="327">
        <f t="array" ref="P121">IFERROR(_xlfn.STDEV.P(IF((F121:L121&lt;&gt;0)*(F121:L121&lt;&gt;""), F121:L121)), 0)</f>
        <v>19274.76885226868</v>
      </c>
      <c r="Q121" s="331">
        <f t="shared" si="12"/>
        <v>13.751092504240367</v>
      </c>
      <c r="R121" s="332">
        <f t="shared" si="10"/>
        <v>86.248907495759639</v>
      </c>
      <c r="S121" s="325" t="str">
        <f t="shared" si="11"/>
        <v>ALTO</v>
      </c>
      <c r="T121" s="6"/>
    </row>
    <row r="122" spans="2:20" ht="15">
      <c r="B122" s="146">
        <v>113</v>
      </c>
      <c r="C122" s="335" t="s">
        <v>152</v>
      </c>
      <c r="D122" s="325" t="s">
        <v>38</v>
      </c>
      <c r="E122" s="325">
        <v>1</v>
      </c>
      <c r="F122" s="326">
        <v>1799502.9</v>
      </c>
      <c r="G122" s="326">
        <v>2117928.7254763674</v>
      </c>
      <c r="H122" s="327">
        <v>1423898.0644275844</v>
      </c>
      <c r="I122" s="327">
        <v>1731956.8038673347</v>
      </c>
      <c r="J122" s="326">
        <v>1344277.7602686577</v>
      </c>
      <c r="K122" s="326">
        <v>1297673.8542274993</v>
      </c>
      <c r="L122" s="326">
        <v>1230531.8581091545</v>
      </c>
      <c r="M122" s="347">
        <f t="shared" si="7"/>
        <v>7</v>
      </c>
      <c r="N122" s="329">
        <f t="shared" si="8"/>
        <v>1563681</v>
      </c>
      <c r="O122" s="330">
        <f t="shared" si="9"/>
        <v>1563681</v>
      </c>
      <c r="P122" s="327">
        <f t="array" ref="P122">IFERROR(_xlfn.STDEV.P(IF((F122:L122&lt;&gt;0)*(F122:L122&lt;&gt;""), F122:L122)), 0)</f>
        <v>302500.16739257891</v>
      </c>
      <c r="Q122" s="331">
        <f t="shared" si="12"/>
        <v>19.345388694534176</v>
      </c>
      <c r="R122" s="332">
        <f t="shared" si="10"/>
        <v>80.654611305465821</v>
      </c>
      <c r="S122" s="325" t="str">
        <f t="shared" si="11"/>
        <v>ALTO</v>
      </c>
      <c r="T122" s="6"/>
    </row>
    <row r="123" spans="2:20" ht="15">
      <c r="B123" s="146">
        <v>114</v>
      </c>
      <c r="C123" s="335" t="s">
        <v>153</v>
      </c>
      <c r="D123" s="325" t="s">
        <v>38</v>
      </c>
      <c r="E123" s="325">
        <v>1</v>
      </c>
      <c r="F123" s="326">
        <v>437021.25</v>
      </c>
      <c r="G123" s="326">
        <v>603788.75178507436</v>
      </c>
      <c r="H123" s="327">
        <v>359550.8657484437</v>
      </c>
      <c r="I123" s="327">
        <v>472017.71635563677</v>
      </c>
      <c r="J123" s="326">
        <v>345435.51973179099</v>
      </c>
      <c r="K123" s="326">
        <v>388484.90777705837</v>
      </c>
      <c r="L123" s="326">
        <v>359189.16231411754</v>
      </c>
      <c r="M123" s="347">
        <f t="shared" si="7"/>
        <v>7</v>
      </c>
      <c r="N123" s="329">
        <f t="shared" si="8"/>
        <v>423641</v>
      </c>
      <c r="O123" s="330">
        <f t="shared" si="9"/>
        <v>423641</v>
      </c>
      <c r="P123" s="327">
        <f t="array" ref="P123">IFERROR(_xlfn.STDEV.P(IF((F123:L123&lt;&gt;0)*(F123:L123&lt;&gt;""), F123:L123)), 0)</f>
        <v>85009.396877450868</v>
      </c>
      <c r="Q123" s="331">
        <f t="shared" si="12"/>
        <v>20.066376218886006</v>
      </c>
      <c r="R123" s="332">
        <f t="shared" si="10"/>
        <v>79.933623781113994</v>
      </c>
      <c r="S123" s="325" t="str">
        <f t="shared" si="11"/>
        <v>ALTO</v>
      </c>
      <c r="T123" s="6"/>
    </row>
    <row r="124" spans="2:20" ht="15">
      <c r="B124" s="146">
        <v>115</v>
      </c>
      <c r="C124" s="335" t="s">
        <v>154</v>
      </c>
      <c r="D124" s="325" t="s">
        <v>38</v>
      </c>
      <c r="E124" s="325">
        <v>1</v>
      </c>
      <c r="F124" s="326">
        <v>1793496.6</v>
      </c>
      <c r="G124" s="326">
        <v>1372639.0111449996</v>
      </c>
      <c r="H124" s="327">
        <v>1317757.1161373688</v>
      </c>
      <c r="I124" s="327">
        <v>1728396.9510250601</v>
      </c>
      <c r="J124" s="326">
        <v>1320250.8079523235</v>
      </c>
      <c r="K124" s="326">
        <v>1086794.5560540024</v>
      </c>
      <c r="L124" s="326">
        <v>1060480.4577130149</v>
      </c>
      <c r="M124" s="347">
        <f t="shared" si="7"/>
        <v>7</v>
      </c>
      <c r="N124" s="329">
        <f t="shared" si="8"/>
        <v>1382831</v>
      </c>
      <c r="O124" s="330">
        <f t="shared" si="9"/>
        <v>1382831</v>
      </c>
      <c r="P124" s="327">
        <f t="array" ref="P124">IFERROR(_xlfn.STDEV.P(IF((F124:L124&lt;&gt;0)*(F124:L124&lt;&gt;""), F124:L124)), 0)</f>
        <v>263997.91049560223</v>
      </c>
      <c r="Q124" s="331">
        <f t="shared" si="12"/>
        <v>19.09111890719851</v>
      </c>
      <c r="R124" s="332">
        <f t="shared" si="10"/>
        <v>80.908881092801494</v>
      </c>
      <c r="S124" s="325" t="str">
        <f t="shared" si="11"/>
        <v>ALTO</v>
      </c>
      <c r="T124" s="6"/>
    </row>
    <row r="125" spans="2:20" ht="15">
      <c r="B125" s="146">
        <v>116</v>
      </c>
      <c r="C125" s="335" t="s">
        <v>155</v>
      </c>
      <c r="D125" s="325" t="s">
        <v>38</v>
      </c>
      <c r="E125" s="325">
        <v>1</v>
      </c>
      <c r="F125" s="326">
        <v>1879268.04</v>
      </c>
      <c r="G125" s="326">
        <v>2468316.4725162429</v>
      </c>
      <c r="H125" s="327">
        <v>1789962.9955945611</v>
      </c>
      <c r="I125" s="327">
        <v>1878792.5487870411</v>
      </c>
      <c r="J125" s="326">
        <v>1825773.6321300655</v>
      </c>
      <c r="K125" s="326">
        <v>0</v>
      </c>
      <c r="L125" s="326">
        <v>0</v>
      </c>
      <c r="M125" s="347">
        <f t="shared" si="7"/>
        <v>5</v>
      </c>
      <c r="N125" s="329">
        <f t="shared" si="8"/>
        <v>1968423</v>
      </c>
      <c r="O125" s="330">
        <f t="shared" si="9"/>
        <v>1968423</v>
      </c>
      <c r="P125" s="327">
        <f t="array" ref="P125">IFERROR(_xlfn.STDEV.P(IF((F125:L125&lt;&gt;0)*(F125:L125&lt;&gt;""), F125:L125)), 0)</f>
        <v>252219.16020291633</v>
      </c>
      <c r="Q125" s="331">
        <f t="shared" si="12"/>
        <v>12.813260168313231</v>
      </c>
      <c r="R125" s="332">
        <f t="shared" si="10"/>
        <v>87.186739831686765</v>
      </c>
      <c r="S125" s="325" t="str">
        <f t="shared" si="11"/>
        <v>ALTO</v>
      </c>
      <c r="T125" s="6"/>
    </row>
    <row r="126" spans="2:20" ht="15">
      <c r="B126" s="146">
        <v>117</v>
      </c>
      <c r="C126" s="335" t="s">
        <v>156</v>
      </c>
      <c r="D126" s="325" t="s">
        <v>88</v>
      </c>
      <c r="E126" s="325">
        <v>1</v>
      </c>
      <c r="F126" s="326">
        <v>232373.2</v>
      </c>
      <c r="G126" s="326">
        <v>323227.29808152356</v>
      </c>
      <c r="H126" s="327">
        <v>211515.53594295657</v>
      </c>
      <c r="I126" s="327">
        <v>238621.4540406038</v>
      </c>
      <c r="J126" s="326">
        <v>238217.30559948413</v>
      </c>
      <c r="K126" s="326">
        <v>212776.48217090574</v>
      </c>
      <c r="L126" s="326">
        <v>208210.21772835357</v>
      </c>
      <c r="M126" s="347">
        <f t="shared" si="7"/>
        <v>7</v>
      </c>
      <c r="N126" s="329">
        <f t="shared" si="8"/>
        <v>237849</v>
      </c>
      <c r="O126" s="330">
        <f t="shared" si="9"/>
        <v>237849</v>
      </c>
      <c r="P126" s="327">
        <f t="array" ref="P126">IFERROR(_xlfn.STDEV.P(IF((F126:L126&lt;&gt;0)*(F126:L126&lt;&gt;""), F126:L126)), 0)</f>
        <v>36879.553756505084</v>
      </c>
      <c r="Q126" s="331">
        <f t="shared" si="12"/>
        <v>15.505448312376796</v>
      </c>
      <c r="R126" s="332">
        <f t="shared" si="10"/>
        <v>84.494551687623201</v>
      </c>
      <c r="S126" s="325" t="str">
        <f t="shared" si="11"/>
        <v>ALTO</v>
      </c>
      <c r="T126" s="6"/>
    </row>
    <row r="127" spans="2:20" ht="15">
      <c r="B127" s="146">
        <v>118</v>
      </c>
      <c r="C127" s="335" t="s">
        <v>157</v>
      </c>
      <c r="D127" s="325" t="s">
        <v>88</v>
      </c>
      <c r="E127" s="325">
        <v>1</v>
      </c>
      <c r="F127" s="326">
        <v>624209.76</v>
      </c>
      <c r="G127" s="326">
        <v>637197.3915300041</v>
      </c>
      <c r="H127" s="327">
        <v>594440.40113437187</v>
      </c>
      <c r="I127" s="327">
        <v>668676.12272881181</v>
      </c>
      <c r="J127" s="326">
        <v>746559.24121535639</v>
      </c>
      <c r="K127" s="326">
        <v>604763.88348164165</v>
      </c>
      <c r="L127" s="326">
        <v>608274.44634703116</v>
      </c>
      <c r="M127" s="347">
        <f t="shared" si="7"/>
        <v>7</v>
      </c>
      <c r="N127" s="329">
        <f t="shared" si="8"/>
        <v>640589</v>
      </c>
      <c r="O127" s="330">
        <f t="shared" si="9"/>
        <v>640589</v>
      </c>
      <c r="P127" s="327">
        <f t="array" ref="P127">IFERROR(_xlfn.STDEV.P(IF((F127:L127&lt;&gt;0)*(F127:L127&lt;&gt;""), F127:L127)), 0)</f>
        <v>48925.195854168793</v>
      </c>
      <c r="Q127" s="331">
        <f t="shared" si="12"/>
        <v>7.6375329351844616</v>
      </c>
      <c r="R127" s="332">
        <f t="shared" si="10"/>
        <v>92.362467064815533</v>
      </c>
      <c r="S127" s="325" t="str">
        <f t="shared" si="11"/>
        <v>ALTO</v>
      </c>
      <c r="T127" s="6"/>
    </row>
    <row r="128" spans="2:20" ht="15">
      <c r="B128" s="146">
        <v>119</v>
      </c>
      <c r="C128" s="335" t="s">
        <v>158</v>
      </c>
      <c r="D128" s="325" t="s">
        <v>38</v>
      </c>
      <c r="E128" s="325">
        <v>1</v>
      </c>
      <c r="F128" s="326">
        <v>628856.28</v>
      </c>
      <c r="G128" s="326">
        <v>941515.4647132128</v>
      </c>
      <c r="H128" s="327">
        <v>552801.47316492512</v>
      </c>
      <c r="I128" s="327">
        <v>562972.93865465489</v>
      </c>
      <c r="J128" s="326">
        <v>515259.5094879957</v>
      </c>
      <c r="K128" s="326">
        <v>581997.67551273818</v>
      </c>
      <c r="L128" s="326">
        <v>566178.7675918719</v>
      </c>
      <c r="M128" s="347">
        <f t="shared" si="7"/>
        <v>7</v>
      </c>
      <c r="N128" s="329">
        <f t="shared" si="8"/>
        <v>621369</v>
      </c>
      <c r="O128" s="330">
        <f t="shared" si="9"/>
        <v>621369</v>
      </c>
      <c r="P128" s="327">
        <f t="array" ref="P128">IFERROR(_xlfn.STDEV.P(IF((F128:L128&lt;&gt;0)*(F128:L128&lt;&gt;""), F128:L128)), 0)</f>
        <v>134438.8925810022</v>
      </c>
      <c r="Q128" s="331">
        <f t="shared" si="12"/>
        <v>21.63591884709443</v>
      </c>
      <c r="R128" s="332">
        <f t="shared" si="10"/>
        <v>78.36408115290557</v>
      </c>
      <c r="S128" s="325" t="str">
        <f t="shared" si="11"/>
        <v>ALTO</v>
      </c>
      <c r="T128" s="6"/>
    </row>
    <row r="129" spans="2:20" ht="15">
      <c r="B129" s="146">
        <v>120</v>
      </c>
      <c r="C129" s="335" t="s">
        <v>1205</v>
      </c>
      <c r="D129" s="325" t="s">
        <v>69</v>
      </c>
      <c r="E129" s="325">
        <v>1</v>
      </c>
      <c r="F129" s="326">
        <v>124806</v>
      </c>
      <c r="G129" s="326"/>
      <c r="H129" s="327">
        <v>85832.391397141793</v>
      </c>
      <c r="I129" s="327">
        <v>111520.95706685066</v>
      </c>
      <c r="J129" s="326">
        <v>86606.448087842859</v>
      </c>
      <c r="K129" s="326">
        <v>71801.117440387941</v>
      </c>
      <c r="L129" s="326">
        <v>69567.184288898672</v>
      </c>
      <c r="M129" s="347">
        <f t="shared" si="7"/>
        <v>6</v>
      </c>
      <c r="N129" s="329">
        <f t="shared" si="8"/>
        <v>91689</v>
      </c>
      <c r="O129" s="330">
        <f t="shared" si="9"/>
        <v>91689</v>
      </c>
      <c r="P129" s="327">
        <f t="array" ref="P129">IFERROR(_xlfn.STDEV.P(IF((F129:L129&lt;&gt;0)*(F129:L129&lt;&gt;""), F129:L129)), 0)</f>
        <v>20145.624055145287</v>
      </c>
      <c r="Q129" s="331">
        <f t="shared" si="12"/>
        <v>21.971691320818511</v>
      </c>
      <c r="R129" s="332">
        <f t="shared" si="10"/>
        <v>78.028308679181492</v>
      </c>
      <c r="S129" s="325" t="str">
        <f t="shared" si="11"/>
        <v>ALTO</v>
      </c>
      <c r="T129" s="6"/>
    </row>
    <row r="130" spans="2:20" ht="15">
      <c r="B130" s="146">
        <v>121</v>
      </c>
      <c r="C130" s="337" t="s">
        <v>160</v>
      </c>
      <c r="D130" s="325" t="s">
        <v>38</v>
      </c>
      <c r="E130" s="325">
        <v>1</v>
      </c>
      <c r="F130" s="326">
        <v>546264.06000000006</v>
      </c>
      <c r="G130" s="326">
        <v>775019.17982603447</v>
      </c>
      <c r="H130" s="327">
        <v>492897.61666900327</v>
      </c>
      <c r="I130" s="327">
        <v>553452.35122485552</v>
      </c>
      <c r="J130" s="326">
        <v>429620.63778357883</v>
      </c>
      <c r="K130" s="326">
        <v>206063.36956469063</v>
      </c>
      <c r="L130" s="326">
        <v>201878.48377575155</v>
      </c>
      <c r="M130" s="347">
        <f t="shared" si="7"/>
        <v>7</v>
      </c>
      <c r="N130" s="329">
        <f t="shared" si="8"/>
        <v>457885</v>
      </c>
      <c r="O130" s="330">
        <f t="shared" si="9"/>
        <v>457885</v>
      </c>
      <c r="P130" s="327">
        <f t="array" ref="P130">IFERROR(_xlfn.STDEV.P(IF((F130:L130&lt;&gt;0)*(F130:L130&lt;&gt;""), F130:L130)), 0)</f>
        <v>188413.03120021263</v>
      </c>
      <c r="Q130" s="331">
        <f t="shared" si="12"/>
        <v>41.148548478376149</v>
      </c>
      <c r="R130" s="332">
        <f t="shared" si="10"/>
        <v>58.851451521623851</v>
      </c>
      <c r="S130" s="325" t="str">
        <f t="shared" si="11"/>
        <v>BAJO</v>
      </c>
      <c r="T130" s="6"/>
    </row>
    <row r="131" spans="2:20" ht="15">
      <c r="B131" s="146">
        <v>122</v>
      </c>
      <c r="C131" s="337" t="s">
        <v>161</v>
      </c>
      <c r="D131" s="325" t="s">
        <v>38</v>
      </c>
      <c r="E131" s="325">
        <v>1</v>
      </c>
      <c r="F131" s="326">
        <v>174103.56</v>
      </c>
      <c r="G131" s="326">
        <v>297896.14707599964</v>
      </c>
      <c r="H131" s="327">
        <v>165789.35124031256</v>
      </c>
      <c r="I131" s="327">
        <v>174887.86549318087</v>
      </c>
      <c r="J131" s="326">
        <v>204212.37114641219</v>
      </c>
      <c r="K131" s="326">
        <v>177751.54683413115</v>
      </c>
      <c r="L131" s="326">
        <v>172345.84278745594</v>
      </c>
      <c r="M131" s="347">
        <f t="shared" si="7"/>
        <v>7</v>
      </c>
      <c r="N131" s="329">
        <f t="shared" si="8"/>
        <v>195284</v>
      </c>
      <c r="O131" s="330">
        <f t="shared" si="9"/>
        <v>195284</v>
      </c>
      <c r="P131" s="327">
        <f t="array" ref="P131">IFERROR(_xlfn.STDEV.P(IF((F131:L131&lt;&gt;0)*(F131:L131&lt;&gt;""), F131:L131)), 0)</f>
        <v>43387.065478450357</v>
      </c>
      <c r="Q131" s="331">
        <f t="shared" si="12"/>
        <v>22.217419490818681</v>
      </c>
      <c r="R131" s="332">
        <f t="shared" si="10"/>
        <v>77.782580509181315</v>
      </c>
      <c r="S131" s="325" t="str">
        <f t="shared" si="11"/>
        <v>ALTO</v>
      </c>
      <c r="T131" s="6"/>
    </row>
    <row r="132" spans="2:20" ht="15">
      <c r="B132" s="146">
        <v>123</v>
      </c>
      <c r="C132" s="335" t="s">
        <v>1206</v>
      </c>
      <c r="D132" s="325" t="s">
        <v>88</v>
      </c>
      <c r="E132" s="325">
        <v>1</v>
      </c>
      <c r="F132" s="326">
        <v>27694</v>
      </c>
      <c r="G132" s="326"/>
      <c r="H132" s="327">
        <v>34358.501913439199</v>
      </c>
      <c r="I132" s="327">
        <v>35109.621594624914</v>
      </c>
      <c r="J132" s="326">
        <v>41120.801756860528</v>
      </c>
      <c r="K132" s="326">
        <v>38527.428870452066</v>
      </c>
      <c r="L132" s="326">
        <v>0</v>
      </c>
      <c r="M132" s="347">
        <f t="shared" si="7"/>
        <v>5</v>
      </c>
      <c r="N132" s="329">
        <f t="shared" si="8"/>
        <v>35362</v>
      </c>
      <c r="O132" s="330">
        <f t="shared" si="9"/>
        <v>35362</v>
      </c>
      <c r="P132" s="327">
        <f t="array" ref="P132">IFERROR(_xlfn.STDEV.P(IF((F132:L132&lt;&gt;0)*(F132:L132&lt;&gt;""), F132:L132)), 0)</f>
        <v>4539.8824842248669</v>
      </c>
      <c r="Q132" s="331">
        <f t="shared" si="12"/>
        <v>12.838308026200066</v>
      </c>
      <c r="R132" s="332">
        <f t="shared" si="10"/>
        <v>87.161691973799932</v>
      </c>
      <c r="S132" s="325" t="str">
        <f t="shared" si="11"/>
        <v>ALTO</v>
      </c>
      <c r="T132" s="6"/>
    </row>
    <row r="133" spans="2:20" ht="15">
      <c r="B133" s="146">
        <v>124</v>
      </c>
      <c r="C133" s="335" t="s">
        <v>163</v>
      </c>
      <c r="D133" s="325" t="s">
        <v>38</v>
      </c>
      <c r="E133" s="325">
        <v>1</v>
      </c>
      <c r="F133" s="326">
        <v>2966151.18</v>
      </c>
      <c r="G133" s="326">
        <v>2911373.9985367698</v>
      </c>
      <c r="H133" s="327">
        <v>2676514.5263796225</v>
      </c>
      <c r="I133" s="327">
        <v>3005289.5375878741</v>
      </c>
      <c r="J133" s="326">
        <v>2332577.0018424154</v>
      </c>
      <c r="K133" s="326">
        <v>1304386.9668337144</v>
      </c>
      <c r="L133" s="326">
        <v>1227432.4295320634</v>
      </c>
      <c r="M133" s="347">
        <f t="shared" si="7"/>
        <v>7</v>
      </c>
      <c r="N133" s="329">
        <f t="shared" si="8"/>
        <v>2346247</v>
      </c>
      <c r="O133" s="330">
        <f t="shared" si="9"/>
        <v>2346247</v>
      </c>
      <c r="P133" s="327">
        <f t="array" ref="P133">IFERROR(_xlfn.STDEV.P(IF((F133:L133&lt;&gt;0)*(F133:L133&lt;&gt;""), F133:L133)), 0)</f>
        <v>715588.53528671025</v>
      </c>
      <c r="Q133" s="331">
        <f t="shared" si="12"/>
        <v>30.499283975076374</v>
      </c>
      <c r="R133" s="332">
        <f t="shared" si="10"/>
        <v>69.500716024923634</v>
      </c>
      <c r="S133" s="325" t="str">
        <f t="shared" si="11"/>
        <v>BAJO</v>
      </c>
      <c r="T133" s="6"/>
    </row>
    <row r="134" spans="2:20" ht="15">
      <c r="B134" s="146">
        <v>125</v>
      </c>
      <c r="C134" s="335" t="s">
        <v>164</v>
      </c>
      <c r="D134" s="325" t="s">
        <v>38</v>
      </c>
      <c r="E134" s="325">
        <v>1</v>
      </c>
      <c r="F134" s="326">
        <v>2904904.68</v>
      </c>
      <c r="G134" s="326">
        <v>4836173.3075774461</v>
      </c>
      <c r="H134" s="327">
        <v>2621208.8337085475</v>
      </c>
      <c r="I134" s="327">
        <v>2943235.4749522419</v>
      </c>
      <c r="J134" s="326">
        <v>2284409.6160289748</v>
      </c>
      <c r="K134" s="326">
        <v>1460685.7407740711</v>
      </c>
      <c r="L134" s="326">
        <v>1370270.3525960459</v>
      </c>
      <c r="M134" s="347">
        <f t="shared" si="7"/>
        <v>7</v>
      </c>
      <c r="N134" s="329">
        <f t="shared" si="8"/>
        <v>2631555</v>
      </c>
      <c r="O134" s="330">
        <f t="shared" si="9"/>
        <v>2631555</v>
      </c>
      <c r="P134" s="327">
        <f t="array" ref="P134">IFERROR(_xlfn.STDEV.P(IF((F134:L134&lt;&gt;0)*(F134:L134&lt;&gt;""), F134:L134)), 0)</f>
        <v>1076674.6021811417</v>
      </c>
      <c r="Q134" s="331">
        <f t="shared" si="12"/>
        <v>40.914007200348905</v>
      </c>
      <c r="R134" s="332">
        <f t="shared" si="10"/>
        <v>59.085992799651095</v>
      </c>
      <c r="S134" s="325" t="str">
        <f t="shared" si="11"/>
        <v>BAJO</v>
      </c>
      <c r="T134" s="6"/>
    </row>
    <row r="135" spans="2:20" ht="15">
      <c r="B135" s="146">
        <v>126</v>
      </c>
      <c r="C135" s="335" t="s">
        <v>165</v>
      </c>
      <c r="D135" s="325" t="s">
        <v>38</v>
      </c>
      <c r="E135" s="325">
        <v>1</v>
      </c>
      <c r="F135" s="326">
        <v>5872339.5</v>
      </c>
      <c r="G135" s="326">
        <v>6178050.3138759034</v>
      </c>
      <c r="H135" s="327">
        <v>5298872.9010443818</v>
      </c>
      <c r="I135" s="327">
        <v>5949842.2235703506</v>
      </c>
      <c r="J135" s="326">
        <v>4617962.5560260322</v>
      </c>
      <c r="K135" s="326">
        <v>2509098.8051881911</v>
      </c>
      <c r="L135" s="326">
        <v>2420928.7427793657</v>
      </c>
      <c r="M135" s="347">
        <f t="shared" si="7"/>
        <v>7</v>
      </c>
      <c r="N135" s="329">
        <f t="shared" si="8"/>
        <v>4692442</v>
      </c>
      <c r="O135" s="330">
        <f t="shared" si="9"/>
        <v>4692442</v>
      </c>
      <c r="P135" s="327">
        <f t="array" ref="P135">IFERROR(_xlfn.STDEV.P(IF((F135:L135&lt;&gt;0)*(F135:L135&lt;&gt;""), F135:L135)), 0)</f>
        <v>1487102.2207335413</v>
      </c>
      <c r="Q135" s="331">
        <f t="shared" si="12"/>
        <v>31.691435306681282</v>
      </c>
      <c r="R135" s="332">
        <f t="shared" si="10"/>
        <v>68.308564693318715</v>
      </c>
      <c r="S135" s="325" t="str">
        <f t="shared" si="11"/>
        <v>BAJO</v>
      </c>
      <c r="T135" s="6"/>
    </row>
    <row r="136" spans="2:20" ht="15">
      <c r="B136" s="146">
        <v>127</v>
      </c>
      <c r="C136" s="335" t="s">
        <v>166</v>
      </c>
      <c r="D136" s="325" t="s">
        <v>38</v>
      </c>
      <c r="E136" s="325">
        <v>1</v>
      </c>
      <c r="F136" s="326">
        <v>7451467.5</v>
      </c>
      <c r="G136" s="326">
        <v>8923776.0433391202</v>
      </c>
      <c r="H136" s="327">
        <v>6723792.7796552647</v>
      </c>
      <c r="I136" s="327">
        <v>7549819.2839716552</v>
      </c>
      <c r="J136" s="326">
        <v>5859758.4482861906</v>
      </c>
      <c r="K136" s="326">
        <v>3545253.1422344404</v>
      </c>
      <c r="L136" s="326">
        <v>3443871.504938826</v>
      </c>
      <c r="M136" s="347">
        <f t="shared" si="7"/>
        <v>7</v>
      </c>
      <c r="N136" s="329">
        <f t="shared" si="8"/>
        <v>6213963</v>
      </c>
      <c r="O136" s="330">
        <f t="shared" si="9"/>
        <v>6213963</v>
      </c>
      <c r="P136" s="327">
        <f t="array" ref="P136">IFERROR(_xlfn.STDEV.P(IF((F136:L136&lt;&gt;0)*(F136:L136&lt;&gt;""), F136:L136)), 0)</f>
        <v>1921302.4820760211</v>
      </c>
      <c r="Q136" s="331">
        <f t="shared" si="12"/>
        <v>30.919116867545256</v>
      </c>
      <c r="R136" s="332">
        <f t="shared" si="10"/>
        <v>69.080883132454744</v>
      </c>
      <c r="S136" s="325" t="str">
        <f t="shared" si="11"/>
        <v>BAJO</v>
      </c>
      <c r="T136" s="6"/>
    </row>
    <row r="137" spans="2:20" ht="15">
      <c r="B137" s="146">
        <v>128</v>
      </c>
      <c r="C137" s="335" t="s">
        <v>167</v>
      </c>
      <c r="D137" s="325" t="s">
        <v>38</v>
      </c>
      <c r="E137" s="325">
        <v>1</v>
      </c>
      <c r="F137" s="326">
        <v>837272.24</v>
      </c>
      <c r="G137" s="326">
        <v>1090737.4363461761</v>
      </c>
      <c r="H137" s="327">
        <v>647574.73866593593</v>
      </c>
      <c r="I137" s="327">
        <v>595393.57269460009</v>
      </c>
      <c r="J137" s="326">
        <v>674412.68463537993</v>
      </c>
      <c r="K137" s="326">
        <v>651025.98557229806</v>
      </c>
      <c r="L137" s="326">
        <v>668722.5740746177</v>
      </c>
      <c r="M137" s="347">
        <f t="shared" si="7"/>
        <v>7</v>
      </c>
      <c r="N137" s="329">
        <f t="shared" si="8"/>
        <v>737877</v>
      </c>
      <c r="O137" s="330">
        <f t="shared" si="9"/>
        <v>737877</v>
      </c>
      <c r="P137" s="327">
        <f t="array" ref="P137">IFERROR(_xlfn.STDEV.P(IF((F137:L137&lt;&gt;0)*(F137:L137&lt;&gt;""), F137:L137)), 0)</f>
        <v>159999.58901228156</v>
      </c>
      <c r="Q137" s="331">
        <f t="shared" si="12"/>
        <v>21.68377507528783</v>
      </c>
      <c r="R137" s="332">
        <f t="shared" si="10"/>
        <v>78.316224924712174</v>
      </c>
      <c r="S137" s="325" t="str">
        <f t="shared" si="11"/>
        <v>ALTO</v>
      </c>
      <c r="T137" s="6"/>
    </row>
    <row r="138" spans="2:20" ht="15">
      <c r="B138" s="146">
        <v>129</v>
      </c>
      <c r="C138" s="335" t="s">
        <v>168</v>
      </c>
      <c r="D138" s="325" t="s">
        <v>38</v>
      </c>
      <c r="E138" s="325">
        <v>1</v>
      </c>
      <c r="F138" s="326">
        <v>834939.84000000008</v>
      </c>
      <c r="G138" s="326">
        <v>525011.19258239178</v>
      </c>
      <c r="H138" s="327">
        <v>511162.54519547836</v>
      </c>
      <c r="I138" s="327">
        <v>675496.80950508954</v>
      </c>
      <c r="J138" s="326">
        <v>493070.95230017079</v>
      </c>
      <c r="K138" s="326">
        <v>538508.38080290961</v>
      </c>
      <c r="L138" s="326">
        <v>525221.81209758809</v>
      </c>
      <c r="M138" s="347">
        <f t="shared" ref="M138:M201" si="13">COUNTIF(F138:L138,"&gt;0")</f>
        <v>7</v>
      </c>
      <c r="N138" s="329">
        <f t="shared" ref="N138:N201" si="14">IFERROR(ROUND(AVERAGEIF(F138:L138,"&gt;0"),0),0)</f>
        <v>586202</v>
      </c>
      <c r="O138" s="330">
        <f t="shared" ref="O138:O201" si="15">IFERROR(ROUND(+N138*E138,0),0)</f>
        <v>586202</v>
      </c>
      <c r="P138" s="327">
        <f t="array" ref="P138">IFERROR(_xlfn.STDEV.P(IF((F138:L138&lt;&gt;0)*(F138:L138&lt;&gt;""), F138:L138)), 0)</f>
        <v>115811.40297651605</v>
      </c>
      <c r="Q138" s="331">
        <f t="shared" si="12"/>
        <v>19.756227883309172</v>
      </c>
      <c r="R138" s="332">
        <f t="shared" ref="R138:R211" si="16">IFERROR(100-Q138,0)</f>
        <v>80.24377211669082</v>
      </c>
      <c r="S138" s="325" t="str">
        <f t="shared" ref="S138:S211" si="17">IF(R138&gt;70,"ALTO","BAJO")</f>
        <v>ALTO</v>
      </c>
      <c r="T138" s="6"/>
    </row>
    <row r="139" spans="2:20" ht="15">
      <c r="B139" s="146">
        <v>130</v>
      </c>
      <c r="C139" s="335" t="s">
        <v>169</v>
      </c>
      <c r="D139" s="325" t="s">
        <v>38</v>
      </c>
      <c r="E139" s="325">
        <v>1</v>
      </c>
      <c r="F139" s="326">
        <v>607104.96</v>
      </c>
      <c r="G139" s="326">
        <v>977995.95167175191</v>
      </c>
      <c r="H139" s="327">
        <v>557527.36376268452</v>
      </c>
      <c r="I139" s="327">
        <v>603960.35528560495</v>
      </c>
      <c r="J139" s="326">
        <v>599265.44672803802</v>
      </c>
      <c r="K139" s="326">
        <v>591191.72103864152</v>
      </c>
      <c r="L139" s="326">
        <v>588123.52535878425</v>
      </c>
      <c r="M139" s="347">
        <f t="shared" si="13"/>
        <v>7</v>
      </c>
      <c r="N139" s="329">
        <f t="shared" si="14"/>
        <v>646453</v>
      </c>
      <c r="O139" s="330">
        <f t="shared" si="15"/>
        <v>646453</v>
      </c>
      <c r="P139" s="327">
        <f t="array" ref="P139">IFERROR(_xlfn.STDEV.P(IF((F139:L139&lt;&gt;0)*(F139:L139&lt;&gt;""), F139:L139)), 0)</f>
        <v>136206.35208485933</v>
      </c>
      <c r="Q139" s="331">
        <f t="shared" si="12"/>
        <v>21.069799673736426</v>
      </c>
      <c r="R139" s="332">
        <f t="shared" si="16"/>
        <v>78.930200326263574</v>
      </c>
      <c r="S139" s="325" t="str">
        <f t="shared" si="17"/>
        <v>ALTO</v>
      </c>
      <c r="T139" s="6"/>
    </row>
    <row r="140" spans="2:20" ht="15">
      <c r="B140" s="146">
        <v>131</v>
      </c>
      <c r="C140" s="335" t="s">
        <v>170</v>
      </c>
      <c r="D140" s="325" t="s">
        <v>38</v>
      </c>
      <c r="E140" s="325">
        <v>1</v>
      </c>
      <c r="F140" s="326">
        <v>40147.479999999996</v>
      </c>
      <c r="G140" s="326">
        <v>64713.945025119465</v>
      </c>
      <c r="H140" s="327">
        <v>33208.960957227479</v>
      </c>
      <c r="I140" s="327">
        <v>37678.565062042137</v>
      </c>
      <c r="J140" s="326">
        <v>29297.257259143662</v>
      </c>
      <c r="K140" s="326">
        <v>32835.876878226198</v>
      </c>
      <c r="L140" s="326">
        <v>30558.573478419501</v>
      </c>
      <c r="M140" s="347">
        <f t="shared" si="13"/>
        <v>7</v>
      </c>
      <c r="N140" s="329">
        <f t="shared" si="14"/>
        <v>38349</v>
      </c>
      <c r="O140" s="330">
        <f t="shared" si="15"/>
        <v>38349</v>
      </c>
      <c r="P140" s="327">
        <f t="array" ref="P140">IFERROR(_xlfn.STDEV.P(IF((F140:L140&lt;&gt;0)*(F140:L140&lt;&gt;""), F140:L140)), 0)</f>
        <v>11327.801820948118</v>
      </c>
      <c r="Q140" s="331">
        <f t="shared" si="12"/>
        <v>29.538715014597823</v>
      </c>
      <c r="R140" s="332">
        <f t="shared" si="16"/>
        <v>70.461284985402173</v>
      </c>
      <c r="S140" s="325" t="str">
        <f t="shared" si="17"/>
        <v>ALTO</v>
      </c>
      <c r="T140" s="6"/>
    </row>
    <row r="141" spans="2:20" ht="15">
      <c r="B141" s="146">
        <v>132</v>
      </c>
      <c r="C141" s="335" t="s">
        <v>171</v>
      </c>
      <c r="D141" s="325" t="s">
        <v>38</v>
      </c>
      <c r="E141" s="325">
        <v>1</v>
      </c>
      <c r="F141" s="326">
        <v>384557.63</v>
      </c>
      <c r="G141" s="326">
        <v>541969.07659875648</v>
      </c>
      <c r="H141" s="327">
        <v>288662.50678205426</v>
      </c>
      <c r="I141" s="327">
        <v>367495.32957618911</v>
      </c>
      <c r="J141" s="326">
        <v>280739.3013041949</v>
      </c>
      <c r="K141" s="326">
        <v>250136.41319679871</v>
      </c>
      <c r="L141" s="326">
        <v>245421.90160206452</v>
      </c>
      <c r="M141" s="347">
        <f t="shared" si="13"/>
        <v>7</v>
      </c>
      <c r="N141" s="329">
        <f t="shared" si="14"/>
        <v>336997</v>
      </c>
      <c r="O141" s="330">
        <f t="shared" si="15"/>
        <v>336997</v>
      </c>
      <c r="P141" s="327">
        <f t="array" ref="P141">IFERROR(_xlfn.STDEV.P(IF((F141:L141&lt;&gt;0)*(F141:L141&lt;&gt;""), F141:L141)), 0)</f>
        <v>97568.749315024834</v>
      </c>
      <c r="Q141" s="331">
        <f t="shared" si="12"/>
        <v>28.952408868632311</v>
      </c>
      <c r="R141" s="332">
        <f t="shared" si="16"/>
        <v>71.047591131367682</v>
      </c>
      <c r="S141" s="325" t="str">
        <f t="shared" si="17"/>
        <v>ALTO</v>
      </c>
      <c r="T141" s="6"/>
    </row>
    <row r="142" spans="2:20" ht="15">
      <c r="B142" s="146">
        <v>133</v>
      </c>
      <c r="C142" s="335" t="s">
        <v>172</v>
      </c>
      <c r="D142" s="325" t="s">
        <v>38</v>
      </c>
      <c r="E142" s="325">
        <v>1</v>
      </c>
      <c r="F142" s="326">
        <v>834281.63</v>
      </c>
      <c r="G142" s="326">
        <v>799477.24802551128</v>
      </c>
      <c r="H142" s="327">
        <v>721145.35986348591</v>
      </c>
      <c r="I142" s="327">
        <v>792587.81222091964</v>
      </c>
      <c r="J142" s="326">
        <v>683249.88227067085</v>
      </c>
      <c r="K142" s="326">
        <v>750847.05128210573</v>
      </c>
      <c r="L142" s="326">
        <v>734901.40000381495</v>
      </c>
      <c r="M142" s="347">
        <f t="shared" si="13"/>
        <v>7</v>
      </c>
      <c r="N142" s="329">
        <f t="shared" si="14"/>
        <v>759499</v>
      </c>
      <c r="O142" s="330">
        <f t="shared" si="15"/>
        <v>759499</v>
      </c>
      <c r="P142" s="327">
        <f t="array" ref="P142">IFERROR(_xlfn.STDEV.P(IF((F142:L142&lt;&gt;0)*(F142:L142&lt;&gt;""), F142:L142)), 0)</f>
        <v>48181.797639670804</v>
      </c>
      <c r="Q142" s="331">
        <f t="shared" si="12"/>
        <v>6.3438921762465528</v>
      </c>
      <c r="R142" s="332">
        <f t="shared" si="16"/>
        <v>93.656107823753445</v>
      </c>
      <c r="S142" s="325" t="str">
        <f t="shared" si="17"/>
        <v>ALTO</v>
      </c>
      <c r="T142" s="6"/>
    </row>
    <row r="143" spans="2:20" ht="15">
      <c r="B143" s="146">
        <v>134</v>
      </c>
      <c r="C143" s="335" t="s">
        <v>173</v>
      </c>
      <c r="D143" s="325" t="s">
        <v>38</v>
      </c>
      <c r="E143" s="325">
        <v>1</v>
      </c>
      <c r="F143" s="326">
        <v>906589.71</v>
      </c>
      <c r="G143" s="326">
        <v>1474024.8110613944</v>
      </c>
      <c r="H143" s="327">
        <v>797015.0629734596</v>
      </c>
      <c r="I143" s="327">
        <v>854900.51529910835</v>
      </c>
      <c r="J143" s="326">
        <v>736967.0950932441</v>
      </c>
      <c r="K143" s="326">
        <v>850522.17976134352</v>
      </c>
      <c r="L143" s="326">
        <v>829759.9832849399</v>
      </c>
      <c r="M143" s="347">
        <f t="shared" si="13"/>
        <v>7</v>
      </c>
      <c r="N143" s="329">
        <f t="shared" si="14"/>
        <v>921397</v>
      </c>
      <c r="O143" s="330">
        <f t="shared" si="15"/>
        <v>921397</v>
      </c>
      <c r="P143" s="327">
        <f t="array" ref="P143">IFERROR(_xlfn.STDEV.P(IF((F143:L143&lt;&gt;0)*(F143:L143&lt;&gt;""), F143:L143)), 0)</f>
        <v>230819.77351911145</v>
      </c>
      <c r="Q143" s="331">
        <f t="shared" si="12"/>
        <v>25.051066317679727</v>
      </c>
      <c r="R143" s="332">
        <f t="shared" si="16"/>
        <v>74.948933682320273</v>
      </c>
      <c r="S143" s="325" t="str">
        <f t="shared" si="17"/>
        <v>ALTO</v>
      </c>
      <c r="T143" s="6"/>
    </row>
    <row r="144" spans="2:20" ht="15">
      <c r="B144" s="146">
        <v>135</v>
      </c>
      <c r="C144" s="335" t="s">
        <v>174</v>
      </c>
      <c r="D144" s="325" t="s">
        <v>38</v>
      </c>
      <c r="E144" s="325">
        <v>1</v>
      </c>
      <c r="F144" s="326">
        <v>329207</v>
      </c>
      <c r="G144" s="326">
        <v>462031.41947696538</v>
      </c>
      <c r="H144" s="327">
        <v>338603.67499080789</v>
      </c>
      <c r="I144" s="327">
        <v>322157.95174680027</v>
      </c>
      <c r="J144" s="326">
        <v>250102.96611193946</v>
      </c>
      <c r="K144" s="326">
        <v>0</v>
      </c>
      <c r="L144" s="326">
        <v>0</v>
      </c>
      <c r="M144" s="347">
        <f t="shared" si="13"/>
        <v>5</v>
      </c>
      <c r="N144" s="329">
        <f t="shared" si="14"/>
        <v>340421</v>
      </c>
      <c r="O144" s="330">
        <f t="shared" si="15"/>
        <v>340421</v>
      </c>
      <c r="P144" s="327">
        <f t="array" ref="P144">IFERROR(_xlfn.STDEV.P(IF((F144:L144&lt;&gt;0)*(F144:L144&lt;&gt;""), F144:L144)), 0)</f>
        <v>68423.733846766962</v>
      </c>
      <c r="Q144" s="331">
        <f t="shared" si="12"/>
        <v>20.099739395268497</v>
      </c>
      <c r="R144" s="332">
        <f t="shared" si="16"/>
        <v>79.9002606047315</v>
      </c>
      <c r="S144" s="325" t="str">
        <f t="shared" si="17"/>
        <v>ALTO</v>
      </c>
      <c r="T144" s="6"/>
    </row>
    <row r="145" spans="2:20" ht="15">
      <c r="B145" s="146">
        <v>136</v>
      </c>
      <c r="C145" s="335" t="s">
        <v>175</v>
      </c>
      <c r="D145" s="325" t="s">
        <v>38</v>
      </c>
      <c r="E145" s="325">
        <v>1</v>
      </c>
      <c r="F145" s="326">
        <v>821743.92</v>
      </c>
      <c r="G145" s="326">
        <v>922161.39145586162</v>
      </c>
      <c r="H145" s="327">
        <v>782581.93763435679</v>
      </c>
      <c r="I145" s="327">
        <v>815007.68248201534</v>
      </c>
      <c r="J145" s="326">
        <v>999831.31861770223</v>
      </c>
      <c r="K145" s="326">
        <v>0</v>
      </c>
      <c r="L145" s="326">
        <v>0</v>
      </c>
      <c r="M145" s="347">
        <f t="shared" si="13"/>
        <v>5</v>
      </c>
      <c r="N145" s="329">
        <f t="shared" si="14"/>
        <v>868265</v>
      </c>
      <c r="O145" s="330">
        <f t="shared" si="15"/>
        <v>868265</v>
      </c>
      <c r="P145" s="327">
        <f t="array" ref="P145">IFERROR(_xlfn.STDEV.P(IF((F145:L145&lt;&gt;0)*(F145:L145&lt;&gt;""), F145:L145)), 0)</f>
        <v>80692.821410827077</v>
      </c>
      <c r="Q145" s="331">
        <f t="shared" si="12"/>
        <v>9.2935706737951058</v>
      </c>
      <c r="R145" s="332">
        <f t="shared" si="16"/>
        <v>90.706429326204898</v>
      </c>
      <c r="S145" s="325" t="str">
        <f t="shared" si="17"/>
        <v>ALTO</v>
      </c>
      <c r="T145" s="6"/>
    </row>
    <row r="146" spans="2:20" ht="15">
      <c r="B146" s="146">
        <v>137</v>
      </c>
      <c r="C146" s="335" t="s">
        <v>176</v>
      </c>
      <c r="D146" s="325" t="s">
        <v>38</v>
      </c>
      <c r="E146" s="325">
        <v>1</v>
      </c>
      <c r="F146" s="326">
        <v>400540.14</v>
      </c>
      <c r="G146" s="326">
        <v>564028.78642424126</v>
      </c>
      <c r="H146" s="327">
        <v>309737.42431260244</v>
      </c>
      <c r="I146" s="327">
        <v>371783.08611122833</v>
      </c>
      <c r="J146" s="326">
        <v>288579.05908743554</v>
      </c>
      <c r="K146" s="326">
        <v>287058.53253098193</v>
      </c>
      <c r="L146" s="326">
        <v>271424.03695793072</v>
      </c>
      <c r="M146" s="347">
        <f t="shared" si="13"/>
        <v>7</v>
      </c>
      <c r="N146" s="329">
        <f t="shared" si="14"/>
        <v>356164</v>
      </c>
      <c r="O146" s="330">
        <f t="shared" si="15"/>
        <v>356164</v>
      </c>
      <c r="P146" s="327">
        <f t="array" ref="P146">IFERROR(_xlfn.STDEV.P(IF((F146:L146&lt;&gt;0)*(F146:L146&lt;&gt;""), F146:L146)), 0)</f>
        <v>95693.368351206722</v>
      </c>
      <c r="Q146" s="331">
        <f t="shared" si="12"/>
        <v>26.867782356219809</v>
      </c>
      <c r="R146" s="332">
        <f t="shared" si="16"/>
        <v>73.132217643780194</v>
      </c>
      <c r="S146" s="325" t="str">
        <f t="shared" si="17"/>
        <v>ALTO</v>
      </c>
      <c r="T146" s="6"/>
    </row>
    <row r="147" spans="2:20" ht="15">
      <c r="B147" s="146">
        <v>138</v>
      </c>
      <c r="C147" s="335" t="s">
        <v>177</v>
      </c>
      <c r="D147" s="325" t="s">
        <v>38</v>
      </c>
      <c r="E147" s="325">
        <v>1</v>
      </c>
      <c r="F147" s="326">
        <v>1038059.9</v>
      </c>
      <c r="G147" s="326">
        <v>1523954.0169589845</v>
      </c>
      <c r="H147" s="327">
        <v>840697.61930950487</v>
      </c>
      <c r="I147" s="327">
        <v>950611.66607348935</v>
      </c>
      <c r="J147" s="326">
        <v>737859.41553573706</v>
      </c>
      <c r="K147" s="326">
        <v>697142.15043238469</v>
      </c>
      <c r="L147" s="326">
        <v>0</v>
      </c>
      <c r="M147" s="347">
        <f t="shared" si="13"/>
        <v>6</v>
      </c>
      <c r="N147" s="329">
        <f t="shared" si="14"/>
        <v>964721</v>
      </c>
      <c r="O147" s="330">
        <f t="shared" si="15"/>
        <v>964721</v>
      </c>
      <c r="P147" s="327">
        <f t="array" ref="P147">IFERROR(_xlfn.STDEV.P(IF((F147:L147&lt;&gt;0)*(F147:L147&lt;&gt;""), F147:L147)), 0)</f>
        <v>275912.32092016691</v>
      </c>
      <c r="Q147" s="331">
        <f t="shared" si="12"/>
        <v>28.600219226094065</v>
      </c>
      <c r="R147" s="332">
        <f t="shared" si="16"/>
        <v>71.399780773905931</v>
      </c>
      <c r="S147" s="325" t="str">
        <f t="shared" si="17"/>
        <v>ALTO</v>
      </c>
      <c r="T147" s="6"/>
    </row>
    <row r="148" spans="2:20" ht="15">
      <c r="B148" s="146">
        <v>139</v>
      </c>
      <c r="C148" s="335" t="s">
        <v>178</v>
      </c>
      <c r="D148" s="325" t="s">
        <v>38</v>
      </c>
      <c r="E148" s="325">
        <v>1</v>
      </c>
      <c r="F148" s="326">
        <v>5709825</v>
      </c>
      <c r="G148" s="326">
        <v>7835067.0601043152</v>
      </c>
      <c r="H148" s="327">
        <v>4698812.5219018636</v>
      </c>
      <c r="I148" s="327">
        <v>5205208.7502811411</v>
      </c>
      <c r="J148" s="326">
        <v>4040038.7385156341</v>
      </c>
      <c r="K148" s="326">
        <v>4216418.4656253839</v>
      </c>
      <c r="L148" s="326">
        <v>3898144.8320755716</v>
      </c>
      <c r="M148" s="347">
        <f t="shared" si="13"/>
        <v>7</v>
      </c>
      <c r="N148" s="329">
        <f t="shared" si="14"/>
        <v>5086216</v>
      </c>
      <c r="O148" s="330">
        <f t="shared" si="15"/>
        <v>5086216</v>
      </c>
      <c r="P148" s="327">
        <f t="array" ref="P148">IFERROR(_xlfn.STDEV.P(IF((F148:L148&lt;&gt;0)*(F148:L148&lt;&gt;""), F148:L148)), 0)</f>
        <v>1274578.8535984571</v>
      </c>
      <c r="Q148" s="331">
        <f t="shared" si="12"/>
        <v>25.0594715914239</v>
      </c>
      <c r="R148" s="332">
        <f t="shared" si="16"/>
        <v>74.9405284085761</v>
      </c>
      <c r="S148" s="325" t="str">
        <f t="shared" si="17"/>
        <v>ALTO</v>
      </c>
      <c r="T148" s="6"/>
    </row>
    <row r="149" spans="2:20" ht="15">
      <c r="B149" s="146">
        <v>140</v>
      </c>
      <c r="C149" s="335" t="s">
        <v>179</v>
      </c>
      <c r="D149" s="325" t="s">
        <v>38</v>
      </c>
      <c r="E149" s="325">
        <v>1</v>
      </c>
      <c r="F149" s="326">
        <v>1859448.9100000001</v>
      </c>
      <c r="G149" s="326">
        <v>2894752.9220537525</v>
      </c>
      <c r="H149" s="327">
        <v>1506026.3794102662</v>
      </c>
      <c r="I149" s="327">
        <v>1731869.4990765986</v>
      </c>
      <c r="J149" s="326">
        <v>1344220.4224088991</v>
      </c>
      <c r="K149" s="326">
        <v>1161952.2297974976</v>
      </c>
      <c r="L149" s="326">
        <v>0</v>
      </c>
      <c r="M149" s="347">
        <f t="shared" si="13"/>
        <v>6</v>
      </c>
      <c r="N149" s="329">
        <f t="shared" si="14"/>
        <v>1749712</v>
      </c>
      <c r="O149" s="330">
        <f t="shared" si="15"/>
        <v>1749712</v>
      </c>
      <c r="P149" s="327">
        <f t="array" ref="P149">IFERROR(_xlfn.STDEV.P(IF((F149:L149&lt;&gt;0)*(F149:L149&lt;&gt;""), F149:L149)), 0)</f>
        <v>561656.3163360121</v>
      </c>
      <c r="Q149" s="331">
        <f t="shared" si="12"/>
        <v>32.099929379007065</v>
      </c>
      <c r="R149" s="332">
        <f t="shared" si="16"/>
        <v>67.900070620992935</v>
      </c>
      <c r="S149" s="325" t="str">
        <f t="shared" si="17"/>
        <v>BAJO</v>
      </c>
      <c r="T149" s="6"/>
    </row>
    <row r="150" spans="2:20" ht="15">
      <c r="B150" s="146">
        <v>141</v>
      </c>
      <c r="C150" s="335" t="s">
        <v>180</v>
      </c>
      <c r="D150" s="325" t="s">
        <v>38</v>
      </c>
      <c r="E150" s="325">
        <v>1</v>
      </c>
      <c r="F150" s="326">
        <v>5340135.71</v>
      </c>
      <c r="G150" s="326">
        <v>6053857.3399560787</v>
      </c>
      <c r="H150" s="327">
        <v>4616173.2998275328</v>
      </c>
      <c r="I150" s="327">
        <v>5205362.6249748152</v>
      </c>
      <c r="J150" s="326">
        <v>4487280.0173262712</v>
      </c>
      <c r="K150" s="326">
        <v>4177015.4133715122</v>
      </c>
      <c r="L150" s="326">
        <v>3861605.2575892159</v>
      </c>
      <c r="M150" s="347">
        <f t="shared" si="13"/>
        <v>7</v>
      </c>
      <c r="N150" s="329">
        <f t="shared" si="14"/>
        <v>4820204</v>
      </c>
      <c r="O150" s="330">
        <f t="shared" si="15"/>
        <v>4820204</v>
      </c>
      <c r="P150" s="327">
        <f t="array" ref="P150">IFERROR(_xlfn.STDEV.P(IF((F150:L150&lt;&gt;0)*(F150:L150&lt;&gt;""), F150:L150)), 0)</f>
        <v>699555.64717013214</v>
      </c>
      <c r="Q150" s="331">
        <f t="shared" si="12"/>
        <v>14.512988395722093</v>
      </c>
      <c r="R150" s="332">
        <f t="shared" si="16"/>
        <v>85.48701160427791</v>
      </c>
      <c r="S150" s="325" t="str">
        <f t="shared" si="17"/>
        <v>ALTO</v>
      </c>
      <c r="T150" s="6"/>
    </row>
    <row r="151" spans="2:20" ht="15">
      <c r="B151" s="146">
        <v>142</v>
      </c>
      <c r="C151" s="335" t="s">
        <v>181</v>
      </c>
      <c r="D151" s="325" t="s">
        <v>38</v>
      </c>
      <c r="E151" s="325">
        <v>1</v>
      </c>
      <c r="F151" s="326">
        <v>2191750.7599999998</v>
      </c>
      <c r="G151" s="326">
        <v>2746156.4637422222</v>
      </c>
      <c r="H151" s="327">
        <v>1775274.4167096335</v>
      </c>
      <c r="I151" s="327">
        <v>2027100.4707405388</v>
      </c>
      <c r="J151" s="326">
        <v>1573387.9024764877</v>
      </c>
      <c r="K151" s="326">
        <v>1412234.5802248663</v>
      </c>
      <c r="L151" s="326">
        <v>0</v>
      </c>
      <c r="M151" s="347">
        <f t="shared" si="13"/>
        <v>6</v>
      </c>
      <c r="N151" s="329">
        <f t="shared" si="14"/>
        <v>1954317</v>
      </c>
      <c r="O151" s="330">
        <f t="shared" si="15"/>
        <v>1954317</v>
      </c>
      <c r="P151" s="327">
        <f t="array" ref="P151">IFERROR(_xlfn.STDEV.P(IF((F151:L151&lt;&gt;0)*(F151:L151&lt;&gt;""), F151:L151)), 0)</f>
        <v>439639.72639345162</v>
      </c>
      <c r="Q151" s="331">
        <f t="shared" si="12"/>
        <v>22.495824699547288</v>
      </c>
      <c r="R151" s="332">
        <f t="shared" si="16"/>
        <v>77.504175300452715</v>
      </c>
      <c r="S151" s="325" t="str">
        <f t="shared" si="17"/>
        <v>ALTO</v>
      </c>
      <c r="T151" s="6"/>
    </row>
    <row r="152" spans="2:20" ht="15">
      <c r="B152" s="146">
        <v>143</v>
      </c>
      <c r="C152" s="335" t="s">
        <v>182</v>
      </c>
      <c r="D152" s="325" t="s">
        <v>38</v>
      </c>
      <c r="E152" s="325">
        <v>1</v>
      </c>
      <c r="F152" s="326">
        <v>548942.93999999994</v>
      </c>
      <c r="G152" s="326">
        <v>631033.49473413115</v>
      </c>
      <c r="H152" s="327">
        <v>448065.51937674615</v>
      </c>
      <c r="I152" s="327">
        <v>520231.78703978844</v>
      </c>
      <c r="J152" s="326">
        <v>403848.46436084277</v>
      </c>
      <c r="K152" s="326">
        <v>431098.57910346746</v>
      </c>
      <c r="L152" s="326">
        <v>402683.13761078601</v>
      </c>
      <c r="M152" s="347">
        <f t="shared" si="13"/>
        <v>7</v>
      </c>
      <c r="N152" s="329">
        <f t="shared" si="14"/>
        <v>483701</v>
      </c>
      <c r="O152" s="330">
        <f t="shared" si="15"/>
        <v>483701</v>
      </c>
      <c r="P152" s="327">
        <f t="array" ref="P152">IFERROR(_xlfn.STDEV.P(IF((F152:L152&lt;&gt;0)*(F152:L152&lt;&gt;""), F152:L152)), 0)</f>
        <v>79529.955522149452</v>
      </c>
      <c r="Q152" s="331">
        <f t="shared" si="12"/>
        <v>16.441966322614476</v>
      </c>
      <c r="R152" s="332">
        <f t="shared" si="16"/>
        <v>83.558033677385524</v>
      </c>
      <c r="S152" s="325" t="str">
        <f t="shared" si="17"/>
        <v>ALTO</v>
      </c>
      <c r="T152" s="6"/>
    </row>
    <row r="153" spans="2:20" ht="15">
      <c r="B153" s="146">
        <v>144</v>
      </c>
      <c r="C153" s="335" t="s">
        <v>183</v>
      </c>
      <c r="D153" s="325" t="s">
        <v>38</v>
      </c>
      <c r="E153" s="325">
        <v>1</v>
      </c>
      <c r="F153" s="326">
        <v>1196067.8799999999</v>
      </c>
      <c r="G153" s="326">
        <v>1691775.4299669443</v>
      </c>
      <c r="H153" s="327">
        <v>1060643.1222646807</v>
      </c>
      <c r="I153" s="327">
        <v>1128350.0329842123</v>
      </c>
      <c r="J153" s="326">
        <v>972693.78740946506</v>
      </c>
      <c r="K153" s="326">
        <v>668392.51601011551</v>
      </c>
      <c r="L153" s="326">
        <v>617959.00184115255</v>
      </c>
      <c r="M153" s="347">
        <f t="shared" si="13"/>
        <v>7</v>
      </c>
      <c r="N153" s="329">
        <f t="shared" si="14"/>
        <v>1047983</v>
      </c>
      <c r="O153" s="330">
        <f t="shared" si="15"/>
        <v>1047983</v>
      </c>
      <c r="P153" s="327">
        <f t="array" ref="P153">IFERROR(_xlfn.STDEV.P(IF((F153:L153&lt;&gt;0)*(F153:L153&lt;&gt;""), F153:L153)), 0)</f>
        <v>333315.59547637898</v>
      </c>
      <c r="Q153" s="331">
        <f t="shared" si="12"/>
        <v>31.805439160404219</v>
      </c>
      <c r="R153" s="332">
        <f t="shared" si="16"/>
        <v>68.194560839595781</v>
      </c>
      <c r="S153" s="325" t="str">
        <f t="shared" si="17"/>
        <v>BAJO</v>
      </c>
      <c r="T153" s="6"/>
    </row>
    <row r="154" spans="2:20" ht="15">
      <c r="B154" s="146">
        <v>145</v>
      </c>
      <c r="C154" s="335" t="s">
        <v>184</v>
      </c>
      <c r="D154" s="325" t="s">
        <v>38</v>
      </c>
      <c r="E154" s="325">
        <v>1</v>
      </c>
      <c r="F154" s="326">
        <v>2487373.48</v>
      </c>
      <c r="G154" s="326">
        <v>1839005.1195949938</v>
      </c>
      <c r="H154" s="327">
        <v>1569762.0390935605</v>
      </c>
      <c r="I154" s="327">
        <v>3590072.3042783546</v>
      </c>
      <c r="J154" s="326">
        <v>2786420.496296504</v>
      </c>
      <c r="K154" s="326">
        <v>1734026.173631483</v>
      </c>
      <c r="L154" s="326">
        <v>1691668.4263921808</v>
      </c>
      <c r="M154" s="347">
        <f t="shared" si="13"/>
        <v>7</v>
      </c>
      <c r="N154" s="329">
        <f t="shared" si="14"/>
        <v>2242618</v>
      </c>
      <c r="O154" s="330">
        <f t="shared" si="15"/>
        <v>2242618</v>
      </c>
      <c r="P154" s="327">
        <f t="array" ref="P154">IFERROR(_xlfn.STDEV.P(IF((F154:L154&lt;&gt;0)*(F154:L154&lt;&gt;""), F154:L154)), 0)</f>
        <v>691696.57694992085</v>
      </c>
      <c r="Q154" s="331">
        <f t="shared" si="12"/>
        <v>30.843263406871831</v>
      </c>
      <c r="R154" s="332">
        <f t="shared" si="16"/>
        <v>69.156736593128173</v>
      </c>
      <c r="S154" s="325" t="str">
        <f t="shared" si="17"/>
        <v>BAJO</v>
      </c>
      <c r="T154" s="6"/>
    </row>
    <row r="155" spans="2:20" ht="15">
      <c r="B155" s="146">
        <v>146</v>
      </c>
      <c r="C155" s="335" t="s">
        <v>185</v>
      </c>
      <c r="D155" s="325" t="s">
        <v>38</v>
      </c>
      <c r="E155" s="325">
        <v>1</v>
      </c>
      <c r="F155" s="326">
        <v>2373786.7999999998</v>
      </c>
      <c r="G155" s="326">
        <v>2304687.8101537568</v>
      </c>
      <c r="H155" s="327">
        <v>1585600.1589346996</v>
      </c>
      <c r="I155" s="327">
        <v>2803438.6787856543</v>
      </c>
      <c r="J155" s="326">
        <v>2175906.0782070803</v>
      </c>
      <c r="K155" s="326">
        <v>1585608.0101419007</v>
      </c>
      <c r="L155" s="326">
        <v>1546814.1751661324</v>
      </c>
      <c r="M155" s="347">
        <f t="shared" si="13"/>
        <v>7</v>
      </c>
      <c r="N155" s="329">
        <f t="shared" si="14"/>
        <v>2053692</v>
      </c>
      <c r="O155" s="330">
        <f t="shared" si="15"/>
        <v>2053692</v>
      </c>
      <c r="P155" s="327">
        <f t="array" ref="P155">IFERROR(_xlfn.STDEV.P(IF((F155:L155&lt;&gt;0)*(F155:L155&lt;&gt;""), F155:L155)), 0)</f>
        <v>453187.70370168641</v>
      </c>
      <c r="Q155" s="331">
        <f t="shared" si="12"/>
        <v>22.066975169679115</v>
      </c>
      <c r="R155" s="332">
        <f t="shared" si="16"/>
        <v>77.933024830320889</v>
      </c>
      <c r="S155" s="325" t="str">
        <f t="shared" si="17"/>
        <v>ALTO</v>
      </c>
      <c r="T155" s="6"/>
    </row>
    <row r="156" spans="2:20" ht="15">
      <c r="B156" s="146">
        <v>147</v>
      </c>
      <c r="C156" s="335" t="s">
        <v>186</v>
      </c>
      <c r="D156" s="325" t="s">
        <v>38</v>
      </c>
      <c r="E156" s="325">
        <v>1</v>
      </c>
      <c r="F156" s="326">
        <v>4625710</v>
      </c>
      <c r="G156" s="326"/>
      <c r="H156" s="327">
        <v>0</v>
      </c>
      <c r="I156" s="327">
        <v>4131925.1227440014</v>
      </c>
      <c r="J156" s="326">
        <v>3206975.7795445025</v>
      </c>
      <c r="K156" s="326">
        <v>3157497.9206102313</v>
      </c>
      <c r="L156" s="326">
        <v>3079912.6835930631</v>
      </c>
      <c r="M156" s="347">
        <f t="shared" si="13"/>
        <v>5</v>
      </c>
      <c r="N156" s="329">
        <f t="shared" si="14"/>
        <v>3640404</v>
      </c>
      <c r="O156" s="330">
        <f t="shared" si="15"/>
        <v>3640404</v>
      </c>
      <c r="P156" s="327">
        <f t="array" ref="P156">IFERROR(_xlfn.STDEV.P(IF((F156:L156&lt;&gt;0)*(F156:L156&lt;&gt;""), F156:L156)), 0)</f>
        <v>624120.14024632506</v>
      </c>
      <c r="Q156" s="331">
        <f t="shared" si="12"/>
        <v>17.144254875182124</v>
      </c>
      <c r="R156" s="332">
        <f t="shared" si="16"/>
        <v>82.855745124817872</v>
      </c>
      <c r="S156" s="325" t="str">
        <f t="shared" si="17"/>
        <v>ALTO</v>
      </c>
      <c r="T156" s="6"/>
    </row>
    <row r="157" spans="2:20" ht="15">
      <c r="B157" s="146">
        <v>148</v>
      </c>
      <c r="C157" s="335" t="s">
        <v>187</v>
      </c>
      <c r="D157" s="325" t="s">
        <v>38</v>
      </c>
      <c r="E157" s="325">
        <v>1</v>
      </c>
      <c r="F157" s="326">
        <v>5486157.2999999998</v>
      </c>
      <c r="G157" s="326">
        <v>4464398.0412016399</v>
      </c>
      <c r="H157" s="327">
        <v>2894033.2206494622</v>
      </c>
      <c r="I157" s="327">
        <v>6550323.4829451125</v>
      </c>
      <c r="J157" s="326">
        <v>5083990.3456788184</v>
      </c>
      <c r="K157" s="326">
        <v>3627561.7402758603</v>
      </c>
      <c r="L157" s="326">
        <v>3417821.4721323671</v>
      </c>
      <c r="M157" s="347">
        <f t="shared" si="13"/>
        <v>7</v>
      </c>
      <c r="N157" s="329">
        <f t="shared" si="14"/>
        <v>4503469</v>
      </c>
      <c r="O157" s="330">
        <f t="shared" si="15"/>
        <v>4503469</v>
      </c>
      <c r="P157" s="327">
        <f t="array" ref="P157">IFERROR(_xlfn.STDEV.P(IF((F157:L157&lt;&gt;0)*(F157:L157&lt;&gt;""), F157:L157)), 0)</f>
        <v>1197017.0515657924</v>
      </c>
      <c r="Q157" s="331">
        <f t="shared" ref="Q157:Q230" si="18">IFERROR(P157/N157*100,0)</f>
        <v>26.579888782753748</v>
      </c>
      <c r="R157" s="332">
        <f t="shared" si="16"/>
        <v>73.420111217246244</v>
      </c>
      <c r="S157" s="325" t="str">
        <f t="shared" si="17"/>
        <v>ALTO</v>
      </c>
      <c r="T157" s="6"/>
    </row>
    <row r="158" spans="2:20" ht="15">
      <c r="B158" s="146">
        <v>149</v>
      </c>
      <c r="C158" s="335" t="s">
        <v>188</v>
      </c>
      <c r="D158" s="325" t="s">
        <v>38</v>
      </c>
      <c r="E158" s="325">
        <v>1</v>
      </c>
      <c r="F158" s="326">
        <v>3871751.4</v>
      </c>
      <c r="G158" s="326">
        <v>4558098.7767931409</v>
      </c>
      <c r="H158" s="327">
        <v>3687727.387527199</v>
      </c>
      <c r="I158" s="327">
        <v>886436.09702296369</v>
      </c>
      <c r="J158" s="326">
        <v>688012.5082468678</v>
      </c>
      <c r="K158" s="326">
        <v>650442.23665001849</v>
      </c>
      <c r="L158" s="326">
        <v>606358.54832330579</v>
      </c>
      <c r="M158" s="347">
        <f t="shared" si="13"/>
        <v>7</v>
      </c>
      <c r="N158" s="329">
        <f t="shared" si="14"/>
        <v>2135547</v>
      </c>
      <c r="O158" s="330">
        <f t="shared" si="15"/>
        <v>2135547</v>
      </c>
      <c r="P158" s="327">
        <f t="array" ref="P158">IFERROR(_xlfn.STDEV.P(IF((F158:L158&lt;&gt;0)*(F158:L158&lt;&gt;""), F158:L158)), 0)</f>
        <v>1668704.1343879362</v>
      </c>
      <c r="Q158" s="331">
        <f t="shared" si="18"/>
        <v>78.139424437295744</v>
      </c>
      <c r="R158" s="332">
        <f t="shared" si="16"/>
        <v>21.860575562704256</v>
      </c>
      <c r="S158" s="325" t="str">
        <f t="shared" si="17"/>
        <v>BAJO</v>
      </c>
      <c r="T158" s="6"/>
    </row>
    <row r="159" spans="2:20" ht="15">
      <c r="B159" s="146">
        <v>150</v>
      </c>
      <c r="C159" s="335" t="s">
        <v>189</v>
      </c>
      <c r="D159" s="325" t="s">
        <v>38</v>
      </c>
      <c r="E159" s="325">
        <v>1</v>
      </c>
      <c r="F159" s="326">
        <v>74119.05</v>
      </c>
      <c r="G159" s="326">
        <v>78944.414275679854</v>
      </c>
      <c r="H159" s="327">
        <v>56455.233627286711</v>
      </c>
      <c r="I159" s="327">
        <v>68437.13414834399</v>
      </c>
      <c r="J159" s="326">
        <v>53173.697693611721</v>
      </c>
      <c r="K159" s="326">
        <v>52245.528544022127</v>
      </c>
      <c r="L159" s="326">
        <v>51074.133122794781</v>
      </c>
      <c r="M159" s="347">
        <f t="shared" si="13"/>
        <v>7</v>
      </c>
      <c r="N159" s="329">
        <f t="shared" si="14"/>
        <v>62064</v>
      </c>
      <c r="O159" s="330">
        <f t="shared" si="15"/>
        <v>62064</v>
      </c>
      <c r="P159" s="327">
        <f t="array" ref="P159">IFERROR(_xlfn.STDEV.P(IF((F159:L159&lt;&gt;0)*(F159:L159&lt;&gt;""), F159:L159)), 0)</f>
        <v>10680.855679500826</v>
      </c>
      <c r="Q159" s="331">
        <f t="shared" si="18"/>
        <v>17.209422015179214</v>
      </c>
      <c r="R159" s="332">
        <f t="shared" si="16"/>
        <v>82.790577984820786</v>
      </c>
      <c r="S159" s="325" t="str">
        <f t="shared" si="17"/>
        <v>ALTO</v>
      </c>
      <c r="T159" s="6"/>
    </row>
    <row r="160" spans="2:20" ht="15">
      <c r="B160" s="146">
        <v>151</v>
      </c>
      <c r="C160" s="335" t="s">
        <v>190</v>
      </c>
      <c r="D160" s="325" t="s">
        <v>38</v>
      </c>
      <c r="E160" s="325">
        <v>1</v>
      </c>
      <c r="F160" s="326">
        <v>101681.16</v>
      </c>
      <c r="G160" s="326">
        <v>105508.90114330788</v>
      </c>
      <c r="H160" s="327">
        <v>78551.96534113423</v>
      </c>
      <c r="I160" s="327">
        <v>93618.018416477018</v>
      </c>
      <c r="J160" s="326">
        <v>72692.460786427822</v>
      </c>
      <c r="K160" s="326">
        <v>74573.924821215944</v>
      </c>
      <c r="L160" s="326">
        <v>72801.034743460928</v>
      </c>
      <c r="M160" s="347">
        <f t="shared" si="13"/>
        <v>7</v>
      </c>
      <c r="N160" s="329">
        <f t="shared" si="14"/>
        <v>85632</v>
      </c>
      <c r="O160" s="330">
        <f t="shared" si="15"/>
        <v>85632</v>
      </c>
      <c r="P160" s="327">
        <f t="array" ref="P160">IFERROR(_xlfn.STDEV.P(IF((F160:L160&lt;&gt;0)*(F160:L160&lt;&gt;""), F160:L160)), 0)</f>
        <v>13206.68924719475</v>
      </c>
      <c r="Q160" s="331">
        <f t="shared" si="18"/>
        <v>15.422609827161285</v>
      </c>
      <c r="R160" s="332">
        <f t="shared" si="16"/>
        <v>84.577390172838719</v>
      </c>
      <c r="S160" s="325" t="str">
        <f t="shared" si="17"/>
        <v>ALTO</v>
      </c>
      <c r="T160" s="6"/>
    </row>
    <row r="161" spans="2:20" ht="15">
      <c r="B161" s="146">
        <v>152</v>
      </c>
      <c r="C161" s="335" t="s">
        <v>191</v>
      </c>
      <c r="D161" s="325" t="s">
        <v>38</v>
      </c>
      <c r="E161" s="325">
        <v>1</v>
      </c>
      <c r="F161" s="326">
        <v>44574.3</v>
      </c>
      <c r="G161" s="326">
        <v>63432.705629422329</v>
      </c>
      <c r="H161" s="327">
        <v>33847.594821789542</v>
      </c>
      <c r="I161" s="327">
        <v>40912.116248939856</v>
      </c>
      <c r="J161" s="326">
        <v>31799.815929856617</v>
      </c>
      <c r="K161" s="326">
        <v>31668.379033667043</v>
      </c>
      <c r="L161" s="326">
        <v>30995.830849963277</v>
      </c>
      <c r="M161" s="347">
        <f t="shared" si="13"/>
        <v>7</v>
      </c>
      <c r="N161" s="329">
        <f t="shared" si="14"/>
        <v>39604</v>
      </c>
      <c r="O161" s="330">
        <f t="shared" si="15"/>
        <v>39604</v>
      </c>
      <c r="P161" s="327">
        <f t="array" ref="P161">IFERROR(_xlfn.STDEV.P(IF((F161:L161&lt;&gt;0)*(F161:L161&lt;&gt;""), F161:L161)), 0)</f>
        <v>10858.429292642864</v>
      </c>
      <c r="Q161" s="331">
        <f t="shared" si="18"/>
        <v>27.417506546416686</v>
      </c>
      <c r="R161" s="332">
        <f t="shared" si="16"/>
        <v>72.582493453583311</v>
      </c>
      <c r="S161" s="325" t="str">
        <f t="shared" si="17"/>
        <v>ALTO</v>
      </c>
      <c r="T161" s="6"/>
    </row>
    <row r="162" spans="2:20" ht="15">
      <c r="B162" s="146">
        <v>153</v>
      </c>
      <c r="C162" s="335" t="s">
        <v>192</v>
      </c>
      <c r="D162" s="325" t="s">
        <v>38</v>
      </c>
      <c r="E162" s="325">
        <v>1</v>
      </c>
      <c r="F162" s="326">
        <v>102673.2</v>
      </c>
      <c r="G162" s="326">
        <v>110643.42638696681</v>
      </c>
      <c r="H162" s="327">
        <v>75358.796018323905</v>
      </c>
      <c r="I162" s="327">
        <v>95080.373661310936</v>
      </c>
      <c r="J162" s="326">
        <v>73855.941524028967</v>
      </c>
      <c r="K162" s="326">
        <v>66109.565448162073</v>
      </c>
      <c r="L162" s="326">
        <v>64582.759269109956</v>
      </c>
      <c r="M162" s="347">
        <f t="shared" si="13"/>
        <v>7</v>
      </c>
      <c r="N162" s="329">
        <f t="shared" si="14"/>
        <v>84043</v>
      </c>
      <c r="O162" s="330">
        <f t="shared" si="15"/>
        <v>84043</v>
      </c>
      <c r="P162" s="327">
        <f t="array" ref="P162">IFERROR(_xlfn.STDEV.P(IF((F162:L162&lt;&gt;0)*(F162:L162&lt;&gt;""), F162:L162)), 0)</f>
        <v>17138.05813022847</v>
      </c>
      <c r="Q162" s="331">
        <f t="shared" si="18"/>
        <v>20.39201138729992</v>
      </c>
      <c r="R162" s="332">
        <f t="shared" si="16"/>
        <v>79.607988612700083</v>
      </c>
      <c r="S162" s="325" t="str">
        <f t="shared" si="17"/>
        <v>ALTO</v>
      </c>
      <c r="T162" s="6"/>
    </row>
    <row r="163" spans="2:20" ht="15">
      <c r="B163" s="146">
        <v>154</v>
      </c>
      <c r="C163" s="335" t="s">
        <v>193</v>
      </c>
      <c r="D163" s="325" t="s">
        <v>38</v>
      </c>
      <c r="E163" s="325">
        <v>1</v>
      </c>
      <c r="F163" s="326">
        <v>177941.4</v>
      </c>
      <c r="G163" s="326">
        <v>181937.3387024136</v>
      </c>
      <c r="H163" s="327">
        <v>140754.90374947953</v>
      </c>
      <c r="I163" s="327">
        <v>169301.45019593841</v>
      </c>
      <c r="J163" s="326">
        <v>131429.12541536661</v>
      </c>
      <c r="K163" s="326">
        <v>131781.31920461447</v>
      </c>
      <c r="L163" s="326">
        <v>128649.46213505518</v>
      </c>
      <c r="M163" s="347">
        <f t="shared" si="13"/>
        <v>7</v>
      </c>
      <c r="N163" s="329">
        <f t="shared" si="14"/>
        <v>151685</v>
      </c>
      <c r="O163" s="330">
        <f t="shared" si="15"/>
        <v>151685</v>
      </c>
      <c r="P163" s="327">
        <f t="array" ref="P163">IFERROR(_xlfn.STDEV.P(IF((F163:L163&lt;&gt;0)*(F163:L163&lt;&gt;""), F163:L163)), 0)</f>
        <v>21946.369138676764</v>
      </c>
      <c r="Q163" s="331">
        <f t="shared" si="18"/>
        <v>14.46838457242098</v>
      </c>
      <c r="R163" s="332">
        <f t="shared" si="16"/>
        <v>85.531615427579027</v>
      </c>
      <c r="S163" s="325" t="str">
        <f t="shared" si="17"/>
        <v>ALTO</v>
      </c>
      <c r="T163" s="6"/>
    </row>
    <row r="164" spans="2:20" ht="15">
      <c r="B164" s="146">
        <v>155</v>
      </c>
      <c r="C164" s="335" t="s">
        <v>194</v>
      </c>
      <c r="D164" s="325" t="s">
        <v>38</v>
      </c>
      <c r="E164" s="325">
        <v>1</v>
      </c>
      <c r="F164" s="326">
        <v>81717.3</v>
      </c>
      <c r="G164" s="326">
        <v>101406.40435142283</v>
      </c>
      <c r="H164" s="327">
        <v>66673.375460279785</v>
      </c>
      <c r="I164" s="327">
        <v>77174.161081284648</v>
      </c>
      <c r="J164" s="326">
        <v>59938.370606379016</v>
      </c>
      <c r="K164" s="326">
        <v>65525.816525882503</v>
      </c>
      <c r="L164" s="326">
        <v>64043.526680174356</v>
      </c>
      <c r="M164" s="347">
        <f t="shared" si="13"/>
        <v>7</v>
      </c>
      <c r="N164" s="329">
        <f t="shared" si="14"/>
        <v>73783</v>
      </c>
      <c r="O164" s="330">
        <f t="shared" si="15"/>
        <v>73783</v>
      </c>
      <c r="P164" s="327">
        <f t="array" ref="P164">IFERROR(_xlfn.STDEV.P(IF((F164:L164&lt;&gt;0)*(F164:L164&lt;&gt;""), F164:L164)), 0)</f>
        <v>13324.330596689615</v>
      </c>
      <c r="Q164" s="331">
        <f t="shared" si="18"/>
        <v>18.058808393111715</v>
      </c>
      <c r="R164" s="332">
        <f t="shared" si="16"/>
        <v>81.941191606888282</v>
      </c>
      <c r="S164" s="325" t="str">
        <f t="shared" si="17"/>
        <v>ALTO</v>
      </c>
      <c r="T164" s="6"/>
    </row>
    <row r="165" spans="2:20" ht="15">
      <c r="B165" s="146">
        <v>156</v>
      </c>
      <c r="C165" s="335" t="s">
        <v>195</v>
      </c>
      <c r="D165" s="325" t="s">
        <v>38</v>
      </c>
      <c r="E165" s="325">
        <v>1</v>
      </c>
      <c r="F165" s="326">
        <v>103365</v>
      </c>
      <c r="G165" s="326">
        <v>128229.47377122936</v>
      </c>
      <c r="H165" s="327">
        <v>84938.303986754894</v>
      </c>
      <c r="I165" s="327">
        <v>100803.20269407898</v>
      </c>
      <c r="J165" s="326">
        <v>86897.915541615628</v>
      </c>
      <c r="K165" s="326">
        <v>80849.225735721397</v>
      </c>
      <c r="L165" s="326">
        <v>78948.904288947379</v>
      </c>
      <c r="M165" s="347">
        <f t="shared" si="13"/>
        <v>7</v>
      </c>
      <c r="N165" s="329">
        <f t="shared" si="14"/>
        <v>94862</v>
      </c>
      <c r="O165" s="330">
        <f t="shared" si="15"/>
        <v>94862</v>
      </c>
      <c r="P165" s="327">
        <f t="array" ref="P165">IFERROR(_xlfn.STDEV.P(IF((F165:L165&lt;&gt;0)*(F165:L165&lt;&gt;""), F165:L165)), 0)</f>
        <v>16179.696471122119</v>
      </c>
      <c r="Q165" s="331">
        <f t="shared" si="18"/>
        <v>17.05603557918041</v>
      </c>
      <c r="R165" s="332">
        <f t="shared" si="16"/>
        <v>82.943964420819583</v>
      </c>
      <c r="S165" s="325" t="str">
        <f t="shared" si="17"/>
        <v>ALTO</v>
      </c>
      <c r="T165" s="6"/>
    </row>
    <row r="166" spans="2:20" ht="15">
      <c r="B166" s="146">
        <v>157</v>
      </c>
      <c r="C166" s="335" t="s">
        <v>196</v>
      </c>
      <c r="D166" s="325" t="s">
        <v>38</v>
      </c>
      <c r="E166" s="325">
        <v>1</v>
      </c>
      <c r="F166" s="326">
        <v>270544.05</v>
      </c>
      <c r="G166" s="326">
        <v>258274.55792434662</v>
      </c>
      <c r="H166" s="327">
        <v>206151.01148063521</v>
      </c>
      <c r="I166" s="327">
        <v>254505.46940519926</v>
      </c>
      <c r="J166" s="326">
        <v>197551.62310445728</v>
      </c>
      <c r="K166" s="326">
        <v>186215.90620718501</v>
      </c>
      <c r="L166" s="326">
        <v>181852.71419066735</v>
      </c>
      <c r="M166" s="347">
        <f t="shared" si="13"/>
        <v>7</v>
      </c>
      <c r="N166" s="329">
        <f t="shared" si="14"/>
        <v>222156</v>
      </c>
      <c r="O166" s="330">
        <f t="shared" si="15"/>
        <v>222156</v>
      </c>
      <c r="P166" s="327">
        <f t="array" ref="P166">IFERROR(_xlfn.STDEV.P(IF((F166:L166&lt;&gt;0)*(F166:L166&lt;&gt;""), F166:L166)), 0)</f>
        <v>34785.099411214433</v>
      </c>
      <c r="Q166" s="331">
        <f t="shared" si="18"/>
        <v>15.657960807367092</v>
      </c>
      <c r="R166" s="332">
        <f t="shared" si="16"/>
        <v>84.34203919263291</v>
      </c>
      <c r="S166" s="325" t="str">
        <f t="shared" si="17"/>
        <v>ALTO</v>
      </c>
      <c r="T166" s="6"/>
    </row>
    <row r="167" spans="2:20" ht="15">
      <c r="B167" s="146">
        <v>158</v>
      </c>
      <c r="C167" s="335" t="s">
        <v>197</v>
      </c>
      <c r="D167" s="325" t="s">
        <v>38</v>
      </c>
      <c r="E167" s="325">
        <v>1</v>
      </c>
      <c r="F167" s="326">
        <v>324599.40000000002</v>
      </c>
      <c r="G167" s="326">
        <v>267726.2731546876</v>
      </c>
      <c r="H167" s="327">
        <v>247279.03235843231</v>
      </c>
      <c r="I167" s="327">
        <v>285986.48563484446</v>
      </c>
      <c r="J167" s="326">
        <v>196199.40524515085</v>
      </c>
      <c r="K167" s="326">
        <v>188550.90189630334</v>
      </c>
      <c r="L167" s="326">
        <v>184003.4642302042</v>
      </c>
      <c r="M167" s="347">
        <f t="shared" si="13"/>
        <v>7</v>
      </c>
      <c r="N167" s="329">
        <f t="shared" si="14"/>
        <v>242049</v>
      </c>
      <c r="O167" s="330">
        <f t="shared" si="15"/>
        <v>242049</v>
      </c>
      <c r="P167" s="327">
        <f t="array" ref="P167">IFERROR(_xlfn.STDEV.P(IF((F167:L167&lt;&gt;0)*(F167:L167&lt;&gt;""), F167:L167)), 0)</f>
        <v>50377.521689953166</v>
      </c>
      <c r="Q167" s="331">
        <f t="shared" si="18"/>
        <v>20.812943532075394</v>
      </c>
      <c r="R167" s="332">
        <f t="shared" si="16"/>
        <v>79.187056467924606</v>
      </c>
      <c r="S167" s="325" t="str">
        <f t="shared" si="17"/>
        <v>ALTO</v>
      </c>
      <c r="T167" s="6"/>
    </row>
    <row r="168" spans="2:20" ht="15">
      <c r="B168" s="146">
        <v>159</v>
      </c>
      <c r="C168" s="335" t="s">
        <v>198</v>
      </c>
      <c r="D168" s="325" t="s">
        <v>38</v>
      </c>
      <c r="E168" s="325">
        <v>1</v>
      </c>
      <c r="F168" s="326">
        <v>457217.5</v>
      </c>
      <c r="G168" s="326">
        <v>638551.97488209489</v>
      </c>
      <c r="H168" s="327">
        <v>376155.34622705745</v>
      </c>
      <c r="I168" s="327">
        <v>447401.03929763741</v>
      </c>
      <c r="J168" s="326">
        <v>385681.91912733321</v>
      </c>
      <c r="K168" s="326">
        <v>356232.77982111176</v>
      </c>
      <c r="L168" s="326">
        <v>347752.4871757183</v>
      </c>
      <c r="M168" s="347">
        <f t="shared" si="13"/>
        <v>7</v>
      </c>
      <c r="N168" s="329">
        <f t="shared" si="14"/>
        <v>429856</v>
      </c>
      <c r="O168" s="330">
        <f t="shared" si="15"/>
        <v>429856</v>
      </c>
      <c r="P168" s="327">
        <f t="array" ref="P168">IFERROR(_xlfn.STDEV.P(IF((F168:L168&lt;&gt;0)*(F168:L168&lt;&gt;""), F168:L168)), 0)</f>
        <v>93813.618431303606</v>
      </c>
      <c r="Q168" s="331">
        <f t="shared" si="18"/>
        <v>21.824429211480961</v>
      </c>
      <c r="R168" s="332">
        <f t="shared" si="16"/>
        <v>78.175570788519039</v>
      </c>
      <c r="S168" s="325" t="str">
        <f t="shared" si="17"/>
        <v>ALTO</v>
      </c>
      <c r="T168" s="6"/>
    </row>
    <row r="169" spans="2:20" ht="15">
      <c r="B169" s="146">
        <v>160</v>
      </c>
      <c r="C169" s="335" t="s">
        <v>199</v>
      </c>
      <c r="D169" s="325" t="s">
        <v>38</v>
      </c>
      <c r="E169" s="325">
        <v>1</v>
      </c>
      <c r="F169" s="326">
        <v>773838.94</v>
      </c>
      <c r="G169" s="326">
        <v>815326.57808657398</v>
      </c>
      <c r="H169" s="327">
        <v>560465.07953967003</v>
      </c>
      <c r="I169" s="327">
        <v>714233.94515480998</v>
      </c>
      <c r="J169" s="326">
        <v>535033.90387223545</v>
      </c>
      <c r="K169" s="326">
        <v>484219.731030909</v>
      </c>
      <c r="L169" s="326">
        <v>472486.71899454761</v>
      </c>
      <c r="M169" s="347">
        <f t="shared" si="13"/>
        <v>7</v>
      </c>
      <c r="N169" s="329">
        <f t="shared" si="14"/>
        <v>622229</v>
      </c>
      <c r="O169" s="330">
        <f t="shared" si="15"/>
        <v>622229</v>
      </c>
      <c r="P169" s="327">
        <f t="array" ref="P169">IFERROR(_xlfn.STDEV.P(IF((F169:L169&lt;&gt;0)*(F169:L169&lt;&gt;""), F169:L169)), 0)</f>
        <v>131813.84828807888</v>
      </c>
      <c r="Q169" s="331">
        <f t="shared" si="18"/>
        <v>21.184137719083949</v>
      </c>
      <c r="R169" s="332">
        <f t="shared" si="16"/>
        <v>78.815862280916051</v>
      </c>
      <c r="S169" s="325" t="str">
        <f t="shared" si="17"/>
        <v>ALTO</v>
      </c>
      <c r="T169" s="6"/>
    </row>
    <row r="170" spans="2:20" ht="15">
      <c r="B170" s="146">
        <v>161</v>
      </c>
      <c r="C170" s="335" t="s">
        <v>200</v>
      </c>
      <c r="D170" s="325" t="s">
        <v>38</v>
      </c>
      <c r="E170" s="325">
        <v>1</v>
      </c>
      <c r="F170" s="326">
        <v>450424.88</v>
      </c>
      <c r="G170" s="326">
        <v>639057.27610079432</v>
      </c>
      <c r="H170" s="327">
        <v>392632.09993275878</v>
      </c>
      <c r="I170" s="327">
        <v>438056.1527591949</v>
      </c>
      <c r="J170" s="326">
        <v>377625.94983125292</v>
      </c>
      <c r="K170" s="326">
        <v>339595.93553614384</v>
      </c>
      <c r="L170" s="326">
        <v>0</v>
      </c>
      <c r="M170" s="347">
        <f t="shared" si="13"/>
        <v>6</v>
      </c>
      <c r="N170" s="329">
        <f t="shared" si="14"/>
        <v>439565</v>
      </c>
      <c r="O170" s="330">
        <f t="shared" si="15"/>
        <v>439565</v>
      </c>
      <c r="P170" s="327">
        <f t="array" ref="P170">IFERROR(_xlfn.STDEV.P(IF((F170:L170&lt;&gt;0)*(F170:L170&lt;&gt;""), F170:L170)), 0)</f>
        <v>96566.331892397226</v>
      </c>
      <c r="Q170" s="331">
        <f t="shared" si="18"/>
        <v>21.968612581164841</v>
      </c>
      <c r="R170" s="332">
        <f t="shared" si="16"/>
        <v>78.031387418835152</v>
      </c>
      <c r="S170" s="325" t="str">
        <f t="shared" si="17"/>
        <v>ALTO</v>
      </c>
      <c r="T170" s="6"/>
    </row>
    <row r="171" spans="2:20" ht="15">
      <c r="B171" s="146">
        <v>162</v>
      </c>
      <c r="C171" s="335" t="s">
        <v>201</v>
      </c>
      <c r="D171" s="325" t="s">
        <v>38</v>
      </c>
      <c r="E171" s="325">
        <v>1</v>
      </c>
      <c r="F171" s="326">
        <v>1387327.68</v>
      </c>
      <c r="G171" s="326">
        <v>2007656.2513698195</v>
      </c>
      <c r="H171" s="327">
        <v>1123612.4213105005</v>
      </c>
      <c r="I171" s="327">
        <v>1321300.1683708606</v>
      </c>
      <c r="J171" s="326">
        <v>1025527.0415607601</v>
      </c>
      <c r="K171" s="326">
        <v>1073076.4563804322</v>
      </c>
      <c r="L171" s="326">
        <v>1023945.5184638135</v>
      </c>
      <c r="M171" s="347">
        <f t="shared" si="13"/>
        <v>7</v>
      </c>
      <c r="N171" s="329">
        <f t="shared" si="14"/>
        <v>1280349</v>
      </c>
      <c r="O171" s="330">
        <f t="shared" si="15"/>
        <v>1280349</v>
      </c>
      <c r="P171" s="327">
        <f t="array" ref="P171">IFERROR(_xlfn.STDEV.P(IF((F171:L171&lt;&gt;0)*(F171:L171&lt;&gt;""), F171:L171)), 0)</f>
        <v>325203.7849771356</v>
      </c>
      <c r="Q171" s="331">
        <f t="shared" si="18"/>
        <v>25.399620336106455</v>
      </c>
      <c r="R171" s="332">
        <f t="shared" si="16"/>
        <v>74.600379663893548</v>
      </c>
      <c r="S171" s="325" t="str">
        <f t="shared" si="17"/>
        <v>ALTO</v>
      </c>
      <c r="T171" s="6"/>
    </row>
    <row r="172" spans="2:20" ht="15">
      <c r="B172" s="146">
        <v>163</v>
      </c>
      <c r="C172" s="335" t="s">
        <v>202</v>
      </c>
      <c r="D172" s="325" t="s">
        <v>38</v>
      </c>
      <c r="E172" s="325">
        <v>1</v>
      </c>
      <c r="F172" s="326">
        <v>344594.88</v>
      </c>
      <c r="G172" s="326">
        <v>479008.8589308642</v>
      </c>
      <c r="H172" s="327">
        <v>281254.35395313427</v>
      </c>
      <c r="I172" s="327">
        <v>324338.38889544067</v>
      </c>
      <c r="J172" s="326">
        <v>251802.79474603233</v>
      </c>
      <c r="K172" s="326">
        <v>214527.72893774448</v>
      </c>
      <c r="L172" s="326">
        <v>0</v>
      </c>
      <c r="M172" s="347">
        <f t="shared" si="13"/>
        <v>6</v>
      </c>
      <c r="N172" s="329">
        <f t="shared" si="14"/>
        <v>315921</v>
      </c>
      <c r="O172" s="330">
        <f t="shared" si="15"/>
        <v>315921</v>
      </c>
      <c r="P172" s="327">
        <f t="array" ref="P172">IFERROR(_xlfn.STDEV.P(IF((F172:L172&lt;&gt;0)*(F172:L172&lt;&gt;""), F172:L172)), 0)</f>
        <v>84739.020498616068</v>
      </c>
      <c r="Q172" s="331">
        <f t="shared" si="18"/>
        <v>26.822851440270217</v>
      </c>
      <c r="R172" s="332">
        <f t="shared" si="16"/>
        <v>73.177148559729787</v>
      </c>
      <c r="S172" s="325" t="str">
        <f t="shared" si="17"/>
        <v>ALTO</v>
      </c>
      <c r="T172" s="6"/>
    </row>
    <row r="173" spans="2:20" ht="15">
      <c r="B173" s="146">
        <v>164</v>
      </c>
      <c r="C173" s="335" t="s">
        <v>203</v>
      </c>
      <c r="D173" s="325" t="s">
        <v>38</v>
      </c>
      <c r="E173" s="325">
        <v>1</v>
      </c>
      <c r="F173" s="326">
        <v>727260</v>
      </c>
      <c r="G173" s="326">
        <v>1108367.2415457012</v>
      </c>
      <c r="H173" s="327">
        <v>598399.9310946567</v>
      </c>
      <c r="I173" s="327">
        <v>717115.00324910972</v>
      </c>
      <c r="J173" s="326">
        <v>556613.24630012549</v>
      </c>
      <c r="K173" s="326">
        <v>375350.55702576792</v>
      </c>
      <c r="L173" s="326">
        <v>0</v>
      </c>
      <c r="M173" s="347">
        <f t="shared" si="13"/>
        <v>6</v>
      </c>
      <c r="N173" s="329">
        <f t="shared" si="14"/>
        <v>680518</v>
      </c>
      <c r="O173" s="330">
        <f t="shared" si="15"/>
        <v>680518</v>
      </c>
      <c r="P173" s="327">
        <f t="array" ref="P173">IFERROR(_xlfn.STDEV.P(IF((F173:L173&lt;&gt;0)*(F173:L173&lt;&gt;""), F173:L173)), 0)</f>
        <v>224277.38115369776</v>
      </c>
      <c r="Q173" s="331">
        <f t="shared" si="18"/>
        <v>32.95686244209525</v>
      </c>
      <c r="R173" s="332">
        <f t="shared" si="16"/>
        <v>67.043137557904743</v>
      </c>
      <c r="S173" s="325" t="str">
        <f t="shared" si="17"/>
        <v>BAJO</v>
      </c>
      <c r="T173" s="6"/>
    </row>
    <row r="174" spans="2:20" ht="15">
      <c r="B174" s="146">
        <v>165</v>
      </c>
      <c r="C174" s="335" t="s">
        <v>204</v>
      </c>
      <c r="D174" s="325" t="s">
        <v>38</v>
      </c>
      <c r="E174" s="325">
        <v>1</v>
      </c>
      <c r="F174" s="326">
        <v>330121.25</v>
      </c>
      <c r="G174" s="326">
        <v>478162.25972882856</v>
      </c>
      <c r="H174" s="327">
        <v>271547.11921179085</v>
      </c>
      <c r="I174" s="327">
        <v>302352.8599682583</v>
      </c>
      <c r="J174" s="326">
        <v>234736.41969664043</v>
      </c>
      <c r="K174" s="326">
        <v>247655.48027711047</v>
      </c>
      <c r="L174" s="326">
        <v>277604.35316349642</v>
      </c>
      <c r="M174" s="347">
        <f t="shared" si="13"/>
        <v>7</v>
      </c>
      <c r="N174" s="329">
        <f t="shared" si="14"/>
        <v>306026</v>
      </c>
      <c r="O174" s="330">
        <f t="shared" si="15"/>
        <v>306026</v>
      </c>
      <c r="P174" s="327">
        <f t="array" ref="P174">IFERROR(_xlfn.STDEV.P(IF((F174:L174&lt;&gt;0)*(F174:L174&lt;&gt;""), F174:L174)), 0)</f>
        <v>76261.645485238594</v>
      </c>
      <c r="Q174" s="331">
        <f t="shared" si="18"/>
        <v>24.919988983040199</v>
      </c>
      <c r="R174" s="332">
        <f t="shared" si="16"/>
        <v>75.080011016959801</v>
      </c>
      <c r="S174" s="325" t="str">
        <f t="shared" si="17"/>
        <v>ALTO</v>
      </c>
      <c r="T174" s="6"/>
    </row>
    <row r="175" spans="2:20" ht="15">
      <c r="B175" s="146">
        <v>166</v>
      </c>
      <c r="C175" s="335" t="s">
        <v>205</v>
      </c>
      <c r="D175" s="325" t="s">
        <v>38</v>
      </c>
      <c r="E175" s="325">
        <v>1</v>
      </c>
      <c r="F175" s="326">
        <v>129395.7</v>
      </c>
      <c r="G175" s="326">
        <v>128230.27096564395</v>
      </c>
      <c r="H175" s="327">
        <v>96433.713548872096</v>
      </c>
      <c r="I175" s="327">
        <v>125734.17699872918</v>
      </c>
      <c r="J175" s="326">
        <v>99313.951256837798</v>
      </c>
      <c r="K175" s="326">
        <v>79973.602352302027</v>
      </c>
      <c r="L175" s="326">
        <v>77610.865830442403</v>
      </c>
      <c r="M175" s="347">
        <f t="shared" si="13"/>
        <v>7</v>
      </c>
      <c r="N175" s="329">
        <f t="shared" si="14"/>
        <v>105242</v>
      </c>
      <c r="O175" s="330">
        <f t="shared" si="15"/>
        <v>105242</v>
      </c>
      <c r="P175" s="327">
        <f t="array" ref="P175">IFERROR(_xlfn.STDEV.P(IF((F175:L175&lt;&gt;0)*(F175:L175&lt;&gt;""), F175:L175)), 0)</f>
        <v>20861.756913718811</v>
      </c>
      <c r="Q175" s="331">
        <f t="shared" si="18"/>
        <v>19.822653421370568</v>
      </c>
      <c r="R175" s="332">
        <f t="shared" si="16"/>
        <v>80.177346578629425</v>
      </c>
      <c r="S175" s="325" t="str">
        <f t="shared" si="17"/>
        <v>ALTO</v>
      </c>
      <c r="T175" s="6"/>
    </row>
    <row r="176" spans="2:20" ht="15">
      <c r="B176" s="146">
        <v>167</v>
      </c>
      <c r="C176" s="335" t="s">
        <v>206</v>
      </c>
      <c r="D176" s="325" t="s">
        <v>69</v>
      </c>
      <c r="E176" s="325">
        <v>1</v>
      </c>
      <c r="F176" s="326">
        <v>260920.44</v>
      </c>
      <c r="G176" s="326">
        <v>470783.27505536703</v>
      </c>
      <c r="H176" s="327">
        <v>248428.57331464402</v>
      </c>
      <c r="I176" s="327">
        <v>33858.980467326641</v>
      </c>
      <c r="J176" s="326">
        <v>25926.268920837236</v>
      </c>
      <c r="K176" s="326">
        <v>19847.463357505614</v>
      </c>
      <c r="L176" s="326">
        <v>18673.825415116702</v>
      </c>
      <c r="M176" s="347">
        <f t="shared" si="13"/>
        <v>7</v>
      </c>
      <c r="N176" s="329">
        <f t="shared" si="14"/>
        <v>154063</v>
      </c>
      <c r="O176" s="330">
        <f t="shared" si="15"/>
        <v>154063</v>
      </c>
      <c r="P176" s="327">
        <f t="array" ref="P176">IFERROR(_xlfn.STDEV.P(IF((F176:L176&lt;&gt;0)*(F176:L176&lt;&gt;""), F176:L176)), 0)</f>
        <v>163814.86657430496</v>
      </c>
      <c r="Q176" s="331">
        <f t="shared" si="18"/>
        <v>106.32979143227443</v>
      </c>
      <c r="R176" s="332">
        <f t="shared" si="16"/>
        <v>-6.3297914322744333</v>
      </c>
      <c r="S176" s="325" t="str">
        <f t="shared" si="17"/>
        <v>BAJO</v>
      </c>
      <c r="T176" s="6"/>
    </row>
    <row r="177" spans="2:20" ht="15">
      <c r="B177" s="146">
        <v>168</v>
      </c>
      <c r="C177" s="335" t="s">
        <v>207</v>
      </c>
      <c r="D177" s="325" t="s">
        <v>69</v>
      </c>
      <c r="E177" s="325">
        <v>1</v>
      </c>
      <c r="F177" s="326">
        <v>93977.279999999999</v>
      </c>
      <c r="G177" s="326">
        <v>157251.85640088981</v>
      </c>
      <c r="H177" s="327">
        <v>89408.741038689361</v>
      </c>
      <c r="I177" s="327">
        <v>29049.577807637714</v>
      </c>
      <c r="J177" s="326">
        <v>22225.587888918984</v>
      </c>
      <c r="K177" s="326">
        <v>21014.961202064766</v>
      </c>
      <c r="L177" s="326">
        <v>20271.437154255429</v>
      </c>
      <c r="M177" s="347">
        <f t="shared" si="13"/>
        <v>7</v>
      </c>
      <c r="N177" s="329">
        <f t="shared" si="14"/>
        <v>61886</v>
      </c>
      <c r="O177" s="330">
        <f t="shared" si="15"/>
        <v>61886</v>
      </c>
      <c r="P177" s="327">
        <f t="array" ref="P177">IFERROR(_xlfn.STDEV.P(IF((F177:L177&lt;&gt;0)*(F177:L177&lt;&gt;""), F177:L177)), 0)</f>
        <v>49186.802319527254</v>
      </c>
      <c r="Q177" s="331">
        <f t="shared" si="18"/>
        <v>79.47969220748999</v>
      </c>
      <c r="R177" s="332">
        <f t="shared" si="16"/>
        <v>20.52030779251001</v>
      </c>
      <c r="S177" s="325" t="str">
        <f t="shared" si="17"/>
        <v>BAJO</v>
      </c>
      <c r="T177" s="6"/>
    </row>
    <row r="178" spans="2:20" ht="15">
      <c r="B178" s="146">
        <v>169</v>
      </c>
      <c r="C178" s="335" t="s">
        <v>208</v>
      </c>
      <c r="D178" s="325" t="s">
        <v>69</v>
      </c>
      <c r="E178" s="325">
        <v>1</v>
      </c>
      <c r="F178" s="326">
        <v>43140</v>
      </c>
      <c r="G178" s="326">
        <v>27201.76677966896</v>
      </c>
      <c r="H178" s="327">
        <v>22096.731713847515</v>
      </c>
      <c r="I178" s="327">
        <v>38585.443575816025</v>
      </c>
      <c r="J178" s="326">
        <v>29518.246926963184</v>
      </c>
      <c r="K178" s="326">
        <v>24225.580274602442</v>
      </c>
      <c r="L178" s="326">
        <v>23271.980672057565</v>
      </c>
      <c r="M178" s="347">
        <f t="shared" si="13"/>
        <v>7</v>
      </c>
      <c r="N178" s="329">
        <f t="shared" si="14"/>
        <v>29720</v>
      </c>
      <c r="O178" s="330">
        <f t="shared" si="15"/>
        <v>29720</v>
      </c>
      <c r="P178" s="327">
        <f t="array" ref="P178">IFERROR(_xlfn.STDEV.P(IF((F178:L178&lt;&gt;0)*(F178:L178&lt;&gt;""), F178:L178)), 0)</f>
        <v>7511.4627962536442</v>
      </c>
      <c r="Q178" s="331">
        <f t="shared" si="18"/>
        <v>25.274100929521008</v>
      </c>
      <c r="R178" s="332">
        <f t="shared" si="16"/>
        <v>74.725899070478988</v>
      </c>
      <c r="S178" s="325" t="str">
        <f t="shared" si="17"/>
        <v>ALTO</v>
      </c>
      <c r="T178" s="6"/>
    </row>
    <row r="179" spans="2:20" ht="15">
      <c r="B179" s="146">
        <v>170</v>
      </c>
      <c r="C179" s="335" t="s">
        <v>209</v>
      </c>
      <c r="D179" s="325" t="s">
        <v>69</v>
      </c>
      <c r="E179" s="325">
        <v>1</v>
      </c>
      <c r="F179" s="326">
        <v>40274</v>
      </c>
      <c r="G179" s="326">
        <v>22410.930377800432</v>
      </c>
      <c r="H179" s="327">
        <v>20691.737211810971</v>
      </c>
      <c r="I179" s="327">
        <v>33924.459060378904</v>
      </c>
      <c r="J179" s="326">
        <v>25953.743311971553</v>
      </c>
      <c r="K179" s="326">
        <v>26998.38765543043</v>
      </c>
      <c r="L179" s="326">
        <v>25510.800217523734</v>
      </c>
      <c r="M179" s="347">
        <f t="shared" si="13"/>
        <v>7</v>
      </c>
      <c r="N179" s="329">
        <f t="shared" si="14"/>
        <v>27966</v>
      </c>
      <c r="O179" s="330">
        <f t="shared" si="15"/>
        <v>27966</v>
      </c>
      <c r="P179" s="327">
        <f t="array" ref="P179">IFERROR(_xlfn.STDEV.P(IF((F179:L179&lt;&gt;0)*(F179:L179&lt;&gt;""), F179:L179)), 0)</f>
        <v>6344.5955853119831</v>
      </c>
      <c r="Q179" s="331">
        <f t="shared" si="18"/>
        <v>22.686818226818222</v>
      </c>
      <c r="R179" s="332">
        <f t="shared" si="16"/>
        <v>77.313181773181782</v>
      </c>
      <c r="S179" s="325" t="str">
        <f t="shared" si="17"/>
        <v>ALTO</v>
      </c>
      <c r="T179" s="6"/>
    </row>
    <row r="180" spans="2:20" ht="15">
      <c r="B180" s="146">
        <v>171</v>
      </c>
      <c r="C180" s="335" t="s">
        <v>210</v>
      </c>
      <c r="D180" s="325" t="s">
        <v>69</v>
      </c>
      <c r="E180" s="325">
        <v>1</v>
      </c>
      <c r="F180" s="326">
        <v>443551.95</v>
      </c>
      <c r="G180" s="326">
        <v>582845.16850083286</v>
      </c>
      <c r="H180" s="327">
        <v>337965.04112624581</v>
      </c>
      <c r="I180" s="327">
        <v>419652.30287197145</v>
      </c>
      <c r="J180" s="326">
        <v>320587.91929766198</v>
      </c>
      <c r="K180" s="326">
        <v>239045.18367348672</v>
      </c>
      <c r="L180" s="326">
        <v>263837.69881559885</v>
      </c>
      <c r="M180" s="347">
        <f t="shared" si="13"/>
        <v>7</v>
      </c>
      <c r="N180" s="329">
        <f t="shared" si="14"/>
        <v>372498</v>
      </c>
      <c r="O180" s="330">
        <f t="shared" si="15"/>
        <v>372498</v>
      </c>
      <c r="P180" s="327">
        <f t="array" ref="P180">IFERROR(_xlfn.STDEV.P(IF((F180:L180&lt;&gt;0)*(F180:L180&lt;&gt;""), F180:L180)), 0)</f>
        <v>110208.90575386323</v>
      </c>
      <c r="Q180" s="331">
        <f t="shared" si="18"/>
        <v>29.586442277237257</v>
      </c>
      <c r="R180" s="332">
        <f t="shared" si="16"/>
        <v>70.413557722762746</v>
      </c>
      <c r="S180" s="325" t="str">
        <f t="shared" si="17"/>
        <v>ALTO</v>
      </c>
      <c r="T180" s="6"/>
    </row>
    <row r="181" spans="2:20" ht="15">
      <c r="B181" s="146">
        <v>172</v>
      </c>
      <c r="C181" s="335" t="s">
        <v>211</v>
      </c>
      <c r="D181" s="325" t="s">
        <v>38</v>
      </c>
      <c r="E181" s="325">
        <v>1</v>
      </c>
      <c r="F181" s="326">
        <v>721120.8</v>
      </c>
      <c r="G181" s="326">
        <v>1255518.5953306169</v>
      </c>
      <c r="H181" s="327">
        <v>656387.88599689247</v>
      </c>
      <c r="I181" s="327">
        <v>691177.84123122296</v>
      </c>
      <c r="J181" s="326">
        <v>603558.61897746159</v>
      </c>
      <c r="K181" s="326">
        <v>403516.44252575748</v>
      </c>
      <c r="L181" s="326">
        <v>373113.41472525708</v>
      </c>
      <c r="M181" s="347">
        <f t="shared" si="13"/>
        <v>7</v>
      </c>
      <c r="N181" s="329">
        <f t="shared" si="14"/>
        <v>672056</v>
      </c>
      <c r="O181" s="330">
        <f t="shared" si="15"/>
        <v>672056</v>
      </c>
      <c r="P181" s="327">
        <f t="array" ref="P181">IFERROR(_xlfn.STDEV.P(IF((F181:L181&lt;&gt;0)*(F181:L181&lt;&gt;""), F181:L181)), 0)</f>
        <v>269819.81918713724</v>
      </c>
      <c r="Q181" s="331">
        <f t="shared" si="18"/>
        <v>40.148413106517502</v>
      </c>
      <c r="R181" s="332">
        <f t="shared" si="16"/>
        <v>59.851586893482498</v>
      </c>
      <c r="S181" s="325" t="str">
        <f t="shared" si="17"/>
        <v>BAJO</v>
      </c>
      <c r="T181" s="6"/>
    </row>
    <row r="182" spans="2:20" ht="15">
      <c r="B182" s="146">
        <v>173</v>
      </c>
      <c r="C182" s="335" t="s">
        <v>212</v>
      </c>
      <c r="D182" s="325" t="s">
        <v>38</v>
      </c>
      <c r="E182" s="325">
        <v>1</v>
      </c>
      <c r="F182" s="326">
        <v>787801.42</v>
      </c>
      <c r="G182" s="326">
        <v>989442.97978256224</v>
      </c>
      <c r="H182" s="327">
        <v>680911.42639607575</v>
      </c>
      <c r="I182" s="327">
        <v>718318.71805138711</v>
      </c>
      <c r="J182" s="326">
        <v>585984.56496145739</v>
      </c>
      <c r="K182" s="326">
        <v>465977.57720967219</v>
      </c>
      <c r="L182" s="326">
        <v>454641.05595097673</v>
      </c>
      <c r="M182" s="347">
        <f t="shared" si="13"/>
        <v>7</v>
      </c>
      <c r="N182" s="329">
        <f t="shared" si="14"/>
        <v>669011</v>
      </c>
      <c r="O182" s="330">
        <f t="shared" si="15"/>
        <v>669011</v>
      </c>
      <c r="P182" s="327">
        <f t="array" ref="P182">IFERROR(_xlfn.STDEV.P(IF((F182:L182&lt;&gt;0)*(F182:L182&lt;&gt;""), F182:L182)), 0)</f>
        <v>174614.31840964765</v>
      </c>
      <c r="Q182" s="331">
        <f t="shared" si="18"/>
        <v>26.100365825023452</v>
      </c>
      <c r="R182" s="332">
        <f t="shared" si="16"/>
        <v>73.899634174976541</v>
      </c>
      <c r="S182" s="325" t="str">
        <f t="shared" si="17"/>
        <v>ALTO</v>
      </c>
      <c r="T182" s="6"/>
    </row>
    <row r="183" spans="2:20" ht="15">
      <c r="B183" s="146">
        <v>174</v>
      </c>
      <c r="C183" s="335" t="s">
        <v>213</v>
      </c>
      <c r="D183" s="325" t="s">
        <v>38</v>
      </c>
      <c r="E183" s="325">
        <v>1</v>
      </c>
      <c r="F183" s="326">
        <v>1020216</v>
      </c>
      <c r="G183" s="326">
        <v>1423289.6103920445</v>
      </c>
      <c r="H183" s="327">
        <v>874545.21413129452</v>
      </c>
      <c r="I183" s="327">
        <v>922753.79865940299</v>
      </c>
      <c r="J183" s="326">
        <v>744166.58010918065</v>
      </c>
      <c r="K183" s="326">
        <v>518223.10575369437</v>
      </c>
      <c r="L183" s="326">
        <v>490894.79081282503</v>
      </c>
      <c r="M183" s="347">
        <f t="shared" si="13"/>
        <v>7</v>
      </c>
      <c r="N183" s="329">
        <f t="shared" si="14"/>
        <v>856298</v>
      </c>
      <c r="O183" s="330">
        <f t="shared" si="15"/>
        <v>856298</v>
      </c>
      <c r="P183" s="327">
        <f t="array" ref="P183">IFERROR(_xlfn.STDEV.P(IF((F183:L183&lt;&gt;0)*(F183:L183&lt;&gt;""), F183:L183)), 0)</f>
        <v>296041.87100265594</v>
      </c>
      <c r="Q183" s="331">
        <f t="shared" si="18"/>
        <v>34.572295042456709</v>
      </c>
      <c r="R183" s="332">
        <f t="shared" si="16"/>
        <v>65.427704957543284</v>
      </c>
      <c r="S183" s="325" t="str">
        <f t="shared" si="17"/>
        <v>BAJO</v>
      </c>
      <c r="T183" s="6"/>
    </row>
    <row r="184" spans="2:20" ht="15">
      <c r="B184" s="146">
        <v>175</v>
      </c>
      <c r="C184" s="335" t="s">
        <v>214</v>
      </c>
      <c r="D184" s="325" t="s">
        <v>38</v>
      </c>
      <c r="E184" s="325">
        <v>1</v>
      </c>
      <c r="F184" s="326">
        <v>581296.61</v>
      </c>
      <c r="G184" s="326">
        <v>663004.71658974711</v>
      </c>
      <c r="H184" s="327">
        <v>430183.77116900828</v>
      </c>
      <c r="I184" s="327">
        <v>529427.164124095</v>
      </c>
      <c r="J184" s="326">
        <v>381765.02658257529</v>
      </c>
      <c r="K184" s="326">
        <v>388047.09608534869</v>
      </c>
      <c r="L184" s="326">
        <v>371110.99227465375</v>
      </c>
      <c r="M184" s="347">
        <f t="shared" si="13"/>
        <v>7</v>
      </c>
      <c r="N184" s="329">
        <f t="shared" si="14"/>
        <v>477834</v>
      </c>
      <c r="O184" s="330">
        <f t="shared" si="15"/>
        <v>477834</v>
      </c>
      <c r="P184" s="327">
        <f t="array" ref="P184">IFERROR(_xlfn.STDEV.P(IF((F184:L184&lt;&gt;0)*(F184:L184&lt;&gt;""), F184:L184)), 0)</f>
        <v>105968.89097909277</v>
      </c>
      <c r="Q184" s="331">
        <f t="shared" si="18"/>
        <v>22.176925664371471</v>
      </c>
      <c r="R184" s="332">
        <f t="shared" si="16"/>
        <v>77.823074335628533</v>
      </c>
      <c r="S184" s="325" t="str">
        <f t="shared" si="17"/>
        <v>ALTO</v>
      </c>
      <c r="T184" s="6"/>
    </row>
    <row r="185" spans="2:20" ht="15">
      <c r="B185" s="146">
        <v>176</v>
      </c>
      <c r="C185" s="335" t="s">
        <v>215</v>
      </c>
      <c r="D185" s="325" t="s">
        <v>38</v>
      </c>
      <c r="E185" s="325">
        <v>1</v>
      </c>
      <c r="F185" s="326">
        <v>477634.04000000004</v>
      </c>
      <c r="G185" s="326">
        <v>414439.54444852431</v>
      </c>
      <c r="H185" s="327">
        <v>346011.82781972789</v>
      </c>
      <c r="I185" s="327">
        <v>450373.76742221037</v>
      </c>
      <c r="J185" s="326">
        <v>349565.04017315363</v>
      </c>
      <c r="K185" s="326">
        <v>288371.96760611096</v>
      </c>
      <c r="L185" s="326">
        <v>280816.57251133915</v>
      </c>
      <c r="M185" s="347">
        <f t="shared" si="13"/>
        <v>7</v>
      </c>
      <c r="N185" s="329">
        <f t="shared" si="14"/>
        <v>372459</v>
      </c>
      <c r="O185" s="330">
        <f t="shared" si="15"/>
        <v>372459</v>
      </c>
      <c r="P185" s="327">
        <f t="array" ref="P185">IFERROR(_xlfn.STDEV.P(IF((F185:L185&lt;&gt;0)*(F185:L185&lt;&gt;""), F185:L185)), 0)</f>
        <v>71301.588821564917</v>
      </c>
      <c r="Q185" s="331">
        <f t="shared" si="18"/>
        <v>19.143473193442745</v>
      </c>
      <c r="R185" s="332">
        <f t="shared" si="16"/>
        <v>80.856526806557255</v>
      </c>
      <c r="S185" s="325" t="str">
        <f t="shared" si="17"/>
        <v>ALTO</v>
      </c>
      <c r="T185" s="6"/>
    </row>
    <row r="186" spans="2:20" ht="15">
      <c r="B186" s="146">
        <v>177</v>
      </c>
      <c r="C186" s="335" t="s">
        <v>216</v>
      </c>
      <c r="D186" s="325" t="s">
        <v>38</v>
      </c>
      <c r="E186" s="325">
        <v>1</v>
      </c>
      <c r="F186" s="326">
        <v>369505.44</v>
      </c>
      <c r="G186" s="326">
        <v>318412.29544061428</v>
      </c>
      <c r="H186" s="327">
        <v>277422.55076576187</v>
      </c>
      <c r="I186" s="327">
        <v>344262.43345136096</v>
      </c>
      <c r="J186" s="326">
        <v>267211.15001740534</v>
      </c>
      <c r="K186" s="326">
        <v>248531.10366052983</v>
      </c>
      <c r="L186" s="326">
        <v>241815.68709611695</v>
      </c>
      <c r="M186" s="347">
        <f t="shared" si="13"/>
        <v>7</v>
      </c>
      <c r="N186" s="329">
        <f t="shared" si="14"/>
        <v>295309</v>
      </c>
      <c r="O186" s="330">
        <f t="shared" si="15"/>
        <v>295309</v>
      </c>
      <c r="P186" s="327">
        <f t="array" ref="P186">IFERROR(_xlfn.STDEV.P(IF((F186:L186&lt;&gt;0)*(F186:L186&lt;&gt;""), F186:L186)), 0)</f>
        <v>45660.913209716891</v>
      </c>
      <c r="Q186" s="331">
        <f t="shared" si="18"/>
        <v>15.462079790902713</v>
      </c>
      <c r="R186" s="332">
        <f t="shared" si="16"/>
        <v>84.53792020909728</v>
      </c>
      <c r="S186" s="325" t="str">
        <f t="shared" si="17"/>
        <v>ALTO</v>
      </c>
      <c r="T186" s="6"/>
    </row>
    <row r="187" spans="2:20" ht="15">
      <c r="B187" s="146">
        <v>178</v>
      </c>
      <c r="C187" s="335" t="s">
        <v>217</v>
      </c>
      <c r="D187" s="325" t="s">
        <v>38</v>
      </c>
      <c r="E187" s="325">
        <v>1</v>
      </c>
      <c r="F187" s="326">
        <v>819332.72</v>
      </c>
      <c r="G187" s="326">
        <v>923826.87012516905</v>
      </c>
      <c r="H187" s="327">
        <v>606318.99101522635</v>
      </c>
      <c r="I187" s="327">
        <v>748082.01252329443</v>
      </c>
      <c r="J187" s="326">
        <v>580647.36584892962</v>
      </c>
      <c r="K187" s="326">
        <v>454010.72430294089</v>
      </c>
      <c r="L187" s="326">
        <v>499539.50810535997</v>
      </c>
      <c r="M187" s="347">
        <f t="shared" si="13"/>
        <v>7</v>
      </c>
      <c r="N187" s="329">
        <f t="shared" si="14"/>
        <v>661680</v>
      </c>
      <c r="O187" s="330">
        <f t="shared" si="15"/>
        <v>661680</v>
      </c>
      <c r="P187" s="327">
        <f t="array" ref="P187">IFERROR(_xlfn.STDEV.P(IF((F187:L187&lt;&gt;0)*(F187:L187&lt;&gt;""), F187:L187)), 0)</f>
        <v>160395.87886631349</v>
      </c>
      <c r="Q187" s="331">
        <f t="shared" si="18"/>
        <v>24.240702283024042</v>
      </c>
      <c r="R187" s="332">
        <f t="shared" si="16"/>
        <v>75.759297716975965</v>
      </c>
      <c r="S187" s="325" t="str">
        <f t="shared" si="17"/>
        <v>ALTO</v>
      </c>
      <c r="T187" s="6"/>
    </row>
    <row r="188" spans="2:20" ht="15">
      <c r="B188" s="146">
        <v>179</v>
      </c>
      <c r="C188" s="335" t="s">
        <v>218</v>
      </c>
      <c r="D188" s="325" t="s">
        <v>38</v>
      </c>
      <c r="E188" s="325">
        <v>1</v>
      </c>
      <c r="F188" s="326">
        <v>1123024.5</v>
      </c>
      <c r="G188" s="326">
        <v>1620158.1005015837</v>
      </c>
      <c r="H188" s="327">
        <v>855641.65174025716</v>
      </c>
      <c r="I188" s="327">
        <v>1038382.446130399</v>
      </c>
      <c r="J188" s="326">
        <v>805957.68030900869</v>
      </c>
      <c r="K188" s="326">
        <v>643291.31235209375</v>
      </c>
      <c r="L188" s="326">
        <v>754290.59701972594</v>
      </c>
      <c r="M188" s="347">
        <f t="shared" si="13"/>
        <v>7</v>
      </c>
      <c r="N188" s="329">
        <f t="shared" si="14"/>
        <v>977249</v>
      </c>
      <c r="O188" s="330">
        <f t="shared" si="15"/>
        <v>977249</v>
      </c>
      <c r="P188" s="327">
        <f t="array" ref="P188">IFERROR(_xlfn.STDEV.P(IF((F188:L188&lt;&gt;0)*(F188:L188&lt;&gt;""), F188:L188)), 0)</f>
        <v>303241.33625431935</v>
      </c>
      <c r="Q188" s="331">
        <f t="shared" si="18"/>
        <v>31.030099417274343</v>
      </c>
      <c r="R188" s="332">
        <f t="shared" si="16"/>
        <v>68.969900582725657</v>
      </c>
      <c r="S188" s="325" t="str">
        <f t="shared" si="17"/>
        <v>BAJO</v>
      </c>
      <c r="T188" s="6"/>
    </row>
    <row r="189" spans="2:20" ht="15">
      <c r="B189" s="146">
        <v>180</v>
      </c>
      <c r="C189" s="335" t="s">
        <v>219</v>
      </c>
      <c r="D189" s="325" t="s">
        <v>38</v>
      </c>
      <c r="E189" s="325">
        <v>1</v>
      </c>
      <c r="F189" s="326">
        <v>255305</v>
      </c>
      <c r="G189" s="326">
        <v>285673.2150039277</v>
      </c>
      <c r="H189" s="327">
        <v>209982.8146680076</v>
      </c>
      <c r="I189" s="327">
        <v>248603.66555142173</v>
      </c>
      <c r="J189" s="326">
        <v>214308.61261890188</v>
      </c>
      <c r="K189" s="326">
        <v>199204.31972790562</v>
      </c>
      <c r="L189" s="326">
        <v>192302.08381522752</v>
      </c>
      <c r="M189" s="347">
        <f t="shared" si="13"/>
        <v>7</v>
      </c>
      <c r="N189" s="329">
        <f t="shared" si="14"/>
        <v>229340</v>
      </c>
      <c r="O189" s="330">
        <f t="shared" si="15"/>
        <v>229340</v>
      </c>
      <c r="P189" s="327">
        <f t="array" ref="P189">IFERROR(_xlfn.STDEV.P(IF((F189:L189&lt;&gt;0)*(F189:L189&lt;&gt;""), F189:L189)), 0)</f>
        <v>31846.306893968373</v>
      </c>
      <c r="Q189" s="331">
        <f t="shared" si="18"/>
        <v>13.886067364597704</v>
      </c>
      <c r="R189" s="332">
        <f t="shared" si="16"/>
        <v>86.113932635402293</v>
      </c>
      <c r="S189" s="325" t="str">
        <f t="shared" si="17"/>
        <v>ALTO</v>
      </c>
      <c r="T189" s="6"/>
    </row>
    <row r="190" spans="2:20" ht="15">
      <c r="B190" s="146">
        <v>181</v>
      </c>
      <c r="C190" s="335" t="s">
        <v>220</v>
      </c>
      <c r="D190" s="325" t="s">
        <v>38</v>
      </c>
      <c r="E190" s="325">
        <v>1</v>
      </c>
      <c r="F190" s="326">
        <v>948994.65</v>
      </c>
      <c r="G190" s="326">
        <v>1030668.5174904586</v>
      </c>
      <c r="H190" s="327">
        <v>723061.26145717222</v>
      </c>
      <c r="I190" s="327">
        <v>891412.47009493597</v>
      </c>
      <c r="J190" s="326">
        <v>691928.20625288074</v>
      </c>
      <c r="K190" s="326">
        <v>639496.94435727643</v>
      </c>
      <c r="L190" s="326">
        <v>588971.77375799825</v>
      </c>
      <c r="M190" s="347">
        <f t="shared" si="13"/>
        <v>7</v>
      </c>
      <c r="N190" s="329">
        <f t="shared" si="14"/>
        <v>787791</v>
      </c>
      <c r="O190" s="330">
        <f t="shared" si="15"/>
        <v>787791</v>
      </c>
      <c r="P190" s="327">
        <f t="array" ref="P190">IFERROR(_xlfn.STDEV.P(IF((F190:L190&lt;&gt;0)*(F190:L190&lt;&gt;""), F190:L190)), 0)</f>
        <v>156119.61544099409</v>
      </c>
      <c r="Q190" s="331">
        <f t="shared" si="18"/>
        <v>19.817390074397156</v>
      </c>
      <c r="R190" s="332">
        <f t="shared" si="16"/>
        <v>80.182609925602847</v>
      </c>
      <c r="S190" s="325" t="str">
        <f t="shared" si="17"/>
        <v>ALTO</v>
      </c>
      <c r="T190" s="6"/>
    </row>
    <row r="191" spans="2:20" ht="15">
      <c r="B191" s="146">
        <v>182</v>
      </c>
      <c r="C191" s="335" t="s">
        <v>221</v>
      </c>
      <c r="D191" s="325" t="s">
        <v>38</v>
      </c>
      <c r="E191" s="325">
        <v>1</v>
      </c>
      <c r="F191" s="326">
        <v>83035.89</v>
      </c>
      <c r="G191" s="326">
        <v>93022.339364824322</v>
      </c>
      <c r="H191" s="327">
        <v>64118.840002031517</v>
      </c>
      <c r="I191" s="327">
        <v>77080.308431243087</v>
      </c>
      <c r="J191" s="326">
        <v>59871.476436660669</v>
      </c>
      <c r="K191" s="326">
        <v>60126.138994796413</v>
      </c>
      <c r="L191" s="326">
        <v>58337.54974338584</v>
      </c>
      <c r="M191" s="347">
        <f t="shared" si="13"/>
        <v>7</v>
      </c>
      <c r="N191" s="329">
        <f t="shared" si="14"/>
        <v>70799</v>
      </c>
      <c r="O191" s="330">
        <f t="shared" si="15"/>
        <v>70799</v>
      </c>
      <c r="P191" s="327">
        <f t="array" ref="P191">IFERROR(_xlfn.STDEV.P(IF((F191:L191&lt;&gt;0)*(F191:L191&lt;&gt;""), F191:L191)), 0)</f>
        <v>12628.234456029044</v>
      </c>
      <c r="Q191" s="331">
        <f t="shared" si="18"/>
        <v>17.836741276047746</v>
      </c>
      <c r="R191" s="332">
        <f t="shared" si="16"/>
        <v>82.163258723952254</v>
      </c>
      <c r="S191" s="325" t="str">
        <f t="shared" si="17"/>
        <v>ALTO</v>
      </c>
      <c r="T191" s="6"/>
    </row>
    <row r="192" spans="2:20" ht="15">
      <c r="B192" s="146">
        <v>183</v>
      </c>
      <c r="C192" s="335" t="s">
        <v>222</v>
      </c>
      <c r="D192" s="325" t="s">
        <v>38</v>
      </c>
      <c r="E192" s="325">
        <v>1</v>
      </c>
      <c r="F192" s="326">
        <v>59007.199999999997</v>
      </c>
      <c r="G192" s="326">
        <v>79306.594656652131</v>
      </c>
      <c r="H192" s="327">
        <v>43299.376017308139</v>
      </c>
      <c r="I192" s="327">
        <v>53719.729049963054</v>
      </c>
      <c r="J192" s="326">
        <v>41756.296369184776</v>
      </c>
      <c r="K192" s="326">
        <v>39257.115023301543</v>
      </c>
      <c r="L192" s="326">
        <v>39309.9012255005</v>
      </c>
      <c r="M192" s="347">
        <f t="shared" si="13"/>
        <v>7</v>
      </c>
      <c r="N192" s="329">
        <f t="shared" si="14"/>
        <v>50808</v>
      </c>
      <c r="O192" s="330">
        <f t="shared" si="15"/>
        <v>50808</v>
      </c>
      <c r="P192" s="327">
        <f t="array" ref="P192">IFERROR(_xlfn.STDEV.P(IF((F192:L192&lt;&gt;0)*(F192:L192&lt;&gt;""), F192:L192)), 0)</f>
        <v>13584.744258619883</v>
      </c>
      <c r="Q192" s="331">
        <f t="shared" si="18"/>
        <v>26.737411940284765</v>
      </c>
      <c r="R192" s="332">
        <f t="shared" si="16"/>
        <v>73.262588059715227</v>
      </c>
      <c r="S192" s="325" t="str">
        <f t="shared" si="17"/>
        <v>ALTO</v>
      </c>
      <c r="T192" s="6"/>
    </row>
    <row r="193" spans="2:20" ht="15">
      <c r="B193" s="146">
        <v>184</v>
      </c>
      <c r="C193" s="335" t="s">
        <v>223</v>
      </c>
      <c r="D193" s="325" t="s">
        <v>38</v>
      </c>
      <c r="E193" s="325">
        <v>1</v>
      </c>
      <c r="F193" s="326">
        <v>79149.52</v>
      </c>
      <c r="G193" s="326">
        <v>86326.736331661654</v>
      </c>
      <c r="H193" s="327">
        <v>55688.872989812233</v>
      </c>
      <c r="I193" s="327">
        <v>72970.435407329191</v>
      </c>
      <c r="J193" s="326">
        <v>56684.447065079679</v>
      </c>
      <c r="K193" s="326">
        <v>46699.913782366144</v>
      </c>
      <c r="L193" s="326">
        <v>47199.074861905094</v>
      </c>
      <c r="M193" s="347">
        <f t="shared" si="13"/>
        <v>7</v>
      </c>
      <c r="N193" s="329">
        <f t="shared" si="14"/>
        <v>63531</v>
      </c>
      <c r="O193" s="330">
        <f t="shared" si="15"/>
        <v>63531</v>
      </c>
      <c r="P193" s="327">
        <f t="array" ref="P193">IFERROR(_xlfn.STDEV.P(IF((F193:L193&lt;&gt;0)*(F193:L193&lt;&gt;""), F193:L193)), 0)</f>
        <v>14692.45767269166</v>
      </c>
      <c r="Q193" s="331">
        <f t="shared" si="18"/>
        <v>23.126438546050998</v>
      </c>
      <c r="R193" s="332">
        <f t="shared" si="16"/>
        <v>76.873561453949009</v>
      </c>
      <c r="S193" s="325" t="str">
        <f t="shared" si="17"/>
        <v>ALTO</v>
      </c>
      <c r="T193" s="6"/>
    </row>
    <row r="194" spans="2:20" ht="15">
      <c r="B194" s="146">
        <v>185</v>
      </c>
      <c r="C194" s="335" t="s">
        <v>224</v>
      </c>
      <c r="D194" s="325" t="s">
        <v>38</v>
      </c>
      <c r="E194" s="325">
        <v>1</v>
      </c>
      <c r="F194" s="326">
        <v>164733.79999999999</v>
      </c>
      <c r="G194" s="326">
        <v>234364.78455099935</v>
      </c>
      <c r="H194" s="327">
        <v>120957.25394805547</v>
      </c>
      <c r="I194" s="327">
        <v>151199.89314663952</v>
      </c>
      <c r="J194" s="326">
        <v>117426.74224682376</v>
      </c>
      <c r="K194" s="326">
        <v>107409.80169944215</v>
      </c>
      <c r="L194" s="326">
        <v>104561.67972386295</v>
      </c>
      <c r="M194" s="347">
        <f t="shared" si="13"/>
        <v>7</v>
      </c>
      <c r="N194" s="329">
        <f t="shared" si="14"/>
        <v>142951</v>
      </c>
      <c r="O194" s="330">
        <f t="shared" si="15"/>
        <v>142951</v>
      </c>
      <c r="P194" s="327">
        <f t="array" ref="P194">IFERROR(_xlfn.STDEV.P(IF((F194:L194&lt;&gt;0)*(F194:L194&lt;&gt;""), F194:L194)), 0)</f>
        <v>42713.570787193799</v>
      </c>
      <c r="Q194" s="331">
        <f t="shared" si="18"/>
        <v>29.879868477445974</v>
      </c>
      <c r="R194" s="332">
        <f t="shared" si="16"/>
        <v>70.120131522554033</v>
      </c>
      <c r="S194" s="325" t="str">
        <f t="shared" si="17"/>
        <v>ALTO</v>
      </c>
      <c r="T194" s="6"/>
    </row>
    <row r="195" spans="2:20" ht="15">
      <c r="B195" s="146">
        <v>186</v>
      </c>
      <c r="C195" s="335" t="s">
        <v>225</v>
      </c>
      <c r="D195" s="325" t="s">
        <v>38</v>
      </c>
      <c r="E195" s="325">
        <v>1</v>
      </c>
      <c r="F195" s="326">
        <v>6834.1</v>
      </c>
      <c r="G195" s="326">
        <v>7424.3064851446634</v>
      </c>
      <c r="H195" s="327">
        <v>5364.5244623213621</v>
      </c>
      <c r="I195" s="327">
        <v>6332.8712580383053</v>
      </c>
      <c r="J195" s="326">
        <v>4886.8580056738456</v>
      </c>
      <c r="K195" s="326">
        <v>5253.7403005161914</v>
      </c>
      <c r="L195" s="326">
        <v>5281.0801976558732</v>
      </c>
      <c r="M195" s="347">
        <f t="shared" si="13"/>
        <v>7</v>
      </c>
      <c r="N195" s="329">
        <f t="shared" si="14"/>
        <v>5911</v>
      </c>
      <c r="O195" s="330">
        <f t="shared" si="15"/>
        <v>5911</v>
      </c>
      <c r="P195" s="327">
        <f t="array" ref="P195">IFERROR(_xlfn.STDEV.P(IF((F195:L195&lt;&gt;0)*(F195:L195&lt;&gt;""), F195:L195)), 0)</f>
        <v>886.12132844712812</v>
      </c>
      <c r="Q195" s="331">
        <f t="shared" si="18"/>
        <v>14.991056140198411</v>
      </c>
      <c r="R195" s="332">
        <f t="shared" si="16"/>
        <v>85.00894385980159</v>
      </c>
      <c r="S195" s="325" t="str">
        <f t="shared" si="17"/>
        <v>ALTO</v>
      </c>
      <c r="T195" s="6"/>
    </row>
    <row r="196" spans="2:20" ht="15">
      <c r="B196" s="146">
        <v>187</v>
      </c>
      <c r="C196" s="335" t="s">
        <v>226</v>
      </c>
      <c r="D196" s="325" t="s">
        <v>38</v>
      </c>
      <c r="E196" s="325">
        <v>1</v>
      </c>
      <c r="F196" s="326">
        <v>37823.870000000003</v>
      </c>
      <c r="G196" s="326">
        <v>39141.758548079131</v>
      </c>
      <c r="H196" s="327">
        <v>29249.430996942665</v>
      </c>
      <c r="I196" s="327">
        <v>34835.702813689604</v>
      </c>
      <c r="J196" s="326">
        <v>26629.852241624791</v>
      </c>
      <c r="K196" s="326">
        <v>25247.140888591701</v>
      </c>
      <c r="L196" s="326">
        <v>5760.0547035872141</v>
      </c>
      <c r="M196" s="347">
        <f t="shared" si="13"/>
        <v>7</v>
      </c>
      <c r="N196" s="329">
        <f t="shared" si="14"/>
        <v>28384</v>
      </c>
      <c r="O196" s="330">
        <f t="shared" si="15"/>
        <v>28384</v>
      </c>
      <c r="P196" s="327">
        <f t="array" ref="P196">IFERROR(_xlfn.STDEV.P(IF((F196:L196&lt;&gt;0)*(F196:L196&lt;&gt;""), F196:L196)), 0)</f>
        <v>10501.522167321937</v>
      </c>
      <c r="Q196" s="331">
        <f t="shared" si="18"/>
        <v>36.998034693214265</v>
      </c>
      <c r="R196" s="332">
        <f t="shared" si="16"/>
        <v>63.001965306785735</v>
      </c>
      <c r="S196" s="325" t="str">
        <f t="shared" si="17"/>
        <v>BAJO</v>
      </c>
      <c r="T196" s="6"/>
    </row>
    <row r="197" spans="2:20" ht="15">
      <c r="B197" s="146">
        <v>188</v>
      </c>
      <c r="C197" s="335" t="s">
        <v>227</v>
      </c>
      <c r="D197" s="325" t="s">
        <v>38</v>
      </c>
      <c r="E197" s="325">
        <v>1</v>
      </c>
      <c r="F197" s="326">
        <v>8349.36</v>
      </c>
      <c r="G197" s="326">
        <v>9201.5689767819131</v>
      </c>
      <c r="H197" s="327">
        <v>5619.9780081461895</v>
      </c>
      <c r="I197" s="327">
        <v>8568.9652107731818</v>
      </c>
      <c r="J197" s="326">
        <v>6602.2156434513181</v>
      </c>
      <c r="K197" s="326">
        <v>5107.8030699462979</v>
      </c>
      <c r="L197" s="326">
        <v>4917.9866205788894</v>
      </c>
      <c r="M197" s="347">
        <f t="shared" si="13"/>
        <v>7</v>
      </c>
      <c r="N197" s="329">
        <f t="shared" si="14"/>
        <v>6910</v>
      </c>
      <c r="O197" s="330">
        <f t="shared" si="15"/>
        <v>6910</v>
      </c>
      <c r="P197" s="327">
        <f t="array" ref="P197">IFERROR(_xlfn.STDEV.P(IF((F197:L197&lt;&gt;0)*(F197:L197&lt;&gt;""), F197:L197)), 0)</f>
        <v>1649.6809016136121</v>
      </c>
      <c r="Q197" s="331">
        <f t="shared" si="18"/>
        <v>23.873819126101477</v>
      </c>
      <c r="R197" s="332">
        <f t="shared" si="16"/>
        <v>76.12618087389852</v>
      </c>
      <c r="S197" s="325" t="str">
        <f t="shared" si="17"/>
        <v>ALTO</v>
      </c>
      <c r="T197" s="6"/>
    </row>
    <row r="198" spans="2:20" ht="15">
      <c r="B198" s="146">
        <v>189</v>
      </c>
      <c r="C198" s="335" t="s">
        <v>228</v>
      </c>
      <c r="D198" s="325" t="s">
        <v>38</v>
      </c>
      <c r="E198" s="325">
        <v>1</v>
      </c>
      <c r="F198" s="326">
        <v>8666.880000000001</v>
      </c>
      <c r="G198" s="326">
        <v>7828.248212728663</v>
      </c>
      <c r="H198" s="327">
        <v>6897.245737270322</v>
      </c>
      <c r="I198" s="327">
        <v>7855.2485465034852</v>
      </c>
      <c r="J198" s="326">
        <v>6071.8404406844675</v>
      </c>
      <c r="K198" s="326">
        <v>5837.489222795768</v>
      </c>
      <c r="L198" s="326">
        <v>0</v>
      </c>
      <c r="M198" s="347">
        <f t="shared" si="13"/>
        <v>6</v>
      </c>
      <c r="N198" s="329">
        <f t="shared" si="14"/>
        <v>7193</v>
      </c>
      <c r="O198" s="330">
        <f t="shared" si="15"/>
        <v>7193</v>
      </c>
      <c r="P198" s="327">
        <f t="array" ref="P198">IFERROR(_xlfn.STDEV.P(IF((F198:L198&lt;&gt;0)*(F198:L198&lt;&gt;""), F198:L198)), 0)</f>
        <v>1016.2278541260965</v>
      </c>
      <c r="Q198" s="331">
        <f t="shared" si="18"/>
        <v>14.12801131831081</v>
      </c>
      <c r="R198" s="332">
        <f t="shared" si="16"/>
        <v>85.871988681689189</v>
      </c>
      <c r="S198" s="325" t="str">
        <f t="shared" si="17"/>
        <v>ALTO</v>
      </c>
      <c r="T198" s="6"/>
    </row>
    <row r="199" spans="2:20" ht="15">
      <c r="B199" s="146">
        <v>190</v>
      </c>
      <c r="C199" s="335" t="s">
        <v>229</v>
      </c>
      <c r="D199" s="325" t="s">
        <v>38</v>
      </c>
      <c r="E199" s="325">
        <v>1</v>
      </c>
      <c r="F199" s="326">
        <v>38988</v>
      </c>
      <c r="G199" s="326">
        <v>29669.03388128856</v>
      </c>
      <c r="H199" s="327">
        <v>27844.436494906116</v>
      </c>
      <c r="I199" s="327">
        <v>36565.428980153622</v>
      </c>
      <c r="J199" s="326">
        <v>27970.124713481564</v>
      </c>
      <c r="K199" s="326">
        <v>22766.207968903498</v>
      </c>
      <c r="L199" s="326">
        <v>22168.794229364095</v>
      </c>
      <c r="M199" s="347">
        <f t="shared" si="13"/>
        <v>7</v>
      </c>
      <c r="N199" s="329">
        <f t="shared" si="14"/>
        <v>29425</v>
      </c>
      <c r="O199" s="330">
        <f t="shared" si="15"/>
        <v>29425</v>
      </c>
      <c r="P199" s="327">
        <f t="array" ref="P199">IFERROR(_xlfn.STDEV.P(IF((F199:L199&lt;&gt;0)*(F199:L199&lt;&gt;""), F199:L199)), 0)</f>
        <v>5905.2412903973845</v>
      </c>
      <c r="Q199" s="331">
        <f t="shared" si="18"/>
        <v>20.068789432106659</v>
      </c>
      <c r="R199" s="332">
        <f t="shared" si="16"/>
        <v>79.931210567893345</v>
      </c>
      <c r="S199" s="325" t="str">
        <f t="shared" si="17"/>
        <v>ALTO</v>
      </c>
      <c r="T199" s="6"/>
    </row>
    <row r="200" spans="2:20" ht="15">
      <c r="B200" s="146">
        <v>191</v>
      </c>
      <c r="C200" s="335" t="s">
        <v>230</v>
      </c>
      <c r="D200" s="325" t="s">
        <v>38</v>
      </c>
      <c r="E200" s="325">
        <v>1</v>
      </c>
      <c r="F200" s="326">
        <v>52982.879999999997</v>
      </c>
      <c r="G200" s="326">
        <v>58364.802244010723</v>
      </c>
      <c r="H200" s="327">
        <v>42149.835061096419</v>
      </c>
      <c r="I200" s="327">
        <v>48176.966148088759</v>
      </c>
      <c r="J200" s="326">
        <v>36827.62950743697</v>
      </c>
      <c r="K200" s="326">
        <v>33857.437492215453</v>
      </c>
      <c r="L200" s="326">
        <v>0</v>
      </c>
      <c r="M200" s="347">
        <f t="shared" si="13"/>
        <v>6</v>
      </c>
      <c r="N200" s="329">
        <f t="shared" si="14"/>
        <v>45393</v>
      </c>
      <c r="O200" s="330">
        <f t="shared" si="15"/>
        <v>45393</v>
      </c>
      <c r="P200" s="327">
        <f t="array" ref="P200">IFERROR(_xlfn.STDEV.P(IF((F200:L200&lt;&gt;0)*(F200:L200&lt;&gt;""), F200:L200)), 0)</f>
        <v>8665.8072508372879</v>
      </c>
      <c r="Q200" s="331">
        <f t="shared" si="18"/>
        <v>19.090624657628464</v>
      </c>
      <c r="R200" s="332">
        <f t="shared" si="16"/>
        <v>80.909375342371533</v>
      </c>
      <c r="S200" s="325" t="str">
        <f t="shared" si="17"/>
        <v>ALTO</v>
      </c>
      <c r="T200" s="6"/>
    </row>
    <row r="201" spans="2:20" ht="15">
      <c r="B201" s="146">
        <v>192</v>
      </c>
      <c r="C201" s="335" t="s">
        <v>231</v>
      </c>
      <c r="D201" s="325" t="s">
        <v>38</v>
      </c>
      <c r="E201" s="325">
        <v>1</v>
      </c>
      <c r="F201" s="326">
        <v>2935.08</v>
      </c>
      <c r="G201" s="326">
        <v>3525.0663707278609</v>
      </c>
      <c r="H201" s="327">
        <v>2426.8086853358545</v>
      </c>
      <c r="I201" s="327">
        <v>2947.6279972361644</v>
      </c>
      <c r="J201" s="326">
        <v>2563.4801467064462</v>
      </c>
      <c r="K201" s="326">
        <v>2189.0584585484135</v>
      </c>
      <c r="L201" s="326">
        <v>2282.0817589051271</v>
      </c>
      <c r="M201" s="347">
        <f t="shared" si="13"/>
        <v>7</v>
      </c>
      <c r="N201" s="329">
        <f t="shared" si="14"/>
        <v>2696</v>
      </c>
      <c r="O201" s="330">
        <f t="shared" si="15"/>
        <v>2696</v>
      </c>
      <c r="P201" s="327">
        <f t="array" ref="P201">IFERROR(_xlfn.STDEV.P(IF((F201:L201&lt;&gt;0)*(F201:L201&lt;&gt;""), F201:L201)), 0)</f>
        <v>435.26171722395424</v>
      </c>
      <c r="Q201" s="331">
        <f t="shared" si="18"/>
        <v>16.14472244895973</v>
      </c>
      <c r="R201" s="332">
        <f t="shared" si="16"/>
        <v>83.855277551040274</v>
      </c>
      <c r="S201" s="325" t="str">
        <f t="shared" si="17"/>
        <v>ALTO</v>
      </c>
      <c r="T201" s="6"/>
    </row>
    <row r="202" spans="2:20" ht="15">
      <c r="B202" s="146">
        <v>193</v>
      </c>
      <c r="C202" s="335" t="s">
        <v>232</v>
      </c>
      <c r="D202" s="325" t="s">
        <v>38</v>
      </c>
      <c r="E202" s="325">
        <v>1</v>
      </c>
      <c r="F202" s="326">
        <v>47586.5</v>
      </c>
      <c r="G202" s="326">
        <v>63356.821261870442</v>
      </c>
      <c r="H202" s="327">
        <v>37551.671236249531</v>
      </c>
      <c r="I202" s="327">
        <v>43561.816647788226</v>
      </c>
      <c r="J202" s="326">
        <v>33322.85282969386</v>
      </c>
      <c r="K202" s="326">
        <v>28311.822730559477</v>
      </c>
      <c r="L202" s="326">
        <v>0</v>
      </c>
      <c r="M202" s="347">
        <f t="shared" ref="M202:M265" si="19">COUNTIF(F202:L202,"&gt;0")</f>
        <v>6</v>
      </c>
      <c r="N202" s="329">
        <f t="shared" ref="N202:N265" si="20">IFERROR(ROUND(AVERAGEIF(F202:L202,"&gt;0"),0),0)</f>
        <v>42282</v>
      </c>
      <c r="O202" s="330">
        <f t="shared" ref="O202:O265" si="21">IFERROR(ROUND(+N202*E202,0),0)</f>
        <v>42282</v>
      </c>
      <c r="P202" s="327">
        <f t="array" ref="P202">IFERROR(_xlfn.STDEV.P(IF((F202:L202&lt;&gt;0)*(F202:L202&lt;&gt;""), F202:L202)), 0)</f>
        <v>11341.163397475666</v>
      </c>
      <c r="Q202" s="331">
        <f t="shared" si="18"/>
        <v>26.822674891149106</v>
      </c>
      <c r="R202" s="332">
        <f t="shared" si="16"/>
        <v>73.177325108850894</v>
      </c>
      <c r="S202" s="325" t="str">
        <f t="shared" si="17"/>
        <v>ALTO</v>
      </c>
      <c r="T202" s="6"/>
    </row>
    <row r="203" spans="2:20" ht="15">
      <c r="B203" s="146">
        <v>194</v>
      </c>
      <c r="C203" s="335" t="s">
        <v>233</v>
      </c>
      <c r="D203" s="325" t="s">
        <v>38</v>
      </c>
      <c r="E203" s="325">
        <v>1</v>
      </c>
      <c r="F203" s="326">
        <v>10089.6</v>
      </c>
      <c r="G203" s="326">
        <v>8913.6119892143761</v>
      </c>
      <c r="H203" s="327">
        <v>8557.6937851316961</v>
      </c>
      <c r="I203" s="327">
        <v>9857.8021840186157</v>
      </c>
      <c r="J203" s="326">
        <v>8470.4742405849993</v>
      </c>
      <c r="K203" s="326">
        <v>6859.0498367850278</v>
      </c>
      <c r="L203" s="326">
        <v>0</v>
      </c>
      <c r="M203" s="347">
        <f t="shared" si="19"/>
        <v>6</v>
      </c>
      <c r="N203" s="329">
        <f t="shared" si="20"/>
        <v>8791</v>
      </c>
      <c r="O203" s="330">
        <f t="shared" si="21"/>
        <v>8791</v>
      </c>
      <c r="P203" s="327">
        <f t="array" ref="P203">IFERROR(_xlfn.STDEV.P(IF((F203:L203&lt;&gt;0)*(F203:L203&lt;&gt;""), F203:L203)), 0)</f>
        <v>1059.0138270175848</v>
      </c>
      <c r="Q203" s="331">
        <f t="shared" si="18"/>
        <v>12.04656838832425</v>
      </c>
      <c r="R203" s="332">
        <f t="shared" si="16"/>
        <v>87.953431611675754</v>
      </c>
      <c r="S203" s="325" t="str">
        <f t="shared" si="17"/>
        <v>ALTO</v>
      </c>
      <c r="T203" s="6"/>
    </row>
    <row r="204" spans="2:20" ht="15">
      <c r="B204" s="146">
        <v>195</v>
      </c>
      <c r="C204" s="335" t="s">
        <v>234</v>
      </c>
      <c r="D204" s="325" t="s">
        <v>38</v>
      </c>
      <c r="E204" s="325">
        <v>1</v>
      </c>
      <c r="F204" s="326">
        <v>6747.2999999999993</v>
      </c>
      <c r="G204" s="326">
        <v>6621.0698454283902</v>
      </c>
      <c r="H204" s="327">
        <v>3959.5299602848149</v>
      </c>
      <c r="I204" s="327">
        <v>6491.1111912479473</v>
      </c>
      <c r="J204" s="326">
        <v>4978.8374890365649</v>
      </c>
      <c r="K204" s="326">
        <v>3502.4935336774611</v>
      </c>
      <c r="L204" s="326">
        <v>3525.8703952752198</v>
      </c>
      <c r="M204" s="347">
        <f t="shared" si="19"/>
        <v>7</v>
      </c>
      <c r="N204" s="329">
        <f t="shared" si="20"/>
        <v>5118</v>
      </c>
      <c r="O204" s="330">
        <f t="shared" si="21"/>
        <v>5118</v>
      </c>
      <c r="P204" s="327">
        <f t="array" ref="P204">IFERROR(_xlfn.STDEV.P(IF((F204:L204&lt;&gt;0)*(F204:L204&lt;&gt;""), F204:L204)), 0)</f>
        <v>1378.6861574736949</v>
      </c>
      <c r="Q204" s="331">
        <f t="shared" si="18"/>
        <v>26.93798666419881</v>
      </c>
      <c r="R204" s="332">
        <f t="shared" si="16"/>
        <v>73.062013335801197</v>
      </c>
      <c r="S204" s="325" t="str">
        <f t="shared" si="17"/>
        <v>ALTO</v>
      </c>
      <c r="T204" s="6"/>
    </row>
    <row r="205" spans="2:20" ht="15">
      <c r="B205" s="146">
        <v>196</v>
      </c>
      <c r="C205" s="335" t="s">
        <v>235</v>
      </c>
      <c r="D205" s="325" t="s">
        <v>38</v>
      </c>
      <c r="E205" s="325">
        <v>1</v>
      </c>
      <c r="F205" s="326">
        <v>4039.34</v>
      </c>
      <c r="G205" s="326">
        <v>4564.9104610946943</v>
      </c>
      <c r="H205" s="327">
        <v>2937.715776985508</v>
      </c>
      <c r="I205" s="327">
        <v>3888.337117420383</v>
      </c>
      <c r="J205" s="326">
        <v>3012.6267148153111</v>
      </c>
      <c r="K205" s="326">
        <v>2480.9329196882018</v>
      </c>
      <c r="L205" s="326">
        <v>2520.0239328194057</v>
      </c>
      <c r="M205" s="347">
        <f t="shared" si="19"/>
        <v>7</v>
      </c>
      <c r="N205" s="329">
        <f t="shared" si="20"/>
        <v>3349</v>
      </c>
      <c r="O205" s="330">
        <f t="shared" si="21"/>
        <v>3349</v>
      </c>
      <c r="P205" s="327">
        <f t="array" ref="P205">IFERROR(_xlfn.STDEV.P(IF((F205:L205&lt;&gt;0)*(F205:L205&lt;&gt;""), F205:L205)), 0)</f>
        <v>752.98790104268096</v>
      </c>
      <c r="Q205" s="331">
        <f t="shared" si="18"/>
        <v>22.483962407963006</v>
      </c>
      <c r="R205" s="332">
        <f t="shared" si="16"/>
        <v>77.516037592036994</v>
      </c>
      <c r="S205" s="325" t="str">
        <f t="shared" si="17"/>
        <v>ALTO</v>
      </c>
      <c r="T205" s="6"/>
    </row>
    <row r="206" spans="2:20" ht="15">
      <c r="B206" s="146">
        <v>197</v>
      </c>
      <c r="C206" s="335" t="s">
        <v>236</v>
      </c>
      <c r="D206" s="325" t="s">
        <v>38</v>
      </c>
      <c r="E206" s="325">
        <v>1</v>
      </c>
      <c r="F206" s="326">
        <v>1865.82</v>
      </c>
      <c r="G206" s="326">
        <v>2990.0352501599286</v>
      </c>
      <c r="H206" s="327">
        <v>1532.7212749489606</v>
      </c>
      <c r="I206" s="327">
        <v>1674.0693623695954</v>
      </c>
      <c r="J206" s="326">
        <v>1324.743468172157</v>
      </c>
      <c r="K206" s="326">
        <v>875.62338341936527</v>
      </c>
      <c r="L206" s="326">
        <v>897.69092885841496</v>
      </c>
      <c r="M206" s="347">
        <f t="shared" si="19"/>
        <v>7</v>
      </c>
      <c r="N206" s="329">
        <f t="shared" si="20"/>
        <v>1594</v>
      </c>
      <c r="O206" s="330">
        <f t="shared" si="21"/>
        <v>1594</v>
      </c>
      <c r="P206" s="327">
        <f t="array" ref="P206">IFERROR(_xlfn.STDEV.P(IF((F206:L206&lt;&gt;0)*(F206:L206&lt;&gt;""), F206:L206)), 0)</f>
        <v>666.15914427399878</v>
      </c>
      <c r="Q206" s="331">
        <f t="shared" si="18"/>
        <v>41.791665261856885</v>
      </c>
      <c r="R206" s="332">
        <f t="shared" si="16"/>
        <v>58.208334738143115</v>
      </c>
      <c r="S206" s="325" t="str">
        <f t="shared" si="17"/>
        <v>BAJO</v>
      </c>
      <c r="T206" s="6"/>
    </row>
    <row r="207" spans="2:20" ht="15">
      <c r="B207" s="146">
        <v>198</v>
      </c>
      <c r="C207" s="335" t="s">
        <v>237</v>
      </c>
      <c r="D207" s="325" t="s">
        <v>38</v>
      </c>
      <c r="E207" s="325">
        <v>1</v>
      </c>
      <c r="F207" s="326">
        <v>6756.48</v>
      </c>
      <c r="G207" s="326">
        <v>5854.9186638189385</v>
      </c>
      <c r="H207" s="327">
        <v>4981.3441435841214</v>
      </c>
      <c r="I207" s="327">
        <v>6312.1363702384215</v>
      </c>
      <c r="J207" s="326">
        <v>4859.3836145395262</v>
      </c>
      <c r="K207" s="326">
        <v>4378.1169170968269</v>
      </c>
      <c r="L207" s="326">
        <v>4320.0410276904104</v>
      </c>
      <c r="M207" s="347">
        <f t="shared" si="19"/>
        <v>7</v>
      </c>
      <c r="N207" s="329">
        <f t="shared" si="20"/>
        <v>5352</v>
      </c>
      <c r="O207" s="330">
        <f t="shared" si="21"/>
        <v>5352</v>
      </c>
      <c r="P207" s="327">
        <f t="array" ref="P207">IFERROR(_xlfn.STDEV.P(IF((F207:L207&lt;&gt;0)*(F207:L207&lt;&gt;""), F207:L207)), 0)</f>
        <v>889.68670190217097</v>
      </c>
      <c r="Q207" s="331">
        <f t="shared" si="18"/>
        <v>16.623443608037576</v>
      </c>
      <c r="R207" s="332">
        <f t="shared" si="16"/>
        <v>83.376556391962424</v>
      </c>
      <c r="S207" s="325" t="str">
        <f t="shared" si="17"/>
        <v>ALTO</v>
      </c>
      <c r="T207" s="6"/>
    </row>
    <row r="208" spans="2:20" ht="15">
      <c r="B208" s="146">
        <v>199</v>
      </c>
      <c r="C208" s="335" t="s">
        <v>238</v>
      </c>
      <c r="D208" s="325" t="s">
        <v>38</v>
      </c>
      <c r="E208" s="325">
        <v>1</v>
      </c>
      <c r="F208" s="326">
        <v>7754.58</v>
      </c>
      <c r="G208" s="326">
        <v>11314.381159609784</v>
      </c>
      <c r="H208" s="327">
        <v>5875.431553971016</v>
      </c>
      <c r="I208" s="327">
        <v>7581.3297655681727</v>
      </c>
      <c r="J208" s="326">
        <v>5828.1545367105091</v>
      </c>
      <c r="K208" s="326">
        <v>5107.8030699462979</v>
      </c>
      <c r="L208" s="326">
        <v>5044.6831027929857</v>
      </c>
      <c r="M208" s="347">
        <f t="shared" si="19"/>
        <v>7</v>
      </c>
      <c r="N208" s="329">
        <f t="shared" si="20"/>
        <v>6929</v>
      </c>
      <c r="O208" s="330">
        <f t="shared" si="21"/>
        <v>6929</v>
      </c>
      <c r="P208" s="327">
        <f t="array" ref="P208">IFERROR(_xlfn.STDEV.P(IF((F208:L208&lt;&gt;0)*(F208:L208&lt;&gt;""), F208:L208)), 0)</f>
        <v>2053.8451183188108</v>
      </c>
      <c r="Q208" s="331">
        <f t="shared" si="18"/>
        <v>29.641291937058895</v>
      </c>
      <c r="R208" s="332">
        <f t="shared" si="16"/>
        <v>70.358708062941105</v>
      </c>
      <c r="S208" s="325" t="str">
        <f t="shared" si="17"/>
        <v>ALTO</v>
      </c>
      <c r="T208" s="6"/>
    </row>
    <row r="209" spans="2:20" ht="15">
      <c r="B209" s="146">
        <v>200</v>
      </c>
      <c r="C209" s="335" t="s">
        <v>239</v>
      </c>
      <c r="D209" s="325" t="s">
        <v>38</v>
      </c>
      <c r="E209" s="325">
        <v>1</v>
      </c>
      <c r="F209" s="326">
        <v>11089.64</v>
      </c>
      <c r="G209" s="326">
        <v>14267.436111492701</v>
      </c>
      <c r="H209" s="327">
        <v>7663.6063747448025</v>
      </c>
      <c r="I209" s="327">
        <v>12235.766421700066</v>
      </c>
      <c r="J209" s="326">
        <v>9385.4909192323139</v>
      </c>
      <c r="K209" s="326">
        <v>6713.1126062151343</v>
      </c>
      <c r="L209" s="326">
        <v>6580.4916798760569</v>
      </c>
      <c r="M209" s="347">
        <f t="shared" si="19"/>
        <v>7</v>
      </c>
      <c r="N209" s="329">
        <f t="shared" si="20"/>
        <v>9705</v>
      </c>
      <c r="O209" s="330">
        <f t="shared" si="21"/>
        <v>9705</v>
      </c>
      <c r="P209" s="327">
        <f t="array" ref="P209">IFERROR(_xlfn.STDEV.P(IF((F209:L209&lt;&gt;0)*(F209:L209&lt;&gt;""), F209:L209)), 0)</f>
        <v>2728.7136227665237</v>
      </c>
      <c r="Q209" s="331">
        <f t="shared" si="18"/>
        <v>28.116575195945632</v>
      </c>
      <c r="R209" s="332">
        <f t="shared" si="16"/>
        <v>71.883424804054371</v>
      </c>
      <c r="S209" s="325" t="str">
        <f t="shared" si="17"/>
        <v>ALTO</v>
      </c>
      <c r="T209" s="6"/>
    </row>
    <row r="210" spans="2:20" ht="15">
      <c r="B210" s="146">
        <v>201</v>
      </c>
      <c r="C210" s="335" t="s">
        <v>240</v>
      </c>
      <c r="D210" s="325" t="s">
        <v>38</v>
      </c>
      <c r="E210" s="325">
        <v>1</v>
      </c>
      <c r="F210" s="326">
        <v>37204.65</v>
      </c>
      <c r="G210" s="326">
        <v>39236.068966325853</v>
      </c>
      <c r="H210" s="327">
        <v>28227.616813643355</v>
      </c>
      <c r="I210" s="327">
        <v>35035.412522499013</v>
      </c>
      <c r="J210" s="326">
        <v>27223.537997875072</v>
      </c>
      <c r="K210" s="326">
        <v>23933.70581346265</v>
      </c>
      <c r="L210" s="326">
        <v>22201.240889443314</v>
      </c>
      <c r="M210" s="347">
        <f t="shared" si="19"/>
        <v>7</v>
      </c>
      <c r="N210" s="329">
        <f t="shared" si="20"/>
        <v>30437</v>
      </c>
      <c r="O210" s="330">
        <f t="shared" si="21"/>
        <v>30437</v>
      </c>
      <c r="P210" s="327">
        <f t="array" ref="P210">IFERROR(_xlfn.STDEV.P(IF((F210:L210&lt;&gt;0)*(F210:L210&lt;&gt;""), F210:L210)), 0)</f>
        <v>6207.120023898512</v>
      </c>
      <c r="Q210" s="331">
        <f t="shared" si="18"/>
        <v>20.393337135389533</v>
      </c>
      <c r="R210" s="332">
        <f t="shared" si="16"/>
        <v>79.60666286461047</v>
      </c>
      <c r="S210" s="325" t="str">
        <f t="shared" si="17"/>
        <v>ALTO</v>
      </c>
      <c r="T210" s="6"/>
    </row>
    <row r="211" spans="2:20" ht="15">
      <c r="B211" s="146">
        <v>202</v>
      </c>
      <c r="C211" s="335" t="s">
        <v>241</v>
      </c>
      <c r="D211" s="325" t="s">
        <v>38</v>
      </c>
      <c r="E211" s="325">
        <v>1</v>
      </c>
      <c r="F211" s="326">
        <v>825975.04</v>
      </c>
      <c r="G211" s="326">
        <v>1167341.6828977778</v>
      </c>
      <c r="H211" s="327">
        <v>663796.03882581228</v>
      </c>
      <c r="I211" s="327">
        <v>703369.95525755477</v>
      </c>
      <c r="J211" s="326">
        <v>472435.29548080737</v>
      </c>
      <c r="K211" s="326">
        <v>320478.15833148768</v>
      </c>
      <c r="L211" s="326">
        <v>312978.93804510299</v>
      </c>
      <c r="M211" s="347">
        <f t="shared" si="19"/>
        <v>7</v>
      </c>
      <c r="N211" s="329">
        <f t="shared" si="20"/>
        <v>638054</v>
      </c>
      <c r="O211" s="330">
        <f t="shared" si="21"/>
        <v>638054</v>
      </c>
      <c r="P211" s="327">
        <f t="array" ref="P211">IFERROR(_xlfn.STDEV.P(IF((F211:L211&lt;&gt;0)*(F211:L211&lt;&gt;""), F211:L211)), 0)</f>
        <v>281411.33125677268</v>
      </c>
      <c r="Q211" s="331">
        <f t="shared" si="18"/>
        <v>44.104626137720736</v>
      </c>
      <c r="R211" s="332">
        <f t="shared" si="16"/>
        <v>55.895373862279264</v>
      </c>
      <c r="S211" s="325" t="str">
        <f t="shared" si="17"/>
        <v>BAJO</v>
      </c>
      <c r="T211" s="6"/>
    </row>
    <row r="212" spans="2:20" ht="15">
      <c r="B212" s="146">
        <v>203</v>
      </c>
      <c r="C212" s="335" t="s">
        <v>242</v>
      </c>
      <c r="D212" s="325" t="s">
        <v>38</v>
      </c>
      <c r="E212" s="325">
        <v>1</v>
      </c>
      <c r="F212" s="326">
        <v>704846.52</v>
      </c>
      <c r="G212" s="326">
        <v>736865.57321312837</v>
      </c>
      <c r="H212" s="327">
        <v>609256.70679221186</v>
      </c>
      <c r="I212" s="327">
        <v>722819.28001384612</v>
      </c>
      <c r="J212" s="326">
        <v>671685.55268061254</v>
      </c>
      <c r="K212" s="326">
        <v>393300.83638586488</v>
      </c>
      <c r="L212" s="326">
        <v>0</v>
      </c>
      <c r="M212" s="347">
        <f t="shared" si="19"/>
        <v>6</v>
      </c>
      <c r="N212" s="329">
        <f t="shared" si="20"/>
        <v>639796</v>
      </c>
      <c r="O212" s="330">
        <f t="shared" si="21"/>
        <v>639796</v>
      </c>
      <c r="P212" s="327">
        <f t="array" ref="P212">IFERROR(_xlfn.STDEV.P(IF((F212:L212&lt;&gt;0)*(F212:L212&lt;&gt;""), F212:L212)), 0)</f>
        <v>117796.71395026048</v>
      </c>
      <c r="Q212" s="331">
        <f t="shared" si="18"/>
        <v>18.411605253902881</v>
      </c>
      <c r="R212" s="332">
        <f t="shared" ref="R212:R275" si="22">IFERROR(100-Q212,0)</f>
        <v>81.588394746097123</v>
      </c>
      <c r="S212" s="325" t="str">
        <f t="shared" ref="S212:S275" si="23">IF(R212&gt;70,"ALTO","BAJO")</f>
        <v>ALTO</v>
      </c>
      <c r="T212" s="6"/>
    </row>
    <row r="213" spans="2:20" ht="15">
      <c r="B213" s="146">
        <v>204</v>
      </c>
      <c r="C213" s="335" t="s">
        <v>243</v>
      </c>
      <c r="D213" s="325" t="s">
        <v>38</v>
      </c>
      <c r="E213" s="325">
        <v>1</v>
      </c>
      <c r="F213" s="326">
        <v>853484.66</v>
      </c>
      <c r="G213" s="326">
        <v>720065.78301821498</v>
      </c>
      <c r="H213" s="327">
        <v>737749.84034209966</v>
      </c>
      <c r="I213" s="327">
        <v>878656.14885847038</v>
      </c>
      <c r="J213" s="326">
        <v>818092.99941916275</v>
      </c>
      <c r="K213" s="326">
        <v>693931.53135984694</v>
      </c>
      <c r="L213" s="326">
        <v>674111.80980587087</v>
      </c>
      <c r="M213" s="347">
        <f t="shared" si="19"/>
        <v>7</v>
      </c>
      <c r="N213" s="329">
        <f t="shared" si="20"/>
        <v>768013</v>
      </c>
      <c r="O213" s="330">
        <f t="shared" si="21"/>
        <v>768013</v>
      </c>
      <c r="P213" s="327">
        <f t="array" ref="P213">IFERROR(_xlfn.STDEV.P(IF((F213:L213&lt;&gt;0)*(F213:L213&lt;&gt;""), F213:L213)), 0)</f>
        <v>75190.813799085794</v>
      </c>
      <c r="Q213" s="331">
        <f t="shared" si="18"/>
        <v>9.7903048254503222</v>
      </c>
      <c r="R213" s="332">
        <f t="shared" si="22"/>
        <v>90.20969517454968</v>
      </c>
      <c r="S213" s="325" t="str">
        <f t="shared" si="23"/>
        <v>ALTO</v>
      </c>
      <c r="T213" s="6"/>
    </row>
    <row r="214" spans="2:20" ht="15">
      <c r="B214" s="146">
        <v>205</v>
      </c>
      <c r="C214" s="335" t="s">
        <v>244</v>
      </c>
      <c r="D214" s="325" t="s">
        <v>38</v>
      </c>
      <c r="E214" s="325">
        <v>1</v>
      </c>
      <c r="F214" s="326">
        <v>2058668.4</v>
      </c>
      <c r="G214" s="326">
        <v>2174778.3131813621</v>
      </c>
      <c r="H214" s="327">
        <v>1764673.0945579032</v>
      </c>
      <c r="I214" s="327">
        <v>1864508.3937126892</v>
      </c>
      <c r="J214" s="326">
        <v>1424268.8527868546</v>
      </c>
      <c r="K214" s="326">
        <v>975590.38635974284</v>
      </c>
      <c r="L214" s="326">
        <v>945500.30994561967</v>
      </c>
      <c r="M214" s="347">
        <f t="shared" si="19"/>
        <v>7</v>
      </c>
      <c r="N214" s="329">
        <f t="shared" si="20"/>
        <v>1601141</v>
      </c>
      <c r="O214" s="330">
        <f t="shared" si="21"/>
        <v>1601141</v>
      </c>
      <c r="P214" s="327">
        <f t="array" ref="P214">IFERROR(_xlfn.STDEV.P(IF((F214:L214&lt;&gt;0)*(F214:L214&lt;&gt;""), F214:L214)), 0)</f>
        <v>460893.27242813318</v>
      </c>
      <c r="Q214" s="331">
        <f t="shared" si="18"/>
        <v>28.785302008263681</v>
      </c>
      <c r="R214" s="332">
        <f t="shared" si="22"/>
        <v>71.214697991736315</v>
      </c>
      <c r="S214" s="325" t="str">
        <f t="shared" si="23"/>
        <v>ALTO</v>
      </c>
      <c r="T214" s="6"/>
    </row>
    <row r="215" spans="2:20" ht="15">
      <c r="B215" s="146">
        <v>206</v>
      </c>
      <c r="C215" s="335" t="s">
        <v>245</v>
      </c>
      <c r="D215" s="325" t="s">
        <v>38</v>
      </c>
      <c r="E215" s="325">
        <v>1</v>
      </c>
      <c r="F215" s="326">
        <v>428127.7</v>
      </c>
      <c r="G215" s="326">
        <v>654716.72693308955</v>
      </c>
      <c r="H215" s="327">
        <v>338731.40176372032</v>
      </c>
      <c r="I215" s="327">
        <v>359258.12257021409</v>
      </c>
      <c r="J215" s="326">
        <v>232194.44124734343</v>
      </c>
      <c r="K215" s="326">
        <v>173519.36714760421</v>
      </c>
      <c r="L215" s="326">
        <v>168356.44867676331</v>
      </c>
      <c r="M215" s="347">
        <f t="shared" si="19"/>
        <v>7</v>
      </c>
      <c r="N215" s="329">
        <f t="shared" si="20"/>
        <v>336415</v>
      </c>
      <c r="O215" s="330">
        <f t="shared" si="21"/>
        <v>336415</v>
      </c>
      <c r="P215" s="327">
        <f t="array" ref="P215">IFERROR(_xlfn.STDEV.P(IF((F215:L215&lt;&gt;0)*(F215:L215&lt;&gt;""), F215:L215)), 0)</f>
        <v>158517.67428164877</v>
      </c>
      <c r="Q215" s="331">
        <f t="shared" si="18"/>
        <v>47.119680835173448</v>
      </c>
      <c r="R215" s="332">
        <f t="shared" si="22"/>
        <v>52.880319164826552</v>
      </c>
      <c r="S215" s="325" t="str">
        <f t="shared" si="23"/>
        <v>BAJO</v>
      </c>
      <c r="T215" s="6"/>
    </row>
    <row r="216" spans="2:20" ht="15">
      <c r="B216" s="146">
        <v>207</v>
      </c>
      <c r="C216" s="335" t="s">
        <v>246</v>
      </c>
      <c r="D216" s="325" t="s">
        <v>38</v>
      </c>
      <c r="E216" s="325">
        <v>1</v>
      </c>
      <c r="F216" s="326">
        <v>759512.4</v>
      </c>
      <c r="G216" s="326">
        <v>723612.83614344243</v>
      </c>
      <c r="H216" s="327">
        <v>651023.36153457104</v>
      </c>
      <c r="I216" s="327">
        <v>737419.91495461715</v>
      </c>
      <c r="J216" s="326">
        <v>635692.90575590997</v>
      </c>
      <c r="K216" s="326">
        <v>677586.56153601874</v>
      </c>
      <c r="L216" s="326">
        <v>0</v>
      </c>
      <c r="M216" s="347">
        <f t="shared" si="19"/>
        <v>6</v>
      </c>
      <c r="N216" s="329">
        <f t="shared" si="20"/>
        <v>697475</v>
      </c>
      <c r="O216" s="330">
        <f t="shared" si="21"/>
        <v>697475</v>
      </c>
      <c r="P216" s="327">
        <f t="array" ref="P216">IFERROR(_xlfn.STDEV.P(IF((F216:L216&lt;&gt;0)*(F216:L216&lt;&gt;""), F216:L216)), 0)</f>
        <v>45639.444885824072</v>
      </c>
      <c r="Q216" s="331">
        <f t="shared" si="18"/>
        <v>6.5435241242803075</v>
      </c>
      <c r="R216" s="332">
        <f t="shared" si="22"/>
        <v>93.45647587571969</v>
      </c>
      <c r="S216" s="325" t="str">
        <f t="shared" si="23"/>
        <v>ALTO</v>
      </c>
      <c r="T216" s="6"/>
    </row>
    <row r="217" spans="2:20" ht="15">
      <c r="B217" s="146">
        <v>208</v>
      </c>
      <c r="C217" s="335" t="s">
        <v>247</v>
      </c>
      <c r="D217" s="325" t="s">
        <v>38</v>
      </c>
      <c r="E217" s="325">
        <v>1</v>
      </c>
      <c r="F217" s="326">
        <v>1580811.76</v>
      </c>
      <c r="G217" s="326">
        <v>1924601.6059963033</v>
      </c>
      <c r="H217" s="327">
        <v>1343813.3778115013</v>
      </c>
      <c r="I217" s="327">
        <v>1419888.0120000045</v>
      </c>
      <c r="J217" s="326">
        <v>1084606.5388095055</v>
      </c>
      <c r="K217" s="326">
        <v>0</v>
      </c>
      <c r="L217" s="326">
        <v>0</v>
      </c>
      <c r="M217" s="347">
        <f t="shared" si="19"/>
        <v>5</v>
      </c>
      <c r="N217" s="329">
        <f t="shared" si="20"/>
        <v>1470744</v>
      </c>
      <c r="O217" s="330">
        <f t="shared" si="21"/>
        <v>1470744</v>
      </c>
      <c r="P217" s="327">
        <f t="array" ref="P217">IFERROR(_xlfn.STDEV.P(IF((F217:L217&lt;&gt;0)*(F217:L217&lt;&gt;""), F217:L217)), 0)</f>
        <v>277813.42358173983</v>
      </c>
      <c r="Q217" s="331">
        <f t="shared" si="18"/>
        <v>18.889312047626223</v>
      </c>
      <c r="R217" s="332">
        <f t="shared" si="22"/>
        <v>81.11068795237378</v>
      </c>
      <c r="S217" s="325" t="str">
        <f t="shared" si="23"/>
        <v>ALTO</v>
      </c>
      <c r="T217" s="6"/>
    </row>
    <row r="218" spans="2:20" ht="15">
      <c r="B218" s="146">
        <v>209</v>
      </c>
      <c r="C218" s="335" t="s">
        <v>248</v>
      </c>
      <c r="D218" s="325" t="s">
        <v>38</v>
      </c>
      <c r="E218" s="325">
        <v>1</v>
      </c>
      <c r="F218" s="326">
        <v>163754.14000000001</v>
      </c>
      <c r="G218" s="326">
        <v>214308.06665983668</v>
      </c>
      <c r="H218" s="327">
        <v>139094.45570161816</v>
      </c>
      <c r="I218" s="327">
        <v>147083.47226342044</v>
      </c>
      <c r="J218" s="326">
        <v>112384.59420430376</v>
      </c>
      <c r="K218" s="326">
        <v>0</v>
      </c>
      <c r="L218" s="326">
        <v>0</v>
      </c>
      <c r="M218" s="347">
        <f t="shared" si="19"/>
        <v>5</v>
      </c>
      <c r="N218" s="329">
        <f t="shared" si="20"/>
        <v>155325</v>
      </c>
      <c r="O218" s="330">
        <f t="shared" si="21"/>
        <v>155325</v>
      </c>
      <c r="P218" s="327">
        <f t="array" ref="P218">IFERROR(_xlfn.STDEV.P(IF((F218:L218&lt;&gt;0)*(F218:L218&lt;&gt;""), F218:L218)), 0)</f>
        <v>33838.688955919148</v>
      </c>
      <c r="Q218" s="331">
        <f t="shared" si="18"/>
        <v>21.785732467998809</v>
      </c>
      <c r="R218" s="332">
        <f t="shared" si="22"/>
        <v>78.214267532001188</v>
      </c>
      <c r="S218" s="325" t="str">
        <f t="shared" si="23"/>
        <v>ALTO</v>
      </c>
      <c r="T218" s="6"/>
    </row>
    <row r="219" spans="2:20" ht="15">
      <c r="B219" s="146">
        <v>210</v>
      </c>
      <c r="C219" s="335" t="s">
        <v>249</v>
      </c>
      <c r="D219" s="325" t="s">
        <v>38</v>
      </c>
      <c r="E219" s="325">
        <v>1</v>
      </c>
      <c r="F219" s="326">
        <v>136112.4</v>
      </c>
      <c r="G219" s="326">
        <v>209090.96478523669</v>
      </c>
      <c r="H219" s="327">
        <v>129642.67450609959</v>
      </c>
      <c r="I219" s="327">
        <v>136150.72984346046</v>
      </c>
      <c r="J219" s="326">
        <v>130010.0133863418</v>
      </c>
      <c r="K219" s="326">
        <v>0</v>
      </c>
      <c r="L219" s="326">
        <v>0</v>
      </c>
      <c r="M219" s="347">
        <f t="shared" si="19"/>
        <v>5</v>
      </c>
      <c r="N219" s="329">
        <f t="shared" si="20"/>
        <v>148201</v>
      </c>
      <c r="O219" s="330">
        <f t="shared" si="21"/>
        <v>148201</v>
      </c>
      <c r="P219" s="327">
        <f t="array" ref="P219">IFERROR(_xlfn.STDEV.P(IF((F219:L219&lt;&gt;0)*(F219:L219&lt;&gt;""), F219:L219)), 0)</f>
        <v>30575.331595367326</v>
      </c>
      <c r="Q219" s="331">
        <f t="shared" si="18"/>
        <v>20.630988721646499</v>
      </c>
      <c r="R219" s="332">
        <f t="shared" si="22"/>
        <v>79.369011278353497</v>
      </c>
      <c r="S219" s="325" t="str">
        <f t="shared" si="23"/>
        <v>ALTO</v>
      </c>
      <c r="T219" s="6"/>
    </row>
    <row r="220" spans="2:20" ht="15">
      <c r="B220" s="146">
        <v>211</v>
      </c>
      <c r="C220" s="335" t="s">
        <v>250</v>
      </c>
      <c r="D220" s="325" t="s">
        <v>38</v>
      </c>
      <c r="E220" s="325">
        <v>1</v>
      </c>
      <c r="F220" s="326">
        <v>569406.4</v>
      </c>
      <c r="G220" s="326">
        <v>691961.18030996365</v>
      </c>
      <c r="H220" s="327">
        <v>509246.64360179217</v>
      </c>
      <c r="I220" s="327">
        <v>538124.90390120435</v>
      </c>
      <c r="J220" s="326">
        <v>411088.56369410828</v>
      </c>
      <c r="K220" s="326">
        <v>0</v>
      </c>
      <c r="L220" s="326">
        <v>0</v>
      </c>
      <c r="M220" s="347">
        <f t="shared" si="19"/>
        <v>5</v>
      </c>
      <c r="N220" s="329">
        <f t="shared" si="20"/>
        <v>543966</v>
      </c>
      <c r="O220" s="330">
        <f t="shared" si="21"/>
        <v>543966</v>
      </c>
      <c r="P220" s="327">
        <f t="array" ref="P220">IFERROR(_xlfn.STDEV.P(IF((F220:L220&lt;&gt;0)*(F220:L220&lt;&gt;""), F220:L220)), 0)</f>
        <v>91044.771994486568</v>
      </c>
      <c r="Q220" s="331">
        <f t="shared" si="18"/>
        <v>16.737217398603327</v>
      </c>
      <c r="R220" s="332">
        <f t="shared" si="22"/>
        <v>83.26278260139668</v>
      </c>
      <c r="S220" s="325" t="str">
        <f t="shared" si="23"/>
        <v>ALTO</v>
      </c>
      <c r="T220" s="6"/>
    </row>
    <row r="221" spans="2:20" ht="15">
      <c r="B221" s="146">
        <v>212</v>
      </c>
      <c r="C221" s="335" t="s">
        <v>251</v>
      </c>
      <c r="D221" s="325" t="s">
        <v>38</v>
      </c>
      <c r="E221" s="325">
        <v>1</v>
      </c>
      <c r="F221" s="326">
        <v>91067.83</v>
      </c>
      <c r="G221" s="326">
        <v>108255.4616390147</v>
      </c>
      <c r="H221" s="327">
        <v>82894.675620156282</v>
      </c>
      <c r="I221" s="327">
        <v>91470.320564362701</v>
      </c>
      <c r="J221" s="326">
        <v>81781.706096907466</v>
      </c>
      <c r="K221" s="326">
        <v>88875.773417065575</v>
      </c>
      <c r="L221" s="326">
        <v>82229.10711505136</v>
      </c>
      <c r="M221" s="347">
        <f t="shared" si="19"/>
        <v>7</v>
      </c>
      <c r="N221" s="329">
        <f t="shared" si="20"/>
        <v>89511</v>
      </c>
      <c r="O221" s="330">
        <f t="shared" si="21"/>
        <v>89511</v>
      </c>
      <c r="P221" s="327">
        <f t="array" ref="P221">IFERROR(_xlfn.STDEV.P(IF((F221:L221&lt;&gt;0)*(F221:L221&lt;&gt;""), F221:L221)), 0)</f>
        <v>8573.7532000963474</v>
      </c>
      <c r="Q221" s="331">
        <f t="shared" si="18"/>
        <v>9.5784352762189542</v>
      </c>
      <c r="R221" s="332">
        <f t="shared" si="22"/>
        <v>90.421564723781046</v>
      </c>
      <c r="S221" s="325" t="str">
        <f t="shared" si="23"/>
        <v>ALTO</v>
      </c>
      <c r="T221" s="6"/>
    </row>
    <row r="222" spans="2:20" ht="15">
      <c r="B222" s="146">
        <v>213</v>
      </c>
      <c r="C222" s="335" t="s">
        <v>252</v>
      </c>
      <c r="D222" s="325" t="s">
        <v>38</v>
      </c>
      <c r="E222" s="325">
        <v>1</v>
      </c>
      <c r="F222" s="326">
        <v>20052.5</v>
      </c>
      <c r="G222" s="326">
        <v>18662.640478541449</v>
      </c>
      <c r="H222" s="327">
        <v>15838.11984113926</v>
      </c>
      <c r="I222" s="327">
        <v>19676.317212205868</v>
      </c>
      <c r="J222" s="326">
        <v>15311.597633030395</v>
      </c>
      <c r="K222" s="326">
        <v>14155.911365279739</v>
      </c>
      <c r="L222" s="326">
        <v>13950.51875501313</v>
      </c>
      <c r="M222" s="347">
        <f t="shared" si="19"/>
        <v>7</v>
      </c>
      <c r="N222" s="329">
        <f t="shared" si="20"/>
        <v>16807</v>
      </c>
      <c r="O222" s="330">
        <f t="shared" si="21"/>
        <v>16807</v>
      </c>
      <c r="P222" s="327">
        <f t="array" ref="P222">IFERROR(_xlfn.STDEV.P(IF((F222:L222&lt;&gt;0)*(F222:L222&lt;&gt;""), F222:L222)), 0)</f>
        <v>2407.499172984566</v>
      </c>
      <c r="Q222" s="331">
        <f t="shared" si="18"/>
        <v>14.324383726926673</v>
      </c>
      <c r="R222" s="332">
        <f t="shared" si="22"/>
        <v>85.675616273073331</v>
      </c>
      <c r="S222" s="325" t="str">
        <f t="shared" si="23"/>
        <v>ALTO</v>
      </c>
      <c r="T222" s="6"/>
    </row>
    <row r="223" spans="2:20" ht="15">
      <c r="B223" s="146">
        <v>214</v>
      </c>
      <c r="C223" s="335" t="s">
        <v>253</v>
      </c>
      <c r="D223" s="325" t="s">
        <v>38</v>
      </c>
      <c r="E223" s="325">
        <v>1</v>
      </c>
      <c r="F223" s="326">
        <v>95479.02</v>
      </c>
      <c r="G223" s="326">
        <v>109912.79177992242</v>
      </c>
      <c r="H223" s="327">
        <v>77913.331476572173</v>
      </c>
      <c r="I223" s="327">
        <v>82583.784177286012</v>
      </c>
      <c r="J223" s="326">
        <v>55890.078799674375</v>
      </c>
      <c r="K223" s="326">
        <v>14301.848595849631</v>
      </c>
      <c r="L223" s="326">
        <v>13953.608913115915</v>
      </c>
      <c r="M223" s="347">
        <f t="shared" si="19"/>
        <v>7</v>
      </c>
      <c r="N223" s="329">
        <f t="shared" si="20"/>
        <v>64291</v>
      </c>
      <c r="O223" s="330">
        <f t="shared" si="21"/>
        <v>64291</v>
      </c>
      <c r="P223" s="327">
        <f t="array" ref="P223">IFERROR(_xlfn.STDEV.P(IF((F223:L223&lt;&gt;0)*(F223:L223&lt;&gt;""), F223:L223)), 0)</f>
        <v>35208.720551634222</v>
      </c>
      <c r="Q223" s="331">
        <f t="shared" si="18"/>
        <v>54.764617989507428</v>
      </c>
      <c r="R223" s="332">
        <f t="shared" si="22"/>
        <v>45.235382010492572</v>
      </c>
      <c r="S223" s="325" t="str">
        <f t="shared" si="23"/>
        <v>BAJO</v>
      </c>
      <c r="T223" s="6"/>
    </row>
    <row r="224" spans="2:20" ht="15">
      <c r="B224" s="146">
        <v>215</v>
      </c>
      <c r="C224" s="335" t="s">
        <v>254</v>
      </c>
      <c r="D224" s="325" t="s">
        <v>38</v>
      </c>
      <c r="E224" s="325">
        <v>1</v>
      </c>
      <c r="F224" s="326">
        <v>83510.7</v>
      </c>
      <c r="G224" s="326">
        <v>73183.352280180756</v>
      </c>
      <c r="H224" s="327">
        <v>62202.938408345319</v>
      </c>
      <c r="I224" s="327">
        <v>91315.354560805659</v>
      </c>
      <c r="J224" s="326">
        <v>70891.096359012474</v>
      </c>
      <c r="K224" s="326">
        <v>68444.561137280383</v>
      </c>
      <c r="L224" s="326">
        <v>63389.958241435779</v>
      </c>
      <c r="M224" s="347">
        <f t="shared" si="19"/>
        <v>7</v>
      </c>
      <c r="N224" s="329">
        <f t="shared" si="20"/>
        <v>73277</v>
      </c>
      <c r="O224" s="330">
        <f t="shared" si="21"/>
        <v>73277</v>
      </c>
      <c r="P224" s="327">
        <f t="array" ref="P224">IFERROR(_xlfn.STDEV.P(IF((F224:L224&lt;&gt;0)*(F224:L224&lt;&gt;""), F224:L224)), 0)</f>
        <v>9852.8680169054714</v>
      </c>
      <c r="Q224" s="331">
        <f t="shared" si="18"/>
        <v>13.446058131344721</v>
      </c>
      <c r="R224" s="332">
        <f t="shared" si="22"/>
        <v>86.553941868655272</v>
      </c>
      <c r="S224" s="325" t="str">
        <f t="shared" si="23"/>
        <v>ALTO</v>
      </c>
      <c r="T224" s="6"/>
    </row>
    <row r="225" spans="2:20" ht="15">
      <c r="B225" s="146">
        <v>216</v>
      </c>
      <c r="C225" s="335" t="s">
        <v>255</v>
      </c>
      <c r="D225" s="325" t="s">
        <v>38</v>
      </c>
      <c r="E225" s="325">
        <v>1</v>
      </c>
      <c r="F225" s="326">
        <v>114027.52</v>
      </c>
      <c r="G225" s="326">
        <v>127616.01164811809</v>
      </c>
      <c r="H225" s="327">
        <v>91580.096178200387</v>
      </c>
      <c r="I225" s="327">
        <v>108486.02427887815</v>
      </c>
      <c r="J225" s="326">
        <v>84249.623144016281</v>
      </c>
      <c r="K225" s="326">
        <v>23641.831352322861</v>
      </c>
      <c r="L225" s="326">
        <v>22805.366798537358</v>
      </c>
      <c r="M225" s="347">
        <f t="shared" si="19"/>
        <v>7</v>
      </c>
      <c r="N225" s="329">
        <f t="shared" si="20"/>
        <v>81772</v>
      </c>
      <c r="O225" s="330">
        <f t="shared" si="21"/>
        <v>81772</v>
      </c>
      <c r="P225" s="327">
        <f t="array" ref="P225">IFERROR(_xlfn.STDEV.P(IF((F225:L225&lt;&gt;0)*(F225:L225&lt;&gt;""), F225:L225)), 0)</f>
        <v>39305.122843084158</v>
      </c>
      <c r="Q225" s="331">
        <f t="shared" si="18"/>
        <v>48.066725582209266</v>
      </c>
      <c r="R225" s="332">
        <f t="shared" si="22"/>
        <v>51.933274417790734</v>
      </c>
      <c r="S225" s="325" t="str">
        <f t="shared" si="23"/>
        <v>BAJO</v>
      </c>
      <c r="T225" s="6"/>
    </row>
    <row r="226" spans="2:20" ht="15">
      <c r="B226" s="146">
        <v>217</v>
      </c>
      <c r="C226" s="335" t="s">
        <v>256</v>
      </c>
      <c r="D226" s="325" t="s">
        <v>38</v>
      </c>
      <c r="E226" s="325">
        <v>1</v>
      </c>
      <c r="F226" s="326">
        <v>43358.400000000001</v>
      </c>
      <c r="G226" s="326">
        <v>60228.643312413973</v>
      </c>
      <c r="H226" s="327">
        <v>37168.490917512296</v>
      </c>
      <c r="I226" s="327">
        <v>40043.433581113139</v>
      </c>
      <c r="J226" s="326">
        <v>31123.70700020338</v>
      </c>
      <c r="K226" s="326">
        <v>35900.558720193971</v>
      </c>
      <c r="L226" s="326">
        <v>33274.82245076562</v>
      </c>
      <c r="M226" s="347">
        <f t="shared" si="19"/>
        <v>7</v>
      </c>
      <c r="N226" s="329">
        <f t="shared" si="20"/>
        <v>40157</v>
      </c>
      <c r="O226" s="330">
        <f t="shared" si="21"/>
        <v>40157</v>
      </c>
      <c r="P226" s="327">
        <f t="array" ref="P226">IFERROR(_xlfn.STDEV.P(IF((F226:L226&lt;&gt;0)*(F226:L226&lt;&gt;""), F226:L226)), 0)</f>
        <v>9017.0152930752229</v>
      </c>
      <c r="Q226" s="331">
        <f t="shared" si="18"/>
        <v>22.454404694263076</v>
      </c>
      <c r="R226" s="332">
        <f t="shared" si="22"/>
        <v>77.545595305736924</v>
      </c>
      <c r="S226" s="325" t="str">
        <f t="shared" si="23"/>
        <v>ALTO</v>
      </c>
      <c r="T226" s="6"/>
    </row>
    <row r="227" spans="2:20" ht="15">
      <c r="B227" s="146">
        <v>218</v>
      </c>
      <c r="C227" s="335" t="s">
        <v>257</v>
      </c>
      <c r="D227" s="325" t="s">
        <v>38</v>
      </c>
      <c r="E227" s="325">
        <v>1</v>
      </c>
      <c r="F227" s="326">
        <v>1301095.6000000001</v>
      </c>
      <c r="G227" s="326">
        <v>1175232.1515202911</v>
      </c>
      <c r="H227" s="327">
        <v>962804.41421377205</v>
      </c>
      <c r="I227" s="327">
        <v>1194338.2677524013</v>
      </c>
      <c r="J227" s="326">
        <v>927014.62580179749</v>
      </c>
      <c r="K227" s="326">
        <v>847019.68622766598</v>
      </c>
      <c r="L227" s="326">
        <v>787063.26877878932</v>
      </c>
      <c r="M227" s="347">
        <f t="shared" si="19"/>
        <v>7</v>
      </c>
      <c r="N227" s="329">
        <f t="shared" si="20"/>
        <v>1027795</v>
      </c>
      <c r="O227" s="330">
        <f t="shared" si="21"/>
        <v>1027795</v>
      </c>
      <c r="P227" s="327">
        <f t="array" ref="P227">IFERROR(_xlfn.STDEV.P(IF((F227:L227&lt;&gt;0)*(F227:L227&lt;&gt;""), F227:L227)), 0)</f>
        <v>180941.79497907299</v>
      </c>
      <c r="Q227" s="331">
        <f t="shared" si="18"/>
        <v>17.6048526193524</v>
      </c>
      <c r="R227" s="332">
        <f t="shared" si="22"/>
        <v>82.3951473806476</v>
      </c>
      <c r="S227" s="325" t="str">
        <f t="shared" si="23"/>
        <v>ALTO</v>
      </c>
      <c r="T227" s="6"/>
    </row>
    <row r="228" spans="2:20" ht="38.25">
      <c r="B228" s="146">
        <v>219</v>
      </c>
      <c r="C228" s="333" t="s">
        <v>258</v>
      </c>
      <c r="D228" s="325" t="s">
        <v>38</v>
      </c>
      <c r="E228" s="325">
        <v>1</v>
      </c>
      <c r="F228" s="326">
        <v>5890749.7999999998</v>
      </c>
      <c r="G228" s="326">
        <v>8355742.4707457516</v>
      </c>
      <c r="H228" s="327">
        <v>4661260.850665614</v>
      </c>
      <c r="I228" s="327">
        <v>5403228.0200799201</v>
      </c>
      <c r="J228" s="326">
        <v>4193712.5644398397</v>
      </c>
      <c r="K228" s="326">
        <v>4528140.3901226772</v>
      </c>
      <c r="L228" s="326">
        <v>4314608.5297457175</v>
      </c>
      <c r="M228" s="347">
        <f t="shared" si="19"/>
        <v>7</v>
      </c>
      <c r="N228" s="329">
        <f t="shared" si="20"/>
        <v>5335349</v>
      </c>
      <c r="O228" s="330">
        <f t="shared" si="21"/>
        <v>5335349</v>
      </c>
      <c r="P228" s="327">
        <f t="array" ref="P228">IFERROR(_xlfn.STDEV.P(IF((F228:L228&lt;&gt;0)*(F228:L228&lt;&gt;""), F228:L228)), 0)</f>
        <v>1356838.7502719983</v>
      </c>
      <c r="Q228" s="331">
        <f t="shared" si="18"/>
        <v>25.431115195500769</v>
      </c>
      <c r="R228" s="332">
        <f t="shared" si="22"/>
        <v>74.568884804499234</v>
      </c>
      <c r="S228" s="325" t="str">
        <f t="shared" si="23"/>
        <v>ALTO</v>
      </c>
      <c r="T228" s="6"/>
    </row>
    <row r="229" spans="2:20" ht="15">
      <c r="B229" s="146">
        <v>220</v>
      </c>
      <c r="C229" s="335" t="s">
        <v>1207</v>
      </c>
      <c r="D229" s="325" t="s">
        <v>38</v>
      </c>
      <c r="E229" s="325">
        <v>1</v>
      </c>
      <c r="F229" s="326">
        <v>400000</v>
      </c>
      <c r="G229" s="326"/>
      <c r="H229" s="327">
        <v>429800.59085027105</v>
      </c>
      <c r="I229" s="327">
        <v>512495.49127066327</v>
      </c>
      <c r="J229" s="326">
        <v>391494.5446603591</v>
      </c>
      <c r="K229" s="326">
        <v>250282.35042736857</v>
      </c>
      <c r="L229" s="326">
        <v>1200588.2260931891</v>
      </c>
      <c r="M229" s="347">
        <f t="shared" si="19"/>
        <v>6</v>
      </c>
      <c r="N229" s="329">
        <f t="shared" si="20"/>
        <v>530777</v>
      </c>
      <c r="O229" s="330">
        <f t="shared" si="21"/>
        <v>530777</v>
      </c>
      <c r="P229" s="327">
        <f t="array" ref="P229">IFERROR(_xlfn.STDEV.P(IF((F229:L229&lt;&gt;0)*(F229:L229&lt;&gt;""), F229:L229)), 0)</f>
        <v>309396.45599668782</v>
      </c>
      <c r="Q229" s="331">
        <f t="shared" si="18"/>
        <v>58.291232663941315</v>
      </c>
      <c r="R229" s="332">
        <f t="shared" si="22"/>
        <v>41.708767336058685</v>
      </c>
      <c r="S229" s="325" t="str">
        <f t="shared" si="23"/>
        <v>BAJO</v>
      </c>
      <c r="T229" s="6"/>
    </row>
    <row r="230" spans="2:20" ht="15">
      <c r="B230" s="146">
        <v>221</v>
      </c>
      <c r="C230" s="335" t="s">
        <v>1208</v>
      </c>
      <c r="D230" s="325" t="s">
        <v>38</v>
      </c>
      <c r="E230" s="325">
        <v>1</v>
      </c>
      <c r="F230" s="326">
        <v>300000</v>
      </c>
      <c r="G230" s="326"/>
      <c r="H230" s="327">
        <v>744774.81285228243</v>
      </c>
      <c r="I230" s="327">
        <v>786869.34842768847</v>
      </c>
      <c r="J230" s="326">
        <v>601079.951081648</v>
      </c>
      <c r="K230" s="326">
        <v>384252.72809053148</v>
      </c>
      <c r="L230" s="326">
        <v>1740018.5851473727</v>
      </c>
      <c r="M230" s="347">
        <f t="shared" si="19"/>
        <v>6</v>
      </c>
      <c r="N230" s="329">
        <f t="shared" si="20"/>
        <v>759499</v>
      </c>
      <c r="O230" s="330">
        <f t="shared" si="21"/>
        <v>759499</v>
      </c>
      <c r="P230" s="327">
        <f t="array" ref="P230">IFERROR(_xlfn.STDEV.P(IF((F230:L230&lt;&gt;0)*(F230:L230&lt;&gt;""), F230:L230)), 0)</f>
        <v>472481.09047886799</v>
      </c>
      <c r="Q230" s="331">
        <f t="shared" si="18"/>
        <v>62.209573742541856</v>
      </c>
      <c r="R230" s="332">
        <f t="shared" si="22"/>
        <v>37.790426257458144</v>
      </c>
      <c r="S230" s="325" t="str">
        <f t="shared" si="23"/>
        <v>BAJO</v>
      </c>
      <c r="T230" s="6"/>
    </row>
    <row r="231" spans="2:20" ht="15">
      <c r="B231" s="146">
        <v>222</v>
      </c>
      <c r="C231" s="335" t="s">
        <v>1209</v>
      </c>
      <c r="D231" s="325" t="s">
        <v>38</v>
      </c>
      <c r="E231" s="325">
        <v>1</v>
      </c>
      <c r="F231" s="326">
        <v>575000</v>
      </c>
      <c r="G231" s="326"/>
      <c r="H231" s="327">
        <v>1005081.9760477808</v>
      </c>
      <c r="I231" s="327">
        <v>1061989.6615455092</v>
      </c>
      <c r="J231" s="326">
        <v>811238.7361005228</v>
      </c>
      <c r="K231" s="326">
        <v>518369.0429842642</v>
      </c>
      <c r="L231" s="326">
        <v>1843110.8946933623</v>
      </c>
      <c r="M231" s="347">
        <f t="shared" si="19"/>
        <v>6</v>
      </c>
      <c r="N231" s="329">
        <f t="shared" si="20"/>
        <v>969132</v>
      </c>
      <c r="O231" s="330">
        <f t="shared" si="21"/>
        <v>969132</v>
      </c>
      <c r="P231" s="327">
        <f t="array" ref="P231">IFERROR(_xlfn.STDEV.P(IF((F231:L231&lt;&gt;0)*(F231:L231&lt;&gt;""), F231:L231)), 0)</f>
        <v>439168.07983597298</v>
      </c>
      <c r="Q231" s="331">
        <f t="shared" ref="Q231:Q294" si="24">IFERROR(P231/N231*100,0)</f>
        <v>45.315610240501087</v>
      </c>
      <c r="R231" s="332">
        <f t="shared" si="22"/>
        <v>54.684389759498913</v>
      </c>
      <c r="S231" s="325" t="str">
        <f t="shared" si="23"/>
        <v>BAJO</v>
      </c>
      <c r="T231" s="6"/>
    </row>
    <row r="232" spans="2:20" ht="15">
      <c r="B232" s="146">
        <v>223</v>
      </c>
      <c r="C232" s="335" t="s">
        <v>1210</v>
      </c>
      <c r="D232" s="325" t="s">
        <v>38</v>
      </c>
      <c r="E232" s="325">
        <v>1</v>
      </c>
      <c r="F232" s="326">
        <v>375000</v>
      </c>
      <c r="G232" s="326"/>
      <c r="H232" s="327">
        <v>381392.14391646633</v>
      </c>
      <c r="I232" s="327">
        <v>402992.36617970659</v>
      </c>
      <c r="J232" s="326">
        <v>307888.77789988182</v>
      </c>
      <c r="K232" s="326">
        <v>196577.44957764752</v>
      </c>
      <c r="L232" s="326">
        <v>0</v>
      </c>
      <c r="M232" s="347">
        <f t="shared" si="19"/>
        <v>5</v>
      </c>
      <c r="N232" s="329">
        <f t="shared" si="20"/>
        <v>332770</v>
      </c>
      <c r="O232" s="330">
        <f t="shared" si="21"/>
        <v>332770</v>
      </c>
      <c r="P232" s="327">
        <f t="array" ref="P232">IFERROR(_xlfn.STDEV.P(IF((F232:L232&lt;&gt;0)*(F232:L232&lt;&gt;""), F232:L232)), 0)</f>
        <v>75161.363072448454</v>
      </c>
      <c r="Q232" s="331">
        <f t="shared" si="24"/>
        <v>22.586580242344098</v>
      </c>
      <c r="R232" s="332">
        <f t="shared" si="22"/>
        <v>77.413419757655902</v>
      </c>
      <c r="S232" s="325" t="str">
        <f t="shared" si="23"/>
        <v>ALTO</v>
      </c>
      <c r="T232" s="6"/>
    </row>
    <row r="233" spans="2:20" ht="15">
      <c r="B233" s="146">
        <v>224</v>
      </c>
      <c r="C233" s="335" t="s">
        <v>1211</v>
      </c>
      <c r="D233" s="325" t="s">
        <v>38</v>
      </c>
      <c r="E233" s="325">
        <v>1</v>
      </c>
      <c r="F233" s="326">
        <v>650000</v>
      </c>
      <c r="G233" s="326"/>
      <c r="H233" s="327">
        <v>361977.6744337795</v>
      </c>
      <c r="I233" s="327">
        <v>408244.84065238253</v>
      </c>
      <c r="J233" s="326">
        <v>311882.1209243178</v>
      </c>
      <c r="K233" s="326">
        <v>303841.31404651975</v>
      </c>
      <c r="L233" s="326">
        <v>0</v>
      </c>
      <c r="M233" s="347">
        <f t="shared" si="19"/>
        <v>5</v>
      </c>
      <c r="N233" s="329">
        <f t="shared" si="20"/>
        <v>407189</v>
      </c>
      <c r="O233" s="330">
        <f t="shared" si="21"/>
        <v>407189</v>
      </c>
      <c r="P233" s="327">
        <f t="array" ref="P233">IFERROR(_xlfn.STDEV.P(IF((F233:L233&lt;&gt;0)*(F233:L233&lt;&gt;""), F233:L233)), 0)</f>
        <v>127095.6379037798</v>
      </c>
      <c r="Q233" s="331">
        <f t="shared" si="24"/>
        <v>31.212935001628189</v>
      </c>
      <c r="R233" s="332">
        <f t="shared" si="22"/>
        <v>68.787064998371818</v>
      </c>
      <c r="S233" s="325" t="str">
        <f t="shared" si="23"/>
        <v>BAJO</v>
      </c>
      <c r="T233" s="6"/>
    </row>
    <row r="234" spans="2:20" ht="15">
      <c r="B234" s="146">
        <v>225</v>
      </c>
      <c r="C234" s="335" t="s">
        <v>1212</v>
      </c>
      <c r="D234" s="325" t="s">
        <v>38</v>
      </c>
      <c r="E234" s="325">
        <v>1</v>
      </c>
      <c r="F234" s="326">
        <v>87574</v>
      </c>
      <c r="G234" s="326"/>
      <c r="H234" s="327">
        <v>74081.528289199763</v>
      </c>
      <c r="I234" s="327">
        <v>78253.46655676284</v>
      </c>
      <c r="J234" s="326">
        <v>60773.35318911331</v>
      </c>
      <c r="K234" s="326">
        <v>43197.420248688686</v>
      </c>
      <c r="L234" s="326">
        <v>39977.375375701602</v>
      </c>
      <c r="M234" s="347">
        <f t="shared" si="19"/>
        <v>6</v>
      </c>
      <c r="N234" s="329">
        <f t="shared" si="20"/>
        <v>63976</v>
      </c>
      <c r="O234" s="330">
        <f t="shared" si="21"/>
        <v>63976</v>
      </c>
      <c r="P234" s="327">
        <f t="array" ref="P234">IFERROR(_xlfn.STDEV.P(IF((F234:L234&lt;&gt;0)*(F234:L234&lt;&gt;""), F234:L234)), 0)</f>
        <v>17704.865922490433</v>
      </c>
      <c r="Q234" s="331">
        <f t="shared" si="24"/>
        <v>27.67423084045647</v>
      </c>
      <c r="R234" s="332">
        <f t="shared" si="22"/>
        <v>72.325769159543526</v>
      </c>
      <c r="S234" s="325" t="str">
        <f t="shared" si="23"/>
        <v>ALTO</v>
      </c>
      <c r="T234" s="6"/>
    </row>
    <row r="235" spans="2:20" ht="15">
      <c r="B235" s="146">
        <v>226</v>
      </c>
      <c r="C235" s="335" t="s">
        <v>1213</v>
      </c>
      <c r="D235" s="325" t="s">
        <v>38</v>
      </c>
      <c r="E235" s="325">
        <v>1</v>
      </c>
      <c r="F235" s="326">
        <v>26463</v>
      </c>
      <c r="G235" s="326"/>
      <c r="H235" s="327">
        <v>22352.18525967234</v>
      </c>
      <c r="I235" s="327">
        <v>23657.41566978363</v>
      </c>
      <c r="J235" s="326">
        <v>18387.534901329138</v>
      </c>
      <c r="K235" s="326">
        <v>13134.350751290478</v>
      </c>
      <c r="L235" s="326">
        <v>12249.386719431177</v>
      </c>
      <c r="M235" s="347">
        <f t="shared" si="19"/>
        <v>6</v>
      </c>
      <c r="N235" s="329">
        <f t="shared" si="20"/>
        <v>19374</v>
      </c>
      <c r="O235" s="330">
        <f t="shared" si="21"/>
        <v>19374</v>
      </c>
      <c r="P235" s="327">
        <f t="array" ref="P235">IFERROR(_xlfn.STDEV.P(IF((F235:L235&lt;&gt;0)*(F235:L235&lt;&gt;""), F235:L235)), 0)</f>
        <v>5293.6693130234371</v>
      </c>
      <c r="Q235" s="331">
        <f t="shared" si="24"/>
        <v>27.323574445253623</v>
      </c>
      <c r="R235" s="332">
        <f t="shared" si="22"/>
        <v>72.676425554746373</v>
      </c>
      <c r="S235" s="325" t="str">
        <f t="shared" si="23"/>
        <v>ALTO</v>
      </c>
      <c r="T235" s="6"/>
    </row>
    <row r="236" spans="2:20" ht="15">
      <c r="B236" s="146">
        <v>227</v>
      </c>
      <c r="C236" s="335" t="s">
        <v>266</v>
      </c>
      <c r="D236" s="325" t="s">
        <v>38</v>
      </c>
      <c r="E236" s="325">
        <v>1</v>
      </c>
      <c r="F236" s="326">
        <v>3224606.58</v>
      </c>
      <c r="G236" s="326">
        <v>3168530.9974315125</v>
      </c>
      <c r="H236" s="327">
        <v>2168034.2434153045</v>
      </c>
      <c r="I236" s="327">
        <v>3332488.2496898146</v>
      </c>
      <c r="J236" s="326">
        <v>2427389.9311082051</v>
      </c>
      <c r="K236" s="326">
        <v>1998172.5609629916</v>
      </c>
      <c r="L236" s="326">
        <v>1929082.1832708835</v>
      </c>
      <c r="M236" s="347">
        <f t="shared" si="19"/>
        <v>7</v>
      </c>
      <c r="N236" s="329">
        <f t="shared" si="20"/>
        <v>2606901</v>
      </c>
      <c r="O236" s="330">
        <f t="shared" si="21"/>
        <v>2606901</v>
      </c>
      <c r="P236" s="327">
        <f t="array" ref="P236">IFERROR(_xlfn.STDEV.P(IF((F236:L236&lt;&gt;0)*(F236:L236&lt;&gt;""), F236:L236)), 0)</f>
        <v>570498.80545562913</v>
      </c>
      <c r="Q236" s="331">
        <f t="shared" si="24"/>
        <v>21.884176094743495</v>
      </c>
      <c r="R236" s="332">
        <f t="shared" si="22"/>
        <v>78.115823905256505</v>
      </c>
      <c r="S236" s="325" t="str">
        <f t="shared" si="23"/>
        <v>ALTO</v>
      </c>
      <c r="T236" s="6"/>
    </row>
    <row r="237" spans="2:20" ht="15">
      <c r="B237" s="146">
        <v>228</v>
      </c>
      <c r="C237" s="335" t="s">
        <v>267</v>
      </c>
      <c r="D237" s="325" t="s">
        <v>38</v>
      </c>
      <c r="E237" s="325">
        <v>1</v>
      </c>
      <c r="F237" s="326">
        <v>1486842.39</v>
      </c>
      <c r="G237" s="326">
        <v>1593539.1536875558</v>
      </c>
      <c r="H237" s="327">
        <v>1185559.9061730208</v>
      </c>
      <c r="I237" s="327">
        <v>1377859.4857395235</v>
      </c>
      <c r="J237" s="326">
        <v>1069444.2585195962</v>
      </c>
      <c r="K237" s="326">
        <v>871391.20373283827</v>
      </c>
      <c r="L237" s="326">
        <v>828021.76935212454</v>
      </c>
      <c r="M237" s="347">
        <f t="shared" si="19"/>
        <v>7</v>
      </c>
      <c r="N237" s="329">
        <f t="shared" si="20"/>
        <v>1201808</v>
      </c>
      <c r="O237" s="330">
        <f t="shared" si="21"/>
        <v>1201808</v>
      </c>
      <c r="P237" s="327">
        <f t="array" ref="P237">IFERROR(_xlfn.STDEV.P(IF((F237:L237&lt;&gt;0)*(F237:L237&lt;&gt;""), F237:L237)), 0)</f>
        <v>275776.2011827656</v>
      </c>
      <c r="Q237" s="331">
        <f t="shared" si="24"/>
        <v>22.946776954618841</v>
      </c>
      <c r="R237" s="332">
        <f t="shared" si="22"/>
        <v>77.053223045381159</v>
      </c>
      <c r="S237" s="325" t="str">
        <f t="shared" si="23"/>
        <v>ALTO</v>
      </c>
      <c r="T237" s="6"/>
    </row>
    <row r="238" spans="2:20" ht="15">
      <c r="B238" s="146">
        <v>229</v>
      </c>
      <c r="C238" s="335" t="s">
        <v>268</v>
      </c>
      <c r="D238" s="325" t="s">
        <v>38</v>
      </c>
      <c r="E238" s="325">
        <v>1</v>
      </c>
      <c r="F238" s="326">
        <v>1153236</v>
      </c>
      <c r="G238" s="326">
        <v>1833398.341514166</v>
      </c>
      <c r="H238" s="327">
        <v>988477.49556916719</v>
      </c>
      <c r="I238" s="327">
        <v>1044063.8053875674</v>
      </c>
      <c r="J238" s="326">
        <v>810393.00266908377</v>
      </c>
      <c r="K238" s="326">
        <v>651171.92280286807</v>
      </c>
      <c r="L238" s="326">
        <v>0</v>
      </c>
      <c r="M238" s="347">
        <f t="shared" si="19"/>
        <v>6</v>
      </c>
      <c r="N238" s="329">
        <f t="shared" si="20"/>
        <v>1080123</v>
      </c>
      <c r="O238" s="330">
        <f t="shared" si="21"/>
        <v>1080123</v>
      </c>
      <c r="P238" s="327">
        <f t="array" ref="P238">IFERROR(_xlfn.STDEV.P(IF((F238:L238&lt;&gt;0)*(F238:L238&lt;&gt;""), F238:L238)), 0)</f>
        <v>373992.36021349812</v>
      </c>
      <c r="Q238" s="331">
        <f t="shared" si="24"/>
        <v>34.624978841622493</v>
      </c>
      <c r="R238" s="332">
        <f t="shared" si="22"/>
        <v>65.375021158377507</v>
      </c>
      <c r="S238" s="325" t="str">
        <f t="shared" si="23"/>
        <v>BAJO</v>
      </c>
      <c r="T238" s="6"/>
    </row>
    <row r="239" spans="2:20" ht="15">
      <c r="B239" s="146">
        <v>230</v>
      </c>
      <c r="C239" s="335" t="s">
        <v>269</v>
      </c>
      <c r="D239" s="325" t="s">
        <v>38</v>
      </c>
      <c r="E239" s="325">
        <v>1</v>
      </c>
      <c r="F239" s="326">
        <v>1913248.8</v>
      </c>
      <c r="G239" s="326">
        <v>2555215.8335117237</v>
      </c>
      <c r="H239" s="327">
        <v>1640011.7641953877</v>
      </c>
      <c r="I239" s="327">
        <v>1732131.4134488078</v>
      </c>
      <c r="J239" s="326">
        <v>1344391.2414494299</v>
      </c>
      <c r="K239" s="326">
        <v>0</v>
      </c>
      <c r="L239" s="326">
        <v>0</v>
      </c>
      <c r="M239" s="347">
        <f t="shared" si="19"/>
        <v>5</v>
      </c>
      <c r="N239" s="329">
        <f t="shared" si="20"/>
        <v>1837000</v>
      </c>
      <c r="O239" s="330">
        <f t="shared" si="21"/>
        <v>1837000</v>
      </c>
      <c r="P239" s="327">
        <f t="array" ref="P239">IFERROR(_xlfn.STDEV.P(IF((F239:L239&lt;&gt;0)*(F239:L239&lt;&gt;""), F239:L239)), 0)</f>
        <v>403512.83436827397</v>
      </c>
      <c r="Q239" s="331">
        <f t="shared" si="24"/>
        <v>21.965859247048119</v>
      </c>
      <c r="R239" s="332">
        <f t="shared" si="22"/>
        <v>78.034140752951885</v>
      </c>
      <c r="S239" s="325" t="str">
        <f t="shared" si="23"/>
        <v>ALTO</v>
      </c>
      <c r="T239" s="6"/>
    </row>
    <row r="240" spans="2:20" ht="15">
      <c r="B240" s="146">
        <v>231</v>
      </c>
      <c r="C240" s="335" t="s">
        <v>270</v>
      </c>
      <c r="D240" s="325" t="s">
        <v>38</v>
      </c>
      <c r="E240" s="325">
        <v>1</v>
      </c>
      <c r="F240" s="326">
        <v>22989636</v>
      </c>
      <c r="G240" s="326">
        <v>21374677.23869206</v>
      </c>
      <c r="H240" s="327">
        <v>19707602.426520821</v>
      </c>
      <c r="I240" s="327">
        <v>23903579.166433968</v>
      </c>
      <c r="J240" s="326">
        <v>18552641.657581452</v>
      </c>
      <c r="K240" s="326">
        <v>15736849.384043403</v>
      </c>
      <c r="L240" s="326">
        <v>15370134.297273465</v>
      </c>
      <c r="M240" s="347">
        <f t="shared" si="19"/>
        <v>7</v>
      </c>
      <c r="N240" s="329">
        <f t="shared" si="20"/>
        <v>19662160</v>
      </c>
      <c r="O240" s="330">
        <f t="shared" si="21"/>
        <v>19662160</v>
      </c>
      <c r="P240" s="327">
        <f t="array" ref="P240">IFERROR(_xlfn.STDEV.P(IF((F240:L240&lt;&gt;0)*(F240:L240&lt;&gt;""), F240:L240)), 0)</f>
        <v>3095090.4071652656</v>
      </c>
      <c r="Q240" s="331">
        <f t="shared" si="24"/>
        <v>15.741355004563411</v>
      </c>
      <c r="R240" s="332">
        <f t="shared" si="22"/>
        <v>84.258644995436583</v>
      </c>
      <c r="S240" s="325" t="str">
        <f t="shared" si="23"/>
        <v>ALTO</v>
      </c>
      <c r="T240" s="6"/>
    </row>
    <row r="241" spans="2:20" ht="15">
      <c r="B241" s="146">
        <v>232</v>
      </c>
      <c r="C241" s="335" t="s">
        <v>271</v>
      </c>
      <c r="D241" s="325" t="s">
        <v>38</v>
      </c>
      <c r="E241" s="325">
        <v>1</v>
      </c>
      <c r="F241" s="326">
        <v>2072834.75</v>
      </c>
      <c r="G241" s="326">
        <v>2069882.8554913448</v>
      </c>
      <c r="H241" s="327">
        <v>1218385.6868115114</v>
      </c>
      <c r="I241" s="327">
        <v>2590135.6140585933</v>
      </c>
      <c r="J241" s="326">
        <v>1776819.0452836892</v>
      </c>
      <c r="K241" s="326">
        <v>1169395.0285565625</v>
      </c>
      <c r="L241" s="326">
        <v>1111009.1779306687</v>
      </c>
      <c r="M241" s="347">
        <f t="shared" si="19"/>
        <v>7</v>
      </c>
      <c r="N241" s="329">
        <f t="shared" si="20"/>
        <v>1715495</v>
      </c>
      <c r="O241" s="330">
        <f t="shared" si="21"/>
        <v>1715495</v>
      </c>
      <c r="P241" s="327">
        <f t="array" ref="P241">IFERROR(_xlfn.STDEV.P(IF((F241:L241&lt;&gt;0)*(F241:L241&lt;&gt;""), F241:L241)), 0)</f>
        <v>525463.77454200201</v>
      </c>
      <c r="Q241" s="331">
        <f t="shared" si="24"/>
        <v>30.630446287631386</v>
      </c>
      <c r="R241" s="332">
        <f t="shared" si="22"/>
        <v>69.369553712368614</v>
      </c>
      <c r="S241" s="325" t="str">
        <f t="shared" si="23"/>
        <v>BAJO</v>
      </c>
      <c r="T241" s="6"/>
    </row>
    <row r="242" spans="2:20" ht="15">
      <c r="B242" s="146">
        <v>233</v>
      </c>
      <c r="C242" s="335" t="s">
        <v>272</v>
      </c>
      <c r="D242" s="325" t="s">
        <v>38</v>
      </c>
      <c r="E242" s="325">
        <v>1</v>
      </c>
      <c r="F242" s="326">
        <v>1402307.01</v>
      </c>
      <c r="G242" s="326">
        <v>2246268.4889260456</v>
      </c>
      <c r="H242" s="327">
        <v>1172787.2288817796</v>
      </c>
      <c r="I242" s="327">
        <v>1359033.2989271129</v>
      </c>
      <c r="J242" s="326">
        <v>1171553.430439665</v>
      </c>
      <c r="K242" s="326">
        <v>1088983.6145125506</v>
      </c>
      <c r="L242" s="326">
        <v>1006819.8622581909</v>
      </c>
      <c r="M242" s="347">
        <f t="shared" si="19"/>
        <v>7</v>
      </c>
      <c r="N242" s="329">
        <f t="shared" si="20"/>
        <v>1349679</v>
      </c>
      <c r="O242" s="330">
        <f t="shared" si="21"/>
        <v>1349679</v>
      </c>
      <c r="P242" s="327">
        <f t="array" ref="P242">IFERROR(_xlfn.STDEV.P(IF((F242:L242&lt;&gt;0)*(F242:L242&lt;&gt;""), F242:L242)), 0)</f>
        <v>388267.9140500949</v>
      </c>
      <c r="Q242" s="331">
        <f t="shared" si="24"/>
        <v>28.767426480673912</v>
      </c>
      <c r="R242" s="332">
        <f t="shared" si="22"/>
        <v>71.232573519326081</v>
      </c>
      <c r="S242" s="325" t="str">
        <f t="shared" si="23"/>
        <v>ALTO</v>
      </c>
      <c r="T242" s="6"/>
    </row>
    <row r="243" spans="2:20" ht="15">
      <c r="B243" s="146">
        <v>234</v>
      </c>
      <c r="C243" s="335" t="s">
        <v>273</v>
      </c>
      <c r="D243" s="325" t="s">
        <v>38</v>
      </c>
      <c r="E243" s="325">
        <v>1</v>
      </c>
      <c r="F243" s="326">
        <v>532778.97</v>
      </c>
      <c r="G243" s="326">
        <v>706916.93801199249</v>
      </c>
      <c r="H243" s="327">
        <v>431461.03889813245</v>
      </c>
      <c r="I243" s="327">
        <v>457059.13177284668</v>
      </c>
      <c r="J243" s="326">
        <v>313577.17140343081</v>
      </c>
      <c r="K243" s="326">
        <v>0</v>
      </c>
      <c r="L243" s="326">
        <v>0</v>
      </c>
      <c r="M243" s="347">
        <f t="shared" si="19"/>
        <v>5</v>
      </c>
      <c r="N243" s="329">
        <f t="shared" si="20"/>
        <v>488359</v>
      </c>
      <c r="O243" s="330">
        <f t="shared" si="21"/>
        <v>488359</v>
      </c>
      <c r="P243" s="327">
        <f t="array" ref="P243">IFERROR(_xlfn.STDEV.P(IF((F243:L243&lt;&gt;0)*(F243:L243&lt;&gt;""), F243:L243)), 0)</f>
        <v>130004.96401167891</v>
      </c>
      <c r="Q243" s="331">
        <f t="shared" si="24"/>
        <v>26.62077774990917</v>
      </c>
      <c r="R243" s="332">
        <f t="shared" si="22"/>
        <v>73.379222250090834</v>
      </c>
      <c r="S243" s="325" t="str">
        <f t="shared" si="23"/>
        <v>ALTO</v>
      </c>
      <c r="T243" s="6"/>
    </row>
    <row r="244" spans="2:20" ht="15">
      <c r="B244" s="146">
        <v>235</v>
      </c>
      <c r="C244" s="335" t="s">
        <v>274</v>
      </c>
      <c r="D244" s="325" t="s">
        <v>38</v>
      </c>
      <c r="E244" s="325">
        <v>1</v>
      </c>
      <c r="F244" s="326">
        <v>350537.6</v>
      </c>
      <c r="G244" s="326">
        <v>284576.63420665893</v>
      </c>
      <c r="H244" s="327">
        <v>257497.17419142538</v>
      </c>
      <c r="I244" s="327">
        <v>342839.3653623584</v>
      </c>
      <c r="J244" s="326">
        <v>295544.41450935783</v>
      </c>
      <c r="K244" s="326">
        <v>207522.74187038955</v>
      </c>
      <c r="L244" s="326">
        <v>205806.07472438851</v>
      </c>
      <c r="M244" s="347">
        <f t="shared" si="19"/>
        <v>7</v>
      </c>
      <c r="N244" s="329">
        <f t="shared" si="20"/>
        <v>277761</v>
      </c>
      <c r="O244" s="330">
        <f t="shared" si="21"/>
        <v>277761</v>
      </c>
      <c r="P244" s="327">
        <f t="array" ref="P244">IFERROR(_xlfn.STDEV.P(IF((F244:L244&lt;&gt;0)*(F244:L244&lt;&gt;""), F244:L244)), 0)</f>
        <v>54005.12761193097</v>
      </c>
      <c r="Q244" s="331">
        <f t="shared" si="24"/>
        <v>19.443020298721191</v>
      </c>
      <c r="R244" s="332">
        <f t="shared" si="22"/>
        <v>80.556979701278806</v>
      </c>
      <c r="S244" s="325" t="str">
        <f t="shared" si="23"/>
        <v>ALTO</v>
      </c>
      <c r="T244" s="6"/>
    </row>
    <row r="245" spans="2:20" ht="15">
      <c r="B245" s="146">
        <v>236</v>
      </c>
      <c r="C245" s="335" t="s">
        <v>275</v>
      </c>
      <c r="D245" s="325" t="s">
        <v>38</v>
      </c>
      <c r="E245" s="325">
        <v>1</v>
      </c>
      <c r="F245" s="326">
        <v>594816.30000000005</v>
      </c>
      <c r="G245" s="326">
        <v>631575.85708694998</v>
      </c>
      <c r="H245" s="327">
        <v>470673.15818224329</v>
      </c>
      <c r="I245" s="327">
        <v>582900.25714022783</v>
      </c>
      <c r="J245" s="326">
        <v>502488.6957655173</v>
      </c>
      <c r="K245" s="326">
        <v>425407.02711124165</v>
      </c>
      <c r="L245" s="326">
        <v>423748.74539745663</v>
      </c>
      <c r="M245" s="347">
        <f t="shared" si="19"/>
        <v>7</v>
      </c>
      <c r="N245" s="329">
        <f t="shared" si="20"/>
        <v>518801</v>
      </c>
      <c r="O245" s="330">
        <f t="shared" si="21"/>
        <v>518801</v>
      </c>
      <c r="P245" s="327">
        <f t="array" ref="P245">IFERROR(_xlfn.STDEV.P(IF((F245:L245&lt;&gt;0)*(F245:L245&lt;&gt;""), F245:L245)), 0)</f>
        <v>78326.199497565191</v>
      </c>
      <c r="Q245" s="331">
        <f t="shared" si="24"/>
        <v>15.097542120690822</v>
      </c>
      <c r="R245" s="332">
        <f t="shared" si="22"/>
        <v>84.902457879309182</v>
      </c>
      <c r="S245" s="325" t="str">
        <f t="shared" si="23"/>
        <v>ALTO</v>
      </c>
      <c r="T245" s="6"/>
    </row>
    <row r="246" spans="2:20" ht="15">
      <c r="B246" s="146">
        <v>237</v>
      </c>
      <c r="C246" s="335" t="s">
        <v>1214</v>
      </c>
      <c r="D246" s="325" t="s">
        <v>38</v>
      </c>
      <c r="E246" s="325">
        <v>1</v>
      </c>
      <c r="F246" s="326">
        <v>3102700</v>
      </c>
      <c r="G246" s="326"/>
      <c r="H246" s="327">
        <v>0</v>
      </c>
      <c r="I246" s="327">
        <v>2081555.7426524558</v>
      </c>
      <c r="J246" s="326">
        <v>1615645.90511856</v>
      </c>
      <c r="K246" s="326">
        <v>1537886.5357455451</v>
      </c>
      <c r="L246" s="326">
        <v>1483382.499790309</v>
      </c>
      <c r="M246" s="347">
        <f t="shared" si="19"/>
        <v>5</v>
      </c>
      <c r="N246" s="329">
        <f t="shared" si="20"/>
        <v>1964234</v>
      </c>
      <c r="O246" s="330">
        <f t="shared" si="21"/>
        <v>1964234</v>
      </c>
      <c r="P246" s="327">
        <f t="array" ref="P246">IFERROR(_xlfn.STDEV.P(IF((F246:L246&lt;&gt;0)*(F246:L246&lt;&gt;""), F246:L246)), 0)</f>
        <v>607350.5099821859</v>
      </c>
      <c r="Q246" s="331">
        <f t="shared" si="24"/>
        <v>30.920476378180297</v>
      </c>
      <c r="R246" s="332">
        <f t="shared" si="22"/>
        <v>69.079523621819703</v>
      </c>
      <c r="S246" s="325" t="str">
        <f t="shared" si="23"/>
        <v>BAJO</v>
      </c>
      <c r="T246" s="6"/>
    </row>
    <row r="247" spans="2:20" ht="15">
      <c r="B247" s="146">
        <v>238</v>
      </c>
      <c r="C247" s="335" t="s">
        <v>278</v>
      </c>
      <c r="D247" s="325" t="s">
        <v>38</v>
      </c>
      <c r="E247" s="325">
        <v>1</v>
      </c>
      <c r="F247" s="326">
        <v>77920.709999999992</v>
      </c>
      <c r="G247" s="326">
        <v>91600.01878700059</v>
      </c>
      <c r="H247" s="327">
        <v>60159.310041746699</v>
      </c>
      <c r="I247" s="327">
        <v>74596.487134793802</v>
      </c>
      <c r="J247" s="326">
        <v>57948.269057258352</v>
      </c>
      <c r="K247" s="326">
        <v>53558.963619151174</v>
      </c>
      <c r="L247" s="326">
        <v>51006.149644533558</v>
      </c>
      <c r="M247" s="347">
        <f t="shared" si="19"/>
        <v>7</v>
      </c>
      <c r="N247" s="329">
        <f t="shared" si="20"/>
        <v>66684</v>
      </c>
      <c r="O247" s="330">
        <f t="shared" si="21"/>
        <v>66684</v>
      </c>
      <c r="P247" s="327">
        <f t="array" ref="P247">IFERROR(_xlfn.STDEV.P(IF((F247:L247&lt;&gt;0)*(F247:L247&lt;&gt;""), F247:L247)), 0)</f>
        <v>13869.932752327546</v>
      </c>
      <c r="Q247" s="331">
        <f t="shared" si="24"/>
        <v>20.799491260763521</v>
      </c>
      <c r="R247" s="332">
        <f t="shared" si="22"/>
        <v>79.200508739236483</v>
      </c>
      <c r="S247" s="325" t="str">
        <f t="shared" si="23"/>
        <v>ALTO</v>
      </c>
      <c r="T247" s="6"/>
    </row>
    <row r="248" spans="2:20" ht="15">
      <c r="B248" s="146">
        <v>239</v>
      </c>
      <c r="C248" s="335" t="s">
        <v>279</v>
      </c>
      <c r="D248" s="325" t="s">
        <v>38</v>
      </c>
      <c r="E248" s="325">
        <v>1</v>
      </c>
      <c r="F248" s="326">
        <v>214333.5</v>
      </c>
      <c r="G248" s="326">
        <v>282781.44334559969</v>
      </c>
      <c r="H248" s="327">
        <v>170898.4221568091</v>
      </c>
      <c r="I248" s="327">
        <v>197631.8547898854</v>
      </c>
      <c r="J248" s="326">
        <v>153452.83625638561</v>
      </c>
      <c r="K248" s="326">
        <v>128570.7001320768</v>
      </c>
      <c r="L248" s="326">
        <v>118875.29205595306</v>
      </c>
      <c r="M248" s="347">
        <f t="shared" si="19"/>
        <v>7</v>
      </c>
      <c r="N248" s="329">
        <f t="shared" si="20"/>
        <v>180935</v>
      </c>
      <c r="O248" s="330">
        <f t="shared" si="21"/>
        <v>180935</v>
      </c>
      <c r="P248" s="327">
        <f t="array" ref="P248">IFERROR(_xlfn.STDEV.P(IF((F248:L248&lt;&gt;0)*(F248:L248&lt;&gt;""), F248:L248)), 0)</f>
        <v>52394.618390135045</v>
      </c>
      <c r="Q248" s="331">
        <f t="shared" si="24"/>
        <v>28.957702152781412</v>
      </c>
      <c r="R248" s="332">
        <f t="shared" si="22"/>
        <v>71.042297847218592</v>
      </c>
      <c r="S248" s="325" t="str">
        <f t="shared" si="23"/>
        <v>ALTO</v>
      </c>
      <c r="T248" s="6"/>
    </row>
    <row r="249" spans="2:20" ht="38.25">
      <c r="B249" s="146">
        <v>240</v>
      </c>
      <c r="C249" s="333" t="s">
        <v>280</v>
      </c>
      <c r="D249" s="325" t="s">
        <v>38</v>
      </c>
      <c r="E249" s="325">
        <v>1</v>
      </c>
      <c r="F249" s="326">
        <v>812895.12</v>
      </c>
      <c r="G249" s="326">
        <v>775400.00519274548</v>
      </c>
      <c r="H249" s="327">
        <v>614748.95802744559</v>
      </c>
      <c r="I249" s="327">
        <v>803400.51055361703</v>
      </c>
      <c r="J249" s="326">
        <v>623575.50472693029</v>
      </c>
      <c r="K249" s="326">
        <v>509320.93468893081</v>
      </c>
      <c r="L249" s="326">
        <v>496022.90818439313</v>
      </c>
      <c r="M249" s="347">
        <f t="shared" si="19"/>
        <v>7</v>
      </c>
      <c r="N249" s="329">
        <f t="shared" si="20"/>
        <v>662195</v>
      </c>
      <c r="O249" s="330">
        <f t="shared" si="21"/>
        <v>662195</v>
      </c>
      <c r="P249" s="327">
        <f t="array" ref="P249">IFERROR(_xlfn.STDEV.P(IF((F249:L249&lt;&gt;0)*(F249:L249&lt;&gt;""), F249:L249)), 0)</f>
        <v>125465.49430954381</v>
      </c>
      <c r="Q249" s="331">
        <f t="shared" si="24"/>
        <v>18.946910548938575</v>
      </c>
      <c r="R249" s="332">
        <f t="shared" si="22"/>
        <v>81.053089451061425</v>
      </c>
      <c r="S249" s="325" t="str">
        <f t="shared" si="23"/>
        <v>ALTO</v>
      </c>
      <c r="T249" s="6"/>
    </row>
    <row r="250" spans="2:20" ht="38.25">
      <c r="B250" s="146">
        <v>241</v>
      </c>
      <c r="C250" s="333" t="s">
        <v>281</v>
      </c>
      <c r="D250" s="325" t="s">
        <v>38</v>
      </c>
      <c r="E250" s="325">
        <v>1</v>
      </c>
      <c r="F250" s="326">
        <v>364463.92000000004</v>
      </c>
      <c r="G250" s="326">
        <v>421523.34293954214</v>
      </c>
      <c r="H250" s="327">
        <v>279721.6326781853</v>
      </c>
      <c r="I250" s="327">
        <v>359186.09611785656</v>
      </c>
      <c r="J250" s="326">
        <v>278783.84137867839</v>
      </c>
      <c r="K250" s="326">
        <v>249844.53873565889</v>
      </c>
      <c r="L250" s="326">
        <v>231102.10895376885</v>
      </c>
      <c r="M250" s="347">
        <f t="shared" si="19"/>
        <v>7</v>
      </c>
      <c r="N250" s="329">
        <f t="shared" si="20"/>
        <v>312089</v>
      </c>
      <c r="O250" s="330">
        <f t="shared" si="21"/>
        <v>312089</v>
      </c>
      <c r="P250" s="327">
        <f t="array" ref="P250">IFERROR(_xlfn.STDEV.P(IF((F250:L250&lt;&gt;0)*(F250:L250&lt;&gt;""), F250:L250)), 0)</f>
        <v>64947.532295615507</v>
      </c>
      <c r="Q250" s="331">
        <f t="shared" si="24"/>
        <v>20.810580409952131</v>
      </c>
      <c r="R250" s="332">
        <f t="shared" si="22"/>
        <v>79.189419590047862</v>
      </c>
      <c r="S250" s="325" t="str">
        <f t="shared" si="23"/>
        <v>ALTO</v>
      </c>
      <c r="T250" s="6"/>
    </row>
    <row r="251" spans="2:20" ht="15">
      <c r="B251" s="146">
        <v>242</v>
      </c>
      <c r="C251" s="335" t="s">
        <v>282</v>
      </c>
      <c r="D251" s="325" t="s">
        <v>38</v>
      </c>
      <c r="E251" s="325">
        <v>1</v>
      </c>
      <c r="F251" s="326">
        <v>1896551.55</v>
      </c>
      <c r="G251" s="326">
        <v>2849471.5235355129</v>
      </c>
      <c r="H251" s="327">
        <v>1512284.9912829744</v>
      </c>
      <c r="I251" s="327">
        <v>1729924.7848629465</v>
      </c>
      <c r="J251" s="326">
        <v>1342714.1090514914</v>
      </c>
      <c r="K251" s="326">
        <v>1100366.7184970023</v>
      </c>
      <c r="L251" s="326">
        <v>1193992.283622799</v>
      </c>
      <c r="M251" s="347">
        <f t="shared" si="19"/>
        <v>7</v>
      </c>
      <c r="N251" s="329">
        <f t="shared" si="20"/>
        <v>1660758</v>
      </c>
      <c r="O251" s="330">
        <f t="shared" si="21"/>
        <v>1660758</v>
      </c>
      <c r="P251" s="327">
        <f t="array" ref="P251">IFERROR(_xlfn.STDEV.P(IF((F251:L251&lt;&gt;0)*(F251:L251&lt;&gt;""), F251:L251)), 0)</f>
        <v>551430.25159811659</v>
      </c>
      <c r="Q251" s="331">
        <f t="shared" si="24"/>
        <v>33.203528244218397</v>
      </c>
      <c r="R251" s="332">
        <f t="shared" si="22"/>
        <v>66.796471755781596</v>
      </c>
      <c r="S251" s="325" t="str">
        <f t="shared" si="23"/>
        <v>BAJO</v>
      </c>
      <c r="T251" s="6"/>
    </row>
    <row r="252" spans="2:20" ht="15">
      <c r="B252" s="146">
        <v>243</v>
      </c>
      <c r="C252" s="335" t="s">
        <v>283</v>
      </c>
      <c r="D252" s="325" t="s">
        <v>38</v>
      </c>
      <c r="E252" s="325">
        <v>1</v>
      </c>
      <c r="F252" s="326">
        <v>382999.32</v>
      </c>
      <c r="G252" s="326">
        <v>650091.06106452714</v>
      </c>
      <c r="H252" s="327">
        <v>364787.66343785264</v>
      </c>
      <c r="I252" s="327">
        <v>409389.62472091295</v>
      </c>
      <c r="J252" s="326">
        <v>452525.91821838601</v>
      </c>
      <c r="K252" s="326">
        <v>367324.00934442371</v>
      </c>
      <c r="L252" s="326">
        <v>358356.3647054176</v>
      </c>
      <c r="M252" s="347">
        <f t="shared" si="19"/>
        <v>7</v>
      </c>
      <c r="N252" s="329">
        <f t="shared" si="20"/>
        <v>426496</v>
      </c>
      <c r="O252" s="330">
        <f t="shared" si="21"/>
        <v>426496</v>
      </c>
      <c r="P252" s="327">
        <f t="array" ref="P252">IFERROR(_xlfn.STDEV.P(IF((F252:L252&lt;&gt;0)*(F252:L252&lt;&gt;""), F252:L252)), 0)</f>
        <v>96220.840034086141</v>
      </c>
      <c r="Q252" s="331">
        <f t="shared" si="24"/>
        <v>22.560783696467528</v>
      </c>
      <c r="R252" s="332">
        <f t="shared" si="22"/>
        <v>77.439216303532476</v>
      </c>
      <c r="S252" s="325" t="str">
        <f t="shared" si="23"/>
        <v>ALTO</v>
      </c>
      <c r="T252" s="6"/>
    </row>
    <row r="253" spans="2:20" ht="15">
      <c r="B253" s="146">
        <v>244</v>
      </c>
      <c r="C253" s="335" t="s">
        <v>284</v>
      </c>
      <c r="D253" s="325" t="s">
        <v>38</v>
      </c>
      <c r="E253" s="325">
        <v>1</v>
      </c>
      <c r="F253" s="326">
        <v>378268.92</v>
      </c>
      <c r="G253" s="326">
        <v>371982.67186419183</v>
      </c>
      <c r="H253" s="327">
        <v>360189.49961300573</v>
      </c>
      <c r="I253" s="327">
        <v>399633.31435612531</v>
      </c>
      <c r="J253" s="326">
        <v>452525.91821838601</v>
      </c>
      <c r="K253" s="326">
        <v>367324.00934442371</v>
      </c>
      <c r="L253" s="326">
        <v>358356.3647054176</v>
      </c>
      <c r="M253" s="347">
        <f t="shared" si="19"/>
        <v>7</v>
      </c>
      <c r="N253" s="329">
        <f t="shared" si="20"/>
        <v>384040</v>
      </c>
      <c r="O253" s="330">
        <f t="shared" si="21"/>
        <v>384040</v>
      </c>
      <c r="P253" s="327">
        <f t="array" ref="P253">IFERROR(_xlfn.STDEV.P(IF((F253:L253&lt;&gt;0)*(F253:L253&lt;&gt;""), F253:L253)), 0)</f>
        <v>30752.646360338251</v>
      </c>
      <c r="Q253" s="331">
        <f t="shared" si="24"/>
        <v>8.0076675243043045</v>
      </c>
      <c r="R253" s="332">
        <f t="shared" si="22"/>
        <v>91.99233247569569</v>
      </c>
      <c r="S253" s="325" t="str">
        <f t="shared" si="23"/>
        <v>ALTO</v>
      </c>
      <c r="T253" s="6"/>
    </row>
    <row r="254" spans="2:20" ht="15">
      <c r="B254" s="146">
        <v>245</v>
      </c>
      <c r="C254" s="335" t="s">
        <v>285</v>
      </c>
      <c r="D254" s="325" t="s">
        <v>38</v>
      </c>
      <c r="E254" s="325">
        <v>1</v>
      </c>
      <c r="F254" s="326">
        <v>544950.24</v>
      </c>
      <c r="G254" s="326">
        <v>825577.87236883026</v>
      </c>
      <c r="H254" s="327">
        <v>452025.04933703091</v>
      </c>
      <c r="I254" s="327">
        <v>558277.03222292324</v>
      </c>
      <c r="J254" s="326">
        <v>517078.79199658555</v>
      </c>
      <c r="K254" s="326">
        <v>419861.41234958562</v>
      </c>
      <c r="L254" s="326">
        <v>388219.65261071094</v>
      </c>
      <c r="M254" s="347">
        <f t="shared" si="19"/>
        <v>7</v>
      </c>
      <c r="N254" s="329">
        <f t="shared" si="20"/>
        <v>529427</v>
      </c>
      <c r="O254" s="330">
        <f t="shared" si="21"/>
        <v>529427</v>
      </c>
      <c r="P254" s="327">
        <f t="array" ref="P254">IFERROR(_xlfn.STDEV.P(IF((F254:L254&lt;&gt;0)*(F254:L254&lt;&gt;""), F254:L254)), 0)</f>
        <v>134624.50833190567</v>
      </c>
      <c r="Q254" s="331">
        <f t="shared" si="24"/>
        <v>25.428342024850579</v>
      </c>
      <c r="R254" s="332">
        <f t="shared" si="22"/>
        <v>74.571657975149421</v>
      </c>
      <c r="S254" s="325" t="str">
        <f t="shared" si="23"/>
        <v>ALTO</v>
      </c>
      <c r="T254" s="6"/>
    </row>
    <row r="255" spans="2:20" ht="15">
      <c r="B255" s="146">
        <v>246</v>
      </c>
      <c r="C255" s="335" t="s">
        <v>286</v>
      </c>
      <c r="D255" s="325" t="s">
        <v>38</v>
      </c>
      <c r="E255" s="325">
        <v>1</v>
      </c>
      <c r="F255" s="326">
        <v>614178</v>
      </c>
      <c r="G255" s="326">
        <v>642650.93094380875</v>
      </c>
      <c r="H255" s="327">
        <v>526489.75794496795</v>
      </c>
      <c r="I255" s="327">
        <v>556035.48172076733</v>
      </c>
      <c r="J255" s="326">
        <v>431617.90656516934</v>
      </c>
      <c r="K255" s="326">
        <v>208398.36525380894</v>
      </c>
      <c r="L255" s="326">
        <v>206297.409862731</v>
      </c>
      <c r="M255" s="347">
        <f t="shared" si="19"/>
        <v>7</v>
      </c>
      <c r="N255" s="329">
        <f t="shared" si="20"/>
        <v>455095</v>
      </c>
      <c r="O255" s="330">
        <f t="shared" si="21"/>
        <v>455095</v>
      </c>
      <c r="P255" s="327">
        <f t="array" ref="P255">IFERROR(_xlfn.STDEV.P(IF((F255:L255&lt;&gt;0)*(F255:L255&lt;&gt;""), F255:L255)), 0)</f>
        <v>168642.2522897142</v>
      </c>
      <c r="Q255" s="331">
        <f t="shared" si="24"/>
        <v>37.056494202246611</v>
      </c>
      <c r="R255" s="332">
        <f t="shared" si="22"/>
        <v>62.943505797753389</v>
      </c>
      <c r="S255" s="325" t="str">
        <f t="shared" si="23"/>
        <v>BAJO</v>
      </c>
      <c r="T255" s="6"/>
    </row>
    <row r="256" spans="2:20" ht="15">
      <c r="B256" s="146">
        <v>247</v>
      </c>
      <c r="C256" s="335" t="s">
        <v>287</v>
      </c>
      <c r="D256" s="325" t="s">
        <v>38</v>
      </c>
      <c r="E256" s="325">
        <v>1</v>
      </c>
      <c r="F256" s="326">
        <v>548082.6</v>
      </c>
      <c r="G256" s="326">
        <v>698814.91409559571</v>
      </c>
      <c r="H256" s="327">
        <v>433632.39403764345</v>
      </c>
      <c r="I256" s="327">
        <v>512996.40250751306</v>
      </c>
      <c r="J256" s="326">
        <v>398186.35070968315</v>
      </c>
      <c r="K256" s="326">
        <v>291874.46113978839</v>
      </c>
      <c r="L256" s="326">
        <v>278664.2773927509</v>
      </c>
      <c r="M256" s="347">
        <f t="shared" si="19"/>
        <v>7</v>
      </c>
      <c r="N256" s="329">
        <f t="shared" si="20"/>
        <v>451750</v>
      </c>
      <c r="O256" s="330">
        <f t="shared" si="21"/>
        <v>451750</v>
      </c>
      <c r="P256" s="327">
        <f t="array" ref="P256">IFERROR(_xlfn.STDEV.P(IF((F256:L256&lt;&gt;0)*(F256:L256&lt;&gt;""), F256:L256)), 0)</f>
        <v>137730.75747739337</v>
      </c>
      <c r="Q256" s="331">
        <f t="shared" si="24"/>
        <v>30.488269502466714</v>
      </c>
      <c r="R256" s="332">
        <f t="shared" si="22"/>
        <v>69.511730497533279</v>
      </c>
      <c r="S256" s="325" t="str">
        <f t="shared" si="23"/>
        <v>BAJO</v>
      </c>
      <c r="T256" s="6"/>
    </row>
    <row r="257" spans="2:20" ht="15">
      <c r="B257" s="146">
        <v>248</v>
      </c>
      <c r="C257" s="335" t="s">
        <v>288</v>
      </c>
      <c r="D257" s="325" t="s">
        <v>38</v>
      </c>
      <c r="E257" s="325">
        <v>1</v>
      </c>
      <c r="F257" s="326">
        <v>496164.2</v>
      </c>
      <c r="G257" s="326">
        <v>444335.89312582021</v>
      </c>
      <c r="H257" s="327">
        <v>364532.20989202778</v>
      </c>
      <c r="I257" s="327">
        <v>469266.52413755743</v>
      </c>
      <c r="J257" s="326">
        <v>364255.47765879938</v>
      </c>
      <c r="K257" s="326">
        <v>307343.80758019723</v>
      </c>
      <c r="L257" s="326">
        <v>294977.22201734153</v>
      </c>
      <c r="M257" s="347">
        <f t="shared" si="19"/>
        <v>7</v>
      </c>
      <c r="N257" s="329">
        <f t="shared" si="20"/>
        <v>391554</v>
      </c>
      <c r="O257" s="330">
        <f t="shared" si="21"/>
        <v>391554</v>
      </c>
      <c r="P257" s="327">
        <f t="array" ref="P257">IFERROR(_xlfn.STDEV.P(IF((F257:L257&lt;&gt;0)*(F257:L257&lt;&gt;""), F257:L257)), 0)</f>
        <v>73350.699293915997</v>
      </c>
      <c r="Q257" s="331">
        <f t="shared" si="24"/>
        <v>18.733226909676826</v>
      </c>
      <c r="R257" s="332">
        <f t="shared" si="22"/>
        <v>81.26677309032317</v>
      </c>
      <c r="S257" s="325" t="str">
        <f t="shared" si="23"/>
        <v>ALTO</v>
      </c>
      <c r="T257" s="6"/>
    </row>
    <row r="258" spans="2:20" ht="15">
      <c r="B258" s="146">
        <v>249</v>
      </c>
      <c r="C258" s="335" t="s">
        <v>289</v>
      </c>
      <c r="D258" s="325" t="s">
        <v>38</v>
      </c>
      <c r="E258" s="325">
        <v>1</v>
      </c>
      <c r="F258" s="326">
        <v>576510.19999999995</v>
      </c>
      <c r="G258" s="326">
        <v>463115.86416359158</v>
      </c>
      <c r="H258" s="327">
        <v>423541.97897756274</v>
      </c>
      <c r="I258" s="327">
        <v>540616.36436684313</v>
      </c>
      <c r="J258" s="326">
        <v>419627.12664315663</v>
      </c>
      <c r="K258" s="326">
        <v>371702.12626152055</v>
      </c>
      <c r="L258" s="326">
        <v>343648.75721522263</v>
      </c>
      <c r="M258" s="347">
        <f t="shared" si="19"/>
        <v>7</v>
      </c>
      <c r="N258" s="329">
        <f t="shared" si="20"/>
        <v>448395</v>
      </c>
      <c r="O258" s="330">
        <f t="shared" si="21"/>
        <v>448395</v>
      </c>
      <c r="P258" s="327">
        <f t="array" ref="P258">IFERROR(_xlfn.STDEV.P(IF((F258:L258&lt;&gt;0)*(F258:L258&lt;&gt;""), F258:L258)), 0)</f>
        <v>78770.755821382816</v>
      </c>
      <c r="Q258" s="331">
        <f t="shared" si="24"/>
        <v>17.567268997509522</v>
      </c>
      <c r="R258" s="332">
        <f t="shared" si="22"/>
        <v>82.43273100249047</v>
      </c>
      <c r="S258" s="325" t="str">
        <f t="shared" si="23"/>
        <v>ALTO</v>
      </c>
      <c r="T258" s="6"/>
    </row>
    <row r="259" spans="2:20" ht="15">
      <c r="B259" s="146">
        <v>250</v>
      </c>
      <c r="C259" s="335" t="s">
        <v>1215</v>
      </c>
      <c r="D259" s="325" t="s">
        <v>38</v>
      </c>
      <c r="E259" s="325">
        <v>1</v>
      </c>
      <c r="F259" s="326">
        <v>5118197.7600000007</v>
      </c>
      <c r="G259" s="326"/>
      <c r="H259" s="327">
        <v>0</v>
      </c>
      <c r="I259" s="327">
        <v>5357154.0080786934</v>
      </c>
      <c r="J259" s="326">
        <v>4157981.5215002857</v>
      </c>
      <c r="K259" s="326">
        <v>3877990.0279337987</v>
      </c>
      <c r="L259" s="326">
        <v>3793122.7187943938</v>
      </c>
      <c r="M259" s="347">
        <f t="shared" si="19"/>
        <v>5</v>
      </c>
      <c r="N259" s="329">
        <f t="shared" si="20"/>
        <v>4460889</v>
      </c>
      <c r="O259" s="330">
        <f t="shared" si="21"/>
        <v>4460889</v>
      </c>
      <c r="P259" s="327">
        <f t="array" ref="P259">IFERROR(_xlfn.STDEV.P(IF((F259:L259&lt;&gt;0)*(F259:L259&lt;&gt;""), F259:L259)), 0)</f>
        <v>650043.34150283586</v>
      </c>
      <c r="Q259" s="331">
        <f t="shared" si="24"/>
        <v>14.572058204156971</v>
      </c>
      <c r="R259" s="332">
        <f t="shared" si="22"/>
        <v>85.427941795843026</v>
      </c>
      <c r="S259" s="325" t="str">
        <f t="shared" si="23"/>
        <v>ALTO</v>
      </c>
      <c r="T259" s="6"/>
    </row>
    <row r="260" spans="2:20" ht="51">
      <c r="B260" s="146">
        <v>251</v>
      </c>
      <c r="C260" s="333" t="s">
        <v>291</v>
      </c>
      <c r="D260" s="325" t="s">
        <v>38</v>
      </c>
      <c r="E260" s="325">
        <v>1</v>
      </c>
      <c r="F260" s="326">
        <v>8493789.5</v>
      </c>
      <c r="G260" s="326">
        <v>9450823.2764034905</v>
      </c>
      <c r="H260" s="327">
        <v>4992711.8263733266</v>
      </c>
      <c r="I260" s="327">
        <v>7427101.4874928659</v>
      </c>
      <c r="J260" s="326">
        <v>5764551.3212345606</v>
      </c>
      <c r="K260" s="326">
        <v>4608259.929705549</v>
      </c>
      <c r="L260" s="326">
        <v>4260365.4394885199</v>
      </c>
      <c r="M260" s="347">
        <f t="shared" si="19"/>
        <v>7</v>
      </c>
      <c r="N260" s="329">
        <f t="shared" si="20"/>
        <v>6428229</v>
      </c>
      <c r="O260" s="330">
        <f t="shared" si="21"/>
        <v>6428229</v>
      </c>
      <c r="P260" s="327">
        <f t="array" ref="P260">IFERROR(_xlfn.STDEV.P(IF((F260:L260&lt;&gt;0)*(F260:L260&lt;&gt;""), F260:L260)), 0)</f>
        <v>1886548.6263116268</v>
      </c>
      <c r="Q260" s="331">
        <f t="shared" si="24"/>
        <v>29.34787522833469</v>
      </c>
      <c r="R260" s="332">
        <f t="shared" si="22"/>
        <v>70.652124771665314</v>
      </c>
      <c r="S260" s="325" t="str">
        <f t="shared" si="23"/>
        <v>ALTO</v>
      </c>
      <c r="T260" s="6"/>
    </row>
    <row r="261" spans="2:20" ht="15">
      <c r="B261" s="146">
        <v>252</v>
      </c>
      <c r="C261" s="335" t="s">
        <v>1216</v>
      </c>
      <c r="D261" s="325" t="s">
        <v>38</v>
      </c>
      <c r="E261" s="325">
        <v>1</v>
      </c>
      <c r="F261" s="326">
        <v>87623</v>
      </c>
      <c r="G261" s="326"/>
      <c r="H261" s="327">
        <v>63607.932910381867</v>
      </c>
      <c r="I261" s="327">
        <v>74816.931731403092</v>
      </c>
      <c r="J261" s="326">
        <v>53452.025221189819</v>
      </c>
      <c r="K261" s="326">
        <v>44656.792554387626</v>
      </c>
      <c r="L261" s="326">
        <v>44597.161739361945</v>
      </c>
      <c r="M261" s="347">
        <f t="shared" si="19"/>
        <v>6</v>
      </c>
      <c r="N261" s="329">
        <f t="shared" si="20"/>
        <v>61459</v>
      </c>
      <c r="O261" s="330">
        <f t="shared" si="21"/>
        <v>61459</v>
      </c>
      <c r="P261" s="327">
        <f t="array" ref="P261">IFERROR(_xlfn.STDEV.P(IF((F261:L261&lt;&gt;0)*(F261:L261&lt;&gt;""), F261:L261)), 0)</f>
        <v>15802.713682950725</v>
      </c>
      <c r="Q261" s="331">
        <f t="shared" si="24"/>
        <v>25.712611143934534</v>
      </c>
      <c r="R261" s="332">
        <f t="shared" si="22"/>
        <v>74.287388856065462</v>
      </c>
      <c r="S261" s="325" t="str">
        <f t="shared" si="23"/>
        <v>ALTO</v>
      </c>
      <c r="T261" s="6"/>
    </row>
    <row r="262" spans="2:20" ht="15">
      <c r="B262" s="146">
        <v>253</v>
      </c>
      <c r="C262" s="335" t="s">
        <v>294</v>
      </c>
      <c r="D262" s="325" t="s">
        <v>38</v>
      </c>
      <c r="E262" s="325">
        <v>1</v>
      </c>
      <c r="F262" s="326">
        <v>529869.34</v>
      </c>
      <c r="G262" s="326">
        <v>508503.29238818749</v>
      </c>
      <c r="H262" s="327">
        <v>381136.69037064153</v>
      </c>
      <c r="I262" s="327">
        <v>497635.1245774515</v>
      </c>
      <c r="J262" s="326">
        <v>386272.02126734855</v>
      </c>
      <c r="K262" s="326">
        <v>313619.10849470267</v>
      </c>
      <c r="L262" s="326">
        <v>299606.27885531023</v>
      </c>
      <c r="M262" s="347">
        <f t="shared" si="19"/>
        <v>7</v>
      </c>
      <c r="N262" s="329">
        <f t="shared" si="20"/>
        <v>416663</v>
      </c>
      <c r="O262" s="330">
        <f t="shared" si="21"/>
        <v>416663</v>
      </c>
      <c r="P262" s="327">
        <f t="array" ref="P262">IFERROR(_xlfn.STDEV.P(IF((F262:L262&lt;&gt;0)*(F262:L262&lt;&gt;""), F262:L262)), 0)</f>
        <v>88085.063989739545</v>
      </c>
      <c r="Q262" s="331">
        <f t="shared" si="24"/>
        <v>21.140601394829766</v>
      </c>
      <c r="R262" s="332">
        <f t="shared" si="22"/>
        <v>78.859398605170242</v>
      </c>
      <c r="S262" s="325" t="str">
        <f t="shared" si="23"/>
        <v>ALTO</v>
      </c>
      <c r="T262" s="6"/>
    </row>
    <row r="263" spans="2:20" ht="15">
      <c r="B263" s="146">
        <v>254</v>
      </c>
      <c r="C263" s="335" t="s">
        <v>295</v>
      </c>
      <c r="D263" s="325" t="s">
        <v>38</v>
      </c>
      <c r="E263" s="325">
        <v>1</v>
      </c>
      <c r="F263" s="326">
        <v>113454520.26000001</v>
      </c>
      <c r="G263" s="326">
        <v>150164126.82201561</v>
      </c>
      <c r="H263" s="327">
        <v>102376584.83894087</v>
      </c>
      <c r="I263" s="327">
        <v>116124340.06397972</v>
      </c>
      <c r="J263" s="326">
        <v>90129018.614731044</v>
      </c>
      <c r="K263" s="326">
        <v>49225211.620147593</v>
      </c>
      <c r="L263" s="326">
        <v>48010510.207640536</v>
      </c>
      <c r="M263" s="347">
        <f t="shared" si="19"/>
        <v>7</v>
      </c>
      <c r="N263" s="329">
        <f t="shared" si="20"/>
        <v>95640616</v>
      </c>
      <c r="O263" s="330">
        <f t="shared" si="21"/>
        <v>95640616</v>
      </c>
      <c r="P263" s="327">
        <f t="array" ref="P263">IFERROR(_xlfn.STDEV.P(IF((F263:L263&lt;&gt;0)*(F263:L263&lt;&gt;""), F263:L263)), 0)</f>
        <v>34243871.38566386</v>
      </c>
      <c r="Q263" s="331">
        <f t="shared" si="24"/>
        <v>35.804737378169818</v>
      </c>
      <c r="R263" s="332">
        <f t="shared" si="22"/>
        <v>64.195262621830182</v>
      </c>
      <c r="S263" s="325" t="str">
        <f t="shared" si="23"/>
        <v>BAJO</v>
      </c>
      <c r="T263" s="6"/>
    </row>
    <row r="264" spans="2:20" ht="15">
      <c r="B264" s="146">
        <v>255</v>
      </c>
      <c r="C264" s="335" t="s">
        <v>296</v>
      </c>
      <c r="D264" s="325" t="s">
        <v>38</v>
      </c>
      <c r="E264" s="325">
        <v>1</v>
      </c>
      <c r="F264" s="326">
        <v>13002517.380000001</v>
      </c>
      <c r="G264" s="326">
        <v>12533517.748984095</v>
      </c>
      <c r="H264" s="327">
        <v>11732853.632961381</v>
      </c>
      <c r="I264" s="327">
        <v>13291901.20571682</v>
      </c>
      <c r="J264" s="326">
        <v>12905293.699848406</v>
      </c>
      <c r="K264" s="326">
        <v>11742109.571653688</v>
      </c>
      <c r="L264" s="326">
        <v>11453871.868241277</v>
      </c>
      <c r="M264" s="347">
        <f t="shared" si="19"/>
        <v>7</v>
      </c>
      <c r="N264" s="329">
        <f t="shared" si="20"/>
        <v>12380295</v>
      </c>
      <c r="O264" s="330">
        <f t="shared" si="21"/>
        <v>12380295</v>
      </c>
      <c r="P264" s="327">
        <f t="array" ref="P264">IFERROR(_xlfn.STDEV.P(IF((F264:L264&lt;&gt;0)*(F264:L264&lt;&gt;""), F264:L264)), 0)</f>
        <v>676335.52470934798</v>
      </c>
      <c r="Q264" s="331">
        <f t="shared" si="24"/>
        <v>5.4630000715600717</v>
      </c>
      <c r="R264" s="332">
        <f t="shared" si="22"/>
        <v>94.536999928439926</v>
      </c>
      <c r="S264" s="325" t="str">
        <f t="shared" si="23"/>
        <v>ALTO</v>
      </c>
      <c r="T264" s="6"/>
    </row>
    <row r="265" spans="2:20" ht="15">
      <c r="B265" s="146">
        <v>256</v>
      </c>
      <c r="C265" s="335" t="s">
        <v>297</v>
      </c>
      <c r="D265" s="325" t="s">
        <v>38</v>
      </c>
      <c r="E265" s="325">
        <v>1</v>
      </c>
      <c r="F265" s="326">
        <v>41466264.020000003</v>
      </c>
      <c r="G265" s="326">
        <v>43447405.717101812</v>
      </c>
      <c r="H265" s="327">
        <v>34963799.090271123</v>
      </c>
      <c r="I265" s="327">
        <v>41125628.845164694</v>
      </c>
      <c r="J265" s="326">
        <v>37889280.595184378</v>
      </c>
      <c r="K265" s="326">
        <v>33489675.671179324</v>
      </c>
      <c r="L265" s="326">
        <v>32672354.411493719</v>
      </c>
      <c r="M265" s="347">
        <f t="shared" si="19"/>
        <v>7</v>
      </c>
      <c r="N265" s="329">
        <f t="shared" si="20"/>
        <v>37864915</v>
      </c>
      <c r="O265" s="330">
        <f t="shared" si="21"/>
        <v>37864915</v>
      </c>
      <c r="P265" s="327">
        <f t="array" ref="P265">IFERROR(_xlfn.STDEV.P(IF((F265:L265&lt;&gt;0)*(F265:L265&lt;&gt;""), F265:L265)), 0)</f>
        <v>3951286.3005808885</v>
      </c>
      <c r="Q265" s="331">
        <f t="shared" si="24"/>
        <v>10.435217669393655</v>
      </c>
      <c r="R265" s="332">
        <f t="shared" si="22"/>
        <v>89.564782330606349</v>
      </c>
      <c r="S265" s="325" t="str">
        <f t="shared" si="23"/>
        <v>ALTO</v>
      </c>
      <c r="T265" s="6"/>
    </row>
    <row r="266" spans="2:20" ht="15">
      <c r="B266" s="146">
        <v>257</v>
      </c>
      <c r="C266" s="335" t="s">
        <v>298</v>
      </c>
      <c r="D266" s="325" t="s">
        <v>38</v>
      </c>
      <c r="E266" s="325">
        <v>1</v>
      </c>
      <c r="F266" s="326">
        <v>42687440.659999996</v>
      </c>
      <c r="G266" s="326">
        <v>55745489.20872435</v>
      </c>
      <c r="H266" s="327">
        <v>34576403.788027771</v>
      </c>
      <c r="I266" s="327">
        <v>45192707.243279375</v>
      </c>
      <c r="J266" s="326">
        <v>41723263.789270118</v>
      </c>
      <c r="K266" s="326">
        <v>28436453.125466168</v>
      </c>
      <c r="L266" s="326">
        <v>27735933.452752676</v>
      </c>
      <c r="M266" s="347">
        <f t="shared" ref="M266:M329" si="25">COUNTIF(F266:L266,"&gt;0")</f>
        <v>7</v>
      </c>
      <c r="N266" s="329">
        <f t="shared" ref="N266:N329" si="26">IFERROR(ROUND(AVERAGEIF(F266:L266,"&gt;0"),0),0)</f>
        <v>39442527</v>
      </c>
      <c r="O266" s="330">
        <f t="shared" ref="O266:O329" si="27">IFERROR(ROUND(+N266*E266,0),0)</f>
        <v>39442527</v>
      </c>
      <c r="P266" s="327">
        <f t="array" ref="P266">IFERROR(_xlfn.STDEV.P(IF((F266:L266&lt;&gt;0)*(F266:L266&lt;&gt;""), F266:L266)), 0)</f>
        <v>9230690.457833156</v>
      </c>
      <c r="Q266" s="331">
        <f t="shared" si="24"/>
        <v>23.402888100534625</v>
      </c>
      <c r="R266" s="332">
        <f t="shared" si="22"/>
        <v>76.597111899465375</v>
      </c>
      <c r="S266" s="325" t="str">
        <f t="shared" si="23"/>
        <v>ALTO</v>
      </c>
      <c r="T266" s="6"/>
    </row>
    <row r="267" spans="2:20" ht="15">
      <c r="B267" s="146">
        <v>258</v>
      </c>
      <c r="C267" s="335" t="s">
        <v>299</v>
      </c>
      <c r="D267" s="325" t="s">
        <v>38</v>
      </c>
      <c r="E267" s="325">
        <v>1</v>
      </c>
      <c r="F267" s="326">
        <v>10397464</v>
      </c>
      <c r="G267" s="326">
        <v>10678237.82738645</v>
      </c>
      <c r="H267" s="327">
        <v>7639721.4682101812</v>
      </c>
      <c r="I267" s="327">
        <v>9702314.5343369357</v>
      </c>
      <c r="J267" s="326">
        <v>7530415.2516881265</v>
      </c>
      <c r="K267" s="326">
        <v>6622485.5860312292</v>
      </c>
      <c r="L267" s="326">
        <v>6459555.2523655491</v>
      </c>
      <c r="M267" s="347">
        <f t="shared" si="25"/>
        <v>7</v>
      </c>
      <c r="N267" s="329">
        <f t="shared" si="26"/>
        <v>8432885</v>
      </c>
      <c r="O267" s="330">
        <f t="shared" si="27"/>
        <v>8432885</v>
      </c>
      <c r="P267" s="327">
        <f t="array" ref="P267">IFERROR(_xlfn.STDEV.P(IF((F267:L267&lt;&gt;0)*(F267:L267&lt;&gt;""), F267:L267)), 0)</f>
        <v>1653039.0918857327</v>
      </c>
      <c r="Q267" s="331">
        <f t="shared" si="24"/>
        <v>19.602296152333786</v>
      </c>
      <c r="R267" s="332">
        <f t="shared" si="22"/>
        <v>80.397703847666207</v>
      </c>
      <c r="S267" s="325" t="str">
        <f t="shared" si="23"/>
        <v>ALTO</v>
      </c>
      <c r="T267" s="6"/>
    </row>
    <row r="268" spans="2:20" ht="15">
      <c r="B268" s="146">
        <v>259</v>
      </c>
      <c r="C268" s="335" t="s">
        <v>300</v>
      </c>
      <c r="D268" s="325" t="s">
        <v>38</v>
      </c>
      <c r="E268" s="325">
        <v>1</v>
      </c>
      <c r="F268" s="326">
        <v>10396974.9</v>
      </c>
      <c r="G268" s="326">
        <v>10349218.142838484</v>
      </c>
      <c r="H268" s="327">
        <v>8227009.1700614588</v>
      </c>
      <c r="I268" s="327">
        <v>9976158.0148902368</v>
      </c>
      <c r="J268" s="326">
        <v>7742953.5578869814</v>
      </c>
      <c r="K268" s="326">
        <v>7663018.0399945751</v>
      </c>
      <c r="L268" s="326">
        <v>7580443.6657508137</v>
      </c>
      <c r="M268" s="347">
        <f t="shared" si="25"/>
        <v>7</v>
      </c>
      <c r="N268" s="329">
        <f t="shared" si="26"/>
        <v>8847968</v>
      </c>
      <c r="O268" s="330">
        <f t="shared" si="27"/>
        <v>8847968</v>
      </c>
      <c r="P268" s="327">
        <f t="array" ref="P268">IFERROR(_xlfn.STDEV.P(IF((F268:L268&lt;&gt;0)*(F268:L268&lt;&gt;""), F268:L268)), 0)</f>
        <v>1227270.9683745976</v>
      </c>
      <c r="Q268" s="331">
        <f t="shared" si="24"/>
        <v>13.870653333902174</v>
      </c>
      <c r="R268" s="332">
        <f t="shared" si="22"/>
        <v>86.129346666097831</v>
      </c>
      <c r="S268" s="325" t="str">
        <f t="shared" si="23"/>
        <v>ALTO</v>
      </c>
      <c r="T268" s="6"/>
    </row>
    <row r="269" spans="2:20" ht="15">
      <c r="B269" s="146">
        <v>260</v>
      </c>
      <c r="C269" s="335" t="s">
        <v>301</v>
      </c>
      <c r="D269" s="325" t="s">
        <v>38</v>
      </c>
      <c r="E269" s="325">
        <v>1</v>
      </c>
      <c r="F269" s="326">
        <v>180910882.80000001</v>
      </c>
      <c r="G269" s="326">
        <v>278673790.45283866</v>
      </c>
      <c r="H269" s="327">
        <v>155084187.22220445</v>
      </c>
      <c r="I269" s="327">
        <v>163785068.61920488</v>
      </c>
      <c r="J269" s="326">
        <v>127120522.11443552</v>
      </c>
      <c r="K269" s="326">
        <v>0</v>
      </c>
      <c r="L269" s="326">
        <v>0</v>
      </c>
      <c r="M269" s="347">
        <f t="shared" si="25"/>
        <v>5</v>
      </c>
      <c r="N269" s="329">
        <f t="shared" si="26"/>
        <v>181114890</v>
      </c>
      <c r="O269" s="330">
        <f t="shared" si="27"/>
        <v>181114890</v>
      </c>
      <c r="P269" s="327">
        <f t="array" ref="P269">IFERROR(_xlfn.STDEV.P(IF((F269:L269&lt;&gt;0)*(F269:L269&lt;&gt;""), F269:L269)), 0)</f>
        <v>51790139.285509579</v>
      </c>
      <c r="Q269" s="331">
        <f t="shared" si="24"/>
        <v>28.595185788153355</v>
      </c>
      <c r="R269" s="332">
        <f t="shared" si="22"/>
        <v>71.404814211846642</v>
      </c>
      <c r="S269" s="325" t="str">
        <f t="shared" si="23"/>
        <v>ALTO</v>
      </c>
      <c r="T269" s="6"/>
    </row>
    <row r="270" spans="2:20" ht="15">
      <c r="B270" s="146">
        <v>261</v>
      </c>
      <c r="C270" s="335" t="s">
        <v>302</v>
      </c>
      <c r="D270" s="325" t="s">
        <v>38</v>
      </c>
      <c r="E270" s="325">
        <v>1</v>
      </c>
      <c r="F270" s="326">
        <v>70245327.5</v>
      </c>
      <c r="G270" s="326">
        <v>70822614.613776207</v>
      </c>
      <c r="H270" s="327">
        <v>57808371.059520826</v>
      </c>
      <c r="I270" s="327">
        <v>74004045.555335969</v>
      </c>
      <c r="J270" s="326">
        <v>71119511.27967073</v>
      </c>
      <c r="K270" s="326">
        <v>49059426.926220194</v>
      </c>
      <c r="L270" s="326">
        <v>47852943.045979634</v>
      </c>
      <c r="M270" s="347">
        <f t="shared" si="25"/>
        <v>7</v>
      </c>
      <c r="N270" s="329">
        <f t="shared" si="26"/>
        <v>62987463</v>
      </c>
      <c r="O270" s="330">
        <f t="shared" si="27"/>
        <v>62987463</v>
      </c>
      <c r="P270" s="327">
        <f t="array" ref="P270">IFERROR(_xlfn.STDEV.P(IF((F270:L270&lt;&gt;0)*(F270:L270&lt;&gt;""), F270:L270)), 0)</f>
        <v>10360835.423925865</v>
      </c>
      <c r="Q270" s="331">
        <f t="shared" si="24"/>
        <v>16.449043873898948</v>
      </c>
      <c r="R270" s="332">
        <f t="shared" si="22"/>
        <v>83.550956126101056</v>
      </c>
      <c r="S270" s="325" t="str">
        <f t="shared" si="23"/>
        <v>ALTO</v>
      </c>
      <c r="T270" s="6"/>
    </row>
    <row r="271" spans="2:20" ht="15">
      <c r="B271" s="146">
        <v>262</v>
      </c>
      <c r="C271" s="335" t="s">
        <v>303</v>
      </c>
      <c r="D271" s="325" t="s">
        <v>38</v>
      </c>
      <c r="E271" s="325">
        <v>1</v>
      </c>
      <c r="F271" s="326">
        <v>12085045.199999999</v>
      </c>
      <c r="G271" s="326">
        <v>15235212.423490865</v>
      </c>
      <c r="H271" s="327">
        <v>10359790.824152937</v>
      </c>
      <c r="I271" s="327">
        <v>10941021.096741552</v>
      </c>
      <c r="J271" s="326">
        <v>8491796.757182721</v>
      </c>
      <c r="K271" s="326">
        <v>6034066.6723734159</v>
      </c>
      <c r="L271" s="326">
        <v>5887007.6689238409</v>
      </c>
      <c r="M271" s="347">
        <f t="shared" si="25"/>
        <v>7</v>
      </c>
      <c r="N271" s="329">
        <f t="shared" si="26"/>
        <v>9861992</v>
      </c>
      <c r="O271" s="330">
        <f t="shared" si="27"/>
        <v>9861992</v>
      </c>
      <c r="P271" s="327">
        <f t="array" ref="P271">IFERROR(_xlfn.STDEV.P(IF((F271:L271&lt;&gt;0)*(F271:L271&lt;&gt;""), F271:L271)), 0)</f>
        <v>3106594.793109287</v>
      </c>
      <c r="Q271" s="331">
        <f t="shared" si="24"/>
        <v>31.500682550840509</v>
      </c>
      <c r="R271" s="332">
        <f t="shared" si="22"/>
        <v>68.499317449159491</v>
      </c>
      <c r="S271" s="325" t="str">
        <f t="shared" si="23"/>
        <v>BAJO</v>
      </c>
      <c r="T271" s="6"/>
    </row>
    <row r="272" spans="2:20" ht="15">
      <c r="B272" s="146">
        <v>263</v>
      </c>
      <c r="C272" s="335" t="s">
        <v>304</v>
      </c>
      <c r="D272" s="325" t="s">
        <v>38</v>
      </c>
      <c r="E272" s="325">
        <v>1</v>
      </c>
      <c r="F272" s="326">
        <v>13509521.550000001</v>
      </c>
      <c r="G272" s="326">
        <v>13769240.704538709</v>
      </c>
      <c r="H272" s="327">
        <v>10294139.262875957</v>
      </c>
      <c r="I272" s="327">
        <v>13210513.497172622</v>
      </c>
      <c r="J272" s="326">
        <v>10599875.730911639</v>
      </c>
      <c r="K272" s="326">
        <v>8771557.2434034925</v>
      </c>
      <c r="L272" s="326">
        <v>8557534.6619811822</v>
      </c>
      <c r="M272" s="347">
        <f t="shared" si="25"/>
        <v>7</v>
      </c>
      <c r="N272" s="329">
        <f t="shared" si="26"/>
        <v>11244626</v>
      </c>
      <c r="O272" s="330">
        <f t="shared" si="27"/>
        <v>11244626</v>
      </c>
      <c r="P272" s="327">
        <f t="array" ref="P272">IFERROR(_xlfn.STDEV.P(IF((F272:L272&lt;&gt;0)*(F272:L272&lt;&gt;""), F272:L272)), 0)</f>
        <v>2071017.7550101213</v>
      </c>
      <c r="Q272" s="331">
        <f t="shared" si="24"/>
        <v>18.417844710976791</v>
      </c>
      <c r="R272" s="332">
        <f t="shared" si="22"/>
        <v>81.582155289023206</v>
      </c>
      <c r="S272" s="325" t="str">
        <f t="shared" si="23"/>
        <v>ALTO</v>
      </c>
      <c r="T272" s="6"/>
    </row>
    <row r="273" spans="2:20" ht="15">
      <c r="B273" s="146">
        <v>264</v>
      </c>
      <c r="C273" s="335" t="s">
        <v>305</v>
      </c>
      <c r="D273" s="325" t="s">
        <v>38</v>
      </c>
      <c r="E273" s="325">
        <v>1</v>
      </c>
      <c r="F273" s="326">
        <v>628165.19999999995</v>
      </c>
      <c r="G273" s="326">
        <v>767240.05670183105</v>
      </c>
      <c r="H273" s="327">
        <v>538368.34782582242</v>
      </c>
      <c r="I273" s="327">
        <v>568699.04161707568</v>
      </c>
      <c r="J273" s="326">
        <v>441442.98774255073</v>
      </c>
      <c r="K273" s="326">
        <v>100988.5635543668</v>
      </c>
      <c r="L273" s="326">
        <v>98639.391719879641</v>
      </c>
      <c r="M273" s="347">
        <f t="shared" si="25"/>
        <v>7</v>
      </c>
      <c r="N273" s="329">
        <f t="shared" si="26"/>
        <v>449078</v>
      </c>
      <c r="O273" s="330">
        <f t="shared" si="27"/>
        <v>449078</v>
      </c>
      <c r="P273" s="327">
        <f t="array" ref="P273">IFERROR(_xlfn.STDEV.P(IF((F273:L273&lt;&gt;0)*(F273:L273&lt;&gt;""), F273:L273)), 0)</f>
        <v>238930.06947361858</v>
      </c>
      <c r="Q273" s="331">
        <f t="shared" si="24"/>
        <v>53.204581269538608</v>
      </c>
      <c r="R273" s="332">
        <f t="shared" si="22"/>
        <v>46.795418730461392</v>
      </c>
      <c r="S273" s="325" t="str">
        <f t="shared" si="23"/>
        <v>BAJO</v>
      </c>
      <c r="T273" s="6"/>
    </row>
    <row r="274" spans="2:20" ht="15">
      <c r="B274" s="146">
        <v>265</v>
      </c>
      <c r="C274" s="335" t="s">
        <v>306</v>
      </c>
      <c r="D274" s="325" t="s">
        <v>38</v>
      </c>
      <c r="E274" s="325">
        <v>1</v>
      </c>
      <c r="F274" s="326">
        <v>1367151.8</v>
      </c>
      <c r="G274" s="326">
        <v>1271948.6440845728</v>
      </c>
      <c r="H274" s="327">
        <v>1004443.3421832188</v>
      </c>
      <c r="I274" s="327">
        <v>1279958.0760275442</v>
      </c>
      <c r="J274" s="326">
        <v>977722.79552579031</v>
      </c>
      <c r="K274" s="326">
        <v>867013.0868157415</v>
      </c>
      <c r="L274" s="326">
        <v>845878.24794905505</v>
      </c>
      <c r="M274" s="347">
        <f t="shared" si="25"/>
        <v>7</v>
      </c>
      <c r="N274" s="329">
        <f t="shared" si="26"/>
        <v>1087731</v>
      </c>
      <c r="O274" s="330">
        <f t="shared" si="27"/>
        <v>1087731</v>
      </c>
      <c r="P274" s="327">
        <f t="array" ref="P274">IFERROR(_xlfn.STDEV.P(IF((F274:L274&lt;&gt;0)*(F274:L274&lt;&gt;""), F274:L274)), 0)</f>
        <v>198282.32487107141</v>
      </c>
      <c r="Q274" s="331">
        <f t="shared" si="24"/>
        <v>18.228985371481681</v>
      </c>
      <c r="R274" s="332">
        <f t="shared" si="22"/>
        <v>81.771014628518316</v>
      </c>
      <c r="S274" s="325" t="str">
        <f t="shared" si="23"/>
        <v>ALTO</v>
      </c>
      <c r="T274" s="6"/>
    </row>
    <row r="275" spans="2:20" ht="15">
      <c r="B275" s="146">
        <v>266</v>
      </c>
      <c r="C275" s="335" t="s">
        <v>307</v>
      </c>
      <c r="D275" s="325" t="s">
        <v>38</v>
      </c>
      <c r="E275" s="325">
        <v>1</v>
      </c>
      <c r="F275" s="326">
        <v>1188322.1400000001</v>
      </c>
      <c r="G275" s="326">
        <v>1154305.0212633337</v>
      </c>
      <c r="H275" s="327">
        <v>885785.17014758673</v>
      </c>
      <c r="I275" s="327">
        <v>1157491.2808221232</v>
      </c>
      <c r="J275" s="326">
        <v>884183.24456213939</v>
      </c>
      <c r="K275" s="326">
        <v>734793.95591941732</v>
      </c>
      <c r="L275" s="326">
        <v>716879.59794838552</v>
      </c>
      <c r="M275" s="347">
        <f t="shared" si="25"/>
        <v>7</v>
      </c>
      <c r="N275" s="329">
        <f t="shared" si="26"/>
        <v>960251</v>
      </c>
      <c r="O275" s="330">
        <f t="shared" si="27"/>
        <v>960251</v>
      </c>
      <c r="P275" s="327">
        <f t="array" ref="P275">IFERROR(_xlfn.STDEV.P(IF((F275:L275&lt;&gt;0)*(F275:L275&lt;&gt;""), F275:L275)), 0)</f>
        <v>188970.56374759332</v>
      </c>
      <c r="Q275" s="331">
        <f t="shared" si="24"/>
        <v>19.679288409758836</v>
      </c>
      <c r="R275" s="332">
        <f t="shared" si="22"/>
        <v>80.32071159024116</v>
      </c>
      <c r="S275" s="325" t="str">
        <f t="shared" si="23"/>
        <v>ALTO</v>
      </c>
      <c r="T275" s="6"/>
    </row>
    <row r="276" spans="2:20" ht="15">
      <c r="B276" s="146">
        <v>267</v>
      </c>
      <c r="C276" s="335" t="s">
        <v>308</v>
      </c>
      <c r="D276" s="325" t="s">
        <v>38</v>
      </c>
      <c r="E276" s="325">
        <v>1</v>
      </c>
      <c r="F276" s="326">
        <v>1815053.6600000001</v>
      </c>
      <c r="G276" s="326">
        <v>2125032.0459018173</v>
      </c>
      <c r="H276" s="327">
        <v>1343174.7439469392</v>
      </c>
      <c r="I276" s="327">
        <v>1745684.3909007425</v>
      </c>
      <c r="J276" s="326">
        <v>1333481.5190916155</v>
      </c>
      <c r="K276" s="326">
        <v>1124154.4870798951</v>
      </c>
      <c r="L276" s="326">
        <v>1096701.7459147843</v>
      </c>
      <c r="M276" s="347">
        <f t="shared" si="25"/>
        <v>7</v>
      </c>
      <c r="N276" s="329">
        <f t="shared" si="26"/>
        <v>1511898</v>
      </c>
      <c r="O276" s="330">
        <f t="shared" si="27"/>
        <v>1511898</v>
      </c>
      <c r="P276" s="327">
        <f t="array" ref="P276">IFERROR(_xlfn.STDEV.P(IF((F276:L276&lt;&gt;0)*(F276:L276&lt;&gt;""), F276:L276)), 0)</f>
        <v>359667.64976524946</v>
      </c>
      <c r="Q276" s="331">
        <f t="shared" si="24"/>
        <v>23.78914779735468</v>
      </c>
      <c r="R276" s="332">
        <f t="shared" ref="R276:R347" si="28">IFERROR(100-Q276,0)</f>
        <v>76.210852202645327</v>
      </c>
      <c r="S276" s="325" t="str">
        <f t="shared" ref="S276:S347" si="29">IF(R276&gt;70,"ALTO","BAJO")</f>
        <v>ALTO</v>
      </c>
      <c r="T276" s="6"/>
    </row>
    <row r="277" spans="2:20" ht="15">
      <c r="B277" s="146">
        <v>268</v>
      </c>
      <c r="C277" s="335" t="s">
        <v>309</v>
      </c>
      <c r="D277" s="325" t="s">
        <v>38</v>
      </c>
      <c r="E277" s="325">
        <v>1</v>
      </c>
      <c r="F277" s="326">
        <v>8063663.3600000003</v>
      </c>
      <c r="G277" s="326">
        <v>12485786.884939795</v>
      </c>
      <c r="H277" s="327">
        <v>6480345.5504842056</v>
      </c>
      <c r="I277" s="327">
        <v>7525074.923657204</v>
      </c>
      <c r="J277" s="326">
        <v>5840581.3232744355</v>
      </c>
      <c r="K277" s="326">
        <v>4780465.8617780246</v>
      </c>
      <c r="L277" s="326">
        <v>4772919.1484437492</v>
      </c>
      <c r="M277" s="347">
        <f t="shared" si="25"/>
        <v>7</v>
      </c>
      <c r="N277" s="329">
        <f t="shared" si="26"/>
        <v>7135548</v>
      </c>
      <c r="O277" s="330">
        <f t="shared" si="27"/>
        <v>7135548</v>
      </c>
      <c r="P277" s="327">
        <f t="array" ref="P277">IFERROR(_xlfn.STDEV.P(IF((F277:L277&lt;&gt;0)*(F277:L277&lt;&gt;""), F277:L277)), 0)</f>
        <v>2474811.4324501799</v>
      </c>
      <c r="Q277" s="331">
        <f t="shared" si="24"/>
        <v>34.682850321379384</v>
      </c>
      <c r="R277" s="332">
        <f t="shared" si="28"/>
        <v>65.317149678620609</v>
      </c>
      <c r="S277" s="325" t="str">
        <f t="shared" si="29"/>
        <v>BAJO</v>
      </c>
      <c r="T277" s="6"/>
    </row>
    <row r="278" spans="2:20" ht="15">
      <c r="B278" s="146">
        <v>269</v>
      </c>
      <c r="C278" s="335" t="s">
        <v>310</v>
      </c>
      <c r="D278" s="325" t="s">
        <v>38</v>
      </c>
      <c r="E278" s="325">
        <v>1</v>
      </c>
      <c r="F278" s="326">
        <v>1521312</v>
      </c>
      <c r="G278" s="326">
        <v>1640719.9000373797</v>
      </c>
      <c r="H278" s="327">
        <v>1304090.3514357407</v>
      </c>
      <c r="I278" s="327">
        <v>1377295.2785293902</v>
      </c>
      <c r="J278" s="326">
        <v>1069048.8661950112</v>
      </c>
      <c r="K278" s="326">
        <v>818853.80072767637</v>
      </c>
      <c r="L278" s="326">
        <v>782857.56360090186</v>
      </c>
      <c r="M278" s="347">
        <f t="shared" si="25"/>
        <v>7</v>
      </c>
      <c r="N278" s="329">
        <f t="shared" si="26"/>
        <v>1216311</v>
      </c>
      <c r="O278" s="330">
        <f t="shared" si="27"/>
        <v>1216311</v>
      </c>
      <c r="P278" s="327">
        <f t="array" ref="P278">IFERROR(_xlfn.STDEV.P(IF((F278:L278&lt;&gt;0)*(F278:L278&lt;&gt;""), F278:L278)), 0)</f>
        <v>310370.72757230833</v>
      </c>
      <c r="Q278" s="331">
        <f t="shared" si="24"/>
        <v>25.517382279064183</v>
      </c>
      <c r="R278" s="332">
        <f t="shared" si="28"/>
        <v>74.482617720935821</v>
      </c>
      <c r="S278" s="325" t="str">
        <f t="shared" si="29"/>
        <v>ALTO</v>
      </c>
      <c r="T278" s="6"/>
    </row>
    <row r="279" spans="2:20" ht="15">
      <c r="B279" s="146">
        <v>270</v>
      </c>
      <c r="C279" s="335" t="s">
        <v>311</v>
      </c>
      <c r="D279" s="325" t="s">
        <v>38</v>
      </c>
      <c r="E279" s="325">
        <v>1</v>
      </c>
      <c r="F279" s="326">
        <v>1337445.2</v>
      </c>
      <c r="G279" s="326">
        <v>1565684.4601269504</v>
      </c>
      <c r="H279" s="327">
        <v>982602.06401519617</v>
      </c>
      <c r="I279" s="327">
        <v>1245550.1666884627</v>
      </c>
      <c r="J279" s="326">
        <v>966759.31892445218</v>
      </c>
      <c r="K279" s="326">
        <v>855046.23390901019</v>
      </c>
      <c r="L279" s="326">
        <v>835632.82875927864</v>
      </c>
      <c r="M279" s="347">
        <f t="shared" si="25"/>
        <v>7</v>
      </c>
      <c r="N279" s="329">
        <f t="shared" si="26"/>
        <v>1112674</v>
      </c>
      <c r="O279" s="330">
        <f t="shared" si="27"/>
        <v>1112674</v>
      </c>
      <c r="P279" s="327">
        <f t="array" ref="P279">IFERROR(_xlfn.STDEV.P(IF((F279:L279&lt;&gt;0)*(F279:L279&lt;&gt;""), F279:L279)), 0)</f>
        <v>254875.41049210395</v>
      </c>
      <c r="Q279" s="331">
        <f t="shared" si="24"/>
        <v>22.906566567755153</v>
      </c>
      <c r="R279" s="332">
        <f t="shared" si="28"/>
        <v>77.093433432244851</v>
      </c>
      <c r="S279" s="325" t="str">
        <f t="shared" si="29"/>
        <v>ALTO</v>
      </c>
      <c r="T279" s="6"/>
    </row>
    <row r="280" spans="2:20" ht="15">
      <c r="B280" s="146">
        <v>271</v>
      </c>
      <c r="C280" s="335" t="s">
        <v>312</v>
      </c>
      <c r="D280" s="325" t="s">
        <v>38</v>
      </c>
      <c r="E280" s="325">
        <v>1</v>
      </c>
      <c r="F280" s="326">
        <v>1034771.04</v>
      </c>
      <c r="G280" s="326">
        <v>740294.35752649675</v>
      </c>
      <c r="H280" s="327">
        <v>749500.70345004171</v>
      </c>
      <c r="I280" s="327">
        <v>963375.62647914444</v>
      </c>
      <c r="J280" s="326">
        <v>747759.75265405152</v>
      </c>
      <c r="K280" s="326">
        <v>636140.38805416878</v>
      </c>
      <c r="L280" s="326">
        <v>616070.91524035227</v>
      </c>
      <c r="M280" s="347">
        <f t="shared" si="25"/>
        <v>7</v>
      </c>
      <c r="N280" s="329">
        <f t="shared" si="26"/>
        <v>783988</v>
      </c>
      <c r="O280" s="330">
        <f t="shared" si="27"/>
        <v>783988</v>
      </c>
      <c r="P280" s="327">
        <f t="array" ref="P280">IFERROR(_xlfn.STDEV.P(IF((F280:L280&lt;&gt;0)*(F280:L280&lt;&gt;""), F280:L280)), 0)</f>
        <v>146159.45857567183</v>
      </c>
      <c r="Q280" s="331">
        <f t="shared" si="24"/>
        <v>18.64307343679646</v>
      </c>
      <c r="R280" s="332">
        <f t="shared" si="28"/>
        <v>81.356926563203544</v>
      </c>
      <c r="S280" s="325" t="str">
        <f t="shared" si="29"/>
        <v>ALTO</v>
      </c>
      <c r="T280" s="6"/>
    </row>
    <row r="281" spans="2:20" ht="15">
      <c r="B281" s="146">
        <v>272</v>
      </c>
      <c r="C281" s="335" t="s">
        <v>313</v>
      </c>
      <c r="D281" s="325" t="s">
        <v>38</v>
      </c>
      <c r="E281" s="325">
        <v>1</v>
      </c>
      <c r="F281" s="326">
        <v>1057827.96</v>
      </c>
      <c r="G281" s="326">
        <v>1446687.29184392</v>
      </c>
      <c r="H281" s="327">
        <v>788457.36918832781</v>
      </c>
      <c r="I281" s="327">
        <v>987524.13159682008</v>
      </c>
      <c r="J281" s="326">
        <v>766502.06556263694</v>
      </c>
      <c r="K281" s="326">
        <v>697871.83658523404</v>
      </c>
      <c r="L281" s="326">
        <v>681049.21474661853</v>
      </c>
      <c r="M281" s="347">
        <f t="shared" si="25"/>
        <v>7</v>
      </c>
      <c r="N281" s="329">
        <f t="shared" si="26"/>
        <v>917989</v>
      </c>
      <c r="O281" s="330">
        <f t="shared" si="27"/>
        <v>917989</v>
      </c>
      <c r="P281" s="327">
        <f t="array" ref="P281">IFERROR(_xlfn.STDEV.P(IF((F281:L281&lt;&gt;0)*(F281:L281&lt;&gt;""), F281:L281)), 0)</f>
        <v>253047.34599590249</v>
      </c>
      <c r="Q281" s="331">
        <f t="shared" si="24"/>
        <v>27.565400674289396</v>
      </c>
      <c r="R281" s="332">
        <f t="shared" si="28"/>
        <v>72.434599325710607</v>
      </c>
      <c r="S281" s="325" t="str">
        <f t="shared" si="29"/>
        <v>ALTO</v>
      </c>
      <c r="T281" s="6"/>
    </row>
    <row r="282" spans="2:20" ht="15">
      <c r="B282" s="146">
        <v>273</v>
      </c>
      <c r="C282" s="335" t="s">
        <v>314</v>
      </c>
      <c r="D282" s="325" t="s">
        <v>38</v>
      </c>
      <c r="E282" s="325">
        <v>1</v>
      </c>
      <c r="F282" s="326">
        <v>445209.59999999998</v>
      </c>
      <c r="G282" s="326">
        <v>588699.33041013964</v>
      </c>
      <c r="H282" s="327">
        <v>381647.59746229119</v>
      </c>
      <c r="I282" s="327">
        <v>456664.07759476465</v>
      </c>
      <c r="J282" s="326">
        <v>440968.75586079754</v>
      </c>
      <c r="K282" s="326">
        <v>356232.77982111176</v>
      </c>
      <c r="L282" s="326">
        <v>346162.60083183652</v>
      </c>
      <c r="M282" s="347">
        <f t="shared" si="25"/>
        <v>7</v>
      </c>
      <c r="N282" s="329">
        <f t="shared" si="26"/>
        <v>430798</v>
      </c>
      <c r="O282" s="330">
        <f t="shared" si="27"/>
        <v>430798</v>
      </c>
      <c r="P282" s="327">
        <f t="array" ref="P282">IFERROR(_xlfn.STDEV.P(IF((F282:L282&lt;&gt;0)*(F282:L282&lt;&gt;""), F282:L282)), 0)</f>
        <v>76580.403616855241</v>
      </c>
      <c r="Q282" s="331">
        <f t="shared" si="24"/>
        <v>17.776406486765314</v>
      </c>
      <c r="R282" s="332">
        <f t="shared" si="28"/>
        <v>82.22359351323469</v>
      </c>
      <c r="S282" s="325" t="str">
        <f t="shared" si="29"/>
        <v>ALTO</v>
      </c>
      <c r="T282" s="6"/>
    </row>
    <row r="283" spans="2:20" ht="15">
      <c r="B283" s="146">
        <v>274</v>
      </c>
      <c r="C283" s="335" t="s">
        <v>315</v>
      </c>
      <c r="D283" s="325" t="s">
        <v>38</v>
      </c>
      <c r="E283" s="325">
        <v>1</v>
      </c>
      <c r="F283" s="326">
        <v>288722.7</v>
      </c>
      <c r="G283" s="326">
        <v>340832.23059941741</v>
      </c>
      <c r="H283" s="327">
        <v>235655.89602340269</v>
      </c>
      <c r="I283" s="327">
        <v>293588.55028821249</v>
      </c>
      <c r="J283" s="326">
        <v>270299.03267315379</v>
      </c>
      <c r="K283" s="326">
        <v>217738.34801028218</v>
      </c>
      <c r="L283" s="326">
        <v>201339.25118681593</v>
      </c>
      <c r="M283" s="347">
        <f t="shared" si="25"/>
        <v>7</v>
      </c>
      <c r="N283" s="329">
        <f t="shared" si="26"/>
        <v>264025</v>
      </c>
      <c r="O283" s="330">
        <f t="shared" si="27"/>
        <v>264025</v>
      </c>
      <c r="P283" s="327">
        <f t="array" ref="P283">IFERROR(_xlfn.STDEV.P(IF((F283:L283&lt;&gt;0)*(F283:L283&lt;&gt;""), F283:L283)), 0)</f>
        <v>45197.119639966353</v>
      </c>
      <c r="Q283" s="331">
        <f t="shared" si="24"/>
        <v>17.118500005668537</v>
      </c>
      <c r="R283" s="332">
        <f t="shared" si="28"/>
        <v>82.881499994331463</v>
      </c>
      <c r="S283" s="325" t="str">
        <f t="shared" si="29"/>
        <v>ALTO</v>
      </c>
      <c r="T283" s="6"/>
    </row>
    <row r="284" spans="2:20" ht="15">
      <c r="B284" s="146">
        <v>275</v>
      </c>
      <c r="C284" s="335" t="s">
        <v>316</v>
      </c>
      <c r="D284" s="325" t="s">
        <v>38</v>
      </c>
      <c r="E284" s="325">
        <v>1</v>
      </c>
      <c r="F284" s="326">
        <v>223381.62</v>
      </c>
      <c r="G284" s="326">
        <v>339606.28266051022</v>
      </c>
      <c r="H284" s="327">
        <v>182266.10494601389</v>
      </c>
      <c r="I284" s="327">
        <v>228141.60522258864</v>
      </c>
      <c r="J284" s="326">
        <v>204485.9205190104</v>
      </c>
      <c r="K284" s="326">
        <v>164763.13331341057</v>
      </c>
      <c r="L284" s="326">
        <v>152381.87636442739</v>
      </c>
      <c r="M284" s="347">
        <f t="shared" si="25"/>
        <v>7</v>
      </c>
      <c r="N284" s="329">
        <f t="shared" si="26"/>
        <v>213575</v>
      </c>
      <c r="O284" s="330">
        <f t="shared" si="27"/>
        <v>213575</v>
      </c>
      <c r="P284" s="327">
        <f t="array" ref="P284">IFERROR(_xlfn.STDEV.P(IF((F284:L284&lt;&gt;0)*(F284:L284&lt;&gt;""), F284:L284)), 0)</f>
        <v>57795.569500573809</v>
      </c>
      <c r="Q284" s="331">
        <f t="shared" si="24"/>
        <v>27.061018143777975</v>
      </c>
      <c r="R284" s="332">
        <f t="shared" si="28"/>
        <v>72.938981856222028</v>
      </c>
      <c r="S284" s="325" t="str">
        <f t="shared" si="29"/>
        <v>ALTO</v>
      </c>
      <c r="T284" s="6"/>
    </row>
    <row r="285" spans="2:20" ht="15">
      <c r="B285" s="146">
        <v>276</v>
      </c>
      <c r="C285" s="335" t="s">
        <v>317</v>
      </c>
      <c r="D285" s="325" t="s">
        <v>38</v>
      </c>
      <c r="E285" s="325">
        <v>1</v>
      </c>
      <c r="F285" s="326">
        <v>392189.16000000003</v>
      </c>
      <c r="G285" s="326">
        <v>365543.52380722691</v>
      </c>
      <c r="H285" s="327">
        <v>305522.44080649281</v>
      </c>
      <c r="I285" s="327">
        <v>383736.2032729194</v>
      </c>
      <c r="J285" s="326">
        <v>309605.33007640427</v>
      </c>
      <c r="K285" s="326">
        <v>267648.88086518599</v>
      </c>
      <c r="L285" s="326">
        <v>257848.97241240571</v>
      </c>
      <c r="M285" s="347">
        <f t="shared" si="25"/>
        <v>7</v>
      </c>
      <c r="N285" s="329">
        <f t="shared" si="26"/>
        <v>326014</v>
      </c>
      <c r="O285" s="330">
        <f t="shared" si="27"/>
        <v>326014</v>
      </c>
      <c r="P285" s="327">
        <f t="array" ref="P285">IFERROR(_xlfn.STDEV.P(IF((F285:L285&lt;&gt;0)*(F285:L285&lt;&gt;""), F285:L285)), 0)</f>
        <v>50731.357401898546</v>
      </c>
      <c r="Q285" s="331">
        <f t="shared" si="24"/>
        <v>15.56109780619806</v>
      </c>
      <c r="R285" s="332">
        <f t="shared" si="28"/>
        <v>84.438902193801937</v>
      </c>
      <c r="S285" s="325" t="str">
        <f t="shared" si="29"/>
        <v>ALTO</v>
      </c>
      <c r="T285" s="6"/>
    </row>
    <row r="286" spans="2:20" ht="15">
      <c r="B286" s="146">
        <v>277</v>
      </c>
      <c r="C286" s="335" t="s">
        <v>318</v>
      </c>
      <c r="D286" s="325" t="s">
        <v>38</v>
      </c>
      <c r="E286" s="325">
        <v>1</v>
      </c>
      <c r="F286" s="326">
        <v>1514302.98</v>
      </c>
      <c r="G286" s="326">
        <v>1524212.3597420091</v>
      </c>
      <c r="H286" s="327">
        <v>1128721.4922269972</v>
      </c>
      <c r="I286" s="327">
        <v>1465732.8489255486</v>
      </c>
      <c r="J286" s="326">
        <v>1137673.922554815</v>
      </c>
      <c r="K286" s="326">
        <v>943776.07009550591</v>
      </c>
      <c r="L286" s="326">
        <v>917009.05223796191</v>
      </c>
      <c r="M286" s="347">
        <f t="shared" si="25"/>
        <v>7</v>
      </c>
      <c r="N286" s="329">
        <f t="shared" si="26"/>
        <v>1233061</v>
      </c>
      <c r="O286" s="330">
        <f t="shared" si="27"/>
        <v>1233061</v>
      </c>
      <c r="P286" s="327">
        <f t="array" ref="P286">IFERROR(_xlfn.STDEV.P(IF((F286:L286&lt;&gt;0)*(F286:L286&lt;&gt;""), F286:L286)), 0)</f>
        <v>245404.15255999393</v>
      </c>
      <c r="Q286" s="331">
        <f t="shared" si="24"/>
        <v>19.902028574417159</v>
      </c>
      <c r="R286" s="332">
        <f t="shared" si="28"/>
        <v>80.097971425582841</v>
      </c>
      <c r="S286" s="325" t="str">
        <f t="shared" si="29"/>
        <v>ALTO</v>
      </c>
      <c r="T286" s="6"/>
    </row>
    <row r="287" spans="2:20" ht="15">
      <c r="B287" s="146">
        <v>278</v>
      </c>
      <c r="C287" s="335" t="s">
        <v>319</v>
      </c>
      <c r="D287" s="325" t="s">
        <v>38</v>
      </c>
      <c r="E287" s="325">
        <v>1</v>
      </c>
      <c r="F287" s="326">
        <v>421493.8</v>
      </c>
      <c r="G287" s="326">
        <v>495165.0023239908</v>
      </c>
      <c r="H287" s="327">
        <v>309609.69753969001</v>
      </c>
      <c r="I287" s="327">
        <v>395012.70830640377</v>
      </c>
      <c r="J287" s="326">
        <v>306638.09583389782</v>
      </c>
      <c r="K287" s="326">
        <v>266189.50855948706</v>
      </c>
      <c r="L287" s="326">
        <v>258607.60622663889</v>
      </c>
      <c r="M287" s="347">
        <f t="shared" si="25"/>
        <v>7</v>
      </c>
      <c r="N287" s="329">
        <f t="shared" si="26"/>
        <v>350388</v>
      </c>
      <c r="O287" s="330">
        <f t="shared" si="27"/>
        <v>350388</v>
      </c>
      <c r="P287" s="327">
        <f t="array" ref="P287">IFERROR(_xlfn.STDEV.P(IF((F287:L287&lt;&gt;0)*(F287:L287&lt;&gt;""), F287:L287)), 0)</f>
        <v>82025.8935555512</v>
      </c>
      <c r="Q287" s="331">
        <f t="shared" si="24"/>
        <v>23.410017910302635</v>
      </c>
      <c r="R287" s="332">
        <f t="shared" si="28"/>
        <v>76.589982089697372</v>
      </c>
      <c r="S287" s="325" t="str">
        <f t="shared" si="29"/>
        <v>ALTO</v>
      </c>
      <c r="T287" s="6"/>
    </row>
    <row r="288" spans="2:20" ht="15">
      <c r="B288" s="146">
        <v>279</v>
      </c>
      <c r="C288" s="335" t="s">
        <v>320</v>
      </c>
      <c r="D288" s="325" t="s">
        <v>38</v>
      </c>
      <c r="E288" s="325">
        <v>1</v>
      </c>
      <c r="F288" s="326">
        <v>336851.25</v>
      </c>
      <c r="G288" s="326">
        <v>297537.2394101813</v>
      </c>
      <c r="H288" s="327">
        <v>277167.09721993702</v>
      </c>
      <c r="I288" s="327">
        <v>331865.15316679864</v>
      </c>
      <c r="J288" s="326">
        <v>286083.66764919244</v>
      </c>
      <c r="K288" s="326">
        <v>259622.33318384181</v>
      </c>
      <c r="L288" s="326">
        <v>252020.93423055726</v>
      </c>
      <c r="M288" s="347">
        <f t="shared" si="25"/>
        <v>7</v>
      </c>
      <c r="N288" s="329">
        <f t="shared" si="26"/>
        <v>291593</v>
      </c>
      <c r="O288" s="330">
        <f t="shared" si="27"/>
        <v>291593</v>
      </c>
      <c r="P288" s="327">
        <f t="array" ref="P288">IFERROR(_xlfn.STDEV.P(IF((F288:L288&lt;&gt;0)*(F288:L288&lt;&gt;""), F288:L288)), 0)</f>
        <v>30547.435791944965</v>
      </c>
      <c r="Q288" s="331">
        <f t="shared" si="24"/>
        <v>10.476052508786207</v>
      </c>
      <c r="R288" s="332">
        <f t="shared" si="28"/>
        <v>89.523947491213789</v>
      </c>
      <c r="S288" s="325" t="str">
        <f t="shared" si="29"/>
        <v>ALTO</v>
      </c>
      <c r="T288" s="6"/>
    </row>
    <row r="289" spans="2:20" ht="15">
      <c r="B289" s="146">
        <v>280</v>
      </c>
      <c r="C289" s="335" t="s">
        <v>321</v>
      </c>
      <c r="D289" s="325" t="s">
        <v>38</v>
      </c>
      <c r="E289" s="325">
        <v>1</v>
      </c>
      <c r="F289" s="326">
        <v>583307.64</v>
      </c>
      <c r="G289" s="326">
        <v>704213.68663041294</v>
      </c>
      <c r="H289" s="327">
        <v>437975.1043166655</v>
      </c>
      <c r="I289" s="327">
        <v>539740.04252982687</v>
      </c>
      <c r="J289" s="326">
        <v>418942.65594228858</v>
      </c>
      <c r="K289" s="326">
        <v>494581.27440137148</v>
      </c>
      <c r="L289" s="326">
        <v>479866.01654399303</v>
      </c>
      <c r="M289" s="347">
        <f t="shared" si="25"/>
        <v>7</v>
      </c>
      <c r="N289" s="329">
        <f t="shared" si="26"/>
        <v>522661</v>
      </c>
      <c r="O289" s="330">
        <f t="shared" si="27"/>
        <v>522661</v>
      </c>
      <c r="P289" s="327">
        <f t="array" ref="P289">IFERROR(_xlfn.STDEV.P(IF((F289:L289&lt;&gt;0)*(F289:L289&lt;&gt;""), F289:L289)), 0)</f>
        <v>90617.062474186692</v>
      </c>
      <c r="Q289" s="331">
        <f t="shared" si="24"/>
        <v>17.337636149279685</v>
      </c>
      <c r="R289" s="332">
        <f t="shared" si="28"/>
        <v>82.662363850720311</v>
      </c>
      <c r="S289" s="325" t="str">
        <f t="shared" si="29"/>
        <v>ALTO</v>
      </c>
      <c r="T289" s="6"/>
    </row>
    <row r="290" spans="2:20" ht="15">
      <c r="B290" s="146">
        <v>281</v>
      </c>
      <c r="C290" s="335" t="s">
        <v>322</v>
      </c>
      <c r="D290" s="325" t="s">
        <v>38</v>
      </c>
      <c r="E290" s="325">
        <v>1</v>
      </c>
      <c r="F290" s="326">
        <v>578338.80000000005</v>
      </c>
      <c r="G290" s="326">
        <v>486498.73058235762</v>
      </c>
      <c r="H290" s="327">
        <v>457517.30057226471</v>
      </c>
      <c r="I290" s="327">
        <v>546019.43960353918</v>
      </c>
      <c r="J290" s="326">
        <v>423815.17948302277</v>
      </c>
      <c r="K290" s="326">
        <v>431974.20248688688</v>
      </c>
      <c r="L290" s="326">
        <v>419488.9624527705</v>
      </c>
      <c r="M290" s="347">
        <f t="shared" si="25"/>
        <v>7</v>
      </c>
      <c r="N290" s="329">
        <f t="shared" si="26"/>
        <v>477665</v>
      </c>
      <c r="O290" s="330">
        <f t="shared" si="27"/>
        <v>477665</v>
      </c>
      <c r="P290" s="327">
        <f t="array" ref="P290">IFERROR(_xlfn.STDEV.P(IF((F290:L290&lt;&gt;0)*(F290:L290&lt;&gt;""), F290:L290)), 0)</f>
        <v>58141.958661739955</v>
      </c>
      <c r="Q290" s="331">
        <f t="shared" si="24"/>
        <v>12.172120348306859</v>
      </c>
      <c r="R290" s="332">
        <f t="shared" si="28"/>
        <v>87.827879651693138</v>
      </c>
      <c r="S290" s="325" t="str">
        <f t="shared" si="29"/>
        <v>ALTO</v>
      </c>
      <c r="T290" s="6"/>
    </row>
    <row r="291" spans="2:20" ht="15">
      <c r="B291" s="146">
        <v>282</v>
      </c>
      <c r="C291" s="335" t="s">
        <v>323</v>
      </c>
      <c r="D291" s="325" t="s">
        <v>38</v>
      </c>
      <c r="E291" s="325">
        <v>1</v>
      </c>
      <c r="F291" s="326">
        <v>662746</v>
      </c>
      <c r="G291" s="326">
        <v>907791.91373633442</v>
      </c>
      <c r="H291" s="327">
        <v>486894.45834211982</v>
      </c>
      <c r="I291" s="327">
        <v>613675.19587479276</v>
      </c>
      <c r="J291" s="326">
        <v>476313.96278572624</v>
      </c>
      <c r="K291" s="326">
        <v>425990.77603352122</v>
      </c>
      <c r="L291" s="326">
        <v>413379.71988356882</v>
      </c>
      <c r="M291" s="347">
        <f t="shared" si="25"/>
        <v>7</v>
      </c>
      <c r="N291" s="329">
        <f t="shared" si="26"/>
        <v>569542</v>
      </c>
      <c r="O291" s="330">
        <f t="shared" si="27"/>
        <v>569542</v>
      </c>
      <c r="P291" s="327">
        <f t="array" ref="P291">IFERROR(_xlfn.STDEV.P(IF((F291:L291&lt;&gt;0)*(F291:L291&lt;&gt;""), F291:L291)), 0)</f>
        <v>162816.03265849204</v>
      </c>
      <c r="Q291" s="331">
        <f t="shared" si="24"/>
        <v>28.58718631084135</v>
      </c>
      <c r="R291" s="332">
        <f t="shared" si="28"/>
        <v>71.412813689158654</v>
      </c>
      <c r="S291" s="325" t="str">
        <f t="shared" si="29"/>
        <v>ALTO</v>
      </c>
      <c r="T291" s="6"/>
    </row>
    <row r="292" spans="2:20" ht="15">
      <c r="B292" s="146">
        <v>283</v>
      </c>
      <c r="C292" s="335" t="s">
        <v>324</v>
      </c>
      <c r="D292" s="325" t="s">
        <v>38</v>
      </c>
      <c r="E292" s="325">
        <v>1</v>
      </c>
      <c r="F292" s="326">
        <v>506402.04000000004</v>
      </c>
      <c r="G292" s="326">
        <v>478600.56286823389</v>
      </c>
      <c r="H292" s="327">
        <v>377432.61395618157</v>
      </c>
      <c r="I292" s="327">
        <v>495583.46199514723</v>
      </c>
      <c r="J292" s="326">
        <v>384683.2847365379</v>
      </c>
      <c r="K292" s="326">
        <v>309532.86603874562</v>
      </c>
      <c r="L292" s="326">
        <v>299844.22102922451</v>
      </c>
      <c r="M292" s="347">
        <f t="shared" si="25"/>
        <v>7</v>
      </c>
      <c r="N292" s="329">
        <f t="shared" si="26"/>
        <v>407440</v>
      </c>
      <c r="O292" s="330">
        <f t="shared" si="27"/>
        <v>407440</v>
      </c>
      <c r="P292" s="327">
        <f t="array" ref="P292">IFERROR(_xlfn.STDEV.P(IF((F292:L292&lt;&gt;0)*(F292:L292&lt;&gt;""), F292:L292)), 0)</f>
        <v>80363.060811230665</v>
      </c>
      <c r="Q292" s="331">
        <f t="shared" si="24"/>
        <v>19.723900650704561</v>
      </c>
      <c r="R292" s="332">
        <f t="shared" si="28"/>
        <v>80.276099349295436</v>
      </c>
      <c r="S292" s="325" t="str">
        <f t="shared" si="29"/>
        <v>ALTO</v>
      </c>
      <c r="T292" s="6"/>
    </row>
    <row r="293" spans="2:20" ht="15">
      <c r="B293" s="146">
        <v>284</v>
      </c>
      <c r="C293" s="335" t="s">
        <v>325</v>
      </c>
      <c r="D293" s="325" t="s">
        <v>38</v>
      </c>
      <c r="E293" s="325">
        <v>1</v>
      </c>
      <c r="F293" s="326">
        <v>1483495.8599999999</v>
      </c>
      <c r="G293" s="326">
        <v>1992123.9765314404</v>
      </c>
      <c r="H293" s="327">
        <v>1105730.6731027626</v>
      </c>
      <c r="I293" s="327">
        <v>1409237.9188400535</v>
      </c>
      <c r="J293" s="326">
        <v>1093785.3745258579</v>
      </c>
      <c r="K293" s="326">
        <v>956764.48361622647</v>
      </c>
      <c r="L293" s="326">
        <v>940636.40109183954</v>
      </c>
      <c r="M293" s="347">
        <f t="shared" si="25"/>
        <v>7</v>
      </c>
      <c r="N293" s="329">
        <f t="shared" si="26"/>
        <v>1283111</v>
      </c>
      <c r="O293" s="330">
        <f t="shared" si="27"/>
        <v>1283111</v>
      </c>
      <c r="P293" s="327">
        <f t="array" ref="P293">IFERROR(_xlfn.STDEV.P(IF((F293:L293&lt;&gt;0)*(F293:L293&lt;&gt;""), F293:L293)), 0)</f>
        <v>348437.40268867131</v>
      </c>
      <c r="Q293" s="331">
        <f t="shared" si="24"/>
        <v>27.155671075119091</v>
      </c>
      <c r="R293" s="332">
        <f t="shared" si="28"/>
        <v>72.844328924880912</v>
      </c>
      <c r="S293" s="325" t="str">
        <f t="shared" si="29"/>
        <v>ALTO</v>
      </c>
      <c r="T293" s="6"/>
    </row>
    <row r="294" spans="2:20" ht="15">
      <c r="B294" s="146">
        <v>285</v>
      </c>
      <c r="C294" s="335" t="s">
        <v>326</v>
      </c>
      <c r="D294" s="325" t="s">
        <v>38</v>
      </c>
      <c r="E294" s="325">
        <v>1</v>
      </c>
      <c r="F294" s="326">
        <v>47911.92</v>
      </c>
      <c r="G294" s="326">
        <v>49248.277521983429</v>
      </c>
      <c r="H294" s="327">
        <v>37040.764144599882</v>
      </c>
      <c r="I294" s="327">
        <v>47843.025323522197</v>
      </c>
      <c r="J294" s="326">
        <v>41242.644708847518</v>
      </c>
      <c r="K294" s="326">
        <v>31084.630111387465</v>
      </c>
      <c r="L294" s="326">
        <v>30167.668478417476</v>
      </c>
      <c r="M294" s="347">
        <f t="shared" si="25"/>
        <v>7</v>
      </c>
      <c r="N294" s="329">
        <f t="shared" si="26"/>
        <v>40648</v>
      </c>
      <c r="O294" s="330">
        <f t="shared" si="27"/>
        <v>40648</v>
      </c>
      <c r="P294" s="327">
        <f t="array" ref="P294">IFERROR(_xlfn.STDEV.P(IF((F294:L294&lt;&gt;0)*(F294:L294&lt;&gt;""), F294:L294)), 0)</f>
        <v>7494.3677964183489</v>
      </c>
      <c r="Q294" s="331">
        <f t="shared" si="24"/>
        <v>18.437236263575944</v>
      </c>
      <c r="R294" s="332">
        <f t="shared" si="28"/>
        <v>81.56276373642406</v>
      </c>
      <c r="S294" s="325" t="str">
        <f t="shared" si="29"/>
        <v>ALTO</v>
      </c>
      <c r="T294" s="6"/>
    </row>
    <row r="295" spans="2:20" ht="15">
      <c r="B295" s="146">
        <v>286</v>
      </c>
      <c r="C295" s="335" t="s">
        <v>1217</v>
      </c>
      <c r="D295" s="325" t="s">
        <v>38</v>
      </c>
      <c r="E295" s="325">
        <v>1</v>
      </c>
      <c r="F295" s="326">
        <v>21067</v>
      </c>
      <c r="G295" s="326"/>
      <c r="H295" s="327">
        <v>16093.573386964086</v>
      </c>
      <c r="I295" s="327">
        <v>18666.855569316773</v>
      </c>
      <c r="J295" s="326">
        <v>14285.488851100834</v>
      </c>
      <c r="K295" s="326">
        <v>12404.664598441008</v>
      </c>
      <c r="L295" s="326">
        <v>0</v>
      </c>
      <c r="M295" s="347">
        <f t="shared" si="25"/>
        <v>5</v>
      </c>
      <c r="N295" s="329">
        <f t="shared" si="26"/>
        <v>16504</v>
      </c>
      <c r="O295" s="330">
        <f t="shared" si="27"/>
        <v>16504</v>
      </c>
      <c r="P295" s="327">
        <f t="array" ref="P295">IFERROR(_xlfn.STDEV.P(IF((F295:L295&lt;&gt;0)*(F295:L295&lt;&gt;""), F295:L295)), 0)</f>
        <v>3078.7563885999616</v>
      </c>
      <c r="Q295" s="331">
        <f t="shared" ref="Q295:Q366" si="30">IFERROR(P295/N295*100,0)</f>
        <v>18.65460729883641</v>
      </c>
      <c r="R295" s="332">
        <f t="shared" si="28"/>
        <v>81.34539270116359</v>
      </c>
      <c r="S295" s="325" t="str">
        <f t="shared" si="29"/>
        <v>ALTO</v>
      </c>
      <c r="T295" s="6"/>
    </row>
    <row r="296" spans="2:20" ht="15">
      <c r="B296" s="146">
        <v>287</v>
      </c>
      <c r="C296" s="335" t="s">
        <v>1218</v>
      </c>
      <c r="D296" s="325" t="s">
        <v>38</v>
      </c>
      <c r="E296" s="325">
        <v>1</v>
      </c>
      <c r="F296" s="326">
        <v>118829</v>
      </c>
      <c r="G296" s="326"/>
      <c r="H296" s="327">
        <v>89025.560719952118</v>
      </c>
      <c r="I296" s="327">
        <v>105203.36414719123</v>
      </c>
      <c r="J296" s="326">
        <v>80396.041152741818</v>
      </c>
      <c r="K296" s="326">
        <v>60709.88791707599</v>
      </c>
      <c r="L296" s="326">
        <v>0</v>
      </c>
      <c r="M296" s="347">
        <f t="shared" si="25"/>
        <v>5</v>
      </c>
      <c r="N296" s="329">
        <f t="shared" si="26"/>
        <v>90833</v>
      </c>
      <c r="O296" s="330">
        <f t="shared" si="27"/>
        <v>90833</v>
      </c>
      <c r="P296" s="327">
        <f t="array" ref="P296">IFERROR(_xlfn.STDEV.P(IF((F296:L296&lt;&gt;0)*(F296:L296&lt;&gt;""), F296:L296)), 0)</f>
        <v>20049.350162790848</v>
      </c>
      <c r="Q296" s="331">
        <f t="shared" si="30"/>
        <v>22.07276007925627</v>
      </c>
      <c r="R296" s="332">
        <f t="shared" si="28"/>
        <v>77.92723992074373</v>
      </c>
      <c r="S296" s="325" t="str">
        <f t="shared" si="29"/>
        <v>ALTO</v>
      </c>
      <c r="T296" s="6"/>
    </row>
    <row r="297" spans="2:20" ht="15">
      <c r="B297" s="146">
        <v>288</v>
      </c>
      <c r="C297" s="335" t="s">
        <v>1219</v>
      </c>
      <c r="D297" s="325" t="s">
        <v>38</v>
      </c>
      <c r="E297" s="325">
        <v>1</v>
      </c>
      <c r="F297" s="326">
        <v>13559</v>
      </c>
      <c r="G297" s="326"/>
      <c r="H297" s="327">
        <v>10090.415060080657</v>
      </c>
      <c r="I297" s="327">
        <v>12033.874093122247</v>
      </c>
      <c r="J297" s="326">
        <v>9234.9790373660471</v>
      </c>
      <c r="K297" s="326">
        <v>7004.9870673549221</v>
      </c>
      <c r="L297" s="326">
        <v>6853.970671972339</v>
      </c>
      <c r="M297" s="347">
        <f t="shared" si="25"/>
        <v>6</v>
      </c>
      <c r="N297" s="329">
        <f t="shared" si="26"/>
        <v>9796</v>
      </c>
      <c r="O297" s="330">
        <f t="shared" si="27"/>
        <v>9796</v>
      </c>
      <c r="P297" s="327">
        <f t="array" ref="P297">IFERROR(_xlfn.STDEV.P(IF((F297:L297&lt;&gt;0)*(F297:L297&lt;&gt;""), F297:L297)), 0)</f>
        <v>2449.9987656958683</v>
      </c>
      <c r="Q297" s="331">
        <f t="shared" si="30"/>
        <v>25.010195648181586</v>
      </c>
      <c r="R297" s="332">
        <f t="shared" si="28"/>
        <v>74.989804351818407</v>
      </c>
      <c r="S297" s="325" t="str">
        <f t="shared" si="29"/>
        <v>ALTO</v>
      </c>
      <c r="T297" s="6"/>
    </row>
    <row r="298" spans="2:20" ht="15">
      <c r="B298" s="146">
        <v>289</v>
      </c>
      <c r="C298" s="335" t="s">
        <v>1220</v>
      </c>
      <c r="D298" s="325" t="s">
        <v>38</v>
      </c>
      <c r="E298" s="325">
        <v>1</v>
      </c>
      <c r="F298" s="326">
        <v>10570</v>
      </c>
      <c r="G298" s="326"/>
      <c r="H298" s="327">
        <v>7919.0599205696299</v>
      </c>
      <c r="I298" s="327">
        <v>9388.5389338107088</v>
      </c>
      <c r="J298" s="326">
        <v>7215.014019621126</v>
      </c>
      <c r="K298" s="326">
        <v>5691.5519922258745</v>
      </c>
      <c r="L298" s="326">
        <v>5594.731245088331</v>
      </c>
      <c r="M298" s="347">
        <f t="shared" si="25"/>
        <v>6</v>
      </c>
      <c r="N298" s="329">
        <f t="shared" si="26"/>
        <v>7730</v>
      </c>
      <c r="O298" s="330">
        <f t="shared" si="27"/>
        <v>7730</v>
      </c>
      <c r="P298" s="327">
        <f t="array" ref="P298">IFERROR(_xlfn.STDEV.P(IF((F298:L298&lt;&gt;0)*(F298:L298&lt;&gt;""), F298:L298)), 0)</f>
        <v>1818.0552036688273</v>
      </c>
      <c r="Q298" s="331">
        <f t="shared" si="30"/>
        <v>23.519472233749383</v>
      </c>
      <c r="R298" s="332">
        <f t="shared" si="28"/>
        <v>76.480527766250617</v>
      </c>
      <c r="S298" s="325" t="str">
        <f t="shared" si="29"/>
        <v>ALTO</v>
      </c>
      <c r="T298" s="6"/>
    </row>
    <row r="299" spans="2:20" ht="15">
      <c r="B299" s="146">
        <v>290</v>
      </c>
      <c r="C299" s="335" t="s">
        <v>1221</v>
      </c>
      <c r="D299" s="325" t="s">
        <v>38</v>
      </c>
      <c r="E299" s="325">
        <v>1</v>
      </c>
      <c r="F299" s="326">
        <v>20683</v>
      </c>
      <c r="G299" s="326"/>
      <c r="H299" s="327">
        <v>15582.666295314433</v>
      </c>
      <c r="I299" s="327">
        <v>18314.362476718743</v>
      </c>
      <c r="J299" s="326">
        <v>13998.799552307943</v>
      </c>
      <c r="K299" s="326">
        <v>11237.166753881855</v>
      </c>
      <c r="L299" s="326">
        <v>10957.70063246795</v>
      </c>
      <c r="M299" s="347">
        <f t="shared" si="25"/>
        <v>6</v>
      </c>
      <c r="N299" s="329">
        <f t="shared" si="26"/>
        <v>15129</v>
      </c>
      <c r="O299" s="330">
        <f t="shared" si="27"/>
        <v>15129</v>
      </c>
      <c r="P299" s="327">
        <f t="array" ref="P299">IFERROR(_xlfn.STDEV.P(IF((F299:L299&lt;&gt;0)*(F299:L299&lt;&gt;""), F299:L299)), 0)</f>
        <v>3536.0693969737813</v>
      </c>
      <c r="Q299" s="331">
        <f t="shared" si="30"/>
        <v>23.372789985946071</v>
      </c>
      <c r="R299" s="332">
        <f t="shared" si="28"/>
        <v>76.627210014053929</v>
      </c>
      <c r="S299" s="325" t="str">
        <f t="shared" si="29"/>
        <v>ALTO</v>
      </c>
      <c r="T299" s="6"/>
    </row>
    <row r="300" spans="2:20" ht="15">
      <c r="B300" s="146">
        <v>291</v>
      </c>
      <c r="C300" s="335" t="s">
        <v>332</v>
      </c>
      <c r="D300" s="325" t="s">
        <v>38</v>
      </c>
      <c r="E300" s="325">
        <v>1</v>
      </c>
      <c r="F300" s="326">
        <v>18675.349999999999</v>
      </c>
      <c r="G300" s="326">
        <v>20364.969702604463</v>
      </c>
      <c r="H300" s="327">
        <v>15071.75920366478</v>
      </c>
      <c r="I300" s="327">
        <v>18076.456921962174</v>
      </c>
      <c r="J300" s="326">
        <v>15582.757928138673</v>
      </c>
      <c r="K300" s="326">
        <v>13134.350751290478</v>
      </c>
      <c r="L300" s="326">
        <v>12260.202272790917</v>
      </c>
      <c r="M300" s="347">
        <f t="shared" si="25"/>
        <v>7</v>
      </c>
      <c r="N300" s="329">
        <f t="shared" si="26"/>
        <v>16167</v>
      </c>
      <c r="O300" s="330">
        <f t="shared" si="27"/>
        <v>16167</v>
      </c>
      <c r="P300" s="327">
        <f t="array" ref="P300">IFERROR(_xlfn.STDEV.P(IF((F300:L300&lt;&gt;0)*(F300:L300&lt;&gt;""), F300:L300)), 0)</f>
        <v>2766.1658562615048</v>
      </c>
      <c r="Q300" s="331">
        <f t="shared" si="30"/>
        <v>17.109951483030279</v>
      </c>
      <c r="R300" s="332">
        <f t="shared" si="28"/>
        <v>82.890048516969728</v>
      </c>
      <c r="S300" s="325" t="str">
        <f t="shared" si="29"/>
        <v>ALTO</v>
      </c>
      <c r="T300" s="6"/>
    </row>
    <row r="301" spans="2:20" ht="15">
      <c r="B301" s="146">
        <v>292</v>
      </c>
      <c r="C301" s="335" t="s">
        <v>333</v>
      </c>
      <c r="D301" s="325" t="s">
        <v>38</v>
      </c>
      <c r="E301" s="325">
        <v>1</v>
      </c>
      <c r="F301" s="326">
        <v>19147.8</v>
      </c>
      <c r="G301" s="326">
        <v>13859.845675329239</v>
      </c>
      <c r="H301" s="327">
        <v>14049.945020365472</v>
      </c>
      <c r="I301" s="327">
        <v>20140.123912992749</v>
      </c>
      <c r="J301" s="326">
        <v>15407.160732628025</v>
      </c>
      <c r="K301" s="326">
        <v>12258.727367871114</v>
      </c>
      <c r="L301" s="326">
        <v>11374.871976343635</v>
      </c>
      <c r="M301" s="347">
        <f t="shared" si="25"/>
        <v>7</v>
      </c>
      <c r="N301" s="329">
        <f t="shared" si="26"/>
        <v>15177</v>
      </c>
      <c r="O301" s="330">
        <f t="shared" si="27"/>
        <v>15177</v>
      </c>
      <c r="P301" s="327">
        <f t="array" ref="P301">IFERROR(_xlfn.STDEV.P(IF((F301:L301&lt;&gt;0)*(F301:L301&lt;&gt;""), F301:L301)), 0)</f>
        <v>3080.5951800855869</v>
      </c>
      <c r="Q301" s="331">
        <f t="shared" si="30"/>
        <v>20.297787310308934</v>
      </c>
      <c r="R301" s="332">
        <f t="shared" si="28"/>
        <v>79.702212689691066</v>
      </c>
      <c r="S301" s="325" t="str">
        <f t="shared" si="29"/>
        <v>ALTO</v>
      </c>
      <c r="T301" s="6"/>
    </row>
    <row r="302" spans="2:20" ht="15">
      <c r="B302" s="146">
        <v>293</v>
      </c>
      <c r="C302" s="335" t="s">
        <v>334</v>
      </c>
      <c r="D302" s="325" t="s">
        <v>38</v>
      </c>
      <c r="E302" s="325">
        <v>1</v>
      </c>
      <c r="F302" s="326">
        <v>25882.1</v>
      </c>
      <c r="G302" s="326">
        <v>30805.644409360793</v>
      </c>
      <c r="H302" s="327">
        <v>19797.649801424075</v>
      </c>
      <c r="I302" s="327">
        <v>24159.418216517668</v>
      </c>
      <c r="J302" s="326">
        <v>18478.319845946888</v>
      </c>
      <c r="K302" s="326">
        <v>15761.220901548575</v>
      </c>
      <c r="L302" s="326">
        <v>16567.882668070197</v>
      </c>
      <c r="M302" s="347">
        <f t="shared" si="25"/>
        <v>7</v>
      </c>
      <c r="N302" s="329">
        <f t="shared" si="26"/>
        <v>21636</v>
      </c>
      <c r="O302" s="330">
        <f t="shared" si="27"/>
        <v>21636</v>
      </c>
      <c r="P302" s="327">
        <f t="array" ref="P302">IFERROR(_xlfn.STDEV.P(IF((F302:L302&lt;&gt;0)*(F302:L302&lt;&gt;""), F302:L302)), 0)</f>
        <v>5099.4215560666853</v>
      </c>
      <c r="Q302" s="331">
        <f t="shared" si="30"/>
        <v>23.569151211252937</v>
      </c>
      <c r="R302" s="332">
        <f t="shared" si="28"/>
        <v>76.430848788747056</v>
      </c>
      <c r="S302" s="325" t="str">
        <f t="shared" si="29"/>
        <v>ALTO</v>
      </c>
      <c r="T302" s="6"/>
    </row>
    <row r="303" spans="2:20" ht="15">
      <c r="B303" s="146">
        <v>294</v>
      </c>
      <c r="C303" s="335" t="s">
        <v>335</v>
      </c>
      <c r="D303" s="325" t="s">
        <v>38</v>
      </c>
      <c r="E303" s="325">
        <v>1</v>
      </c>
      <c r="F303" s="326">
        <v>24863.8</v>
      </c>
      <c r="G303" s="326">
        <v>30690.569537849671</v>
      </c>
      <c r="H303" s="327">
        <v>19669.923028511661</v>
      </c>
      <c r="I303" s="327">
        <v>24387.501982316389</v>
      </c>
      <c r="J303" s="326">
        <v>18659.889735182383</v>
      </c>
      <c r="K303" s="326">
        <v>15907.158132118469</v>
      </c>
      <c r="L303" s="326">
        <v>14716.877964503276</v>
      </c>
      <c r="M303" s="347">
        <f t="shared" si="25"/>
        <v>7</v>
      </c>
      <c r="N303" s="329">
        <f t="shared" si="26"/>
        <v>21271</v>
      </c>
      <c r="O303" s="330">
        <f t="shared" si="27"/>
        <v>21271</v>
      </c>
      <c r="P303" s="327">
        <f t="array" ref="P303">IFERROR(_xlfn.STDEV.P(IF((F303:L303&lt;&gt;0)*(F303:L303&lt;&gt;""), F303:L303)), 0)</f>
        <v>5243.4686721909893</v>
      </c>
      <c r="Q303" s="331">
        <f t="shared" si="30"/>
        <v>24.650785915993556</v>
      </c>
      <c r="R303" s="332">
        <f t="shared" si="28"/>
        <v>75.349214084006448</v>
      </c>
      <c r="S303" s="325" t="str">
        <f t="shared" si="29"/>
        <v>ALTO</v>
      </c>
      <c r="T303" s="6"/>
    </row>
    <row r="304" spans="2:20" ht="15">
      <c r="B304" s="146">
        <v>295</v>
      </c>
      <c r="C304" s="335" t="s">
        <v>336</v>
      </c>
      <c r="D304" s="325" t="s">
        <v>38</v>
      </c>
      <c r="E304" s="325">
        <v>1</v>
      </c>
      <c r="F304" s="326">
        <v>1560356</v>
      </c>
      <c r="G304" s="326">
        <v>2252802.7452394953</v>
      </c>
      <c r="H304" s="327">
        <v>1206762.5504764817</v>
      </c>
      <c r="I304" s="327">
        <v>1545803.346439512</v>
      </c>
      <c r="J304" s="326">
        <v>1180814.6893294202</v>
      </c>
      <c r="K304" s="326">
        <v>1072346.7702275827</v>
      </c>
      <c r="L304" s="326">
        <v>991481.86251502833</v>
      </c>
      <c r="M304" s="347">
        <f t="shared" si="25"/>
        <v>7</v>
      </c>
      <c r="N304" s="329">
        <f t="shared" si="26"/>
        <v>1401481</v>
      </c>
      <c r="O304" s="330">
        <f t="shared" si="27"/>
        <v>1401481</v>
      </c>
      <c r="P304" s="327">
        <f t="array" ref="P304">IFERROR(_xlfn.STDEV.P(IF((F304:L304&lt;&gt;0)*(F304:L304&lt;&gt;""), F304:L304)), 0)</f>
        <v>402466.7596603306</v>
      </c>
      <c r="Q304" s="331">
        <f t="shared" si="30"/>
        <v>28.717246945219422</v>
      </c>
      <c r="R304" s="332">
        <f t="shared" si="28"/>
        <v>71.282753054780585</v>
      </c>
      <c r="S304" s="325" t="str">
        <f t="shared" si="29"/>
        <v>ALTO</v>
      </c>
      <c r="T304" s="6"/>
    </row>
    <row r="305" spans="2:20" ht="15">
      <c r="B305" s="146">
        <v>296</v>
      </c>
      <c r="C305" s="335" t="s">
        <v>337</v>
      </c>
      <c r="D305" s="325" t="s">
        <v>38</v>
      </c>
      <c r="E305" s="325">
        <v>1</v>
      </c>
      <c r="F305" s="326">
        <v>2069861.52</v>
      </c>
      <c r="G305" s="326">
        <v>2698213.6050961735</v>
      </c>
      <c r="H305" s="327">
        <v>1565547.0555874507</v>
      </c>
      <c r="I305" s="327">
        <v>1998345.5466016363</v>
      </c>
      <c r="J305" s="326">
        <v>1551039.2770968368</v>
      </c>
      <c r="K305" s="326">
        <v>1325255.9908052094</v>
      </c>
      <c r="L305" s="326">
        <v>1243028.4574768085</v>
      </c>
      <c r="M305" s="347">
        <f t="shared" si="25"/>
        <v>7</v>
      </c>
      <c r="N305" s="329">
        <f t="shared" si="26"/>
        <v>1778756</v>
      </c>
      <c r="O305" s="330">
        <f t="shared" si="27"/>
        <v>1778756</v>
      </c>
      <c r="P305" s="327">
        <f t="array" ref="P305">IFERROR(_xlfn.STDEV.P(IF((F305:L305&lt;&gt;0)*(F305:L305&lt;&gt;""), F305:L305)), 0)</f>
        <v>473338.22071767465</v>
      </c>
      <c r="Q305" s="331">
        <f t="shared" si="30"/>
        <v>26.610632414882911</v>
      </c>
      <c r="R305" s="332">
        <f t="shared" si="28"/>
        <v>73.389367585117085</v>
      </c>
      <c r="S305" s="325" t="str">
        <f t="shared" si="29"/>
        <v>ALTO</v>
      </c>
      <c r="T305" s="6"/>
    </row>
    <row r="306" spans="2:20" ht="15">
      <c r="B306" s="146">
        <v>297</v>
      </c>
      <c r="C306" s="335" t="s">
        <v>338</v>
      </c>
      <c r="D306" s="325" t="s">
        <v>88</v>
      </c>
      <c r="E306" s="325">
        <v>1</v>
      </c>
      <c r="F306" s="326">
        <v>461288.45999999996</v>
      </c>
      <c r="G306" s="326">
        <v>564335.71227853128</v>
      </c>
      <c r="H306" s="327">
        <v>324936.91028917959</v>
      </c>
      <c r="I306" s="327">
        <v>425638.13758683269</v>
      </c>
      <c r="J306" s="326">
        <v>325136.72283850925</v>
      </c>
      <c r="K306" s="326">
        <v>267794.81809575588</v>
      </c>
      <c r="L306" s="326">
        <v>259253.44927012053</v>
      </c>
      <c r="M306" s="347">
        <f t="shared" si="25"/>
        <v>7</v>
      </c>
      <c r="N306" s="329">
        <f t="shared" si="26"/>
        <v>375483</v>
      </c>
      <c r="O306" s="330">
        <f t="shared" si="27"/>
        <v>375483</v>
      </c>
      <c r="P306" s="327">
        <f t="array" ref="P306">IFERROR(_xlfn.STDEV.P(IF((F306:L306&lt;&gt;0)*(F306:L306&lt;&gt;""), F306:L306)), 0)</f>
        <v>104018.65871044368</v>
      </c>
      <c r="Q306" s="331">
        <f t="shared" si="30"/>
        <v>27.702628004581747</v>
      </c>
      <c r="R306" s="332">
        <f t="shared" si="28"/>
        <v>72.297371995418246</v>
      </c>
      <c r="S306" s="325" t="str">
        <f t="shared" si="29"/>
        <v>ALTO</v>
      </c>
      <c r="T306" s="6"/>
    </row>
    <row r="307" spans="2:20" ht="15">
      <c r="B307" s="146">
        <v>298</v>
      </c>
      <c r="C307" s="335" t="s">
        <v>339</v>
      </c>
      <c r="D307" s="325" t="s">
        <v>38</v>
      </c>
      <c r="E307" s="325">
        <v>1</v>
      </c>
      <c r="F307" s="326">
        <v>359202.2</v>
      </c>
      <c r="G307" s="326">
        <v>351548.7333188437</v>
      </c>
      <c r="H307" s="327">
        <v>263883.51283704606</v>
      </c>
      <c r="I307" s="327">
        <v>333814.23261998774</v>
      </c>
      <c r="J307" s="326">
        <v>259130.09540768067</v>
      </c>
      <c r="K307" s="326">
        <v>198182.75911391634</v>
      </c>
      <c r="L307" s="326">
        <v>192404.05903261935</v>
      </c>
      <c r="M307" s="347">
        <f t="shared" si="25"/>
        <v>7</v>
      </c>
      <c r="N307" s="329">
        <f t="shared" si="26"/>
        <v>279738</v>
      </c>
      <c r="O307" s="330">
        <f t="shared" si="27"/>
        <v>279738</v>
      </c>
      <c r="P307" s="327">
        <f t="array" ref="P307">IFERROR(_xlfn.STDEV.P(IF((F307:L307&lt;&gt;0)*(F307:L307&lt;&gt;""), F307:L307)), 0)</f>
        <v>64752.390459508773</v>
      </c>
      <c r="Q307" s="331">
        <f t="shared" si="30"/>
        <v>23.147513194313525</v>
      </c>
      <c r="R307" s="332">
        <f t="shared" si="28"/>
        <v>76.852486805686482</v>
      </c>
      <c r="S307" s="325" t="str">
        <f t="shared" si="29"/>
        <v>ALTO</v>
      </c>
      <c r="T307" s="6"/>
    </row>
    <row r="308" spans="2:20" ht="15">
      <c r="B308" s="146">
        <v>299</v>
      </c>
      <c r="C308" s="335" t="s">
        <v>340</v>
      </c>
      <c r="D308" s="325" t="s">
        <v>38</v>
      </c>
      <c r="E308" s="325">
        <v>1</v>
      </c>
      <c r="F308" s="326">
        <v>889694.28</v>
      </c>
      <c r="G308" s="326">
        <v>1235345.4108273271</v>
      </c>
      <c r="H308" s="327">
        <v>663157.40496125026</v>
      </c>
      <c r="I308" s="327">
        <v>827151.77887344232</v>
      </c>
      <c r="J308" s="326">
        <v>642028.73925923277</v>
      </c>
      <c r="K308" s="326">
        <v>595715.77518630819</v>
      </c>
      <c r="L308" s="326">
        <v>593319.62620861363</v>
      </c>
      <c r="M308" s="347">
        <f t="shared" si="25"/>
        <v>7</v>
      </c>
      <c r="N308" s="329">
        <f t="shared" si="26"/>
        <v>778059</v>
      </c>
      <c r="O308" s="330">
        <f t="shared" si="27"/>
        <v>778059</v>
      </c>
      <c r="P308" s="327">
        <f t="array" ref="P308">IFERROR(_xlfn.STDEV.P(IF((F308:L308&lt;&gt;0)*(F308:L308&lt;&gt;""), F308:L308)), 0)</f>
        <v>214831.39383827534</v>
      </c>
      <c r="Q308" s="331">
        <f t="shared" si="30"/>
        <v>27.611195788272525</v>
      </c>
      <c r="R308" s="332">
        <f t="shared" si="28"/>
        <v>72.388804211727475</v>
      </c>
      <c r="S308" s="325" t="str">
        <f t="shared" si="29"/>
        <v>ALTO</v>
      </c>
      <c r="T308" s="6"/>
    </row>
    <row r="309" spans="2:20" ht="15">
      <c r="B309" s="146">
        <v>300</v>
      </c>
      <c r="C309" s="335" t="s">
        <v>341</v>
      </c>
      <c r="D309" s="325" t="s">
        <v>38</v>
      </c>
      <c r="E309" s="325">
        <v>1</v>
      </c>
      <c r="F309" s="326">
        <v>348005.52</v>
      </c>
      <c r="G309" s="326">
        <v>483349.5450499219</v>
      </c>
      <c r="H309" s="327">
        <v>313952.40781871206</v>
      </c>
      <c r="I309" s="327">
        <v>355458.18155341427</v>
      </c>
      <c r="J309" s="326">
        <v>347021.86718511162</v>
      </c>
      <c r="K309" s="326">
        <v>316683.79033667047</v>
      </c>
      <c r="L309" s="326">
        <v>314256.71842060366</v>
      </c>
      <c r="M309" s="347">
        <f t="shared" si="25"/>
        <v>7</v>
      </c>
      <c r="N309" s="329">
        <f t="shared" si="26"/>
        <v>354104</v>
      </c>
      <c r="O309" s="330">
        <f t="shared" si="27"/>
        <v>354104</v>
      </c>
      <c r="P309" s="327">
        <f t="array" ref="P309">IFERROR(_xlfn.STDEV.P(IF((F309:L309&lt;&gt;0)*(F309:L309&lt;&gt;""), F309:L309)), 0)</f>
        <v>55283.452809338356</v>
      </c>
      <c r="Q309" s="331">
        <f t="shared" si="30"/>
        <v>15.612207941547782</v>
      </c>
      <c r="R309" s="332">
        <f t="shared" si="28"/>
        <v>84.38779205845222</v>
      </c>
      <c r="S309" s="325" t="str">
        <f t="shared" si="29"/>
        <v>ALTO</v>
      </c>
      <c r="T309" s="6"/>
    </row>
    <row r="310" spans="2:20" ht="15">
      <c r="B310" s="146">
        <v>301</v>
      </c>
      <c r="C310" s="335" t="s">
        <v>342</v>
      </c>
      <c r="D310" s="325" t="s">
        <v>38</v>
      </c>
      <c r="E310" s="325">
        <v>1</v>
      </c>
      <c r="F310" s="326">
        <v>310647.57</v>
      </c>
      <c r="G310" s="326">
        <v>470475.1371796077</v>
      </c>
      <c r="H310" s="327">
        <v>259796.25610384883</v>
      </c>
      <c r="I310" s="327">
        <v>324170.32717327325</v>
      </c>
      <c r="J310" s="326">
        <v>306564.03443170968</v>
      </c>
      <c r="K310" s="326">
        <v>226494.58184447582</v>
      </c>
      <c r="L310" s="326">
        <v>214554.31231336674</v>
      </c>
      <c r="M310" s="347">
        <f t="shared" si="25"/>
        <v>7</v>
      </c>
      <c r="N310" s="329">
        <f t="shared" si="26"/>
        <v>301815</v>
      </c>
      <c r="O310" s="330">
        <f t="shared" si="27"/>
        <v>301815</v>
      </c>
      <c r="P310" s="327">
        <f t="array" ref="P310">IFERROR(_xlfn.STDEV.P(IF((F310:L310&lt;&gt;0)*(F310:L310&lt;&gt;""), F310:L310)), 0)</f>
        <v>79372.303546081588</v>
      </c>
      <c r="Q310" s="331">
        <f t="shared" si="30"/>
        <v>26.298329621152554</v>
      </c>
      <c r="R310" s="332">
        <f t="shared" si="28"/>
        <v>73.701670378847439</v>
      </c>
      <c r="S310" s="325" t="str">
        <f t="shared" si="29"/>
        <v>ALTO</v>
      </c>
      <c r="T310" s="6"/>
    </row>
    <row r="311" spans="2:20" ht="15">
      <c r="B311" s="146">
        <v>302</v>
      </c>
      <c r="C311" s="335" t="s">
        <v>343</v>
      </c>
      <c r="D311" s="325" t="s">
        <v>38</v>
      </c>
      <c r="E311" s="325">
        <v>1</v>
      </c>
      <c r="F311" s="326">
        <v>2744990</v>
      </c>
      <c r="G311" s="326">
        <v>3794913.2045678608</v>
      </c>
      <c r="H311" s="327">
        <v>2258975.705728943</v>
      </c>
      <c r="I311" s="327">
        <v>2392547.4116640757</v>
      </c>
      <c r="J311" s="326">
        <v>1641305.7918992687</v>
      </c>
      <c r="K311" s="326">
        <v>972379.76728720509</v>
      </c>
      <c r="L311" s="326">
        <v>942144.39824599749</v>
      </c>
      <c r="M311" s="347">
        <f t="shared" si="25"/>
        <v>7</v>
      </c>
      <c r="N311" s="329">
        <f t="shared" si="26"/>
        <v>2106751</v>
      </c>
      <c r="O311" s="330">
        <f t="shared" si="27"/>
        <v>2106751</v>
      </c>
      <c r="P311" s="327">
        <f t="array" ref="P311">IFERROR(_xlfn.STDEV.P(IF((F311:L311&lt;&gt;0)*(F311:L311&lt;&gt;""), F311:L311)), 0)</f>
        <v>942779.96767962375</v>
      </c>
      <c r="Q311" s="331">
        <f t="shared" si="30"/>
        <v>44.750422222636836</v>
      </c>
      <c r="R311" s="332">
        <f t="shared" si="28"/>
        <v>55.249577777363164</v>
      </c>
      <c r="S311" s="325" t="str">
        <f t="shared" si="29"/>
        <v>BAJO</v>
      </c>
      <c r="T311" s="6"/>
    </row>
    <row r="312" spans="2:20" ht="15">
      <c r="B312" s="146">
        <v>303</v>
      </c>
      <c r="C312" s="335" t="s">
        <v>344</v>
      </c>
      <c r="D312" s="325" t="s">
        <v>88</v>
      </c>
      <c r="E312" s="325">
        <v>1</v>
      </c>
      <c r="F312" s="326">
        <v>30618</v>
      </c>
      <c r="G312" s="326">
        <v>26790.45072992826</v>
      </c>
      <c r="H312" s="327">
        <v>22479.912032584758</v>
      </c>
      <c r="I312" s="327">
        <v>28527.931682988001</v>
      </c>
      <c r="J312" s="326">
        <v>21831.390103078757</v>
      </c>
      <c r="K312" s="326">
        <v>19117.777204656144</v>
      </c>
      <c r="L312" s="326">
        <v>17868.839229341775</v>
      </c>
      <c r="M312" s="347">
        <f t="shared" si="25"/>
        <v>7</v>
      </c>
      <c r="N312" s="329">
        <f t="shared" si="26"/>
        <v>23891</v>
      </c>
      <c r="O312" s="330">
        <f t="shared" si="27"/>
        <v>23891</v>
      </c>
      <c r="P312" s="327">
        <f t="array" ref="P312">IFERROR(_xlfn.STDEV.P(IF((F312:L312&lt;&gt;0)*(F312:L312&lt;&gt;""), F312:L312)), 0)</f>
        <v>4479.2173472643181</v>
      </c>
      <c r="Q312" s="331">
        <f t="shared" si="30"/>
        <v>18.748555302265782</v>
      </c>
      <c r="R312" s="332">
        <f t="shared" si="28"/>
        <v>81.251444697734215</v>
      </c>
      <c r="S312" s="325" t="str">
        <f t="shared" si="29"/>
        <v>ALTO</v>
      </c>
      <c r="T312" s="6"/>
    </row>
    <row r="313" spans="2:20" ht="15">
      <c r="B313" s="146">
        <v>304</v>
      </c>
      <c r="C313" s="335" t="s">
        <v>345</v>
      </c>
      <c r="D313" s="325" t="s">
        <v>38</v>
      </c>
      <c r="E313" s="325">
        <v>1</v>
      </c>
      <c r="F313" s="326">
        <v>32733.440000000002</v>
      </c>
      <c r="G313" s="326">
        <v>29644.485393582429</v>
      </c>
      <c r="H313" s="327">
        <v>26183.988447044743</v>
      </c>
      <c r="I313" s="327">
        <v>33422.456513644865</v>
      </c>
      <c r="J313" s="326">
        <v>30459.543457999847</v>
      </c>
      <c r="K313" s="326">
        <v>22620.270738333602</v>
      </c>
      <c r="L313" s="326">
        <v>22094.630434897303</v>
      </c>
      <c r="M313" s="347">
        <f t="shared" si="25"/>
        <v>7</v>
      </c>
      <c r="N313" s="329">
        <f t="shared" si="26"/>
        <v>28166</v>
      </c>
      <c r="O313" s="330">
        <f t="shared" si="27"/>
        <v>28166</v>
      </c>
      <c r="P313" s="327">
        <f t="array" ref="P313">IFERROR(_xlfn.STDEV.P(IF((F313:L313&lt;&gt;0)*(F313:L313&lt;&gt;""), F313:L313)), 0)</f>
        <v>4267.5371564677289</v>
      </c>
      <c r="Q313" s="331">
        <f t="shared" si="30"/>
        <v>15.151378102917452</v>
      </c>
      <c r="R313" s="332">
        <f t="shared" si="28"/>
        <v>84.848621897082552</v>
      </c>
      <c r="S313" s="325" t="str">
        <f t="shared" si="29"/>
        <v>ALTO</v>
      </c>
      <c r="T313" s="6"/>
    </row>
    <row r="314" spans="2:20" ht="15">
      <c r="B314" s="146">
        <v>305</v>
      </c>
      <c r="C314" s="335" t="s">
        <v>346</v>
      </c>
      <c r="D314" s="325" t="s">
        <v>38</v>
      </c>
      <c r="E314" s="325">
        <v>1</v>
      </c>
      <c r="F314" s="326">
        <v>31966.25</v>
      </c>
      <c r="G314" s="326">
        <v>33660.037545628125</v>
      </c>
      <c r="H314" s="327">
        <v>26183.988447044743</v>
      </c>
      <c r="I314" s="327">
        <v>33422.456513644865</v>
      </c>
      <c r="J314" s="326">
        <v>30459.543457999847</v>
      </c>
      <c r="K314" s="326">
        <v>22620.270738333602</v>
      </c>
      <c r="L314" s="326">
        <v>22094.630434897303</v>
      </c>
      <c r="M314" s="347">
        <f t="shared" si="25"/>
        <v>7</v>
      </c>
      <c r="N314" s="329">
        <f t="shared" si="26"/>
        <v>28630</v>
      </c>
      <c r="O314" s="330">
        <f t="shared" si="27"/>
        <v>28630</v>
      </c>
      <c r="P314" s="327">
        <f t="array" ref="P314">IFERROR(_xlfn.STDEV.P(IF((F314:L314&lt;&gt;0)*(F314:L314&lt;&gt;""), F314:L314)), 0)</f>
        <v>4591.2585109818519</v>
      </c>
      <c r="Q314" s="331">
        <f t="shared" si="30"/>
        <v>16.036529902137101</v>
      </c>
      <c r="R314" s="332">
        <f t="shared" si="28"/>
        <v>83.963470097862896</v>
      </c>
      <c r="S314" s="325" t="str">
        <f t="shared" si="29"/>
        <v>ALTO</v>
      </c>
      <c r="T314" s="6"/>
    </row>
    <row r="315" spans="2:20" ht="15">
      <c r="B315" s="146">
        <v>306</v>
      </c>
      <c r="C315" s="335" t="s">
        <v>347</v>
      </c>
      <c r="D315" s="325" t="s">
        <v>38</v>
      </c>
      <c r="E315" s="325">
        <v>1</v>
      </c>
      <c r="F315" s="326">
        <v>33083.75</v>
      </c>
      <c r="G315" s="326">
        <v>35193.509067527011</v>
      </c>
      <c r="H315" s="327">
        <v>27205.802630344049</v>
      </c>
      <c r="I315" s="327">
        <v>39226.042477844021</v>
      </c>
      <c r="J315" s="326">
        <v>30459.543457999847</v>
      </c>
      <c r="K315" s="326">
        <v>22620.270738333602</v>
      </c>
      <c r="L315" s="326">
        <v>22094.630434897303</v>
      </c>
      <c r="M315" s="347">
        <f t="shared" si="25"/>
        <v>7</v>
      </c>
      <c r="N315" s="329">
        <f t="shared" si="26"/>
        <v>29983</v>
      </c>
      <c r="O315" s="330">
        <f t="shared" si="27"/>
        <v>29983</v>
      </c>
      <c r="P315" s="327">
        <f t="array" ref="P315">IFERROR(_xlfn.STDEV.P(IF((F315:L315&lt;&gt;0)*(F315:L315&lt;&gt;""), F315:L315)), 0)</f>
        <v>5935.0528231862036</v>
      </c>
      <c r="Q315" s="331">
        <f t="shared" si="30"/>
        <v>19.794726422259959</v>
      </c>
      <c r="R315" s="332">
        <f t="shared" si="28"/>
        <v>80.205273577740044</v>
      </c>
      <c r="S315" s="325" t="str">
        <f t="shared" si="29"/>
        <v>ALTO</v>
      </c>
      <c r="T315" s="6"/>
    </row>
    <row r="316" spans="2:20" ht="15">
      <c r="B316" s="146">
        <v>307</v>
      </c>
      <c r="C316" s="335" t="s">
        <v>348</v>
      </c>
      <c r="D316" s="325" t="s">
        <v>38</v>
      </c>
      <c r="E316" s="325">
        <v>1</v>
      </c>
      <c r="F316" s="326">
        <v>33083.75</v>
      </c>
      <c r="G316" s="326">
        <v>29675.990955957332</v>
      </c>
      <c r="H316" s="327">
        <v>27205.802630344049</v>
      </c>
      <c r="I316" s="327">
        <v>39226.042477844021</v>
      </c>
      <c r="J316" s="326">
        <v>30459.543457999847</v>
      </c>
      <c r="K316" s="326">
        <v>22620.270738333602</v>
      </c>
      <c r="L316" s="326">
        <v>22094.630434897303</v>
      </c>
      <c r="M316" s="347">
        <f t="shared" si="25"/>
        <v>7</v>
      </c>
      <c r="N316" s="329">
        <f t="shared" si="26"/>
        <v>29195</v>
      </c>
      <c r="O316" s="330">
        <f t="shared" si="27"/>
        <v>29195</v>
      </c>
      <c r="P316" s="327">
        <f t="array" ref="P316">IFERROR(_xlfn.STDEV.P(IF((F316:L316&lt;&gt;0)*(F316:L316&lt;&gt;""), F316:L316)), 0)</f>
        <v>5544.2870346823483</v>
      </c>
      <c r="Q316" s="331">
        <f t="shared" si="30"/>
        <v>18.990536169489118</v>
      </c>
      <c r="R316" s="332">
        <f t="shared" si="28"/>
        <v>81.009463830510882</v>
      </c>
      <c r="S316" s="325" t="str">
        <f t="shared" si="29"/>
        <v>ALTO</v>
      </c>
      <c r="T316" s="6"/>
    </row>
    <row r="317" spans="2:20" ht="15">
      <c r="B317" s="146">
        <v>308</v>
      </c>
      <c r="C317" s="335" t="s">
        <v>349</v>
      </c>
      <c r="D317" s="325" t="s">
        <v>38</v>
      </c>
      <c r="E317" s="325">
        <v>1</v>
      </c>
      <c r="F317" s="326">
        <v>64618.8</v>
      </c>
      <c r="G317" s="326">
        <v>61945.816312682291</v>
      </c>
      <c r="H317" s="327">
        <v>55305.692671074998</v>
      </c>
      <c r="I317" s="327">
        <v>65235.230948088196</v>
      </c>
      <c r="J317" s="326">
        <v>62075.400421131024</v>
      </c>
      <c r="K317" s="326">
        <v>52683.340235731812</v>
      </c>
      <c r="L317" s="326">
        <v>50935.076008169555</v>
      </c>
      <c r="M317" s="347">
        <f t="shared" si="25"/>
        <v>7</v>
      </c>
      <c r="N317" s="329">
        <f t="shared" si="26"/>
        <v>58971</v>
      </c>
      <c r="O317" s="330">
        <f t="shared" si="27"/>
        <v>58971</v>
      </c>
      <c r="P317" s="327">
        <f t="array" ref="P317">IFERROR(_xlfn.STDEV.P(IF((F317:L317&lt;&gt;0)*(F317:L317&lt;&gt;""), F317:L317)), 0)</f>
        <v>5440.1980664531684</v>
      </c>
      <c r="Q317" s="331">
        <f t="shared" si="30"/>
        <v>9.2252091137222845</v>
      </c>
      <c r="R317" s="332">
        <f t="shared" si="28"/>
        <v>90.774790886277714</v>
      </c>
      <c r="S317" s="325" t="str">
        <f t="shared" si="29"/>
        <v>ALTO</v>
      </c>
      <c r="T317" s="6"/>
    </row>
    <row r="318" spans="2:20" ht="15">
      <c r="B318" s="146">
        <v>309</v>
      </c>
      <c r="C318" s="335" t="s">
        <v>350</v>
      </c>
      <c r="D318" s="325" t="s">
        <v>88</v>
      </c>
      <c r="E318" s="325">
        <v>1</v>
      </c>
      <c r="F318" s="326">
        <v>30210.3</v>
      </c>
      <c r="G318" s="326">
        <v>40664.162730490483</v>
      </c>
      <c r="H318" s="327">
        <v>22990.819124234407</v>
      </c>
      <c r="I318" s="327">
        <v>30075.409098789882</v>
      </c>
      <c r="J318" s="326">
        <v>22992.481763189971</v>
      </c>
      <c r="K318" s="326">
        <v>18825.902743516355</v>
      </c>
      <c r="L318" s="326">
        <v>17955.363656219692</v>
      </c>
      <c r="M318" s="347">
        <f t="shared" si="25"/>
        <v>7</v>
      </c>
      <c r="N318" s="329">
        <f t="shared" si="26"/>
        <v>26245</v>
      </c>
      <c r="O318" s="330">
        <f t="shared" si="27"/>
        <v>26245</v>
      </c>
      <c r="P318" s="327">
        <f t="array" ref="P318">IFERROR(_xlfn.STDEV.P(IF((F318:L318&lt;&gt;0)*(F318:L318&lt;&gt;""), F318:L318)), 0)</f>
        <v>7399.2039593438085</v>
      </c>
      <c r="Q318" s="331">
        <f t="shared" si="30"/>
        <v>28.192813714398202</v>
      </c>
      <c r="R318" s="332">
        <f t="shared" si="28"/>
        <v>71.807186285601802</v>
      </c>
      <c r="S318" s="325" t="str">
        <f t="shared" si="29"/>
        <v>ALTO</v>
      </c>
      <c r="T318" s="6"/>
    </row>
    <row r="319" spans="2:20" ht="15">
      <c r="B319" s="146">
        <v>310</v>
      </c>
      <c r="C319" s="335" t="s">
        <v>351</v>
      </c>
      <c r="D319" s="325" t="s">
        <v>38</v>
      </c>
      <c r="E319" s="325">
        <v>1</v>
      </c>
      <c r="F319" s="326">
        <v>73406.2</v>
      </c>
      <c r="G319" s="326">
        <v>58174.304084903139</v>
      </c>
      <c r="H319" s="327">
        <v>53900.698169038449</v>
      </c>
      <c r="I319" s="327">
        <v>70469.153152732644</v>
      </c>
      <c r="J319" s="326">
        <v>54738.543449522927</v>
      </c>
      <c r="K319" s="326">
        <v>44656.792554387626</v>
      </c>
      <c r="L319" s="326">
        <v>43662.388913270137</v>
      </c>
      <c r="M319" s="347">
        <f t="shared" si="25"/>
        <v>7</v>
      </c>
      <c r="N319" s="329">
        <f t="shared" si="26"/>
        <v>57001</v>
      </c>
      <c r="O319" s="330">
        <f t="shared" si="27"/>
        <v>57001</v>
      </c>
      <c r="P319" s="327">
        <f t="array" ref="P319">IFERROR(_xlfn.STDEV.P(IF((F319:L319&lt;&gt;0)*(F319:L319&lt;&gt;""), F319:L319)), 0)</f>
        <v>10669.897328221969</v>
      </c>
      <c r="Q319" s="331">
        <f t="shared" si="30"/>
        <v>18.718789719868017</v>
      </c>
      <c r="R319" s="332">
        <f t="shared" si="28"/>
        <v>81.281210280131987</v>
      </c>
      <c r="S319" s="325" t="str">
        <f t="shared" si="29"/>
        <v>ALTO</v>
      </c>
      <c r="T319" s="6"/>
    </row>
    <row r="320" spans="2:20" ht="51">
      <c r="B320" s="146">
        <v>311</v>
      </c>
      <c r="C320" s="333" t="s">
        <v>352</v>
      </c>
      <c r="D320" s="325" t="s">
        <v>38</v>
      </c>
      <c r="E320" s="325">
        <v>1</v>
      </c>
      <c r="F320" s="326">
        <v>252305</v>
      </c>
      <c r="G320" s="326">
        <v>316880.23826466664</v>
      </c>
      <c r="H320" s="327">
        <v>207556.00598267175</v>
      </c>
      <c r="I320" s="327">
        <v>255072.95054498556</v>
      </c>
      <c r="J320" s="326">
        <v>230045.46604514171</v>
      </c>
      <c r="K320" s="326">
        <v>188696.83912687321</v>
      </c>
      <c r="L320" s="326">
        <v>186313.35741203438</v>
      </c>
      <c r="M320" s="347">
        <f t="shared" si="25"/>
        <v>7</v>
      </c>
      <c r="N320" s="329">
        <f t="shared" si="26"/>
        <v>233839</v>
      </c>
      <c r="O320" s="330">
        <f t="shared" si="27"/>
        <v>233839</v>
      </c>
      <c r="P320" s="327">
        <f t="array" ref="P320">IFERROR(_xlfn.STDEV.P(IF((F320:L320&lt;&gt;0)*(F320:L320&lt;&gt;""), F320:L320)), 0)</f>
        <v>42576.668877518532</v>
      </c>
      <c r="Q320" s="331">
        <f t="shared" si="30"/>
        <v>18.207685149833232</v>
      </c>
      <c r="R320" s="332">
        <f t="shared" si="28"/>
        <v>81.792314850166775</v>
      </c>
      <c r="S320" s="325" t="str">
        <f t="shared" si="29"/>
        <v>ALTO</v>
      </c>
      <c r="T320" s="6"/>
    </row>
    <row r="321" spans="2:20" ht="15">
      <c r="B321" s="146">
        <v>312</v>
      </c>
      <c r="C321" s="335" t="s">
        <v>353</v>
      </c>
      <c r="D321" s="325" t="s">
        <v>88</v>
      </c>
      <c r="E321" s="325">
        <v>1</v>
      </c>
      <c r="F321" s="326">
        <v>105393.60000000001</v>
      </c>
      <c r="G321" s="326">
        <v>146918.11222426465</v>
      </c>
      <c r="H321" s="327">
        <v>83277.855938893525</v>
      </c>
      <c r="I321" s="327">
        <v>97909.048881168841</v>
      </c>
      <c r="J321" s="326">
        <v>72414.133258849703</v>
      </c>
      <c r="K321" s="326">
        <v>58666.766689097472</v>
      </c>
      <c r="L321" s="326">
        <v>54368.24166036128</v>
      </c>
      <c r="M321" s="347">
        <f t="shared" si="25"/>
        <v>7</v>
      </c>
      <c r="N321" s="329">
        <f t="shared" si="26"/>
        <v>88421</v>
      </c>
      <c r="O321" s="330">
        <f t="shared" si="27"/>
        <v>88421</v>
      </c>
      <c r="P321" s="327">
        <f t="array" ref="P321">IFERROR(_xlfn.STDEV.P(IF((F321:L321&lt;&gt;0)*(F321:L321&lt;&gt;""), F321:L321)), 0)</f>
        <v>29586.630245498971</v>
      </c>
      <c r="Q321" s="331">
        <f t="shared" si="30"/>
        <v>33.461089837820168</v>
      </c>
      <c r="R321" s="332">
        <f t="shared" si="28"/>
        <v>66.538910162179832</v>
      </c>
      <c r="S321" s="325" t="str">
        <f t="shared" si="29"/>
        <v>BAJO</v>
      </c>
      <c r="T321" s="6"/>
    </row>
    <row r="322" spans="2:20" ht="15">
      <c r="B322" s="146">
        <v>313</v>
      </c>
      <c r="C322" s="335" t="s">
        <v>354</v>
      </c>
      <c r="D322" s="325" t="s">
        <v>38</v>
      </c>
      <c r="E322" s="325">
        <v>1</v>
      </c>
      <c r="F322" s="326">
        <v>12274.2</v>
      </c>
      <c r="G322" s="326">
        <v>17841.320892415857</v>
      </c>
      <c r="H322" s="327">
        <v>11623.136335029618</v>
      </c>
      <c r="I322" s="327">
        <v>11794.877228481477</v>
      </c>
      <c r="J322" s="326">
        <v>13899.652836475399</v>
      </c>
      <c r="K322" s="326">
        <v>13280.287981860374</v>
      </c>
      <c r="L322" s="326">
        <v>0</v>
      </c>
      <c r="M322" s="347">
        <f t="shared" si="25"/>
        <v>6</v>
      </c>
      <c r="N322" s="329">
        <f t="shared" si="26"/>
        <v>13452</v>
      </c>
      <c r="O322" s="330">
        <f t="shared" si="27"/>
        <v>13452</v>
      </c>
      <c r="P322" s="327">
        <f t="array" ref="P322">IFERROR(_xlfn.STDEV.P(IF((F322:L322&lt;&gt;0)*(F322:L322&lt;&gt;""), F322:L322)), 0)</f>
        <v>2120.2997680348453</v>
      </c>
      <c r="Q322" s="331">
        <f t="shared" si="30"/>
        <v>15.761966756131768</v>
      </c>
      <c r="R322" s="332">
        <f t="shared" si="28"/>
        <v>84.23803324386823</v>
      </c>
      <c r="S322" s="325" t="str">
        <f t="shared" si="29"/>
        <v>ALTO</v>
      </c>
      <c r="T322" s="6"/>
    </row>
    <row r="323" spans="2:20" ht="15">
      <c r="B323" s="146">
        <v>314</v>
      </c>
      <c r="C323" s="335" t="s">
        <v>355</v>
      </c>
      <c r="D323" s="325" t="s">
        <v>38</v>
      </c>
      <c r="E323" s="325">
        <v>1</v>
      </c>
      <c r="F323" s="326">
        <v>10732.61</v>
      </c>
      <c r="G323" s="326">
        <v>15339.853983092398</v>
      </c>
      <c r="H323" s="327">
        <v>9196.3276496937633</v>
      </c>
      <c r="I323" s="327">
        <v>10432.922492994348</v>
      </c>
      <c r="J323" s="326">
        <v>9438.0506240110117</v>
      </c>
      <c r="K323" s="326">
        <v>8756.2338341936538</v>
      </c>
      <c r="L323" s="326">
        <v>0</v>
      </c>
      <c r="M323" s="347">
        <f t="shared" si="25"/>
        <v>6</v>
      </c>
      <c r="N323" s="329">
        <f t="shared" si="26"/>
        <v>10649</v>
      </c>
      <c r="O323" s="330">
        <f t="shared" si="27"/>
        <v>10649</v>
      </c>
      <c r="P323" s="327">
        <f t="array" ref="P323">IFERROR(_xlfn.STDEV.P(IF((F323:L323&lt;&gt;0)*(F323:L323&lt;&gt;""), F323:L323)), 0)</f>
        <v>2206.6947248875149</v>
      </c>
      <c r="Q323" s="331">
        <f t="shared" si="30"/>
        <v>20.722083997441214</v>
      </c>
      <c r="R323" s="332">
        <f t="shared" si="28"/>
        <v>79.277916002558783</v>
      </c>
      <c r="S323" s="325" t="str">
        <f t="shared" si="29"/>
        <v>ALTO</v>
      </c>
      <c r="T323" s="6"/>
    </row>
    <row r="324" spans="2:20" ht="15">
      <c r="B324" s="146">
        <v>315</v>
      </c>
      <c r="C324" s="335" t="s">
        <v>356</v>
      </c>
      <c r="D324" s="325" t="s">
        <v>38</v>
      </c>
      <c r="E324" s="325">
        <v>1</v>
      </c>
      <c r="F324" s="326">
        <v>11408.79</v>
      </c>
      <c r="G324" s="326">
        <v>15232.666933107157</v>
      </c>
      <c r="H324" s="327">
        <v>8940.8741038689368</v>
      </c>
      <c r="I324" s="327">
        <v>10825.794051307943</v>
      </c>
      <c r="J324" s="326">
        <v>8900.5081887743399</v>
      </c>
      <c r="K324" s="326">
        <v>7442.7987590646044</v>
      </c>
      <c r="L324" s="326">
        <v>0</v>
      </c>
      <c r="M324" s="347">
        <f t="shared" si="25"/>
        <v>6</v>
      </c>
      <c r="N324" s="329">
        <f t="shared" si="26"/>
        <v>10459</v>
      </c>
      <c r="O324" s="330">
        <f t="shared" si="27"/>
        <v>10459</v>
      </c>
      <c r="P324" s="327">
        <f t="array" ref="P324">IFERROR(_xlfn.STDEV.P(IF((F324:L324&lt;&gt;0)*(F324:L324&lt;&gt;""), F324:L324)), 0)</f>
        <v>2505.1815202803105</v>
      </c>
      <c r="Q324" s="331">
        <f t="shared" si="30"/>
        <v>23.952400040924662</v>
      </c>
      <c r="R324" s="332">
        <f t="shared" si="28"/>
        <v>76.047599959075342</v>
      </c>
      <c r="S324" s="325" t="str">
        <f t="shared" si="29"/>
        <v>ALTO</v>
      </c>
      <c r="T324" s="6"/>
    </row>
    <row r="325" spans="2:20" ht="15">
      <c r="B325" s="146">
        <v>316</v>
      </c>
      <c r="C325" s="335" t="s">
        <v>357</v>
      </c>
      <c r="D325" s="325" t="s">
        <v>38</v>
      </c>
      <c r="E325" s="325">
        <v>1</v>
      </c>
      <c r="F325" s="326">
        <v>162129.29999999999</v>
      </c>
      <c r="G325" s="326">
        <v>137270.80929669662</v>
      </c>
      <c r="H325" s="327">
        <v>120829.52717514306</v>
      </c>
      <c r="I325" s="327">
        <v>147694.60579857492</v>
      </c>
      <c r="J325" s="326">
        <v>114686.47036586169</v>
      </c>
      <c r="K325" s="326">
        <v>110182.60908027014</v>
      </c>
      <c r="L325" s="326">
        <v>106463.67203612579</v>
      </c>
      <c r="M325" s="347">
        <f t="shared" si="25"/>
        <v>7</v>
      </c>
      <c r="N325" s="329">
        <f t="shared" si="26"/>
        <v>128465</v>
      </c>
      <c r="O325" s="330">
        <f t="shared" si="27"/>
        <v>128465</v>
      </c>
      <c r="P325" s="327">
        <f t="array" ref="P325">IFERROR(_xlfn.STDEV.P(IF((F325:L325&lt;&gt;0)*(F325:L325&lt;&gt;""), F325:L325)), 0)</f>
        <v>19446.107522785944</v>
      </c>
      <c r="Q325" s="331">
        <f t="shared" si="30"/>
        <v>15.137280599996842</v>
      </c>
      <c r="R325" s="332">
        <f t="shared" si="28"/>
        <v>84.862719400003158</v>
      </c>
      <c r="S325" s="325" t="str">
        <f t="shared" si="29"/>
        <v>ALTO</v>
      </c>
      <c r="T325" s="6"/>
    </row>
    <row r="326" spans="2:20" ht="15">
      <c r="B326" s="146">
        <v>317</v>
      </c>
      <c r="C326" s="335" t="s">
        <v>358</v>
      </c>
      <c r="D326" s="325" t="s">
        <v>38</v>
      </c>
      <c r="E326" s="325">
        <v>1</v>
      </c>
      <c r="F326" s="326">
        <v>121471.65</v>
      </c>
      <c r="G326" s="326">
        <v>177514.78778179977</v>
      </c>
      <c r="H326" s="327">
        <v>92474.183588587301</v>
      </c>
      <c r="I326" s="327">
        <v>120749.07344768335</v>
      </c>
      <c r="J326" s="326">
        <v>93780.847790134998</v>
      </c>
      <c r="K326" s="326">
        <v>75595.485435205206</v>
      </c>
      <c r="L326" s="326">
        <v>70667.280573489377</v>
      </c>
      <c r="M326" s="347">
        <f t="shared" si="25"/>
        <v>7</v>
      </c>
      <c r="N326" s="329">
        <f t="shared" si="26"/>
        <v>107465</v>
      </c>
      <c r="O326" s="330">
        <f t="shared" si="27"/>
        <v>107465</v>
      </c>
      <c r="P326" s="327">
        <f t="array" ref="P326">IFERROR(_xlfn.STDEV.P(IF((F326:L326&lt;&gt;0)*(F326:L326&lt;&gt;""), F326:L326)), 0)</f>
        <v>33935.53622347553</v>
      </c>
      <c r="Q326" s="331">
        <f t="shared" si="30"/>
        <v>31.578221954567098</v>
      </c>
      <c r="R326" s="332">
        <f t="shared" si="28"/>
        <v>68.421778045432902</v>
      </c>
      <c r="S326" s="325" t="str">
        <f t="shared" si="29"/>
        <v>BAJO</v>
      </c>
      <c r="T326" s="6"/>
    </row>
    <row r="327" spans="2:20" ht="15">
      <c r="B327" s="146">
        <v>318</v>
      </c>
      <c r="C327" s="335" t="s">
        <v>359</v>
      </c>
      <c r="D327" s="325" t="s">
        <v>38</v>
      </c>
      <c r="E327" s="325">
        <v>1</v>
      </c>
      <c r="F327" s="326">
        <v>140205.6</v>
      </c>
      <c r="G327" s="326">
        <v>133512.12572894909</v>
      </c>
      <c r="H327" s="327">
        <v>106779.58215477758</v>
      </c>
      <c r="I327" s="327">
        <v>139219.4932378433</v>
      </c>
      <c r="J327" s="326">
        <v>108092.61649362517</v>
      </c>
      <c r="K327" s="326">
        <v>88000.150033646205</v>
      </c>
      <c r="L327" s="326">
        <v>83924.058834427749</v>
      </c>
      <c r="M327" s="347">
        <f t="shared" si="25"/>
        <v>7</v>
      </c>
      <c r="N327" s="329">
        <f t="shared" si="26"/>
        <v>114248</v>
      </c>
      <c r="O327" s="330">
        <f t="shared" si="27"/>
        <v>114248</v>
      </c>
      <c r="P327" s="327">
        <f t="array" ref="P327">IFERROR(_xlfn.STDEV.P(IF((F327:L327&lt;&gt;0)*(F327:L327&lt;&gt;""), F327:L327)), 0)</f>
        <v>21943.551146633079</v>
      </c>
      <c r="Q327" s="331">
        <f t="shared" si="30"/>
        <v>19.206945545333902</v>
      </c>
      <c r="R327" s="332">
        <f t="shared" si="28"/>
        <v>80.793054454666105</v>
      </c>
      <c r="S327" s="325" t="str">
        <f t="shared" si="29"/>
        <v>ALTO</v>
      </c>
      <c r="T327" s="6"/>
    </row>
    <row r="328" spans="2:20" ht="15">
      <c r="B328" s="146">
        <v>319</v>
      </c>
      <c r="C328" s="335" t="s">
        <v>360</v>
      </c>
      <c r="D328" s="325" t="s">
        <v>38</v>
      </c>
      <c r="E328" s="325">
        <v>1</v>
      </c>
      <c r="F328" s="326">
        <v>139471.08000000002</v>
      </c>
      <c r="G328" s="326">
        <v>171143.83550742423</v>
      </c>
      <c r="H328" s="327">
        <v>103841.86637779207</v>
      </c>
      <c r="I328" s="327">
        <v>128864.05374662747</v>
      </c>
      <c r="J328" s="326">
        <v>100076.06697612892</v>
      </c>
      <c r="K328" s="326">
        <v>92232.329720173148</v>
      </c>
      <c r="L328" s="326">
        <v>87643.064111126907</v>
      </c>
      <c r="M328" s="347">
        <f t="shared" si="25"/>
        <v>7</v>
      </c>
      <c r="N328" s="329">
        <f t="shared" si="26"/>
        <v>117610</v>
      </c>
      <c r="O328" s="330">
        <f t="shared" si="27"/>
        <v>117610</v>
      </c>
      <c r="P328" s="327">
        <f t="array" ref="P328">IFERROR(_xlfn.STDEV.P(IF((F328:L328&lt;&gt;0)*(F328:L328&lt;&gt;""), F328:L328)), 0)</f>
        <v>28054.731696669834</v>
      </c>
      <c r="Q328" s="331">
        <f t="shared" si="30"/>
        <v>23.854035963497861</v>
      </c>
      <c r="R328" s="332">
        <f t="shared" si="28"/>
        <v>76.145964036502136</v>
      </c>
      <c r="S328" s="325" t="str">
        <f t="shared" si="29"/>
        <v>ALTO</v>
      </c>
      <c r="T328" s="6"/>
    </row>
    <row r="329" spans="2:20" ht="15">
      <c r="B329" s="146">
        <v>320</v>
      </c>
      <c r="C329" s="335" t="s">
        <v>361</v>
      </c>
      <c r="D329" s="325" t="s">
        <v>38</v>
      </c>
      <c r="E329" s="325">
        <v>1</v>
      </c>
      <c r="F329" s="326">
        <v>23160.2</v>
      </c>
      <c r="G329" s="326">
        <v>22165.832011238334</v>
      </c>
      <c r="H329" s="327">
        <v>16987.660797350982</v>
      </c>
      <c r="I329" s="327">
        <v>21888.402347488245</v>
      </c>
      <c r="J329" s="326">
        <v>17052.040584452243</v>
      </c>
      <c r="K329" s="326">
        <v>14447.785826419527</v>
      </c>
      <c r="L329" s="326">
        <v>14196.186324184366</v>
      </c>
      <c r="M329" s="347">
        <f t="shared" si="25"/>
        <v>7</v>
      </c>
      <c r="N329" s="329">
        <f t="shared" si="26"/>
        <v>18557</v>
      </c>
      <c r="O329" s="330">
        <f t="shared" si="27"/>
        <v>18557</v>
      </c>
      <c r="P329" s="327">
        <f t="array" ref="P329">IFERROR(_xlfn.STDEV.P(IF((F329:L329&lt;&gt;0)*(F329:L329&lt;&gt;""), F329:L329)), 0)</f>
        <v>3503.9044676198996</v>
      </c>
      <c r="Q329" s="331">
        <f t="shared" si="30"/>
        <v>18.881847645739612</v>
      </c>
      <c r="R329" s="332">
        <f t="shared" si="28"/>
        <v>81.118152354260388</v>
      </c>
      <c r="S329" s="325" t="str">
        <f t="shared" si="29"/>
        <v>ALTO</v>
      </c>
      <c r="T329" s="6"/>
    </row>
    <row r="330" spans="2:20" ht="15">
      <c r="B330" s="146">
        <v>321</v>
      </c>
      <c r="C330" s="335" t="s">
        <v>362</v>
      </c>
      <c r="D330" s="325" t="s">
        <v>88</v>
      </c>
      <c r="E330" s="325">
        <v>1</v>
      </c>
      <c r="F330" s="326">
        <v>93526.95</v>
      </c>
      <c r="G330" s="326">
        <v>121016.62503658482</v>
      </c>
      <c r="H330" s="327">
        <v>79446.052751521129</v>
      </c>
      <c r="I330" s="327">
        <v>84003.578336635983</v>
      </c>
      <c r="J330" s="326">
        <v>64235.126472037482</v>
      </c>
      <c r="K330" s="326">
        <v>1027835.914903765</v>
      </c>
      <c r="L330" s="326">
        <v>1002655.8742146911</v>
      </c>
      <c r="M330" s="347">
        <f t="shared" ref="M330:M393" si="31">COUNTIF(F330:L330,"&gt;0")</f>
        <v>7</v>
      </c>
      <c r="N330" s="329">
        <f t="shared" ref="N330:N393" si="32">IFERROR(ROUND(AVERAGEIF(F330:L330,"&gt;0"),0),0)</f>
        <v>353246</v>
      </c>
      <c r="O330" s="330">
        <f t="shared" ref="O330:O393" si="33">IFERROR(ROUND(+N330*E330,0),0)</f>
        <v>353246</v>
      </c>
      <c r="P330" s="327">
        <f t="array" ref="P330">IFERROR(_xlfn.STDEV.P(IF((F330:L330&lt;&gt;0)*(F330:L330&lt;&gt;""), F330:L330)), 0)</f>
        <v>419042.17027807684</v>
      </c>
      <c r="Q330" s="331">
        <f t="shared" si="30"/>
        <v>118.62616145068219</v>
      </c>
      <c r="R330" s="332">
        <f t="shared" si="28"/>
        <v>-18.62616145068219</v>
      </c>
      <c r="S330" s="325" t="str">
        <f t="shared" si="29"/>
        <v>BAJO</v>
      </c>
      <c r="T330" s="6"/>
    </row>
    <row r="331" spans="2:20" ht="15">
      <c r="B331" s="146">
        <v>322</v>
      </c>
      <c r="C331" s="335" t="s">
        <v>363</v>
      </c>
      <c r="D331" s="325" t="s">
        <v>88</v>
      </c>
      <c r="E331" s="325">
        <v>1</v>
      </c>
      <c r="F331" s="326">
        <v>50882.04</v>
      </c>
      <c r="G331" s="326">
        <v>89780.05040685412</v>
      </c>
      <c r="H331" s="327">
        <v>48408.446933804669</v>
      </c>
      <c r="I331" s="327">
        <v>57945.280921602614</v>
      </c>
      <c r="J331" s="326">
        <v>0</v>
      </c>
      <c r="K331" s="326">
        <v>630302.89883137308</v>
      </c>
      <c r="L331" s="326">
        <v>615010.99101109779</v>
      </c>
      <c r="M331" s="347">
        <f t="shared" si="31"/>
        <v>6</v>
      </c>
      <c r="N331" s="329">
        <f t="shared" si="32"/>
        <v>248722</v>
      </c>
      <c r="O331" s="330">
        <f t="shared" si="33"/>
        <v>248722</v>
      </c>
      <c r="P331" s="327">
        <f t="array" ref="P331">IFERROR(_xlfn.STDEV.P(IF((F331:L331&lt;&gt;0)*(F331:L331&lt;&gt;""), F331:L331)), 0)</f>
        <v>264794.28382727731</v>
      </c>
      <c r="Q331" s="331">
        <f t="shared" si="30"/>
        <v>106.46194700399533</v>
      </c>
      <c r="R331" s="332">
        <f t="shared" si="28"/>
        <v>-6.4619470039953342</v>
      </c>
      <c r="S331" s="325" t="str">
        <f t="shared" si="29"/>
        <v>BAJO</v>
      </c>
      <c r="T331" s="6"/>
    </row>
    <row r="332" spans="2:20" ht="15">
      <c r="B332" s="146">
        <v>323</v>
      </c>
      <c r="C332" s="335" t="s">
        <v>364</v>
      </c>
      <c r="D332" s="325" t="s">
        <v>38</v>
      </c>
      <c r="E332" s="325">
        <v>1</v>
      </c>
      <c r="F332" s="326">
        <v>72249.56</v>
      </c>
      <c r="G332" s="326">
        <v>88114.926971783731</v>
      </c>
      <c r="H332" s="327">
        <v>68078.369962316327</v>
      </c>
      <c r="I332" s="327">
        <v>112254.31730903605</v>
      </c>
      <c r="J332" s="326">
        <v>73894.166763868008</v>
      </c>
      <c r="K332" s="326">
        <v>60709.88791707599</v>
      </c>
      <c r="L332" s="326">
        <v>61875.780771072197</v>
      </c>
      <c r="M332" s="347">
        <f t="shared" si="31"/>
        <v>7</v>
      </c>
      <c r="N332" s="329">
        <f t="shared" si="32"/>
        <v>76740</v>
      </c>
      <c r="O332" s="330">
        <f t="shared" si="33"/>
        <v>76740</v>
      </c>
      <c r="P332" s="327">
        <f t="array" ref="P332">IFERROR(_xlfn.STDEV.P(IF((F332:L332&lt;&gt;0)*(F332:L332&lt;&gt;""), F332:L332)), 0)</f>
        <v>16783.715985828982</v>
      </c>
      <c r="Q332" s="331">
        <f t="shared" si="30"/>
        <v>21.870883484270241</v>
      </c>
      <c r="R332" s="332">
        <f t="shared" si="28"/>
        <v>78.129116515729763</v>
      </c>
      <c r="S332" s="325" t="str">
        <f t="shared" si="29"/>
        <v>ALTO</v>
      </c>
      <c r="T332" s="6"/>
    </row>
    <row r="333" spans="2:20" ht="15">
      <c r="B333" s="146">
        <v>324</v>
      </c>
      <c r="C333" s="335" t="s">
        <v>365</v>
      </c>
      <c r="D333" s="325" t="s">
        <v>38</v>
      </c>
      <c r="E333" s="325">
        <v>1</v>
      </c>
      <c r="F333" s="326">
        <v>435684</v>
      </c>
      <c r="G333" s="326">
        <v>185254.86710837801</v>
      </c>
      <c r="H333" s="327">
        <v>149312.59753461124</v>
      </c>
      <c r="I333" s="327">
        <v>231860.78930795737</v>
      </c>
      <c r="J333" s="326">
        <v>159091.05913264581</v>
      </c>
      <c r="K333" s="326">
        <v>135867.56166057152</v>
      </c>
      <c r="L333" s="326">
        <v>132679.02830108401</v>
      </c>
      <c r="M333" s="347">
        <f t="shared" si="31"/>
        <v>7</v>
      </c>
      <c r="N333" s="329">
        <f t="shared" si="32"/>
        <v>204250</v>
      </c>
      <c r="O333" s="330">
        <f t="shared" si="33"/>
        <v>204250</v>
      </c>
      <c r="P333" s="327">
        <f t="array" ref="P333">IFERROR(_xlfn.STDEV.P(IF((F333:L333&lt;&gt;0)*(F333:L333&lt;&gt;""), F333:L333)), 0)</f>
        <v>99671.515567642447</v>
      </c>
      <c r="Q333" s="331">
        <f t="shared" si="30"/>
        <v>48.798783631648689</v>
      </c>
      <c r="R333" s="332">
        <f t="shared" si="28"/>
        <v>51.201216368351311</v>
      </c>
      <c r="S333" s="325" t="str">
        <f t="shared" si="29"/>
        <v>BAJO</v>
      </c>
      <c r="T333" s="6"/>
    </row>
    <row r="334" spans="2:20" ht="15">
      <c r="B334" s="146">
        <v>325</v>
      </c>
      <c r="C334" s="335" t="s">
        <v>366</v>
      </c>
      <c r="D334" s="325" t="s">
        <v>38</v>
      </c>
      <c r="E334" s="325">
        <v>1</v>
      </c>
      <c r="F334" s="326">
        <v>635017.19999999995</v>
      </c>
      <c r="G334" s="326">
        <v>802075.07380797644</v>
      </c>
      <c r="H334" s="327">
        <v>544243.77937979344</v>
      </c>
      <c r="I334" s="327">
        <v>810042.22250888532</v>
      </c>
      <c r="J334" s="326">
        <v>555717.34224139771</v>
      </c>
      <c r="K334" s="326">
        <v>515596.23560343625</v>
      </c>
      <c r="L334" s="326">
        <v>502960.31312514056</v>
      </c>
      <c r="M334" s="347">
        <f t="shared" si="31"/>
        <v>7</v>
      </c>
      <c r="N334" s="329">
        <f t="shared" si="32"/>
        <v>623665</v>
      </c>
      <c r="O334" s="330">
        <f t="shared" si="33"/>
        <v>623665</v>
      </c>
      <c r="P334" s="327">
        <f t="array" ref="P334">IFERROR(_xlfn.STDEV.P(IF((F334:L334&lt;&gt;0)*(F334:L334&lt;&gt;""), F334:L334)), 0)</f>
        <v>121812.84807994163</v>
      </c>
      <c r="Q334" s="331">
        <f t="shared" si="30"/>
        <v>19.531775565398352</v>
      </c>
      <c r="R334" s="332">
        <f t="shared" si="28"/>
        <v>80.468224434601652</v>
      </c>
      <c r="S334" s="325" t="str">
        <f t="shared" si="29"/>
        <v>ALTO</v>
      </c>
      <c r="T334" s="6"/>
    </row>
    <row r="335" spans="2:20" ht="63.75">
      <c r="B335" s="146">
        <v>326</v>
      </c>
      <c r="C335" s="333" t="s">
        <v>367</v>
      </c>
      <c r="D335" s="325" t="s">
        <v>38</v>
      </c>
      <c r="E335" s="325">
        <v>1</v>
      </c>
      <c r="F335" s="326">
        <v>16053605.4</v>
      </c>
      <c r="G335" s="326">
        <v>18069969.763994649</v>
      </c>
      <c r="H335" s="327">
        <v>14486004.223088451</v>
      </c>
      <c r="I335" s="327">
        <v>16177670.484786624</v>
      </c>
      <c r="J335" s="326">
        <v>12751013.048241757</v>
      </c>
      <c r="K335" s="326">
        <v>7185365.4843393108</v>
      </c>
      <c r="L335" s="326">
        <v>6642855.7056273697</v>
      </c>
      <c r="M335" s="347">
        <f t="shared" si="31"/>
        <v>7</v>
      </c>
      <c r="N335" s="329">
        <f t="shared" si="32"/>
        <v>13052355</v>
      </c>
      <c r="O335" s="330">
        <f t="shared" si="33"/>
        <v>13052355</v>
      </c>
      <c r="P335" s="327">
        <f t="array" ref="P335">IFERROR(_xlfn.STDEV.P(IF((F335:L335&lt;&gt;0)*(F335:L335&lt;&gt;""), F335:L335)), 0)</f>
        <v>4167921.0818377244</v>
      </c>
      <c r="Q335" s="331">
        <f t="shared" si="30"/>
        <v>31.932330080186482</v>
      </c>
      <c r="R335" s="332">
        <f t="shared" si="28"/>
        <v>68.067669919813511</v>
      </c>
      <c r="S335" s="325" t="str">
        <f t="shared" si="29"/>
        <v>BAJO</v>
      </c>
      <c r="T335" s="6"/>
    </row>
    <row r="336" spans="2:20" ht="63.75">
      <c r="B336" s="146">
        <v>327</v>
      </c>
      <c r="C336" s="333" t="s">
        <v>368</v>
      </c>
      <c r="D336" s="325" t="s">
        <v>38</v>
      </c>
      <c r="E336" s="325">
        <v>1</v>
      </c>
      <c r="F336" s="326">
        <v>22205601.600000001</v>
      </c>
      <c r="G336" s="326">
        <v>24295227.478943065</v>
      </c>
      <c r="H336" s="327">
        <v>19691892.033452593</v>
      </c>
      <c r="I336" s="327">
        <v>22843980.564844754</v>
      </c>
      <c r="J336" s="326">
        <v>15670231.611355364</v>
      </c>
      <c r="K336" s="326">
        <v>11717883.991379086</v>
      </c>
      <c r="L336" s="326">
        <v>10833123.998712363</v>
      </c>
      <c r="M336" s="347">
        <f t="shared" si="31"/>
        <v>7</v>
      </c>
      <c r="N336" s="329">
        <f t="shared" si="32"/>
        <v>18179706</v>
      </c>
      <c r="O336" s="330">
        <f t="shared" si="33"/>
        <v>18179706</v>
      </c>
      <c r="P336" s="327">
        <f t="array" ref="P336">IFERROR(_xlfn.STDEV.P(IF((F336:L336&lt;&gt;0)*(F336:L336&lt;&gt;""), F336:L336)), 0)</f>
        <v>5066338.1343015144</v>
      </c>
      <c r="Q336" s="331">
        <f t="shared" si="30"/>
        <v>27.868097175507206</v>
      </c>
      <c r="R336" s="332">
        <f t="shared" si="28"/>
        <v>72.131902824492798</v>
      </c>
      <c r="S336" s="325" t="str">
        <f t="shared" si="29"/>
        <v>ALTO</v>
      </c>
      <c r="T336" s="6"/>
    </row>
    <row r="337" spans="2:20" ht="15">
      <c r="B337" s="146">
        <v>328</v>
      </c>
      <c r="C337" s="335" t="s">
        <v>369</v>
      </c>
      <c r="D337" s="325" t="s">
        <v>38</v>
      </c>
      <c r="E337" s="325">
        <v>1</v>
      </c>
      <c r="F337" s="326">
        <v>137543.12</v>
      </c>
      <c r="G337" s="326">
        <v>147788.84614807216</v>
      </c>
      <c r="H337" s="327">
        <v>116869.99721485825</v>
      </c>
      <c r="I337" s="327">
        <v>145970.33618153192</v>
      </c>
      <c r="J337" s="326">
        <v>126220.93648729574</v>
      </c>
      <c r="K337" s="326">
        <v>108431.3623134314</v>
      </c>
      <c r="L337" s="326">
        <v>105884.26739185401</v>
      </c>
      <c r="M337" s="347">
        <f t="shared" si="31"/>
        <v>7</v>
      </c>
      <c r="N337" s="329">
        <f t="shared" si="32"/>
        <v>126958</v>
      </c>
      <c r="O337" s="330">
        <f t="shared" si="33"/>
        <v>126958</v>
      </c>
      <c r="P337" s="327">
        <f t="array" ref="P337">IFERROR(_xlfn.STDEV.P(IF((F337:L337&lt;&gt;0)*(F337:L337&lt;&gt;""), F337:L337)), 0)</f>
        <v>16022.695579303529</v>
      </c>
      <c r="Q337" s="331">
        <f t="shared" si="30"/>
        <v>12.620469430286811</v>
      </c>
      <c r="R337" s="332">
        <f t="shared" si="28"/>
        <v>87.379530569713182</v>
      </c>
      <c r="S337" s="325" t="str">
        <f t="shared" si="29"/>
        <v>ALTO</v>
      </c>
      <c r="T337" s="6"/>
    </row>
    <row r="338" spans="2:20" ht="15">
      <c r="B338" s="146">
        <v>329</v>
      </c>
      <c r="C338" s="335" t="s">
        <v>370</v>
      </c>
      <c r="D338" s="325" t="s">
        <v>38</v>
      </c>
      <c r="E338" s="325">
        <v>1</v>
      </c>
      <c r="F338" s="326">
        <v>35781.199999999997</v>
      </c>
      <c r="G338" s="326">
        <v>48308.497512555012</v>
      </c>
      <c r="H338" s="327">
        <v>28227.616813643355</v>
      </c>
      <c r="I338" s="327">
        <v>38629.095971184201</v>
      </c>
      <c r="J338" s="326">
        <v>29575.584786721764</v>
      </c>
      <c r="K338" s="326">
        <v>24225.580274602442</v>
      </c>
      <c r="L338" s="326">
        <v>23738.594545577776</v>
      </c>
      <c r="M338" s="347">
        <f t="shared" si="31"/>
        <v>7</v>
      </c>
      <c r="N338" s="329">
        <f t="shared" si="32"/>
        <v>32641</v>
      </c>
      <c r="O338" s="330">
        <f t="shared" si="33"/>
        <v>32641</v>
      </c>
      <c r="P338" s="327">
        <f t="array" ref="P338">IFERROR(_xlfn.STDEV.P(IF((F338:L338&lt;&gt;0)*(F338:L338&lt;&gt;""), F338:L338)), 0)</f>
        <v>8195.2552580881056</v>
      </c>
      <c r="Q338" s="331">
        <f t="shared" si="30"/>
        <v>25.107243215857682</v>
      </c>
      <c r="R338" s="332">
        <f t="shared" si="28"/>
        <v>74.892756784142321</v>
      </c>
      <c r="S338" s="325" t="str">
        <f t="shared" si="29"/>
        <v>ALTO</v>
      </c>
      <c r="T338" s="6"/>
    </row>
    <row r="339" spans="2:20" ht="15">
      <c r="B339" s="146">
        <v>330</v>
      </c>
      <c r="C339" s="335" t="s">
        <v>371</v>
      </c>
      <c r="D339" s="325" t="s">
        <v>88</v>
      </c>
      <c r="E339" s="325">
        <v>1</v>
      </c>
      <c r="F339" s="326">
        <v>24910.799999999999</v>
      </c>
      <c r="G339" s="326">
        <v>34964.369990333871</v>
      </c>
      <c r="H339" s="327">
        <v>21330.371076373034</v>
      </c>
      <c r="I339" s="327">
        <v>26932.436632281118</v>
      </c>
      <c r="J339" s="326">
        <v>20608.18242822908</v>
      </c>
      <c r="K339" s="326">
        <v>14447.785826419527</v>
      </c>
      <c r="L339" s="326">
        <v>14146.743794539841</v>
      </c>
      <c r="M339" s="347">
        <f t="shared" si="31"/>
        <v>7</v>
      </c>
      <c r="N339" s="329">
        <f t="shared" si="32"/>
        <v>22477</v>
      </c>
      <c r="O339" s="330">
        <f t="shared" si="33"/>
        <v>22477</v>
      </c>
      <c r="P339" s="327">
        <f t="array" ref="P339">IFERROR(_xlfn.STDEV.P(IF((F339:L339&lt;&gt;0)*(F339:L339&lt;&gt;""), F339:L339)), 0)</f>
        <v>6765.2197999427335</v>
      </c>
      <c r="Q339" s="331">
        <f t="shared" si="30"/>
        <v>30.098410819694504</v>
      </c>
      <c r="R339" s="332">
        <f t="shared" si="28"/>
        <v>69.901589180305493</v>
      </c>
      <c r="S339" s="325" t="str">
        <f t="shared" si="29"/>
        <v>BAJO</v>
      </c>
      <c r="T339" s="6"/>
    </row>
    <row r="340" spans="2:20" ht="15">
      <c r="B340" s="146">
        <v>331</v>
      </c>
      <c r="C340" s="335" t="s">
        <v>372</v>
      </c>
      <c r="D340" s="325" t="s">
        <v>38</v>
      </c>
      <c r="E340" s="325">
        <v>1</v>
      </c>
      <c r="F340" s="326">
        <v>131810.76</v>
      </c>
      <c r="G340" s="326">
        <v>116345.76046921099</v>
      </c>
      <c r="H340" s="327">
        <v>109334.11761302585</v>
      </c>
      <c r="I340" s="327">
        <v>142365.73963400468</v>
      </c>
      <c r="J340" s="326">
        <v>110537.83730457955</v>
      </c>
      <c r="K340" s="326">
        <v>99383.254018097956</v>
      </c>
      <c r="L340" s="326">
        <v>96017.392569668402</v>
      </c>
      <c r="M340" s="347">
        <f t="shared" si="31"/>
        <v>7</v>
      </c>
      <c r="N340" s="329">
        <f t="shared" si="32"/>
        <v>115114</v>
      </c>
      <c r="O340" s="330">
        <f t="shared" si="33"/>
        <v>115114</v>
      </c>
      <c r="P340" s="327">
        <f t="array" ref="P340">IFERROR(_xlfn.STDEV.P(IF((F340:L340&lt;&gt;0)*(F340:L340&lt;&gt;""), F340:L340)), 0)</f>
        <v>15535.40394408455</v>
      </c>
      <c r="Q340" s="331">
        <f t="shared" si="30"/>
        <v>13.4956685929466</v>
      </c>
      <c r="R340" s="332">
        <f t="shared" si="28"/>
        <v>86.5043314070534</v>
      </c>
      <c r="S340" s="325" t="str">
        <f t="shared" si="29"/>
        <v>ALTO</v>
      </c>
      <c r="T340" s="6"/>
    </row>
    <row r="341" spans="2:20" ht="15">
      <c r="B341" s="146">
        <v>332</v>
      </c>
      <c r="C341" s="335" t="s">
        <v>373</v>
      </c>
      <c r="D341" s="325" t="s">
        <v>38</v>
      </c>
      <c r="E341" s="325">
        <v>1</v>
      </c>
      <c r="F341" s="326">
        <v>103906.70999999999</v>
      </c>
      <c r="G341" s="326">
        <v>137268.29865324937</v>
      </c>
      <c r="H341" s="327">
        <v>86854.205580441092</v>
      </c>
      <c r="I341" s="327">
        <v>110307.42047561533</v>
      </c>
      <c r="J341" s="326">
        <v>85653.20616935649</v>
      </c>
      <c r="K341" s="326">
        <v>80849.225735721397</v>
      </c>
      <c r="L341" s="326">
        <v>76156.946443083085</v>
      </c>
      <c r="M341" s="347">
        <f t="shared" si="31"/>
        <v>7</v>
      </c>
      <c r="N341" s="329">
        <f t="shared" si="32"/>
        <v>97285</v>
      </c>
      <c r="O341" s="330">
        <f t="shared" si="33"/>
        <v>97285</v>
      </c>
      <c r="P341" s="327">
        <f t="array" ref="P341">IFERROR(_xlfn.STDEV.P(IF((F341:L341&lt;&gt;0)*(F341:L341&lt;&gt;""), F341:L341)), 0)</f>
        <v>19902.347571968545</v>
      </c>
      <c r="Q341" s="331">
        <f t="shared" si="30"/>
        <v>20.457776195681294</v>
      </c>
      <c r="R341" s="332">
        <f t="shared" si="28"/>
        <v>79.542223804318709</v>
      </c>
      <c r="S341" s="325" t="str">
        <f t="shared" si="29"/>
        <v>ALTO</v>
      </c>
      <c r="T341" s="6"/>
    </row>
    <row r="342" spans="2:20" ht="15">
      <c r="B342" s="146">
        <v>333</v>
      </c>
      <c r="C342" s="335" t="s">
        <v>374</v>
      </c>
      <c r="D342" s="325" t="s">
        <v>38</v>
      </c>
      <c r="E342" s="325">
        <v>1</v>
      </c>
      <c r="F342" s="326">
        <v>65718.899999999994</v>
      </c>
      <c r="G342" s="326">
        <v>58754.788193225053</v>
      </c>
      <c r="H342" s="327">
        <v>51984.796575352244</v>
      </c>
      <c r="I342" s="327">
        <v>62610.63067657654</v>
      </c>
      <c r="J342" s="326">
        <v>48663.119392603548</v>
      </c>
      <c r="K342" s="326">
        <v>34878.998106204715</v>
      </c>
      <c r="L342" s="326">
        <v>32285.971857875113</v>
      </c>
      <c r="M342" s="347">
        <f t="shared" si="31"/>
        <v>7</v>
      </c>
      <c r="N342" s="329">
        <f t="shared" si="32"/>
        <v>50700</v>
      </c>
      <c r="O342" s="330">
        <f t="shared" si="33"/>
        <v>50700</v>
      </c>
      <c r="P342" s="327">
        <f t="array" ref="P342">IFERROR(_xlfn.STDEV.P(IF((F342:L342&lt;&gt;0)*(F342:L342&lt;&gt;""), F342:L342)), 0)</f>
        <v>12115.457719297685</v>
      </c>
      <c r="Q342" s="331">
        <f t="shared" si="30"/>
        <v>23.896366310251842</v>
      </c>
      <c r="R342" s="332">
        <f t="shared" si="28"/>
        <v>76.103633689748165</v>
      </c>
      <c r="S342" s="325" t="str">
        <f t="shared" si="29"/>
        <v>ALTO</v>
      </c>
      <c r="T342" s="6"/>
    </row>
    <row r="343" spans="2:20" ht="15">
      <c r="B343" s="146">
        <v>334</v>
      </c>
      <c r="C343" s="335" t="s">
        <v>375</v>
      </c>
      <c r="D343" s="325" t="s">
        <v>38</v>
      </c>
      <c r="E343" s="325">
        <v>1</v>
      </c>
      <c r="F343" s="326">
        <v>92734.399999999994</v>
      </c>
      <c r="G343" s="326">
        <v>79568.963787362925</v>
      </c>
      <c r="H343" s="327">
        <v>78807.418886959058</v>
      </c>
      <c r="I343" s="327">
        <v>103204.08443932871</v>
      </c>
      <c r="J343" s="326">
        <v>80161.911558727617</v>
      </c>
      <c r="K343" s="326">
        <v>74136.113129506266</v>
      </c>
      <c r="L343" s="326">
        <v>72916.915672315285</v>
      </c>
      <c r="M343" s="347">
        <f t="shared" si="31"/>
        <v>7</v>
      </c>
      <c r="N343" s="329">
        <f t="shared" si="32"/>
        <v>83076</v>
      </c>
      <c r="O343" s="330">
        <f t="shared" si="33"/>
        <v>83076</v>
      </c>
      <c r="P343" s="327">
        <f t="array" ref="P343">IFERROR(_xlfn.STDEV.P(IF((F343:L343&lt;&gt;0)*(F343:L343&lt;&gt;""), F343:L343)), 0)</f>
        <v>10145.829853147561</v>
      </c>
      <c r="Q343" s="331">
        <f t="shared" si="30"/>
        <v>12.212708668144304</v>
      </c>
      <c r="R343" s="332">
        <f t="shared" si="28"/>
        <v>87.787291331855698</v>
      </c>
      <c r="S343" s="325" t="str">
        <f t="shared" si="29"/>
        <v>ALTO</v>
      </c>
      <c r="T343" s="6"/>
    </row>
    <row r="344" spans="2:20" ht="15">
      <c r="B344" s="146">
        <v>335</v>
      </c>
      <c r="C344" s="335" t="s">
        <v>376</v>
      </c>
      <c r="D344" s="325" t="s">
        <v>38</v>
      </c>
      <c r="E344" s="325">
        <v>1</v>
      </c>
      <c r="F344" s="326">
        <v>131352</v>
      </c>
      <c r="G344" s="326">
        <v>154571.64293368749</v>
      </c>
      <c r="H344" s="327">
        <v>103841.86637779207</v>
      </c>
      <c r="I344" s="327">
        <v>139503.23380773645</v>
      </c>
      <c r="J344" s="326">
        <v>108347.05324630385</v>
      </c>
      <c r="K344" s="326">
        <v>90481.082953334408</v>
      </c>
      <c r="L344" s="326">
        <v>87616.797767253258</v>
      </c>
      <c r="M344" s="347">
        <f t="shared" si="31"/>
        <v>7</v>
      </c>
      <c r="N344" s="329">
        <f t="shared" si="32"/>
        <v>116531</v>
      </c>
      <c r="O344" s="330">
        <f t="shared" si="33"/>
        <v>116531</v>
      </c>
      <c r="P344" s="327">
        <f t="array" ref="P344">IFERROR(_xlfn.STDEV.P(IF((F344:L344&lt;&gt;0)*(F344:L344&lt;&gt;""), F344:L344)), 0)</f>
        <v>23715.86703873334</v>
      </c>
      <c r="Q344" s="331">
        <f t="shared" si="30"/>
        <v>20.351551980789097</v>
      </c>
      <c r="R344" s="332">
        <f t="shared" si="28"/>
        <v>79.648448019210903</v>
      </c>
      <c r="S344" s="325" t="str">
        <f t="shared" si="29"/>
        <v>ALTO</v>
      </c>
      <c r="T344" s="6"/>
    </row>
    <row r="345" spans="2:20" ht="15">
      <c r="B345" s="146">
        <v>336</v>
      </c>
      <c r="C345" s="335" t="s">
        <v>377</v>
      </c>
      <c r="D345" s="325" t="s">
        <v>38</v>
      </c>
      <c r="E345" s="325">
        <v>1</v>
      </c>
      <c r="F345" s="326">
        <v>16459962.65</v>
      </c>
      <c r="G345" s="326">
        <v>20857314.760779113</v>
      </c>
      <c r="H345" s="327">
        <v>14723576.02070554</v>
      </c>
      <c r="I345" s="327">
        <v>18231828.892796129</v>
      </c>
      <c r="J345" s="326">
        <v>14150527.474616591</v>
      </c>
      <c r="K345" s="326">
        <v>13065176.504000349</v>
      </c>
      <c r="L345" s="326">
        <v>16394407.372496173</v>
      </c>
      <c r="M345" s="347">
        <f t="shared" si="31"/>
        <v>7</v>
      </c>
      <c r="N345" s="329">
        <f t="shared" si="32"/>
        <v>16268971</v>
      </c>
      <c r="O345" s="330">
        <f t="shared" si="33"/>
        <v>16268971</v>
      </c>
      <c r="P345" s="327">
        <f t="array" ref="P345">IFERROR(_xlfn.STDEV.P(IF((F345:L345&lt;&gt;0)*(F345:L345&lt;&gt;""), F345:L345)), 0)</f>
        <v>2452353.6639950857</v>
      </c>
      <c r="Q345" s="331">
        <f t="shared" si="30"/>
        <v>15.073809302352839</v>
      </c>
      <c r="R345" s="332">
        <f t="shared" si="28"/>
        <v>84.926190697647158</v>
      </c>
      <c r="S345" s="325" t="str">
        <f t="shared" si="29"/>
        <v>ALTO</v>
      </c>
      <c r="T345" s="6"/>
    </row>
    <row r="346" spans="2:20" ht="15">
      <c r="B346" s="146">
        <v>337</v>
      </c>
      <c r="C346" s="335" t="s">
        <v>378</v>
      </c>
      <c r="D346" s="325" t="s">
        <v>38</v>
      </c>
      <c r="E346" s="325">
        <v>1</v>
      </c>
      <c r="F346" s="326">
        <v>3102380.7</v>
      </c>
      <c r="G346" s="326">
        <v>3243767.8468849873</v>
      </c>
      <c r="H346" s="327">
        <v>2615844.3092462262</v>
      </c>
      <c r="I346" s="327">
        <v>3220173.9103371473</v>
      </c>
      <c r="J346" s="326">
        <v>2954978.2749830405</v>
      </c>
      <c r="K346" s="326">
        <v>2380090.2933644047</v>
      </c>
      <c r="L346" s="326">
        <v>2246756.616553165</v>
      </c>
      <c r="M346" s="347">
        <f t="shared" si="31"/>
        <v>7</v>
      </c>
      <c r="N346" s="329">
        <f t="shared" si="32"/>
        <v>2823427</v>
      </c>
      <c r="O346" s="330">
        <f t="shared" si="33"/>
        <v>2823427</v>
      </c>
      <c r="P346" s="327">
        <f t="array" ref="P346">IFERROR(_xlfn.STDEV.P(IF((F346:L346&lt;&gt;0)*(F346:L346&lt;&gt;""), F346:L346)), 0)</f>
        <v>378229.36790296878</v>
      </c>
      <c r="Q346" s="331">
        <f t="shared" si="30"/>
        <v>13.396109334612468</v>
      </c>
      <c r="R346" s="332">
        <f t="shared" si="28"/>
        <v>86.603890665387524</v>
      </c>
      <c r="S346" s="325" t="str">
        <f t="shared" si="29"/>
        <v>ALTO</v>
      </c>
      <c r="T346" s="6"/>
    </row>
    <row r="347" spans="2:20" ht="38.25">
      <c r="B347" s="146">
        <v>338</v>
      </c>
      <c r="C347" s="333" t="s">
        <v>379</v>
      </c>
      <c r="D347" s="325" t="s">
        <v>38</v>
      </c>
      <c r="E347" s="325">
        <v>1</v>
      </c>
      <c r="F347" s="326">
        <v>1393236.24</v>
      </c>
      <c r="G347" s="326">
        <v>1504167.3800686176</v>
      </c>
      <c r="H347" s="327">
        <v>1085677.5697555139</v>
      </c>
      <c r="I347" s="327">
        <v>1505584.2119670415</v>
      </c>
      <c r="J347" s="326">
        <v>1297887.8481077328</v>
      </c>
      <c r="K347" s="326">
        <v>1156990.3639581213</v>
      </c>
      <c r="L347" s="326">
        <v>1135492.500579017</v>
      </c>
      <c r="M347" s="347">
        <f t="shared" si="31"/>
        <v>7</v>
      </c>
      <c r="N347" s="329">
        <f t="shared" si="32"/>
        <v>1297005</v>
      </c>
      <c r="O347" s="330">
        <f t="shared" si="33"/>
        <v>1297005</v>
      </c>
      <c r="P347" s="327">
        <f t="array" ref="P347">IFERROR(_xlfn.STDEV.P(IF((F347:L347&lt;&gt;0)*(F347:L347&lt;&gt;""), F347:L347)), 0)</f>
        <v>163021.66328520438</v>
      </c>
      <c r="Q347" s="331">
        <f t="shared" si="30"/>
        <v>12.569085183573261</v>
      </c>
      <c r="R347" s="332">
        <f t="shared" si="28"/>
        <v>87.430914816426736</v>
      </c>
      <c r="S347" s="325" t="str">
        <f t="shared" si="29"/>
        <v>ALTO</v>
      </c>
      <c r="T347" s="6"/>
    </row>
    <row r="348" spans="2:20" ht="38.25">
      <c r="B348" s="146">
        <v>339</v>
      </c>
      <c r="C348" s="333" t="s">
        <v>380</v>
      </c>
      <c r="D348" s="325" t="s">
        <v>38</v>
      </c>
      <c r="E348" s="325">
        <v>1</v>
      </c>
      <c r="F348" s="326">
        <v>3025612.05</v>
      </c>
      <c r="G348" s="326">
        <v>4418980.164126819</v>
      </c>
      <c r="H348" s="327">
        <v>2706402.5912411269</v>
      </c>
      <c r="I348" s="327">
        <v>3012827.2149580745</v>
      </c>
      <c r="J348" s="326">
        <v>2411620.8251358513</v>
      </c>
      <c r="K348" s="326">
        <v>1465063.8576911681</v>
      </c>
      <c r="L348" s="326">
        <v>1429195.0323789606</v>
      </c>
      <c r="M348" s="347">
        <f t="shared" si="31"/>
        <v>7</v>
      </c>
      <c r="N348" s="329">
        <f t="shared" si="32"/>
        <v>2638529</v>
      </c>
      <c r="O348" s="330">
        <f t="shared" si="33"/>
        <v>2638529</v>
      </c>
      <c r="P348" s="327">
        <f t="array" ref="P348">IFERROR(_xlfn.STDEV.P(IF((F348:L348&lt;&gt;0)*(F348:L348&lt;&gt;""), F348:L348)), 0)</f>
        <v>952856.00912073744</v>
      </c>
      <c r="Q348" s="331">
        <f t="shared" si="30"/>
        <v>36.113152787812353</v>
      </c>
      <c r="R348" s="332">
        <f t="shared" ref="R348:R411" si="34">IFERROR(100-Q348,0)</f>
        <v>63.886847212187647</v>
      </c>
      <c r="S348" s="325" t="str">
        <f t="shared" ref="S348:S411" si="35">IF(R348&gt;70,"ALTO","BAJO")</f>
        <v>BAJO</v>
      </c>
      <c r="T348" s="6"/>
    </row>
    <row r="349" spans="2:20" ht="38.25">
      <c r="B349" s="146">
        <v>340</v>
      </c>
      <c r="C349" s="333" t="s">
        <v>381</v>
      </c>
      <c r="D349" s="325" t="s">
        <v>38</v>
      </c>
      <c r="E349" s="325">
        <v>1</v>
      </c>
      <c r="F349" s="326">
        <v>1674319.4</v>
      </c>
      <c r="G349" s="326">
        <v>1319654.1225394034</v>
      </c>
      <c r="H349" s="327">
        <v>1324782.0886475516</v>
      </c>
      <c r="I349" s="327">
        <v>1786668.5336020398</v>
      </c>
      <c r="J349" s="326">
        <v>1364758.1270511749</v>
      </c>
      <c r="K349" s="326">
        <v>1158157.8618026804</v>
      </c>
      <c r="L349" s="326">
        <v>1129920.9455196995</v>
      </c>
      <c r="M349" s="347">
        <f t="shared" si="31"/>
        <v>7</v>
      </c>
      <c r="N349" s="329">
        <f t="shared" si="32"/>
        <v>1394037</v>
      </c>
      <c r="O349" s="330">
        <f t="shared" si="33"/>
        <v>1394037</v>
      </c>
      <c r="P349" s="327">
        <f t="array" ref="P349">IFERROR(_xlfn.STDEV.P(IF((F349:L349&lt;&gt;0)*(F349:L349&lt;&gt;""), F349:L349)), 0)</f>
        <v>229689.32763492572</v>
      </c>
      <c r="Q349" s="331">
        <f t="shared" si="30"/>
        <v>16.476558917369175</v>
      </c>
      <c r="R349" s="332">
        <f t="shared" si="34"/>
        <v>83.523441082630825</v>
      </c>
      <c r="S349" s="325" t="str">
        <f t="shared" si="35"/>
        <v>ALTO</v>
      </c>
      <c r="T349" s="6"/>
    </row>
    <row r="350" spans="2:20" ht="38.25">
      <c r="B350" s="146">
        <v>341</v>
      </c>
      <c r="C350" s="333" t="s">
        <v>382</v>
      </c>
      <c r="D350" s="325" t="s">
        <v>38</v>
      </c>
      <c r="E350" s="325">
        <v>1</v>
      </c>
      <c r="F350" s="326">
        <v>1931450.3</v>
      </c>
      <c r="G350" s="326">
        <v>2210889.21708728</v>
      </c>
      <c r="H350" s="327">
        <v>1528250.8378970262</v>
      </c>
      <c r="I350" s="327">
        <v>2042482.4835584003</v>
      </c>
      <c r="J350" s="326">
        <v>1585329.7063099565</v>
      </c>
      <c r="K350" s="326">
        <v>1354443.4369191881</v>
      </c>
      <c r="L350" s="326">
        <v>1342400.2166670477</v>
      </c>
      <c r="M350" s="347">
        <f t="shared" si="31"/>
        <v>7</v>
      </c>
      <c r="N350" s="329">
        <f t="shared" si="32"/>
        <v>1713607</v>
      </c>
      <c r="O350" s="330">
        <f t="shared" si="33"/>
        <v>1713607</v>
      </c>
      <c r="P350" s="327">
        <f t="array" ref="P350">IFERROR(_xlfn.STDEV.P(IF((F350:L350&lt;&gt;0)*(F350:L350&lt;&gt;""), F350:L350)), 0)</f>
        <v>320826.90090587473</v>
      </c>
      <c r="Q350" s="331">
        <f t="shared" si="30"/>
        <v>18.722315029401418</v>
      </c>
      <c r="R350" s="332">
        <f t="shared" si="34"/>
        <v>81.277684970598585</v>
      </c>
      <c r="S350" s="325" t="str">
        <f t="shared" si="35"/>
        <v>ALTO</v>
      </c>
      <c r="T350" s="6"/>
    </row>
    <row r="351" spans="2:20" ht="15">
      <c r="B351" s="146">
        <v>342</v>
      </c>
      <c r="C351" s="335" t="s">
        <v>383</v>
      </c>
      <c r="D351" s="325" t="s">
        <v>38</v>
      </c>
      <c r="E351" s="325">
        <v>1</v>
      </c>
      <c r="F351" s="326">
        <v>2282900.4</v>
      </c>
      <c r="G351" s="326">
        <v>3222917.8589496077</v>
      </c>
      <c r="H351" s="327">
        <v>1956901.8877910853</v>
      </c>
      <c r="I351" s="327">
        <v>1961759.3827336826</v>
      </c>
      <c r="J351" s="326">
        <v>1691133.5865682184</v>
      </c>
      <c r="K351" s="326">
        <v>1089567.3634348302</v>
      </c>
      <c r="L351" s="326">
        <v>1007425.5332463364</v>
      </c>
      <c r="M351" s="347">
        <f t="shared" si="31"/>
        <v>7</v>
      </c>
      <c r="N351" s="329">
        <f t="shared" si="32"/>
        <v>1887515</v>
      </c>
      <c r="O351" s="330">
        <f t="shared" si="33"/>
        <v>1887515</v>
      </c>
      <c r="P351" s="327">
        <f t="array" ref="P351">IFERROR(_xlfn.STDEV.P(IF((F351:L351&lt;&gt;0)*(F351:L351&lt;&gt;""), F351:L351)), 0)</f>
        <v>696911.62982740137</v>
      </c>
      <c r="Q351" s="331">
        <f t="shared" si="30"/>
        <v>36.922177033157425</v>
      </c>
      <c r="R351" s="332">
        <f t="shared" si="34"/>
        <v>63.077822966842575</v>
      </c>
      <c r="S351" s="325" t="str">
        <f t="shared" si="35"/>
        <v>BAJO</v>
      </c>
      <c r="T351" s="6"/>
    </row>
    <row r="352" spans="2:20" ht="15">
      <c r="B352" s="146">
        <v>343</v>
      </c>
      <c r="C352" s="335" t="s">
        <v>384</v>
      </c>
      <c r="D352" s="325" t="s">
        <v>38</v>
      </c>
      <c r="E352" s="325">
        <v>1</v>
      </c>
      <c r="F352" s="326">
        <v>1895829.6</v>
      </c>
      <c r="G352" s="326">
        <v>2781566.84761059</v>
      </c>
      <c r="H352" s="327">
        <v>1625067.7317646355</v>
      </c>
      <c r="I352" s="327">
        <v>1755070.7472147848</v>
      </c>
      <c r="J352" s="326">
        <v>1362243.6229930124</v>
      </c>
      <c r="K352" s="326">
        <v>872996.51326910721</v>
      </c>
      <c r="L352" s="326">
        <v>807115.30470774719</v>
      </c>
      <c r="M352" s="347">
        <f t="shared" si="31"/>
        <v>7</v>
      </c>
      <c r="N352" s="329">
        <f t="shared" si="32"/>
        <v>1585699</v>
      </c>
      <c r="O352" s="330">
        <f t="shared" si="33"/>
        <v>1585699</v>
      </c>
      <c r="P352" s="327">
        <f t="array" ref="P352">IFERROR(_xlfn.STDEV.P(IF((F352:L352&lt;&gt;0)*(F352:L352&lt;&gt;""), F352:L352)), 0)</f>
        <v>623422.27084287105</v>
      </c>
      <c r="Q352" s="331">
        <f t="shared" si="30"/>
        <v>39.315296966377041</v>
      </c>
      <c r="R352" s="332">
        <f t="shared" si="34"/>
        <v>60.684703033622959</v>
      </c>
      <c r="S352" s="325" t="str">
        <f t="shared" si="35"/>
        <v>BAJO</v>
      </c>
      <c r="T352" s="6"/>
    </row>
    <row r="353" spans="2:20" ht="15">
      <c r="B353" s="146">
        <v>344</v>
      </c>
      <c r="C353" s="335" t="s">
        <v>385</v>
      </c>
      <c r="D353" s="325" t="s">
        <v>38</v>
      </c>
      <c r="E353" s="325">
        <v>1</v>
      </c>
      <c r="F353" s="326">
        <v>2911285.64</v>
      </c>
      <c r="G353" s="326">
        <v>3268893.1866317512</v>
      </c>
      <c r="H353" s="327">
        <v>2581613.5341056995</v>
      </c>
      <c r="I353" s="327">
        <v>2994762.7624448384</v>
      </c>
      <c r="J353" s="326">
        <v>2054904.08149656</v>
      </c>
      <c r="K353" s="326">
        <v>1337806.5926342204</v>
      </c>
      <c r="L353" s="326">
        <v>1236787.8831882386</v>
      </c>
      <c r="M353" s="347">
        <f t="shared" si="31"/>
        <v>7</v>
      </c>
      <c r="N353" s="329">
        <f t="shared" si="32"/>
        <v>2340865</v>
      </c>
      <c r="O353" s="330">
        <f t="shared" si="33"/>
        <v>2340865</v>
      </c>
      <c r="P353" s="327">
        <f t="array" ref="P353">IFERROR(_xlfn.STDEV.P(IF((F353:L353&lt;&gt;0)*(F353:L353&lt;&gt;""), F353:L353)), 0)</f>
        <v>753946.21421378362</v>
      </c>
      <c r="Q353" s="331">
        <f t="shared" si="30"/>
        <v>32.20801772907808</v>
      </c>
      <c r="R353" s="332">
        <f t="shared" si="34"/>
        <v>67.79198227092192</v>
      </c>
      <c r="S353" s="325" t="str">
        <f t="shared" si="35"/>
        <v>BAJO</v>
      </c>
      <c r="T353" s="6"/>
    </row>
    <row r="354" spans="2:20" ht="15">
      <c r="B354" s="146">
        <v>345</v>
      </c>
      <c r="C354" s="335" t="s">
        <v>386</v>
      </c>
      <c r="D354" s="325" t="s">
        <v>38</v>
      </c>
      <c r="E354" s="325">
        <v>1</v>
      </c>
      <c r="F354" s="326">
        <v>2276778.75</v>
      </c>
      <c r="G354" s="326">
        <v>2925611.8354376405</v>
      </c>
      <c r="H354" s="327">
        <v>1873624.0318521918</v>
      </c>
      <c r="I354" s="327">
        <v>2117235.0280066351</v>
      </c>
      <c r="J354" s="326">
        <v>1964792.8567309738</v>
      </c>
      <c r="K354" s="326">
        <v>1272718.5878000474</v>
      </c>
      <c r="L354" s="326">
        <v>1176627.1401642107</v>
      </c>
      <c r="M354" s="347">
        <f t="shared" si="31"/>
        <v>7</v>
      </c>
      <c r="N354" s="329">
        <f t="shared" si="32"/>
        <v>1943913</v>
      </c>
      <c r="O354" s="330">
        <f t="shared" si="33"/>
        <v>1943913</v>
      </c>
      <c r="P354" s="327">
        <f t="array" ref="P354">IFERROR(_xlfn.STDEV.P(IF((F354:L354&lt;&gt;0)*(F354:L354&lt;&gt;""), F354:L354)), 0)</f>
        <v>554098.85316439602</v>
      </c>
      <c r="Q354" s="331">
        <f t="shared" si="30"/>
        <v>28.504303081691205</v>
      </c>
      <c r="R354" s="332">
        <f t="shared" si="34"/>
        <v>71.495696918308795</v>
      </c>
      <c r="S354" s="325" t="str">
        <f t="shared" si="35"/>
        <v>ALTO</v>
      </c>
      <c r="T354" s="6"/>
    </row>
    <row r="355" spans="2:20" ht="15">
      <c r="B355" s="146">
        <v>346</v>
      </c>
      <c r="C355" s="335" t="s">
        <v>387</v>
      </c>
      <c r="D355" s="325" t="s">
        <v>38</v>
      </c>
      <c r="E355" s="325">
        <v>1</v>
      </c>
      <c r="F355" s="326">
        <v>1593178.6</v>
      </c>
      <c r="G355" s="326">
        <v>1819406.1718760822</v>
      </c>
      <c r="H355" s="327">
        <v>1260663.2486455201</v>
      </c>
      <c r="I355" s="327">
        <v>1634303.1214990702</v>
      </c>
      <c r="J355" s="326">
        <v>1684601.8487107204</v>
      </c>
      <c r="K355" s="326">
        <v>1085335.1837483032</v>
      </c>
      <c r="L355" s="326">
        <v>1003491.7619814938</v>
      </c>
      <c r="M355" s="347">
        <f t="shared" si="31"/>
        <v>7</v>
      </c>
      <c r="N355" s="329">
        <f t="shared" si="32"/>
        <v>1440140</v>
      </c>
      <c r="O355" s="330">
        <f t="shared" si="33"/>
        <v>1440140</v>
      </c>
      <c r="P355" s="327">
        <f t="array" ref="P355">IFERROR(_xlfn.STDEV.P(IF((F355:L355&lt;&gt;0)*(F355:L355&lt;&gt;""), F355:L355)), 0)</f>
        <v>296041.64791983552</v>
      </c>
      <c r="Q355" s="331">
        <f t="shared" si="30"/>
        <v>20.556449228535804</v>
      </c>
      <c r="R355" s="332">
        <f t="shared" si="34"/>
        <v>79.443550771464203</v>
      </c>
      <c r="S355" s="325" t="str">
        <f t="shared" si="35"/>
        <v>ALTO</v>
      </c>
      <c r="T355" s="6"/>
    </row>
    <row r="356" spans="2:20" ht="38.25">
      <c r="B356" s="146">
        <v>347</v>
      </c>
      <c r="C356" s="333" t="s">
        <v>388</v>
      </c>
      <c r="D356" s="325" t="s">
        <v>38</v>
      </c>
      <c r="E356" s="325">
        <v>1</v>
      </c>
      <c r="F356" s="326">
        <v>1687535.06</v>
      </c>
      <c r="G356" s="326">
        <v>1695958.1940306211</v>
      </c>
      <c r="H356" s="327">
        <v>1248784.6587646657</v>
      </c>
      <c r="I356" s="327">
        <v>1660471.641212408</v>
      </c>
      <c r="J356" s="326">
        <v>1517053.4552636843</v>
      </c>
      <c r="K356" s="326">
        <v>1296068.5446912304</v>
      </c>
      <c r="L356" s="326">
        <v>1198202.6240378406</v>
      </c>
      <c r="M356" s="347">
        <f t="shared" si="31"/>
        <v>7</v>
      </c>
      <c r="N356" s="329">
        <f t="shared" si="32"/>
        <v>1472011</v>
      </c>
      <c r="O356" s="330">
        <f t="shared" si="33"/>
        <v>1472011</v>
      </c>
      <c r="P356" s="327">
        <f t="array" ref="P356">IFERROR(_xlfn.STDEV.P(IF((F356:L356&lt;&gt;0)*(F356:L356&lt;&gt;""), F356:L356)), 0)</f>
        <v>203507.09919618964</v>
      </c>
      <c r="Q356" s="331">
        <f t="shared" si="30"/>
        <v>13.825107230597435</v>
      </c>
      <c r="R356" s="332">
        <f t="shared" si="34"/>
        <v>86.174892769402561</v>
      </c>
      <c r="S356" s="325" t="str">
        <f t="shared" si="35"/>
        <v>ALTO</v>
      </c>
      <c r="T356" s="6"/>
    </row>
    <row r="357" spans="2:20" ht="38.25">
      <c r="B357" s="146">
        <v>348</v>
      </c>
      <c r="C357" s="333" t="s">
        <v>389</v>
      </c>
      <c r="D357" s="325" t="s">
        <v>38</v>
      </c>
      <c r="E357" s="325">
        <v>1</v>
      </c>
      <c r="F357" s="326">
        <v>2695646.2</v>
      </c>
      <c r="G357" s="326">
        <v>2934971.7659064261</v>
      </c>
      <c r="H357" s="327">
        <v>2133037.1076373034</v>
      </c>
      <c r="I357" s="327">
        <v>2249448.3117878861</v>
      </c>
      <c r="J357" s="326">
        <v>2217183.3645395315</v>
      </c>
      <c r="K357" s="326">
        <v>1516141.8883906309</v>
      </c>
      <c r="L357" s="326">
        <v>1401689.5351060904</v>
      </c>
      <c r="M357" s="347">
        <f t="shared" si="31"/>
        <v>7</v>
      </c>
      <c r="N357" s="329">
        <f t="shared" si="32"/>
        <v>2164017</v>
      </c>
      <c r="O357" s="330">
        <f t="shared" si="33"/>
        <v>2164017</v>
      </c>
      <c r="P357" s="327">
        <f t="array" ref="P357">IFERROR(_xlfn.STDEV.P(IF((F357:L357&lt;&gt;0)*(F357:L357&lt;&gt;""), F357:L357)), 0)</f>
        <v>519473.7868298972</v>
      </c>
      <c r="Q357" s="331">
        <f t="shared" si="30"/>
        <v>24.00506959186999</v>
      </c>
      <c r="R357" s="332">
        <f t="shared" si="34"/>
        <v>75.994930408130017</v>
      </c>
      <c r="S357" s="325" t="str">
        <f t="shared" si="35"/>
        <v>ALTO</v>
      </c>
      <c r="T357" s="6"/>
    </row>
    <row r="358" spans="2:20" ht="38.25">
      <c r="B358" s="146">
        <v>349</v>
      </c>
      <c r="C358" s="333" t="s">
        <v>390</v>
      </c>
      <c r="D358" s="325" t="s">
        <v>38</v>
      </c>
      <c r="E358" s="325">
        <v>1</v>
      </c>
      <c r="F358" s="326">
        <v>2013775.5</v>
      </c>
      <c r="G358" s="326">
        <v>1857496.2414781796</v>
      </c>
      <c r="H358" s="327">
        <v>1380981.8687290135</v>
      </c>
      <c r="I358" s="327">
        <v>1658285.7475143464</v>
      </c>
      <c r="J358" s="326">
        <v>1452709.6257658545</v>
      </c>
      <c r="K358" s="326">
        <v>1232877.7238544661</v>
      </c>
      <c r="L358" s="326">
        <v>1139861.9841363518</v>
      </c>
      <c r="M358" s="347">
        <f t="shared" si="31"/>
        <v>7</v>
      </c>
      <c r="N358" s="329">
        <f t="shared" si="32"/>
        <v>1533713</v>
      </c>
      <c r="O358" s="330">
        <f t="shared" si="33"/>
        <v>1533713</v>
      </c>
      <c r="P358" s="327">
        <f t="array" ref="P358">IFERROR(_xlfn.STDEV.P(IF((F358:L358&lt;&gt;0)*(F358:L358&lt;&gt;""), F358:L358)), 0)</f>
        <v>299123.19295804284</v>
      </c>
      <c r="Q358" s="331">
        <f t="shared" si="30"/>
        <v>19.503205160159876</v>
      </c>
      <c r="R358" s="332">
        <f t="shared" si="34"/>
        <v>80.496794839840121</v>
      </c>
      <c r="S358" s="325" t="str">
        <f t="shared" si="35"/>
        <v>ALTO</v>
      </c>
      <c r="T358" s="6"/>
    </row>
    <row r="359" spans="2:20" ht="38.25">
      <c r="B359" s="146">
        <v>350</v>
      </c>
      <c r="C359" s="333" t="s">
        <v>391</v>
      </c>
      <c r="D359" s="325" t="s">
        <v>38</v>
      </c>
      <c r="E359" s="325">
        <v>1</v>
      </c>
      <c r="F359" s="326">
        <v>1785940.65</v>
      </c>
      <c r="G359" s="326">
        <v>2423362.5098702461</v>
      </c>
      <c r="H359" s="327">
        <v>1360801.0386088523</v>
      </c>
      <c r="I359" s="327">
        <v>1293048.3380885764</v>
      </c>
      <c r="J359" s="326">
        <v>1003661.0098340772</v>
      </c>
      <c r="K359" s="326">
        <v>696704.3387406749</v>
      </c>
      <c r="L359" s="326">
        <v>644104.82954879827</v>
      </c>
      <c r="M359" s="347">
        <f t="shared" si="31"/>
        <v>7</v>
      </c>
      <c r="N359" s="329">
        <f t="shared" si="32"/>
        <v>1315375</v>
      </c>
      <c r="O359" s="330">
        <f t="shared" si="33"/>
        <v>1315375</v>
      </c>
      <c r="P359" s="327">
        <f t="array" ref="P359">IFERROR(_xlfn.STDEV.P(IF((F359:L359&lt;&gt;0)*(F359:L359&lt;&gt;""), F359:L359)), 0)</f>
        <v>583358.86998230673</v>
      </c>
      <c r="Q359" s="331">
        <f t="shared" si="30"/>
        <v>44.349244130556436</v>
      </c>
      <c r="R359" s="332">
        <f t="shared" si="34"/>
        <v>55.650755869443564</v>
      </c>
      <c r="S359" s="325" t="str">
        <f t="shared" si="35"/>
        <v>BAJO</v>
      </c>
      <c r="T359" s="6"/>
    </row>
    <row r="360" spans="2:20" ht="15">
      <c r="B360" s="146">
        <v>351</v>
      </c>
      <c r="C360" s="335" t="s">
        <v>392</v>
      </c>
      <c r="D360" s="325" t="s">
        <v>38</v>
      </c>
      <c r="E360" s="325">
        <v>1</v>
      </c>
      <c r="F360" s="326">
        <v>636230.40000000002</v>
      </c>
      <c r="G360" s="326">
        <v>797866.68481231085</v>
      </c>
      <c r="H360" s="327">
        <v>503371.21204782114</v>
      </c>
      <c r="I360" s="327">
        <v>634207.1000362148</v>
      </c>
      <c r="J360" s="326">
        <v>510397.73679596622</v>
      </c>
      <c r="K360" s="326">
        <v>414315.79758792964</v>
      </c>
      <c r="L360" s="326">
        <v>0</v>
      </c>
      <c r="M360" s="347">
        <f t="shared" si="31"/>
        <v>6</v>
      </c>
      <c r="N360" s="329">
        <f t="shared" si="32"/>
        <v>582731</v>
      </c>
      <c r="O360" s="330">
        <f t="shared" si="33"/>
        <v>582731</v>
      </c>
      <c r="P360" s="327">
        <f t="array" ref="P360">IFERROR(_xlfn.STDEV.P(IF((F360:L360&lt;&gt;0)*(F360:L360&lt;&gt;""), F360:L360)), 0)</f>
        <v>123618.4282827508</v>
      </c>
      <c r="Q360" s="331">
        <f t="shared" si="30"/>
        <v>21.213635156315831</v>
      </c>
      <c r="R360" s="332">
        <f t="shared" si="34"/>
        <v>78.786364843684169</v>
      </c>
      <c r="S360" s="325" t="str">
        <f t="shared" si="35"/>
        <v>ALTO</v>
      </c>
      <c r="T360" s="6"/>
    </row>
    <row r="361" spans="2:20" ht="15">
      <c r="B361" s="146">
        <v>352</v>
      </c>
      <c r="C361" s="335" t="s">
        <v>393</v>
      </c>
      <c r="D361" s="325" t="s">
        <v>38</v>
      </c>
      <c r="E361" s="325">
        <v>1</v>
      </c>
      <c r="F361" s="326">
        <v>636230.40000000002</v>
      </c>
      <c r="G361" s="326">
        <v>722058.44035142765</v>
      </c>
      <c r="H361" s="327">
        <v>503371.21204782114</v>
      </c>
      <c r="I361" s="327">
        <v>634207.1000362148</v>
      </c>
      <c r="J361" s="326">
        <v>510397.73679596622</v>
      </c>
      <c r="K361" s="326">
        <v>414315.79758792964</v>
      </c>
      <c r="L361" s="326">
        <v>0</v>
      </c>
      <c r="M361" s="347">
        <f t="shared" si="31"/>
        <v>6</v>
      </c>
      <c r="N361" s="329">
        <f t="shared" si="32"/>
        <v>570097</v>
      </c>
      <c r="O361" s="330">
        <f t="shared" si="33"/>
        <v>570097</v>
      </c>
      <c r="P361" s="327">
        <f t="array" ref="P361">IFERROR(_xlfn.STDEV.P(IF((F361:L361&lt;&gt;0)*(F361:L361&lt;&gt;""), F361:L361)), 0)</f>
        <v>103166.63438785223</v>
      </c>
      <c r="Q361" s="331">
        <f t="shared" si="30"/>
        <v>18.096329990835283</v>
      </c>
      <c r="R361" s="332">
        <f t="shared" si="34"/>
        <v>81.903670009164713</v>
      </c>
      <c r="S361" s="325" t="str">
        <f t="shared" si="35"/>
        <v>ALTO</v>
      </c>
      <c r="T361" s="6"/>
    </row>
    <row r="362" spans="2:20" ht="15">
      <c r="B362" s="146">
        <v>353</v>
      </c>
      <c r="C362" s="335" t="s">
        <v>394</v>
      </c>
      <c r="D362" s="325" t="s">
        <v>38</v>
      </c>
      <c r="E362" s="325">
        <v>1</v>
      </c>
      <c r="F362" s="326">
        <v>4409713.75</v>
      </c>
      <c r="G362" s="326">
        <v>4206551.2454934074</v>
      </c>
      <c r="H362" s="327">
        <v>3628973.0719874892</v>
      </c>
      <c r="I362" s="327">
        <v>4816923.9674108578</v>
      </c>
      <c r="J362" s="326">
        <v>3738629.1387684718</v>
      </c>
      <c r="K362" s="326">
        <v>3035932.2075455091</v>
      </c>
      <c r="L362" s="326">
        <v>3261641.7914596191</v>
      </c>
      <c r="M362" s="347">
        <f t="shared" si="31"/>
        <v>7</v>
      </c>
      <c r="N362" s="329">
        <f t="shared" si="32"/>
        <v>3871195</v>
      </c>
      <c r="O362" s="330">
        <f t="shared" si="33"/>
        <v>3871195</v>
      </c>
      <c r="P362" s="327">
        <f t="array" ref="P362">IFERROR(_xlfn.STDEV.P(IF((F362:L362&lt;&gt;0)*(F362:L362&lt;&gt;""), F362:L362)), 0)</f>
        <v>590681.65849391965</v>
      </c>
      <c r="Q362" s="331">
        <f t="shared" si="30"/>
        <v>15.258380383677899</v>
      </c>
      <c r="R362" s="332">
        <f t="shared" si="34"/>
        <v>84.741619616322097</v>
      </c>
      <c r="S362" s="325" t="str">
        <f t="shared" si="35"/>
        <v>ALTO</v>
      </c>
      <c r="T362" s="6"/>
    </row>
    <row r="363" spans="2:20" ht="15">
      <c r="B363" s="146">
        <v>354</v>
      </c>
      <c r="C363" s="335" t="s">
        <v>395</v>
      </c>
      <c r="D363" s="325" t="s">
        <v>38</v>
      </c>
      <c r="E363" s="325">
        <v>1</v>
      </c>
      <c r="F363" s="326">
        <v>4468857.5</v>
      </c>
      <c r="G363" s="326">
        <v>5084144.2408568664</v>
      </c>
      <c r="H363" s="327">
        <v>3677636.9724671189</v>
      </c>
      <c r="I363" s="327">
        <v>4881526.2386261085</v>
      </c>
      <c r="J363" s="326">
        <v>3788804.5442122077</v>
      </c>
      <c r="K363" s="326">
        <v>3076648.6948745097</v>
      </c>
      <c r="L363" s="326">
        <v>3299049.700372857</v>
      </c>
      <c r="M363" s="347">
        <f t="shared" si="31"/>
        <v>7</v>
      </c>
      <c r="N363" s="329">
        <f t="shared" si="32"/>
        <v>4039524</v>
      </c>
      <c r="O363" s="330">
        <f t="shared" si="33"/>
        <v>4039524</v>
      </c>
      <c r="P363" s="327">
        <f t="array" ref="P363">IFERROR(_xlfn.STDEV.P(IF((F363:L363&lt;&gt;0)*(F363:L363&lt;&gt;""), F363:L363)), 0)</f>
        <v>722473.92236847535</v>
      </c>
      <c r="Q363" s="331">
        <f t="shared" si="30"/>
        <v>17.885125137726014</v>
      </c>
      <c r="R363" s="332">
        <f t="shared" si="34"/>
        <v>82.114874862273979</v>
      </c>
      <c r="S363" s="325" t="str">
        <f t="shared" si="35"/>
        <v>ALTO</v>
      </c>
      <c r="T363" s="6"/>
    </row>
    <row r="364" spans="2:20" ht="15">
      <c r="B364" s="146">
        <v>355</v>
      </c>
      <c r="C364" s="335" t="s">
        <v>396</v>
      </c>
      <c r="D364" s="325" t="s">
        <v>38</v>
      </c>
      <c r="E364" s="325">
        <v>1</v>
      </c>
      <c r="F364" s="326">
        <v>4809607.4000000004</v>
      </c>
      <c r="G364" s="326">
        <v>7210689.846568644</v>
      </c>
      <c r="H364" s="327">
        <v>3805746.9256982692</v>
      </c>
      <c r="I364" s="327">
        <v>5181038.418965782</v>
      </c>
      <c r="J364" s="326">
        <v>4021267.7566771698</v>
      </c>
      <c r="K364" s="326">
        <v>3265345.534001383</v>
      </c>
      <c r="L364" s="326">
        <v>3202102.1702142511</v>
      </c>
      <c r="M364" s="347">
        <f t="shared" si="31"/>
        <v>7</v>
      </c>
      <c r="N364" s="329">
        <f t="shared" si="32"/>
        <v>4499400</v>
      </c>
      <c r="O364" s="330">
        <f t="shared" si="33"/>
        <v>4499400</v>
      </c>
      <c r="P364" s="327">
        <f t="array" ref="P364">IFERROR(_xlfn.STDEV.P(IF((F364:L364&lt;&gt;0)*(F364:L364&lt;&gt;""), F364:L364)), 0)</f>
        <v>1299867.5378196754</v>
      </c>
      <c r="Q364" s="331">
        <f t="shared" si="30"/>
        <v>28.889797257849388</v>
      </c>
      <c r="R364" s="332">
        <f t="shared" si="34"/>
        <v>71.110202742150619</v>
      </c>
      <c r="S364" s="325" t="str">
        <f t="shared" si="35"/>
        <v>ALTO</v>
      </c>
      <c r="T364" s="6"/>
    </row>
    <row r="365" spans="2:20" ht="15">
      <c r="B365" s="146">
        <v>356</v>
      </c>
      <c r="C365" s="335" t="s">
        <v>397</v>
      </c>
      <c r="D365" s="325" t="s">
        <v>38</v>
      </c>
      <c r="E365" s="325">
        <v>1</v>
      </c>
      <c r="F365" s="326">
        <v>4844603.5200000005</v>
      </c>
      <c r="G365" s="326"/>
      <c r="H365" s="327">
        <v>3603555.4441779186</v>
      </c>
      <c r="I365" s="327">
        <v>5070785.5639843773</v>
      </c>
      <c r="J365" s="326">
        <v>3935685.0282937665</v>
      </c>
      <c r="K365" s="326">
        <v>2361994.076773738</v>
      </c>
      <c r="L365" s="326">
        <v>2366355.0056051696</v>
      </c>
      <c r="M365" s="347">
        <f t="shared" si="31"/>
        <v>6</v>
      </c>
      <c r="N365" s="329">
        <f t="shared" si="32"/>
        <v>3697163</v>
      </c>
      <c r="O365" s="330">
        <f t="shared" si="33"/>
        <v>3697163</v>
      </c>
      <c r="P365" s="327">
        <f t="array" ref="P365">IFERROR(_xlfn.STDEV.P(IF((F365:L365&lt;&gt;0)*(F365:L365&lt;&gt;""), F365:L365)), 0)</f>
        <v>1066367.6507352395</v>
      </c>
      <c r="Q365" s="331">
        <f t="shared" si="30"/>
        <v>28.842862777087173</v>
      </c>
      <c r="R365" s="332">
        <f t="shared" si="34"/>
        <v>71.157137222912823</v>
      </c>
      <c r="S365" s="325" t="str">
        <f t="shared" si="35"/>
        <v>ALTO</v>
      </c>
      <c r="T365" s="6"/>
    </row>
    <row r="366" spans="2:20" ht="15">
      <c r="B366" s="146">
        <v>357</v>
      </c>
      <c r="C366" s="335" t="s">
        <v>399</v>
      </c>
      <c r="D366" s="325" t="s">
        <v>38</v>
      </c>
      <c r="E366" s="325">
        <v>1</v>
      </c>
      <c r="F366" s="326">
        <v>598374.04</v>
      </c>
      <c r="G366" s="326">
        <v>734752.26875784423</v>
      </c>
      <c r="H366" s="327">
        <v>508608.00973723008</v>
      </c>
      <c r="I366" s="327">
        <v>636641.81238787493</v>
      </c>
      <c r="J366" s="326">
        <v>536736.12158381823</v>
      </c>
      <c r="K366" s="326">
        <v>439271.06401538156</v>
      </c>
      <c r="L366" s="326">
        <v>0</v>
      </c>
      <c r="M366" s="347">
        <f t="shared" si="31"/>
        <v>6</v>
      </c>
      <c r="N366" s="329">
        <f t="shared" si="32"/>
        <v>575731</v>
      </c>
      <c r="O366" s="330">
        <f t="shared" si="33"/>
        <v>575731</v>
      </c>
      <c r="P366" s="327">
        <f t="array" ref="P366">IFERROR(_xlfn.STDEV.P(IF((F366:L366&lt;&gt;0)*(F366:L366&lt;&gt;""), F366:L366)), 0)</f>
        <v>95007.024947089434</v>
      </c>
      <c r="Q366" s="331">
        <f t="shared" si="30"/>
        <v>16.501981819128975</v>
      </c>
      <c r="R366" s="332">
        <f t="shared" si="34"/>
        <v>83.498018180871028</v>
      </c>
      <c r="S366" s="325" t="str">
        <f t="shared" si="35"/>
        <v>ALTO</v>
      </c>
      <c r="T366" s="6"/>
    </row>
    <row r="367" spans="2:20" ht="63.75">
      <c r="B367" s="146">
        <v>358</v>
      </c>
      <c r="C367" s="333" t="s">
        <v>1222</v>
      </c>
      <c r="D367" s="325" t="s">
        <v>38</v>
      </c>
      <c r="E367" s="325">
        <v>1</v>
      </c>
      <c r="F367" s="326">
        <v>16896925</v>
      </c>
      <c r="G367" s="326"/>
      <c r="H367" s="327">
        <v>13918897.351357337</v>
      </c>
      <c r="I367" s="327">
        <v>16097499.586763315</v>
      </c>
      <c r="J367" s="326">
        <v>13837029.142770328</v>
      </c>
      <c r="K367" s="326">
        <v>10335128.731729338</v>
      </c>
      <c r="L367" s="326">
        <v>0</v>
      </c>
      <c r="M367" s="347">
        <f t="shared" si="31"/>
        <v>5</v>
      </c>
      <c r="N367" s="329">
        <f t="shared" si="32"/>
        <v>14217096</v>
      </c>
      <c r="O367" s="330">
        <f t="shared" si="33"/>
        <v>14217096</v>
      </c>
      <c r="P367" s="327">
        <f t="array" ref="P367">IFERROR(_xlfn.STDEV.P(IF((F367:L367&lt;&gt;0)*(F367:L367&lt;&gt;""), F367:L367)), 0)</f>
        <v>2281247.2132715033</v>
      </c>
      <c r="Q367" s="331">
        <f t="shared" ref="Q367:Q430" si="36">IFERROR(P367/N367*100,0)</f>
        <v>16.045802977425932</v>
      </c>
      <c r="R367" s="332">
        <f t="shared" si="34"/>
        <v>83.954197022574064</v>
      </c>
      <c r="S367" s="325" t="str">
        <f t="shared" si="35"/>
        <v>ALTO</v>
      </c>
      <c r="T367" s="6"/>
    </row>
    <row r="368" spans="2:20" ht="15">
      <c r="B368" s="146">
        <v>359</v>
      </c>
      <c r="C368" s="335" t="s">
        <v>401</v>
      </c>
      <c r="D368" s="325" t="s">
        <v>38</v>
      </c>
      <c r="E368" s="325">
        <v>1</v>
      </c>
      <c r="F368" s="326">
        <v>12555.4</v>
      </c>
      <c r="G368" s="326">
        <v>17764.029242713485</v>
      </c>
      <c r="H368" s="327">
        <v>9834.9615142558305</v>
      </c>
      <c r="I368" s="327">
        <v>11457.662474262306</v>
      </c>
      <c r="J368" s="326">
        <v>8938.7334286133919</v>
      </c>
      <c r="K368" s="326">
        <v>9339.9827564732295</v>
      </c>
      <c r="L368" s="326">
        <v>8664.8033202030838</v>
      </c>
      <c r="M368" s="347">
        <f t="shared" si="31"/>
        <v>7</v>
      </c>
      <c r="N368" s="329">
        <f t="shared" si="32"/>
        <v>11222</v>
      </c>
      <c r="O368" s="330">
        <f t="shared" si="33"/>
        <v>11222</v>
      </c>
      <c r="P368" s="327">
        <f t="array" ref="P368">IFERROR(_xlfn.STDEV.P(IF((F368:L368&lt;&gt;0)*(F368:L368&lt;&gt;""), F368:L368)), 0)</f>
        <v>2972.494488327945</v>
      </c>
      <c r="Q368" s="331">
        <f t="shared" si="36"/>
        <v>26.488099165281991</v>
      </c>
      <c r="R368" s="332">
        <f t="shared" si="34"/>
        <v>73.511900834718006</v>
      </c>
      <c r="S368" s="325" t="str">
        <f t="shared" si="35"/>
        <v>ALTO</v>
      </c>
      <c r="T368" s="6"/>
    </row>
    <row r="369" spans="2:20" ht="15">
      <c r="B369" s="146">
        <v>360</v>
      </c>
      <c r="C369" s="335" t="s">
        <v>402</v>
      </c>
      <c r="D369" s="325" t="s">
        <v>38</v>
      </c>
      <c r="E369" s="325">
        <v>1</v>
      </c>
      <c r="F369" s="326">
        <v>168047.2</v>
      </c>
      <c r="G369" s="326">
        <v>147801.80407114915</v>
      </c>
      <c r="H369" s="327">
        <v>150206.68494499812</v>
      </c>
      <c r="I369" s="327">
        <v>171859.48056451359</v>
      </c>
      <c r="J369" s="326">
        <v>167090.8851077125</v>
      </c>
      <c r="K369" s="326">
        <v>149293.78687300178</v>
      </c>
      <c r="L369" s="326">
        <v>147074.52982289786</v>
      </c>
      <c r="M369" s="347">
        <f t="shared" si="31"/>
        <v>7</v>
      </c>
      <c r="N369" s="329">
        <f t="shared" si="32"/>
        <v>157339</v>
      </c>
      <c r="O369" s="330">
        <f t="shared" si="33"/>
        <v>157339</v>
      </c>
      <c r="P369" s="327">
        <f t="array" ref="P369">IFERROR(_xlfn.STDEV.P(IF((F369:L369&lt;&gt;0)*(F369:L369&lt;&gt;""), F369:L369)), 0)</f>
        <v>10229.662698351514</v>
      </c>
      <c r="Q369" s="331">
        <f t="shared" si="36"/>
        <v>6.5016700871058761</v>
      </c>
      <c r="R369" s="332">
        <f t="shared" si="34"/>
        <v>93.498329912894121</v>
      </c>
      <c r="S369" s="325" t="str">
        <f t="shared" si="35"/>
        <v>ALTO</v>
      </c>
      <c r="T369" s="6"/>
    </row>
    <row r="370" spans="2:20" ht="15">
      <c r="B370" s="146">
        <v>361</v>
      </c>
      <c r="C370" s="335" t="s">
        <v>403</v>
      </c>
      <c r="D370" s="325" t="s">
        <v>38</v>
      </c>
      <c r="E370" s="325">
        <v>1</v>
      </c>
      <c r="F370" s="326">
        <v>82633.490000000005</v>
      </c>
      <c r="G370" s="326">
        <v>105732.19162221515</v>
      </c>
      <c r="H370" s="327">
        <v>64885.200639505994</v>
      </c>
      <c r="I370" s="327">
        <v>74306.198705595409</v>
      </c>
      <c r="J370" s="326">
        <v>64055.945660291931</v>
      </c>
      <c r="K370" s="326">
        <v>52537.403005161912</v>
      </c>
      <c r="L370" s="326">
        <v>66075.305632754069</v>
      </c>
      <c r="M370" s="347">
        <f t="shared" si="31"/>
        <v>7</v>
      </c>
      <c r="N370" s="329">
        <f t="shared" si="32"/>
        <v>72889</v>
      </c>
      <c r="O370" s="330">
        <f t="shared" si="33"/>
        <v>72889</v>
      </c>
      <c r="P370" s="327">
        <f t="array" ref="P370">IFERROR(_xlfn.STDEV.P(IF((F370:L370&lt;&gt;0)*(F370:L370&lt;&gt;""), F370:L370)), 0)</f>
        <v>15938.884871989731</v>
      </c>
      <c r="Q370" s="331">
        <f t="shared" si="36"/>
        <v>21.867339203432248</v>
      </c>
      <c r="R370" s="332">
        <f t="shared" si="34"/>
        <v>78.132660796567748</v>
      </c>
      <c r="S370" s="325" t="str">
        <f t="shared" si="35"/>
        <v>ALTO</v>
      </c>
      <c r="T370" s="6"/>
    </row>
    <row r="371" spans="2:20" ht="15">
      <c r="B371" s="146">
        <v>362</v>
      </c>
      <c r="C371" s="335" t="s">
        <v>404</v>
      </c>
      <c r="D371" s="325" t="s">
        <v>38</v>
      </c>
      <c r="E371" s="325">
        <v>1</v>
      </c>
      <c r="F371" s="326">
        <v>74155.199999999997</v>
      </c>
      <c r="G371" s="326">
        <v>77338.442262731958</v>
      </c>
      <c r="H371" s="327">
        <v>63480.206137469453</v>
      </c>
      <c r="I371" s="327">
        <v>71910.773509766703</v>
      </c>
      <c r="J371" s="326">
        <v>64476.423298521499</v>
      </c>
      <c r="K371" s="326">
        <v>52537.403005161912</v>
      </c>
      <c r="L371" s="326">
        <v>66075.305632754069</v>
      </c>
      <c r="M371" s="347">
        <f t="shared" si="31"/>
        <v>7</v>
      </c>
      <c r="N371" s="329">
        <f t="shared" si="32"/>
        <v>67139</v>
      </c>
      <c r="O371" s="330">
        <f t="shared" si="33"/>
        <v>67139</v>
      </c>
      <c r="P371" s="327">
        <f t="array" ref="P371">IFERROR(_xlfn.STDEV.P(IF((F371:L371&lt;&gt;0)*(F371:L371&lt;&gt;""), F371:L371)), 0)</f>
        <v>7661.0300965755796</v>
      </c>
      <c r="Q371" s="331">
        <f t="shared" si="36"/>
        <v>11.410700333004035</v>
      </c>
      <c r="R371" s="332">
        <f t="shared" si="34"/>
        <v>88.58929966699597</v>
      </c>
      <c r="S371" s="325" t="str">
        <f t="shared" si="35"/>
        <v>ALTO</v>
      </c>
      <c r="T371" s="6"/>
    </row>
    <row r="372" spans="2:20" ht="15">
      <c r="B372" s="146">
        <v>363</v>
      </c>
      <c r="C372" s="335" t="s">
        <v>405</v>
      </c>
      <c r="D372" s="325" t="s">
        <v>38</v>
      </c>
      <c r="E372" s="325">
        <v>1</v>
      </c>
      <c r="F372" s="326">
        <v>138545.92000000001</v>
      </c>
      <c r="G372" s="326">
        <v>210983.91123797165</v>
      </c>
      <c r="H372" s="327">
        <v>111250.01920671207</v>
      </c>
      <c r="I372" s="327">
        <v>131748.38577057977</v>
      </c>
      <c r="J372" s="326">
        <v>110720.60173256001</v>
      </c>
      <c r="K372" s="326">
        <v>105220.74324089372</v>
      </c>
      <c r="L372" s="326">
        <v>97296.718024220492</v>
      </c>
      <c r="M372" s="347">
        <f t="shared" si="31"/>
        <v>7</v>
      </c>
      <c r="N372" s="329">
        <f t="shared" si="32"/>
        <v>129395</v>
      </c>
      <c r="O372" s="330">
        <f t="shared" si="33"/>
        <v>129395</v>
      </c>
      <c r="P372" s="327">
        <f t="array" ref="P372">IFERROR(_xlfn.STDEV.P(IF((F372:L372&lt;&gt;0)*(F372:L372&lt;&gt;""), F372:L372)), 0)</f>
        <v>35933.860021830682</v>
      </c>
      <c r="Q372" s="331">
        <f t="shared" si="36"/>
        <v>27.770671217458698</v>
      </c>
      <c r="R372" s="332">
        <f t="shared" si="34"/>
        <v>72.229328782541302</v>
      </c>
      <c r="S372" s="325" t="str">
        <f t="shared" si="35"/>
        <v>ALTO</v>
      </c>
      <c r="T372" s="6"/>
    </row>
    <row r="373" spans="2:20" ht="15">
      <c r="B373" s="146">
        <v>364</v>
      </c>
      <c r="C373" s="335" t="s">
        <v>406</v>
      </c>
      <c r="D373" s="325" t="s">
        <v>38</v>
      </c>
      <c r="E373" s="325">
        <v>1</v>
      </c>
      <c r="F373" s="326">
        <v>178316.6</v>
      </c>
      <c r="G373" s="326">
        <v>218343.86924264402</v>
      </c>
      <c r="H373" s="327">
        <v>130919.94223522372</v>
      </c>
      <c r="I373" s="327">
        <v>170054.45401603947</v>
      </c>
      <c r="J373" s="326">
        <v>132010.8657841672</v>
      </c>
      <c r="K373" s="326">
        <v>111204.16969425938</v>
      </c>
      <c r="L373" s="326">
        <v>102823.46579104761</v>
      </c>
      <c r="M373" s="347">
        <f t="shared" si="31"/>
        <v>7</v>
      </c>
      <c r="N373" s="329">
        <f t="shared" si="32"/>
        <v>149096</v>
      </c>
      <c r="O373" s="330">
        <f t="shared" si="33"/>
        <v>149096</v>
      </c>
      <c r="P373" s="327">
        <f t="array" ref="P373">IFERROR(_xlfn.STDEV.P(IF((F373:L373&lt;&gt;0)*(F373:L373&lt;&gt;""), F373:L373)), 0)</f>
        <v>38336.064271054791</v>
      </c>
      <c r="Q373" s="331">
        <f t="shared" si="36"/>
        <v>25.712335858141593</v>
      </c>
      <c r="R373" s="332">
        <f t="shared" si="34"/>
        <v>74.287664141858414</v>
      </c>
      <c r="S373" s="325" t="str">
        <f t="shared" si="35"/>
        <v>ALTO</v>
      </c>
      <c r="T373" s="6"/>
    </row>
    <row r="374" spans="2:20" ht="15">
      <c r="B374" s="146">
        <v>365</v>
      </c>
      <c r="C374" s="335" t="s">
        <v>407</v>
      </c>
      <c r="D374" s="325" t="s">
        <v>38</v>
      </c>
      <c r="E374" s="325">
        <v>1</v>
      </c>
      <c r="F374" s="326">
        <v>129108.8</v>
      </c>
      <c r="G374" s="326">
        <v>178967.87050159369</v>
      </c>
      <c r="H374" s="327">
        <v>107035.03570060243</v>
      </c>
      <c r="I374" s="327">
        <v>124651.59759359837</v>
      </c>
      <c r="J374" s="326">
        <v>103355.07583107262</v>
      </c>
      <c r="K374" s="326">
        <v>102301.99862949585</v>
      </c>
      <c r="L374" s="326">
        <v>95243.307964921303</v>
      </c>
      <c r="M374" s="347">
        <f t="shared" si="31"/>
        <v>7</v>
      </c>
      <c r="N374" s="329">
        <f t="shared" si="32"/>
        <v>120095</v>
      </c>
      <c r="O374" s="330">
        <f t="shared" si="33"/>
        <v>120095</v>
      </c>
      <c r="P374" s="327">
        <f t="array" ref="P374">IFERROR(_xlfn.STDEV.P(IF((F374:L374&lt;&gt;0)*(F374:L374&lt;&gt;""), F374:L374)), 0)</f>
        <v>26600.245101934586</v>
      </c>
      <c r="Q374" s="331">
        <f t="shared" si="36"/>
        <v>22.149336027257245</v>
      </c>
      <c r="R374" s="332">
        <f t="shared" si="34"/>
        <v>77.850663972742751</v>
      </c>
      <c r="S374" s="325" t="str">
        <f t="shared" si="35"/>
        <v>ALTO</v>
      </c>
      <c r="T374" s="6"/>
    </row>
    <row r="375" spans="2:20" ht="15">
      <c r="B375" s="146">
        <v>366</v>
      </c>
      <c r="C375" s="335" t="s">
        <v>408</v>
      </c>
      <c r="D375" s="325" t="s">
        <v>38</v>
      </c>
      <c r="E375" s="325">
        <v>1</v>
      </c>
      <c r="F375" s="326">
        <v>159679.35</v>
      </c>
      <c r="G375" s="326">
        <v>136534.75729916635</v>
      </c>
      <c r="H375" s="327">
        <v>121595.88781261754</v>
      </c>
      <c r="I375" s="327">
        <v>149271.54858125033</v>
      </c>
      <c r="J375" s="326">
        <v>115884.59272706699</v>
      </c>
      <c r="K375" s="326">
        <v>110328.54631084003</v>
      </c>
      <c r="L375" s="326">
        <v>106406.50411122431</v>
      </c>
      <c r="M375" s="347">
        <f t="shared" si="31"/>
        <v>7</v>
      </c>
      <c r="N375" s="329">
        <f t="shared" si="32"/>
        <v>128529</v>
      </c>
      <c r="O375" s="330">
        <f t="shared" si="33"/>
        <v>128529</v>
      </c>
      <c r="P375" s="327">
        <f t="array" ref="P375">IFERROR(_xlfn.STDEV.P(IF((F375:L375&lt;&gt;0)*(F375:L375&lt;&gt;""), F375:L375)), 0)</f>
        <v>18872.883779033429</v>
      </c>
      <c r="Q375" s="331">
        <f t="shared" si="36"/>
        <v>14.683755245145788</v>
      </c>
      <c r="R375" s="332">
        <f t="shared" si="34"/>
        <v>85.31624475485421</v>
      </c>
      <c r="S375" s="325" t="str">
        <f t="shared" si="35"/>
        <v>ALTO</v>
      </c>
      <c r="T375" s="6"/>
    </row>
    <row r="376" spans="2:20" ht="15">
      <c r="B376" s="146">
        <v>367</v>
      </c>
      <c r="C376" s="335" t="s">
        <v>409</v>
      </c>
      <c r="D376" s="325" t="s">
        <v>38</v>
      </c>
      <c r="E376" s="325">
        <v>1</v>
      </c>
      <c r="F376" s="326">
        <v>156110.08000000002</v>
      </c>
      <c r="G376" s="326">
        <v>192021.0965884265</v>
      </c>
      <c r="H376" s="327">
        <v>120701.80040223064</v>
      </c>
      <c r="I376" s="327">
        <v>143764.79890555475</v>
      </c>
      <c r="J376" s="326">
        <v>111620.08940752271</v>
      </c>
      <c r="K376" s="326">
        <v>114706.66322793685</v>
      </c>
      <c r="L376" s="326">
        <v>112599.18094920111</v>
      </c>
      <c r="M376" s="347">
        <f t="shared" si="31"/>
        <v>7</v>
      </c>
      <c r="N376" s="329">
        <f t="shared" si="32"/>
        <v>135932</v>
      </c>
      <c r="O376" s="330">
        <f t="shared" si="33"/>
        <v>135932</v>
      </c>
      <c r="P376" s="327">
        <f t="array" ref="P376">IFERROR(_xlfn.STDEV.P(IF((F376:L376&lt;&gt;0)*(F376:L376&lt;&gt;""), F376:L376)), 0)</f>
        <v>27857.950262163879</v>
      </c>
      <c r="Q376" s="331">
        <f t="shared" si="36"/>
        <v>20.49403397446067</v>
      </c>
      <c r="R376" s="332">
        <f t="shared" si="34"/>
        <v>79.505966025539323</v>
      </c>
      <c r="S376" s="325" t="str">
        <f t="shared" si="35"/>
        <v>ALTO</v>
      </c>
      <c r="T376" s="6"/>
    </row>
    <row r="377" spans="2:20" ht="15">
      <c r="B377" s="146">
        <v>368</v>
      </c>
      <c r="C377" s="335" t="s">
        <v>410</v>
      </c>
      <c r="D377" s="325" t="s">
        <v>38</v>
      </c>
      <c r="E377" s="325">
        <v>1</v>
      </c>
      <c r="F377" s="326">
        <v>166852.29999999999</v>
      </c>
      <c r="G377" s="326">
        <v>164363.27517636222</v>
      </c>
      <c r="H377" s="327">
        <v>125172.23745416511</v>
      </c>
      <c r="I377" s="327">
        <v>153773.20185359358</v>
      </c>
      <c r="J377" s="326">
        <v>119354.72778120596</v>
      </c>
      <c r="K377" s="326">
        <v>114122.91430565728</v>
      </c>
      <c r="L377" s="326">
        <v>111550.07227330634</v>
      </c>
      <c r="M377" s="347">
        <f t="shared" si="31"/>
        <v>7</v>
      </c>
      <c r="N377" s="329">
        <f t="shared" si="32"/>
        <v>136456</v>
      </c>
      <c r="O377" s="330">
        <f t="shared" si="33"/>
        <v>136456</v>
      </c>
      <c r="P377" s="327">
        <f t="array" ref="P377">IFERROR(_xlfn.STDEV.P(IF((F377:L377&lt;&gt;0)*(F377:L377&lt;&gt;""), F377:L377)), 0)</f>
        <v>22492.809331043965</v>
      </c>
      <c r="Q377" s="331">
        <f t="shared" si="36"/>
        <v>16.483561976786632</v>
      </c>
      <c r="R377" s="332">
        <f t="shared" si="34"/>
        <v>83.516438023213368</v>
      </c>
      <c r="S377" s="325" t="str">
        <f t="shared" si="35"/>
        <v>ALTO</v>
      </c>
      <c r="T377" s="6"/>
    </row>
    <row r="378" spans="2:20" ht="15">
      <c r="B378" s="146">
        <v>369</v>
      </c>
      <c r="C378" s="335" t="s">
        <v>411</v>
      </c>
      <c r="D378" s="325" t="s">
        <v>38</v>
      </c>
      <c r="E378" s="325">
        <v>1</v>
      </c>
      <c r="F378" s="326">
        <v>172525.47</v>
      </c>
      <c r="G378" s="326">
        <v>228160.18288130112</v>
      </c>
      <c r="H378" s="327">
        <v>129514.94773318717</v>
      </c>
      <c r="I378" s="327">
        <v>158059.86707874856</v>
      </c>
      <c r="J378" s="326">
        <v>122714.96527080765</v>
      </c>
      <c r="K378" s="326">
        <v>115728.22384192611</v>
      </c>
      <c r="L378" s="326">
        <v>105714.30869620095</v>
      </c>
      <c r="M378" s="347">
        <f t="shared" si="31"/>
        <v>7</v>
      </c>
      <c r="N378" s="329">
        <f t="shared" si="32"/>
        <v>147488</v>
      </c>
      <c r="O378" s="330">
        <f t="shared" si="33"/>
        <v>147488</v>
      </c>
      <c r="P378" s="327">
        <f t="array" ref="P378">IFERROR(_xlfn.STDEV.P(IF((F378:L378&lt;&gt;0)*(F378:L378&lt;&gt;""), F378:L378)), 0)</f>
        <v>39527.745937052598</v>
      </c>
      <c r="Q378" s="331">
        <f t="shared" si="36"/>
        <v>26.800652213775084</v>
      </c>
      <c r="R378" s="332">
        <f t="shared" si="34"/>
        <v>73.199347786224919</v>
      </c>
      <c r="S378" s="325" t="str">
        <f t="shared" si="35"/>
        <v>ALTO</v>
      </c>
      <c r="T378" s="6"/>
    </row>
    <row r="379" spans="2:20" ht="15">
      <c r="B379" s="146">
        <v>370</v>
      </c>
      <c r="C379" s="335" t="s">
        <v>412</v>
      </c>
      <c r="D379" s="325" t="s">
        <v>38</v>
      </c>
      <c r="E379" s="325">
        <v>1</v>
      </c>
      <c r="F379" s="326">
        <v>261249.3</v>
      </c>
      <c r="G379" s="326">
        <v>201702.16014210405</v>
      </c>
      <c r="H379" s="327">
        <v>206661.91857228486</v>
      </c>
      <c r="I379" s="327">
        <v>219101.19414183917</v>
      </c>
      <c r="J379" s="326">
        <v>145494.81913739289</v>
      </c>
      <c r="K379" s="326">
        <v>123316.95983156061</v>
      </c>
      <c r="L379" s="326">
        <v>116256.38306384461</v>
      </c>
      <c r="M379" s="347">
        <f t="shared" si="31"/>
        <v>7</v>
      </c>
      <c r="N379" s="329">
        <f t="shared" si="32"/>
        <v>181969</v>
      </c>
      <c r="O379" s="330">
        <f t="shared" si="33"/>
        <v>181969</v>
      </c>
      <c r="P379" s="327">
        <f t="array" ref="P379">IFERROR(_xlfn.STDEV.P(IF((F379:L379&lt;&gt;0)*(F379:L379&lt;&gt;""), F379:L379)), 0)</f>
        <v>50358.5421279886</v>
      </c>
      <c r="Q379" s="331">
        <f t="shared" si="36"/>
        <v>27.674242386334264</v>
      </c>
      <c r="R379" s="332">
        <f t="shared" si="34"/>
        <v>72.325757613665729</v>
      </c>
      <c r="S379" s="325" t="str">
        <f t="shared" si="35"/>
        <v>ALTO</v>
      </c>
      <c r="T379" s="6"/>
    </row>
    <row r="380" spans="2:20" ht="15">
      <c r="B380" s="146">
        <v>371</v>
      </c>
      <c r="C380" s="335" t="s">
        <v>413</v>
      </c>
      <c r="D380" s="325" t="s">
        <v>38</v>
      </c>
      <c r="E380" s="325">
        <v>1</v>
      </c>
      <c r="F380" s="326">
        <v>192535</v>
      </c>
      <c r="G380" s="326">
        <v>218328.09876776021</v>
      </c>
      <c r="H380" s="327">
        <v>141393.53761404162</v>
      </c>
      <c r="I380" s="327">
        <v>174426.24141216243</v>
      </c>
      <c r="J380" s="326">
        <v>135426.0520560375</v>
      </c>
      <c r="K380" s="326">
        <v>126673.51613466817</v>
      </c>
      <c r="L380" s="326">
        <v>120672.21899272129</v>
      </c>
      <c r="M380" s="347">
        <f t="shared" si="31"/>
        <v>7</v>
      </c>
      <c r="N380" s="329">
        <f t="shared" si="32"/>
        <v>158494</v>
      </c>
      <c r="O380" s="330">
        <f t="shared" si="33"/>
        <v>158494</v>
      </c>
      <c r="P380" s="327">
        <f t="array" ref="P380">IFERROR(_xlfn.STDEV.P(IF((F380:L380&lt;&gt;0)*(F380:L380&lt;&gt;""), F380:L380)), 0)</f>
        <v>34351.817833625042</v>
      </c>
      <c r="Q380" s="331">
        <f t="shared" si="36"/>
        <v>21.673891651182405</v>
      </c>
      <c r="R380" s="332">
        <f t="shared" si="34"/>
        <v>78.326108348817598</v>
      </c>
      <c r="S380" s="325" t="str">
        <f t="shared" si="35"/>
        <v>ALTO</v>
      </c>
      <c r="T380" s="6"/>
    </row>
    <row r="381" spans="2:20" ht="15">
      <c r="B381" s="146">
        <v>372</v>
      </c>
      <c r="C381" s="335" t="s">
        <v>414</v>
      </c>
      <c r="D381" s="325" t="s">
        <v>38</v>
      </c>
      <c r="E381" s="325">
        <v>1</v>
      </c>
      <c r="F381" s="326">
        <v>299731.25</v>
      </c>
      <c r="G381" s="326">
        <v>370302.92930168693</v>
      </c>
      <c r="H381" s="327">
        <v>246640.39849387025</v>
      </c>
      <c r="I381" s="327">
        <v>260936.55855281593</v>
      </c>
      <c r="J381" s="326">
        <v>188795.65410382437</v>
      </c>
      <c r="K381" s="326">
        <v>141267.2391916576</v>
      </c>
      <c r="L381" s="326">
        <v>141025.54533670045</v>
      </c>
      <c r="M381" s="347">
        <f t="shared" si="31"/>
        <v>7</v>
      </c>
      <c r="N381" s="329">
        <f t="shared" si="32"/>
        <v>235529</v>
      </c>
      <c r="O381" s="330">
        <f t="shared" si="33"/>
        <v>235529</v>
      </c>
      <c r="P381" s="327">
        <f t="array" ref="P381">IFERROR(_xlfn.STDEV.P(IF((F381:L381&lt;&gt;0)*(F381:L381&lt;&gt;""), F381:L381)), 0)</f>
        <v>78426.613780514614</v>
      </c>
      <c r="Q381" s="331">
        <f t="shared" si="36"/>
        <v>33.298071057285775</v>
      </c>
      <c r="R381" s="332">
        <f t="shared" si="34"/>
        <v>66.701928942714233</v>
      </c>
      <c r="S381" s="325" t="str">
        <f t="shared" si="35"/>
        <v>BAJO</v>
      </c>
      <c r="T381" s="6"/>
    </row>
    <row r="382" spans="2:20" ht="15">
      <c r="B382" s="146">
        <v>373</v>
      </c>
      <c r="C382" s="335" t="s">
        <v>415</v>
      </c>
      <c r="D382" s="325" t="s">
        <v>38</v>
      </c>
      <c r="E382" s="325">
        <v>1</v>
      </c>
      <c r="F382" s="326">
        <v>196392.24</v>
      </c>
      <c r="G382" s="326">
        <v>152519.13000667482</v>
      </c>
      <c r="H382" s="327">
        <v>147396.69594092504</v>
      </c>
      <c r="I382" s="327">
        <v>180216.73165775111</v>
      </c>
      <c r="J382" s="326">
        <v>139890.04334599187</v>
      </c>
      <c r="K382" s="326">
        <v>118792.90568389388</v>
      </c>
      <c r="L382" s="326">
        <v>149538.93090986717</v>
      </c>
      <c r="M382" s="347">
        <f t="shared" si="31"/>
        <v>7</v>
      </c>
      <c r="N382" s="329">
        <f t="shared" si="32"/>
        <v>154964</v>
      </c>
      <c r="O382" s="330">
        <f t="shared" si="33"/>
        <v>154964</v>
      </c>
      <c r="P382" s="327">
        <f t="array" ref="P382">IFERROR(_xlfn.STDEV.P(IF((F382:L382&lt;&gt;0)*(F382:L382&lt;&gt;""), F382:L382)), 0)</f>
        <v>23851.458815214621</v>
      </c>
      <c r="Q382" s="331">
        <f t="shared" si="36"/>
        <v>15.391612771491845</v>
      </c>
      <c r="R382" s="332">
        <f t="shared" si="34"/>
        <v>84.60838722850815</v>
      </c>
      <c r="S382" s="325" t="str">
        <f t="shared" si="35"/>
        <v>ALTO</v>
      </c>
      <c r="T382" s="6"/>
    </row>
    <row r="383" spans="2:20" ht="15">
      <c r="B383" s="146">
        <v>374</v>
      </c>
      <c r="C383" s="335" t="s">
        <v>416</v>
      </c>
      <c r="D383" s="325" t="s">
        <v>38</v>
      </c>
      <c r="E383" s="325">
        <v>1</v>
      </c>
      <c r="F383" s="326">
        <v>196222.16</v>
      </c>
      <c r="G383" s="326">
        <v>179406.34833089254</v>
      </c>
      <c r="H383" s="327">
        <v>148418.51012422435</v>
      </c>
      <c r="I383" s="327">
        <v>181122.5188616408</v>
      </c>
      <c r="J383" s="326">
        <v>140613.93382544391</v>
      </c>
      <c r="K383" s="326">
        <v>119230.71737560358</v>
      </c>
      <c r="L383" s="326">
        <v>151964.70502055172</v>
      </c>
      <c r="M383" s="347">
        <f t="shared" si="31"/>
        <v>7</v>
      </c>
      <c r="N383" s="329">
        <f t="shared" si="32"/>
        <v>159568</v>
      </c>
      <c r="O383" s="330">
        <f t="shared" si="33"/>
        <v>159568</v>
      </c>
      <c r="P383" s="327">
        <f t="array" ref="P383">IFERROR(_xlfn.STDEV.P(IF((F383:L383&lt;&gt;0)*(F383:L383&lt;&gt;""), F383:L383)), 0)</f>
        <v>24986.16475763157</v>
      </c>
      <c r="Q383" s="331">
        <f t="shared" si="36"/>
        <v>15.658631277970251</v>
      </c>
      <c r="R383" s="332">
        <f t="shared" si="34"/>
        <v>84.341368722029756</v>
      </c>
      <c r="S383" s="325" t="str">
        <f t="shared" si="35"/>
        <v>ALTO</v>
      </c>
      <c r="T383" s="6"/>
    </row>
    <row r="384" spans="2:20" ht="15">
      <c r="B384" s="146">
        <v>375</v>
      </c>
      <c r="C384" s="335" t="s">
        <v>417</v>
      </c>
      <c r="D384" s="325" t="s">
        <v>38</v>
      </c>
      <c r="E384" s="325">
        <v>1</v>
      </c>
      <c r="F384" s="326">
        <v>162841.60000000001</v>
      </c>
      <c r="G384" s="326">
        <v>175093.24987843639</v>
      </c>
      <c r="H384" s="327">
        <v>130792.2154623113</v>
      </c>
      <c r="I384" s="327">
        <v>156002.74794702322</v>
      </c>
      <c r="J384" s="326">
        <v>130834.24512037136</v>
      </c>
      <c r="K384" s="326">
        <v>121419.77583415198</v>
      </c>
      <c r="L384" s="326">
        <v>113620.47820217084</v>
      </c>
      <c r="M384" s="347">
        <f t="shared" si="31"/>
        <v>7</v>
      </c>
      <c r="N384" s="329">
        <f t="shared" si="32"/>
        <v>141515</v>
      </c>
      <c r="O384" s="330">
        <f t="shared" si="33"/>
        <v>141515</v>
      </c>
      <c r="P384" s="327">
        <f t="array" ref="P384">IFERROR(_xlfn.STDEV.P(IF((F384:L384&lt;&gt;0)*(F384:L384&lt;&gt;""), F384:L384)), 0)</f>
        <v>21391.5757337633</v>
      </c>
      <c r="Q384" s="331">
        <f t="shared" si="36"/>
        <v>15.116118951180651</v>
      </c>
      <c r="R384" s="332">
        <f t="shared" si="34"/>
        <v>84.883881048819347</v>
      </c>
      <c r="S384" s="325" t="str">
        <f t="shared" si="35"/>
        <v>ALTO</v>
      </c>
      <c r="T384" s="6"/>
    </row>
    <row r="385" spans="2:20" ht="15">
      <c r="B385" s="146">
        <v>376</v>
      </c>
      <c r="C385" s="335" t="s">
        <v>418</v>
      </c>
      <c r="D385" s="325" t="s">
        <v>38</v>
      </c>
      <c r="E385" s="325">
        <v>1</v>
      </c>
      <c r="F385" s="326">
        <v>192338.47</v>
      </c>
      <c r="G385" s="326">
        <v>167478.53674360877</v>
      </c>
      <c r="H385" s="327">
        <v>142287.6250244285</v>
      </c>
      <c r="I385" s="327">
        <v>175572.11679057707</v>
      </c>
      <c r="J385" s="326">
        <v>136290.89810739609</v>
      </c>
      <c r="K385" s="326">
        <v>127695.07674865745</v>
      </c>
      <c r="L385" s="326">
        <v>122194.12185834184</v>
      </c>
      <c r="M385" s="347">
        <f t="shared" si="31"/>
        <v>7</v>
      </c>
      <c r="N385" s="329">
        <f t="shared" si="32"/>
        <v>151980</v>
      </c>
      <c r="O385" s="330">
        <f t="shared" si="33"/>
        <v>151980</v>
      </c>
      <c r="P385" s="327">
        <f t="array" ref="P385">IFERROR(_xlfn.STDEV.P(IF((F385:L385&lt;&gt;0)*(F385:L385&lt;&gt;""), F385:L385)), 0)</f>
        <v>24618.938122711439</v>
      </c>
      <c r="Q385" s="331">
        <f t="shared" si="36"/>
        <v>16.198801238788946</v>
      </c>
      <c r="R385" s="332">
        <f t="shared" si="34"/>
        <v>83.801198761211054</v>
      </c>
      <c r="S385" s="325" t="str">
        <f t="shared" si="35"/>
        <v>ALTO</v>
      </c>
      <c r="T385" s="6"/>
    </row>
    <row r="386" spans="2:20" ht="15">
      <c r="B386" s="146">
        <v>377</v>
      </c>
      <c r="C386" s="335" t="s">
        <v>419</v>
      </c>
      <c r="D386" s="325" t="s">
        <v>38</v>
      </c>
      <c r="E386" s="325">
        <v>1</v>
      </c>
      <c r="F386" s="326">
        <v>180898.62</v>
      </c>
      <c r="G386" s="326">
        <v>257543.11487518932</v>
      </c>
      <c r="H386" s="327">
        <v>139860.81633909265</v>
      </c>
      <c r="I386" s="327">
        <v>166041.70757181977</v>
      </c>
      <c r="J386" s="326">
        <v>128894.31419853946</v>
      </c>
      <c r="K386" s="326">
        <v>119230.71737560358</v>
      </c>
      <c r="L386" s="326">
        <v>143352.43438809592</v>
      </c>
      <c r="M386" s="347">
        <f t="shared" si="31"/>
        <v>7</v>
      </c>
      <c r="N386" s="329">
        <f t="shared" si="32"/>
        <v>162260</v>
      </c>
      <c r="O386" s="330">
        <f t="shared" si="33"/>
        <v>162260</v>
      </c>
      <c r="P386" s="327">
        <f t="array" ref="P386">IFERROR(_xlfn.STDEV.P(IF((F386:L386&lt;&gt;0)*(F386:L386&lt;&gt;""), F386:L386)), 0)</f>
        <v>43530.907026374814</v>
      </c>
      <c r="Q386" s="331">
        <f t="shared" si="36"/>
        <v>26.82787318277753</v>
      </c>
      <c r="R386" s="332">
        <f t="shared" si="34"/>
        <v>73.172126817222477</v>
      </c>
      <c r="S386" s="325" t="str">
        <f t="shared" si="35"/>
        <v>ALTO</v>
      </c>
      <c r="T386" s="6"/>
    </row>
    <row r="387" spans="2:20" ht="15">
      <c r="B387" s="146">
        <v>378</v>
      </c>
      <c r="C387" s="335" t="s">
        <v>420</v>
      </c>
      <c r="D387" s="325" t="s">
        <v>38</v>
      </c>
      <c r="E387" s="325">
        <v>1</v>
      </c>
      <c r="F387" s="326">
        <v>8051.4</v>
      </c>
      <c r="G387" s="326">
        <v>6972.3035273529722</v>
      </c>
      <c r="H387" s="327">
        <v>5875.431553971016</v>
      </c>
      <c r="I387" s="327">
        <v>7455.8291288846631</v>
      </c>
      <c r="J387" s="326">
        <v>5834.1272304353606</v>
      </c>
      <c r="K387" s="326">
        <v>4524.0541476667204</v>
      </c>
      <c r="L387" s="326">
        <v>4306.1353162278865</v>
      </c>
      <c r="M387" s="347">
        <f t="shared" si="31"/>
        <v>7</v>
      </c>
      <c r="N387" s="329">
        <f t="shared" si="32"/>
        <v>6146</v>
      </c>
      <c r="O387" s="330">
        <f t="shared" si="33"/>
        <v>6146</v>
      </c>
      <c r="P387" s="327">
        <f t="array" ref="P387">IFERROR(_xlfn.STDEV.P(IF((F387:L387&lt;&gt;0)*(F387:L387&lt;&gt;""), F387:L387)), 0)</f>
        <v>1320.9985552525156</v>
      </c>
      <c r="Q387" s="331">
        <f t="shared" si="36"/>
        <v>21.493630902253752</v>
      </c>
      <c r="R387" s="332">
        <f t="shared" si="34"/>
        <v>78.506369097746244</v>
      </c>
      <c r="S387" s="325" t="str">
        <f t="shared" si="35"/>
        <v>ALTO</v>
      </c>
      <c r="T387" s="6"/>
    </row>
    <row r="388" spans="2:20" ht="15">
      <c r="B388" s="146">
        <v>379</v>
      </c>
      <c r="C388" s="335" t="s">
        <v>421</v>
      </c>
      <c r="D388" s="325" t="s">
        <v>38</v>
      </c>
      <c r="E388" s="325">
        <v>1</v>
      </c>
      <c r="F388" s="326">
        <v>8051.4</v>
      </c>
      <c r="G388" s="326">
        <v>11189.022202819462</v>
      </c>
      <c r="H388" s="327">
        <v>5875.431553971016</v>
      </c>
      <c r="I388" s="327">
        <v>7455.8291288846631</v>
      </c>
      <c r="J388" s="326">
        <v>5834.1272304353606</v>
      </c>
      <c r="K388" s="326">
        <v>4524.0541476667204</v>
      </c>
      <c r="L388" s="326">
        <v>4306.1353162278865</v>
      </c>
      <c r="M388" s="347">
        <f t="shared" si="31"/>
        <v>7</v>
      </c>
      <c r="N388" s="329">
        <f t="shared" si="32"/>
        <v>6748</v>
      </c>
      <c r="O388" s="330">
        <f t="shared" si="33"/>
        <v>6748</v>
      </c>
      <c r="P388" s="327">
        <f t="array" ref="P388">IFERROR(_xlfn.STDEV.P(IF((F388:L388&lt;&gt;0)*(F388:L388&lt;&gt;""), F388:L388)), 0)</f>
        <v>2217.7121177837448</v>
      </c>
      <c r="Q388" s="331">
        <f t="shared" si="36"/>
        <v>32.864732035917967</v>
      </c>
      <c r="R388" s="332">
        <f t="shared" si="34"/>
        <v>67.135267964082033</v>
      </c>
      <c r="S388" s="325" t="str">
        <f t="shared" si="35"/>
        <v>BAJO</v>
      </c>
      <c r="T388" s="6"/>
    </row>
    <row r="389" spans="2:20" ht="15">
      <c r="B389" s="146">
        <v>380</v>
      </c>
      <c r="C389" s="335" t="s">
        <v>422</v>
      </c>
      <c r="D389" s="325" t="s">
        <v>38</v>
      </c>
      <c r="E389" s="325">
        <v>1</v>
      </c>
      <c r="F389" s="326">
        <v>8051.4</v>
      </c>
      <c r="G389" s="326">
        <v>9580.852129178802</v>
      </c>
      <c r="H389" s="327">
        <v>5875.431553971016</v>
      </c>
      <c r="I389" s="327">
        <v>7455.8291288846631</v>
      </c>
      <c r="J389" s="326">
        <v>5834.1272304353606</v>
      </c>
      <c r="K389" s="326">
        <v>4524.0541476667204</v>
      </c>
      <c r="L389" s="326">
        <v>4306.1353162278865</v>
      </c>
      <c r="M389" s="347">
        <f t="shared" si="31"/>
        <v>7</v>
      </c>
      <c r="N389" s="329">
        <f t="shared" si="32"/>
        <v>6518</v>
      </c>
      <c r="O389" s="330">
        <f t="shared" si="33"/>
        <v>6518</v>
      </c>
      <c r="P389" s="327">
        <f t="array" ref="P389">IFERROR(_xlfn.STDEV.P(IF((F389:L389&lt;&gt;0)*(F389:L389&lt;&gt;""), F389:L389)), 0)</f>
        <v>1787.28218797556</v>
      </c>
      <c r="Q389" s="331">
        <f t="shared" si="36"/>
        <v>27.420714758753604</v>
      </c>
      <c r="R389" s="332">
        <f t="shared" si="34"/>
        <v>72.579285241246396</v>
      </c>
      <c r="S389" s="325" t="str">
        <f t="shared" si="35"/>
        <v>ALTO</v>
      </c>
      <c r="T389" s="6"/>
    </row>
    <row r="390" spans="2:20" ht="15">
      <c r="B390" s="146">
        <v>381</v>
      </c>
      <c r="C390" s="335" t="s">
        <v>423</v>
      </c>
      <c r="D390" s="325" t="s">
        <v>38</v>
      </c>
      <c r="E390" s="325">
        <v>1</v>
      </c>
      <c r="F390" s="326">
        <v>8051.4</v>
      </c>
      <c r="G390" s="326">
        <v>6657.1762909735808</v>
      </c>
      <c r="H390" s="327">
        <v>5875.431553971016</v>
      </c>
      <c r="I390" s="327">
        <v>7455.8291288846631</v>
      </c>
      <c r="J390" s="326">
        <v>5834.1272304353606</v>
      </c>
      <c r="K390" s="326">
        <v>4524.0541476667204</v>
      </c>
      <c r="L390" s="326">
        <v>4306.1353162278865</v>
      </c>
      <c r="M390" s="347">
        <f t="shared" si="31"/>
        <v>7</v>
      </c>
      <c r="N390" s="329">
        <f t="shared" si="32"/>
        <v>6101</v>
      </c>
      <c r="O390" s="330">
        <f t="shared" si="33"/>
        <v>6101</v>
      </c>
      <c r="P390" s="327">
        <f t="array" ref="P390">IFERROR(_xlfn.STDEV.P(IF((F390:L390&lt;&gt;0)*(F390:L390&lt;&gt;""), F390:L390)), 0)</f>
        <v>1297.214195936039</v>
      </c>
      <c r="Q390" s="331">
        <f t="shared" si="36"/>
        <v>21.262320864383526</v>
      </c>
      <c r="R390" s="332">
        <f t="shared" si="34"/>
        <v>78.737679135616474</v>
      </c>
      <c r="S390" s="325" t="str">
        <f t="shared" si="35"/>
        <v>ALTO</v>
      </c>
      <c r="T390" s="6"/>
    </row>
    <row r="391" spans="2:20" ht="15">
      <c r="B391" s="146">
        <v>382</v>
      </c>
      <c r="C391" s="335" t="s">
        <v>424</v>
      </c>
      <c r="D391" s="325" t="s">
        <v>38</v>
      </c>
      <c r="E391" s="325">
        <v>1</v>
      </c>
      <c r="F391" s="326">
        <v>8051.4</v>
      </c>
      <c r="G391" s="326">
        <v>9386.2129405619999</v>
      </c>
      <c r="H391" s="327">
        <v>5875.431553971016</v>
      </c>
      <c r="I391" s="327">
        <v>7455.8291288846631</v>
      </c>
      <c r="J391" s="326">
        <v>5834.1272304353606</v>
      </c>
      <c r="K391" s="326">
        <v>4524.0541476667204</v>
      </c>
      <c r="L391" s="326">
        <v>4306.1353162278865</v>
      </c>
      <c r="M391" s="347">
        <f t="shared" si="31"/>
        <v>7</v>
      </c>
      <c r="N391" s="329">
        <f t="shared" si="32"/>
        <v>6490</v>
      </c>
      <c r="O391" s="330">
        <f t="shared" si="33"/>
        <v>6490</v>
      </c>
      <c r="P391" s="327">
        <f t="array" ref="P391">IFERROR(_xlfn.STDEV.P(IF((F391:L391&lt;&gt;0)*(F391:L391&lt;&gt;""), F391:L391)), 0)</f>
        <v>1740.3166922516059</v>
      </c>
      <c r="Q391" s="331">
        <f t="shared" si="36"/>
        <v>26.815357353645698</v>
      </c>
      <c r="R391" s="332">
        <f t="shared" si="34"/>
        <v>73.184642646354305</v>
      </c>
      <c r="S391" s="325" t="str">
        <f t="shared" si="35"/>
        <v>ALTO</v>
      </c>
      <c r="T391" s="6"/>
    </row>
    <row r="392" spans="2:20" ht="15">
      <c r="B392" s="146">
        <v>383</v>
      </c>
      <c r="C392" s="335" t="s">
        <v>425</v>
      </c>
      <c r="D392" s="325" t="s">
        <v>38</v>
      </c>
      <c r="E392" s="325">
        <v>1</v>
      </c>
      <c r="F392" s="326">
        <v>8051.4</v>
      </c>
      <c r="G392" s="326">
        <v>11086.585074757364</v>
      </c>
      <c r="H392" s="327">
        <v>5875.431553971016</v>
      </c>
      <c r="I392" s="327">
        <v>7455.8291288846631</v>
      </c>
      <c r="J392" s="326">
        <v>5834.1272304353606</v>
      </c>
      <c r="K392" s="326">
        <v>4524.0541476667204</v>
      </c>
      <c r="L392" s="326">
        <v>4306.1353162278865</v>
      </c>
      <c r="M392" s="347">
        <f t="shared" si="31"/>
        <v>7</v>
      </c>
      <c r="N392" s="329">
        <f t="shared" si="32"/>
        <v>6733</v>
      </c>
      <c r="O392" s="330">
        <f t="shared" si="33"/>
        <v>6733</v>
      </c>
      <c r="P392" s="327">
        <f t="array" ref="P392">IFERROR(_xlfn.STDEV.P(IF((F392:L392&lt;&gt;0)*(F392:L392&lt;&gt;""), F392:L392)), 0)</f>
        <v>2188.5047877509373</v>
      </c>
      <c r="Q392" s="331">
        <f t="shared" si="36"/>
        <v>32.504155469344084</v>
      </c>
      <c r="R392" s="332">
        <f t="shared" si="34"/>
        <v>67.495844530655916</v>
      </c>
      <c r="S392" s="325" t="str">
        <f t="shared" si="35"/>
        <v>BAJO</v>
      </c>
      <c r="T392" s="6"/>
    </row>
    <row r="393" spans="2:20" ht="15">
      <c r="B393" s="146">
        <v>384</v>
      </c>
      <c r="C393" s="335" t="s">
        <v>426</v>
      </c>
      <c r="D393" s="325" t="s">
        <v>38</v>
      </c>
      <c r="E393" s="325">
        <v>1</v>
      </c>
      <c r="F393" s="326">
        <v>8051.4</v>
      </c>
      <c r="G393" s="326">
        <v>9771.6742312876358</v>
      </c>
      <c r="H393" s="327">
        <v>5875.431553971016</v>
      </c>
      <c r="I393" s="327">
        <v>7455.8291288846631</v>
      </c>
      <c r="J393" s="326">
        <v>5834.1272304353606</v>
      </c>
      <c r="K393" s="326">
        <v>4524.0541476667204</v>
      </c>
      <c r="L393" s="326">
        <v>4306.1353162278865</v>
      </c>
      <c r="M393" s="347">
        <f t="shared" si="31"/>
        <v>7</v>
      </c>
      <c r="N393" s="329">
        <f t="shared" si="32"/>
        <v>6546</v>
      </c>
      <c r="O393" s="330">
        <f t="shared" si="33"/>
        <v>6546</v>
      </c>
      <c r="P393" s="327">
        <f t="array" ref="P393">IFERROR(_xlfn.STDEV.P(IF((F393:L393&lt;&gt;0)*(F393:L393&lt;&gt;""), F393:L393)), 0)</f>
        <v>1834.6145784691059</v>
      </c>
      <c r="Q393" s="331">
        <f t="shared" si="36"/>
        <v>28.026498296197765</v>
      </c>
      <c r="R393" s="332">
        <f t="shared" si="34"/>
        <v>71.973501703802242</v>
      </c>
      <c r="S393" s="325" t="str">
        <f t="shared" si="35"/>
        <v>ALTO</v>
      </c>
      <c r="T393" s="6"/>
    </row>
    <row r="394" spans="2:20" ht="15">
      <c r="B394" s="146">
        <v>385</v>
      </c>
      <c r="C394" s="335" t="s">
        <v>427</v>
      </c>
      <c r="D394" s="325" t="s">
        <v>38</v>
      </c>
      <c r="E394" s="325">
        <v>1</v>
      </c>
      <c r="F394" s="326">
        <v>8051.4</v>
      </c>
      <c r="G394" s="326">
        <v>6449.1804088863091</v>
      </c>
      <c r="H394" s="327">
        <v>5875.431553971016</v>
      </c>
      <c r="I394" s="327">
        <v>7455.8291288846631</v>
      </c>
      <c r="J394" s="326">
        <v>5834.1272304353606</v>
      </c>
      <c r="K394" s="326">
        <v>4524.0541476667204</v>
      </c>
      <c r="L394" s="326">
        <v>4306.1353162278865</v>
      </c>
      <c r="M394" s="347">
        <f t="shared" ref="M394:M457" si="37">COUNTIF(F394:L394,"&gt;0")</f>
        <v>7</v>
      </c>
      <c r="N394" s="329">
        <f t="shared" ref="N394:N457" si="38">IFERROR(ROUND(AVERAGEIF(F394:L394,"&gt;0"),0),0)</f>
        <v>6071</v>
      </c>
      <c r="O394" s="330">
        <f t="shared" ref="O394:O457" si="39">IFERROR(ROUND(+N394*E394,0),0)</f>
        <v>6071</v>
      </c>
      <c r="P394" s="327">
        <f t="array" ref="P394">IFERROR(_xlfn.STDEV.P(IF((F394:L394&lt;&gt;0)*(F394:L394&lt;&gt;""), F394:L394)), 0)</f>
        <v>1286.4625220603666</v>
      </c>
      <c r="Q394" s="331">
        <f t="shared" si="36"/>
        <v>21.190290266189535</v>
      </c>
      <c r="R394" s="332">
        <f t="shared" si="34"/>
        <v>78.809709733810465</v>
      </c>
      <c r="S394" s="325" t="str">
        <f t="shared" si="35"/>
        <v>ALTO</v>
      </c>
      <c r="T394" s="6"/>
    </row>
    <row r="395" spans="2:20" ht="15">
      <c r="B395" s="146">
        <v>386</v>
      </c>
      <c r="C395" s="335" t="s">
        <v>428</v>
      </c>
      <c r="D395" s="325" t="s">
        <v>38</v>
      </c>
      <c r="E395" s="325">
        <v>1</v>
      </c>
      <c r="F395" s="326">
        <v>8051.4</v>
      </c>
      <c r="G395" s="326">
        <v>11195.882847545468</v>
      </c>
      <c r="H395" s="327">
        <v>5875.431553971016</v>
      </c>
      <c r="I395" s="327">
        <v>7455.8291288846631</v>
      </c>
      <c r="J395" s="326">
        <v>5834.1272304353606</v>
      </c>
      <c r="K395" s="326">
        <v>4524.0541476667204</v>
      </c>
      <c r="L395" s="326">
        <v>4306.1353162278865</v>
      </c>
      <c r="M395" s="347">
        <f t="shared" si="37"/>
        <v>7</v>
      </c>
      <c r="N395" s="329">
        <f t="shared" si="38"/>
        <v>6749</v>
      </c>
      <c r="O395" s="330">
        <f t="shared" si="39"/>
        <v>6749</v>
      </c>
      <c r="P395" s="327">
        <f t="array" ref="P395">IFERROR(_xlfn.STDEV.P(IF((F395:L395&lt;&gt;0)*(F395:L395&lt;&gt;""), F395:L395)), 0)</f>
        <v>2219.6752065454307</v>
      </c>
      <c r="Q395" s="331">
        <f t="shared" si="36"/>
        <v>32.888949570979861</v>
      </c>
      <c r="R395" s="332">
        <f t="shared" si="34"/>
        <v>67.111050429020139</v>
      </c>
      <c r="S395" s="325" t="str">
        <f t="shared" si="35"/>
        <v>BAJO</v>
      </c>
      <c r="T395" s="6"/>
    </row>
    <row r="396" spans="2:20" ht="15">
      <c r="B396" s="146">
        <v>387</v>
      </c>
      <c r="C396" s="335" t="s">
        <v>429</v>
      </c>
      <c r="D396" s="325" t="s">
        <v>38</v>
      </c>
      <c r="E396" s="325">
        <v>1</v>
      </c>
      <c r="F396" s="326">
        <v>8051.4</v>
      </c>
      <c r="G396" s="326">
        <v>9027.3380287502878</v>
      </c>
      <c r="H396" s="327">
        <v>5875.431553971016</v>
      </c>
      <c r="I396" s="327">
        <v>7455.8291288846631</v>
      </c>
      <c r="J396" s="326">
        <v>5834.1272304353606</v>
      </c>
      <c r="K396" s="326">
        <v>4524.0541476667204</v>
      </c>
      <c r="L396" s="326">
        <v>4306.1353162278865</v>
      </c>
      <c r="M396" s="347">
        <f t="shared" si="37"/>
        <v>7</v>
      </c>
      <c r="N396" s="329">
        <f t="shared" si="38"/>
        <v>6439</v>
      </c>
      <c r="O396" s="330">
        <f t="shared" si="39"/>
        <v>6439</v>
      </c>
      <c r="P396" s="327">
        <f t="array" ref="P396">IFERROR(_xlfn.STDEV.P(IF((F396:L396&lt;&gt;0)*(F396:L396&lt;&gt;""), F396:L396)), 0)</f>
        <v>1657.5747592970022</v>
      </c>
      <c r="Q396" s="331">
        <f t="shared" si="36"/>
        <v>25.742735817626993</v>
      </c>
      <c r="R396" s="332">
        <f t="shared" si="34"/>
        <v>74.257264182373007</v>
      </c>
      <c r="S396" s="325" t="str">
        <f t="shared" si="35"/>
        <v>ALTO</v>
      </c>
      <c r="T396" s="6"/>
    </row>
    <row r="397" spans="2:20" ht="15">
      <c r="B397" s="146">
        <v>388</v>
      </c>
      <c r="C397" s="335" t="s">
        <v>430</v>
      </c>
      <c r="D397" s="325" t="s">
        <v>38</v>
      </c>
      <c r="E397" s="325">
        <v>1</v>
      </c>
      <c r="F397" s="326">
        <v>7504.4400000000005</v>
      </c>
      <c r="G397" s="326">
        <v>9768.2655374577735</v>
      </c>
      <c r="H397" s="327">
        <v>5492.2512352337753</v>
      </c>
      <c r="I397" s="327">
        <v>6913.4481164350627</v>
      </c>
      <c r="J397" s="326">
        <v>5413.6495922057857</v>
      </c>
      <c r="K397" s="326">
        <v>4524.0541476667204</v>
      </c>
      <c r="L397" s="326">
        <v>4231.9715217610992</v>
      </c>
      <c r="M397" s="347">
        <f t="shared" si="37"/>
        <v>7</v>
      </c>
      <c r="N397" s="329">
        <f t="shared" si="38"/>
        <v>6264</v>
      </c>
      <c r="O397" s="330">
        <f t="shared" si="39"/>
        <v>6264</v>
      </c>
      <c r="P397" s="327">
        <f t="array" ref="P397">IFERROR(_xlfn.STDEV.P(IF((F397:L397&lt;&gt;0)*(F397:L397&lt;&gt;""), F397:L397)), 0)</f>
        <v>1801.4119257252935</v>
      </c>
      <c r="Q397" s="331">
        <f t="shared" si="36"/>
        <v>28.758172505193063</v>
      </c>
      <c r="R397" s="332">
        <f t="shared" si="34"/>
        <v>71.241827494806941</v>
      </c>
      <c r="S397" s="325" t="str">
        <f t="shared" si="35"/>
        <v>ALTO</v>
      </c>
      <c r="T397" s="6"/>
    </row>
    <row r="398" spans="2:20" ht="15">
      <c r="B398" s="146">
        <v>389</v>
      </c>
      <c r="C398" s="335" t="s">
        <v>431</v>
      </c>
      <c r="D398" s="325" t="s">
        <v>38</v>
      </c>
      <c r="E398" s="325">
        <v>1</v>
      </c>
      <c r="F398" s="326">
        <v>10382.4</v>
      </c>
      <c r="G398" s="326">
        <v>14114.70264882642</v>
      </c>
      <c r="H398" s="327">
        <v>7535.8796018323901</v>
      </c>
      <c r="I398" s="327">
        <v>9535.8657681783061</v>
      </c>
      <c r="J398" s="326">
        <v>7404.945680071417</v>
      </c>
      <c r="K398" s="326">
        <v>5983.4264533656624</v>
      </c>
      <c r="L398" s="326">
        <v>5642.6286956814656</v>
      </c>
      <c r="M398" s="347">
        <f t="shared" si="37"/>
        <v>7</v>
      </c>
      <c r="N398" s="329">
        <f t="shared" si="38"/>
        <v>8657</v>
      </c>
      <c r="O398" s="330">
        <f t="shared" si="39"/>
        <v>8657</v>
      </c>
      <c r="P398" s="327">
        <f t="array" ref="P398">IFERROR(_xlfn.STDEV.P(IF((F398:L398&lt;&gt;0)*(F398:L398&lt;&gt;""), F398:L398)), 0)</f>
        <v>2741.0870923608081</v>
      </c>
      <c r="Q398" s="331">
        <f t="shared" si="36"/>
        <v>31.663244684773112</v>
      </c>
      <c r="R398" s="332">
        <f t="shared" si="34"/>
        <v>68.336755315226895</v>
      </c>
      <c r="S398" s="325" t="str">
        <f t="shared" si="35"/>
        <v>BAJO</v>
      </c>
      <c r="T398" s="6"/>
    </row>
    <row r="399" spans="2:20" ht="15">
      <c r="B399" s="146">
        <v>390</v>
      </c>
      <c r="C399" s="335" t="s">
        <v>432</v>
      </c>
      <c r="D399" s="325" t="s">
        <v>38</v>
      </c>
      <c r="E399" s="325">
        <v>1</v>
      </c>
      <c r="F399" s="326">
        <v>12175.74</v>
      </c>
      <c r="G399" s="326">
        <v>15883.261522186336</v>
      </c>
      <c r="H399" s="327">
        <v>9068.6008767813491</v>
      </c>
      <c r="I399" s="327">
        <v>11243.765736958239</v>
      </c>
      <c r="J399" s="326">
        <v>8773.8870818074774</v>
      </c>
      <c r="K399" s="326">
        <v>7296.8615284947109</v>
      </c>
      <c r="L399" s="326">
        <v>6830.7944862014683</v>
      </c>
      <c r="M399" s="347">
        <f t="shared" si="37"/>
        <v>7</v>
      </c>
      <c r="N399" s="329">
        <f t="shared" si="38"/>
        <v>10182</v>
      </c>
      <c r="O399" s="330">
        <f t="shared" si="39"/>
        <v>10182</v>
      </c>
      <c r="P399" s="327">
        <f t="array" ref="P399">IFERROR(_xlfn.STDEV.P(IF((F399:L399&lt;&gt;0)*(F399:L399&lt;&gt;""), F399:L399)), 0)</f>
        <v>2937.0483345464486</v>
      </c>
      <c r="Q399" s="331">
        <f t="shared" si="36"/>
        <v>28.845495330450287</v>
      </c>
      <c r="R399" s="332">
        <f t="shared" si="34"/>
        <v>71.154504669549709</v>
      </c>
      <c r="S399" s="325" t="str">
        <f t="shared" si="35"/>
        <v>ALTO</v>
      </c>
      <c r="T399" s="6"/>
    </row>
    <row r="400" spans="2:20" ht="15">
      <c r="B400" s="146">
        <v>391</v>
      </c>
      <c r="C400" s="335" t="s">
        <v>433</v>
      </c>
      <c r="D400" s="325" t="s">
        <v>38</v>
      </c>
      <c r="E400" s="325">
        <v>1</v>
      </c>
      <c r="F400" s="326">
        <v>30817.5</v>
      </c>
      <c r="G400" s="326">
        <v>33865.033328962578</v>
      </c>
      <c r="H400" s="327">
        <v>21074.917530548209</v>
      </c>
      <c r="I400" s="327">
        <v>29728.37255561287</v>
      </c>
      <c r="J400" s="326">
        <v>20454.086930127902</v>
      </c>
      <c r="K400" s="326">
        <v>16490.907054398045</v>
      </c>
      <c r="L400" s="326">
        <v>14254.899328137239</v>
      </c>
      <c r="M400" s="347">
        <f t="shared" si="37"/>
        <v>7</v>
      </c>
      <c r="N400" s="329">
        <f t="shared" si="38"/>
        <v>23812</v>
      </c>
      <c r="O400" s="330">
        <f t="shared" si="39"/>
        <v>23812</v>
      </c>
      <c r="P400" s="327">
        <f t="array" ref="P400">IFERROR(_xlfn.STDEV.P(IF((F400:L400&lt;&gt;0)*(F400:L400&lt;&gt;""), F400:L400)), 0)</f>
        <v>7059.4187231232418</v>
      </c>
      <c r="Q400" s="331">
        <f t="shared" si="36"/>
        <v>29.64647540367563</v>
      </c>
      <c r="R400" s="332">
        <f t="shared" si="34"/>
        <v>70.353524596324377</v>
      </c>
      <c r="S400" s="325" t="str">
        <f t="shared" si="35"/>
        <v>ALTO</v>
      </c>
      <c r="T400" s="6"/>
    </row>
    <row r="401" spans="2:20" ht="15">
      <c r="B401" s="146">
        <v>392</v>
      </c>
      <c r="C401" s="335" t="s">
        <v>434</v>
      </c>
      <c r="D401" s="325" t="s">
        <v>38</v>
      </c>
      <c r="E401" s="325">
        <v>1</v>
      </c>
      <c r="F401" s="326">
        <v>14029.380000000001</v>
      </c>
      <c r="G401" s="326">
        <v>17620.606359982718</v>
      </c>
      <c r="H401" s="327">
        <v>11623.136335029618</v>
      </c>
      <c r="I401" s="327">
        <v>3246.6469055081784</v>
      </c>
      <c r="J401" s="326">
        <v>13547.263906709137</v>
      </c>
      <c r="K401" s="326">
        <v>11529.041215021643</v>
      </c>
      <c r="L401" s="326">
        <v>0</v>
      </c>
      <c r="M401" s="347">
        <f t="shared" si="37"/>
        <v>6</v>
      </c>
      <c r="N401" s="329">
        <f t="shared" si="38"/>
        <v>11933</v>
      </c>
      <c r="O401" s="330">
        <f t="shared" si="39"/>
        <v>11933</v>
      </c>
      <c r="P401" s="327">
        <f t="array" ref="P401">IFERROR(_xlfn.STDEV.P(IF((F401:L401&lt;&gt;0)*(F401:L401&lt;&gt;""), F401:L401)), 0)</f>
        <v>4379.1447191252391</v>
      </c>
      <c r="Q401" s="331">
        <f t="shared" si="36"/>
        <v>36.697768533690095</v>
      </c>
      <c r="R401" s="332">
        <f t="shared" si="34"/>
        <v>63.302231466309905</v>
      </c>
      <c r="S401" s="325" t="str">
        <f t="shared" si="35"/>
        <v>BAJO</v>
      </c>
      <c r="T401" s="6"/>
    </row>
    <row r="402" spans="2:20" ht="15">
      <c r="B402" s="146">
        <v>393</v>
      </c>
      <c r="C402" s="335" t="s">
        <v>435</v>
      </c>
      <c r="D402" s="325" t="s">
        <v>38</v>
      </c>
      <c r="E402" s="325">
        <v>1</v>
      </c>
      <c r="F402" s="326">
        <v>16295.68</v>
      </c>
      <c r="G402" s="326">
        <v>21339.274169694134</v>
      </c>
      <c r="H402" s="327">
        <v>13028.130837066165</v>
      </c>
      <c r="I402" s="327">
        <v>3895.976286609814</v>
      </c>
      <c r="J402" s="326">
        <v>16036.68265122742</v>
      </c>
      <c r="K402" s="326">
        <v>13426.225212430269</v>
      </c>
      <c r="L402" s="326">
        <v>0</v>
      </c>
      <c r="M402" s="347">
        <f t="shared" si="37"/>
        <v>6</v>
      </c>
      <c r="N402" s="329">
        <f t="shared" si="38"/>
        <v>14004</v>
      </c>
      <c r="O402" s="330">
        <f t="shared" si="39"/>
        <v>14004</v>
      </c>
      <c r="P402" s="327">
        <f t="array" ref="P402">IFERROR(_xlfn.STDEV.P(IF((F402:L402&lt;&gt;0)*(F402:L402&lt;&gt;""), F402:L402)), 0)</f>
        <v>5270.1696708766758</v>
      </c>
      <c r="Q402" s="331">
        <f t="shared" si="36"/>
        <v>37.633316701490116</v>
      </c>
      <c r="R402" s="332">
        <f t="shared" si="34"/>
        <v>62.366683298509884</v>
      </c>
      <c r="S402" s="325" t="str">
        <f t="shared" si="35"/>
        <v>BAJO</v>
      </c>
      <c r="T402" s="6"/>
    </row>
    <row r="403" spans="2:20" ht="15">
      <c r="B403" s="146">
        <v>394</v>
      </c>
      <c r="C403" s="335" t="s">
        <v>436</v>
      </c>
      <c r="D403" s="325" t="s">
        <v>38</v>
      </c>
      <c r="E403" s="325">
        <v>1</v>
      </c>
      <c r="F403" s="326">
        <v>72215.8</v>
      </c>
      <c r="G403" s="326">
        <v>54969.849927695956</v>
      </c>
      <c r="H403" s="327">
        <v>51218.435937877766</v>
      </c>
      <c r="I403" s="327">
        <v>74206.889506132808</v>
      </c>
      <c r="J403" s="326">
        <v>54605.949648831214</v>
      </c>
      <c r="K403" s="326">
        <v>41592.110712419853</v>
      </c>
      <c r="L403" s="326">
        <v>37769.457411263254</v>
      </c>
      <c r="M403" s="347">
        <f t="shared" si="37"/>
        <v>7</v>
      </c>
      <c r="N403" s="329">
        <f t="shared" si="38"/>
        <v>55225</v>
      </c>
      <c r="O403" s="330">
        <f t="shared" si="39"/>
        <v>55225</v>
      </c>
      <c r="P403" s="327">
        <f t="array" ref="P403">IFERROR(_xlfn.STDEV.P(IF((F403:L403&lt;&gt;0)*(F403:L403&lt;&gt;""), F403:L403)), 0)</f>
        <v>12851.080721619561</v>
      </c>
      <c r="Q403" s="331">
        <f t="shared" si="36"/>
        <v>23.270404203928585</v>
      </c>
      <c r="R403" s="332">
        <f t="shared" si="34"/>
        <v>76.729595796071408</v>
      </c>
      <c r="S403" s="325" t="str">
        <f t="shared" si="35"/>
        <v>ALTO</v>
      </c>
      <c r="T403" s="6"/>
    </row>
    <row r="404" spans="2:20" ht="15">
      <c r="B404" s="146">
        <v>395</v>
      </c>
      <c r="C404" s="335" t="s">
        <v>437</v>
      </c>
      <c r="D404" s="325" t="s">
        <v>38</v>
      </c>
      <c r="E404" s="325">
        <v>1</v>
      </c>
      <c r="F404" s="326">
        <v>150074.6</v>
      </c>
      <c r="G404" s="326">
        <v>180882.92464366817</v>
      </c>
      <c r="H404" s="327">
        <v>118658.17203563204</v>
      </c>
      <c r="I404" s="327">
        <v>143756.06842648113</v>
      </c>
      <c r="J404" s="326">
        <v>111608.14402007301</v>
      </c>
      <c r="K404" s="326">
        <v>108869.17400514109</v>
      </c>
      <c r="L404" s="326">
        <v>103155.65778709676</v>
      </c>
      <c r="M404" s="347">
        <f t="shared" si="37"/>
        <v>7</v>
      </c>
      <c r="N404" s="329">
        <f t="shared" si="38"/>
        <v>131001</v>
      </c>
      <c r="O404" s="330">
        <f t="shared" si="39"/>
        <v>131001</v>
      </c>
      <c r="P404" s="327">
        <f t="array" ref="P404">IFERROR(_xlfn.STDEV.P(IF((F404:L404&lt;&gt;0)*(F404:L404&lt;&gt;""), F404:L404)), 0)</f>
        <v>26208.80294587052</v>
      </c>
      <c r="Q404" s="331">
        <f t="shared" si="36"/>
        <v>20.006567084121894</v>
      </c>
      <c r="R404" s="332">
        <f t="shared" si="34"/>
        <v>79.993432915878103</v>
      </c>
      <c r="S404" s="325" t="str">
        <f t="shared" si="35"/>
        <v>ALTO</v>
      </c>
      <c r="T404" s="6"/>
    </row>
    <row r="405" spans="2:20" ht="15">
      <c r="B405" s="146">
        <v>396</v>
      </c>
      <c r="C405" s="335" t="s">
        <v>438</v>
      </c>
      <c r="D405" s="325" t="s">
        <v>38</v>
      </c>
      <c r="E405" s="325">
        <v>1</v>
      </c>
      <c r="F405" s="326">
        <v>148176</v>
      </c>
      <c r="G405" s="326">
        <v>164003.32000577974</v>
      </c>
      <c r="H405" s="327">
        <v>108823.2105213762</v>
      </c>
      <c r="I405" s="327">
        <v>138262.41446939603</v>
      </c>
      <c r="J405" s="326">
        <v>107357.97516546839</v>
      </c>
      <c r="K405" s="326">
        <v>94713.262639861336</v>
      </c>
      <c r="L405" s="326">
        <v>93353.676285069596</v>
      </c>
      <c r="M405" s="347">
        <f t="shared" si="37"/>
        <v>7</v>
      </c>
      <c r="N405" s="329">
        <f t="shared" si="38"/>
        <v>122099</v>
      </c>
      <c r="O405" s="330">
        <f t="shared" si="39"/>
        <v>122099</v>
      </c>
      <c r="P405" s="327">
        <f t="array" ref="P405">IFERROR(_xlfn.STDEV.P(IF((F405:L405&lt;&gt;0)*(F405:L405&lt;&gt;""), F405:L405)), 0)</f>
        <v>25820.962070531041</v>
      </c>
      <c r="Q405" s="331">
        <f t="shared" si="36"/>
        <v>21.147562281862292</v>
      </c>
      <c r="R405" s="332">
        <f t="shared" si="34"/>
        <v>78.852437718137708</v>
      </c>
      <c r="S405" s="325" t="str">
        <f t="shared" si="35"/>
        <v>ALTO</v>
      </c>
      <c r="T405" s="6"/>
    </row>
    <row r="406" spans="2:20" ht="15">
      <c r="B406" s="146">
        <v>397</v>
      </c>
      <c r="C406" s="335" t="s">
        <v>439</v>
      </c>
      <c r="D406" s="325" t="s">
        <v>38</v>
      </c>
      <c r="E406" s="325">
        <v>1</v>
      </c>
      <c r="F406" s="326">
        <v>134865</v>
      </c>
      <c r="G406" s="326">
        <v>147003.49565334205</v>
      </c>
      <c r="H406" s="327">
        <v>102692.32542158036</v>
      </c>
      <c r="I406" s="327">
        <v>125187.43074674276</v>
      </c>
      <c r="J406" s="326">
        <v>97224.702991884609</v>
      </c>
      <c r="K406" s="326">
        <v>93837.63925644198</v>
      </c>
      <c r="L406" s="326">
        <v>90214.075652642234</v>
      </c>
      <c r="M406" s="347">
        <f t="shared" si="37"/>
        <v>7</v>
      </c>
      <c r="N406" s="329">
        <f t="shared" si="38"/>
        <v>113004</v>
      </c>
      <c r="O406" s="330">
        <f t="shared" si="39"/>
        <v>113004</v>
      </c>
      <c r="P406" s="327">
        <f t="array" ref="P406">IFERROR(_xlfn.STDEV.P(IF((F406:L406&lt;&gt;0)*(F406:L406&lt;&gt;""), F406:L406)), 0)</f>
        <v>20785.818968882086</v>
      </c>
      <c r="Q406" s="331">
        <f t="shared" si="36"/>
        <v>18.3938789501983</v>
      </c>
      <c r="R406" s="332">
        <f t="shared" si="34"/>
        <v>81.6061210498017</v>
      </c>
      <c r="S406" s="325" t="str">
        <f t="shared" si="35"/>
        <v>ALTO</v>
      </c>
      <c r="T406" s="6"/>
    </row>
    <row r="407" spans="2:20" ht="15">
      <c r="B407" s="146">
        <v>398</v>
      </c>
      <c r="C407" s="335" t="s">
        <v>440</v>
      </c>
      <c r="D407" s="325" t="s">
        <v>38</v>
      </c>
      <c r="E407" s="325">
        <v>1</v>
      </c>
      <c r="F407" s="326">
        <v>117392.4</v>
      </c>
      <c r="G407" s="326">
        <v>159303.62467629788</v>
      </c>
      <c r="H407" s="327">
        <v>100520.97028206933</v>
      </c>
      <c r="I407" s="327">
        <v>113527.87594390263</v>
      </c>
      <c r="J407" s="326">
        <v>95582.212217550332</v>
      </c>
      <c r="K407" s="326">
        <v>103031.68478234531</v>
      </c>
      <c r="L407" s="326">
        <v>103643.90276733645</v>
      </c>
      <c r="M407" s="347">
        <f t="shared" si="37"/>
        <v>7</v>
      </c>
      <c r="N407" s="329">
        <f t="shared" si="38"/>
        <v>113286</v>
      </c>
      <c r="O407" s="330">
        <f t="shared" si="39"/>
        <v>113286</v>
      </c>
      <c r="P407" s="327">
        <f t="array" ref="P407">IFERROR(_xlfn.STDEV.P(IF((F407:L407&lt;&gt;0)*(F407:L407&lt;&gt;""), F407:L407)), 0)</f>
        <v>20032.237985269865</v>
      </c>
      <c r="Q407" s="331">
        <f t="shared" si="36"/>
        <v>17.682889311362274</v>
      </c>
      <c r="R407" s="332">
        <f t="shared" si="34"/>
        <v>82.317110688637726</v>
      </c>
      <c r="S407" s="325" t="str">
        <f t="shared" si="35"/>
        <v>ALTO</v>
      </c>
      <c r="T407" s="6"/>
    </row>
    <row r="408" spans="2:20" ht="15">
      <c r="B408" s="146">
        <v>399</v>
      </c>
      <c r="C408" s="335" t="s">
        <v>441</v>
      </c>
      <c r="D408" s="325" t="s">
        <v>38</v>
      </c>
      <c r="E408" s="325">
        <v>1</v>
      </c>
      <c r="F408" s="326">
        <v>125080</v>
      </c>
      <c r="G408" s="326">
        <v>140360.5253508715</v>
      </c>
      <c r="H408" s="327">
        <v>102820.05219449278</v>
      </c>
      <c r="I408" s="327">
        <v>123859.30661766596</v>
      </c>
      <c r="J408" s="326">
        <v>103413.60822957617</v>
      </c>
      <c r="K408" s="326">
        <v>96902.321098409768</v>
      </c>
      <c r="L408" s="326">
        <v>96723.493696154284</v>
      </c>
      <c r="M408" s="347">
        <f t="shared" si="37"/>
        <v>7</v>
      </c>
      <c r="N408" s="329">
        <f t="shared" si="38"/>
        <v>112737</v>
      </c>
      <c r="O408" s="330">
        <f t="shared" si="39"/>
        <v>112737</v>
      </c>
      <c r="P408" s="327">
        <f t="array" ref="P408">IFERROR(_xlfn.STDEV.P(IF((F408:L408&lt;&gt;0)*(F408:L408&lt;&gt;""), F408:L408)), 0)</f>
        <v>15727.843527759738</v>
      </c>
      <c r="Q408" s="331">
        <f t="shared" si="36"/>
        <v>13.950915429503835</v>
      </c>
      <c r="R408" s="332">
        <f t="shared" si="34"/>
        <v>86.049084570496163</v>
      </c>
      <c r="S408" s="325" t="str">
        <f t="shared" si="35"/>
        <v>ALTO</v>
      </c>
      <c r="T408" s="6"/>
    </row>
    <row r="409" spans="2:20" ht="15">
      <c r="B409" s="146">
        <v>400</v>
      </c>
      <c r="C409" s="335" t="s">
        <v>442</v>
      </c>
      <c r="D409" s="325" t="s">
        <v>38</v>
      </c>
      <c r="E409" s="325">
        <v>1</v>
      </c>
      <c r="F409" s="326">
        <v>144702.6</v>
      </c>
      <c r="G409" s="326">
        <v>114838.08962078634</v>
      </c>
      <c r="H409" s="327">
        <v>106268.67506312793</v>
      </c>
      <c r="I409" s="327">
        <v>138241.67958159611</v>
      </c>
      <c r="J409" s="326">
        <v>107332.889851824</v>
      </c>
      <c r="K409" s="326">
        <v>89751.396800484945</v>
      </c>
      <c r="L409" s="326">
        <v>89750.551937224809</v>
      </c>
      <c r="M409" s="347">
        <f t="shared" si="37"/>
        <v>7</v>
      </c>
      <c r="N409" s="329">
        <f t="shared" si="38"/>
        <v>112984</v>
      </c>
      <c r="O409" s="330">
        <f t="shared" si="39"/>
        <v>112984</v>
      </c>
      <c r="P409" s="327">
        <f t="array" ref="P409">IFERROR(_xlfn.STDEV.P(IF((F409:L409&lt;&gt;0)*(F409:L409&lt;&gt;""), F409:L409)), 0)</f>
        <v>20014.406264040739</v>
      </c>
      <c r="Q409" s="331">
        <f t="shared" si="36"/>
        <v>17.714372180167757</v>
      </c>
      <c r="R409" s="332">
        <f t="shared" si="34"/>
        <v>82.285627819832243</v>
      </c>
      <c r="S409" s="325" t="str">
        <f t="shared" si="35"/>
        <v>ALTO</v>
      </c>
      <c r="T409" s="6"/>
    </row>
    <row r="410" spans="2:20" ht="15">
      <c r="B410" s="146">
        <v>401</v>
      </c>
      <c r="C410" s="335" t="s">
        <v>443</v>
      </c>
      <c r="D410" s="325" t="s">
        <v>38</v>
      </c>
      <c r="E410" s="325">
        <v>1</v>
      </c>
      <c r="F410" s="326">
        <v>174581.4</v>
      </c>
      <c r="G410" s="326">
        <v>199027.76340082349</v>
      </c>
      <c r="H410" s="327">
        <v>128237.68000406303</v>
      </c>
      <c r="I410" s="327">
        <v>166189.03440618736</v>
      </c>
      <c r="J410" s="326">
        <v>129374.51877401756</v>
      </c>
      <c r="K410" s="326">
        <v>108869.17400514109</v>
      </c>
      <c r="L410" s="326">
        <v>108935.79851835207</v>
      </c>
      <c r="M410" s="347">
        <f t="shared" si="37"/>
        <v>7</v>
      </c>
      <c r="N410" s="329">
        <f t="shared" si="38"/>
        <v>145031</v>
      </c>
      <c r="O410" s="330">
        <f t="shared" si="39"/>
        <v>145031</v>
      </c>
      <c r="P410" s="327">
        <f t="array" ref="P410">IFERROR(_xlfn.STDEV.P(IF((F410:L410&lt;&gt;0)*(F410:L410&lt;&gt;""), F410:L410)), 0)</f>
        <v>32457.051286775415</v>
      </c>
      <c r="Q410" s="331">
        <f t="shared" si="36"/>
        <v>22.379388742251944</v>
      </c>
      <c r="R410" s="332">
        <f t="shared" si="34"/>
        <v>77.620611257748052</v>
      </c>
      <c r="S410" s="325" t="str">
        <f t="shared" si="35"/>
        <v>ALTO</v>
      </c>
      <c r="T410" s="6"/>
    </row>
    <row r="411" spans="2:20" ht="15">
      <c r="B411" s="146">
        <v>402</v>
      </c>
      <c r="C411" s="335" t="s">
        <v>444</v>
      </c>
      <c r="D411" s="325" t="s">
        <v>38</v>
      </c>
      <c r="E411" s="325">
        <v>1</v>
      </c>
      <c r="F411" s="326">
        <v>57267.24</v>
      </c>
      <c r="G411" s="326">
        <v>62512.871460449154</v>
      </c>
      <c r="H411" s="327">
        <v>42660.742152746068</v>
      </c>
      <c r="I411" s="327">
        <v>53398.88394400695</v>
      </c>
      <c r="J411" s="326">
        <v>41509.026848975904</v>
      </c>
      <c r="K411" s="326">
        <v>33711.500261645568</v>
      </c>
      <c r="L411" s="326">
        <v>31226.047628620596</v>
      </c>
      <c r="M411" s="347">
        <f t="shared" si="37"/>
        <v>7</v>
      </c>
      <c r="N411" s="329">
        <f t="shared" si="38"/>
        <v>46041</v>
      </c>
      <c r="O411" s="330">
        <f t="shared" si="39"/>
        <v>46041</v>
      </c>
      <c r="P411" s="327">
        <f t="array" ref="P411">IFERROR(_xlfn.STDEV.P(IF((F411:L411&lt;&gt;0)*(F411:L411&lt;&gt;""), F411:L411)), 0)</f>
        <v>11051.527181686692</v>
      </c>
      <c r="Q411" s="331">
        <f t="shared" si="36"/>
        <v>24.003664520072743</v>
      </c>
      <c r="R411" s="332">
        <f t="shared" si="34"/>
        <v>75.996335479927254</v>
      </c>
      <c r="S411" s="325" t="str">
        <f t="shared" si="35"/>
        <v>ALTO</v>
      </c>
      <c r="T411" s="6"/>
    </row>
    <row r="412" spans="2:20" ht="15">
      <c r="B412" s="146">
        <v>403</v>
      </c>
      <c r="C412" s="335" t="s">
        <v>445</v>
      </c>
      <c r="D412" s="325" t="s">
        <v>38</v>
      </c>
      <c r="E412" s="325">
        <v>1</v>
      </c>
      <c r="F412" s="326">
        <v>120352.5</v>
      </c>
      <c r="G412" s="326">
        <v>99293.521907739385</v>
      </c>
      <c r="H412" s="327">
        <v>98988.249007120379</v>
      </c>
      <c r="I412" s="327">
        <v>109980.02751035402</v>
      </c>
      <c r="J412" s="326">
        <v>85397.574877932813</v>
      </c>
      <c r="K412" s="326">
        <v>99821.065709807634</v>
      </c>
      <c r="L412" s="326">
        <v>92415.813300875001</v>
      </c>
      <c r="M412" s="347">
        <f t="shared" si="37"/>
        <v>7</v>
      </c>
      <c r="N412" s="329">
        <f t="shared" si="38"/>
        <v>100893</v>
      </c>
      <c r="O412" s="330">
        <f t="shared" si="39"/>
        <v>100893</v>
      </c>
      <c r="P412" s="327">
        <f t="array" ref="P412">IFERROR(_xlfn.STDEV.P(IF((F412:L412&lt;&gt;0)*(F412:L412&lt;&gt;""), F412:L412)), 0)</f>
        <v>10559.711523268799</v>
      </c>
      <c r="Q412" s="331">
        <f t="shared" si="36"/>
        <v>10.466247929260502</v>
      </c>
      <c r="R412" s="332">
        <f t="shared" ref="R412:R481" si="40">IFERROR(100-Q412,0)</f>
        <v>89.533752070739496</v>
      </c>
      <c r="S412" s="325" t="str">
        <f t="shared" ref="S412:S481" si="41">IF(R412&gt;70,"ALTO","BAJO")</f>
        <v>ALTO</v>
      </c>
      <c r="T412" s="6"/>
    </row>
    <row r="413" spans="2:20" ht="15">
      <c r="B413" s="146">
        <v>404</v>
      </c>
      <c r="C413" s="335" t="s">
        <v>446</v>
      </c>
      <c r="D413" s="325" t="s">
        <v>38</v>
      </c>
      <c r="E413" s="325">
        <v>1</v>
      </c>
      <c r="F413" s="326">
        <v>95745.37</v>
      </c>
      <c r="G413" s="326">
        <v>132818.59833968207</v>
      </c>
      <c r="H413" s="327">
        <v>73953.801516287349</v>
      </c>
      <c r="I413" s="327">
        <v>88783.515629451373</v>
      </c>
      <c r="J413" s="326">
        <v>68959.527208395361</v>
      </c>
      <c r="K413" s="326">
        <v>64504.255911893248</v>
      </c>
      <c r="L413" s="326">
        <v>59652.412016119939</v>
      </c>
      <c r="M413" s="347">
        <f t="shared" si="37"/>
        <v>7</v>
      </c>
      <c r="N413" s="329">
        <f t="shared" si="38"/>
        <v>83488</v>
      </c>
      <c r="O413" s="330">
        <f t="shared" si="39"/>
        <v>83488</v>
      </c>
      <c r="P413" s="327">
        <f t="array" ref="P413">IFERROR(_xlfn.STDEV.P(IF((F413:L413&lt;&gt;0)*(F413:L413&lt;&gt;""), F413:L413)), 0)</f>
        <v>23428.580817514885</v>
      </c>
      <c r="Q413" s="331">
        <f t="shared" si="36"/>
        <v>28.062213512738222</v>
      </c>
      <c r="R413" s="332">
        <f t="shared" si="40"/>
        <v>71.937786487261775</v>
      </c>
      <c r="S413" s="325" t="str">
        <f t="shared" si="41"/>
        <v>ALTO</v>
      </c>
      <c r="T413" s="6"/>
    </row>
    <row r="414" spans="2:20" ht="15">
      <c r="B414" s="146">
        <v>405</v>
      </c>
      <c r="C414" s="335" t="s">
        <v>447</v>
      </c>
      <c r="D414" s="325" t="s">
        <v>38</v>
      </c>
      <c r="E414" s="325">
        <v>1</v>
      </c>
      <c r="F414" s="326">
        <v>28556.199999999997</v>
      </c>
      <c r="G414" s="326">
        <v>30698.366623511691</v>
      </c>
      <c r="H414" s="327">
        <v>20564.010438898553</v>
      </c>
      <c r="I414" s="327">
        <v>26756.735740924207</v>
      </c>
      <c r="J414" s="326">
        <v>20771.834236290026</v>
      </c>
      <c r="K414" s="326">
        <v>17220.593207247519</v>
      </c>
      <c r="L414" s="326">
        <v>16473.632845935321</v>
      </c>
      <c r="M414" s="347">
        <f t="shared" si="37"/>
        <v>7</v>
      </c>
      <c r="N414" s="329">
        <f t="shared" si="38"/>
        <v>23006</v>
      </c>
      <c r="O414" s="330">
        <f t="shared" si="39"/>
        <v>23006</v>
      </c>
      <c r="P414" s="327">
        <f t="array" ref="P414">IFERROR(_xlfn.STDEV.P(IF((F414:L414&lt;&gt;0)*(F414:L414&lt;&gt;""), F414:L414)), 0)</f>
        <v>5225.5253313765843</v>
      </c>
      <c r="Q414" s="331">
        <f t="shared" si="36"/>
        <v>22.713750027717051</v>
      </c>
      <c r="R414" s="332">
        <f t="shared" si="40"/>
        <v>77.286249972282945</v>
      </c>
      <c r="S414" s="325" t="str">
        <f t="shared" si="41"/>
        <v>ALTO</v>
      </c>
      <c r="T414" s="6"/>
    </row>
    <row r="415" spans="2:20" ht="15">
      <c r="B415" s="146">
        <v>406</v>
      </c>
      <c r="C415" s="335" t="s">
        <v>448</v>
      </c>
      <c r="D415" s="325" t="s">
        <v>38</v>
      </c>
      <c r="E415" s="325">
        <v>1</v>
      </c>
      <c r="F415" s="326">
        <v>139042.4</v>
      </c>
      <c r="G415" s="326">
        <v>185876.95657712559</v>
      </c>
      <c r="H415" s="327">
        <v>102053.69155701829</v>
      </c>
      <c r="I415" s="327">
        <v>126987.00074579586</v>
      </c>
      <c r="J415" s="326">
        <v>98599.617087345527</v>
      </c>
      <c r="K415" s="326">
        <v>82016.723580280552</v>
      </c>
      <c r="L415" s="326">
        <v>75824.754447033934</v>
      </c>
      <c r="M415" s="347">
        <f t="shared" si="37"/>
        <v>7</v>
      </c>
      <c r="N415" s="329">
        <f t="shared" si="38"/>
        <v>115772</v>
      </c>
      <c r="O415" s="330">
        <f t="shared" si="39"/>
        <v>115772</v>
      </c>
      <c r="P415" s="327">
        <f t="array" ref="P415">IFERROR(_xlfn.STDEV.P(IF((F415:L415&lt;&gt;0)*(F415:L415&lt;&gt;""), F415:L415)), 0)</f>
        <v>35456.767494835549</v>
      </c>
      <c r="Q415" s="331">
        <f t="shared" si="36"/>
        <v>30.626375544030982</v>
      </c>
      <c r="R415" s="332">
        <f t="shared" si="40"/>
        <v>69.373624455969022</v>
      </c>
      <c r="S415" s="325" t="str">
        <f t="shared" si="41"/>
        <v>BAJO</v>
      </c>
      <c r="T415" s="6"/>
    </row>
    <row r="416" spans="2:20" ht="15">
      <c r="B416" s="146">
        <v>407</v>
      </c>
      <c r="C416" s="335" t="s">
        <v>449</v>
      </c>
      <c r="D416" s="325" t="s">
        <v>38</v>
      </c>
      <c r="E416" s="325">
        <v>1</v>
      </c>
      <c r="F416" s="326">
        <v>169236.39</v>
      </c>
      <c r="G416" s="326">
        <v>139759.24673168254</v>
      </c>
      <c r="H416" s="327">
        <v>137050.82733501954</v>
      </c>
      <c r="I416" s="327">
        <v>163614.63438934914</v>
      </c>
      <c r="J416" s="326">
        <v>141120.41825331133</v>
      </c>
      <c r="K416" s="326">
        <v>119814.46629788315</v>
      </c>
      <c r="L416" s="326">
        <v>110867.14733259134</v>
      </c>
      <c r="M416" s="347">
        <f t="shared" si="37"/>
        <v>7</v>
      </c>
      <c r="N416" s="329">
        <f t="shared" si="38"/>
        <v>140209</v>
      </c>
      <c r="O416" s="330">
        <f t="shared" si="39"/>
        <v>140209</v>
      </c>
      <c r="P416" s="327">
        <f t="array" ref="P416">IFERROR(_xlfn.STDEV.P(IF((F416:L416&lt;&gt;0)*(F416:L416&lt;&gt;""), F416:L416)), 0)</f>
        <v>19560.533990946831</v>
      </c>
      <c r="Q416" s="331">
        <f t="shared" si="36"/>
        <v>13.950983168660237</v>
      </c>
      <c r="R416" s="332">
        <f t="shared" si="40"/>
        <v>86.04901683133977</v>
      </c>
      <c r="S416" s="325" t="str">
        <f t="shared" si="41"/>
        <v>ALTO</v>
      </c>
      <c r="T416" s="6"/>
    </row>
    <row r="417" spans="2:20" ht="15">
      <c r="B417" s="146">
        <v>408</v>
      </c>
      <c r="C417" s="335" t="s">
        <v>450</v>
      </c>
      <c r="D417" s="325" t="s">
        <v>38</v>
      </c>
      <c r="E417" s="325">
        <v>1</v>
      </c>
      <c r="F417" s="326">
        <v>16228.8</v>
      </c>
      <c r="G417" s="326">
        <v>17602.886911213656</v>
      </c>
      <c r="H417" s="327">
        <v>12006.316653766859</v>
      </c>
      <c r="I417" s="327">
        <v>15257.603491062133</v>
      </c>
      <c r="J417" s="326">
        <v>11892.827744925153</v>
      </c>
      <c r="K417" s="326">
        <v>10507.480601032383</v>
      </c>
      <c r="L417" s="326">
        <v>10098.63667989432</v>
      </c>
      <c r="M417" s="347">
        <f t="shared" si="37"/>
        <v>7</v>
      </c>
      <c r="N417" s="329">
        <f t="shared" si="38"/>
        <v>13371</v>
      </c>
      <c r="O417" s="330">
        <f t="shared" si="39"/>
        <v>13371</v>
      </c>
      <c r="P417" s="327">
        <f t="array" ref="P417">IFERROR(_xlfn.STDEV.P(IF((F417:L417&lt;&gt;0)*(F417:L417&lt;&gt;""), F417:L417)), 0)</f>
        <v>2740.9752811712374</v>
      </c>
      <c r="Q417" s="331">
        <f t="shared" si="36"/>
        <v>20.499403793068861</v>
      </c>
      <c r="R417" s="332">
        <f t="shared" si="40"/>
        <v>79.500596206931135</v>
      </c>
      <c r="S417" s="325" t="str">
        <f t="shared" si="41"/>
        <v>ALTO</v>
      </c>
      <c r="T417" s="6"/>
    </row>
    <row r="418" spans="2:20" ht="15">
      <c r="B418" s="146">
        <v>409</v>
      </c>
      <c r="C418" s="335" t="s">
        <v>451</v>
      </c>
      <c r="D418" s="325" t="s">
        <v>38</v>
      </c>
      <c r="E418" s="325">
        <v>1</v>
      </c>
      <c r="F418" s="326">
        <v>63906.39</v>
      </c>
      <c r="G418" s="326">
        <v>61903.403747029981</v>
      </c>
      <c r="H418" s="327">
        <v>47897.539842155013</v>
      </c>
      <c r="I418" s="327">
        <v>60168.279155727025</v>
      </c>
      <c r="J418" s="326">
        <v>46735.133858221343</v>
      </c>
      <c r="K418" s="326">
        <v>43343.357479258579</v>
      </c>
      <c r="L418" s="326">
        <v>44577.075711693862</v>
      </c>
      <c r="M418" s="347">
        <f t="shared" si="37"/>
        <v>7</v>
      </c>
      <c r="N418" s="329">
        <f t="shared" si="38"/>
        <v>52647</v>
      </c>
      <c r="O418" s="330">
        <f t="shared" si="39"/>
        <v>52647</v>
      </c>
      <c r="P418" s="327">
        <f t="array" ref="P418">IFERROR(_xlfn.STDEV.P(IF((F418:L418&lt;&gt;0)*(F418:L418&lt;&gt;""), F418:L418)), 0)</f>
        <v>8265.3622183329753</v>
      </c>
      <c r="Q418" s="331">
        <f t="shared" si="36"/>
        <v>15.699588235479659</v>
      </c>
      <c r="R418" s="332">
        <f t="shared" si="40"/>
        <v>84.300411764520334</v>
      </c>
      <c r="S418" s="325" t="str">
        <f t="shared" si="41"/>
        <v>ALTO</v>
      </c>
      <c r="T418" s="6"/>
    </row>
    <row r="419" spans="2:20" ht="15">
      <c r="B419" s="146">
        <v>410</v>
      </c>
      <c r="C419" s="335" t="s">
        <v>452</v>
      </c>
      <c r="D419" s="325" t="s">
        <v>38</v>
      </c>
      <c r="E419" s="325">
        <v>1</v>
      </c>
      <c r="F419" s="326">
        <v>56829.82</v>
      </c>
      <c r="G419" s="326">
        <v>72010.734981781192</v>
      </c>
      <c r="H419" s="327">
        <v>41128.020877797106</v>
      </c>
      <c r="I419" s="327">
        <v>54131.152876308122</v>
      </c>
      <c r="J419" s="326">
        <v>42063.292826642173</v>
      </c>
      <c r="K419" s="326">
        <v>34003.374722785353</v>
      </c>
      <c r="L419" s="326">
        <v>33741.436324285824</v>
      </c>
      <c r="M419" s="347">
        <f t="shared" si="37"/>
        <v>7</v>
      </c>
      <c r="N419" s="329">
        <f t="shared" si="38"/>
        <v>47701</v>
      </c>
      <c r="O419" s="330">
        <f t="shared" si="39"/>
        <v>47701</v>
      </c>
      <c r="P419" s="327">
        <f t="array" ref="P419">IFERROR(_xlfn.STDEV.P(IF((F419:L419&lt;&gt;0)*(F419:L419&lt;&gt;""), F419:L419)), 0)</f>
        <v>12945.642335524371</v>
      </c>
      <c r="Q419" s="331">
        <f t="shared" si="36"/>
        <v>27.139142440461146</v>
      </c>
      <c r="R419" s="332">
        <f t="shared" si="40"/>
        <v>72.860857559538857</v>
      </c>
      <c r="S419" s="325" t="str">
        <f t="shared" si="41"/>
        <v>ALTO</v>
      </c>
      <c r="T419" s="6"/>
    </row>
    <row r="420" spans="2:20" ht="15">
      <c r="B420" s="146">
        <v>411</v>
      </c>
      <c r="C420" s="335" t="s">
        <v>453</v>
      </c>
      <c r="D420" s="325" t="s">
        <v>38</v>
      </c>
      <c r="E420" s="325">
        <v>1</v>
      </c>
      <c r="F420" s="326">
        <v>77503.72</v>
      </c>
      <c r="G420" s="326">
        <v>114220.55786750138</v>
      </c>
      <c r="H420" s="327">
        <v>64246.566774943931</v>
      </c>
      <c r="I420" s="327">
        <v>78501.193900477243</v>
      </c>
      <c r="J420" s="326">
        <v>68963.110824630261</v>
      </c>
      <c r="K420" s="326">
        <v>58958.641150237265</v>
      </c>
      <c r="L420" s="326">
        <v>58226.304051685664</v>
      </c>
      <c r="M420" s="347">
        <f t="shared" si="37"/>
        <v>7</v>
      </c>
      <c r="N420" s="329">
        <f t="shared" si="38"/>
        <v>74374</v>
      </c>
      <c r="O420" s="330">
        <f t="shared" si="39"/>
        <v>74374</v>
      </c>
      <c r="P420" s="327">
        <f t="array" ref="P420">IFERROR(_xlfn.STDEV.P(IF((F420:L420&lt;&gt;0)*(F420:L420&lt;&gt;""), F420:L420)), 0)</f>
        <v>17907.704041773301</v>
      </c>
      <c r="Q420" s="331">
        <f t="shared" si="36"/>
        <v>24.077909002841448</v>
      </c>
      <c r="R420" s="332">
        <f t="shared" si="40"/>
        <v>75.922090997158548</v>
      </c>
      <c r="S420" s="325" t="str">
        <f t="shared" si="41"/>
        <v>ALTO</v>
      </c>
      <c r="T420" s="6"/>
    </row>
    <row r="421" spans="2:20" ht="15">
      <c r="B421" s="146">
        <v>412</v>
      </c>
      <c r="C421" s="335" t="s">
        <v>454</v>
      </c>
      <c r="D421" s="325" t="s">
        <v>38</v>
      </c>
      <c r="E421" s="325">
        <v>1</v>
      </c>
      <c r="F421" s="326">
        <v>115967.88</v>
      </c>
      <c r="G421" s="326">
        <v>166900.97457471397</v>
      </c>
      <c r="H421" s="327">
        <v>94645.538728098312</v>
      </c>
      <c r="I421" s="327">
        <v>108598.42919695121</v>
      </c>
      <c r="J421" s="326">
        <v>84339.213549889071</v>
      </c>
      <c r="K421" s="326">
        <v>73844.238668366481</v>
      </c>
      <c r="L421" s="326">
        <v>68301.764545809099</v>
      </c>
      <c r="M421" s="347">
        <f t="shared" si="37"/>
        <v>7</v>
      </c>
      <c r="N421" s="329">
        <f t="shared" si="38"/>
        <v>101800</v>
      </c>
      <c r="O421" s="330">
        <f t="shared" si="39"/>
        <v>101800</v>
      </c>
      <c r="P421" s="327">
        <f t="array" ref="P421">IFERROR(_xlfn.STDEV.P(IF((F421:L421&lt;&gt;0)*(F421:L421&lt;&gt;""), F421:L421)), 0)</f>
        <v>31041.000773152278</v>
      </c>
      <c r="Q421" s="331">
        <f t="shared" si="36"/>
        <v>30.492142213312651</v>
      </c>
      <c r="R421" s="332">
        <f t="shared" si="40"/>
        <v>69.507857786687353</v>
      </c>
      <c r="S421" s="325" t="str">
        <f t="shared" si="41"/>
        <v>BAJO</v>
      </c>
      <c r="T421" s="6"/>
    </row>
    <row r="422" spans="2:20" ht="15">
      <c r="B422" s="146">
        <v>413</v>
      </c>
      <c r="C422" s="335" t="s">
        <v>455</v>
      </c>
      <c r="D422" s="325" t="s">
        <v>38</v>
      </c>
      <c r="E422" s="325">
        <v>1</v>
      </c>
      <c r="F422" s="326">
        <v>110037.6</v>
      </c>
      <c r="G422" s="326">
        <v>158225.68389443838</v>
      </c>
      <c r="H422" s="327">
        <v>94262.35840936107</v>
      </c>
      <c r="I422" s="327">
        <v>89668.567945541174</v>
      </c>
      <c r="J422" s="326">
        <v>118003.70446064445</v>
      </c>
      <c r="K422" s="326">
        <v>73698.301437796574</v>
      </c>
      <c r="L422" s="326">
        <v>0</v>
      </c>
      <c r="M422" s="347">
        <f t="shared" si="37"/>
        <v>6</v>
      </c>
      <c r="N422" s="329">
        <f t="shared" si="38"/>
        <v>107316</v>
      </c>
      <c r="O422" s="330">
        <f t="shared" si="39"/>
        <v>107316</v>
      </c>
      <c r="P422" s="327">
        <f t="array" ref="P422">IFERROR(_xlfn.STDEV.P(IF((F422:L422&lt;&gt;0)*(F422:L422&lt;&gt;""), F422:L422)), 0)</f>
        <v>26849.60931104558</v>
      </c>
      <c r="Q422" s="331">
        <f t="shared" si="36"/>
        <v>25.019204322790245</v>
      </c>
      <c r="R422" s="332">
        <f t="shared" si="40"/>
        <v>74.980795677209755</v>
      </c>
      <c r="S422" s="325" t="str">
        <f t="shared" si="41"/>
        <v>ALTO</v>
      </c>
      <c r="T422" s="6"/>
    </row>
    <row r="423" spans="2:20" ht="15">
      <c r="B423" s="146">
        <v>414</v>
      </c>
      <c r="C423" s="335" t="s">
        <v>456</v>
      </c>
      <c r="D423" s="325" t="s">
        <v>38</v>
      </c>
      <c r="E423" s="325">
        <v>1</v>
      </c>
      <c r="F423" s="326">
        <v>1922.3400000000001</v>
      </c>
      <c r="G423" s="326">
        <v>1469.0134533132145</v>
      </c>
      <c r="H423" s="327">
        <v>1404.9945020365474</v>
      </c>
      <c r="I423" s="327">
        <v>1866.139901989575</v>
      </c>
      <c r="J423" s="326">
        <v>1460.9208850987809</v>
      </c>
      <c r="K423" s="326">
        <v>1167.4978445591537</v>
      </c>
      <c r="L423" s="326">
        <v>1115.5470751046053</v>
      </c>
      <c r="M423" s="347">
        <f t="shared" si="37"/>
        <v>7</v>
      </c>
      <c r="N423" s="329">
        <f t="shared" si="38"/>
        <v>1487</v>
      </c>
      <c r="O423" s="330">
        <f t="shared" si="39"/>
        <v>1487</v>
      </c>
      <c r="P423" s="327">
        <f t="array" ref="P423">IFERROR(_xlfn.STDEV.P(IF((F423:L423&lt;&gt;0)*(F423:L423&lt;&gt;""), F423:L423)), 0)</f>
        <v>288.1107166041142</v>
      </c>
      <c r="Q423" s="331">
        <f t="shared" si="36"/>
        <v>19.375300376873852</v>
      </c>
      <c r="R423" s="332">
        <f t="shared" si="40"/>
        <v>80.624699623126148</v>
      </c>
      <c r="S423" s="325" t="str">
        <f t="shared" si="41"/>
        <v>ALTO</v>
      </c>
      <c r="T423" s="6"/>
    </row>
    <row r="424" spans="2:20" ht="15">
      <c r="B424" s="146">
        <v>415</v>
      </c>
      <c r="C424" s="335" t="s">
        <v>457</v>
      </c>
      <c r="D424" s="325" t="s">
        <v>38</v>
      </c>
      <c r="E424" s="325">
        <v>1</v>
      </c>
      <c r="F424" s="326">
        <v>2907.9</v>
      </c>
      <c r="G424" s="326">
        <v>3017.8594048147638</v>
      </c>
      <c r="H424" s="327">
        <v>2171.3551395110276</v>
      </c>
      <c r="I424" s="327">
        <v>2920.3452501310544</v>
      </c>
      <c r="J424" s="326">
        <v>2320.9887814774579</v>
      </c>
      <c r="K424" s="326">
        <v>1751.2467668387305</v>
      </c>
      <c r="L424" s="326">
        <v>1749.0294861750874</v>
      </c>
      <c r="M424" s="347">
        <f t="shared" si="37"/>
        <v>7</v>
      </c>
      <c r="N424" s="329">
        <f t="shared" si="38"/>
        <v>2406</v>
      </c>
      <c r="O424" s="330">
        <f t="shared" si="39"/>
        <v>2406</v>
      </c>
      <c r="P424" s="327">
        <f t="array" ref="P424">IFERROR(_xlfn.STDEV.P(IF((F424:L424&lt;&gt;0)*(F424:L424&lt;&gt;""), F424:L424)), 0)</f>
        <v>508.97968180041158</v>
      </c>
      <c r="Q424" s="331">
        <f t="shared" si="36"/>
        <v>21.154600241081113</v>
      </c>
      <c r="R424" s="332">
        <f t="shared" si="40"/>
        <v>78.845399758918887</v>
      </c>
      <c r="S424" s="325" t="str">
        <f t="shared" si="41"/>
        <v>ALTO</v>
      </c>
      <c r="T424" s="6"/>
    </row>
    <row r="425" spans="2:20" ht="15">
      <c r="B425" s="146">
        <v>416</v>
      </c>
      <c r="C425" s="335" t="s">
        <v>458</v>
      </c>
      <c r="D425" s="325" t="s">
        <v>38</v>
      </c>
      <c r="E425" s="325">
        <v>1</v>
      </c>
      <c r="F425" s="326">
        <v>2979.45</v>
      </c>
      <c r="G425" s="326">
        <v>2387.5395363365824</v>
      </c>
      <c r="H425" s="327">
        <v>2171.3551395110276</v>
      </c>
      <c r="I425" s="327">
        <v>2949.8106170045739</v>
      </c>
      <c r="J425" s="326">
        <v>2359.2140213165103</v>
      </c>
      <c r="K425" s="326">
        <v>1751.2467668387305</v>
      </c>
      <c r="L425" s="326">
        <v>1599.1568181901196</v>
      </c>
      <c r="M425" s="347">
        <f t="shared" si="37"/>
        <v>7</v>
      </c>
      <c r="N425" s="329">
        <f t="shared" si="38"/>
        <v>2314</v>
      </c>
      <c r="O425" s="330">
        <f t="shared" si="39"/>
        <v>2314</v>
      </c>
      <c r="P425" s="327">
        <f t="array" ref="P425">IFERROR(_xlfn.STDEV.P(IF((F425:L425&lt;&gt;0)*(F425:L425&lt;&gt;""), F425:L425)), 0)</f>
        <v>493.17784957697415</v>
      </c>
      <c r="Q425" s="331">
        <f t="shared" si="36"/>
        <v>21.312785202116427</v>
      </c>
      <c r="R425" s="332">
        <f t="shared" si="40"/>
        <v>78.68721479788357</v>
      </c>
      <c r="S425" s="325" t="str">
        <f t="shared" si="41"/>
        <v>ALTO</v>
      </c>
      <c r="T425" s="6"/>
    </row>
    <row r="426" spans="2:20" ht="15">
      <c r="B426" s="146">
        <v>417</v>
      </c>
      <c r="C426" s="335" t="s">
        <v>459</v>
      </c>
      <c r="D426" s="325" t="s">
        <v>38</v>
      </c>
      <c r="E426" s="325">
        <v>1</v>
      </c>
      <c r="F426" s="326">
        <v>554.13</v>
      </c>
      <c r="G426" s="326">
        <v>610.2176494596464</v>
      </c>
      <c r="H426" s="327">
        <v>383.18031873724016</v>
      </c>
      <c r="I426" s="327">
        <v>582.75947816516543</v>
      </c>
      <c r="J426" s="326">
        <v>473.0373430082725</v>
      </c>
      <c r="K426" s="326">
        <v>291.87446113978842</v>
      </c>
      <c r="L426" s="326">
        <v>279.65930830184703</v>
      </c>
      <c r="M426" s="347">
        <f t="shared" si="37"/>
        <v>7</v>
      </c>
      <c r="N426" s="329">
        <f t="shared" si="38"/>
        <v>454</v>
      </c>
      <c r="O426" s="330">
        <f t="shared" si="39"/>
        <v>454</v>
      </c>
      <c r="P426" s="327">
        <f t="array" ref="P426">IFERROR(_xlfn.STDEV.P(IF((F426:L426&lt;&gt;0)*(F426:L426&lt;&gt;""), F426:L426)), 0)</f>
        <v>127.0909568144049</v>
      </c>
      <c r="Q426" s="331">
        <f t="shared" si="36"/>
        <v>27.993602822556145</v>
      </c>
      <c r="R426" s="332">
        <f t="shared" si="40"/>
        <v>72.006397177443858</v>
      </c>
      <c r="S426" s="325" t="str">
        <f t="shared" si="41"/>
        <v>ALTO</v>
      </c>
      <c r="T426" s="6"/>
    </row>
    <row r="427" spans="2:20" ht="15">
      <c r="B427" s="146">
        <v>418</v>
      </c>
      <c r="C427" s="335" t="s">
        <v>460</v>
      </c>
      <c r="D427" s="325" t="s">
        <v>38</v>
      </c>
      <c r="E427" s="325">
        <v>1</v>
      </c>
      <c r="F427" s="326">
        <v>728</v>
      </c>
      <c r="G427" s="326">
        <v>886.95387702182529</v>
      </c>
      <c r="H427" s="327">
        <v>510.90709164965352</v>
      </c>
      <c r="I427" s="327">
        <v>787.92573639559839</v>
      </c>
      <c r="J427" s="326">
        <v>627.1328411094521</v>
      </c>
      <c r="K427" s="326">
        <v>437.81169170968263</v>
      </c>
      <c r="L427" s="326">
        <v>432.62213438959759</v>
      </c>
      <c r="M427" s="347">
        <f t="shared" si="37"/>
        <v>7</v>
      </c>
      <c r="N427" s="329">
        <f t="shared" si="38"/>
        <v>630</v>
      </c>
      <c r="O427" s="330">
        <f t="shared" si="39"/>
        <v>630</v>
      </c>
      <c r="P427" s="327">
        <f t="array" ref="P427">IFERROR(_xlfn.STDEV.P(IF((F427:L427&lt;&gt;0)*(F427:L427&lt;&gt;""), F427:L427)), 0)</f>
        <v>165.03474983382685</v>
      </c>
      <c r="Q427" s="331">
        <f t="shared" si="36"/>
        <v>26.195992037115374</v>
      </c>
      <c r="R427" s="332">
        <f t="shared" si="40"/>
        <v>73.804007962884626</v>
      </c>
      <c r="S427" s="325" t="str">
        <f t="shared" si="41"/>
        <v>ALTO</v>
      </c>
      <c r="T427" s="6"/>
    </row>
    <row r="428" spans="2:20" ht="15">
      <c r="B428" s="146">
        <v>419</v>
      </c>
      <c r="C428" s="335" t="s">
        <v>461</v>
      </c>
      <c r="D428" s="325" t="s">
        <v>38</v>
      </c>
      <c r="E428" s="325">
        <v>1</v>
      </c>
      <c r="F428" s="326">
        <v>37135.800000000003</v>
      </c>
      <c r="G428" s="326">
        <v>40791.615199410677</v>
      </c>
      <c r="H428" s="327">
        <v>28227.616813643355</v>
      </c>
      <c r="I428" s="327">
        <v>36442.11096323852</v>
      </c>
      <c r="J428" s="326">
        <v>28315.346410778009</v>
      </c>
      <c r="K428" s="326">
        <v>22912.145199473394</v>
      </c>
      <c r="L428" s="326">
        <v>19874.351838047834</v>
      </c>
      <c r="M428" s="347">
        <f t="shared" si="37"/>
        <v>7</v>
      </c>
      <c r="N428" s="329">
        <f t="shared" si="38"/>
        <v>30528</v>
      </c>
      <c r="O428" s="330">
        <f t="shared" si="39"/>
        <v>30528</v>
      </c>
      <c r="P428" s="327">
        <f t="array" ref="P428">IFERROR(_xlfn.STDEV.P(IF((F428:L428&lt;&gt;0)*(F428:L428&lt;&gt;""), F428:L428)), 0)</f>
        <v>7227.631376720723</v>
      </c>
      <c r="Q428" s="331">
        <f t="shared" si="36"/>
        <v>23.675417245547443</v>
      </c>
      <c r="R428" s="332">
        <f t="shared" si="40"/>
        <v>76.324582754452564</v>
      </c>
      <c r="S428" s="325" t="str">
        <f t="shared" si="41"/>
        <v>ALTO</v>
      </c>
      <c r="T428" s="6"/>
    </row>
    <row r="429" spans="2:20" ht="15">
      <c r="B429" s="146">
        <v>420</v>
      </c>
      <c r="C429" s="335" t="s">
        <v>462</v>
      </c>
      <c r="D429" s="325" t="s">
        <v>38</v>
      </c>
      <c r="E429" s="325">
        <v>1</v>
      </c>
      <c r="F429" s="326">
        <v>72882.45</v>
      </c>
      <c r="G429" s="326">
        <v>61579.248238451968</v>
      </c>
      <c r="H429" s="327">
        <v>55433.419443987412</v>
      </c>
      <c r="I429" s="327">
        <v>67938.405531262557</v>
      </c>
      <c r="J429" s="326">
        <v>52753.220055382146</v>
      </c>
      <c r="K429" s="326">
        <v>46262.102090656466</v>
      </c>
      <c r="L429" s="326">
        <v>42798.689723542331</v>
      </c>
      <c r="M429" s="347">
        <f t="shared" si="37"/>
        <v>7</v>
      </c>
      <c r="N429" s="329">
        <f t="shared" si="38"/>
        <v>57093</v>
      </c>
      <c r="O429" s="330">
        <f t="shared" si="39"/>
        <v>57093</v>
      </c>
      <c r="P429" s="327">
        <f t="array" ref="P429">IFERROR(_xlfn.STDEV.P(IF((F429:L429&lt;&gt;0)*(F429:L429&lt;&gt;""), F429:L429)), 0)</f>
        <v>10213.992694714883</v>
      </c>
      <c r="Q429" s="331">
        <f t="shared" si="36"/>
        <v>17.890096324794431</v>
      </c>
      <c r="R429" s="332">
        <f t="shared" si="40"/>
        <v>82.109903675205572</v>
      </c>
      <c r="S429" s="325" t="str">
        <f t="shared" si="41"/>
        <v>ALTO</v>
      </c>
      <c r="T429" s="6"/>
    </row>
    <row r="430" spans="2:20" ht="38.25">
      <c r="B430" s="146">
        <v>421</v>
      </c>
      <c r="C430" s="333" t="s">
        <v>463</v>
      </c>
      <c r="D430" s="325" t="s">
        <v>38</v>
      </c>
      <c r="E430" s="325">
        <v>1</v>
      </c>
      <c r="F430" s="326">
        <v>1554968.4</v>
      </c>
      <c r="G430" s="326">
        <v>1630202.4601210565</v>
      </c>
      <c r="H430" s="327">
        <v>1332956.6021139461</v>
      </c>
      <c r="I430" s="327">
        <v>1407766.833116146</v>
      </c>
      <c r="J430" s="326">
        <v>1092667.2862605655</v>
      </c>
      <c r="K430" s="326">
        <v>796525.40445048257</v>
      </c>
      <c r="L430" s="326">
        <v>736401.67176271603</v>
      </c>
      <c r="M430" s="347">
        <f t="shared" si="37"/>
        <v>7</v>
      </c>
      <c r="N430" s="329">
        <f t="shared" si="38"/>
        <v>1221641</v>
      </c>
      <c r="O430" s="330">
        <f t="shared" si="39"/>
        <v>1221641</v>
      </c>
      <c r="P430" s="327">
        <f t="array" ref="P430">IFERROR(_xlfn.STDEV.P(IF((F430:L430&lt;&gt;0)*(F430:L430&lt;&gt;""), F430:L430)), 0)</f>
        <v>329041.53133373015</v>
      </c>
      <c r="Q430" s="331">
        <f t="shared" si="36"/>
        <v>26.934388362352784</v>
      </c>
      <c r="R430" s="332">
        <f t="shared" si="40"/>
        <v>73.065611637647208</v>
      </c>
      <c r="S430" s="325" t="str">
        <f t="shared" si="41"/>
        <v>ALTO</v>
      </c>
      <c r="T430" s="6"/>
    </row>
    <row r="431" spans="2:20" ht="38.25">
      <c r="B431" s="146">
        <v>422</v>
      </c>
      <c r="C431" s="333" t="s">
        <v>464</v>
      </c>
      <c r="D431" s="325" t="s">
        <v>38</v>
      </c>
      <c r="E431" s="325">
        <v>1</v>
      </c>
      <c r="F431" s="326">
        <v>1503174.4</v>
      </c>
      <c r="G431" s="326">
        <v>1538929.9643985878</v>
      </c>
      <c r="H431" s="327">
        <v>1208039.8182056057</v>
      </c>
      <c r="I431" s="327">
        <v>1479683.0631753337</v>
      </c>
      <c r="J431" s="326">
        <v>1148491.6654292664</v>
      </c>
      <c r="K431" s="326">
        <v>1003756.2718597325</v>
      </c>
      <c r="L431" s="326">
        <v>928013.10524197167</v>
      </c>
      <c r="M431" s="347">
        <f t="shared" si="37"/>
        <v>7</v>
      </c>
      <c r="N431" s="329">
        <f t="shared" si="38"/>
        <v>1258584</v>
      </c>
      <c r="O431" s="330">
        <f t="shared" si="39"/>
        <v>1258584</v>
      </c>
      <c r="P431" s="327">
        <f t="array" ref="P431">IFERROR(_xlfn.STDEV.P(IF((F431:L431&lt;&gt;0)*(F431:L431&lt;&gt;""), F431:L431)), 0)</f>
        <v>231822.72882481519</v>
      </c>
      <c r="Q431" s="331">
        <f t="shared" ref="Q431:Q500" si="42">IFERROR(P431/N431*100,0)</f>
        <v>18.419329089263424</v>
      </c>
      <c r="R431" s="332">
        <f t="shared" si="40"/>
        <v>81.580670910736572</v>
      </c>
      <c r="S431" s="325" t="str">
        <f t="shared" si="41"/>
        <v>ALTO</v>
      </c>
      <c r="T431" s="6"/>
    </row>
    <row r="432" spans="2:20" ht="15">
      <c r="B432" s="146">
        <v>423</v>
      </c>
      <c r="C432" s="335" t="s">
        <v>465</v>
      </c>
      <c r="D432" s="325" t="s">
        <v>38</v>
      </c>
      <c r="E432" s="325">
        <v>1</v>
      </c>
      <c r="F432" s="326">
        <v>143592.12</v>
      </c>
      <c r="G432" s="326">
        <v>179136.87194542598</v>
      </c>
      <c r="H432" s="327">
        <v>110994.56566088722</v>
      </c>
      <c r="I432" s="327">
        <v>147652.04471309093</v>
      </c>
      <c r="J432" s="326">
        <v>104695.3483029294</v>
      </c>
      <c r="K432" s="326">
        <v>80849.225735721397</v>
      </c>
      <c r="L432" s="326">
        <v>68688.034308656963</v>
      </c>
      <c r="M432" s="347">
        <f t="shared" si="37"/>
        <v>7</v>
      </c>
      <c r="N432" s="329">
        <f t="shared" si="38"/>
        <v>119373</v>
      </c>
      <c r="O432" s="330">
        <f t="shared" si="39"/>
        <v>119373</v>
      </c>
      <c r="P432" s="327">
        <f t="array" ref="P432">IFERROR(_xlfn.STDEV.P(IF((F432:L432&lt;&gt;0)*(F432:L432&lt;&gt;""), F432:L432)), 0)</f>
        <v>36443.045749047589</v>
      </c>
      <c r="Q432" s="331">
        <f t="shared" si="42"/>
        <v>30.528717338969102</v>
      </c>
      <c r="R432" s="332">
        <f t="shared" si="40"/>
        <v>69.471282661030898</v>
      </c>
      <c r="S432" s="325" t="str">
        <f t="shared" si="41"/>
        <v>BAJO</v>
      </c>
      <c r="T432" s="6"/>
    </row>
    <row r="433" spans="2:20" ht="15">
      <c r="B433" s="146">
        <v>424</v>
      </c>
      <c r="C433" s="335" t="s">
        <v>466</v>
      </c>
      <c r="D433" s="325" t="s">
        <v>38</v>
      </c>
      <c r="E433" s="325">
        <v>1</v>
      </c>
      <c r="F433" s="326">
        <v>128001.86</v>
      </c>
      <c r="G433" s="326">
        <v>157781.69287402602</v>
      </c>
      <c r="H433" s="327">
        <v>98988.249007120379</v>
      </c>
      <c r="I433" s="327">
        <v>124563.20149297781</v>
      </c>
      <c r="J433" s="326">
        <v>96697.911405352672</v>
      </c>
      <c r="K433" s="326">
        <v>83038.284194269814</v>
      </c>
      <c r="L433" s="326">
        <v>71866.26191736912</v>
      </c>
      <c r="M433" s="347">
        <f t="shared" si="37"/>
        <v>7</v>
      </c>
      <c r="N433" s="329">
        <f t="shared" si="38"/>
        <v>108705</v>
      </c>
      <c r="O433" s="330">
        <f t="shared" si="39"/>
        <v>108705</v>
      </c>
      <c r="P433" s="327">
        <f t="array" ref="P433">IFERROR(_xlfn.STDEV.P(IF((F433:L433&lt;&gt;0)*(F433:L433&lt;&gt;""), F433:L433)), 0)</f>
        <v>27482.023977210963</v>
      </c>
      <c r="Q433" s="331">
        <f t="shared" si="42"/>
        <v>25.281287868277413</v>
      </c>
      <c r="R433" s="332">
        <f t="shared" si="40"/>
        <v>74.718712131722583</v>
      </c>
      <c r="S433" s="325" t="str">
        <f t="shared" si="41"/>
        <v>ALTO</v>
      </c>
      <c r="T433" s="6"/>
    </row>
    <row r="434" spans="2:20" ht="15">
      <c r="B434" s="146">
        <v>425</v>
      </c>
      <c r="C434" s="335" t="s">
        <v>467</v>
      </c>
      <c r="D434" s="325" t="s">
        <v>38</v>
      </c>
      <c r="E434" s="325">
        <v>1</v>
      </c>
      <c r="F434" s="326">
        <v>134445.71</v>
      </c>
      <c r="G434" s="326">
        <v>185301.37103239499</v>
      </c>
      <c r="H434" s="327">
        <v>103969.59315070449</v>
      </c>
      <c r="I434" s="327">
        <v>130232.55634141983</v>
      </c>
      <c r="J434" s="326">
        <v>101118.89930048806</v>
      </c>
      <c r="K434" s="326">
        <v>88292.024494786005</v>
      </c>
      <c r="L434" s="326">
        <v>77756.103261273209</v>
      </c>
      <c r="M434" s="347">
        <f t="shared" si="37"/>
        <v>7</v>
      </c>
      <c r="N434" s="329">
        <f t="shared" si="38"/>
        <v>117302</v>
      </c>
      <c r="O434" s="330">
        <f t="shared" si="39"/>
        <v>117302</v>
      </c>
      <c r="P434" s="327">
        <f t="array" ref="P434">IFERROR(_xlfn.STDEV.P(IF((F434:L434&lt;&gt;0)*(F434:L434&lt;&gt;""), F434:L434)), 0)</f>
        <v>33658.204239223058</v>
      </c>
      <c r="Q434" s="331">
        <f t="shared" si="42"/>
        <v>28.69363202607207</v>
      </c>
      <c r="R434" s="332">
        <f t="shared" si="40"/>
        <v>71.306367973927934</v>
      </c>
      <c r="S434" s="325" t="str">
        <f t="shared" si="41"/>
        <v>ALTO</v>
      </c>
      <c r="T434" s="6"/>
    </row>
    <row r="435" spans="2:20" ht="15">
      <c r="B435" s="146">
        <v>426</v>
      </c>
      <c r="C435" s="335" t="s">
        <v>468</v>
      </c>
      <c r="D435" s="325" t="s">
        <v>38</v>
      </c>
      <c r="E435" s="325">
        <v>1</v>
      </c>
      <c r="F435" s="326">
        <v>181711.2</v>
      </c>
      <c r="G435" s="326">
        <v>165662.64661123996</v>
      </c>
      <c r="H435" s="327">
        <v>141521.26438695402</v>
      </c>
      <c r="I435" s="327">
        <v>165956.58540085185</v>
      </c>
      <c r="J435" s="326">
        <v>126769.22977123714</v>
      </c>
      <c r="K435" s="326">
        <v>100112.94017094743</v>
      </c>
      <c r="L435" s="326">
        <v>92652.210395737886</v>
      </c>
      <c r="M435" s="347">
        <f t="shared" si="37"/>
        <v>7</v>
      </c>
      <c r="N435" s="329">
        <f t="shared" si="38"/>
        <v>139198</v>
      </c>
      <c r="O435" s="330">
        <f t="shared" si="39"/>
        <v>139198</v>
      </c>
      <c r="P435" s="327">
        <f t="array" ref="P435">IFERROR(_xlfn.STDEV.P(IF((F435:L435&lt;&gt;0)*(F435:L435&lt;&gt;""), F435:L435)), 0)</f>
        <v>31798.014101709363</v>
      </c>
      <c r="Q435" s="331">
        <f t="shared" si="42"/>
        <v>22.843729149635315</v>
      </c>
      <c r="R435" s="332">
        <f t="shared" si="40"/>
        <v>77.156270850364677</v>
      </c>
      <c r="S435" s="325" t="str">
        <f t="shared" si="41"/>
        <v>ALTO</v>
      </c>
      <c r="T435" s="6"/>
    </row>
    <row r="436" spans="2:20" ht="15">
      <c r="B436" s="146">
        <v>427</v>
      </c>
      <c r="C436" s="335" t="s">
        <v>469</v>
      </c>
      <c r="D436" s="325" t="s">
        <v>38</v>
      </c>
      <c r="E436" s="325">
        <v>1</v>
      </c>
      <c r="F436" s="326">
        <v>133864.20000000001</v>
      </c>
      <c r="G436" s="326">
        <v>142558.85954801805</v>
      </c>
      <c r="H436" s="327">
        <v>110994.56566088722</v>
      </c>
      <c r="I436" s="327">
        <v>117411.84782178618</v>
      </c>
      <c r="J436" s="326">
        <v>87063.956427166515</v>
      </c>
      <c r="K436" s="326">
        <v>72238.929132097634</v>
      </c>
      <c r="L436" s="326">
        <v>66816.94357742196</v>
      </c>
      <c r="M436" s="347">
        <f t="shared" si="37"/>
        <v>7</v>
      </c>
      <c r="N436" s="329">
        <f t="shared" si="38"/>
        <v>104421</v>
      </c>
      <c r="O436" s="330">
        <f t="shared" si="39"/>
        <v>104421</v>
      </c>
      <c r="P436" s="327">
        <f t="array" ref="P436">IFERROR(_xlfn.STDEV.P(IF((F436:L436&lt;&gt;0)*(F436:L436&lt;&gt;""), F436:L436)), 0)</f>
        <v>27475.677439672229</v>
      </c>
      <c r="Q436" s="331">
        <f t="shared" si="42"/>
        <v>26.312405971664919</v>
      </c>
      <c r="R436" s="332">
        <f t="shared" si="40"/>
        <v>73.687594028335084</v>
      </c>
      <c r="S436" s="325" t="str">
        <f t="shared" si="41"/>
        <v>ALTO</v>
      </c>
      <c r="T436" s="6"/>
    </row>
    <row r="437" spans="2:20" ht="15">
      <c r="B437" s="146">
        <v>428</v>
      </c>
      <c r="C437" s="335" t="s">
        <v>470</v>
      </c>
      <c r="D437" s="325" t="s">
        <v>38</v>
      </c>
      <c r="E437" s="325">
        <v>1</v>
      </c>
      <c r="F437" s="326">
        <v>161945.49</v>
      </c>
      <c r="G437" s="326">
        <v>222281.69539508142</v>
      </c>
      <c r="H437" s="327">
        <v>135390.37928715817</v>
      </c>
      <c r="I437" s="327">
        <v>149771.36850821596</v>
      </c>
      <c r="J437" s="326">
        <v>120969.74416440591</v>
      </c>
      <c r="K437" s="326">
        <v>101864.18693778616</v>
      </c>
      <c r="L437" s="326">
        <v>94205.01484238627</v>
      </c>
      <c r="M437" s="347">
        <f t="shared" si="37"/>
        <v>7</v>
      </c>
      <c r="N437" s="329">
        <f t="shared" si="38"/>
        <v>140918</v>
      </c>
      <c r="O437" s="330">
        <f t="shared" si="39"/>
        <v>140918</v>
      </c>
      <c r="P437" s="327">
        <f t="array" ref="P437">IFERROR(_xlfn.STDEV.P(IF((F437:L437&lt;&gt;0)*(F437:L437&lt;&gt;""), F437:L437)), 0)</f>
        <v>40136.1596784578</v>
      </c>
      <c r="Q437" s="331">
        <f t="shared" si="42"/>
        <v>28.481925430717013</v>
      </c>
      <c r="R437" s="332">
        <f t="shared" si="40"/>
        <v>71.518074569282987</v>
      </c>
      <c r="S437" s="325" t="str">
        <f t="shared" si="41"/>
        <v>ALTO</v>
      </c>
      <c r="T437" s="6"/>
    </row>
    <row r="438" spans="2:20" ht="15">
      <c r="B438" s="146">
        <v>429</v>
      </c>
      <c r="C438" s="335" t="s">
        <v>471</v>
      </c>
      <c r="D438" s="325" t="s">
        <v>38</v>
      </c>
      <c r="E438" s="325">
        <v>1</v>
      </c>
      <c r="F438" s="326">
        <v>424677.6</v>
      </c>
      <c r="G438" s="326">
        <v>600750.81328371703</v>
      </c>
      <c r="H438" s="327">
        <v>364021.30280037818</v>
      </c>
      <c r="I438" s="327">
        <v>384350.61073772656</v>
      </c>
      <c r="J438" s="326">
        <v>302260.11133358139</v>
      </c>
      <c r="K438" s="326">
        <v>207376.80463981969</v>
      </c>
      <c r="L438" s="326">
        <v>201815.13553464448</v>
      </c>
      <c r="M438" s="347">
        <f t="shared" si="37"/>
        <v>7</v>
      </c>
      <c r="N438" s="329">
        <f t="shared" si="38"/>
        <v>355036</v>
      </c>
      <c r="O438" s="330">
        <f t="shared" si="39"/>
        <v>355036</v>
      </c>
      <c r="P438" s="327">
        <f t="array" ref="P438">IFERROR(_xlfn.STDEV.P(IF((F438:L438&lt;&gt;0)*(F438:L438&lt;&gt;""), F438:L438)), 0)</f>
        <v>127744.70617668175</v>
      </c>
      <c r="Q438" s="331">
        <f t="shared" si="42"/>
        <v>35.980775520420956</v>
      </c>
      <c r="R438" s="332">
        <f t="shared" si="40"/>
        <v>64.019224479579037</v>
      </c>
      <c r="S438" s="325" t="str">
        <f t="shared" si="41"/>
        <v>BAJO</v>
      </c>
      <c r="T438" s="6"/>
    </row>
    <row r="439" spans="2:20" ht="15">
      <c r="B439" s="146">
        <v>430</v>
      </c>
      <c r="C439" s="335" t="s">
        <v>472</v>
      </c>
      <c r="D439" s="325" t="s">
        <v>38</v>
      </c>
      <c r="E439" s="325">
        <v>1</v>
      </c>
      <c r="F439" s="326">
        <v>17638.599999999999</v>
      </c>
      <c r="G439" s="326">
        <v>15500.739764096932</v>
      </c>
      <c r="H439" s="327">
        <v>12900.40406415375</v>
      </c>
      <c r="I439" s="327">
        <v>16403.478869476785</v>
      </c>
      <c r="J439" s="326">
        <v>12590.438371987859</v>
      </c>
      <c r="K439" s="326">
        <v>12696.539059580797</v>
      </c>
      <c r="L439" s="326">
        <v>11792.043320219316</v>
      </c>
      <c r="M439" s="347">
        <f t="shared" si="37"/>
        <v>7</v>
      </c>
      <c r="N439" s="329">
        <f t="shared" si="38"/>
        <v>14217</v>
      </c>
      <c r="O439" s="330">
        <f t="shared" si="39"/>
        <v>14217</v>
      </c>
      <c r="P439" s="327">
        <f t="array" ref="P439">IFERROR(_xlfn.STDEV.P(IF((F439:L439&lt;&gt;0)*(F439:L439&lt;&gt;""), F439:L439)), 0)</f>
        <v>2094.4609481712823</v>
      </c>
      <c r="Q439" s="331">
        <f t="shared" si="42"/>
        <v>14.732087980384625</v>
      </c>
      <c r="R439" s="332">
        <f t="shared" si="40"/>
        <v>85.26791201961538</v>
      </c>
      <c r="S439" s="325" t="str">
        <f t="shared" si="41"/>
        <v>ALTO</v>
      </c>
      <c r="T439" s="6"/>
    </row>
    <row r="440" spans="2:20" ht="15">
      <c r="B440" s="146">
        <v>431</v>
      </c>
      <c r="C440" s="335" t="s">
        <v>473</v>
      </c>
      <c r="D440" s="325" t="s">
        <v>38</v>
      </c>
      <c r="E440" s="325">
        <v>1</v>
      </c>
      <c r="F440" s="326">
        <v>30659.200000000001</v>
      </c>
      <c r="G440" s="326">
        <v>30099.62473568815</v>
      </c>
      <c r="H440" s="327">
        <v>24140.360080446128</v>
      </c>
      <c r="I440" s="327">
        <v>28867.329056975574</v>
      </c>
      <c r="J440" s="326">
        <v>22102.550398187032</v>
      </c>
      <c r="K440" s="326">
        <v>19993.400588075507</v>
      </c>
      <c r="L440" s="326">
        <v>18574.94035582765</v>
      </c>
      <c r="M440" s="347">
        <f t="shared" si="37"/>
        <v>7</v>
      </c>
      <c r="N440" s="329">
        <f t="shared" si="38"/>
        <v>24920</v>
      </c>
      <c r="O440" s="330">
        <f t="shared" si="39"/>
        <v>24920</v>
      </c>
      <c r="P440" s="327">
        <f t="array" ref="P440">IFERROR(_xlfn.STDEV.P(IF((F440:L440&lt;&gt;0)*(F440:L440&lt;&gt;""), F440:L440)), 0)</f>
        <v>4604.739159377742</v>
      </c>
      <c r="Q440" s="331">
        <f t="shared" si="42"/>
        <v>18.47808651435691</v>
      </c>
      <c r="R440" s="332">
        <f t="shared" si="40"/>
        <v>81.521913485643097</v>
      </c>
      <c r="S440" s="325" t="str">
        <f t="shared" si="41"/>
        <v>ALTO</v>
      </c>
      <c r="T440" s="6"/>
    </row>
    <row r="441" spans="2:20" ht="15">
      <c r="B441" s="146">
        <v>432</v>
      </c>
      <c r="C441" s="335" t="s">
        <v>474</v>
      </c>
      <c r="D441" s="325" t="s">
        <v>38</v>
      </c>
      <c r="E441" s="325">
        <v>1</v>
      </c>
      <c r="F441" s="326">
        <v>38260.5</v>
      </c>
      <c r="G441" s="326">
        <v>51707.082855304179</v>
      </c>
      <c r="H441" s="327">
        <v>28483.070359468184</v>
      </c>
      <c r="I441" s="327">
        <v>35266.770217950354</v>
      </c>
      <c r="J441" s="326">
        <v>26963.128551471527</v>
      </c>
      <c r="K441" s="326">
        <v>25539.01534973149</v>
      </c>
      <c r="L441" s="326">
        <v>24611.564209613931</v>
      </c>
      <c r="M441" s="347">
        <f t="shared" si="37"/>
        <v>7</v>
      </c>
      <c r="N441" s="329">
        <f t="shared" si="38"/>
        <v>32976</v>
      </c>
      <c r="O441" s="330">
        <f t="shared" si="39"/>
        <v>32976</v>
      </c>
      <c r="P441" s="327">
        <f t="array" ref="P441">IFERROR(_xlfn.STDEV.P(IF((F441:L441&lt;&gt;0)*(F441:L441&lt;&gt;""), F441:L441)), 0)</f>
        <v>8989.20463553837</v>
      </c>
      <c r="Q441" s="331">
        <f t="shared" si="42"/>
        <v>27.259839384820385</v>
      </c>
      <c r="R441" s="332">
        <f t="shared" si="40"/>
        <v>72.740160615179619</v>
      </c>
      <c r="S441" s="325" t="str">
        <f t="shared" si="41"/>
        <v>ALTO</v>
      </c>
      <c r="T441" s="6"/>
    </row>
    <row r="442" spans="2:20" ht="15">
      <c r="B442" s="146">
        <v>433</v>
      </c>
      <c r="C442" s="335" t="s">
        <v>475</v>
      </c>
      <c r="D442" s="325" t="s">
        <v>38</v>
      </c>
      <c r="E442" s="325">
        <v>1</v>
      </c>
      <c r="F442" s="326">
        <v>94938.06</v>
      </c>
      <c r="G442" s="326">
        <v>71566.163900883359</v>
      </c>
      <c r="H442" s="327">
        <v>73315.167651725278</v>
      </c>
      <c r="I442" s="327">
        <v>87263.320960754601</v>
      </c>
      <c r="J442" s="326">
        <v>66657.651046837418</v>
      </c>
      <c r="K442" s="326">
        <v>48305.223318634984</v>
      </c>
      <c r="L442" s="326">
        <v>45164.205751222602</v>
      </c>
      <c r="M442" s="347">
        <f t="shared" si="37"/>
        <v>7</v>
      </c>
      <c r="N442" s="329">
        <f t="shared" si="38"/>
        <v>69601</v>
      </c>
      <c r="O442" s="330">
        <f t="shared" si="39"/>
        <v>69601</v>
      </c>
      <c r="P442" s="327">
        <f t="array" ref="P442">IFERROR(_xlfn.STDEV.P(IF((F442:L442&lt;&gt;0)*(F442:L442&lt;&gt;""), F442:L442)), 0)</f>
        <v>17033.20882961278</v>
      </c>
      <c r="Q442" s="331">
        <f t="shared" si="42"/>
        <v>24.472649573444031</v>
      </c>
      <c r="R442" s="332">
        <f t="shared" si="40"/>
        <v>75.527350426555969</v>
      </c>
      <c r="S442" s="325" t="str">
        <f t="shared" si="41"/>
        <v>ALTO</v>
      </c>
      <c r="T442" s="6"/>
    </row>
    <row r="443" spans="2:20" ht="15">
      <c r="B443" s="146">
        <v>434</v>
      </c>
      <c r="C443" s="335" t="s">
        <v>476</v>
      </c>
      <c r="D443" s="325" t="s">
        <v>38</v>
      </c>
      <c r="E443" s="325">
        <v>1</v>
      </c>
      <c r="F443" s="326">
        <v>634768.80000000005</v>
      </c>
      <c r="G443" s="326">
        <v>673161.45155356114</v>
      </c>
      <c r="H443" s="327">
        <v>544116.05260688101</v>
      </c>
      <c r="I443" s="327">
        <v>573774.72388851037</v>
      </c>
      <c r="J443" s="326">
        <v>473935.63614449021</v>
      </c>
      <c r="K443" s="326">
        <v>258162.96087814288</v>
      </c>
      <c r="L443" s="326">
        <v>238710.07820282018</v>
      </c>
      <c r="M443" s="347">
        <f t="shared" si="37"/>
        <v>7</v>
      </c>
      <c r="N443" s="329">
        <f t="shared" si="38"/>
        <v>485233</v>
      </c>
      <c r="O443" s="330">
        <f t="shared" si="39"/>
        <v>485233</v>
      </c>
      <c r="P443" s="327">
        <f t="array" ref="P443">IFERROR(_xlfn.STDEV.P(IF((F443:L443&lt;&gt;0)*(F443:L443&lt;&gt;""), F443:L443)), 0)</f>
        <v>160999.95262043492</v>
      </c>
      <c r="Q443" s="331">
        <f t="shared" si="42"/>
        <v>33.179926472526581</v>
      </c>
      <c r="R443" s="332">
        <f t="shared" si="40"/>
        <v>66.820073527473426</v>
      </c>
      <c r="S443" s="325" t="str">
        <f t="shared" si="41"/>
        <v>BAJO</v>
      </c>
      <c r="T443" s="6"/>
    </row>
    <row r="444" spans="2:20" ht="15">
      <c r="B444" s="146">
        <v>435</v>
      </c>
      <c r="C444" s="335" t="s">
        <v>477</v>
      </c>
      <c r="D444" s="325" t="s">
        <v>38</v>
      </c>
      <c r="E444" s="325">
        <v>1</v>
      </c>
      <c r="F444" s="326">
        <v>776696.4</v>
      </c>
      <c r="G444" s="326">
        <v>1279963.7114834036</v>
      </c>
      <c r="H444" s="327">
        <v>665711.9404194986</v>
      </c>
      <c r="I444" s="327">
        <v>701643.50302074349</v>
      </c>
      <c r="J444" s="326">
        <v>592910.50060479564</v>
      </c>
      <c r="K444" s="326">
        <v>434601.072637145</v>
      </c>
      <c r="L444" s="326">
        <v>401892.05713647365</v>
      </c>
      <c r="M444" s="347">
        <f t="shared" si="37"/>
        <v>7</v>
      </c>
      <c r="N444" s="329">
        <f t="shared" si="38"/>
        <v>693346</v>
      </c>
      <c r="O444" s="330">
        <f t="shared" si="39"/>
        <v>693346</v>
      </c>
      <c r="P444" s="327">
        <f t="array" ref="P444">IFERROR(_xlfn.STDEV.P(IF((F444:L444&lt;&gt;0)*(F444:L444&lt;&gt;""), F444:L444)), 0)</f>
        <v>270945.89501959895</v>
      </c>
      <c r="Q444" s="331">
        <f t="shared" si="42"/>
        <v>39.078020933213573</v>
      </c>
      <c r="R444" s="332">
        <f t="shared" si="40"/>
        <v>60.921979066786427</v>
      </c>
      <c r="S444" s="325" t="str">
        <f t="shared" si="41"/>
        <v>BAJO</v>
      </c>
      <c r="T444" s="6"/>
    </row>
    <row r="445" spans="2:20" ht="15">
      <c r="B445" s="146">
        <v>436</v>
      </c>
      <c r="C445" s="335" t="s">
        <v>478</v>
      </c>
      <c r="D445" s="325" t="s">
        <v>38</v>
      </c>
      <c r="E445" s="325">
        <v>1</v>
      </c>
      <c r="F445" s="326">
        <v>268893.59999999998</v>
      </c>
      <c r="G445" s="326">
        <v>282241.45663423382</v>
      </c>
      <c r="H445" s="327">
        <v>230419.09833399372</v>
      </c>
      <c r="I445" s="327">
        <v>243436.31324971374</v>
      </c>
      <c r="J445" s="326">
        <v>189004.6983841942</v>
      </c>
      <c r="K445" s="326">
        <v>118355.09399218421</v>
      </c>
      <c r="L445" s="326">
        <v>119958.39247097845</v>
      </c>
      <c r="M445" s="347">
        <f t="shared" si="37"/>
        <v>7</v>
      </c>
      <c r="N445" s="329">
        <f t="shared" si="38"/>
        <v>207473</v>
      </c>
      <c r="O445" s="330">
        <f t="shared" si="39"/>
        <v>207473</v>
      </c>
      <c r="P445" s="327">
        <f t="array" ref="P445">IFERROR(_xlfn.STDEV.P(IF((F445:L445&lt;&gt;0)*(F445:L445&lt;&gt;""), F445:L445)), 0)</f>
        <v>62249.017670318928</v>
      </c>
      <c r="Q445" s="331">
        <f t="shared" si="42"/>
        <v>30.003430648961032</v>
      </c>
      <c r="R445" s="332">
        <f t="shared" si="40"/>
        <v>69.996569351038971</v>
      </c>
      <c r="S445" s="325" t="str">
        <f t="shared" si="41"/>
        <v>BAJO</v>
      </c>
      <c r="T445" s="6"/>
    </row>
    <row r="446" spans="2:20" ht="15">
      <c r="B446" s="146">
        <v>437</v>
      </c>
      <c r="C446" s="335" t="s">
        <v>479</v>
      </c>
      <c r="D446" s="325" t="s">
        <v>38</v>
      </c>
      <c r="E446" s="325">
        <v>1</v>
      </c>
      <c r="F446" s="326">
        <v>2188588.7999999998</v>
      </c>
      <c r="G446" s="326">
        <v>2705325.6385432151</v>
      </c>
      <c r="H446" s="327">
        <v>1876050.8405375278</v>
      </c>
      <c r="I446" s="327">
        <v>1981407.3258888994</v>
      </c>
      <c r="J446" s="326">
        <v>1537868.2928947932</v>
      </c>
      <c r="K446" s="326">
        <v>1349043.759388102</v>
      </c>
      <c r="L446" s="326">
        <v>0</v>
      </c>
      <c r="M446" s="347">
        <f t="shared" si="37"/>
        <v>6</v>
      </c>
      <c r="N446" s="329">
        <f t="shared" si="38"/>
        <v>1939714</v>
      </c>
      <c r="O446" s="330">
        <f t="shared" si="39"/>
        <v>1939714</v>
      </c>
      <c r="P446" s="327">
        <f t="array" ref="P446">IFERROR(_xlfn.STDEV.P(IF((F446:L446&lt;&gt;0)*(F446:L446&lt;&gt;""), F446:L446)), 0)</f>
        <v>440503.96969600144</v>
      </c>
      <c r="Q446" s="331">
        <f t="shared" si="42"/>
        <v>22.709738120980795</v>
      </c>
      <c r="R446" s="332">
        <f t="shared" si="40"/>
        <v>77.290261879019198</v>
      </c>
      <c r="S446" s="325" t="str">
        <f t="shared" si="41"/>
        <v>ALTO</v>
      </c>
      <c r="T446" s="6"/>
    </row>
    <row r="447" spans="2:20" ht="15">
      <c r="B447" s="146">
        <v>438</v>
      </c>
      <c r="C447" s="335" t="s">
        <v>1223</v>
      </c>
      <c r="D447" s="325" t="s">
        <v>38</v>
      </c>
      <c r="E447" s="325">
        <v>1</v>
      </c>
      <c r="F447" s="326">
        <v>9001471.6799999997</v>
      </c>
      <c r="G447" s="326"/>
      <c r="H447" s="327">
        <v>8391010.3464809973</v>
      </c>
      <c r="I447" s="327">
        <v>9421727.850009134</v>
      </c>
      <c r="J447" s="326">
        <v>7312628.1422438705</v>
      </c>
      <c r="K447" s="326">
        <v>5194927.5965965241</v>
      </c>
      <c r="L447" s="326">
        <v>4449514.0169598563</v>
      </c>
      <c r="M447" s="347">
        <f t="shared" si="37"/>
        <v>6</v>
      </c>
      <c r="N447" s="329">
        <f t="shared" si="38"/>
        <v>7295213</v>
      </c>
      <c r="O447" s="330">
        <f t="shared" si="39"/>
        <v>7295213</v>
      </c>
      <c r="P447" s="327">
        <f t="array" ref="P447">IFERROR(_xlfn.STDEV.P(IF((F447:L447&lt;&gt;0)*(F447:L447&lt;&gt;""), F447:L447)), 0)</f>
        <v>1877216.9418203426</v>
      </c>
      <c r="Q447" s="331">
        <f t="shared" si="42"/>
        <v>25.732174534456259</v>
      </c>
      <c r="R447" s="332">
        <f t="shared" si="40"/>
        <v>74.267825465543737</v>
      </c>
      <c r="S447" s="325" t="str">
        <f t="shared" si="41"/>
        <v>ALTO</v>
      </c>
      <c r="T447" s="6"/>
    </row>
    <row r="448" spans="2:20" ht="15">
      <c r="B448" s="146">
        <v>439</v>
      </c>
      <c r="C448" s="335" t="s">
        <v>481</v>
      </c>
      <c r="D448" s="325" t="s">
        <v>38</v>
      </c>
      <c r="E448" s="325">
        <v>1</v>
      </c>
      <c r="F448" s="326">
        <v>25112.7</v>
      </c>
      <c r="G448" s="326">
        <v>25572.826925043271</v>
      </c>
      <c r="H448" s="327">
        <v>18137.201753562698</v>
      </c>
      <c r="I448" s="327">
        <v>23583.206597657729</v>
      </c>
      <c r="J448" s="326">
        <v>18348.115122745116</v>
      </c>
      <c r="K448" s="326">
        <v>15469.346440408788</v>
      </c>
      <c r="L448" s="326">
        <v>15648.560632492301</v>
      </c>
      <c r="M448" s="347">
        <f t="shared" si="37"/>
        <v>7</v>
      </c>
      <c r="N448" s="329">
        <f t="shared" si="38"/>
        <v>20267</v>
      </c>
      <c r="O448" s="330">
        <f t="shared" si="39"/>
        <v>20267</v>
      </c>
      <c r="P448" s="327">
        <f t="array" ref="P448">IFERROR(_xlfn.STDEV.P(IF((F448:L448&lt;&gt;0)*(F448:L448&lt;&gt;""), F448:L448)), 0)</f>
        <v>4056.6603859619536</v>
      </c>
      <c r="Q448" s="331">
        <f t="shared" si="42"/>
        <v>20.016087166141773</v>
      </c>
      <c r="R448" s="332">
        <f t="shared" si="40"/>
        <v>79.983912833858227</v>
      </c>
      <c r="S448" s="325" t="str">
        <f t="shared" si="41"/>
        <v>ALTO</v>
      </c>
      <c r="T448" s="6"/>
    </row>
    <row r="449" spans="2:20" ht="15">
      <c r="B449" s="146">
        <v>440</v>
      </c>
      <c r="C449" s="335" t="s">
        <v>482</v>
      </c>
      <c r="D449" s="325" t="s">
        <v>38</v>
      </c>
      <c r="E449" s="325">
        <v>1</v>
      </c>
      <c r="F449" s="326">
        <v>34241.879999999997</v>
      </c>
      <c r="G449" s="326">
        <v>45703.268135954822</v>
      </c>
      <c r="H449" s="327">
        <v>24778.993945008195</v>
      </c>
      <c r="I449" s="327">
        <v>32780.766301732656</v>
      </c>
      <c r="J449" s="326">
        <v>25483.095046453225</v>
      </c>
      <c r="K449" s="326">
        <v>19993.400588075507</v>
      </c>
      <c r="L449" s="326">
        <v>19835.72486176305</v>
      </c>
      <c r="M449" s="347">
        <f t="shared" si="37"/>
        <v>7</v>
      </c>
      <c r="N449" s="329">
        <f t="shared" si="38"/>
        <v>28974</v>
      </c>
      <c r="O449" s="330">
        <f t="shared" si="39"/>
        <v>28974</v>
      </c>
      <c r="P449" s="327">
        <f t="array" ref="P449">IFERROR(_xlfn.STDEV.P(IF((F449:L449&lt;&gt;0)*(F449:L449&lt;&gt;""), F449:L449)), 0)</f>
        <v>8586.1530810815966</v>
      </c>
      <c r="Q449" s="331">
        <f t="shared" si="42"/>
        <v>29.633992824882988</v>
      </c>
      <c r="R449" s="332">
        <f t="shared" si="40"/>
        <v>70.366007175117005</v>
      </c>
      <c r="S449" s="325" t="str">
        <f t="shared" si="41"/>
        <v>ALTO</v>
      </c>
      <c r="T449" s="6"/>
    </row>
    <row r="450" spans="2:20" ht="15">
      <c r="B450" s="146">
        <v>441</v>
      </c>
      <c r="C450" s="335" t="s">
        <v>483</v>
      </c>
      <c r="D450" s="325" t="s">
        <v>38</v>
      </c>
      <c r="E450" s="325">
        <v>1</v>
      </c>
      <c r="F450" s="326">
        <v>34410.86</v>
      </c>
      <c r="G450" s="326">
        <v>33884.396510511331</v>
      </c>
      <c r="H450" s="327">
        <v>24906.720717920613</v>
      </c>
      <c r="I450" s="327">
        <v>32419.542730060995</v>
      </c>
      <c r="J450" s="326">
        <v>25184.460360210625</v>
      </c>
      <c r="K450" s="326">
        <v>20139.337818645403</v>
      </c>
      <c r="L450" s="326">
        <v>21039.341442796966</v>
      </c>
      <c r="M450" s="347">
        <f t="shared" si="37"/>
        <v>7</v>
      </c>
      <c r="N450" s="329">
        <f t="shared" si="38"/>
        <v>27426</v>
      </c>
      <c r="O450" s="330">
        <f t="shared" si="39"/>
        <v>27426</v>
      </c>
      <c r="P450" s="327">
        <f t="array" ref="P450">IFERROR(_xlfn.STDEV.P(IF((F450:L450&lt;&gt;0)*(F450:L450&lt;&gt;""), F450:L450)), 0)</f>
        <v>5614.9131022710772</v>
      </c>
      <c r="Q450" s="331">
        <f t="shared" si="42"/>
        <v>20.472956691719819</v>
      </c>
      <c r="R450" s="332">
        <f t="shared" si="40"/>
        <v>79.527043308280184</v>
      </c>
      <c r="S450" s="325" t="str">
        <f t="shared" si="41"/>
        <v>ALTO</v>
      </c>
      <c r="T450" s="6"/>
    </row>
    <row r="451" spans="2:20" ht="15">
      <c r="B451" s="146">
        <v>442</v>
      </c>
      <c r="C451" s="335" t="s">
        <v>484</v>
      </c>
      <c r="D451" s="325" t="s">
        <v>38</v>
      </c>
      <c r="E451" s="325">
        <v>1</v>
      </c>
      <c r="F451" s="326">
        <v>237443.95</v>
      </c>
      <c r="G451" s="326">
        <v>339349.29049239459</v>
      </c>
      <c r="H451" s="327">
        <v>212281.89658043103</v>
      </c>
      <c r="I451" s="327">
        <v>238479.58375565719</v>
      </c>
      <c r="J451" s="326">
        <v>185114.08569182566</v>
      </c>
      <c r="K451" s="326">
        <v>119376.65460617347</v>
      </c>
      <c r="L451" s="326">
        <v>110470.06201638374</v>
      </c>
      <c r="M451" s="347">
        <f t="shared" si="37"/>
        <v>7</v>
      </c>
      <c r="N451" s="329">
        <f t="shared" si="38"/>
        <v>206074</v>
      </c>
      <c r="O451" s="330">
        <f t="shared" si="39"/>
        <v>206074</v>
      </c>
      <c r="P451" s="327">
        <f t="array" ref="P451">IFERROR(_xlfn.STDEV.P(IF((F451:L451&lt;&gt;0)*(F451:L451&lt;&gt;""), F451:L451)), 0)</f>
        <v>72634.994832847064</v>
      </c>
      <c r="Q451" s="331">
        <f t="shared" si="42"/>
        <v>35.24704466980166</v>
      </c>
      <c r="R451" s="332">
        <f t="shared" si="40"/>
        <v>64.752955330198347</v>
      </c>
      <c r="S451" s="325" t="str">
        <f t="shared" si="41"/>
        <v>BAJO</v>
      </c>
      <c r="T451" s="6"/>
    </row>
    <row r="452" spans="2:20" ht="38.25">
      <c r="B452" s="146">
        <v>443</v>
      </c>
      <c r="C452" s="333" t="s">
        <v>485</v>
      </c>
      <c r="D452" s="325" t="s">
        <v>38</v>
      </c>
      <c r="E452" s="325">
        <v>1</v>
      </c>
      <c r="F452" s="326">
        <v>1169172</v>
      </c>
      <c r="G452" s="326">
        <v>1516013.8008907486</v>
      </c>
      <c r="H452" s="327">
        <v>1002144.2602707953</v>
      </c>
      <c r="I452" s="327">
        <v>1058493.1046765184</v>
      </c>
      <c r="J452" s="326">
        <v>821551.18908585212</v>
      </c>
      <c r="K452" s="326">
        <v>552664.29216818942</v>
      </c>
      <c r="L452" s="326">
        <v>511053.43719632883</v>
      </c>
      <c r="M452" s="347">
        <f t="shared" si="37"/>
        <v>7</v>
      </c>
      <c r="N452" s="329">
        <f t="shared" si="38"/>
        <v>947299</v>
      </c>
      <c r="O452" s="330">
        <f t="shared" si="39"/>
        <v>947299</v>
      </c>
      <c r="P452" s="327">
        <f t="array" ref="P452">IFERROR(_xlfn.STDEV.P(IF((F452:L452&lt;&gt;0)*(F452:L452&lt;&gt;""), F452:L452)), 0)</f>
        <v>327304.03952183056</v>
      </c>
      <c r="Q452" s="331">
        <f t="shared" si="42"/>
        <v>34.551291569169877</v>
      </c>
      <c r="R452" s="332">
        <f t="shared" si="40"/>
        <v>65.448708430830123</v>
      </c>
      <c r="S452" s="325" t="str">
        <f t="shared" si="41"/>
        <v>BAJO</v>
      </c>
      <c r="T452" s="6"/>
    </row>
    <row r="453" spans="2:20" ht="38.25">
      <c r="B453" s="146">
        <v>444</v>
      </c>
      <c r="C453" s="333" t="s">
        <v>486</v>
      </c>
      <c r="D453" s="325" t="s">
        <v>38</v>
      </c>
      <c r="E453" s="325">
        <v>1</v>
      </c>
      <c r="F453" s="326">
        <v>1574902</v>
      </c>
      <c r="G453" s="326">
        <v>2543435.2939742319</v>
      </c>
      <c r="H453" s="327">
        <v>1408698.5784510074</v>
      </c>
      <c r="I453" s="327">
        <v>1581798.0203502262</v>
      </c>
      <c r="J453" s="326">
        <v>1227749.3111580517</v>
      </c>
      <c r="K453" s="326">
        <v>851105.92868362297</v>
      </c>
      <c r="L453" s="326">
        <v>786905.67071554728</v>
      </c>
      <c r="M453" s="347">
        <f t="shared" si="37"/>
        <v>7</v>
      </c>
      <c r="N453" s="329">
        <f t="shared" si="38"/>
        <v>1424942</v>
      </c>
      <c r="O453" s="330">
        <f t="shared" si="39"/>
        <v>1424942</v>
      </c>
      <c r="P453" s="327">
        <f t="array" ref="P453">IFERROR(_xlfn.STDEV.P(IF((F453:L453&lt;&gt;0)*(F453:L453&lt;&gt;""), F453:L453)), 0)</f>
        <v>544274.88602363295</v>
      </c>
      <c r="Q453" s="331">
        <f t="shared" si="42"/>
        <v>38.196283499513164</v>
      </c>
      <c r="R453" s="332">
        <f t="shared" si="40"/>
        <v>61.803716500486836</v>
      </c>
      <c r="S453" s="325" t="str">
        <f t="shared" si="41"/>
        <v>BAJO</v>
      </c>
      <c r="T453" s="6"/>
    </row>
    <row r="454" spans="2:20" ht="15">
      <c r="B454" s="146">
        <v>445</v>
      </c>
      <c r="C454" s="335" t="s">
        <v>487</v>
      </c>
      <c r="D454" s="325" t="s">
        <v>38</v>
      </c>
      <c r="E454" s="325">
        <v>1</v>
      </c>
      <c r="F454" s="326">
        <v>9986363.0999999996</v>
      </c>
      <c r="G454" s="326">
        <v>12305874.59446514</v>
      </c>
      <c r="H454" s="327">
        <v>8932827.3171754554</v>
      </c>
      <c r="I454" s="327">
        <v>10030188.767257199</v>
      </c>
      <c r="J454" s="326">
        <v>7784887.8405291671</v>
      </c>
      <c r="K454" s="326">
        <v>976611.94697373209</v>
      </c>
      <c r="L454" s="326">
        <v>927378.07775184966</v>
      </c>
      <c r="M454" s="347">
        <f t="shared" si="37"/>
        <v>7</v>
      </c>
      <c r="N454" s="329">
        <f t="shared" si="38"/>
        <v>7277733</v>
      </c>
      <c r="O454" s="330">
        <f t="shared" si="39"/>
        <v>7277733</v>
      </c>
      <c r="P454" s="327">
        <f t="array" ref="P454">IFERROR(_xlfn.STDEV.P(IF((F454:L454&lt;&gt;0)*(F454:L454&lt;&gt;""), F454:L454)), 0)</f>
        <v>4195619.740664145</v>
      </c>
      <c r="Q454" s="331">
        <f t="shared" si="42"/>
        <v>57.650091596712116</v>
      </c>
      <c r="R454" s="332">
        <f t="shared" si="40"/>
        <v>42.349908403287884</v>
      </c>
      <c r="S454" s="325" t="str">
        <f t="shared" si="41"/>
        <v>BAJO</v>
      </c>
      <c r="T454" s="6"/>
    </row>
    <row r="455" spans="2:20" ht="15">
      <c r="B455" s="146">
        <v>446</v>
      </c>
      <c r="C455" s="335" t="s">
        <v>488</v>
      </c>
      <c r="D455" s="325" t="s">
        <v>38</v>
      </c>
      <c r="E455" s="325">
        <v>1</v>
      </c>
      <c r="F455" s="326">
        <v>1349900.5</v>
      </c>
      <c r="G455" s="326">
        <v>1614432.7077828946</v>
      </c>
      <c r="H455" s="327">
        <v>1068051.2750936006</v>
      </c>
      <c r="I455" s="327">
        <v>1262210.1033807276</v>
      </c>
      <c r="J455" s="326">
        <v>979681.83906754176</v>
      </c>
      <c r="K455" s="326">
        <v>722681.16578211612</v>
      </c>
      <c r="L455" s="326">
        <v>668169.43577421957</v>
      </c>
      <c r="M455" s="347">
        <f t="shared" si="37"/>
        <v>7</v>
      </c>
      <c r="N455" s="329">
        <f t="shared" si="38"/>
        <v>1095018</v>
      </c>
      <c r="O455" s="330">
        <f t="shared" si="39"/>
        <v>1095018</v>
      </c>
      <c r="P455" s="327">
        <f t="array" ref="P455">IFERROR(_xlfn.STDEV.P(IF((F455:L455&lt;&gt;0)*(F455:L455&lt;&gt;""), F455:L455)), 0)</f>
        <v>315679.30745072424</v>
      </c>
      <c r="Q455" s="331">
        <f t="shared" si="42"/>
        <v>28.828686601564929</v>
      </c>
      <c r="R455" s="332">
        <f t="shared" si="40"/>
        <v>71.171313398435075</v>
      </c>
      <c r="S455" s="325" t="str">
        <f t="shared" si="41"/>
        <v>ALTO</v>
      </c>
      <c r="T455" s="6"/>
    </row>
    <row r="456" spans="2:20" ht="15">
      <c r="B456" s="146">
        <v>447</v>
      </c>
      <c r="C456" s="335" t="s">
        <v>489</v>
      </c>
      <c r="D456" s="325" t="s">
        <v>38</v>
      </c>
      <c r="E456" s="325">
        <v>1</v>
      </c>
      <c r="F456" s="326">
        <v>63404.1</v>
      </c>
      <c r="G456" s="326">
        <v>73640.418298007644</v>
      </c>
      <c r="H456" s="327">
        <v>47258.905977592949</v>
      </c>
      <c r="I456" s="327">
        <v>57671.362140667297</v>
      </c>
      <c r="J456" s="326">
        <v>44794.008397644473</v>
      </c>
      <c r="K456" s="326">
        <v>39548.989484441336</v>
      </c>
      <c r="L456" s="326">
        <v>36677.086521929523</v>
      </c>
      <c r="M456" s="347">
        <f t="shared" si="37"/>
        <v>7</v>
      </c>
      <c r="N456" s="329">
        <f t="shared" si="38"/>
        <v>51856</v>
      </c>
      <c r="O456" s="330">
        <f t="shared" si="39"/>
        <v>51856</v>
      </c>
      <c r="P456" s="327">
        <f t="array" ref="P456">IFERROR(_xlfn.STDEV.P(IF((F456:L456&lt;&gt;0)*(F456:L456&lt;&gt;""), F456:L456)), 0)</f>
        <v>12504.883908124581</v>
      </c>
      <c r="Q456" s="331">
        <f t="shared" si="42"/>
        <v>24.114632652199518</v>
      </c>
      <c r="R456" s="332">
        <f t="shared" si="40"/>
        <v>75.885367347800482</v>
      </c>
      <c r="S456" s="325" t="str">
        <f t="shared" si="41"/>
        <v>ALTO</v>
      </c>
      <c r="T456" s="6"/>
    </row>
    <row r="457" spans="2:20" ht="15">
      <c r="B457" s="146">
        <v>448</v>
      </c>
      <c r="C457" s="335" t="s">
        <v>490</v>
      </c>
      <c r="D457" s="325" t="s">
        <v>38</v>
      </c>
      <c r="E457" s="325">
        <v>1</v>
      </c>
      <c r="F457" s="326">
        <v>1279126.6000000001</v>
      </c>
      <c r="G457" s="326">
        <v>2007765.4053082294</v>
      </c>
      <c r="H457" s="327">
        <v>1144176.4317493991</v>
      </c>
      <c r="I457" s="327">
        <v>1284732.5567709387</v>
      </c>
      <c r="J457" s="326">
        <v>997161.52452269336</v>
      </c>
      <c r="K457" s="326">
        <v>828631.59517585929</v>
      </c>
      <c r="L457" s="326">
        <v>766167.61968777177</v>
      </c>
      <c r="M457" s="347">
        <f t="shared" si="37"/>
        <v>7</v>
      </c>
      <c r="N457" s="329">
        <f t="shared" si="38"/>
        <v>1186823</v>
      </c>
      <c r="O457" s="330">
        <f t="shared" si="39"/>
        <v>1186823</v>
      </c>
      <c r="P457" s="327">
        <f t="array" ref="P457">IFERROR(_xlfn.STDEV.P(IF((F457:L457&lt;&gt;0)*(F457:L457&lt;&gt;""), F457:L457)), 0)</f>
        <v>384539.59581603663</v>
      </c>
      <c r="Q457" s="331">
        <f t="shared" si="42"/>
        <v>32.400753593083095</v>
      </c>
      <c r="R457" s="332">
        <f t="shared" si="40"/>
        <v>67.599246406916905</v>
      </c>
      <c r="S457" s="325" t="str">
        <f t="shared" si="41"/>
        <v>BAJO</v>
      </c>
      <c r="T457" s="6"/>
    </row>
    <row r="458" spans="2:20" ht="15">
      <c r="B458" s="146">
        <v>449</v>
      </c>
      <c r="C458" s="335" t="s">
        <v>491</v>
      </c>
      <c r="D458" s="325" t="s">
        <v>38</v>
      </c>
      <c r="E458" s="325">
        <v>1</v>
      </c>
      <c r="F458" s="326">
        <v>1228686.45</v>
      </c>
      <c r="G458" s="326">
        <v>1371023.6875155526</v>
      </c>
      <c r="H458" s="327">
        <v>1098961.1541384049</v>
      </c>
      <c r="I458" s="327">
        <v>1234068.4953967482</v>
      </c>
      <c r="J458" s="326">
        <v>957845.67080948316</v>
      </c>
      <c r="K458" s="326">
        <v>795941.655528203</v>
      </c>
      <c r="L458" s="326">
        <v>735952.05375876115</v>
      </c>
      <c r="M458" s="347">
        <f t="shared" ref="M458:M521" si="43">COUNTIF(F458:L458,"&gt;0")</f>
        <v>7</v>
      </c>
      <c r="N458" s="329">
        <f t="shared" ref="N458:N521" si="44">IFERROR(ROUND(AVERAGEIF(F458:L458,"&gt;0"),0),0)</f>
        <v>1060354</v>
      </c>
      <c r="O458" s="330">
        <f t="shared" ref="O458:O521" si="45">IFERROR(ROUND(+N458*E458,0),0)</f>
        <v>1060354</v>
      </c>
      <c r="P458" s="327">
        <f t="array" ref="P458">IFERROR(_xlfn.STDEV.P(IF((F458:L458&lt;&gt;0)*(F458:L458&lt;&gt;""), F458:L458)), 0)</f>
        <v>221093.76644086043</v>
      </c>
      <c r="Q458" s="331">
        <f t="shared" si="42"/>
        <v>20.850939067600109</v>
      </c>
      <c r="R458" s="332">
        <f t="shared" si="40"/>
        <v>79.149060932399891</v>
      </c>
      <c r="S458" s="325" t="str">
        <f t="shared" si="41"/>
        <v>ALTO</v>
      </c>
      <c r="T458" s="6"/>
    </row>
    <row r="459" spans="2:20" ht="15">
      <c r="B459" s="146">
        <v>450</v>
      </c>
      <c r="C459" s="335" t="s">
        <v>492</v>
      </c>
      <c r="D459" s="325" t="s">
        <v>38</v>
      </c>
      <c r="E459" s="325">
        <v>1</v>
      </c>
      <c r="F459" s="326">
        <v>360151.65</v>
      </c>
      <c r="G459" s="326">
        <v>275721.07794365875</v>
      </c>
      <c r="H459" s="327">
        <v>274357.10821586399</v>
      </c>
      <c r="I459" s="327">
        <v>356379.24709568277</v>
      </c>
      <c r="J459" s="326">
        <v>313340.65273192665</v>
      </c>
      <c r="K459" s="326">
        <v>187529.34128231407</v>
      </c>
      <c r="L459" s="326">
        <v>173099.84136453495</v>
      </c>
      <c r="M459" s="347">
        <f t="shared" si="43"/>
        <v>7</v>
      </c>
      <c r="N459" s="329">
        <f t="shared" si="44"/>
        <v>277226</v>
      </c>
      <c r="O459" s="330">
        <f t="shared" si="45"/>
        <v>277226</v>
      </c>
      <c r="P459" s="327">
        <f t="array" ref="P459">IFERROR(_xlfn.STDEV.P(IF((F459:L459&lt;&gt;0)*(F459:L459&lt;&gt;""), F459:L459)), 0)</f>
        <v>69018.02137543865</v>
      </c>
      <c r="Q459" s="331">
        <f t="shared" si="42"/>
        <v>24.895940992345107</v>
      </c>
      <c r="R459" s="332">
        <f t="shared" si="40"/>
        <v>75.104059007654897</v>
      </c>
      <c r="S459" s="325" t="str">
        <f t="shared" si="41"/>
        <v>ALTO</v>
      </c>
      <c r="T459" s="6"/>
    </row>
    <row r="460" spans="2:20" ht="15">
      <c r="B460" s="146">
        <v>451</v>
      </c>
      <c r="C460" s="335" t="s">
        <v>493</v>
      </c>
      <c r="D460" s="325" t="s">
        <v>38</v>
      </c>
      <c r="E460" s="325">
        <v>1</v>
      </c>
      <c r="F460" s="326">
        <v>40002.199999999997</v>
      </c>
      <c r="G460" s="326">
        <v>35225.431426508687</v>
      </c>
      <c r="H460" s="327">
        <v>29377.157769855079</v>
      </c>
      <c r="I460" s="327">
        <v>37895.735728998821</v>
      </c>
      <c r="J460" s="326">
        <v>26543.845451986926</v>
      </c>
      <c r="K460" s="326">
        <v>24079.643044032546</v>
      </c>
      <c r="L460" s="326">
        <v>21008.439861769137</v>
      </c>
      <c r="M460" s="347">
        <f t="shared" si="43"/>
        <v>7</v>
      </c>
      <c r="N460" s="329">
        <f t="shared" si="44"/>
        <v>30590</v>
      </c>
      <c r="O460" s="330">
        <f t="shared" si="45"/>
        <v>30590</v>
      </c>
      <c r="P460" s="327">
        <f t="array" ref="P460">IFERROR(_xlfn.STDEV.P(IF((F460:L460&lt;&gt;0)*(F460:L460&lt;&gt;""), F460:L460)), 0)</f>
        <v>6713.3545192752463</v>
      </c>
      <c r="Q460" s="331">
        <f t="shared" si="42"/>
        <v>21.946239029994267</v>
      </c>
      <c r="R460" s="332">
        <f t="shared" si="40"/>
        <v>78.053760970005726</v>
      </c>
      <c r="S460" s="325" t="str">
        <f t="shared" si="41"/>
        <v>ALTO</v>
      </c>
      <c r="T460" s="6"/>
    </row>
    <row r="461" spans="2:20" ht="15">
      <c r="B461" s="146">
        <v>452</v>
      </c>
      <c r="C461" s="335" t="s">
        <v>494</v>
      </c>
      <c r="D461" s="325" t="s">
        <v>38</v>
      </c>
      <c r="E461" s="325">
        <v>1</v>
      </c>
      <c r="F461" s="326">
        <v>12055.4</v>
      </c>
      <c r="G461" s="326">
        <v>16174.294152487349</v>
      </c>
      <c r="H461" s="327">
        <v>8813.1473309565245</v>
      </c>
      <c r="I461" s="327">
        <v>11603.897998745702</v>
      </c>
      <c r="J461" s="326">
        <v>8904.0918050092496</v>
      </c>
      <c r="K461" s="326">
        <v>6275.3009145054511</v>
      </c>
      <c r="L461" s="326">
        <v>5602.4566403452882</v>
      </c>
      <c r="M461" s="347">
        <f t="shared" si="43"/>
        <v>7</v>
      </c>
      <c r="N461" s="329">
        <f t="shared" si="44"/>
        <v>9918</v>
      </c>
      <c r="O461" s="330">
        <f t="shared" si="45"/>
        <v>9918</v>
      </c>
      <c r="P461" s="327">
        <f t="array" ref="P461">IFERROR(_xlfn.STDEV.P(IF((F461:L461&lt;&gt;0)*(F461:L461&lt;&gt;""), F461:L461)), 0)</f>
        <v>3395.2451363606333</v>
      </c>
      <c r="Q461" s="331">
        <f t="shared" si="42"/>
        <v>34.233163302688382</v>
      </c>
      <c r="R461" s="332">
        <f t="shared" si="40"/>
        <v>65.766836697311618</v>
      </c>
      <c r="S461" s="325" t="str">
        <f t="shared" si="41"/>
        <v>BAJO</v>
      </c>
      <c r="T461" s="6"/>
    </row>
    <row r="462" spans="2:20" ht="15">
      <c r="B462" s="146">
        <v>453</v>
      </c>
      <c r="C462" s="335" t="s">
        <v>495</v>
      </c>
      <c r="D462" s="325" t="s">
        <v>38</v>
      </c>
      <c r="E462" s="325">
        <v>1</v>
      </c>
      <c r="F462" s="326">
        <v>14395.369999999999</v>
      </c>
      <c r="G462" s="326">
        <v>23782.178680759615</v>
      </c>
      <c r="H462" s="327">
        <v>12134.043426679271</v>
      </c>
      <c r="I462" s="327">
        <v>12929.839508054083</v>
      </c>
      <c r="J462" s="326">
        <v>9889.5862696098175</v>
      </c>
      <c r="K462" s="326">
        <v>0</v>
      </c>
      <c r="L462" s="326">
        <v>0</v>
      </c>
      <c r="M462" s="347">
        <f t="shared" si="43"/>
        <v>5</v>
      </c>
      <c r="N462" s="329">
        <f t="shared" si="44"/>
        <v>14626</v>
      </c>
      <c r="O462" s="330">
        <f t="shared" si="45"/>
        <v>14626</v>
      </c>
      <c r="P462" s="327">
        <f t="array" ref="P462">IFERROR(_xlfn.STDEV.P(IF((F462:L462&lt;&gt;0)*(F462:L462&lt;&gt;""), F462:L462)), 0)</f>
        <v>4804.3567941372121</v>
      </c>
      <c r="Q462" s="331">
        <f t="shared" si="42"/>
        <v>32.848056844914616</v>
      </c>
      <c r="R462" s="332">
        <f t="shared" si="40"/>
        <v>67.151943155085377</v>
      </c>
      <c r="S462" s="325" t="str">
        <f t="shared" si="41"/>
        <v>BAJO</v>
      </c>
      <c r="T462" s="6"/>
    </row>
    <row r="463" spans="2:20" ht="15">
      <c r="B463" s="146">
        <v>454</v>
      </c>
      <c r="C463" s="335" t="s">
        <v>496</v>
      </c>
      <c r="D463" s="325" t="s">
        <v>38</v>
      </c>
      <c r="E463" s="325">
        <v>1</v>
      </c>
      <c r="F463" s="326">
        <v>31274.940000000002</v>
      </c>
      <c r="G463" s="326">
        <v>24020.801969788627</v>
      </c>
      <c r="H463" s="327">
        <v>23246.272670059236</v>
      </c>
      <c r="I463" s="327">
        <v>33461.743669476222</v>
      </c>
      <c r="J463" s="326">
        <v>22259.034973778154</v>
      </c>
      <c r="K463" s="326">
        <v>19701.526126935718</v>
      </c>
      <c r="L463" s="326">
        <v>19576.151581129288</v>
      </c>
      <c r="M463" s="347">
        <f t="shared" si="43"/>
        <v>7</v>
      </c>
      <c r="N463" s="329">
        <f t="shared" si="44"/>
        <v>24791</v>
      </c>
      <c r="O463" s="330">
        <f t="shared" si="45"/>
        <v>24791</v>
      </c>
      <c r="P463" s="327">
        <f t="array" ref="P463">IFERROR(_xlfn.STDEV.P(IF((F463:L463&lt;&gt;0)*(F463:L463&lt;&gt;""), F463:L463)), 0)</f>
        <v>5066.8515829326507</v>
      </c>
      <c r="Q463" s="331">
        <f t="shared" si="42"/>
        <v>20.438270271197815</v>
      </c>
      <c r="R463" s="332">
        <f t="shared" si="40"/>
        <v>79.561729728802192</v>
      </c>
      <c r="S463" s="325" t="str">
        <f t="shared" si="41"/>
        <v>ALTO</v>
      </c>
      <c r="T463" s="6"/>
    </row>
    <row r="464" spans="2:20" ht="15">
      <c r="B464" s="146">
        <v>455</v>
      </c>
      <c r="C464" s="335" t="s">
        <v>497</v>
      </c>
      <c r="D464" s="325" t="s">
        <v>38</v>
      </c>
      <c r="E464" s="325">
        <v>1</v>
      </c>
      <c r="F464" s="326">
        <v>16239.46</v>
      </c>
      <c r="G464" s="326">
        <v>22430.126828328626</v>
      </c>
      <c r="H464" s="327">
        <v>12389.496972504097</v>
      </c>
      <c r="I464" s="327">
        <v>15223.772884651795</v>
      </c>
      <c r="J464" s="326">
        <v>11680.199848320426</v>
      </c>
      <c r="K464" s="326">
        <v>11383.103984451749</v>
      </c>
      <c r="L464" s="326">
        <v>10997.872687804127</v>
      </c>
      <c r="M464" s="347">
        <f t="shared" si="43"/>
        <v>7</v>
      </c>
      <c r="N464" s="329">
        <f t="shared" si="44"/>
        <v>14335</v>
      </c>
      <c r="O464" s="330">
        <f t="shared" si="45"/>
        <v>14335</v>
      </c>
      <c r="P464" s="327">
        <f t="array" ref="P464">IFERROR(_xlfn.STDEV.P(IF((F464:L464&lt;&gt;0)*(F464:L464&lt;&gt;""), F464:L464)), 0)</f>
        <v>3791.5510965652802</v>
      </c>
      <c r="Q464" s="331">
        <f t="shared" si="42"/>
        <v>26.449606533416674</v>
      </c>
      <c r="R464" s="332">
        <f t="shared" si="40"/>
        <v>73.55039346658333</v>
      </c>
      <c r="S464" s="325" t="str">
        <f t="shared" si="41"/>
        <v>ALTO</v>
      </c>
      <c r="T464" s="6"/>
    </row>
    <row r="465" spans="2:20" ht="15">
      <c r="B465" s="146">
        <v>456</v>
      </c>
      <c r="C465" s="335" t="s">
        <v>498</v>
      </c>
      <c r="D465" s="325" t="s">
        <v>38</v>
      </c>
      <c r="E465" s="325">
        <v>1</v>
      </c>
      <c r="F465" s="326">
        <v>27743.8</v>
      </c>
      <c r="G465" s="326">
        <v>35422.278564648586</v>
      </c>
      <c r="H465" s="327">
        <v>19031.289163949594</v>
      </c>
      <c r="I465" s="327">
        <v>26941.167111354756</v>
      </c>
      <c r="J465" s="326">
        <v>20618.933276933814</v>
      </c>
      <c r="K465" s="326">
        <v>16636.844284967941</v>
      </c>
      <c r="L465" s="326">
        <v>16374.747786646267</v>
      </c>
      <c r="M465" s="347">
        <f t="shared" si="43"/>
        <v>7</v>
      </c>
      <c r="N465" s="329">
        <f t="shared" si="44"/>
        <v>23253</v>
      </c>
      <c r="O465" s="330">
        <f t="shared" si="45"/>
        <v>23253</v>
      </c>
      <c r="P465" s="327">
        <f t="array" ref="P465">IFERROR(_xlfn.STDEV.P(IF((F465:L465&lt;&gt;0)*(F465:L465&lt;&gt;""), F465:L465)), 0)</f>
        <v>6521.461507630971</v>
      </c>
      <c r="Q465" s="331">
        <f t="shared" si="42"/>
        <v>28.045678009852367</v>
      </c>
      <c r="R465" s="332">
        <f t="shared" si="40"/>
        <v>71.954321990147633</v>
      </c>
      <c r="S465" s="325" t="str">
        <f t="shared" si="41"/>
        <v>ALTO</v>
      </c>
      <c r="T465" s="6"/>
    </row>
    <row r="466" spans="2:20" ht="15">
      <c r="B466" s="146">
        <v>457</v>
      </c>
      <c r="C466" s="335" t="s">
        <v>499</v>
      </c>
      <c r="D466" s="325" t="s">
        <v>38</v>
      </c>
      <c r="E466" s="325">
        <v>1</v>
      </c>
      <c r="F466" s="326">
        <v>157324.37</v>
      </c>
      <c r="G466" s="326">
        <v>126233.95356391562</v>
      </c>
      <c r="H466" s="327">
        <v>121595.88781261754</v>
      </c>
      <c r="I466" s="327">
        <v>168595.37270085813</v>
      </c>
      <c r="J466" s="326">
        <v>130908.30652255952</v>
      </c>
      <c r="K466" s="326">
        <v>110328.54631084003</v>
      </c>
      <c r="L466" s="326">
        <v>102007.66405191294</v>
      </c>
      <c r="M466" s="347">
        <f t="shared" si="43"/>
        <v>7</v>
      </c>
      <c r="N466" s="329">
        <f t="shared" si="44"/>
        <v>130999</v>
      </c>
      <c r="O466" s="330">
        <f t="shared" si="45"/>
        <v>130999</v>
      </c>
      <c r="P466" s="327">
        <f t="array" ref="P466">IFERROR(_xlfn.STDEV.P(IF((F466:L466&lt;&gt;0)*(F466:L466&lt;&gt;""), F466:L466)), 0)</f>
        <v>22314.024971975108</v>
      </c>
      <c r="Q466" s="331">
        <f t="shared" si="42"/>
        <v>17.03373687736174</v>
      </c>
      <c r="R466" s="332">
        <f t="shared" si="40"/>
        <v>82.966263122638253</v>
      </c>
      <c r="S466" s="325" t="str">
        <f t="shared" si="41"/>
        <v>ALTO</v>
      </c>
      <c r="T466" s="6"/>
    </row>
    <row r="467" spans="2:20" ht="15">
      <c r="B467" s="146">
        <v>458</v>
      </c>
      <c r="C467" s="335" t="s">
        <v>500</v>
      </c>
      <c r="D467" s="325" t="s">
        <v>38</v>
      </c>
      <c r="E467" s="325">
        <v>1</v>
      </c>
      <c r="F467" s="326">
        <v>57348.12</v>
      </c>
      <c r="G467" s="326">
        <v>89109.993476810982</v>
      </c>
      <c r="H467" s="327">
        <v>46364.818567206057</v>
      </c>
      <c r="I467" s="327">
        <v>61985.310112927407</v>
      </c>
      <c r="J467" s="326">
        <v>48132.744189836696</v>
      </c>
      <c r="K467" s="326">
        <v>39111.177792731651</v>
      </c>
      <c r="L467" s="326">
        <v>34161.697826264295</v>
      </c>
      <c r="M467" s="347">
        <f t="shared" si="43"/>
        <v>7</v>
      </c>
      <c r="N467" s="329">
        <f t="shared" si="44"/>
        <v>53745</v>
      </c>
      <c r="O467" s="330">
        <f t="shared" si="45"/>
        <v>53745</v>
      </c>
      <c r="P467" s="327">
        <f t="array" ref="P467">IFERROR(_xlfn.STDEV.P(IF((F467:L467&lt;&gt;0)*(F467:L467&lt;&gt;""), F467:L467)), 0)</f>
        <v>16967.140164796405</v>
      </c>
      <c r="Q467" s="331">
        <f t="shared" si="42"/>
        <v>31.569709116748356</v>
      </c>
      <c r="R467" s="332">
        <f t="shared" si="40"/>
        <v>68.430290883251644</v>
      </c>
      <c r="S467" s="325" t="str">
        <f t="shared" si="41"/>
        <v>BAJO</v>
      </c>
      <c r="T467" s="6"/>
    </row>
    <row r="468" spans="2:20" ht="15">
      <c r="B468" s="146">
        <v>459</v>
      </c>
      <c r="C468" s="335" t="s">
        <v>501</v>
      </c>
      <c r="D468" s="325" t="s">
        <v>38</v>
      </c>
      <c r="E468" s="325">
        <v>1</v>
      </c>
      <c r="F468" s="326">
        <v>29478.400000000001</v>
      </c>
      <c r="G468" s="326">
        <v>34854.195407591746</v>
      </c>
      <c r="H468" s="327">
        <v>21585.824622197862</v>
      </c>
      <c r="I468" s="327">
        <v>30635.251069386752</v>
      </c>
      <c r="J468" s="326">
        <v>23828.658884669239</v>
      </c>
      <c r="K468" s="326">
        <v>18971.839974086248</v>
      </c>
      <c r="L468" s="326">
        <v>17672.61418981506</v>
      </c>
      <c r="M468" s="347">
        <f t="shared" si="43"/>
        <v>7</v>
      </c>
      <c r="N468" s="329">
        <f t="shared" si="44"/>
        <v>25290</v>
      </c>
      <c r="O468" s="330">
        <f t="shared" si="45"/>
        <v>25290</v>
      </c>
      <c r="P468" s="327">
        <f t="array" ref="P468">IFERROR(_xlfn.STDEV.P(IF((F468:L468&lt;&gt;0)*(F468:L468&lt;&gt;""), F468:L468)), 0)</f>
        <v>5992.7144058565536</v>
      </c>
      <c r="Q468" s="331">
        <f t="shared" si="42"/>
        <v>23.695984206629316</v>
      </c>
      <c r="R468" s="332">
        <f t="shared" si="40"/>
        <v>76.304015793370681</v>
      </c>
      <c r="S468" s="325" t="str">
        <f t="shared" si="41"/>
        <v>ALTO</v>
      </c>
      <c r="T468" s="6"/>
    </row>
    <row r="469" spans="2:20" ht="15">
      <c r="B469" s="146">
        <v>460</v>
      </c>
      <c r="C469" s="335" t="s">
        <v>502</v>
      </c>
      <c r="D469" s="325" t="s">
        <v>38</v>
      </c>
      <c r="E469" s="325">
        <v>1</v>
      </c>
      <c r="F469" s="326">
        <v>51369.5</v>
      </c>
      <c r="G469" s="326">
        <v>46484.370940749563</v>
      </c>
      <c r="H469" s="327">
        <v>40617.113786147449</v>
      </c>
      <c r="I469" s="327">
        <v>56259.207150506758</v>
      </c>
      <c r="J469" s="326">
        <v>43696.227291016687</v>
      </c>
      <c r="K469" s="326">
        <v>35316.8097979144</v>
      </c>
      <c r="L469" s="326">
        <v>37801.904071342484</v>
      </c>
      <c r="M469" s="347">
        <f t="shared" si="43"/>
        <v>7</v>
      </c>
      <c r="N469" s="329">
        <f t="shared" si="44"/>
        <v>44506</v>
      </c>
      <c r="O469" s="330">
        <f t="shared" si="45"/>
        <v>44506</v>
      </c>
      <c r="P469" s="327">
        <f t="array" ref="P469">IFERROR(_xlfn.STDEV.P(IF((F469:L469&lt;&gt;0)*(F469:L469&lt;&gt;""), F469:L469)), 0)</f>
        <v>6910.9100844235027</v>
      </c>
      <c r="Q469" s="331">
        <f t="shared" si="42"/>
        <v>15.52804135267942</v>
      </c>
      <c r="R469" s="332">
        <f t="shared" si="40"/>
        <v>84.471958647320577</v>
      </c>
      <c r="S469" s="325" t="str">
        <f t="shared" si="41"/>
        <v>ALTO</v>
      </c>
      <c r="T469" s="6"/>
    </row>
    <row r="470" spans="2:20" ht="15">
      <c r="B470" s="146">
        <v>461</v>
      </c>
      <c r="C470" s="335" t="s">
        <v>503</v>
      </c>
      <c r="D470" s="325" t="s">
        <v>38</v>
      </c>
      <c r="E470" s="325">
        <v>1</v>
      </c>
      <c r="F470" s="326">
        <v>37709.1</v>
      </c>
      <c r="G470" s="326">
        <v>46640.026369551888</v>
      </c>
      <c r="H470" s="327">
        <v>29760.338088592318</v>
      </c>
      <c r="I470" s="327">
        <v>42170.396545427575</v>
      </c>
      <c r="J470" s="326">
        <v>32754.252387087956</v>
      </c>
      <c r="K470" s="326">
        <v>26268.701502580956</v>
      </c>
      <c r="L470" s="326">
        <v>24319.544268900951</v>
      </c>
      <c r="M470" s="347">
        <f t="shared" si="43"/>
        <v>7</v>
      </c>
      <c r="N470" s="329">
        <f t="shared" si="44"/>
        <v>34232</v>
      </c>
      <c r="O470" s="330">
        <f t="shared" si="45"/>
        <v>34232</v>
      </c>
      <c r="P470" s="327">
        <f t="array" ref="P470">IFERROR(_xlfn.STDEV.P(IF((F470:L470&lt;&gt;0)*(F470:L470&lt;&gt;""), F470:L470)), 0)</f>
        <v>7680.3820772028012</v>
      </c>
      <c r="Q470" s="331">
        <f t="shared" si="42"/>
        <v>22.43626453962024</v>
      </c>
      <c r="R470" s="332">
        <f t="shared" si="40"/>
        <v>77.56373546037976</v>
      </c>
      <c r="S470" s="325" t="str">
        <f t="shared" si="41"/>
        <v>ALTO</v>
      </c>
      <c r="T470" s="6"/>
    </row>
    <row r="471" spans="2:20" ht="15">
      <c r="B471" s="146">
        <v>462</v>
      </c>
      <c r="C471" s="335" t="s">
        <v>504</v>
      </c>
      <c r="D471" s="325" t="s">
        <v>38</v>
      </c>
      <c r="E471" s="325">
        <v>1</v>
      </c>
      <c r="F471" s="326">
        <v>40157.75</v>
      </c>
      <c r="G471" s="326">
        <v>51659.21736590987</v>
      </c>
      <c r="H471" s="327">
        <v>28483.070359468184</v>
      </c>
      <c r="I471" s="327">
        <v>38100.901987229256</v>
      </c>
      <c r="J471" s="326">
        <v>26226.098145824802</v>
      </c>
      <c r="K471" s="326">
        <v>24225.580274602442</v>
      </c>
      <c r="L471" s="326">
        <v>25550.972272859912</v>
      </c>
      <c r="M471" s="347">
        <f t="shared" si="43"/>
        <v>7</v>
      </c>
      <c r="N471" s="329">
        <f t="shared" si="44"/>
        <v>33486</v>
      </c>
      <c r="O471" s="330">
        <f t="shared" si="45"/>
        <v>33486</v>
      </c>
      <c r="P471" s="327">
        <f t="array" ref="P471">IFERROR(_xlfn.STDEV.P(IF((F471:L471&lt;&gt;0)*(F471:L471&lt;&gt;""), F471:L471)), 0)</f>
        <v>9430.4288337796715</v>
      </c>
      <c r="Q471" s="331">
        <f t="shared" si="42"/>
        <v>28.162303152898737</v>
      </c>
      <c r="R471" s="332">
        <f t="shared" si="40"/>
        <v>71.837696847101256</v>
      </c>
      <c r="S471" s="325" t="str">
        <f t="shared" si="41"/>
        <v>ALTO</v>
      </c>
      <c r="T471" s="6"/>
    </row>
    <row r="472" spans="2:20" ht="15">
      <c r="B472" s="146">
        <v>463</v>
      </c>
      <c r="C472" s="335" t="s">
        <v>505</v>
      </c>
      <c r="D472" s="325" t="s">
        <v>38</v>
      </c>
      <c r="E472" s="325">
        <v>1</v>
      </c>
      <c r="F472" s="326">
        <v>1598000</v>
      </c>
      <c r="G472" s="326"/>
      <c r="H472" s="327">
        <v>0</v>
      </c>
      <c r="I472" s="327">
        <v>796463.05361972947</v>
      </c>
      <c r="J472" s="326">
        <v>657367.81128339749</v>
      </c>
      <c r="K472" s="326">
        <v>663722.52463187883</v>
      </c>
      <c r="L472" s="326">
        <v>613638.96081346215</v>
      </c>
      <c r="M472" s="347">
        <f t="shared" si="43"/>
        <v>5</v>
      </c>
      <c r="N472" s="329">
        <f t="shared" si="44"/>
        <v>865838</v>
      </c>
      <c r="O472" s="330">
        <f t="shared" si="45"/>
        <v>865838</v>
      </c>
      <c r="P472" s="327">
        <f t="array" ref="P472">IFERROR(_xlfn.STDEV.P(IF((F472:L472&lt;&gt;0)*(F472:L472&lt;&gt;""), F472:L472)), 0)</f>
        <v>371157.35686136986</v>
      </c>
      <c r="Q472" s="331">
        <f t="shared" si="42"/>
        <v>42.866836158885363</v>
      </c>
      <c r="R472" s="332">
        <f t="shared" si="40"/>
        <v>57.133163841114637</v>
      </c>
      <c r="S472" s="325" t="str">
        <f t="shared" si="41"/>
        <v>BAJO</v>
      </c>
      <c r="T472" s="6"/>
    </row>
    <row r="473" spans="2:20" ht="15">
      <c r="B473" s="146">
        <v>464</v>
      </c>
      <c r="C473" s="335" t="s">
        <v>506</v>
      </c>
      <c r="D473" s="325" t="s">
        <v>38</v>
      </c>
      <c r="E473" s="325">
        <v>1</v>
      </c>
      <c r="F473" s="326">
        <v>2321166.66</v>
      </c>
      <c r="G473" s="326">
        <v>2601521.5446633883</v>
      </c>
      <c r="H473" s="327">
        <v>1850888.6662737825</v>
      </c>
      <c r="I473" s="327">
        <v>2482705.9777476252</v>
      </c>
      <c r="J473" s="326">
        <v>1896467.6295961579</v>
      </c>
      <c r="K473" s="326">
        <v>1463458.5481548992</v>
      </c>
      <c r="L473" s="326">
        <v>1191322.3870219947</v>
      </c>
      <c r="M473" s="347">
        <f t="shared" si="43"/>
        <v>7</v>
      </c>
      <c r="N473" s="329">
        <f t="shared" si="44"/>
        <v>1972504</v>
      </c>
      <c r="O473" s="330">
        <f t="shared" si="45"/>
        <v>1972504</v>
      </c>
      <c r="P473" s="327">
        <f t="array" ref="P473">IFERROR(_xlfn.STDEV.P(IF((F473:L473&lt;&gt;0)*(F473:L473&lt;&gt;""), F473:L473)), 0)</f>
        <v>488068.87447062985</v>
      </c>
      <c r="Q473" s="331">
        <f t="shared" si="42"/>
        <v>24.743618997509252</v>
      </c>
      <c r="R473" s="332">
        <f t="shared" si="40"/>
        <v>75.256381002490741</v>
      </c>
      <c r="S473" s="325" t="str">
        <f t="shared" si="41"/>
        <v>ALTO</v>
      </c>
      <c r="T473" s="6"/>
    </row>
    <row r="474" spans="2:20" ht="15">
      <c r="B474" s="146">
        <v>465</v>
      </c>
      <c r="C474" s="335" t="s">
        <v>507</v>
      </c>
      <c r="D474" s="325" t="s">
        <v>38</v>
      </c>
      <c r="E474" s="325">
        <v>1</v>
      </c>
      <c r="F474" s="326">
        <v>131489.49</v>
      </c>
      <c r="G474" s="326">
        <v>125312.36775501464</v>
      </c>
      <c r="H474" s="327">
        <v>111760.92629836171</v>
      </c>
      <c r="I474" s="327">
        <v>139363.54614255828</v>
      </c>
      <c r="J474" s="326">
        <v>108222.82121682694</v>
      </c>
      <c r="K474" s="326">
        <v>101864.18693778616</v>
      </c>
      <c r="L474" s="326">
        <v>94286.904032110004</v>
      </c>
      <c r="M474" s="347">
        <f t="shared" si="43"/>
        <v>7</v>
      </c>
      <c r="N474" s="329">
        <f t="shared" si="44"/>
        <v>116043</v>
      </c>
      <c r="O474" s="330">
        <f t="shared" si="45"/>
        <v>116043</v>
      </c>
      <c r="P474" s="327">
        <f t="array" ref="P474">IFERROR(_xlfn.STDEV.P(IF((F474:L474&lt;&gt;0)*(F474:L474&lt;&gt;""), F474:L474)), 0)</f>
        <v>15223.200842357648</v>
      </c>
      <c r="Q474" s="331">
        <f t="shared" si="42"/>
        <v>13.118586077882895</v>
      </c>
      <c r="R474" s="332">
        <f t="shared" si="40"/>
        <v>86.881413922117105</v>
      </c>
      <c r="S474" s="325" t="str">
        <f t="shared" si="41"/>
        <v>ALTO</v>
      </c>
      <c r="T474" s="6"/>
    </row>
    <row r="475" spans="2:20" ht="15">
      <c r="B475" s="146">
        <v>466</v>
      </c>
      <c r="C475" s="335" t="s">
        <v>508</v>
      </c>
      <c r="D475" s="325" t="s">
        <v>38</v>
      </c>
      <c r="E475" s="325">
        <v>1</v>
      </c>
      <c r="F475" s="326">
        <v>43676.160000000003</v>
      </c>
      <c r="G475" s="326">
        <v>44431.126339848066</v>
      </c>
      <c r="H475" s="327">
        <v>34997.135778001262</v>
      </c>
      <c r="I475" s="327">
        <v>48494.537324392244</v>
      </c>
      <c r="J475" s="326">
        <v>37685.308326325707</v>
      </c>
      <c r="K475" s="326">
        <v>30500.881189107891</v>
      </c>
      <c r="L475" s="326">
        <v>32696.962885545228</v>
      </c>
      <c r="M475" s="347">
        <f t="shared" si="43"/>
        <v>7</v>
      </c>
      <c r="N475" s="329">
        <f t="shared" si="44"/>
        <v>38926</v>
      </c>
      <c r="O475" s="330">
        <f t="shared" si="45"/>
        <v>38926</v>
      </c>
      <c r="P475" s="327">
        <f t="array" ref="P475">IFERROR(_xlfn.STDEV.P(IF((F475:L475&lt;&gt;0)*(F475:L475&lt;&gt;""), F475:L475)), 0)</f>
        <v>6224.2172522760502</v>
      </c>
      <c r="Q475" s="331">
        <f t="shared" si="42"/>
        <v>15.989871171648899</v>
      </c>
      <c r="R475" s="332">
        <f t="shared" si="40"/>
        <v>84.0101288283511</v>
      </c>
      <c r="S475" s="325" t="str">
        <f t="shared" si="41"/>
        <v>ALTO</v>
      </c>
      <c r="T475" s="6"/>
    </row>
    <row r="476" spans="2:20" ht="15">
      <c r="B476" s="146">
        <v>467</v>
      </c>
      <c r="C476" s="335" t="s">
        <v>509</v>
      </c>
      <c r="D476" s="325" t="s">
        <v>38</v>
      </c>
      <c r="E476" s="325">
        <v>1</v>
      </c>
      <c r="F476" s="326">
        <v>83399.25</v>
      </c>
      <c r="G476" s="326">
        <v>110236.71463922033</v>
      </c>
      <c r="H476" s="327">
        <v>70888.358966389438</v>
      </c>
      <c r="I476" s="327">
        <v>88011.959541318851</v>
      </c>
      <c r="J476" s="326">
        <v>65706.798205840998</v>
      </c>
      <c r="K476" s="326">
        <v>53558.963619151174</v>
      </c>
      <c r="L476" s="326">
        <v>0</v>
      </c>
      <c r="M476" s="347">
        <f t="shared" si="43"/>
        <v>6</v>
      </c>
      <c r="N476" s="329">
        <f t="shared" si="44"/>
        <v>78634</v>
      </c>
      <c r="O476" s="330">
        <f t="shared" si="45"/>
        <v>78634</v>
      </c>
      <c r="P476" s="327">
        <f t="array" ref="P476">IFERROR(_xlfn.STDEV.P(IF((F476:L476&lt;&gt;0)*(F476:L476&lt;&gt;""), F476:L476)), 0)</f>
        <v>18098.113416419143</v>
      </c>
      <c r="Q476" s="331">
        <f t="shared" si="42"/>
        <v>23.015633716228532</v>
      </c>
      <c r="R476" s="332">
        <f t="shared" si="40"/>
        <v>76.984366283771465</v>
      </c>
      <c r="S476" s="325" t="str">
        <f t="shared" si="41"/>
        <v>ALTO</v>
      </c>
      <c r="T476" s="6"/>
    </row>
    <row r="477" spans="2:20" ht="15">
      <c r="B477" s="146">
        <v>468</v>
      </c>
      <c r="C477" s="335" t="s">
        <v>510</v>
      </c>
      <c r="D477" s="325" t="s">
        <v>38</v>
      </c>
      <c r="E477" s="325">
        <v>1</v>
      </c>
      <c r="F477" s="326">
        <v>41427.199999999997</v>
      </c>
      <c r="G477" s="326">
        <v>58631.782146097394</v>
      </c>
      <c r="H477" s="327">
        <v>33208.960957227479</v>
      </c>
      <c r="I477" s="327">
        <v>45817.554178438782</v>
      </c>
      <c r="J477" s="326">
        <v>35567.391131493219</v>
      </c>
      <c r="K477" s="326">
        <v>28895.571652839055</v>
      </c>
      <c r="L477" s="326">
        <v>30543.12268790559</v>
      </c>
      <c r="M477" s="347">
        <f t="shared" si="43"/>
        <v>7</v>
      </c>
      <c r="N477" s="329">
        <f t="shared" si="44"/>
        <v>39156</v>
      </c>
      <c r="O477" s="330">
        <f t="shared" si="45"/>
        <v>39156</v>
      </c>
      <c r="P477" s="327">
        <f t="array" ref="P477">IFERROR(_xlfn.STDEV.P(IF((F477:L477&lt;&gt;0)*(F477:L477&lt;&gt;""), F477:L477)), 0)</f>
        <v>9684.628292427833</v>
      </c>
      <c r="Q477" s="331">
        <f t="shared" si="42"/>
        <v>24.733446451189685</v>
      </c>
      <c r="R477" s="332">
        <f t="shared" si="40"/>
        <v>75.266553548810322</v>
      </c>
      <c r="S477" s="325" t="str">
        <f t="shared" si="41"/>
        <v>ALTO</v>
      </c>
      <c r="T477" s="6"/>
    </row>
    <row r="478" spans="2:20" ht="15">
      <c r="B478" s="146">
        <v>469</v>
      </c>
      <c r="C478" s="335" t="s">
        <v>511</v>
      </c>
      <c r="D478" s="325" t="s">
        <v>38</v>
      </c>
      <c r="E478" s="325">
        <v>1</v>
      </c>
      <c r="F478" s="326">
        <v>85781.010000000009</v>
      </c>
      <c r="G478" s="326">
        <v>112218.17241412013</v>
      </c>
      <c r="H478" s="327">
        <v>66290.195141542543</v>
      </c>
      <c r="I478" s="327">
        <v>93987.972467222295</v>
      </c>
      <c r="J478" s="326">
        <v>64982.907726388949</v>
      </c>
      <c r="K478" s="326">
        <v>53121.151927441497</v>
      </c>
      <c r="L478" s="326">
        <v>45409.873320393832</v>
      </c>
      <c r="M478" s="347">
        <f t="shared" si="43"/>
        <v>7</v>
      </c>
      <c r="N478" s="329">
        <f t="shared" si="44"/>
        <v>74542</v>
      </c>
      <c r="O478" s="330">
        <f t="shared" si="45"/>
        <v>74542</v>
      </c>
      <c r="P478" s="327">
        <f t="array" ref="P478">IFERROR(_xlfn.STDEV.P(IF((F478:L478&lt;&gt;0)*(F478:L478&lt;&gt;""), F478:L478)), 0)</f>
        <v>22009.599279930149</v>
      </c>
      <c r="Q478" s="331">
        <f t="shared" si="42"/>
        <v>29.526440503246693</v>
      </c>
      <c r="R478" s="332">
        <f t="shared" si="40"/>
        <v>70.47355949675331</v>
      </c>
      <c r="S478" s="325" t="str">
        <f t="shared" si="41"/>
        <v>ALTO</v>
      </c>
      <c r="T478" s="6"/>
    </row>
    <row r="479" spans="2:20" ht="15">
      <c r="B479" s="146">
        <v>470</v>
      </c>
      <c r="C479" s="335" t="s">
        <v>512</v>
      </c>
      <c r="D479" s="325" t="s">
        <v>38</v>
      </c>
      <c r="E479" s="325">
        <v>1</v>
      </c>
      <c r="F479" s="326">
        <v>46697.16</v>
      </c>
      <c r="G479" s="326">
        <v>63529.591793897329</v>
      </c>
      <c r="H479" s="327">
        <v>38701.212192461251</v>
      </c>
      <c r="I479" s="327">
        <v>50311.568281592619</v>
      </c>
      <c r="J479" s="326">
        <v>39084.113196686027</v>
      </c>
      <c r="K479" s="326">
        <v>34878.998106204715</v>
      </c>
      <c r="L479" s="326">
        <v>32662.971146414617</v>
      </c>
      <c r="M479" s="347">
        <f t="shared" si="43"/>
        <v>7</v>
      </c>
      <c r="N479" s="329">
        <f t="shared" si="44"/>
        <v>43695</v>
      </c>
      <c r="O479" s="330">
        <f t="shared" si="45"/>
        <v>43695</v>
      </c>
      <c r="P479" s="327">
        <f t="array" ref="P479">IFERROR(_xlfn.STDEV.P(IF((F479:L479&lt;&gt;0)*(F479:L479&lt;&gt;""), F479:L479)), 0)</f>
        <v>9941.4623519349061</v>
      </c>
      <c r="Q479" s="331">
        <f t="shared" si="42"/>
        <v>22.751944963805713</v>
      </c>
      <c r="R479" s="332">
        <f t="shared" si="40"/>
        <v>77.248055036194287</v>
      </c>
      <c r="S479" s="325" t="str">
        <f t="shared" si="41"/>
        <v>ALTO</v>
      </c>
      <c r="T479" s="6"/>
    </row>
    <row r="480" spans="2:20" ht="15">
      <c r="B480" s="146">
        <v>471</v>
      </c>
      <c r="C480" s="335" t="s">
        <v>513</v>
      </c>
      <c r="D480" s="325" t="s">
        <v>38</v>
      </c>
      <c r="E480" s="325">
        <v>1</v>
      </c>
      <c r="F480" s="326">
        <v>46932.76</v>
      </c>
      <c r="G480" s="326">
        <v>39862.21779968404</v>
      </c>
      <c r="H480" s="327">
        <v>38828.938965373673</v>
      </c>
      <c r="I480" s="327">
        <v>50897.601689410396</v>
      </c>
      <c r="J480" s="326">
        <v>39505.785373660568</v>
      </c>
      <c r="K480" s="326">
        <v>34733.060875634823</v>
      </c>
      <c r="L480" s="326">
        <v>32557.905770920002</v>
      </c>
      <c r="M480" s="347">
        <f t="shared" si="43"/>
        <v>7</v>
      </c>
      <c r="N480" s="329">
        <f t="shared" si="44"/>
        <v>40474</v>
      </c>
      <c r="O480" s="330">
        <f t="shared" si="45"/>
        <v>40474</v>
      </c>
      <c r="P480" s="327">
        <f t="array" ref="P480">IFERROR(_xlfn.STDEV.P(IF((F480:L480&lt;&gt;0)*(F480:L480&lt;&gt;""), F480:L480)), 0)</f>
        <v>5976.2377750900932</v>
      </c>
      <c r="Q480" s="331">
        <f t="shared" si="42"/>
        <v>14.765621819168089</v>
      </c>
      <c r="R480" s="332">
        <f t="shared" si="40"/>
        <v>85.234378180831911</v>
      </c>
      <c r="S480" s="325" t="str">
        <f t="shared" si="41"/>
        <v>ALTO</v>
      </c>
      <c r="T480" s="6"/>
    </row>
    <row r="481" spans="2:20" ht="15">
      <c r="B481" s="146">
        <v>472</v>
      </c>
      <c r="C481" s="335" t="s">
        <v>514</v>
      </c>
      <c r="D481" s="325" t="s">
        <v>38</v>
      </c>
      <c r="E481" s="325">
        <v>1</v>
      </c>
      <c r="F481" s="326">
        <v>1150039.52</v>
      </c>
      <c r="G481" s="326">
        <v>1313094.9266578965</v>
      </c>
      <c r="H481" s="327">
        <v>1056172.6852127463</v>
      </c>
      <c r="I481" s="327">
        <v>1158057.6706520251</v>
      </c>
      <c r="J481" s="326">
        <v>977405.04821962817</v>
      </c>
      <c r="K481" s="326">
        <v>736399.26545568625</v>
      </c>
      <c r="L481" s="326">
        <v>928804.18571628397</v>
      </c>
      <c r="M481" s="347">
        <f t="shared" si="43"/>
        <v>7</v>
      </c>
      <c r="N481" s="329">
        <f t="shared" si="44"/>
        <v>1045710</v>
      </c>
      <c r="O481" s="330">
        <f t="shared" si="45"/>
        <v>1045710</v>
      </c>
      <c r="P481" s="327">
        <f t="array" ref="P481">IFERROR(_xlfn.STDEV.P(IF((F481:L481&lt;&gt;0)*(F481:L481&lt;&gt;""), F481:L481)), 0)</f>
        <v>172840.33961347959</v>
      </c>
      <c r="Q481" s="331">
        <f t="shared" si="42"/>
        <v>16.52851551706301</v>
      </c>
      <c r="R481" s="332">
        <f t="shared" si="40"/>
        <v>83.471484482936987</v>
      </c>
      <c r="S481" s="325" t="str">
        <f t="shared" si="41"/>
        <v>ALTO</v>
      </c>
      <c r="T481" s="6"/>
    </row>
    <row r="482" spans="2:20" ht="15">
      <c r="B482" s="146">
        <v>473</v>
      </c>
      <c r="C482" s="335" t="s">
        <v>515</v>
      </c>
      <c r="D482" s="325" t="s">
        <v>38</v>
      </c>
      <c r="E482" s="325">
        <v>1</v>
      </c>
      <c r="F482" s="326">
        <v>161738.76</v>
      </c>
      <c r="G482" s="326">
        <v>196535.66683274019</v>
      </c>
      <c r="H482" s="327">
        <v>120446.34685640581</v>
      </c>
      <c r="I482" s="327">
        <v>181003.56608426251</v>
      </c>
      <c r="J482" s="326">
        <v>138277.41604028182</v>
      </c>
      <c r="K482" s="326">
        <v>92524.204181312933</v>
      </c>
      <c r="L482" s="326">
        <v>86031.546660525652</v>
      </c>
      <c r="M482" s="347">
        <f t="shared" si="43"/>
        <v>7</v>
      </c>
      <c r="N482" s="329">
        <f t="shared" si="44"/>
        <v>139508</v>
      </c>
      <c r="O482" s="330">
        <f t="shared" si="45"/>
        <v>139508</v>
      </c>
      <c r="P482" s="327">
        <f t="array" ref="P482">IFERROR(_xlfn.STDEV.P(IF((F482:L482&lt;&gt;0)*(F482:L482&lt;&gt;""), F482:L482)), 0)</f>
        <v>39461.215258316624</v>
      </c>
      <c r="Q482" s="331">
        <f t="shared" si="42"/>
        <v>28.285987368693284</v>
      </c>
      <c r="R482" s="332">
        <f t="shared" ref="R482:R545" si="46">IFERROR(100-Q482,0)</f>
        <v>71.714012631306716</v>
      </c>
      <c r="S482" s="325" t="str">
        <f t="shared" ref="S482:S545" si="47">IF(R482&gt;70,"ALTO","BAJO")</f>
        <v>ALTO</v>
      </c>
      <c r="T482" s="6"/>
    </row>
    <row r="483" spans="2:20" ht="15">
      <c r="B483" s="146">
        <v>474</v>
      </c>
      <c r="C483" s="335" t="s">
        <v>516</v>
      </c>
      <c r="D483" s="325" t="s">
        <v>38</v>
      </c>
      <c r="E483" s="325">
        <v>1</v>
      </c>
      <c r="F483" s="326">
        <v>361732.22</v>
      </c>
      <c r="G483" s="326">
        <v>482069.86777370283</v>
      </c>
      <c r="H483" s="327">
        <v>261967.61124335986</v>
      </c>
      <c r="I483" s="327">
        <v>361038.0489913515</v>
      </c>
      <c r="J483" s="326">
        <v>275804.66174872225</v>
      </c>
      <c r="K483" s="326">
        <v>189864.33697143238</v>
      </c>
      <c r="L483" s="326">
        <v>175579.6932420182</v>
      </c>
      <c r="M483" s="347">
        <f t="shared" si="43"/>
        <v>7</v>
      </c>
      <c r="N483" s="329">
        <f t="shared" si="44"/>
        <v>301151</v>
      </c>
      <c r="O483" s="330">
        <f t="shared" si="45"/>
        <v>301151</v>
      </c>
      <c r="P483" s="327">
        <f t="array" ref="P483">IFERROR(_xlfn.STDEV.P(IF((F483:L483&lt;&gt;0)*(F483:L483&lt;&gt;""), F483:L483)), 0)</f>
        <v>100227.47615599082</v>
      </c>
      <c r="Q483" s="331">
        <f t="shared" si="42"/>
        <v>33.281468816637108</v>
      </c>
      <c r="R483" s="332">
        <f t="shared" si="46"/>
        <v>66.718531183362899</v>
      </c>
      <c r="S483" s="325" t="str">
        <f t="shared" si="47"/>
        <v>BAJO</v>
      </c>
      <c r="T483" s="6"/>
    </row>
    <row r="484" spans="2:20" ht="15">
      <c r="B484" s="146">
        <v>475</v>
      </c>
      <c r="C484" s="335" t="s">
        <v>517</v>
      </c>
      <c r="D484" s="325" t="s">
        <v>38</v>
      </c>
      <c r="E484" s="325">
        <v>1</v>
      </c>
      <c r="F484" s="326">
        <v>376831.08</v>
      </c>
      <c r="G484" s="326">
        <v>382637.75923890393</v>
      </c>
      <c r="H484" s="327">
        <v>272952.11371382739</v>
      </c>
      <c r="I484" s="327">
        <v>361659.00431546383</v>
      </c>
      <c r="J484" s="326">
        <v>276271.72639800573</v>
      </c>
      <c r="K484" s="326">
        <v>223283.96277193815</v>
      </c>
      <c r="L484" s="326">
        <v>206541.53235285086</v>
      </c>
      <c r="M484" s="347">
        <f t="shared" si="43"/>
        <v>7</v>
      </c>
      <c r="N484" s="329">
        <f t="shared" si="44"/>
        <v>300025</v>
      </c>
      <c r="O484" s="330">
        <f t="shared" si="45"/>
        <v>300025</v>
      </c>
      <c r="P484" s="327">
        <f t="array" ref="P484">IFERROR(_xlfn.STDEV.P(IF((F484:L484&lt;&gt;0)*(F484:L484&lt;&gt;""), F484:L484)), 0)</f>
        <v>68084.293445868112</v>
      </c>
      <c r="Q484" s="331">
        <f t="shared" si="42"/>
        <v>22.692873409171941</v>
      </c>
      <c r="R484" s="332">
        <f t="shared" si="46"/>
        <v>77.307126590828062</v>
      </c>
      <c r="S484" s="325" t="str">
        <f t="shared" si="47"/>
        <v>ALTO</v>
      </c>
      <c r="T484" s="6"/>
    </row>
    <row r="485" spans="2:20" ht="15">
      <c r="B485" s="146">
        <v>476</v>
      </c>
      <c r="C485" s="335" t="s">
        <v>518</v>
      </c>
      <c r="D485" s="325" t="s">
        <v>38</v>
      </c>
      <c r="E485" s="325">
        <v>1</v>
      </c>
      <c r="F485" s="326">
        <v>123650.76000000001</v>
      </c>
      <c r="G485" s="326">
        <v>160309.74312308658</v>
      </c>
      <c r="H485" s="327">
        <v>92091.003269850058</v>
      </c>
      <c r="I485" s="327">
        <v>115183.39303824074</v>
      </c>
      <c r="J485" s="326">
        <v>89438.699452167639</v>
      </c>
      <c r="K485" s="326">
        <v>77784.543893753624</v>
      </c>
      <c r="L485" s="326">
        <v>66755.140415366302</v>
      </c>
      <c r="M485" s="347">
        <f t="shared" si="43"/>
        <v>7</v>
      </c>
      <c r="N485" s="329">
        <f t="shared" si="44"/>
        <v>103602</v>
      </c>
      <c r="O485" s="330">
        <f t="shared" si="45"/>
        <v>103602</v>
      </c>
      <c r="P485" s="327">
        <f t="array" ref="P485">IFERROR(_xlfn.STDEV.P(IF((F485:L485&lt;&gt;0)*(F485:L485&lt;&gt;""), F485:L485)), 0)</f>
        <v>29542.182435730294</v>
      </c>
      <c r="Q485" s="331">
        <f t="shared" si="42"/>
        <v>28.51506962773913</v>
      </c>
      <c r="R485" s="332">
        <f t="shared" si="46"/>
        <v>71.484930372260862</v>
      </c>
      <c r="S485" s="325" t="str">
        <f t="shared" si="47"/>
        <v>ALTO</v>
      </c>
      <c r="T485" s="6"/>
    </row>
    <row r="486" spans="2:20" ht="15">
      <c r="B486" s="146">
        <v>477</v>
      </c>
      <c r="C486" s="335" t="s">
        <v>519</v>
      </c>
      <c r="D486" s="325" t="s">
        <v>38</v>
      </c>
      <c r="E486" s="325">
        <v>1</v>
      </c>
      <c r="F486" s="326">
        <v>79749.58</v>
      </c>
      <c r="G486" s="326">
        <v>94031.395672496583</v>
      </c>
      <c r="H486" s="327">
        <v>56072.053308549475</v>
      </c>
      <c r="I486" s="327">
        <v>72411.68474661652</v>
      </c>
      <c r="J486" s="326">
        <v>52741.274667932441</v>
      </c>
      <c r="K486" s="326">
        <v>46845.851012936044</v>
      </c>
      <c r="L486" s="326">
        <v>43849.343478488496</v>
      </c>
      <c r="M486" s="347">
        <f t="shared" si="43"/>
        <v>7</v>
      </c>
      <c r="N486" s="329">
        <f t="shared" si="44"/>
        <v>63672</v>
      </c>
      <c r="O486" s="330">
        <f t="shared" si="45"/>
        <v>63672</v>
      </c>
      <c r="P486" s="327">
        <f t="array" ref="P486">IFERROR(_xlfn.STDEV.P(IF((F486:L486&lt;&gt;0)*(F486:L486&lt;&gt;""), F486:L486)), 0)</f>
        <v>17361.124551689001</v>
      </c>
      <c r="Q486" s="331">
        <f t="shared" si="42"/>
        <v>27.266497913822402</v>
      </c>
      <c r="R486" s="332">
        <f t="shared" si="46"/>
        <v>72.733502086177594</v>
      </c>
      <c r="S486" s="325" t="str">
        <f t="shared" si="47"/>
        <v>ALTO</v>
      </c>
      <c r="T486" s="6"/>
    </row>
    <row r="487" spans="2:20" ht="15">
      <c r="B487" s="146">
        <v>478</v>
      </c>
      <c r="C487" s="335" t="s">
        <v>520</v>
      </c>
      <c r="D487" s="325" t="s">
        <v>38</v>
      </c>
      <c r="E487" s="325">
        <v>1</v>
      </c>
      <c r="F487" s="326">
        <v>61673.740000000005</v>
      </c>
      <c r="G487" s="326">
        <v>54472.772908091014</v>
      </c>
      <c r="H487" s="327">
        <v>49941.168208753632</v>
      </c>
      <c r="I487" s="327">
        <v>57358.156203900617</v>
      </c>
      <c r="J487" s="326">
        <v>46554.758507730818</v>
      </c>
      <c r="K487" s="326">
        <v>51078.030699462979</v>
      </c>
      <c r="L487" s="326">
        <v>53791.927174192286</v>
      </c>
      <c r="M487" s="347">
        <f t="shared" si="43"/>
        <v>7</v>
      </c>
      <c r="N487" s="329">
        <f t="shared" si="44"/>
        <v>53553</v>
      </c>
      <c r="O487" s="330">
        <f t="shared" si="45"/>
        <v>53553</v>
      </c>
      <c r="P487" s="327">
        <f t="array" ref="P487">IFERROR(_xlfn.STDEV.P(IF((F487:L487&lt;&gt;0)*(F487:L487&lt;&gt;""), F487:L487)), 0)</f>
        <v>4620.9907126260159</v>
      </c>
      <c r="Q487" s="331">
        <f t="shared" si="42"/>
        <v>8.6288176435045951</v>
      </c>
      <c r="R487" s="332">
        <f t="shared" si="46"/>
        <v>91.37118235649541</v>
      </c>
      <c r="S487" s="325" t="str">
        <f t="shared" si="47"/>
        <v>ALTO</v>
      </c>
      <c r="T487" s="6"/>
    </row>
    <row r="488" spans="2:20" ht="15">
      <c r="B488" s="146">
        <v>479</v>
      </c>
      <c r="C488" s="335" t="s">
        <v>521</v>
      </c>
      <c r="D488" s="325" t="s">
        <v>38</v>
      </c>
      <c r="E488" s="325">
        <v>1</v>
      </c>
      <c r="F488" s="326">
        <v>508158.79000000004</v>
      </c>
      <c r="G488" s="326">
        <v>526223.10606224521</v>
      </c>
      <c r="H488" s="327">
        <v>346139.55459264031</v>
      </c>
      <c r="I488" s="327">
        <v>526336.57453202805</v>
      </c>
      <c r="J488" s="326">
        <v>408551.36339979118</v>
      </c>
      <c r="K488" s="326">
        <v>318726.91156464891</v>
      </c>
      <c r="L488" s="326">
        <v>319106.7215629213</v>
      </c>
      <c r="M488" s="347">
        <f t="shared" si="43"/>
        <v>7</v>
      </c>
      <c r="N488" s="329">
        <f t="shared" si="44"/>
        <v>421892</v>
      </c>
      <c r="O488" s="330">
        <f t="shared" si="45"/>
        <v>421892</v>
      </c>
      <c r="P488" s="327">
        <f t="array" ref="P488">IFERROR(_xlfn.STDEV.P(IF((F488:L488&lt;&gt;0)*(F488:L488&lt;&gt;""), F488:L488)), 0)</f>
        <v>89729.643456226491</v>
      </c>
      <c r="Q488" s="331">
        <f t="shared" si="42"/>
        <v>21.268391781836701</v>
      </c>
      <c r="R488" s="332">
        <f t="shared" si="46"/>
        <v>78.731608218163302</v>
      </c>
      <c r="S488" s="325" t="str">
        <f t="shared" si="47"/>
        <v>ALTO</v>
      </c>
      <c r="T488" s="6"/>
    </row>
    <row r="489" spans="2:20" ht="15">
      <c r="B489" s="146">
        <v>480</v>
      </c>
      <c r="C489" s="335" t="s">
        <v>522</v>
      </c>
      <c r="D489" s="325" t="s">
        <v>38</v>
      </c>
      <c r="E489" s="325">
        <v>1</v>
      </c>
      <c r="F489" s="326">
        <v>49228.42</v>
      </c>
      <c r="G489" s="326">
        <v>50892.953896355932</v>
      </c>
      <c r="H489" s="327">
        <v>42788.468925658482</v>
      </c>
      <c r="I489" s="327">
        <v>68492.79095243843</v>
      </c>
      <c r="J489" s="326">
        <v>49070.457104638444</v>
      </c>
      <c r="K489" s="326">
        <v>34878.998106204715</v>
      </c>
      <c r="L489" s="326">
        <v>33960.837549583412</v>
      </c>
      <c r="M489" s="347">
        <f t="shared" si="43"/>
        <v>7</v>
      </c>
      <c r="N489" s="329">
        <f t="shared" si="44"/>
        <v>47045</v>
      </c>
      <c r="O489" s="330">
        <f t="shared" si="45"/>
        <v>47045</v>
      </c>
      <c r="P489" s="327">
        <f t="array" ref="P489">IFERROR(_xlfn.STDEV.P(IF((F489:L489&lt;&gt;0)*(F489:L489&lt;&gt;""), F489:L489)), 0)</f>
        <v>10829.913933100059</v>
      </c>
      <c r="Q489" s="331">
        <f t="shared" si="42"/>
        <v>23.020329329578189</v>
      </c>
      <c r="R489" s="332">
        <f t="shared" si="46"/>
        <v>76.979670670421811</v>
      </c>
      <c r="S489" s="325" t="str">
        <f t="shared" si="47"/>
        <v>ALTO</v>
      </c>
      <c r="T489" s="6"/>
    </row>
    <row r="490" spans="2:20" ht="15">
      <c r="B490" s="146">
        <v>481</v>
      </c>
      <c r="C490" s="335" t="s">
        <v>523</v>
      </c>
      <c r="D490" s="325" t="s">
        <v>38</v>
      </c>
      <c r="E490" s="325">
        <v>1</v>
      </c>
      <c r="F490" s="326">
        <v>64336.639999999999</v>
      </c>
      <c r="G490" s="326">
        <v>78618.144689106033</v>
      </c>
      <c r="H490" s="327">
        <v>51601.616256615001</v>
      </c>
      <c r="I490" s="327">
        <v>68163.215367408673</v>
      </c>
      <c r="J490" s="326">
        <v>53899.977250553711</v>
      </c>
      <c r="K490" s="326">
        <v>48305.223318634984</v>
      </c>
      <c r="L490" s="326">
        <v>52460.069031892883</v>
      </c>
      <c r="M490" s="347">
        <f t="shared" si="43"/>
        <v>7</v>
      </c>
      <c r="N490" s="329">
        <f t="shared" si="44"/>
        <v>59626</v>
      </c>
      <c r="O490" s="330">
        <f t="shared" si="45"/>
        <v>59626</v>
      </c>
      <c r="P490" s="327">
        <f t="array" ref="P490">IFERROR(_xlfn.STDEV.P(IF((F490:L490&lt;&gt;0)*(F490:L490&lt;&gt;""), F490:L490)), 0)</f>
        <v>10229.260247227514</v>
      </c>
      <c r="Q490" s="331">
        <f t="shared" si="42"/>
        <v>17.155704302196213</v>
      </c>
      <c r="R490" s="332">
        <f t="shared" si="46"/>
        <v>82.844295697803787</v>
      </c>
      <c r="S490" s="325" t="str">
        <f t="shared" si="47"/>
        <v>ALTO</v>
      </c>
      <c r="T490" s="6"/>
    </row>
    <row r="491" spans="2:20" ht="15">
      <c r="B491" s="146">
        <v>482</v>
      </c>
      <c r="C491" s="335" t="s">
        <v>524</v>
      </c>
      <c r="D491" s="325" t="s">
        <v>38</v>
      </c>
      <c r="E491" s="325">
        <v>1</v>
      </c>
      <c r="F491" s="326">
        <v>89987.12</v>
      </c>
      <c r="G491" s="326">
        <v>115407.71295744614</v>
      </c>
      <c r="H491" s="327">
        <v>72804.260560075636</v>
      </c>
      <c r="I491" s="327">
        <v>95396.853527730229</v>
      </c>
      <c r="J491" s="326">
        <v>74096.043811768017</v>
      </c>
      <c r="K491" s="326">
        <v>66693.314370441658</v>
      </c>
      <c r="L491" s="326">
        <v>66682.521699950899</v>
      </c>
      <c r="M491" s="347">
        <f t="shared" si="43"/>
        <v>7</v>
      </c>
      <c r="N491" s="329">
        <f t="shared" si="44"/>
        <v>83010</v>
      </c>
      <c r="O491" s="330">
        <f t="shared" si="45"/>
        <v>83010</v>
      </c>
      <c r="P491" s="327">
        <f t="array" ref="P491">IFERROR(_xlfn.STDEV.P(IF((F491:L491&lt;&gt;0)*(F491:L491&lt;&gt;""), F491:L491)), 0)</f>
        <v>16768.008051150198</v>
      </c>
      <c r="Q491" s="331">
        <f t="shared" si="42"/>
        <v>20.199985605529694</v>
      </c>
      <c r="R491" s="332">
        <f t="shared" si="46"/>
        <v>79.80001439447031</v>
      </c>
      <c r="S491" s="325" t="str">
        <f t="shared" si="47"/>
        <v>ALTO</v>
      </c>
      <c r="T491" s="6"/>
    </row>
    <row r="492" spans="2:20" ht="15">
      <c r="B492" s="146">
        <v>483</v>
      </c>
      <c r="C492" s="335" t="s">
        <v>525</v>
      </c>
      <c r="D492" s="325" t="s">
        <v>38</v>
      </c>
      <c r="E492" s="325">
        <v>1</v>
      </c>
      <c r="F492" s="326">
        <v>77326.080000000002</v>
      </c>
      <c r="G492" s="326">
        <v>62767.814956522496</v>
      </c>
      <c r="H492" s="327">
        <v>62075.211635432905</v>
      </c>
      <c r="I492" s="327">
        <v>83066.143146104383</v>
      </c>
      <c r="J492" s="326">
        <v>64533.761158280082</v>
      </c>
      <c r="K492" s="326">
        <v>56331.77099997917</v>
      </c>
      <c r="L492" s="326">
        <v>59042.105790820329</v>
      </c>
      <c r="M492" s="347">
        <f t="shared" si="43"/>
        <v>7</v>
      </c>
      <c r="N492" s="329">
        <f t="shared" si="44"/>
        <v>66449</v>
      </c>
      <c r="O492" s="330">
        <f t="shared" si="45"/>
        <v>66449</v>
      </c>
      <c r="P492" s="327">
        <f t="array" ref="P492">IFERROR(_xlfn.STDEV.P(IF((F492:L492&lt;&gt;0)*(F492:L492&lt;&gt;""), F492:L492)), 0)</f>
        <v>9165.2293863488103</v>
      </c>
      <c r="Q492" s="331">
        <f t="shared" si="42"/>
        <v>13.792877825623878</v>
      </c>
      <c r="R492" s="332">
        <f t="shared" si="46"/>
        <v>86.207122174376124</v>
      </c>
      <c r="S492" s="325" t="str">
        <f t="shared" si="47"/>
        <v>ALTO</v>
      </c>
      <c r="T492" s="6"/>
    </row>
    <row r="493" spans="2:20" ht="15">
      <c r="B493" s="146">
        <v>484</v>
      </c>
      <c r="C493" s="335" t="s">
        <v>526</v>
      </c>
      <c r="D493" s="325" t="s">
        <v>38</v>
      </c>
      <c r="E493" s="325">
        <v>1</v>
      </c>
      <c r="F493" s="326">
        <v>48911.85</v>
      </c>
      <c r="G493" s="326">
        <v>70243.176691823479</v>
      </c>
      <c r="H493" s="327">
        <v>37168.490917512296</v>
      </c>
      <c r="I493" s="327">
        <v>48591.663904086432</v>
      </c>
      <c r="J493" s="326">
        <v>37755.786112278962</v>
      </c>
      <c r="K493" s="326">
        <v>30646.818419677784</v>
      </c>
      <c r="L493" s="326">
        <v>29273.067707661841</v>
      </c>
      <c r="M493" s="347">
        <f t="shared" si="43"/>
        <v>7</v>
      </c>
      <c r="N493" s="329">
        <f t="shared" si="44"/>
        <v>43227</v>
      </c>
      <c r="O493" s="330">
        <f t="shared" si="45"/>
        <v>43227</v>
      </c>
      <c r="P493" s="327">
        <f t="array" ref="P493">IFERROR(_xlfn.STDEV.P(IF((F493:L493&lt;&gt;0)*(F493:L493&lt;&gt;""), F493:L493)), 0)</f>
        <v>13150.686291705933</v>
      </c>
      <c r="Q493" s="331">
        <f t="shared" si="42"/>
        <v>30.422389459610738</v>
      </c>
      <c r="R493" s="332">
        <f t="shared" si="46"/>
        <v>69.577610540389259</v>
      </c>
      <c r="S493" s="325" t="str">
        <f t="shared" si="47"/>
        <v>BAJO</v>
      </c>
      <c r="T493" s="6"/>
    </row>
    <row r="494" spans="2:20" ht="15">
      <c r="B494" s="146">
        <v>485</v>
      </c>
      <c r="C494" s="335" t="s">
        <v>527</v>
      </c>
      <c r="D494" s="325" t="s">
        <v>38</v>
      </c>
      <c r="E494" s="325">
        <v>1</v>
      </c>
      <c r="F494" s="326">
        <v>179508.15</v>
      </c>
      <c r="G494" s="326">
        <v>242050.63285110259</v>
      </c>
      <c r="H494" s="327">
        <v>136667.64701628231</v>
      </c>
      <c r="I494" s="327">
        <v>176065.38885823745</v>
      </c>
      <c r="J494" s="326">
        <v>134521.78622609493</v>
      </c>
      <c r="K494" s="326">
        <v>102301.99862949585</v>
      </c>
      <c r="L494" s="326">
        <v>88347.620158561389</v>
      </c>
      <c r="M494" s="347">
        <f t="shared" si="43"/>
        <v>7</v>
      </c>
      <c r="N494" s="329">
        <f t="shared" si="44"/>
        <v>151352</v>
      </c>
      <c r="O494" s="330">
        <f t="shared" si="45"/>
        <v>151352</v>
      </c>
      <c r="P494" s="327">
        <f t="array" ref="P494">IFERROR(_xlfn.STDEV.P(IF((F494:L494&lt;&gt;0)*(F494:L494&lt;&gt;""), F494:L494)), 0)</f>
        <v>48556.45198342482</v>
      </c>
      <c r="Q494" s="331">
        <f t="shared" si="42"/>
        <v>32.081803995602847</v>
      </c>
      <c r="R494" s="332">
        <f t="shared" si="46"/>
        <v>67.918196004397146</v>
      </c>
      <c r="S494" s="325" t="str">
        <f t="shared" si="47"/>
        <v>BAJO</v>
      </c>
      <c r="T494" s="6"/>
    </row>
    <row r="495" spans="2:20" ht="15">
      <c r="B495" s="146">
        <v>486</v>
      </c>
      <c r="C495" s="335" t="s">
        <v>1224</v>
      </c>
      <c r="D495" s="325" t="s">
        <v>38</v>
      </c>
      <c r="E495" s="325">
        <v>1</v>
      </c>
      <c r="F495" s="326">
        <v>294069.71999999997</v>
      </c>
      <c r="G495" s="326">
        <v>297741.3831965141</v>
      </c>
      <c r="H495" s="327">
        <v>219179.14231770136</v>
      </c>
      <c r="I495" s="327">
        <v>297465.97430679086</v>
      </c>
      <c r="J495" s="326">
        <v>223004.85468228627</v>
      </c>
      <c r="K495" s="326">
        <v>164909.07054398046</v>
      </c>
      <c r="L495" s="326">
        <v>152918.01879526023</v>
      </c>
      <c r="M495" s="347">
        <f t="shared" si="43"/>
        <v>7</v>
      </c>
      <c r="N495" s="329">
        <f t="shared" si="44"/>
        <v>235613</v>
      </c>
      <c r="O495" s="330">
        <f t="shared" si="45"/>
        <v>235613</v>
      </c>
      <c r="P495" s="327">
        <f t="array" ref="P495">IFERROR(_xlfn.STDEV.P(IF((F495:L495&lt;&gt;0)*(F495:L495&lt;&gt;""), F495:L495)), 0)</f>
        <v>57779.701211791704</v>
      </c>
      <c r="Q495" s="331">
        <f t="shared" si="42"/>
        <v>24.523138032193344</v>
      </c>
      <c r="R495" s="332">
        <f t="shared" si="46"/>
        <v>75.476861967806656</v>
      </c>
      <c r="S495" s="325" t="str">
        <f t="shared" si="47"/>
        <v>ALTO</v>
      </c>
      <c r="T495" s="6"/>
    </row>
    <row r="496" spans="2:20" ht="15">
      <c r="B496" s="146">
        <v>487</v>
      </c>
      <c r="C496" s="335" t="s">
        <v>1225</v>
      </c>
      <c r="D496" s="325" t="s">
        <v>38</v>
      </c>
      <c r="E496" s="325">
        <v>1</v>
      </c>
      <c r="F496" s="326">
        <v>655799.04000000004</v>
      </c>
      <c r="G496" s="326">
        <v>674169.81289477041</v>
      </c>
      <c r="H496" s="327">
        <v>527000.66503661766</v>
      </c>
      <c r="I496" s="327">
        <v>658959.09951985558</v>
      </c>
      <c r="J496" s="326">
        <v>550328.77796283632</v>
      </c>
      <c r="K496" s="326">
        <v>450362.29353869357</v>
      </c>
      <c r="L496" s="326">
        <v>402658.41634596378</v>
      </c>
      <c r="M496" s="347">
        <f t="shared" si="43"/>
        <v>7</v>
      </c>
      <c r="N496" s="329">
        <f t="shared" si="44"/>
        <v>559897</v>
      </c>
      <c r="O496" s="330">
        <f t="shared" si="45"/>
        <v>559897</v>
      </c>
      <c r="P496" s="327">
        <f t="array" ref="P496">IFERROR(_xlfn.STDEV.P(IF((F496:L496&lt;&gt;0)*(F496:L496&lt;&gt;""), F496:L496)), 0)</f>
        <v>99974.511351843772</v>
      </c>
      <c r="Q496" s="331">
        <f t="shared" si="42"/>
        <v>17.85587551850497</v>
      </c>
      <c r="R496" s="332">
        <f t="shared" si="46"/>
        <v>82.144124481495027</v>
      </c>
      <c r="S496" s="325" t="str">
        <f t="shared" si="47"/>
        <v>ALTO</v>
      </c>
      <c r="T496" s="6"/>
    </row>
    <row r="497" spans="2:20" ht="15">
      <c r="B497" s="146">
        <v>488</v>
      </c>
      <c r="C497" s="335" t="s">
        <v>530</v>
      </c>
      <c r="D497" s="325" t="s">
        <v>38</v>
      </c>
      <c r="E497" s="325">
        <v>1</v>
      </c>
      <c r="F497" s="326">
        <v>1074001.6800000002</v>
      </c>
      <c r="G497" s="326"/>
      <c r="H497" s="327">
        <v>844529.42249687738</v>
      </c>
      <c r="I497" s="327">
        <v>1124144.1246904884</v>
      </c>
      <c r="J497" s="326">
        <v>872520.96279499354</v>
      </c>
      <c r="K497" s="326">
        <v>724870.22424066451</v>
      </c>
      <c r="L497" s="326">
        <v>654167.92941051046</v>
      </c>
      <c r="M497" s="347">
        <f t="shared" si="43"/>
        <v>6</v>
      </c>
      <c r="N497" s="329">
        <f t="shared" si="44"/>
        <v>882372</v>
      </c>
      <c r="O497" s="330">
        <f t="shared" si="45"/>
        <v>882372</v>
      </c>
      <c r="P497" s="327">
        <f t="array" ref="P497">IFERROR(_xlfn.STDEV.P(IF((F497:L497&lt;&gt;0)*(F497:L497&lt;&gt;""), F497:L497)), 0)</f>
        <v>170092.47746465742</v>
      </c>
      <c r="Q497" s="331">
        <f t="shared" si="42"/>
        <v>19.276731068603425</v>
      </c>
      <c r="R497" s="332">
        <f t="shared" si="46"/>
        <v>80.723268931396575</v>
      </c>
      <c r="S497" s="325" t="str">
        <f t="shared" si="47"/>
        <v>ALTO</v>
      </c>
      <c r="T497" s="6"/>
    </row>
    <row r="498" spans="2:20" ht="63.75">
      <c r="B498" s="146">
        <v>489</v>
      </c>
      <c r="C498" s="333" t="s">
        <v>531</v>
      </c>
      <c r="D498" s="325" t="s">
        <v>38</v>
      </c>
      <c r="E498" s="325">
        <v>1</v>
      </c>
      <c r="F498" s="326">
        <v>929775</v>
      </c>
      <c r="G498" s="326">
        <v>973162.94814968307</v>
      </c>
      <c r="H498" s="327">
        <v>765083.36974535615</v>
      </c>
      <c r="I498" s="327">
        <v>1080049.7488192085</v>
      </c>
      <c r="J498" s="326">
        <v>838285.4823641422</v>
      </c>
      <c r="K498" s="326">
        <v>612644.49393241585</v>
      </c>
      <c r="L498" s="326">
        <v>566510.95958792104</v>
      </c>
      <c r="M498" s="347">
        <f t="shared" si="43"/>
        <v>7</v>
      </c>
      <c r="N498" s="329">
        <f t="shared" si="44"/>
        <v>823645</v>
      </c>
      <c r="O498" s="330">
        <f t="shared" si="45"/>
        <v>823645</v>
      </c>
      <c r="P498" s="327">
        <f t="array" ref="P498">IFERROR(_xlfn.STDEV.P(IF((F498:L498&lt;&gt;0)*(F498:L498&lt;&gt;""), F498:L498)), 0)</f>
        <v>174702.00158146967</v>
      </c>
      <c r="Q498" s="331">
        <f t="shared" si="42"/>
        <v>21.210837385216891</v>
      </c>
      <c r="R498" s="332">
        <f t="shared" si="46"/>
        <v>78.789162614783109</v>
      </c>
      <c r="S498" s="325" t="str">
        <f t="shared" si="47"/>
        <v>ALTO</v>
      </c>
      <c r="T498" s="6"/>
    </row>
    <row r="499" spans="2:20" ht="15">
      <c r="B499" s="146">
        <v>490</v>
      </c>
      <c r="C499" s="335" t="s">
        <v>532</v>
      </c>
      <c r="D499" s="325" t="s">
        <v>38</v>
      </c>
      <c r="E499" s="325">
        <v>1</v>
      </c>
      <c r="F499" s="326">
        <v>1440532.48</v>
      </c>
      <c r="G499" s="326">
        <v>1695041.472653816</v>
      </c>
      <c r="H499" s="327">
        <v>1157587.7429052026</v>
      </c>
      <c r="I499" s="327">
        <v>1114013.4950354188</v>
      </c>
      <c r="J499" s="326">
        <v>864682.39955049776</v>
      </c>
      <c r="K499" s="326">
        <v>799444.14906188054</v>
      </c>
      <c r="L499" s="326">
        <v>739144.18707893591</v>
      </c>
      <c r="M499" s="347">
        <f t="shared" si="43"/>
        <v>7</v>
      </c>
      <c r="N499" s="329">
        <f t="shared" si="44"/>
        <v>1115778</v>
      </c>
      <c r="O499" s="330">
        <f t="shared" si="45"/>
        <v>1115778</v>
      </c>
      <c r="P499" s="327">
        <f t="array" ref="P499">IFERROR(_xlfn.STDEV.P(IF((F499:L499&lt;&gt;0)*(F499:L499&lt;&gt;""), F499:L499)), 0)</f>
        <v>326831.5306437359</v>
      </c>
      <c r="Q499" s="331">
        <f t="shared" si="42"/>
        <v>29.291806313060114</v>
      </c>
      <c r="R499" s="332">
        <f t="shared" si="46"/>
        <v>70.708193686939893</v>
      </c>
      <c r="S499" s="325" t="str">
        <f t="shared" si="47"/>
        <v>ALTO</v>
      </c>
      <c r="T499" s="6"/>
    </row>
    <row r="500" spans="2:20" ht="15">
      <c r="B500" s="146">
        <v>491</v>
      </c>
      <c r="C500" s="335" t="s">
        <v>533</v>
      </c>
      <c r="D500" s="325" t="s">
        <v>38</v>
      </c>
      <c r="E500" s="325">
        <v>1</v>
      </c>
      <c r="F500" s="326">
        <v>99716.4</v>
      </c>
      <c r="G500" s="326">
        <v>99973.740397688976</v>
      </c>
      <c r="H500" s="327">
        <v>85449.211078404551</v>
      </c>
      <c r="I500" s="327">
        <v>105198.9989076544</v>
      </c>
      <c r="J500" s="326">
        <v>86573.001002983685</v>
      </c>
      <c r="K500" s="326">
        <v>77346.732202043931</v>
      </c>
      <c r="L500" s="326">
        <v>71609.77879483813</v>
      </c>
      <c r="M500" s="347">
        <f t="shared" si="43"/>
        <v>7</v>
      </c>
      <c r="N500" s="329">
        <f t="shared" si="44"/>
        <v>89410</v>
      </c>
      <c r="O500" s="330">
        <f t="shared" si="45"/>
        <v>89410</v>
      </c>
      <c r="P500" s="327">
        <f t="array" ref="P500">IFERROR(_xlfn.STDEV.P(IF((F500:L500&lt;&gt;0)*(F500:L500&lt;&gt;""), F500:L500)), 0)</f>
        <v>11669.335243101963</v>
      </c>
      <c r="Q500" s="331">
        <f t="shared" si="42"/>
        <v>13.051487801254853</v>
      </c>
      <c r="R500" s="332">
        <f t="shared" si="46"/>
        <v>86.948512198745149</v>
      </c>
      <c r="S500" s="325" t="str">
        <f t="shared" si="47"/>
        <v>ALTO</v>
      </c>
      <c r="T500" s="6"/>
    </row>
    <row r="501" spans="2:20" ht="15">
      <c r="B501" s="146">
        <v>492</v>
      </c>
      <c r="C501" s="335" t="s">
        <v>534</v>
      </c>
      <c r="D501" s="325" t="s">
        <v>38</v>
      </c>
      <c r="E501" s="325">
        <v>1</v>
      </c>
      <c r="F501" s="326">
        <v>109122</v>
      </c>
      <c r="G501" s="326">
        <v>145594.54939003068</v>
      </c>
      <c r="H501" s="327">
        <v>93495.997771886599</v>
      </c>
      <c r="I501" s="327">
        <v>112171.37775783651</v>
      </c>
      <c r="J501" s="326">
        <v>93870.438196007759</v>
      </c>
      <c r="K501" s="326">
        <v>71509.242979248171</v>
      </c>
      <c r="L501" s="326">
        <v>0</v>
      </c>
      <c r="M501" s="347">
        <f t="shared" si="43"/>
        <v>6</v>
      </c>
      <c r="N501" s="329">
        <f t="shared" si="44"/>
        <v>104294</v>
      </c>
      <c r="O501" s="330">
        <f t="shared" si="45"/>
        <v>104294</v>
      </c>
      <c r="P501" s="327">
        <f t="array" ref="P501">IFERROR(_xlfn.STDEV.P(IF((F501:L501&lt;&gt;0)*(F501:L501&lt;&gt;""), F501:L501)), 0)</f>
        <v>22697.96551067182</v>
      </c>
      <c r="Q501" s="331">
        <f t="shared" ref="Q501:Q564" si="48">IFERROR(P501/N501*100,0)</f>
        <v>21.763443257207339</v>
      </c>
      <c r="R501" s="332">
        <f t="shared" si="46"/>
        <v>78.236556742792658</v>
      </c>
      <c r="S501" s="325" t="str">
        <f t="shared" si="47"/>
        <v>ALTO</v>
      </c>
      <c r="T501" s="6"/>
    </row>
    <row r="502" spans="2:20" ht="15">
      <c r="B502" s="146">
        <v>493</v>
      </c>
      <c r="C502" s="335" t="s">
        <v>535</v>
      </c>
      <c r="D502" s="325" t="s">
        <v>38</v>
      </c>
      <c r="E502" s="325">
        <v>1</v>
      </c>
      <c r="F502" s="326">
        <v>75735.600000000006</v>
      </c>
      <c r="G502" s="326">
        <v>96815.681424645314</v>
      </c>
      <c r="H502" s="327">
        <v>64885.200639505994</v>
      </c>
      <c r="I502" s="327">
        <v>78787.117090138796</v>
      </c>
      <c r="J502" s="326">
        <v>59318.404997739381</v>
      </c>
      <c r="K502" s="326">
        <v>53558.963619151174</v>
      </c>
      <c r="L502" s="326">
        <v>0</v>
      </c>
      <c r="M502" s="347">
        <f t="shared" si="43"/>
        <v>6</v>
      </c>
      <c r="N502" s="329">
        <f t="shared" si="44"/>
        <v>71517</v>
      </c>
      <c r="O502" s="330">
        <f t="shared" si="45"/>
        <v>71517</v>
      </c>
      <c r="P502" s="327">
        <f t="array" ref="P502">IFERROR(_xlfn.STDEV.P(IF((F502:L502&lt;&gt;0)*(F502:L502&lt;&gt;""), F502:L502)), 0)</f>
        <v>14294.241402020163</v>
      </c>
      <c r="Q502" s="331">
        <f t="shared" si="48"/>
        <v>19.987193816882929</v>
      </c>
      <c r="R502" s="332">
        <f t="shared" si="46"/>
        <v>80.012806183117078</v>
      </c>
      <c r="S502" s="325" t="str">
        <f t="shared" si="47"/>
        <v>ALTO</v>
      </c>
      <c r="T502" s="6"/>
    </row>
    <row r="503" spans="2:20" ht="15">
      <c r="B503" s="146">
        <v>494</v>
      </c>
      <c r="C503" s="335" t="s">
        <v>536</v>
      </c>
      <c r="D503" s="325" t="s">
        <v>38</v>
      </c>
      <c r="E503" s="325">
        <v>1</v>
      </c>
      <c r="F503" s="326">
        <v>63207</v>
      </c>
      <c r="G503" s="326">
        <v>90022.277017063476</v>
      </c>
      <c r="H503" s="327">
        <v>48152.993387979848</v>
      </c>
      <c r="I503" s="327">
        <v>69154.1247422663</v>
      </c>
      <c r="J503" s="326">
        <v>49371.480868370985</v>
      </c>
      <c r="K503" s="326">
        <v>33419.625800505775</v>
      </c>
      <c r="L503" s="326">
        <v>31000.466087117449</v>
      </c>
      <c r="M503" s="347">
        <f t="shared" si="43"/>
        <v>7</v>
      </c>
      <c r="N503" s="329">
        <f t="shared" si="44"/>
        <v>54904</v>
      </c>
      <c r="O503" s="330">
        <f t="shared" si="45"/>
        <v>54904</v>
      </c>
      <c r="P503" s="327">
        <f t="array" ref="P503">IFERROR(_xlfn.STDEV.P(IF((F503:L503&lt;&gt;0)*(F503:L503&lt;&gt;""), F503:L503)), 0)</f>
        <v>19325.931399853162</v>
      </c>
      <c r="Q503" s="331">
        <f t="shared" si="48"/>
        <v>35.199496211301842</v>
      </c>
      <c r="R503" s="332">
        <f t="shared" si="46"/>
        <v>64.800503788698165</v>
      </c>
      <c r="S503" s="325" t="str">
        <f t="shared" si="47"/>
        <v>BAJO</v>
      </c>
      <c r="T503" s="6"/>
    </row>
    <row r="504" spans="2:20" ht="15">
      <c r="B504" s="146">
        <v>495</v>
      </c>
      <c r="C504" s="335" t="s">
        <v>537</v>
      </c>
      <c r="D504" s="325" t="s">
        <v>38</v>
      </c>
      <c r="E504" s="325">
        <v>1</v>
      </c>
      <c r="F504" s="326">
        <v>109510.8</v>
      </c>
      <c r="G504" s="326">
        <v>181341.78351464681</v>
      </c>
      <c r="H504" s="327">
        <v>93751.451317711428</v>
      </c>
      <c r="I504" s="327">
        <v>113989.5000249211</v>
      </c>
      <c r="J504" s="326">
        <v>91575.729266919661</v>
      </c>
      <c r="K504" s="326">
        <v>71509.242979248171</v>
      </c>
      <c r="L504" s="326">
        <v>0</v>
      </c>
      <c r="M504" s="347">
        <f t="shared" si="43"/>
        <v>6</v>
      </c>
      <c r="N504" s="329">
        <f t="shared" si="44"/>
        <v>110280</v>
      </c>
      <c r="O504" s="330">
        <f t="shared" si="45"/>
        <v>110280</v>
      </c>
      <c r="P504" s="327">
        <f t="array" ref="P504">IFERROR(_xlfn.STDEV.P(IF((F504:L504&lt;&gt;0)*(F504:L504&lt;&gt;""), F504:L504)), 0)</f>
        <v>34617.778188254822</v>
      </c>
      <c r="Q504" s="331">
        <f t="shared" si="48"/>
        <v>31.390803580209305</v>
      </c>
      <c r="R504" s="332">
        <f t="shared" si="46"/>
        <v>68.609196419790692</v>
      </c>
      <c r="S504" s="325" t="str">
        <f t="shared" si="47"/>
        <v>BAJO</v>
      </c>
      <c r="T504" s="6"/>
    </row>
    <row r="505" spans="2:20" ht="15">
      <c r="B505" s="146">
        <v>496</v>
      </c>
      <c r="C505" s="335" t="s">
        <v>538</v>
      </c>
      <c r="D505" s="325" t="s">
        <v>38</v>
      </c>
      <c r="E505" s="325">
        <v>1</v>
      </c>
      <c r="F505" s="326">
        <v>50458.21</v>
      </c>
      <c r="G505" s="326">
        <v>42099.472543642507</v>
      </c>
      <c r="H505" s="327">
        <v>42788.468925658482</v>
      </c>
      <c r="I505" s="327">
        <v>53398.88394400695</v>
      </c>
      <c r="J505" s="326">
        <v>45011.41444922908</v>
      </c>
      <c r="K505" s="326">
        <v>37359.931025892918</v>
      </c>
      <c r="L505" s="326">
        <v>34595.865039705284</v>
      </c>
      <c r="M505" s="347">
        <f t="shared" si="43"/>
        <v>7</v>
      </c>
      <c r="N505" s="329">
        <f t="shared" si="44"/>
        <v>43673</v>
      </c>
      <c r="O505" s="330">
        <f t="shared" si="45"/>
        <v>43673</v>
      </c>
      <c r="P505" s="327">
        <f t="array" ref="P505">IFERROR(_xlfn.STDEV.P(IF((F505:L505&lt;&gt;0)*(F505:L505&lt;&gt;""), F505:L505)), 0)</f>
        <v>6186.7467690350231</v>
      </c>
      <c r="Q505" s="331">
        <f t="shared" si="48"/>
        <v>14.16606775132238</v>
      </c>
      <c r="R505" s="332">
        <f t="shared" si="46"/>
        <v>85.833932248677627</v>
      </c>
      <c r="S505" s="325" t="str">
        <f t="shared" si="47"/>
        <v>ALTO</v>
      </c>
      <c r="T505" s="6"/>
    </row>
    <row r="506" spans="2:20" ht="15">
      <c r="B506" s="146">
        <v>497</v>
      </c>
      <c r="C506" s="335" t="s">
        <v>539</v>
      </c>
      <c r="D506" s="325" t="s">
        <v>38</v>
      </c>
      <c r="E506" s="325">
        <v>1</v>
      </c>
      <c r="F506" s="326">
        <v>38262.86</v>
      </c>
      <c r="G506" s="326">
        <v>53716.893719828375</v>
      </c>
      <c r="H506" s="327">
        <v>32187.146773928172</v>
      </c>
      <c r="I506" s="327">
        <v>41383.562118916183</v>
      </c>
      <c r="J506" s="326">
        <v>32111.590542293892</v>
      </c>
      <c r="K506" s="326">
        <v>27728.0738082799</v>
      </c>
      <c r="L506" s="326">
        <v>25640.586857840615</v>
      </c>
      <c r="M506" s="347">
        <f t="shared" si="43"/>
        <v>7</v>
      </c>
      <c r="N506" s="329">
        <f t="shared" si="44"/>
        <v>35862</v>
      </c>
      <c r="O506" s="330">
        <f t="shared" si="45"/>
        <v>35862</v>
      </c>
      <c r="P506" s="327">
        <f t="array" ref="P506">IFERROR(_xlfn.STDEV.P(IF((F506:L506&lt;&gt;0)*(F506:L506&lt;&gt;""), F506:L506)), 0)</f>
        <v>8890.2608384117884</v>
      </c>
      <c r="Q506" s="331">
        <f t="shared" si="48"/>
        <v>24.790198088259967</v>
      </c>
      <c r="R506" s="332">
        <f t="shared" si="46"/>
        <v>75.20980191174003</v>
      </c>
      <c r="S506" s="325" t="str">
        <f t="shared" si="47"/>
        <v>ALTO</v>
      </c>
      <c r="T506" s="6"/>
    </row>
    <row r="507" spans="2:20" ht="15">
      <c r="B507" s="146">
        <v>498</v>
      </c>
      <c r="C507" s="335" t="s">
        <v>540</v>
      </c>
      <c r="D507" s="325" t="s">
        <v>38</v>
      </c>
      <c r="E507" s="325">
        <v>1</v>
      </c>
      <c r="F507" s="326">
        <v>68208.72</v>
      </c>
      <c r="G507" s="326">
        <v>87114.505530585113</v>
      </c>
      <c r="H507" s="327">
        <v>59392.949404272222</v>
      </c>
      <c r="I507" s="327">
        <v>62625.909014955403</v>
      </c>
      <c r="J507" s="326">
        <v>54068.407213594539</v>
      </c>
      <c r="K507" s="326">
        <v>24663.39196631212</v>
      </c>
      <c r="L507" s="326">
        <v>26345.142905275101</v>
      </c>
      <c r="M507" s="347">
        <f t="shared" si="43"/>
        <v>7</v>
      </c>
      <c r="N507" s="329">
        <f t="shared" si="44"/>
        <v>54631</v>
      </c>
      <c r="O507" s="330">
        <f t="shared" si="45"/>
        <v>54631</v>
      </c>
      <c r="P507" s="327">
        <f t="array" ref="P507">IFERROR(_xlfn.STDEV.P(IF((F507:L507&lt;&gt;0)*(F507:L507&lt;&gt;""), F507:L507)), 0)</f>
        <v>20786.640961173263</v>
      </c>
      <c r="Q507" s="331">
        <f t="shared" si="48"/>
        <v>38.049167983696549</v>
      </c>
      <c r="R507" s="332">
        <f t="shared" si="46"/>
        <v>61.950832016303451</v>
      </c>
      <c r="S507" s="325" t="str">
        <f t="shared" si="47"/>
        <v>BAJO</v>
      </c>
      <c r="T507" s="6"/>
    </row>
    <row r="508" spans="2:20" ht="15">
      <c r="B508" s="146">
        <v>499</v>
      </c>
      <c r="C508" s="335" t="s">
        <v>541</v>
      </c>
      <c r="D508" s="325" t="s">
        <v>38</v>
      </c>
      <c r="E508" s="325">
        <v>1</v>
      </c>
      <c r="F508" s="326">
        <v>91693</v>
      </c>
      <c r="G508" s="326"/>
      <c r="H508" s="327">
        <v>70505.178647652196</v>
      </c>
      <c r="I508" s="327">
        <v>81932.27217641598</v>
      </c>
      <c r="J508" s="326">
        <v>63627.106250847559</v>
      </c>
      <c r="K508" s="326">
        <v>52245.528544022127</v>
      </c>
      <c r="L508" s="326">
        <v>0</v>
      </c>
      <c r="M508" s="347">
        <f t="shared" si="43"/>
        <v>5</v>
      </c>
      <c r="N508" s="329">
        <f t="shared" si="44"/>
        <v>72001</v>
      </c>
      <c r="O508" s="330">
        <f t="shared" si="45"/>
        <v>72001</v>
      </c>
      <c r="P508" s="327">
        <f t="array" ref="P508">IFERROR(_xlfn.STDEV.P(IF((F508:L508&lt;&gt;0)*(F508:L508&lt;&gt;""), F508:L508)), 0)</f>
        <v>13777.106087979977</v>
      </c>
      <c r="Q508" s="331">
        <f t="shared" si="48"/>
        <v>19.134603808252631</v>
      </c>
      <c r="R508" s="332">
        <f t="shared" si="46"/>
        <v>80.865396191747365</v>
      </c>
      <c r="S508" s="325" t="str">
        <f t="shared" si="47"/>
        <v>ALTO</v>
      </c>
      <c r="T508" s="6"/>
    </row>
    <row r="509" spans="2:20" ht="15">
      <c r="B509" s="146">
        <v>500</v>
      </c>
      <c r="C509" s="335" t="s">
        <v>542</v>
      </c>
      <c r="D509" s="325" t="s">
        <v>38</v>
      </c>
      <c r="E509" s="325">
        <v>1</v>
      </c>
      <c r="F509" s="326">
        <v>395.28</v>
      </c>
      <c r="G509" s="326">
        <v>535.92869673392067</v>
      </c>
      <c r="H509" s="327">
        <v>255.45354582482676</v>
      </c>
      <c r="I509" s="327">
        <v>389.59762866098146</v>
      </c>
      <c r="J509" s="326">
        <v>0</v>
      </c>
      <c r="K509" s="326">
        <v>34149.311953355245</v>
      </c>
      <c r="L509" s="326">
        <v>31610.772312417062</v>
      </c>
      <c r="M509" s="347">
        <f t="shared" si="43"/>
        <v>6</v>
      </c>
      <c r="N509" s="329">
        <f t="shared" si="44"/>
        <v>11223</v>
      </c>
      <c r="O509" s="330">
        <f t="shared" si="45"/>
        <v>11223</v>
      </c>
      <c r="P509" s="327">
        <f t="array" ref="P509">IFERROR(_xlfn.STDEV.P(IF((F509:L509&lt;&gt;0)*(F509:L509&lt;&gt;""), F509:L509)), 0)</f>
        <v>15331.773841665423</v>
      </c>
      <c r="Q509" s="331">
        <f t="shared" si="48"/>
        <v>136.61029886541408</v>
      </c>
      <c r="R509" s="332">
        <f t="shared" si="46"/>
        <v>-36.61029886541408</v>
      </c>
      <c r="S509" s="325" t="str">
        <f t="shared" si="47"/>
        <v>BAJO</v>
      </c>
      <c r="T509" s="6"/>
    </row>
    <row r="510" spans="2:20" ht="15">
      <c r="B510" s="146">
        <v>501</v>
      </c>
      <c r="C510" s="335" t="s">
        <v>543</v>
      </c>
      <c r="D510" s="325" t="s">
        <v>38</v>
      </c>
      <c r="E510" s="325">
        <v>1</v>
      </c>
      <c r="F510" s="326">
        <v>1742.3</v>
      </c>
      <c r="G510" s="326">
        <v>2159.1295369068462</v>
      </c>
      <c r="H510" s="327">
        <v>1277.2677291241339</v>
      </c>
      <c r="I510" s="327">
        <v>1698.0781798220926</v>
      </c>
      <c r="J510" s="326">
        <v>1355.8014755413869</v>
      </c>
      <c r="K510" s="326">
        <v>1167.4978445591537</v>
      </c>
      <c r="L510" s="326">
        <v>1245.3337154214844</v>
      </c>
      <c r="M510" s="347">
        <f t="shared" si="43"/>
        <v>7</v>
      </c>
      <c r="N510" s="329">
        <f t="shared" si="44"/>
        <v>1521</v>
      </c>
      <c r="O510" s="330">
        <f t="shared" si="45"/>
        <v>1521</v>
      </c>
      <c r="P510" s="327">
        <f t="array" ref="P510">IFERROR(_xlfn.STDEV.P(IF((F510:L510&lt;&gt;0)*(F510:L510&lt;&gt;""), F510:L510)), 0)</f>
        <v>332.77855410359348</v>
      </c>
      <c r="Q510" s="331">
        <f t="shared" si="48"/>
        <v>21.878931893727383</v>
      </c>
      <c r="R510" s="332">
        <f t="shared" si="46"/>
        <v>78.121068106272617</v>
      </c>
      <c r="S510" s="325" t="str">
        <f t="shared" si="47"/>
        <v>ALTO</v>
      </c>
      <c r="T510" s="6"/>
    </row>
    <row r="511" spans="2:20" ht="15">
      <c r="B511" s="146">
        <v>502</v>
      </c>
      <c r="C511" s="335" t="s">
        <v>544</v>
      </c>
      <c r="D511" s="325" t="s">
        <v>38</v>
      </c>
      <c r="E511" s="325">
        <v>1</v>
      </c>
      <c r="F511" s="326">
        <v>1740.97</v>
      </c>
      <c r="G511" s="326">
        <v>1313.9374562788059</v>
      </c>
      <c r="H511" s="327">
        <v>1277.2677291241339</v>
      </c>
      <c r="I511" s="327">
        <v>1698.0781798220926</v>
      </c>
      <c r="J511" s="326">
        <v>1355.8014755413869</v>
      </c>
      <c r="K511" s="326">
        <v>1167.4978445591537</v>
      </c>
      <c r="L511" s="326">
        <v>1243.7886363700929</v>
      </c>
      <c r="M511" s="347">
        <f t="shared" si="43"/>
        <v>7</v>
      </c>
      <c r="N511" s="329">
        <f t="shared" si="44"/>
        <v>1400</v>
      </c>
      <c r="O511" s="330">
        <f t="shared" si="45"/>
        <v>1400</v>
      </c>
      <c r="P511" s="327">
        <f t="array" ref="P511">IFERROR(_xlfn.STDEV.P(IF((F511:L511&lt;&gt;0)*(F511:L511&lt;&gt;""), F511:L511)), 0)</f>
        <v>209.75933696653271</v>
      </c>
      <c r="Q511" s="331">
        <f t="shared" si="48"/>
        <v>14.982809783323766</v>
      </c>
      <c r="R511" s="332">
        <f t="shared" si="46"/>
        <v>85.017190216676227</v>
      </c>
      <c r="S511" s="325" t="str">
        <f t="shared" si="47"/>
        <v>ALTO</v>
      </c>
      <c r="T511" s="6"/>
    </row>
    <row r="512" spans="2:20" ht="15">
      <c r="B512" s="146">
        <v>503</v>
      </c>
      <c r="C512" s="335" t="s">
        <v>545</v>
      </c>
      <c r="D512" s="325" t="s">
        <v>38</v>
      </c>
      <c r="E512" s="325">
        <v>1</v>
      </c>
      <c r="F512" s="326">
        <v>6844.72</v>
      </c>
      <c r="G512" s="326">
        <v>9512.3563001330458</v>
      </c>
      <c r="H512" s="327">
        <v>5236.7976894089488</v>
      </c>
      <c r="I512" s="327">
        <v>6772.6691413726903</v>
      </c>
      <c r="J512" s="326">
        <v>5287.0284852389241</v>
      </c>
      <c r="K512" s="326">
        <v>4378.1169170968269</v>
      </c>
      <c r="L512" s="326">
        <v>4163.9880434998768</v>
      </c>
      <c r="M512" s="347">
        <f t="shared" si="43"/>
        <v>7</v>
      </c>
      <c r="N512" s="329">
        <f t="shared" si="44"/>
        <v>6028</v>
      </c>
      <c r="O512" s="330">
        <f t="shared" si="45"/>
        <v>6028</v>
      </c>
      <c r="P512" s="327">
        <f t="array" ref="P512">IFERROR(_xlfn.STDEV.P(IF((F512:L512&lt;&gt;0)*(F512:L512&lt;&gt;""), F512:L512)), 0)</f>
        <v>1721.0460748810283</v>
      </c>
      <c r="Q512" s="331">
        <f t="shared" si="48"/>
        <v>28.55086388322874</v>
      </c>
      <c r="R512" s="332">
        <f t="shared" si="46"/>
        <v>71.449136116771257</v>
      </c>
      <c r="S512" s="325" t="str">
        <f t="shared" si="47"/>
        <v>ALTO</v>
      </c>
      <c r="T512" s="6"/>
    </row>
    <row r="513" spans="2:20" ht="15">
      <c r="B513" s="146">
        <v>504</v>
      </c>
      <c r="C513" s="335" t="s">
        <v>546</v>
      </c>
      <c r="D513" s="325" t="s">
        <v>38</v>
      </c>
      <c r="E513" s="325">
        <v>1</v>
      </c>
      <c r="F513" s="326">
        <v>5724.24</v>
      </c>
      <c r="G513" s="326">
        <v>6163.237844669814</v>
      </c>
      <c r="H513" s="327">
        <v>4214.9835061096419</v>
      </c>
      <c r="I513" s="327">
        <v>5404.1665465803353</v>
      </c>
      <c r="J513" s="326">
        <v>4245.3906996247479</v>
      </c>
      <c r="K513" s="326">
        <v>3794.3679948172494</v>
      </c>
      <c r="L513" s="326">
        <v>3655.6570355920994</v>
      </c>
      <c r="M513" s="347">
        <f t="shared" si="43"/>
        <v>7</v>
      </c>
      <c r="N513" s="329">
        <f t="shared" si="44"/>
        <v>4743</v>
      </c>
      <c r="O513" s="330">
        <f t="shared" si="45"/>
        <v>4743</v>
      </c>
      <c r="P513" s="327">
        <f t="array" ref="P513">IFERROR(_xlfn.STDEV.P(IF((F513:L513&lt;&gt;0)*(F513:L513&lt;&gt;""), F513:L513)), 0)</f>
        <v>927.79942081864624</v>
      </c>
      <c r="Q513" s="331">
        <f t="shared" si="48"/>
        <v>19.56144678091179</v>
      </c>
      <c r="R513" s="332">
        <f t="shared" si="46"/>
        <v>80.438553219088206</v>
      </c>
      <c r="S513" s="325" t="str">
        <f t="shared" si="47"/>
        <v>ALTO</v>
      </c>
      <c r="T513" s="6"/>
    </row>
    <row r="514" spans="2:20" ht="15">
      <c r="B514" s="146">
        <v>505</v>
      </c>
      <c r="C514" s="335" t="s">
        <v>547</v>
      </c>
      <c r="D514" s="325" t="s">
        <v>38</v>
      </c>
      <c r="E514" s="325">
        <v>1</v>
      </c>
      <c r="F514" s="326">
        <v>129758.72</v>
      </c>
      <c r="G514" s="326">
        <v>198432.9683145856</v>
      </c>
      <c r="H514" s="327">
        <v>104225.04669652932</v>
      </c>
      <c r="I514" s="327">
        <v>118667.94549850549</v>
      </c>
      <c r="J514" s="326">
        <v>94100.984173787045</v>
      </c>
      <c r="K514" s="326">
        <v>105950.42939374319</v>
      </c>
      <c r="L514" s="326">
        <v>106789.68371596938</v>
      </c>
      <c r="M514" s="347">
        <f t="shared" si="43"/>
        <v>7</v>
      </c>
      <c r="N514" s="329">
        <f t="shared" si="44"/>
        <v>122561</v>
      </c>
      <c r="O514" s="330">
        <f t="shared" si="45"/>
        <v>122561</v>
      </c>
      <c r="P514" s="327">
        <f t="array" ref="P514">IFERROR(_xlfn.STDEV.P(IF((F514:L514&lt;&gt;0)*(F514:L514&lt;&gt;""), F514:L514)), 0)</f>
        <v>32720.338323080287</v>
      </c>
      <c r="Q514" s="331">
        <f t="shared" si="48"/>
        <v>26.69718615471503</v>
      </c>
      <c r="R514" s="332">
        <f t="shared" si="46"/>
        <v>73.302813845284973</v>
      </c>
      <c r="S514" s="325" t="str">
        <f t="shared" si="47"/>
        <v>ALTO</v>
      </c>
      <c r="T514" s="6"/>
    </row>
    <row r="515" spans="2:20" ht="15">
      <c r="B515" s="146">
        <v>506</v>
      </c>
      <c r="C515" s="335" t="s">
        <v>548</v>
      </c>
      <c r="D515" s="325" t="s">
        <v>38</v>
      </c>
      <c r="E515" s="325">
        <v>1</v>
      </c>
      <c r="F515" s="326">
        <v>36681.75</v>
      </c>
      <c r="G515" s="326">
        <v>41569.18079453738</v>
      </c>
      <c r="H515" s="327">
        <v>24651.267172095784</v>
      </c>
      <c r="I515" s="327">
        <v>34538.866525185993</v>
      </c>
      <c r="J515" s="326">
        <v>24004.256080179886</v>
      </c>
      <c r="K515" s="326">
        <v>19263.714435226033</v>
      </c>
      <c r="L515" s="326">
        <v>17851.843359776467</v>
      </c>
      <c r="M515" s="347">
        <f t="shared" si="43"/>
        <v>7</v>
      </c>
      <c r="N515" s="329">
        <f t="shared" si="44"/>
        <v>28366</v>
      </c>
      <c r="O515" s="330">
        <f t="shared" si="45"/>
        <v>28366</v>
      </c>
      <c r="P515" s="327">
        <f t="array" ref="P515">IFERROR(_xlfn.STDEV.P(IF((F515:L515&lt;&gt;0)*(F515:L515&lt;&gt;""), F515:L515)), 0)</f>
        <v>8517.235504521961</v>
      </c>
      <c r="Q515" s="331">
        <f t="shared" si="48"/>
        <v>30.026212735394349</v>
      </c>
      <c r="R515" s="332">
        <f t="shared" si="46"/>
        <v>69.973787264605647</v>
      </c>
      <c r="S515" s="325" t="str">
        <f t="shared" si="47"/>
        <v>BAJO</v>
      </c>
      <c r="T515" s="6"/>
    </row>
    <row r="516" spans="2:20" ht="15">
      <c r="B516" s="146">
        <v>507</v>
      </c>
      <c r="C516" s="335" t="s">
        <v>1226</v>
      </c>
      <c r="D516" s="325" t="s">
        <v>38</v>
      </c>
      <c r="E516" s="325">
        <v>1</v>
      </c>
      <c r="F516" s="326">
        <v>1869</v>
      </c>
      <c r="G516" s="326"/>
      <c r="H516" s="327">
        <v>1277.2677291241339</v>
      </c>
      <c r="I516" s="327">
        <v>1698.0781798220926</v>
      </c>
      <c r="J516" s="326">
        <v>1355.8014755413869</v>
      </c>
      <c r="K516" s="326">
        <v>1167.4978445591537</v>
      </c>
      <c r="L516" s="326">
        <v>1056.8340711517312</v>
      </c>
      <c r="M516" s="347">
        <f t="shared" si="43"/>
        <v>6</v>
      </c>
      <c r="N516" s="329">
        <f t="shared" si="44"/>
        <v>1404</v>
      </c>
      <c r="O516" s="330">
        <f t="shared" si="45"/>
        <v>1404</v>
      </c>
      <c r="P516" s="327">
        <f t="array" ref="P516">IFERROR(_xlfn.STDEV.P(IF((F516:L516&lt;&gt;0)*(F516:L516&lt;&gt;""), F516:L516)), 0)</f>
        <v>287.96659397748158</v>
      </c>
      <c r="Q516" s="331">
        <f t="shared" si="48"/>
        <v>20.510441166487293</v>
      </c>
      <c r="R516" s="332">
        <f t="shared" si="46"/>
        <v>79.489558833512703</v>
      </c>
      <c r="S516" s="325" t="str">
        <f t="shared" si="47"/>
        <v>ALTO</v>
      </c>
      <c r="T516" s="6"/>
    </row>
    <row r="517" spans="2:20" ht="15">
      <c r="B517" s="146">
        <v>508</v>
      </c>
      <c r="C517" s="335" t="s">
        <v>1227</v>
      </c>
      <c r="D517" s="325" t="s">
        <v>38</v>
      </c>
      <c r="E517" s="325">
        <v>1</v>
      </c>
      <c r="F517" s="326">
        <v>1854</v>
      </c>
      <c r="G517" s="326"/>
      <c r="H517" s="327">
        <v>1404.9945020365474</v>
      </c>
      <c r="I517" s="327">
        <v>1676.251982138004</v>
      </c>
      <c r="J517" s="326">
        <v>1328.3270844070682</v>
      </c>
      <c r="K517" s="326">
        <v>1459.372305698942</v>
      </c>
      <c r="L517" s="326">
        <v>1322.5876679910555</v>
      </c>
      <c r="M517" s="347">
        <f t="shared" si="43"/>
        <v>6</v>
      </c>
      <c r="N517" s="329">
        <f t="shared" si="44"/>
        <v>1508</v>
      </c>
      <c r="O517" s="330">
        <f t="shared" si="45"/>
        <v>1508</v>
      </c>
      <c r="P517" s="327">
        <f t="array" ref="P517">IFERROR(_xlfn.STDEV.P(IF((F517:L517&lt;&gt;0)*(F517:L517&lt;&gt;""), F517:L517)), 0)</f>
        <v>194.78988265713042</v>
      </c>
      <c r="Q517" s="331">
        <f t="shared" si="48"/>
        <v>12.91710097195825</v>
      </c>
      <c r="R517" s="332">
        <f t="shared" si="46"/>
        <v>87.082899028041751</v>
      </c>
      <c r="S517" s="325" t="str">
        <f t="shared" si="47"/>
        <v>ALTO</v>
      </c>
      <c r="T517" s="6"/>
    </row>
    <row r="518" spans="2:20" ht="15">
      <c r="B518" s="146">
        <v>509</v>
      </c>
      <c r="C518" s="335" t="s">
        <v>1228</v>
      </c>
      <c r="D518" s="325" t="s">
        <v>38</v>
      </c>
      <c r="E518" s="325">
        <v>1</v>
      </c>
      <c r="F518" s="326">
        <v>16306</v>
      </c>
      <c r="G518" s="326"/>
      <c r="H518" s="327">
        <v>11623.136335029618</v>
      </c>
      <c r="I518" s="327">
        <v>14464.221205245511</v>
      </c>
      <c r="J518" s="326">
        <v>11090.097708305055</v>
      </c>
      <c r="K518" s="326">
        <v>10069.668909322701</v>
      </c>
      <c r="L518" s="326">
        <v>8856.3931225756187</v>
      </c>
      <c r="M518" s="347">
        <f t="shared" si="43"/>
        <v>6</v>
      </c>
      <c r="N518" s="329">
        <f t="shared" si="44"/>
        <v>12068</v>
      </c>
      <c r="O518" s="330">
        <f t="shared" si="45"/>
        <v>12068</v>
      </c>
      <c r="P518" s="327">
        <f t="array" ref="P518">IFERROR(_xlfn.STDEV.P(IF((F518:L518&lt;&gt;0)*(F518:L518&lt;&gt;""), F518:L518)), 0)</f>
        <v>2554.8797145977437</v>
      </c>
      <c r="Q518" s="331">
        <f t="shared" si="48"/>
        <v>21.170697005284588</v>
      </c>
      <c r="R518" s="332">
        <f t="shared" si="46"/>
        <v>78.82930299471542</v>
      </c>
      <c r="S518" s="325" t="str">
        <f t="shared" si="47"/>
        <v>ALTO</v>
      </c>
      <c r="T518" s="6"/>
    </row>
    <row r="519" spans="2:20" ht="15">
      <c r="B519" s="146">
        <v>510</v>
      </c>
      <c r="C519" s="335" t="s">
        <v>552</v>
      </c>
      <c r="D519" s="325" t="s">
        <v>38</v>
      </c>
      <c r="E519" s="325">
        <v>1</v>
      </c>
      <c r="F519" s="326">
        <v>7616.16</v>
      </c>
      <c r="G519" s="326">
        <v>8493.8195672759375</v>
      </c>
      <c r="H519" s="327">
        <v>6003.1583268834293</v>
      </c>
      <c r="I519" s="327">
        <v>7360.8851689588782</v>
      </c>
      <c r="J519" s="326">
        <v>5656.1409574347736</v>
      </c>
      <c r="K519" s="326">
        <v>5107.8030699462979</v>
      </c>
      <c r="L519" s="326">
        <v>4842.2777470607107</v>
      </c>
      <c r="M519" s="347">
        <f t="shared" si="43"/>
        <v>7</v>
      </c>
      <c r="N519" s="329">
        <f t="shared" si="44"/>
        <v>6440</v>
      </c>
      <c r="O519" s="330">
        <f t="shared" si="45"/>
        <v>6440</v>
      </c>
      <c r="P519" s="327">
        <f t="array" ref="P519">IFERROR(_xlfn.STDEV.P(IF((F519:L519&lt;&gt;0)*(F519:L519&lt;&gt;""), F519:L519)), 0)</f>
        <v>1286.3174097474014</v>
      </c>
      <c r="Q519" s="331">
        <f t="shared" si="48"/>
        <v>19.973872822164619</v>
      </c>
      <c r="R519" s="332">
        <f t="shared" si="46"/>
        <v>80.026127177835377</v>
      </c>
      <c r="S519" s="325" t="str">
        <f t="shared" si="47"/>
        <v>ALTO</v>
      </c>
      <c r="T519" s="6"/>
    </row>
    <row r="520" spans="2:20" ht="15">
      <c r="B520" s="146">
        <v>511</v>
      </c>
      <c r="C520" s="335" t="s">
        <v>553</v>
      </c>
      <c r="D520" s="325" t="s">
        <v>38</v>
      </c>
      <c r="E520" s="325">
        <v>1</v>
      </c>
      <c r="F520" s="326">
        <v>9698.36</v>
      </c>
      <c r="G520" s="326">
        <v>8633.7423450739152</v>
      </c>
      <c r="H520" s="327">
        <v>7408.1528289199759</v>
      </c>
      <c r="I520" s="327">
        <v>9623.1705589146604</v>
      </c>
      <c r="J520" s="326">
        <v>7404.945680071417</v>
      </c>
      <c r="K520" s="326">
        <v>5983.4264533656624</v>
      </c>
      <c r="L520" s="326">
        <v>5196.100849829345</v>
      </c>
      <c r="M520" s="347">
        <f t="shared" si="43"/>
        <v>7</v>
      </c>
      <c r="N520" s="329">
        <f t="shared" si="44"/>
        <v>7707</v>
      </c>
      <c r="O520" s="330">
        <f t="shared" si="45"/>
        <v>7707</v>
      </c>
      <c r="P520" s="327">
        <f t="array" ref="P520">IFERROR(_xlfn.STDEV.P(IF((F520:L520&lt;&gt;0)*(F520:L520&lt;&gt;""), F520:L520)), 0)</f>
        <v>1601.4253569946914</v>
      </c>
      <c r="Q520" s="331">
        <f t="shared" si="48"/>
        <v>20.778842052610504</v>
      </c>
      <c r="R520" s="332">
        <f t="shared" si="46"/>
        <v>79.2211579473895</v>
      </c>
      <c r="S520" s="325" t="str">
        <f t="shared" si="47"/>
        <v>ALTO</v>
      </c>
      <c r="T520" s="6"/>
    </row>
    <row r="521" spans="2:20" ht="15">
      <c r="B521" s="146">
        <v>512</v>
      </c>
      <c r="C521" s="335" t="s">
        <v>1229</v>
      </c>
      <c r="D521" s="325" t="s">
        <v>38</v>
      </c>
      <c r="E521" s="325">
        <v>1</v>
      </c>
      <c r="F521" s="326">
        <v>458924</v>
      </c>
      <c r="G521" s="326"/>
      <c r="H521" s="327">
        <v>313313.77395415003</v>
      </c>
      <c r="I521" s="327">
        <v>409982.205988036</v>
      </c>
      <c r="J521" s="326">
        <v>318270.51413241943</v>
      </c>
      <c r="K521" s="326">
        <v>256265.77688073422</v>
      </c>
      <c r="L521" s="326">
        <v>243436.47502102656</v>
      </c>
      <c r="M521" s="347">
        <f t="shared" si="43"/>
        <v>6</v>
      </c>
      <c r="N521" s="329">
        <f t="shared" si="44"/>
        <v>333365</v>
      </c>
      <c r="O521" s="330">
        <f t="shared" si="45"/>
        <v>333365</v>
      </c>
      <c r="P521" s="327">
        <f t="array" ref="P521">IFERROR(_xlfn.STDEV.P(IF((F521:L521&lt;&gt;0)*(F521:L521&lt;&gt;""), F521:L521)), 0)</f>
        <v>77778.085723843222</v>
      </c>
      <c r="Q521" s="331">
        <f t="shared" si="48"/>
        <v>23.331209252274</v>
      </c>
      <c r="R521" s="332">
        <f t="shared" si="46"/>
        <v>76.668790747726007</v>
      </c>
      <c r="S521" s="325" t="str">
        <f t="shared" si="47"/>
        <v>ALTO</v>
      </c>
      <c r="T521" s="6"/>
    </row>
    <row r="522" spans="2:20" ht="15">
      <c r="B522" s="146">
        <v>513</v>
      </c>
      <c r="C522" s="335" t="s">
        <v>555</v>
      </c>
      <c r="D522" s="325" t="s">
        <v>38</v>
      </c>
      <c r="E522" s="325">
        <v>1</v>
      </c>
      <c r="F522" s="326">
        <v>213029.8</v>
      </c>
      <c r="G522" s="326">
        <v>220435.85212385847</v>
      </c>
      <c r="H522" s="327">
        <v>172431.14343175807</v>
      </c>
      <c r="I522" s="327">
        <v>203329.58369531672</v>
      </c>
      <c r="J522" s="326">
        <v>171689.85927584849</v>
      </c>
      <c r="K522" s="326">
        <v>132948.81704917364</v>
      </c>
      <c r="L522" s="326">
        <v>0</v>
      </c>
      <c r="M522" s="347">
        <f t="shared" ref="M522:M585" si="49">COUNTIF(F522:L522,"&gt;0")</f>
        <v>6</v>
      </c>
      <c r="N522" s="329">
        <f t="shared" ref="N522:N585" si="50">IFERROR(ROUND(AVERAGEIF(F522:L522,"&gt;0"),0),0)</f>
        <v>185644</v>
      </c>
      <c r="O522" s="330">
        <f t="shared" ref="O522:O585" si="51">IFERROR(ROUND(+N522*E522,0),0)</f>
        <v>185644</v>
      </c>
      <c r="P522" s="327">
        <f t="array" ref="P522">IFERROR(_xlfn.STDEV.P(IF((F522:L522&lt;&gt;0)*(F522:L522&lt;&gt;""), F522:L522)), 0)</f>
        <v>30053.60437221652</v>
      </c>
      <c r="Q522" s="331">
        <f t="shared" si="48"/>
        <v>16.18883689869671</v>
      </c>
      <c r="R522" s="332">
        <f t="shared" si="46"/>
        <v>83.811163101303293</v>
      </c>
      <c r="S522" s="325" t="str">
        <f t="shared" si="47"/>
        <v>ALTO</v>
      </c>
      <c r="T522" s="6"/>
    </row>
    <row r="523" spans="2:20" ht="15">
      <c r="B523" s="146">
        <v>514</v>
      </c>
      <c r="C523" s="335" t="s">
        <v>556</v>
      </c>
      <c r="D523" s="325" t="s">
        <v>38</v>
      </c>
      <c r="E523" s="325">
        <v>1</v>
      </c>
      <c r="F523" s="326">
        <v>124430.85</v>
      </c>
      <c r="G523" s="326">
        <v>153766.01694066395</v>
      </c>
      <c r="H523" s="327">
        <v>94773.265501010741</v>
      </c>
      <c r="I523" s="327">
        <v>123196.88151795387</v>
      </c>
      <c r="J523" s="326">
        <v>106020.09177110155</v>
      </c>
      <c r="K523" s="326">
        <v>69903.933442979338</v>
      </c>
      <c r="L523" s="326">
        <v>0</v>
      </c>
      <c r="M523" s="347">
        <f t="shared" si="49"/>
        <v>6</v>
      </c>
      <c r="N523" s="329">
        <f t="shared" si="50"/>
        <v>112015</v>
      </c>
      <c r="O523" s="330">
        <f t="shared" si="51"/>
        <v>112015</v>
      </c>
      <c r="P523" s="327">
        <f t="array" ref="P523">IFERROR(_xlfn.STDEV.P(IF((F523:L523&lt;&gt;0)*(F523:L523&lt;&gt;""), F523:L523)), 0)</f>
        <v>26232.59257958845</v>
      </c>
      <c r="Q523" s="331">
        <f t="shared" si="48"/>
        <v>23.418821211077489</v>
      </c>
      <c r="R523" s="332">
        <f t="shared" si="46"/>
        <v>76.581178788922514</v>
      </c>
      <c r="S523" s="325" t="str">
        <f t="shared" si="47"/>
        <v>ALTO</v>
      </c>
      <c r="T523" s="6"/>
    </row>
    <row r="524" spans="2:20" ht="15">
      <c r="B524" s="146">
        <v>515</v>
      </c>
      <c r="C524" s="335" t="s">
        <v>557</v>
      </c>
      <c r="D524" s="325" t="s">
        <v>38</v>
      </c>
      <c r="E524" s="325">
        <v>1</v>
      </c>
      <c r="F524" s="326">
        <v>84797.9</v>
      </c>
      <c r="G524" s="326">
        <v>144421.66544283193</v>
      </c>
      <c r="H524" s="327">
        <v>79190.5992056963</v>
      </c>
      <c r="I524" s="327">
        <v>77537.567272724729</v>
      </c>
      <c r="J524" s="326">
        <v>96251.153914733746</v>
      </c>
      <c r="K524" s="326">
        <v>85957.028805667695</v>
      </c>
      <c r="L524" s="326">
        <v>0</v>
      </c>
      <c r="M524" s="347">
        <f t="shared" si="49"/>
        <v>6</v>
      </c>
      <c r="N524" s="329">
        <f t="shared" si="50"/>
        <v>94693</v>
      </c>
      <c r="O524" s="330">
        <f t="shared" si="51"/>
        <v>94693</v>
      </c>
      <c r="P524" s="327">
        <f t="array" ref="P524">IFERROR(_xlfn.STDEV.P(IF((F524:L524&lt;&gt;0)*(F524:L524&lt;&gt;""), F524:L524)), 0)</f>
        <v>23037.040857380936</v>
      </c>
      <c r="Q524" s="331">
        <f t="shared" si="48"/>
        <v>24.328134980812667</v>
      </c>
      <c r="R524" s="332">
        <f t="shared" si="46"/>
        <v>75.671865019187337</v>
      </c>
      <c r="S524" s="325" t="str">
        <f t="shared" si="47"/>
        <v>ALTO</v>
      </c>
      <c r="T524" s="6"/>
    </row>
    <row r="525" spans="2:20" ht="15">
      <c r="B525" s="146">
        <v>516</v>
      </c>
      <c r="C525" s="335" t="s">
        <v>558</v>
      </c>
      <c r="D525" s="325" t="s">
        <v>38</v>
      </c>
      <c r="E525" s="325">
        <v>1</v>
      </c>
      <c r="F525" s="326">
        <v>93336.98</v>
      </c>
      <c r="G525" s="326">
        <v>127292.63149451844</v>
      </c>
      <c r="H525" s="327">
        <v>79318.3259786087</v>
      </c>
      <c r="I525" s="327">
        <v>94110.199174253197</v>
      </c>
      <c r="J525" s="326">
        <v>88004.058419458204</v>
      </c>
      <c r="K525" s="326">
        <v>73844.238668366481</v>
      </c>
      <c r="L525" s="326">
        <v>0</v>
      </c>
      <c r="M525" s="347">
        <f t="shared" si="49"/>
        <v>6</v>
      </c>
      <c r="N525" s="329">
        <f t="shared" si="50"/>
        <v>92651</v>
      </c>
      <c r="O525" s="330">
        <f t="shared" si="51"/>
        <v>92651</v>
      </c>
      <c r="P525" s="327">
        <f t="array" ref="P525">IFERROR(_xlfn.STDEV.P(IF((F525:L525&lt;&gt;0)*(F525:L525&lt;&gt;""), F525:L525)), 0)</f>
        <v>17105.997962507514</v>
      </c>
      <c r="Q525" s="331">
        <f t="shared" si="48"/>
        <v>18.462831445432336</v>
      </c>
      <c r="R525" s="332">
        <f t="shared" si="46"/>
        <v>81.537168554567671</v>
      </c>
      <c r="S525" s="325" t="str">
        <f t="shared" si="47"/>
        <v>ALTO</v>
      </c>
      <c r="T525" s="6"/>
    </row>
    <row r="526" spans="2:20" ht="15">
      <c r="B526" s="146">
        <v>517</v>
      </c>
      <c r="C526" s="335" t="s">
        <v>559</v>
      </c>
      <c r="D526" s="325" t="s">
        <v>38</v>
      </c>
      <c r="E526" s="325">
        <v>1</v>
      </c>
      <c r="F526" s="326">
        <v>7123016</v>
      </c>
      <c r="G526" s="326"/>
      <c r="H526" s="327">
        <v>3371731.3513418883</v>
      </c>
      <c r="I526" s="327">
        <v>1783854.0454106766</v>
      </c>
      <c r="J526" s="326">
        <v>4234608.7929126462</v>
      </c>
      <c r="K526" s="326">
        <v>4135569.2398896622</v>
      </c>
      <c r="L526" s="326">
        <v>3823413.9935969231</v>
      </c>
      <c r="M526" s="347">
        <f t="shared" si="49"/>
        <v>6</v>
      </c>
      <c r="N526" s="329">
        <f t="shared" si="50"/>
        <v>4078699</v>
      </c>
      <c r="O526" s="330">
        <f t="shared" si="51"/>
        <v>4078699</v>
      </c>
      <c r="P526" s="327">
        <f t="array" ref="P526">IFERROR(_xlfn.STDEV.P(IF((F526:L526&lt;&gt;0)*(F526:L526&lt;&gt;""), F526:L526)), 0)</f>
        <v>1587802.2095834021</v>
      </c>
      <c r="Q526" s="331">
        <f t="shared" si="48"/>
        <v>38.929134255393741</v>
      </c>
      <c r="R526" s="332">
        <f t="shared" si="46"/>
        <v>61.070865744606259</v>
      </c>
      <c r="S526" s="325" t="str">
        <f t="shared" si="47"/>
        <v>BAJO</v>
      </c>
      <c r="T526" s="6"/>
    </row>
    <row r="527" spans="2:20" ht="15">
      <c r="B527" s="146">
        <v>518</v>
      </c>
      <c r="C527" s="335" t="s">
        <v>560</v>
      </c>
      <c r="D527" s="325" t="s">
        <v>38</v>
      </c>
      <c r="E527" s="325">
        <v>1</v>
      </c>
      <c r="F527" s="326">
        <v>3556410</v>
      </c>
      <c r="G527" s="326">
        <v>5540968.446269419</v>
      </c>
      <c r="H527" s="327">
        <v>2926731.2745150402</v>
      </c>
      <c r="I527" s="327">
        <v>3527545.7044628616</v>
      </c>
      <c r="J527" s="326">
        <v>3026979.0978361303</v>
      </c>
      <c r="K527" s="326">
        <v>2325655.7063618344</v>
      </c>
      <c r="L527" s="326">
        <v>0</v>
      </c>
      <c r="M527" s="347">
        <f t="shared" si="49"/>
        <v>6</v>
      </c>
      <c r="N527" s="329">
        <f t="shared" si="50"/>
        <v>3484048</v>
      </c>
      <c r="O527" s="330">
        <f t="shared" si="51"/>
        <v>3484048</v>
      </c>
      <c r="P527" s="327">
        <f t="array" ref="P527">IFERROR(_xlfn.STDEV.P(IF((F527:L527&lt;&gt;0)*(F527:L527&lt;&gt;""), F527:L527)), 0)</f>
        <v>1008252.3370837233</v>
      </c>
      <c r="Q527" s="331">
        <f t="shared" si="48"/>
        <v>28.939105806915499</v>
      </c>
      <c r="R527" s="332">
        <f t="shared" si="46"/>
        <v>71.060894193084494</v>
      </c>
      <c r="S527" s="325" t="str">
        <f t="shared" si="47"/>
        <v>ALTO</v>
      </c>
      <c r="T527" s="6"/>
    </row>
    <row r="528" spans="2:20" ht="15">
      <c r="B528" s="146">
        <v>519</v>
      </c>
      <c r="C528" s="335" t="s">
        <v>561</v>
      </c>
      <c r="D528" s="325" t="s">
        <v>38</v>
      </c>
      <c r="E528" s="325">
        <v>1</v>
      </c>
      <c r="F528" s="326">
        <v>193196.55</v>
      </c>
      <c r="G528" s="326">
        <v>190148.78860090274</v>
      </c>
      <c r="H528" s="327">
        <v>137050.82733501954</v>
      </c>
      <c r="I528" s="327">
        <v>192532.16370099812</v>
      </c>
      <c r="J528" s="326">
        <v>149489.35670057384</v>
      </c>
      <c r="K528" s="326">
        <v>107555.73893001204</v>
      </c>
      <c r="L528" s="326">
        <v>126952.96533662741</v>
      </c>
      <c r="M528" s="347">
        <f t="shared" si="49"/>
        <v>7</v>
      </c>
      <c r="N528" s="329">
        <f t="shared" si="50"/>
        <v>156704</v>
      </c>
      <c r="O528" s="330">
        <f t="shared" si="51"/>
        <v>156704</v>
      </c>
      <c r="P528" s="327">
        <f t="array" ref="P528">IFERROR(_xlfn.STDEV.P(IF((F528:L528&lt;&gt;0)*(F528:L528&lt;&gt;""), F528:L528)), 0)</f>
        <v>32673.473966680667</v>
      </c>
      <c r="Q528" s="331">
        <f t="shared" si="48"/>
        <v>20.850440299341859</v>
      </c>
      <c r="R528" s="332">
        <f t="shared" si="46"/>
        <v>79.149559700658145</v>
      </c>
      <c r="S528" s="325" t="str">
        <f t="shared" si="47"/>
        <v>ALTO</v>
      </c>
      <c r="T528" s="6"/>
    </row>
    <row r="529" spans="2:20" ht="38.25">
      <c r="B529" s="146">
        <v>520</v>
      </c>
      <c r="C529" s="333" t="s">
        <v>562</v>
      </c>
      <c r="D529" s="325" t="s">
        <v>38</v>
      </c>
      <c r="E529" s="325">
        <v>1</v>
      </c>
      <c r="F529" s="326">
        <v>680693.97</v>
      </c>
      <c r="G529" s="326">
        <v>743536.27084292308</v>
      </c>
      <c r="H529" s="327">
        <v>578602.28129323269</v>
      </c>
      <c r="I529" s="327">
        <v>635524.31106644962</v>
      </c>
      <c r="J529" s="326">
        <v>524668.89118212741</v>
      </c>
      <c r="K529" s="326">
        <v>532816.8288106838</v>
      </c>
      <c r="L529" s="326">
        <v>0</v>
      </c>
      <c r="M529" s="347">
        <f t="shared" si="49"/>
        <v>6</v>
      </c>
      <c r="N529" s="329">
        <f t="shared" si="50"/>
        <v>615974</v>
      </c>
      <c r="O529" s="330">
        <f t="shared" si="51"/>
        <v>615974</v>
      </c>
      <c r="P529" s="327">
        <f t="array" ref="P529">IFERROR(_xlfn.STDEV.P(IF((F529:L529&lt;&gt;0)*(F529:L529&lt;&gt;""), F529:L529)), 0)</f>
        <v>79047.881583886701</v>
      </c>
      <c r="Q529" s="331">
        <f t="shared" si="48"/>
        <v>12.832989961246206</v>
      </c>
      <c r="R529" s="332">
        <f t="shared" si="46"/>
        <v>87.167010038753801</v>
      </c>
      <c r="S529" s="325" t="str">
        <f t="shared" si="47"/>
        <v>ALTO</v>
      </c>
      <c r="T529" s="6"/>
    </row>
    <row r="530" spans="2:20" ht="15">
      <c r="B530" s="146">
        <v>521</v>
      </c>
      <c r="C530" s="335" t="s">
        <v>563</v>
      </c>
      <c r="D530" s="325" t="s">
        <v>38</v>
      </c>
      <c r="E530" s="325">
        <v>1</v>
      </c>
      <c r="F530" s="326">
        <v>6419689.7000000002</v>
      </c>
      <c r="G530" s="326">
        <v>6476385.8840195797</v>
      </c>
      <c r="H530" s="327">
        <v>5596476.2819303051</v>
      </c>
      <c r="I530" s="327">
        <v>5894476.7992150076</v>
      </c>
      <c r="J530" s="326">
        <v>5081330.1078937687</v>
      </c>
      <c r="K530" s="326">
        <v>3409823.3922655783</v>
      </c>
      <c r="L530" s="326">
        <v>0</v>
      </c>
      <c r="M530" s="347">
        <f t="shared" si="49"/>
        <v>6</v>
      </c>
      <c r="N530" s="329">
        <f t="shared" si="50"/>
        <v>5479697</v>
      </c>
      <c r="O530" s="330">
        <f t="shared" si="51"/>
        <v>5479697</v>
      </c>
      <c r="P530" s="327">
        <f t="array" ref="P530">IFERROR(_xlfn.STDEV.P(IF((F530:L530&lt;&gt;0)*(F530:L530&lt;&gt;""), F530:L530)), 0)</f>
        <v>1041291.4755907985</v>
      </c>
      <c r="Q530" s="331">
        <f t="shared" si="48"/>
        <v>19.002719960443041</v>
      </c>
      <c r="R530" s="332">
        <f t="shared" si="46"/>
        <v>80.997280039556955</v>
      </c>
      <c r="S530" s="325" t="str">
        <f t="shared" si="47"/>
        <v>ALTO</v>
      </c>
      <c r="T530" s="6"/>
    </row>
    <row r="531" spans="2:20" ht="15">
      <c r="B531" s="146">
        <v>522</v>
      </c>
      <c r="C531" s="335" t="s">
        <v>564</v>
      </c>
      <c r="D531" s="325" t="s">
        <v>38</v>
      </c>
      <c r="E531" s="325">
        <v>1</v>
      </c>
      <c r="F531" s="326">
        <v>10736109.779999999</v>
      </c>
      <c r="G531" s="326">
        <v>8953055.0710148308</v>
      </c>
      <c r="H531" s="327">
        <v>9127355.1923210602</v>
      </c>
      <c r="I531" s="327">
        <v>9639451.8110771067</v>
      </c>
      <c r="J531" s="326">
        <v>7481650.5965021998</v>
      </c>
      <c r="K531" s="326">
        <v>4877514.1201070044</v>
      </c>
      <c r="L531" s="326">
        <v>0</v>
      </c>
      <c r="M531" s="347">
        <f t="shared" si="49"/>
        <v>6</v>
      </c>
      <c r="N531" s="329">
        <f t="shared" si="50"/>
        <v>8469189</v>
      </c>
      <c r="O531" s="330">
        <f t="shared" si="51"/>
        <v>8469189</v>
      </c>
      <c r="P531" s="327">
        <f t="array" ref="P531">IFERROR(_xlfn.STDEV.P(IF((F531:L531&lt;&gt;0)*(F531:L531&lt;&gt;""), F531:L531)), 0)</f>
        <v>1873104.1314004119</v>
      </c>
      <c r="Q531" s="331">
        <f t="shared" si="48"/>
        <v>22.116688285034279</v>
      </c>
      <c r="R531" s="332">
        <f t="shared" si="46"/>
        <v>77.883311714965714</v>
      </c>
      <c r="S531" s="325" t="str">
        <f t="shared" si="47"/>
        <v>ALTO</v>
      </c>
      <c r="T531" s="6"/>
    </row>
    <row r="532" spans="2:20" ht="15">
      <c r="B532" s="146">
        <v>523</v>
      </c>
      <c r="C532" s="335" t="s">
        <v>565</v>
      </c>
      <c r="D532" s="325" t="s">
        <v>38</v>
      </c>
      <c r="E532" s="325">
        <v>1</v>
      </c>
      <c r="F532" s="326">
        <v>313304.56</v>
      </c>
      <c r="G532" s="326">
        <v>387279.28183738241</v>
      </c>
      <c r="H532" s="327">
        <v>236933.16375252683</v>
      </c>
      <c r="I532" s="327">
        <v>309463.83517373435</v>
      </c>
      <c r="J532" s="326">
        <v>241298.02102276272</v>
      </c>
      <c r="K532" s="326">
        <v>194388.39111909908</v>
      </c>
      <c r="L532" s="326">
        <v>184694.11456617614</v>
      </c>
      <c r="M532" s="347">
        <f t="shared" si="49"/>
        <v>7</v>
      </c>
      <c r="N532" s="329">
        <f t="shared" si="50"/>
        <v>266766</v>
      </c>
      <c r="O532" s="330">
        <f t="shared" si="51"/>
        <v>266766</v>
      </c>
      <c r="P532" s="327">
        <f t="array" ref="P532">IFERROR(_xlfn.STDEV.P(IF((F532:L532&lt;&gt;0)*(F532:L532&lt;&gt;""), F532:L532)), 0)</f>
        <v>67639.086874263478</v>
      </c>
      <c r="Q532" s="331">
        <f t="shared" si="48"/>
        <v>25.355212761095299</v>
      </c>
      <c r="R532" s="332">
        <f t="shared" si="46"/>
        <v>74.644787238904698</v>
      </c>
      <c r="S532" s="325" t="str">
        <f t="shared" si="47"/>
        <v>ALTO</v>
      </c>
      <c r="T532" s="6"/>
    </row>
    <row r="533" spans="2:20" ht="15">
      <c r="B533" s="146">
        <v>524</v>
      </c>
      <c r="C533" s="335" t="s">
        <v>566</v>
      </c>
      <c r="D533" s="325" t="s">
        <v>38</v>
      </c>
      <c r="E533" s="325">
        <v>1</v>
      </c>
      <c r="F533" s="326">
        <v>465034.38</v>
      </c>
      <c r="G533" s="326">
        <v>485728.44383487664</v>
      </c>
      <c r="H533" s="327">
        <v>336815.50017003407</v>
      </c>
      <c r="I533" s="327">
        <v>463516.41235768428</v>
      </c>
      <c r="J533" s="326">
        <v>327835.18586339732</v>
      </c>
      <c r="K533" s="326">
        <v>271443.24886000319</v>
      </c>
      <c r="L533" s="326">
        <v>262919.9218590724</v>
      </c>
      <c r="M533" s="347">
        <f t="shared" si="49"/>
        <v>7</v>
      </c>
      <c r="N533" s="329">
        <f t="shared" si="50"/>
        <v>373328</v>
      </c>
      <c r="O533" s="330">
        <f t="shared" si="51"/>
        <v>373328</v>
      </c>
      <c r="P533" s="327">
        <f t="array" ref="P533">IFERROR(_xlfn.STDEV.P(IF((F533:L533&lt;&gt;0)*(F533:L533&lt;&gt;""), F533:L533)), 0)</f>
        <v>88762.181976742897</v>
      </c>
      <c r="Q533" s="331">
        <f t="shared" si="48"/>
        <v>23.775924114114908</v>
      </c>
      <c r="R533" s="332">
        <f t="shared" si="46"/>
        <v>76.2240758858851</v>
      </c>
      <c r="S533" s="325" t="str">
        <f t="shared" si="47"/>
        <v>ALTO</v>
      </c>
      <c r="T533" s="6"/>
    </row>
    <row r="534" spans="2:20" ht="15">
      <c r="B534" s="146">
        <v>525</v>
      </c>
      <c r="C534" s="335" t="s">
        <v>567</v>
      </c>
      <c r="D534" s="325" t="s">
        <v>38</v>
      </c>
      <c r="E534" s="325">
        <v>1</v>
      </c>
      <c r="F534" s="326">
        <v>1741312.95</v>
      </c>
      <c r="G534" s="326">
        <v>1439903.1179010875</v>
      </c>
      <c r="H534" s="327">
        <v>1388517.7483308457</v>
      </c>
      <c r="I534" s="327">
        <v>1726845.1083697216</v>
      </c>
      <c r="J534" s="326">
        <v>1488625.8222108788</v>
      </c>
      <c r="K534" s="326">
        <v>1173627.2082430893</v>
      </c>
      <c r="L534" s="326">
        <v>999299.96251506894</v>
      </c>
      <c r="M534" s="347">
        <f t="shared" si="49"/>
        <v>7</v>
      </c>
      <c r="N534" s="329">
        <f t="shared" si="50"/>
        <v>1422590</v>
      </c>
      <c r="O534" s="330">
        <f t="shared" si="51"/>
        <v>1422590</v>
      </c>
      <c r="P534" s="327">
        <f t="array" ref="P534">IFERROR(_xlfn.STDEV.P(IF((F534:L534&lt;&gt;0)*(F534:L534&lt;&gt;""), F534:L534)), 0)</f>
        <v>251036.08435526385</v>
      </c>
      <c r="Q534" s="331">
        <f t="shared" si="48"/>
        <v>17.646411429523887</v>
      </c>
      <c r="R534" s="332">
        <f t="shared" si="46"/>
        <v>82.35358857047612</v>
      </c>
      <c r="S534" s="325" t="str">
        <f t="shared" si="47"/>
        <v>ALTO</v>
      </c>
      <c r="T534" s="6"/>
    </row>
    <row r="535" spans="2:20" ht="15">
      <c r="B535" s="146">
        <v>526</v>
      </c>
      <c r="C535" s="335" t="s">
        <v>568</v>
      </c>
      <c r="D535" s="325" t="s">
        <v>38</v>
      </c>
      <c r="E535" s="325">
        <v>1</v>
      </c>
      <c r="F535" s="326">
        <v>39450285</v>
      </c>
      <c r="G535" s="326">
        <v>23106464.013129532</v>
      </c>
      <c r="H535" s="327">
        <v>23189689.709659036</v>
      </c>
      <c r="I535" s="327">
        <v>27468700.852829758</v>
      </c>
      <c r="J535" s="326">
        <v>23679376.183171548</v>
      </c>
      <c r="K535" s="326">
        <v>22010399.051782016</v>
      </c>
      <c r="L535" s="326">
        <v>20900471.282736957</v>
      </c>
      <c r="M535" s="347">
        <f t="shared" si="49"/>
        <v>7</v>
      </c>
      <c r="N535" s="329">
        <f t="shared" si="50"/>
        <v>25686484</v>
      </c>
      <c r="O535" s="330">
        <f t="shared" si="51"/>
        <v>25686484</v>
      </c>
      <c r="P535" s="327">
        <f t="array" ref="P535">IFERROR(_xlfn.STDEV.P(IF((F535:L535&lt;&gt;0)*(F535:L535&lt;&gt;""), F535:L535)), 0)</f>
        <v>5927622.9854534576</v>
      </c>
      <c r="Q535" s="331">
        <f t="shared" si="48"/>
        <v>23.076817307707266</v>
      </c>
      <c r="R535" s="332">
        <f t="shared" si="46"/>
        <v>76.923182692292727</v>
      </c>
      <c r="S535" s="325" t="str">
        <f t="shared" si="47"/>
        <v>ALTO</v>
      </c>
      <c r="T535" s="6"/>
    </row>
    <row r="536" spans="2:20" ht="15">
      <c r="B536" s="146">
        <v>527</v>
      </c>
      <c r="C536" s="335" t="s">
        <v>569</v>
      </c>
      <c r="D536" s="325" t="s">
        <v>88</v>
      </c>
      <c r="E536" s="325">
        <v>1</v>
      </c>
      <c r="F536" s="326">
        <v>31996.799999999999</v>
      </c>
      <c r="G536" s="326">
        <v>33121.503507717018</v>
      </c>
      <c r="H536" s="327">
        <v>29888.064861504732</v>
      </c>
      <c r="I536" s="327">
        <v>31167.810292878512</v>
      </c>
      <c r="J536" s="326">
        <v>0</v>
      </c>
      <c r="K536" s="326">
        <v>0</v>
      </c>
      <c r="L536" s="326">
        <v>0</v>
      </c>
      <c r="M536" s="347">
        <f t="shared" si="49"/>
        <v>4</v>
      </c>
      <c r="N536" s="329">
        <f t="shared" si="50"/>
        <v>31544</v>
      </c>
      <c r="O536" s="330">
        <f t="shared" si="51"/>
        <v>31544</v>
      </c>
      <c r="P536" s="327">
        <f t="array" ref="P536">IFERROR(_xlfn.STDEV.P(IF((F536:L536&lt;&gt;0)*(F536:L536&lt;&gt;""), F536:L536)), 0)</f>
        <v>1180.803138354257</v>
      </c>
      <c r="Q536" s="331">
        <f t="shared" si="48"/>
        <v>3.7433525816455018</v>
      </c>
      <c r="R536" s="332">
        <f t="shared" si="46"/>
        <v>96.256647418354504</v>
      </c>
      <c r="S536" s="325" t="str">
        <f t="shared" si="47"/>
        <v>ALTO</v>
      </c>
      <c r="T536" s="6"/>
    </row>
    <row r="537" spans="2:20" ht="15">
      <c r="B537" s="146">
        <v>528</v>
      </c>
      <c r="C537" s="335" t="s">
        <v>571</v>
      </c>
      <c r="D537" s="325" t="s">
        <v>88</v>
      </c>
      <c r="E537" s="325">
        <v>1</v>
      </c>
      <c r="F537" s="326">
        <v>90429.6</v>
      </c>
      <c r="G537" s="326">
        <v>141816.03291250838</v>
      </c>
      <c r="H537" s="327">
        <v>77402.424384922502</v>
      </c>
      <c r="I537" s="327">
        <v>66015.517515294356</v>
      </c>
      <c r="J537" s="326">
        <v>0</v>
      </c>
      <c r="K537" s="326">
        <v>0</v>
      </c>
      <c r="L537" s="326">
        <v>0</v>
      </c>
      <c r="M537" s="347">
        <f t="shared" si="49"/>
        <v>4</v>
      </c>
      <c r="N537" s="329">
        <f t="shared" si="50"/>
        <v>93916</v>
      </c>
      <c r="O537" s="330">
        <f t="shared" si="51"/>
        <v>93916</v>
      </c>
      <c r="P537" s="327">
        <f t="array" ref="P537">IFERROR(_xlfn.STDEV.P(IF((F537:L537&lt;&gt;0)*(F537:L537&lt;&gt;""), F537:L537)), 0)</f>
        <v>28972.846082187196</v>
      </c>
      <c r="Q537" s="331">
        <f t="shared" si="48"/>
        <v>30.849744540000845</v>
      </c>
      <c r="R537" s="332">
        <f t="shared" si="46"/>
        <v>69.150255459999158</v>
      </c>
      <c r="S537" s="325" t="str">
        <f t="shared" si="47"/>
        <v>BAJO</v>
      </c>
      <c r="T537" s="6"/>
    </row>
    <row r="538" spans="2:20" ht="15">
      <c r="B538" s="146">
        <v>529</v>
      </c>
      <c r="C538" s="335" t="s">
        <v>572</v>
      </c>
      <c r="D538" s="325" t="s">
        <v>88</v>
      </c>
      <c r="E538" s="325">
        <v>1</v>
      </c>
      <c r="F538" s="326">
        <v>98590.8</v>
      </c>
      <c r="G538" s="326">
        <v>111143.01857480792</v>
      </c>
      <c r="H538" s="327">
        <v>83788.763030543181</v>
      </c>
      <c r="I538" s="327">
        <v>70560.823183005807</v>
      </c>
      <c r="J538" s="326">
        <v>0</v>
      </c>
      <c r="K538" s="326">
        <v>0</v>
      </c>
      <c r="L538" s="326">
        <v>0</v>
      </c>
      <c r="M538" s="347">
        <f t="shared" si="49"/>
        <v>4</v>
      </c>
      <c r="N538" s="329">
        <f t="shared" si="50"/>
        <v>91021</v>
      </c>
      <c r="O538" s="330">
        <f t="shared" si="51"/>
        <v>91021</v>
      </c>
      <c r="P538" s="327">
        <f t="array" ref="P538">IFERROR(_xlfn.STDEV.P(IF((F538:L538&lt;&gt;0)*(F538:L538&lt;&gt;""), F538:L538)), 0)</f>
        <v>15273.5194899652</v>
      </c>
      <c r="Q538" s="331">
        <f t="shared" si="48"/>
        <v>16.780214994303734</v>
      </c>
      <c r="R538" s="332">
        <f t="shared" si="46"/>
        <v>83.219785005696266</v>
      </c>
      <c r="S538" s="325" t="str">
        <f t="shared" si="47"/>
        <v>ALTO</v>
      </c>
      <c r="T538" s="6"/>
    </row>
    <row r="539" spans="2:20" ht="15">
      <c r="B539" s="146">
        <v>530</v>
      </c>
      <c r="C539" s="335" t="s">
        <v>573</v>
      </c>
      <c r="D539" s="325" t="s">
        <v>38</v>
      </c>
      <c r="E539" s="325">
        <v>1</v>
      </c>
      <c r="F539" s="326">
        <v>2749044.98</v>
      </c>
      <c r="G539" s="326">
        <v>4429838.7940468285</v>
      </c>
      <c r="H539" s="327">
        <v>2337016.7639784273</v>
      </c>
      <c r="I539" s="327">
        <v>2468238.4826127272</v>
      </c>
      <c r="J539" s="326">
        <v>1915767.7920986444</v>
      </c>
      <c r="K539" s="326">
        <v>1240612.3970746708</v>
      </c>
      <c r="L539" s="326">
        <v>1216326.4013106618</v>
      </c>
      <c r="M539" s="347">
        <f t="shared" si="49"/>
        <v>7</v>
      </c>
      <c r="N539" s="329">
        <f t="shared" si="50"/>
        <v>2336692</v>
      </c>
      <c r="O539" s="330">
        <f t="shared" si="51"/>
        <v>2336692</v>
      </c>
      <c r="P539" s="327">
        <f t="array" ref="P539">IFERROR(_xlfn.STDEV.P(IF((F539:L539&lt;&gt;0)*(F539:L539&lt;&gt;""), F539:L539)), 0)</f>
        <v>1014353.4058400588</v>
      </c>
      <c r="Q539" s="331">
        <f t="shared" si="48"/>
        <v>43.409803510264034</v>
      </c>
      <c r="R539" s="332">
        <f t="shared" si="46"/>
        <v>56.590196489735966</v>
      </c>
      <c r="S539" s="325" t="str">
        <f t="shared" si="47"/>
        <v>BAJO</v>
      </c>
      <c r="T539" s="6"/>
    </row>
    <row r="540" spans="2:20" ht="15">
      <c r="B540" s="146">
        <v>531</v>
      </c>
      <c r="C540" s="335" t="s">
        <v>574</v>
      </c>
      <c r="D540" s="325" t="s">
        <v>88</v>
      </c>
      <c r="E540" s="325">
        <v>1</v>
      </c>
      <c r="F540" s="326">
        <v>56694.3</v>
      </c>
      <c r="G540" s="326">
        <v>76253.180884458372</v>
      </c>
      <c r="H540" s="327">
        <v>44832.097292257095</v>
      </c>
      <c r="I540" s="327">
        <v>53228.63960207106</v>
      </c>
      <c r="J540" s="326">
        <v>42155.27231000489</v>
      </c>
      <c r="K540" s="326">
        <v>29625.257805688525</v>
      </c>
      <c r="L540" s="326">
        <v>0</v>
      </c>
      <c r="M540" s="347">
        <f t="shared" si="49"/>
        <v>6</v>
      </c>
      <c r="N540" s="329">
        <f t="shared" si="50"/>
        <v>50465</v>
      </c>
      <c r="O540" s="330">
        <f t="shared" si="51"/>
        <v>50465</v>
      </c>
      <c r="P540" s="327">
        <f t="array" ref="P540">IFERROR(_xlfn.STDEV.P(IF((F540:L540&lt;&gt;0)*(F540:L540&lt;&gt;""), F540:L540)), 0)</f>
        <v>14413.813844888047</v>
      </c>
      <c r="Q540" s="331">
        <f t="shared" si="48"/>
        <v>28.562001079734561</v>
      </c>
      <c r="R540" s="332">
        <f t="shared" si="46"/>
        <v>71.437998920265443</v>
      </c>
      <c r="S540" s="325" t="str">
        <f t="shared" si="47"/>
        <v>ALTO</v>
      </c>
      <c r="T540" s="6"/>
    </row>
    <row r="541" spans="2:20" ht="15">
      <c r="B541" s="146">
        <v>532</v>
      </c>
      <c r="C541" s="335" t="s">
        <v>575</v>
      </c>
      <c r="D541" s="325" t="s">
        <v>38</v>
      </c>
      <c r="E541" s="325">
        <v>1</v>
      </c>
      <c r="F541" s="326">
        <v>49260.85</v>
      </c>
      <c r="G541" s="326">
        <v>66189.850843738779</v>
      </c>
      <c r="H541" s="327">
        <v>34869.409005088855</v>
      </c>
      <c r="I541" s="327">
        <v>46020.537816900804</v>
      </c>
      <c r="J541" s="326">
        <v>35402.544784687307</v>
      </c>
      <c r="K541" s="326">
        <v>28749.634422269159</v>
      </c>
      <c r="L541" s="326">
        <v>36831.594427068667</v>
      </c>
      <c r="M541" s="347">
        <f t="shared" si="49"/>
        <v>7</v>
      </c>
      <c r="N541" s="329">
        <f t="shared" si="50"/>
        <v>42475</v>
      </c>
      <c r="O541" s="330">
        <f t="shared" si="51"/>
        <v>42475</v>
      </c>
      <c r="P541" s="327">
        <f t="array" ref="P541">IFERROR(_xlfn.STDEV.P(IF((F541:L541&lt;&gt;0)*(F541:L541&lt;&gt;""), F541:L541)), 0)</f>
        <v>11644.195813389721</v>
      </c>
      <c r="Q541" s="331">
        <f t="shared" si="48"/>
        <v>27.414233816102936</v>
      </c>
      <c r="R541" s="332">
        <f t="shared" si="46"/>
        <v>72.585766183897064</v>
      </c>
      <c r="S541" s="325" t="str">
        <f t="shared" si="47"/>
        <v>ALTO</v>
      </c>
      <c r="T541" s="6"/>
    </row>
    <row r="542" spans="2:20" ht="15">
      <c r="B542" s="146">
        <v>533</v>
      </c>
      <c r="C542" s="335" t="s">
        <v>576</v>
      </c>
      <c r="D542" s="325" t="s">
        <v>38</v>
      </c>
      <c r="E542" s="325">
        <v>1</v>
      </c>
      <c r="F542" s="326">
        <v>44818.8</v>
      </c>
      <c r="G542" s="326">
        <v>61174.913264216651</v>
      </c>
      <c r="H542" s="327">
        <v>38318.031873724016</v>
      </c>
      <c r="I542" s="327">
        <v>44307.181298699841</v>
      </c>
      <c r="J542" s="326">
        <v>41345.375040914965</v>
      </c>
      <c r="K542" s="326">
        <v>33857.437492215453</v>
      </c>
      <c r="L542" s="326">
        <v>42101.859071364808</v>
      </c>
      <c r="M542" s="347">
        <f t="shared" si="49"/>
        <v>7</v>
      </c>
      <c r="N542" s="329">
        <f t="shared" si="50"/>
        <v>43703</v>
      </c>
      <c r="O542" s="330">
        <f t="shared" si="51"/>
        <v>43703</v>
      </c>
      <c r="P542" s="327">
        <f t="array" ref="P542">IFERROR(_xlfn.STDEV.P(IF((F542:L542&lt;&gt;0)*(F542:L542&lt;&gt;""), F542:L542)), 0)</f>
        <v>7936.6494132914877</v>
      </c>
      <c r="Q542" s="331">
        <f t="shared" si="48"/>
        <v>18.160422427045024</v>
      </c>
      <c r="R542" s="332">
        <f t="shared" si="46"/>
        <v>81.83957757295498</v>
      </c>
      <c r="S542" s="325" t="str">
        <f t="shared" si="47"/>
        <v>ALTO</v>
      </c>
      <c r="T542" s="6"/>
    </row>
    <row r="543" spans="2:20" ht="15">
      <c r="B543" s="146">
        <v>534</v>
      </c>
      <c r="C543" s="335" t="s">
        <v>577</v>
      </c>
      <c r="D543" s="325" t="s">
        <v>38</v>
      </c>
      <c r="E543" s="325">
        <v>1</v>
      </c>
      <c r="F543" s="326">
        <v>206592.04</v>
      </c>
      <c r="G543" s="326">
        <v>329503.02490790363</v>
      </c>
      <c r="H543" s="327">
        <v>180094.74980650286</v>
      </c>
      <c r="I543" s="327">
        <v>206775.94030963434</v>
      </c>
      <c r="J543" s="326">
        <v>200244.11343562056</v>
      </c>
      <c r="K543" s="326">
        <v>176000.30006729241</v>
      </c>
      <c r="L543" s="326">
        <v>168493.96071233714</v>
      </c>
      <c r="M543" s="347">
        <f t="shared" si="49"/>
        <v>7</v>
      </c>
      <c r="N543" s="329">
        <f t="shared" si="50"/>
        <v>209672</v>
      </c>
      <c r="O543" s="330">
        <f t="shared" si="51"/>
        <v>209672</v>
      </c>
      <c r="P543" s="327">
        <f t="array" ref="P543">IFERROR(_xlfn.STDEV.P(IF((F543:L543&lt;&gt;0)*(F543:L543&lt;&gt;""), F543:L543)), 0)</f>
        <v>50948.799110790846</v>
      </c>
      <c r="Q543" s="331">
        <f t="shared" si="48"/>
        <v>24.299286080540487</v>
      </c>
      <c r="R543" s="332">
        <f t="shared" si="46"/>
        <v>75.700713919459517</v>
      </c>
      <c r="S543" s="325" t="str">
        <f t="shared" si="47"/>
        <v>ALTO</v>
      </c>
      <c r="T543" s="6"/>
    </row>
    <row r="544" spans="2:20" ht="15">
      <c r="B544" s="146">
        <v>535</v>
      </c>
      <c r="C544" s="335" t="s">
        <v>578</v>
      </c>
      <c r="D544" s="325" t="s">
        <v>38</v>
      </c>
      <c r="E544" s="325">
        <v>1</v>
      </c>
      <c r="F544" s="326">
        <v>163216.9</v>
      </c>
      <c r="G544" s="326">
        <v>159843.55530469556</v>
      </c>
      <c r="H544" s="327">
        <v>152633.49363033398</v>
      </c>
      <c r="I544" s="327">
        <v>149654.59835060607</v>
      </c>
      <c r="J544" s="326">
        <v>0</v>
      </c>
      <c r="K544" s="326">
        <v>0</v>
      </c>
      <c r="L544" s="326">
        <v>0</v>
      </c>
      <c r="M544" s="347">
        <f t="shared" si="49"/>
        <v>4</v>
      </c>
      <c r="N544" s="329">
        <f t="shared" si="50"/>
        <v>156337</v>
      </c>
      <c r="O544" s="330">
        <f t="shared" si="51"/>
        <v>156337</v>
      </c>
      <c r="P544" s="327">
        <f t="array" ref="P544">IFERROR(_xlfn.STDEV.P(IF((F544:L544&lt;&gt;0)*(F544:L544&lt;&gt;""), F544:L544)), 0)</f>
        <v>5431.3765583410714</v>
      </c>
      <c r="Q544" s="331">
        <f t="shared" si="48"/>
        <v>3.4741465925155728</v>
      </c>
      <c r="R544" s="332">
        <f t="shared" si="46"/>
        <v>96.525853407484433</v>
      </c>
      <c r="S544" s="325" t="str">
        <f t="shared" si="47"/>
        <v>ALTO</v>
      </c>
      <c r="T544" s="6"/>
    </row>
    <row r="545" spans="2:20" ht="15">
      <c r="B545" s="146">
        <v>536</v>
      </c>
      <c r="C545" s="335" t="s">
        <v>579</v>
      </c>
      <c r="D545" s="325" t="s">
        <v>38</v>
      </c>
      <c r="E545" s="325">
        <v>1</v>
      </c>
      <c r="F545" s="326">
        <v>226169.55</v>
      </c>
      <c r="G545" s="326">
        <v>257998.29862455081</v>
      </c>
      <c r="H545" s="327">
        <v>160424.82677799123</v>
      </c>
      <c r="I545" s="327">
        <v>212838.16671638991</v>
      </c>
      <c r="J545" s="326">
        <v>165223.82104932377</v>
      </c>
      <c r="K545" s="326">
        <v>128132.88844036711</v>
      </c>
      <c r="L545" s="326">
        <v>127362.41128524614</v>
      </c>
      <c r="M545" s="347">
        <f t="shared" si="49"/>
        <v>7</v>
      </c>
      <c r="N545" s="329">
        <f t="shared" si="50"/>
        <v>182593</v>
      </c>
      <c r="O545" s="330">
        <f t="shared" si="51"/>
        <v>182593</v>
      </c>
      <c r="P545" s="327">
        <f t="array" ref="P545">IFERROR(_xlfn.STDEV.P(IF((F545:L545&lt;&gt;0)*(F545:L545&lt;&gt;""), F545:L545)), 0)</f>
        <v>46765.498336145785</v>
      </c>
      <c r="Q545" s="331">
        <f t="shared" si="48"/>
        <v>25.611879062256378</v>
      </c>
      <c r="R545" s="332">
        <f t="shared" si="46"/>
        <v>74.388120937743622</v>
      </c>
      <c r="S545" s="325" t="str">
        <f t="shared" si="47"/>
        <v>ALTO</v>
      </c>
      <c r="T545" s="6"/>
    </row>
    <row r="546" spans="2:20" ht="15">
      <c r="B546" s="146">
        <v>537</v>
      </c>
      <c r="C546" s="335" t="s">
        <v>580</v>
      </c>
      <c r="D546" s="325" t="s">
        <v>38</v>
      </c>
      <c r="E546" s="325">
        <v>1</v>
      </c>
      <c r="F546" s="326">
        <v>112133</v>
      </c>
      <c r="G546" s="326">
        <v>150802.47007442705</v>
      </c>
      <c r="H546" s="327">
        <v>82383.76852850664</v>
      </c>
      <c r="I546" s="327">
        <v>106440.90955587906</v>
      </c>
      <c r="J546" s="326">
        <v>82668.053845675502</v>
      </c>
      <c r="K546" s="326">
        <v>68006.749445570706</v>
      </c>
      <c r="L546" s="326">
        <v>62878.537075425222</v>
      </c>
      <c r="M546" s="347">
        <f t="shared" si="49"/>
        <v>7</v>
      </c>
      <c r="N546" s="329">
        <f t="shared" si="50"/>
        <v>95045</v>
      </c>
      <c r="O546" s="330">
        <f t="shared" si="51"/>
        <v>95045</v>
      </c>
      <c r="P546" s="327">
        <f t="array" ref="P546">IFERROR(_xlfn.STDEV.P(IF((F546:L546&lt;&gt;0)*(F546:L546&lt;&gt;""), F546:L546)), 0)</f>
        <v>28309.528622971535</v>
      </c>
      <c r="Q546" s="331">
        <f t="shared" si="48"/>
        <v>29.785394942365755</v>
      </c>
      <c r="R546" s="332">
        <f t="shared" ref="R546:R609" si="52">IFERROR(100-Q546,0)</f>
        <v>70.214605057634245</v>
      </c>
      <c r="S546" s="325" t="str">
        <f t="shared" ref="S546:S609" si="53">IF(R546&gt;70,"ALTO","BAJO")</f>
        <v>ALTO</v>
      </c>
      <c r="T546" s="6"/>
    </row>
    <row r="547" spans="2:20" ht="15">
      <c r="B547" s="146">
        <v>538</v>
      </c>
      <c r="C547" s="335" t="s">
        <v>581</v>
      </c>
      <c r="D547" s="325" t="s">
        <v>38</v>
      </c>
      <c r="E547" s="325">
        <v>1</v>
      </c>
      <c r="F547" s="326">
        <v>165737.60000000001</v>
      </c>
      <c r="G547" s="326">
        <v>143312.19130215677</v>
      </c>
      <c r="H547" s="327">
        <v>121723.61458552995</v>
      </c>
      <c r="I547" s="327">
        <v>156558.22467808326</v>
      </c>
      <c r="J547" s="326">
        <v>121556.26268818637</v>
      </c>
      <c r="K547" s="326">
        <v>99529.191248667863</v>
      </c>
      <c r="L547" s="326">
        <v>87965.985632867712</v>
      </c>
      <c r="M547" s="347">
        <f t="shared" si="49"/>
        <v>7</v>
      </c>
      <c r="N547" s="329">
        <f t="shared" si="50"/>
        <v>128055</v>
      </c>
      <c r="O547" s="330">
        <f t="shared" si="51"/>
        <v>128055</v>
      </c>
      <c r="P547" s="327">
        <f t="array" ref="P547">IFERROR(_xlfn.STDEV.P(IF((F547:L547&lt;&gt;0)*(F547:L547&lt;&gt;""), F547:L547)), 0)</f>
        <v>26641.441701304706</v>
      </c>
      <c r="Q547" s="331">
        <f t="shared" si="48"/>
        <v>20.804686815278362</v>
      </c>
      <c r="R547" s="332">
        <f t="shared" si="52"/>
        <v>79.195313184721641</v>
      </c>
      <c r="S547" s="325" t="str">
        <f t="shared" si="53"/>
        <v>ALTO</v>
      </c>
      <c r="T547" s="6"/>
    </row>
    <row r="548" spans="2:20" ht="15">
      <c r="B548" s="146">
        <v>539</v>
      </c>
      <c r="C548" s="335" t="s">
        <v>582</v>
      </c>
      <c r="D548" s="325" t="s">
        <v>38</v>
      </c>
      <c r="E548" s="325">
        <v>1</v>
      </c>
      <c r="F548" s="326">
        <v>123879.3</v>
      </c>
      <c r="G548" s="326">
        <v>124658.050985736</v>
      </c>
      <c r="H548" s="327">
        <v>87876.019763740405</v>
      </c>
      <c r="I548" s="327">
        <v>115529.33827153355</v>
      </c>
      <c r="J548" s="326">
        <v>89718.221518490711</v>
      </c>
      <c r="K548" s="326">
        <v>67860.812215000798</v>
      </c>
      <c r="L548" s="326">
        <v>70526.678379812744</v>
      </c>
      <c r="M548" s="347">
        <f t="shared" si="49"/>
        <v>7</v>
      </c>
      <c r="N548" s="329">
        <f t="shared" si="50"/>
        <v>97150</v>
      </c>
      <c r="O548" s="330">
        <f t="shared" si="51"/>
        <v>97150</v>
      </c>
      <c r="P548" s="327">
        <f t="array" ref="P548">IFERROR(_xlfn.STDEV.P(IF((F548:L548&lt;&gt;0)*(F548:L548&lt;&gt;""), F548:L548)), 0)</f>
        <v>22414.422138068705</v>
      </c>
      <c r="Q548" s="331">
        <f t="shared" si="48"/>
        <v>23.071973379381067</v>
      </c>
      <c r="R548" s="332">
        <f t="shared" si="52"/>
        <v>76.928026620618937</v>
      </c>
      <c r="S548" s="325" t="str">
        <f t="shared" si="53"/>
        <v>ALTO</v>
      </c>
      <c r="T548" s="6"/>
    </row>
    <row r="549" spans="2:20" ht="15">
      <c r="B549" s="146">
        <v>540</v>
      </c>
      <c r="C549" s="335" t="s">
        <v>583</v>
      </c>
      <c r="D549" s="325" t="s">
        <v>38</v>
      </c>
      <c r="E549" s="325">
        <v>1</v>
      </c>
      <c r="F549" s="326">
        <v>80348.800000000003</v>
      </c>
      <c r="G549" s="326">
        <v>122265.6694615579</v>
      </c>
      <c r="H549" s="327">
        <v>73698.347970462521</v>
      </c>
      <c r="I549" s="327">
        <v>82213.830126540721</v>
      </c>
      <c r="J549" s="326">
        <v>81007.644990166664</v>
      </c>
      <c r="K549" s="326">
        <v>70925.494056968586</v>
      </c>
      <c r="L549" s="326">
        <v>59442.281265130703</v>
      </c>
      <c r="M549" s="347">
        <f t="shared" si="49"/>
        <v>7</v>
      </c>
      <c r="N549" s="329">
        <f t="shared" si="50"/>
        <v>81415</v>
      </c>
      <c r="O549" s="330">
        <f t="shared" si="51"/>
        <v>81415</v>
      </c>
      <c r="P549" s="327">
        <f t="array" ref="P549">IFERROR(_xlfn.STDEV.P(IF((F549:L549&lt;&gt;0)*(F549:L549&lt;&gt;""), F549:L549)), 0)</f>
        <v>18217.318551390657</v>
      </c>
      <c r="Q549" s="331">
        <f t="shared" si="48"/>
        <v>22.375874901910777</v>
      </c>
      <c r="R549" s="332">
        <f t="shared" si="52"/>
        <v>77.624125098089223</v>
      </c>
      <c r="S549" s="325" t="str">
        <f t="shared" si="53"/>
        <v>ALTO</v>
      </c>
      <c r="T549" s="6"/>
    </row>
    <row r="550" spans="2:20" ht="15">
      <c r="B550" s="146">
        <v>541</v>
      </c>
      <c r="C550" s="335" t="s">
        <v>584</v>
      </c>
      <c r="D550" s="325" t="s">
        <v>38</v>
      </c>
      <c r="E550" s="325">
        <v>1</v>
      </c>
      <c r="F550" s="326">
        <v>67168.740000000005</v>
      </c>
      <c r="G550" s="326">
        <v>85962.301086811931</v>
      </c>
      <c r="H550" s="327">
        <v>50068.894981666046</v>
      </c>
      <c r="I550" s="327">
        <v>63385.460694361689</v>
      </c>
      <c r="J550" s="326">
        <v>49216.190831524829</v>
      </c>
      <c r="K550" s="326">
        <v>43051.483018118794</v>
      </c>
      <c r="L550" s="326">
        <v>40909.058043690631</v>
      </c>
      <c r="M550" s="347">
        <f t="shared" si="49"/>
        <v>7</v>
      </c>
      <c r="N550" s="329">
        <f t="shared" si="50"/>
        <v>57109</v>
      </c>
      <c r="O550" s="330">
        <f t="shared" si="51"/>
        <v>57109</v>
      </c>
      <c r="P550" s="327">
        <f t="array" ref="P550">IFERROR(_xlfn.STDEV.P(IF((F550:L550&lt;&gt;0)*(F550:L550&lt;&gt;""), F550:L550)), 0)</f>
        <v>14856.536462042735</v>
      </c>
      <c r="Q550" s="331">
        <f t="shared" si="48"/>
        <v>26.01435231231984</v>
      </c>
      <c r="R550" s="332">
        <f t="shared" si="52"/>
        <v>73.985647687680157</v>
      </c>
      <c r="S550" s="325" t="str">
        <f t="shared" si="53"/>
        <v>ALTO</v>
      </c>
      <c r="T550" s="6"/>
    </row>
    <row r="551" spans="2:20" ht="15">
      <c r="B551" s="146">
        <v>542</v>
      </c>
      <c r="C551" s="335" t="s">
        <v>585</v>
      </c>
      <c r="D551" s="325" t="s">
        <v>38</v>
      </c>
      <c r="E551" s="325">
        <v>1</v>
      </c>
      <c r="F551" s="326">
        <v>28043.52</v>
      </c>
      <c r="G551" s="326">
        <v>35189.149194174424</v>
      </c>
      <c r="H551" s="327">
        <v>21458.097849285448</v>
      </c>
      <c r="I551" s="327">
        <v>27887.332780959998</v>
      </c>
      <c r="J551" s="326">
        <v>21674.905527487634</v>
      </c>
      <c r="K551" s="326">
        <v>17950.279360096985</v>
      </c>
      <c r="L551" s="326">
        <v>17532.011996138441</v>
      </c>
      <c r="M551" s="347">
        <f t="shared" si="49"/>
        <v>7</v>
      </c>
      <c r="N551" s="329">
        <f t="shared" si="50"/>
        <v>24248</v>
      </c>
      <c r="O551" s="330">
        <f t="shared" si="51"/>
        <v>24248</v>
      </c>
      <c r="P551" s="327">
        <f t="array" ref="P551">IFERROR(_xlfn.STDEV.P(IF((F551:L551&lt;&gt;0)*(F551:L551&lt;&gt;""), F551:L551)), 0)</f>
        <v>5934.5189970063147</v>
      </c>
      <c r="Q551" s="331">
        <f t="shared" si="48"/>
        <v>24.474261782441086</v>
      </c>
      <c r="R551" s="332">
        <f t="shared" si="52"/>
        <v>75.52573821755891</v>
      </c>
      <c r="S551" s="325" t="str">
        <f t="shared" si="53"/>
        <v>ALTO</v>
      </c>
      <c r="T551" s="6"/>
    </row>
    <row r="552" spans="2:20" ht="15">
      <c r="B552" s="146">
        <v>543</v>
      </c>
      <c r="C552" s="335" t="s">
        <v>586</v>
      </c>
      <c r="D552" s="325" t="s">
        <v>587</v>
      </c>
      <c r="E552" s="325">
        <v>1</v>
      </c>
      <c r="F552" s="326">
        <v>37193</v>
      </c>
      <c r="G552" s="326">
        <v>32257.650471941954</v>
      </c>
      <c r="H552" s="327">
        <v>29377.157769855079</v>
      </c>
      <c r="I552" s="327">
        <v>34518.131637386112</v>
      </c>
      <c r="J552" s="326">
        <v>26386.166337650837</v>
      </c>
      <c r="K552" s="326">
        <v>20723.086740924977</v>
      </c>
      <c r="L552" s="326">
        <v>0</v>
      </c>
      <c r="M552" s="347">
        <f t="shared" si="49"/>
        <v>6</v>
      </c>
      <c r="N552" s="329">
        <f t="shared" si="50"/>
        <v>30076</v>
      </c>
      <c r="O552" s="330">
        <f t="shared" si="51"/>
        <v>30076</v>
      </c>
      <c r="P552" s="327">
        <f t="array" ref="P552">IFERROR(_xlfn.STDEV.P(IF((F552:L552&lt;&gt;0)*(F552:L552&lt;&gt;""), F552:L552)), 0)</f>
        <v>5427.1548793583479</v>
      </c>
      <c r="Q552" s="331">
        <f t="shared" si="48"/>
        <v>18.044802764191871</v>
      </c>
      <c r="R552" s="332">
        <f t="shared" si="52"/>
        <v>81.955197235808129</v>
      </c>
      <c r="S552" s="325" t="str">
        <f t="shared" si="53"/>
        <v>ALTO</v>
      </c>
      <c r="T552" s="6"/>
    </row>
    <row r="553" spans="2:20" ht="15">
      <c r="B553" s="146">
        <v>544</v>
      </c>
      <c r="C553" s="335" t="s">
        <v>588</v>
      </c>
      <c r="D553" s="325" t="s">
        <v>88</v>
      </c>
      <c r="E553" s="325">
        <v>1</v>
      </c>
      <c r="F553" s="326">
        <v>41238.449999999997</v>
      </c>
      <c r="G553" s="326">
        <v>57033.042542036404</v>
      </c>
      <c r="H553" s="327">
        <v>31420.786136453691</v>
      </c>
      <c r="I553" s="327">
        <v>41038.708195507577</v>
      </c>
      <c r="J553" s="326">
        <v>32529.679103033526</v>
      </c>
      <c r="K553" s="326">
        <v>24371.517505172334</v>
      </c>
      <c r="L553" s="326">
        <v>22607.596679959257</v>
      </c>
      <c r="M553" s="347">
        <f t="shared" si="49"/>
        <v>7</v>
      </c>
      <c r="N553" s="329">
        <f t="shared" si="50"/>
        <v>35749</v>
      </c>
      <c r="O553" s="330">
        <f t="shared" si="51"/>
        <v>35749</v>
      </c>
      <c r="P553" s="327">
        <f t="array" ref="P553">IFERROR(_xlfn.STDEV.P(IF((F553:L553&lt;&gt;0)*(F553:L553&lt;&gt;""), F553:L553)), 0)</f>
        <v>10969.871668559252</v>
      </c>
      <c r="Q553" s="331">
        <f t="shared" si="48"/>
        <v>30.685814060698906</v>
      </c>
      <c r="R553" s="332">
        <f t="shared" si="52"/>
        <v>69.314185939301098</v>
      </c>
      <c r="S553" s="325" t="str">
        <f t="shared" si="53"/>
        <v>BAJO</v>
      </c>
      <c r="T553" s="6"/>
    </row>
    <row r="554" spans="2:20" ht="15">
      <c r="B554" s="146">
        <v>545</v>
      </c>
      <c r="C554" s="335" t="s">
        <v>589</v>
      </c>
      <c r="D554" s="325" t="s">
        <v>88</v>
      </c>
      <c r="E554" s="325">
        <v>1</v>
      </c>
      <c r="F554" s="326">
        <v>254442.18</v>
      </c>
      <c r="G554" s="326">
        <v>273416.49895215512</v>
      </c>
      <c r="H554" s="327">
        <v>202830.11538491244</v>
      </c>
      <c r="I554" s="327">
        <v>231962.28112718835</v>
      </c>
      <c r="J554" s="326">
        <v>177246.85351745071</v>
      </c>
      <c r="K554" s="326">
        <v>160822.82808802344</v>
      </c>
      <c r="L554" s="326">
        <v>0</v>
      </c>
      <c r="M554" s="347">
        <f t="shared" si="49"/>
        <v>6</v>
      </c>
      <c r="N554" s="329">
        <f t="shared" si="50"/>
        <v>216787</v>
      </c>
      <c r="O554" s="330">
        <f t="shared" si="51"/>
        <v>216787</v>
      </c>
      <c r="P554" s="327">
        <f t="array" ref="P554">IFERROR(_xlfn.STDEV.P(IF((F554:L554&lt;&gt;0)*(F554:L554&lt;&gt;""), F554:L554)), 0)</f>
        <v>40301.588552747722</v>
      </c>
      <c r="Q554" s="331">
        <f t="shared" si="48"/>
        <v>18.590408351399169</v>
      </c>
      <c r="R554" s="332">
        <f t="shared" si="52"/>
        <v>81.409591648600838</v>
      </c>
      <c r="S554" s="325" t="str">
        <f t="shared" si="53"/>
        <v>ALTO</v>
      </c>
      <c r="T554" s="6"/>
    </row>
    <row r="555" spans="2:20" ht="15">
      <c r="B555" s="146">
        <v>546</v>
      </c>
      <c r="C555" s="335" t="s">
        <v>590</v>
      </c>
      <c r="D555" s="325" t="s">
        <v>88</v>
      </c>
      <c r="E555" s="325">
        <v>1</v>
      </c>
      <c r="F555" s="326">
        <v>357602.56</v>
      </c>
      <c r="G555" s="326">
        <v>443317.14425045648</v>
      </c>
      <c r="H555" s="327">
        <v>287385.23905293009</v>
      </c>
      <c r="I555" s="327">
        <v>333001.20675625541</v>
      </c>
      <c r="J555" s="326">
        <v>254384.1929739133</v>
      </c>
      <c r="K555" s="326">
        <v>214527.72893774448</v>
      </c>
      <c r="L555" s="326">
        <v>0</v>
      </c>
      <c r="M555" s="347">
        <f t="shared" si="49"/>
        <v>6</v>
      </c>
      <c r="N555" s="329">
        <f t="shared" si="50"/>
        <v>315036</v>
      </c>
      <c r="O555" s="330">
        <f t="shared" si="51"/>
        <v>315036</v>
      </c>
      <c r="P555" s="327">
        <f t="array" ref="P555">IFERROR(_xlfn.STDEV.P(IF((F555:L555&lt;&gt;0)*(F555:L555&lt;&gt;""), F555:L555)), 0)</f>
        <v>74314.457411198542</v>
      </c>
      <c r="Q555" s="331">
        <f t="shared" si="48"/>
        <v>23.589195333612203</v>
      </c>
      <c r="R555" s="332">
        <f t="shared" si="52"/>
        <v>76.410804666387804</v>
      </c>
      <c r="S555" s="325" t="str">
        <f t="shared" si="53"/>
        <v>ALTO</v>
      </c>
      <c r="T555" s="6"/>
    </row>
    <row r="556" spans="2:20" ht="15">
      <c r="B556" s="146">
        <v>547</v>
      </c>
      <c r="C556" s="335" t="s">
        <v>591</v>
      </c>
      <c r="D556" s="325" t="s">
        <v>88</v>
      </c>
      <c r="E556" s="325">
        <v>1</v>
      </c>
      <c r="F556" s="326">
        <v>314333.5</v>
      </c>
      <c r="G556" s="326">
        <v>357028.87400817312</v>
      </c>
      <c r="H556" s="327">
        <v>248684.02686046888</v>
      </c>
      <c r="I556" s="327">
        <v>290514.33034440863</v>
      </c>
      <c r="J556" s="326">
        <v>221947.68789298748</v>
      </c>
      <c r="K556" s="326">
        <v>178773.1074481204</v>
      </c>
      <c r="L556" s="326">
        <v>0</v>
      </c>
      <c r="M556" s="347">
        <f t="shared" si="49"/>
        <v>6</v>
      </c>
      <c r="N556" s="329">
        <f t="shared" si="50"/>
        <v>268547</v>
      </c>
      <c r="O556" s="330">
        <f t="shared" si="51"/>
        <v>268547</v>
      </c>
      <c r="P556" s="327">
        <f t="array" ref="P556">IFERROR(_xlfn.STDEV.P(IF((F556:L556&lt;&gt;0)*(F556:L556&lt;&gt;""), F556:L556)), 0)</f>
        <v>59207.818441171294</v>
      </c>
      <c r="Q556" s="331">
        <f t="shared" si="48"/>
        <v>22.047469694754103</v>
      </c>
      <c r="R556" s="332">
        <f t="shared" si="52"/>
        <v>77.952530305245901</v>
      </c>
      <c r="S556" s="325" t="str">
        <f t="shared" si="53"/>
        <v>ALTO</v>
      </c>
      <c r="T556" s="6"/>
    </row>
    <row r="557" spans="2:20" ht="15">
      <c r="B557" s="146">
        <v>548</v>
      </c>
      <c r="C557" s="335" t="s">
        <v>592</v>
      </c>
      <c r="D557" s="325" t="s">
        <v>38</v>
      </c>
      <c r="E557" s="325">
        <v>1</v>
      </c>
      <c r="F557" s="326">
        <v>4961.6000000000004</v>
      </c>
      <c r="G557" s="326">
        <v>5003.4995165530436</v>
      </c>
      <c r="H557" s="327">
        <v>3576.3496415475747</v>
      </c>
      <c r="I557" s="327">
        <v>4594.4146125006491</v>
      </c>
      <c r="J557" s="326">
        <v>3589.5889286360066</v>
      </c>
      <c r="K557" s="326">
        <v>2772.8073808279901</v>
      </c>
      <c r="L557" s="326">
        <v>2669.8966008043735</v>
      </c>
      <c r="M557" s="347">
        <f t="shared" si="49"/>
        <v>7</v>
      </c>
      <c r="N557" s="329">
        <f t="shared" si="50"/>
        <v>3881</v>
      </c>
      <c r="O557" s="330">
        <f t="shared" si="51"/>
        <v>3881</v>
      </c>
      <c r="P557" s="327">
        <f t="array" ref="P557">IFERROR(_xlfn.STDEV.P(IF((F557:L557&lt;&gt;0)*(F557:L557&lt;&gt;""), F557:L557)), 0)</f>
        <v>910.9850493528121</v>
      </c>
      <c r="Q557" s="331">
        <f t="shared" si="48"/>
        <v>23.472946388889774</v>
      </c>
      <c r="R557" s="332">
        <f t="shared" si="52"/>
        <v>76.527053611110233</v>
      </c>
      <c r="S557" s="325" t="str">
        <f t="shared" si="53"/>
        <v>ALTO</v>
      </c>
      <c r="T557" s="6"/>
    </row>
    <row r="558" spans="2:20" ht="15">
      <c r="B558" s="146">
        <v>549</v>
      </c>
      <c r="C558" s="335" t="s">
        <v>593</v>
      </c>
      <c r="D558" s="325" t="s">
        <v>38</v>
      </c>
      <c r="E558" s="325">
        <v>1</v>
      </c>
      <c r="F558" s="326">
        <v>6282.1200000000008</v>
      </c>
      <c r="G558" s="326">
        <v>5263.1291031608289</v>
      </c>
      <c r="H558" s="327">
        <v>4087.2567331972282</v>
      </c>
      <c r="I558" s="327">
        <v>5984.7434049770927</v>
      </c>
      <c r="J558" s="326">
        <v>4604.9468618608344</v>
      </c>
      <c r="K558" s="326">
        <v>3502.4935336774611</v>
      </c>
      <c r="L558" s="326">
        <v>3332.7355138512926</v>
      </c>
      <c r="M558" s="347">
        <f t="shared" si="49"/>
        <v>7</v>
      </c>
      <c r="N558" s="329">
        <f t="shared" si="50"/>
        <v>4722</v>
      </c>
      <c r="O558" s="330">
        <f t="shared" si="51"/>
        <v>4722</v>
      </c>
      <c r="P558" s="327">
        <f t="array" ref="P558">IFERROR(_xlfn.STDEV.P(IF((F558:L558&lt;&gt;0)*(F558:L558&lt;&gt;""), F558:L558)), 0)</f>
        <v>1079.3626847970431</v>
      </c>
      <c r="Q558" s="331">
        <f t="shared" si="48"/>
        <v>22.85816782712925</v>
      </c>
      <c r="R558" s="332">
        <f t="shared" si="52"/>
        <v>77.14183217287075</v>
      </c>
      <c r="S558" s="325" t="str">
        <f t="shared" si="53"/>
        <v>ALTO</v>
      </c>
      <c r="T558" s="6"/>
    </row>
    <row r="559" spans="2:20" ht="15">
      <c r="B559" s="146">
        <v>550</v>
      </c>
      <c r="C559" s="335" t="s">
        <v>594</v>
      </c>
      <c r="D559" s="325" t="s">
        <v>38</v>
      </c>
      <c r="E559" s="325">
        <v>1</v>
      </c>
      <c r="F559" s="326">
        <v>31536.639999999999</v>
      </c>
      <c r="G559" s="326">
        <v>36508.598120228366</v>
      </c>
      <c r="H559" s="327">
        <v>25417.627809570262</v>
      </c>
      <c r="I559" s="327">
        <v>29373.696843246431</v>
      </c>
      <c r="J559" s="326">
        <v>22813.300951444413</v>
      </c>
      <c r="K559" s="326">
        <v>19701.526126935718</v>
      </c>
      <c r="L559" s="326">
        <v>18262.834387446583</v>
      </c>
      <c r="M559" s="347">
        <f t="shared" si="49"/>
        <v>7</v>
      </c>
      <c r="N559" s="329">
        <f t="shared" si="50"/>
        <v>26231</v>
      </c>
      <c r="O559" s="330">
        <f t="shared" si="51"/>
        <v>26231</v>
      </c>
      <c r="P559" s="327">
        <f t="array" ref="P559">IFERROR(_xlfn.STDEV.P(IF((F559:L559&lt;&gt;0)*(F559:L559&lt;&gt;""), F559:L559)), 0)</f>
        <v>6119.3290327003951</v>
      </c>
      <c r="Q559" s="331">
        <f t="shared" si="48"/>
        <v>23.32861512218518</v>
      </c>
      <c r="R559" s="332">
        <f t="shared" si="52"/>
        <v>76.671384877814816</v>
      </c>
      <c r="S559" s="325" t="str">
        <f t="shared" si="53"/>
        <v>ALTO</v>
      </c>
      <c r="T559" s="6"/>
    </row>
    <row r="560" spans="2:20" ht="15">
      <c r="B560" s="146">
        <v>551</v>
      </c>
      <c r="C560" s="335" t="s">
        <v>595</v>
      </c>
      <c r="D560" s="325" t="s">
        <v>38</v>
      </c>
      <c r="E560" s="325">
        <v>1</v>
      </c>
      <c r="F560" s="326">
        <v>8639.2799999999988</v>
      </c>
      <c r="G560" s="326">
        <v>9585.8164889753498</v>
      </c>
      <c r="H560" s="327">
        <v>6130.8850997958425</v>
      </c>
      <c r="I560" s="327">
        <v>8029.8581279761938</v>
      </c>
      <c r="J560" s="326">
        <v>6296.4137247388999</v>
      </c>
      <c r="K560" s="326">
        <v>5107.8030699462979</v>
      </c>
      <c r="L560" s="326">
        <v>4704.7657114868744</v>
      </c>
      <c r="M560" s="347">
        <f t="shared" si="49"/>
        <v>7</v>
      </c>
      <c r="N560" s="329">
        <f t="shared" si="50"/>
        <v>6928</v>
      </c>
      <c r="O560" s="330">
        <f t="shared" si="51"/>
        <v>6928</v>
      </c>
      <c r="P560" s="327">
        <f t="array" ref="P560">IFERROR(_xlfn.STDEV.P(IF((F560:L560&lt;&gt;0)*(F560:L560&lt;&gt;""), F560:L560)), 0)</f>
        <v>1711.170852975655</v>
      </c>
      <c r="Q560" s="331">
        <f t="shared" si="48"/>
        <v>24.699348339717883</v>
      </c>
      <c r="R560" s="332">
        <f t="shared" si="52"/>
        <v>75.300651660282114</v>
      </c>
      <c r="S560" s="325" t="str">
        <f t="shared" si="53"/>
        <v>ALTO</v>
      </c>
      <c r="T560" s="6"/>
    </row>
    <row r="561" spans="2:20" ht="15">
      <c r="B561" s="146">
        <v>552</v>
      </c>
      <c r="C561" s="335" t="s">
        <v>596</v>
      </c>
      <c r="D561" s="325" t="s">
        <v>38</v>
      </c>
      <c r="E561" s="325">
        <v>1</v>
      </c>
      <c r="F561" s="326">
        <v>44355.78</v>
      </c>
      <c r="G561" s="326">
        <v>49513.985363547901</v>
      </c>
      <c r="H561" s="327">
        <v>32314.873546840587</v>
      </c>
      <c r="I561" s="327">
        <v>42159.483446585531</v>
      </c>
      <c r="J561" s="326">
        <v>34364.49061530803</v>
      </c>
      <c r="K561" s="326">
        <v>23349.956891183072</v>
      </c>
      <c r="L561" s="326">
        <v>21227.841087066721</v>
      </c>
      <c r="M561" s="347">
        <f t="shared" si="49"/>
        <v>7</v>
      </c>
      <c r="N561" s="329">
        <f t="shared" si="50"/>
        <v>35327</v>
      </c>
      <c r="O561" s="330">
        <f t="shared" si="51"/>
        <v>35327</v>
      </c>
      <c r="P561" s="327">
        <f t="array" ref="P561">IFERROR(_xlfn.STDEV.P(IF((F561:L561&lt;&gt;0)*(F561:L561&lt;&gt;""), F561:L561)), 0)</f>
        <v>9868.473791772034</v>
      </c>
      <c r="Q561" s="331">
        <f t="shared" si="48"/>
        <v>27.934649961140302</v>
      </c>
      <c r="R561" s="332">
        <f t="shared" si="52"/>
        <v>72.065350038859691</v>
      </c>
      <c r="S561" s="325" t="str">
        <f t="shared" si="53"/>
        <v>ALTO</v>
      </c>
      <c r="T561" s="6"/>
    </row>
    <row r="562" spans="2:20" ht="15">
      <c r="B562" s="146">
        <v>553</v>
      </c>
      <c r="C562" s="335" t="s">
        <v>597</v>
      </c>
      <c r="D562" s="325" t="s">
        <v>38</v>
      </c>
      <c r="E562" s="325">
        <v>1</v>
      </c>
      <c r="F562" s="326">
        <v>47918.43</v>
      </c>
      <c r="G562" s="326">
        <v>37653.709143388405</v>
      </c>
      <c r="H562" s="327">
        <v>30526.698726066799</v>
      </c>
      <c r="I562" s="327">
        <v>45123.481092084759</v>
      </c>
      <c r="J562" s="326">
        <v>32118.757774763711</v>
      </c>
      <c r="K562" s="326">
        <v>25976.827041441167</v>
      </c>
      <c r="L562" s="326">
        <v>24759.891798547505</v>
      </c>
      <c r="M562" s="347">
        <f t="shared" si="49"/>
        <v>7</v>
      </c>
      <c r="N562" s="329">
        <f t="shared" si="50"/>
        <v>34868</v>
      </c>
      <c r="O562" s="330">
        <f t="shared" si="51"/>
        <v>34868</v>
      </c>
      <c r="P562" s="327">
        <f t="array" ref="P562">IFERROR(_xlfn.STDEV.P(IF((F562:L562&lt;&gt;0)*(F562:L562&lt;&gt;""), F562:L562)), 0)</f>
        <v>8374.1168245743702</v>
      </c>
      <c r="Q562" s="331">
        <f t="shared" si="48"/>
        <v>24.016625056138494</v>
      </c>
      <c r="R562" s="332">
        <f t="shared" si="52"/>
        <v>75.983374943861506</v>
      </c>
      <c r="S562" s="325" t="str">
        <f t="shared" si="53"/>
        <v>ALTO</v>
      </c>
      <c r="T562" s="6"/>
    </row>
    <row r="563" spans="2:20" ht="15">
      <c r="B563" s="146">
        <v>554</v>
      </c>
      <c r="C563" s="335" t="s">
        <v>598</v>
      </c>
      <c r="D563" s="325" t="s">
        <v>38</v>
      </c>
      <c r="E563" s="325">
        <v>1</v>
      </c>
      <c r="F563" s="326">
        <v>78315.89</v>
      </c>
      <c r="G563" s="326">
        <v>72179.227654482063</v>
      </c>
      <c r="H563" s="327">
        <v>54028.424941950856</v>
      </c>
      <c r="I563" s="327">
        <v>75810.023726029118</v>
      </c>
      <c r="J563" s="326">
        <v>58845.367654731104</v>
      </c>
      <c r="K563" s="326">
        <v>48159.286088065091</v>
      </c>
      <c r="L563" s="326">
        <v>44618.792846081422</v>
      </c>
      <c r="M563" s="347">
        <f t="shared" si="49"/>
        <v>7</v>
      </c>
      <c r="N563" s="329">
        <f t="shared" si="50"/>
        <v>61708</v>
      </c>
      <c r="O563" s="330">
        <f t="shared" si="51"/>
        <v>61708</v>
      </c>
      <c r="P563" s="327">
        <f t="array" ref="P563">IFERROR(_xlfn.STDEV.P(IF((F563:L563&lt;&gt;0)*(F563:L563&lt;&gt;""), F563:L563)), 0)</f>
        <v>12689.224217536506</v>
      </c>
      <c r="Q563" s="331">
        <f t="shared" si="48"/>
        <v>20.563337359072577</v>
      </c>
      <c r="R563" s="332">
        <f t="shared" si="52"/>
        <v>79.436662640927423</v>
      </c>
      <c r="S563" s="325" t="str">
        <f t="shared" si="53"/>
        <v>ALTO</v>
      </c>
      <c r="T563" s="6"/>
    </row>
    <row r="564" spans="2:20" ht="15">
      <c r="B564" s="146">
        <v>555</v>
      </c>
      <c r="C564" s="335" t="s">
        <v>599</v>
      </c>
      <c r="D564" s="325" t="s">
        <v>38</v>
      </c>
      <c r="E564" s="325">
        <v>1</v>
      </c>
      <c r="F564" s="326">
        <v>1468.64</v>
      </c>
      <c r="G564" s="326">
        <v>2100.3911172464927</v>
      </c>
      <c r="H564" s="327">
        <v>1021.814183299307</v>
      </c>
      <c r="I564" s="327">
        <v>1431.798568076212</v>
      </c>
      <c r="J564" s="326">
        <v>1180.2042800307404</v>
      </c>
      <c r="K564" s="326">
        <v>875.62338341936527</v>
      </c>
      <c r="L564" s="326">
        <v>957.94901186268044</v>
      </c>
      <c r="M564" s="347">
        <f t="shared" si="49"/>
        <v>7</v>
      </c>
      <c r="N564" s="329">
        <f t="shared" si="50"/>
        <v>1291</v>
      </c>
      <c r="O564" s="330">
        <f t="shared" si="51"/>
        <v>1291</v>
      </c>
      <c r="P564" s="327">
        <f t="array" ref="P564">IFERROR(_xlfn.STDEV.P(IF((F564:L564&lt;&gt;0)*(F564:L564&lt;&gt;""), F564:L564)), 0)</f>
        <v>391.82567713941631</v>
      </c>
      <c r="Q564" s="331">
        <f t="shared" si="48"/>
        <v>30.350555936438134</v>
      </c>
      <c r="R564" s="332">
        <f t="shared" si="52"/>
        <v>69.649444063561873</v>
      </c>
      <c r="S564" s="325" t="str">
        <f t="shared" si="53"/>
        <v>BAJO</v>
      </c>
      <c r="T564" s="6"/>
    </row>
    <row r="565" spans="2:20" ht="15">
      <c r="B565" s="146">
        <v>556</v>
      </c>
      <c r="C565" s="335" t="s">
        <v>600</v>
      </c>
      <c r="D565" s="325" t="s">
        <v>38</v>
      </c>
      <c r="E565" s="325">
        <v>1</v>
      </c>
      <c r="F565" s="326">
        <v>57603.839999999997</v>
      </c>
      <c r="G565" s="326">
        <v>55774.676599677063</v>
      </c>
      <c r="H565" s="327">
        <v>52878.883985739143</v>
      </c>
      <c r="I565" s="327">
        <v>55586.96026183683</v>
      </c>
      <c r="J565" s="326">
        <v>52286.155406098726</v>
      </c>
      <c r="K565" s="326">
        <v>9777.7944481829127</v>
      </c>
      <c r="L565" s="326">
        <v>8548.9223913487258</v>
      </c>
      <c r="M565" s="347">
        <f t="shared" si="49"/>
        <v>7</v>
      </c>
      <c r="N565" s="329">
        <f t="shared" si="50"/>
        <v>41780</v>
      </c>
      <c r="O565" s="330">
        <f t="shared" si="51"/>
        <v>41780</v>
      </c>
      <c r="P565" s="327">
        <f t="array" ref="P565">IFERROR(_xlfn.STDEV.P(IF((F565:L565&lt;&gt;0)*(F565:L565&lt;&gt;""), F565:L565)), 0)</f>
        <v>20698.127045744131</v>
      </c>
      <c r="Q565" s="331">
        <f t="shared" ref="Q565:Q628" si="54">IFERROR(P565/N565*100,0)</f>
        <v>49.540754058746131</v>
      </c>
      <c r="R565" s="332">
        <f t="shared" si="52"/>
        <v>50.459245941253869</v>
      </c>
      <c r="S565" s="325" t="str">
        <f t="shared" si="53"/>
        <v>BAJO</v>
      </c>
      <c r="T565" s="6"/>
    </row>
    <row r="566" spans="2:20" ht="15">
      <c r="B566" s="146">
        <v>557</v>
      </c>
      <c r="C566" s="335" t="s">
        <v>601</v>
      </c>
      <c r="D566" s="325" t="s">
        <v>38</v>
      </c>
      <c r="E566" s="325">
        <v>1</v>
      </c>
      <c r="F566" s="326">
        <v>7785.82</v>
      </c>
      <c r="G566" s="326">
        <v>8823.752450205262</v>
      </c>
      <c r="H566" s="327">
        <v>6003.1583268834293</v>
      </c>
      <c r="I566" s="327">
        <v>7567.1427370735155</v>
      </c>
      <c r="J566" s="326">
        <v>5922.5230975631684</v>
      </c>
      <c r="K566" s="326">
        <v>4669.9913782366148</v>
      </c>
      <c r="L566" s="326">
        <v>4383.3892687974576</v>
      </c>
      <c r="M566" s="347">
        <f t="shared" si="49"/>
        <v>7</v>
      </c>
      <c r="N566" s="329">
        <f t="shared" si="50"/>
        <v>6451</v>
      </c>
      <c r="O566" s="330">
        <f t="shared" si="51"/>
        <v>6451</v>
      </c>
      <c r="P566" s="327">
        <f t="array" ref="P566">IFERROR(_xlfn.STDEV.P(IF((F566:L566&lt;&gt;0)*(F566:L566&lt;&gt;""), F566:L566)), 0)</f>
        <v>1539.2172809330473</v>
      </c>
      <c r="Q566" s="331">
        <f t="shared" si="54"/>
        <v>23.860134567246121</v>
      </c>
      <c r="R566" s="332">
        <f t="shared" si="52"/>
        <v>76.139865432753879</v>
      </c>
      <c r="S566" s="325" t="str">
        <f t="shared" si="53"/>
        <v>ALTO</v>
      </c>
      <c r="T566" s="6"/>
    </row>
    <row r="567" spans="2:20" ht="15">
      <c r="B567" s="146">
        <v>558</v>
      </c>
      <c r="C567" s="335" t="s">
        <v>602</v>
      </c>
      <c r="D567" s="325" t="s">
        <v>38</v>
      </c>
      <c r="E567" s="325">
        <v>1</v>
      </c>
      <c r="F567" s="326">
        <v>6216.6</v>
      </c>
      <c r="G567" s="326">
        <v>5520.3366431898176</v>
      </c>
      <c r="H567" s="327">
        <v>4853.6173706717091</v>
      </c>
      <c r="I567" s="327">
        <v>6180.0878742496852</v>
      </c>
      <c r="J567" s="326">
        <v>4856.9945370495852</v>
      </c>
      <c r="K567" s="326">
        <v>3794.3679948172494</v>
      </c>
      <c r="L567" s="326">
        <v>3604.6694268961828</v>
      </c>
      <c r="M567" s="347">
        <f t="shared" si="49"/>
        <v>7</v>
      </c>
      <c r="N567" s="329">
        <f t="shared" si="50"/>
        <v>5004</v>
      </c>
      <c r="O567" s="330">
        <f t="shared" si="51"/>
        <v>5004</v>
      </c>
      <c r="P567" s="327">
        <f t="array" ref="P567">IFERROR(_xlfn.STDEV.P(IF((F567:L567&lt;&gt;0)*(F567:L567&lt;&gt;""), F567:L567)), 0)</f>
        <v>969.95919707582561</v>
      </c>
      <c r="Q567" s="331">
        <f t="shared" si="54"/>
        <v>19.383676999916581</v>
      </c>
      <c r="R567" s="332">
        <f t="shared" si="52"/>
        <v>80.616323000083412</v>
      </c>
      <c r="S567" s="325" t="str">
        <f t="shared" si="53"/>
        <v>ALTO</v>
      </c>
      <c r="T567" s="6"/>
    </row>
    <row r="568" spans="2:20" ht="15">
      <c r="B568" s="146">
        <v>559</v>
      </c>
      <c r="C568" s="335" t="s">
        <v>603</v>
      </c>
      <c r="D568" s="325" t="s">
        <v>38</v>
      </c>
      <c r="E568" s="325">
        <v>1</v>
      </c>
      <c r="F568" s="326">
        <v>5257.5599999999995</v>
      </c>
      <c r="G568" s="326">
        <v>5398.1102659190565</v>
      </c>
      <c r="H568" s="327">
        <v>4087.2567331972282</v>
      </c>
      <c r="I568" s="327">
        <v>5100.7823987715046</v>
      </c>
      <c r="J568" s="326">
        <v>3969.4522495365895</v>
      </c>
      <c r="K568" s="326">
        <v>3210.6190725376728</v>
      </c>
      <c r="L568" s="326">
        <v>3097.8834980397969</v>
      </c>
      <c r="M568" s="347">
        <f t="shared" si="49"/>
        <v>7</v>
      </c>
      <c r="N568" s="329">
        <f t="shared" si="50"/>
        <v>4303</v>
      </c>
      <c r="O568" s="330">
        <f t="shared" si="51"/>
        <v>4303</v>
      </c>
      <c r="P568" s="327">
        <f t="array" ref="P568">IFERROR(_xlfn.STDEV.P(IF((F568:L568&lt;&gt;0)*(F568:L568&lt;&gt;""), F568:L568)), 0)</f>
        <v>890.45005586056675</v>
      </c>
      <c r="Q568" s="331">
        <f t="shared" si="54"/>
        <v>20.693703366501666</v>
      </c>
      <c r="R568" s="332">
        <f t="shared" si="52"/>
        <v>79.306296633498334</v>
      </c>
      <c r="S568" s="325" t="str">
        <f t="shared" si="53"/>
        <v>ALTO</v>
      </c>
      <c r="T568" s="6"/>
    </row>
    <row r="569" spans="2:20" ht="15">
      <c r="B569" s="146">
        <v>560</v>
      </c>
      <c r="C569" s="335" t="s">
        <v>604</v>
      </c>
      <c r="D569" s="325" t="s">
        <v>38</v>
      </c>
      <c r="E569" s="325">
        <v>1</v>
      </c>
      <c r="F569" s="326">
        <v>54459.46</v>
      </c>
      <c r="G569" s="326">
        <v>41633.56397087044</v>
      </c>
      <c r="H569" s="327">
        <v>38318.031873724016</v>
      </c>
      <c r="I569" s="327">
        <v>55524.755598437187</v>
      </c>
      <c r="J569" s="326">
        <v>43138.377697115517</v>
      </c>
      <c r="K569" s="326">
        <v>32689.939647656302</v>
      </c>
      <c r="L569" s="326">
        <v>30050.242470511726</v>
      </c>
      <c r="M569" s="347">
        <f t="shared" si="49"/>
        <v>7</v>
      </c>
      <c r="N569" s="329">
        <f t="shared" si="50"/>
        <v>42259</v>
      </c>
      <c r="O569" s="330">
        <f t="shared" si="51"/>
        <v>42259</v>
      </c>
      <c r="P569" s="327">
        <f t="array" ref="P569">IFERROR(_xlfn.STDEV.P(IF((F569:L569&lt;&gt;0)*(F569:L569&lt;&gt;""), F569:L569)), 0)</f>
        <v>9119.428844224547</v>
      </c>
      <c r="Q569" s="331">
        <f t="shared" si="54"/>
        <v>21.579850077438053</v>
      </c>
      <c r="R569" s="332">
        <f t="shared" si="52"/>
        <v>78.420149922561947</v>
      </c>
      <c r="S569" s="325" t="str">
        <f t="shared" si="53"/>
        <v>ALTO</v>
      </c>
      <c r="T569" s="6"/>
    </row>
    <row r="570" spans="2:20" ht="15">
      <c r="B570" s="146">
        <v>561</v>
      </c>
      <c r="C570" s="335" t="s">
        <v>605</v>
      </c>
      <c r="D570" s="325" t="s">
        <v>38</v>
      </c>
      <c r="E570" s="325">
        <v>1</v>
      </c>
      <c r="F570" s="326">
        <v>34641.089999999997</v>
      </c>
      <c r="G570" s="326">
        <v>46691.455164671308</v>
      </c>
      <c r="H570" s="327">
        <v>29377.157769855079</v>
      </c>
      <c r="I570" s="327">
        <v>36890.639325646538</v>
      </c>
      <c r="J570" s="326">
        <v>36012.954083367171</v>
      </c>
      <c r="K570" s="326">
        <v>31522.44180309715</v>
      </c>
      <c r="L570" s="326">
        <v>29200.448992246445</v>
      </c>
      <c r="M570" s="347">
        <f t="shared" si="49"/>
        <v>7</v>
      </c>
      <c r="N570" s="329">
        <f t="shared" si="50"/>
        <v>34905</v>
      </c>
      <c r="O570" s="330">
        <f t="shared" si="51"/>
        <v>34905</v>
      </c>
      <c r="P570" s="327">
        <f t="array" ref="P570">IFERROR(_xlfn.STDEV.P(IF((F570:L570&lt;&gt;0)*(F570:L570&lt;&gt;""), F570:L570)), 0)</f>
        <v>5589.5456152516572</v>
      </c>
      <c r="Q570" s="331">
        <f t="shared" si="54"/>
        <v>16.013595803614546</v>
      </c>
      <c r="R570" s="332">
        <f t="shared" si="52"/>
        <v>83.98640419638545</v>
      </c>
      <c r="S570" s="325" t="str">
        <f t="shared" si="53"/>
        <v>ALTO</v>
      </c>
      <c r="T570" s="6"/>
    </row>
    <row r="571" spans="2:20" ht="15">
      <c r="B571" s="146">
        <v>562</v>
      </c>
      <c r="C571" s="335" t="s">
        <v>606</v>
      </c>
      <c r="D571" s="325" t="s">
        <v>38</v>
      </c>
      <c r="E571" s="325">
        <v>1</v>
      </c>
      <c r="F571" s="326">
        <v>98292.15</v>
      </c>
      <c r="G571" s="326">
        <v>121202.59360050852</v>
      </c>
      <c r="H571" s="327">
        <v>74847.888926674234</v>
      </c>
      <c r="I571" s="327">
        <v>107689.36806340893</v>
      </c>
      <c r="J571" s="326">
        <v>82267.883366110414</v>
      </c>
      <c r="K571" s="326">
        <v>64942.067603602925</v>
      </c>
      <c r="L571" s="326">
        <v>60149.927470667979</v>
      </c>
      <c r="M571" s="347">
        <f t="shared" si="49"/>
        <v>7</v>
      </c>
      <c r="N571" s="329">
        <f t="shared" si="50"/>
        <v>87056</v>
      </c>
      <c r="O571" s="330">
        <f t="shared" si="51"/>
        <v>87056</v>
      </c>
      <c r="P571" s="327">
        <f t="array" ref="P571">IFERROR(_xlfn.STDEV.P(IF((F571:L571&lt;&gt;0)*(F571:L571&lt;&gt;""), F571:L571)), 0)</f>
        <v>21054.024321266254</v>
      </c>
      <c r="Q571" s="331">
        <f t="shared" si="54"/>
        <v>24.184460946133814</v>
      </c>
      <c r="R571" s="332">
        <f t="shared" si="52"/>
        <v>75.815539053866189</v>
      </c>
      <c r="S571" s="325" t="str">
        <f t="shared" si="53"/>
        <v>ALTO</v>
      </c>
      <c r="T571" s="6"/>
    </row>
    <row r="572" spans="2:20" ht="15">
      <c r="B572" s="146">
        <v>563</v>
      </c>
      <c r="C572" s="335" t="s">
        <v>607</v>
      </c>
      <c r="D572" s="325" t="s">
        <v>38</v>
      </c>
      <c r="E572" s="325">
        <v>1</v>
      </c>
      <c r="F572" s="326">
        <v>16385.599999999999</v>
      </c>
      <c r="G572" s="326">
        <v>21122.175949515462</v>
      </c>
      <c r="H572" s="327">
        <v>12006.316653766859</v>
      </c>
      <c r="I572" s="327">
        <v>16746.150173116974</v>
      </c>
      <c r="J572" s="326">
        <v>13033.612246371871</v>
      </c>
      <c r="K572" s="326">
        <v>10799.355062172172</v>
      </c>
      <c r="L572" s="326">
        <v>10064.64494076371</v>
      </c>
      <c r="M572" s="347">
        <f t="shared" si="49"/>
        <v>7</v>
      </c>
      <c r="N572" s="329">
        <f t="shared" si="50"/>
        <v>14308</v>
      </c>
      <c r="O572" s="330">
        <f t="shared" si="51"/>
        <v>14308</v>
      </c>
      <c r="P572" s="327">
        <f t="array" ref="P572">IFERROR(_xlfn.STDEV.P(IF((F572:L572&lt;&gt;0)*(F572:L572&lt;&gt;""), F572:L572)), 0)</f>
        <v>3663.1846651601645</v>
      </c>
      <c r="Q572" s="331">
        <f t="shared" si="54"/>
        <v>25.602352985463828</v>
      </c>
      <c r="R572" s="332">
        <f t="shared" si="52"/>
        <v>74.397647014536176</v>
      </c>
      <c r="S572" s="325" t="str">
        <f t="shared" si="53"/>
        <v>ALTO</v>
      </c>
      <c r="T572" s="6"/>
    </row>
    <row r="573" spans="2:20" ht="15">
      <c r="B573" s="146">
        <v>564</v>
      </c>
      <c r="C573" s="335" t="s">
        <v>608</v>
      </c>
      <c r="D573" s="325" t="s">
        <v>38</v>
      </c>
      <c r="E573" s="325">
        <v>1</v>
      </c>
      <c r="F573" s="326">
        <v>10162.6</v>
      </c>
      <c r="G573" s="326">
        <v>10658.490516286427</v>
      </c>
      <c r="H573" s="327">
        <v>8557.6937851316961</v>
      </c>
      <c r="I573" s="327">
        <v>9049.1415598231306</v>
      </c>
      <c r="J573" s="326">
        <v>7054.9458277950935</v>
      </c>
      <c r="K573" s="326">
        <v>5399.6775310860858</v>
      </c>
      <c r="L573" s="326">
        <v>5052.4084980499429</v>
      </c>
      <c r="M573" s="347">
        <f t="shared" si="49"/>
        <v>7</v>
      </c>
      <c r="N573" s="329">
        <f t="shared" si="50"/>
        <v>7991</v>
      </c>
      <c r="O573" s="330">
        <f t="shared" si="51"/>
        <v>7991</v>
      </c>
      <c r="P573" s="327">
        <f t="array" ref="P573">IFERROR(_xlfn.STDEV.P(IF((F573:L573&lt;&gt;0)*(F573:L573&lt;&gt;""), F573:L573)), 0)</f>
        <v>2052.8247643499258</v>
      </c>
      <c r="Q573" s="331">
        <f t="shared" si="54"/>
        <v>25.689209915529045</v>
      </c>
      <c r="R573" s="332">
        <f t="shared" si="52"/>
        <v>74.310790084470952</v>
      </c>
      <c r="S573" s="325" t="str">
        <f t="shared" si="53"/>
        <v>ALTO</v>
      </c>
      <c r="T573" s="6"/>
    </row>
    <row r="574" spans="2:20" ht="15">
      <c r="B574" s="146">
        <v>565</v>
      </c>
      <c r="C574" s="335" t="s">
        <v>609</v>
      </c>
      <c r="D574" s="325" t="s">
        <v>38</v>
      </c>
      <c r="E574" s="325">
        <v>1</v>
      </c>
      <c r="F574" s="326">
        <v>2372.21</v>
      </c>
      <c r="G574" s="326">
        <v>2788.0664460227727</v>
      </c>
      <c r="H574" s="327">
        <v>1532.7212749489606</v>
      </c>
      <c r="I574" s="327">
        <v>2319.0335039344131</v>
      </c>
      <c r="J574" s="326">
        <v>1822.8661248248075</v>
      </c>
      <c r="K574" s="326">
        <v>1313.4350751290478</v>
      </c>
      <c r="L574" s="326">
        <v>1342.6736956591437</v>
      </c>
      <c r="M574" s="347">
        <f t="shared" si="49"/>
        <v>7</v>
      </c>
      <c r="N574" s="329">
        <f t="shared" si="50"/>
        <v>1927</v>
      </c>
      <c r="O574" s="330">
        <f t="shared" si="51"/>
        <v>1927</v>
      </c>
      <c r="P574" s="327">
        <f t="array" ref="P574">IFERROR(_xlfn.STDEV.P(IF((F574:L574&lt;&gt;0)*(F574:L574&lt;&gt;""), F574:L574)), 0)</f>
        <v>531.51209982268438</v>
      </c>
      <c r="Q574" s="331">
        <f t="shared" si="54"/>
        <v>27.582361173984658</v>
      </c>
      <c r="R574" s="332">
        <f t="shared" si="52"/>
        <v>72.417638826015349</v>
      </c>
      <c r="S574" s="325" t="str">
        <f t="shared" si="53"/>
        <v>ALTO</v>
      </c>
      <c r="T574" s="6"/>
    </row>
    <row r="575" spans="2:20" ht="15">
      <c r="B575" s="146">
        <v>566</v>
      </c>
      <c r="C575" s="335" t="s">
        <v>610</v>
      </c>
      <c r="D575" s="325" t="s">
        <v>38</v>
      </c>
      <c r="E575" s="325">
        <v>1</v>
      </c>
      <c r="F575" s="326">
        <v>10455.4</v>
      </c>
      <c r="G575" s="326">
        <v>10308.017976286903</v>
      </c>
      <c r="H575" s="327">
        <v>8813.1473309565245</v>
      </c>
      <c r="I575" s="327">
        <v>9308.8733122637841</v>
      </c>
      <c r="J575" s="326">
        <v>7278.3245731045563</v>
      </c>
      <c r="K575" s="326">
        <v>5837.489222795768</v>
      </c>
      <c r="L575" s="326">
        <v>5517.4772925187599</v>
      </c>
      <c r="M575" s="347">
        <f t="shared" si="49"/>
        <v>7</v>
      </c>
      <c r="N575" s="329">
        <f t="shared" si="50"/>
        <v>8217</v>
      </c>
      <c r="O575" s="330">
        <f t="shared" si="51"/>
        <v>8217</v>
      </c>
      <c r="P575" s="327">
        <f t="array" ref="P575">IFERROR(_xlfn.STDEV.P(IF((F575:L575&lt;&gt;0)*(F575:L575&lt;&gt;""), F575:L575)), 0)</f>
        <v>1880.7663954984598</v>
      </c>
      <c r="Q575" s="331">
        <f t="shared" si="54"/>
        <v>22.888723323578677</v>
      </c>
      <c r="R575" s="332">
        <f t="shared" si="52"/>
        <v>77.111276676421326</v>
      </c>
      <c r="S575" s="325" t="str">
        <f t="shared" si="53"/>
        <v>ALTO</v>
      </c>
      <c r="T575" s="6"/>
    </row>
    <row r="576" spans="2:20" ht="15">
      <c r="B576" s="146">
        <v>567</v>
      </c>
      <c r="C576" s="335" t="s">
        <v>611</v>
      </c>
      <c r="D576" s="325" t="s">
        <v>38</v>
      </c>
      <c r="E576" s="325">
        <v>1</v>
      </c>
      <c r="F576" s="326">
        <v>7464.8</v>
      </c>
      <c r="G576" s="326">
        <v>11657.936195943741</v>
      </c>
      <c r="H576" s="327">
        <v>6130.8850997958425</v>
      </c>
      <c r="I576" s="327">
        <v>6911.2654966666541</v>
      </c>
      <c r="J576" s="326">
        <v>5411.2605147158447</v>
      </c>
      <c r="K576" s="326">
        <v>5399.6775310860858</v>
      </c>
      <c r="L576" s="326">
        <v>5010.6913636623749</v>
      </c>
      <c r="M576" s="347">
        <f t="shared" si="49"/>
        <v>7</v>
      </c>
      <c r="N576" s="329">
        <f t="shared" si="50"/>
        <v>6855</v>
      </c>
      <c r="O576" s="330">
        <f t="shared" si="51"/>
        <v>6855</v>
      </c>
      <c r="P576" s="327">
        <f t="array" ref="P576">IFERROR(_xlfn.STDEV.P(IF((F576:L576&lt;&gt;0)*(F576:L576&lt;&gt;""), F576:L576)), 0)</f>
        <v>2123.7225250782594</v>
      </c>
      <c r="Q576" s="331">
        <f t="shared" si="54"/>
        <v>30.980634939143098</v>
      </c>
      <c r="R576" s="332">
        <f t="shared" si="52"/>
        <v>69.019365060856899</v>
      </c>
      <c r="S576" s="325" t="str">
        <f t="shared" si="53"/>
        <v>BAJO</v>
      </c>
      <c r="T576" s="6"/>
    </row>
    <row r="577" spans="2:20" ht="15">
      <c r="B577" s="146">
        <v>568</v>
      </c>
      <c r="C577" s="335" t="s">
        <v>612</v>
      </c>
      <c r="D577" s="325" t="s">
        <v>587</v>
      </c>
      <c r="E577" s="325">
        <v>1</v>
      </c>
      <c r="F577" s="326">
        <v>6822.4400000000005</v>
      </c>
      <c r="G577" s="326">
        <v>5701.245800488573</v>
      </c>
      <c r="H577" s="327">
        <v>5492.2512352337753</v>
      </c>
      <c r="I577" s="327">
        <v>6316.5016097752396</v>
      </c>
      <c r="J577" s="326">
        <v>4865.3563082643786</v>
      </c>
      <c r="K577" s="326">
        <v>4378.1169170968269</v>
      </c>
      <c r="L577" s="326">
        <v>4114.5455138553516</v>
      </c>
      <c r="M577" s="347">
        <f t="shared" si="49"/>
        <v>7</v>
      </c>
      <c r="N577" s="329">
        <f t="shared" si="50"/>
        <v>5384</v>
      </c>
      <c r="O577" s="330">
        <f t="shared" si="51"/>
        <v>5384</v>
      </c>
      <c r="P577" s="327">
        <f t="array" ref="P577">IFERROR(_xlfn.STDEV.P(IF((F577:L577&lt;&gt;0)*(F577:L577&lt;&gt;""), F577:L577)), 0)</f>
        <v>921.43816154455999</v>
      </c>
      <c r="Q577" s="331">
        <f t="shared" si="54"/>
        <v>17.114378929133732</v>
      </c>
      <c r="R577" s="332">
        <f t="shared" si="52"/>
        <v>82.885621070866264</v>
      </c>
      <c r="S577" s="325" t="str">
        <f t="shared" si="53"/>
        <v>ALTO</v>
      </c>
      <c r="T577" s="6"/>
    </row>
    <row r="578" spans="2:20" ht="15">
      <c r="B578" s="146">
        <v>569</v>
      </c>
      <c r="C578" s="335" t="s">
        <v>613</v>
      </c>
      <c r="D578" s="325" t="s">
        <v>38</v>
      </c>
      <c r="E578" s="325">
        <v>1</v>
      </c>
      <c r="F578" s="326">
        <v>21746.5</v>
      </c>
      <c r="G578" s="326">
        <v>22042.474475870535</v>
      </c>
      <c r="H578" s="327">
        <v>18264.928526475116</v>
      </c>
      <c r="I578" s="327">
        <v>19364.202585323404</v>
      </c>
      <c r="J578" s="326">
        <v>15075.078961526258</v>
      </c>
      <c r="K578" s="326">
        <v>0</v>
      </c>
      <c r="L578" s="326">
        <v>0</v>
      </c>
      <c r="M578" s="347">
        <f t="shared" si="49"/>
        <v>5</v>
      </c>
      <c r="N578" s="329">
        <f t="shared" si="50"/>
        <v>19299</v>
      </c>
      <c r="O578" s="330">
        <f t="shared" si="51"/>
        <v>19299</v>
      </c>
      <c r="P578" s="327">
        <f t="array" ref="P578">IFERROR(_xlfn.STDEV.P(IF((F578:L578&lt;&gt;0)*(F578:L578&lt;&gt;""), F578:L578)), 0)</f>
        <v>2546.840078188377</v>
      </c>
      <c r="Q578" s="331">
        <f t="shared" si="54"/>
        <v>13.196746350527889</v>
      </c>
      <c r="R578" s="332">
        <f t="shared" si="52"/>
        <v>86.803253649472111</v>
      </c>
      <c r="S578" s="325" t="str">
        <f t="shared" si="53"/>
        <v>ALTO</v>
      </c>
      <c r="T578" s="6"/>
    </row>
    <row r="579" spans="2:20" ht="15">
      <c r="B579" s="146">
        <v>570</v>
      </c>
      <c r="C579" s="335" t="s">
        <v>614</v>
      </c>
      <c r="D579" s="325" t="s">
        <v>38</v>
      </c>
      <c r="E579" s="325">
        <v>1</v>
      </c>
      <c r="F579" s="326">
        <v>145022.82</v>
      </c>
      <c r="G579" s="326">
        <v>168463.67375786783</v>
      </c>
      <c r="H579" s="327">
        <v>108056.84988390171</v>
      </c>
      <c r="I579" s="327">
        <v>133214.01494506633</v>
      </c>
      <c r="J579" s="326">
        <v>103462.58431811996</v>
      </c>
      <c r="K579" s="326">
        <v>82308.598041420322</v>
      </c>
      <c r="L579" s="326">
        <v>102420.20015863444</v>
      </c>
      <c r="M579" s="347">
        <f t="shared" si="49"/>
        <v>7</v>
      </c>
      <c r="N579" s="329">
        <f t="shared" si="50"/>
        <v>120421</v>
      </c>
      <c r="O579" s="330">
        <f t="shared" si="51"/>
        <v>120421</v>
      </c>
      <c r="P579" s="327">
        <f t="array" ref="P579">IFERROR(_xlfn.STDEV.P(IF((F579:L579&lt;&gt;0)*(F579:L579&lt;&gt;""), F579:L579)), 0)</f>
        <v>27500.787855163722</v>
      </c>
      <c r="Q579" s="331">
        <f t="shared" si="54"/>
        <v>22.837202693187837</v>
      </c>
      <c r="R579" s="332">
        <f t="shared" si="52"/>
        <v>77.162797306812166</v>
      </c>
      <c r="S579" s="325" t="str">
        <f t="shared" si="53"/>
        <v>ALTO</v>
      </c>
      <c r="T579" s="6"/>
    </row>
    <row r="580" spans="2:20" ht="15">
      <c r="B580" s="146">
        <v>571</v>
      </c>
      <c r="C580" s="335" t="s">
        <v>615</v>
      </c>
      <c r="D580" s="325" t="s">
        <v>38</v>
      </c>
      <c r="E580" s="325">
        <v>1</v>
      </c>
      <c r="F580" s="326">
        <v>177.6</v>
      </c>
      <c r="G580" s="326">
        <v>278.04568447392717</v>
      </c>
      <c r="H580" s="327">
        <v>127.72677291241338</v>
      </c>
      <c r="I580" s="327">
        <v>184.43137043054864</v>
      </c>
      <c r="J580" s="326">
        <v>182.76442798046889</v>
      </c>
      <c r="K580" s="326">
        <v>131.34350751290478</v>
      </c>
      <c r="L580" s="326">
        <v>135.96695652244495</v>
      </c>
      <c r="M580" s="347">
        <f t="shared" si="49"/>
        <v>7</v>
      </c>
      <c r="N580" s="329">
        <f t="shared" si="50"/>
        <v>174</v>
      </c>
      <c r="O580" s="330">
        <f t="shared" si="51"/>
        <v>174</v>
      </c>
      <c r="P580" s="327">
        <f t="array" ref="P580">IFERROR(_xlfn.STDEV.P(IF((F580:L580&lt;&gt;0)*(F580:L580&lt;&gt;""), F580:L580)), 0)</f>
        <v>48.449371713205139</v>
      </c>
      <c r="Q580" s="331">
        <f t="shared" si="54"/>
        <v>27.844466501842035</v>
      </c>
      <c r="R580" s="332">
        <f t="shared" si="52"/>
        <v>72.155533498157965</v>
      </c>
      <c r="S580" s="325" t="str">
        <f t="shared" si="53"/>
        <v>ALTO</v>
      </c>
      <c r="T580" s="6"/>
    </row>
    <row r="581" spans="2:20" ht="38.25">
      <c r="B581" s="146">
        <v>572</v>
      </c>
      <c r="C581" s="333" t="s">
        <v>616</v>
      </c>
      <c r="D581" s="325" t="s">
        <v>38</v>
      </c>
      <c r="E581" s="325">
        <v>1</v>
      </c>
      <c r="F581" s="326">
        <v>10740458.4</v>
      </c>
      <c r="G581" s="326">
        <v>8247368.9053199552</v>
      </c>
      <c r="H581" s="327">
        <v>5389431.1830392824</v>
      </c>
      <c r="I581" s="327">
        <v>6949688.3350697225</v>
      </c>
      <c r="J581" s="326">
        <v>5990974.9458049517</v>
      </c>
      <c r="K581" s="326">
        <v>5568964.7185471626</v>
      </c>
      <c r="L581" s="326">
        <v>4528703.9535808219</v>
      </c>
      <c r="M581" s="347">
        <f t="shared" si="49"/>
        <v>7</v>
      </c>
      <c r="N581" s="329">
        <f t="shared" si="50"/>
        <v>6773656</v>
      </c>
      <c r="O581" s="330">
        <f t="shared" si="51"/>
        <v>6773656</v>
      </c>
      <c r="P581" s="327">
        <f t="array" ref="P581">IFERROR(_xlfn.STDEV.P(IF((F581:L581&lt;&gt;0)*(F581:L581&lt;&gt;""), F581:L581)), 0)</f>
        <v>1962436.4281517128</v>
      </c>
      <c r="Q581" s="331">
        <f t="shared" si="54"/>
        <v>28.971598618998556</v>
      </c>
      <c r="R581" s="332">
        <f t="shared" si="52"/>
        <v>71.028401381001444</v>
      </c>
      <c r="S581" s="325" t="str">
        <f t="shared" si="53"/>
        <v>ALTO</v>
      </c>
      <c r="T581" s="6"/>
    </row>
    <row r="582" spans="2:20" ht="15">
      <c r="B582" s="146">
        <v>573</v>
      </c>
      <c r="C582" s="335" t="s">
        <v>617</v>
      </c>
      <c r="D582" s="325" t="s">
        <v>38</v>
      </c>
      <c r="E582" s="325">
        <v>1</v>
      </c>
      <c r="F582" s="326">
        <v>1748384.44</v>
      </c>
      <c r="G582" s="326">
        <v>2034246.2519697016</v>
      </c>
      <c r="H582" s="327">
        <v>1474094.686182163</v>
      </c>
      <c r="I582" s="327">
        <v>1658480.000673735</v>
      </c>
      <c r="J582" s="326">
        <v>1429692.0586890201</v>
      </c>
      <c r="K582" s="326">
        <v>1233461.4727767459</v>
      </c>
      <c r="L582" s="326">
        <v>0</v>
      </c>
      <c r="M582" s="347">
        <f t="shared" si="49"/>
        <v>6</v>
      </c>
      <c r="N582" s="329">
        <f t="shared" si="50"/>
        <v>1596393</v>
      </c>
      <c r="O582" s="330">
        <f t="shared" si="51"/>
        <v>1596393</v>
      </c>
      <c r="P582" s="327">
        <f t="array" ref="P582">IFERROR(_xlfn.STDEV.P(IF((F582:L582&lt;&gt;0)*(F582:L582&lt;&gt;""), F582:L582)), 0)</f>
        <v>255974.29512729554</v>
      </c>
      <c r="Q582" s="331">
        <f t="shared" si="54"/>
        <v>16.034541314531918</v>
      </c>
      <c r="R582" s="332">
        <f t="shared" si="52"/>
        <v>83.965458685468079</v>
      </c>
      <c r="S582" s="325" t="str">
        <f t="shared" si="53"/>
        <v>ALTO</v>
      </c>
      <c r="T582" s="6"/>
    </row>
    <row r="583" spans="2:20" ht="15">
      <c r="B583" s="146">
        <v>574</v>
      </c>
      <c r="C583" s="335" t="s">
        <v>618</v>
      </c>
      <c r="D583" s="325" t="s">
        <v>38</v>
      </c>
      <c r="E583" s="325">
        <v>1</v>
      </c>
      <c r="F583" s="326">
        <v>980548.16</v>
      </c>
      <c r="G583" s="326">
        <v>894471.66495900974</v>
      </c>
      <c r="H583" s="327">
        <v>826775.40106205188</v>
      </c>
      <c r="I583" s="327">
        <v>956153.33766547963</v>
      </c>
      <c r="J583" s="326">
        <v>871417.20899464085</v>
      </c>
      <c r="K583" s="326">
        <v>723994.60085724527</v>
      </c>
      <c r="L583" s="326">
        <v>754800.47310668498</v>
      </c>
      <c r="M583" s="347">
        <f t="shared" si="49"/>
        <v>7</v>
      </c>
      <c r="N583" s="329">
        <f t="shared" si="50"/>
        <v>858309</v>
      </c>
      <c r="O583" s="330">
        <f t="shared" si="51"/>
        <v>858309</v>
      </c>
      <c r="P583" s="327">
        <f t="array" ref="P583">IFERROR(_xlfn.STDEV.P(IF((F583:L583&lt;&gt;0)*(F583:L583&lt;&gt;""), F583:L583)), 0)</f>
        <v>89238.22927479526</v>
      </c>
      <c r="Q583" s="331">
        <f t="shared" si="54"/>
        <v>10.396981655184236</v>
      </c>
      <c r="R583" s="332">
        <f t="shared" si="52"/>
        <v>89.603018344815766</v>
      </c>
      <c r="S583" s="325" t="str">
        <f t="shared" si="53"/>
        <v>ALTO</v>
      </c>
      <c r="T583" s="6"/>
    </row>
    <row r="584" spans="2:20" ht="15">
      <c r="B584" s="146">
        <v>575</v>
      </c>
      <c r="C584" s="335" t="s">
        <v>619</v>
      </c>
      <c r="D584" s="325" t="s">
        <v>38</v>
      </c>
      <c r="E584" s="325">
        <v>1</v>
      </c>
      <c r="F584" s="326">
        <v>165644.16</v>
      </c>
      <c r="G584" s="326">
        <v>240249.80114914128</v>
      </c>
      <c r="H584" s="327">
        <v>129004.04064153752</v>
      </c>
      <c r="I584" s="327">
        <v>154265.38261136977</v>
      </c>
      <c r="J584" s="326">
        <v>119768.03818696571</v>
      </c>
      <c r="K584" s="326">
        <v>115874.161072496</v>
      </c>
      <c r="L584" s="326">
        <v>102044.74594914634</v>
      </c>
      <c r="M584" s="347">
        <f t="shared" si="49"/>
        <v>7</v>
      </c>
      <c r="N584" s="329">
        <f t="shared" si="50"/>
        <v>146693</v>
      </c>
      <c r="O584" s="330">
        <f t="shared" si="51"/>
        <v>146693</v>
      </c>
      <c r="P584" s="327">
        <f t="array" ref="P584">IFERROR(_xlfn.STDEV.P(IF((F584:L584&lt;&gt;0)*(F584:L584&lt;&gt;""), F584:L584)), 0)</f>
        <v>43343.285456922764</v>
      </c>
      <c r="Q584" s="331">
        <f t="shared" si="54"/>
        <v>29.546935066378605</v>
      </c>
      <c r="R584" s="332">
        <f t="shared" si="52"/>
        <v>70.453064933621391</v>
      </c>
      <c r="S584" s="325" t="str">
        <f t="shared" si="53"/>
        <v>ALTO</v>
      </c>
      <c r="T584" s="6"/>
    </row>
    <row r="585" spans="2:20" ht="15">
      <c r="B585" s="146">
        <v>576</v>
      </c>
      <c r="C585" s="335" t="s">
        <v>620</v>
      </c>
      <c r="D585" s="325" t="s">
        <v>38</v>
      </c>
      <c r="E585" s="325">
        <v>1</v>
      </c>
      <c r="F585" s="326">
        <v>65553.929999999993</v>
      </c>
      <c r="G585" s="326">
        <v>94487.157810445438</v>
      </c>
      <c r="H585" s="327">
        <v>52240.25012117708</v>
      </c>
      <c r="I585" s="327">
        <v>60076.609125453855</v>
      </c>
      <c r="J585" s="326">
        <v>45889.400426782311</v>
      </c>
      <c r="K585" s="326">
        <v>55018.335924850122</v>
      </c>
      <c r="L585" s="326">
        <v>40450.169565427372</v>
      </c>
      <c r="M585" s="347">
        <f t="shared" si="49"/>
        <v>7</v>
      </c>
      <c r="N585" s="329">
        <f t="shared" si="50"/>
        <v>59102</v>
      </c>
      <c r="O585" s="330">
        <f t="shared" si="51"/>
        <v>59102</v>
      </c>
      <c r="P585" s="327">
        <f t="array" ref="P585">IFERROR(_xlfn.STDEV.P(IF((F585:L585&lt;&gt;0)*(F585:L585&lt;&gt;""), F585:L585)), 0)</f>
        <v>16392.115466076892</v>
      </c>
      <c r="Q585" s="331">
        <f t="shared" si="54"/>
        <v>27.73529739446532</v>
      </c>
      <c r="R585" s="332">
        <f t="shared" si="52"/>
        <v>72.26470260553468</v>
      </c>
      <c r="S585" s="325" t="str">
        <f t="shared" si="53"/>
        <v>ALTO</v>
      </c>
      <c r="T585" s="6"/>
    </row>
    <row r="586" spans="2:20" ht="15">
      <c r="B586" s="146">
        <v>577</v>
      </c>
      <c r="C586" s="335" t="s">
        <v>621</v>
      </c>
      <c r="D586" s="325" t="s">
        <v>38</v>
      </c>
      <c r="E586" s="325">
        <v>1</v>
      </c>
      <c r="F586" s="326">
        <v>671152.86</v>
      </c>
      <c r="G586" s="326">
        <v>1085779.6574813728</v>
      </c>
      <c r="H586" s="327">
        <v>580135.0025681816</v>
      </c>
      <c r="I586" s="327">
        <v>674398.95176157984</v>
      </c>
      <c r="J586" s="326">
        <v>648915.2551239871</v>
      </c>
      <c r="K586" s="326">
        <v>479987.55134438205</v>
      </c>
      <c r="L586" s="326">
        <v>544147.48539808171</v>
      </c>
      <c r="M586" s="347">
        <f t="shared" ref="M586:M649" si="55">COUNTIF(F586:L586,"&gt;0")</f>
        <v>7</v>
      </c>
      <c r="N586" s="329">
        <f t="shared" ref="N586:N649" si="56">IFERROR(ROUND(AVERAGEIF(F586:L586,"&gt;0"),0),0)</f>
        <v>669217</v>
      </c>
      <c r="O586" s="330">
        <f t="shared" ref="O586:O649" si="57">IFERROR(ROUND(+N586*E586,0),0)</f>
        <v>669217</v>
      </c>
      <c r="P586" s="327">
        <f t="array" ref="P586">IFERROR(_xlfn.STDEV.P(IF((F586:L586&lt;&gt;0)*(F586:L586&lt;&gt;""), F586:L586)), 0)</f>
        <v>182581.87150581062</v>
      </c>
      <c r="Q586" s="331">
        <f t="shared" si="54"/>
        <v>27.282909953843166</v>
      </c>
      <c r="R586" s="332">
        <f t="shared" si="52"/>
        <v>72.717090046156841</v>
      </c>
      <c r="S586" s="325" t="str">
        <f t="shared" si="53"/>
        <v>ALTO</v>
      </c>
      <c r="T586" s="6"/>
    </row>
    <row r="587" spans="2:20" ht="15">
      <c r="B587" s="146">
        <v>578</v>
      </c>
      <c r="C587" s="335" t="s">
        <v>622</v>
      </c>
      <c r="D587" s="325" t="s">
        <v>38</v>
      </c>
      <c r="E587" s="325">
        <v>1</v>
      </c>
      <c r="F587" s="326">
        <v>4895429.4000000004</v>
      </c>
      <c r="G587" s="326">
        <v>8475865.0939663276</v>
      </c>
      <c r="H587" s="327">
        <v>4662793.5719405627</v>
      </c>
      <c r="I587" s="327">
        <v>4795702.3554026196</v>
      </c>
      <c r="J587" s="326">
        <v>4716618.3164343908</v>
      </c>
      <c r="K587" s="326">
        <v>3998242.3059233916</v>
      </c>
      <c r="L587" s="326">
        <v>6099290.715031663</v>
      </c>
      <c r="M587" s="347">
        <f t="shared" si="55"/>
        <v>7</v>
      </c>
      <c r="N587" s="329">
        <f t="shared" si="56"/>
        <v>5377706</v>
      </c>
      <c r="O587" s="330">
        <f t="shared" si="57"/>
        <v>5377706</v>
      </c>
      <c r="P587" s="327">
        <f t="array" ref="P587">IFERROR(_xlfn.STDEV.P(IF((F587:L587&lt;&gt;0)*(F587:L587&lt;&gt;""), F587:L587)), 0)</f>
        <v>1390870.7458771088</v>
      </c>
      <c r="Q587" s="331">
        <f t="shared" si="54"/>
        <v>25.863644198420456</v>
      </c>
      <c r="R587" s="332">
        <f t="shared" si="52"/>
        <v>74.136355801579541</v>
      </c>
      <c r="S587" s="325" t="str">
        <f t="shared" si="53"/>
        <v>ALTO</v>
      </c>
      <c r="T587" s="6"/>
    </row>
    <row r="588" spans="2:20" ht="15">
      <c r="B588" s="146">
        <v>579</v>
      </c>
      <c r="C588" s="335" t="s">
        <v>623</v>
      </c>
      <c r="D588" s="325" t="s">
        <v>38</v>
      </c>
      <c r="E588" s="325">
        <v>1</v>
      </c>
      <c r="F588" s="326">
        <v>1208884.3799999999</v>
      </c>
      <c r="G588" s="326">
        <v>1217369.185214737</v>
      </c>
      <c r="H588" s="327">
        <v>1027689.6148532782</v>
      </c>
      <c r="I588" s="327">
        <v>1161018.3943678718</v>
      </c>
      <c r="J588" s="326">
        <v>1000855.0383221417</v>
      </c>
      <c r="K588" s="326">
        <v>998940.34325092589</v>
      </c>
      <c r="L588" s="326">
        <v>927290.00824592041</v>
      </c>
      <c r="M588" s="347">
        <f t="shared" si="55"/>
        <v>7</v>
      </c>
      <c r="N588" s="329">
        <f t="shared" si="56"/>
        <v>1077435</v>
      </c>
      <c r="O588" s="330">
        <f t="shared" si="57"/>
        <v>1077435</v>
      </c>
      <c r="P588" s="327">
        <f t="array" ref="P588">IFERROR(_xlfn.STDEV.P(IF((F588:L588&lt;&gt;0)*(F588:L588&lt;&gt;""), F588:L588)), 0)</f>
        <v>107497.98873106299</v>
      </c>
      <c r="Q588" s="331">
        <f t="shared" si="54"/>
        <v>9.9772133568208741</v>
      </c>
      <c r="R588" s="332">
        <f t="shared" si="52"/>
        <v>90.022786643179131</v>
      </c>
      <c r="S588" s="325" t="str">
        <f t="shared" si="53"/>
        <v>ALTO</v>
      </c>
      <c r="T588" s="6"/>
    </row>
    <row r="589" spans="2:20" ht="15">
      <c r="B589" s="146">
        <v>580</v>
      </c>
      <c r="C589" s="335" t="s">
        <v>624</v>
      </c>
      <c r="D589" s="325" t="s">
        <v>38</v>
      </c>
      <c r="E589" s="325">
        <v>1</v>
      </c>
      <c r="F589" s="326">
        <v>99947.5</v>
      </c>
      <c r="G589" s="326">
        <v>91521.558916573267</v>
      </c>
      <c r="H589" s="327">
        <v>82128.314982681812</v>
      </c>
      <c r="I589" s="327">
        <v>97492.168505402733</v>
      </c>
      <c r="J589" s="326">
        <v>83301.159380509795</v>
      </c>
      <c r="K589" s="326">
        <v>68736.435598420183</v>
      </c>
      <c r="L589" s="326">
        <v>71795.188281005117</v>
      </c>
      <c r="M589" s="347">
        <f t="shared" si="55"/>
        <v>7</v>
      </c>
      <c r="N589" s="329">
        <f t="shared" si="56"/>
        <v>84989</v>
      </c>
      <c r="O589" s="330">
        <f t="shared" si="57"/>
        <v>84989</v>
      </c>
      <c r="P589" s="327">
        <f t="array" ref="P589">IFERROR(_xlfn.STDEV.P(IF((F589:L589&lt;&gt;0)*(F589:L589&lt;&gt;""), F589:L589)), 0)</f>
        <v>11161.253852290763</v>
      </c>
      <c r="Q589" s="331">
        <f t="shared" si="54"/>
        <v>13.132586396228646</v>
      </c>
      <c r="R589" s="332">
        <f t="shared" si="52"/>
        <v>86.867413603771354</v>
      </c>
      <c r="S589" s="325" t="str">
        <f t="shared" si="53"/>
        <v>ALTO</v>
      </c>
      <c r="T589" s="6"/>
    </row>
    <row r="590" spans="2:20" ht="15">
      <c r="B590" s="146">
        <v>581</v>
      </c>
      <c r="C590" s="335" t="s">
        <v>625</v>
      </c>
      <c r="D590" s="325" t="s">
        <v>38</v>
      </c>
      <c r="E590" s="325">
        <v>1</v>
      </c>
      <c r="F590" s="326">
        <v>412437.14</v>
      </c>
      <c r="G590" s="326">
        <v>682255.50669134059</v>
      </c>
      <c r="H590" s="327">
        <v>359423.13897553127</v>
      </c>
      <c r="I590" s="327">
        <v>564306.51933315268</v>
      </c>
      <c r="J590" s="326">
        <v>438002.71615703602</v>
      </c>
      <c r="K590" s="326">
        <v>195409.95173308835</v>
      </c>
      <c r="L590" s="326">
        <v>267915.16243222082</v>
      </c>
      <c r="M590" s="347">
        <f t="shared" si="55"/>
        <v>7</v>
      </c>
      <c r="N590" s="329">
        <f t="shared" si="56"/>
        <v>417107</v>
      </c>
      <c r="O590" s="330">
        <f t="shared" si="57"/>
        <v>417107</v>
      </c>
      <c r="P590" s="327">
        <f t="array" ref="P590">IFERROR(_xlfn.STDEV.P(IF((F590:L590&lt;&gt;0)*(F590:L590&lt;&gt;""), F590:L590)), 0)</f>
        <v>154533.89876302774</v>
      </c>
      <c r="Q590" s="331">
        <f t="shared" si="54"/>
        <v>37.048982338591237</v>
      </c>
      <c r="R590" s="332">
        <f t="shared" si="52"/>
        <v>62.951017661408763</v>
      </c>
      <c r="S590" s="325" t="str">
        <f t="shared" si="53"/>
        <v>BAJO</v>
      </c>
      <c r="T590" s="6"/>
    </row>
    <row r="591" spans="2:20" ht="15">
      <c r="B591" s="146">
        <v>582</v>
      </c>
      <c r="C591" s="335" t="s">
        <v>626</v>
      </c>
      <c r="D591" s="325" t="s">
        <v>38</v>
      </c>
      <c r="E591" s="325">
        <v>1</v>
      </c>
      <c r="F591" s="326">
        <v>7865</v>
      </c>
      <c r="G591" s="326">
        <v>9726.3354854430891</v>
      </c>
      <c r="H591" s="327">
        <v>6641.7921914454955</v>
      </c>
      <c r="I591" s="327">
        <v>7062.9575705710695</v>
      </c>
      <c r="J591" s="326">
        <v>5438.7349058501632</v>
      </c>
      <c r="K591" s="326">
        <v>0</v>
      </c>
      <c r="L591" s="326">
        <v>0</v>
      </c>
      <c r="M591" s="347">
        <f t="shared" si="55"/>
        <v>5</v>
      </c>
      <c r="N591" s="329">
        <f t="shared" si="56"/>
        <v>7347</v>
      </c>
      <c r="O591" s="330">
        <f t="shared" si="57"/>
        <v>7347</v>
      </c>
      <c r="P591" s="327">
        <f t="array" ref="P591">IFERROR(_xlfn.STDEV.P(IF((F591:L591&lt;&gt;0)*(F591:L591&lt;&gt;""), F591:L591)), 0)</f>
        <v>1424.712965500948</v>
      </c>
      <c r="Q591" s="331">
        <f t="shared" si="54"/>
        <v>19.391764876833374</v>
      </c>
      <c r="R591" s="332">
        <f t="shared" si="52"/>
        <v>80.608235123166622</v>
      </c>
      <c r="S591" s="325" t="str">
        <f t="shared" si="53"/>
        <v>ALTO</v>
      </c>
      <c r="T591" s="6"/>
    </row>
    <row r="592" spans="2:20" ht="15">
      <c r="B592" s="146">
        <v>583</v>
      </c>
      <c r="C592" s="335" t="s">
        <v>627</v>
      </c>
      <c r="D592" s="325" t="s">
        <v>38</v>
      </c>
      <c r="E592" s="325">
        <v>1</v>
      </c>
      <c r="F592" s="326">
        <v>12524.71</v>
      </c>
      <c r="G592" s="326">
        <v>14482.886367394836</v>
      </c>
      <c r="H592" s="327">
        <v>10601.32215173031</v>
      </c>
      <c r="I592" s="327">
        <v>11249.222286379259</v>
      </c>
      <c r="J592" s="326">
        <v>8612.6243512364763</v>
      </c>
      <c r="K592" s="326">
        <v>0</v>
      </c>
      <c r="L592" s="326">
        <v>0</v>
      </c>
      <c r="M592" s="347">
        <f t="shared" si="55"/>
        <v>5</v>
      </c>
      <c r="N592" s="329">
        <f t="shared" si="56"/>
        <v>11494</v>
      </c>
      <c r="O592" s="330">
        <f t="shared" si="57"/>
        <v>11494</v>
      </c>
      <c r="P592" s="327">
        <f t="array" ref="P592">IFERROR(_xlfn.STDEV.P(IF((F592:L592&lt;&gt;0)*(F592:L592&lt;&gt;""), F592:L592)), 0)</f>
        <v>1957.2899735792903</v>
      </c>
      <c r="Q592" s="331">
        <f t="shared" si="54"/>
        <v>17.028797403682709</v>
      </c>
      <c r="R592" s="332">
        <f t="shared" si="52"/>
        <v>82.971202596317283</v>
      </c>
      <c r="S592" s="325" t="str">
        <f t="shared" si="53"/>
        <v>ALTO</v>
      </c>
      <c r="T592" s="6"/>
    </row>
    <row r="593" spans="2:20" ht="15">
      <c r="B593" s="146">
        <v>584</v>
      </c>
      <c r="C593" s="335" t="s">
        <v>628</v>
      </c>
      <c r="D593" s="325" t="s">
        <v>38</v>
      </c>
      <c r="E593" s="325">
        <v>1</v>
      </c>
      <c r="F593" s="326">
        <v>96149.02</v>
      </c>
      <c r="G593" s="326">
        <v>91655.275427228815</v>
      </c>
      <c r="H593" s="327">
        <v>81617.40789103214</v>
      </c>
      <c r="I593" s="327">
        <v>86360.807686517554</v>
      </c>
      <c r="J593" s="326">
        <v>65994.682043378867</v>
      </c>
      <c r="K593" s="326">
        <v>0</v>
      </c>
      <c r="L593" s="326">
        <v>0</v>
      </c>
      <c r="M593" s="347">
        <f t="shared" si="55"/>
        <v>5</v>
      </c>
      <c r="N593" s="329">
        <f t="shared" si="56"/>
        <v>84355</v>
      </c>
      <c r="O593" s="330">
        <f t="shared" si="57"/>
        <v>84355</v>
      </c>
      <c r="P593" s="327">
        <f t="array" ref="P593">IFERROR(_xlfn.STDEV.P(IF((F593:L593&lt;&gt;0)*(F593:L593&lt;&gt;""), F593:L593)), 0)</f>
        <v>10402.03709482442</v>
      </c>
      <c r="Q593" s="331">
        <f t="shared" si="54"/>
        <v>12.33126322663081</v>
      </c>
      <c r="R593" s="332">
        <f t="shared" si="52"/>
        <v>87.66873677336919</v>
      </c>
      <c r="S593" s="325" t="str">
        <f t="shared" si="53"/>
        <v>ALTO</v>
      </c>
      <c r="T593" s="6"/>
    </row>
    <row r="594" spans="2:20" ht="15">
      <c r="B594" s="146">
        <v>585</v>
      </c>
      <c r="C594" s="335" t="s">
        <v>629</v>
      </c>
      <c r="D594" s="325" t="s">
        <v>38</v>
      </c>
      <c r="E594" s="325">
        <v>1</v>
      </c>
      <c r="F594" s="326">
        <v>284.04000000000002</v>
      </c>
      <c r="G594" s="326">
        <v>493.31841524101714</v>
      </c>
      <c r="H594" s="327">
        <v>255.45354582482676</v>
      </c>
      <c r="I594" s="327">
        <v>279.37533035633402</v>
      </c>
      <c r="J594" s="326">
        <v>0</v>
      </c>
      <c r="K594" s="326">
        <v>72.968615284947106</v>
      </c>
      <c r="L594" s="326">
        <v>83.434268775136673</v>
      </c>
      <c r="M594" s="347">
        <f t="shared" si="55"/>
        <v>6</v>
      </c>
      <c r="N594" s="329">
        <f t="shared" si="56"/>
        <v>245</v>
      </c>
      <c r="O594" s="330">
        <f t="shared" si="57"/>
        <v>245</v>
      </c>
      <c r="P594" s="327">
        <f t="array" ref="P594">IFERROR(_xlfn.STDEV.P(IF((F594:L594&lt;&gt;0)*(F594:L594&lt;&gt;""), F594:L594)), 0)</f>
        <v>141.52446694883062</v>
      </c>
      <c r="Q594" s="331">
        <f t="shared" si="54"/>
        <v>57.765088550543112</v>
      </c>
      <c r="R594" s="332">
        <f t="shared" si="52"/>
        <v>42.234911449456888</v>
      </c>
      <c r="S594" s="325" t="str">
        <f t="shared" si="53"/>
        <v>BAJO</v>
      </c>
      <c r="T594" s="6"/>
    </row>
    <row r="595" spans="2:20" ht="15">
      <c r="B595" s="146">
        <v>586</v>
      </c>
      <c r="C595" s="335" t="s">
        <v>631</v>
      </c>
      <c r="D595" s="325" t="s">
        <v>38</v>
      </c>
      <c r="E595" s="325">
        <v>1</v>
      </c>
      <c r="F595" s="326">
        <v>174176.6</v>
      </c>
      <c r="G595" s="326">
        <v>216474.7812261518</v>
      </c>
      <c r="H595" s="327">
        <v>137817.18797249402</v>
      </c>
      <c r="I595" s="327">
        <v>167441.85815325406</v>
      </c>
      <c r="J595" s="326">
        <v>129976.56630148261</v>
      </c>
      <c r="K595" s="326">
        <v>109890.73461913034</v>
      </c>
      <c r="L595" s="326">
        <v>114609.32879506136</v>
      </c>
      <c r="M595" s="347">
        <f t="shared" si="55"/>
        <v>7</v>
      </c>
      <c r="N595" s="329">
        <f t="shared" si="56"/>
        <v>150055</v>
      </c>
      <c r="O595" s="330">
        <f t="shared" si="57"/>
        <v>150055</v>
      </c>
      <c r="P595" s="327">
        <f t="array" ref="P595">IFERROR(_xlfn.STDEV.P(IF((F595:L595&lt;&gt;0)*(F595:L595&lt;&gt;""), F595:L595)), 0)</f>
        <v>35291.061442739738</v>
      </c>
      <c r="Q595" s="331">
        <f t="shared" si="54"/>
        <v>23.518750753216981</v>
      </c>
      <c r="R595" s="332">
        <f t="shared" si="52"/>
        <v>76.481249246783022</v>
      </c>
      <c r="S595" s="325" t="str">
        <f t="shared" si="53"/>
        <v>ALTO</v>
      </c>
      <c r="T595" s="6"/>
    </row>
    <row r="596" spans="2:20" ht="15">
      <c r="B596" s="146">
        <v>587</v>
      </c>
      <c r="C596" s="335" t="s">
        <v>632</v>
      </c>
      <c r="D596" s="325" t="s">
        <v>38</v>
      </c>
      <c r="E596" s="325">
        <v>1</v>
      </c>
      <c r="F596" s="326">
        <v>59741.33</v>
      </c>
      <c r="G596" s="326">
        <v>56390.062548353424</v>
      </c>
      <c r="H596" s="327">
        <v>50707.52884622811</v>
      </c>
      <c r="I596" s="327">
        <v>53638.972118531921</v>
      </c>
      <c r="J596" s="326">
        <v>41651.176959627388</v>
      </c>
      <c r="K596" s="326">
        <v>28457.75996112937</v>
      </c>
      <c r="L596" s="326">
        <v>29769.038083158488</v>
      </c>
      <c r="M596" s="347">
        <f t="shared" si="55"/>
        <v>7</v>
      </c>
      <c r="N596" s="329">
        <f t="shared" si="56"/>
        <v>45765</v>
      </c>
      <c r="O596" s="330">
        <f t="shared" si="57"/>
        <v>45765</v>
      </c>
      <c r="P596" s="327">
        <f t="array" ref="P596">IFERROR(_xlfn.STDEV.P(IF((F596:L596&lt;&gt;0)*(F596:L596&lt;&gt;""), F596:L596)), 0)</f>
        <v>11753.374458016071</v>
      </c>
      <c r="Q596" s="331">
        <f t="shared" si="54"/>
        <v>25.682015640808629</v>
      </c>
      <c r="R596" s="332">
        <f t="shared" si="52"/>
        <v>74.317984359191371</v>
      </c>
      <c r="S596" s="325" t="str">
        <f t="shared" si="53"/>
        <v>ALTO</v>
      </c>
      <c r="T596" s="6"/>
    </row>
    <row r="597" spans="2:20" ht="15">
      <c r="B597" s="146">
        <v>588</v>
      </c>
      <c r="C597" s="335" t="s">
        <v>633</v>
      </c>
      <c r="D597" s="325" t="s">
        <v>38</v>
      </c>
      <c r="E597" s="325">
        <v>1</v>
      </c>
      <c r="F597" s="326">
        <v>22755.48</v>
      </c>
      <c r="G597" s="326">
        <v>29538.227019195954</v>
      </c>
      <c r="H597" s="327">
        <v>17626.294661913049</v>
      </c>
      <c r="I597" s="327">
        <v>21492.25685952204</v>
      </c>
      <c r="J597" s="326">
        <v>16708.013425900775</v>
      </c>
      <c r="K597" s="326">
        <v>14155.911365279739</v>
      </c>
      <c r="L597" s="326">
        <v>14883.746502053549</v>
      </c>
      <c r="M597" s="347">
        <f t="shared" si="55"/>
        <v>7</v>
      </c>
      <c r="N597" s="329">
        <f t="shared" si="56"/>
        <v>19594</v>
      </c>
      <c r="O597" s="330">
        <f t="shared" si="57"/>
        <v>19594</v>
      </c>
      <c r="P597" s="327">
        <f t="array" ref="P597">IFERROR(_xlfn.STDEV.P(IF((F597:L597&lt;&gt;0)*(F597:L597&lt;&gt;""), F597:L597)), 0)</f>
        <v>5020.6155597240086</v>
      </c>
      <c r="Q597" s="331">
        <f t="shared" si="54"/>
        <v>25.623229354516731</v>
      </c>
      <c r="R597" s="332">
        <f t="shared" si="52"/>
        <v>74.376770645483276</v>
      </c>
      <c r="S597" s="325" t="str">
        <f t="shared" si="53"/>
        <v>ALTO</v>
      </c>
      <c r="T597" s="6"/>
    </row>
    <row r="598" spans="2:20" ht="15">
      <c r="B598" s="146">
        <v>589</v>
      </c>
      <c r="C598" s="335" t="s">
        <v>634</v>
      </c>
      <c r="D598" s="325" t="s">
        <v>38</v>
      </c>
      <c r="E598" s="325">
        <v>1</v>
      </c>
      <c r="F598" s="326">
        <v>29232.42</v>
      </c>
      <c r="G598" s="326">
        <v>47154.185434732441</v>
      </c>
      <c r="H598" s="327">
        <v>24523.54039918337</v>
      </c>
      <c r="I598" s="327">
        <v>26028.832048159857</v>
      </c>
      <c r="J598" s="326">
        <v>20279.684273362229</v>
      </c>
      <c r="K598" s="326">
        <v>0</v>
      </c>
      <c r="L598" s="326">
        <v>0</v>
      </c>
      <c r="M598" s="347">
        <f t="shared" si="55"/>
        <v>5</v>
      </c>
      <c r="N598" s="329">
        <f t="shared" si="56"/>
        <v>29444</v>
      </c>
      <c r="O598" s="330">
        <f t="shared" si="57"/>
        <v>29444</v>
      </c>
      <c r="P598" s="327">
        <f t="array" ref="P598">IFERROR(_xlfn.STDEV.P(IF((F598:L598&lt;&gt;0)*(F598:L598&lt;&gt;""), F598:L598)), 0)</f>
        <v>9311.8678194129134</v>
      </c>
      <c r="Q598" s="331">
        <f t="shared" si="54"/>
        <v>31.625688831045078</v>
      </c>
      <c r="R598" s="332">
        <f t="shared" si="52"/>
        <v>68.374311168954918</v>
      </c>
      <c r="S598" s="325" t="str">
        <f t="shared" si="53"/>
        <v>BAJO</v>
      </c>
      <c r="T598" s="6"/>
    </row>
    <row r="599" spans="2:20" ht="15">
      <c r="B599" s="146">
        <v>590</v>
      </c>
      <c r="C599" s="335" t="s">
        <v>635</v>
      </c>
      <c r="D599" s="325" t="s">
        <v>38</v>
      </c>
      <c r="E599" s="325">
        <v>1</v>
      </c>
      <c r="F599" s="326">
        <v>10773.75</v>
      </c>
      <c r="G599" s="326">
        <v>17008.984695576408</v>
      </c>
      <c r="H599" s="327">
        <v>8813.1473309565245</v>
      </c>
      <c r="I599" s="327">
        <v>10448.200831373211</v>
      </c>
      <c r="J599" s="326">
        <v>9006.8221370767042</v>
      </c>
      <c r="K599" s="326">
        <v>7442.7987590646044</v>
      </c>
      <c r="L599" s="326">
        <v>7878.35808304485</v>
      </c>
      <c r="M599" s="347">
        <f t="shared" si="55"/>
        <v>7</v>
      </c>
      <c r="N599" s="329">
        <f t="shared" si="56"/>
        <v>10196</v>
      </c>
      <c r="O599" s="330">
        <f t="shared" si="57"/>
        <v>10196</v>
      </c>
      <c r="P599" s="327">
        <f t="array" ref="P599">IFERROR(_xlfn.STDEV.P(IF((F599:L599&lt;&gt;0)*(F599:L599&lt;&gt;""), F599:L599)), 0)</f>
        <v>3002.1936600169242</v>
      </c>
      <c r="Q599" s="331">
        <f t="shared" si="54"/>
        <v>29.444818164151865</v>
      </c>
      <c r="R599" s="332">
        <f t="shared" si="52"/>
        <v>70.555181835848131</v>
      </c>
      <c r="S599" s="325" t="str">
        <f t="shared" si="53"/>
        <v>ALTO</v>
      </c>
      <c r="T599" s="6"/>
    </row>
    <row r="600" spans="2:20" ht="15">
      <c r="B600" s="146">
        <v>591</v>
      </c>
      <c r="C600" s="335" t="s">
        <v>636</v>
      </c>
      <c r="D600" s="325" t="s">
        <v>38</v>
      </c>
      <c r="E600" s="325">
        <v>1</v>
      </c>
      <c r="F600" s="326">
        <v>21661.1</v>
      </c>
      <c r="G600" s="326">
        <v>24836.529800009641</v>
      </c>
      <c r="H600" s="327">
        <v>18137.201753562698</v>
      </c>
      <c r="I600" s="327">
        <v>19286.719583544887</v>
      </c>
      <c r="J600" s="326">
        <v>15030.881027962356</v>
      </c>
      <c r="K600" s="326">
        <v>0</v>
      </c>
      <c r="L600" s="326">
        <v>0</v>
      </c>
      <c r="M600" s="347">
        <f t="shared" si="55"/>
        <v>5</v>
      </c>
      <c r="N600" s="329">
        <f t="shared" si="56"/>
        <v>19790</v>
      </c>
      <c r="O600" s="330">
        <f t="shared" si="57"/>
        <v>19790</v>
      </c>
      <c r="P600" s="327">
        <f t="array" ref="P600">IFERROR(_xlfn.STDEV.P(IF((F600:L600&lt;&gt;0)*(F600:L600&lt;&gt;""), F600:L600)), 0)</f>
        <v>3304.6247490546275</v>
      </c>
      <c r="Q600" s="331">
        <f t="shared" si="54"/>
        <v>16.698457549543342</v>
      </c>
      <c r="R600" s="332">
        <f t="shared" si="52"/>
        <v>83.301542450456651</v>
      </c>
      <c r="S600" s="325" t="str">
        <f t="shared" si="53"/>
        <v>ALTO</v>
      </c>
      <c r="T600" s="6"/>
    </row>
    <row r="601" spans="2:20" ht="15">
      <c r="B601" s="146">
        <v>592</v>
      </c>
      <c r="C601" s="335" t="s">
        <v>637</v>
      </c>
      <c r="D601" s="325" t="s">
        <v>38</v>
      </c>
      <c r="E601" s="325">
        <v>1</v>
      </c>
      <c r="F601" s="326">
        <v>14341.39</v>
      </c>
      <c r="G601" s="326">
        <v>19181.173691650016</v>
      </c>
      <c r="H601" s="327">
        <v>10984.502470467551</v>
      </c>
      <c r="I601" s="327">
        <v>13403.467997798805</v>
      </c>
      <c r="J601" s="326">
        <v>10446.241324766017</v>
      </c>
      <c r="K601" s="326">
        <v>8902.1710647635482</v>
      </c>
      <c r="L601" s="326">
        <v>9377.0847628945266</v>
      </c>
      <c r="M601" s="347">
        <f t="shared" si="55"/>
        <v>7</v>
      </c>
      <c r="N601" s="329">
        <f t="shared" si="56"/>
        <v>12377</v>
      </c>
      <c r="O601" s="330">
        <f t="shared" si="57"/>
        <v>12377</v>
      </c>
      <c r="P601" s="327">
        <f t="array" ref="P601">IFERROR(_xlfn.STDEV.P(IF((F601:L601&lt;&gt;0)*(F601:L601&lt;&gt;""), F601:L601)), 0)</f>
        <v>3337.0228172611669</v>
      </c>
      <c r="Q601" s="331">
        <f t="shared" si="54"/>
        <v>26.961483536084408</v>
      </c>
      <c r="R601" s="332">
        <f t="shared" si="52"/>
        <v>73.038516463915585</v>
      </c>
      <c r="S601" s="325" t="str">
        <f t="shared" si="53"/>
        <v>ALTO</v>
      </c>
      <c r="T601" s="6"/>
    </row>
    <row r="602" spans="2:20" ht="15">
      <c r="B602" s="146">
        <v>593</v>
      </c>
      <c r="C602" s="335" t="s">
        <v>638</v>
      </c>
      <c r="D602" s="325" t="s">
        <v>38</v>
      </c>
      <c r="E602" s="325">
        <v>1</v>
      </c>
      <c r="F602" s="326">
        <v>688770.65</v>
      </c>
      <c r="G602" s="326">
        <v>797827.64100454783</v>
      </c>
      <c r="H602" s="327">
        <v>616026.22575656977</v>
      </c>
      <c r="I602" s="327">
        <v>648017.62662082212</v>
      </c>
      <c r="J602" s="326">
        <v>587194.63271011226</v>
      </c>
      <c r="K602" s="326">
        <v>69903.933442979338</v>
      </c>
      <c r="L602" s="326">
        <v>72932.366462829203</v>
      </c>
      <c r="M602" s="347">
        <f t="shared" si="55"/>
        <v>7</v>
      </c>
      <c r="N602" s="329">
        <f t="shared" si="56"/>
        <v>497239</v>
      </c>
      <c r="O602" s="330">
        <f t="shared" si="57"/>
        <v>497239</v>
      </c>
      <c r="P602" s="327">
        <f t="array" ref="P602">IFERROR(_xlfn.STDEV.P(IF((F602:L602&lt;&gt;0)*(F602:L602&lt;&gt;""), F602:L602)), 0)</f>
        <v>276360.50408595533</v>
      </c>
      <c r="Q602" s="331">
        <f t="shared" si="54"/>
        <v>55.579008099918816</v>
      </c>
      <c r="R602" s="332">
        <f t="shared" si="52"/>
        <v>44.420991900081184</v>
      </c>
      <c r="S602" s="325" t="str">
        <f t="shared" si="53"/>
        <v>BAJO</v>
      </c>
      <c r="T602" s="6"/>
    </row>
    <row r="603" spans="2:20" ht="15">
      <c r="B603" s="146">
        <v>594</v>
      </c>
      <c r="C603" s="335" t="s">
        <v>639</v>
      </c>
      <c r="D603" s="325" t="s">
        <v>38</v>
      </c>
      <c r="E603" s="325">
        <v>1</v>
      </c>
      <c r="F603" s="326">
        <v>3187.59</v>
      </c>
      <c r="G603" s="326">
        <v>2555.0265875094601</v>
      </c>
      <c r="H603" s="327">
        <v>2426.8086853358545</v>
      </c>
      <c r="I603" s="327">
        <v>3134.2419874351222</v>
      </c>
      <c r="J603" s="326">
        <v>2485.8351282833714</v>
      </c>
      <c r="K603" s="326">
        <v>1897.1839974086247</v>
      </c>
      <c r="L603" s="326">
        <v>2101.3075098923309</v>
      </c>
      <c r="M603" s="347">
        <f t="shared" si="55"/>
        <v>7</v>
      </c>
      <c r="N603" s="329">
        <f t="shared" si="56"/>
        <v>2541</v>
      </c>
      <c r="O603" s="330">
        <f t="shared" si="57"/>
        <v>2541</v>
      </c>
      <c r="P603" s="327">
        <f t="array" ref="P603">IFERROR(_xlfn.STDEV.P(IF((F603:L603&lt;&gt;0)*(F603:L603&lt;&gt;""), F603:L603)), 0)</f>
        <v>446.27388103539482</v>
      </c>
      <c r="Q603" s="331">
        <f t="shared" si="54"/>
        <v>17.562923299307158</v>
      </c>
      <c r="R603" s="332">
        <f t="shared" si="52"/>
        <v>82.437076700692842</v>
      </c>
      <c r="S603" s="325" t="str">
        <f t="shared" si="53"/>
        <v>ALTO</v>
      </c>
      <c r="T603" s="6"/>
    </row>
    <row r="604" spans="2:20" ht="15">
      <c r="B604" s="146">
        <v>595</v>
      </c>
      <c r="C604" s="335" t="s">
        <v>640</v>
      </c>
      <c r="D604" s="325" t="s">
        <v>38</v>
      </c>
      <c r="E604" s="325">
        <v>1</v>
      </c>
      <c r="F604" s="326">
        <v>372992.18</v>
      </c>
      <c r="G604" s="326">
        <v>554693.39180575404</v>
      </c>
      <c r="H604" s="327">
        <v>317017.85036861</v>
      </c>
      <c r="I604" s="327">
        <v>334891.35547569755</v>
      </c>
      <c r="J604" s="326">
        <v>259962.68891292499</v>
      </c>
      <c r="K604" s="326">
        <v>75887.359896344991</v>
      </c>
      <c r="L604" s="326">
        <v>79183.756304758877</v>
      </c>
      <c r="M604" s="347">
        <f t="shared" si="55"/>
        <v>7</v>
      </c>
      <c r="N604" s="329">
        <f t="shared" si="56"/>
        <v>284947</v>
      </c>
      <c r="O604" s="330">
        <f t="shared" si="57"/>
        <v>284947</v>
      </c>
      <c r="P604" s="327">
        <f t="array" ref="P604">IFERROR(_xlfn.STDEV.P(IF((F604:L604&lt;&gt;0)*(F604:L604&lt;&gt;""), F604:L604)), 0)</f>
        <v>156162.3281247672</v>
      </c>
      <c r="Q604" s="331">
        <f t="shared" si="54"/>
        <v>54.803990961395343</v>
      </c>
      <c r="R604" s="332">
        <f t="shared" si="52"/>
        <v>45.196009038604657</v>
      </c>
      <c r="S604" s="325" t="str">
        <f t="shared" si="53"/>
        <v>BAJO</v>
      </c>
      <c r="T604" s="6"/>
    </row>
    <row r="605" spans="2:20" ht="15">
      <c r="B605" s="146">
        <v>596</v>
      </c>
      <c r="C605" s="335" t="s">
        <v>641</v>
      </c>
      <c r="D605" s="325" t="s">
        <v>38</v>
      </c>
      <c r="E605" s="325">
        <v>1</v>
      </c>
      <c r="F605" s="326">
        <v>2112296.31</v>
      </c>
      <c r="G605" s="326">
        <v>2499192.8868821608</v>
      </c>
      <c r="H605" s="327">
        <v>1684332.9543959952</v>
      </c>
      <c r="I605" s="327">
        <v>1940992.8469471568</v>
      </c>
      <c r="J605" s="326">
        <v>1506545.0979241799</v>
      </c>
      <c r="K605" s="326">
        <v>1287166.3736264668</v>
      </c>
      <c r="L605" s="326">
        <v>0</v>
      </c>
      <c r="M605" s="347">
        <f t="shared" si="55"/>
        <v>6</v>
      </c>
      <c r="N605" s="329">
        <f t="shared" si="56"/>
        <v>1838421</v>
      </c>
      <c r="O605" s="330">
        <f t="shared" si="57"/>
        <v>1838421</v>
      </c>
      <c r="P605" s="327">
        <f t="array" ref="P605">IFERROR(_xlfn.STDEV.P(IF((F605:L605&lt;&gt;0)*(F605:L605&lt;&gt;""), F605:L605)), 0)</f>
        <v>399982.1993919324</v>
      </c>
      <c r="Q605" s="331">
        <f t="shared" si="54"/>
        <v>21.756833684554973</v>
      </c>
      <c r="R605" s="332">
        <f t="shared" si="52"/>
        <v>78.243166315445023</v>
      </c>
      <c r="S605" s="325" t="str">
        <f t="shared" si="53"/>
        <v>ALTO</v>
      </c>
      <c r="T605" s="6"/>
    </row>
    <row r="606" spans="2:20" ht="15">
      <c r="B606" s="146">
        <v>597</v>
      </c>
      <c r="C606" s="335" t="s">
        <v>642</v>
      </c>
      <c r="D606" s="325" t="s">
        <v>38</v>
      </c>
      <c r="E606" s="325">
        <v>1</v>
      </c>
      <c r="F606" s="326">
        <v>7978.67</v>
      </c>
      <c r="G606" s="326">
        <v>9066.687929890124</v>
      </c>
      <c r="H606" s="327">
        <v>6130.8850997958425</v>
      </c>
      <c r="I606" s="327">
        <v>7548.5904690420402</v>
      </c>
      <c r="J606" s="326">
        <v>5898.6323226637605</v>
      </c>
      <c r="K606" s="326">
        <v>4815.9286088065082</v>
      </c>
      <c r="L606" s="326">
        <v>5078.6748419235973</v>
      </c>
      <c r="M606" s="347">
        <f t="shared" si="55"/>
        <v>7</v>
      </c>
      <c r="N606" s="329">
        <f t="shared" si="56"/>
        <v>6645</v>
      </c>
      <c r="O606" s="330">
        <f t="shared" si="57"/>
        <v>6645</v>
      </c>
      <c r="P606" s="327">
        <f t="array" ref="P606">IFERROR(_xlfn.STDEV.P(IF((F606:L606&lt;&gt;0)*(F606:L606&lt;&gt;""), F606:L606)), 0)</f>
        <v>1467.7474473264469</v>
      </c>
      <c r="Q606" s="331">
        <f t="shared" si="54"/>
        <v>22.0879977024296</v>
      </c>
      <c r="R606" s="332">
        <f t="shared" si="52"/>
        <v>77.912002297570396</v>
      </c>
      <c r="S606" s="325" t="str">
        <f t="shared" si="53"/>
        <v>ALTO</v>
      </c>
      <c r="T606" s="6"/>
    </row>
    <row r="607" spans="2:20" ht="15">
      <c r="B607" s="146">
        <v>598</v>
      </c>
      <c r="C607" s="335" t="s">
        <v>643</v>
      </c>
      <c r="D607" s="325" t="s">
        <v>38</v>
      </c>
      <c r="E607" s="325">
        <v>1</v>
      </c>
      <c r="F607" s="326">
        <v>503507.62</v>
      </c>
      <c r="G607" s="326">
        <v>661174.22071229818</v>
      </c>
      <c r="H607" s="327">
        <v>428012.41602949722</v>
      </c>
      <c r="I607" s="327">
        <v>452074.02822180087</v>
      </c>
      <c r="J607" s="326">
        <v>350924.42526492989</v>
      </c>
      <c r="K607" s="326">
        <v>0</v>
      </c>
      <c r="L607" s="326">
        <v>0</v>
      </c>
      <c r="M607" s="347">
        <f t="shared" si="55"/>
        <v>5</v>
      </c>
      <c r="N607" s="329">
        <f t="shared" si="56"/>
        <v>479139</v>
      </c>
      <c r="O607" s="330">
        <f t="shared" si="57"/>
        <v>479139</v>
      </c>
      <c r="P607" s="327">
        <f t="array" ref="P607">IFERROR(_xlfn.STDEV.P(IF((F607:L607&lt;&gt;0)*(F607:L607&lt;&gt;""), F607:L607)), 0)</f>
        <v>103456.33734070933</v>
      </c>
      <c r="Q607" s="331">
        <f t="shared" si="54"/>
        <v>21.592134503914174</v>
      </c>
      <c r="R607" s="332">
        <f t="shared" si="52"/>
        <v>78.407865496085833</v>
      </c>
      <c r="S607" s="325" t="str">
        <f t="shared" si="53"/>
        <v>ALTO</v>
      </c>
      <c r="T607" s="6"/>
    </row>
    <row r="608" spans="2:20" ht="15">
      <c r="B608" s="146">
        <v>599</v>
      </c>
      <c r="C608" s="335" t="s">
        <v>644</v>
      </c>
      <c r="D608" s="325" t="s">
        <v>38</v>
      </c>
      <c r="E608" s="325">
        <v>1</v>
      </c>
      <c r="F608" s="326">
        <v>3955.5</v>
      </c>
      <c r="G608" s="326">
        <v>5829.6359779396571</v>
      </c>
      <c r="H608" s="327">
        <v>2937.715776985508</v>
      </c>
      <c r="I608" s="327">
        <v>3687.5360987267682</v>
      </c>
      <c r="J608" s="326">
        <v>2864.5039104389834</v>
      </c>
      <c r="K608" s="326">
        <v>2334.9956891183074</v>
      </c>
      <c r="L608" s="326">
        <v>2499.9379051513179</v>
      </c>
      <c r="M608" s="347">
        <f t="shared" si="55"/>
        <v>7</v>
      </c>
      <c r="N608" s="329">
        <f t="shared" si="56"/>
        <v>3444</v>
      </c>
      <c r="O608" s="330">
        <f t="shared" si="57"/>
        <v>3444</v>
      </c>
      <c r="P608" s="327">
        <f t="array" ref="P608">IFERROR(_xlfn.STDEV.P(IF((F608:L608&lt;&gt;0)*(F608:L608&lt;&gt;""), F608:L608)), 0)</f>
        <v>1116.4666111959048</v>
      </c>
      <c r="Q608" s="331">
        <f t="shared" si="54"/>
        <v>32.417729709521041</v>
      </c>
      <c r="R608" s="332">
        <f t="shared" si="52"/>
        <v>67.582270290478959</v>
      </c>
      <c r="S608" s="325" t="str">
        <f t="shared" si="53"/>
        <v>BAJO</v>
      </c>
      <c r="T608" s="6"/>
    </row>
    <row r="609" spans="2:20" ht="15">
      <c r="B609" s="146">
        <v>600</v>
      </c>
      <c r="C609" s="335" t="s">
        <v>645</v>
      </c>
      <c r="D609" s="325" t="s">
        <v>38</v>
      </c>
      <c r="E609" s="325">
        <v>1</v>
      </c>
      <c r="F609" s="326">
        <v>1795.3</v>
      </c>
      <c r="G609" s="326">
        <v>1545.4236628437652</v>
      </c>
      <c r="H609" s="327">
        <v>1404.9945020365474</v>
      </c>
      <c r="I609" s="327">
        <v>1698.0781798220926</v>
      </c>
      <c r="J609" s="326">
        <v>1355.8014755413869</v>
      </c>
      <c r="K609" s="326">
        <v>1167.4978445591537</v>
      </c>
      <c r="L609" s="326">
        <v>1225.2476877533959</v>
      </c>
      <c r="M609" s="347">
        <f t="shared" si="55"/>
        <v>7</v>
      </c>
      <c r="N609" s="329">
        <f t="shared" si="56"/>
        <v>1456</v>
      </c>
      <c r="O609" s="330">
        <f t="shared" si="57"/>
        <v>1456</v>
      </c>
      <c r="P609" s="327">
        <f t="array" ref="P609">IFERROR(_xlfn.STDEV.P(IF((F609:L609&lt;&gt;0)*(F609:L609&lt;&gt;""), F609:L609)), 0)</f>
        <v>217.40164876761958</v>
      </c>
      <c r="Q609" s="331">
        <f t="shared" si="54"/>
        <v>14.931431920852992</v>
      </c>
      <c r="R609" s="332">
        <f t="shared" si="52"/>
        <v>85.068568079147013</v>
      </c>
      <c r="S609" s="325" t="str">
        <f t="shared" si="53"/>
        <v>ALTO</v>
      </c>
      <c r="T609" s="6"/>
    </row>
    <row r="610" spans="2:20" ht="15">
      <c r="B610" s="146">
        <v>601</v>
      </c>
      <c r="C610" s="335" t="s">
        <v>646</v>
      </c>
      <c r="D610" s="325" t="s">
        <v>38</v>
      </c>
      <c r="E610" s="325">
        <v>1</v>
      </c>
      <c r="F610" s="326">
        <v>97108.2</v>
      </c>
      <c r="G610" s="326">
        <v>81378.764003896154</v>
      </c>
      <c r="H610" s="327">
        <v>73953.801516287349</v>
      </c>
      <c r="I610" s="327">
        <v>90619.098854683238</v>
      </c>
      <c r="J610" s="326">
        <v>70382.222853655083</v>
      </c>
      <c r="K610" s="326">
        <v>57937.080536248002</v>
      </c>
      <c r="L610" s="326">
        <v>60429.586778969831</v>
      </c>
      <c r="M610" s="347">
        <f t="shared" si="55"/>
        <v>7</v>
      </c>
      <c r="N610" s="329">
        <f t="shared" si="56"/>
        <v>75973</v>
      </c>
      <c r="O610" s="330">
        <f t="shared" si="57"/>
        <v>75973</v>
      </c>
      <c r="P610" s="327">
        <f t="array" ref="P610">IFERROR(_xlfn.STDEV.P(IF((F610:L610&lt;&gt;0)*(F610:L610&lt;&gt;""), F610:L610)), 0)</f>
        <v>13589.1406830499</v>
      </c>
      <c r="Q610" s="331">
        <f t="shared" si="54"/>
        <v>17.886802789214457</v>
      </c>
      <c r="R610" s="332">
        <f t="shared" ref="R610:R673" si="58">IFERROR(100-Q610,0)</f>
        <v>82.113197210785543</v>
      </c>
      <c r="S610" s="325" t="str">
        <f t="shared" ref="S610:S673" si="59">IF(R610&gt;70,"ALTO","BAJO")</f>
        <v>ALTO</v>
      </c>
      <c r="T610" s="6"/>
    </row>
    <row r="611" spans="2:20" ht="15">
      <c r="B611" s="146">
        <v>602</v>
      </c>
      <c r="C611" s="335" t="s">
        <v>647</v>
      </c>
      <c r="D611" s="325" t="s">
        <v>38</v>
      </c>
      <c r="E611" s="325">
        <v>1</v>
      </c>
      <c r="F611" s="326">
        <v>749459.48</v>
      </c>
      <c r="G611" s="326">
        <v>1159834.635754263</v>
      </c>
      <c r="H611" s="327">
        <v>637101.14328711794</v>
      </c>
      <c r="I611" s="327">
        <v>672902.76591033558</v>
      </c>
      <c r="J611" s="326">
        <v>522338.34609069017</v>
      </c>
      <c r="K611" s="326">
        <v>376372.11763975717</v>
      </c>
      <c r="L611" s="326">
        <v>337575.05146420299</v>
      </c>
      <c r="M611" s="347">
        <f t="shared" si="55"/>
        <v>7</v>
      </c>
      <c r="N611" s="329">
        <f t="shared" si="56"/>
        <v>636512</v>
      </c>
      <c r="O611" s="330">
        <f t="shared" si="57"/>
        <v>636512</v>
      </c>
      <c r="P611" s="327">
        <f t="array" ref="P611">IFERROR(_xlfn.STDEV.P(IF((F611:L611&lt;&gt;0)*(F611:L611&lt;&gt;""), F611:L611)), 0)</f>
        <v>255795.68579679244</v>
      </c>
      <c r="Q611" s="331">
        <f t="shared" si="54"/>
        <v>40.187095576641518</v>
      </c>
      <c r="R611" s="332">
        <f t="shared" si="58"/>
        <v>59.812904423358482</v>
      </c>
      <c r="S611" s="325" t="str">
        <f t="shared" si="59"/>
        <v>BAJO</v>
      </c>
      <c r="T611" s="6"/>
    </row>
    <row r="612" spans="2:20" ht="15">
      <c r="B612" s="146">
        <v>603</v>
      </c>
      <c r="C612" s="335" t="s">
        <v>648</v>
      </c>
      <c r="D612" s="325" t="s">
        <v>38</v>
      </c>
      <c r="E612" s="325">
        <v>1</v>
      </c>
      <c r="F612" s="326">
        <v>59599.8</v>
      </c>
      <c r="G612" s="326">
        <v>99993.482718036714</v>
      </c>
      <c r="H612" s="327">
        <v>56710.687173111546</v>
      </c>
      <c r="I612" s="327">
        <v>58712.471770198317</v>
      </c>
      <c r="J612" s="326">
        <v>0</v>
      </c>
      <c r="K612" s="326">
        <v>4961.8658393764035</v>
      </c>
      <c r="L612" s="326">
        <v>5253.2687747308282</v>
      </c>
      <c r="M612" s="347">
        <f t="shared" si="55"/>
        <v>6</v>
      </c>
      <c r="N612" s="329">
        <f t="shared" si="56"/>
        <v>47539</v>
      </c>
      <c r="O612" s="330">
        <f t="shared" si="57"/>
        <v>47539</v>
      </c>
      <c r="P612" s="327">
        <f t="array" ref="P612">IFERROR(_xlfn.STDEV.P(IF((F612:L612&lt;&gt;0)*(F612:L612&lt;&gt;""), F612:L612)), 0)</f>
        <v>33433.50960854</v>
      </c>
      <c r="Q612" s="331">
        <f t="shared" si="54"/>
        <v>70.328592541997097</v>
      </c>
      <c r="R612" s="332">
        <f t="shared" si="58"/>
        <v>29.671407458002903</v>
      </c>
      <c r="S612" s="325" t="str">
        <f t="shared" si="59"/>
        <v>BAJO</v>
      </c>
      <c r="T612" s="6"/>
    </row>
    <row r="613" spans="2:20" ht="15">
      <c r="B613" s="146">
        <v>604</v>
      </c>
      <c r="C613" s="335" t="s">
        <v>649</v>
      </c>
      <c r="D613" s="325" t="s">
        <v>38</v>
      </c>
      <c r="E613" s="325">
        <v>1</v>
      </c>
      <c r="F613" s="326">
        <v>9245.6</v>
      </c>
      <c r="G613" s="326">
        <v>10926.319533166647</v>
      </c>
      <c r="H613" s="327">
        <v>6769.5189643579097</v>
      </c>
      <c r="I613" s="327">
        <v>8553.6868723943189</v>
      </c>
      <c r="J613" s="326">
        <v>6581.9084847868216</v>
      </c>
      <c r="K613" s="326">
        <v>4961.8658393764035</v>
      </c>
      <c r="L613" s="326">
        <v>5210.0065612918679</v>
      </c>
      <c r="M613" s="347">
        <f t="shared" si="55"/>
        <v>7</v>
      </c>
      <c r="N613" s="329">
        <f t="shared" si="56"/>
        <v>7464</v>
      </c>
      <c r="O613" s="330">
        <f t="shared" si="57"/>
        <v>7464</v>
      </c>
      <c r="P613" s="327">
        <f t="array" ref="P613">IFERROR(_xlfn.STDEV.P(IF((F613:L613&lt;&gt;0)*(F613:L613&lt;&gt;""), F613:L613)), 0)</f>
        <v>2033.670980618326</v>
      </c>
      <c r="Q613" s="331">
        <f t="shared" si="54"/>
        <v>27.246395774629235</v>
      </c>
      <c r="R613" s="332">
        <f t="shared" si="58"/>
        <v>72.753604225370765</v>
      </c>
      <c r="S613" s="325" t="str">
        <f t="shared" si="59"/>
        <v>ALTO</v>
      </c>
      <c r="T613" s="6"/>
    </row>
    <row r="614" spans="2:20" ht="15">
      <c r="B614" s="146">
        <v>605</v>
      </c>
      <c r="C614" s="335" t="s">
        <v>650</v>
      </c>
      <c r="D614" s="325" t="s">
        <v>38</v>
      </c>
      <c r="E614" s="325">
        <v>1</v>
      </c>
      <c r="F614" s="326">
        <v>2017.6</v>
      </c>
      <c r="G614" s="326">
        <v>2608.1656777004841</v>
      </c>
      <c r="H614" s="327">
        <v>1532.7212749489606</v>
      </c>
      <c r="I614" s="327">
        <v>1882.5095502526412</v>
      </c>
      <c r="J614" s="326">
        <v>1482.4225825082478</v>
      </c>
      <c r="K614" s="326">
        <v>1313.4350751290478</v>
      </c>
      <c r="L614" s="326">
        <v>1458.5546245135006</v>
      </c>
      <c r="M614" s="347">
        <f t="shared" si="55"/>
        <v>7</v>
      </c>
      <c r="N614" s="329">
        <f t="shared" si="56"/>
        <v>1756</v>
      </c>
      <c r="O614" s="330">
        <f t="shared" si="57"/>
        <v>1756</v>
      </c>
      <c r="P614" s="327">
        <f t="array" ref="P614">IFERROR(_xlfn.STDEV.P(IF((F614:L614&lt;&gt;0)*(F614:L614&lt;&gt;""), F614:L614)), 0)</f>
        <v>417.41712011032985</v>
      </c>
      <c r="Q614" s="331">
        <f t="shared" si="54"/>
        <v>23.770906612205572</v>
      </c>
      <c r="R614" s="332">
        <f t="shared" si="58"/>
        <v>76.229093387794421</v>
      </c>
      <c r="S614" s="325" t="str">
        <f t="shared" si="59"/>
        <v>ALTO</v>
      </c>
      <c r="T614" s="6"/>
    </row>
    <row r="615" spans="2:20" ht="15">
      <c r="B615" s="146">
        <v>606</v>
      </c>
      <c r="C615" s="335" t="s">
        <v>651</v>
      </c>
      <c r="D615" s="325" t="s">
        <v>38</v>
      </c>
      <c r="E615" s="325">
        <v>1</v>
      </c>
      <c r="F615" s="326">
        <v>4733.3999999999996</v>
      </c>
      <c r="G615" s="326">
        <v>6357.0682402512539</v>
      </c>
      <c r="H615" s="327">
        <v>3448.622868635161</v>
      </c>
      <c r="I615" s="327">
        <v>4384.8831147333985</v>
      </c>
      <c r="J615" s="326">
        <v>3374.5719545413376</v>
      </c>
      <c r="K615" s="326">
        <v>2480.9329196882018</v>
      </c>
      <c r="L615" s="326">
        <v>2708.5235770891591</v>
      </c>
      <c r="M615" s="347">
        <f t="shared" si="55"/>
        <v>7</v>
      </c>
      <c r="N615" s="329">
        <f t="shared" si="56"/>
        <v>3927</v>
      </c>
      <c r="O615" s="330">
        <f t="shared" si="57"/>
        <v>3927</v>
      </c>
      <c r="P615" s="327">
        <f t="array" ref="P615">IFERROR(_xlfn.STDEV.P(IF((F615:L615&lt;&gt;0)*(F615:L615&lt;&gt;""), F615:L615)), 0)</f>
        <v>1246.4226316093061</v>
      </c>
      <c r="Q615" s="331">
        <f t="shared" si="54"/>
        <v>31.739817458856791</v>
      </c>
      <c r="R615" s="332">
        <f t="shared" si="58"/>
        <v>68.260182541143209</v>
      </c>
      <c r="S615" s="325" t="str">
        <f t="shared" si="59"/>
        <v>BAJO</v>
      </c>
      <c r="T615" s="6"/>
    </row>
    <row r="616" spans="2:20" ht="15">
      <c r="B616" s="146">
        <v>607</v>
      </c>
      <c r="C616" s="335" t="s">
        <v>652</v>
      </c>
      <c r="D616" s="325" t="s">
        <v>38</v>
      </c>
      <c r="E616" s="325">
        <v>1</v>
      </c>
      <c r="F616" s="326">
        <v>5990.6</v>
      </c>
      <c r="G616" s="326">
        <v>6652.59578777774</v>
      </c>
      <c r="H616" s="327">
        <v>4342.7102790220551</v>
      </c>
      <c r="I616" s="327">
        <v>5404.1665465803353</v>
      </c>
      <c r="J616" s="326">
        <v>4133.1040575975321</v>
      </c>
      <c r="K616" s="326">
        <v>3356.5563031075671</v>
      </c>
      <c r="L616" s="326">
        <v>3647.9316403351427</v>
      </c>
      <c r="M616" s="347">
        <f t="shared" si="55"/>
        <v>7</v>
      </c>
      <c r="N616" s="329">
        <f t="shared" si="56"/>
        <v>4790</v>
      </c>
      <c r="O616" s="330">
        <f t="shared" si="57"/>
        <v>4790</v>
      </c>
      <c r="P616" s="327">
        <f t="array" ref="P616">IFERROR(_xlfn.STDEV.P(IF((F616:L616&lt;&gt;0)*(F616:L616&lt;&gt;""), F616:L616)), 0)</f>
        <v>1151.3076131316845</v>
      </c>
      <c r="Q616" s="331">
        <f t="shared" si="54"/>
        <v>24.035649543458966</v>
      </c>
      <c r="R616" s="332">
        <f t="shared" si="58"/>
        <v>75.964350456541041</v>
      </c>
      <c r="S616" s="325" t="str">
        <f t="shared" si="59"/>
        <v>ALTO</v>
      </c>
      <c r="T616" s="6"/>
    </row>
    <row r="617" spans="2:20" ht="15">
      <c r="B617" s="146">
        <v>608</v>
      </c>
      <c r="C617" s="335" t="s">
        <v>653</v>
      </c>
      <c r="D617" s="325" t="s">
        <v>38</v>
      </c>
      <c r="E617" s="325">
        <v>1</v>
      </c>
      <c r="F617" s="326">
        <v>8606.73</v>
      </c>
      <c r="G617" s="326">
        <v>7600.6186163730117</v>
      </c>
      <c r="H617" s="327">
        <v>7280.4260560075627</v>
      </c>
      <c r="I617" s="327">
        <v>7728.6565999357717</v>
      </c>
      <c r="J617" s="326">
        <v>5963.1374148921623</v>
      </c>
      <c r="K617" s="326">
        <v>4378.1169170968269</v>
      </c>
      <c r="L617" s="326">
        <v>4584.249545478343</v>
      </c>
      <c r="M617" s="347">
        <f t="shared" si="55"/>
        <v>7</v>
      </c>
      <c r="N617" s="329">
        <f t="shared" si="56"/>
        <v>6592</v>
      </c>
      <c r="O617" s="330">
        <f t="shared" si="57"/>
        <v>6592</v>
      </c>
      <c r="P617" s="327">
        <f t="array" ref="P617">IFERROR(_xlfn.STDEV.P(IF((F617:L617&lt;&gt;0)*(F617:L617&lt;&gt;""), F617:L617)), 0)</f>
        <v>1519.8766341488069</v>
      </c>
      <c r="Q617" s="331">
        <f t="shared" si="54"/>
        <v>23.056380979199133</v>
      </c>
      <c r="R617" s="332">
        <f t="shared" si="58"/>
        <v>76.943619020800867</v>
      </c>
      <c r="S617" s="325" t="str">
        <f t="shared" si="59"/>
        <v>ALTO</v>
      </c>
      <c r="T617" s="6"/>
    </row>
    <row r="618" spans="2:20" ht="15">
      <c r="B618" s="146">
        <v>609</v>
      </c>
      <c r="C618" s="335" t="s">
        <v>654</v>
      </c>
      <c r="D618" s="325" t="s">
        <v>38</v>
      </c>
      <c r="E618" s="325">
        <v>1</v>
      </c>
      <c r="F618" s="326">
        <v>1555.2</v>
      </c>
      <c r="G618" s="326">
        <v>1784.4137845163375</v>
      </c>
      <c r="H618" s="327">
        <v>1277.2677291241339</v>
      </c>
      <c r="I618" s="327">
        <v>1406.6984407395098</v>
      </c>
      <c r="J618" s="326">
        <v>1146.7571951715697</v>
      </c>
      <c r="K618" s="326">
        <v>729.686152849471</v>
      </c>
      <c r="L618" s="326">
        <v>787.99031620962421</v>
      </c>
      <c r="M618" s="347">
        <f t="shared" si="55"/>
        <v>7</v>
      </c>
      <c r="N618" s="329">
        <f t="shared" si="56"/>
        <v>1241</v>
      </c>
      <c r="O618" s="330">
        <f t="shared" si="57"/>
        <v>1241</v>
      </c>
      <c r="P618" s="327">
        <f t="array" ref="P618">IFERROR(_xlfn.STDEV.P(IF((F618:L618&lt;&gt;0)*(F618:L618&lt;&gt;""), F618:L618)), 0)</f>
        <v>358.23629193685736</v>
      </c>
      <c r="Q618" s="331">
        <f t="shared" si="54"/>
        <v>28.866743911108571</v>
      </c>
      <c r="R618" s="332">
        <f t="shared" si="58"/>
        <v>71.133256088891429</v>
      </c>
      <c r="S618" s="325" t="str">
        <f t="shared" si="59"/>
        <v>ALTO</v>
      </c>
      <c r="T618" s="6"/>
    </row>
    <row r="619" spans="2:20" ht="15">
      <c r="B619" s="146">
        <v>610</v>
      </c>
      <c r="C619" s="335" t="s">
        <v>655</v>
      </c>
      <c r="D619" s="325" t="s">
        <v>38</v>
      </c>
      <c r="E619" s="325">
        <v>1</v>
      </c>
      <c r="F619" s="326">
        <v>18927.23</v>
      </c>
      <c r="G619" s="326">
        <v>18774.984392234015</v>
      </c>
      <c r="H619" s="327">
        <v>14560.852112015125</v>
      </c>
      <c r="I619" s="327">
        <v>17283.074636145553</v>
      </c>
      <c r="J619" s="326">
        <v>13223.543906822162</v>
      </c>
      <c r="K619" s="326">
        <v>12404.664598441008</v>
      </c>
      <c r="L619" s="326">
        <v>12957.032924968447</v>
      </c>
      <c r="M619" s="347">
        <f t="shared" si="55"/>
        <v>7</v>
      </c>
      <c r="N619" s="329">
        <f t="shared" si="56"/>
        <v>15447</v>
      </c>
      <c r="O619" s="330">
        <f t="shared" si="57"/>
        <v>15447</v>
      </c>
      <c r="P619" s="327">
        <f t="array" ref="P619">IFERROR(_xlfn.STDEV.P(IF((F619:L619&lt;&gt;0)*(F619:L619&lt;&gt;""), F619:L619)), 0)</f>
        <v>2611.6061296339444</v>
      </c>
      <c r="Q619" s="331">
        <f t="shared" si="54"/>
        <v>16.906882434349352</v>
      </c>
      <c r="R619" s="332">
        <f t="shared" si="58"/>
        <v>83.093117565650644</v>
      </c>
      <c r="S619" s="325" t="str">
        <f t="shared" si="59"/>
        <v>ALTO</v>
      </c>
      <c r="T619" s="6"/>
    </row>
    <row r="620" spans="2:20" ht="15">
      <c r="B620" s="146">
        <v>611</v>
      </c>
      <c r="C620" s="335" t="s">
        <v>656</v>
      </c>
      <c r="D620" s="325" t="s">
        <v>38</v>
      </c>
      <c r="E620" s="325">
        <v>1</v>
      </c>
      <c r="F620" s="326">
        <v>127953.92</v>
      </c>
      <c r="G620" s="326">
        <v>100339.13806600311</v>
      </c>
      <c r="H620" s="327">
        <v>98221.888369645894</v>
      </c>
      <c r="I620" s="327">
        <v>117584.2747834905</v>
      </c>
      <c r="J620" s="326">
        <v>89856.788012907273</v>
      </c>
      <c r="K620" s="326">
        <v>74719.862051785836</v>
      </c>
      <c r="L620" s="326">
        <v>90645.152707980436</v>
      </c>
      <c r="M620" s="347">
        <f t="shared" si="55"/>
        <v>7</v>
      </c>
      <c r="N620" s="329">
        <f t="shared" si="56"/>
        <v>99903</v>
      </c>
      <c r="O620" s="330">
        <f t="shared" si="57"/>
        <v>99903</v>
      </c>
      <c r="P620" s="327">
        <f t="array" ref="P620">IFERROR(_xlfn.STDEV.P(IF((F620:L620&lt;&gt;0)*(F620:L620&lt;&gt;""), F620:L620)), 0)</f>
        <v>16575.896839484711</v>
      </c>
      <c r="Q620" s="331">
        <f t="shared" si="54"/>
        <v>16.591991070823408</v>
      </c>
      <c r="R620" s="332">
        <f t="shared" si="58"/>
        <v>83.408008929176589</v>
      </c>
      <c r="S620" s="325" t="str">
        <f t="shared" si="59"/>
        <v>ALTO</v>
      </c>
      <c r="T620" s="6"/>
    </row>
    <row r="621" spans="2:20" ht="15">
      <c r="B621" s="146">
        <v>612</v>
      </c>
      <c r="C621" s="335" t="s">
        <v>657</v>
      </c>
      <c r="D621" s="325" t="s">
        <v>38</v>
      </c>
      <c r="E621" s="325">
        <v>1</v>
      </c>
      <c r="F621" s="326">
        <v>13319.1</v>
      </c>
      <c r="G621" s="326">
        <v>12492.335573751194</v>
      </c>
      <c r="H621" s="327">
        <v>10090.415060080657</v>
      </c>
      <c r="I621" s="327">
        <v>12438.750060162089</v>
      </c>
      <c r="J621" s="326">
        <v>9536.0028010985843</v>
      </c>
      <c r="K621" s="326">
        <v>7880.6104507742875</v>
      </c>
      <c r="L621" s="326">
        <v>8335.7014822567107</v>
      </c>
      <c r="M621" s="347">
        <f t="shared" si="55"/>
        <v>7</v>
      </c>
      <c r="N621" s="329">
        <f t="shared" si="56"/>
        <v>10585</v>
      </c>
      <c r="O621" s="330">
        <f t="shared" si="57"/>
        <v>10585</v>
      </c>
      <c r="P621" s="327">
        <f t="array" ref="P621">IFERROR(_xlfn.STDEV.P(IF((F621:L621&lt;&gt;0)*(F621:L621&lt;&gt;""), F621:L621)), 0)</f>
        <v>2009.5378469279997</v>
      </c>
      <c r="Q621" s="331">
        <f t="shared" si="54"/>
        <v>18.984769456098249</v>
      </c>
      <c r="R621" s="332">
        <f t="shared" si="58"/>
        <v>81.015230543901751</v>
      </c>
      <c r="S621" s="325" t="str">
        <f t="shared" si="59"/>
        <v>ALTO</v>
      </c>
      <c r="T621" s="6"/>
    </row>
    <row r="622" spans="2:20" ht="15">
      <c r="B622" s="146">
        <v>613</v>
      </c>
      <c r="C622" s="335" t="s">
        <v>658</v>
      </c>
      <c r="D622" s="325" t="s">
        <v>38</v>
      </c>
      <c r="E622" s="325">
        <v>1</v>
      </c>
      <c r="F622" s="326">
        <v>8482.0499999999993</v>
      </c>
      <c r="G622" s="326">
        <v>7060.6453943997321</v>
      </c>
      <c r="H622" s="327">
        <v>6386.3386456206699</v>
      </c>
      <c r="I622" s="327">
        <v>7974.201323881769</v>
      </c>
      <c r="J622" s="326">
        <v>6129.1783004430454</v>
      </c>
      <c r="K622" s="326">
        <v>4961.8658393764035</v>
      </c>
      <c r="L622" s="326">
        <v>5210.0065612918679</v>
      </c>
      <c r="M622" s="347">
        <f t="shared" si="55"/>
        <v>7</v>
      </c>
      <c r="N622" s="329">
        <f t="shared" si="56"/>
        <v>6601</v>
      </c>
      <c r="O622" s="330">
        <f t="shared" si="57"/>
        <v>6601</v>
      </c>
      <c r="P622" s="327">
        <f t="array" ref="P622">IFERROR(_xlfn.STDEV.P(IF((F622:L622&lt;&gt;0)*(F622:L622&lt;&gt;""), F622:L622)), 0)</f>
        <v>1226.2382995560276</v>
      </c>
      <c r="Q622" s="331">
        <f t="shared" si="54"/>
        <v>18.57655354576621</v>
      </c>
      <c r="R622" s="332">
        <f t="shared" si="58"/>
        <v>81.423446454233783</v>
      </c>
      <c r="S622" s="325" t="str">
        <f t="shared" si="59"/>
        <v>ALTO</v>
      </c>
      <c r="T622" s="6"/>
    </row>
    <row r="623" spans="2:20" ht="15">
      <c r="B623" s="146">
        <v>614</v>
      </c>
      <c r="C623" s="335" t="s">
        <v>659</v>
      </c>
      <c r="D623" s="325" t="s">
        <v>38</v>
      </c>
      <c r="E623" s="325">
        <v>1</v>
      </c>
      <c r="F623" s="326">
        <v>4028.3199999999997</v>
      </c>
      <c r="G623" s="326">
        <v>3530.8442436221171</v>
      </c>
      <c r="H623" s="327">
        <v>2937.715776985508</v>
      </c>
      <c r="I623" s="327">
        <v>3745.375522589603</v>
      </c>
      <c r="J623" s="326">
        <v>2883.6165303585094</v>
      </c>
      <c r="K623" s="326">
        <v>2334.9956891183074</v>
      </c>
      <c r="L623" s="326">
        <v>2499.9379051513179</v>
      </c>
      <c r="M623" s="347">
        <f t="shared" si="55"/>
        <v>7</v>
      </c>
      <c r="N623" s="329">
        <f t="shared" si="56"/>
        <v>3137</v>
      </c>
      <c r="O623" s="330">
        <f t="shared" si="57"/>
        <v>3137</v>
      </c>
      <c r="P623" s="327">
        <f t="array" ref="P623">IFERROR(_xlfn.STDEV.P(IF((F623:L623&lt;&gt;0)*(F623:L623&lt;&gt;""), F623:L623)), 0)</f>
        <v>594.33772901797613</v>
      </c>
      <c r="Q623" s="331">
        <f t="shared" si="54"/>
        <v>18.946054479374439</v>
      </c>
      <c r="R623" s="332">
        <f t="shared" si="58"/>
        <v>81.053945520625561</v>
      </c>
      <c r="S623" s="325" t="str">
        <f t="shared" si="59"/>
        <v>ALTO</v>
      </c>
      <c r="T623" s="6"/>
    </row>
    <row r="624" spans="2:20" ht="15">
      <c r="B624" s="146">
        <v>615</v>
      </c>
      <c r="C624" s="335" t="s">
        <v>660</v>
      </c>
      <c r="D624" s="325" t="s">
        <v>38</v>
      </c>
      <c r="E624" s="325">
        <v>1</v>
      </c>
      <c r="F624" s="326">
        <v>4028.3199999999997</v>
      </c>
      <c r="G624" s="326">
        <v>3836.2721827987989</v>
      </c>
      <c r="H624" s="327">
        <v>2937.715776985508</v>
      </c>
      <c r="I624" s="327">
        <v>3745.375522589603</v>
      </c>
      <c r="J624" s="326">
        <v>2883.6165303585094</v>
      </c>
      <c r="K624" s="326">
        <v>2334.9956891183074</v>
      </c>
      <c r="L624" s="326">
        <v>2499.9379051513179</v>
      </c>
      <c r="M624" s="347">
        <f t="shared" si="55"/>
        <v>7</v>
      </c>
      <c r="N624" s="329">
        <f t="shared" si="56"/>
        <v>3181</v>
      </c>
      <c r="O624" s="330">
        <f t="shared" si="57"/>
        <v>3181</v>
      </c>
      <c r="P624" s="327">
        <f t="array" ref="P624">IFERROR(_xlfn.STDEV.P(IF((F624:L624&lt;&gt;0)*(F624:L624&lt;&gt;""), F624:L624)), 0)</f>
        <v>631.66961015954143</v>
      </c>
      <c r="Q624" s="331">
        <f t="shared" si="54"/>
        <v>19.857579696936227</v>
      </c>
      <c r="R624" s="332">
        <f t="shared" si="58"/>
        <v>80.142420303063773</v>
      </c>
      <c r="S624" s="325" t="str">
        <f t="shared" si="59"/>
        <v>ALTO</v>
      </c>
      <c r="T624" s="6"/>
    </row>
    <row r="625" spans="2:20" ht="15">
      <c r="B625" s="146">
        <v>616</v>
      </c>
      <c r="C625" s="335" t="s">
        <v>661</v>
      </c>
      <c r="D625" s="325" t="s">
        <v>38</v>
      </c>
      <c r="E625" s="325">
        <v>1</v>
      </c>
      <c r="F625" s="326">
        <v>5253.68</v>
      </c>
      <c r="G625" s="326">
        <v>4484.9600011557959</v>
      </c>
      <c r="H625" s="327">
        <v>3959.5299602848149</v>
      </c>
      <c r="I625" s="327">
        <v>4972.0078324353817</v>
      </c>
      <c r="J625" s="326">
        <v>3854.7765300194324</v>
      </c>
      <c r="K625" s="326">
        <v>2918.744611397884</v>
      </c>
      <c r="L625" s="326">
        <v>3125.6949209648424</v>
      </c>
      <c r="M625" s="347">
        <f t="shared" si="55"/>
        <v>7</v>
      </c>
      <c r="N625" s="329">
        <f t="shared" si="56"/>
        <v>4081</v>
      </c>
      <c r="O625" s="330">
        <f t="shared" si="57"/>
        <v>4081</v>
      </c>
      <c r="P625" s="327">
        <f t="array" ref="P625">IFERROR(_xlfn.STDEV.P(IF((F625:L625&lt;&gt;0)*(F625:L625&lt;&gt;""), F625:L625)), 0)</f>
        <v>816.05616184783798</v>
      </c>
      <c r="Q625" s="331">
        <f t="shared" si="54"/>
        <v>19.996475418961971</v>
      </c>
      <c r="R625" s="332">
        <f t="shared" si="58"/>
        <v>80.003524581038022</v>
      </c>
      <c r="S625" s="325" t="str">
        <f t="shared" si="59"/>
        <v>ALTO</v>
      </c>
      <c r="T625" s="6"/>
    </row>
    <row r="626" spans="2:20" ht="15">
      <c r="B626" s="146">
        <v>617</v>
      </c>
      <c r="C626" s="335" t="s">
        <v>662</v>
      </c>
      <c r="D626" s="325" t="s">
        <v>38</v>
      </c>
      <c r="E626" s="325">
        <v>1</v>
      </c>
      <c r="F626" s="326">
        <v>7818.98</v>
      </c>
      <c r="G626" s="326">
        <v>7346.2296306276121</v>
      </c>
      <c r="H626" s="327">
        <v>6514.0654185330823</v>
      </c>
      <c r="I626" s="327">
        <v>6960.3744414558532</v>
      </c>
      <c r="J626" s="326">
        <v>5473.3765294543045</v>
      </c>
      <c r="K626" s="326">
        <v>3794.3679948172494</v>
      </c>
      <c r="L626" s="326">
        <v>4028.0210869774319</v>
      </c>
      <c r="M626" s="347">
        <f t="shared" si="55"/>
        <v>7</v>
      </c>
      <c r="N626" s="329">
        <f t="shared" si="56"/>
        <v>5991</v>
      </c>
      <c r="O626" s="330">
        <f t="shared" si="57"/>
        <v>5991</v>
      </c>
      <c r="P626" s="327">
        <f t="array" ref="P626">IFERROR(_xlfn.STDEV.P(IF((F626:L626&lt;&gt;0)*(F626:L626&lt;&gt;""), F626:L626)), 0)</f>
        <v>1480.2439253391985</v>
      </c>
      <c r="Q626" s="331">
        <f t="shared" si="54"/>
        <v>24.707793779656125</v>
      </c>
      <c r="R626" s="332">
        <f t="shared" si="58"/>
        <v>75.292206220343871</v>
      </c>
      <c r="S626" s="325" t="str">
        <f t="shared" si="59"/>
        <v>ALTO</v>
      </c>
      <c r="T626" s="6"/>
    </row>
    <row r="627" spans="2:20" ht="15">
      <c r="B627" s="146">
        <v>618</v>
      </c>
      <c r="C627" s="335" t="s">
        <v>663</v>
      </c>
      <c r="D627" s="325" t="s">
        <v>38</v>
      </c>
      <c r="E627" s="325">
        <v>1</v>
      </c>
      <c r="F627" s="326">
        <v>6529.16</v>
      </c>
      <c r="G627" s="326">
        <v>10631.021338455281</v>
      </c>
      <c r="H627" s="327">
        <v>5492.2512352337753</v>
      </c>
      <c r="I627" s="327">
        <v>5863.6080078304003</v>
      </c>
      <c r="J627" s="326">
        <v>4503.4110685383521</v>
      </c>
      <c r="K627" s="326">
        <v>2772.8073808279901</v>
      </c>
      <c r="L627" s="326">
        <v>2975.822252979875</v>
      </c>
      <c r="M627" s="347">
        <f t="shared" si="55"/>
        <v>7</v>
      </c>
      <c r="N627" s="329">
        <f t="shared" si="56"/>
        <v>5538</v>
      </c>
      <c r="O627" s="330">
        <f t="shared" si="57"/>
        <v>5538</v>
      </c>
      <c r="P627" s="327">
        <f t="array" ref="P627">IFERROR(_xlfn.STDEV.P(IF((F627:L627&lt;&gt;0)*(F627:L627&lt;&gt;""), F627:L627)), 0)</f>
        <v>2458.5360536748244</v>
      </c>
      <c r="Q627" s="331">
        <f t="shared" si="54"/>
        <v>44.393933796945184</v>
      </c>
      <c r="R627" s="332">
        <f t="shared" si="58"/>
        <v>55.606066203054816</v>
      </c>
      <c r="S627" s="325" t="str">
        <f t="shared" si="59"/>
        <v>BAJO</v>
      </c>
      <c r="T627" s="6"/>
    </row>
    <row r="628" spans="2:20" ht="15">
      <c r="B628" s="146">
        <v>619</v>
      </c>
      <c r="C628" s="335" t="s">
        <v>664</v>
      </c>
      <c r="D628" s="325" t="s">
        <v>38</v>
      </c>
      <c r="E628" s="325">
        <v>1</v>
      </c>
      <c r="F628" s="326">
        <v>43245</v>
      </c>
      <c r="G628" s="326">
        <v>50746.806944917204</v>
      </c>
      <c r="H628" s="327">
        <v>35508.042869650919</v>
      </c>
      <c r="I628" s="327">
        <v>43569.45581697765</v>
      </c>
      <c r="J628" s="326">
        <v>37558.687219358842</v>
      </c>
      <c r="K628" s="326">
        <v>30354.943958537995</v>
      </c>
      <c r="L628" s="326">
        <v>26266.343873654139</v>
      </c>
      <c r="M628" s="347">
        <f t="shared" si="55"/>
        <v>7</v>
      </c>
      <c r="N628" s="329">
        <f t="shared" si="56"/>
        <v>38178</v>
      </c>
      <c r="O628" s="330">
        <f t="shared" si="57"/>
        <v>38178</v>
      </c>
      <c r="P628" s="327">
        <f t="array" ref="P628">IFERROR(_xlfn.STDEV.P(IF((F628:L628&lt;&gt;0)*(F628:L628&lt;&gt;""), F628:L628)), 0)</f>
        <v>7776.4954299644132</v>
      </c>
      <c r="Q628" s="331">
        <f t="shared" si="54"/>
        <v>20.369048745257512</v>
      </c>
      <c r="R628" s="332">
        <f t="shared" si="58"/>
        <v>79.630951254742484</v>
      </c>
      <c r="S628" s="325" t="str">
        <f t="shared" si="59"/>
        <v>ALTO</v>
      </c>
      <c r="T628" s="6"/>
    </row>
    <row r="629" spans="2:20" ht="15">
      <c r="B629" s="146">
        <v>620</v>
      </c>
      <c r="C629" s="335" t="s">
        <v>665</v>
      </c>
      <c r="D629" s="325" t="s">
        <v>38</v>
      </c>
      <c r="E629" s="325">
        <v>1</v>
      </c>
      <c r="F629" s="326">
        <v>5375.4</v>
      </c>
      <c r="G629" s="326">
        <v>6899.9351350096749</v>
      </c>
      <c r="H629" s="327">
        <v>4342.7102790220551</v>
      </c>
      <c r="I629" s="327">
        <v>4908.7118591515255</v>
      </c>
      <c r="J629" s="326">
        <v>3828.4966776300844</v>
      </c>
      <c r="K629" s="326">
        <v>4232.1796865269316</v>
      </c>
      <c r="L629" s="326">
        <v>4553.3479644505151</v>
      </c>
      <c r="M629" s="347">
        <f t="shared" si="55"/>
        <v>7</v>
      </c>
      <c r="N629" s="329">
        <f t="shared" si="56"/>
        <v>4877</v>
      </c>
      <c r="O629" s="330">
        <f t="shared" si="57"/>
        <v>4877</v>
      </c>
      <c r="P629" s="327">
        <f t="array" ref="P629">IFERROR(_xlfn.STDEV.P(IF((F629:L629&lt;&gt;0)*(F629:L629&lt;&gt;""), F629:L629)), 0)</f>
        <v>944.68762099059711</v>
      </c>
      <c r="Q629" s="331">
        <f t="shared" ref="Q629:Q692" si="60">IFERROR(P629/N629*100,0)</f>
        <v>19.370260836387061</v>
      </c>
      <c r="R629" s="332">
        <f t="shared" si="58"/>
        <v>80.629739163612939</v>
      </c>
      <c r="S629" s="325" t="str">
        <f t="shared" si="59"/>
        <v>ALTO</v>
      </c>
      <c r="T629" s="6"/>
    </row>
    <row r="630" spans="2:20" ht="15">
      <c r="B630" s="146">
        <v>621</v>
      </c>
      <c r="C630" s="335" t="s">
        <v>666</v>
      </c>
      <c r="D630" s="325" t="s">
        <v>38</v>
      </c>
      <c r="E630" s="325">
        <v>1</v>
      </c>
      <c r="F630" s="326">
        <v>19097.43</v>
      </c>
      <c r="G630" s="326">
        <v>18788.416543276238</v>
      </c>
      <c r="H630" s="327">
        <v>16221.300159876499</v>
      </c>
      <c r="I630" s="327">
        <v>17151.026140156817</v>
      </c>
      <c r="J630" s="326">
        <v>13165.011508318614</v>
      </c>
      <c r="K630" s="326">
        <v>9777.7944481829127</v>
      </c>
      <c r="L630" s="326">
        <v>10331.943616654426</v>
      </c>
      <c r="M630" s="347">
        <f t="shared" si="55"/>
        <v>7</v>
      </c>
      <c r="N630" s="329">
        <f t="shared" si="56"/>
        <v>14933</v>
      </c>
      <c r="O630" s="330">
        <f t="shared" si="57"/>
        <v>14933</v>
      </c>
      <c r="P630" s="327">
        <f t="array" ref="P630">IFERROR(_xlfn.STDEV.P(IF((F630:L630&lt;&gt;0)*(F630:L630&lt;&gt;""), F630:L630)), 0)</f>
        <v>3578.8609143612539</v>
      </c>
      <c r="Q630" s="331">
        <f t="shared" si="60"/>
        <v>23.966121438165501</v>
      </c>
      <c r="R630" s="332">
        <f t="shared" si="58"/>
        <v>76.033878561834499</v>
      </c>
      <c r="S630" s="325" t="str">
        <f t="shared" si="59"/>
        <v>ALTO</v>
      </c>
      <c r="T630" s="6"/>
    </row>
    <row r="631" spans="2:20" ht="15">
      <c r="B631" s="146">
        <v>622</v>
      </c>
      <c r="C631" s="335" t="s">
        <v>667</v>
      </c>
      <c r="D631" s="325" t="s">
        <v>38</v>
      </c>
      <c r="E631" s="325">
        <v>1</v>
      </c>
      <c r="F631" s="326">
        <v>1872.3600000000001</v>
      </c>
      <c r="G631" s="326">
        <v>2197.2284937370955</v>
      </c>
      <c r="H631" s="327">
        <v>1404.9945020365474</v>
      </c>
      <c r="I631" s="327">
        <v>1674.0693623695954</v>
      </c>
      <c r="J631" s="326">
        <v>1324.743468172157</v>
      </c>
      <c r="K631" s="326">
        <v>1459.372305698942</v>
      </c>
      <c r="L631" s="326">
        <v>1575.9806324192484</v>
      </c>
      <c r="M631" s="347">
        <f t="shared" si="55"/>
        <v>7</v>
      </c>
      <c r="N631" s="329">
        <f t="shared" si="56"/>
        <v>1644</v>
      </c>
      <c r="O631" s="330">
        <f t="shared" si="57"/>
        <v>1644</v>
      </c>
      <c r="P631" s="327">
        <f t="array" ref="P631">IFERROR(_xlfn.STDEV.P(IF((F631:L631&lt;&gt;0)*(F631:L631&lt;&gt;""), F631:L631)), 0)</f>
        <v>282.05281252778656</v>
      </c>
      <c r="Q631" s="331">
        <f t="shared" si="60"/>
        <v>17.156497112395776</v>
      </c>
      <c r="R631" s="332">
        <f t="shared" si="58"/>
        <v>82.843502887604217</v>
      </c>
      <c r="S631" s="325" t="str">
        <f t="shared" si="59"/>
        <v>ALTO</v>
      </c>
      <c r="T631" s="6"/>
    </row>
    <row r="632" spans="2:20" ht="15">
      <c r="B632" s="146">
        <v>623</v>
      </c>
      <c r="C632" s="335" t="s">
        <v>668</v>
      </c>
      <c r="D632" s="325" t="s">
        <v>38</v>
      </c>
      <c r="E632" s="325">
        <v>1</v>
      </c>
      <c r="F632" s="326">
        <v>26893.46</v>
      </c>
      <c r="G632" s="326">
        <v>38852.55775456439</v>
      </c>
      <c r="H632" s="327">
        <v>22863.092351321997</v>
      </c>
      <c r="I632" s="327">
        <v>24155.052976980845</v>
      </c>
      <c r="J632" s="326">
        <v>18472.347152222032</v>
      </c>
      <c r="K632" s="326">
        <v>13718.099673570056</v>
      </c>
      <c r="L632" s="326">
        <v>14378.505652248554</v>
      </c>
      <c r="M632" s="347">
        <f t="shared" si="55"/>
        <v>7</v>
      </c>
      <c r="N632" s="329">
        <f t="shared" si="56"/>
        <v>22762</v>
      </c>
      <c r="O632" s="330">
        <f t="shared" si="57"/>
        <v>22762</v>
      </c>
      <c r="P632" s="327">
        <f t="array" ref="P632">IFERROR(_xlfn.STDEV.P(IF((F632:L632&lt;&gt;0)*(F632:L632&lt;&gt;""), F632:L632)), 0)</f>
        <v>8003.5890063737352</v>
      </c>
      <c r="Q632" s="331">
        <f t="shared" si="60"/>
        <v>35.162063994261203</v>
      </c>
      <c r="R632" s="332">
        <f t="shared" si="58"/>
        <v>64.837936005738797</v>
      </c>
      <c r="S632" s="325" t="str">
        <f t="shared" si="59"/>
        <v>BAJO</v>
      </c>
      <c r="T632" s="6"/>
    </row>
    <row r="633" spans="2:20" ht="15">
      <c r="B633" s="146">
        <v>624</v>
      </c>
      <c r="C633" s="335" t="s">
        <v>1230</v>
      </c>
      <c r="D633" s="325" t="s">
        <v>38</v>
      </c>
      <c r="E633" s="325">
        <v>1</v>
      </c>
      <c r="F633" s="326">
        <v>128562</v>
      </c>
      <c r="G633" s="326"/>
      <c r="H633" s="327">
        <v>91069.189086550745</v>
      </c>
      <c r="I633" s="327">
        <v>114873.46103112669</v>
      </c>
      <c r="J633" s="326">
        <v>89205.764396898419</v>
      </c>
      <c r="K633" s="326">
        <v>66547.377139871765</v>
      </c>
      <c r="L633" s="326">
        <v>69500.745889688842</v>
      </c>
      <c r="M633" s="347">
        <f t="shared" si="55"/>
        <v>6</v>
      </c>
      <c r="N633" s="329">
        <f t="shared" si="56"/>
        <v>93293</v>
      </c>
      <c r="O633" s="330">
        <f t="shared" si="57"/>
        <v>93293</v>
      </c>
      <c r="P633" s="327">
        <f t="array" ref="P633">IFERROR(_xlfn.STDEV.P(IF((F633:L633&lt;&gt;0)*(F633:L633&lt;&gt;""), F633:L633)), 0)</f>
        <v>22407.845303775874</v>
      </c>
      <c r="Q633" s="331">
        <f t="shared" si="60"/>
        <v>24.018785229091009</v>
      </c>
      <c r="R633" s="332">
        <f t="shared" si="58"/>
        <v>75.981214770908991</v>
      </c>
      <c r="S633" s="325" t="str">
        <f t="shared" si="59"/>
        <v>ALTO</v>
      </c>
      <c r="T633" s="6"/>
    </row>
    <row r="634" spans="2:20" ht="15">
      <c r="B634" s="146">
        <v>625</v>
      </c>
      <c r="C634" s="335" t="s">
        <v>670</v>
      </c>
      <c r="D634" s="325" t="s">
        <v>38</v>
      </c>
      <c r="E634" s="325">
        <v>1</v>
      </c>
      <c r="F634" s="326">
        <v>1077527.8799999999</v>
      </c>
      <c r="G634" s="326">
        <v>1883778.0140570891</v>
      </c>
      <c r="H634" s="327">
        <v>1026284.6203512414</v>
      </c>
      <c r="I634" s="327">
        <v>1079871.8653080831</v>
      </c>
      <c r="J634" s="326">
        <v>0</v>
      </c>
      <c r="K634" s="326">
        <v>0</v>
      </c>
      <c r="L634" s="326">
        <v>0</v>
      </c>
      <c r="M634" s="347">
        <f t="shared" si="55"/>
        <v>4</v>
      </c>
      <c r="N634" s="329">
        <f t="shared" si="56"/>
        <v>1266866</v>
      </c>
      <c r="O634" s="330">
        <f t="shared" si="57"/>
        <v>1266866</v>
      </c>
      <c r="P634" s="327">
        <f t="array" ref="P634">IFERROR(_xlfn.STDEV.P(IF((F634:L634&lt;&gt;0)*(F634:L634&lt;&gt;""), F634:L634)), 0)</f>
        <v>356817.72777404607</v>
      </c>
      <c r="Q634" s="331">
        <f t="shared" si="60"/>
        <v>28.165388271059928</v>
      </c>
      <c r="R634" s="332">
        <f t="shared" si="58"/>
        <v>71.834611728940075</v>
      </c>
      <c r="S634" s="325" t="str">
        <f t="shared" si="59"/>
        <v>ALTO</v>
      </c>
      <c r="T634" s="6"/>
    </row>
    <row r="635" spans="2:20" ht="15">
      <c r="B635" s="146">
        <v>626</v>
      </c>
      <c r="C635" s="335" t="s">
        <v>671</v>
      </c>
      <c r="D635" s="325" t="s">
        <v>38</v>
      </c>
      <c r="E635" s="325">
        <v>1</v>
      </c>
      <c r="F635" s="326">
        <v>2075816.4</v>
      </c>
      <c r="G635" s="326">
        <v>1625421.3524776243</v>
      </c>
      <c r="H635" s="327">
        <v>1655211.250171965</v>
      </c>
      <c r="I635" s="327">
        <v>2005253.5381686504</v>
      </c>
      <c r="J635" s="326">
        <v>1556388.4215968142</v>
      </c>
      <c r="K635" s="326">
        <v>1328612.547108317</v>
      </c>
      <c r="L635" s="326">
        <v>1384959.4191376243</v>
      </c>
      <c r="M635" s="347">
        <f t="shared" si="55"/>
        <v>7</v>
      </c>
      <c r="N635" s="329">
        <f t="shared" si="56"/>
        <v>1661666</v>
      </c>
      <c r="O635" s="330">
        <f t="shared" si="57"/>
        <v>1661666</v>
      </c>
      <c r="P635" s="327">
        <f t="array" ref="P635">IFERROR(_xlfn.STDEV.P(IF((F635:L635&lt;&gt;0)*(F635:L635&lt;&gt;""), F635:L635)), 0)</f>
        <v>264440.86332277174</v>
      </c>
      <c r="Q635" s="331">
        <f t="shared" si="60"/>
        <v>15.914200767348657</v>
      </c>
      <c r="R635" s="332">
        <f t="shared" si="58"/>
        <v>84.08579923265134</v>
      </c>
      <c r="S635" s="325" t="str">
        <f t="shared" si="59"/>
        <v>ALTO</v>
      </c>
      <c r="T635" s="6"/>
    </row>
    <row r="636" spans="2:20" ht="38.25">
      <c r="B636" s="146">
        <v>627</v>
      </c>
      <c r="C636" s="333" t="s">
        <v>672</v>
      </c>
      <c r="D636" s="325" t="s">
        <v>38</v>
      </c>
      <c r="E636" s="325">
        <v>1</v>
      </c>
      <c r="F636" s="326">
        <v>29359</v>
      </c>
      <c r="G636" s="326"/>
      <c r="H636" s="327">
        <v>20947.190757635795</v>
      </c>
      <c r="I636" s="327">
        <v>26032.105977812469</v>
      </c>
      <c r="J636" s="326">
        <v>19947.602502260459</v>
      </c>
      <c r="K636" s="326">
        <v>15907.158132118469</v>
      </c>
      <c r="L636" s="326">
        <v>16637.41122538281</v>
      </c>
      <c r="M636" s="347">
        <f t="shared" si="55"/>
        <v>6</v>
      </c>
      <c r="N636" s="329">
        <f t="shared" si="56"/>
        <v>21472</v>
      </c>
      <c r="O636" s="330">
        <f t="shared" si="57"/>
        <v>21472</v>
      </c>
      <c r="P636" s="327">
        <f t="array" ref="P636">IFERROR(_xlfn.STDEV.P(IF((F636:L636&lt;&gt;0)*(F636:L636&lt;&gt;""), F636:L636)), 0)</f>
        <v>4829.4109586329059</v>
      </c>
      <c r="Q636" s="331">
        <f t="shared" si="60"/>
        <v>22.491668026420015</v>
      </c>
      <c r="R636" s="332">
        <f t="shared" si="58"/>
        <v>77.508331973579985</v>
      </c>
      <c r="S636" s="325" t="str">
        <f t="shared" si="59"/>
        <v>ALTO</v>
      </c>
      <c r="T636" s="6"/>
    </row>
    <row r="637" spans="2:20" ht="15">
      <c r="B637" s="146">
        <v>628</v>
      </c>
      <c r="C637" s="335" t="s">
        <v>673</v>
      </c>
      <c r="D637" s="325" t="s">
        <v>38</v>
      </c>
      <c r="E637" s="325">
        <v>1</v>
      </c>
      <c r="F637" s="326">
        <v>11418431.66</v>
      </c>
      <c r="G637" s="326">
        <v>16041764.214736789</v>
      </c>
      <c r="H637" s="327">
        <v>9954130.5933831111</v>
      </c>
      <c r="I637" s="327">
        <v>10369067.769049779</v>
      </c>
      <c r="J637" s="326">
        <v>8902155.4577036519</v>
      </c>
      <c r="K637" s="326">
        <v>10816283.78091828</v>
      </c>
      <c r="L637" s="326">
        <v>0</v>
      </c>
      <c r="M637" s="347">
        <f t="shared" si="55"/>
        <v>6</v>
      </c>
      <c r="N637" s="329">
        <f t="shared" si="56"/>
        <v>11250306</v>
      </c>
      <c r="O637" s="330">
        <f t="shared" si="57"/>
        <v>11250306</v>
      </c>
      <c r="P637" s="327">
        <f t="array" ref="P637">IFERROR(_xlfn.STDEV.P(IF((F637:L637&lt;&gt;0)*(F637:L637&lt;&gt;""), F637:L637)), 0)</f>
        <v>2278346.4699012102</v>
      </c>
      <c r="Q637" s="331">
        <f t="shared" si="60"/>
        <v>20.251417782780397</v>
      </c>
      <c r="R637" s="332">
        <f t="shared" si="58"/>
        <v>79.748582217219607</v>
      </c>
      <c r="S637" s="325" t="str">
        <f t="shared" si="59"/>
        <v>ALTO</v>
      </c>
      <c r="T637" s="6"/>
    </row>
    <row r="638" spans="2:20" ht="15">
      <c r="B638" s="146">
        <v>629</v>
      </c>
      <c r="C638" s="335" t="s">
        <v>1231</v>
      </c>
      <c r="D638" s="325" t="s">
        <v>38</v>
      </c>
      <c r="E638" s="325">
        <v>1</v>
      </c>
      <c r="F638" s="326">
        <v>16014</v>
      </c>
      <c r="G638" s="326"/>
      <c r="H638" s="327">
        <v>11750.863107942032</v>
      </c>
      <c r="I638" s="327">
        <v>14312.529131341094</v>
      </c>
      <c r="J638" s="326">
        <v>11118.766638184345</v>
      </c>
      <c r="K638" s="326">
        <v>9339.9827564732295</v>
      </c>
      <c r="L638" s="326">
        <v>9737.0881818687285</v>
      </c>
      <c r="M638" s="347">
        <f t="shared" si="55"/>
        <v>6</v>
      </c>
      <c r="N638" s="329">
        <f t="shared" si="56"/>
        <v>12046</v>
      </c>
      <c r="O638" s="330">
        <f t="shared" si="57"/>
        <v>12046</v>
      </c>
      <c r="P638" s="327">
        <f t="array" ref="P638">IFERROR(_xlfn.STDEV.P(IF((F638:L638&lt;&gt;0)*(F638:L638&lt;&gt;""), F638:L638)), 0)</f>
        <v>2397.3126490134327</v>
      </c>
      <c r="Q638" s="331">
        <f t="shared" si="60"/>
        <v>19.901317026510316</v>
      </c>
      <c r="R638" s="332">
        <f t="shared" si="58"/>
        <v>80.098682973489687</v>
      </c>
      <c r="S638" s="325" t="str">
        <f t="shared" si="59"/>
        <v>ALTO</v>
      </c>
      <c r="T638" s="6"/>
    </row>
    <row r="639" spans="2:20" ht="15">
      <c r="B639" s="146">
        <v>630</v>
      </c>
      <c r="C639" s="335" t="s">
        <v>675</v>
      </c>
      <c r="D639" s="325" t="s">
        <v>38</v>
      </c>
      <c r="E639" s="325">
        <v>1</v>
      </c>
      <c r="F639" s="326">
        <v>820705.5</v>
      </c>
      <c r="G639" s="326">
        <v>1190133.6934829333</v>
      </c>
      <c r="H639" s="327">
        <v>625350.2801791759</v>
      </c>
      <c r="I639" s="327">
        <v>719822.54307182087</v>
      </c>
      <c r="J639" s="326">
        <v>558715.63449127332</v>
      </c>
      <c r="K639" s="326">
        <v>496916.27009048982</v>
      </c>
      <c r="L639" s="326">
        <v>532839.05182094791</v>
      </c>
      <c r="M639" s="347">
        <f t="shared" si="55"/>
        <v>7</v>
      </c>
      <c r="N639" s="329">
        <f t="shared" si="56"/>
        <v>706355</v>
      </c>
      <c r="O639" s="330">
        <f t="shared" si="57"/>
        <v>706355</v>
      </c>
      <c r="P639" s="327">
        <f t="array" ref="P639">IFERROR(_xlfn.STDEV.P(IF((F639:L639&lt;&gt;0)*(F639:L639&lt;&gt;""), F639:L639)), 0)</f>
        <v>223488.81358191455</v>
      </c>
      <c r="Q639" s="331">
        <f t="shared" si="60"/>
        <v>31.639729821678131</v>
      </c>
      <c r="R639" s="332">
        <f t="shared" si="58"/>
        <v>68.360270178321869</v>
      </c>
      <c r="S639" s="325" t="str">
        <f t="shared" si="59"/>
        <v>BAJO</v>
      </c>
      <c r="T639" s="6"/>
    </row>
    <row r="640" spans="2:20" ht="15">
      <c r="B640" s="146">
        <v>631</v>
      </c>
      <c r="C640" s="335" t="s">
        <v>676</v>
      </c>
      <c r="D640" s="325" t="s">
        <v>38</v>
      </c>
      <c r="E640" s="325">
        <v>1</v>
      </c>
      <c r="F640" s="326">
        <v>341805</v>
      </c>
      <c r="G640" s="326">
        <v>510480.17762534134</v>
      </c>
      <c r="H640" s="327">
        <v>281254.35395313427</v>
      </c>
      <c r="I640" s="327">
        <v>318019.70466589706</v>
      </c>
      <c r="J640" s="326">
        <v>246878.90603926437</v>
      </c>
      <c r="K640" s="326">
        <v>198620.57080562602</v>
      </c>
      <c r="L640" s="326">
        <v>330398.15927048982</v>
      </c>
      <c r="M640" s="347">
        <f t="shared" si="55"/>
        <v>7</v>
      </c>
      <c r="N640" s="329">
        <f t="shared" si="56"/>
        <v>318208</v>
      </c>
      <c r="O640" s="330">
        <f t="shared" si="57"/>
        <v>318208</v>
      </c>
      <c r="P640" s="327">
        <f t="array" ref="P640">IFERROR(_xlfn.STDEV.P(IF((F640:L640&lt;&gt;0)*(F640:L640&lt;&gt;""), F640:L640)), 0)</f>
        <v>91361.611943647134</v>
      </c>
      <c r="Q640" s="331">
        <f t="shared" si="60"/>
        <v>28.711286939249526</v>
      </c>
      <c r="R640" s="332">
        <f t="shared" si="58"/>
        <v>71.288713060750467</v>
      </c>
      <c r="S640" s="325" t="str">
        <f t="shared" si="59"/>
        <v>ALTO</v>
      </c>
      <c r="T640" s="6"/>
    </row>
    <row r="641" spans="2:20" ht="15">
      <c r="B641" s="146">
        <v>632</v>
      </c>
      <c r="C641" s="335" t="s">
        <v>677</v>
      </c>
      <c r="D641" s="325" t="s">
        <v>88</v>
      </c>
      <c r="E641" s="325">
        <v>1</v>
      </c>
      <c r="F641" s="326">
        <v>37196.9</v>
      </c>
      <c r="G641" s="326">
        <v>27936.61522899336</v>
      </c>
      <c r="H641" s="327">
        <v>26822.62231160681</v>
      </c>
      <c r="I641" s="327">
        <v>37563.977524200673</v>
      </c>
      <c r="J641" s="326">
        <v>28702.37696414841</v>
      </c>
      <c r="K641" s="326">
        <v>23787.768582892757</v>
      </c>
      <c r="L641" s="326">
        <v>16316.034782693394</v>
      </c>
      <c r="M641" s="347">
        <f t="shared" si="55"/>
        <v>7</v>
      </c>
      <c r="N641" s="329">
        <f t="shared" si="56"/>
        <v>28332</v>
      </c>
      <c r="O641" s="330">
        <f t="shared" si="57"/>
        <v>28332</v>
      </c>
      <c r="P641" s="327">
        <f t="array" ref="P641">IFERROR(_xlfn.STDEV.P(IF((F641:L641&lt;&gt;0)*(F641:L641&lt;&gt;""), F641:L641)), 0)</f>
        <v>6880.8330969786357</v>
      </c>
      <c r="Q641" s="331">
        <f t="shared" si="60"/>
        <v>24.286436174568106</v>
      </c>
      <c r="R641" s="332">
        <f t="shared" si="58"/>
        <v>75.713563825431891</v>
      </c>
      <c r="S641" s="325" t="str">
        <f t="shared" si="59"/>
        <v>ALTO</v>
      </c>
      <c r="T641" s="6"/>
    </row>
    <row r="642" spans="2:20" ht="15">
      <c r="B642" s="146">
        <v>633</v>
      </c>
      <c r="C642" s="335" t="s">
        <v>678</v>
      </c>
      <c r="D642" s="325" t="s">
        <v>38</v>
      </c>
      <c r="E642" s="325">
        <v>1</v>
      </c>
      <c r="F642" s="326">
        <v>208763.28</v>
      </c>
      <c r="G642" s="326">
        <v>171615.40298707626</v>
      </c>
      <c r="H642" s="327">
        <v>162596.18191750225</v>
      </c>
      <c r="I642" s="327">
        <v>192655.48171791324</v>
      </c>
      <c r="J642" s="326">
        <v>149538.33278911765</v>
      </c>
      <c r="K642" s="326">
        <v>126965.39059580796</v>
      </c>
      <c r="L642" s="326">
        <v>152962.82608775058</v>
      </c>
      <c r="M642" s="347">
        <f t="shared" si="55"/>
        <v>7</v>
      </c>
      <c r="N642" s="329">
        <f t="shared" si="56"/>
        <v>166442</v>
      </c>
      <c r="O642" s="330">
        <f t="shared" si="57"/>
        <v>166442</v>
      </c>
      <c r="P642" s="327">
        <f t="array" ref="P642">IFERROR(_xlfn.STDEV.P(IF((F642:L642&lt;&gt;0)*(F642:L642&lt;&gt;""), F642:L642)), 0)</f>
        <v>25482.813713195806</v>
      </c>
      <c r="Q642" s="331">
        <f t="shared" si="60"/>
        <v>15.310326548104328</v>
      </c>
      <c r="R642" s="332">
        <f t="shared" si="58"/>
        <v>84.689673451895672</v>
      </c>
      <c r="S642" s="325" t="str">
        <f t="shared" si="59"/>
        <v>ALTO</v>
      </c>
      <c r="T642" s="6"/>
    </row>
    <row r="643" spans="2:20" ht="15">
      <c r="B643" s="146">
        <v>634</v>
      </c>
      <c r="C643" s="335" t="s">
        <v>679</v>
      </c>
      <c r="D643" s="325" t="s">
        <v>38</v>
      </c>
      <c r="E643" s="325">
        <v>1</v>
      </c>
      <c r="F643" s="326">
        <v>142066.74</v>
      </c>
      <c r="G643" s="326">
        <v>161702.71351688338</v>
      </c>
      <c r="H643" s="327">
        <v>102820.05219449278</v>
      </c>
      <c r="I643" s="327">
        <v>135359.53017741223</v>
      </c>
      <c r="J643" s="326">
        <v>105115.82594115897</v>
      </c>
      <c r="K643" s="326">
        <v>84205.782038828955</v>
      </c>
      <c r="L643" s="326">
        <v>63893.654012189385</v>
      </c>
      <c r="M643" s="347">
        <f t="shared" si="55"/>
        <v>7</v>
      </c>
      <c r="N643" s="329">
        <f t="shared" si="56"/>
        <v>113595</v>
      </c>
      <c r="O643" s="330">
        <f t="shared" si="57"/>
        <v>113595</v>
      </c>
      <c r="P643" s="327">
        <f t="array" ref="P643">IFERROR(_xlfn.STDEV.P(IF((F643:L643&lt;&gt;0)*(F643:L643&lt;&gt;""), F643:L643)), 0)</f>
        <v>31894.094102925741</v>
      </c>
      <c r="Q643" s="331">
        <f t="shared" si="60"/>
        <v>28.07702284689092</v>
      </c>
      <c r="R643" s="332">
        <f t="shared" si="58"/>
        <v>71.922977153109088</v>
      </c>
      <c r="S643" s="325" t="str">
        <f t="shared" si="59"/>
        <v>ALTO</v>
      </c>
      <c r="T643" s="6"/>
    </row>
    <row r="644" spans="2:20" ht="15">
      <c r="B644" s="146">
        <v>635</v>
      </c>
      <c r="C644" s="335" t="s">
        <v>680</v>
      </c>
      <c r="D644" s="325" t="s">
        <v>38</v>
      </c>
      <c r="E644" s="325">
        <v>1</v>
      </c>
      <c r="F644" s="326">
        <v>372401.9</v>
      </c>
      <c r="G644" s="326">
        <v>483102.22091342742</v>
      </c>
      <c r="H644" s="327">
        <v>294665.66510893765</v>
      </c>
      <c r="I644" s="327">
        <v>343134.01903109357</v>
      </c>
      <c r="J644" s="326">
        <v>266367.80566345621</v>
      </c>
      <c r="K644" s="326">
        <v>214527.72893774448</v>
      </c>
      <c r="L644" s="326">
        <v>33223.8348420697</v>
      </c>
      <c r="M644" s="347">
        <f t="shared" si="55"/>
        <v>7</v>
      </c>
      <c r="N644" s="329">
        <f t="shared" si="56"/>
        <v>286775</v>
      </c>
      <c r="O644" s="330">
        <f t="shared" si="57"/>
        <v>286775</v>
      </c>
      <c r="P644" s="327">
        <f t="array" ref="P644">IFERROR(_xlfn.STDEV.P(IF((F644:L644&lt;&gt;0)*(F644:L644&lt;&gt;""), F644:L644)), 0)</f>
        <v>130405.55444256467</v>
      </c>
      <c r="Q644" s="331">
        <f t="shared" si="60"/>
        <v>45.473125078045392</v>
      </c>
      <c r="R644" s="332">
        <f t="shared" si="58"/>
        <v>54.526874921954608</v>
      </c>
      <c r="S644" s="325" t="str">
        <f t="shared" si="59"/>
        <v>BAJO</v>
      </c>
      <c r="T644" s="6"/>
    </row>
    <row r="645" spans="2:20" ht="15">
      <c r="B645" s="146">
        <v>636</v>
      </c>
      <c r="C645" s="335" t="s">
        <v>681</v>
      </c>
      <c r="D645" s="325" t="s">
        <v>38</v>
      </c>
      <c r="E645" s="325">
        <v>1</v>
      </c>
      <c r="F645" s="326">
        <v>9800.16</v>
      </c>
      <c r="G645" s="326">
        <v>13728.668153343217</v>
      </c>
      <c r="H645" s="327">
        <v>7408.1528289199759</v>
      </c>
      <c r="I645" s="327">
        <v>9123.3506319490334</v>
      </c>
      <c r="J645" s="326">
        <v>7151.7034661376947</v>
      </c>
      <c r="K645" s="326">
        <v>5691.5519922258745</v>
      </c>
      <c r="L645" s="326">
        <v>6025.8083004265372</v>
      </c>
      <c r="M645" s="347">
        <f t="shared" si="55"/>
        <v>7</v>
      </c>
      <c r="N645" s="329">
        <f t="shared" si="56"/>
        <v>8418</v>
      </c>
      <c r="O645" s="330">
        <f t="shared" si="57"/>
        <v>8418</v>
      </c>
      <c r="P645" s="327">
        <f t="array" ref="P645">IFERROR(_xlfn.STDEV.P(IF((F645:L645&lt;&gt;0)*(F645:L645&lt;&gt;""), F645:L645)), 0)</f>
        <v>2574.3370423914589</v>
      </c>
      <c r="Q645" s="331">
        <f t="shared" si="60"/>
        <v>30.581338113464707</v>
      </c>
      <c r="R645" s="332">
        <f t="shared" si="58"/>
        <v>69.41866188653529</v>
      </c>
      <c r="S645" s="325" t="str">
        <f t="shared" si="59"/>
        <v>BAJO</v>
      </c>
      <c r="T645" s="6"/>
    </row>
    <row r="646" spans="2:20" ht="51">
      <c r="B646" s="146">
        <v>637</v>
      </c>
      <c r="C646" s="333" t="s">
        <v>682</v>
      </c>
      <c r="D646" s="325" t="s">
        <v>38</v>
      </c>
      <c r="E646" s="325">
        <v>1</v>
      </c>
      <c r="F646" s="326">
        <v>605139.6</v>
      </c>
      <c r="G646" s="326">
        <v>528596.80258939497</v>
      </c>
      <c r="H646" s="327">
        <v>518698.42479731073</v>
      </c>
      <c r="I646" s="327">
        <v>527762.91655068321</v>
      </c>
      <c r="J646" s="326">
        <v>409668.25712633849</v>
      </c>
      <c r="K646" s="326">
        <v>332445.01123821904</v>
      </c>
      <c r="L646" s="326">
        <v>469682.40051627217</v>
      </c>
      <c r="M646" s="347">
        <f t="shared" si="55"/>
        <v>7</v>
      </c>
      <c r="N646" s="329">
        <f t="shared" si="56"/>
        <v>484570</v>
      </c>
      <c r="O646" s="330">
        <f t="shared" si="57"/>
        <v>484570</v>
      </c>
      <c r="P646" s="327">
        <f t="array" ref="P646">IFERROR(_xlfn.STDEV.P(IF((F646:L646&lt;&gt;0)*(F646:L646&lt;&gt;""), F646:L646)), 0)</f>
        <v>83220.609670676786</v>
      </c>
      <c r="Q646" s="331">
        <f t="shared" si="60"/>
        <v>17.174115126953129</v>
      </c>
      <c r="R646" s="332">
        <f t="shared" si="58"/>
        <v>82.825884873046874</v>
      </c>
      <c r="S646" s="325" t="str">
        <f t="shared" si="59"/>
        <v>ALTO</v>
      </c>
      <c r="T646" s="6"/>
    </row>
    <row r="647" spans="2:20" ht="15">
      <c r="B647" s="146">
        <v>638</v>
      </c>
      <c r="C647" s="335" t="s">
        <v>683</v>
      </c>
      <c r="D647" s="325" t="s">
        <v>38</v>
      </c>
      <c r="E647" s="325">
        <v>1</v>
      </c>
      <c r="F647" s="326">
        <v>720510</v>
      </c>
      <c r="G647" s="326">
        <v>896325.26008673804</v>
      </c>
      <c r="H647" s="327">
        <v>592907.67985942285</v>
      </c>
      <c r="I647" s="327">
        <v>627623.22750480962</v>
      </c>
      <c r="J647" s="326">
        <v>442453.56752079574</v>
      </c>
      <c r="K647" s="326">
        <v>355794.96812940214</v>
      </c>
      <c r="L647" s="326">
        <v>0</v>
      </c>
      <c r="M647" s="347">
        <f t="shared" si="55"/>
        <v>6</v>
      </c>
      <c r="N647" s="329">
        <f t="shared" si="56"/>
        <v>605936</v>
      </c>
      <c r="O647" s="330">
        <f t="shared" si="57"/>
        <v>605936</v>
      </c>
      <c r="P647" s="327">
        <f t="array" ref="P647">IFERROR(_xlfn.STDEV.P(IF((F647:L647&lt;&gt;0)*(F647:L647&lt;&gt;""), F647:L647)), 0)</f>
        <v>176724.94559181467</v>
      </c>
      <c r="Q647" s="331">
        <f t="shared" si="60"/>
        <v>29.16561247257378</v>
      </c>
      <c r="R647" s="332">
        <f t="shared" si="58"/>
        <v>70.834387527426216</v>
      </c>
      <c r="S647" s="325" t="str">
        <f t="shared" si="59"/>
        <v>ALTO</v>
      </c>
      <c r="T647" s="6"/>
    </row>
    <row r="648" spans="2:20" ht="15">
      <c r="B648" s="146">
        <v>639</v>
      </c>
      <c r="C648" s="335" t="s">
        <v>684</v>
      </c>
      <c r="D648" s="325" t="s">
        <v>88</v>
      </c>
      <c r="E648" s="325">
        <v>1</v>
      </c>
      <c r="F648" s="326">
        <v>27856.260000000002</v>
      </c>
      <c r="G648" s="326">
        <v>42122.270196440339</v>
      </c>
      <c r="H648" s="327">
        <v>23373.99944297165</v>
      </c>
      <c r="I648" s="327">
        <v>24803.291048198276</v>
      </c>
      <c r="J648" s="326">
        <v>19309.718812446274</v>
      </c>
      <c r="K648" s="326">
        <v>13864.03690413995</v>
      </c>
      <c r="L648" s="326">
        <v>14492.841502051519</v>
      </c>
      <c r="M648" s="347">
        <f t="shared" si="55"/>
        <v>7</v>
      </c>
      <c r="N648" s="329">
        <f t="shared" si="56"/>
        <v>23689</v>
      </c>
      <c r="O648" s="330">
        <f t="shared" si="57"/>
        <v>23689</v>
      </c>
      <c r="P648" s="327">
        <f t="array" ref="P648">IFERROR(_xlfn.STDEV.P(IF((F648:L648&lt;&gt;0)*(F648:L648&lt;&gt;""), F648:L648)), 0)</f>
        <v>8934.4414691467027</v>
      </c>
      <c r="Q648" s="331">
        <f t="shared" si="60"/>
        <v>37.715570387718785</v>
      </c>
      <c r="R648" s="332">
        <f t="shared" si="58"/>
        <v>62.284429612281215</v>
      </c>
      <c r="S648" s="325" t="str">
        <f t="shared" si="59"/>
        <v>BAJO</v>
      </c>
      <c r="T648" s="6"/>
    </row>
    <row r="649" spans="2:20" ht="15">
      <c r="B649" s="146">
        <v>640</v>
      </c>
      <c r="C649" s="335" t="s">
        <v>685</v>
      </c>
      <c r="D649" s="325" t="s">
        <v>88</v>
      </c>
      <c r="E649" s="325">
        <v>1</v>
      </c>
      <c r="F649" s="326">
        <v>23147.42</v>
      </c>
      <c r="G649" s="326">
        <v>25662.712928388864</v>
      </c>
      <c r="H649" s="327">
        <v>16732.207251526153</v>
      </c>
      <c r="I649" s="327">
        <v>23359.488071395815</v>
      </c>
      <c r="J649" s="326">
        <v>18170.128849744528</v>
      </c>
      <c r="K649" s="326">
        <v>14739.660287559316</v>
      </c>
      <c r="L649" s="326">
        <v>15412.163537629414</v>
      </c>
      <c r="M649" s="347">
        <f t="shared" si="55"/>
        <v>7</v>
      </c>
      <c r="N649" s="329">
        <f t="shared" si="56"/>
        <v>19603</v>
      </c>
      <c r="O649" s="330">
        <f t="shared" si="57"/>
        <v>19603</v>
      </c>
      <c r="P649" s="327">
        <f t="array" ref="P649">IFERROR(_xlfn.STDEV.P(IF((F649:L649&lt;&gt;0)*(F649:L649&lt;&gt;""), F649:L649)), 0)</f>
        <v>4051.5251023973433</v>
      </c>
      <c r="Q649" s="331">
        <f t="shared" si="60"/>
        <v>20.667882989324816</v>
      </c>
      <c r="R649" s="332">
        <f t="shared" si="58"/>
        <v>79.332117010675177</v>
      </c>
      <c r="S649" s="325" t="str">
        <f t="shared" si="59"/>
        <v>ALTO</v>
      </c>
      <c r="T649" s="6"/>
    </row>
    <row r="650" spans="2:20" ht="15">
      <c r="B650" s="146">
        <v>641</v>
      </c>
      <c r="C650" s="335" t="s">
        <v>686</v>
      </c>
      <c r="D650" s="325" t="s">
        <v>38</v>
      </c>
      <c r="E650" s="325">
        <v>1</v>
      </c>
      <c r="F650" s="326">
        <v>10311.49</v>
      </c>
      <c r="G650" s="326">
        <v>8659.6434760856082</v>
      </c>
      <c r="H650" s="327">
        <v>7919.0599205696299</v>
      </c>
      <c r="I650" s="327">
        <v>9603.5269809989823</v>
      </c>
      <c r="J650" s="326">
        <v>7492.1470084542552</v>
      </c>
      <c r="K650" s="326">
        <v>6421.2381450753455</v>
      </c>
      <c r="L650" s="326">
        <v>6823.0690909445102</v>
      </c>
      <c r="M650" s="347">
        <f t="shared" ref="M650:M713" si="61">COUNTIF(F650:L650,"&gt;0")</f>
        <v>7</v>
      </c>
      <c r="N650" s="329">
        <f t="shared" ref="N650:N713" si="62">IFERROR(ROUND(AVERAGEIF(F650:L650,"&gt;0"),0),0)</f>
        <v>8176</v>
      </c>
      <c r="O650" s="330">
        <f t="shared" ref="O650:O713" si="63">IFERROR(ROUND(+N650*E650,0),0)</f>
        <v>8176</v>
      </c>
      <c r="P650" s="327">
        <f t="array" ref="P650">IFERROR(_xlfn.STDEV.P(IF((F650:L650&lt;&gt;0)*(F650:L650&lt;&gt;""), F650:L650)), 0)</f>
        <v>1324.2434869000147</v>
      </c>
      <c r="Q650" s="331">
        <f t="shared" si="60"/>
        <v>16.196715837818182</v>
      </c>
      <c r="R650" s="332">
        <f t="shared" si="58"/>
        <v>83.803284162181825</v>
      </c>
      <c r="S650" s="325" t="str">
        <f t="shared" si="59"/>
        <v>ALTO</v>
      </c>
      <c r="T650" s="6"/>
    </row>
    <row r="651" spans="2:20" ht="15">
      <c r="B651" s="146">
        <v>642</v>
      </c>
      <c r="C651" s="335" t="s">
        <v>687</v>
      </c>
      <c r="D651" s="325" t="s">
        <v>38</v>
      </c>
      <c r="E651" s="325">
        <v>1</v>
      </c>
      <c r="F651" s="326">
        <v>11208761.52</v>
      </c>
      <c r="G651" s="326">
        <v>9210803.7556087971</v>
      </c>
      <c r="H651" s="327">
        <v>8734978.5459341276</v>
      </c>
      <c r="I651" s="327">
        <v>10693980.186944311</v>
      </c>
      <c r="J651" s="326">
        <v>8572774.538704263</v>
      </c>
      <c r="K651" s="326">
        <v>6834240.5075881453</v>
      </c>
      <c r="L651" s="326">
        <v>7123936.1543057561</v>
      </c>
      <c r="M651" s="347">
        <f t="shared" si="61"/>
        <v>7</v>
      </c>
      <c r="N651" s="329">
        <f t="shared" si="62"/>
        <v>8911354</v>
      </c>
      <c r="O651" s="330">
        <f t="shared" si="63"/>
        <v>8911354</v>
      </c>
      <c r="P651" s="327">
        <f t="array" ref="P651">IFERROR(_xlfn.STDEV.P(IF((F651:L651&lt;&gt;0)*(F651:L651&lt;&gt;""), F651:L651)), 0)</f>
        <v>1521301.8372123204</v>
      </c>
      <c r="Q651" s="331">
        <f t="shared" si="60"/>
        <v>17.071500438792135</v>
      </c>
      <c r="R651" s="332">
        <f t="shared" si="58"/>
        <v>82.928499561207872</v>
      </c>
      <c r="S651" s="325" t="str">
        <f t="shared" si="59"/>
        <v>ALTO</v>
      </c>
      <c r="T651" s="6"/>
    </row>
    <row r="652" spans="2:20" ht="15">
      <c r="B652" s="146">
        <v>643</v>
      </c>
      <c r="C652" s="335" t="s">
        <v>688</v>
      </c>
      <c r="D652" s="325" t="s">
        <v>38</v>
      </c>
      <c r="E652" s="325">
        <v>1</v>
      </c>
      <c r="F652" s="326">
        <v>134051.25</v>
      </c>
      <c r="G652" s="326">
        <v>115087.64940833572</v>
      </c>
      <c r="H652" s="327">
        <v>110228.20502341275</v>
      </c>
      <c r="I652" s="327">
        <v>129827.68037437998</v>
      </c>
      <c r="J652" s="326">
        <v>111917.52955502034</v>
      </c>
      <c r="K652" s="326">
        <v>93545.764795302195</v>
      </c>
      <c r="L652" s="326">
        <v>97628.910020269657</v>
      </c>
      <c r="M652" s="347">
        <f t="shared" si="61"/>
        <v>7</v>
      </c>
      <c r="N652" s="329">
        <f t="shared" si="62"/>
        <v>113184</v>
      </c>
      <c r="O652" s="330">
        <f t="shared" si="63"/>
        <v>113184</v>
      </c>
      <c r="P652" s="327">
        <f t="array" ref="P652">IFERROR(_xlfn.STDEV.P(IF((F652:L652&lt;&gt;0)*(F652:L652&lt;&gt;""), F652:L652)), 0)</f>
        <v>13908.064862081579</v>
      </c>
      <c r="Q652" s="331">
        <f t="shared" si="60"/>
        <v>12.288013201584658</v>
      </c>
      <c r="R652" s="332">
        <f t="shared" si="58"/>
        <v>87.711986798415339</v>
      </c>
      <c r="S652" s="325" t="str">
        <f t="shared" si="59"/>
        <v>ALTO</v>
      </c>
      <c r="T652" s="6"/>
    </row>
    <row r="653" spans="2:20" ht="15">
      <c r="B653" s="146">
        <v>644</v>
      </c>
      <c r="C653" s="335" t="s">
        <v>689</v>
      </c>
      <c r="D653" s="325" t="s">
        <v>38</v>
      </c>
      <c r="E653" s="325">
        <v>1</v>
      </c>
      <c r="F653" s="326">
        <v>159617.29</v>
      </c>
      <c r="G653" s="326">
        <v>221288.41068931104</v>
      </c>
      <c r="H653" s="327">
        <v>123384.06263339132</v>
      </c>
      <c r="I653" s="327">
        <v>152825.94487410411</v>
      </c>
      <c r="J653" s="326">
        <v>118633.22637924385</v>
      </c>
      <c r="K653" s="326">
        <v>94275.450948151672</v>
      </c>
      <c r="L653" s="326">
        <v>98330.375909601353</v>
      </c>
      <c r="M653" s="347">
        <f t="shared" si="61"/>
        <v>7</v>
      </c>
      <c r="N653" s="329">
        <f t="shared" si="62"/>
        <v>138336</v>
      </c>
      <c r="O653" s="330">
        <f t="shared" si="63"/>
        <v>138336</v>
      </c>
      <c r="P653" s="327">
        <f t="array" ref="P653">IFERROR(_xlfn.STDEV.P(IF((F653:L653&lt;&gt;0)*(F653:L653&lt;&gt;""), F653:L653)), 0)</f>
        <v>40878.733391015019</v>
      </c>
      <c r="Q653" s="331">
        <f t="shared" si="60"/>
        <v>29.550321963201924</v>
      </c>
      <c r="R653" s="332">
        <f t="shared" si="58"/>
        <v>70.449678036798076</v>
      </c>
      <c r="S653" s="325" t="str">
        <f t="shared" si="59"/>
        <v>ALTO</v>
      </c>
      <c r="T653" s="6"/>
    </row>
    <row r="654" spans="2:20" ht="15">
      <c r="B654" s="146">
        <v>645</v>
      </c>
      <c r="C654" s="335" t="s">
        <v>690</v>
      </c>
      <c r="D654" s="325" t="s">
        <v>38</v>
      </c>
      <c r="E654" s="325">
        <v>1</v>
      </c>
      <c r="F654" s="326">
        <v>732591.88</v>
      </c>
      <c r="G654" s="326">
        <v>1015115.788263744</v>
      </c>
      <c r="H654" s="327">
        <v>593290.86017816025</v>
      </c>
      <c r="I654" s="327">
        <v>703957.07997525693</v>
      </c>
      <c r="J654" s="326">
        <v>546428.6089605079</v>
      </c>
      <c r="K654" s="326">
        <v>377101.80379260669</v>
      </c>
      <c r="L654" s="326">
        <v>393176.26620757458</v>
      </c>
      <c r="M654" s="347">
        <f t="shared" si="61"/>
        <v>7</v>
      </c>
      <c r="N654" s="329">
        <f t="shared" si="62"/>
        <v>623095</v>
      </c>
      <c r="O654" s="330">
        <f t="shared" si="63"/>
        <v>623095</v>
      </c>
      <c r="P654" s="327">
        <f t="array" ref="P654">IFERROR(_xlfn.STDEV.P(IF((F654:L654&lt;&gt;0)*(F654:L654&lt;&gt;""), F654:L654)), 0)</f>
        <v>204363.06632074382</v>
      </c>
      <c r="Q654" s="331">
        <f t="shared" si="60"/>
        <v>32.798059095441914</v>
      </c>
      <c r="R654" s="332">
        <f t="shared" si="58"/>
        <v>67.201940904558086</v>
      </c>
      <c r="S654" s="325" t="str">
        <f t="shared" si="59"/>
        <v>BAJO</v>
      </c>
      <c r="T654" s="6"/>
    </row>
    <row r="655" spans="2:20" ht="15">
      <c r="B655" s="146">
        <v>646</v>
      </c>
      <c r="C655" s="335" t="s">
        <v>691</v>
      </c>
      <c r="D655" s="325" t="s">
        <v>38</v>
      </c>
      <c r="E655" s="325">
        <v>1</v>
      </c>
      <c r="F655" s="326">
        <v>134653.19</v>
      </c>
      <c r="G655" s="326">
        <v>150795.04532223026</v>
      </c>
      <c r="H655" s="327">
        <v>104097.31992361692</v>
      </c>
      <c r="I655" s="327">
        <v>128183.07637888391</v>
      </c>
      <c r="J655" s="326">
        <v>97964.122475021271</v>
      </c>
      <c r="K655" s="326">
        <v>80703.288505151504</v>
      </c>
      <c r="L655" s="326">
        <v>84135.734664468371</v>
      </c>
      <c r="M655" s="347">
        <f t="shared" si="61"/>
        <v>7</v>
      </c>
      <c r="N655" s="329">
        <f t="shared" si="62"/>
        <v>111505</v>
      </c>
      <c r="O655" s="330">
        <f t="shared" si="63"/>
        <v>111505</v>
      </c>
      <c r="P655" s="327">
        <f t="array" ref="P655">IFERROR(_xlfn.STDEV.P(IF((F655:L655&lt;&gt;0)*(F655:L655&lt;&gt;""), F655:L655)), 0)</f>
        <v>24766.785927338595</v>
      </c>
      <c r="Q655" s="331">
        <f t="shared" si="60"/>
        <v>22.211368034920941</v>
      </c>
      <c r="R655" s="332">
        <f t="shared" si="58"/>
        <v>77.788631965079063</v>
      </c>
      <c r="S655" s="325" t="str">
        <f t="shared" si="59"/>
        <v>ALTO</v>
      </c>
      <c r="T655" s="6"/>
    </row>
    <row r="656" spans="2:20" ht="63.75">
      <c r="B656" s="146">
        <v>647</v>
      </c>
      <c r="C656" s="333" t="s">
        <v>1232</v>
      </c>
      <c r="D656" s="325" t="s">
        <v>38</v>
      </c>
      <c r="E656" s="325">
        <v>1</v>
      </c>
      <c r="F656" s="326">
        <v>17343241.560000002</v>
      </c>
      <c r="G656" s="326"/>
      <c r="H656" s="327">
        <v>14873271.798558889</v>
      </c>
      <c r="I656" s="327">
        <v>18152954.47091525</v>
      </c>
      <c r="J656" s="326">
        <v>14089287.056778194</v>
      </c>
      <c r="K656" s="326">
        <v>13317939.787347406</v>
      </c>
      <c r="L656" s="326">
        <v>13882269.523155069</v>
      </c>
      <c r="M656" s="347">
        <f t="shared" si="61"/>
        <v>6</v>
      </c>
      <c r="N656" s="329">
        <f t="shared" si="62"/>
        <v>15276494</v>
      </c>
      <c r="O656" s="330">
        <f t="shared" si="63"/>
        <v>15276494</v>
      </c>
      <c r="P656" s="327">
        <f t="array" ref="P656">IFERROR(_xlfn.STDEV.P(IF((F656:L656&lt;&gt;0)*(F656:L656&lt;&gt;""), F656:L656)), 0)</f>
        <v>1821048.9323009006</v>
      </c>
      <c r="Q656" s="331">
        <f t="shared" si="60"/>
        <v>11.920594688158818</v>
      </c>
      <c r="R656" s="332">
        <f t="shared" si="58"/>
        <v>88.079405311841185</v>
      </c>
      <c r="S656" s="325" t="str">
        <f t="shared" si="59"/>
        <v>ALTO</v>
      </c>
      <c r="T656" s="6"/>
    </row>
    <row r="657" spans="2:20" ht="15">
      <c r="B657" s="146">
        <v>648</v>
      </c>
      <c r="C657" s="335" t="s">
        <v>693</v>
      </c>
      <c r="D657" s="325" t="s">
        <v>38</v>
      </c>
      <c r="E657" s="325">
        <v>1</v>
      </c>
      <c r="F657" s="326">
        <v>143984.6</v>
      </c>
      <c r="G657" s="326">
        <v>203469.4910378218</v>
      </c>
      <c r="H657" s="327">
        <v>128748.58709571269</v>
      </c>
      <c r="I657" s="327">
        <v>144702.23409608635</v>
      </c>
      <c r="J657" s="326">
        <v>112327.25634454518</v>
      </c>
      <c r="K657" s="326">
        <v>123900.70875384018</v>
      </c>
      <c r="L657" s="326">
        <v>146723.79687823201</v>
      </c>
      <c r="M657" s="347">
        <f t="shared" si="61"/>
        <v>7</v>
      </c>
      <c r="N657" s="329">
        <f t="shared" si="62"/>
        <v>143408</v>
      </c>
      <c r="O657" s="330">
        <f t="shared" si="63"/>
        <v>143408</v>
      </c>
      <c r="P657" s="327">
        <f t="array" ref="P657">IFERROR(_xlfn.STDEV.P(IF((F657:L657&lt;&gt;0)*(F657:L657&lt;&gt;""), F657:L657)), 0)</f>
        <v>27207.746136116511</v>
      </c>
      <c r="Q657" s="331">
        <f t="shared" si="60"/>
        <v>18.972265240514137</v>
      </c>
      <c r="R657" s="332">
        <f t="shared" si="58"/>
        <v>81.027734759485867</v>
      </c>
      <c r="S657" s="325" t="str">
        <f t="shared" si="59"/>
        <v>ALTO</v>
      </c>
      <c r="T657" s="6"/>
    </row>
    <row r="658" spans="2:20" ht="15">
      <c r="B658" s="146">
        <v>649</v>
      </c>
      <c r="C658" s="335" t="s">
        <v>694</v>
      </c>
      <c r="D658" s="325" t="s">
        <v>38</v>
      </c>
      <c r="E658" s="325">
        <v>1</v>
      </c>
      <c r="F658" s="326">
        <v>1865.82</v>
      </c>
      <c r="G658" s="326">
        <v>2699.0260797674837</v>
      </c>
      <c r="H658" s="327">
        <v>1532.7212749489606</v>
      </c>
      <c r="I658" s="327">
        <v>1674.0693623695954</v>
      </c>
      <c r="J658" s="326">
        <v>1324.743468172157</v>
      </c>
      <c r="K658" s="326">
        <v>583.74892227957685</v>
      </c>
      <c r="L658" s="326">
        <v>724.64207510257597</v>
      </c>
      <c r="M658" s="347">
        <f t="shared" si="61"/>
        <v>7</v>
      </c>
      <c r="N658" s="329">
        <f t="shared" si="62"/>
        <v>1486</v>
      </c>
      <c r="O658" s="330">
        <f t="shared" si="63"/>
        <v>1486</v>
      </c>
      <c r="P658" s="327">
        <f t="array" ref="P658">IFERROR(_xlfn.STDEV.P(IF((F658:L658&lt;&gt;0)*(F658:L658&lt;&gt;""), F658:L658)), 0)</f>
        <v>662.56794090818687</v>
      </c>
      <c r="Q658" s="331">
        <f t="shared" si="60"/>
        <v>44.587344610241374</v>
      </c>
      <c r="R658" s="332">
        <f t="shared" si="58"/>
        <v>55.412655389758626</v>
      </c>
      <c r="S658" s="325" t="str">
        <f t="shared" si="59"/>
        <v>BAJO</v>
      </c>
      <c r="T658" s="6"/>
    </row>
    <row r="659" spans="2:20" ht="15">
      <c r="B659" s="146">
        <v>650</v>
      </c>
      <c r="C659" s="335" t="s">
        <v>695</v>
      </c>
      <c r="D659" s="325" t="s">
        <v>38</v>
      </c>
      <c r="E659" s="325">
        <v>1</v>
      </c>
      <c r="F659" s="326">
        <v>2797.5</v>
      </c>
      <c r="G659" s="326">
        <v>3676.1803119717588</v>
      </c>
      <c r="H659" s="327">
        <v>2299.0819124234408</v>
      </c>
      <c r="I659" s="327">
        <v>2622.4176517432452</v>
      </c>
      <c r="J659" s="326">
        <v>2047.4394088792399</v>
      </c>
      <c r="K659" s="326">
        <v>1751.2467668387305</v>
      </c>
      <c r="L659" s="326">
        <v>1849.4596245155296</v>
      </c>
      <c r="M659" s="347">
        <f t="shared" si="61"/>
        <v>7</v>
      </c>
      <c r="N659" s="329">
        <f t="shared" si="62"/>
        <v>2435</v>
      </c>
      <c r="O659" s="330">
        <f t="shared" si="63"/>
        <v>2435</v>
      </c>
      <c r="P659" s="327">
        <f t="array" ref="P659">IFERROR(_xlfn.STDEV.P(IF((F659:L659&lt;&gt;0)*(F659:L659&lt;&gt;""), F659:L659)), 0)</f>
        <v>619.45975841080917</v>
      </c>
      <c r="Q659" s="331">
        <f t="shared" si="60"/>
        <v>25.439825807425425</v>
      </c>
      <c r="R659" s="332">
        <f t="shared" si="58"/>
        <v>74.560174192574578</v>
      </c>
      <c r="S659" s="325" t="str">
        <f t="shared" si="59"/>
        <v>ALTO</v>
      </c>
      <c r="T659" s="6"/>
    </row>
    <row r="660" spans="2:20" ht="15">
      <c r="B660" s="146">
        <v>651</v>
      </c>
      <c r="C660" s="335" t="s">
        <v>696</v>
      </c>
      <c r="D660" s="325" t="s">
        <v>38</v>
      </c>
      <c r="E660" s="325">
        <v>1</v>
      </c>
      <c r="F660" s="326">
        <v>1357974.53</v>
      </c>
      <c r="G660" s="326">
        <v>1670299.635482596</v>
      </c>
      <c r="H660" s="327">
        <v>1154394.5735823922</v>
      </c>
      <c r="I660" s="327">
        <v>1219260.5115779783</v>
      </c>
      <c r="J660" s="326">
        <v>946367.34800906258</v>
      </c>
      <c r="K660" s="326">
        <v>630156.9616008033</v>
      </c>
      <c r="L660" s="326">
        <v>726816.00132788369</v>
      </c>
      <c r="M660" s="347">
        <f t="shared" si="61"/>
        <v>7</v>
      </c>
      <c r="N660" s="329">
        <f t="shared" si="62"/>
        <v>1100753</v>
      </c>
      <c r="O660" s="330">
        <f t="shared" si="63"/>
        <v>1100753</v>
      </c>
      <c r="P660" s="327">
        <f t="array" ref="P660">IFERROR(_xlfn.STDEV.P(IF((F660:L660&lt;&gt;0)*(F660:L660&lt;&gt;""), F660:L660)), 0)</f>
        <v>336492.87279125594</v>
      </c>
      <c r="Q660" s="331">
        <f t="shared" si="60"/>
        <v>30.569335063475272</v>
      </c>
      <c r="R660" s="332">
        <f t="shared" si="58"/>
        <v>69.430664936524721</v>
      </c>
      <c r="S660" s="325" t="str">
        <f t="shared" si="59"/>
        <v>BAJO</v>
      </c>
      <c r="T660" s="6"/>
    </row>
    <row r="661" spans="2:20" ht="15">
      <c r="B661" s="146">
        <v>652</v>
      </c>
      <c r="C661" s="335" t="s">
        <v>697</v>
      </c>
      <c r="D661" s="325" t="s">
        <v>38</v>
      </c>
      <c r="E661" s="325">
        <v>1</v>
      </c>
      <c r="F661" s="326">
        <v>82409.3</v>
      </c>
      <c r="G661" s="326">
        <v>108073.61463322616</v>
      </c>
      <c r="H661" s="327">
        <v>58371.135220972916</v>
      </c>
      <c r="I661" s="327">
        <v>81392.07378373477</v>
      </c>
      <c r="J661" s="326">
        <v>63209.017690107925</v>
      </c>
      <c r="K661" s="326">
        <v>51515.842391172657</v>
      </c>
      <c r="L661" s="326">
        <v>53798.107490397852</v>
      </c>
      <c r="M661" s="347">
        <f t="shared" si="61"/>
        <v>7</v>
      </c>
      <c r="N661" s="329">
        <f t="shared" si="62"/>
        <v>71253</v>
      </c>
      <c r="O661" s="330">
        <f t="shared" si="63"/>
        <v>71253</v>
      </c>
      <c r="P661" s="327">
        <f t="array" ref="P661">IFERROR(_xlfn.STDEV.P(IF((F661:L661&lt;&gt;0)*(F661:L661&lt;&gt;""), F661:L661)), 0)</f>
        <v>18928.052737045087</v>
      </c>
      <c r="Q661" s="331">
        <f t="shared" si="60"/>
        <v>26.564569543801785</v>
      </c>
      <c r="R661" s="332">
        <f t="shared" si="58"/>
        <v>73.435430456198219</v>
      </c>
      <c r="S661" s="325" t="str">
        <f t="shared" si="59"/>
        <v>ALTO</v>
      </c>
      <c r="T661" s="6"/>
    </row>
    <row r="662" spans="2:20" ht="15">
      <c r="B662" s="146">
        <v>653</v>
      </c>
      <c r="C662" s="335" t="s">
        <v>698</v>
      </c>
      <c r="D662" s="325" t="s">
        <v>38</v>
      </c>
      <c r="E662" s="325">
        <v>1</v>
      </c>
      <c r="F662" s="326">
        <v>91269.01</v>
      </c>
      <c r="G662" s="326">
        <v>115510.75012383638</v>
      </c>
      <c r="H662" s="327">
        <v>71654.719603863909</v>
      </c>
      <c r="I662" s="327">
        <v>87994.498583171589</v>
      </c>
      <c r="J662" s="326">
        <v>68331.199828540935</v>
      </c>
      <c r="K662" s="326">
        <v>55748.022077699592</v>
      </c>
      <c r="L662" s="326">
        <v>58230.939288839829</v>
      </c>
      <c r="M662" s="347">
        <f t="shared" si="61"/>
        <v>7</v>
      </c>
      <c r="N662" s="329">
        <f t="shared" si="62"/>
        <v>78391</v>
      </c>
      <c r="O662" s="330">
        <f t="shared" si="63"/>
        <v>78391</v>
      </c>
      <c r="P662" s="327">
        <f t="array" ref="P662">IFERROR(_xlfn.STDEV.P(IF((F662:L662&lt;&gt;0)*(F662:L662&lt;&gt;""), F662:L662)), 0)</f>
        <v>19645.631013142076</v>
      </c>
      <c r="Q662" s="331">
        <f t="shared" si="60"/>
        <v>25.061079732548475</v>
      </c>
      <c r="R662" s="332">
        <f t="shared" si="58"/>
        <v>74.938920267451522</v>
      </c>
      <c r="S662" s="325" t="str">
        <f t="shared" si="59"/>
        <v>ALTO</v>
      </c>
      <c r="T662" s="6"/>
    </row>
    <row r="663" spans="2:20" ht="102">
      <c r="B663" s="146">
        <v>654</v>
      </c>
      <c r="C663" s="333" t="s">
        <v>699</v>
      </c>
      <c r="D663" s="325" t="s">
        <v>38</v>
      </c>
      <c r="E663" s="325">
        <v>1</v>
      </c>
      <c r="F663" s="326">
        <v>1878861</v>
      </c>
      <c r="G663" s="326">
        <v>2829888.1811409853</v>
      </c>
      <c r="H663" s="327">
        <v>1543833.5041923404</v>
      </c>
      <c r="I663" s="327">
        <v>1632491.5470912906</v>
      </c>
      <c r="J663" s="326">
        <v>1205797.272641731</v>
      </c>
      <c r="K663" s="326">
        <v>6257058.7606842145</v>
      </c>
      <c r="L663" s="326">
        <v>0</v>
      </c>
      <c r="M663" s="347">
        <f t="shared" si="61"/>
        <v>6</v>
      </c>
      <c r="N663" s="329">
        <f t="shared" si="62"/>
        <v>2557988</v>
      </c>
      <c r="O663" s="330">
        <f t="shared" si="63"/>
        <v>2557988</v>
      </c>
      <c r="P663" s="327">
        <f t="array" ref="P663">IFERROR(_xlfn.STDEV.P(IF((F663:L663&lt;&gt;0)*(F663:L663&lt;&gt;""), F663:L663)), 0)</f>
        <v>1728763.550057705</v>
      </c>
      <c r="Q663" s="331">
        <f t="shared" si="60"/>
        <v>67.582942142719389</v>
      </c>
      <c r="R663" s="332">
        <f t="shared" si="58"/>
        <v>32.417057857280611</v>
      </c>
      <c r="S663" s="325" t="str">
        <f t="shared" si="59"/>
        <v>BAJO</v>
      </c>
      <c r="T663" s="6"/>
    </row>
    <row r="664" spans="2:20" ht="15">
      <c r="B664" s="146">
        <v>655</v>
      </c>
      <c r="C664" s="335" t="s">
        <v>700</v>
      </c>
      <c r="D664" s="325" t="s">
        <v>38</v>
      </c>
      <c r="E664" s="325">
        <v>1</v>
      </c>
      <c r="F664" s="326">
        <v>17729424</v>
      </c>
      <c r="G664" s="326"/>
      <c r="H664" s="327">
        <v>13242584.088786108</v>
      </c>
      <c r="I664" s="327">
        <v>15836841.312230971</v>
      </c>
      <c r="J664" s="326">
        <v>12291693.788180724</v>
      </c>
      <c r="K664" s="326">
        <v>10739958.609330224</v>
      </c>
      <c r="L664" s="326">
        <v>11581986.733024551</v>
      </c>
      <c r="M664" s="347">
        <f t="shared" si="61"/>
        <v>6</v>
      </c>
      <c r="N664" s="329">
        <f t="shared" si="62"/>
        <v>13570415</v>
      </c>
      <c r="O664" s="330">
        <f t="shared" si="63"/>
        <v>13570415</v>
      </c>
      <c r="P664" s="327">
        <f t="array" ref="P664">IFERROR(_xlfn.STDEV.P(IF((F664:L664&lt;&gt;0)*(F664:L664&lt;&gt;""), F664:L664)), 0)</f>
        <v>2454315.0941130761</v>
      </c>
      <c r="Q664" s="331">
        <f t="shared" si="60"/>
        <v>18.085777731285859</v>
      </c>
      <c r="R664" s="332">
        <f t="shared" si="58"/>
        <v>81.914222268714141</v>
      </c>
      <c r="S664" s="325" t="str">
        <f t="shared" si="59"/>
        <v>ALTO</v>
      </c>
      <c r="T664" s="6"/>
    </row>
    <row r="665" spans="2:20" ht="15">
      <c r="B665" s="146">
        <v>656</v>
      </c>
      <c r="C665" s="335" t="s">
        <v>701</v>
      </c>
      <c r="D665" s="325" t="s">
        <v>38</v>
      </c>
      <c r="E665" s="325">
        <v>1</v>
      </c>
      <c r="F665" s="326">
        <v>5771879.0800000001</v>
      </c>
      <c r="G665" s="326">
        <v>8270891.4764546901</v>
      </c>
      <c r="H665" s="327">
        <v>4906879.4349761847</v>
      </c>
      <c r="I665" s="327">
        <v>5182301.0645018071</v>
      </c>
      <c r="J665" s="326">
        <v>4022229.3603668706</v>
      </c>
      <c r="K665" s="326">
        <v>3528908.172410612</v>
      </c>
      <c r="L665" s="326">
        <v>3678490.2138135619</v>
      </c>
      <c r="M665" s="347">
        <f t="shared" si="61"/>
        <v>7</v>
      </c>
      <c r="N665" s="329">
        <f t="shared" si="62"/>
        <v>5051654</v>
      </c>
      <c r="O665" s="330">
        <f t="shared" si="63"/>
        <v>5051654</v>
      </c>
      <c r="P665" s="327">
        <f t="array" ref="P665">IFERROR(_xlfn.STDEV.P(IF((F665:L665&lt;&gt;0)*(F665:L665&lt;&gt;""), F665:L665)), 0)</f>
        <v>1520539.901934772</v>
      </c>
      <c r="Q665" s="331">
        <f t="shared" si="60"/>
        <v>30.099842584919156</v>
      </c>
      <c r="R665" s="332">
        <f t="shared" si="58"/>
        <v>69.900157415080841</v>
      </c>
      <c r="S665" s="325" t="str">
        <f t="shared" si="59"/>
        <v>BAJO</v>
      </c>
      <c r="T665" s="6"/>
    </row>
    <row r="666" spans="2:20" ht="15">
      <c r="B666" s="146">
        <v>657</v>
      </c>
      <c r="C666" s="335" t="s">
        <v>702</v>
      </c>
      <c r="D666" s="325" t="s">
        <v>38</v>
      </c>
      <c r="E666" s="325">
        <v>1</v>
      </c>
      <c r="F666" s="326">
        <v>2300141.34</v>
      </c>
      <c r="G666" s="326">
        <v>2602736.5956892734</v>
      </c>
      <c r="H666" s="327">
        <v>1877839.0153583016</v>
      </c>
      <c r="I666" s="327">
        <v>1988904.6247933838</v>
      </c>
      <c r="J666" s="326">
        <v>1364368.7074203147</v>
      </c>
      <c r="K666" s="326">
        <v>1264837.9773492732</v>
      </c>
      <c r="L666" s="326">
        <v>1164964.8834843084</v>
      </c>
      <c r="M666" s="347">
        <f t="shared" si="61"/>
        <v>7</v>
      </c>
      <c r="N666" s="329">
        <f t="shared" si="62"/>
        <v>1794828</v>
      </c>
      <c r="O666" s="330">
        <f t="shared" si="63"/>
        <v>1794828</v>
      </c>
      <c r="P666" s="327">
        <f t="array" ref="P666">IFERROR(_xlfn.STDEV.P(IF((F666:L666&lt;&gt;0)*(F666:L666&lt;&gt;""), F666:L666)), 0)</f>
        <v>509274.91982731048</v>
      </c>
      <c r="Q666" s="331">
        <f t="shared" si="60"/>
        <v>28.374580730148541</v>
      </c>
      <c r="R666" s="332">
        <f t="shared" si="58"/>
        <v>71.625419269851463</v>
      </c>
      <c r="S666" s="325" t="str">
        <f t="shared" si="59"/>
        <v>ALTO</v>
      </c>
      <c r="T666" s="6"/>
    </row>
    <row r="667" spans="2:20" ht="51">
      <c r="B667" s="146">
        <v>658</v>
      </c>
      <c r="C667" s="333" t="s">
        <v>703</v>
      </c>
      <c r="D667" s="325" t="s">
        <v>38</v>
      </c>
      <c r="E667" s="325">
        <v>1</v>
      </c>
      <c r="F667" s="326">
        <v>58821.120000000003</v>
      </c>
      <c r="G667" s="326">
        <v>56892.437177319829</v>
      </c>
      <c r="H667" s="327">
        <v>47258.905977592949</v>
      </c>
      <c r="I667" s="327">
        <v>50064.932247762415</v>
      </c>
      <c r="J667" s="326">
        <v>34402.715855147086</v>
      </c>
      <c r="K667" s="326">
        <v>27728.0738082799</v>
      </c>
      <c r="L667" s="326">
        <v>28903.793814379293</v>
      </c>
      <c r="M667" s="347">
        <f t="shared" si="61"/>
        <v>7</v>
      </c>
      <c r="N667" s="329">
        <f t="shared" si="62"/>
        <v>43439</v>
      </c>
      <c r="O667" s="330">
        <f t="shared" si="63"/>
        <v>43439</v>
      </c>
      <c r="P667" s="327">
        <f t="array" ref="P667">IFERROR(_xlfn.STDEV.P(IF((F667:L667&lt;&gt;0)*(F667:L667&lt;&gt;""), F667:L667)), 0)</f>
        <v>12046.689521938197</v>
      </c>
      <c r="Q667" s="331">
        <f t="shared" si="60"/>
        <v>27.732428283197581</v>
      </c>
      <c r="R667" s="332">
        <f t="shared" si="58"/>
        <v>72.267571716802422</v>
      </c>
      <c r="S667" s="325" t="str">
        <f t="shared" si="59"/>
        <v>ALTO</v>
      </c>
      <c r="T667" s="6"/>
    </row>
    <row r="668" spans="2:20" ht="15">
      <c r="B668" s="146">
        <v>659</v>
      </c>
      <c r="C668" s="335" t="s">
        <v>704</v>
      </c>
      <c r="D668" s="325" t="s">
        <v>38</v>
      </c>
      <c r="E668" s="325">
        <v>1</v>
      </c>
      <c r="F668" s="326">
        <v>13939.73</v>
      </c>
      <c r="G668" s="326">
        <v>16986.693478158013</v>
      </c>
      <c r="H668" s="327">
        <v>10729.048924642724</v>
      </c>
      <c r="I668" s="327">
        <v>13067.344553463841</v>
      </c>
      <c r="J668" s="326">
        <v>10179.85918463762</v>
      </c>
      <c r="K668" s="326">
        <v>8610.2966036237594</v>
      </c>
      <c r="L668" s="326">
        <v>9038.7124506398068</v>
      </c>
      <c r="M668" s="347">
        <f t="shared" si="61"/>
        <v>7</v>
      </c>
      <c r="N668" s="329">
        <f t="shared" si="62"/>
        <v>11793</v>
      </c>
      <c r="O668" s="330">
        <f t="shared" si="63"/>
        <v>11793</v>
      </c>
      <c r="P668" s="327">
        <f t="array" ref="P668">IFERROR(_xlfn.STDEV.P(IF((F668:L668&lt;&gt;0)*(F668:L668&lt;&gt;""), F668:L668)), 0)</f>
        <v>2794.2995955194383</v>
      </c>
      <c r="Q668" s="331">
        <f t="shared" si="60"/>
        <v>23.694561142367832</v>
      </c>
      <c r="R668" s="332">
        <f t="shared" si="58"/>
        <v>76.305438857632168</v>
      </c>
      <c r="S668" s="325" t="str">
        <f t="shared" si="59"/>
        <v>ALTO</v>
      </c>
      <c r="T668" s="6"/>
    </row>
    <row r="669" spans="2:20" ht="15">
      <c r="B669" s="146">
        <v>660</v>
      </c>
      <c r="C669" s="335" t="s">
        <v>705</v>
      </c>
      <c r="D669" s="325" t="s">
        <v>38</v>
      </c>
      <c r="E669" s="325">
        <v>1</v>
      </c>
      <c r="F669" s="326">
        <v>24055.96</v>
      </c>
      <c r="G669" s="326">
        <v>38732.274975277243</v>
      </c>
      <c r="H669" s="327">
        <v>20180.830120161314</v>
      </c>
      <c r="I669" s="327">
        <v>21420.230407164549</v>
      </c>
      <c r="J669" s="326">
        <v>16669.788186061724</v>
      </c>
      <c r="K669" s="326">
        <v>8610.2966036237594</v>
      </c>
      <c r="L669" s="326">
        <v>9038.7124506398068</v>
      </c>
      <c r="M669" s="347">
        <f t="shared" si="61"/>
        <v>7</v>
      </c>
      <c r="N669" s="329">
        <f t="shared" si="62"/>
        <v>19815</v>
      </c>
      <c r="O669" s="330">
        <f t="shared" si="63"/>
        <v>19815</v>
      </c>
      <c r="P669" s="327">
        <f t="array" ref="P669">IFERROR(_xlfn.STDEV.P(IF((F669:L669&lt;&gt;0)*(F669:L669&lt;&gt;""), F669:L669)), 0)</f>
        <v>9487.7796445451277</v>
      </c>
      <c r="Q669" s="331">
        <f t="shared" si="60"/>
        <v>47.881804918219167</v>
      </c>
      <c r="R669" s="332">
        <f t="shared" si="58"/>
        <v>52.118195081780833</v>
      </c>
      <c r="S669" s="325" t="str">
        <f t="shared" si="59"/>
        <v>BAJO</v>
      </c>
      <c r="T669" s="6"/>
    </row>
    <row r="670" spans="2:20" ht="15">
      <c r="B670" s="146">
        <v>661</v>
      </c>
      <c r="C670" s="335" t="s">
        <v>706</v>
      </c>
      <c r="D670" s="325" t="s">
        <v>38</v>
      </c>
      <c r="E670" s="325">
        <v>1</v>
      </c>
      <c r="F670" s="326">
        <v>14322.77</v>
      </c>
      <c r="G670" s="326">
        <v>20567.227719456761</v>
      </c>
      <c r="H670" s="327">
        <v>10984.502470467551</v>
      </c>
      <c r="I670" s="327">
        <v>13566.073170545265</v>
      </c>
      <c r="J670" s="326">
        <v>10600.336822867195</v>
      </c>
      <c r="K670" s="326">
        <v>8610.2966036237594</v>
      </c>
      <c r="L670" s="326">
        <v>9108.2410079524216</v>
      </c>
      <c r="M670" s="347">
        <f t="shared" si="61"/>
        <v>7</v>
      </c>
      <c r="N670" s="329">
        <f t="shared" si="62"/>
        <v>12537</v>
      </c>
      <c r="O670" s="330">
        <f t="shared" si="63"/>
        <v>12537</v>
      </c>
      <c r="P670" s="327">
        <f t="array" ref="P670">IFERROR(_xlfn.STDEV.P(IF((F670:L670&lt;&gt;0)*(F670:L670&lt;&gt;""), F670:L670)), 0)</f>
        <v>3818.5416795729043</v>
      </c>
      <c r="Q670" s="331">
        <f t="shared" si="60"/>
        <v>30.458177231976585</v>
      </c>
      <c r="R670" s="332">
        <f t="shared" si="58"/>
        <v>69.541822768023422</v>
      </c>
      <c r="S670" s="325" t="str">
        <f t="shared" si="59"/>
        <v>BAJO</v>
      </c>
      <c r="T670" s="6"/>
    </row>
    <row r="671" spans="2:20" ht="15">
      <c r="B671" s="146">
        <v>662</v>
      </c>
      <c r="C671" s="335" t="s">
        <v>707</v>
      </c>
      <c r="D671" s="325" t="s">
        <v>38</v>
      </c>
      <c r="E671" s="325">
        <v>1</v>
      </c>
      <c r="F671" s="326">
        <v>20846.760000000002</v>
      </c>
      <c r="G671" s="326">
        <v>20699.557917805756</v>
      </c>
      <c r="H671" s="327">
        <v>16221.300159876499</v>
      </c>
      <c r="I671" s="327">
        <v>19707.965198847796</v>
      </c>
      <c r="J671" s="326">
        <v>15352.211950359388</v>
      </c>
      <c r="K671" s="326">
        <v>12988.413520720584</v>
      </c>
      <c r="L671" s="326">
        <v>13558.06867595971</v>
      </c>
      <c r="M671" s="347">
        <f t="shared" si="61"/>
        <v>7</v>
      </c>
      <c r="N671" s="329">
        <f t="shared" si="62"/>
        <v>17053</v>
      </c>
      <c r="O671" s="330">
        <f t="shared" si="63"/>
        <v>17053</v>
      </c>
      <c r="P671" s="327">
        <f t="array" ref="P671">IFERROR(_xlfn.STDEV.P(IF((F671:L671&lt;&gt;0)*(F671:L671&lt;&gt;""), F671:L671)), 0)</f>
        <v>3095.126378201353</v>
      </c>
      <c r="Q671" s="331">
        <f t="shared" si="60"/>
        <v>18.15004033425997</v>
      </c>
      <c r="R671" s="332">
        <f t="shared" si="58"/>
        <v>81.84995966574003</v>
      </c>
      <c r="S671" s="325" t="str">
        <f t="shared" si="59"/>
        <v>ALTO</v>
      </c>
      <c r="T671" s="6"/>
    </row>
    <row r="672" spans="2:20" ht="15">
      <c r="B672" s="146">
        <v>663</v>
      </c>
      <c r="C672" s="335" t="s">
        <v>708</v>
      </c>
      <c r="D672" s="325" t="s">
        <v>38</v>
      </c>
      <c r="E672" s="325">
        <v>1</v>
      </c>
      <c r="F672" s="326">
        <v>1607445.07</v>
      </c>
      <c r="G672" s="326">
        <v>1605473.9727675992</v>
      </c>
      <c r="H672" s="327">
        <v>1366548.7433899108</v>
      </c>
      <c r="I672" s="327">
        <v>1443249.6826911687</v>
      </c>
      <c r="J672" s="326">
        <v>1120188.2644059383</v>
      </c>
      <c r="K672" s="326">
        <v>937500.76918100042</v>
      </c>
      <c r="L672" s="326">
        <v>762032.98814624839</v>
      </c>
      <c r="M672" s="347">
        <f t="shared" si="61"/>
        <v>7</v>
      </c>
      <c r="N672" s="329">
        <f t="shared" si="62"/>
        <v>1263206</v>
      </c>
      <c r="O672" s="330">
        <f t="shared" si="63"/>
        <v>1263206</v>
      </c>
      <c r="P672" s="327">
        <f t="array" ref="P672">IFERROR(_xlfn.STDEV.P(IF((F672:L672&lt;&gt;0)*(F672:L672&lt;&gt;""), F672:L672)), 0)</f>
        <v>306234.2032479216</v>
      </c>
      <c r="Q672" s="331">
        <f t="shared" si="60"/>
        <v>24.242617850763974</v>
      </c>
      <c r="R672" s="332">
        <f t="shared" si="58"/>
        <v>75.757382149236022</v>
      </c>
      <c r="S672" s="325" t="str">
        <f t="shared" si="59"/>
        <v>ALTO</v>
      </c>
      <c r="T672" s="6"/>
    </row>
    <row r="673" spans="2:20" ht="15">
      <c r="B673" s="146">
        <v>664</v>
      </c>
      <c r="C673" s="335" t="s">
        <v>709</v>
      </c>
      <c r="D673" s="325" t="s">
        <v>38</v>
      </c>
      <c r="E673" s="325">
        <v>1</v>
      </c>
      <c r="F673" s="326">
        <v>12129807.140000001</v>
      </c>
      <c r="G673" s="326">
        <v>18355539.711578712</v>
      </c>
      <c r="H673" s="327">
        <v>10312148.737856608</v>
      </c>
      <c r="I673" s="327">
        <v>10890788.102771621</v>
      </c>
      <c r="J673" s="326">
        <v>8452870.3231003713</v>
      </c>
      <c r="K673" s="326">
        <v>6972151.190476696</v>
      </c>
      <c r="L673" s="326">
        <v>35055196.955656283</v>
      </c>
      <c r="M673" s="347">
        <f t="shared" si="61"/>
        <v>7</v>
      </c>
      <c r="N673" s="329">
        <f t="shared" si="62"/>
        <v>14595500</v>
      </c>
      <c r="O673" s="330">
        <f t="shared" si="63"/>
        <v>14595500</v>
      </c>
      <c r="P673" s="327">
        <f t="array" ref="P673">IFERROR(_xlfn.STDEV.P(IF((F673:L673&lt;&gt;0)*(F673:L673&lt;&gt;""), F673:L673)), 0)</f>
        <v>8997905.1063912567</v>
      </c>
      <c r="Q673" s="331">
        <f t="shared" si="60"/>
        <v>61.648488276463688</v>
      </c>
      <c r="R673" s="332">
        <f t="shared" si="58"/>
        <v>38.351511723536312</v>
      </c>
      <c r="S673" s="325" t="str">
        <f t="shared" si="59"/>
        <v>BAJO</v>
      </c>
      <c r="T673" s="6"/>
    </row>
    <row r="674" spans="2:20" ht="15">
      <c r="B674" s="146">
        <v>665</v>
      </c>
      <c r="C674" s="335" t="s">
        <v>710</v>
      </c>
      <c r="D674" s="325" t="s">
        <v>38</v>
      </c>
      <c r="E674" s="325">
        <v>1</v>
      </c>
      <c r="F674" s="326">
        <v>788474.54</v>
      </c>
      <c r="G674" s="326">
        <v>770997.59601056424</v>
      </c>
      <c r="H674" s="327">
        <v>609767.61388386146</v>
      </c>
      <c r="I674" s="327">
        <v>716140.46352251514</v>
      </c>
      <c r="J674" s="326">
        <v>528035.10136545391</v>
      </c>
      <c r="K674" s="326">
        <v>428617.64618377929</v>
      </c>
      <c r="L674" s="326">
        <v>0</v>
      </c>
      <c r="M674" s="347">
        <f t="shared" si="61"/>
        <v>6</v>
      </c>
      <c r="N674" s="329">
        <f t="shared" si="62"/>
        <v>640339</v>
      </c>
      <c r="O674" s="330">
        <f t="shared" si="63"/>
        <v>640339</v>
      </c>
      <c r="P674" s="327">
        <f t="array" ref="P674">IFERROR(_xlfn.STDEV.P(IF((F674:L674&lt;&gt;0)*(F674:L674&lt;&gt;""), F674:L674)), 0)</f>
        <v>131107.06550619361</v>
      </c>
      <c r="Q674" s="331">
        <f t="shared" si="60"/>
        <v>20.474633827737122</v>
      </c>
      <c r="R674" s="332">
        <f t="shared" ref="R674:R737" si="64">IFERROR(100-Q674,0)</f>
        <v>79.525366172262878</v>
      </c>
      <c r="S674" s="325" t="str">
        <f t="shared" ref="S674:S737" si="65">IF(R674&gt;70,"ALTO","BAJO")</f>
        <v>ALTO</v>
      </c>
      <c r="T674" s="6"/>
    </row>
    <row r="675" spans="2:20" ht="15">
      <c r="B675" s="146">
        <v>666</v>
      </c>
      <c r="C675" s="335" t="s">
        <v>711</v>
      </c>
      <c r="D675" s="325" t="s">
        <v>38</v>
      </c>
      <c r="E675" s="325">
        <v>1</v>
      </c>
      <c r="F675" s="326">
        <v>1314940.8799999999</v>
      </c>
      <c r="G675" s="326">
        <v>1601094.945998708</v>
      </c>
      <c r="H675" s="327">
        <v>1117864.716529442</v>
      </c>
      <c r="I675" s="327">
        <v>1181082.1265889704</v>
      </c>
      <c r="J675" s="326">
        <v>902205.25060750754</v>
      </c>
      <c r="K675" s="326">
        <v>783828.86539090192</v>
      </c>
      <c r="L675" s="326">
        <v>423053.45982433052</v>
      </c>
      <c r="M675" s="347">
        <f t="shared" si="61"/>
        <v>7</v>
      </c>
      <c r="N675" s="329">
        <f t="shared" si="62"/>
        <v>1046296</v>
      </c>
      <c r="O675" s="330">
        <f t="shared" si="63"/>
        <v>1046296</v>
      </c>
      <c r="P675" s="327">
        <f t="array" ref="P675">IFERROR(_xlfn.STDEV.P(IF((F675:L675&lt;&gt;0)*(F675:L675&lt;&gt;""), F675:L675)), 0)</f>
        <v>354832.70259832253</v>
      </c>
      <c r="Q675" s="331">
        <f t="shared" si="60"/>
        <v>33.913223657389743</v>
      </c>
      <c r="R675" s="332">
        <f t="shared" si="64"/>
        <v>66.08677634261025</v>
      </c>
      <c r="S675" s="325" t="str">
        <f t="shared" si="65"/>
        <v>BAJO</v>
      </c>
      <c r="T675" s="6"/>
    </row>
    <row r="676" spans="2:20" ht="15">
      <c r="B676" s="146">
        <v>667</v>
      </c>
      <c r="C676" s="335" t="s">
        <v>712</v>
      </c>
      <c r="D676" s="325" t="s">
        <v>38</v>
      </c>
      <c r="E676" s="325">
        <v>1</v>
      </c>
      <c r="F676" s="326">
        <v>778294.99</v>
      </c>
      <c r="G676" s="326">
        <v>792932.94321587798</v>
      </c>
      <c r="H676" s="327">
        <v>661624.68368630123</v>
      </c>
      <c r="I676" s="327">
        <v>698439.41720071912</v>
      </c>
      <c r="J676" s="326">
        <v>542148.57663727901</v>
      </c>
      <c r="K676" s="326">
        <v>523914.65774592024</v>
      </c>
      <c r="L676" s="326">
        <v>868759.32362111052</v>
      </c>
      <c r="M676" s="347">
        <f t="shared" si="61"/>
        <v>7</v>
      </c>
      <c r="N676" s="329">
        <f t="shared" si="62"/>
        <v>695159</v>
      </c>
      <c r="O676" s="330">
        <f t="shared" si="63"/>
        <v>695159</v>
      </c>
      <c r="P676" s="327">
        <f t="array" ref="P676">IFERROR(_xlfn.STDEV.P(IF((F676:L676&lt;&gt;0)*(F676:L676&lt;&gt;""), F676:L676)), 0)</f>
        <v>119809.69140716638</v>
      </c>
      <c r="Q676" s="331">
        <f t="shared" si="60"/>
        <v>17.234861579461157</v>
      </c>
      <c r="R676" s="332">
        <f t="shared" si="64"/>
        <v>82.765138420538847</v>
      </c>
      <c r="S676" s="325" t="str">
        <f t="shared" si="65"/>
        <v>ALTO</v>
      </c>
      <c r="T676" s="6"/>
    </row>
    <row r="677" spans="2:20" ht="15">
      <c r="B677" s="146">
        <v>668</v>
      </c>
      <c r="C677" s="335" t="s">
        <v>713</v>
      </c>
      <c r="D677" s="325" t="s">
        <v>38</v>
      </c>
      <c r="E677" s="325">
        <v>1</v>
      </c>
      <c r="F677" s="326">
        <v>18000.22</v>
      </c>
      <c r="G677" s="326">
        <v>17306.501471622647</v>
      </c>
      <c r="H677" s="327">
        <v>13922.218247453058</v>
      </c>
      <c r="I677" s="327">
        <v>16471.140082297457</v>
      </c>
      <c r="J677" s="326">
        <v>12846.069663411519</v>
      </c>
      <c r="K677" s="326">
        <v>11674.978445591536</v>
      </c>
      <c r="L677" s="326">
        <v>12318.915276743792</v>
      </c>
      <c r="M677" s="347">
        <f t="shared" si="61"/>
        <v>7</v>
      </c>
      <c r="N677" s="329">
        <f t="shared" si="62"/>
        <v>14649</v>
      </c>
      <c r="O677" s="330">
        <f t="shared" si="63"/>
        <v>14649</v>
      </c>
      <c r="P677" s="327">
        <f t="array" ref="P677">IFERROR(_xlfn.STDEV.P(IF((F677:L677&lt;&gt;0)*(F677:L677&lt;&gt;""), F677:L677)), 0)</f>
        <v>2380.4576789436596</v>
      </c>
      <c r="Q677" s="331">
        <f t="shared" si="60"/>
        <v>16.249967089519146</v>
      </c>
      <c r="R677" s="332">
        <f t="shared" si="64"/>
        <v>83.750032910480854</v>
      </c>
      <c r="S677" s="325" t="str">
        <f t="shared" si="65"/>
        <v>ALTO</v>
      </c>
      <c r="T677" s="6"/>
    </row>
    <row r="678" spans="2:20" ht="15">
      <c r="B678" s="146">
        <v>669</v>
      </c>
      <c r="C678" s="335" t="s">
        <v>714</v>
      </c>
      <c r="D678" s="325" t="s">
        <v>38</v>
      </c>
      <c r="E678" s="325">
        <v>1</v>
      </c>
      <c r="F678" s="326">
        <v>29370.39</v>
      </c>
      <c r="G678" s="326">
        <v>30498.274957198897</v>
      </c>
      <c r="H678" s="327">
        <v>22607.638805497169</v>
      </c>
      <c r="I678" s="327">
        <v>27603.592211066843</v>
      </c>
      <c r="J678" s="326">
        <v>21476.612095822555</v>
      </c>
      <c r="K678" s="326">
        <v>18096.216590666882</v>
      </c>
      <c r="L678" s="326">
        <v>18882.411087054545</v>
      </c>
      <c r="M678" s="347">
        <f t="shared" si="61"/>
        <v>7</v>
      </c>
      <c r="N678" s="329">
        <f t="shared" si="62"/>
        <v>24076</v>
      </c>
      <c r="O678" s="330">
        <f t="shared" si="63"/>
        <v>24076</v>
      </c>
      <c r="P678" s="327">
        <f t="array" ref="P678">IFERROR(_xlfn.STDEV.P(IF((F678:L678&lt;&gt;0)*(F678:L678&lt;&gt;""), F678:L678)), 0)</f>
        <v>4680.7228378585178</v>
      </c>
      <c r="Q678" s="331">
        <f t="shared" si="60"/>
        <v>19.441447241479139</v>
      </c>
      <c r="R678" s="332">
        <f t="shared" si="64"/>
        <v>80.558552758520861</v>
      </c>
      <c r="S678" s="325" t="str">
        <f t="shared" si="65"/>
        <v>ALTO</v>
      </c>
      <c r="T678" s="6"/>
    </row>
    <row r="679" spans="2:20" ht="15">
      <c r="B679" s="146">
        <v>670</v>
      </c>
      <c r="C679" s="335" t="s">
        <v>715</v>
      </c>
      <c r="D679" s="325" t="s">
        <v>88</v>
      </c>
      <c r="E679" s="325">
        <v>1</v>
      </c>
      <c r="F679" s="326">
        <v>68699.8</v>
      </c>
      <c r="G679" s="326">
        <v>64897.009824491819</v>
      </c>
      <c r="H679" s="327">
        <v>54283.878487775692</v>
      </c>
      <c r="I679" s="327">
        <v>62744.861792333693</v>
      </c>
      <c r="J679" s="326">
        <v>48724.04086859704</v>
      </c>
      <c r="K679" s="326">
        <v>40862.424559570383</v>
      </c>
      <c r="L679" s="326">
        <v>57538.743873816478</v>
      </c>
      <c r="M679" s="347">
        <f t="shared" si="61"/>
        <v>7</v>
      </c>
      <c r="N679" s="329">
        <f t="shared" si="62"/>
        <v>56822</v>
      </c>
      <c r="O679" s="330">
        <f t="shared" si="63"/>
        <v>56822</v>
      </c>
      <c r="P679" s="327">
        <f t="array" ref="P679">IFERROR(_xlfn.STDEV.P(IF((F679:L679&lt;&gt;0)*(F679:L679&lt;&gt;""), F679:L679)), 0)</f>
        <v>9012.7606341597875</v>
      </c>
      <c r="Q679" s="331">
        <f t="shared" si="60"/>
        <v>15.861392830523016</v>
      </c>
      <c r="R679" s="332">
        <f t="shared" si="64"/>
        <v>84.138607169476984</v>
      </c>
      <c r="S679" s="325" t="str">
        <f t="shared" si="65"/>
        <v>ALTO</v>
      </c>
      <c r="T679" s="6"/>
    </row>
    <row r="680" spans="2:20" ht="15">
      <c r="B680" s="146">
        <v>671</v>
      </c>
      <c r="C680" s="335" t="s">
        <v>716</v>
      </c>
      <c r="D680" s="325" t="s">
        <v>38</v>
      </c>
      <c r="E680" s="325">
        <v>1</v>
      </c>
      <c r="F680" s="326">
        <v>263355.28999999998</v>
      </c>
      <c r="G680" s="326">
        <v>219013.48099166917</v>
      </c>
      <c r="H680" s="327">
        <v>223777.30614254824</v>
      </c>
      <c r="I680" s="327">
        <v>236453.02130068961</v>
      </c>
      <c r="J680" s="326">
        <v>183557.60170712924</v>
      </c>
      <c r="K680" s="326">
        <v>0</v>
      </c>
      <c r="L680" s="326">
        <v>0</v>
      </c>
      <c r="M680" s="347">
        <f t="shared" si="61"/>
        <v>5</v>
      </c>
      <c r="N680" s="329">
        <f t="shared" si="62"/>
        <v>225231</v>
      </c>
      <c r="O680" s="330">
        <f t="shared" si="63"/>
        <v>225231</v>
      </c>
      <c r="P680" s="327">
        <f t="array" ref="P680">IFERROR(_xlfn.STDEV.P(IF((F680:L680&lt;&gt;0)*(F680:L680&lt;&gt;""), F680:L680)), 0)</f>
        <v>25910.762795508497</v>
      </c>
      <c r="Q680" s="331">
        <f t="shared" si="60"/>
        <v>11.504083716499283</v>
      </c>
      <c r="R680" s="332">
        <f t="shared" si="64"/>
        <v>88.495916283500719</v>
      </c>
      <c r="S680" s="325" t="str">
        <f t="shared" si="65"/>
        <v>ALTO</v>
      </c>
      <c r="T680" s="6"/>
    </row>
    <row r="681" spans="2:20" ht="15">
      <c r="B681" s="146">
        <v>672</v>
      </c>
      <c r="C681" s="335" t="s">
        <v>717</v>
      </c>
      <c r="D681" s="325" t="s">
        <v>38</v>
      </c>
      <c r="E681" s="325">
        <v>1</v>
      </c>
      <c r="F681" s="326">
        <v>74800.990000000005</v>
      </c>
      <c r="G681" s="326">
        <v>94251.366860700437</v>
      </c>
      <c r="H681" s="327">
        <v>63480.206137469453</v>
      </c>
      <c r="I681" s="327">
        <v>67976.601377209736</v>
      </c>
      <c r="J681" s="326">
        <v>52802.196143925932</v>
      </c>
      <c r="K681" s="326">
        <v>50494.281777183402</v>
      </c>
      <c r="L681" s="326">
        <v>64429.796443022213</v>
      </c>
      <c r="M681" s="347">
        <f t="shared" si="61"/>
        <v>7</v>
      </c>
      <c r="N681" s="329">
        <f t="shared" si="62"/>
        <v>66891</v>
      </c>
      <c r="O681" s="330">
        <f t="shared" si="63"/>
        <v>66891</v>
      </c>
      <c r="P681" s="327">
        <f t="array" ref="P681">IFERROR(_xlfn.STDEV.P(IF((F681:L681&lt;&gt;0)*(F681:L681&lt;&gt;""), F681:L681)), 0)</f>
        <v>13613.931660771652</v>
      </c>
      <c r="Q681" s="331">
        <f t="shared" si="60"/>
        <v>20.352411626035867</v>
      </c>
      <c r="R681" s="332">
        <f t="shared" si="64"/>
        <v>79.64758837396414</v>
      </c>
      <c r="S681" s="325" t="str">
        <f t="shared" si="65"/>
        <v>ALTO</v>
      </c>
      <c r="T681" s="6"/>
    </row>
    <row r="682" spans="2:20" ht="15">
      <c r="B682" s="146">
        <v>673</v>
      </c>
      <c r="C682" s="335" t="s">
        <v>718</v>
      </c>
      <c r="D682" s="325" t="s">
        <v>38</v>
      </c>
      <c r="E682" s="325">
        <v>1</v>
      </c>
      <c r="F682" s="326">
        <v>85950.720000000001</v>
      </c>
      <c r="G682" s="326">
        <v>94799.339602105072</v>
      </c>
      <c r="H682" s="327">
        <v>68972.457372703226</v>
      </c>
      <c r="I682" s="327">
        <v>85208.384448797675</v>
      </c>
      <c r="J682" s="326">
        <v>66184.613703829149</v>
      </c>
      <c r="K682" s="326">
        <v>61001.762378215783</v>
      </c>
      <c r="L682" s="326">
        <v>71384.197253334991</v>
      </c>
      <c r="M682" s="347">
        <f t="shared" si="61"/>
        <v>7</v>
      </c>
      <c r="N682" s="329">
        <f t="shared" si="62"/>
        <v>76214</v>
      </c>
      <c r="O682" s="330">
        <f t="shared" si="63"/>
        <v>76214</v>
      </c>
      <c r="P682" s="327">
        <f t="array" ref="P682">IFERROR(_xlfn.STDEV.P(IF((F682:L682&lt;&gt;0)*(F682:L682&lt;&gt;""), F682:L682)), 0)</f>
        <v>11519.456903777998</v>
      </c>
      <c r="Q682" s="331">
        <f t="shared" si="60"/>
        <v>15.114620547114702</v>
      </c>
      <c r="R682" s="332">
        <f t="shared" si="64"/>
        <v>84.885379452885303</v>
      </c>
      <c r="S682" s="325" t="str">
        <f t="shared" si="65"/>
        <v>ALTO</v>
      </c>
      <c r="T682" s="6"/>
    </row>
    <row r="683" spans="2:20" ht="15">
      <c r="B683" s="146">
        <v>674</v>
      </c>
      <c r="C683" s="335" t="s">
        <v>719</v>
      </c>
      <c r="D683" s="325" t="s">
        <v>38</v>
      </c>
      <c r="E683" s="325">
        <v>1</v>
      </c>
      <c r="F683" s="326">
        <v>167828.7</v>
      </c>
      <c r="G683" s="326">
        <v>140501.67212670925</v>
      </c>
      <c r="H683" s="327">
        <v>125044.51068125271</v>
      </c>
      <c r="I683" s="327">
        <v>165646.6533937378</v>
      </c>
      <c r="J683" s="326">
        <v>128607.62489974656</v>
      </c>
      <c r="K683" s="326">
        <v>106826.05277716256</v>
      </c>
      <c r="L683" s="326">
        <v>55012.539624791512</v>
      </c>
      <c r="M683" s="347">
        <f t="shared" si="61"/>
        <v>7</v>
      </c>
      <c r="N683" s="329">
        <f t="shared" si="62"/>
        <v>127067</v>
      </c>
      <c r="O683" s="330">
        <f t="shared" si="63"/>
        <v>127067</v>
      </c>
      <c r="P683" s="327">
        <f t="array" ref="P683">IFERROR(_xlfn.STDEV.P(IF((F683:L683&lt;&gt;0)*(F683:L683&lt;&gt;""), F683:L683)), 0)</f>
        <v>35733.940349612269</v>
      </c>
      <c r="Q683" s="331">
        <f t="shared" si="60"/>
        <v>28.122124823606654</v>
      </c>
      <c r="R683" s="332">
        <f t="shared" si="64"/>
        <v>71.877875176393346</v>
      </c>
      <c r="S683" s="325" t="str">
        <f t="shared" si="65"/>
        <v>ALTO</v>
      </c>
      <c r="T683" s="6"/>
    </row>
    <row r="684" spans="2:20" ht="15">
      <c r="B684" s="146">
        <v>675</v>
      </c>
      <c r="C684" s="335" t="s">
        <v>720</v>
      </c>
      <c r="D684" s="325" t="s">
        <v>38</v>
      </c>
      <c r="E684" s="325">
        <v>1</v>
      </c>
      <c r="F684" s="326">
        <v>115425.53</v>
      </c>
      <c r="G684" s="326">
        <v>178494.75921884459</v>
      </c>
      <c r="H684" s="327">
        <v>98094.16159673348</v>
      </c>
      <c r="I684" s="327">
        <v>103635.15184358947</v>
      </c>
      <c r="J684" s="326">
        <v>80439.044547560756</v>
      </c>
      <c r="K684" s="326">
        <v>36484.307642473548</v>
      </c>
      <c r="L684" s="326">
        <v>38059.932272924845</v>
      </c>
      <c r="M684" s="347">
        <f t="shared" si="61"/>
        <v>7</v>
      </c>
      <c r="N684" s="329">
        <f t="shared" si="62"/>
        <v>92948</v>
      </c>
      <c r="O684" s="330">
        <f t="shared" si="63"/>
        <v>92948</v>
      </c>
      <c r="P684" s="327">
        <f t="array" ref="P684">IFERROR(_xlfn.STDEV.P(IF((F684:L684&lt;&gt;0)*(F684:L684&lt;&gt;""), F684:L684)), 0)</f>
        <v>45231.954665510661</v>
      </c>
      <c r="Q684" s="331">
        <f t="shared" si="60"/>
        <v>48.663720215077959</v>
      </c>
      <c r="R684" s="332">
        <f t="shared" si="64"/>
        <v>51.336279784922041</v>
      </c>
      <c r="S684" s="325" t="str">
        <f t="shared" si="65"/>
        <v>BAJO</v>
      </c>
      <c r="T684" s="6"/>
    </row>
    <row r="685" spans="2:20" ht="15">
      <c r="B685" s="146">
        <v>676</v>
      </c>
      <c r="C685" s="335" t="s">
        <v>721</v>
      </c>
      <c r="D685" s="325" t="s">
        <v>38</v>
      </c>
      <c r="E685" s="325">
        <v>1</v>
      </c>
      <c r="F685" s="326">
        <v>178012.78</v>
      </c>
      <c r="G685" s="326">
        <v>152752.04882628936</v>
      </c>
      <c r="H685" s="327">
        <v>151228.49912829744</v>
      </c>
      <c r="I685" s="327">
        <v>159827.78909115976</v>
      </c>
      <c r="J685" s="326">
        <v>124105.40836995319</v>
      </c>
      <c r="K685" s="326">
        <v>59396.452841946942</v>
      </c>
      <c r="L685" s="326">
        <v>62055.009941033597</v>
      </c>
      <c r="M685" s="347">
        <f t="shared" si="61"/>
        <v>7</v>
      </c>
      <c r="N685" s="329">
        <f t="shared" si="62"/>
        <v>126768</v>
      </c>
      <c r="O685" s="330">
        <f t="shared" si="63"/>
        <v>126768</v>
      </c>
      <c r="P685" s="327">
        <f t="array" ref="P685">IFERROR(_xlfn.STDEV.P(IF((F685:L685&lt;&gt;0)*(F685:L685&lt;&gt;""), F685:L685)), 0)</f>
        <v>44281.969541754559</v>
      </c>
      <c r="Q685" s="331">
        <f t="shared" si="60"/>
        <v>34.931504434679539</v>
      </c>
      <c r="R685" s="332">
        <f t="shared" si="64"/>
        <v>65.068495565320461</v>
      </c>
      <c r="S685" s="325" t="str">
        <f t="shared" si="65"/>
        <v>BAJO</v>
      </c>
      <c r="T685" s="6"/>
    </row>
    <row r="686" spans="2:20" ht="15">
      <c r="B686" s="146">
        <v>677</v>
      </c>
      <c r="C686" s="335" t="s">
        <v>722</v>
      </c>
      <c r="D686" s="325" t="s">
        <v>38</v>
      </c>
      <c r="E686" s="325">
        <v>1</v>
      </c>
      <c r="F686" s="326">
        <v>188185.95</v>
      </c>
      <c r="G686" s="326">
        <v>188850.03683821377</v>
      </c>
      <c r="H686" s="327">
        <v>143309.43920772782</v>
      </c>
      <c r="I686" s="327">
        <v>174443.70237030968</v>
      </c>
      <c r="J686" s="326">
        <v>135447.55375344699</v>
      </c>
      <c r="K686" s="326">
        <v>113976.97707508739</v>
      </c>
      <c r="L686" s="326">
        <v>118893.83300456977</v>
      </c>
      <c r="M686" s="347">
        <f t="shared" si="61"/>
        <v>7</v>
      </c>
      <c r="N686" s="329">
        <f t="shared" si="62"/>
        <v>151872</v>
      </c>
      <c r="O686" s="330">
        <f t="shared" si="63"/>
        <v>151872</v>
      </c>
      <c r="P686" s="327">
        <f t="array" ref="P686">IFERROR(_xlfn.STDEV.P(IF((F686:L686&lt;&gt;0)*(F686:L686&lt;&gt;""), F686:L686)), 0)</f>
        <v>29428.441203919334</v>
      </c>
      <c r="Q686" s="331">
        <f t="shared" si="60"/>
        <v>19.37713416819383</v>
      </c>
      <c r="R686" s="332">
        <f t="shared" si="64"/>
        <v>80.622865831806166</v>
      </c>
      <c r="S686" s="325" t="str">
        <f t="shared" si="65"/>
        <v>ALTO</v>
      </c>
      <c r="T686" s="6"/>
    </row>
    <row r="687" spans="2:20" ht="38.25">
      <c r="B687" s="146">
        <v>678</v>
      </c>
      <c r="C687" s="333" t="s">
        <v>723</v>
      </c>
      <c r="D687" s="325" t="s">
        <v>38</v>
      </c>
      <c r="E687" s="325">
        <v>1</v>
      </c>
      <c r="F687" s="326">
        <v>124366.22</v>
      </c>
      <c r="G687" s="326">
        <v>147695.93202753761</v>
      </c>
      <c r="H687" s="327">
        <v>105630.04119856587</v>
      </c>
      <c r="I687" s="327">
        <v>111660.64473202884</v>
      </c>
      <c r="J687" s="326">
        <v>86730.680117319775</v>
      </c>
      <c r="K687" s="326">
        <v>39403.052253871436</v>
      </c>
      <c r="L687" s="326">
        <v>41194.897668198042</v>
      </c>
      <c r="M687" s="347">
        <f t="shared" si="61"/>
        <v>7</v>
      </c>
      <c r="N687" s="329">
        <f t="shared" si="62"/>
        <v>93812</v>
      </c>
      <c r="O687" s="330">
        <f t="shared" si="63"/>
        <v>93812</v>
      </c>
      <c r="P687" s="327">
        <f t="array" ref="P687">IFERROR(_xlfn.STDEV.P(IF((F687:L687&lt;&gt;0)*(F687:L687&lt;&gt;""), F687:L687)), 0)</f>
        <v>37936.63297451067</v>
      </c>
      <c r="Q687" s="331">
        <f t="shared" si="60"/>
        <v>40.438998182013677</v>
      </c>
      <c r="R687" s="332">
        <f t="shared" si="64"/>
        <v>59.561001817986323</v>
      </c>
      <c r="S687" s="325" t="str">
        <f t="shared" si="65"/>
        <v>BAJO</v>
      </c>
      <c r="T687" s="6"/>
    </row>
    <row r="688" spans="2:20" ht="15">
      <c r="B688" s="146">
        <v>679</v>
      </c>
      <c r="C688" s="335" t="s">
        <v>724</v>
      </c>
      <c r="D688" s="325" t="s">
        <v>38</v>
      </c>
      <c r="E688" s="325">
        <v>1</v>
      </c>
      <c r="F688" s="326">
        <v>127349.95999999999</v>
      </c>
      <c r="G688" s="326">
        <v>147690.30731774302</v>
      </c>
      <c r="H688" s="327">
        <v>89664.194584514189</v>
      </c>
      <c r="I688" s="327">
        <v>125438.43202010977</v>
      </c>
      <c r="J688" s="326">
        <v>86125.048973619792</v>
      </c>
      <c r="K688" s="326">
        <v>71509.242979248171</v>
      </c>
      <c r="L688" s="326">
        <v>37508.339051578107</v>
      </c>
      <c r="M688" s="347">
        <f t="shared" si="61"/>
        <v>7</v>
      </c>
      <c r="N688" s="329">
        <f t="shared" si="62"/>
        <v>97898</v>
      </c>
      <c r="O688" s="330">
        <f t="shared" si="63"/>
        <v>97898</v>
      </c>
      <c r="P688" s="327">
        <f t="array" ref="P688">IFERROR(_xlfn.STDEV.P(IF((F688:L688&lt;&gt;0)*(F688:L688&lt;&gt;""), F688:L688)), 0)</f>
        <v>35162.566917804288</v>
      </c>
      <c r="Q688" s="331">
        <f t="shared" si="60"/>
        <v>35.917553900799085</v>
      </c>
      <c r="R688" s="332">
        <f t="shared" si="64"/>
        <v>64.082446099200922</v>
      </c>
      <c r="S688" s="325" t="str">
        <f t="shared" si="65"/>
        <v>BAJO</v>
      </c>
      <c r="T688" s="6"/>
    </row>
    <row r="689" spans="2:20" ht="15">
      <c r="B689" s="146">
        <v>680</v>
      </c>
      <c r="C689" s="335" t="s">
        <v>725</v>
      </c>
      <c r="D689" s="325" t="s">
        <v>38</v>
      </c>
      <c r="E689" s="325">
        <v>1</v>
      </c>
      <c r="F689" s="326">
        <v>3989.1800000000003</v>
      </c>
      <c r="G689" s="326">
        <v>5172.6939580318776</v>
      </c>
      <c r="H689" s="327">
        <v>2937.715776985508</v>
      </c>
      <c r="I689" s="327">
        <v>3753.0146917790339</v>
      </c>
      <c r="J689" s="326">
        <v>2893.1728403182724</v>
      </c>
      <c r="K689" s="326">
        <v>2334.9956891183074</v>
      </c>
      <c r="L689" s="326">
        <v>2558.6509091041912</v>
      </c>
      <c r="M689" s="347">
        <f t="shared" si="61"/>
        <v>7</v>
      </c>
      <c r="N689" s="329">
        <f t="shared" si="62"/>
        <v>3377</v>
      </c>
      <c r="O689" s="330">
        <f t="shared" si="63"/>
        <v>3377</v>
      </c>
      <c r="P689" s="327">
        <f t="array" ref="P689">IFERROR(_xlfn.STDEV.P(IF((F689:L689&lt;&gt;0)*(F689:L689&lt;&gt;""), F689:L689)), 0)</f>
        <v>919.87543672119637</v>
      </c>
      <c r="Q689" s="331">
        <f t="shared" si="60"/>
        <v>27.23942661300552</v>
      </c>
      <c r="R689" s="332">
        <f t="shared" si="64"/>
        <v>72.76057338699448</v>
      </c>
      <c r="S689" s="325" t="str">
        <f t="shared" si="65"/>
        <v>ALTO</v>
      </c>
      <c r="T689" s="6"/>
    </row>
    <row r="690" spans="2:20" ht="15">
      <c r="B690" s="146">
        <v>681</v>
      </c>
      <c r="C690" s="335" t="s">
        <v>726</v>
      </c>
      <c r="D690" s="325" t="s">
        <v>38</v>
      </c>
      <c r="E690" s="325">
        <v>1</v>
      </c>
      <c r="F690" s="326">
        <v>825.44</v>
      </c>
      <c r="G690" s="326">
        <v>1044.4765747142824</v>
      </c>
      <c r="H690" s="327">
        <v>510.90709164965352</v>
      </c>
      <c r="I690" s="327">
        <v>787.92573639559839</v>
      </c>
      <c r="J690" s="326">
        <v>627.1328411094521</v>
      </c>
      <c r="K690" s="326">
        <v>437.81169170968263</v>
      </c>
      <c r="L690" s="326">
        <v>540.77766798699702</v>
      </c>
      <c r="M690" s="347">
        <f t="shared" si="61"/>
        <v>7</v>
      </c>
      <c r="N690" s="329">
        <f t="shared" si="62"/>
        <v>682</v>
      </c>
      <c r="O690" s="330">
        <f t="shared" si="63"/>
        <v>682</v>
      </c>
      <c r="P690" s="327">
        <f t="array" ref="P690">IFERROR(_xlfn.STDEV.P(IF((F690:L690&lt;&gt;0)*(F690:L690&lt;&gt;""), F690:L690)), 0)</f>
        <v>198.22043863626828</v>
      </c>
      <c r="Q690" s="331">
        <f t="shared" si="60"/>
        <v>29.064580445200626</v>
      </c>
      <c r="R690" s="332">
        <f t="shared" si="64"/>
        <v>70.935419554799381</v>
      </c>
      <c r="S690" s="325" t="str">
        <f t="shared" si="65"/>
        <v>ALTO</v>
      </c>
      <c r="T690" s="6"/>
    </row>
    <row r="691" spans="2:20" ht="15">
      <c r="B691" s="146">
        <v>682</v>
      </c>
      <c r="C691" s="335" t="s">
        <v>727</v>
      </c>
      <c r="D691" s="325" t="s">
        <v>38</v>
      </c>
      <c r="E691" s="325">
        <v>1</v>
      </c>
      <c r="F691" s="326">
        <v>1177.1399999999999</v>
      </c>
      <c r="G691" s="326">
        <v>1102.6586404473192</v>
      </c>
      <c r="H691" s="327">
        <v>766.36063747448031</v>
      </c>
      <c r="I691" s="327">
        <v>1192.8017034354418</v>
      </c>
      <c r="J691" s="326">
        <v>926.96206609701881</v>
      </c>
      <c r="K691" s="326">
        <v>583.74892227957685</v>
      </c>
      <c r="L691" s="326">
        <v>648.93320158439633</v>
      </c>
      <c r="M691" s="347">
        <f t="shared" si="61"/>
        <v>7</v>
      </c>
      <c r="N691" s="329">
        <f t="shared" si="62"/>
        <v>914</v>
      </c>
      <c r="O691" s="330">
        <f t="shared" si="63"/>
        <v>914</v>
      </c>
      <c r="P691" s="327">
        <f t="array" ref="P691">IFERROR(_xlfn.STDEV.P(IF((F691:L691&lt;&gt;0)*(F691:L691&lt;&gt;""), F691:L691)), 0)</f>
        <v>234.17229865979169</v>
      </c>
      <c r="Q691" s="331">
        <f t="shared" si="60"/>
        <v>25.620601603915937</v>
      </c>
      <c r="R691" s="332">
        <f t="shared" si="64"/>
        <v>74.379398396084071</v>
      </c>
      <c r="S691" s="325" t="str">
        <f t="shared" si="65"/>
        <v>ALTO</v>
      </c>
      <c r="T691" s="6"/>
    </row>
    <row r="692" spans="2:20" ht="15">
      <c r="B692" s="146">
        <v>683</v>
      </c>
      <c r="C692" s="335" t="s">
        <v>728</v>
      </c>
      <c r="D692" s="325" t="s">
        <v>38</v>
      </c>
      <c r="E692" s="325">
        <v>1</v>
      </c>
      <c r="F692" s="326">
        <v>811992</v>
      </c>
      <c r="G692" s="326">
        <v>607858.53154692717</v>
      </c>
      <c r="H692" s="327">
        <v>605169.45005901461</v>
      </c>
      <c r="I692" s="327">
        <v>804834.49174146168</v>
      </c>
      <c r="J692" s="326">
        <v>624700.76022469241</v>
      </c>
      <c r="K692" s="326">
        <v>479987.55134438205</v>
      </c>
      <c r="L692" s="326">
        <v>367110.78261060134</v>
      </c>
      <c r="M692" s="347">
        <f t="shared" si="61"/>
        <v>7</v>
      </c>
      <c r="N692" s="329">
        <f t="shared" si="62"/>
        <v>614522</v>
      </c>
      <c r="O692" s="330">
        <f t="shared" si="63"/>
        <v>614522</v>
      </c>
      <c r="P692" s="327">
        <f t="array" ref="P692">IFERROR(_xlfn.STDEV.P(IF((F692:L692&lt;&gt;0)*(F692:L692&lt;&gt;""), F692:L692)), 0)</f>
        <v>148689.77913760513</v>
      </c>
      <c r="Q692" s="331">
        <f t="shared" si="60"/>
        <v>24.196005861076596</v>
      </c>
      <c r="R692" s="332">
        <f t="shared" si="64"/>
        <v>75.8039941389234</v>
      </c>
      <c r="S692" s="325" t="str">
        <f t="shared" si="65"/>
        <v>ALTO</v>
      </c>
      <c r="T692" s="6"/>
    </row>
    <row r="693" spans="2:20" ht="15">
      <c r="B693" s="146">
        <v>684</v>
      </c>
      <c r="C693" s="335" t="s">
        <v>729</v>
      </c>
      <c r="D693" s="325" t="s">
        <v>88</v>
      </c>
      <c r="E693" s="325">
        <v>1</v>
      </c>
      <c r="F693" s="326">
        <v>23699.25</v>
      </c>
      <c r="G693" s="326">
        <v>20825.567993897992</v>
      </c>
      <c r="H693" s="327">
        <v>18009.474980650288</v>
      </c>
      <c r="I693" s="327">
        <v>22068.468478381976</v>
      </c>
      <c r="J693" s="326">
        <v>17172.688997694255</v>
      </c>
      <c r="K693" s="326">
        <v>14155.911365279739</v>
      </c>
      <c r="L693" s="326">
        <v>14869.840790591026</v>
      </c>
      <c r="M693" s="347">
        <f t="shared" si="61"/>
        <v>7</v>
      </c>
      <c r="N693" s="329">
        <f t="shared" si="62"/>
        <v>18686</v>
      </c>
      <c r="O693" s="330">
        <f t="shared" si="63"/>
        <v>18686</v>
      </c>
      <c r="P693" s="327">
        <f t="array" ref="P693">IFERROR(_xlfn.STDEV.P(IF((F693:L693&lt;&gt;0)*(F693:L693&lt;&gt;""), F693:L693)), 0)</f>
        <v>3359.083423472001</v>
      </c>
      <c r="Q693" s="331">
        <f t="shared" ref="Q693:Q756" si="66">IFERROR(P693/N693*100,0)</f>
        <v>17.97647128048807</v>
      </c>
      <c r="R693" s="332">
        <f t="shared" si="64"/>
        <v>82.02352871951193</v>
      </c>
      <c r="S693" s="325" t="str">
        <f t="shared" si="65"/>
        <v>ALTO</v>
      </c>
      <c r="T693" s="6"/>
    </row>
    <row r="694" spans="2:20" ht="15">
      <c r="B694" s="146">
        <v>685</v>
      </c>
      <c r="C694" s="335" t="s">
        <v>730</v>
      </c>
      <c r="D694" s="325" t="s">
        <v>88</v>
      </c>
      <c r="E694" s="325">
        <v>1</v>
      </c>
      <c r="F694" s="326">
        <v>50327.199999999997</v>
      </c>
      <c r="G694" s="326">
        <v>48720.94862048178</v>
      </c>
      <c r="H694" s="327">
        <v>38828.938965373673</v>
      </c>
      <c r="I694" s="327">
        <v>46295.547907720313</v>
      </c>
      <c r="J694" s="326">
        <v>35402.544784687307</v>
      </c>
      <c r="K694" s="326">
        <v>28749.634422269159</v>
      </c>
      <c r="L694" s="326">
        <v>37676.752668179775</v>
      </c>
      <c r="M694" s="347">
        <f t="shared" si="61"/>
        <v>7</v>
      </c>
      <c r="N694" s="329">
        <f t="shared" si="62"/>
        <v>40857</v>
      </c>
      <c r="O694" s="330">
        <f t="shared" si="63"/>
        <v>40857</v>
      </c>
      <c r="P694" s="327">
        <f t="array" ref="P694">IFERROR(_xlfn.STDEV.P(IF((F694:L694&lt;&gt;0)*(F694:L694&lt;&gt;""), F694:L694)), 0)</f>
        <v>7286.6861557707653</v>
      </c>
      <c r="Q694" s="331">
        <f t="shared" si="66"/>
        <v>17.834608893875629</v>
      </c>
      <c r="R694" s="332">
        <f t="shared" si="64"/>
        <v>82.165391106124375</v>
      </c>
      <c r="S694" s="325" t="str">
        <f t="shared" si="65"/>
        <v>ALTO</v>
      </c>
      <c r="T694" s="6"/>
    </row>
    <row r="695" spans="2:20" ht="15">
      <c r="B695" s="146">
        <v>686</v>
      </c>
      <c r="C695" s="335" t="s">
        <v>731</v>
      </c>
      <c r="D695" s="325" t="s">
        <v>38</v>
      </c>
      <c r="E695" s="325">
        <v>1</v>
      </c>
      <c r="F695" s="326">
        <v>3891.36</v>
      </c>
      <c r="G695" s="326">
        <v>3199.34481069707</v>
      </c>
      <c r="H695" s="327">
        <v>2937.715776985508</v>
      </c>
      <c r="I695" s="327">
        <v>3658.0707318532486</v>
      </c>
      <c r="J695" s="326">
        <v>2827.4732093449011</v>
      </c>
      <c r="K695" s="326">
        <v>2334.9956891183074</v>
      </c>
      <c r="L695" s="326">
        <v>2447.4052174040089</v>
      </c>
      <c r="M695" s="347">
        <f t="shared" si="61"/>
        <v>7</v>
      </c>
      <c r="N695" s="329">
        <f t="shared" si="62"/>
        <v>3042</v>
      </c>
      <c r="O695" s="330">
        <f t="shared" si="63"/>
        <v>3042</v>
      </c>
      <c r="P695" s="327">
        <f t="array" ref="P695">IFERROR(_xlfn.STDEV.P(IF((F695:L695&lt;&gt;0)*(F695:L695&lt;&gt;""), F695:L695)), 0)</f>
        <v>539.31267640889803</v>
      </c>
      <c r="Q695" s="331">
        <f t="shared" si="66"/>
        <v>17.728884826065023</v>
      </c>
      <c r="R695" s="332">
        <f t="shared" si="64"/>
        <v>82.271115173934973</v>
      </c>
      <c r="S695" s="325" t="str">
        <f t="shared" si="65"/>
        <v>ALTO</v>
      </c>
      <c r="T695" s="6"/>
    </row>
    <row r="696" spans="2:20" ht="51">
      <c r="B696" s="146">
        <v>687</v>
      </c>
      <c r="C696" s="333" t="s">
        <v>732</v>
      </c>
      <c r="D696" s="325" t="s">
        <v>38</v>
      </c>
      <c r="E696" s="325">
        <v>1</v>
      </c>
      <c r="F696" s="326">
        <v>7066191.8799999999</v>
      </c>
      <c r="G696" s="326">
        <v>11011862.755988594</v>
      </c>
      <c r="H696" s="327">
        <v>6007245.5836166264</v>
      </c>
      <c r="I696" s="327">
        <v>6344404.2208945779</v>
      </c>
      <c r="J696" s="326">
        <v>4924186.1469154246</v>
      </c>
      <c r="K696" s="326">
        <v>3930527.430938961</v>
      </c>
      <c r="L696" s="326">
        <v>4839960.1284836233</v>
      </c>
      <c r="M696" s="347">
        <f t="shared" si="61"/>
        <v>7</v>
      </c>
      <c r="N696" s="329">
        <f t="shared" si="62"/>
        <v>6303483</v>
      </c>
      <c r="O696" s="330">
        <f t="shared" si="63"/>
        <v>6303483</v>
      </c>
      <c r="P696" s="327">
        <f t="array" ref="P696">IFERROR(_xlfn.STDEV.P(IF((F696:L696&lt;&gt;0)*(F696:L696&lt;&gt;""), F696:L696)), 0)</f>
        <v>2155235.2557215639</v>
      </c>
      <c r="Q696" s="331">
        <f t="shared" si="66"/>
        <v>34.191180585742266</v>
      </c>
      <c r="R696" s="332">
        <f t="shared" si="64"/>
        <v>65.808819414257727</v>
      </c>
      <c r="S696" s="325" t="str">
        <f t="shared" si="65"/>
        <v>BAJO</v>
      </c>
      <c r="T696" s="6"/>
    </row>
    <row r="697" spans="2:20" ht="15">
      <c r="B697" s="146">
        <v>688</v>
      </c>
      <c r="C697" s="335" t="s">
        <v>733</v>
      </c>
      <c r="D697" s="325" t="s">
        <v>38</v>
      </c>
      <c r="E697" s="325">
        <v>1</v>
      </c>
      <c r="F697" s="326">
        <v>1623955</v>
      </c>
      <c r="G697" s="326">
        <v>1904012.1883544915</v>
      </c>
      <c r="H697" s="327">
        <v>1336405.2249825813</v>
      </c>
      <c r="I697" s="327">
        <v>1534861.8735404781</v>
      </c>
      <c r="J697" s="326">
        <v>1191295.5722777904</v>
      </c>
      <c r="K697" s="326">
        <v>1036625.7143009898</v>
      </c>
      <c r="L697" s="326">
        <v>0</v>
      </c>
      <c r="M697" s="347">
        <f t="shared" si="61"/>
        <v>6</v>
      </c>
      <c r="N697" s="329">
        <f t="shared" si="62"/>
        <v>1437859</v>
      </c>
      <c r="O697" s="330">
        <f t="shared" si="63"/>
        <v>1437859</v>
      </c>
      <c r="P697" s="327">
        <f t="array" ref="P697">IFERROR(_xlfn.STDEV.P(IF((F697:L697&lt;&gt;0)*(F697:L697&lt;&gt;""), F697:L697)), 0)</f>
        <v>286767.79677757638</v>
      </c>
      <c r="Q697" s="331">
        <f t="shared" si="66"/>
        <v>19.944083305635417</v>
      </c>
      <c r="R697" s="332">
        <f t="shared" si="64"/>
        <v>80.055916694364583</v>
      </c>
      <c r="S697" s="325" t="str">
        <f t="shared" si="65"/>
        <v>ALTO</v>
      </c>
      <c r="T697" s="6"/>
    </row>
    <row r="698" spans="2:20" ht="15">
      <c r="B698" s="146">
        <v>689</v>
      </c>
      <c r="C698" s="335" t="s">
        <v>734</v>
      </c>
      <c r="D698" s="325" t="s">
        <v>38</v>
      </c>
      <c r="E698" s="325">
        <v>1</v>
      </c>
      <c r="F698" s="326">
        <v>1352550.65</v>
      </c>
      <c r="G698" s="326">
        <v>1782588.7633409998</v>
      </c>
      <c r="H698" s="327">
        <v>1209827.9930263795</v>
      </c>
      <c r="I698" s="327">
        <v>1347195.8606131475</v>
      </c>
      <c r="J698" s="326">
        <v>1344602.6748072896</v>
      </c>
      <c r="K698" s="326">
        <v>1036625.7143009898</v>
      </c>
      <c r="L698" s="326">
        <v>0</v>
      </c>
      <c r="M698" s="347">
        <f t="shared" si="61"/>
        <v>6</v>
      </c>
      <c r="N698" s="329">
        <f t="shared" si="62"/>
        <v>1345565</v>
      </c>
      <c r="O698" s="330">
        <f t="shared" si="63"/>
        <v>1345565</v>
      </c>
      <c r="P698" s="327">
        <f t="array" ref="P698">IFERROR(_xlfn.STDEV.P(IF((F698:L698&lt;&gt;0)*(F698:L698&lt;&gt;""), F698:L698)), 0)</f>
        <v>225429.28385515232</v>
      </c>
      <c r="Q698" s="331">
        <f t="shared" si="66"/>
        <v>16.753503833345274</v>
      </c>
      <c r="R698" s="332">
        <f t="shared" si="64"/>
        <v>83.246496166654723</v>
      </c>
      <c r="S698" s="325" t="str">
        <f t="shared" si="65"/>
        <v>ALTO</v>
      </c>
      <c r="T698" s="6"/>
    </row>
    <row r="699" spans="2:20" ht="15">
      <c r="B699" s="146">
        <v>690</v>
      </c>
      <c r="C699" s="335" t="s">
        <v>735</v>
      </c>
      <c r="D699" s="325" t="s">
        <v>38</v>
      </c>
      <c r="E699" s="325">
        <v>1</v>
      </c>
      <c r="F699" s="326">
        <v>2332645.83</v>
      </c>
      <c r="G699" s="326">
        <v>2188418.9804467</v>
      </c>
      <c r="H699" s="327">
        <v>1889334.4249204188</v>
      </c>
      <c r="I699" s="327">
        <v>2166405.0861493498</v>
      </c>
      <c r="J699" s="326">
        <v>1681478.1298926228</v>
      </c>
      <c r="K699" s="326">
        <v>1476155.0872144799</v>
      </c>
      <c r="L699" s="326">
        <v>0</v>
      </c>
      <c r="M699" s="347">
        <f t="shared" si="61"/>
        <v>6</v>
      </c>
      <c r="N699" s="329">
        <f t="shared" si="62"/>
        <v>1955740</v>
      </c>
      <c r="O699" s="330">
        <f t="shared" si="63"/>
        <v>1955740</v>
      </c>
      <c r="P699" s="327">
        <f t="array" ref="P699">IFERROR(_xlfn.STDEV.P(IF((F699:L699&lt;&gt;0)*(F699:L699&lt;&gt;""), F699:L699)), 0)</f>
        <v>302822.34987941652</v>
      </c>
      <c r="Q699" s="331">
        <f t="shared" si="66"/>
        <v>15.483773399297274</v>
      </c>
      <c r="R699" s="332">
        <f t="shared" si="64"/>
        <v>84.516226600702723</v>
      </c>
      <c r="S699" s="325" t="str">
        <f t="shared" si="65"/>
        <v>ALTO</v>
      </c>
      <c r="T699" s="6"/>
    </row>
    <row r="700" spans="2:20" ht="15">
      <c r="B700" s="146">
        <v>691</v>
      </c>
      <c r="C700" s="335" t="s">
        <v>736</v>
      </c>
      <c r="D700" s="325" t="s">
        <v>38</v>
      </c>
      <c r="E700" s="325">
        <v>1</v>
      </c>
      <c r="F700" s="326">
        <v>487.5</v>
      </c>
      <c r="G700" s="326">
        <v>471.86575766420327</v>
      </c>
      <c r="H700" s="327">
        <v>383.18031873724016</v>
      </c>
      <c r="I700" s="327">
        <v>455.07622171324721</v>
      </c>
      <c r="J700" s="326">
        <v>364.33431721596742</v>
      </c>
      <c r="K700" s="326">
        <v>261.22764272011062</v>
      </c>
      <c r="L700" s="326">
        <v>0</v>
      </c>
      <c r="M700" s="347">
        <f t="shared" si="61"/>
        <v>6</v>
      </c>
      <c r="N700" s="329">
        <f t="shared" si="62"/>
        <v>404</v>
      </c>
      <c r="O700" s="330">
        <f t="shared" si="63"/>
        <v>404</v>
      </c>
      <c r="P700" s="327">
        <f t="array" ref="P700">IFERROR(_xlfn.STDEV.P(IF((F700:L700&lt;&gt;0)*(F700:L700&lt;&gt;""), F700:L700)), 0)</f>
        <v>78.078435033709141</v>
      </c>
      <c r="Q700" s="331">
        <f t="shared" si="66"/>
        <v>19.32634530537355</v>
      </c>
      <c r="R700" s="332">
        <f t="shared" si="64"/>
        <v>80.67365469462645</v>
      </c>
      <c r="S700" s="325" t="str">
        <f t="shared" si="65"/>
        <v>ALTO</v>
      </c>
      <c r="T700" s="6"/>
    </row>
    <row r="701" spans="2:20" ht="15">
      <c r="B701" s="146">
        <v>692</v>
      </c>
      <c r="C701" s="335" t="s">
        <v>737</v>
      </c>
      <c r="D701" s="325" t="s">
        <v>38</v>
      </c>
      <c r="E701" s="325">
        <v>1</v>
      </c>
      <c r="F701" s="326">
        <v>535.67999999999995</v>
      </c>
      <c r="G701" s="326">
        <v>654.2466549629105</v>
      </c>
      <c r="H701" s="327">
        <v>383.18031873724016</v>
      </c>
      <c r="I701" s="327">
        <v>519.46350488130861</v>
      </c>
      <c r="J701" s="326">
        <v>447.95202936389438</v>
      </c>
      <c r="K701" s="326">
        <v>312.30567341957357</v>
      </c>
      <c r="L701" s="326">
        <v>0</v>
      </c>
      <c r="M701" s="347">
        <f t="shared" si="61"/>
        <v>6</v>
      </c>
      <c r="N701" s="329">
        <f t="shared" si="62"/>
        <v>475</v>
      </c>
      <c r="O701" s="330">
        <f t="shared" si="63"/>
        <v>475</v>
      </c>
      <c r="P701" s="327">
        <f t="array" ref="P701">IFERROR(_xlfn.STDEV.P(IF((F701:L701&lt;&gt;0)*(F701:L701&lt;&gt;""), F701:L701)), 0)</f>
        <v>110.61870423837955</v>
      </c>
      <c r="Q701" s="331">
        <f t="shared" si="66"/>
        <v>23.288148260711484</v>
      </c>
      <c r="R701" s="332">
        <f t="shared" si="64"/>
        <v>76.71185173928852</v>
      </c>
      <c r="S701" s="325" t="str">
        <f t="shared" si="65"/>
        <v>ALTO</v>
      </c>
      <c r="T701" s="6"/>
    </row>
    <row r="702" spans="2:20" ht="15">
      <c r="B702" s="146">
        <v>693</v>
      </c>
      <c r="C702" s="335" t="s">
        <v>738</v>
      </c>
      <c r="D702" s="325" t="s">
        <v>88</v>
      </c>
      <c r="E702" s="325">
        <v>1</v>
      </c>
      <c r="F702" s="326">
        <v>99463.209999999992</v>
      </c>
      <c r="G702" s="326">
        <v>162408.82097297756</v>
      </c>
      <c r="H702" s="327">
        <v>84555.123668017652</v>
      </c>
      <c r="I702" s="327">
        <v>89336.809740743032</v>
      </c>
      <c r="J702" s="326">
        <v>68276.2510462723</v>
      </c>
      <c r="K702" s="326">
        <v>0</v>
      </c>
      <c r="L702" s="326">
        <v>0</v>
      </c>
      <c r="M702" s="347">
        <f t="shared" si="61"/>
        <v>5</v>
      </c>
      <c r="N702" s="329">
        <f t="shared" si="62"/>
        <v>100808</v>
      </c>
      <c r="O702" s="330">
        <f t="shared" si="63"/>
        <v>100808</v>
      </c>
      <c r="P702" s="327">
        <f t="array" ref="P702">IFERROR(_xlfn.STDEV.P(IF((F702:L702&lt;&gt;0)*(F702:L702&lt;&gt;""), F702:L702)), 0)</f>
        <v>32405.334405603055</v>
      </c>
      <c r="Q702" s="331">
        <f t="shared" si="66"/>
        <v>32.145597973973352</v>
      </c>
      <c r="R702" s="332">
        <f t="shared" si="64"/>
        <v>67.854402026026648</v>
      </c>
      <c r="S702" s="325" t="str">
        <f t="shared" si="65"/>
        <v>BAJO</v>
      </c>
      <c r="T702" s="6"/>
    </row>
    <row r="703" spans="2:20" ht="15">
      <c r="B703" s="146">
        <v>694</v>
      </c>
      <c r="C703" s="335" t="s">
        <v>739</v>
      </c>
      <c r="D703" s="325" t="s">
        <v>38</v>
      </c>
      <c r="E703" s="325">
        <v>1</v>
      </c>
      <c r="F703" s="326">
        <v>6343.02</v>
      </c>
      <c r="G703" s="326">
        <v>8201.5982007588209</v>
      </c>
      <c r="H703" s="327">
        <v>4853.6173706717091</v>
      </c>
      <c r="I703" s="327">
        <v>5809.0425136201793</v>
      </c>
      <c r="J703" s="326">
        <v>4545.2199246123155</v>
      </c>
      <c r="K703" s="326">
        <v>3594.4339889364946</v>
      </c>
      <c r="L703" s="326">
        <v>0</v>
      </c>
      <c r="M703" s="347">
        <f t="shared" si="61"/>
        <v>6</v>
      </c>
      <c r="N703" s="329">
        <f t="shared" si="62"/>
        <v>5558</v>
      </c>
      <c r="O703" s="330">
        <f t="shared" si="63"/>
        <v>5558</v>
      </c>
      <c r="P703" s="327">
        <f t="array" ref="P703">IFERROR(_xlfn.STDEV.P(IF((F703:L703&lt;&gt;0)*(F703:L703&lt;&gt;""), F703:L703)), 0)</f>
        <v>1474.5259040564554</v>
      </c>
      <c r="Q703" s="331">
        <f t="shared" si="66"/>
        <v>26.529793164024024</v>
      </c>
      <c r="R703" s="332">
        <f t="shared" si="64"/>
        <v>73.470206835975972</v>
      </c>
      <c r="S703" s="325" t="str">
        <f t="shared" si="65"/>
        <v>ALTO</v>
      </c>
      <c r="T703" s="6"/>
    </row>
    <row r="704" spans="2:20" ht="15">
      <c r="B704" s="146">
        <v>695</v>
      </c>
      <c r="C704" s="335" t="s">
        <v>740</v>
      </c>
      <c r="D704" s="325" t="s">
        <v>38</v>
      </c>
      <c r="E704" s="325">
        <v>1</v>
      </c>
      <c r="F704" s="326">
        <v>42351.4</v>
      </c>
      <c r="G704" s="326">
        <v>42523.446395204926</v>
      </c>
      <c r="H704" s="327">
        <v>33464.414503052307</v>
      </c>
      <c r="I704" s="327">
        <v>39050.341586487106</v>
      </c>
      <c r="J704" s="326">
        <v>30343.673199737721</v>
      </c>
      <c r="K704" s="326">
        <v>24313.142612944379</v>
      </c>
      <c r="L704" s="326">
        <v>0</v>
      </c>
      <c r="M704" s="347">
        <f t="shared" si="61"/>
        <v>6</v>
      </c>
      <c r="N704" s="329">
        <f t="shared" si="62"/>
        <v>35341</v>
      </c>
      <c r="O704" s="330">
        <f t="shared" si="63"/>
        <v>35341</v>
      </c>
      <c r="P704" s="327">
        <f t="array" ref="P704">IFERROR(_xlfn.STDEV.P(IF((F704:L704&lt;&gt;0)*(F704:L704&lt;&gt;""), F704:L704)), 0)</f>
        <v>6640.7949597078023</v>
      </c>
      <c r="Q704" s="331">
        <f t="shared" si="66"/>
        <v>18.790625504959685</v>
      </c>
      <c r="R704" s="332">
        <f t="shared" si="64"/>
        <v>81.209374495040322</v>
      </c>
      <c r="S704" s="325" t="str">
        <f t="shared" si="65"/>
        <v>ALTO</v>
      </c>
      <c r="T704" s="6"/>
    </row>
    <row r="705" spans="2:20" ht="15">
      <c r="B705" s="146">
        <v>696</v>
      </c>
      <c r="C705" s="335" t="s">
        <v>741</v>
      </c>
      <c r="D705" s="325" t="s">
        <v>38</v>
      </c>
      <c r="E705" s="325">
        <v>1</v>
      </c>
      <c r="F705" s="326">
        <v>36609.599999999999</v>
      </c>
      <c r="G705" s="326">
        <v>33400.80907209724</v>
      </c>
      <c r="H705" s="327">
        <v>25928.534901219919</v>
      </c>
      <c r="I705" s="327">
        <v>36470.485020227839</v>
      </c>
      <c r="J705" s="326">
        <v>28351.18257312712</v>
      </c>
      <c r="K705" s="326">
        <v>18443.547199423228</v>
      </c>
      <c r="L705" s="326">
        <v>0</v>
      </c>
      <c r="M705" s="347">
        <f t="shared" si="61"/>
        <v>6</v>
      </c>
      <c r="N705" s="329">
        <f t="shared" si="62"/>
        <v>29867</v>
      </c>
      <c r="O705" s="330">
        <f t="shared" si="63"/>
        <v>29867</v>
      </c>
      <c r="P705" s="327">
        <f t="array" ref="P705">IFERROR(_xlfn.STDEV.P(IF((F705:L705&lt;&gt;0)*(F705:L705&lt;&gt;""), F705:L705)), 0)</f>
        <v>6453.1769778745802</v>
      </c>
      <c r="Q705" s="331">
        <f t="shared" si="66"/>
        <v>21.606378202948338</v>
      </c>
      <c r="R705" s="332">
        <f t="shared" si="64"/>
        <v>78.393621797051665</v>
      </c>
      <c r="S705" s="325" t="str">
        <f t="shared" si="65"/>
        <v>ALTO</v>
      </c>
      <c r="T705" s="6"/>
    </row>
    <row r="706" spans="2:20" ht="15">
      <c r="B706" s="146">
        <v>697</v>
      </c>
      <c r="C706" s="335" t="s">
        <v>742</v>
      </c>
      <c r="D706" s="325" t="s">
        <v>88</v>
      </c>
      <c r="E706" s="325">
        <v>1</v>
      </c>
      <c r="F706" s="326">
        <v>121737.5</v>
      </c>
      <c r="G706" s="326">
        <v>122393.28221090446</v>
      </c>
      <c r="H706" s="327">
        <v>100137.78996333209</v>
      </c>
      <c r="I706" s="327">
        <v>114142.28340870971</v>
      </c>
      <c r="J706" s="326">
        <v>87196.550227858228</v>
      </c>
      <c r="K706" s="326">
        <v>80580.701231472791</v>
      </c>
      <c r="L706" s="326">
        <v>0</v>
      </c>
      <c r="M706" s="347">
        <f t="shared" si="61"/>
        <v>6</v>
      </c>
      <c r="N706" s="329">
        <f t="shared" si="62"/>
        <v>104365</v>
      </c>
      <c r="O706" s="330">
        <f t="shared" si="63"/>
        <v>104365</v>
      </c>
      <c r="P706" s="327">
        <f t="array" ref="P706">IFERROR(_xlfn.STDEV.P(IF((F706:L706&lt;&gt;0)*(F706:L706&lt;&gt;""), F706:L706)), 0)</f>
        <v>16333.68618411181</v>
      </c>
      <c r="Q706" s="331">
        <f t="shared" si="66"/>
        <v>15.65054010838098</v>
      </c>
      <c r="R706" s="332">
        <f t="shared" si="64"/>
        <v>84.34945989161902</v>
      </c>
      <c r="S706" s="325" t="str">
        <f t="shared" si="65"/>
        <v>ALTO</v>
      </c>
      <c r="T706" s="6"/>
    </row>
    <row r="707" spans="2:20" ht="15">
      <c r="B707" s="146">
        <v>698</v>
      </c>
      <c r="C707" s="335" t="s">
        <v>743</v>
      </c>
      <c r="D707" s="325" t="s">
        <v>88</v>
      </c>
      <c r="E707" s="325">
        <v>1</v>
      </c>
      <c r="F707" s="326">
        <v>95112.960000000006</v>
      </c>
      <c r="G707" s="326">
        <v>137798.47451578925</v>
      </c>
      <c r="H707" s="327">
        <v>76380.610201623203</v>
      </c>
      <c r="I707" s="327">
        <v>86809.336048925572</v>
      </c>
      <c r="J707" s="326">
        <v>66351.849128125003</v>
      </c>
      <c r="K707" s="326">
        <v>62310.819336427732</v>
      </c>
      <c r="L707" s="326">
        <v>0</v>
      </c>
      <c r="M707" s="347">
        <f t="shared" si="61"/>
        <v>6</v>
      </c>
      <c r="N707" s="329">
        <f t="shared" si="62"/>
        <v>87461</v>
      </c>
      <c r="O707" s="330">
        <f t="shared" si="63"/>
        <v>87461</v>
      </c>
      <c r="P707" s="327">
        <f t="array" ref="P707">IFERROR(_xlfn.STDEV.P(IF((F707:L707&lt;&gt;0)*(F707:L707&lt;&gt;""), F707:L707)), 0)</f>
        <v>25145.381861507169</v>
      </c>
      <c r="Q707" s="331">
        <f t="shared" si="66"/>
        <v>28.750393731499948</v>
      </c>
      <c r="R707" s="332">
        <f t="shared" si="64"/>
        <v>71.24960626850006</v>
      </c>
      <c r="S707" s="325" t="str">
        <f t="shared" si="65"/>
        <v>ALTO</v>
      </c>
      <c r="T707" s="6"/>
    </row>
    <row r="708" spans="2:20" ht="15">
      <c r="B708" s="146">
        <v>699</v>
      </c>
      <c r="C708" s="335" t="s">
        <v>744</v>
      </c>
      <c r="D708" s="325" t="s">
        <v>88</v>
      </c>
      <c r="E708" s="325">
        <v>1</v>
      </c>
      <c r="F708" s="326">
        <v>30204.46</v>
      </c>
      <c r="G708" s="326">
        <v>37542.250316038786</v>
      </c>
      <c r="H708" s="327">
        <v>26311.715219957157</v>
      </c>
      <c r="I708" s="327">
        <v>29473.006042709032</v>
      </c>
      <c r="J708" s="326">
        <v>28232.923237375053</v>
      </c>
      <c r="K708" s="326">
        <v>22211.646492737898</v>
      </c>
      <c r="L708" s="326">
        <v>0</v>
      </c>
      <c r="M708" s="347">
        <f t="shared" si="61"/>
        <v>6</v>
      </c>
      <c r="N708" s="329">
        <f t="shared" si="62"/>
        <v>28996</v>
      </c>
      <c r="O708" s="330">
        <f t="shared" si="63"/>
        <v>28996</v>
      </c>
      <c r="P708" s="327">
        <f t="array" ref="P708">IFERROR(_xlfn.STDEV.P(IF((F708:L708&lt;&gt;0)*(F708:L708&lt;&gt;""), F708:L708)), 0)</f>
        <v>4628.560399632931</v>
      </c>
      <c r="Q708" s="331">
        <f t="shared" si="66"/>
        <v>15.962754861473757</v>
      </c>
      <c r="R708" s="332">
        <f t="shared" si="64"/>
        <v>84.037245138526245</v>
      </c>
      <c r="S708" s="325" t="str">
        <f t="shared" si="65"/>
        <v>ALTO</v>
      </c>
      <c r="T708" s="6"/>
    </row>
    <row r="709" spans="2:20" ht="15">
      <c r="B709" s="146">
        <v>700</v>
      </c>
      <c r="C709" s="335" t="s">
        <v>745</v>
      </c>
      <c r="D709" s="325" t="s">
        <v>38</v>
      </c>
      <c r="E709" s="325">
        <v>1</v>
      </c>
      <c r="F709" s="326">
        <v>23486.400000000001</v>
      </c>
      <c r="G709" s="326">
        <v>19624.900532291776</v>
      </c>
      <c r="H709" s="327">
        <v>19159.015936862008</v>
      </c>
      <c r="I709" s="327">
        <v>22139.403620855268</v>
      </c>
      <c r="J709" s="326">
        <v>17208.525160043369</v>
      </c>
      <c r="K709" s="326">
        <v>14517.835697093076</v>
      </c>
      <c r="L709" s="326">
        <v>0</v>
      </c>
      <c r="M709" s="347">
        <f t="shared" si="61"/>
        <v>6</v>
      </c>
      <c r="N709" s="329">
        <f t="shared" si="62"/>
        <v>19356</v>
      </c>
      <c r="O709" s="330">
        <f t="shared" si="63"/>
        <v>19356</v>
      </c>
      <c r="P709" s="327">
        <f t="array" ref="P709">IFERROR(_xlfn.STDEV.P(IF((F709:L709&lt;&gt;0)*(F709:L709&lt;&gt;""), F709:L709)), 0)</f>
        <v>2970.3572204665097</v>
      </c>
      <c r="Q709" s="331">
        <f t="shared" si="66"/>
        <v>15.345924883583953</v>
      </c>
      <c r="R709" s="332">
        <f t="shared" si="64"/>
        <v>84.654075116416053</v>
      </c>
      <c r="S709" s="325" t="str">
        <f t="shared" si="65"/>
        <v>ALTO</v>
      </c>
      <c r="T709" s="6"/>
    </row>
    <row r="710" spans="2:20" ht="15">
      <c r="B710" s="146">
        <v>701</v>
      </c>
      <c r="C710" s="335" t="s">
        <v>746</v>
      </c>
      <c r="D710" s="325" t="s">
        <v>38</v>
      </c>
      <c r="E710" s="325">
        <v>1</v>
      </c>
      <c r="F710" s="326">
        <v>22325.71</v>
      </c>
      <c r="G710" s="326">
        <v>35144.392549589007</v>
      </c>
      <c r="H710" s="327">
        <v>18903.56239103718</v>
      </c>
      <c r="I710" s="327">
        <v>21268.53833326013</v>
      </c>
      <c r="J710" s="326">
        <v>18521.323240765818</v>
      </c>
      <c r="K710" s="326">
        <v>16115.848371833419</v>
      </c>
      <c r="L710" s="326">
        <v>0</v>
      </c>
      <c r="M710" s="347">
        <f t="shared" si="61"/>
        <v>6</v>
      </c>
      <c r="N710" s="329">
        <f t="shared" si="62"/>
        <v>22047</v>
      </c>
      <c r="O710" s="330">
        <f t="shared" si="63"/>
        <v>22047</v>
      </c>
      <c r="P710" s="327">
        <f t="array" ref="P710">IFERROR(_xlfn.STDEV.P(IF((F710:L710&lt;&gt;0)*(F710:L710&lt;&gt;""), F710:L710)), 0)</f>
        <v>6187.5618317250564</v>
      </c>
      <c r="Q710" s="331">
        <f t="shared" si="66"/>
        <v>28.065323317118228</v>
      </c>
      <c r="R710" s="332">
        <f t="shared" si="64"/>
        <v>71.934676682881772</v>
      </c>
      <c r="S710" s="325" t="str">
        <f t="shared" si="65"/>
        <v>ALTO</v>
      </c>
      <c r="T710" s="6"/>
    </row>
    <row r="711" spans="2:20" ht="15">
      <c r="B711" s="146">
        <v>702</v>
      </c>
      <c r="C711" s="335" t="s">
        <v>748</v>
      </c>
      <c r="D711" s="325" t="s">
        <v>38</v>
      </c>
      <c r="E711" s="325">
        <v>1</v>
      </c>
      <c r="F711" s="326">
        <v>487931.29</v>
      </c>
      <c r="G711" s="326">
        <v>499349.27257852058</v>
      </c>
      <c r="H711" s="327">
        <v>414728.83164660627</v>
      </c>
      <c r="I711" s="327">
        <v>438260.22770754114</v>
      </c>
      <c r="J711" s="326">
        <v>334796.95766908472</v>
      </c>
      <c r="K711" s="326">
        <v>0</v>
      </c>
      <c r="L711" s="326">
        <v>0</v>
      </c>
      <c r="M711" s="347">
        <f t="shared" si="61"/>
        <v>5</v>
      </c>
      <c r="N711" s="329">
        <f t="shared" si="62"/>
        <v>435013</v>
      </c>
      <c r="O711" s="330">
        <f t="shared" si="63"/>
        <v>435013</v>
      </c>
      <c r="P711" s="327">
        <f t="array" ref="P711">IFERROR(_xlfn.STDEV.P(IF((F711:L711&lt;&gt;0)*(F711:L711&lt;&gt;""), F711:L711)), 0)</f>
        <v>58999.573726202412</v>
      </c>
      <c r="Q711" s="331">
        <f t="shared" si="66"/>
        <v>13.562715074308679</v>
      </c>
      <c r="R711" s="332">
        <f t="shared" si="64"/>
        <v>86.437284925691316</v>
      </c>
      <c r="S711" s="325" t="str">
        <f t="shared" si="65"/>
        <v>ALTO</v>
      </c>
      <c r="T711" s="6"/>
    </row>
    <row r="712" spans="2:20" ht="15">
      <c r="B712" s="146">
        <v>703</v>
      </c>
      <c r="C712" s="335" t="s">
        <v>749</v>
      </c>
      <c r="D712" s="325" t="s">
        <v>38</v>
      </c>
      <c r="E712" s="325">
        <v>1</v>
      </c>
      <c r="F712" s="326">
        <v>503157.93</v>
      </c>
      <c r="G712" s="326">
        <v>637196.90885670914</v>
      </c>
      <c r="H712" s="327">
        <v>427756.96248367243</v>
      </c>
      <c r="I712" s="327">
        <v>451760.82228503417</v>
      </c>
      <c r="J712" s="326">
        <v>350686.71205468074</v>
      </c>
      <c r="K712" s="326">
        <v>0</v>
      </c>
      <c r="L712" s="326">
        <v>0</v>
      </c>
      <c r="M712" s="347">
        <f t="shared" si="61"/>
        <v>5</v>
      </c>
      <c r="N712" s="329">
        <f t="shared" si="62"/>
        <v>474112</v>
      </c>
      <c r="O712" s="330">
        <f t="shared" si="63"/>
        <v>474112</v>
      </c>
      <c r="P712" s="327">
        <f t="array" ref="P712">IFERROR(_xlfn.STDEV.P(IF((F712:L712&lt;&gt;0)*(F712:L712&lt;&gt;""), F712:L712)), 0)</f>
        <v>95207.688659108855</v>
      </c>
      <c r="Q712" s="331">
        <f t="shared" si="66"/>
        <v>20.081265325304752</v>
      </c>
      <c r="R712" s="332">
        <f t="shared" si="64"/>
        <v>79.918734674695244</v>
      </c>
      <c r="S712" s="325" t="str">
        <f t="shared" si="65"/>
        <v>ALTO</v>
      </c>
      <c r="T712" s="6"/>
    </row>
    <row r="713" spans="2:20" ht="15">
      <c r="B713" s="146">
        <v>704</v>
      </c>
      <c r="C713" s="335" t="s">
        <v>750</v>
      </c>
      <c r="D713" s="325" t="s">
        <v>38</v>
      </c>
      <c r="E713" s="325">
        <v>1</v>
      </c>
      <c r="F713" s="326">
        <v>33726.14</v>
      </c>
      <c r="G713" s="326">
        <v>30581.861869655782</v>
      </c>
      <c r="H713" s="327">
        <v>26056.261674132329</v>
      </c>
      <c r="I713" s="327">
        <v>30916.809019511496</v>
      </c>
      <c r="J713" s="326">
        <v>24024.563238844385</v>
      </c>
      <c r="K713" s="326">
        <v>17366.530437817411</v>
      </c>
      <c r="L713" s="326">
        <v>0</v>
      </c>
      <c r="M713" s="347">
        <f t="shared" si="61"/>
        <v>6</v>
      </c>
      <c r="N713" s="329">
        <f t="shared" si="62"/>
        <v>27112</v>
      </c>
      <c r="O713" s="330">
        <f t="shared" si="63"/>
        <v>27112</v>
      </c>
      <c r="P713" s="327">
        <f t="array" ref="P713">IFERROR(_xlfn.STDEV.P(IF((F713:L713&lt;&gt;0)*(F713:L713&lt;&gt;""), F713:L713)), 0)</f>
        <v>5414.2464412373902</v>
      </c>
      <c r="Q713" s="331">
        <f t="shared" si="66"/>
        <v>19.969926384026962</v>
      </c>
      <c r="R713" s="332">
        <f t="shared" si="64"/>
        <v>80.030073615973038</v>
      </c>
      <c r="S713" s="325" t="str">
        <f t="shared" si="65"/>
        <v>ALTO</v>
      </c>
      <c r="T713" s="6"/>
    </row>
    <row r="714" spans="2:20" ht="15">
      <c r="B714" s="146">
        <v>705</v>
      </c>
      <c r="C714" s="335" t="s">
        <v>751</v>
      </c>
      <c r="D714" s="325" t="s">
        <v>38</v>
      </c>
      <c r="E714" s="325">
        <v>1</v>
      </c>
      <c r="F714" s="326">
        <v>58176.800000000003</v>
      </c>
      <c r="G714" s="326">
        <v>95005.425480689693</v>
      </c>
      <c r="H714" s="327">
        <v>49430.261117103983</v>
      </c>
      <c r="I714" s="327">
        <v>54962.731008071903</v>
      </c>
      <c r="J714" s="326">
        <v>47380.184780505348</v>
      </c>
      <c r="K714" s="326">
        <v>43416.326094543525</v>
      </c>
      <c r="L714" s="326">
        <v>0</v>
      </c>
      <c r="M714" s="347">
        <f t="shared" ref="M714:M777" si="67">COUNTIF(F714:L714,"&gt;0")</f>
        <v>6</v>
      </c>
      <c r="N714" s="329">
        <f t="shared" ref="N714:N777" si="68">IFERROR(ROUND(AVERAGEIF(F714:L714,"&gt;0"),0),0)</f>
        <v>58062</v>
      </c>
      <c r="O714" s="330">
        <f t="shared" ref="O714:O777" si="69">IFERROR(ROUND(+N714*E714,0),0)</f>
        <v>58062</v>
      </c>
      <c r="P714" s="327">
        <f t="array" ref="P714">IFERROR(_xlfn.STDEV.P(IF((F714:L714&lt;&gt;0)*(F714:L714&lt;&gt;""), F714:L714)), 0)</f>
        <v>17212.104220723129</v>
      </c>
      <c r="Q714" s="331">
        <f t="shared" si="66"/>
        <v>29.644352968762927</v>
      </c>
      <c r="R714" s="332">
        <f t="shared" si="64"/>
        <v>70.355647031237069</v>
      </c>
      <c r="S714" s="325" t="str">
        <f t="shared" si="65"/>
        <v>ALTO</v>
      </c>
      <c r="T714" s="6"/>
    </row>
    <row r="715" spans="2:20" ht="15">
      <c r="B715" s="146">
        <v>706</v>
      </c>
      <c r="C715" s="335" t="s">
        <v>752</v>
      </c>
      <c r="D715" s="325" t="s">
        <v>38</v>
      </c>
      <c r="E715" s="325">
        <v>1</v>
      </c>
      <c r="F715" s="326">
        <v>40302.5</v>
      </c>
      <c r="G715" s="326">
        <v>54822.545747695229</v>
      </c>
      <c r="H715" s="327">
        <v>33081.234184315064</v>
      </c>
      <c r="I715" s="327">
        <v>37708.030428915663</v>
      </c>
      <c r="J715" s="326">
        <v>29335.482498982718</v>
      </c>
      <c r="K715" s="326">
        <v>26865.584775611824</v>
      </c>
      <c r="L715" s="326">
        <v>0</v>
      </c>
      <c r="M715" s="347">
        <f t="shared" si="67"/>
        <v>6</v>
      </c>
      <c r="N715" s="329">
        <f t="shared" si="68"/>
        <v>37019</v>
      </c>
      <c r="O715" s="330">
        <f t="shared" si="69"/>
        <v>37019</v>
      </c>
      <c r="P715" s="327">
        <f t="array" ref="P715">IFERROR(_xlfn.STDEV.P(IF((F715:L715&lt;&gt;0)*(F715:L715&lt;&gt;""), F715:L715)), 0)</f>
        <v>9182.0173671365974</v>
      </c>
      <c r="Q715" s="331">
        <f t="shared" si="66"/>
        <v>24.803526208532368</v>
      </c>
      <c r="R715" s="332">
        <f t="shared" si="64"/>
        <v>75.196473791467639</v>
      </c>
      <c r="S715" s="325" t="str">
        <f t="shared" si="65"/>
        <v>ALTO</v>
      </c>
      <c r="T715" s="6"/>
    </row>
    <row r="716" spans="2:20" ht="15">
      <c r="B716" s="146">
        <v>707</v>
      </c>
      <c r="C716" s="335" t="s">
        <v>753</v>
      </c>
      <c r="D716" s="325" t="s">
        <v>38</v>
      </c>
      <c r="E716" s="325">
        <v>1</v>
      </c>
      <c r="F716" s="326">
        <v>1456416.25</v>
      </c>
      <c r="G716" s="326">
        <v>1490262.0226938503</v>
      </c>
      <c r="H716" s="327">
        <v>1198460.3102371746</v>
      </c>
      <c r="I716" s="327">
        <v>1357135.5110384815</v>
      </c>
      <c r="J716" s="326">
        <v>1053392.0468646844</v>
      </c>
      <c r="K716" s="326">
        <v>987564.53612800257</v>
      </c>
      <c r="L716" s="326">
        <v>0</v>
      </c>
      <c r="M716" s="347">
        <f t="shared" si="67"/>
        <v>6</v>
      </c>
      <c r="N716" s="329">
        <f t="shared" si="68"/>
        <v>1257205</v>
      </c>
      <c r="O716" s="330">
        <f t="shared" si="69"/>
        <v>1257205</v>
      </c>
      <c r="P716" s="327">
        <f t="array" ref="P716">IFERROR(_xlfn.STDEV.P(IF((F716:L716&lt;&gt;0)*(F716:L716&lt;&gt;""), F716:L716)), 0)</f>
        <v>192216.64998467921</v>
      </c>
      <c r="Q716" s="331">
        <f t="shared" si="66"/>
        <v>15.289205021033103</v>
      </c>
      <c r="R716" s="332">
        <f t="shared" si="64"/>
        <v>84.710794978966902</v>
      </c>
      <c r="S716" s="325" t="str">
        <f t="shared" si="65"/>
        <v>ALTO</v>
      </c>
      <c r="T716" s="6"/>
    </row>
    <row r="717" spans="2:20" ht="15">
      <c r="B717" s="146">
        <v>708</v>
      </c>
      <c r="C717" s="335" t="s">
        <v>754</v>
      </c>
      <c r="D717" s="325" t="s">
        <v>38</v>
      </c>
      <c r="E717" s="325">
        <v>1</v>
      </c>
      <c r="F717" s="326">
        <v>8550.119999999999</v>
      </c>
      <c r="G717" s="326">
        <v>8703.4714275281331</v>
      </c>
      <c r="H717" s="327">
        <v>6769.5189643579097</v>
      </c>
      <c r="I717" s="327">
        <v>7975.2926337659728</v>
      </c>
      <c r="J717" s="326">
        <v>6114.8438355034004</v>
      </c>
      <c r="K717" s="326">
        <v>4862.6285225888751</v>
      </c>
      <c r="L717" s="326">
        <v>0</v>
      </c>
      <c r="M717" s="347">
        <f t="shared" si="67"/>
        <v>6</v>
      </c>
      <c r="N717" s="329">
        <f t="shared" si="68"/>
        <v>7163</v>
      </c>
      <c r="O717" s="330">
        <f t="shared" si="69"/>
        <v>7163</v>
      </c>
      <c r="P717" s="327">
        <f t="array" ref="P717">IFERROR(_xlfn.STDEV.P(IF((F717:L717&lt;&gt;0)*(F717:L717&lt;&gt;""), F717:L717)), 0)</f>
        <v>1384.5661347294272</v>
      </c>
      <c r="Q717" s="331">
        <f t="shared" si="66"/>
        <v>19.32941693046806</v>
      </c>
      <c r="R717" s="332">
        <f t="shared" si="64"/>
        <v>80.670583069531943</v>
      </c>
      <c r="S717" s="325" t="str">
        <f t="shared" si="65"/>
        <v>ALTO</v>
      </c>
      <c r="T717" s="6"/>
    </row>
    <row r="718" spans="2:20" ht="15">
      <c r="B718" s="146">
        <v>709</v>
      </c>
      <c r="C718" s="335" t="s">
        <v>755</v>
      </c>
      <c r="D718" s="325" t="s">
        <v>38</v>
      </c>
      <c r="E718" s="325">
        <v>1</v>
      </c>
      <c r="F718" s="326">
        <v>15450.33</v>
      </c>
      <c r="G718" s="326">
        <v>22620.633336634477</v>
      </c>
      <c r="H718" s="327">
        <v>12261.770199591685</v>
      </c>
      <c r="I718" s="327">
        <v>14446.760247098242</v>
      </c>
      <c r="J718" s="326">
        <v>11067.401472150617</v>
      </c>
      <c r="K718" s="326">
        <v>8683.2652189087057</v>
      </c>
      <c r="L718" s="326">
        <v>0</v>
      </c>
      <c r="M718" s="347">
        <f t="shared" si="67"/>
        <v>6</v>
      </c>
      <c r="N718" s="329">
        <f t="shared" si="68"/>
        <v>14088</v>
      </c>
      <c r="O718" s="330">
        <f t="shared" si="69"/>
        <v>14088</v>
      </c>
      <c r="P718" s="327">
        <f t="array" ref="P718">IFERROR(_xlfn.STDEV.P(IF((F718:L718&lt;&gt;0)*(F718:L718&lt;&gt;""), F718:L718)), 0)</f>
        <v>4405.6927496816652</v>
      </c>
      <c r="Q718" s="331">
        <f t="shared" si="66"/>
        <v>31.272662902340041</v>
      </c>
      <c r="R718" s="332">
        <f t="shared" si="64"/>
        <v>68.727337097659955</v>
      </c>
      <c r="S718" s="325" t="str">
        <f t="shared" si="65"/>
        <v>BAJO</v>
      </c>
      <c r="T718" s="6"/>
    </row>
    <row r="719" spans="2:20" ht="15">
      <c r="B719" s="146">
        <v>710</v>
      </c>
      <c r="C719" s="335" t="s">
        <v>756</v>
      </c>
      <c r="D719" s="325" t="s">
        <v>38</v>
      </c>
      <c r="E719" s="325">
        <v>1</v>
      </c>
      <c r="F719" s="326">
        <v>13608.25</v>
      </c>
      <c r="G719" s="326">
        <v>9427.1942541987682</v>
      </c>
      <c r="H719" s="327">
        <v>9579.507968431004</v>
      </c>
      <c r="I719" s="327">
        <v>13724.313103754908</v>
      </c>
      <c r="J719" s="326">
        <v>10525.080881934064</v>
      </c>
      <c r="K719" s="326">
        <v>6425.6162619924426</v>
      </c>
      <c r="L719" s="326">
        <v>0</v>
      </c>
      <c r="M719" s="347">
        <f t="shared" si="67"/>
        <v>6</v>
      </c>
      <c r="N719" s="329">
        <f t="shared" si="68"/>
        <v>10548</v>
      </c>
      <c r="O719" s="330">
        <f t="shared" si="69"/>
        <v>10548</v>
      </c>
      <c r="P719" s="327">
        <f t="array" ref="P719">IFERROR(_xlfn.STDEV.P(IF((F719:L719&lt;&gt;0)*(F719:L719&lt;&gt;""), F719:L719)), 0)</f>
        <v>2537.8090832480962</v>
      </c>
      <c r="Q719" s="331">
        <f t="shared" si="66"/>
        <v>24.059623466515891</v>
      </c>
      <c r="R719" s="332">
        <f t="shared" si="64"/>
        <v>75.940376533484113</v>
      </c>
      <c r="S719" s="325" t="str">
        <f t="shared" si="65"/>
        <v>ALTO</v>
      </c>
      <c r="T719" s="6"/>
    </row>
    <row r="720" spans="2:20" ht="15">
      <c r="B720" s="146">
        <v>711</v>
      </c>
      <c r="C720" s="335" t="s">
        <v>757</v>
      </c>
      <c r="D720" s="325" t="s">
        <v>88</v>
      </c>
      <c r="E720" s="325">
        <v>1</v>
      </c>
      <c r="F720" s="326">
        <v>30124.799999999999</v>
      </c>
      <c r="G720" s="326">
        <v>33998.527599014946</v>
      </c>
      <c r="H720" s="327">
        <v>24140.360080446128</v>
      </c>
      <c r="I720" s="327">
        <v>27648.335916319225</v>
      </c>
      <c r="J720" s="326">
        <v>21142.141247230844</v>
      </c>
      <c r="K720" s="326">
        <v>19276.848785977327</v>
      </c>
      <c r="L720" s="326">
        <v>0</v>
      </c>
      <c r="M720" s="347">
        <f t="shared" si="67"/>
        <v>6</v>
      </c>
      <c r="N720" s="329">
        <f t="shared" si="68"/>
        <v>26055</v>
      </c>
      <c r="O720" s="330">
        <f t="shared" si="69"/>
        <v>26055</v>
      </c>
      <c r="P720" s="327">
        <f t="array" ref="P720">IFERROR(_xlfn.STDEV.P(IF((F720:L720&lt;&gt;0)*(F720:L720&lt;&gt;""), F720:L720)), 0)</f>
        <v>5098.1529817780156</v>
      </c>
      <c r="Q720" s="331">
        <f t="shared" si="66"/>
        <v>19.566889202755767</v>
      </c>
      <c r="R720" s="332">
        <f t="shared" si="64"/>
        <v>80.43311079724424</v>
      </c>
      <c r="S720" s="325" t="str">
        <f t="shared" si="65"/>
        <v>ALTO</v>
      </c>
      <c r="T720" s="6"/>
    </row>
    <row r="721" spans="2:20" ht="15">
      <c r="B721" s="146">
        <v>712</v>
      </c>
      <c r="C721" s="335" t="s">
        <v>758</v>
      </c>
      <c r="D721" s="325" t="s">
        <v>38</v>
      </c>
      <c r="E721" s="325">
        <v>1</v>
      </c>
      <c r="F721" s="326">
        <v>98884.95</v>
      </c>
      <c r="G721" s="326">
        <v>119778.36982155775</v>
      </c>
      <c r="H721" s="327">
        <v>78807.418886959058</v>
      </c>
      <c r="I721" s="327">
        <v>90722.773293682651</v>
      </c>
      <c r="J721" s="326">
        <v>69339.390529295939</v>
      </c>
      <c r="K721" s="326">
        <v>60782.856532360936</v>
      </c>
      <c r="L721" s="326">
        <v>0</v>
      </c>
      <c r="M721" s="347">
        <f t="shared" si="67"/>
        <v>6</v>
      </c>
      <c r="N721" s="329">
        <f t="shared" si="68"/>
        <v>86386</v>
      </c>
      <c r="O721" s="330">
        <f t="shared" si="69"/>
        <v>86386</v>
      </c>
      <c r="P721" s="327">
        <f t="array" ref="P721">IFERROR(_xlfn.STDEV.P(IF((F721:L721&lt;&gt;0)*(F721:L721&lt;&gt;""), F721:L721)), 0)</f>
        <v>19551.745265454938</v>
      </c>
      <c r="Q721" s="331">
        <f t="shared" si="66"/>
        <v>22.633002182593174</v>
      </c>
      <c r="R721" s="332">
        <f t="shared" si="64"/>
        <v>77.366997817406826</v>
      </c>
      <c r="S721" s="325" t="str">
        <f t="shared" si="65"/>
        <v>ALTO</v>
      </c>
      <c r="T721" s="6"/>
    </row>
    <row r="722" spans="2:20" ht="15">
      <c r="B722" s="146">
        <v>713</v>
      </c>
      <c r="C722" s="335" t="s">
        <v>759</v>
      </c>
      <c r="D722" s="325" t="s">
        <v>38</v>
      </c>
      <c r="E722" s="325">
        <v>1</v>
      </c>
      <c r="F722" s="326">
        <v>216815.36000000002</v>
      </c>
      <c r="G722" s="326">
        <v>296974.24382536282</v>
      </c>
      <c r="H722" s="327">
        <v>174219.31825253184</v>
      </c>
      <c r="I722" s="327">
        <v>199509.99910060124</v>
      </c>
      <c r="J722" s="326">
        <v>152467.34179178503</v>
      </c>
      <c r="K722" s="326">
        <v>137195.59045875756</v>
      </c>
      <c r="L722" s="326">
        <v>0</v>
      </c>
      <c r="M722" s="347">
        <f t="shared" si="67"/>
        <v>6</v>
      </c>
      <c r="N722" s="329">
        <f t="shared" si="68"/>
        <v>196197</v>
      </c>
      <c r="O722" s="330">
        <f t="shared" si="69"/>
        <v>196197</v>
      </c>
      <c r="P722" s="327">
        <f t="array" ref="P722">IFERROR(_xlfn.STDEV.P(IF((F722:L722&lt;&gt;0)*(F722:L722&lt;&gt;""), F722:L722)), 0)</f>
        <v>52390.542141078811</v>
      </c>
      <c r="Q722" s="331">
        <f t="shared" si="66"/>
        <v>26.703029170210968</v>
      </c>
      <c r="R722" s="332">
        <f t="shared" si="64"/>
        <v>73.296970829789032</v>
      </c>
      <c r="S722" s="325" t="str">
        <f t="shared" si="65"/>
        <v>ALTO</v>
      </c>
      <c r="T722" s="6"/>
    </row>
    <row r="723" spans="2:20" ht="15">
      <c r="B723" s="146">
        <v>714</v>
      </c>
      <c r="C723" s="335" t="s">
        <v>760</v>
      </c>
      <c r="D723" s="325" t="s">
        <v>38</v>
      </c>
      <c r="E723" s="325">
        <v>1</v>
      </c>
      <c r="F723" s="326">
        <v>67241.25</v>
      </c>
      <c r="G723" s="326">
        <v>65229.147302138721</v>
      </c>
      <c r="H723" s="327">
        <v>53517.517850301214</v>
      </c>
      <c r="I723" s="327">
        <v>62068.249664126946</v>
      </c>
      <c r="J723" s="326">
        <v>47456.635260183459</v>
      </c>
      <c r="K723" s="326">
        <v>40204.247649700163</v>
      </c>
      <c r="L723" s="326">
        <v>0</v>
      </c>
      <c r="M723" s="347">
        <f t="shared" si="67"/>
        <v>6</v>
      </c>
      <c r="N723" s="329">
        <f t="shared" si="68"/>
        <v>55953</v>
      </c>
      <c r="O723" s="330">
        <f t="shared" si="69"/>
        <v>55953</v>
      </c>
      <c r="P723" s="327">
        <f t="array" ref="P723">IFERROR(_xlfn.STDEV.P(IF((F723:L723&lt;&gt;0)*(F723:L723&lt;&gt;""), F723:L723)), 0)</f>
        <v>9806.5519154416215</v>
      </c>
      <c r="Q723" s="331">
        <f t="shared" si="66"/>
        <v>17.52640951413083</v>
      </c>
      <c r="R723" s="332">
        <f t="shared" si="64"/>
        <v>82.473590485869167</v>
      </c>
      <c r="S723" s="325" t="str">
        <f t="shared" si="65"/>
        <v>ALTO</v>
      </c>
      <c r="T723" s="6"/>
    </row>
    <row r="724" spans="2:20" ht="15">
      <c r="B724" s="146">
        <v>715</v>
      </c>
      <c r="C724" s="335" t="s">
        <v>1233</v>
      </c>
      <c r="D724" s="325" t="s">
        <v>69</v>
      </c>
      <c r="E724" s="325">
        <v>1</v>
      </c>
      <c r="F724" s="326">
        <v>38870</v>
      </c>
      <c r="G724" s="326"/>
      <c r="H724" s="327">
        <v>29249.430996942665</v>
      </c>
      <c r="I724" s="327">
        <v>34763.676361332109</v>
      </c>
      <c r="J724" s="326">
        <v>27039.579031149635</v>
      </c>
      <c r="K724" s="326">
        <v>19503.051493360665</v>
      </c>
      <c r="L724" s="326">
        <v>0</v>
      </c>
      <c r="M724" s="347">
        <f t="shared" si="67"/>
        <v>5</v>
      </c>
      <c r="N724" s="329">
        <f t="shared" si="68"/>
        <v>29885</v>
      </c>
      <c r="O724" s="330">
        <f t="shared" si="69"/>
        <v>29885</v>
      </c>
      <c r="P724" s="327">
        <f t="array" ref="P724">IFERROR(_xlfn.STDEV.P(IF((F724:L724&lt;&gt;0)*(F724:L724&lt;&gt;""), F724:L724)), 0)</f>
        <v>6645.5538696463091</v>
      </c>
      <c r="Q724" s="331">
        <f t="shared" si="66"/>
        <v>22.237088404371118</v>
      </c>
      <c r="R724" s="332">
        <f t="shared" si="64"/>
        <v>77.762911595628879</v>
      </c>
      <c r="S724" s="325" t="str">
        <f t="shared" si="65"/>
        <v>ALTO</v>
      </c>
      <c r="T724" s="6"/>
    </row>
    <row r="725" spans="2:20" ht="15">
      <c r="B725" s="146">
        <v>716</v>
      </c>
      <c r="C725" s="335" t="s">
        <v>1234</v>
      </c>
      <c r="D725" s="325" t="s">
        <v>38</v>
      </c>
      <c r="E725" s="325">
        <v>1</v>
      </c>
      <c r="F725" s="326">
        <v>1402719</v>
      </c>
      <c r="G725" s="326"/>
      <c r="H725" s="327">
        <v>1044421.8221048042</v>
      </c>
      <c r="I725" s="327">
        <v>1252992.9000987371</v>
      </c>
      <c r="J725" s="326">
        <v>972520.57929144439</v>
      </c>
      <c r="K725" s="326">
        <v>650464.12723460398</v>
      </c>
      <c r="L725" s="326">
        <v>0</v>
      </c>
      <c r="M725" s="347">
        <f t="shared" si="67"/>
        <v>5</v>
      </c>
      <c r="N725" s="329">
        <f t="shared" si="68"/>
        <v>1064624</v>
      </c>
      <c r="O725" s="330">
        <f t="shared" si="69"/>
        <v>1064624</v>
      </c>
      <c r="P725" s="327">
        <f t="array" ref="P725">IFERROR(_xlfn.STDEV.P(IF((F725:L725&lt;&gt;0)*(F725:L725&lt;&gt;""), F725:L725)), 0)</f>
        <v>256986.6299463411</v>
      </c>
      <c r="Q725" s="331">
        <f t="shared" si="66"/>
        <v>24.138722210502593</v>
      </c>
      <c r="R725" s="332">
        <f t="shared" si="64"/>
        <v>75.861277789497407</v>
      </c>
      <c r="S725" s="325" t="str">
        <f t="shared" si="65"/>
        <v>ALTO</v>
      </c>
      <c r="T725" s="6"/>
    </row>
    <row r="726" spans="2:20" ht="15">
      <c r="B726" s="146">
        <v>717</v>
      </c>
      <c r="C726" s="335" t="s">
        <v>763</v>
      </c>
      <c r="D726" s="325" t="s">
        <v>38</v>
      </c>
      <c r="E726" s="325">
        <v>1</v>
      </c>
      <c r="F726" s="326">
        <v>712206.3</v>
      </c>
      <c r="G726" s="326">
        <v>627218.41565811576</v>
      </c>
      <c r="H726" s="327">
        <v>563530.52208956785</v>
      </c>
      <c r="I726" s="327">
        <v>659231.92699090671</v>
      </c>
      <c r="J726" s="326">
        <v>511712.92395417858</v>
      </c>
      <c r="K726" s="326">
        <v>401323.00595029199</v>
      </c>
      <c r="L726" s="326">
        <v>0</v>
      </c>
      <c r="M726" s="347">
        <f t="shared" si="67"/>
        <v>6</v>
      </c>
      <c r="N726" s="329">
        <f t="shared" si="68"/>
        <v>579204</v>
      </c>
      <c r="O726" s="330">
        <f t="shared" si="69"/>
        <v>579204</v>
      </c>
      <c r="P726" s="327">
        <f t="array" ref="P726">IFERROR(_xlfn.STDEV.P(IF((F726:L726&lt;&gt;0)*(F726:L726&lt;&gt;""), F726:L726)), 0)</f>
        <v>102340.78391526759</v>
      </c>
      <c r="Q726" s="331">
        <f t="shared" si="66"/>
        <v>17.669212214568198</v>
      </c>
      <c r="R726" s="332">
        <f t="shared" si="64"/>
        <v>82.330787785431795</v>
      </c>
      <c r="S726" s="325" t="str">
        <f t="shared" si="65"/>
        <v>ALTO</v>
      </c>
      <c r="T726" s="6"/>
    </row>
    <row r="727" spans="2:20" ht="15">
      <c r="B727" s="146">
        <v>718</v>
      </c>
      <c r="C727" s="335" t="s">
        <v>764</v>
      </c>
      <c r="D727" s="325" t="s">
        <v>38</v>
      </c>
      <c r="E727" s="325">
        <v>1</v>
      </c>
      <c r="F727" s="326">
        <v>733227.33</v>
      </c>
      <c r="G727" s="326">
        <v>1154635.4595353985</v>
      </c>
      <c r="H727" s="327">
        <v>623306.65181257739</v>
      </c>
      <c r="I727" s="327">
        <v>664639.36746713973</v>
      </c>
      <c r="J727" s="326">
        <v>515906.94948776963</v>
      </c>
      <c r="K727" s="326">
        <v>334097.02068827022</v>
      </c>
      <c r="L727" s="326">
        <v>0</v>
      </c>
      <c r="M727" s="347">
        <f t="shared" si="67"/>
        <v>6</v>
      </c>
      <c r="N727" s="329">
        <f t="shared" si="68"/>
        <v>670969</v>
      </c>
      <c r="O727" s="330">
        <f t="shared" si="69"/>
        <v>670969</v>
      </c>
      <c r="P727" s="327">
        <f t="array" ref="P727">IFERROR(_xlfn.STDEV.P(IF((F727:L727&lt;&gt;0)*(F727:L727&lt;&gt;""), F727:L727)), 0)</f>
        <v>250881.13964280876</v>
      </c>
      <c r="Q727" s="331">
        <f t="shared" si="66"/>
        <v>37.390868973500829</v>
      </c>
      <c r="R727" s="332">
        <f t="shared" si="64"/>
        <v>62.609131026499171</v>
      </c>
      <c r="S727" s="325" t="str">
        <f t="shared" si="65"/>
        <v>BAJO</v>
      </c>
      <c r="T727" s="6"/>
    </row>
    <row r="728" spans="2:20" ht="15">
      <c r="B728" s="146">
        <v>719</v>
      </c>
      <c r="C728" s="335" t="s">
        <v>765</v>
      </c>
      <c r="D728" s="325" t="s">
        <v>38</v>
      </c>
      <c r="E728" s="325">
        <v>1</v>
      </c>
      <c r="F728" s="326">
        <v>1296563.3999999999</v>
      </c>
      <c r="G728" s="326">
        <v>1178984.796750016</v>
      </c>
      <c r="H728" s="327">
        <v>1010318.7737371898</v>
      </c>
      <c r="I728" s="327">
        <v>1205064.7526042468</v>
      </c>
      <c r="J728" s="326">
        <v>935344.14447047596</v>
      </c>
      <c r="K728" s="326">
        <v>650464.12723460398</v>
      </c>
      <c r="L728" s="326">
        <v>0</v>
      </c>
      <c r="M728" s="347">
        <f t="shared" si="67"/>
        <v>6</v>
      </c>
      <c r="N728" s="329">
        <f t="shared" si="68"/>
        <v>1046123</v>
      </c>
      <c r="O728" s="330">
        <f t="shared" si="69"/>
        <v>1046123</v>
      </c>
      <c r="P728" s="327">
        <f t="array" ref="P728">IFERROR(_xlfn.STDEV.P(IF((F728:L728&lt;&gt;0)*(F728:L728&lt;&gt;""), F728:L728)), 0)</f>
        <v>214373.10650543449</v>
      </c>
      <c r="Q728" s="331">
        <f t="shared" si="66"/>
        <v>20.492151162476542</v>
      </c>
      <c r="R728" s="332">
        <f t="shared" si="64"/>
        <v>79.507848837523454</v>
      </c>
      <c r="S728" s="325" t="str">
        <f t="shared" si="65"/>
        <v>ALTO</v>
      </c>
      <c r="T728" s="6"/>
    </row>
    <row r="729" spans="2:20" ht="15">
      <c r="B729" s="146">
        <v>720</v>
      </c>
      <c r="C729" s="335" t="s">
        <v>766</v>
      </c>
      <c r="D729" s="325" t="s">
        <v>38</v>
      </c>
      <c r="E729" s="325">
        <v>1</v>
      </c>
      <c r="F729" s="326">
        <v>624158.71999999997</v>
      </c>
      <c r="G729" s="326">
        <v>507182.00816921482</v>
      </c>
      <c r="H729" s="327">
        <v>501583.03722704737</v>
      </c>
      <c r="I729" s="327">
        <v>571987.15829818358</v>
      </c>
      <c r="J729" s="326">
        <v>443959.88087820332</v>
      </c>
      <c r="K729" s="326">
        <v>401340.51841796038</v>
      </c>
      <c r="L729" s="326">
        <v>0</v>
      </c>
      <c r="M729" s="347">
        <f t="shared" si="67"/>
        <v>6</v>
      </c>
      <c r="N729" s="329">
        <f t="shared" si="68"/>
        <v>508369</v>
      </c>
      <c r="O729" s="330">
        <f t="shared" si="69"/>
        <v>508369</v>
      </c>
      <c r="P729" s="327">
        <f t="array" ref="P729">IFERROR(_xlfn.STDEV.P(IF((F729:L729&lt;&gt;0)*(F729:L729&lt;&gt;""), F729:L729)), 0)</f>
        <v>74280.569529657136</v>
      </c>
      <c r="Q729" s="331">
        <f t="shared" si="66"/>
        <v>14.611545851469529</v>
      </c>
      <c r="R729" s="332">
        <f t="shared" si="64"/>
        <v>85.388454148530471</v>
      </c>
      <c r="S729" s="325" t="str">
        <f t="shared" si="65"/>
        <v>ALTO</v>
      </c>
      <c r="T729" s="6"/>
    </row>
    <row r="730" spans="2:20" ht="15">
      <c r="B730" s="146">
        <v>721</v>
      </c>
      <c r="C730" s="335" t="s">
        <v>767</v>
      </c>
      <c r="D730" s="325" t="s">
        <v>38</v>
      </c>
      <c r="E730" s="325">
        <v>1</v>
      </c>
      <c r="F730" s="326">
        <v>25748.6</v>
      </c>
      <c r="G730" s="326">
        <v>30369.794040203593</v>
      </c>
      <c r="H730" s="327">
        <v>21330.371076373034</v>
      </c>
      <c r="I730" s="327">
        <v>23110.669417797206</v>
      </c>
      <c r="J730" s="326">
        <v>17680.367964306668</v>
      </c>
      <c r="K730" s="326">
        <v>20839.836525380892</v>
      </c>
      <c r="L730" s="326">
        <v>0</v>
      </c>
      <c r="M730" s="347">
        <f t="shared" si="67"/>
        <v>6</v>
      </c>
      <c r="N730" s="329">
        <f t="shared" si="68"/>
        <v>23180</v>
      </c>
      <c r="O730" s="330">
        <f t="shared" si="69"/>
        <v>23180</v>
      </c>
      <c r="P730" s="327">
        <f t="array" ref="P730">IFERROR(_xlfn.STDEV.P(IF((F730:L730&lt;&gt;0)*(F730:L730&lt;&gt;""), F730:L730)), 0)</f>
        <v>4029.8696376669768</v>
      </c>
      <c r="Q730" s="331">
        <f t="shared" si="66"/>
        <v>17.385114916596102</v>
      </c>
      <c r="R730" s="332">
        <f t="shared" si="64"/>
        <v>82.614885083403891</v>
      </c>
      <c r="S730" s="325" t="str">
        <f t="shared" si="65"/>
        <v>ALTO</v>
      </c>
      <c r="T730" s="6"/>
    </row>
    <row r="731" spans="2:20" ht="15">
      <c r="B731" s="146">
        <v>722</v>
      </c>
      <c r="C731" s="335" t="s">
        <v>768</v>
      </c>
      <c r="D731" s="325" t="s">
        <v>38</v>
      </c>
      <c r="E731" s="325">
        <v>1</v>
      </c>
      <c r="F731" s="326">
        <v>22536.06</v>
      </c>
      <c r="G731" s="326">
        <v>36351.355580872529</v>
      </c>
      <c r="H731" s="327">
        <v>18775.835618124765</v>
      </c>
      <c r="I731" s="327">
        <v>20152.128321718999</v>
      </c>
      <c r="J731" s="326">
        <v>15422.689736312641</v>
      </c>
      <c r="K731" s="326">
        <v>19103.183481599153</v>
      </c>
      <c r="L731" s="326">
        <v>0</v>
      </c>
      <c r="M731" s="347">
        <f t="shared" si="67"/>
        <v>6</v>
      </c>
      <c r="N731" s="329">
        <f t="shared" si="68"/>
        <v>22057</v>
      </c>
      <c r="O731" s="330">
        <f t="shared" si="69"/>
        <v>22057</v>
      </c>
      <c r="P731" s="327">
        <f t="array" ref="P731">IFERROR(_xlfn.STDEV.P(IF((F731:L731&lt;&gt;0)*(F731:L731&lt;&gt;""), F731:L731)), 0)</f>
        <v>6729.1874246177913</v>
      </c>
      <c r="Q731" s="331">
        <f t="shared" si="66"/>
        <v>30.508171667125133</v>
      </c>
      <c r="R731" s="332">
        <f t="shared" si="64"/>
        <v>69.49182833287486</v>
      </c>
      <c r="S731" s="325" t="str">
        <f t="shared" si="65"/>
        <v>BAJO</v>
      </c>
      <c r="T731" s="6"/>
    </row>
    <row r="732" spans="2:20" ht="15">
      <c r="B732" s="146">
        <v>723</v>
      </c>
      <c r="C732" s="335" t="s">
        <v>769</v>
      </c>
      <c r="D732" s="325" t="s">
        <v>38</v>
      </c>
      <c r="E732" s="325">
        <v>1</v>
      </c>
      <c r="F732" s="326">
        <v>43211.66</v>
      </c>
      <c r="G732" s="326">
        <v>63439.7950944607</v>
      </c>
      <c r="H732" s="327">
        <v>33847.594821789542</v>
      </c>
      <c r="I732" s="327">
        <v>39656.018572220564</v>
      </c>
      <c r="J732" s="326">
        <v>30343.673199737721</v>
      </c>
      <c r="K732" s="326">
        <v>24313.142612944379</v>
      </c>
      <c r="L732" s="326">
        <v>0</v>
      </c>
      <c r="M732" s="347">
        <f t="shared" si="67"/>
        <v>6</v>
      </c>
      <c r="N732" s="329">
        <f t="shared" si="68"/>
        <v>39135</v>
      </c>
      <c r="O732" s="330">
        <f t="shared" si="69"/>
        <v>39135</v>
      </c>
      <c r="P732" s="327">
        <f t="array" ref="P732">IFERROR(_xlfn.STDEV.P(IF((F732:L732&lt;&gt;0)*(F732:L732&lt;&gt;""), F732:L732)), 0)</f>
        <v>12466.924359613482</v>
      </c>
      <c r="Q732" s="331">
        <f t="shared" si="66"/>
        <v>31.856201251088496</v>
      </c>
      <c r="R732" s="332">
        <f t="shared" si="64"/>
        <v>68.143798748911507</v>
      </c>
      <c r="S732" s="325" t="str">
        <f t="shared" si="65"/>
        <v>BAJO</v>
      </c>
      <c r="T732" s="6"/>
    </row>
    <row r="733" spans="2:20" ht="15">
      <c r="B733" s="146">
        <v>724</v>
      </c>
      <c r="C733" s="335" t="s">
        <v>770</v>
      </c>
      <c r="D733" s="325" t="s">
        <v>38</v>
      </c>
      <c r="E733" s="325">
        <v>1</v>
      </c>
      <c r="F733" s="326">
        <v>46069.32</v>
      </c>
      <c r="G733" s="326">
        <v>43485.015941093079</v>
      </c>
      <c r="H733" s="327">
        <v>35891.223188388161</v>
      </c>
      <c r="I733" s="327">
        <v>42546.898455478098</v>
      </c>
      <c r="J733" s="326">
        <v>32570.293420362515</v>
      </c>
      <c r="K733" s="326">
        <v>23965.812004188028</v>
      </c>
      <c r="L733" s="326">
        <v>0</v>
      </c>
      <c r="M733" s="347">
        <f t="shared" si="67"/>
        <v>6</v>
      </c>
      <c r="N733" s="329">
        <f t="shared" si="68"/>
        <v>37421</v>
      </c>
      <c r="O733" s="330">
        <f t="shared" si="69"/>
        <v>37421</v>
      </c>
      <c r="P733" s="327">
        <f t="array" ref="P733">IFERROR(_xlfn.STDEV.P(IF((F733:L733&lt;&gt;0)*(F733:L733&lt;&gt;""), F733:L733)), 0)</f>
        <v>7580.1519054149376</v>
      </c>
      <c r="Q733" s="331">
        <f t="shared" si="66"/>
        <v>20.25641192222265</v>
      </c>
      <c r="R733" s="332">
        <f t="shared" si="64"/>
        <v>79.743588077777346</v>
      </c>
      <c r="S733" s="325" t="str">
        <f t="shared" si="65"/>
        <v>ALTO</v>
      </c>
      <c r="T733" s="6"/>
    </row>
    <row r="734" spans="2:20" ht="15">
      <c r="B734" s="146">
        <v>725</v>
      </c>
      <c r="C734" s="335" t="s">
        <v>771</v>
      </c>
      <c r="D734" s="325" t="s">
        <v>38</v>
      </c>
      <c r="E734" s="325">
        <v>1</v>
      </c>
      <c r="F734" s="326">
        <v>38994.770000000004</v>
      </c>
      <c r="G734" s="326">
        <v>39387.391194897093</v>
      </c>
      <c r="H734" s="327">
        <v>30526.698726066799</v>
      </c>
      <c r="I734" s="327">
        <v>38195.845947155045</v>
      </c>
      <c r="J734" s="326">
        <v>0</v>
      </c>
      <c r="K734" s="326">
        <v>18929.51817722098</v>
      </c>
      <c r="L734" s="326">
        <v>0</v>
      </c>
      <c r="M734" s="347">
        <f t="shared" si="67"/>
        <v>5</v>
      </c>
      <c r="N734" s="329">
        <f t="shared" si="68"/>
        <v>33207</v>
      </c>
      <c r="O734" s="330">
        <f t="shared" si="69"/>
        <v>33207</v>
      </c>
      <c r="P734" s="327">
        <f t="array" ref="P734">IFERROR(_xlfn.STDEV.P(IF((F734:L734&lt;&gt;0)*(F734:L734&lt;&gt;""), F734:L734)), 0)</f>
        <v>7843.6547957915618</v>
      </c>
      <c r="Q734" s="331">
        <f t="shared" si="66"/>
        <v>23.62048602942621</v>
      </c>
      <c r="R734" s="332">
        <f t="shared" si="64"/>
        <v>76.379513970573782</v>
      </c>
      <c r="S734" s="325" t="str">
        <f t="shared" si="65"/>
        <v>ALTO</v>
      </c>
      <c r="T734" s="6"/>
    </row>
    <row r="735" spans="2:20" ht="15">
      <c r="B735" s="146">
        <v>726</v>
      </c>
      <c r="C735" s="335" t="s">
        <v>772</v>
      </c>
      <c r="D735" s="325" t="s">
        <v>38</v>
      </c>
      <c r="E735" s="325">
        <v>1</v>
      </c>
      <c r="F735" s="326">
        <v>5808868.7800000003</v>
      </c>
      <c r="G735" s="326">
        <v>7188381.5957775237</v>
      </c>
      <c r="H735" s="327">
        <v>4938427.9478855515</v>
      </c>
      <c r="I735" s="327">
        <v>5215511.8068979159</v>
      </c>
      <c r="J735" s="326">
        <v>4048043.342645681</v>
      </c>
      <c r="K735" s="326">
        <v>3646971.3919416564</v>
      </c>
      <c r="L735" s="326">
        <v>0</v>
      </c>
      <c r="M735" s="347">
        <f t="shared" si="67"/>
        <v>6</v>
      </c>
      <c r="N735" s="329">
        <f t="shared" si="68"/>
        <v>5141034</v>
      </c>
      <c r="O735" s="330">
        <f t="shared" si="69"/>
        <v>5141034</v>
      </c>
      <c r="P735" s="327">
        <f t="array" ref="P735">IFERROR(_xlfn.STDEV.P(IF((F735:L735&lt;&gt;0)*(F735:L735&lt;&gt;""), F735:L735)), 0)</f>
        <v>1162689.6462691715</v>
      </c>
      <c r="Q735" s="331">
        <f t="shared" si="66"/>
        <v>22.615871559479501</v>
      </c>
      <c r="R735" s="332">
        <f t="shared" si="64"/>
        <v>77.384128440520499</v>
      </c>
      <c r="S735" s="325" t="str">
        <f t="shared" si="65"/>
        <v>ALTO</v>
      </c>
      <c r="T735" s="6"/>
    </row>
    <row r="736" spans="2:20" ht="15">
      <c r="B736" s="146">
        <v>727</v>
      </c>
      <c r="C736" s="335" t="s">
        <v>773</v>
      </c>
      <c r="D736" s="325" t="s">
        <v>38</v>
      </c>
      <c r="E736" s="325">
        <v>1</v>
      </c>
      <c r="F736" s="326">
        <v>1250848.3999999999</v>
      </c>
      <c r="G736" s="326">
        <v>1730017.012664818</v>
      </c>
      <c r="H736" s="327">
        <v>1013128.7627412629</v>
      </c>
      <c r="I736" s="327">
        <v>1073763.803886191</v>
      </c>
      <c r="J736" s="326">
        <v>714942.18971348018</v>
      </c>
      <c r="K736" s="326">
        <v>0</v>
      </c>
      <c r="L736" s="326">
        <v>0</v>
      </c>
      <c r="M736" s="347">
        <f t="shared" si="67"/>
        <v>5</v>
      </c>
      <c r="N736" s="329">
        <f t="shared" si="68"/>
        <v>1156540</v>
      </c>
      <c r="O736" s="330">
        <f t="shared" si="69"/>
        <v>1156540</v>
      </c>
      <c r="P736" s="327">
        <f t="array" ref="P736">IFERROR(_xlfn.STDEV.P(IF((F736:L736&lt;&gt;0)*(F736:L736&lt;&gt;""), F736:L736)), 0)</f>
        <v>334722.94992441789</v>
      </c>
      <c r="Q736" s="331">
        <f t="shared" si="66"/>
        <v>28.941752980823654</v>
      </c>
      <c r="R736" s="332">
        <f t="shared" si="64"/>
        <v>71.058247019176349</v>
      </c>
      <c r="S736" s="325" t="str">
        <f t="shared" si="65"/>
        <v>ALTO</v>
      </c>
      <c r="T736" s="6"/>
    </row>
    <row r="737" spans="2:20" ht="15">
      <c r="B737" s="146">
        <v>728</v>
      </c>
      <c r="C737" s="335" t="s">
        <v>774</v>
      </c>
      <c r="D737" s="325" t="s">
        <v>38</v>
      </c>
      <c r="E737" s="325">
        <v>1</v>
      </c>
      <c r="F737" s="326">
        <v>626681.73</v>
      </c>
      <c r="G737" s="326">
        <v>737576.92540768161</v>
      </c>
      <c r="H737" s="327">
        <v>492003.52925861633</v>
      </c>
      <c r="I737" s="327">
        <v>575159.59613156586</v>
      </c>
      <c r="J737" s="326">
        <v>439385.99202371173</v>
      </c>
      <c r="K737" s="326">
        <v>352540.56788769347</v>
      </c>
      <c r="L737" s="326">
        <v>0</v>
      </c>
      <c r="M737" s="347">
        <f t="shared" si="67"/>
        <v>6</v>
      </c>
      <c r="N737" s="329">
        <f t="shared" si="68"/>
        <v>537225</v>
      </c>
      <c r="O737" s="330">
        <f t="shared" si="69"/>
        <v>537225</v>
      </c>
      <c r="P737" s="327">
        <f t="array" ref="P737">IFERROR(_xlfn.STDEV.P(IF((F737:L737&lt;&gt;0)*(F737:L737&lt;&gt;""), F737:L737)), 0)</f>
        <v>126034.53660439499</v>
      </c>
      <c r="Q737" s="331">
        <f t="shared" si="66"/>
        <v>23.460288818352641</v>
      </c>
      <c r="R737" s="332">
        <f t="shared" si="64"/>
        <v>76.539711181647363</v>
      </c>
      <c r="S737" s="325" t="str">
        <f t="shared" si="65"/>
        <v>ALTO</v>
      </c>
      <c r="T737" s="6"/>
    </row>
    <row r="738" spans="2:20" ht="15">
      <c r="B738" s="146">
        <v>729</v>
      </c>
      <c r="C738" s="335" t="s">
        <v>775</v>
      </c>
      <c r="D738" s="325" t="s">
        <v>88</v>
      </c>
      <c r="E738" s="325">
        <v>1</v>
      </c>
      <c r="F738" s="326">
        <v>9915.9500000000007</v>
      </c>
      <c r="G738" s="326">
        <v>16198.687542718495</v>
      </c>
      <c r="H738" s="327">
        <v>8429.9670122192838</v>
      </c>
      <c r="I738" s="327">
        <v>8903.9973452239428</v>
      </c>
      <c r="J738" s="326">
        <v>6867.4032448347434</v>
      </c>
      <c r="K738" s="326">
        <v>6078.2856532360947</v>
      </c>
      <c r="L738" s="326">
        <v>0</v>
      </c>
      <c r="M738" s="347">
        <f t="shared" si="67"/>
        <v>6</v>
      </c>
      <c r="N738" s="329">
        <f t="shared" si="68"/>
        <v>9399</v>
      </c>
      <c r="O738" s="330">
        <f t="shared" si="69"/>
        <v>9399</v>
      </c>
      <c r="P738" s="327">
        <f t="array" ref="P738">IFERROR(_xlfn.STDEV.P(IF((F738:L738&lt;&gt;0)*(F738:L738&lt;&gt;""), F738:L738)), 0)</f>
        <v>3294.5198545012227</v>
      </c>
      <c r="Q738" s="331">
        <f t="shared" si="66"/>
        <v>35.051812474744366</v>
      </c>
      <c r="R738" s="332">
        <f t="shared" ref="R738:R801" si="70">IFERROR(100-Q738,0)</f>
        <v>64.948187525255634</v>
      </c>
      <c r="S738" s="325" t="str">
        <f t="shared" ref="S738:S801" si="71">IF(R738&gt;70,"ALTO","BAJO")</f>
        <v>BAJO</v>
      </c>
      <c r="T738" s="6"/>
    </row>
    <row r="739" spans="2:20" ht="15">
      <c r="B739" s="146">
        <v>730</v>
      </c>
      <c r="C739" s="335" t="s">
        <v>776</v>
      </c>
      <c r="D739" s="325" t="s">
        <v>38</v>
      </c>
      <c r="E739" s="325">
        <v>1</v>
      </c>
      <c r="F739" s="326">
        <v>30347.200000000001</v>
      </c>
      <c r="G739" s="326">
        <v>40371.958457332483</v>
      </c>
      <c r="H739" s="327">
        <v>24012.633307533717</v>
      </c>
      <c r="I739" s="327">
        <v>28069.581531622138</v>
      </c>
      <c r="J739" s="326">
        <v>21462.277630882905</v>
      </c>
      <c r="K739" s="326">
        <v>17192.865133439238</v>
      </c>
      <c r="L739" s="326">
        <v>0</v>
      </c>
      <c r="M739" s="347">
        <f t="shared" si="67"/>
        <v>6</v>
      </c>
      <c r="N739" s="329">
        <f t="shared" si="68"/>
        <v>26909</v>
      </c>
      <c r="O739" s="330">
        <f t="shared" si="69"/>
        <v>26909</v>
      </c>
      <c r="P739" s="327">
        <f t="array" ref="P739">IFERROR(_xlfn.STDEV.P(IF((F739:L739&lt;&gt;0)*(F739:L739&lt;&gt;""), F739:L739)), 0)</f>
        <v>7381.0389899726115</v>
      </c>
      <c r="Q739" s="331">
        <f t="shared" si="66"/>
        <v>27.429629454727454</v>
      </c>
      <c r="R739" s="332">
        <f t="shared" si="70"/>
        <v>72.570370545272539</v>
      </c>
      <c r="S739" s="325" t="str">
        <f t="shared" si="71"/>
        <v>ALTO</v>
      </c>
      <c r="T739" s="6"/>
    </row>
    <row r="740" spans="2:20" ht="15">
      <c r="B740" s="146">
        <v>731</v>
      </c>
      <c r="C740" s="335" t="s">
        <v>777</v>
      </c>
      <c r="D740" s="325" t="s">
        <v>38</v>
      </c>
      <c r="E740" s="325">
        <v>1</v>
      </c>
      <c r="F740" s="326">
        <v>3633.7</v>
      </c>
      <c r="G740" s="326">
        <v>3537.1623511186895</v>
      </c>
      <c r="H740" s="327">
        <v>2554.5354582482678</v>
      </c>
      <c r="I740" s="327">
        <v>3723.5493249055144</v>
      </c>
      <c r="J740" s="326">
        <v>2618.4289289750841</v>
      </c>
      <c r="K740" s="326">
        <v>1789.1904467869031</v>
      </c>
      <c r="L740" s="326">
        <v>0</v>
      </c>
      <c r="M740" s="347">
        <f t="shared" si="67"/>
        <v>6</v>
      </c>
      <c r="N740" s="329">
        <f t="shared" si="68"/>
        <v>2976</v>
      </c>
      <c r="O740" s="330">
        <f t="shared" si="69"/>
        <v>2976</v>
      </c>
      <c r="P740" s="327">
        <f t="array" ref="P740">IFERROR(_xlfn.STDEV.P(IF((F740:L740&lt;&gt;0)*(F740:L740&lt;&gt;""), F740:L740)), 0)</f>
        <v>709.49615460275436</v>
      </c>
      <c r="Q740" s="331">
        <f t="shared" si="66"/>
        <v>23.840596592834487</v>
      </c>
      <c r="R740" s="332">
        <f t="shared" si="70"/>
        <v>76.159403407165513</v>
      </c>
      <c r="S740" s="325" t="str">
        <f t="shared" si="71"/>
        <v>ALTO</v>
      </c>
      <c r="T740" s="6"/>
    </row>
    <row r="741" spans="2:20" ht="15">
      <c r="B741" s="146">
        <v>732</v>
      </c>
      <c r="C741" s="335" t="s">
        <v>778</v>
      </c>
      <c r="D741" s="325" t="s">
        <v>88</v>
      </c>
      <c r="E741" s="325">
        <v>1</v>
      </c>
      <c r="F741" s="326">
        <v>15024.57</v>
      </c>
      <c r="G741" s="326">
        <v>18674.41634859117</v>
      </c>
      <c r="H741" s="327">
        <v>12772.67729124134</v>
      </c>
      <c r="I741" s="327">
        <v>13494.046718187774</v>
      </c>
      <c r="J741" s="326">
        <v>10339.927376463653</v>
      </c>
      <c r="K741" s="326">
        <v>9059.7832737790322</v>
      </c>
      <c r="L741" s="326">
        <v>0</v>
      </c>
      <c r="M741" s="347">
        <f t="shared" si="67"/>
        <v>6</v>
      </c>
      <c r="N741" s="329">
        <f t="shared" si="68"/>
        <v>13228</v>
      </c>
      <c r="O741" s="330">
        <f t="shared" si="69"/>
        <v>13228</v>
      </c>
      <c r="P741" s="327">
        <f t="array" ref="P741">IFERROR(_xlfn.STDEV.P(IF((F741:L741&lt;&gt;0)*(F741:L741&lt;&gt;""), F741:L741)), 0)</f>
        <v>3132.735957580494</v>
      </c>
      <c r="Q741" s="331">
        <f t="shared" si="66"/>
        <v>23.682612319175188</v>
      </c>
      <c r="R741" s="332">
        <f t="shared" si="70"/>
        <v>76.317387680824808</v>
      </c>
      <c r="S741" s="325" t="str">
        <f t="shared" si="71"/>
        <v>ALTO</v>
      </c>
      <c r="T741" s="6"/>
    </row>
    <row r="742" spans="2:20" ht="15">
      <c r="B742" s="146">
        <v>733</v>
      </c>
      <c r="C742" s="335" t="s">
        <v>779</v>
      </c>
      <c r="D742" s="325" t="s">
        <v>88</v>
      </c>
      <c r="E742" s="325">
        <v>1</v>
      </c>
      <c r="F742" s="326">
        <v>18329.91</v>
      </c>
      <c r="G742" s="326">
        <v>15557.262132687254</v>
      </c>
      <c r="H742" s="327">
        <v>14816.305657839952</v>
      </c>
      <c r="I742" s="327">
        <v>16849.824612116397</v>
      </c>
      <c r="J742" s="326">
        <v>12887.878519485483</v>
      </c>
      <c r="K742" s="326">
        <v>12134.680721886703</v>
      </c>
      <c r="L742" s="326">
        <v>0</v>
      </c>
      <c r="M742" s="347">
        <f t="shared" si="67"/>
        <v>6</v>
      </c>
      <c r="N742" s="329">
        <f t="shared" si="68"/>
        <v>15096</v>
      </c>
      <c r="O742" s="330">
        <f t="shared" si="69"/>
        <v>15096</v>
      </c>
      <c r="P742" s="327">
        <f t="array" ref="P742">IFERROR(_xlfn.STDEV.P(IF((F742:L742&lt;&gt;0)*(F742:L742&lt;&gt;""), F742:L742)), 0)</f>
        <v>2139.7148826692446</v>
      </c>
      <c r="Q742" s="331">
        <f t="shared" si="66"/>
        <v>14.17405195196903</v>
      </c>
      <c r="R742" s="332">
        <f t="shared" si="70"/>
        <v>85.825948048030966</v>
      </c>
      <c r="S742" s="325" t="str">
        <f t="shared" si="71"/>
        <v>ALTO</v>
      </c>
      <c r="T742" s="6"/>
    </row>
    <row r="743" spans="2:20" ht="15">
      <c r="B743" s="146">
        <v>734</v>
      </c>
      <c r="C743" s="335" t="s">
        <v>780</v>
      </c>
      <c r="D743" s="325" t="s">
        <v>38</v>
      </c>
      <c r="E743" s="325">
        <v>1</v>
      </c>
      <c r="F743" s="326">
        <v>3347.5</v>
      </c>
      <c r="G743" s="326">
        <v>2937.3960196002427</v>
      </c>
      <c r="H743" s="327">
        <v>2554.5354582482678</v>
      </c>
      <c r="I743" s="327">
        <v>3146.2463961613712</v>
      </c>
      <c r="J743" s="326">
        <v>2501.3641319679864</v>
      </c>
      <c r="K743" s="326">
        <v>1736.6530437817412</v>
      </c>
      <c r="L743" s="326">
        <v>0</v>
      </c>
      <c r="M743" s="347">
        <f t="shared" si="67"/>
        <v>6</v>
      </c>
      <c r="N743" s="329">
        <f t="shared" si="68"/>
        <v>2704</v>
      </c>
      <c r="O743" s="330">
        <f t="shared" si="69"/>
        <v>2704</v>
      </c>
      <c r="P743" s="327">
        <f t="array" ref="P743">IFERROR(_xlfn.STDEV.P(IF((F743:L743&lt;&gt;0)*(F743:L743&lt;&gt;""), F743:L743)), 0)</f>
        <v>526.51509781181574</v>
      </c>
      <c r="Q743" s="331">
        <f t="shared" si="66"/>
        <v>19.471712197182534</v>
      </c>
      <c r="R743" s="332">
        <f t="shared" si="70"/>
        <v>80.528287802817459</v>
      </c>
      <c r="S743" s="325" t="str">
        <f t="shared" si="71"/>
        <v>ALTO</v>
      </c>
      <c r="T743" s="6"/>
    </row>
    <row r="744" spans="2:20" ht="15">
      <c r="B744" s="146">
        <v>735</v>
      </c>
      <c r="C744" s="335" t="s">
        <v>781</v>
      </c>
      <c r="D744" s="325" t="s">
        <v>38</v>
      </c>
      <c r="E744" s="325">
        <v>1</v>
      </c>
      <c r="F744" s="326">
        <v>7729.92</v>
      </c>
      <c r="G744" s="326">
        <v>7577.0549265516529</v>
      </c>
      <c r="H744" s="327">
        <v>6003.1583268834293</v>
      </c>
      <c r="I744" s="327">
        <v>7200.4626159808276</v>
      </c>
      <c r="J744" s="326">
        <v>5664.5027286495651</v>
      </c>
      <c r="K744" s="326">
        <v>3820.6366963198302</v>
      </c>
      <c r="L744" s="326">
        <v>0</v>
      </c>
      <c r="M744" s="347">
        <f t="shared" si="67"/>
        <v>6</v>
      </c>
      <c r="N744" s="329">
        <f t="shared" si="68"/>
        <v>6333</v>
      </c>
      <c r="O744" s="330">
        <f t="shared" si="69"/>
        <v>6333</v>
      </c>
      <c r="P744" s="327">
        <f t="array" ref="P744">IFERROR(_xlfn.STDEV.P(IF((F744:L744&lt;&gt;0)*(F744:L744&lt;&gt;""), F744:L744)), 0)</f>
        <v>1361.3230196388943</v>
      </c>
      <c r="Q744" s="331">
        <f t="shared" si="66"/>
        <v>21.495705347211342</v>
      </c>
      <c r="R744" s="332">
        <f t="shared" si="70"/>
        <v>78.504294652788658</v>
      </c>
      <c r="S744" s="325" t="str">
        <f t="shared" si="71"/>
        <v>ALTO</v>
      </c>
      <c r="T744" s="6"/>
    </row>
    <row r="745" spans="2:20" ht="15">
      <c r="B745" s="146">
        <v>736</v>
      </c>
      <c r="C745" s="335" t="s">
        <v>782</v>
      </c>
      <c r="D745" s="325" t="s">
        <v>38</v>
      </c>
      <c r="E745" s="325">
        <v>1</v>
      </c>
      <c r="F745" s="326">
        <v>264982.96000000002</v>
      </c>
      <c r="G745" s="326">
        <v>412785.55469021678</v>
      </c>
      <c r="H745" s="327">
        <v>214580.97849285448</v>
      </c>
      <c r="I745" s="327">
        <v>244166.39956224652</v>
      </c>
      <c r="J745" s="326">
        <v>189556.57528437054</v>
      </c>
      <c r="K745" s="326">
        <v>173452.23602154208</v>
      </c>
      <c r="L745" s="326">
        <v>0</v>
      </c>
      <c r="M745" s="347">
        <f t="shared" si="67"/>
        <v>6</v>
      </c>
      <c r="N745" s="329">
        <f t="shared" si="68"/>
        <v>249921</v>
      </c>
      <c r="O745" s="330">
        <f t="shared" si="69"/>
        <v>249921</v>
      </c>
      <c r="P745" s="327">
        <f t="array" ref="P745">IFERROR(_xlfn.STDEV.P(IF((F745:L745&lt;&gt;0)*(F745:L745&lt;&gt;""), F745:L745)), 0)</f>
        <v>79083.388473992105</v>
      </c>
      <c r="Q745" s="331">
        <f t="shared" si="66"/>
        <v>31.64335468967878</v>
      </c>
      <c r="R745" s="332">
        <f t="shared" si="70"/>
        <v>68.356645310321227</v>
      </c>
      <c r="S745" s="325" t="str">
        <f t="shared" si="71"/>
        <v>BAJO</v>
      </c>
      <c r="T745" s="6"/>
    </row>
    <row r="746" spans="2:20" ht="15">
      <c r="B746" s="146">
        <v>737</v>
      </c>
      <c r="C746" s="335" t="s">
        <v>783</v>
      </c>
      <c r="D746" s="325" t="s">
        <v>38</v>
      </c>
      <c r="E746" s="325">
        <v>1</v>
      </c>
      <c r="F746" s="326">
        <v>42001.2</v>
      </c>
      <c r="G746" s="326">
        <v>64232.697299839478</v>
      </c>
      <c r="H746" s="327">
        <v>35891.223188388161</v>
      </c>
      <c r="I746" s="327">
        <v>38023.418985450742</v>
      </c>
      <c r="J746" s="326">
        <v>29575.584786721764</v>
      </c>
      <c r="K746" s="326">
        <v>19450.5140903555</v>
      </c>
      <c r="L746" s="326">
        <v>0</v>
      </c>
      <c r="M746" s="347">
        <f t="shared" si="67"/>
        <v>6</v>
      </c>
      <c r="N746" s="329">
        <f t="shared" si="68"/>
        <v>38196</v>
      </c>
      <c r="O746" s="330">
        <f t="shared" si="69"/>
        <v>38196</v>
      </c>
      <c r="P746" s="327">
        <f t="array" ref="P746">IFERROR(_xlfn.STDEV.P(IF((F746:L746&lt;&gt;0)*(F746:L746&lt;&gt;""), F746:L746)), 0)</f>
        <v>13683.540805230057</v>
      </c>
      <c r="Q746" s="331">
        <f t="shared" si="66"/>
        <v>35.824538708844003</v>
      </c>
      <c r="R746" s="332">
        <f t="shared" si="70"/>
        <v>64.175461291155997</v>
      </c>
      <c r="S746" s="325" t="str">
        <f t="shared" si="71"/>
        <v>BAJO</v>
      </c>
      <c r="T746" s="6"/>
    </row>
    <row r="747" spans="2:20" ht="15">
      <c r="B747" s="146">
        <v>738</v>
      </c>
      <c r="C747" s="335" t="s">
        <v>784</v>
      </c>
      <c r="D747" s="325" t="s">
        <v>38</v>
      </c>
      <c r="E747" s="325">
        <v>1</v>
      </c>
      <c r="F747" s="326">
        <v>49863</v>
      </c>
      <c r="G747" s="326"/>
      <c r="H747" s="327">
        <v>0</v>
      </c>
      <c r="I747" s="327">
        <v>44562.547811603683</v>
      </c>
      <c r="J747" s="326">
        <v>34616.538290496792</v>
      </c>
      <c r="K747" s="326">
        <v>0</v>
      </c>
      <c r="L747" s="326">
        <v>0</v>
      </c>
      <c r="M747" s="347">
        <f t="shared" si="67"/>
        <v>3</v>
      </c>
      <c r="N747" s="329">
        <f t="shared" si="68"/>
        <v>43014</v>
      </c>
      <c r="O747" s="330">
        <f t="shared" si="69"/>
        <v>43014</v>
      </c>
      <c r="P747" s="327">
        <f t="array" ref="P747">IFERROR(_xlfn.STDEV.P(IF((F747:L747&lt;&gt;0)*(F747:L747&lt;&gt;""), F747:L747)), 0)</f>
        <v>6319.9199489899574</v>
      </c>
      <c r="Q747" s="331">
        <f t="shared" si="66"/>
        <v>14.692704582205696</v>
      </c>
      <c r="R747" s="332">
        <f t="shared" si="70"/>
        <v>85.307295417794307</v>
      </c>
      <c r="S747" s="325" t="str">
        <f t="shared" si="71"/>
        <v>ALTO</v>
      </c>
      <c r="T747" s="6"/>
    </row>
    <row r="748" spans="2:20" ht="15">
      <c r="B748" s="146">
        <v>739</v>
      </c>
      <c r="C748" s="335" t="s">
        <v>785</v>
      </c>
      <c r="D748" s="325" t="s">
        <v>38</v>
      </c>
      <c r="E748" s="325">
        <v>1</v>
      </c>
      <c r="F748" s="326">
        <v>48249.96</v>
      </c>
      <c r="G748" s="326">
        <v>50210.178689274515</v>
      </c>
      <c r="H748" s="327">
        <v>41000.294104884691</v>
      </c>
      <c r="I748" s="327">
        <v>49356.672132913736</v>
      </c>
      <c r="J748" s="326">
        <v>46004.076146299463</v>
      </c>
      <c r="K748" s="326">
        <v>24383.192483617924</v>
      </c>
      <c r="L748" s="326">
        <v>0</v>
      </c>
      <c r="M748" s="347">
        <f t="shared" si="67"/>
        <v>6</v>
      </c>
      <c r="N748" s="329">
        <f t="shared" si="68"/>
        <v>43201</v>
      </c>
      <c r="O748" s="330">
        <f t="shared" si="69"/>
        <v>43201</v>
      </c>
      <c r="P748" s="327">
        <f t="array" ref="P748">IFERROR(_xlfn.STDEV.P(IF((F748:L748&lt;&gt;0)*(F748:L748&lt;&gt;""), F748:L748)), 0)</f>
        <v>8937.9630788114537</v>
      </c>
      <c r="Q748" s="331">
        <f t="shared" si="66"/>
        <v>20.68925043126653</v>
      </c>
      <c r="R748" s="332">
        <f t="shared" si="70"/>
        <v>79.31074956873347</v>
      </c>
      <c r="S748" s="325" t="str">
        <f t="shared" si="71"/>
        <v>ALTO</v>
      </c>
      <c r="T748" s="6"/>
    </row>
    <row r="749" spans="2:20" ht="15">
      <c r="B749" s="146">
        <v>740</v>
      </c>
      <c r="C749" s="335" t="s">
        <v>786</v>
      </c>
      <c r="D749" s="325" t="s">
        <v>38</v>
      </c>
      <c r="E749" s="325">
        <v>1</v>
      </c>
      <c r="F749" s="326">
        <v>24009.68</v>
      </c>
      <c r="G749" s="326">
        <v>25400.346539411457</v>
      </c>
      <c r="H749" s="327">
        <v>18775.835618124765</v>
      </c>
      <c r="I749" s="327">
        <v>23117.217277102438</v>
      </c>
      <c r="J749" s="326">
        <v>18994.360583774091</v>
      </c>
      <c r="K749" s="326">
        <v>17366.530437817411</v>
      </c>
      <c r="L749" s="326">
        <v>0</v>
      </c>
      <c r="M749" s="347">
        <f t="shared" si="67"/>
        <v>6</v>
      </c>
      <c r="N749" s="329">
        <f t="shared" si="68"/>
        <v>21277</v>
      </c>
      <c r="O749" s="330">
        <f t="shared" si="69"/>
        <v>21277</v>
      </c>
      <c r="P749" s="327">
        <f t="array" ref="P749">IFERROR(_xlfn.STDEV.P(IF((F749:L749&lt;&gt;0)*(F749:L749&lt;&gt;""), F749:L749)), 0)</f>
        <v>3017.0063477099297</v>
      </c>
      <c r="Q749" s="331">
        <f t="shared" si="66"/>
        <v>14.179660420688677</v>
      </c>
      <c r="R749" s="332">
        <f t="shared" si="70"/>
        <v>85.820339579311323</v>
      </c>
      <c r="S749" s="325" t="str">
        <f t="shared" si="71"/>
        <v>ALTO</v>
      </c>
      <c r="T749" s="6"/>
    </row>
    <row r="750" spans="2:20" ht="15">
      <c r="B750" s="146">
        <v>741</v>
      </c>
      <c r="C750" s="335" t="s">
        <v>787</v>
      </c>
      <c r="D750" s="325" t="s">
        <v>38</v>
      </c>
      <c r="E750" s="325">
        <v>1</v>
      </c>
      <c r="F750" s="326">
        <v>87754.04</v>
      </c>
      <c r="G750" s="326">
        <v>94226.084192190814</v>
      </c>
      <c r="H750" s="327">
        <v>74592.43538084942</v>
      </c>
      <c r="I750" s="327">
        <v>78789.299709907224</v>
      </c>
      <c r="J750" s="326">
        <v>61185.469056128088</v>
      </c>
      <c r="K750" s="326">
        <v>0</v>
      </c>
      <c r="L750" s="326">
        <v>0</v>
      </c>
      <c r="M750" s="347">
        <f t="shared" si="67"/>
        <v>5</v>
      </c>
      <c r="N750" s="329">
        <f t="shared" si="68"/>
        <v>79309</v>
      </c>
      <c r="O750" s="330">
        <f t="shared" si="69"/>
        <v>79309</v>
      </c>
      <c r="P750" s="327">
        <f t="array" ref="P750">IFERROR(_xlfn.STDEV.P(IF((F750:L750&lt;&gt;0)*(F750:L750&lt;&gt;""), F750:L750)), 0)</f>
        <v>11356.201340112872</v>
      </c>
      <c r="Q750" s="331">
        <f t="shared" si="66"/>
        <v>14.31893144550161</v>
      </c>
      <c r="R750" s="332">
        <f t="shared" si="70"/>
        <v>85.681068554498395</v>
      </c>
      <c r="S750" s="325" t="str">
        <f t="shared" si="71"/>
        <v>ALTO</v>
      </c>
      <c r="T750" s="6"/>
    </row>
    <row r="751" spans="2:20" ht="15">
      <c r="B751" s="146">
        <v>742</v>
      </c>
      <c r="C751" s="335" t="s">
        <v>788</v>
      </c>
      <c r="D751" s="325" t="s">
        <v>38</v>
      </c>
      <c r="E751" s="325">
        <v>1</v>
      </c>
      <c r="F751" s="326">
        <v>15212.97</v>
      </c>
      <c r="G751" s="326">
        <v>12798.37251760568</v>
      </c>
      <c r="H751" s="327">
        <v>12006.316653766859</v>
      </c>
      <c r="I751" s="327">
        <v>13825.804922985919</v>
      </c>
      <c r="J751" s="326">
        <v>10768.766785908021</v>
      </c>
      <c r="K751" s="326">
        <v>9725.2570451777501</v>
      </c>
      <c r="L751" s="326">
        <v>0</v>
      </c>
      <c r="M751" s="347">
        <f t="shared" si="67"/>
        <v>6</v>
      </c>
      <c r="N751" s="329">
        <f t="shared" si="68"/>
        <v>12390</v>
      </c>
      <c r="O751" s="330">
        <f t="shared" si="69"/>
        <v>12390</v>
      </c>
      <c r="P751" s="327">
        <f t="array" ref="P751">IFERROR(_xlfn.STDEV.P(IF((F751:L751&lt;&gt;0)*(F751:L751&lt;&gt;""), F751:L751)), 0)</f>
        <v>1829.1130600685281</v>
      </c>
      <c r="Q751" s="331">
        <f t="shared" si="66"/>
        <v>14.762817272546636</v>
      </c>
      <c r="R751" s="332">
        <f t="shared" si="70"/>
        <v>85.237182727453359</v>
      </c>
      <c r="S751" s="325" t="str">
        <f t="shared" si="71"/>
        <v>ALTO</v>
      </c>
      <c r="T751" s="6"/>
    </row>
    <row r="752" spans="2:20" ht="15">
      <c r="B752" s="146">
        <v>743</v>
      </c>
      <c r="C752" s="335" t="s">
        <v>789</v>
      </c>
      <c r="D752" s="325" t="s">
        <v>38</v>
      </c>
      <c r="E752" s="325">
        <v>1</v>
      </c>
      <c r="F752" s="326">
        <v>8977.11</v>
      </c>
      <c r="G752" s="326">
        <v>10021.806882339577</v>
      </c>
      <c r="H752" s="327">
        <v>7152.6992830951494</v>
      </c>
      <c r="I752" s="327">
        <v>8334.3335856692302</v>
      </c>
      <c r="J752" s="326">
        <v>6522.1815475383028</v>
      </c>
      <c r="K752" s="326">
        <v>5209.9591313452229</v>
      </c>
      <c r="L752" s="326">
        <v>0</v>
      </c>
      <c r="M752" s="347">
        <f t="shared" si="67"/>
        <v>6</v>
      </c>
      <c r="N752" s="329">
        <f t="shared" si="68"/>
        <v>7703</v>
      </c>
      <c r="O752" s="330">
        <f t="shared" si="69"/>
        <v>7703</v>
      </c>
      <c r="P752" s="327">
        <f t="array" ref="P752">IFERROR(_xlfn.STDEV.P(IF((F752:L752&lt;&gt;0)*(F752:L752&lt;&gt;""), F752:L752)), 0)</f>
        <v>1597.4573345475887</v>
      </c>
      <c r="Q752" s="331">
        <f t="shared" si="66"/>
        <v>20.738119363203801</v>
      </c>
      <c r="R752" s="332">
        <f t="shared" si="70"/>
        <v>79.261880636796207</v>
      </c>
      <c r="S752" s="325" t="str">
        <f t="shared" si="71"/>
        <v>ALTO</v>
      </c>
      <c r="T752" s="6"/>
    </row>
    <row r="753" spans="2:20" ht="15">
      <c r="B753" s="146">
        <v>744</v>
      </c>
      <c r="C753" s="335" t="s">
        <v>790</v>
      </c>
      <c r="D753" s="325" t="s">
        <v>38</v>
      </c>
      <c r="E753" s="325">
        <v>1</v>
      </c>
      <c r="F753" s="326">
        <v>11462.4</v>
      </c>
      <c r="G753" s="326">
        <v>14481.596384180697</v>
      </c>
      <c r="H753" s="327">
        <v>9196.3276496937633</v>
      </c>
      <c r="I753" s="327">
        <v>10643.545300645805</v>
      </c>
      <c r="J753" s="326">
        <v>8333.102284913406</v>
      </c>
      <c r="K753" s="326">
        <v>6946.6121751269648</v>
      </c>
      <c r="L753" s="326">
        <v>0</v>
      </c>
      <c r="M753" s="347">
        <f t="shared" si="67"/>
        <v>6</v>
      </c>
      <c r="N753" s="329">
        <f t="shared" si="68"/>
        <v>10177</v>
      </c>
      <c r="O753" s="330">
        <f t="shared" si="69"/>
        <v>10177</v>
      </c>
      <c r="P753" s="327">
        <f t="array" ref="P753">IFERROR(_xlfn.STDEV.P(IF((F753:L753&lt;&gt;0)*(F753:L753&lt;&gt;""), F753:L753)), 0)</f>
        <v>2422.0015769205343</v>
      </c>
      <c r="Q753" s="331">
        <f t="shared" si="66"/>
        <v>23.798777409064893</v>
      </c>
      <c r="R753" s="332">
        <f t="shared" si="70"/>
        <v>76.201222590935103</v>
      </c>
      <c r="S753" s="325" t="str">
        <f t="shared" si="71"/>
        <v>ALTO</v>
      </c>
      <c r="T753" s="6"/>
    </row>
    <row r="754" spans="2:20" ht="15">
      <c r="B754" s="146">
        <v>745</v>
      </c>
      <c r="C754" s="335" t="s">
        <v>791</v>
      </c>
      <c r="D754" s="325" t="s">
        <v>38</v>
      </c>
      <c r="E754" s="325">
        <v>1</v>
      </c>
      <c r="F754" s="326">
        <v>48216.08</v>
      </c>
      <c r="G754" s="326">
        <v>73598.869321933307</v>
      </c>
      <c r="H754" s="327">
        <v>40872.567331972285</v>
      </c>
      <c r="I754" s="327">
        <v>43290.080486621329</v>
      </c>
      <c r="J754" s="326">
        <v>33642.989213345922</v>
      </c>
      <c r="K754" s="326">
        <v>7988.6040013960092</v>
      </c>
      <c r="L754" s="326">
        <v>0</v>
      </c>
      <c r="M754" s="347">
        <f t="shared" si="67"/>
        <v>6</v>
      </c>
      <c r="N754" s="329">
        <f t="shared" si="68"/>
        <v>41268</v>
      </c>
      <c r="O754" s="330">
        <f t="shared" si="69"/>
        <v>41268</v>
      </c>
      <c r="P754" s="327">
        <f t="array" ref="P754">IFERROR(_xlfn.STDEV.P(IF((F754:L754&lt;&gt;0)*(F754:L754&lt;&gt;""), F754:L754)), 0)</f>
        <v>19422.774821413386</v>
      </c>
      <c r="Q754" s="331">
        <f t="shared" si="66"/>
        <v>47.064977273949268</v>
      </c>
      <c r="R754" s="332">
        <f t="shared" si="70"/>
        <v>52.935022726050732</v>
      </c>
      <c r="S754" s="325" t="str">
        <f t="shared" si="71"/>
        <v>BAJO</v>
      </c>
      <c r="T754" s="6"/>
    </row>
    <row r="755" spans="2:20" ht="15">
      <c r="B755" s="146">
        <v>746</v>
      </c>
      <c r="C755" s="335" t="s">
        <v>792</v>
      </c>
      <c r="D755" s="325" t="s">
        <v>38</v>
      </c>
      <c r="E755" s="325">
        <v>1</v>
      </c>
      <c r="F755" s="326">
        <v>55385.2</v>
      </c>
      <c r="G755" s="326">
        <v>81611.541226089423</v>
      </c>
      <c r="H755" s="327">
        <v>43810.283108957796</v>
      </c>
      <c r="I755" s="327">
        <v>51246.820852355813</v>
      </c>
      <c r="J755" s="326">
        <v>39846.228915977132</v>
      </c>
      <c r="K755" s="326">
        <v>31259.754788071339</v>
      </c>
      <c r="L755" s="326">
        <v>0</v>
      </c>
      <c r="M755" s="347">
        <f t="shared" si="67"/>
        <v>6</v>
      </c>
      <c r="N755" s="329">
        <f t="shared" si="68"/>
        <v>50527</v>
      </c>
      <c r="O755" s="330">
        <f t="shared" si="69"/>
        <v>50527</v>
      </c>
      <c r="P755" s="327">
        <f t="array" ref="P755">IFERROR(_xlfn.STDEV.P(IF((F755:L755&lt;&gt;0)*(F755:L755&lt;&gt;""), F755:L755)), 0)</f>
        <v>15920.578122619681</v>
      </c>
      <c r="Q755" s="331">
        <f t="shared" si="66"/>
        <v>31.509050849287867</v>
      </c>
      <c r="R755" s="332">
        <f t="shared" si="70"/>
        <v>68.49094915071214</v>
      </c>
      <c r="S755" s="325" t="str">
        <f t="shared" si="71"/>
        <v>BAJO</v>
      </c>
      <c r="T755" s="6"/>
    </row>
    <row r="756" spans="2:20" ht="15">
      <c r="B756" s="146">
        <v>747</v>
      </c>
      <c r="C756" s="335" t="s">
        <v>793</v>
      </c>
      <c r="D756" s="325" t="s">
        <v>38</v>
      </c>
      <c r="E756" s="325">
        <v>1</v>
      </c>
      <c r="F756" s="326">
        <v>3066.7</v>
      </c>
      <c r="G756" s="326">
        <v>4010.632722608314</v>
      </c>
      <c r="H756" s="327">
        <v>2299.0819124234408</v>
      </c>
      <c r="I756" s="327">
        <v>2836.3143890473129</v>
      </c>
      <c r="J756" s="326">
        <v>2212.2857556851532</v>
      </c>
      <c r="K756" s="326">
        <v>1735.193671476042</v>
      </c>
      <c r="L756" s="326">
        <v>0</v>
      </c>
      <c r="M756" s="347">
        <f t="shared" si="67"/>
        <v>6</v>
      </c>
      <c r="N756" s="329">
        <f t="shared" si="68"/>
        <v>2693</v>
      </c>
      <c r="O756" s="330">
        <f t="shared" si="69"/>
        <v>2693</v>
      </c>
      <c r="P756" s="327">
        <f t="array" ref="P756">IFERROR(_xlfn.STDEV.P(IF((F756:L756&lt;&gt;0)*(F756:L756&lt;&gt;""), F756:L756)), 0)</f>
        <v>730.29634285082818</v>
      </c>
      <c r="Q756" s="331">
        <f t="shared" si="66"/>
        <v>27.118319452314456</v>
      </c>
      <c r="R756" s="332">
        <f t="shared" si="70"/>
        <v>72.881680547685548</v>
      </c>
      <c r="S756" s="325" t="str">
        <f t="shared" si="71"/>
        <v>ALTO</v>
      </c>
      <c r="T756" s="6"/>
    </row>
    <row r="757" spans="2:20" ht="15">
      <c r="B757" s="146">
        <v>748</v>
      </c>
      <c r="C757" s="335" t="s">
        <v>794</v>
      </c>
      <c r="D757" s="325" t="s">
        <v>38</v>
      </c>
      <c r="E757" s="325">
        <v>1</v>
      </c>
      <c r="F757" s="326">
        <v>402183.43</v>
      </c>
      <c r="G757" s="326">
        <v>352307.42746797204</v>
      </c>
      <c r="H757" s="327">
        <v>341796.8443136182</v>
      </c>
      <c r="I757" s="327">
        <v>366046.07004996564</v>
      </c>
      <c r="J757" s="326">
        <v>279649.88196878193</v>
      </c>
      <c r="K757" s="326">
        <v>345210.14079616766</v>
      </c>
      <c r="L757" s="326">
        <v>0</v>
      </c>
      <c r="M757" s="347">
        <f t="shared" si="67"/>
        <v>6</v>
      </c>
      <c r="N757" s="329">
        <f t="shared" si="68"/>
        <v>347866</v>
      </c>
      <c r="O757" s="330">
        <f t="shared" si="69"/>
        <v>347866</v>
      </c>
      <c r="P757" s="327">
        <f t="array" ref="P757">IFERROR(_xlfn.STDEV.P(IF((F757:L757&lt;&gt;0)*(F757:L757&lt;&gt;""), F757:L757)), 0)</f>
        <v>36510.161654153177</v>
      </c>
      <c r="Q757" s="331">
        <f t="shared" ref="Q757:Q820" si="72">IFERROR(P757/N757*100,0)</f>
        <v>10.495467120716937</v>
      </c>
      <c r="R757" s="332">
        <f t="shared" si="70"/>
        <v>89.504532879283062</v>
      </c>
      <c r="S757" s="325" t="str">
        <f t="shared" si="71"/>
        <v>ALTO</v>
      </c>
      <c r="T757" s="6"/>
    </row>
    <row r="758" spans="2:20" ht="15">
      <c r="B758" s="146">
        <v>749</v>
      </c>
      <c r="C758" s="335" t="s">
        <v>795</v>
      </c>
      <c r="D758" s="325" t="s">
        <v>38</v>
      </c>
      <c r="E758" s="325">
        <v>1</v>
      </c>
      <c r="F758" s="326">
        <v>243772.66</v>
      </c>
      <c r="G758" s="326">
        <v>272402.98179132049</v>
      </c>
      <c r="H758" s="327">
        <v>191334.70582279525</v>
      </c>
      <c r="I758" s="327">
        <v>223041.91413370133</v>
      </c>
      <c r="J758" s="326">
        <v>173156.75285467209</v>
      </c>
      <c r="K758" s="326">
        <v>138932.24350253929</v>
      </c>
      <c r="L758" s="326">
        <v>0</v>
      </c>
      <c r="M758" s="347">
        <f t="shared" si="67"/>
        <v>6</v>
      </c>
      <c r="N758" s="329">
        <f t="shared" si="68"/>
        <v>207107</v>
      </c>
      <c r="O758" s="330">
        <f t="shared" si="69"/>
        <v>207107</v>
      </c>
      <c r="P758" s="327">
        <f t="array" ref="P758">IFERROR(_xlfn.STDEV.P(IF((F758:L758&lt;&gt;0)*(F758:L758&lt;&gt;""), F758:L758)), 0)</f>
        <v>44555.28273582134</v>
      </c>
      <c r="Q758" s="331">
        <f t="shared" si="72"/>
        <v>21.513170842038821</v>
      </c>
      <c r="R758" s="332">
        <f t="shared" si="70"/>
        <v>78.486829157961182</v>
      </c>
      <c r="S758" s="325" t="str">
        <f t="shared" si="71"/>
        <v>ALTO</v>
      </c>
      <c r="T758" s="6"/>
    </row>
    <row r="759" spans="2:20" ht="15">
      <c r="B759" s="146">
        <v>750</v>
      </c>
      <c r="C759" s="335" t="s">
        <v>796</v>
      </c>
      <c r="D759" s="325" t="s">
        <v>38</v>
      </c>
      <c r="E759" s="325">
        <v>1</v>
      </c>
      <c r="F759" s="326">
        <v>402486.64</v>
      </c>
      <c r="G759" s="326">
        <v>620205.64618643059</v>
      </c>
      <c r="H759" s="327">
        <v>333877.78439304855</v>
      </c>
      <c r="I759" s="327">
        <v>361494.21652294899</v>
      </c>
      <c r="J759" s="326">
        <v>276170.19060468319</v>
      </c>
      <c r="K759" s="326">
        <v>325062.04674368806</v>
      </c>
      <c r="L759" s="326">
        <v>0</v>
      </c>
      <c r="M759" s="347">
        <f t="shared" si="67"/>
        <v>6</v>
      </c>
      <c r="N759" s="329">
        <f t="shared" si="68"/>
        <v>386549</v>
      </c>
      <c r="O759" s="330">
        <f t="shared" si="69"/>
        <v>386549</v>
      </c>
      <c r="P759" s="327">
        <f t="array" ref="P759">IFERROR(_xlfn.STDEV.P(IF((F759:L759&lt;&gt;0)*(F759:L759&lt;&gt;""), F759:L759)), 0)</f>
        <v>111217.17702140697</v>
      </c>
      <c r="Q759" s="331">
        <f t="shared" si="72"/>
        <v>28.771818584812525</v>
      </c>
      <c r="R759" s="332">
        <f t="shared" si="70"/>
        <v>71.228181415187478</v>
      </c>
      <c r="S759" s="325" t="str">
        <f t="shared" si="71"/>
        <v>ALTO</v>
      </c>
      <c r="T759" s="6"/>
    </row>
    <row r="760" spans="2:20" ht="15">
      <c r="B760" s="146">
        <v>751</v>
      </c>
      <c r="C760" s="335" t="s">
        <v>797</v>
      </c>
      <c r="D760" s="325" t="s">
        <v>38</v>
      </c>
      <c r="E760" s="325">
        <v>1</v>
      </c>
      <c r="F760" s="326">
        <v>54385.5</v>
      </c>
      <c r="G760" s="326">
        <v>68133.142946812091</v>
      </c>
      <c r="H760" s="327">
        <v>42916.195698570897</v>
      </c>
      <c r="I760" s="327">
        <v>50132.593460583092</v>
      </c>
      <c r="J760" s="326">
        <v>38964.659322188993</v>
      </c>
      <c r="K760" s="326">
        <v>31259.754788071339</v>
      </c>
      <c r="L760" s="326">
        <v>0</v>
      </c>
      <c r="M760" s="347">
        <f t="shared" si="67"/>
        <v>6</v>
      </c>
      <c r="N760" s="329">
        <f t="shared" si="68"/>
        <v>47632</v>
      </c>
      <c r="O760" s="330">
        <f t="shared" si="69"/>
        <v>47632</v>
      </c>
      <c r="P760" s="327">
        <f t="array" ref="P760">IFERROR(_xlfn.STDEV.P(IF((F760:L760&lt;&gt;0)*(F760:L760&lt;&gt;""), F760:L760)), 0)</f>
        <v>11815.04415241382</v>
      </c>
      <c r="Q760" s="331">
        <f t="shared" si="72"/>
        <v>24.804845802010874</v>
      </c>
      <c r="R760" s="332">
        <f t="shared" si="70"/>
        <v>75.195154197989126</v>
      </c>
      <c r="S760" s="325" t="str">
        <f t="shared" si="71"/>
        <v>ALTO</v>
      </c>
      <c r="T760" s="6"/>
    </row>
    <row r="761" spans="2:20" ht="15">
      <c r="B761" s="146">
        <v>752</v>
      </c>
      <c r="C761" s="335" t="s">
        <v>798</v>
      </c>
      <c r="D761" s="325" t="s">
        <v>38</v>
      </c>
      <c r="E761" s="325">
        <v>1</v>
      </c>
      <c r="F761" s="326">
        <v>25232.9</v>
      </c>
      <c r="G761" s="326">
        <v>29589.172282100237</v>
      </c>
      <c r="H761" s="327">
        <v>17881.748207737874</v>
      </c>
      <c r="I761" s="327">
        <v>25463.533528141958</v>
      </c>
      <c r="J761" s="326">
        <v>17167.910842714373</v>
      </c>
      <c r="K761" s="326">
        <v>14066.889654632103</v>
      </c>
      <c r="L761" s="326">
        <v>0</v>
      </c>
      <c r="M761" s="347">
        <f t="shared" si="67"/>
        <v>6</v>
      </c>
      <c r="N761" s="329">
        <f t="shared" si="68"/>
        <v>21567</v>
      </c>
      <c r="O761" s="330">
        <f t="shared" si="69"/>
        <v>21567</v>
      </c>
      <c r="P761" s="327">
        <f t="array" ref="P761">IFERROR(_xlfn.STDEV.P(IF((F761:L761&lt;&gt;0)*(F761:L761&lt;&gt;""), F761:L761)), 0)</f>
        <v>5510.0176322232483</v>
      </c>
      <c r="Q761" s="331">
        <f t="shared" si="72"/>
        <v>25.54837312664371</v>
      </c>
      <c r="R761" s="332">
        <f t="shared" si="70"/>
        <v>74.45162687335629</v>
      </c>
      <c r="S761" s="325" t="str">
        <f t="shared" si="71"/>
        <v>ALTO</v>
      </c>
      <c r="T761" s="6"/>
    </row>
    <row r="762" spans="2:20" ht="15">
      <c r="B762" s="146">
        <v>753</v>
      </c>
      <c r="C762" s="335" t="s">
        <v>799</v>
      </c>
      <c r="D762" s="325" t="s">
        <v>38</v>
      </c>
      <c r="E762" s="325">
        <v>1</v>
      </c>
      <c r="F762" s="326">
        <v>517.88</v>
      </c>
      <c r="G762" s="326">
        <v>818.6587436365968</v>
      </c>
      <c r="H762" s="327">
        <v>383.18031873724016</v>
      </c>
      <c r="I762" s="327">
        <v>464.89801067108709</v>
      </c>
      <c r="J762" s="326">
        <v>376.27970466567126</v>
      </c>
      <c r="K762" s="326">
        <v>173.66530437817411</v>
      </c>
      <c r="L762" s="326">
        <v>0</v>
      </c>
      <c r="M762" s="347">
        <f t="shared" si="67"/>
        <v>6</v>
      </c>
      <c r="N762" s="329">
        <f t="shared" si="68"/>
        <v>456</v>
      </c>
      <c r="O762" s="330">
        <f t="shared" si="69"/>
        <v>456</v>
      </c>
      <c r="P762" s="327">
        <f t="array" ref="P762">IFERROR(_xlfn.STDEV.P(IF((F762:L762&lt;&gt;0)*(F762:L762&lt;&gt;""), F762:L762)), 0)</f>
        <v>194.42232405596218</v>
      </c>
      <c r="Q762" s="331">
        <f t="shared" si="72"/>
        <v>42.636474573675912</v>
      </c>
      <c r="R762" s="332">
        <f t="shared" si="70"/>
        <v>57.363525426324088</v>
      </c>
      <c r="S762" s="325" t="str">
        <f t="shared" si="71"/>
        <v>BAJO</v>
      </c>
      <c r="T762" s="6"/>
    </row>
    <row r="763" spans="2:20" ht="15">
      <c r="B763" s="146">
        <v>754</v>
      </c>
      <c r="C763" s="335" t="s">
        <v>800</v>
      </c>
      <c r="D763" s="325" t="s">
        <v>38</v>
      </c>
      <c r="E763" s="325">
        <v>1</v>
      </c>
      <c r="F763" s="326">
        <v>295.24</v>
      </c>
      <c r="G763" s="326">
        <v>248.33856925338233</v>
      </c>
      <c r="H763" s="327">
        <v>127.72677291241338</v>
      </c>
      <c r="I763" s="327">
        <v>291.37973908258272</v>
      </c>
      <c r="J763" s="326">
        <v>265.18760138342549</v>
      </c>
      <c r="K763" s="326">
        <v>173.66530437817411</v>
      </c>
      <c r="L763" s="326">
        <v>0</v>
      </c>
      <c r="M763" s="347">
        <f t="shared" si="67"/>
        <v>6</v>
      </c>
      <c r="N763" s="329">
        <f t="shared" si="68"/>
        <v>234</v>
      </c>
      <c r="O763" s="330">
        <f t="shared" si="69"/>
        <v>234</v>
      </c>
      <c r="P763" s="327">
        <f t="array" ref="P763">IFERROR(_xlfn.STDEV.P(IF((F763:L763&lt;&gt;0)*(F763:L763&lt;&gt;""), F763:L763)), 0)</f>
        <v>62.121248572893997</v>
      </c>
      <c r="Q763" s="331">
        <f t="shared" si="72"/>
        <v>26.547542125168377</v>
      </c>
      <c r="R763" s="332">
        <f t="shared" si="70"/>
        <v>73.452457874831623</v>
      </c>
      <c r="S763" s="325" t="str">
        <f t="shared" si="71"/>
        <v>ALTO</v>
      </c>
      <c r="T763" s="6"/>
    </row>
    <row r="764" spans="2:20" ht="15">
      <c r="B764" s="146">
        <v>755</v>
      </c>
      <c r="C764" s="335" t="s">
        <v>1235</v>
      </c>
      <c r="D764" s="325" t="s">
        <v>38</v>
      </c>
      <c r="E764" s="325">
        <v>1</v>
      </c>
      <c r="F764" s="326">
        <v>547079.72</v>
      </c>
      <c r="G764" s="326">
        <v>561703.61381266592</v>
      </c>
      <c r="H764" s="327">
        <v>465053.18017409713</v>
      </c>
      <c r="I764" s="327">
        <v>508207.73473562405</v>
      </c>
      <c r="J764" s="326">
        <v>438100.66833412362</v>
      </c>
      <c r="K764" s="326">
        <v>434163.26094543526</v>
      </c>
      <c r="L764" s="326">
        <v>0</v>
      </c>
      <c r="M764" s="347">
        <f t="shared" si="67"/>
        <v>6</v>
      </c>
      <c r="N764" s="329">
        <f t="shared" si="68"/>
        <v>492385</v>
      </c>
      <c r="O764" s="330">
        <f t="shared" si="69"/>
        <v>492385</v>
      </c>
      <c r="P764" s="327">
        <f t="array" ref="P764">IFERROR(_xlfn.STDEV.P(IF((F764:L764&lt;&gt;0)*(F764:L764&lt;&gt;""), F764:L764)), 0)</f>
        <v>50217.077919589719</v>
      </c>
      <c r="Q764" s="331">
        <f t="shared" si="72"/>
        <v>10.198742431144272</v>
      </c>
      <c r="R764" s="332">
        <f t="shared" si="70"/>
        <v>89.801257568855732</v>
      </c>
      <c r="S764" s="325" t="str">
        <f t="shared" si="71"/>
        <v>ALTO</v>
      </c>
      <c r="T764" s="6"/>
    </row>
    <row r="765" spans="2:20" ht="15">
      <c r="B765" s="146">
        <v>756</v>
      </c>
      <c r="C765" s="335" t="s">
        <v>802</v>
      </c>
      <c r="D765" s="325" t="s">
        <v>38</v>
      </c>
      <c r="E765" s="325">
        <v>1</v>
      </c>
      <c r="F765" s="326">
        <v>50376901.240000002</v>
      </c>
      <c r="G765" s="326">
        <v>41429375.892447107</v>
      </c>
      <c r="H765" s="327">
        <v>42477071.053298019</v>
      </c>
      <c r="I765" s="327">
        <v>51923382.780307889</v>
      </c>
      <c r="J765" s="326">
        <v>40299960.123789191</v>
      </c>
      <c r="K765" s="326">
        <v>32788009.466599274</v>
      </c>
      <c r="L765" s="326">
        <v>0</v>
      </c>
      <c r="M765" s="347">
        <f t="shared" si="67"/>
        <v>6</v>
      </c>
      <c r="N765" s="329">
        <f t="shared" si="68"/>
        <v>43215783</v>
      </c>
      <c r="O765" s="330">
        <f t="shared" si="69"/>
        <v>43215783</v>
      </c>
      <c r="P765" s="327">
        <f t="array" ref="P765">IFERROR(_xlfn.STDEV.P(IF((F765:L765&lt;&gt;0)*(F765:L765&lt;&gt;""), F765:L765)), 0)</f>
        <v>6430154.7154108193</v>
      </c>
      <c r="Q765" s="331">
        <f t="shared" si="72"/>
        <v>14.879181329216735</v>
      </c>
      <c r="R765" s="332">
        <f t="shared" si="70"/>
        <v>85.120818670783265</v>
      </c>
      <c r="S765" s="325" t="str">
        <f t="shared" si="71"/>
        <v>ALTO</v>
      </c>
      <c r="T765" s="6"/>
    </row>
    <row r="766" spans="2:20" ht="15">
      <c r="B766" s="146">
        <v>757</v>
      </c>
      <c r="C766" s="335" t="s">
        <v>803</v>
      </c>
      <c r="D766" s="325" t="s">
        <v>38</v>
      </c>
      <c r="E766" s="325">
        <v>1</v>
      </c>
      <c r="F766" s="326">
        <v>41173783.200000003</v>
      </c>
      <c r="G766" s="326">
        <v>37308743.933788508</v>
      </c>
      <c r="H766" s="327">
        <v>35295760.973070487</v>
      </c>
      <c r="I766" s="327">
        <v>35945936.011286139</v>
      </c>
      <c r="J766" s="326">
        <v>0</v>
      </c>
      <c r="K766" s="326">
        <v>43194896.99397213</v>
      </c>
      <c r="L766" s="326">
        <v>0</v>
      </c>
      <c r="M766" s="347">
        <f t="shared" si="67"/>
        <v>5</v>
      </c>
      <c r="N766" s="329">
        <f t="shared" si="68"/>
        <v>38583824</v>
      </c>
      <c r="O766" s="330">
        <f t="shared" si="69"/>
        <v>38583824</v>
      </c>
      <c r="P766" s="327">
        <f t="array" ref="P766">IFERROR(_xlfn.STDEV.P(IF((F766:L766&lt;&gt;0)*(F766:L766&lt;&gt;""), F766:L766)), 0)</f>
        <v>3077840.9152753539</v>
      </c>
      <c r="Q766" s="331">
        <f t="shared" si="72"/>
        <v>7.9770240380407964</v>
      </c>
      <c r="R766" s="332">
        <f t="shared" si="70"/>
        <v>92.022975961959204</v>
      </c>
      <c r="S766" s="325" t="str">
        <f t="shared" si="71"/>
        <v>ALTO</v>
      </c>
      <c r="T766" s="6"/>
    </row>
    <row r="767" spans="2:20" ht="15">
      <c r="B767" s="146">
        <v>758</v>
      </c>
      <c r="C767" s="335" t="s">
        <v>804</v>
      </c>
      <c r="D767" s="325" t="s">
        <v>38</v>
      </c>
      <c r="E767" s="325">
        <v>1</v>
      </c>
      <c r="F767" s="326">
        <v>9395286.1199999992</v>
      </c>
      <c r="G767" s="326"/>
      <c r="H767" s="327">
        <v>0</v>
      </c>
      <c r="I767" s="327">
        <v>8634668.6136615928</v>
      </c>
      <c r="J767" s="326">
        <v>0</v>
      </c>
      <c r="K767" s="326">
        <v>8271672.6100432109</v>
      </c>
      <c r="L767" s="326">
        <v>0</v>
      </c>
      <c r="M767" s="347">
        <f t="shared" si="67"/>
        <v>3</v>
      </c>
      <c r="N767" s="329">
        <f t="shared" si="68"/>
        <v>8767209</v>
      </c>
      <c r="O767" s="330">
        <f t="shared" si="69"/>
        <v>8767209</v>
      </c>
      <c r="P767" s="327">
        <f t="array" ref="P767">IFERROR(_xlfn.STDEV.P(IF((F767:L767&lt;&gt;0)*(F767:L767&lt;&gt;""), F767:L767)), 0)</f>
        <v>468189.46892954753</v>
      </c>
      <c r="Q767" s="331">
        <f t="shared" si="72"/>
        <v>5.3402339208469591</v>
      </c>
      <c r="R767" s="332">
        <f t="shared" si="70"/>
        <v>94.659766079153044</v>
      </c>
      <c r="S767" s="325" t="str">
        <f t="shared" si="71"/>
        <v>ALTO</v>
      </c>
      <c r="T767" s="6"/>
    </row>
    <row r="768" spans="2:20" ht="15">
      <c r="B768" s="146">
        <v>759</v>
      </c>
      <c r="C768" s="335" t="s">
        <v>805</v>
      </c>
      <c r="D768" s="325" t="s">
        <v>38</v>
      </c>
      <c r="E768" s="325">
        <v>1</v>
      </c>
      <c r="F768" s="326">
        <v>983163.6</v>
      </c>
      <c r="G768" s="326">
        <v>1047388.8537260662</v>
      </c>
      <c r="H768" s="327">
        <v>842741.24767610349</v>
      </c>
      <c r="I768" s="327">
        <v>833234.74016799778</v>
      </c>
      <c r="J768" s="326">
        <v>0</v>
      </c>
      <c r="K768" s="326">
        <v>1092035.1620037672</v>
      </c>
      <c r="L768" s="326">
        <v>0</v>
      </c>
      <c r="M768" s="347">
        <f t="shared" si="67"/>
        <v>5</v>
      </c>
      <c r="N768" s="329">
        <f t="shared" si="68"/>
        <v>959713</v>
      </c>
      <c r="O768" s="330">
        <f t="shared" si="69"/>
        <v>959713</v>
      </c>
      <c r="P768" s="327">
        <f t="array" ref="P768">IFERROR(_xlfn.STDEV.P(IF((F768:L768&lt;&gt;0)*(F768:L768&lt;&gt;""), F768:L768)), 0)</f>
        <v>105285.59405328872</v>
      </c>
      <c r="Q768" s="331">
        <f t="shared" si="72"/>
        <v>10.970529111649912</v>
      </c>
      <c r="R768" s="332">
        <f t="shared" si="70"/>
        <v>89.02947088835009</v>
      </c>
      <c r="S768" s="325" t="str">
        <f t="shared" si="71"/>
        <v>ALTO</v>
      </c>
      <c r="T768" s="6"/>
    </row>
    <row r="769" spans="2:20" ht="15">
      <c r="B769" s="146">
        <v>760</v>
      </c>
      <c r="C769" s="335" t="s">
        <v>806</v>
      </c>
      <c r="D769" s="325" t="s">
        <v>38</v>
      </c>
      <c r="E769" s="325">
        <v>1</v>
      </c>
      <c r="F769" s="326">
        <v>23814.76</v>
      </c>
      <c r="G769" s="326">
        <v>21940.558446541552</v>
      </c>
      <c r="H769" s="327">
        <v>20691.737211810971</v>
      </c>
      <c r="I769" s="327">
        <v>20435.86889161215</v>
      </c>
      <c r="J769" s="326">
        <v>0</v>
      </c>
      <c r="K769" s="326">
        <v>26430.69182851354</v>
      </c>
      <c r="L769" s="326">
        <v>0</v>
      </c>
      <c r="M769" s="347">
        <f t="shared" si="67"/>
        <v>5</v>
      </c>
      <c r="N769" s="329">
        <f t="shared" si="68"/>
        <v>22663</v>
      </c>
      <c r="O769" s="330">
        <f t="shared" si="69"/>
        <v>22663</v>
      </c>
      <c r="P769" s="327">
        <f t="array" ref="P769">IFERROR(_xlfn.STDEV.P(IF((F769:L769&lt;&gt;0)*(F769:L769&lt;&gt;""), F769:L769)), 0)</f>
        <v>2231.1415993422352</v>
      </c>
      <c r="Q769" s="331">
        <f t="shared" si="72"/>
        <v>9.8448643133840843</v>
      </c>
      <c r="R769" s="332">
        <f t="shared" si="70"/>
        <v>90.155135686615921</v>
      </c>
      <c r="S769" s="325" t="str">
        <f t="shared" si="71"/>
        <v>ALTO</v>
      </c>
      <c r="T769" s="6"/>
    </row>
    <row r="770" spans="2:20" ht="15">
      <c r="B770" s="146">
        <v>761</v>
      </c>
      <c r="C770" s="335" t="s">
        <v>807</v>
      </c>
      <c r="D770" s="325" t="s">
        <v>38</v>
      </c>
      <c r="E770" s="325">
        <v>1</v>
      </c>
      <c r="F770" s="326">
        <v>500385.48</v>
      </c>
      <c r="G770" s="326">
        <v>719545.39051022776</v>
      </c>
      <c r="H770" s="327">
        <v>432482.85308143171</v>
      </c>
      <c r="I770" s="327">
        <v>437954.66093996388</v>
      </c>
      <c r="J770" s="326">
        <v>0</v>
      </c>
      <c r="K770" s="326">
        <v>529696.69082109944</v>
      </c>
      <c r="L770" s="326">
        <v>0</v>
      </c>
      <c r="M770" s="347">
        <f t="shared" si="67"/>
        <v>5</v>
      </c>
      <c r="N770" s="329">
        <f t="shared" si="68"/>
        <v>524013</v>
      </c>
      <c r="O770" s="330">
        <f t="shared" si="69"/>
        <v>524013</v>
      </c>
      <c r="P770" s="327">
        <f t="array" ref="P770">IFERROR(_xlfn.STDEV.P(IF((F770:L770&lt;&gt;0)*(F770:L770&lt;&gt;""), F770:L770)), 0)</f>
        <v>104505.7752452468</v>
      </c>
      <c r="Q770" s="331">
        <f t="shared" si="72"/>
        <v>19.943355459739891</v>
      </c>
      <c r="R770" s="332">
        <f t="shared" si="70"/>
        <v>80.056644540260109</v>
      </c>
      <c r="S770" s="325" t="str">
        <f t="shared" si="71"/>
        <v>ALTO</v>
      </c>
      <c r="T770" s="6"/>
    </row>
    <row r="771" spans="2:20" ht="15">
      <c r="B771" s="146">
        <v>762</v>
      </c>
      <c r="C771" s="335" t="s">
        <v>808</v>
      </c>
      <c r="D771" s="325" t="s">
        <v>38</v>
      </c>
      <c r="E771" s="325">
        <v>1</v>
      </c>
      <c r="F771" s="326">
        <v>13457953.1</v>
      </c>
      <c r="G771" s="326">
        <v>18475646.905765802</v>
      </c>
      <c r="H771" s="327">
        <v>11732214.999096818</v>
      </c>
      <c r="I771" s="327">
        <v>11487447.594931899</v>
      </c>
      <c r="J771" s="326">
        <v>0</v>
      </c>
      <c r="K771" s="326">
        <v>15529520.738689672</v>
      </c>
      <c r="L771" s="326">
        <v>0</v>
      </c>
      <c r="M771" s="347">
        <f t="shared" si="67"/>
        <v>5</v>
      </c>
      <c r="N771" s="329">
        <f t="shared" si="68"/>
        <v>14136557</v>
      </c>
      <c r="O771" s="330">
        <f t="shared" si="69"/>
        <v>14136557</v>
      </c>
      <c r="P771" s="327">
        <f t="array" ref="P771">IFERROR(_xlfn.STDEV.P(IF((F771:L771&lt;&gt;0)*(F771:L771&lt;&gt;""), F771:L771)), 0)</f>
        <v>2608723.5782291996</v>
      </c>
      <c r="Q771" s="331">
        <f t="shared" si="72"/>
        <v>18.453740739199791</v>
      </c>
      <c r="R771" s="332">
        <f t="shared" si="70"/>
        <v>81.546259260800213</v>
      </c>
      <c r="S771" s="325" t="str">
        <f t="shared" si="71"/>
        <v>ALTO</v>
      </c>
      <c r="T771" s="6"/>
    </row>
    <row r="772" spans="2:20" ht="15">
      <c r="B772" s="146">
        <v>763</v>
      </c>
      <c r="C772" s="335" t="s">
        <v>809</v>
      </c>
      <c r="D772" s="325" t="s">
        <v>38</v>
      </c>
      <c r="E772" s="325">
        <v>1</v>
      </c>
      <c r="F772" s="326">
        <v>581962.36</v>
      </c>
      <c r="G772" s="326">
        <v>629741.94863847806</v>
      </c>
      <c r="H772" s="327">
        <v>502988.03172908392</v>
      </c>
      <c r="I772" s="327">
        <v>492652.20364617417</v>
      </c>
      <c r="J772" s="326">
        <v>0</v>
      </c>
      <c r="K772" s="326">
        <v>665596.3586723964</v>
      </c>
      <c r="L772" s="326">
        <v>0</v>
      </c>
      <c r="M772" s="347">
        <f t="shared" si="67"/>
        <v>5</v>
      </c>
      <c r="N772" s="329">
        <f t="shared" si="68"/>
        <v>574588</v>
      </c>
      <c r="O772" s="330">
        <f t="shared" si="69"/>
        <v>574588</v>
      </c>
      <c r="P772" s="327">
        <f t="array" ref="P772">IFERROR(_xlfn.STDEV.P(IF((F772:L772&lt;&gt;0)*(F772:L772&lt;&gt;""), F772:L772)), 0)</f>
        <v>68145.272417736647</v>
      </c>
      <c r="Q772" s="331">
        <f t="shared" si="72"/>
        <v>11.859849564859804</v>
      </c>
      <c r="R772" s="332">
        <f t="shared" si="70"/>
        <v>88.1401504351402</v>
      </c>
      <c r="S772" s="325" t="str">
        <f t="shared" si="71"/>
        <v>ALTO</v>
      </c>
      <c r="T772" s="6"/>
    </row>
    <row r="773" spans="2:20" ht="15">
      <c r="B773" s="146">
        <v>764</v>
      </c>
      <c r="C773" s="335" t="s">
        <v>810</v>
      </c>
      <c r="D773" s="325" t="s">
        <v>38</v>
      </c>
      <c r="E773" s="325">
        <v>1</v>
      </c>
      <c r="F773" s="326">
        <v>643856.38</v>
      </c>
      <c r="G773" s="326">
        <v>834316.76118350658</v>
      </c>
      <c r="H773" s="327">
        <v>561231.44017714448</v>
      </c>
      <c r="I773" s="327">
        <v>549304.28235499444</v>
      </c>
      <c r="J773" s="326">
        <v>0</v>
      </c>
      <c r="K773" s="326">
        <v>743408.6306399582</v>
      </c>
      <c r="L773" s="326">
        <v>0</v>
      </c>
      <c r="M773" s="347">
        <f t="shared" si="67"/>
        <v>5</v>
      </c>
      <c r="N773" s="329">
        <f t="shared" si="68"/>
        <v>666423</v>
      </c>
      <c r="O773" s="330">
        <f t="shared" si="69"/>
        <v>666423</v>
      </c>
      <c r="P773" s="327">
        <f t="array" ref="P773">IFERROR(_xlfn.STDEV.P(IF((F773:L773&lt;&gt;0)*(F773:L773&lt;&gt;""), F773:L773)), 0)</f>
        <v>109001.29631076104</v>
      </c>
      <c r="Q773" s="331">
        <f t="shared" si="72"/>
        <v>16.356172627709583</v>
      </c>
      <c r="R773" s="332">
        <f t="shared" si="70"/>
        <v>83.643827372290417</v>
      </c>
      <c r="S773" s="325" t="str">
        <f t="shared" si="71"/>
        <v>ALTO</v>
      </c>
      <c r="T773" s="6"/>
    </row>
    <row r="774" spans="2:20" ht="15">
      <c r="B774" s="146">
        <v>765</v>
      </c>
      <c r="C774" s="335" t="s">
        <v>811</v>
      </c>
      <c r="D774" s="325" t="s">
        <v>38</v>
      </c>
      <c r="E774" s="325">
        <v>1</v>
      </c>
      <c r="F774" s="326">
        <v>1411685.1</v>
      </c>
      <c r="G774" s="326">
        <v>2300249.139560583</v>
      </c>
      <c r="H774" s="327">
        <v>1220301.5884051975</v>
      </c>
      <c r="I774" s="327">
        <v>1197032.7118565021</v>
      </c>
      <c r="J774" s="326">
        <v>0</v>
      </c>
      <c r="K774" s="326">
        <v>1611079.89436557</v>
      </c>
      <c r="L774" s="326">
        <v>0</v>
      </c>
      <c r="M774" s="347">
        <f t="shared" si="67"/>
        <v>5</v>
      </c>
      <c r="N774" s="329">
        <f t="shared" si="68"/>
        <v>1548070</v>
      </c>
      <c r="O774" s="330">
        <f t="shared" si="69"/>
        <v>1548070</v>
      </c>
      <c r="P774" s="327">
        <f t="array" ref="P774">IFERROR(_xlfn.STDEV.P(IF((F774:L774&lt;&gt;0)*(F774:L774&lt;&gt;""), F774:L774)), 0)</f>
        <v>404723.0794091429</v>
      </c>
      <c r="Q774" s="331">
        <f t="shared" si="72"/>
        <v>26.143719561075589</v>
      </c>
      <c r="R774" s="332">
        <f t="shared" si="70"/>
        <v>73.856280438924415</v>
      </c>
      <c r="S774" s="325" t="str">
        <f t="shared" si="71"/>
        <v>ALTO</v>
      </c>
      <c r="T774" s="6"/>
    </row>
    <row r="775" spans="2:20" ht="15">
      <c r="B775" s="146">
        <v>766</v>
      </c>
      <c r="C775" s="335" t="s">
        <v>812</v>
      </c>
      <c r="D775" s="325" t="s">
        <v>38</v>
      </c>
      <c r="E775" s="325">
        <v>1</v>
      </c>
      <c r="F775" s="326">
        <v>883742.12</v>
      </c>
      <c r="G775" s="326">
        <v>1007991.4716749089</v>
      </c>
      <c r="H775" s="327">
        <v>770320.16743476514</v>
      </c>
      <c r="I775" s="327">
        <v>754343.94863885955</v>
      </c>
      <c r="J775" s="326">
        <v>0</v>
      </c>
      <c r="K775" s="326">
        <v>1019448.9022629131</v>
      </c>
      <c r="L775" s="326">
        <v>0</v>
      </c>
      <c r="M775" s="347">
        <f t="shared" si="67"/>
        <v>5</v>
      </c>
      <c r="N775" s="329">
        <f t="shared" si="68"/>
        <v>887169</v>
      </c>
      <c r="O775" s="330">
        <f t="shared" si="69"/>
        <v>887169</v>
      </c>
      <c r="P775" s="327">
        <f t="array" ref="P775">IFERROR(_xlfn.STDEV.P(IF((F775:L775&lt;&gt;0)*(F775:L775&lt;&gt;""), F775:L775)), 0)</f>
        <v>112608.99577856364</v>
      </c>
      <c r="Q775" s="331">
        <f t="shared" si="72"/>
        <v>12.693071531868632</v>
      </c>
      <c r="R775" s="332">
        <f t="shared" si="70"/>
        <v>87.30692846813136</v>
      </c>
      <c r="S775" s="325" t="str">
        <f t="shared" si="71"/>
        <v>ALTO</v>
      </c>
      <c r="T775" s="6"/>
    </row>
    <row r="776" spans="2:20" ht="15">
      <c r="B776" s="146">
        <v>767</v>
      </c>
      <c r="C776" s="335" t="s">
        <v>813</v>
      </c>
      <c r="D776" s="325" t="s">
        <v>38</v>
      </c>
      <c r="E776" s="325">
        <v>1</v>
      </c>
      <c r="F776" s="326">
        <v>732010.65</v>
      </c>
      <c r="G776" s="326">
        <v>794849.33448286867</v>
      </c>
      <c r="H776" s="327">
        <v>632758.43300809595</v>
      </c>
      <c r="I776" s="327">
        <v>619854.19243915821</v>
      </c>
      <c r="J776" s="326">
        <v>0</v>
      </c>
      <c r="K776" s="326">
        <v>837196.65123800642</v>
      </c>
      <c r="L776" s="326">
        <v>0</v>
      </c>
      <c r="M776" s="347">
        <f t="shared" si="67"/>
        <v>5</v>
      </c>
      <c r="N776" s="329">
        <f t="shared" si="68"/>
        <v>723334</v>
      </c>
      <c r="O776" s="330">
        <f t="shared" si="69"/>
        <v>723334</v>
      </c>
      <c r="P776" s="327">
        <f t="array" ref="P776">IFERROR(_xlfn.STDEV.P(IF((F776:L776&lt;&gt;0)*(F776:L776&lt;&gt;""), F776:L776)), 0)</f>
        <v>86100.446662013332</v>
      </c>
      <c r="Q776" s="331">
        <f t="shared" si="72"/>
        <v>11.903276586198539</v>
      </c>
      <c r="R776" s="332">
        <f t="shared" si="70"/>
        <v>88.096723413801456</v>
      </c>
      <c r="S776" s="325" t="str">
        <f t="shared" si="71"/>
        <v>ALTO</v>
      </c>
      <c r="T776" s="6"/>
    </row>
    <row r="777" spans="2:20" ht="15">
      <c r="B777" s="146">
        <v>768</v>
      </c>
      <c r="C777" s="335" t="s">
        <v>814</v>
      </c>
      <c r="D777" s="325" t="s">
        <v>38</v>
      </c>
      <c r="E777" s="325">
        <v>1</v>
      </c>
      <c r="F777" s="326">
        <v>331124.52</v>
      </c>
      <c r="G777" s="326">
        <v>346399.3955038829</v>
      </c>
      <c r="H777" s="327">
        <v>288662.50678205426</v>
      </c>
      <c r="I777" s="327">
        <v>282954.82677652454</v>
      </c>
      <c r="J777" s="326">
        <v>0</v>
      </c>
      <c r="K777" s="326">
        <v>381566.02367573971</v>
      </c>
      <c r="L777" s="326">
        <v>0</v>
      </c>
      <c r="M777" s="347">
        <f t="shared" si="67"/>
        <v>5</v>
      </c>
      <c r="N777" s="329">
        <f t="shared" si="68"/>
        <v>326141</v>
      </c>
      <c r="O777" s="330">
        <f t="shared" si="69"/>
        <v>326141</v>
      </c>
      <c r="P777" s="327">
        <f t="array" ref="P777">IFERROR(_xlfn.STDEV.P(IF((F777:L777&lt;&gt;0)*(F777:L777&lt;&gt;""), F777:L777)), 0)</f>
        <v>36815.361793634343</v>
      </c>
      <c r="Q777" s="331">
        <f t="shared" si="72"/>
        <v>11.288173456766964</v>
      </c>
      <c r="R777" s="332">
        <f t="shared" si="70"/>
        <v>88.71182654323303</v>
      </c>
      <c r="S777" s="325" t="str">
        <f t="shared" si="71"/>
        <v>ALTO</v>
      </c>
      <c r="T777" s="6"/>
    </row>
    <row r="778" spans="2:20" ht="15">
      <c r="B778" s="146">
        <v>769</v>
      </c>
      <c r="C778" s="335" t="s">
        <v>815</v>
      </c>
      <c r="D778" s="325" t="s">
        <v>38</v>
      </c>
      <c r="E778" s="325">
        <v>1</v>
      </c>
      <c r="F778" s="326">
        <v>747515.16</v>
      </c>
      <c r="G778" s="326">
        <v>810645.84452851198</v>
      </c>
      <c r="H778" s="327">
        <v>646169.74416389933</v>
      </c>
      <c r="I778" s="327">
        <v>648856.84392177511</v>
      </c>
      <c r="J778" s="326">
        <v>0</v>
      </c>
      <c r="K778" s="326">
        <v>808201.84226837987</v>
      </c>
      <c r="L778" s="326">
        <v>0</v>
      </c>
      <c r="M778" s="347">
        <f t="shared" ref="M778:M841" si="73">COUNTIF(F778:L778,"&gt;0")</f>
        <v>5</v>
      </c>
      <c r="N778" s="329">
        <f t="shared" ref="N778:N841" si="74">IFERROR(ROUND(AVERAGEIF(F778:L778,"&gt;0"),0),0)</f>
        <v>732278</v>
      </c>
      <c r="O778" s="330">
        <f t="shared" ref="O778:O841" si="75">IFERROR(ROUND(+N778*E778,0),0)</f>
        <v>732278</v>
      </c>
      <c r="P778" s="327">
        <f t="array" ref="P778">IFERROR(_xlfn.STDEV.P(IF((F778:L778&lt;&gt;0)*(F778:L778&lt;&gt;""), F778:L778)), 0)</f>
        <v>72817.3618448286</v>
      </c>
      <c r="Q778" s="331">
        <f t="shared" si="72"/>
        <v>9.9439505003330151</v>
      </c>
      <c r="R778" s="332">
        <f t="shared" si="70"/>
        <v>90.056049499666983</v>
      </c>
      <c r="S778" s="325" t="str">
        <f t="shared" si="71"/>
        <v>ALTO</v>
      </c>
      <c r="T778" s="6"/>
    </row>
    <row r="779" spans="2:20" ht="15">
      <c r="B779" s="146">
        <v>770</v>
      </c>
      <c r="C779" s="335" t="s">
        <v>816</v>
      </c>
      <c r="D779" s="325" t="s">
        <v>38</v>
      </c>
      <c r="E779" s="325">
        <v>1</v>
      </c>
      <c r="F779" s="326">
        <v>2317551.04</v>
      </c>
      <c r="G779" s="326">
        <v>3645181.4566732515</v>
      </c>
      <c r="H779" s="327">
        <v>1954091.8987870123</v>
      </c>
      <c r="I779" s="327">
        <v>2052868.4797263739</v>
      </c>
      <c r="J779" s="326">
        <v>0</v>
      </c>
      <c r="K779" s="326">
        <v>2390189.1497198413</v>
      </c>
      <c r="L779" s="326">
        <v>0</v>
      </c>
      <c r="M779" s="347">
        <f t="shared" si="73"/>
        <v>5</v>
      </c>
      <c r="N779" s="329">
        <f t="shared" si="74"/>
        <v>2471976</v>
      </c>
      <c r="O779" s="330">
        <f t="shared" si="75"/>
        <v>2471976</v>
      </c>
      <c r="P779" s="327">
        <f t="array" ref="P779">IFERROR(_xlfn.STDEV.P(IF((F779:L779&lt;&gt;0)*(F779:L779&lt;&gt;""), F779:L779)), 0)</f>
        <v>608408.1288996588</v>
      </c>
      <c r="Q779" s="331">
        <f t="shared" si="72"/>
        <v>24.612218277995368</v>
      </c>
      <c r="R779" s="332">
        <f t="shared" si="70"/>
        <v>75.387781722004632</v>
      </c>
      <c r="S779" s="325" t="str">
        <f t="shared" si="71"/>
        <v>ALTO</v>
      </c>
      <c r="T779" s="6"/>
    </row>
    <row r="780" spans="2:20" ht="15">
      <c r="B780" s="146">
        <v>771</v>
      </c>
      <c r="C780" s="335" t="s">
        <v>817</v>
      </c>
      <c r="D780" s="325" t="s">
        <v>38</v>
      </c>
      <c r="E780" s="325">
        <v>1</v>
      </c>
      <c r="F780" s="326">
        <v>1238775.8</v>
      </c>
      <c r="G780" s="326">
        <v>1737910.5830623377</v>
      </c>
      <c r="H780" s="327">
        <v>1079802.1382015429</v>
      </c>
      <c r="I780" s="327">
        <v>1057808.8533791222</v>
      </c>
      <c r="J780" s="326">
        <v>0</v>
      </c>
      <c r="K780" s="326">
        <v>1426164.2888827627</v>
      </c>
      <c r="L780" s="326">
        <v>0</v>
      </c>
      <c r="M780" s="347">
        <f t="shared" si="73"/>
        <v>5</v>
      </c>
      <c r="N780" s="329">
        <f t="shared" si="74"/>
        <v>1308092</v>
      </c>
      <c r="O780" s="330">
        <f t="shared" si="75"/>
        <v>1308092</v>
      </c>
      <c r="P780" s="327">
        <f t="array" ref="P780">IFERROR(_xlfn.STDEV.P(IF((F780:L780&lt;&gt;0)*(F780:L780&lt;&gt;""), F780:L780)), 0)</f>
        <v>252288.61639480424</v>
      </c>
      <c r="Q780" s="331">
        <f t="shared" si="72"/>
        <v>19.28676395810113</v>
      </c>
      <c r="R780" s="332">
        <f t="shared" si="70"/>
        <v>80.713236041898867</v>
      </c>
      <c r="S780" s="325" t="str">
        <f t="shared" si="71"/>
        <v>ALTO</v>
      </c>
      <c r="T780" s="6"/>
    </row>
    <row r="781" spans="2:20" ht="15">
      <c r="B781" s="146">
        <v>772</v>
      </c>
      <c r="C781" s="335" t="s">
        <v>818</v>
      </c>
      <c r="D781" s="325" t="s">
        <v>38</v>
      </c>
      <c r="E781" s="325">
        <v>1</v>
      </c>
      <c r="F781" s="326">
        <v>157898.72</v>
      </c>
      <c r="G781" s="326">
        <v>158404.82748730932</v>
      </c>
      <c r="H781" s="327">
        <v>136412.19347045751</v>
      </c>
      <c r="I781" s="327">
        <v>133588.33423534845</v>
      </c>
      <c r="J781" s="326">
        <v>0</v>
      </c>
      <c r="K781" s="326">
        <v>180772.44750692797</v>
      </c>
      <c r="L781" s="326">
        <v>0</v>
      </c>
      <c r="M781" s="347">
        <f t="shared" si="73"/>
        <v>5</v>
      </c>
      <c r="N781" s="329">
        <f t="shared" si="74"/>
        <v>153415</v>
      </c>
      <c r="O781" s="330">
        <f t="shared" si="75"/>
        <v>153415</v>
      </c>
      <c r="P781" s="327">
        <f t="array" ref="P781">IFERROR(_xlfn.STDEV.P(IF((F781:L781&lt;&gt;0)*(F781:L781&lt;&gt;""), F781:L781)), 0)</f>
        <v>17179.19766605159</v>
      </c>
      <c r="Q781" s="331">
        <f t="shared" si="72"/>
        <v>11.197860486948207</v>
      </c>
      <c r="R781" s="332">
        <f t="shared" si="70"/>
        <v>88.802139513051799</v>
      </c>
      <c r="S781" s="325" t="str">
        <f t="shared" si="71"/>
        <v>ALTO</v>
      </c>
      <c r="T781" s="6"/>
    </row>
    <row r="782" spans="2:20" ht="15">
      <c r="B782" s="146">
        <v>773</v>
      </c>
      <c r="C782" s="335" t="s">
        <v>819</v>
      </c>
      <c r="D782" s="325" t="s">
        <v>38</v>
      </c>
      <c r="E782" s="325">
        <v>1</v>
      </c>
      <c r="F782" s="326">
        <v>245894.3</v>
      </c>
      <c r="G782" s="326">
        <v>266474.319061702</v>
      </c>
      <c r="H782" s="327">
        <v>214325.52494702965</v>
      </c>
      <c r="I782" s="327">
        <v>209699.559489418</v>
      </c>
      <c r="J782" s="326">
        <v>0</v>
      </c>
      <c r="K782" s="326">
        <v>283831.86036308151</v>
      </c>
      <c r="L782" s="326">
        <v>0</v>
      </c>
      <c r="M782" s="347">
        <f t="shared" si="73"/>
        <v>5</v>
      </c>
      <c r="N782" s="329">
        <f t="shared" si="74"/>
        <v>244045</v>
      </c>
      <c r="O782" s="330">
        <f t="shared" si="75"/>
        <v>244045</v>
      </c>
      <c r="P782" s="327">
        <f t="array" ref="P782">IFERROR(_xlfn.STDEV.P(IF((F782:L782&lt;&gt;0)*(F782:L782&lt;&gt;""), F782:L782)), 0)</f>
        <v>28817.859055937362</v>
      </c>
      <c r="Q782" s="331">
        <f t="shared" si="72"/>
        <v>11.808420191332484</v>
      </c>
      <c r="R782" s="332">
        <f t="shared" si="70"/>
        <v>88.191579808667512</v>
      </c>
      <c r="S782" s="325" t="str">
        <f t="shared" si="71"/>
        <v>ALTO</v>
      </c>
      <c r="T782" s="6"/>
    </row>
    <row r="783" spans="2:20" ht="15">
      <c r="B783" s="146">
        <v>774</v>
      </c>
      <c r="C783" s="335" t="s">
        <v>820</v>
      </c>
      <c r="D783" s="325" t="s">
        <v>38</v>
      </c>
      <c r="E783" s="325">
        <v>1</v>
      </c>
      <c r="F783" s="326">
        <v>1435705.25</v>
      </c>
      <c r="G783" s="326">
        <v>2071733.9610695457</v>
      </c>
      <c r="H783" s="327">
        <v>1240993.3256170086</v>
      </c>
      <c r="I783" s="327">
        <v>1215590.4364373987</v>
      </c>
      <c r="J783" s="326">
        <v>0</v>
      </c>
      <c r="K783" s="326">
        <v>1637509.1268217778</v>
      </c>
      <c r="L783" s="326">
        <v>0</v>
      </c>
      <c r="M783" s="347">
        <f t="shared" si="73"/>
        <v>5</v>
      </c>
      <c r="N783" s="329">
        <f t="shared" si="74"/>
        <v>1520306</v>
      </c>
      <c r="O783" s="330">
        <f t="shared" si="75"/>
        <v>1520306</v>
      </c>
      <c r="P783" s="327">
        <f t="array" ref="P783">IFERROR(_xlfn.STDEV.P(IF((F783:L783&lt;&gt;0)*(F783:L783&lt;&gt;""), F783:L783)), 0)</f>
        <v>314907.54225138895</v>
      </c>
      <c r="Q783" s="331">
        <f t="shared" si="72"/>
        <v>20.71343152308739</v>
      </c>
      <c r="R783" s="332">
        <f t="shared" si="70"/>
        <v>79.286568476912606</v>
      </c>
      <c r="S783" s="325" t="str">
        <f t="shared" si="71"/>
        <v>ALTO</v>
      </c>
      <c r="T783" s="6"/>
    </row>
    <row r="784" spans="2:20" ht="15">
      <c r="B784" s="146">
        <v>775</v>
      </c>
      <c r="C784" s="335" t="s">
        <v>821</v>
      </c>
      <c r="D784" s="325" t="s">
        <v>38</v>
      </c>
      <c r="E784" s="325">
        <v>1</v>
      </c>
      <c r="F784" s="326">
        <v>1338619.1399999999</v>
      </c>
      <c r="G784" s="326">
        <v>1266014.9967189995</v>
      </c>
      <c r="H784" s="327">
        <v>1166911.7973278086</v>
      </c>
      <c r="I784" s="327">
        <v>1197032.7118565021</v>
      </c>
      <c r="J784" s="326">
        <v>0</v>
      </c>
      <c r="K784" s="326">
        <v>1379811.7057091529</v>
      </c>
      <c r="L784" s="326">
        <v>0</v>
      </c>
      <c r="M784" s="347">
        <f t="shared" si="73"/>
        <v>5</v>
      </c>
      <c r="N784" s="329">
        <f t="shared" si="74"/>
        <v>1269678</v>
      </c>
      <c r="O784" s="330">
        <f t="shared" si="75"/>
        <v>1269678</v>
      </c>
      <c r="P784" s="327">
        <f t="array" ref="P784">IFERROR(_xlfn.STDEV.P(IF((F784:L784&lt;&gt;0)*(F784:L784&lt;&gt;""), F784:L784)), 0)</f>
        <v>80912.251002991543</v>
      </c>
      <c r="Q784" s="331">
        <f t="shared" si="72"/>
        <v>6.3726591311333696</v>
      </c>
      <c r="R784" s="332">
        <f t="shared" si="70"/>
        <v>93.627340868866625</v>
      </c>
      <c r="S784" s="325" t="str">
        <f t="shared" si="71"/>
        <v>ALTO</v>
      </c>
      <c r="T784" s="6"/>
    </row>
    <row r="785" spans="2:20" ht="15">
      <c r="B785" s="146">
        <v>776</v>
      </c>
      <c r="C785" s="335" t="s">
        <v>822</v>
      </c>
      <c r="D785" s="325" t="s">
        <v>38</v>
      </c>
      <c r="E785" s="325">
        <v>1</v>
      </c>
      <c r="F785" s="326">
        <v>895157.27</v>
      </c>
      <c r="G785" s="326">
        <v>1068433.9633262064</v>
      </c>
      <c r="H785" s="327">
        <v>773768.79030340025</v>
      </c>
      <c r="I785" s="327">
        <v>776584.84407894593</v>
      </c>
      <c r="J785" s="326">
        <v>0</v>
      </c>
      <c r="K785" s="326">
        <v>968166.55944065226</v>
      </c>
      <c r="L785" s="326">
        <v>0</v>
      </c>
      <c r="M785" s="347">
        <f t="shared" si="73"/>
        <v>5</v>
      </c>
      <c r="N785" s="329">
        <f t="shared" si="74"/>
        <v>896422</v>
      </c>
      <c r="O785" s="330">
        <f t="shared" si="75"/>
        <v>896422</v>
      </c>
      <c r="P785" s="327">
        <f t="array" ref="P785">IFERROR(_xlfn.STDEV.P(IF((F785:L785&lt;&gt;0)*(F785:L785&lt;&gt;""), F785:L785)), 0)</f>
        <v>113262.30676298286</v>
      </c>
      <c r="Q785" s="331">
        <f t="shared" si="72"/>
        <v>12.634931624054616</v>
      </c>
      <c r="R785" s="332">
        <f t="shared" si="70"/>
        <v>87.365068375945384</v>
      </c>
      <c r="S785" s="325" t="str">
        <f t="shared" si="71"/>
        <v>ALTO</v>
      </c>
      <c r="T785" s="6"/>
    </row>
    <row r="786" spans="2:20" ht="15">
      <c r="B786" s="146">
        <v>777</v>
      </c>
      <c r="C786" s="335" t="s">
        <v>823</v>
      </c>
      <c r="D786" s="325" t="s">
        <v>38</v>
      </c>
      <c r="E786" s="325">
        <v>1</v>
      </c>
      <c r="F786" s="326">
        <v>471729.78</v>
      </c>
      <c r="G786" s="326">
        <v>421518.70017928223</v>
      </c>
      <c r="H786" s="327">
        <v>411152.48200505867</v>
      </c>
      <c r="I786" s="327">
        <v>402717.35608888709</v>
      </c>
      <c r="J786" s="326">
        <v>0</v>
      </c>
      <c r="K786" s="326">
        <v>544094.85798912519</v>
      </c>
      <c r="L786" s="326">
        <v>0</v>
      </c>
      <c r="M786" s="347">
        <f t="shared" si="73"/>
        <v>5</v>
      </c>
      <c r="N786" s="329">
        <f t="shared" si="74"/>
        <v>450243</v>
      </c>
      <c r="O786" s="330">
        <f t="shared" si="75"/>
        <v>450243</v>
      </c>
      <c r="P786" s="327">
        <f t="array" ref="P786">IFERROR(_xlfn.STDEV.P(IF((F786:L786&lt;&gt;0)*(F786:L786&lt;&gt;""), F786:L786)), 0)</f>
        <v>52690.974157977013</v>
      </c>
      <c r="Q786" s="331">
        <f t="shared" si="72"/>
        <v>11.702785864072737</v>
      </c>
      <c r="R786" s="332">
        <f t="shared" si="70"/>
        <v>88.297214135927263</v>
      </c>
      <c r="S786" s="325" t="str">
        <f t="shared" si="71"/>
        <v>ALTO</v>
      </c>
      <c r="T786" s="6"/>
    </row>
    <row r="787" spans="2:20" ht="15">
      <c r="B787" s="146">
        <v>778</v>
      </c>
      <c r="C787" s="335" t="s">
        <v>824</v>
      </c>
      <c r="D787" s="325" t="s">
        <v>38</v>
      </c>
      <c r="E787" s="325">
        <v>1</v>
      </c>
      <c r="F787" s="326">
        <v>4258840.66</v>
      </c>
      <c r="G787" s="326">
        <v>6070672.3937221393</v>
      </c>
      <c r="H787" s="327">
        <v>3590910.4936595894</v>
      </c>
      <c r="I787" s="327">
        <v>3772698.6481604292</v>
      </c>
      <c r="J787" s="326">
        <v>0</v>
      </c>
      <c r="K787" s="326">
        <v>3993674.4706065538</v>
      </c>
      <c r="L787" s="326">
        <v>0</v>
      </c>
      <c r="M787" s="347">
        <f t="shared" si="73"/>
        <v>5</v>
      </c>
      <c r="N787" s="329">
        <f t="shared" si="74"/>
        <v>4337359</v>
      </c>
      <c r="O787" s="330">
        <f t="shared" si="75"/>
        <v>4337359</v>
      </c>
      <c r="P787" s="327">
        <f t="array" ref="P787">IFERROR(_xlfn.STDEV.P(IF((F787:L787&lt;&gt;0)*(F787:L787&lt;&gt;""), F787:L787)), 0)</f>
        <v>894950.96981613047</v>
      </c>
      <c r="Q787" s="331">
        <f t="shared" si="72"/>
        <v>20.633546123715618</v>
      </c>
      <c r="R787" s="332">
        <f t="shared" si="70"/>
        <v>79.366453876284382</v>
      </c>
      <c r="S787" s="325" t="str">
        <f t="shared" si="71"/>
        <v>ALTO</v>
      </c>
      <c r="T787" s="6"/>
    </row>
    <row r="788" spans="2:20" ht="15">
      <c r="B788" s="146">
        <v>779</v>
      </c>
      <c r="C788" s="335" t="s">
        <v>825</v>
      </c>
      <c r="D788" s="325" t="s">
        <v>38</v>
      </c>
      <c r="E788" s="325">
        <v>1</v>
      </c>
      <c r="F788" s="326">
        <v>5387472.4199999999</v>
      </c>
      <c r="G788" s="326">
        <v>7927358.1452055303</v>
      </c>
      <c r="H788" s="327">
        <v>4542602.6786299814</v>
      </c>
      <c r="I788" s="327">
        <v>4914550.3670320185</v>
      </c>
      <c r="J788" s="326">
        <v>0</v>
      </c>
      <c r="K788" s="326">
        <v>5902788.8366142679</v>
      </c>
      <c r="L788" s="326">
        <v>0</v>
      </c>
      <c r="M788" s="347">
        <f t="shared" si="73"/>
        <v>5</v>
      </c>
      <c r="N788" s="329">
        <f t="shared" si="74"/>
        <v>5734954</v>
      </c>
      <c r="O788" s="330">
        <f t="shared" si="75"/>
        <v>5734954</v>
      </c>
      <c r="P788" s="327">
        <f t="array" ref="P788">IFERROR(_xlfn.STDEV.P(IF((F788:L788&lt;&gt;0)*(F788:L788&lt;&gt;""), F788:L788)), 0)</f>
        <v>1187460.4592401171</v>
      </c>
      <c r="Q788" s="331">
        <f t="shared" si="72"/>
        <v>20.705666675619668</v>
      </c>
      <c r="R788" s="332">
        <f t="shared" si="70"/>
        <v>79.294333324380332</v>
      </c>
      <c r="S788" s="325" t="str">
        <f t="shared" si="71"/>
        <v>ALTO</v>
      </c>
      <c r="T788" s="6"/>
    </row>
    <row r="789" spans="2:20" ht="15">
      <c r="B789" s="146">
        <v>780</v>
      </c>
      <c r="C789" s="335" t="s">
        <v>826</v>
      </c>
      <c r="D789" s="325" t="s">
        <v>38</v>
      </c>
      <c r="E789" s="325">
        <v>1</v>
      </c>
      <c r="F789" s="326">
        <v>15578033.140000001</v>
      </c>
      <c r="G789" s="326">
        <v>21791730.01692393</v>
      </c>
      <c r="H789" s="327">
        <v>13580421.40313944</v>
      </c>
      <c r="I789" s="327">
        <v>13631619.424810352</v>
      </c>
      <c r="J789" s="326">
        <v>0</v>
      </c>
      <c r="K789" s="326">
        <v>16995527.35089032</v>
      </c>
      <c r="L789" s="326">
        <v>0</v>
      </c>
      <c r="M789" s="347">
        <f t="shared" si="73"/>
        <v>5</v>
      </c>
      <c r="N789" s="329">
        <f t="shared" si="74"/>
        <v>16315466</v>
      </c>
      <c r="O789" s="330">
        <f t="shared" si="75"/>
        <v>16315466</v>
      </c>
      <c r="P789" s="327">
        <f t="array" ref="P789">IFERROR(_xlfn.STDEV.P(IF((F789:L789&lt;&gt;0)*(F789:L789&lt;&gt;""), F789:L789)), 0)</f>
        <v>3022557.1833469421</v>
      </c>
      <c r="Q789" s="331">
        <f t="shared" si="72"/>
        <v>18.525717765872834</v>
      </c>
      <c r="R789" s="332">
        <f t="shared" si="70"/>
        <v>81.474282234127173</v>
      </c>
      <c r="S789" s="325" t="str">
        <f t="shared" si="71"/>
        <v>ALTO</v>
      </c>
      <c r="T789" s="6"/>
    </row>
    <row r="790" spans="2:20" ht="15">
      <c r="B790" s="146">
        <v>781</v>
      </c>
      <c r="C790" s="335" t="s">
        <v>827</v>
      </c>
      <c r="D790" s="325" t="s">
        <v>38</v>
      </c>
      <c r="E790" s="325">
        <v>1</v>
      </c>
      <c r="F790" s="326">
        <v>6574667.8899999997</v>
      </c>
      <c r="G790" s="326">
        <v>8014374.1531835292</v>
      </c>
      <c r="H790" s="327">
        <v>5683330.4875107463</v>
      </c>
      <c r="I790" s="327">
        <v>5775435.6257361053</v>
      </c>
      <c r="J790" s="326">
        <v>0</v>
      </c>
      <c r="K790" s="326">
        <v>7012081.0761329243</v>
      </c>
      <c r="L790" s="326">
        <v>0</v>
      </c>
      <c r="M790" s="347">
        <f t="shared" si="73"/>
        <v>5</v>
      </c>
      <c r="N790" s="329">
        <f t="shared" si="74"/>
        <v>6611978</v>
      </c>
      <c r="O790" s="330">
        <f t="shared" si="75"/>
        <v>6611978</v>
      </c>
      <c r="P790" s="327">
        <f t="array" ref="P790">IFERROR(_xlfn.STDEV.P(IF((F790:L790&lt;&gt;0)*(F790:L790&lt;&gt;""), F790:L790)), 0)</f>
        <v>859113.36070330092</v>
      </c>
      <c r="Q790" s="331">
        <f t="shared" si="72"/>
        <v>12.9932882520677</v>
      </c>
      <c r="R790" s="332">
        <f t="shared" si="70"/>
        <v>87.0067117479323</v>
      </c>
      <c r="S790" s="325" t="str">
        <f t="shared" si="71"/>
        <v>ALTO</v>
      </c>
      <c r="T790" s="6"/>
    </row>
    <row r="791" spans="2:20" ht="15">
      <c r="B791" s="146">
        <v>782</v>
      </c>
      <c r="C791" s="335" t="s">
        <v>828</v>
      </c>
      <c r="D791" s="325" t="s">
        <v>38</v>
      </c>
      <c r="E791" s="325">
        <v>1</v>
      </c>
      <c r="F791" s="326">
        <v>2825800.28</v>
      </c>
      <c r="G791" s="326">
        <v>3802094.030471948</v>
      </c>
      <c r="H791" s="327">
        <v>2463338.5423888043</v>
      </c>
      <c r="I791" s="327">
        <v>2474834.3595528593</v>
      </c>
      <c r="J791" s="326">
        <v>0</v>
      </c>
      <c r="K791" s="326">
        <v>3076890.9506772561</v>
      </c>
      <c r="L791" s="326">
        <v>0</v>
      </c>
      <c r="M791" s="347">
        <f t="shared" si="73"/>
        <v>5</v>
      </c>
      <c r="N791" s="329">
        <f t="shared" si="74"/>
        <v>2928592</v>
      </c>
      <c r="O791" s="330">
        <f t="shared" si="75"/>
        <v>2928592</v>
      </c>
      <c r="P791" s="327">
        <f t="array" ref="P791">IFERROR(_xlfn.STDEV.P(IF((F791:L791&lt;&gt;0)*(F791:L791&lt;&gt;""), F791:L791)), 0)</f>
        <v>493542.55941991217</v>
      </c>
      <c r="Q791" s="331">
        <f t="shared" si="72"/>
        <v>16.852554381761344</v>
      </c>
      <c r="R791" s="332">
        <f t="shared" si="70"/>
        <v>83.147445618238663</v>
      </c>
      <c r="S791" s="325" t="str">
        <f t="shared" si="71"/>
        <v>ALTO</v>
      </c>
      <c r="T791" s="6"/>
    </row>
    <row r="792" spans="2:20" ht="15">
      <c r="B792" s="146">
        <v>783</v>
      </c>
      <c r="C792" s="335" t="s">
        <v>829</v>
      </c>
      <c r="D792" s="325" t="s">
        <v>38</v>
      </c>
      <c r="E792" s="325">
        <v>1</v>
      </c>
      <c r="F792" s="326">
        <v>2873331.16</v>
      </c>
      <c r="G792" s="326">
        <v>3220092.3404431441</v>
      </c>
      <c r="H792" s="327">
        <v>2483774.8260547905</v>
      </c>
      <c r="I792" s="327">
        <v>2525174.3018914401</v>
      </c>
      <c r="J792" s="326">
        <v>0</v>
      </c>
      <c r="K792" s="326">
        <v>3090104.1075330544</v>
      </c>
      <c r="L792" s="326">
        <v>0</v>
      </c>
      <c r="M792" s="347">
        <f t="shared" si="73"/>
        <v>5</v>
      </c>
      <c r="N792" s="329">
        <f t="shared" si="74"/>
        <v>2838495</v>
      </c>
      <c r="O792" s="330">
        <f t="shared" si="75"/>
        <v>2838495</v>
      </c>
      <c r="P792" s="327">
        <f t="array" ref="P792">IFERROR(_xlfn.STDEV.P(IF((F792:L792&lt;&gt;0)*(F792:L792&lt;&gt;""), F792:L792)), 0)</f>
        <v>294663.70422458084</v>
      </c>
      <c r="Q792" s="331">
        <f t="shared" si="72"/>
        <v>10.380983733442575</v>
      </c>
      <c r="R792" s="332">
        <f t="shared" si="70"/>
        <v>89.619016266557423</v>
      </c>
      <c r="S792" s="325" t="str">
        <f t="shared" si="71"/>
        <v>ALTO</v>
      </c>
      <c r="T792" s="6"/>
    </row>
    <row r="793" spans="2:20" ht="15">
      <c r="B793" s="146">
        <v>784</v>
      </c>
      <c r="C793" s="335" t="s">
        <v>830</v>
      </c>
      <c r="D793" s="325" t="s">
        <v>38</v>
      </c>
      <c r="E793" s="325">
        <v>1</v>
      </c>
      <c r="F793" s="326">
        <v>5175323.5199999996</v>
      </c>
      <c r="G793" s="326">
        <v>7929419.5068000704</v>
      </c>
      <c r="H793" s="327">
        <v>4293280.0179049512</v>
      </c>
      <c r="I793" s="327">
        <v>4820089.857384936</v>
      </c>
      <c r="J793" s="326">
        <v>0</v>
      </c>
      <c r="K793" s="326">
        <v>4386285.0238918234</v>
      </c>
      <c r="L793" s="326">
        <v>0</v>
      </c>
      <c r="M793" s="347">
        <f t="shared" si="73"/>
        <v>5</v>
      </c>
      <c r="N793" s="329">
        <f t="shared" si="74"/>
        <v>5320880</v>
      </c>
      <c r="O793" s="330">
        <f t="shared" si="75"/>
        <v>5320880</v>
      </c>
      <c r="P793" s="327">
        <f t="array" ref="P793">IFERROR(_xlfn.STDEV.P(IF((F793:L793&lt;&gt;0)*(F793:L793&lt;&gt;""), F793:L793)), 0)</f>
        <v>1342079.379687703</v>
      </c>
      <c r="Q793" s="331">
        <f t="shared" si="72"/>
        <v>25.222883802824025</v>
      </c>
      <c r="R793" s="332">
        <f t="shared" si="70"/>
        <v>74.777116197175971</v>
      </c>
      <c r="S793" s="325" t="str">
        <f t="shared" si="71"/>
        <v>ALTO</v>
      </c>
      <c r="T793" s="6"/>
    </row>
    <row r="794" spans="2:20" ht="15">
      <c r="B794" s="146">
        <v>785</v>
      </c>
      <c r="C794" s="335" t="s">
        <v>831</v>
      </c>
      <c r="D794" s="325" t="s">
        <v>38</v>
      </c>
      <c r="E794" s="325">
        <v>1</v>
      </c>
      <c r="F794" s="326">
        <v>32820147.120000001</v>
      </c>
      <c r="G794" s="326">
        <v>38830207.302484013</v>
      </c>
      <c r="H794" s="327">
        <v>28611563.493018072</v>
      </c>
      <c r="I794" s="327">
        <v>28722563.526906207</v>
      </c>
      <c r="J794" s="326">
        <v>0</v>
      </c>
      <c r="K794" s="326">
        <v>35799869.327962279</v>
      </c>
      <c r="L794" s="326">
        <v>0</v>
      </c>
      <c r="M794" s="347">
        <f t="shared" si="73"/>
        <v>5</v>
      </c>
      <c r="N794" s="329">
        <f t="shared" si="74"/>
        <v>32956870</v>
      </c>
      <c r="O794" s="330">
        <f t="shared" si="75"/>
        <v>32956870</v>
      </c>
      <c r="P794" s="327">
        <f t="array" ref="P794">IFERROR(_xlfn.STDEV.P(IF((F794:L794&lt;&gt;0)*(F794:L794&lt;&gt;""), F794:L794)), 0)</f>
        <v>3985184.2953911782</v>
      </c>
      <c r="Q794" s="331">
        <f t="shared" si="72"/>
        <v>12.092120081158127</v>
      </c>
      <c r="R794" s="332">
        <f t="shared" si="70"/>
        <v>87.907879918841871</v>
      </c>
      <c r="S794" s="325" t="str">
        <f t="shared" si="71"/>
        <v>ALTO</v>
      </c>
      <c r="T794" s="6"/>
    </row>
    <row r="795" spans="2:20" ht="15">
      <c r="B795" s="146">
        <v>786</v>
      </c>
      <c r="C795" s="335" t="s">
        <v>832</v>
      </c>
      <c r="D795" s="325" t="s">
        <v>38</v>
      </c>
      <c r="E795" s="325">
        <v>1</v>
      </c>
      <c r="F795" s="326">
        <v>5309527.84</v>
      </c>
      <c r="G795" s="326">
        <v>8194199.0217200574</v>
      </c>
      <c r="H795" s="327">
        <v>4476823.3905800888</v>
      </c>
      <c r="I795" s="327">
        <v>4827271.7677328857</v>
      </c>
      <c r="J795" s="326">
        <v>0</v>
      </c>
      <c r="K795" s="326">
        <v>5150108.8137162039</v>
      </c>
      <c r="L795" s="326">
        <v>0</v>
      </c>
      <c r="M795" s="347">
        <f t="shared" si="73"/>
        <v>5</v>
      </c>
      <c r="N795" s="329">
        <f t="shared" si="74"/>
        <v>5591586</v>
      </c>
      <c r="O795" s="330">
        <f t="shared" si="75"/>
        <v>5591586</v>
      </c>
      <c r="P795" s="327">
        <f t="array" ref="P795">IFERROR(_xlfn.STDEV.P(IF((F795:L795&lt;&gt;0)*(F795:L795&lt;&gt;""), F795:L795)), 0)</f>
        <v>1332285.6580677489</v>
      </c>
      <c r="Q795" s="331">
        <f t="shared" si="72"/>
        <v>23.826614811392492</v>
      </c>
      <c r="R795" s="332">
        <f t="shared" si="70"/>
        <v>76.173385188607512</v>
      </c>
      <c r="S795" s="325" t="str">
        <f t="shared" si="71"/>
        <v>ALTO</v>
      </c>
      <c r="T795" s="6"/>
    </row>
    <row r="796" spans="2:20" ht="15">
      <c r="B796" s="146">
        <v>787</v>
      </c>
      <c r="C796" s="335" t="s">
        <v>833</v>
      </c>
      <c r="D796" s="325" t="s">
        <v>38</v>
      </c>
      <c r="E796" s="325">
        <v>1</v>
      </c>
      <c r="F796" s="326">
        <v>6663971.4399999995</v>
      </c>
      <c r="G796" s="326">
        <v>7771717.3829691093</v>
      </c>
      <c r="H796" s="327">
        <v>5760605.1851227554</v>
      </c>
      <c r="I796" s="327">
        <v>5877263.5684114508</v>
      </c>
      <c r="J796" s="326">
        <v>0</v>
      </c>
      <c r="K796" s="326">
        <v>7078057.8387012677</v>
      </c>
      <c r="L796" s="326">
        <v>0</v>
      </c>
      <c r="M796" s="347">
        <f t="shared" si="73"/>
        <v>5</v>
      </c>
      <c r="N796" s="329">
        <f t="shared" si="74"/>
        <v>6630323</v>
      </c>
      <c r="O796" s="330">
        <f t="shared" si="75"/>
        <v>6630323</v>
      </c>
      <c r="P796" s="327">
        <f t="array" ref="P796">IFERROR(_xlfn.STDEV.P(IF((F796:L796&lt;&gt;0)*(F796:L796&lt;&gt;""), F796:L796)), 0)</f>
        <v>752048.85822585027</v>
      </c>
      <c r="Q796" s="331">
        <f t="shared" si="72"/>
        <v>11.342567446953192</v>
      </c>
      <c r="R796" s="332">
        <f t="shared" si="70"/>
        <v>88.657432553046803</v>
      </c>
      <c r="S796" s="325" t="str">
        <f t="shared" si="71"/>
        <v>ALTO</v>
      </c>
      <c r="T796" s="6"/>
    </row>
    <row r="797" spans="2:20" ht="15">
      <c r="B797" s="146">
        <v>788</v>
      </c>
      <c r="C797" s="335" t="s">
        <v>834</v>
      </c>
      <c r="D797" s="325" t="s">
        <v>38</v>
      </c>
      <c r="E797" s="325">
        <v>1</v>
      </c>
      <c r="F797" s="326">
        <v>6670217.75</v>
      </c>
      <c r="G797" s="326">
        <v>10751825.562312579</v>
      </c>
      <c r="H797" s="327">
        <v>5765969.7095850781</v>
      </c>
      <c r="I797" s="327">
        <v>5887695.3995945612</v>
      </c>
      <c r="J797" s="326">
        <v>0</v>
      </c>
      <c r="K797" s="326">
        <v>7078057.8387012677</v>
      </c>
      <c r="L797" s="326">
        <v>0</v>
      </c>
      <c r="M797" s="347">
        <f t="shared" si="73"/>
        <v>5</v>
      </c>
      <c r="N797" s="329">
        <f t="shared" si="74"/>
        <v>7230753</v>
      </c>
      <c r="O797" s="330">
        <f t="shared" si="75"/>
        <v>7230753</v>
      </c>
      <c r="P797" s="327">
        <f t="array" ref="P797">IFERROR(_xlfn.STDEV.P(IF((F797:L797&lt;&gt;0)*(F797:L797&lt;&gt;""), F797:L797)), 0)</f>
        <v>1826738.1516644498</v>
      </c>
      <c r="Q797" s="331">
        <f t="shared" si="72"/>
        <v>25.263456678224934</v>
      </c>
      <c r="R797" s="332">
        <f t="shared" si="70"/>
        <v>74.736543321775059</v>
      </c>
      <c r="S797" s="325" t="str">
        <f t="shared" si="71"/>
        <v>ALTO</v>
      </c>
      <c r="T797" s="6"/>
    </row>
    <row r="798" spans="2:20" ht="15">
      <c r="B798" s="146">
        <v>789</v>
      </c>
      <c r="C798" s="335" t="s">
        <v>835</v>
      </c>
      <c r="D798" s="325" t="s">
        <v>38</v>
      </c>
      <c r="E798" s="325">
        <v>1</v>
      </c>
      <c r="F798" s="326">
        <v>2844064.8</v>
      </c>
      <c r="G798" s="326">
        <v>3370247.5185730541</v>
      </c>
      <c r="H798" s="327">
        <v>2438048.6413521469</v>
      </c>
      <c r="I798" s="327">
        <v>2444706.5675796266</v>
      </c>
      <c r="J798" s="326">
        <v>0</v>
      </c>
      <c r="K798" s="326">
        <v>3050458.7994764368</v>
      </c>
      <c r="L798" s="326">
        <v>0</v>
      </c>
      <c r="M798" s="347">
        <f t="shared" si="73"/>
        <v>5</v>
      </c>
      <c r="N798" s="329">
        <f t="shared" si="74"/>
        <v>2829505</v>
      </c>
      <c r="O798" s="330">
        <f t="shared" si="75"/>
        <v>2829505</v>
      </c>
      <c r="P798" s="327">
        <f t="array" ref="P798">IFERROR(_xlfn.STDEV.P(IF((F798:L798&lt;&gt;0)*(F798:L798&lt;&gt;""), F798:L798)), 0)</f>
        <v>358536.73591153807</v>
      </c>
      <c r="Q798" s="331">
        <f t="shared" si="72"/>
        <v>12.671358980158651</v>
      </c>
      <c r="R798" s="332">
        <f t="shared" si="70"/>
        <v>87.328641019841342</v>
      </c>
      <c r="S798" s="325" t="str">
        <f t="shared" si="71"/>
        <v>ALTO</v>
      </c>
      <c r="T798" s="6"/>
    </row>
    <row r="799" spans="2:20" ht="15">
      <c r="B799" s="146">
        <v>790</v>
      </c>
      <c r="C799" s="335" t="s">
        <v>836</v>
      </c>
      <c r="D799" s="325" t="s">
        <v>38</v>
      </c>
      <c r="E799" s="325">
        <v>1</v>
      </c>
      <c r="F799" s="326">
        <v>2338162.7999999998</v>
      </c>
      <c r="G799" s="326">
        <v>3682017.4372104011</v>
      </c>
      <c r="H799" s="327">
        <v>2004288.5205415906</v>
      </c>
      <c r="I799" s="327">
        <v>2012085.1380437699</v>
      </c>
      <c r="J799" s="326">
        <v>0</v>
      </c>
      <c r="K799" s="326">
        <v>2509027.2959452118</v>
      </c>
      <c r="L799" s="326">
        <v>0</v>
      </c>
      <c r="M799" s="347">
        <f t="shared" si="73"/>
        <v>5</v>
      </c>
      <c r="N799" s="329">
        <f t="shared" si="74"/>
        <v>2509116</v>
      </c>
      <c r="O799" s="330">
        <f t="shared" si="75"/>
        <v>2509116</v>
      </c>
      <c r="P799" s="327">
        <f t="array" ref="P799">IFERROR(_xlfn.STDEV.P(IF((F799:L799&lt;&gt;0)*(F799:L799&lt;&gt;""), F799:L799)), 0)</f>
        <v>617545.66594250745</v>
      </c>
      <c r="Q799" s="331">
        <f t="shared" si="72"/>
        <v>24.612081145013125</v>
      </c>
      <c r="R799" s="332">
        <f t="shared" si="70"/>
        <v>75.387918854986879</v>
      </c>
      <c r="S799" s="325" t="str">
        <f t="shared" si="71"/>
        <v>ALTO</v>
      </c>
      <c r="T799" s="6"/>
    </row>
    <row r="800" spans="2:20" ht="15">
      <c r="B800" s="146">
        <v>791</v>
      </c>
      <c r="C800" s="335" t="s">
        <v>837</v>
      </c>
      <c r="D800" s="325" t="s">
        <v>38</v>
      </c>
      <c r="E800" s="325">
        <v>1</v>
      </c>
      <c r="F800" s="326">
        <v>845437.2</v>
      </c>
      <c r="G800" s="326">
        <v>1143863.7509392109</v>
      </c>
      <c r="H800" s="327">
        <v>724721.70950503345</v>
      </c>
      <c r="I800" s="327">
        <v>727295.83315885277</v>
      </c>
      <c r="J800" s="326">
        <v>0</v>
      </c>
      <c r="K800" s="326">
        <v>907119.55652095983</v>
      </c>
      <c r="L800" s="326">
        <v>0</v>
      </c>
      <c r="M800" s="347">
        <f t="shared" si="73"/>
        <v>5</v>
      </c>
      <c r="N800" s="329">
        <f t="shared" si="74"/>
        <v>869688</v>
      </c>
      <c r="O800" s="330">
        <f t="shared" si="75"/>
        <v>869688</v>
      </c>
      <c r="P800" s="327">
        <f t="array" ref="P800">IFERROR(_xlfn.STDEV.P(IF((F800:L800&lt;&gt;0)*(F800:L800&lt;&gt;""), F800:L800)), 0)</f>
        <v>153917.06837393343</v>
      </c>
      <c r="Q800" s="331">
        <f t="shared" si="72"/>
        <v>17.697963910498181</v>
      </c>
      <c r="R800" s="332">
        <f t="shared" si="70"/>
        <v>82.302036089501826</v>
      </c>
      <c r="S800" s="325" t="str">
        <f t="shared" si="71"/>
        <v>ALTO</v>
      </c>
      <c r="T800" s="6"/>
    </row>
    <row r="801" spans="2:20" ht="15">
      <c r="B801" s="146">
        <v>792</v>
      </c>
      <c r="C801" s="335" t="s">
        <v>838</v>
      </c>
      <c r="D801" s="325" t="s">
        <v>38</v>
      </c>
      <c r="E801" s="325">
        <v>1</v>
      </c>
      <c r="F801" s="326">
        <v>17682534.649999999</v>
      </c>
      <c r="G801" s="326">
        <v>20466000.37551469</v>
      </c>
      <c r="H801" s="327">
        <v>15032802.537926493</v>
      </c>
      <c r="I801" s="327">
        <v>15432729.262110068</v>
      </c>
      <c r="J801" s="326">
        <v>0</v>
      </c>
      <c r="K801" s="326">
        <v>17806786.578139141</v>
      </c>
      <c r="L801" s="326">
        <v>0</v>
      </c>
      <c r="M801" s="347">
        <f t="shared" si="73"/>
        <v>5</v>
      </c>
      <c r="N801" s="329">
        <f t="shared" si="74"/>
        <v>17284171</v>
      </c>
      <c r="O801" s="330">
        <f t="shared" si="75"/>
        <v>17284171</v>
      </c>
      <c r="P801" s="327">
        <f t="array" ref="P801">IFERROR(_xlfn.STDEV.P(IF((F801:L801&lt;&gt;0)*(F801:L801&lt;&gt;""), F801:L801)), 0)</f>
        <v>1952042.790302641</v>
      </c>
      <c r="Q801" s="331">
        <f t="shared" si="72"/>
        <v>11.293817853934915</v>
      </c>
      <c r="R801" s="332">
        <f t="shared" si="70"/>
        <v>88.706182146065089</v>
      </c>
      <c r="S801" s="325" t="str">
        <f t="shared" si="71"/>
        <v>ALTO</v>
      </c>
      <c r="T801" s="6"/>
    </row>
    <row r="802" spans="2:20" ht="15">
      <c r="B802" s="146">
        <v>793</v>
      </c>
      <c r="C802" s="335" t="s">
        <v>839</v>
      </c>
      <c r="D802" s="325" t="s">
        <v>38</v>
      </c>
      <c r="E802" s="325">
        <v>1</v>
      </c>
      <c r="F802" s="326">
        <v>1034099.88</v>
      </c>
      <c r="G802" s="326">
        <v>1378120.0023602615</v>
      </c>
      <c r="H802" s="327">
        <v>879143.37795614125</v>
      </c>
      <c r="I802" s="327">
        <v>882221.45825016627</v>
      </c>
      <c r="J802" s="326">
        <v>0</v>
      </c>
      <c r="K802" s="326">
        <v>1099924.5286883756</v>
      </c>
      <c r="L802" s="326">
        <v>0</v>
      </c>
      <c r="M802" s="347">
        <f t="shared" si="73"/>
        <v>5</v>
      </c>
      <c r="N802" s="329">
        <f t="shared" si="74"/>
        <v>1054702</v>
      </c>
      <c r="O802" s="330">
        <f t="shared" si="75"/>
        <v>1054702</v>
      </c>
      <c r="P802" s="327">
        <f t="array" ref="P802">IFERROR(_xlfn.STDEV.P(IF((F802:L802&lt;&gt;0)*(F802:L802&lt;&gt;""), F802:L802)), 0)</f>
        <v>183106.03253651157</v>
      </c>
      <c r="Q802" s="331">
        <f t="shared" si="72"/>
        <v>17.360925885843734</v>
      </c>
      <c r="R802" s="332">
        <f t="shared" ref="R802:R865" si="76">IFERROR(100-Q802,0)</f>
        <v>82.639074114156273</v>
      </c>
      <c r="S802" s="325" t="str">
        <f t="shared" ref="S802:S865" si="77">IF(R802&gt;70,"ALTO","BAJO")</f>
        <v>ALTO</v>
      </c>
      <c r="T802" s="6"/>
    </row>
    <row r="803" spans="2:20" ht="15">
      <c r="B803" s="146">
        <v>794</v>
      </c>
      <c r="C803" s="335" t="s">
        <v>840</v>
      </c>
      <c r="D803" s="325" t="s">
        <v>38</v>
      </c>
      <c r="E803" s="325">
        <v>1</v>
      </c>
      <c r="F803" s="326">
        <v>297457.93</v>
      </c>
      <c r="G803" s="326">
        <v>255758.72410021498</v>
      </c>
      <c r="H803" s="327">
        <v>252771.28359366607</v>
      </c>
      <c r="I803" s="327">
        <v>253500.37300184698</v>
      </c>
      <c r="J803" s="326">
        <v>0</v>
      </c>
      <c r="K803" s="326">
        <v>316969.82730858744</v>
      </c>
      <c r="L803" s="326">
        <v>0</v>
      </c>
      <c r="M803" s="347">
        <f t="shared" si="73"/>
        <v>5</v>
      </c>
      <c r="N803" s="329">
        <f t="shared" si="74"/>
        <v>275292</v>
      </c>
      <c r="O803" s="330">
        <f t="shared" si="75"/>
        <v>275292</v>
      </c>
      <c r="P803" s="327">
        <f t="array" ref="P803">IFERROR(_xlfn.STDEV.P(IF((F803:L803&lt;&gt;0)*(F803:L803&lt;&gt;""), F803:L803)), 0)</f>
        <v>26802.896422939826</v>
      </c>
      <c r="Q803" s="331">
        <f t="shared" si="72"/>
        <v>9.7361697481001368</v>
      </c>
      <c r="R803" s="332">
        <f t="shared" si="76"/>
        <v>90.263830251899861</v>
      </c>
      <c r="S803" s="325" t="str">
        <f t="shared" si="77"/>
        <v>ALTO</v>
      </c>
      <c r="T803" s="6"/>
    </row>
    <row r="804" spans="2:20" ht="15">
      <c r="B804" s="146">
        <v>795</v>
      </c>
      <c r="C804" s="335" t="s">
        <v>841</v>
      </c>
      <c r="D804" s="325" t="s">
        <v>38</v>
      </c>
      <c r="E804" s="325">
        <v>1</v>
      </c>
      <c r="F804" s="326">
        <v>6832267.4199999999</v>
      </c>
      <c r="G804" s="326">
        <v>9635967.5063244123</v>
      </c>
      <c r="H804" s="327">
        <v>5808374.9981919983</v>
      </c>
      <c r="I804" s="327">
        <v>5928722.1033813432</v>
      </c>
      <c r="J804" s="326">
        <v>0</v>
      </c>
      <c r="K804" s="326">
        <v>7196996.6816157317</v>
      </c>
      <c r="L804" s="326">
        <v>0</v>
      </c>
      <c r="M804" s="347">
        <f t="shared" si="73"/>
        <v>5</v>
      </c>
      <c r="N804" s="329">
        <f t="shared" si="74"/>
        <v>7080466</v>
      </c>
      <c r="O804" s="330">
        <f t="shared" si="75"/>
        <v>7080466</v>
      </c>
      <c r="P804" s="327">
        <f t="array" ref="P804">IFERROR(_xlfn.STDEV.P(IF((F804:L804&lt;&gt;0)*(F804:L804&lt;&gt;""), F804:L804)), 0)</f>
        <v>1382063.6312396799</v>
      </c>
      <c r="Q804" s="331">
        <f t="shared" si="72"/>
        <v>19.519388006943046</v>
      </c>
      <c r="R804" s="332">
        <f t="shared" si="76"/>
        <v>80.480611993056954</v>
      </c>
      <c r="S804" s="325" t="str">
        <f t="shared" si="77"/>
        <v>ALTO</v>
      </c>
      <c r="T804" s="6"/>
    </row>
    <row r="805" spans="2:20" ht="15">
      <c r="B805" s="146">
        <v>796</v>
      </c>
      <c r="C805" s="335" t="s">
        <v>842</v>
      </c>
      <c r="D805" s="325" t="s">
        <v>38</v>
      </c>
      <c r="E805" s="325">
        <v>1</v>
      </c>
      <c r="F805" s="326">
        <v>766838.71</v>
      </c>
      <c r="G805" s="326">
        <v>965872.4597784814</v>
      </c>
      <c r="H805" s="327">
        <v>651917.44894495793</v>
      </c>
      <c r="I805" s="327">
        <v>649907.77534026396</v>
      </c>
      <c r="J805" s="326">
        <v>0</v>
      </c>
      <c r="K805" s="326">
        <v>829307.28455339803</v>
      </c>
      <c r="L805" s="326">
        <v>0</v>
      </c>
      <c r="M805" s="347">
        <f t="shared" si="73"/>
        <v>5</v>
      </c>
      <c r="N805" s="329">
        <f t="shared" si="74"/>
        <v>772769</v>
      </c>
      <c r="O805" s="330">
        <f t="shared" si="75"/>
        <v>772769</v>
      </c>
      <c r="P805" s="327">
        <f t="array" ref="P805">IFERROR(_xlfn.STDEV.P(IF((F805:L805&lt;&gt;0)*(F805:L805&lt;&gt;""), F805:L805)), 0)</f>
        <v>118507.94914696288</v>
      </c>
      <c r="Q805" s="331">
        <f t="shared" si="72"/>
        <v>15.335494714068872</v>
      </c>
      <c r="R805" s="332">
        <f t="shared" si="76"/>
        <v>84.664505285931128</v>
      </c>
      <c r="S805" s="325" t="str">
        <f t="shared" si="77"/>
        <v>ALTO</v>
      </c>
      <c r="T805" s="6"/>
    </row>
    <row r="806" spans="2:20" ht="15">
      <c r="B806" s="146">
        <v>797</v>
      </c>
      <c r="C806" s="335" t="s">
        <v>843</v>
      </c>
      <c r="D806" s="325" t="s">
        <v>38</v>
      </c>
      <c r="E806" s="325">
        <v>1</v>
      </c>
      <c r="F806" s="326">
        <v>194106.99</v>
      </c>
      <c r="G806" s="326">
        <v>282153.19945378957</v>
      </c>
      <c r="H806" s="327">
        <v>164895.26382992568</v>
      </c>
      <c r="I806" s="327">
        <v>173032.63869003335</v>
      </c>
      <c r="J806" s="326">
        <v>0</v>
      </c>
      <c r="K806" s="326">
        <v>184026.84774863659</v>
      </c>
      <c r="L806" s="326">
        <v>0</v>
      </c>
      <c r="M806" s="347">
        <f t="shared" si="73"/>
        <v>5</v>
      </c>
      <c r="N806" s="329">
        <f t="shared" si="74"/>
        <v>199643</v>
      </c>
      <c r="O806" s="330">
        <f t="shared" si="75"/>
        <v>199643</v>
      </c>
      <c r="P806" s="327">
        <f t="array" ref="P806">IFERROR(_xlfn.STDEV.P(IF((F806:L806&lt;&gt;0)*(F806:L806&lt;&gt;""), F806:L806)), 0)</f>
        <v>42421.600935733899</v>
      </c>
      <c r="Q806" s="331">
        <f t="shared" si="72"/>
        <v>21.248729449935084</v>
      </c>
      <c r="R806" s="332">
        <f t="shared" si="76"/>
        <v>78.751270550064916</v>
      </c>
      <c r="S806" s="325" t="str">
        <f t="shared" si="77"/>
        <v>ALTO</v>
      </c>
      <c r="T806" s="6"/>
    </row>
    <row r="807" spans="2:20" ht="15">
      <c r="B807" s="146">
        <v>798</v>
      </c>
      <c r="C807" s="335" t="s">
        <v>844</v>
      </c>
      <c r="D807" s="325" t="s">
        <v>38</v>
      </c>
      <c r="E807" s="325">
        <v>1</v>
      </c>
      <c r="F807" s="326">
        <v>12661631.18</v>
      </c>
      <c r="G807" s="326">
        <v>18709249.773087576</v>
      </c>
      <c r="H807" s="327">
        <v>10764301.513966549</v>
      </c>
      <c r="I807" s="327">
        <v>10804930.388941722</v>
      </c>
      <c r="J807" s="326">
        <v>0</v>
      </c>
      <c r="K807" s="326">
        <v>13469514.573134216</v>
      </c>
      <c r="L807" s="326">
        <v>0</v>
      </c>
      <c r="M807" s="347">
        <f t="shared" si="73"/>
        <v>5</v>
      </c>
      <c r="N807" s="329">
        <f t="shared" si="74"/>
        <v>13281925</v>
      </c>
      <c r="O807" s="330">
        <f t="shared" si="75"/>
        <v>13281925</v>
      </c>
      <c r="P807" s="327">
        <f t="array" ref="P807">IFERROR(_xlfn.STDEV.P(IF((F807:L807&lt;&gt;0)*(F807:L807&lt;&gt;""), F807:L807)), 0)</f>
        <v>2910317.4666790836</v>
      </c>
      <c r="Q807" s="331">
        <f t="shared" si="72"/>
        <v>21.911864934330556</v>
      </c>
      <c r="R807" s="332">
        <f t="shared" si="76"/>
        <v>78.088135065669448</v>
      </c>
      <c r="S807" s="325" t="str">
        <f t="shared" si="77"/>
        <v>ALTO</v>
      </c>
      <c r="T807" s="6"/>
    </row>
    <row r="808" spans="2:20" ht="15">
      <c r="B808" s="146">
        <v>799</v>
      </c>
      <c r="C808" s="335" t="s">
        <v>845</v>
      </c>
      <c r="D808" s="325" t="s">
        <v>38</v>
      </c>
      <c r="E808" s="325">
        <v>1</v>
      </c>
      <c r="F808" s="326">
        <v>198652.96</v>
      </c>
      <c r="G808" s="326">
        <v>293899.60727848124</v>
      </c>
      <c r="H808" s="327">
        <v>168854.7937902105</v>
      </c>
      <c r="I808" s="327">
        <v>171980.61596166028</v>
      </c>
      <c r="J808" s="326">
        <v>0</v>
      </c>
      <c r="K808" s="326">
        <v>203357.6933099248</v>
      </c>
      <c r="L808" s="326">
        <v>0</v>
      </c>
      <c r="M808" s="347">
        <f t="shared" si="73"/>
        <v>5</v>
      </c>
      <c r="N808" s="329">
        <f t="shared" si="74"/>
        <v>207349</v>
      </c>
      <c r="O808" s="330">
        <f t="shared" si="75"/>
        <v>207349</v>
      </c>
      <c r="P808" s="327">
        <f t="array" ref="P808">IFERROR(_xlfn.STDEV.P(IF((F808:L808&lt;&gt;0)*(F808:L808&lt;&gt;""), F808:L808)), 0)</f>
        <v>45420.888943668164</v>
      </c>
      <c r="Q808" s="331">
        <f t="shared" si="72"/>
        <v>21.905525921836212</v>
      </c>
      <c r="R808" s="332">
        <f t="shared" si="76"/>
        <v>78.094474078163785</v>
      </c>
      <c r="S808" s="325" t="str">
        <f t="shared" si="77"/>
        <v>ALTO</v>
      </c>
      <c r="T808" s="6"/>
    </row>
    <row r="809" spans="2:20" ht="15">
      <c r="B809" s="146">
        <v>800</v>
      </c>
      <c r="C809" s="335" t="s">
        <v>846</v>
      </c>
      <c r="D809" s="325" t="s">
        <v>38</v>
      </c>
      <c r="E809" s="325">
        <v>1</v>
      </c>
      <c r="F809" s="326">
        <v>13066324.15</v>
      </c>
      <c r="G809" s="326">
        <v>15173194.146303095</v>
      </c>
      <c r="H809" s="327">
        <v>11108397.440192591</v>
      </c>
      <c r="I809" s="327">
        <v>11146941.45010197</v>
      </c>
      <c r="J809" s="326">
        <v>0</v>
      </c>
      <c r="K809" s="326">
        <v>13905322.546668174</v>
      </c>
      <c r="L809" s="326">
        <v>0</v>
      </c>
      <c r="M809" s="347">
        <f t="shared" si="73"/>
        <v>5</v>
      </c>
      <c r="N809" s="329">
        <f t="shared" si="74"/>
        <v>12880036</v>
      </c>
      <c r="O809" s="330">
        <f t="shared" si="75"/>
        <v>12880036</v>
      </c>
      <c r="P809" s="327">
        <f t="array" ref="P809">IFERROR(_xlfn.STDEV.P(IF((F809:L809&lt;&gt;0)*(F809:L809&lt;&gt;""), F809:L809)), 0)</f>
        <v>1580304.3989718058</v>
      </c>
      <c r="Q809" s="331">
        <f t="shared" si="72"/>
        <v>12.269409798014586</v>
      </c>
      <c r="R809" s="332">
        <f t="shared" si="76"/>
        <v>87.730590201985422</v>
      </c>
      <c r="S809" s="325" t="str">
        <f t="shared" si="77"/>
        <v>ALTO</v>
      </c>
      <c r="T809" s="6"/>
    </row>
    <row r="810" spans="2:20" ht="15">
      <c r="B810" s="146">
        <v>801</v>
      </c>
      <c r="C810" s="335" t="s">
        <v>847</v>
      </c>
      <c r="D810" s="325" t="s">
        <v>38</v>
      </c>
      <c r="E810" s="325">
        <v>1</v>
      </c>
      <c r="F810" s="326">
        <v>9063889.7799999993</v>
      </c>
      <c r="G810" s="326">
        <v>8063094.4518175041</v>
      </c>
      <c r="H810" s="327">
        <v>7705628.4830329875</v>
      </c>
      <c r="I810" s="327">
        <v>7537294.3204306401</v>
      </c>
      <c r="J810" s="326">
        <v>0</v>
      </c>
      <c r="K810" s="326">
        <v>9904054.9619550686</v>
      </c>
      <c r="L810" s="326">
        <v>0</v>
      </c>
      <c r="M810" s="347">
        <f t="shared" si="73"/>
        <v>5</v>
      </c>
      <c r="N810" s="329">
        <f t="shared" si="74"/>
        <v>8454792</v>
      </c>
      <c r="O810" s="330">
        <f t="shared" si="75"/>
        <v>8454792</v>
      </c>
      <c r="P810" s="327">
        <f t="array" ref="P810">IFERROR(_xlfn.STDEV.P(IF((F810:L810&lt;&gt;0)*(F810:L810&lt;&gt;""), F810:L810)), 0)</f>
        <v>897534.1971107953</v>
      </c>
      <c r="Q810" s="331">
        <f t="shared" si="72"/>
        <v>10.615686312694567</v>
      </c>
      <c r="R810" s="332">
        <f t="shared" si="76"/>
        <v>89.384313687305436</v>
      </c>
      <c r="S810" s="325" t="str">
        <f t="shared" si="77"/>
        <v>ALTO</v>
      </c>
      <c r="T810" s="6"/>
    </row>
    <row r="811" spans="2:20" ht="15">
      <c r="B811" s="146">
        <v>802</v>
      </c>
      <c r="C811" s="335" t="s">
        <v>848</v>
      </c>
      <c r="D811" s="325" t="s">
        <v>38</v>
      </c>
      <c r="E811" s="325">
        <v>1</v>
      </c>
      <c r="F811" s="326">
        <v>8849503.1899999995</v>
      </c>
      <c r="G811" s="326">
        <v>8721307.2019708175</v>
      </c>
      <c r="H811" s="327">
        <v>7523362.378086973</v>
      </c>
      <c r="I811" s="327">
        <v>7394231.233780629</v>
      </c>
      <c r="J811" s="326">
        <v>0</v>
      </c>
      <c r="K811" s="326">
        <v>9626731.9020754024</v>
      </c>
      <c r="L811" s="326">
        <v>0</v>
      </c>
      <c r="M811" s="347">
        <f t="shared" si="73"/>
        <v>5</v>
      </c>
      <c r="N811" s="329">
        <f t="shared" si="74"/>
        <v>8423027</v>
      </c>
      <c r="O811" s="330">
        <f t="shared" si="75"/>
        <v>8423027</v>
      </c>
      <c r="P811" s="327">
        <f t="array" ref="P811">IFERROR(_xlfn.STDEV.P(IF((F811:L811&lt;&gt;0)*(F811:L811&lt;&gt;""), F811:L811)), 0)</f>
        <v>847062.65073106019</v>
      </c>
      <c r="Q811" s="331">
        <f t="shared" si="72"/>
        <v>10.056511165535385</v>
      </c>
      <c r="R811" s="332">
        <f t="shared" si="76"/>
        <v>89.943488834464617</v>
      </c>
      <c r="S811" s="325" t="str">
        <f t="shared" si="77"/>
        <v>ALTO</v>
      </c>
      <c r="T811" s="6"/>
    </row>
    <row r="812" spans="2:20" ht="15">
      <c r="B812" s="146">
        <v>803</v>
      </c>
      <c r="C812" s="335" t="s">
        <v>849</v>
      </c>
      <c r="D812" s="325" t="s">
        <v>38</v>
      </c>
      <c r="E812" s="325">
        <v>1</v>
      </c>
      <c r="F812" s="326">
        <v>9500008.8699999992</v>
      </c>
      <c r="G812" s="326">
        <v>7889854.35081816</v>
      </c>
      <c r="H812" s="327">
        <v>8076419.304797723</v>
      </c>
      <c r="I812" s="327">
        <v>8169932.1168533703</v>
      </c>
      <c r="J812" s="326">
        <v>0</v>
      </c>
      <c r="K812" s="326">
        <v>9389645.1960361656</v>
      </c>
      <c r="L812" s="326">
        <v>0</v>
      </c>
      <c r="M812" s="347">
        <f t="shared" si="73"/>
        <v>5</v>
      </c>
      <c r="N812" s="329">
        <f t="shared" si="74"/>
        <v>8605172</v>
      </c>
      <c r="O812" s="330">
        <f t="shared" si="75"/>
        <v>8605172</v>
      </c>
      <c r="P812" s="327">
        <f t="array" ref="P812">IFERROR(_xlfn.STDEV.P(IF((F812:L812&lt;&gt;0)*(F812:L812&lt;&gt;""), F812:L812)), 0)</f>
        <v>692361.71572477696</v>
      </c>
      <c r="Q812" s="331">
        <f t="shared" si="72"/>
        <v>8.0458788705766366</v>
      </c>
      <c r="R812" s="332">
        <f t="shared" si="76"/>
        <v>91.954121129423356</v>
      </c>
      <c r="S812" s="325" t="str">
        <f t="shared" si="77"/>
        <v>ALTO</v>
      </c>
      <c r="T812" s="6"/>
    </row>
    <row r="813" spans="2:20" ht="15">
      <c r="B813" s="146">
        <v>804</v>
      </c>
      <c r="C813" s="335" t="s">
        <v>850</v>
      </c>
      <c r="D813" s="325" t="s">
        <v>38</v>
      </c>
      <c r="E813" s="325">
        <v>1</v>
      </c>
      <c r="F813" s="326">
        <v>9275996.7300000004</v>
      </c>
      <c r="G813" s="326">
        <v>11553162.169915186</v>
      </c>
      <c r="H813" s="327">
        <v>7885978.686385314</v>
      </c>
      <c r="I813" s="327">
        <v>7917533.9668345693</v>
      </c>
      <c r="J813" s="326">
        <v>0</v>
      </c>
      <c r="K813" s="326">
        <v>9864409.6538984515</v>
      </c>
      <c r="L813" s="326">
        <v>0</v>
      </c>
      <c r="M813" s="347">
        <f t="shared" si="73"/>
        <v>5</v>
      </c>
      <c r="N813" s="329">
        <f t="shared" si="74"/>
        <v>9299416</v>
      </c>
      <c r="O813" s="330">
        <f t="shared" si="75"/>
        <v>9299416</v>
      </c>
      <c r="P813" s="327">
        <f t="array" ref="P813">IFERROR(_xlfn.STDEV.P(IF((F813:L813&lt;&gt;0)*(F813:L813&lt;&gt;""), F813:L813)), 0)</f>
        <v>1364297.7008456364</v>
      </c>
      <c r="Q813" s="331">
        <f t="shared" si="72"/>
        <v>14.670789013478228</v>
      </c>
      <c r="R813" s="332">
        <f t="shared" si="76"/>
        <v>85.329210986521772</v>
      </c>
      <c r="S813" s="325" t="str">
        <f t="shared" si="77"/>
        <v>ALTO</v>
      </c>
      <c r="T813" s="6"/>
    </row>
    <row r="814" spans="2:20" ht="15">
      <c r="B814" s="146">
        <v>805</v>
      </c>
      <c r="C814" s="335" t="s">
        <v>851</v>
      </c>
      <c r="D814" s="325" t="s">
        <v>38</v>
      </c>
      <c r="E814" s="325">
        <v>1</v>
      </c>
      <c r="F814" s="326">
        <v>8837786.7599999998</v>
      </c>
      <c r="G814" s="326">
        <v>8640753.9782034066</v>
      </c>
      <c r="H814" s="327">
        <v>7513399.6897998042</v>
      </c>
      <c r="I814" s="327">
        <v>7403410.2412166726</v>
      </c>
      <c r="J814" s="326">
        <v>0</v>
      </c>
      <c r="K814" s="326">
        <v>9587086.5940187853</v>
      </c>
      <c r="L814" s="326">
        <v>0</v>
      </c>
      <c r="M814" s="347">
        <f t="shared" si="73"/>
        <v>5</v>
      </c>
      <c r="N814" s="329">
        <f t="shared" si="74"/>
        <v>8396487</v>
      </c>
      <c r="O814" s="330">
        <f t="shared" si="75"/>
        <v>8396487</v>
      </c>
      <c r="P814" s="327">
        <f t="array" ref="P814">IFERROR(_xlfn.STDEV.P(IF((F814:L814&lt;&gt;0)*(F814:L814&lt;&gt;""), F814:L814)), 0)</f>
        <v>829214.55297957337</v>
      </c>
      <c r="Q814" s="331">
        <f t="shared" si="72"/>
        <v>9.8757319933869177</v>
      </c>
      <c r="R814" s="332">
        <f t="shared" si="76"/>
        <v>90.124268006613079</v>
      </c>
      <c r="S814" s="325" t="str">
        <f t="shared" si="77"/>
        <v>ALTO</v>
      </c>
      <c r="T814" s="6"/>
    </row>
    <row r="815" spans="2:20" ht="15">
      <c r="B815" s="146">
        <v>806</v>
      </c>
      <c r="C815" s="335" t="s">
        <v>852</v>
      </c>
      <c r="D815" s="325" t="s">
        <v>38</v>
      </c>
      <c r="E815" s="325">
        <v>1</v>
      </c>
      <c r="F815" s="326">
        <v>408178.98</v>
      </c>
      <c r="G815" s="326">
        <v>426432.31768659654</v>
      </c>
      <c r="H815" s="327">
        <v>346905.91523011471</v>
      </c>
      <c r="I815" s="327">
        <v>348096.20507457119</v>
      </c>
      <c r="J815" s="326">
        <v>0</v>
      </c>
      <c r="K815" s="326">
        <v>434328.17001597927</v>
      </c>
      <c r="L815" s="326">
        <v>0</v>
      </c>
      <c r="M815" s="347">
        <f t="shared" si="73"/>
        <v>5</v>
      </c>
      <c r="N815" s="329">
        <f t="shared" si="74"/>
        <v>392788</v>
      </c>
      <c r="O815" s="330">
        <f t="shared" si="75"/>
        <v>392788</v>
      </c>
      <c r="P815" s="327">
        <f t="array" ref="P815">IFERROR(_xlfn.STDEV.P(IF((F815:L815&lt;&gt;0)*(F815:L815&lt;&gt;""), F815:L815)), 0)</f>
        <v>37939.241792362336</v>
      </c>
      <c r="Q815" s="331">
        <f t="shared" si="72"/>
        <v>9.6589615243750657</v>
      </c>
      <c r="R815" s="332">
        <f t="shared" si="76"/>
        <v>90.341038475624941</v>
      </c>
      <c r="S815" s="325" t="str">
        <f t="shared" si="77"/>
        <v>ALTO</v>
      </c>
      <c r="T815" s="6"/>
    </row>
    <row r="816" spans="2:20" ht="15">
      <c r="B816" s="146">
        <v>807</v>
      </c>
      <c r="C816" s="335" t="s">
        <v>853</v>
      </c>
      <c r="D816" s="325" t="s">
        <v>38</v>
      </c>
      <c r="E816" s="325">
        <v>1</v>
      </c>
      <c r="F816" s="326">
        <v>17161.43</v>
      </c>
      <c r="G816" s="326">
        <v>22117.42323391747</v>
      </c>
      <c r="H816" s="327">
        <v>14560.852112015125</v>
      </c>
      <c r="I816" s="327">
        <v>14049.523449247828</v>
      </c>
      <c r="J816" s="326">
        <v>0</v>
      </c>
      <c r="K816" s="326">
        <v>19723.416711521204</v>
      </c>
      <c r="L816" s="326">
        <v>0</v>
      </c>
      <c r="M816" s="347">
        <f t="shared" si="73"/>
        <v>5</v>
      </c>
      <c r="N816" s="329">
        <f t="shared" si="74"/>
        <v>17523</v>
      </c>
      <c r="O816" s="330">
        <f t="shared" si="75"/>
        <v>17523</v>
      </c>
      <c r="P816" s="327">
        <f t="array" ref="P816">IFERROR(_xlfn.STDEV.P(IF((F816:L816&lt;&gt;0)*(F816:L816&lt;&gt;""), F816:L816)), 0)</f>
        <v>3063.3527309728138</v>
      </c>
      <c r="Q816" s="331">
        <f t="shared" si="72"/>
        <v>17.481896541532922</v>
      </c>
      <c r="R816" s="332">
        <f t="shared" si="76"/>
        <v>82.518103458467081</v>
      </c>
      <c r="S816" s="325" t="str">
        <f t="shared" si="77"/>
        <v>ALTO</v>
      </c>
      <c r="T816" s="6"/>
    </row>
    <row r="817" spans="2:20" ht="15">
      <c r="B817" s="146">
        <v>808</v>
      </c>
      <c r="C817" s="335" t="s">
        <v>854</v>
      </c>
      <c r="D817" s="325" t="s">
        <v>38</v>
      </c>
      <c r="E817" s="325">
        <v>1</v>
      </c>
      <c r="F817" s="326">
        <v>17161.43</v>
      </c>
      <c r="G817" s="326">
        <v>24174.486631409716</v>
      </c>
      <c r="H817" s="327">
        <v>14560.852112015125</v>
      </c>
      <c r="I817" s="327">
        <v>14049.523449247828</v>
      </c>
      <c r="J817" s="326">
        <v>0</v>
      </c>
      <c r="K817" s="326">
        <v>19723.416711521204</v>
      </c>
      <c r="L817" s="326">
        <v>0</v>
      </c>
      <c r="M817" s="347">
        <f t="shared" si="73"/>
        <v>5</v>
      </c>
      <c r="N817" s="329">
        <f t="shared" si="74"/>
        <v>17934</v>
      </c>
      <c r="O817" s="330">
        <f t="shared" si="75"/>
        <v>17934</v>
      </c>
      <c r="P817" s="327">
        <f t="array" ref="P817">IFERROR(_xlfn.STDEV.P(IF((F817:L817&lt;&gt;0)*(F817:L817&lt;&gt;""), F817:L817)), 0)</f>
        <v>3720.479396523725</v>
      </c>
      <c r="Q817" s="331">
        <f t="shared" si="72"/>
        <v>20.745396434279719</v>
      </c>
      <c r="R817" s="332">
        <f t="shared" si="76"/>
        <v>79.254603565720288</v>
      </c>
      <c r="S817" s="325" t="str">
        <f t="shared" si="77"/>
        <v>ALTO</v>
      </c>
      <c r="T817" s="6"/>
    </row>
    <row r="818" spans="2:20" ht="15">
      <c r="B818" s="146">
        <v>809</v>
      </c>
      <c r="C818" s="335" t="s">
        <v>855</v>
      </c>
      <c r="D818" s="325" t="s">
        <v>38</v>
      </c>
      <c r="E818" s="325">
        <v>1</v>
      </c>
      <c r="F818" s="326">
        <v>709252.39</v>
      </c>
      <c r="G818" s="326">
        <v>721836.97414057341</v>
      </c>
      <c r="H818" s="327">
        <v>602870.36814659124</v>
      </c>
      <c r="I818" s="327">
        <v>604977.4560976834</v>
      </c>
      <c r="J818" s="326">
        <v>0</v>
      </c>
      <c r="K818" s="326">
        <v>755144.90272238909</v>
      </c>
      <c r="L818" s="326">
        <v>0</v>
      </c>
      <c r="M818" s="347">
        <f t="shared" si="73"/>
        <v>5</v>
      </c>
      <c r="N818" s="329">
        <f t="shared" si="74"/>
        <v>678816</v>
      </c>
      <c r="O818" s="330">
        <f t="shared" si="75"/>
        <v>678816</v>
      </c>
      <c r="P818" s="327">
        <f t="array" ref="P818">IFERROR(_xlfn.STDEV.P(IF((F818:L818&lt;&gt;0)*(F818:L818&lt;&gt;""), F818:L818)), 0)</f>
        <v>62965.30632879222</v>
      </c>
      <c r="Q818" s="331">
        <f t="shared" si="72"/>
        <v>9.2757545975333855</v>
      </c>
      <c r="R818" s="332">
        <f t="shared" si="76"/>
        <v>90.724245402466607</v>
      </c>
      <c r="S818" s="325" t="str">
        <f t="shared" si="77"/>
        <v>ALTO</v>
      </c>
      <c r="T818" s="6"/>
    </row>
    <row r="819" spans="2:20" ht="15">
      <c r="B819" s="146">
        <v>810</v>
      </c>
      <c r="C819" s="335" t="s">
        <v>856</v>
      </c>
      <c r="D819" s="325" t="s">
        <v>38</v>
      </c>
      <c r="E819" s="325">
        <v>1</v>
      </c>
      <c r="F819" s="326">
        <v>77470.25</v>
      </c>
      <c r="G819" s="326">
        <v>90904.26672634414</v>
      </c>
      <c r="H819" s="327">
        <v>65779.288049892901</v>
      </c>
      <c r="I819" s="327">
        <v>67320.724136802863</v>
      </c>
      <c r="J819" s="326">
        <v>0</v>
      </c>
      <c r="K819" s="326">
        <v>77910.049912043716</v>
      </c>
      <c r="L819" s="326">
        <v>0</v>
      </c>
      <c r="M819" s="347">
        <f t="shared" si="73"/>
        <v>5</v>
      </c>
      <c r="N819" s="329">
        <f t="shared" si="74"/>
        <v>75877</v>
      </c>
      <c r="O819" s="330">
        <f t="shared" si="75"/>
        <v>75877</v>
      </c>
      <c r="P819" s="327">
        <f t="array" ref="P819">IFERROR(_xlfn.STDEV.P(IF((F819:L819&lt;&gt;0)*(F819:L819&lt;&gt;""), F819:L819)), 0)</f>
        <v>9029.55287941813</v>
      </c>
      <c r="Q819" s="331">
        <f t="shared" si="72"/>
        <v>11.900250246343596</v>
      </c>
      <c r="R819" s="332">
        <f t="shared" si="76"/>
        <v>88.099749753656397</v>
      </c>
      <c r="S819" s="325" t="str">
        <f t="shared" si="77"/>
        <v>ALTO</v>
      </c>
      <c r="T819" s="6"/>
    </row>
    <row r="820" spans="2:20" ht="15">
      <c r="B820" s="146">
        <v>811</v>
      </c>
      <c r="C820" s="335" t="s">
        <v>857</v>
      </c>
      <c r="D820" s="325" t="s">
        <v>38</v>
      </c>
      <c r="E820" s="325">
        <v>1</v>
      </c>
      <c r="F820" s="326">
        <v>17152.96</v>
      </c>
      <c r="G820" s="326">
        <v>21799.284728562467</v>
      </c>
      <c r="H820" s="327">
        <v>14560.852112015125</v>
      </c>
      <c r="I820" s="327">
        <v>15027.337105494998</v>
      </c>
      <c r="J820" s="326">
        <v>0</v>
      </c>
      <c r="K820" s="326">
        <v>16765.269047869446</v>
      </c>
      <c r="L820" s="326">
        <v>0</v>
      </c>
      <c r="M820" s="347">
        <f t="shared" si="73"/>
        <v>5</v>
      </c>
      <c r="N820" s="329">
        <f t="shared" si="74"/>
        <v>17061</v>
      </c>
      <c r="O820" s="330">
        <f t="shared" si="75"/>
        <v>17061</v>
      </c>
      <c r="P820" s="327">
        <f t="array" ref="P820">IFERROR(_xlfn.STDEV.P(IF((F820:L820&lt;&gt;0)*(F820:L820&lt;&gt;""), F820:L820)), 0)</f>
        <v>2566.467601120974</v>
      </c>
      <c r="Q820" s="331">
        <f t="shared" si="72"/>
        <v>15.042890810157516</v>
      </c>
      <c r="R820" s="332">
        <f t="shared" si="76"/>
        <v>84.957109189842484</v>
      </c>
      <c r="S820" s="325" t="str">
        <f t="shared" si="77"/>
        <v>ALTO</v>
      </c>
      <c r="T820" s="6"/>
    </row>
    <row r="821" spans="2:20" ht="15">
      <c r="B821" s="146">
        <v>812</v>
      </c>
      <c r="C821" s="335" t="s">
        <v>858</v>
      </c>
      <c r="D821" s="325" t="s">
        <v>38</v>
      </c>
      <c r="E821" s="325">
        <v>1</v>
      </c>
      <c r="F821" s="326">
        <v>16549.169999999998</v>
      </c>
      <c r="G821" s="326">
        <v>21276.047881801504</v>
      </c>
      <c r="H821" s="327">
        <v>14049.945020365472</v>
      </c>
      <c r="I821" s="327">
        <v>13823.622303217511</v>
      </c>
      <c r="J821" s="326">
        <v>0</v>
      </c>
      <c r="K821" s="326">
        <v>18145.835249060645</v>
      </c>
      <c r="L821" s="326">
        <v>0</v>
      </c>
      <c r="M821" s="347">
        <f t="shared" si="73"/>
        <v>5</v>
      </c>
      <c r="N821" s="329">
        <f t="shared" si="74"/>
        <v>16769</v>
      </c>
      <c r="O821" s="330">
        <f t="shared" si="75"/>
        <v>16769</v>
      </c>
      <c r="P821" s="327">
        <f t="array" ref="P821">IFERROR(_xlfn.STDEV.P(IF((F821:L821&lt;&gt;0)*(F821:L821&lt;&gt;""), F821:L821)), 0)</f>
        <v>2768.6094296948309</v>
      </c>
      <c r="Q821" s="331">
        <f t="shared" ref="Q821:Q884" si="78">IFERROR(P821/N821*100,0)</f>
        <v>16.510283437860522</v>
      </c>
      <c r="R821" s="332">
        <f t="shared" si="76"/>
        <v>83.489716562139478</v>
      </c>
      <c r="S821" s="325" t="str">
        <f t="shared" si="77"/>
        <v>ALTO</v>
      </c>
      <c r="T821" s="6"/>
    </row>
    <row r="822" spans="2:20" ht="15">
      <c r="B822" s="146">
        <v>813</v>
      </c>
      <c r="C822" s="335" t="s">
        <v>859</v>
      </c>
      <c r="D822" s="325" t="s">
        <v>38</v>
      </c>
      <c r="E822" s="325">
        <v>1</v>
      </c>
      <c r="F822" s="326">
        <v>16727.68</v>
      </c>
      <c r="G822" s="326">
        <v>17413.204797326318</v>
      </c>
      <c r="H822" s="327">
        <v>14560.852112015125</v>
      </c>
      <c r="I822" s="327">
        <v>15027.337105494998</v>
      </c>
      <c r="J822" s="326">
        <v>0</v>
      </c>
      <c r="K822" s="326">
        <v>16765.269047869446</v>
      </c>
      <c r="L822" s="326">
        <v>0</v>
      </c>
      <c r="M822" s="347">
        <f t="shared" si="73"/>
        <v>5</v>
      </c>
      <c r="N822" s="329">
        <f t="shared" si="74"/>
        <v>16099</v>
      </c>
      <c r="O822" s="330">
        <f t="shared" si="75"/>
        <v>16099</v>
      </c>
      <c r="P822" s="327">
        <f t="array" ref="P822">IFERROR(_xlfn.STDEV.P(IF((F822:L822&lt;&gt;0)*(F822:L822&lt;&gt;""), F822:L822)), 0)</f>
        <v>1102.7826108823274</v>
      </c>
      <c r="Q822" s="331">
        <f t="shared" si="78"/>
        <v>6.8500069003188235</v>
      </c>
      <c r="R822" s="332">
        <f t="shared" si="76"/>
        <v>93.149993099681183</v>
      </c>
      <c r="S822" s="325" t="str">
        <f t="shared" si="77"/>
        <v>ALTO</v>
      </c>
      <c r="T822" s="6"/>
    </row>
    <row r="823" spans="2:20" ht="15">
      <c r="B823" s="146">
        <v>814</v>
      </c>
      <c r="C823" s="335" t="s">
        <v>860</v>
      </c>
      <c r="D823" s="325" t="s">
        <v>38</v>
      </c>
      <c r="E823" s="325">
        <v>1</v>
      </c>
      <c r="F823" s="326">
        <v>535984.32999999996</v>
      </c>
      <c r="G823" s="326">
        <v>766337.96723874041</v>
      </c>
      <c r="H823" s="327">
        <v>463265.00535332336</v>
      </c>
      <c r="I823" s="327">
        <v>470864.20180803275</v>
      </c>
      <c r="J823" s="326">
        <v>0</v>
      </c>
      <c r="K823" s="326">
        <v>576935.11298426846</v>
      </c>
      <c r="L823" s="326">
        <v>0</v>
      </c>
      <c r="M823" s="347">
        <f t="shared" si="73"/>
        <v>5</v>
      </c>
      <c r="N823" s="329">
        <f t="shared" si="74"/>
        <v>562677</v>
      </c>
      <c r="O823" s="330">
        <f t="shared" si="75"/>
        <v>562677</v>
      </c>
      <c r="P823" s="327">
        <f t="array" ref="P823">IFERROR(_xlfn.STDEV.P(IF((F823:L823&lt;&gt;0)*(F823:L823&lt;&gt;""), F823:L823)), 0)</f>
        <v>110187.03788120161</v>
      </c>
      <c r="Q823" s="331">
        <f t="shared" si="78"/>
        <v>19.582644728894483</v>
      </c>
      <c r="R823" s="332">
        <f t="shared" si="76"/>
        <v>80.417355271105521</v>
      </c>
      <c r="S823" s="325" t="str">
        <f t="shared" si="77"/>
        <v>ALTO</v>
      </c>
      <c r="T823" s="6"/>
    </row>
    <row r="824" spans="2:20" ht="15">
      <c r="B824" s="146">
        <v>815</v>
      </c>
      <c r="C824" s="335" t="s">
        <v>861</v>
      </c>
      <c r="D824" s="325" t="s">
        <v>38</v>
      </c>
      <c r="E824" s="325">
        <v>1</v>
      </c>
      <c r="F824" s="326">
        <v>739311.46</v>
      </c>
      <c r="G824" s="326">
        <v>783605.62794045208</v>
      </c>
      <c r="H824" s="327">
        <v>623306.65181257739</v>
      </c>
      <c r="I824" s="327">
        <v>625789.8268993462</v>
      </c>
      <c r="J824" s="326">
        <v>0</v>
      </c>
      <c r="K824" s="326">
        <v>780292.80629419326</v>
      </c>
      <c r="L824" s="326">
        <v>0</v>
      </c>
      <c r="M824" s="347">
        <f t="shared" si="73"/>
        <v>5</v>
      </c>
      <c r="N824" s="329">
        <f t="shared" si="74"/>
        <v>710461</v>
      </c>
      <c r="O824" s="330">
        <f t="shared" si="75"/>
        <v>710461</v>
      </c>
      <c r="P824" s="327">
        <f t="array" ref="P824">IFERROR(_xlfn.STDEV.P(IF((F824:L824&lt;&gt;0)*(F824:L824&lt;&gt;""), F824:L824)), 0)</f>
        <v>71866.619192650804</v>
      </c>
      <c r="Q824" s="331">
        <f t="shared" si="78"/>
        <v>10.115491095591567</v>
      </c>
      <c r="R824" s="332">
        <f t="shared" si="76"/>
        <v>89.884508904408435</v>
      </c>
      <c r="S824" s="325" t="str">
        <f t="shared" si="77"/>
        <v>ALTO</v>
      </c>
      <c r="T824" s="6"/>
    </row>
    <row r="825" spans="2:20" ht="15">
      <c r="B825" s="146">
        <v>816</v>
      </c>
      <c r="C825" s="335" t="s">
        <v>862</v>
      </c>
      <c r="D825" s="325" t="s">
        <v>38</v>
      </c>
      <c r="E825" s="325">
        <v>1</v>
      </c>
      <c r="F825" s="326">
        <v>710672.4</v>
      </c>
      <c r="G825" s="326">
        <v>1026683.4732960523</v>
      </c>
      <c r="H825" s="327">
        <v>609128.98001929943</v>
      </c>
      <c r="I825" s="327">
        <v>611666.09437797242</v>
      </c>
      <c r="J825" s="326">
        <v>0</v>
      </c>
      <c r="K825" s="326">
        <v>761849.25909477007</v>
      </c>
      <c r="L825" s="326">
        <v>0</v>
      </c>
      <c r="M825" s="347">
        <f t="shared" si="73"/>
        <v>5</v>
      </c>
      <c r="N825" s="329">
        <f t="shared" si="74"/>
        <v>744000</v>
      </c>
      <c r="O825" s="330">
        <f t="shared" si="75"/>
        <v>744000</v>
      </c>
      <c r="P825" s="327">
        <f t="array" ref="P825">IFERROR(_xlfn.STDEV.P(IF((F825:L825&lt;&gt;0)*(F825:L825&lt;&gt;""), F825:L825)), 0)</f>
        <v>152997.85988994641</v>
      </c>
      <c r="Q825" s="331">
        <f t="shared" si="78"/>
        <v>20.564228479831506</v>
      </c>
      <c r="R825" s="332">
        <f t="shared" si="76"/>
        <v>79.435771520168487</v>
      </c>
      <c r="S825" s="325" t="str">
        <f t="shared" si="77"/>
        <v>ALTO</v>
      </c>
      <c r="T825" s="6"/>
    </row>
    <row r="826" spans="2:20" ht="15">
      <c r="B826" s="146">
        <v>817</v>
      </c>
      <c r="C826" s="335" t="s">
        <v>863</v>
      </c>
      <c r="D826" s="325" t="s">
        <v>38</v>
      </c>
      <c r="E826" s="325">
        <v>1</v>
      </c>
      <c r="F826" s="326">
        <v>4179699.24</v>
      </c>
      <c r="G826" s="326">
        <v>6223931.4663376212</v>
      </c>
      <c r="H826" s="327">
        <v>3643661.6508724168</v>
      </c>
      <c r="I826" s="327">
        <v>3683665.222567495</v>
      </c>
      <c r="J826" s="326">
        <v>0</v>
      </c>
      <c r="K826" s="326">
        <v>4593489.622599571</v>
      </c>
      <c r="L826" s="326">
        <v>0</v>
      </c>
      <c r="M826" s="347">
        <f t="shared" si="73"/>
        <v>5</v>
      </c>
      <c r="N826" s="329">
        <f t="shared" si="74"/>
        <v>4464889</v>
      </c>
      <c r="O826" s="330">
        <f t="shared" si="75"/>
        <v>4464889</v>
      </c>
      <c r="P826" s="327">
        <f t="array" ref="P826">IFERROR(_xlfn.STDEV.P(IF((F826:L826&lt;&gt;0)*(F826:L826&lt;&gt;""), F826:L826)), 0)</f>
        <v>946237.46143355186</v>
      </c>
      <c r="Q826" s="331">
        <f t="shared" si="78"/>
        <v>21.192855218428765</v>
      </c>
      <c r="R826" s="332">
        <f t="shared" si="76"/>
        <v>78.807144781571239</v>
      </c>
      <c r="S826" s="325" t="str">
        <f t="shared" si="77"/>
        <v>ALTO</v>
      </c>
      <c r="T826" s="6"/>
    </row>
    <row r="827" spans="2:20" ht="15">
      <c r="B827" s="146">
        <v>818</v>
      </c>
      <c r="C827" s="335" t="s">
        <v>864</v>
      </c>
      <c r="D827" s="325" t="s">
        <v>38</v>
      </c>
      <c r="E827" s="325">
        <v>1</v>
      </c>
      <c r="F827" s="326">
        <v>5960674.2999999998</v>
      </c>
      <c r="G827" s="326">
        <v>9550031.9553152919</v>
      </c>
      <c r="H827" s="327">
        <v>5152625.7460596683</v>
      </c>
      <c r="I827" s="327">
        <v>5575712.8212080831</v>
      </c>
      <c r="J827" s="326">
        <v>0</v>
      </c>
      <c r="K827" s="326">
        <v>6026753.7577495584</v>
      </c>
      <c r="L827" s="326">
        <v>0</v>
      </c>
      <c r="M827" s="347">
        <f t="shared" si="73"/>
        <v>5</v>
      </c>
      <c r="N827" s="329">
        <f t="shared" si="74"/>
        <v>6453160</v>
      </c>
      <c r="O827" s="330">
        <f t="shared" si="75"/>
        <v>6453160</v>
      </c>
      <c r="P827" s="327">
        <f t="array" ref="P827">IFERROR(_xlfn.STDEV.P(IF((F827:L827&lt;&gt;0)*(F827:L827&lt;&gt;""), F827:L827)), 0)</f>
        <v>1579638.139131529</v>
      </c>
      <c r="Q827" s="331">
        <f t="shared" si="78"/>
        <v>24.478521207153225</v>
      </c>
      <c r="R827" s="332">
        <f t="shared" si="76"/>
        <v>75.521478792846779</v>
      </c>
      <c r="S827" s="325" t="str">
        <f t="shared" si="77"/>
        <v>ALTO</v>
      </c>
      <c r="T827" s="6"/>
    </row>
    <row r="828" spans="2:20" ht="15">
      <c r="B828" s="146">
        <v>819</v>
      </c>
      <c r="C828" s="335" t="s">
        <v>865</v>
      </c>
      <c r="D828" s="325" t="s">
        <v>38</v>
      </c>
      <c r="E828" s="325">
        <v>1</v>
      </c>
      <c r="F828" s="326">
        <v>8647179.4399999995</v>
      </c>
      <c r="G828" s="326">
        <v>11913740.571143294</v>
      </c>
      <c r="H828" s="327">
        <v>7291155.1049322058</v>
      </c>
      <c r="I828" s="327">
        <v>7341829.8070707852</v>
      </c>
      <c r="J828" s="326">
        <v>0</v>
      </c>
      <c r="K828" s="326">
        <v>9238754.8558607269</v>
      </c>
      <c r="L828" s="326">
        <v>0</v>
      </c>
      <c r="M828" s="347">
        <f t="shared" si="73"/>
        <v>5</v>
      </c>
      <c r="N828" s="329">
        <f t="shared" si="74"/>
        <v>8886532</v>
      </c>
      <c r="O828" s="330">
        <f t="shared" si="75"/>
        <v>8886532</v>
      </c>
      <c r="P828" s="327">
        <f t="array" ref="P828">IFERROR(_xlfn.STDEV.P(IF((F828:L828&lt;&gt;0)*(F828:L828&lt;&gt;""), F828:L828)), 0)</f>
        <v>1689773.6312020703</v>
      </c>
      <c r="Q828" s="331">
        <f t="shared" si="78"/>
        <v>19.014995176994471</v>
      </c>
      <c r="R828" s="332">
        <f t="shared" si="76"/>
        <v>80.985004823005525</v>
      </c>
      <c r="S828" s="325" t="str">
        <f t="shared" si="77"/>
        <v>ALTO</v>
      </c>
      <c r="T828" s="6"/>
    </row>
    <row r="829" spans="2:20" ht="15">
      <c r="B829" s="146">
        <v>820</v>
      </c>
      <c r="C829" s="335" t="s">
        <v>866</v>
      </c>
      <c r="D829" s="325" t="s">
        <v>38</v>
      </c>
      <c r="E829" s="325">
        <v>1</v>
      </c>
      <c r="F829" s="326">
        <v>2567973.6</v>
      </c>
      <c r="G829" s="326">
        <v>3801793.1875752145</v>
      </c>
      <c r="H829" s="327">
        <v>2201370.9311454445</v>
      </c>
      <c r="I829" s="327">
        <v>2275978.0550728957</v>
      </c>
      <c r="J829" s="326">
        <v>0</v>
      </c>
      <c r="K829" s="326">
        <v>2628063.9168041577</v>
      </c>
      <c r="L829" s="326">
        <v>0</v>
      </c>
      <c r="M829" s="347">
        <f t="shared" si="73"/>
        <v>5</v>
      </c>
      <c r="N829" s="329">
        <f t="shared" si="74"/>
        <v>2695036</v>
      </c>
      <c r="O829" s="330">
        <f t="shared" si="75"/>
        <v>2695036</v>
      </c>
      <c r="P829" s="327">
        <f t="array" ref="P829">IFERROR(_xlfn.STDEV.P(IF((F829:L829&lt;&gt;0)*(F829:L829&lt;&gt;""), F829:L829)), 0)</f>
        <v>577036.62744828104</v>
      </c>
      <c r="Q829" s="331">
        <f t="shared" si="78"/>
        <v>21.411091630994207</v>
      </c>
      <c r="R829" s="332">
        <f t="shared" si="76"/>
        <v>78.588908369005793</v>
      </c>
      <c r="S829" s="325" t="str">
        <f t="shared" si="77"/>
        <v>ALTO</v>
      </c>
      <c r="T829" s="6"/>
    </row>
    <row r="830" spans="2:20" ht="15">
      <c r="B830" s="146">
        <v>821</v>
      </c>
      <c r="C830" s="335" t="s">
        <v>867</v>
      </c>
      <c r="D830" s="325" t="s">
        <v>38</v>
      </c>
      <c r="E830" s="325">
        <v>1</v>
      </c>
      <c r="F830" s="326">
        <v>2897157.24</v>
      </c>
      <c r="G830" s="326">
        <v>2844531.6957089631</v>
      </c>
      <c r="H830" s="327">
        <v>2525541.4807971497</v>
      </c>
      <c r="I830" s="327">
        <v>2525942.5840499206</v>
      </c>
      <c r="J830" s="326">
        <v>0</v>
      </c>
      <c r="K830" s="326">
        <v>3263778.1681450624</v>
      </c>
      <c r="L830" s="326">
        <v>0</v>
      </c>
      <c r="M830" s="347">
        <f t="shared" si="73"/>
        <v>5</v>
      </c>
      <c r="N830" s="329">
        <f t="shared" si="74"/>
        <v>2811390</v>
      </c>
      <c r="O830" s="330">
        <f t="shared" si="75"/>
        <v>2811390</v>
      </c>
      <c r="P830" s="327">
        <f t="array" ref="P830">IFERROR(_xlfn.STDEV.P(IF((F830:L830&lt;&gt;0)*(F830:L830&lt;&gt;""), F830:L830)), 0)</f>
        <v>274335.21441189252</v>
      </c>
      <c r="Q830" s="331">
        <f t="shared" si="78"/>
        <v>9.7579921110871322</v>
      </c>
      <c r="R830" s="332">
        <f t="shared" si="76"/>
        <v>90.242007888912866</v>
      </c>
      <c r="S830" s="325" t="str">
        <f t="shared" si="77"/>
        <v>ALTO</v>
      </c>
      <c r="T830" s="6"/>
    </row>
    <row r="831" spans="2:20" ht="15">
      <c r="B831" s="146">
        <v>822</v>
      </c>
      <c r="C831" s="335" t="s">
        <v>868</v>
      </c>
      <c r="D831" s="325" t="s">
        <v>38</v>
      </c>
      <c r="E831" s="325">
        <v>1</v>
      </c>
      <c r="F831" s="326">
        <v>3857602.77</v>
      </c>
      <c r="G831" s="326">
        <v>4905358.4499706849</v>
      </c>
      <c r="H831" s="327">
        <v>3334562.8604243761</v>
      </c>
      <c r="I831" s="327">
        <v>3367921.9903200483</v>
      </c>
      <c r="J831" s="326">
        <v>0</v>
      </c>
      <c r="K831" s="326">
        <v>4213501.1803862918</v>
      </c>
      <c r="L831" s="326">
        <v>0</v>
      </c>
      <c r="M831" s="347">
        <f t="shared" si="73"/>
        <v>5</v>
      </c>
      <c r="N831" s="329">
        <f t="shared" si="74"/>
        <v>3935789</v>
      </c>
      <c r="O831" s="330">
        <f t="shared" si="75"/>
        <v>3935789</v>
      </c>
      <c r="P831" s="327">
        <f t="array" ref="P831">IFERROR(_xlfn.STDEV.P(IF((F831:L831&lt;&gt;0)*(F831:L831&lt;&gt;""), F831:L831)), 0)</f>
        <v>584336.86715863005</v>
      </c>
      <c r="Q831" s="331">
        <f t="shared" si="78"/>
        <v>14.846752891443876</v>
      </c>
      <c r="R831" s="332">
        <f t="shared" si="76"/>
        <v>85.15324710855613</v>
      </c>
      <c r="S831" s="325" t="str">
        <f t="shared" si="77"/>
        <v>ALTO</v>
      </c>
      <c r="T831" s="6"/>
    </row>
    <row r="832" spans="2:20" ht="15">
      <c r="B832" s="146">
        <v>823</v>
      </c>
      <c r="C832" s="335" t="s">
        <v>869</v>
      </c>
      <c r="D832" s="325" t="s">
        <v>38</v>
      </c>
      <c r="E832" s="325">
        <v>1</v>
      </c>
      <c r="F832" s="326">
        <v>3445131.16</v>
      </c>
      <c r="G832" s="326">
        <v>4123089.7346043414</v>
      </c>
      <c r="H832" s="327">
        <v>2904889.9963470176</v>
      </c>
      <c r="I832" s="327">
        <v>2907463.4282579054</v>
      </c>
      <c r="J832" s="326">
        <v>0</v>
      </c>
      <c r="K832" s="326">
        <v>3747316.3723092098</v>
      </c>
      <c r="L832" s="326">
        <v>0</v>
      </c>
      <c r="M832" s="347">
        <f t="shared" si="73"/>
        <v>5</v>
      </c>
      <c r="N832" s="329">
        <f t="shared" si="74"/>
        <v>3425578</v>
      </c>
      <c r="O832" s="330">
        <f t="shared" si="75"/>
        <v>3425578</v>
      </c>
      <c r="P832" s="327">
        <f t="array" ref="P832">IFERROR(_xlfn.STDEV.P(IF((F832:L832&lt;&gt;0)*(F832:L832&lt;&gt;""), F832:L832)), 0)</f>
        <v>475390.20452517737</v>
      </c>
      <c r="Q832" s="331">
        <f t="shared" si="78"/>
        <v>13.87766398911884</v>
      </c>
      <c r="R832" s="332">
        <f t="shared" si="76"/>
        <v>86.122336010881156</v>
      </c>
      <c r="S832" s="325" t="str">
        <f t="shared" si="77"/>
        <v>ALTO</v>
      </c>
      <c r="T832" s="6"/>
    </row>
    <row r="833" spans="2:20" ht="15">
      <c r="B833" s="146">
        <v>824</v>
      </c>
      <c r="C833" s="335" t="s">
        <v>870</v>
      </c>
      <c r="D833" s="325" t="s">
        <v>38</v>
      </c>
      <c r="E833" s="325">
        <v>1</v>
      </c>
      <c r="F833" s="326">
        <v>1599934.8</v>
      </c>
      <c r="G833" s="326">
        <v>2613315.3737571016</v>
      </c>
      <c r="H833" s="327">
        <v>1371402.3607605824</v>
      </c>
      <c r="I833" s="327">
        <v>1385844.6001622474</v>
      </c>
      <c r="J833" s="326">
        <v>0</v>
      </c>
      <c r="K833" s="326">
        <v>1731103.050903168</v>
      </c>
      <c r="L833" s="326">
        <v>0</v>
      </c>
      <c r="M833" s="347">
        <f t="shared" si="73"/>
        <v>5</v>
      </c>
      <c r="N833" s="329">
        <f t="shared" si="74"/>
        <v>1740320</v>
      </c>
      <c r="O833" s="330">
        <f t="shared" si="75"/>
        <v>1740320</v>
      </c>
      <c r="P833" s="327">
        <f t="array" ref="P833">IFERROR(_xlfn.STDEV.P(IF((F833:L833&lt;&gt;0)*(F833:L833&lt;&gt;""), F833:L833)), 0)</f>
        <v>456873.48637519107</v>
      </c>
      <c r="Q833" s="331">
        <f t="shared" si="78"/>
        <v>26.252268914635874</v>
      </c>
      <c r="R833" s="332">
        <f t="shared" si="76"/>
        <v>73.747731085364123</v>
      </c>
      <c r="S833" s="325" t="str">
        <f t="shared" si="77"/>
        <v>ALTO</v>
      </c>
      <c r="T833" s="6"/>
    </row>
    <row r="834" spans="2:20" ht="15">
      <c r="B834" s="146">
        <v>825</v>
      </c>
      <c r="C834" s="335" t="s">
        <v>871</v>
      </c>
      <c r="D834" s="325" t="s">
        <v>38</v>
      </c>
      <c r="E834" s="325">
        <v>1</v>
      </c>
      <c r="F834" s="326">
        <v>4415529.32</v>
      </c>
      <c r="G834" s="326">
        <v>5228178.9998178016</v>
      </c>
      <c r="H834" s="327">
        <v>3849301.7552614021</v>
      </c>
      <c r="I834" s="327">
        <v>3867848.8656543293</v>
      </c>
      <c r="J834" s="326">
        <v>0</v>
      </c>
      <c r="K834" s="326">
        <v>4921603.2168344753</v>
      </c>
      <c r="L834" s="326">
        <v>0</v>
      </c>
      <c r="M834" s="347">
        <f t="shared" si="73"/>
        <v>5</v>
      </c>
      <c r="N834" s="329">
        <f t="shared" si="74"/>
        <v>4456492</v>
      </c>
      <c r="O834" s="330">
        <f t="shared" si="75"/>
        <v>4456492</v>
      </c>
      <c r="P834" s="327">
        <f t="array" ref="P834">IFERROR(_xlfn.STDEV.P(IF((F834:L834&lt;&gt;0)*(F834:L834&lt;&gt;""), F834:L834)), 0)</f>
        <v>552935.42910233652</v>
      </c>
      <c r="Q834" s="331">
        <f t="shared" si="78"/>
        <v>12.407414376651783</v>
      </c>
      <c r="R834" s="332">
        <f t="shared" si="76"/>
        <v>87.592585623348214</v>
      </c>
      <c r="S834" s="325" t="str">
        <f t="shared" si="77"/>
        <v>ALTO</v>
      </c>
      <c r="T834" s="6"/>
    </row>
    <row r="835" spans="2:20" ht="15">
      <c r="B835" s="146">
        <v>826</v>
      </c>
      <c r="C835" s="335" t="s">
        <v>872</v>
      </c>
      <c r="D835" s="325" t="s">
        <v>38</v>
      </c>
      <c r="E835" s="325">
        <v>1</v>
      </c>
      <c r="F835" s="326">
        <v>2104093.7400000002</v>
      </c>
      <c r="G835" s="326">
        <v>2522408.4631705601</v>
      </c>
      <c r="H835" s="327">
        <v>1818829.2462727665</v>
      </c>
      <c r="I835" s="327">
        <v>1854987.8062828898</v>
      </c>
      <c r="J835" s="326">
        <v>0</v>
      </c>
      <c r="K835" s="326">
        <v>2245806.1506555164</v>
      </c>
      <c r="L835" s="326">
        <v>0</v>
      </c>
      <c r="M835" s="347">
        <f t="shared" si="73"/>
        <v>5</v>
      </c>
      <c r="N835" s="329">
        <f t="shared" si="74"/>
        <v>2109225</v>
      </c>
      <c r="O835" s="330">
        <f t="shared" si="75"/>
        <v>2109225</v>
      </c>
      <c r="P835" s="327">
        <f t="array" ref="P835">IFERROR(_xlfn.STDEV.P(IF((F835:L835&lt;&gt;0)*(F835:L835&lt;&gt;""), F835:L835)), 0)</f>
        <v>260141.33052366576</v>
      </c>
      <c r="Q835" s="331">
        <f t="shared" si="78"/>
        <v>12.333503088748984</v>
      </c>
      <c r="R835" s="332">
        <f t="shared" si="76"/>
        <v>87.666496911251016</v>
      </c>
      <c r="S835" s="325" t="str">
        <f t="shared" si="77"/>
        <v>ALTO</v>
      </c>
      <c r="T835" s="6"/>
    </row>
    <row r="836" spans="2:20" ht="15">
      <c r="B836" s="146">
        <v>827</v>
      </c>
      <c r="C836" s="335" t="s">
        <v>873</v>
      </c>
      <c r="D836" s="325" t="s">
        <v>38</v>
      </c>
      <c r="E836" s="325">
        <v>1</v>
      </c>
      <c r="F836" s="326">
        <v>4200828.4400000004</v>
      </c>
      <c r="G836" s="326">
        <v>3702375.0318019623</v>
      </c>
      <c r="H836" s="327">
        <v>3541991.1396341352</v>
      </c>
      <c r="I836" s="327">
        <v>3578416.0234051673</v>
      </c>
      <c r="J836" s="326">
        <v>0</v>
      </c>
      <c r="K836" s="326">
        <v>4472579.1677001081</v>
      </c>
      <c r="L836" s="326">
        <v>0</v>
      </c>
      <c r="M836" s="347">
        <f t="shared" si="73"/>
        <v>5</v>
      </c>
      <c r="N836" s="329">
        <f t="shared" si="74"/>
        <v>3899238</v>
      </c>
      <c r="O836" s="330">
        <f t="shared" si="75"/>
        <v>3899238</v>
      </c>
      <c r="P836" s="327">
        <f t="array" ref="P836">IFERROR(_xlfn.STDEV.P(IF((F836:L836&lt;&gt;0)*(F836:L836&lt;&gt;""), F836:L836)), 0)</f>
        <v>371209.9072585036</v>
      </c>
      <c r="Q836" s="331">
        <f t="shared" si="78"/>
        <v>9.520062824031351</v>
      </c>
      <c r="R836" s="332">
        <f t="shared" si="76"/>
        <v>90.479937175968644</v>
      </c>
      <c r="S836" s="325" t="str">
        <f t="shared" si="77"/>
        <v>ALTO</v>
      </c>
      <c r="T836" s="6"/>
    </row>
    <row r="837" spans="2:20" ht="15">
      <c r="B837" s="146">
        <v>828</v>
      </c>
      <c r="C837" s="335" t="s">
        <v>874</v>
      </c>
      <c r="D837" s="325" t="s">
        <v>38</v>
      </c>
      <c r="E837" s="325">
        <v>1</v>
      </c>
      <c r="F837" s="326">
        <v>5342188.8</v>
      </c>
      <c r="G837" s="326">
        <v>4930463.1408320302</v>
      </c>
      <c r="H837" s="327">
        <v>4579515.7160016699</v>
      </c>
      <c r="I837" s="327">
        <v>4736140.8445425108</v>
      </c>
      <c r="J837" s="326">
        <v>0</v>
      </c>
      <c r="K837" s="326">
        <v>5463133.9576824876</v>
      </c>
      <c r="L837" s="326">
        <v>0</v>
      </c>
      <c r="M837" s="347">
        <f t="shared" si="73"/>
        <v>5</v>
      </c>
      <c r="N837" s="329">
        <f t="shared" si="74"/>
        <v>5010288</v>
      </c>
      <c r="O837" s="330">
        <f t="shared" si="75"/>
        <v>5010288</v>
      </c>
      <c r="P837" s="327">
        <f t="array" ref="P837">IFERROR(_xlfn.STDEV.P(IF((F837:L837&lt;&gt;0)*(F837:L837&lt;&gt;""), F837:L837)), 0)</f>
        <v>341268.52596644679</v>
      </c>
      <c r="Q837" s="331">
        <f t="shared" si="78"/>
        <v>6.8113554743050058</v>
      </c>
      <c r="R837" s="332">
        <f t="shared" si="76"/>
        <v>93.188644525694997</v>
      </c>
      <c r="S837" s="325" t="str">
        <f t="shared" si="77"/>
        <v>ALTO</v>
      </c>
      <c r="T837" s="6"/>
    </row>
    <row r="838" spans="2:20" ht="15">
      <c r="B838" s="146">
        <v>829</v>
      </c>
      <c r="C838" s="335" t="s">
        <v>875</v>
      </c>
      <c r="D838" s="325" t="s">
        <v>38</v>
      </c>
      <c r="E838" s="325">
        <v>1</v>
      </c>
      <c r="F838" s="326">
        <v>6563602.4399999995</v>
      </c>
      <c r="G838" s="326">
        <v>6798620.937906811</v>
      </c>
      <c r="H838" s="327">
        <v>5534273.3435219591</v>
      </c>
      <c r="I838" s="327">
        <v>5965422.8547871374</v>
      </c>
      <c r="J838" s="326">
        <v>0</v>
      </c>
      <c r="K838" s="326">
        <v>6493036.3437711215</v>
      </c>
      <c r="L838" s="326">
        <v>0</v>
      </c>
      <c r="M838" s="347">
        <f t="shared" si="73"/>
        <v>5</v>
      </c>
      <c r="N838" s="329">
        <f t="shared" si="74"/>
        <v>6270991</v>
      </c>
      <c r="O838" s="330">
        <f t="shared" si="75"/>
        <v>6270991</v>
      </c>
      <c r="P838" s="327">
        <f t="array" ref="P838">IFERROR(_xlfn.STDEV.P(IF((F838:L838&lt;&gt;0)*(F838:L838&lt;&gt;""), F838:L838)), 0)</f>
        <v>458136.16701151431</v>
      </c>
      <c r="Q838" s="331">
        <f t="shared" si="78"/>
        <v>7.305642234401458</v>
      </c>
      <c r="R838" s="332">
        <f t="shared" si="76"/>
        <v>92.694357765598539</v>
      </c>
      <c r="S838" s="325" t="str">
        <f t="shared" si="77"/>
        <v>ALTO</v>
      </c>
      <c r="T838" s="6"/>
    </row>
    <row r="839" spans="2:20" ht="15">
      <c r="B839" s="146">
        <v>830</v>
      </c>
      <c r="C839" s="335" t="s">
        <v>876</v>
      </c>
      <c r="D839" s="325" t="s">
        <v>38</v>
      </c>
      <c r="E839" s="325">
        <v>1</v>
      </c>
      <c r="F839" s="326">
        <v>2426085.9</v>
      </c>
      <c r="G839" s="326">
        <v>3011327.4184064968</v>
      </c>
      <c r="H839" s="327">
        <v>2114899.9058837406</v>
      </c>
      <c r="I839" s="327">
        <v>2131263.8165680831</v>
      </c>
      <c r="J839" s="326">
        <v>0</v>
      </c>
      <c r="K839" s="326">
        <v>2676684.3645408233</v>
      </c>
      <c r="L839" s="326">
        <v>0</v>
      </c>
      <c r="M839" s="347">
        <f t="shared" si="73"/>
        <v>5</v>
      </c>
      <c r="N839" s="329">
        <f t="shared" si="74"/>
        <v>2472052</v>
      </c>
      <c r="O839" s="330">
        <f t="shared" si="75"/>
        <v>2472052</v>
      </c>
      <c r="P839" s="327">
        <f t="array" ref="P839">IFERROR(_xlfn.STDEV.P(IF((F839:L839&lt;&gt;0)*(F839:L839&lt;&gt;""), F839:L839)), 0)</f>
        <v>340146.87067863421</v>
      </c>
      <c r="Q839" s="331">
        <f t="shared" si="78"/>
        <v>13.759697234468943</v>
      </c>
      <c r="R839" s="332">
        <f t="shared" si="76"/>
        <v>86.240302765531055</v>
      </c>
      <c r="S839" s="325" t="str">
        <f t="shared" si="77"/>
        <v>ALTO</v>
      </c>
      <c r="T839" s="6"/>
    </row>
    <row r="840" spans="2:20" ht="15">
      <c r="B840" s="146">
        <v>831</v>
      </c>
      <c r="C840" s="335" t="s">
        <v>877</v>
      </c>
      <c r="D840" s="325" t="s">
        <v>38</v>
      </c>
      <c r="E840" s="325">
        <v>1</v>
      </c>
      <c r="F840" s="326">
        <v>7274036</v>
      </c>
      <c r="G840" s="326">
        <v>11898956.029642781</v>
      </c>
      <c r="H840" s="327">
        <v>6184019.4373274064</v>
      </c>
      <c r="I840" s="327">
        <v>6806546.674108048</v>
      </c>
      <c r="J840" s="326">
        <v>0</v>
      </c>
      <c r="K840" s="326">
        <v>28892228.230886698</v>
      </c>
      <c r="L840" s="326">
        <v>0</v>
      </c>
      <c r="M840" s="347">
        <f t="shared" si="73"/>
        <v>5</v>
      </c>
      <c r="N840" s="329">
        <f t="shared" si="74"/>
        <v>12211157</v>
      </c>
      <c r="O840" s="330">
        <f t="shared" si="75"/>
        <v>12211157</v>
      </c>
      <c r="P840" s="327">
        <f t="array" ref="P840">IFERROR(_xlfn.STDEV.P(IF((F840:L840&lt;&gt;0)*(F840:L840&lt;&gt;""), F840:L840)), 0)</f>
        <v>8582155.5637096819</v>
      </c>
      <c r="Q840" s="331">
        <f t="shared" si="78"/>
        <v>70.281264614890148</v>
      </c>
      <c r="R840" s="332">
        <f t="shared" si="76"/>
        <v>29.718735385109852</v>
      </c>
      <c r="S840" s="325" t="str">
        <f t="shared" si="77"/>
        <v>BAJO</v>
      </c>
      <c r="T840" s="6"/>
    </row>
    <row r="841" spans="2:20" ht="15">
      <c r="B841" s="146">
        <v>832</v>
      </c>
      <c r="C841" s="335" t="s">
        <v>878</v>
      </c>
      <c r="D841" s="325" t="s">
        <v>38</v>
      </c>
      <c r="E841" s="325">
        <v>1</v>
      </c>
      <c r="F841" s="326">
        <v>3704985.6000000001</v>
      </c>
      <c r="G841" s="326">
        <v>3776171.2391123222</v>
      </c>
      <c r="H841" s="327">
        <v>3176053.9352400713</v>
      </c>
      <c r="I841" s="327">
        <v>3210050.9198512672</v>
      </c>
      <c r="J841" s="326">
        <v>0</v>
      </c>
      <c r="K841" s="326">
        <v>4006296.5816785442</v>
      </c>
      <c r="L841" s="326">
        <v>0</v>
      </c>
      <c r="M841" s="347">
        <f t="shared" si="73"/>
        <v>5</v>
      </c>
      <c r="N841" s="329">
        <f t="shared" si="74"/>
        <v>3574712</v>
      </c>
      <c r="O841" s="330">
        <f t="shared" si="75"/>
        <v>3574712</v>
      </c>
      <c r="P841" s="327">
        <f t="array" ref="P841">IFERROR(_xlfn.STDEV.P(IF((F841:L841&lt;&gt;0)*(F841:L841&lt;&gt;""), F841:L841)), 0)</f>
        <v>327331.09934624215</v>
      </c>
      <c r="Q841" s="331">
        <f t="shared" si="78"/>
        <v>9.1568523379293811</v>
      </c>
      <c r="R841" s="332">
        <f t="shared" si="76"/>
        <v>90.843147662070621</v>
      </c>
      <c r="S841" s="325" t="str">
        <f t="shared" si="77"/>
        <v>ALTO</v>
      </c>
      <c r="T841" s="6"/>
    </row>
    <row r="842" spans="2:20" ht="15">
      <c r="B842" s="146">
        <v>833</v>
      </c>
      <c r="C842" s="335" t="s">
        <v>879</v>
      </c>
      <c r="D842" s="325" t="s">
        <v>38</v>
      </c>
      <c r="E842" s="325">
        <v>1</v>
      </c>
      <c r="F842" s="326">
        <v>8127443.5800000001</v>
      </c>
      <c r="G842" s="326">
        <v>7823730.8412380181</v>
      </c>
      <c r="H842" s="327">
        <v>6852924.5470697153</v>
      </c>
      <c r="I842" s="327">
        <v>7133483.4718377814</v>
      </c>
      <c r="J842" s="326">
        <v>0</v>
      </c>
      <c r="K842" s="326">
        <v>9273273.3890074249</v>
      </c>
      <c r="L842" s="326">
        <v>0</v>
      </c>
      <c r="M842" s="347">
        <f t="shared" ref="M842:M905" si="79">COUNTIF(F842:L842,"&gt;0")</f>
        <v>5</v>
      </c>
      <c r="N842" s="329">
        <f t="shared" ref="N842:N905" si="80">IFERROR(ROUND(AVERAGEIF(F842:L842,"&gt;0"),0),0)</f>
        <v>7842171</v>
      </c>
      <c r="O842" s="330">
        <f t="shared" ref="O842:O905" si="81">IFERROR(ROUND(+N842*E842,0),0)</f>
        <v>7842171</v>
      </c>
      <c r="P842" s="327">
        <f t="array" ref="P842">IFERROR(_xlfn.STDEV.P(IF((F842:L842&lt;&gt;0)*(F842:L842&lt;&gt;""), F842:L842)), 0)</f>
        <v>849778.92294236738</v>
      </c>
      <c r="Q842" s="331">
        <f t="shared" si="78"/>
        <v>10.836016237625619</v>
      </c>
      <c r="R842" s="332">
        <f t="shared" si="76"/>
        <v>89.163983762374386</v>
      </c>
      <c r="S842" s="325" t="str">
        <f t="shared" si="77"/>
        <v>ALTO</v>
      </c>
      <c r="T842" s="6"/>
    </row>
    <row r="843" spans="2:20" ht="15">
      <c r="B843" s="146">
        <v>834</v>
      </c>
      <c r="C843" s="335" t="s">
        <v>880</v>
      </c>
      <c r="D843" s="325" t="s">
        <v>38</v>
      </c>
      <c r="E843" s="325">
        <v>1</v>
      </c>
      <c r="F843" s="326">
        <v>3922436.4299999997</v>
      </c>
      <c r="G843" s="326">
        <v>4624649.9842120614</v>
      </c>
      <c r="H843" s="327">
        <v>3334562.8604243761</v>
      </c>
      <c r="I843" s="327">
        <v>3367921.9903200483</v>
      </c>
      <c r="J843" s="326">
        <v>0</v>
      </c>
      <c r="K843" s="326">
        <v>4213501.1803862918</v>
      </c>
      <c r="L843" s="326">
        <v>0</v>
      </c>
      <c r="M843" s="347">
        <f t="shared" si="79"/>
        <v>5</v>
      </c>
      <c r="N843" s="329">
        <f t="shared" si="80"/>
        <v>3892614</v>
      </c>
      <c r="O843" s="330">
        <f t="shared" si="81"/>
        <v>3892614</v>
      </c>
      <c r="P843" s="327">
        <f t="array" ref="P843">IFERROR(_xlfn.STDEV.P(IF((F843:L843&lt;&gt;0)*(F843:L843&lt;&gt;""), F843:L843)), 0)</f>
        <v>495269.10290287895</v>
      </c>
      <c r="Q843" s="331">
        <f t="shared" si="78"/>
        <v>12.723303746605211</v>
      </c>
      <c r="R843" s="332">
        <f t="shared" si="76"/>
        <v>87.276696253394789</v>
      </c>
      <c r="S843" s="325" t="str">
        <f t="shared" si="77"/>
        <v>ALTO</v>
      </c>
      <c r="T843" s="6"/>
    </row>
    <row r="844" spans="2:20" ht="15">
      <c r="B844" s="146">
        <v>835</v>
      </c>
      <c r="C844" s="335" t="s">
        <v>881</v>
      </c>
      <c r="D844" s="325" t="s">
        <v>38</v>
      </c>
      <c r="E844" s="325">
        <v>1</v>
      </c>
      <c r="F844" s="326">
        <v>4522935.2300000004</v>
      </c>
      <c r="G844" s="326">
        <v>3911376.2158738608</v>
      </c>
      <c r="H844" s="327">
        <v>3845086.7717552925</v>
      </c>
      <c r="I844" s="327">
        <v>3867848.8656543293</v>
      </c>
      <c r="J844" s="326">
        <v>0</v>
      </c>
      <c r="K844" s="326">
        <v>4904245.4426304922</v>
      </c>
      <c r="L844" s="326">
        <v>0</v>
      </c>
      <c r="M844" s="347">
        <f t="shared" si="79"/>
        <v>5</v>
      </c>
      <c r="N844" s="329">
        <f t="shared" si="80"/>
        <v>4210299</v>
      </c>
      <c r="O844" s="330">
        <f t="shared" si="81"/>
        <v>4210299</v>
      </c>
      <c r="P844" s="327">
        <f t="array" ref="P844">IFERROR(_xlfn.STDEV.P(IF((F844:L844&lt;&gt;0)*(F844:L844&lt;&gt;""), F844:L844)), 0)</f>
        <v>428791.31861301715</v>
      </c>
      <c r="Q844" s="331">
        <f t="shared" si="78"/>
        <v>10.184343644311655</v>
      </c>
      <c r="R844" s="332">
        <f t="shared" si="76"/>
        <v>89.815656355688347</v>
      </c>
      <c r="S844" s="325" t="str">
        <f t="shared" si="77"/>
        <v>ALTO</v>
      </c>
      <c r="T844" s="6"/>
    </row>
    <row r="845" spans="2:20" ht="15">
      <c r="B845" s="146">
        <v>836</v>
      </c>
      <c r="C845" s="335" t="s">
        <v>882</v>
      </c>
      <c r="D845" s="325" t="s">
        <v>38</v>
      </c>
      <c r="E845" s="325">
        <v>1</v>
      </c>
      <c r="F845" s="326">
        <v>6599959.6600000001</v>
      </c>
      <c r="G845" s="326">
        <v>8330213.3419823945</v>
      </c>
      <c r="H845" s="327">
        <v>5564927.7690209383</v>
      </c>
      <c r="I845" s="327">
        <v>6038009.1491152272</v>
      </c>
      <c r="J845" s="326">
        <v>0</v>
      </c>
      <c r="K845" s="326">
        <v>6493036.3437711215</v>
      </c>
      <c r="L845" s="326">
        <v>0</v>
      </c>
      <c r="M845" s="347">
        <f t="shared" si="79"/>
        <v>5</v>
      </c>
      <c r="N845" s="329">
        <f t="shared" si="80"/>
        <v>6605229</v>
      </c>
      <c r="O845" s="330">
        <f t="shared" si="81"/>
        <v>6605229</v>
      </c>
      <c r="P845" s="327">
        <f t="array" ref="P845">IFERROR(_xlfn.STDEV.P(IF((F845:L845&lt;&gt;0)*(F845:L845&lt;&gt;""), F845:L845)), 0)</f>
        <v>937246.06678866886</v>
      </c>
      <c r="Q845" s="331">
        <f t="shared" si="78"/>
        <v>14.189456062593269</v>
      </c>
      <c r="R845" s="332">
        <f t="shared" si="76"/>
        <v>85.810543937406734</v>
      </c>
      <c r="S845" s="325" t="str">
        <f t="shared" si="77"/>
        <v>ALTO</v>
      </c>
      <c r="T845" s="6"/>
    </row>
    <row r="846" spans="2:20" ht="15">
      <c r="B846" s="146">
        <v>837</v>
      </c>
      <c r="C846" s="335" t="s">
        <v>883</v>
      </c>
      <c r="D846" s="325" t="s">
        <v>38</v>
      </c>
      <c r="E846" s="325">
        <v>1</v>
      </c>
      <c r="F846" s="326">
        <v>4471935.51</v>
      </c>
      <c r="G846" s="326">
        <v>7029327.5822808072</v>
      </c>
      <c r="H846" s="327">
        <v>3865650.7821941907</v>
      </c>
      <c r="I846" s="327">
        <v>3867848.8656543293</v>
      </c>
      <c r="J846" s="326">
        <v>0</v>
      </c>
      <c r="K846" s="326">
        <v>4990638.8237555642</v>
      </c>
      <c r="L846" s="326">
        <v>0</v>
      </c>
      <c r="M846" s="347">
        <f t="shared" si="79"/>
        <v>5</v>
      </c>
      <c r="N846" s="329">
        <f t="shared" si="80"/>
        <v>4845080</v>
      </c>
      <c r="O846" s="330">
        <f t="shared" si="81"/>
        <v>4845080</v>
      </c>
      <c r="P846" s="327">
        <f t="array" ref="P846">IFERROR(_xlfn.STDEV.P(IF((F846:L846&lt;&gt;0)*(F846:L846&lt;&gt;""), F846:L846)), 0)</f>
        <v>1170096.0614339106</v>
      </c>
      <c r="Q846" s="331">
        <f t="shared" si="78"/>
        <v>24.150190738520532</v>
      </c>
      <c r="R846" s="332">
        <f t="shared" si="76"/>
        <v>75.849809261479464</v>
      </c>
      <c r="S846" s="325" t="str">
        <f t="shared" si="77"/>
        <v>ALTO</v>
      </c>
      <c r="T846" s="6"/>
    </row>
    <row r="847" spans="2:20" ht="15">
      <c r="B847" s="146">
        <v>838</v>
      </c>
      <c r="C847" s="335" t="s">
        <v>884</v>
      </c>
      <c r="D847" s="325" t="s">
        <v>38</v>
      </c>
      <c r="E847" s="325">
        <v>1</v>
      </c>
      <c r="F847" s="326">
        <v>3034626.9</v>
      </c>
      <c r="G847" s="326">
        <v>3390489.9655805128</v>
      </c>
      <c r="H847" s="327">
        <v>2714449.3779346091</v>
      </c>
      <c r="I847" s="327">
        <v>2525942.5840499206</v>
      </c>
      <c r="J847" s="326">
        <v>0</v>
      </c>
      <c r="K847" s="326">
        <v>4058171.4296569186</v>
      </c>
      <c r="L847" s="326">
        <v>0</v>
      </c>
      <c r="M847" s="347">
        <f t="shared" si="79"/>
        <v>5</v>
      </c>
      <c r="N847" s="329">
        <f t="shared" si="80"/>
        <v>3144736</v>
      </c>
      <c r="O847" s="330">
        <f t="shared" si="81"/>
        <v>3144736</v>
      </c>
      <c r="P847" s="327">
        <f t="array" ref="P847">IFERROR(_xlfn.STDEV.P(IF((F847:L847&lt;&gt;0)*(F847:L847&lt;&gt;""), F847:L847)), 0)</f>
        <v>543127.08980596566</v>
      </c>
      <c r="Q847" s="331">
        <f t="shared" si="78"/>
        <v>17.270991581041006</v>
      </c>
      <c r="R847" s="332">
        <f t="shared" si="76"/>
        <v>82.729008418958998</v>
      </c>
      <c r="S847" s="325" t="str">
        <f t="shared" si="77"/>
        <v>ALTO</v>
      </c>
      <c r="T847" s="6"/>
    </row>
    <row r="848" spans="2:20" ht="15">
      <c r="B848" s="146">
        <v>839</v>
      </c>
      <c r="C848" s="335" t="s">
        <v>885</v>
      </c>
      <c r="D848" s="325" t="s">
        <v>38</v>
      </c>
      <c r="E848" s="325">
        <v>1</v>
      </c>
      <c r="F848" s="326">
        <v>586598.40000000002</v>
      </c>
      <c r="G848" s="326">
        <v>823358.63915870211</v>
      </c>
      <c r="H848" s="327">
        <v>502732.57818325906</v>
      </c>
      <c r="I848" s="327">
        <v>507820.31972673145</v>
      </c>
      <c r="J848" s="326">
        <v>0</v>
      </c>
      <c r="K848" s="326">
        <v>635515.77670732979</v>
      </c>
      <c r="L848" s="326">
        <v>0</v>
      </c>
      <c r="M848" s="347">
        <f t="shared" si="79"/>
        <v>5</v>
      </c>
      <c r="N848" s="329">
        <f t="shared" si="80"/>
        <v>611205</v>
      </c>
      <c r="O848" s="330">
        <f t="shared" si="81"/>
        <v>611205</v>
      </c>
      <c r="P848" s="327">
        <f t="array" ref="P848">IFERROR(_xlfn.STDEV.P(IF((F848:L848&lt;&gt;0)*(F848:L848&lt;&gt;""), F848:L848)), 0)</f>
        <v>117183.89278893858</v>
      </c>
      <c r="Q848" s="331">
        <f t="shared" si="78"/>
        <v>19.17260048411557</v>
      </c>
      <c r="R848" s="332">
        <f t="shared" si="76"/>
        <v>80.827399515884423</v>
      </c>
      <c r="S848" s="325" t="str">
        <f t="shared" si="77"/>
        <v>ALTO</v>
      </c>
      <c r="T848" s="6"/>
    </row>
    <row r="849" spans="2:20" ht="15">
      <c r="B849" s="146">
        <v>840</v>
      </c>
      <c r="C849" s="335" t="s">
        <v>886</v>
      </c>
      <c r="D849" s="325" t="s">
        <v>38</v>
      </c>
      <c r="E849" s="325">
        <v>1</v>
      </c>
      <c r="F849" s="326">
        <v>323422.11</v>
      </c>
      <c r="G849" s="326">
        <v>386521.85662377451</v>
      </c>
      <c r="H849" s="327">
        <v>274868.01530751359</v>
      </c>
      <c r="I849" s="327">
        <v>278597.22640889627</v>
      </c>
      <c r="J849" s="326">
        <v>0</v>
      </c>
      <c r="K849" s="326">
        <v>336595.46607562678</v>
      </c>
      <c r="L849" s="326">
        <v>0</v>
      </c>
      <c r="M849" s="347">
        <f t="shared" si="79"/>
        <v>5</v>
      </c>
      <c r="N849" s="329">
        <f t="shared" si="80"/>
        <v>320001</v>
      </c>
      <c r="O849" s="330">
        <f t="shared" si="81"/>
        <v>320001</v>
      </c>
      <c r="P849" s="327">
        <f t="array" ref="P849">IFERROR(_xlfn.STDEV.P(IF((F849:L849&lt;&gt;0)*(F849:L849&lt;&gt;""), F849:L849)), 0)</f>
        <v>41142.103589249011</v>
      </c>
      <c r="Q849" s="331">
        <f t="shared" si="78"/>
        <v>12.856867193930336</v>
      </c>
      <c r="R849" s="332">
        <f t="shared" si="76"/>
        <v>87.143132806069659</v>
      </c>
      <c r="S849" s="325" t="str">
        <f t="shared" si="77"/>
        <v>ALTO</v>
      </c>
      <c r="T849" s="6"/>
    </row>
    <row r="850" spans="2:20" ht="15">
      <c r="B850" s="146">
        <v>841</v>
      </c>
      <c r="C850" s="335" t="s">
        <v>887</v>
      </c>
      <c r="D850" s="325" t="s">
        <v>38</v>
      </c>
      <c r="E850" s="325">
        <v>1</v>
      </c>
      <c r="F850" s="326">
        <v>391310.08000000002</v>
      </c>
      <c r="G850" s="326">
        <v>367125.56333245977</v>
      </c>
      <c r="H850" s="327">
        <v>338220.49467207061</v>
      </c>
      <c r="I850" s="327">
        <v>331190.72365836031</v>
      </c>
      <c r="J850" s="326">
        <v>0</v>
      </c>
      <c r="K850" s="326">
        <v>447544.24561638886</v>
      </c>
      <c r="L850" s="326">
        <v>0</v>
      </c>
      <c r="M850" s="347">
        <f t="shared" si="79"/>
        <v>5</v>
      </c>
      <c r="N850" s="329">
        <f t="shared" si="80"/>
        <v>375078</v>
      </c>
      <c r="O850" s="330">
        <f t="shared" si="81"/>
        <v>375078</v>
      </c>
      <c r="P850" s="327">
        <f t="array" ref="P850">IFERROR(_xlfn.STDEV.P(IF((F850:L850&lt;&gt;0)*(F850:L850&lt;&gt;""), F850:L850)), 0)</f>
        <v>42101.418378133589</v>
      </c>
      <c r="Q850" s="331">
        <f t="shared" si="78"/>
        <v>11.224710161122111</v>
      </c>
      <c r="R850" s="332">
        <f t="shared" si="76"/>
        <v>88.775289838877882</v>
      </c>
      <c r="S850" s="325" t="str">
        <f t="shared" si="77"/>
        <v>ALTO</v>
      </c>
      <c r="T850" s="6"/>
    </row>
    <row r="851" spans="2:20" ht="15">
      <c r="B851" s="146">
        <v>842</v>
      </c>
      <c r="C851" s="335" t="s">
        <v>888</v>
      </c>
      <c r="D851" s="325" t="s">
        <v>38</v>
      </c>
      <c r="E851" s="325">
        <v>1</v>
      </c>
      <c r="F851" s="326">
        <v>741018.95</v>
      </c>
      <c r="G851" s="326">
        <v>1181561.1760429814</v>
      </c>
      <c r="H851" s="327">
        <v>640549.76615575305</v>
      </c>
      <c r="I851" s="327">
        <v>642770.60869756702</v>
      </c>
      <c r="J851" s="326">
        <v>0</v>
      </c>
      <c r="K851" s="326">
        <v>801496.02652369323</v>
      </c>
      <c r="L851" s="326">
        <v>0</v>
      </c>
      <c r="M851" s="347">
        <f t="shared" si="79"/>
        <v>5</v>
      </c>
      <c r="N851" s="329">
        <f t="shared" si="80"/>
        <v>801479</v>
      </c>
      <c r="O851" s="330">
        <f t="shared" si="81"/>
        <v>801479</v>
      </c>
      <c r="P851" s="327">
        <f t="array" ref="P851">IFERROR(_xlfn.STDEV.P(IF((F851:L851&lt;&gt;0)*(F851:L851&lt;&gt;""), F851:L851)), 0)</f>
        <v>199601.82877744813</v>
      </c>
      <c r="Q851" s="331">
        <f t="shared" si="78"/>
        <v>24.90418698149897</v>
      </c>
      <c r="R851" s="332">
        <f t="shared" si="76"/>
        <v>75.095813018501033</v>
      </c>
      <c r="S851" s="325" t="str">
        <f t="shared" si="77"/>
        <v>ALTO</v>
      </c>
      <c r="T851" s="6"/>
    </row>
    <row r="852" spans="2:20" ht="15">
      <c r="B852" s="146">
        <v>843</v>
      </c>
      <c r="C852" s="335" t="s">
        <v>889</v>
      </c>
      <c r="D852" s="325" t="s">
        <v>38</v>
      </c>
      <c r="E852" s="325">
        <v>1</v>
      </c>
      <c r="F852" s="326">
        <v>1339429.8</v>
      </c>
      <c r="G852" s="326">
        <v>1321489.5458214523</v>
      </c>
      <c r="H852" s="327">
        <v>1167550.4311923706</v>
      </c>
      <c r="I852" s="327">
        <v>1141359.5381138131</v>
      </c>
      <c r="J852" s="326">
        <v>0</v>
      </c>
      <c r="K852" s="326">
        <v>1545003.8944804389</v>
      </c>
      <c r="L852" s="326">
        <v>0</v>
      </c>
      <c r="M852" s="347">
        <f t="shared" si="79"/>
        <v>5</v>
      </c>
      <c r="N852" s="329">
        <f t="shared" si="80"/>
        <v>1302967</v>
      </c>
      <c r="O852" s="330">
        <f t="shared" si="81"/>
        <v>1302967</v>
      </c>
      <c r="P852" s="327">
        <f t="array" ref="P852">IFERROR(_xlfn.STDEV.P(IF((F852:L852&lt;&gt;0)*(F852:L852&lt;&gt;""), F852:L852)), 0)</f>
        <v>144712.88651779923</v>
      </c>
      <c r="Q852" s="331">
        <f t="shared" si="78"/>
        <v>11.106412251254195</v>
      </c>
      <c r="R852" s="332">
        <f t="shared" si="76"/>
        <v>88.893587748745801</v>
      </c>
      <c r="S852" s="325" t="str">
        <f t="shared" si="77"/>
        <v>ALTO</v>
      </c>
      <c r="T852" s="6"/>
    </row>
    <row r="853" spans="2:20" ht="15">
      <c r="B853" s="146">
        <v>844</v>
      </c>
      <c r="C853" s="335" t="s">
        <v>890</v>
      </c>
      <c r="D853" s="325" t="s">
        <v>38</v>
      </c>
      <c r="E853" s="325">
        <v>1</v>
      </c>
      <c r="F853" s="326">
        <v>1342314</v>
      </c>
      <c r="G853" s="326">
        <v>1451071.6553630335</v>
      </c>
      <c r="H853" s="327">
        <v>1150562.7703950196</v>
      </c>
      <c r="I853" s="327">
        <v>1156986.0043457365</v>
      </c>
      <c r="J853" s="326">
        <v>0</v>
      </c>
      <c r="K853" s="326">
        <v>1439378.9051108665</v>
      </c>
      <c r="L853" s="326">
        <v>0</v>
      </c>
      <c r="M853" s="347">
        <f t="shared" si="79"/>
        <v>5</v>
      </c>
      <c r="N853" s="329">
        <f t="shared" si="80"/>
        <v>1308063</v>
      </c>
      <c r="O853" s="330">
        <f t="shared" si="81"/>
        <v>1308063</v>
      </c>
      <c r="P853" s="327">
        <f t="array" ref="P853">IFERROR(_xlfn.STDEV.P(IF((F853:L853&lt;&gt;0)*(F853:L853&lt;&gt;""), F853:L853)), 0)</f>
        <v>131528.74544054168</v>
      </c>
      <c r="Q853" s="331">
        <f t="shared" si="78"/>
        <v>10.055230171676875</v>
      </c>
      <c r="R853" s="332">
        <f t="shared" si="76"/>
        <v>89.944769828323132</v>
      </c>
      <c r="S853" s="325" t="str">
        <f t="shared" si="77"/>
        <v>ALTO</v>
      </c>
      <c r="T853" s="6"/>
    </row>
    <row r="854" spans="2:20" ht="15">
      <c r="B854" s="146">
        <v>845</v>
      </c>
      <c r="C854" s="335" t="s">
        <v>891</v>
      </c>
      <c r="D854" s="325" t="s">
        <v>38</v>
      </c>
      <c r="E854" s="325">
        <v>1</v>
      </c>
      <c r="F854" s="326">
        <v>491000.4</v>
      </c>
      <c r="G854" s="326">
        <v>416354.08877819113</v>
      </c>
      <c r="H854" s="327">
        <v>420859.71674640209</v>
      </c>
      <c r="I854" s="327">
        <v>426384.59354762855</v>
      </c>
      <c r="J854" s="326">
        <v>0</v>
      </c>
      <c r="K854" s="326">
        <v>514805.25581374741</v>
      </c>
      <c r="L854" s="326">
        <v>0</v>
      </c>
      <c r="M854" s="347">
        <f t="shared" si="79"/>
        <v>5</v>
      </c>
      <c r="N854" s="329">
        <f t="shared" si="80"/>
        <v>453881</v>
      </c>
      <c r="O854" s="330">
        <f t="shared" si="81"/>
        <v>453881</v>
      </c>
      <c r="P854" s="327">
        <f t="array" ref="P854">IFERROR(_xlfn.STDEV.P(IF((F854:L854&lt;&gt;0)*(F854:L854&lt;&gt;""), F854:L854)), 0)</f>
        <v>40851.784254786653</v>
      </c>
      <c r="Q854" s="331">
        <f t="shared" si="78"/>
        <v>9.0005495393697146</v>
      </c>
      <c r="R854" s="332">
        <f t="shared" si="76"/>
        <v>90.999450460630285</v>
      </c>
      <c r="S854" s="325" t="str">
        <f t="shared" si="77"/>
        <v>ALTO</v>
      </c>
      <c r="T854" s="6"/>
    </row>
    <row r="855" spans="2:20" ht="15">
      <c r="B855" s="146">
        <v>846</v>
      </c>
      <c r="C855" s="335" t="s">
        <v>892</v>
      </c>
      <c r="D855" s="325" t="s">
        <v>38</v>
      </c>
      <c r="E855" s="325">
        <v>1</v>
      </c>
      <c r="F855" s="326">
        <v>3202266</v>
      </c>
      <c r="G855" s="326">
        <v>3842997.727791518</v>
      </c>
      <c r="H855" s="327">
        <v>2745103.8034335887</v>
      </c>
      <c r="I855" s="327">
        <v>2776649.2037482043</v>
      </c>
      <c r="J855" s="326">
        <v>0</v>
      </c>
      <c r="K855" s="326">
        <v>3367428.6267850241</v>
      </c>
      <c r="L855" s="326">
        <v>0</v>
      </c>
      <c r="M855" s="347">
        <f t="shared" si="79"/>
        <v>5</v>
      </c>
      <c r="N855" s="329">
        <f t="shared" si="80"/>
        <v>3186889</v>
      </c>
      <c r="O855" s="330">
        <f t="shared" si="81"/>
        <v>3186889</v>
      </c>
      <c r="P855" s="327">
        <f t="array" ref="P855">IFERROR(_xlfn.STDEV.P(IF((F855:L855&lt;&gt;0)*(F855:L855&lt;&gt;""), F855:L855)), 0)</f>
        <v>406640.01819466351</v>
      </c>
      <c r="Q855" s="331">
        <f t="shared" si="78"/>
        <v>12.759779778795668</v>
      </c>
      <c r="R855" s="332">
        <f t="shared" si="76"/>
        <v>87.240220221204339</v>
      </c>
      <c r="S855" s="325" t="str">
        <f t="shared" si="77"/>
        <v>ALTO</v>
      </c>
      <c r="T855" s="6"/>
    </row>
    <row r="856" spans="2:20" ht="15">
      <c r="B856" s="146">
        <v>847</v>
      </c>
      <c r="C856" s="335" t="s">
        <v>893</v>
      </c>
      <c r="D856" s="325" t="s">
        <v>38</v>
      </c>
      <c r="E856" s="325">
        <v>1</v>
      </c>
      <c r="F856" s="326">
        <v>382943.36</v>
      </c>
      <c r="G856" s="326">
        <v>386514.69319580198</v>
      </c>
      <c r="H856" s="327">
        <v>322765.55514966859</v>
      </c>
      <c r="I856" s="327">
        <v>342085.27023237315</v>
      </c>
      <c r="J856" s="326">
        <v>0</v>
      </c>
      <c r="K856" s="326">
        <v>351091.4111881344</v>
      </c>
      <c r="L856" s="326">
        <v>0</v>
      </c>
      <c r="M856" s="347">
        <f t="shared" si="79"/>
        <v>5</v>
      </c>
      <c r="N856" s="329">
        <f t="shared" si="80"/>
        <v>357080</v>
      </c>
      <c r="O856" s="330">
        <f t="shared" si="81"/>
        <v>357080</v>
      </c>
      <c r="P856" s="327">
        <f t="array" ref="P856">IFERROR(_xlfn.STDEV.P(IF((F856:L856&lt;&gt;0)*(F856:L856&lt;&gt;""), F856:L856)), 0)</f>
        <v>24386.474924236139</v>
      </c>
      <c r="Q856" s="331">
        <f t="shared" si="78"/>
        <v>6.8294149558183426</v>
      </c>
      <c r="R856" s="332">
        <f t="shared" si="76"/>
        <v>93.170585044181664</v>
      </c>
      <c r="S856" s="325" t="str">
        <f t="shared" si="77"/>
        <v>ALTO</v>
      </c>
      <c r="T856" s="6"/>
    </row>
    <row r="857" spans="2:20" ht="15">
      <c r="B857" s="146">
        <v>848</v>
      </c>
      <c r="C857" s="335" t="s">
        <v>894</v>
      </c>
      <c r="D857" s="325" t="s">
        <v>38</v>
      </c>
      <c r="E857" s="325">
        <v>1</v>
      </c>
      <c r="F857" s="326">
        <v>481579.2</v>
      </c>
      <c r="G857" s="326">
        <v>629734.15025415318</v>
      </c>
      <c r="H857" s="327">
        <v>412812.93005292001</v>
      </c>
      <c r="I857" s="327">
        <v>414513.32462725282</v>
      </c>
      <c r="J857" s="326">
        <v>0</v>
      </c>
      <c r="K857" s="326">
        <v>516184.36264263291</v>
      </c>
      <c r="L857" s="326">
        <v>0</v>
      </c>
      <c r="M857" s="347">
        <f t="shared" si="79"/>
        <v>5</v>
      </c>
      <c r="N857" s="329">
        <f t="shared" si="80"/>
        <v>490965</v>
      </c>
      <c r="O857" s="330">
        <f t="shared" si="81"/>
        <v>490965</v>
      </c>
      <c r="P857" s="327">
        <f t="array" ref="P857">IFERROR(_xlfn.STDEV.P(IF((F857:L857&lt;&gt;0)*(F857:L857&lt;&gt;""), F857:L857)), 0)</f>
        <v>79916.945962794125</v>
      </c>
      <c r="Q857" s="331">
        <f t="shared" si="78"/>
        <v>16.27752405218175</v>
      </c>
      <c r="R857" s="332">
        <f t="shared" si="76"/>
        <v>83.722475947818253</v>
      </c>
      <c r="S857" s="325" t="str">
        <f t="shared" si="77"/>
        <v>ALTO</v>
      </c>
      <c r="T857" s="6"/>
    </row>
    <row r="858" spans="2:20" ht="15">
      <c r="B858" s="146">
        <v>849</v>
      </c>
      <c r="C858" s="335" t="s">
        <v>895</v>
      </c>
      <c r="D858" s="325" t="s">
        <v>38</v>
      </c>
      <c r="E858" s="325">
        <v>1</v>
      </c>
      <c r="F858" s="326">
        <v>567596.52</v>
      </c>
      <c r="G858" s="326">
        <v>831634.5940418914</v>
      </c>
      <c r="H858" s="327">
        <v>494813.51826268941</v>
      </c>
      <c r="I858" s="327">
        <v>484387.71389309393</v>
      </c>
      <c r="J858" s="326">
        <v>0</v>
      </c>
      <c r="K858" s="326">
        <v>654944.40021309967</v>
      </c>
      <c r="L858" s="326">
        <v>0</v>
      </c>
      <c r="M858" s="347">
        <f t="shared" si="79"/>
        <v>5</v>
      </c>
      <c r="N858" s="329">
        <f t="shared" si="80"/>
        <v>606675</v>
      </c>
      <c r="O858" s="330">
        <f t="shared" si="81"/>
        <v>606675</v>
      </c>
      <c r="P858" s="327">
        <f t="array" ref="P858">IFERROR(_xlfn.STDEV.P(IF((F858:L858&lt;&gt;0)*(F858:L858&lt;&gt;""), F858:L858)), 0)</f>
        <v>128008.63485467249</v>
      </c>
      <c r="Q858" s="331">
        <f t="shared" si="78"/>
        <v>21.10003459095438</v>
      </c>
      <c r="R858" s="332">
        <f t="shared" si="76"/>
        <v>78.89996540904562</v>
      </c>
      <c r="S858" s="325" t="str">
        <f t="shared" si="77"/>
        <v>ALTO</v>
      </c>
      <c r="T858" s="6"/>
    </row>
    <row r="859" spans="2:20" ht="15">
      <c r="B859" s="146">
        <v>850</v>
      </c>
      <c r="C859" s="335" t="s">
        <v>896</v>
      </c>
      <c r="D859" s="325" t="s">
        <v>38</v>
      </c>
      <c r="E859" s="325">
        <v>1</v>
      </c>
      <c r="F859" s="326">
        <v>7289905.4900000002</v>
      </c>
      <c r="G859" s="326">
        <v>11185537.641621845</v>
      </c>
      <c r="H859" s="327">
        <v>6301655.7951797387</v>
      </c>
      <c r="I859" s="327">
        <v>6328001.8333349852</v>
      </c>
      <c r="J859" s="326">
        <v>0</v>
      </c>
      <c r="K859" s="326">
        <v>7883597.7858840534</v>
      </c>
      <c r="L859" s="326">
        <v>0</v>
      </c>
      <c r="M859" s="347">
        <f t="shared" si="79"/>
        <v>5</v>
      </c>
      <c r="N859" s="329">
        <f t="shared" si="80"/>
        <v>7797740</v>
      </c>
      <c r="O859" s="330">
        <f t="shared" si="81"/>
        <v>7797740</v>
      </c>
      <c r="P859" s="327">
        <f t="array" ref="P859">IFERROR(_xlfn.STDEV.P(IF((F859:L859&lt;&gt;0)*(F859:L859&lt;&gt;""), F859:L859)), 0)</f>
        <v>1796710.2457539642</v>
      </c>
      <c r="Q859" s="331">
        <f t="shared" si="78"/>
        <v>23.04142284500335</v>
      </c>
      <c r="R859" s="332">
        <f t="shared" si="76"/>
        <v>76.958577154996647</v>
      </c>
      <c r="S859" s="325" t="str">
        <f t="shared" si="77"/>
        <v>ALTO</v>
      </c>
      <c r="T859" s="6"/>
    </row>
    <row r="860" spans="2:20" ht="15">
      <c r="B860" s="146">
        <v>851</v>
      </c>
      <c r="C860" s="335" t="s">
        <v>897</v>
      </c>
      <c r="D860" s="325" t="s">
        <v>38</v>
      </c>
      <c r="E860" s="325">
        <v>1</v>
      </c>
      <c r="F860" s="326">
        <v>449295.6</v>
      </c>
      <c r="G860" s="326">
        <v>625180.43082764931</v>
      </c>
      <c r="H860" s="327">
        <v>385096.22033092636</v>
      </c>
      <c r="I860" s="327">
        <v>386337.88603686274</v>
      </c>
      <c r="J860" s="326">
        <v>0</v>
      </c>
      <c r="K860" s="326">
        <v>481864.30412951089</v>
      </c>
      <c r="L860" s="326">
        <v>0</v>
      </c>
      <c r="M860" s="347">
        <f t="shared" si="79"/>
        <v>5</v>
      </c>
      <c r="N860" s="329">
        <f t="shared" si="80"/>
        <v>465555</v>
      </c>
      <c r="O860" s="330">
        <f t="shared" si="81"/>
        <v>465555</v>
      </c>
      <c r="P860" s="327">
        <f t="array" ref="P860">IFERROR(_xlfn.STDEV.P(IF((F860:L860&lt;&gt;0)*(F860:L860&lt;&gt;""), F860:L860)), 0)</f>
        <v>88044.995345430478</v>
      </c>
      <c r="Q860" s="331">
        <f t="shared" si="78"/>
        <v>18.911835410516584</v>
      </c>
      <c r="R860" s="332">
        <f t="shared" si="76"/>
        <v>81.088164589483412</v>
      </c>
      <c r="S860" s="325" t="str">
        <f t="shared" si="77"/>
        <v>ALTO</v>
      </c>
      <c r="T860" s="6"/>
    </row>
    <row r="861" spans="2:20" ht="15">
      <c r="B861" s="146">
        <v>852</v>
      </c>
      <c r="C861" s="335" t="s">
        <v>898</v>
      </c>
      <c r="D861" s="325" t="s">
        <v>38</v>
      </c>
      <c r="E861" s="325">
        <v>1</v>
      </c>
      <c r="F861" s="326">
        <v>1859970</v>
      </c>
      <c r="G861" s="326">
        <v>2257374.4015280381</v>
      </c>
      <c r="H861" s="327">
        <v>1594413.3062656564</v>
      </c>
      <c r="I861" s="327">
        <v>1599600.5584912533</v>
      </c>
      <c r="J861" s="326">
        <v>0</v>
      </c>
      <c r="K861" s="326">
        <v>1994027.9436148065</v>
      </c>
      <c r="L861" s="326">
        <v>0</v>
      </c>
      <c r="M861" s="347">
        <f t="shared" si="79"/>
        <v>5</v>
      </c>
      <c r="N861" s="329">
        <f t="shared" si="80"/>
        <v>1861077</v>
      </c>
      <c r="O861" s="330">
        <f t="shared" si="81"/>
        <v>1861077</v>
      </c>
      <c r="P861" s="327">
        <f t="array" ref="P861">IFERROR(_xlfn.STDEV.P(IF((F861:L861&lt;&gt;0)*(F861:L861&lt;&gt;""), F861:L861)), 0)</f>
        <v>250682.37446409152</v>
      </c>
      <c r="Q861" s="331">
        <f t="shared" si="78"/>
        <v>13.469747595832496</v>
      </c>
      <c r="R861" s="332">
        <f t="shared" si="76"/>
        <v>86.530252404167499</v>
      </c>
      <c r="S861" s="325" t="str">
        <f t="shared" si="77"/>
        <v>ALTO</v>
      </c>
      <c r="T861" s="6"/>
    </row>
    <row r="862" spans="2:20" ht="15">
      <c r="B862" s="146">
        <v>853</v>
      </c>
      <c r="C862" s="335" t="s">
        <v>899</v>
      </c>
      <c r="D862" s="325" t="s">
        <v>38</v>
      </c>
      <c r="E862" s="325">
        <v>1</v>
      </c>
      <c r="F862" s="326">
        <v>1070208.08</v>
      </c>
      <c r="G862" s="326">
        <v>1307099.9421675308</v>
      </c>
      <c r="H862" s="327">
        <v>932916.34935226734</v>
      </c>
      <c r="I862" s="327">
        <v>936543.59035621013</v>
      </c>
      <c r="J862" s="326">
        <v>0</v>
      </c>
      <c r="K862" s="326">
        <v>1167382.5541470035</v>
      </c>
      <c r="L862" s="326">
        <v>0</v>
      </c>
      <c r="M862" s="347">
        <f t="shared" si="79"/>
        <v>5</v>
      </c>
      <c r="N862" s="329">
        <f t="shared" si="80"/>
        <v>1082830</v>
      </c>
      <c r="O862" s="330">
        <f t="shared" si="81"/>
        <v>1082830</v>
      </c>
      <c r="P862" s="327">
        <f t="array" ref="P862">IFERROR(_xlfn.STDEV.P(IF((F862:L862&lt;&gt;0)*(F862:L862&lt;&gt;""), F862:L862)), 0)</f>
        <v>142463.5185119636</v>
      </c>
      <c r="Q862" s="331">
        <f t="shared" si="78"/>
        <v>13.156591386640896</v>
      </c>
      <c r="R862" s="332">
        <f t="shared" si="76"/>
        <v>86.843408613359102</v>
      </c>
      <c r="S862" s="325" t="str">
        <f t="shared" si="77"/>
        <v>ALTO</v>
      </c>
      <c r="T862" s="6"/>
    </row>
    <row r="863" spans="2:20" ht="15">
      <c r="B863" s="146">
        <v>854</v>
      </c>
      <c r="C863" s="335" t="s">
        <v>900</v>
      </c>
      <c r="D863" s="325" t="s">
        <v>38</v>
      </c>
      <c r="E863" s="325">
        <v>1</v>
      </c>
      <c r="F863" s="326">
        <v>5273703.96</v>
      </c>
      <c r="G863" s="326">
        <v>7543404.821301179</v>
      </c>
      <c r="H863" s="327">
        <v>4558823.9787898585</v>
      </c>
      <c r="I863" s="327">
        <v>4577532.0485920068</v>
      </c>
      <c r="J863" s="326">
        <v>0</v>
      </c>
      <c r="K863" s="326">
        <v>5704754.9334755326</v>
      </c>
      <c r="L863" s="326">
        <v>0</v>
      </c>
      <c r="M863" s="347">
        <f t="shared" si="79"/>
        <v>5</v>
      </c>
      <c r="N863" s="329">
        <f t="shared" si="80"/>
        <v>5531644</v>
      </c>
      <c r="O863" s="330">
        <f t="shared" si="81"/>
        <v>5531644</v>
      </c>
      <c r="P863" s="327">
        <f t="array" ref="P863">IFERROR(_xlfn.STDEV.P(IF((F863:L863&lt;&gt;0)*(F863:L863&lt;&gt;""), F863:L863)), 0)</f>
        <v>1095480.7594050386</v>
      </c>
      <c r="Q863" s="331">
        <f t="shared" si="78"/>
        <v>19.803891201332526</v>
      </c>
      <c r="R863" s="332">
        <f t="shared" si="76"/>
        <v>80.196108798667467</v>
      </c>
      <c r="S863" s="325" t="str">
        <f t="shared" si="77"/>
        <v>ALTO</v>
      </c>
      <c r="T863" s="6"/>
    </row>
    <row r="864" spans="2:20" ht="15">
      <c r="B864" s="146">
        <v>855</v>
      </c>
      <c r="C864" s="335" t="s">
        <v>901</v>
      </c>
      <c r="D864" s="325" t="s">
        <v>38</v>
      </c>
      <c r="E864" s="325">
        <v>1</v>
      </c>
      <c r="F864" s="326">
        <v>452457.6</v>
      </c>
      <c r="G864" s="326">
        <v>623046.85210513195</v>
      </c>
      <c r="H864" s="327">
        <v>387778.48256208701</v>
      </c>
      <c r="I864" s="327">
        <v>379425.52923031198</v>
      </c>
      <c r="J864" s="326">
        <v>0</v>
      </c>
      <c r="K864" s="326">
        <v>513620.24550151988</v>
      </c>
      <c r="L864" s="326">
        <v>0</v>
      </c>
      <c r="M864" s="347">
        <f t="shared" si="79"/>
        <v>5</v>
      </c>
      <c r="N864" s="329">
        <f t="shared" si="80"/>
        <v>471266</v>
      </c>
      <c r="O864" s="330">
        <f t="shared" si="81"/>
        <v>471266</v>
      </c>
      <c r="P864" s="327">
        <f t="array" ref="P864">IFERROR(_xlfn.STDEV.P(IF((F864:L864&lt;&gt;0)*(F864:L864&lt;&gt;""), F864:L864)), 0)</f>
        <v>90099.836544949634</v>
      </c>
      <c r="Q864" s="331">
        <f t="shared" si="78"/>
        <v>19.118679587525865</v>
      </c>
      <c r="R864" s="332">
        <f t="shared" si="76"/>
        <v>80.881320412474139</v>
      </c>
      <c r="S864" s="325" t="str">
        <f t="shared" si="77"/>
        <v>ALTO</v>
      </c>
      <c r="T864" s="6"/>
    </row>
    <row r="865" spans="2:20" ht="15">
      <c r="B865" s="146">
        <v>856</v>
      </c>
      <c r="C865" s="335" t="s">
        <v>902</v>
      </c>
      <c r="D865" s="325" t="s">
        <v>38</v>
      </c>
      <c r="E865" s="325">
        <v>1</v>
      </c>
      <c r="F865" s="326">
        <v>3155115.6</v>
      </c>
      <c r="G865" s="326">
        <v>4540737.3908970756</v>
      </c>
      <c r="H865" s="327">
        <v>2704614.4164203531</v>
      </c>
      <c r="I865" s="327">
        <v>2736452.9867833024</v>
      </c>
      <c r="J865" s="326">
        <v>0</v>
      </c>
      <c r="K865" s="326">
        <v>3314567.2431279966</v>
      </c>
      <c r="L865" s="326">
        <v>0</v>
      </c>
      <c r="M865" s="347">
        <f t="shared" si="79"/>
        <v>5</v>
      </c>
      <c r="N865" s="329">
        <f t="shared" si="80"/>
        <v>3290298</v>
      </c>
      <c r="O865" s="330">
        <f t="shared" si="81"/>
        <v>3290298</v>
      </c>
      <c r="P865" s="327">
        <f t="array" ref="P865">IFERROR(_xlfn.STDEV.P(IF((F865:L865&lt;&gt;0)*(F865:L865&lt;&gt;""), F865:L865)), 0)</f>
        <v>668166.3724668253</v>
      </c>
      <c r="Q865" s="331">
        <f t="shared" si="78"/>
        <v>20.307168908920264</v>
      </c>
      <c r="R865" s="332">
        <f t="shared" si="76"/>
        <v>79.692831091079739</v>
      </c>
      <c r="S865" s="325" t="str">
        <f t="shared" si="77"/>
        <v>ALTO</v>
      </c>
      <c r="T865" s="6"/>
    </row>
    <row r="866" spans="2:20" ht="15">
      <c r="B866" s="146">
        <v>857</v>
      </c>
      <c r="C866" s="335" t="s">
        <v>903</v>
      </c>
      <c r="D866" s="325" t="s">
        <v>38</v>
      </c>
      <c r="E866" s="325">
        <v>1</v>
      </c>
      <c r="F866" s="326">
        <v>1635476.46</v>
      </c>
      <c r="G866" s="326">
        <v>2068026.0206330456</v>
      </c>
      <c r="H866" s="327">
        <v>1425686.2392483579</v>
      </c>
      <c r="I866" s="327">
        <v>1428594.4822561876</v>
      </c>
      <c r="J866" s="326">
        <v>0</v>
      </c>
      <c r="K866" s="326">
        <v>1782777.9648756618</v>
      </c>
      <c r="L866" s="326">
        <v>0</v>
      </c>
      <c r="M866" s="347">
        <f t="shared" si="79"/>
        <v>5</v>
      </c>
      <c r="N866" s="329">
        <f t="shared" si="80"/>
        <v>1668112</v>
      </c>
      <c r="O866" s="330">
        <f t="shared" si="81"/>
        <v>1668112</v>
      </c>
      <c r="P866" s="327">
        <f t="array" ref="P866">IFERROR(_xlfn.STDEV.P(IF((F866:L866&lt;&gt;0)*(F866:L866&lt;&gt;""), F866:L866)), 0)</f>
        <v>240949.57009828516</v>
      </c>
      <c r="Q866" s="331">
        <f t="shared" si="78"/>
        <v>14.444447980608327</v>
      </c>
      <c r="R866" s="332">
        <f t="shared" ref="R866:R929" si="82">IFERROR(100-Q866,0)</f>
        <v>85.555552019391669</v>
      </c>
      <c r="S866" s="325" t="str">
        <f t="shared" ref="S866:S929" si="83">IF(R866&gt;70,"ALTO","BAJO")</f>
        <v>ALTO</v>
      </c>
      <c r="T866" s="6"/>
    </row>
    <row r="867" spans="2:20" ht="15">
      <c r="B867" s="146">
        <v>858</v>
      </c>
      <c r="C867" s="335" t="s">
        <v>904</v>
      </c>
      <c r="D867" s="325" t="s">
        <v>38</v>
      </c>
      <c r="E867" s="325">
        <v>1</v>
      </c>
      <c r="F867" s="326">
        <v>909308.75</v>
      </c>
      <c r="G867" s="326">
        <v>1473311.6537370218</v>
      </c>
      <c r="H867" s="327">
        <v>786030.56050299201</v>
      </c>
      <c r="I867" s="327">
        <v>788756.22321747791</v>
      </c>
      <c r="J867" s="326">
        <v>0</v>
      </c>
      <c r="K867" s="326">
        <v>983748.27754859999</v>
      </c>
      <c r="L867" s="326">
        <v>0</v>
      </c>
      <c r="M867" s="347">
        <f t="shared" si="79"/>
        <v>5</v>
      </c>
      <c r="N867" s="329">
        <f t="shared" si="80"/>
        <v>988231</v>
      </c>
      <c r="O867" s="330">
        <f t="shared" si="81"/>
        <v>988231</v>
      </c>
      <c r="P867" s="327">
        <f t="array" ref="P867">IFERROR(_xlfn.STDEV.P(IF((F867:L867&lt;&gt;0)*(F867:L867&lt;&gt;""), F867:L867)), 0)</f>
        <v>253861.08850343816</v>
      </c>
      <c r="Q867" s="331">
        <f t="shared" si="78"/>
        <v>25.688436054266479</v>
      </c>
      <c r="R867" s="332">
        <f t="shared" si="82"/>
        <v>74.311563945733525</v>
      </c>
      <c r="S867" s="325" t="str">
        <f t="shared" si="83"/>
        <v>ALTO</v>
      </c>
      <c r="T867" s="6"/>
    </row>
    <row r="868" spans="2:20" ht="15">
      <c r="B868" s="146">
        <v>859</v>
      </c>
      <c r="C868" s="335" t="s">
        <v>905</v>
      </c>
      <c r="D868" s="325" t="s">
        <v>38</v>
      </c>
      <c r="E868" s="325">
        <v>1</v>
      </c>
      <c r="F868" s="326">
        <v>1689967.2</v>
      </c>
      <c r="G868" s="326">
        <v>2642100.31740396</v>
      </c>
      <c r="H868" s="327">
        <v>1448677.0583725926</v>
      </c>
      <c r="I868" s="327">
        <v>1468791.7905309736</v>
      </c>
      <c r="J868" s="326">
        <v>0</v>
      </c>
      <c r="K868" s="326">
        <v>1769564.8080198637</v>
      </c>
      <c r="L868" s="326">
        <v>0</v>
      </c>
      <c r="M868" s="347">
        <f t="shared" si="79"/>
        <v>5</v>
      </c>
      <c r="N868" s="329">
        <f t="shared" si="80"/>
        <v>1803820</v>
      </c>
      <c r="O868" s="330">
        <f t="shared" si="81"/>
        <v>1803820</v>
      </c>
      <c r="P868" s="327">
        <f t="array" ref="P868">IFERROR(_xlfn.STDEV.P(IF((F868:L868&lt;&gt;0)*(F868:L868&lt;&gt;""), F868:L868)), 0)</f>
        <v>437085.84486799262</v>
      </c>
      <c r="Q868" s="331">
        <f t="shared" si="78"/>
        <v>24.231123109178998</v>
      </c>
      <c r="R868" s="332">
        <f t="shared" si="82"/>
        <v>75.768876890821005</v>
      </c>
      <c r="S868" s="325" t="str">
        <f t="shared" si="83"/>
        <v>ALTO</v>
      </c>
      <c r="T868" s="6"/>
    </row>
    <row r="869" spans="2:20" ht="15">
      <c r="B869" s="146">
        <v>860</v>
      </c>
      <c r="C869" s="335" t="s">
        <v>906</v>
      </c>
      <c r="D869" s="325" t="s">
        <v>38</v>
      </c>
      <c r="E869" s="325">
        <v>1</v>
      </c>
      <c r="F869" s="326">
        <v>3623564.4</v>
      </c>
      <c r="G869" s="326">
        <v>4392721.7313515041</v>
      </c>
      <c r="H869" s="327">
        <v>3106187.390456981</v>
      </c>
      <c r="I869" s="327">
        <v>3118732.2913608085</v>
      </c>
      <c r="J869" s="326">
        <v>0</v>
      </c>
      <c r="K869" s="326">
        <v>3882427.9791154293</v>
      </c>
      <c r="L869" s="326">
        <v>0</v>
      </c>
      <c r="M869" s="347">
        <f t="shared" si="79"/>
        <v>5</v>
      </c>
      <c r="N869" s="329">
        <f t="shared" si="80"/>
        <v>3624727</v>
      </c>
      <c r="O869" s="330">
        <f t="shared" si="81"/>
        <v>3624727</v>
      </c>
      <c r="P869" s="327">
        <f t="array" ref="P869">IFERROR(_xlfn.STDEV.P(IF((F869:L869&lt;&gt;0)*(F869:L869&lt;&gt;""), F869:L869)), 0)</f>
        <v>486033.13168858405</v>
      </c>
      <c r="Q869" s="331">
        <f t="shared" si="78"/>
        <v>13.408820352224707</v>
      </c>
      <c r="R869" s="332">
        <f t="shared" si="82"/>
        <v>86.591179647775292</v>
      </c>
      <c r="S869" s="325" t="str">
        <f t="shared" si="83"/>
        <v>ALTO</v>
      </c>
      <c r="T869" s="6"/>
    </row>
    <row r="870" spans="2:20" ht="15">
      <c r="B870" s="146">
        <v>861</v>
      </c>
      <c r="C870" s="335" t="s">
        <v>907</v>
      </c>
      <c r="D870" s="325" t="s">
        <v>38</v>
      </c>
      <c r="E870" s="325">
        <v>1</v>
      </c>
      <c r="F870" s="326">
        <v>4358484.58</v>
      </c>
      <c r="G870" s="326">
        <v>6286231.7164088096</v>
      </c>
      <c r="H870" s="327">
        <v>3799488.3138255612</v>
      </c>
      <c r="I870" s="327">
        <v>3812894.8651253311</v>
      </c>
      <c r="J870" s="326">
        <v>0</v>
      </c>
      <c r="K870" s="326">
        <v>4753946.1482388638</v>
      </c>
      <c r="L870" s="326">
        <v>0</v>
      </c>
      <c r="M870" s="347">
        <f t="shared" si="79"/>
        <v>5</v>
      </c>
      <c r="N870" s="329">
        <f t="shared" si="80"/>
        <v>4602209</v>
      </c>
      <c r="O870" s="330">
        <f t="shared" si="81"/>
        <v>4602209</v>
      </c>
      <c r="P870" s="327">
        <f t="array" ref="P870">IFERROR(_xlfn.STDEV.P(IF((F870:L870&lt;&gt;0)*(F870:L870&lt;&gt;""), F870:L870)), 0)</f>
        <v>914957.43813208467</v>
      </c>
      <c r="Q870" s="331">
        <f t="shared" si="78"/>
        <v>19.880831968563022</v>
      </c>
      <c r="R870" s="332">
        <f t="shared" si="82"/>
        <v>80.119168031436971</v>
      </c>
      <c r="S870" s="325" t="str">
        <f t="shared" si="83"/>
        <v>ALTO</v>
      </c>
      <c r="T870" s="6"/>
    </row>
    <row r="871" spans="2:20" ht="15">
      <c r="B871" s="146">
        <v>862</v>
      </c>
      <c r="C871" s="335" t="s">
        <v>908</v>
      </c>
      <c r="D871" s="325" t="s">
        <v>38</v>
      </c>
      <c r="E871" s="325">
        <v>1</v>
      </c>
      <c r="F871" s="326">
        <v>25756.36</v>
      </c>
      <c r="G871" s="326">
        <v>42266.681492588381</v>
      </c>
      <c r="H871" s="327">
        <v>22224.45848675993</v>
      </c>
      <c r="I871" s="327">
        <v>22164.503748191972</v>
      </c>
      <c r="J871" s="326">
        <v>0</v>
      </c>
      <c r="K871" s="326">
        <v>27614.242768435382</v>
      </c>
      <c r="L871" s="326">
        <v>0</v>
      </c>
      <c r="M871" s="347">
        <f t="shared" si="79"/>
        <v>5</v>
      </c>
      <c r="N871" s="329">
        <f t="shared" si="80"/>
        <v>28005</v>
      </c>
      <c r="O871" s="330">
        <f t="shared" si="81"/>
        <v>28005</v>
      </c>
      <c r="P871" s="327">
        <f t="array" ref="P871">IFERROR(_xlfn.STDEV.P(IF((F871:L871&lt;&gt;0)*(F871:L871&lt;&gt;""), F871:L871)), 0)</f>
        <v>7431.4290469946973</v>
      </c>
      <c r="Q871" s="331">
        <f t="shared" si="78"/>
        <v>26.536079439366887</v>
      </c>
      <c r="R871" s="332">
        <f t="shared" si="82"/>
        <v>73.463920560633113</v>
      </c>
      <c r="S871" s="325" t="str">
        <f t="shared" si="83"/>
        <v>ALTO</v>
      </c>
      <c r="T871" s="6"/>
    </row>
    <row r="872" spans="2:20" ht="15">
      <c r="B872" s="146">
        <v>863</v>
      </c>
      <c r="C872" s="335" t="s">
        <v>909</v>
      </c>
      <c r="D872" s="325" t="s">
        <v>38</v>
      </c>
      <c r="E872" s="325">
        <v>1</v>
      </c>
      <c r="F872" s="326">
        <v>1689967.2</v>
      </c>
      <c r="G872" s="326">
        <v>2473006.4748045681</v>
      </c>
      <c r="H872" s="327">
        <v>1448677.0583725926</v>
      </c>
      <c r="I872" s="327">
        <v>1468791.7905309736</v>
      </c>
      <c r="J872" s="326">
        <v>0</v>
      </c>
      <c r="K872" s="326">
        <v>1769564.8080198637</v>
      </c>
      <c r="L872" s="326">
        <v>0</v>
      </c>
      <c r="M872" s="347">
        <f t="shared" si="79"/>
        <v>5</v>
      </c>
      <c r="N872" s="329">
        <f t="shared" si="80"/>
        <v>1770001</v>
      </c>
      <c r="O872" s="330">
        <f t="shared" si="81"/>
        <v>1770001</v>
      </c>
      <c r="P872" s="327">
        <f t="array" ref="P872">IFERROR(_xlfn.STDEV.P(IF((F872:L872&lt;&gt;0)*(F872:L872&lt;&gt;""), F872:L872)), 0)</f>
        <v>372719.29393094714</v>
      </c>
      <c r="Q872" s="331">
        <f t="shared" si="78"/>
        <v>21.05757533080191</v>
      </c>
      <c r="R872" s="332">
        <f t="shared" si="82"/>
        <v>78.94242466919809</v>
      </c>
      <c r="S872" s="325" t="str">
        <f t="shared" si="83"/>
        <v>ALTO</v>
      </c>
      <c r="T872" s="6"/>
    </row>
    <row r="873" spans="2:20" ht="15">
      <c r="B873" s="146">
        <v>864</v>
      </c>
      <c r="C873" s="335" t="s">
        <v>910</v>
      </c>
      <c r="D873" s="325" t="s">
        <v>38</v>
      </c>
      <c r="E873" s="325">
        <v>1</v>
      </c>
      <c r="F873" s="326">
        <v>9023222.4800000004</v>
      </c>
      <c r="G873" s="326">
        <v>12311493.7109906</v>
      </c>
      <c r="H873" s="327">
        <v>7608172.9553008154</v>
      </c>
      <c r="I873" s="327">
        <v>7909221.4594465839</v>
      </c>
      <c r="J873" s="326">
        <v>0</v>
      </c>
      <c r="K873" s="326">
        <v>9151377.8578016162</v>
      </c>
      <c r="L873" s="326">
        <v>0</v>
      </c>
      <c r="M873" s="347">
        <f t="shared" si="79"/>
        <v>5</v>
      </c>
      <c r="N873" s="329">
        <f t="shared" si="80"/>
        <v>9200698</v>
      </c>
      <c r="O873" s="330">
        <f t="shared" si="81"/>
        <v>9200698</v>
      </c>
      <c r="P873" s="327">
        <f t="array" ref="P873">IFERROR(_xlfn.STDEV.P(IF((F873:L873&lt;&gt;0)*(F873:L873&lt;&gt;""), F873:L873)), 0)</f>
        <v>1668234.2560286161</v>
      </c>
      <c r="Q873" s="331">
        <f t="shared" si="78"/>
        <v>18.131605406770401</v>
      </c>
      <c r="R873" s="332">
        <f t="shared" si="82"/>
        <v>81.868394593229596</v>
      </c>
      <c r="S873" s="325" t="str">
        <f t="shared" si="83"/>
        <v>ALTO</v>
      </c>
      <c r="T873" s="6"/>
    </row>
    <row r="874" spans="2:20" ht="15">
      <c r="B874" s="146">
        <v>865</v>
      </c>
      <c r="C874" s="335" t="s">
        <v>911</v>
      </c>
      <c r="D874" s="325" t="s">
        <v>67</v>
      </c>
      <c r="E874" s="325">
        <v>1</v>
      </c>
      <c r="F874" s="326">
        <v>1013218.56</v>
      </c>
      <c r="G874" s="326">
        <v>1571405.9677314446</v>
      </c>
      <c r="H874" s="327">
        <v>814258.17731663527</v>
      </c>
      <c r="I874" s="327">
        <v>868158.839082308</v>
      </c>
      <c r="J874" s="326">
        <v>673838.11149904912</v>
      </c>
      <c r="K874" s="326">
        <v>739328.22567322396</v>
      </c>
      <c r="L874" s="326">
        <v>0</v>
      </c>
      <c r="M874" s="347">
        <f t="shared" si="79"/>
        <v>6</v>
      </c>
      <c r="N874" s="329">
        <f t="shared" si="80"/>
        <v>946701</v>
      </c>
      <c r="O874" s="330">
        <f t="shared" si="81"/>
        <v>946701</v>
      </c>
      <c r="P874" s="327">
        <f t="array" ref="P874">IFERROR(_xlfn.STDEV.P(IF((F874:L874&lt;&gt;0)*(F874:L874&lt;&gt;""), F874:L874)), 0)</f>
        <v>298844.57450630685</v>
      </c>
      <c r="Q874" s="331">
        <f t="shared" si="78"/>
        <v>31.566943998824005</v>
      </c>
      <c r="R874" s="332">
        <f t="shared" si="82"/>
        <v>68.433056001175999</v>
      </c>
      <c r="S874" s="325" t="str">
        <f t="shared" si="83"/>
        <v>BAJO</v>
      </c>
      <c r="T874" s="6"/>
    </row>
    <row r="875" spans="2:20" ht="15">
      <c r="B875" s="146">
        <v>866</v>
      </c>
      <c r="C875" s="335" t="s">
        <v>912</v>
      </c>
      <c r="D875" s="325" t="s">
        <v>398</v>
      </c>
      <c r="E875" s="325">
        <v>1</v>
      </c>
      <c r="F875" s="326">
        <v>381983.04</v>
      </c>
      <c r="G875" s="326">
        <v>451601.27605676878</v>
      </c>
      <c r="H875" s="327">
        <v>363765.84925455326</v>
      </c>
      <c r="I875" s="327">
        <v>437348.98395423044</v>
      </c>
      <c r="J875" s="326">
        <v>377016.73507131805</v>
      </c>
      <c r="K875" s="326">
        <v>0</v>
      </c>
      <c r="L875" s="326">
        <v>0</v>
      </c>
      <c r="M875" s="347">
        <f t="shared" si="79"/>
        <v>5</v>
      </c>
      <c r="N875" s="329">
        <f t="shared" si="80"/>
        <v>402343</v>
      </c>
      <c r="O875" s="330">
        <f t="shared" si="81"/>
        <v>402343</v>
      </c>
      <c r="P875" s="327">
        <f t="array" ref="P875">IFERROR(_xlfn.STDEV.P(IF((F875:L875&lt;&gt;0)*(F875:L875&lt;&gt;""), F875:L875)), 0)</f>
        <v>35202.104762666044</v>
      </c>
      <c r="Q875" s="331">
        <f t="shared" si="78"/>
        <v>8.7492772988882717</v>
      </c>
      <c r="R875" s="332">
        <f t="shared" si="82"/>
        <v>91.250722701111727</v>
      </c>
      <c r="S875" s="325" t="str">
        <f t="shared" si="83"/>
        <v>ALTO</v>
      </c>
      <c r="T875" s="6"/>
    </row>
    <row r="876" spans="2:20" ht="15">
      <c r="B876" s="146">
        <v>867</v>
      </c>
      <c r="C876" s="335" t="s">
        <v>913</v>
      </c>
      <c r="D876" s="325" t="s">
        <v>38</v>
      </c>
      <c r="E876" s="325">
        <v>1</v>
      </c>
      <c r="F876" s="326">
        <v>675042.5</v>
      </c>
      <c r="G876" s="326">
        <v>635227.25613323855</v>
      </c>
      <c r="H876" s="327">
        <v>555483.73539608577</v>
      </c>
      <c r="I876" s="327">
        <v>588090.52694950416</v>
      </c>
      <c r="J876" s="326">
        <v>412253.23897045443</v>
      </c>
      <c r="K876" s="326">
        <v>0</v>
      </c>
      <c r="L876" s="326">
        <v>0</v>
      </c>
      <c r="M876" s="347">
        <f t="shared" si="79"/>
        <v>5</v>
      </c>
      <c r="N876" s="329">
        <f t="shared" si="80"/>
        <v>573219</v>
      </c>
      <c r="O876" s="330">
        <f t="shared" si="81"/>
        <v>573219</v>
      </c>
      <c r="P876" s="327">
        <f t="array" ref="P876">IFERROR(_xlfn.STDEV.P(IF((F876:L876&lt;&gt;0)*(F876:L876&lt;&gt;""), F876:L876)), 0)</f>
        <v>90176.191013057745</v>
      </c>
      <c r="Q876" s="331">
        <f t="shared" si="78"/>
        <v>15.73154257152288</v>
      </c>
      <c r="R876" s="332">
        <f t="shared" si="82"/>
        <v>84.26845742847712</v>
      </c>
      <c r="S876" s="325" t="str">
        <f t="shared" si="83"/>
        <v>ALTO</v>
      </c>
      <c r="T876" s="6"/>
    </row>
    <row r="877" spans="2:20" ht="15">
      <c r="B877" s="146">
        <v>868</v>
      </c>
      <c r="C877" s="335" t="s">
        <v>914</v>
      </c>
      <c r="D877" s="325" t="s">
        <v>38</v>
      </c>
      <c r="E877" s="325">
        <v>1</v>
      </c>
      <c r="F877" s="326">
        <v>615191.36</v>
      </c>
      <c r="G877" s="326">
        <v>896726.80441208847</v>
      </c>
      <c r="H877" s="327">
        <v>564935.51659160433</v>
      </c>
      <c r="I877" s="327">
        <v>584396.44299147208</v>
      </c>
      <c r="J877" s="326">
        <v>0</v>
      </c>
      <c r="K877" s="326">
        <v>0</v>
      </c>
      <c r="L877" s="326">
        <v>0</v>
      </c>
      <c r="M877" s="347">
        <f t="shared" si="79"/>
        <v>4</v>
      </c>
      <c r="N877" s="329">
        <f t="shared" si="80"/>
        <v>665313</v>
      </c>
      <c r="O877" s="330">
        <f t="shared" si="81"/>
        <v>665313</v>
      </c>
      <c r="P877" s="327">
        <f t="array" ref="P877">IFERROR(_xlfn.STDEV.P(IF((F877:L877&lt;&gt;0)*(F877:L877&lt;&gt;""), F877:L877)), 0)</f>
        <v>134803.24183917401</v>
      </c>
      <c r="Q877" s="331">
        <f t="shared" si="78"/>
        <v>20.261627510536247</v>
      </c>
      <c r="R877" s="332">
        <f t="shared" si="82"/>
        <v>79.738372489463757</v>
      </c>
      <c r="S877" s="325" t="str">
        <f t="shared" si="83"/>
        <v>ALTO</v>
      </c>
      <c r="T877" s="6"/>
    </row>
    <row r="878" spans="2:20" ht="15">
      <c r="B878" s="146">
        <v>869</v>
      </c>
      <c r="C878" s="335" t="s">
        <v>915</v>
      </c>
      <c r="D878" s="325" t="s">
        <v>38</v>
      </c>
      <c r="E878" s="325">
        <v>1</v>
      </c>
      <c r="F878" s="326">
        <v>888610.24</v>
      </c>
      <c r="G878" s="326">
        <v>1520244.3007502535</v>
      </c>
      <c r="H878" s="327">
        <v>816046.35213740915</v>
      </c>
      <c r="I878" s="327">
        <v>844128.19543212641</v>
      </c>
      <c r="J878" s="326">
        <v>0</v>
      </c>
      <c r="K878" s="326">
        <v>0</v>
      </c>
      <c r="L878" s="326">
        <v>0</v>
      </c>
      <c r="M878" s="347">
        <f t="shared" si="79"/>
        <v>4</v>
      </c>
      <c r="N878" s="329">
        <f t="shared" si="80"/>
        <v>1017257</v>
      </c>
      <c r="O878" s="330">
        <f t="shared" si="81"/>
        <v>1017257</v>
      </c>
      <c r="P878" s="327">
        <f t="array" ref="P878">IFERROR(_xlfn.STDEV.P(IF((F878:L878&lt;&gt;0)*(F878:L878&lt;&gt;""), F878:L878)), 0)</f>
        <v>291549.96199562919</v>
      </c>
      <c r="Q878" s="331">
        <f t="shared" si="78"/>
        <v>28.660403614389402</v>
      </c>
      <c r="R878" s="332">
        <f t="shared" si="82"/>
        <v>71.339596385610605</v>
      </c>
      <c r="S878" s="325" t="str">
        <f t="shared" si="83"/>
        <v>ALTO</v>
      </c>
      <c r="T878" s="6"/>
    </row>
    <row r="879" spans="2:20" ht="15">
      <c r="B879" s="146">
        <v>870</v>
      </c>
      <c r="C879" s="335" t="s">
        <v>916</v>
      </c>
      <c r="D879" s="325" t="s">
        <v>88</v>
      </c>
      <c r="E879" s="325">
        <v>1</v>
      </c>
      <c r="F879" s="326">
        <v>36277.550000000003</v>
      </c>
      <c r="G879" s="326">
        <v>35397.866456288597</v>
      </c>
      <c r="H879" s="327">
        <v>25673.08135539509</v>
      </c>
      <c r="I879" s="327">
        <v>35540.688998885664</v>
      </c>
      <c r="J879" s="326">
        <v>23914.665674307107</v>
      </c>
      <c r="K879" s="326">
        <v>22090.518591364889</v>
      </c>
      <c r="L879" s="326">
        <v>0</v>
      </c>
      <c r="M879" s="347">
        <f t="shared" si="79"/>
        <v>6</v>
      </c>
      <c r="N879" s="329">
        <f t="shared" si="80"/>
        <v>29816</v>
      </c>
      <c r="O879" s="330">
        <f t="shared" si="81"/>
        <v>29816</v>
      </c>
      <c r="P879" s="327">
        <f t="array" ref="P879">IFERROR(_xlfn.STDEV.P(IF((F879:L879&lt;&gt;0)*(F879:L879&lt;&gt;""), F879:L879)), 0)</f>
        <v>6018.7693917258057</v>
      </c>
      <c r="Q879" s="331">
        <f t="shared" si="78"/>
        <v>20.186374402085477</v>
      </c>
      <c r="R879" s="332">
        <f t="shared" si="82"/>
        <v>79.813625597914523</v>
      </c>
      <c r="S879" s="325" t="str">
        <f t="shared" si="83"/>
        <v>ALTO</v>
      </c>
      <c r="T879" s="6"/>
    </row>
    <row r="880" spans="2:20" ht="15">
      <c r="B880" s="146">
        <v>871</v>
      </c>
      <c r="C880" s="335" t="s">
        <v>917</v>
      </c>
      <c r="D880" s="325" t="s">
        <v>38</v>
      </c>
      <c r="E880" s="325">
        <v>1</v>
      </c>
      <c r="F880" s="326">
        <v>60507.040000000001</v>
      </c>
      <c r="G880" s="326">
        <v>93669.055243955212</v>
      </c>
      <c r="H880" s="327">
        <v>50068.894981666046</v>
      </c>
      <c r="I880" s="327">
        <v>56051.858272507918</v>
      </c>
      <c r="J880" s="326">
        <v>42868.411940752208</v>
      </c>
      <c r="K880" s="326">
        <v>43763.656703299872</v>
      </c>
      <c r="L880" s="326">
        <v>0</v>
      </c>
      <c r="M880" s="347">
        <f t="shared" si="79"/>
        <v>6</v>
      </c>
      <c r="N880" s="329">
        <f t="shared" si="80"/>
        <v>57821</v>
      </c>
      <c r="O880" s="330">
        <f t="shared" si="81"/>
        <v>57821</v>
      </c>
      <c r="P880" s="327">
        <f t="array" ref="P880">IFERROR(_xlfn.STDEV.P(IF((F880:L880&lt;&gt;0)*(F880:L880&lt;&gt;""), F880:L880)), 0)</f>
        <v>17208.097217758943</v>
      </c>
      <c r="Q880" s="331">
        <f t="shared" si="78"/>
        <v>29.760981680979132</v>
      </c>
      <c r="R880" s="332">
        <f t="shared" si="82"/>
        <v>70.239018319020872</v>
      </c>
      <c r="S880" s="325" t="str">
        <f t="shared" si="83"/>
        <v>ALTO</v>
      </c>
      <c r="T880" s="6"/>
    </row>
    <row r="881" spans="2:20" ht="15">
      <c r="B881" s="146">
        <v>872</v>
      </c>
      <c r="C881" s="335" t="s">
        <v>918</v>
      </c>
      <c r="D881" s="325" t="s">
        <v>38</v>
      </c>
      <c r="E881" s="325">
        <v>1</v>
      </c>
      <c r="F881" s="326">
        <v>594859</v>
      </c>
      <c r="G881" s="326">
        <v>606268.73514748004</v>
      </c>
      <c r="H881" s="327">
        <v>493408.52376065287</v>
      </c>
      <c r="I881" s="327">
        <v>554538.20455963898</v>
      </c>
      <c r="J881" s="326">
        <v>430465.17667627294</v>
      </c>
      <c r="K881" s="326">
        <v>419280.58217191743</v>
      </c>
      <c r="L881" s="326">
        <v>0</v>
      </c>
      <c r="M881" s="347">
        <f t="shared" si="79"/>
        <v>6</v>
      </c>
      <c r="N881" s="329">
        <f t="shared" si="80"/>
        <v>516470</v>
      </c>
      <c r="O881" s="330">
        <f t="shared" si="81"/>
        <v>516470</v>
      </c>
      <c r="P881" s="327">
        <f t="array" ref="P881">IFERROR(_xlfn.STDEV.P(IF((F881:L881&lt;&gt;0)*(F881:L881&lt;&gt;""), F881:L881)), 0)</f>
        <v>74198.248645682557</v>
      </c>
      <c r="Q881" s="331">
        <f t="shared" si="78"/>
        <v>14.366419858981654</v>
      </c>
      <c r="R881" s="332">
        <f t="shared" si="82"/>
        <v>85.633580141018342</v>
      </c>
      <c r="S881" s="325" t="str">
        <f t="shared" si="83"/>
        <v>ALTO</v>
      </c>
      <c r="T881" s="6"/>
    </row>
    <row r="882" spans="2:20" ht="15">
      <c r="B882" s="146">
        <v>873</v>
      </c>
      <c r="C882" s="335" t="s">
        <v>919</v>
      </c>
      <c r="D882" s="325" t="s">
        <v>38</v>
      </c>
      <c r="E882" s="325">
        <v>1</v>
      </c>
      <c r="F882" s="326">
        <v>1226553.44</v>
      </c>
      <c r="G882" s="326">
        <v>1192078.6977118973</v>
      </c>
      <c r="H882" s="327">
        <v>1017471.4730202849</v>
      </c>
      <c r="I882" s="327">
        <v>1117226.3113345166</v>
      </c>
      <c r="J882" s="326">
        <v>867157.48383007641</v>
      </c>
      <c r="K882" s="326">
        <v>942758.88759843365</v>
      </c>
      <c r="L882" s="326">
        <v>0</v>
      </c>
      <c r="M882" s="347">
        <f t="shared" si="79"/>
        <v>6</v>
      </c>
      <c r="N882" s="329">
        <f t="shared" si="80"/>
        <v>1060541</v>
      </c>
      <c r="O882" s="330">
        <f t="shared" si="81"/>
        <v>1060541</v>
      </c>
      <c r="P882" s="327">
        <f t="array" ref="P882">IFERROR(_xlfn.STDEV.P(IF((F882:L882&lt;&gt;0)*(F882:L882&lt;&gt;""), F882:L882)), 0)</f>
        <v>129871.93381523446</v>
      </c>
      <c r="Q882" s="331">
        <f t="shared" si="78"/>
        <v>12.245819238976566</v>
      </c>
      <c r="R882" s="332">
        <f t="shared" si="82"/>
        <v>87.754180761023434</v>
      </c>
      <c r="S882" s="325" t="str">
        <f t="shared" si="83"/>
        <v>ALTO</v>
      </c>
      <c r="T882" s="6"/>
    </row>
    <row r="883" spans="2:20" ht="15">
      <c r="B883" s="146">
        <v>874</v>
      </c>
      <c r="C883" s="335" t="s">
        <v>920</v>
      </c>
      <c r="D883" s="325" t="s">
        <v>38</v>
      </c>
      <c r="E883" s="325">
        <v>1</v>
      </c>
      <c r="F883" s="326">
        <v>776513.75</v>
      </c>
      <c r="G883" s="326">
        <v>957065.66984512354</v>
      </c>
      <c r="H883" s="327">
        <v>639017.04488080414</v>
      </c>
      <c r="I883" s="327">
        <v>725436.24111616856</v>
      </c>
      <c r="J883" s="326">
        <v>563063.75552296545</v>
      </c>
      <c r="K883" s="326">
        <v>520995.91313452233</v>
      </c>
      <c r="L883" s="326">
        <v>0</v>
      </c>
      <c r="M883" s="347">
        <f t="shared" si="79"/>
        <v>6</v>
      </c>
      <c r="N883" s="329">
        <f t="shared" si="80"/>
        <v>697015</v>
      </c>
      <c r="O883" s="330">
        <f t="shared" si="81"/>
        <v>697015</v>
      </c>
      <c r="P883" s="327">
        <f t="array" ref="P883">IFERROR(_xlfn.STDEV.P(IF((F883:L883&lt;&gt;0)*(F883:L883&lt;&gt;""), F883:L883)), 0)</f>
        <v>145512.64934706705</v>
      </c>
      <c r="Q883" s="331">
        <f t="shared" si="78"/>
        <v>20.876544887422373</v>
      </c>
      <c r="R883" s="332">
        <f t="shared" si="82"/>
        <v>79.123455112577631</v>
      </c>
      <c r="S883" s="325" t="str">
        <f t="shared" si="83"/>
        <v>ALTO</v>
      </c>
      <c r="T883" s="6"/>
    </row>
    <row r="884" spans="2:20" ht="15">
      <c r="B884" s="146">
        <v>875</v>
      </c>
      <c r="C884" s="338" t="s">
        <v>921</v>
      </c>
      <c r="D884" s="325" t="s">
        <v>398</v>
      </c>
      <c r="E884" s="325">
        <v>1</v>
      </c>
      <c r="F884" s="326">
        <v>366817.28000000003</v>
      </c>
      <c r="G884" s="326">
        <v>437956.18301353138</v>
      </c>
      <c r="H884" s="327">
        <v>294793.39188185008</v>
      </c>
      <c r="I884" s="327">
        <v>336379.90215775243</v>
      </c>
      <c r="J884" s="326">
        <v>250635.73039219624</v>
      </c>
      <c r="K884" s="326">
        <v>236184.81395431678</v>
      </c>
      <c r="L884" s="326">
        <v>0</v>
      </c>
      <c r="M884" s="347">
        <f t="shared" si="79"/>
        <v>6</v>
      </c>
      <c r="N884" s="329">
        <f t="shared" si="80"/>
        <v>320461</v>
      </c>
      <c r="O884" s="330">
        <f t="shared" si="81"/>
        <v>320461</v>
      </c>
      <c r="P884" s="327">
        <f t="array" ref="P884">IFERROR(_xlfn.STDEV.P(IF((F884:L884&lt;&gt;0)*(F884:L884&lt;&gt;""), F884:L884)), 0)</f>
        <v>69335.301361287682</v>
      </c>
      <c r="Q884" s="331">
        <f t="shared" si="78"/>
        <v>21.636112151334387</v>
      </c>
      <c r="R884" s="332">
        <f t="shared" si="82"/>
        <v>78.363887848665613</v>
      </c>
      <c r="S884" s="325" t="str">
        <f t="shared" si="83"/>
        <v>ALTO</v>
      </c>
      <c r="T884" s="6"/>
    </row>
    <row r="885" spans="2:20" ht="15">
      <c r="B885" s="146">
        <v>876</v>
      </c>
      <c r="C885" s="335" t="s">
        <v>922</v>
      </c>
      <c r="D885" s="325" t="s">
        <v>38</v>
      </c>
      <c r="E885" s="325">
        <v>1</v>
      </c>
      <c r="F885" s="326">
        <v>1706695.9</v>
      </c>
      <c r="G885" s="326">
        <v>1700066.7109381976</v>
      </c>
      <c r="H885" s="327">
        <v>1350455.1700029466</v>
      </c>
      <c r="I885" s="327">
        <v>1543509.413062914</v>
      </c>
      <c r="J885" s="326">
        <v>1179022.8812119649</v>
      </c>
      <c r="K885" s="326">
        <v>1071776.1556560544</v>
      </c>
      <c r="L885" s="326">
        <v>0</v>
      </c>
      <c r="M885" s="347">
        <f t="shared" si="79"/>
        <v>6</v>
      </c>
      <c r="N885" s="329">
        <f t="shared" si="80"/>
        <v>1425254</v>
      </c>
      <c r="O885" s="330">
        <f t="shared" si="81"/>
        <v>1425254</v>
      </c>
      <c r="P885" s="327">
        <f t="array" ref="P885">IFERROR(_xlfn.STDEV.P(IF((F885:L885&lt;&gt;0)*(F885:L885&lt;&gt;""), F885:L885)), 0)</f>
        <v>244910.57114697996</v>
      </c>
      <c r="Q885" s="331">
        <f t="shared" ref="Q885:Q948" si="84">IFERROR(P885/N885*100,0)</f>
        <v>17.183643838009221</v>
      </c>
      <c r="R885" s="332">
        <f t="shared" si="82"/>
        <v>82.816356161990782</v>
      </c>
      <c r="S885" s="325" t="str">
        <f t="shared" si="83"/>
        <v>ALTO</v>
      </c>
      <c r="T885" s="6"/>
    </row>
    <row r="886" spans="2:20" ht="15">
      <c r="B886" s="146">
        <v>877</v>
      </c>
      <c r="C886" s="335" t="s">
        <v>923</v>
      </c>
      <c r="D886" s="325" t="s">
        <v>38</v>
      </c>
      <c r="E886" s="325">
        <v>1</v>
      </c>
      <c r="F886" s="326">
        <v>1701887.81</v>
      </c>
      <c r="G886" s="326">
        <v>2362587.6614160193</v>
      </c>
      <c r="H886" s="327">
        <v>1336405.2249825813</v>
      </c>
      <c r="I886" s="327">
        <v>1533641.7890899377</v>
      </c>
      <c r="J886" s="326">
        <v>1171524.7615097857</v>
      </c>
      <c r="K886" s="326">
        <v>1041991.8262690447</v>
      </c>
      <c r="L886" s="326">
        <v>0</v>
      </c>
      <c r="M886" s="347">
        <f t="shared" si="79"/>
        <v>6</v>
      </c>
      <c r="N886" s="329">
        <f t="shared" si="80"/>
        <v>1524673</v>
      </c>
      <c r="O886" s="330">
        <f t="shared" si="81"/>
        <v>1524673</v>
      </c>
      <c r="P886" s="327">
        <f t="array" ref="P886">IFERROR(_xlfn.STDEV.P(IF((F886:L886&lt;&gt;0)*(F886:L886&lt;&gt;""), F886:L886)), 0)</f>
        <v>433344.75436420692</v>
      </c>
      <c r="Q886" s="331">
        <f t="shared" si="84"/>
        <v>28.422143919660602</v>
      </c>
      <c r="R886" s="332">
        <f t="shared" si="82"/>
        <v>71.577856080339402</v>
      </c>
      <c r="S886" s="325" t="str">
        <f t="shared" si="83"/>
        <v>ALTO</v>
      </c>
      <c r="T886" s="6"/>
    </row>
    <row r="887" spans="2:20" ht="15">
      <c r="B887" s="146">
        <v>878</v>
      </c>
      <c r="C887" s="335" t="s">
        <v>924</v>
      </c>
      <c r="D887" s="325" t="s">
        <v>38</v>
      </c>
      <c r="E887" s="325">
        <v>1</v>
      </c>
      <c r="F887" s="326">
        <v>1168528.46</v>
      </c>
      <c r="G887" s="326">
        <v>1543858.1030586651</v>
      </c>
      <c r="H887" s="327">
        <v>993331.11293983879</v>
      </c>
      <c r="I887" s="327">
        <v>1105998.9152458212</v>
      </c>
      <c r="J887" s="326">
        <v>928219.91539547266</v>
      </c>
      <c r="K887" s="326">
        <v>868326.52189087053</v>
      </c>
      <c r="L887" s="326">
        <v>0</v>
      </c>
      <c r="M887" s="347">
        <f t="shared" si="79"/>
        <v>6</v>
      </c>
      <c r="N887" s="329">
        <f t="shared" si="80"/>
        <v>1101377</v>
      </c>
      <c r="O887" s="330">
        <f t="shared" si="81"/>
        <v>1101377</v>
      </c>
      <c r="P887" s="327">
        <f t="array" ref="P887">IFERROR(_xlfn.STDEV.P(IF((F887:L887&lt;&gt;0)*(F887:L887&lt;&gt;""), F887:L887)), 0)</f>
        <v>222219.86944269124</v>
      </c>
      <c r="Q887" s="331">
        <f t="shared" si="84"/>
        <v>20.176548942159791</v>
      </c>
      <c r="R887" s="332">
        <f t="shared" si="82"/>
        <v>79.823451057840202</v>
      </c>
      <c r="S887" s="325" t="str">
        <f t="shared" si="83"/>
        <v>ALTO</v>
      </c>
      <c r="T887" s="6"/>
    </row>
    <row r="888" spans="2:20" ht="15">
      <c r="B888" s="146">
        <v>879</v>
      </c>
      <c r="C888" s="335" t="s">
        <v>925</v>
      </c>
      <c r="D888" s="325" t="s">
        <v>38</v>
      </c>
      <c r="E888" s="325">
        <v>1</v>
      </c>
      <c r="F888" s="326">
        <v>41472.75</v>
      </c>
      <c r="G888" s="326">
        <v>51922.718556653752</v>
      </c>
      <c r="H888" s="327">
        <v>35252.589323826098</v>
      </c>
      <c r="I888" s="327">
        <v>37258.410756623438</v>
      </c>
      <c r="J888" s="326">
        <v>28219.783311180374</v>
      </c>
      <c r="K888" s="326">
        <v>0</v>
      </c>
      <c r="L888" s="326">
        <v>0</v>
      </c>
      <c r="M888" s="347">
        <f t="shared" si="79"/>
        <v>5</v>
      </c>
      <c r="N888" s="329">
        <f t="shared" si="80"/>
        <v>38825</v>
      </c>
      <c r="O888" s="330">
        <f t="shared" si="81"/>
        <v>38825</v>
      </c>
      <c r="P888" s="327">
        <f t="array" ref="P888">IFERROR(_xlfn.STDEV.P(IF((F888:L888&lt;&gt;0)*(F888:L888&lt;&gt;""), F888:L888)), 0)</f>
        <v>7826.2091979688748</v>
      </c>
      <c r="Q888" s="331">
        <f t="shared" si="84"/>
        <v>20.157654083628781</v>
      </c>
      <c r="R888" s="332">
        <f t="shared" si="82"/>
        <v>79.842345916371215</v>
      </c>
      <c r="S888" s="325" t="str">
        <f t="shared" si="83"/>
        <v>ALTO</v>
      </c>
      <c r="T888" s="6"/>
    </row>
    <row r="889" spans="2:20" ht="15">
      <c r="B889" s="146">
        <v>880</v>
      </c>
      <c r="C889" s="335" t="s">
        <v>926</v>
      </c>
      <c r="D889" s="325" t="s">
        <v>67</v>
      </c>
      <c r="E889" s="325">
        <v>1</v>
      </c>
      <c r="F889" s="326">
        <v>1269038.75</v>
      </c>
      <c r="G889" s="326">
        <v>1519965.1588523742</v>
      </c>
      <c r="H889" s="327">
        <v>1044294.0953318918</v>
      </c>
      <c r="I889" s="327">
        <v>1185726.7414561443</v>
      </c>
      <c r="J889" s="326">
        <v>920358.65591482248</v>
      </c>
      <c r="K889" s="326">
        <v>850959.99145305308</v>
      </c>
      <c r="L889" s="326">
        <v>0</v>
      </c>
      <c r="M889" s="347">
        <f t="shared" si="79"/>
        <v>6</v>
      </c>
      <c r="N889" s="329">
        <f t="shared" si="80"/>
        <v>1131724</v>
      </c>
      <c r="O889" s="330">
        <f t="shared" si="81"/>
        <v>1131724</v>
      </c>
      <c r="P889" s="327">
        <f t="array" ref="P889">IFERROR(_xlfn.STDEV.P(IF((F889:L889&lt;&gt;0)*(F889:L889&lt;&gt;""), F889:L889)), 0)</f>
        <v>224963.16716490313</v>
      </c>
      <c r="Q889" s="331">
        <f t="shared" si="84"/>
        <v>19.877917863799226</v>
      </c>
      <c r="R889" s="332">
        <f t="shared" si="82"/>
        <v>80.122082136200774</v>
      </c>
      <c r="S889" s="325" t="str">
        <f t="shared" si="83"/>
        <v>ALTO</v>
      </c>
      <c r="T889" s="6"/>
    </row>
    <row r="890" spans="2:20" ht="15">
      <c r="B890" s="146">
        <v>881</v>
      </c>
      <c r="C890" s="335" t="s">
        <v>927</v>
      </c>
      <c r="D890" s="325" t="s">
        <v>38</v>
      </c>
      <c r="E890" s="325">
        <v>1</v>
      </c>
      <c r="F890" s="326">
        <v>1004082.2</v>
      </c>
      <c r="G890" s="326">
        <v>1034816.4043594513</v>
      </c>
      <c r="H890" s="327">
        <v>853598.02337365865</v>
      </c>
      <c r="I890" s="327">
        <v>910158.99128579965</v>
      </c>
      <c r="J890" s="326">
        <v>706484.85539908987</v>
      </c>
      <c r="K890" s="326">
        <v>446581.05989462754</v>
      </c>
      <c r="L890" s="326">
        <v>0</v>
      </c>
      <c r="M890" s="347">
        <f t="shared" si="79"/>
        <v>6</v>
      </c>
      <c r="N890" s="329">
        <f t="shared" si="80"/>
        <v>825954</v>
      </c>
      <c r="O890" s="330">
        <f t="shared" si="81"/>
        <v>825954</v>
      </c>
      <c r="P890" s="327">
        <f t="array" ref="P890">IFERROR(_xlfn.STDEV.P(IF((F890:L890&lt;&gt;0)*(F890:L890&lt;&gt;""), F890:L890)), 0)</f>
        <v>200584.36976769881</v>
      </c>
      <c r="Q890" s="331">
        <f t="shared" si="84"/>
        <v>24.285174448903788</v>
      </c>
      <c r="R890" s="332">
        <f t="shared" si="82"/>
        <v>75.714825551096212</v>
      </c>
      <c r="S890" s="325" t="str">
        <f t="shared" si="83"/>
        <v>ALTO</v>
      </c>
      <c r="T890" s="6"/>
    </row>
    <row r="891" spans="2:20" ht="15">
      <c r="B891" s="146">
        <v>882</v>
      </c>
      <c r="C891" s="335" t="s">
        <v>928</v>
      </c>
      <c r="D891" s="325" t="s">
        <v>38</v>
      </c>
      <c r="E891" s="325">
        <v>1</v>
      </c>
      <c r="F891" s="326">
        <v>703491.58</v>
      </c>
      <c r="G891" s="326">
        <v>585772.48334637273</v>
      </c>
      <c r="H891" s="327">
        <v>598016.75077591941</v>
      </c>
      <c r="I891" s="327">
        <v>680784.20589405997</v>
      </c>
      <c r="J891" s="326">
        <v>641992.90309688367</v>
      </c>
      <c r="K891" s="326">
        <v>471380.17348536971</v>
      </c>
      <c r="L891" s="326">
        <v>0</v>
      </c>
      <c r="M891" s="347">
        <f t="shared" si="79"/>
        <v>6</v>
      </c>
      <c r="N891" s="329">
        <f t="shared" si="80"/>
        <v>613573</v>
      </c>
      <c r="O891" s="330">
        <f t="shared" si="81"/>
        <v>613573</v>
      </c>
      <c r="P891" s="327">
        <f t="array" ref="P891">IFERROR(_xlfn.STDEV.P(IF((F891:L891&lt;&gt;0)*(F891:L891&lt;&gt;""), F891:L891)), 0)</f>
        <v>75986.899800047366</v>
      </c>
      <c r="Q891" s="331">
        <f t="shared" si="84"/>
        <v>12.384329134438342</v>
      </c>
      <c r="R891" s="332">
        <f t="shared" si="82"/>
        <v>87.615670865561654</v>
      </c>
      <c r="S891" s="325" t="str">
        <f t="shared" si="83"/>
        <v>ALTO</v>
      </c>
      <c r="T891" s="6"/>
    </row>
    <row r="892" spans="2:20" ht="15">
      <c r="B892" s="146">
        <v>883</v>
      </c>
      <c r="C892" s="335" t="s">
        <v>929</v>
      </c>
      <c r="D892" s="325" t="s">
        <v>38</v>
      </c>
      <c r="E892" s="325">
        <v>1</v>
      </c>
      <c r="F892" s="326">
        <v>1216163.74</v>
      </c>
      <c r="G892" s="326">
        <v>1329534.1102937455</v>
      </c>
      <c r="H892" s="327">
        <v>1033820.4999530739</v>
      </c>
      <c r="I892" s="327">
        <v>1091935.2047680789</v>
      </c>
      <c r="J892" s="326">
        <v>847552.71394762245</v>
      </c>
      <c r="K892" s="326">
        <v>476346.41744166322</v>
      </c>
      <c r="L892" s="326">
        <v>0</v>
      </c>
      <c r="M892" s="347">
        <f t="shared" si="79"/>
        <v>6</v>
      </c>
      <c r="N892" s="329">
        <f t="shared" si="80"/>
        <v>999225</v>
      </c>
      <c r="O892" s="330">
        <f t="shared" si="81"/>
        <v>999225</v>
      </c>
      <c r="P892" s="327">
        <f t="array" ref="P892">IFERROR(_xlfn.STDEV.P(IF((F892:L892&lt;&gt;0)*(F892:L892&lt;&gt;""), F892:L892)), 0)</f>
        <v>277598.34605485428</v>
      </c>
      <c r="Q892" s="331">
        <f t="shared" si="84"/>
        <v>27.781365163487131</v>
      </c>
      <c r="R892" s="332">
        <f t="shared" si="82"/>
        <v>72.218634836512877</v>
      </c>
      <c r="S892" s="325" t="str">
        <f t="shared" si="83"/>
        <v>ALTO</v>
      </c>
      <c r="T892" s="6"/>
    </row>
    <row r="893" spans="2:20" ht="15">
      <c r="B893" s="146">
        <v>884</v>
      </c>
      <c r="C893" s="335" t="s">
        <v>930</v>
      </c>
      <c r="D893" s="325" t="s">
        <v>38</v>
      </c>
      <c r="E893" s="325">
        <v>1</v>
      </c>
      <c r="F893" s="326">
        <v>960801.31</v>
      </c>
      <c r="G893" s="326">
        <v>1314025.0728845424</v>
      </c>
      <c r="H893" s="327">
        <v>743114.36480442109</v>
      </c>
      <c r="I893" s="327">
        <v>888630.72120009887</v>
      </c>
      <c r="J893" s="326">
        <v>689731.4495008802</v>
      </c>
      <c r="K893" s="326">
        <v>471380.17348536971</v>
      </c>
      <c r="L893" s="326">
        <v>0</v>
      </c>
      <c r="M893" s="347">
        <f t="shared" si="79"/>
        <v>6</v>
      </c>
      <c r="N893" s="329">
        <f t="shared" si="80"/>
        <v>844614</v>
      </c>
      <c r="O893" s="330">
        <f t="shared" si="81"/>
        <v>844614</v>
      </c>
      <c r="P893" s="327">
        <f t="array" ref="P893">IFERROR(_xlfn.STDEV.P(IF((F893:L893&lt;&gt;0)*(F893:L893&lt;&gt;""), F893:L893)), 0)</f>
        <v>261208.08682779619</v>
      </c>
      <c r="Q893" s="331">
        <f t="shared" si="84"/>
        <v>30.92632691712382</v>
      </c>
      <c r="R893" s="332">
        <f t="shared" si="82"/>
        <v>69.073673082876184</v>
      </c>
      <c r="S893" s="325" t="str">
        <f t="shared" si="83"/>
        <v>BAJO</v>
      </c>
      <c r="T893" s="6"/>
    </row>
    <row r="894" spans="2:20" ht="15">
      <c r="B894" s="146">
        <v>885</v>
      </c>
      <c r="C894" s="335" t="s">
        <v>931</v>
      </c>
      <c r="D894" s="325" t="s">
        <v>398</v>
      </c>
      <c r="E894" s="325">
        <v>1</v>
      </c>
      <c r="F894" s="326">
        <v>793112.65</v>
      </c>
      <c r="G894" s="326">
        <v>1109487.1507378828</v>
      </c>
      <c r="H894" s="327">
        <v>674269.63420463027</v>
      </c>
      <c r="I894" s="327">
        <v>712098.25171142188</v>
      </c>
      <c r="J894" s="326">
        <v>552702.32644909236</v>
      </c>
      <c r="K894" s="326">
        <v>0</v>
      </c>
      <c r="L894" s="326">
        <v>0</v>
      </c>
      <c r="M894" s="347">
        <f t="shared" si="79"/>
        <v>5</v>
      </c>
      <c r="N894" s="329">
        <f t="shared" si="80"/>
        <v>768334</v>
      </c>
      <c r="O894" s="330">
        <f t="shared" si="81"/>
        <v>768334</v>
      </c>
      <c r="P894" s="327">
        <f t="array" ref="P894">IFERROR(_xlfn.STDEV.P(IF((F894:L894&lt;&gt;0)*(F894:L894&lt;&gt;""), F894:L894)), 0)</f>
        <v>187353.69582190429</v>
      </c>
      <c r="Q894" s="331">
        <f t="shared" si="84"/>
        <v>24.384407799460167</v>
      </c>
      <c r="R894" s="332">
        <f t="shared" si="82"/>
        <v>75.615592200539837</v>
      </c>
      <c r="S894" s="325" t="str">
        <f t="shared" si="83"/>
        <v>ALTO</v>
      </c>
      <c r="T894" s="6"/>
    </row>
    <row r="895" spans="2:20" ht="15">
      <c r="B895" s="146">
        <v>886</v>
      </c>
      <c r="C895" s="335" t="s">
        <v>932</v>
      </c>
      <c r="D895" s="325" t="s">
        <v>398</v>
      </c>
      <c r="E895" s="325">
        <v>1</v>
      </c>
      <c r="F895" s="326">
        <v>880638</v>
      </c>
      <c r="G895" s="326">
        <v>1103519.8376178816</v>
      </c>
      <c r="H895" s="327">
        <v>748606.61603965482</v>
      </c>
      <c r="I895" s="327">
        <v>790682.38516309869</v>
      </c>
      <c r="J895" s="326">
        <v>613734.89454586431</v>
      </c>
      <c r="K895" s="326">
        <v>0</v>
      </c>
      <c r="L895" s="326">
        <v>0</v>
      </c>
      <c r="M895" s="347">
        <f t="shared" si="79"/>
        <v>5</v>
      </c>
      <c r="N895" s="329">
        <f t="shared" si="80"/>
        <v>827436</v>
      </c>
      <c r="O895" s="330">
        <f t="shared" si="81"/>
        <v>827436</v>
      </c>
      <c r="P895" s="327">
        <f t="array" ref="P895">IFERROR(_xlfn.STDEV.P(IF((F895:L895&lt;&gt;0)*(F895:L895&lt;&gt;""), F895:L895)), 0)</f>
        <v>162656.57112375338</v>
      </c>
      <c r="Q895" s="331">
        <f t="shared" si="84"/>
        <v>19.657903586954568</v>
      </c>
      <c r="R895" s="332">
        <f t="shared" si="82"/>
        <v>80.342096413045425</v>
      </c>
      <c r="S895" s="325" t="str">
        <f t="shared" si="83"/>
        <v>ALTO</v>
      </c>
      <c r="T895" s="6"/>
    </row>
    <row r="896" spans="2:20" ht="15">
      <c r="B896" s="146">
        <v>887</v>
      </c>
      <c r="C896" s="335" t="s">
        <v>933</v>
      </c>
      <c r="D896" s="325" t="s">
        <v>38</v>
      </c>
      <c r="E896" s="325">
        <v>1</v>
      </c>
      <c r="F896" s="326">
        <v>547346.80000000005</v>
      </c>
      <c r="G896" s="326">
        <v>700777.46456122515</v>
      </c>
      <c r="H896" s="327">
        <v>432993.76017308136</v>
      </c>
      <c r="I896" s="327">
        <v>500249.9030600054</v>
      </c>
      <c r="J896" s="326">
        <v>388309.90436626802</v>
      </c>
      <c r="K896" s="326">
        <v>327497.73912189959</v>
      </c>
      <c r="L896" s="326">
        <v>0</v>
      </c>
      <c r="M896" s="347">
        <f t="shared" si="79"/>
        <v>6</v>
      </c>
      <c r="N896" s="329">
        <f t="shared" si="80"/>
        <v>482863</v>
      </c>
      <c r="O896" s="330">
        <f t="shared" si="81"/>
        <v>482863</v>
      </c>
      <c r="P896" s="327">
        <f t="array" ref="P896">IFERROR(_xlfn.STDEV.P(IF((F896:L896&lt;&gt;0)*(F896:L896&lt;&gt;""), F896:L896)), 0)</f>
        <v>120770.28607169694</v>
      </c>
      <c r="Q896" s="331">
        <f t="shared" si="84"/>
        <v>25.011294315716249</v>
      </c>
      <c r="R896" s="332">
        <f t="shared" si="82"/>
        <v>74.988705684283758</v>
      </c>
      <c r="S896" s="325" t="str">
        <f t="shared" si="83"/>
        <v>ALTO</v>
      </c>
      <c r="T896" s="6"/>
    </row>
    <row r="897" spans="2:20" ht="15">
      <c r="B897" s="146">
        <v>888</v>
      </c>
      <c r="C897" s="335" t="s">
        <v>935</v>
      </c>
      <c r="D897" s="325" t="s">
        <v>38</v>
      </c>
      <c r="E897" s="325">
        <v>1</v>
      </c>
      <c r="F897" s="326">
        <v>281891.74</v>
      </c>
      <c r="G897" s="326">
        <v>365258.87859812705</v>
      </c>
      <c r="H897" s="327">
        <v>228247.7431944827</v>
      </c>
      <c r="I897" s="327">
        <v>255904.52867674935</v>
      </c>
      <c r="J897" s="326">
        <v>198688.82398966909</v>
      </c>
      <c r="K897" s="326">
        <v>195998.07877228502</v>
      </c>
      <c r="L897" s="326">
        <v>0</v>
      </c>
      <c r="M897" s="347">
        <f t="shared" si="79"/>
        <v>6</v>
      </c>
      <c r="N897" s="329">
        <f t="shared" si="80"/>
        <v>254332</v>
      </c>
      <c r="O897" s="330">
        <f t="shared" si="81"/>
        <v>254332</v>
      </c>
      <c r="P897" s="327">
        <f t="array" ref="P897">IFERROR(_xlfn.STDEV.P(IF((F897:L897&lt;&gt;0)*(F897:L897&lt;&gt;""), F897:L897)), 0)</f>
        <v>58089.273773839952</v>
      </c>
      <c r="Q897" s="331">
        <f t="shared" si="84"/>
        <v>22.839939045751205</v>
      </c>
      <c r="R897" s="332">
        <f t="shared" si="82"/>
        <v>77.160060954248792</v>
      </c>
      <c r="S897" s="325" t="str">
        <f t="shared" si="83"/>
        <v>ALTO</v>
      </c>
      <c r="T897" s="6"/>
    </row>
    <row r="898" spans="2:20" ht="15">
      <c r="B898" s="146">
        <v>889</v>
      </c>
      <c r="C898" s="335" t="s">
        <v>936</v>
      </c>
      <c r="D898" s="325" t="s">
        <v>38</v>
      </c>
      <c r="E898" s="325">
        <v>1</v>
      </c>
      <c r="F898" s="326">
        <v>58126.9</v>
      </c>
      <c r="G898" s="326">
        <v>79919.58651652743</v>
      </c>
      <c r="H898" s="327">
        <v>45981.638248468815</v>
      </c>
      <c r="I898" s="327">
        <v>54074.40476232949</v>
      </c>
      <c r="J898" s="326">
        <v>41319.095188525622</v>
      </c>
      <c r="K898" s="326">
        <v>32006.953408589197</v>
      </c>
      <c r="L898" s="326">
        <v>0</v>
      </c>
      <c r="M898" s="347">
        <f t="shared" si="79"/>
        <v>6</v>
      </c>
      <c r="N898" s="329">
        <f t="shared" si="80"/>
        <v>51905</v>
      </c>
      <c r="O898" s="330">
        <f t="shared" si="81"/>
        <v>51905</v>
      </c>
      <c r="P898" s="327">
        <f t="array" ref="P898">IFERROR(_xlfn.STDEV.P(IF((F898:L898&lt;&gt;0)*(F898:L898&lt;&gt;""), F898:L898)), 0)</f>
        <v>15117.954376937165</v>
      </c>
      <c r="Q898" s="331">
        <f t="shared" si="84"/>
        <v>29.126200514280253</v>
      </c>
      <c r="R898" s="332">
        <f t="shared" si="82"/>
        <v>70.873799485719744</v>
      </c>
      <c r="S898" s="325" t="str">
        <f t="shared" si="83"/>
        <v>ALTO</v>
      </c>
      <c r="T898" s="6"/>
    </row>
    <row r="899" spans="2:20" ht="15">
      <c r="B899" s="146">
        <v>890</v>
      </c>
      <c r="C899" s="335" t="s">
        <v>937</v>
      </c>
      <c r="D899" s="325" t="s">
        <v>38</v>
      </c>
      <c r="E899" s="325">
        <v>1</v>
      </c>
      <c r="F899" s="326">
        <v>34151.68</v>
      </c>
      <c r="G899" s="326">
        <v>46282.836789017005</v>
      </c>
      <c r="H899" s="327">
        <v>27333.529403256463</v>
      </c>
      <c r="I899" s="327">
        <v>31264.936872572707</v>
      </c>
      <c r="J899" s="326">
        <v>23914.665674307107</v>
      </c>
      <c r="K899" s="326">
        <v>22090.518591364889</v>
      </c>
      <c r="L899" s="326">
        <v>0</v>
      </c>
      <c r="M899" s="347">
        <f t="shared" si="79"/>
        <v>6</v>
      </c>
      <c r="N899" s="329">
        <f t="shared" si="80"/>
        <v>30840</v>
      </c>
      <c r="O899" s="330">
        <f t="shared" si="81"/>
        <v>30840</v>
      </c>
      <c r="P899" s="327">
        <f t="array" ref="P899">IFERROR(_xlfn.STDEV.P(IF((F899:L899&lt;&gt;0)*(F899:L899&lt;&gt;""), F899:L899)), 0)</f>
        <v>8025.3558570010518</v>
      </c>
      <c r="Q899" s="331">
        <f t="shared" si="84"/>
        <v>26.022554659536485</v>
      </c>
      <c r="R899" s="332">
        <f t="shared" si="82"/>
        <v>73.977445340463518</v>
      </c>
      <c r="S899" s="325" t="str">
        <f t="shared" si="83"/>
        <v>ALTO</v>
      </c>
      <c r="T899" s="6"/>
    </row>
    <row r="900" spans="2:20" ht="15">
      <c r="B900" s="146">
        <v>891</v>
      </c>
      <c r="C900" s="335" t="s">
        <v>938</v>
      </c>
      <c r="D900" s="325" t="s">
        <v>38</v>
      </c>
      <c r="E900" s="325">
        <v>1</v>
      </c>
      <c r="F900" s="326">
        <v>98812.5</v>
      </c>
      <c r="G900" s="326">
        <v>150863.12295435258</v>
      </c>
      <c r="H900" s="327">
        <v>81234.227572294898</v>
      </c>
      <c r="I900" s="327">
        <v>91250.967277637596</v>
      </c>
      <c r="J900" s="326">
        <v>70862.427429133182</v>
      </c>
      <c r="K900" s="326">
        <v>69466.121751269646</v>
      </c>
      <c r="L900" s="326">
        <v>0</v>
      </c>
      <c r="M900" s="347">
        <f t="shared" si="79"/>
        <v>6</v>
      </c>
      <c r="N900" s="329">
        <f t="shared" si="80"/>
        <v>93748</v>
      </c>
      <c r="O900" s="330">
        <f t="shared" si="81"/>
        <v>93748</v>
      </c>
      <c r="P900" s="327">
        <f t="array" ref="P900">IFERROR(_xlfn.STDEV.P(IF((F900:L900&lt;&gt;0)*(F900:L900&lt;&gt;""), F900:L900)), 0)</f>
        <v>27580.111028302246</v>
      </c>
      <c r="Q900" s="331">
        <f t="shared" si="84"/>
        <v>29.419412710993566</v>
      </c>
      <c r="R900" s="332">
        <f t="shared" si="82"/>
        <v>70.580587289006431</v>
      </c>
      <c r="S900" s="325" t="str">
        <f t="shared" si="83"/>
        <v>ALTO</v>
      </c>
      <c r="T900" s="6"/>
    </row>
    <row r="901" spans="2:20" ht="15">
      <c r="B901" s="146">
        <v>892</v>
      </c>
      <c r="C901" s="335" t="s">
        <v>939</v>
      </c>
      <c r="D901" s="325" t="s">
        <v>38</v>
      </c>
      <c r="E901" s="325">
        <v>1</v>
      </c>
      <c r="F901" s="326">
        <v>74163</v>
      </c>
      <c r="G901" s="326">
        <v>76421.831179584333</v>
      </c>
      <c r="H901" s="327">
        <v>64629.747093681173</v>
      </c>
      <c r="I901" s="327">
        <v>72381.128069858809</v>
      </c>
      <c r="J901" s="326">
        <v>68405.261230729098</v>
      </c>
      <c r="K901" s="326">
        <v>54583.442977751831</v>
      </c>
      <c r="L901" s="326">
        <v>0</v>
      </c>
      <c r="M901" s="347">
        <f t="shared" si="79"/>
        <v>6</v>
      </c>
      <c r="N901" s="329">
        <f t="shared" si="80"/>
        <v>68431</v>
      </c>
      <c r="O901" s="330">
        <f t="shared" si="81"/>
        <v>68431</v>
      </c>
      <c r="P901" s="327">
        <f t="array" ref="P901">IFERROR(_xlfn.STDEV.P(IF((F901:L901&lt;&gt;0)*(F901:L901&lt;&gt;""), F901:L901)), 0)</f>
        <v>7286.033899572255</v>
      </c>
      <c r="Q901" s="331">
        <f t="shared" si="84"/>
        <v>10.647270826923844</v>
      </c>
      <c r="R901" s="332">
        <f t="shared" si="82"/>
        <v>89.352729173076156</v>
      </c>
      <c r="S901" s="325" t="str">
        <f t="shared" si="83"/>
        <v>ALTO</v>
      </c>
      <c r="T901" s="6"/>
    </row>
    <row r="902" spans="2:20" ht="15">
      <c r="B902" s="146">
        <v>893</v>
      </c>
      <c r="C902" s="335" t="s">
        <v>940</v>
      </c>
      <c r="D902" s="325" t="s">
        <v>38</v>
      </c>
      <c r="E902" s="325">
        <v>1</v>
      </c>
      <c r="F902" s="326">
        <v>3382504.24</v>
      </c>
      <c r="G902" s="326">
        <v>5176744.9552188264</v>
      </c>
      <c r="H902" s="327">
        <v>2806029.4741128096</v>
      </c>
      <c r="I902" s="327">
        <v>3085116.67299766</v>
      </c>
      <c r="J902" s="326">
        <v>2394544.8937764997</v>
      </c>
      <c r="K902" s="326">
        <v>2587613.0352347945</v>
      </c>
      <c r="L902" s="326">
        <v>0</v>
      </c>
      <c r="M902" s="347">
        <f t="shared" si="79"/>
        <v>6</v>
      </c>
      <c r="N902" s="329">
        <f t="shared" si="80"/>
        <v>3238759</v>
      </c>
      <c r="O902" s="330">
        <f t="shared" si="81"/>
        <v>3238759</v>
      </c>
      <c r="P902" s="327">
        <f t="array" ref="P902">IFERROR(_xlfn.STDEV.P(IF((F902:L902&lt;&gt;0)*(F902:L902&lt;&gt;""), F902:L902)), 0)</f>
        <v>924121.34741115035</v>
      </c>
      <c r="Q902" s="331">
        <f t="shared" si="84"/>
        <v>28.533192726323581</v>
      </c>
      <c r="R902" s="332">
        <f t="shared" si="82"/>
        <v>71.466807273676423</v>
      </c>
      <c r="S902" s="325" t="str">
        <f t="shared" si="83"/>
        <v>ALTO</v>
      </c>
      <c r="T902" s="6"/>
    </row>
    <row r="903" spans="2:20" ht="15">
      <c r="B903" s="146">
        <v>894</v>
      </c>
      <c r="C903" s="335" t="s">
        <v>941</v>
      </c>
      <c r="D903" s="325" t="s">
        <v>38</v>
      </c>
      <c r="E903" s="325">
        <v>1</v>
      </c>
      <c r="F903" s="326">
        <v>2576023.75</v>
      </c>
      <c r="G903" s="326">
        <v>4052070.1066297246</v>
      </c>
      <c r="H903" s="327">
        <v>2119881.250027325</v>
      </c>
      <c r="I903" s="327">
        <v>2396826.4377200417</v>
      </c>
      <c r="J903" s="326">
        <v>1860313.719940884</v>
      </c>
      <c r="K903" s="326">
        <v>1757492.8803071219</v>
      </c>
      <c r="L903" s="326">
        <v>0</v>
      </c>
      <c r="M903" s="347">
        <f t="shared" si="79"/>
        <v>6</v>
      </c>
      <c r="N903" s="329">
        <f t="shared" si="80"/>
        <v>2460435</v>
      </c>
      <c r="O903" s="330">
        <f t="shared" si="81"/>
        <v>2460435</v>
      </c>
      <c r="P903" s="327">
        <f t="array" ref="P903">IFERROR(_xlfn.STDEV.P(IF((F903:L903&lt;&gt;0)*(F903:L903&lt;&gt;""), F903:L903)), 0)</f>
        <v>766046.0334314222</v>
      </c>
      <c r="Q903" s="331">
        <f t="shared" si="84"/>
        <v>31.134577155316933</v>
      </c>
      <c r="R903" s="332">
        <f t="shared" si="82"/>
        <v>68.865422844683067</v>
      </c>
      <c r="S903" s="325" t="str">
        <f t="shared" si="83"/>
        <v>BAJO</v>
      </c>
      <c r="T903" s="6"/>
    </row>
    <row r="904" spans="2:20" ht="15">
      <c r="B904" s="146">
        <v>895</v>
      </c>
      <c r="C904" s="335" t="s">
        <v>942</v>
      </c>
      <c r="D904" s="325" t="s">
        <v>38</v>
      </c>
      <c r="E904" s="325">
        <v>1</v>
      </c>
      <c r="F904" s="326">
        <v>4342703.75</v>
      </c>
      <c r="G904" s="326">
        <v>4210429.2338301232</v>
      </c>
      <c r="H904" s="327">
        <v>3573795.1060893266</v>
      </c>
      <c r="I904" s="327">
        <v>3927765.0522268047</v>
      </c>
      <c r="J904" s="326">
        <v>3048551.2730315505</v>
      </c>
      <c r="K904" s="326">
        <v>3299902.010828028</v>
      </c>
      <c r="L904" s="326">
        <v>0</v>
      </c>
      <c r="M904" s="347">
        <f t="shared" si="79"/>
        <v>6</v>
      </c>
      <c r="N904" s="329">
        <f t="shared" si="80"/>
        <v>3733858</v>
      </c>
      <c r="O904" s="330">
        <f t="shared" si="81"/>
        <v>3733858</v>
      </c>
      <c r="P904" s="327">
        <f t="array" ref="P904">IFERROR(_xlfn.STDEV.P(IF((F904:L904&lt;&gt;0)*(F904:L904&lt;&gt;""), F904:L904)), 0)</f>
        <v>468863.24830803467</v>
      </c>
      <c r="Q904" s="331">
        <f t="shared" si="84"/>
        <v>12.557072291127158</v>
      </c>
      <c r="R904" s="332">
        <f t="shared" si="82"/>
        <v>87.442927708872844</v>
      </c>
      <c r="S904" s="325" t="str">
        <f t="shared" si="83"/>
        <v>ALTO</v>
      </c>
      <c r="T904" s="6"/>
    </row>
    <row r="905" spans="2:20" ht="15">
      <c r="B905" s="146">
        <v>896</v>
      </c>
      <c r="C905" s="335" t="s">
        <v>943</v>
      </c>
      <c r="D905" s="325" t="s">
        <v>38</v>
      </c>
      <c r="E905" s="325">
        <v>1</v>
      </c>
      <c r="F905" s="326">
        <v>15162362.379999999</v>
      </c>
      <c r="G905" s="326">
        <v>19953832.473297473</v>
      </c>
      <c r="H905" s="327">
        <v>12890313.649093671</v>
      </c>
      <c r="I905" s="327">
        <v>13613580.072424455</v>
      </c>
      <c r="J905" s="326">
        <v>10566083.424355172</v>
      </c>
      <c r="K905" s="326">
        <v>0</v>
      </c>
      <c r="L905" s="326">
        <v>0</v>
      </c>
      <c r="M905" s="347">
        <f t="shared" si="79"/>
        <v>5</v>
      </c>
      <c r="N905" s="329">
        <f t="shared" si="80"/>
        <v>14437234</v>
      </c>
      <c r="O905" s="330">
        <f t="shared" si="81"/>
        <v>14437234</v>
      </c>
      <c r="P905" s="327">
        <f t="array" ref="P905">IFERROR(_xlfn.STDEV.P(IF((F905:L905&lt;&gt;0)*(F905:L905&lt;&gt;""), F905:L905)), 0)</f>
        <v>3131001.2784041595</v>
      </c>
      <c r="Q905" s="331">
        <f t="shared" si="84"/>
        <v>21.68698850766123</v>
      </c>
      <c r="R905" s="332">
        <f t="shared" si="82"/>
        <v>78.313011492338774</v>
      </c>
      <c r="S905" s="325" t="str">
        <f t="shared" si="83"/>
        <v>ALTO</v>
      </c>
      <c r="T905" s="6"/>
    </row>
    <row r="906" spans="2:20" ht="38.25">
      <c r="B906" s="146">
        <v>897</v>
      </c>
      <c r="C906" s="333" t="s">
        <v>944</v>
      </c>
      <c r="D906" s="325" t="s">
        <v>38</v>
      </c>
      <c r="E906" s="325">
        <v>1</v>
      </c>
      <c r="F906" s="326">
        <v>3260658.39</v>
      </c>
      <c r="G906" s="326">
        <v>2869788.2391256457</v>
      </c>
      <c r="H906" s="327">
        <v>2772054.1525181076</v>
      </c>
      <c r="I906" s="327">
        <v>2928731.9665911649</v>
      </c>
      <c r="J906" s="326">
        <v>2237108.2708056374</v>
      </c>
      <c r="K906" s="326">
        <v>0</v>
      </c>
      <c r="L906" s="326">
        <v>0</v>
      </c>
      <c r="M906" s="347">
        <f t="shared" ref="M906:M969" si="85">COUNTIF(F906:L906,"&gt;0")</f>
        <v>5</v>
      </c>
      <c r="N906" s="329">
        <f t="shared" ref="N906:N969" si="86">IFERROR(ROUND(AVERAGEIF(F906:L906,"&gt;0"),0),0)</f>
        <v>2813668</v>
      </c>
      <c r="O906" s="330">
        <f t="shared" ref="O906:O969" si="87">IFERROR(ROUND(+N906*E906,0),0)</f>
        <v>2813668</v>
      </c>
      <c r="P906" s="327">
        <f t="array" ref="P906">IFERROR(_xlfn.STDEV.P(IF((F906:L906&lt;&gt;0)*(F906:L906&lt;&gt;""), F906:L906)), 0)</f>
        <v>331765.71252324659</v>
      </c>
      <c r="Q906" s="331">
        <f t="shared" si="84"/>
        <v>11.791217461450556</v>
      </c>
      <c r="R906" s="332">
        <f t="shared" si="82"/>
        <v>88.208782538549443</v>
      </c>
      <c r="S906" s="325" t="str">
        <f t="shared" si="83"/>
        <v>ALTO</v>
      </c>
      <c r="T906" s="6"/>
    </row>
    <row r="907" spans="2:20" ht="15">
      <c r="B907" s="146">
        <v>898</v>
      </c>
      <c r="C907" s="335" t="s">
        <v>945</v>
      </c>
      <c r="D907" s="325" t="s">
        <v>38</v>
      </c>
      <c r="E907" s="325">
        <v>1</v>
      </c>
      <c r="F907" s="326">
        <v>46551.25</v>
      </c>
      <c r="G907" s="326">
        <v>68706.040974389951</v>
      </c>
      <c r="H907" s="327">
        <v>38190.305100811602</v>
      </c>
      <c r="I907" s="327">
        <v>42413.758649605159</v>
      </c>
      <c r="J907" s="326">
        <v>32454.423162100393</v>
      </c>
      <c r="K907" s="326">
        <v>34489.345700583093</v>
      </c>
      <c r="L907" s="326">
        <v>0</v>
      </c>
      <c r="M907" s="347">
        <f t="shared" si="85"/>
        <v>6</v>
      </c>
      <c r="N907" s="329">
        <f t="shared" si="86"/>
        <v>43801</v>
      </c>
      <c r="O907" s="330">
        <f t="shared" si="87"/>
        <v>43801</v>
      </c>
      <c r="P907" s="327">
        <f t="array" ref="P907">IFERROR(_xlfn.STDEV.P(IF((F907:L907&lt;&gt;0)*(F907:L907&lt;&gt;""), F907:L907)), 0)</f>
        <v>12087.741644718444</v>
      </c>
      <c r="Q907" s="331">
        <f t="shared" si="84"/>
        <v>27.596953596307035</v>
      </c>
      <c r="R907" s="332">
        <f t="shared" si="82"/>
        <v>72.403046403692969</v>
      </c>
      <c r="S907" s="325" t="str">
        <f t="shared" si="83"/>
        <v>ALTO</v>
      </c>
      <c r="T907" s="6"/>
    </row>
    <row r="908" spans="2:20" ht="51">
      <c r="B908" s="146">
        <v>899</v>
      </c>
      <c r="C908" s="333" t="s">
        <v>946</v>
      </c>
      <c r="D908" s="325" t="s">
        <v>38</v>
      </c>
      <c r="E908" s="325">
        <v>1</v>
      </c>
      <c r="F908" s="326">
        <v>5479943.1600000001</v>
      </c>
      <c r="G908" s="326">
        <v>7926114.6071902327</v>
      </c>
      <c r="H908" s="327">
        <v>4546051.301498617</v>
      </c>
      <c r="I908" s="327">
        <v>4948110.3285910739</v>
      </c>
      <c r="J908" s="326">
        <v>3840477.901242137</v>
      </c>
      <c r="K908" s="326">
        <v>4341632.6094543533</v>
      </c>
      <c r="L908" s="326">
        <v>0</v>
      </c>
      <c r="M908" s="347">
        <f t="shared" si="85"/>
        <v>6</v>
      </c>
      <c r="N908" s="329">
        <f t="shared" si="86"/>
        <v>5180388</v>
      </c>
      <c r="O908" s="330">
        <f t="shared" si="87"/>
        <v>5180388</v>
      </c>
      <c r="P908" s="327">
        <f t="array" ref="P908">IFERROR(_xlfn.STDEV.P(IF((F908:L908&lt;&gt;0)*(F908:L908&lt;&gt;""), F908:L908)), 0)</f>
        <v>1328153.702007531</v>
      </c>
      <c r="Q908" s="331">
        <f t="shared" si="84"/>
        <v>25.638112473574004</v>
      </c>
      <c r="R908" s="332">
        <f t="shared" si="82"/>
        <v>74.361887526425988</v>
      </c>
      <c r="S908" s="325" t="str">
        <f t="shared" si="83"/>
        <v>ALTO</v>
      </c>
      <c r="T908" s="6"/>
    </row>
    <row r="909" spans="2:20" ht="15">
      <c r="B909" s="146">
        <v>900</v>
      </c>
      <c r="C909" s="335" t="s">
        <v>947</v>
      </c>
      <c r="D909" s="325" t="s">
        <v>38</v>
      </c>
      <c r="E909" s="325">
        <v>1</v>
      </c>
      <c r="F909" s="326">
        <v>6529202.6399999997</v>
      </c>
      <c r="G909" s="326">
        <v>7145670.3368393993</v>
      </c>
      <c r="H909" s="327">
        <v>5416509.2588967141</v>
      </c>
      <c r="I909" s="327">
        <v>5935467.4897756092</v>
      </c>
      <c r="J909" s="326">
        <v>4606819.8986129481</v>
      </c>
      <c r="K909" s="326">
        <v>5053660.3574048672</v>
      </c>
      <c r="L909" s="326">
        <v>0</v>
      </c>
      <c r="M909" s="347">
        <f t="shared" si="85"/>
        <v>6</v>
      </c>
      <c r="N909" s="329">
        <f t="shared" si="86"/>
        <v>5781222</v>
      </c>
      <c r="O909" s="330">
        <f t="shared" si="87"/>
        <v>5781222</v>
      </c>
      <c r="P909" s="327">
        <f t="array" ref="P909">IFERROR(_xlfn.STDEV.P(IF((F909:L909&lt;&gt;0)*(F909:L909&lt;&gt;""), F909:L909)), 0)</f>
        <v>864731.90410623886</v>
      </c>
      <c r="Q909" s="331">
        <f t="shared" si="84"/>
        <v>14.957597271065509</v>
      </c>
      <c r="R909" s="332">
        <f t="shared" si="82"/>
        <v>85.042402728934491</v>
      </c>
      <c r="S909" s="325" t="str">
        <f t="shared" si="83"/>
        <v>ALTO</v>
      </c>
      <c r="T909" s="6"/>
    </row>
    <row r="910" spans="2:20" ht="15">
      <c r="B910" s="146">
        <v>901</v>
      </c>
      <c r="C910" s="335" t="s">
        <v>948</v>
      </c>
      <c r="D910" s="325" t="s">
        <v>38</v>
      </c>
      <c r="E910" s="325">
        <v>1</v>
      </c>
      <c r="F910" s="326">
        <v>12990581.779999999</v>
      </c>
      <c r="G910" s="326">
        <v>20827091.125411056</v>
      </c>
      <c r="H910" s="327">
        <v>11044023.146644734</v>
      </c>
      <c r="I910" s="327">
        <v>11778437.73638582</v>
      </c>
      <c r="J910" s="326">
        <v>9141779.9299447127</v>
      </c>
      <c r="K910" s="326">
        <v>11270878.254143499</v>
      </c>
      <c r="L910" s="326">
        <v>0</v>
      </c>
      <c r="M910" s="347">
        <f t="shared" si="85"/>
        <v>6</v>
      </c>
      <c r="N910" s="329">
        <f t="shared" si="86"/>
        <v>12842132</v>
      </c>
      <c r="O910" s="330">
        <f t="shared" si="87"/>
        <v>12842132</v>
      </c>
      <c r="P910" s="327">
        <f t="array" ref="P910">IFERROR(_xlfn.STDEV.P(IF((F910:L910&lt;&gt;0)*(F910:L910&lt;&gt;""), F910:L910)), 0)</f>
        <v>3748504.0190022881</v>
      </c>
      <c r="Q910" s="331">
        <f t="shared" si="84"/>
        <v>29.189109869002188</v>
      </c>
      <c r="R910" s="332">
        <f t="shared" si="82"/>
        <v>70.810890130997819</v>
      </c>
      <c r="S910" s="325" t="str">
        <f t="shared" si="83"/>
        <v>ALTO</v>
      </c>
      <c r="T910" s="6"/>
    </row>
    <row r="911" spans="2:20" ht="15">
      <c r="B911" s="146">
        <v>902</v>
      </c>
      <c r="C911" s="335" t="s">
        <v>949</v>
      </c>
      <c r="D911" s="325" t="s">
        <v>38</v>
      </c>
      <c r="E911" s="325">
        <v>1</v>
      </c>
      <c r="F911" s="326">
        <v>556963.83999999997</v>
      </c>
      <c r="G911" s="326">
        <v>752247.24583455967</v>
      </c>
      <c r="H911" s="327">
        <v>447554.61228509649</v>
      </c>
      <c r="I911" s="327">
        <v>508211.00866527669</v>
      </c>
      <c r="J911" s="326">
        <v>394461.77890286554</v>
      </c>
      <c r="K911" s="326">
        <v>364697.13919416559</v>
      </c>
      <c r="L911" s="326">
        <v>0</v>
      </c>
      <c r="M911" s="347">
        <f t="shared" si="85"/>
        <v>6</v>
      </c>
      <c r="N911" s="329">
        <f t="shared" si="86"/>
        <v>504023</v>
      </c>
      <c r="O911" s="330">
        <f t="shared" si="87"/>
        <v>504023</v>
      </c>
      <c r="P911" s="327">
        <f t="array" ref="P911">IFERROR(_xlfn.STDEV.P(IF((F911:L911&lt;&gt;0)*(F911:L911&lt;&gt;""), F911:L911)), 0)</f>
        <v>128478.00307470543</v>
      </c>
      <c r="Q911" s="331">
        <f t="shared" si="84"/>
        <v>25.490504019599385</v>
      </c>
      <c r="R911" s="332">
        <f t="shared" si="82"/>
        <v>74.509495980400615</v>
      </c>
      <c r="S911" s="325" t="str">
        <f t="shared" si="83"/>
        <v>ALTO</v>
      </c>
      <c r="T911" s="6"/>
    </row>
    <row r="912" spans="2:20" ht="15">
      <c r="B912" s="146">
        <v>903</v>
      </c>
      <c r="C912" s="335" t="s">
        <v>950</v>
      </c>
      <c r="D912" s="325" t="s">
        <v>38</v>
      </c>
      <c r="E912" s="325">
        <v>1</v>
      </c>
      <c r="F912" s="326">
        <v>15928056.43</v>
      </c>
      <c r="G912" s="326">
        <v>14669758.792081183</v>
      </c>
      <c r="H912" s="327">
        <v>13541337.010628242</v>
      </c>
      <c r="I912" s="327">
        <v>12831795.136747273</v>
      </c>
      <c r="J912" s="326">
        <v>17526136.288788561</v>
      </c>
      <c r="K912" s="326">
        <v>0</v>
      </c>
      <c r="L912" s="326">
        <v>0</v>
      </c>
      <c r="M912" s="347">
        <f t="shared" si="85"/>
        <v>5</v>
      </c>
      <c r="N912" s="329">
        <f t="shared" si="86"/>
        <v>14899417</v>
      </c>
      <c r="O912" s="330">
        <f t="shared" si="87"/>
        <v>14899417</v>
      </c>
      <c r="P912" s="327">
        <f t="array" ref="P912">IFERROR(_xlfn.STDEV.P(IF((F912:L912&lt;&gt;0)*(F912:L912&lt;&gt;""), F912:L912)), 0)</f>
        <v>1681067.3763083739</v>
      </c>
      <c r="Q912" s="331">
        <f t="shared" si="84"/>
        <v>11.282772851504014</v>
      </c>
      <c r="R912" s="332">
        <f t="shared" si="82"/>
        <v>88.717227148495994</v>
      </c>
      <c r="S912" s="325" t="str">
        <f t="shared" si="83"/>
        <v>ALTO</v>
      </c>
      <c r="T912" s="6"/>
    </row>
    <row r="913" spans="2:20" ht="51">
      <c r="B913" s="146">
        <v>904</v>
      </c>
      <c r="C913" s="333" t="s">
        <v>951</v>
      </c>
      <c r="D913" s="325" t="s">
        <v>38</v>
      </c>
      <c r="E913" s="325">
        <v>1</v>
      </c>
      <c r="F913" s="326">
        <v>11046225</v>
      </c>
      <c r="G913" s="326"/>
      <c r="H913" s="327">
        <v>0</v>
      </c>
      <c r="I913" s="327">
        <v>7204309.4833226483</v>
      </c>
      <c r="J913" s="326">
        <v>0</v>
      </c>
      <c r="K913" s="326">
        <v>29570907.862279687</v>
      </c>
      <c r="L913" s="326">
        <v>0</v>
      </c>
      <c r="M913" s="347">
        <f t="shared" si="85"/>
        <v>3</v>
      </c>
      <c r="N913" s="329">
        <f t="shared" si="86"/>
        <v>15940481</v>
      </c>
      <c r="O913" s="330">
        <f t="shared" si="87"/>
        <v>15940481</v>
      </c>
      <c r="P913" s="327">
        <f t="array" ref="P913">IFERROR(_xlfn.STDEV.P(IF((F913:L913&lt;&gt;0)*(F913:L913&lt;&gt;""), F913:L913)), 0)</f>
        <v>9764953.8488463312</v>
      </c>
      <c r="Q913" s="331">
        <f t="shared" si="84"/>
        <v>61.258840613694979</v>
      </c>
      <c r="R913" s="332">
        <f t="shared" si="82"/>
        <v>38.741159386305021</v>
      </c>
      <c r="S913" s="325" t="str">
        <f t="shared" si="83"/>
        <v>BAJO</v>
      </c>
      <c r="T913" s="6"/>
    </row>
    <row r="914" spans="2:20" ht="15">
      <c r="B914" s="146">
        <v>905</v>
      </c>
      <c r="C914" s="335" t="s">
        <v>952</v>
      </c>
      <c r="D914" s="325" t="s">
        <v>38</v>
      </c>
      <c r="E914" s="325">
        <v>1</v>
      </c>
      <c r="F914" s="326">
        <v>13408472.16</v>
      </c>
      <c r="G914" s="326"/>
      <c r="H914" s="327">
        <v>0</v>
      </c>
      <c r="I914" s="327">
        <v>14034479.742494071</v>
      </c>
      <c r="J914" s="326">
        <v>0</v>
      </c>
      <c r="K914" s="326">
        <v>0</v>
      </c>
      <c r="L914" s="326">
        <v>0</v>
      </c>
      <c r="M914" s="347">
        <f t="shared" si="85"/>
        <v>2</v>
      </c>
      <c r="N914" s="329">
        <f t="shared" si="86"/>
        <v>13721476</v>
      </c>
      <c r="O914" s="330">
        <f t="shared" si="87"/>
        <v>13721476</v>
      </c>
      <c r="P914" s="327">
        <f t="array" ref="P914">IFERROR(_xlfn.STDEV.P(IF((F914:L914&lt;&gt;0)*(F914:L914&lt;&gt;""), F914:L914)), 0)</f>
        <v>313003.79124703538</v>
      </c>
      <c r="Q914" s="331">
        <f t="shared" si="84"/>
        <v>2.2811233372199564</v>
      </c>
      <c r="R914" s="332">
        <f t="shared" si="82"/>
        <v>97.718876662780048</v>
      </c>
      <c r="S914" s="325" t="str">
        <f t="shared" si="83"/>
        <v>ALTO</v>
      </c>
      <c r="T914" s="6"/>
    </row>
    <row r="915" spans="2:20" ht="15">
      <c r="B915" s="146">
        <v>906</v>
      </c>
      <c r="C915" s="335" t="s">
        <v>953</v>
      </c>
      <c r="D915" s="325" t="s">
        <v>38</v>
      </c>
      <c r="E915" s="325">
        <v>1</v>
      </c>
      <c r="F915" s="326">
        <v>68427.72</v>
      </c>
      <c r="G915" s="326">
        <v>75161.316662585858</v>
      </c>
      <c r="H915" s="327">
        <v>65140.65418533083</v>
      </c>
      <c r="I915" s="327">
        <v>49669.878069680417</v>
      </c>
      <c r="J915" s="326">
        <v>0</v>
      </c>
      <c r="K915" s="326">
        <v>0</v>
      </c>
      <c r="L915" s="326">
        <v>0</v>
      </c>
      <c r="M915" s="347">
        <f t="shared" si="85"/>
        <v>4</v>
      </c>
      <c r="N915" s="329">
        <f t="shared" si="86"/>
        <v>64600</v>
      </c>
      <c r="O915" s="330">
        <f t="shared" si="87"/>
        <v>64600</v>
      </c>
      <c r="P915" s="327">
        <f t="array" ref="P915">IFERROR(_xlfn.STDEV.P(IF((F915:L915&lt;&gt;0)*(F915:L915&lt;&gt;""), F915:L915)), 0)</f>
        <v>9346.0379011867863</v>
      </c>
      <c r="Q915" s="331">
        <f t="shared" si="84"/>
        <v>14.467550930629699</v>
      </c>
      <c r="R915" s="332">
        <f t="shared" si="82"/>
        <v>85.532449069370301</v>
      </c>
      <c r="S915" s="325" t="str">
        <f t="shared" si="83"/>
        <v>ALTO</v>
      </c>
      <c r="T915" s="6"/>
    </row>
    <row r="916" spans="2:20" ht="15">
      <c r="B916" s="146">
        <v>907</v>
      </c>
      <c r="C916" s="335" t="s">
        <v>954</v>
      </c>
      <c r="D916" s="325" t="s">
        <v>38</v>
      </c>
      <c r="E916" s="325">
        <v>1</v>
      </c>
      <c r="F916" s="326">
        <v>44704.44</v>
      </c>
      <c r="G916" s="326"/>
      <c r="H916" s="327">
        <v>0</v>
      </c>
      <c r="I916" s="327">
        <v>46792.09390503334</v>
      </c>
      <c r="J916" s="326">
        <v>0</v>
      </c>
      <c r="K916" s="326">
        <v>0</v>
      </c>
      <c r="L916" s="326">
        <v>0</v>
      </c>
      <c r="M916" s="347">
        <f t="shared" si="85"/>
        <v>2</v>
      </c>
      <c r="N916" s="329">
        <f t="shared" si="86"/>
        <v>45748</v>
      </c>
      <c r="O916" s="330">
        <f t="shared" si="87"/>
        <v>45748</v>
      </c>
      <c r="P916" s="327">
        <f t="array" ref="P916">IFERROR(_xlfn.STDEV.P(IF((F916:L916&lt;&gt;0)*(F916:L916&lt;&gt;""), F916:L916)), 0)</f>
        <v>1043.8269525166688</v>
      </c>
      <c r="Q916" s="331">
        <f t="shared" si="84"/>
        <v>2.2816887132042249</v>
      </c>
      <c r="R916" s="332">
        <f t="shared" si="82"/>
        <v>97.718311286795782</v>
      </c>
      <c r="S916" s="325" t="str">
        <f t="shared" si="83"/>
        <v>ALTO</v>
      </c>
      <c r="T916" s="6"/>
    </row>
    <row r="917" spans="2:20" ht="15">
      <c r="B917" s="146">
        <v>908</v>
      </c>
      <c r="C917" s="335" t="s">
        <v>955</v>
      </c>
      <c r="D917" s="325" t="s">
        <v>956</v>
      </c>
      <c r="E917" s="325">
        <v>1</v>
      </c>
      <c r="F917" s="326">
        <v>4144731.12</v>
      </c>
      <c r="G917" s="326"/>
      <c r="H917" s="327">
        <v>0</v>
      </c>
      <c r="I917" s="327">
        <v>4338238.3476627329</v>
      </c>
      <c r="J917" s="326">
        <v>0</v>
      </c>
      <c r="K917" s="326">
        <v>0</v>
      </c>
      <c r="L917" s="326">
        <v>0</v>
      </c>
      <c r="M917" s="347">
        <f t="shared" si="85"/>
        <v>2</v>
      </c>
      <c r="N917" s="329">
        <f t="shared" si="86"/>
        <v>4241485</v>
      </c>
      <c r="O917" s="330">
        <f t="shared" si="87"/>
        <v>4241485</v>
      </c>
      <c r="P917" s="327">
        <f t="array" ref="P917">IFERROR(_xlfn.STDEV.P(IF((F917:L917&lt;&gt;0)*(F917:L917&lt;&gt;""), F917:L917)), 0)</f>
        <v>96753.613831366412</v>
      </c>
      <c r="Q917" s="331">
        <f t="shared" si="84"/>
        <v>2.2811259224391081</v>
      </c>
      <c r="R917" s="332">
        <f t="shared" si="82"/>
        <v>97.718874077560898</v>
      </c>
      <c r="S917" s="325" t="str">
        <f t="shared" si="83"/>
        <v>ALTO</v>
      </c>
      <c r="T917" s="6"/>
    </row>
    <row r="918" spans="2:20" ht="15">
      <c r="B918" s="146">
        <v>909</v>
      </c>
      <c r="C918" s="335" t="s">
        <v>957</v>
      </c>
      <c r="D918" s="325" t="s">
        <v>38</v>
      </c>
      <c r="E918" s="325">
        <v>1</v>
      </c>
      <c r="F918" s="326">
        <v>147476.16</v>
      </c>
      <c r="G918" s="326"/>
      <c r="H918" s="327">
        <v>0</v>
      </c>
      <c r="I918" s="327">
        <v>154361.41788117978</v>
      </c>
      <c r="J918" s="326">
        <v>0</v>
      </c>
      <c r="K918" s="326">
        <v>0</v>
      </c>
      <c r="L918" s="326">
        <v>0</v>
      </c>
      <c r="M918" s="347">
        <f t="shared" si="85"/>
        <v>2</v>
      </c>
      <c r="N918" s="329">
        <f t="shared" si="86"/>
        <v>150919</v>
      </c>
      <c r="O918" s="330">
        <f t="shared" si="87"/>
        <v>150919</v>
      </c>
      <c r="P918" s="327">
        <f t="array" ref="P918">IFERROR(_xlfn.STDEV.P(IF((F918:L918&lt;&gt;0)*(F918:L918&lt;&gt;""), F918:L918)), 0)</f>
        <v>3442.628940589886</v>
      </c>
      <c r="Q918" s="331">
        <f t="shared" si="84"/>
        <v>2.2811103576023473</v>
      </c>
      <c r="R918" s="332">
        <f t="shared" si="82"/>
        <v>97.718889642397656</v>
      </c>
      <c r="S918" s="325" t="str">
        <f t="shared" si="83"/>
        <v>ALTO</v>
      </c>
      <c r="T918" s="6"/>
    </row>
    <row r="919" spans="2:20" ht="15">
      <c r="B919" s="146">
        <v>910</v>
      </c>
      <c r="C919" s="335" t="s">
        <v>958</v>
      </c>
      <c r="D919" s="325" t="s">
        <v>38</v>
      </c>
      <c r="E919" s="325">
        <v>1</v>
      </c>
      <c r="F919" s="326">
        <v>92294.64</v>
      </c>
      <c r="G919" s="326"/>
      <c r="H919" s="327">
        <v>0</v>
      </c>
      <c r="I919" s="327">
        <v>96603.84225966032</v>
      </c>
      <c r="J919" s="326">
        <v>0</v>
      </c>
      <c r="K919" s="326">
        <v>0</v>
      </c>
      <c r="L919" s="326">
        <v>0</v>
      </c>
      <c r="M919" s="347">
        <f t="shared" si="85"/>
        <v>2</v>
      </c>
      <c r="N919" s="329">
        <f t="shared" si="86"/>
        <v>94449</v>
      </c>
      <c r="O919" s="330">
        <f t="shared" si="87"/>
        <v>94449</v>
      </c>
      <c r="P919" s="327">
        <f t="array" ref="P919">IFERROR(_xlfn.STDEV.P(IF((F919:L919&lt;&gt;0)*(F919:L919&lt;&gt;""), F919:L919)), 0)</f>
        <v>2154.6011298301601</v>
      </c>
      <c r="Q919" s="331">
        <f t="shared" si="84"/>
        <v>2.2812323368486274</v>
      </c>
      <c r="R919" s="332">
        <f t="shared" si="82"/>
        <v>97.718767663151368</v>
      </c>
      <c r="S919" s="325" t="str">
        <f t="shared" si="83"/>
        <v>ALTO</v>
      </c>
      <c r="T919" s="6"/>
    </row>
    <row r="920" spans="2:20" ht="15">
      <c r="B920" s="146">
        <v>911</v>
      </c>
      <c r="C920" s="335" t="s">
        <v>959</v>
      </c>
      <c r="D920" s="325" t="s">
        <v>38</v>
      </c>
      <c r="E920" s="325">
        <v>1</v>
      </c>
      <c r="F920" s="326">
        <v>126574.92000000001</v>
      </c>
      <c r="G920" s="326"/>
      <c r="H920" s="327">
        <v>0</v>
      </c>
      <c r="I920" s="327">
        <v>132483.92863253356</v>
      </c>
      <c r="J920" s="326">
        <v>0</v>
      </c>
      <c r="K920" s="326">
        <v>0</v>
      </c>
      <c r="L920" s="326">
        <v>0</v>
      </c>
      <c r="M920" s="347">
        <f t="shared" si="85"/>
        <v>2</v>
      </c>
      <c r="N920" s="329">
        <f t="shared" si="86"/>
        <v>129529</v>
      </c>
      <c r="O920" s="330">
        <f t="shared" si="87"/>
        <v>129529</v>
      </c>
      <c r="P920" s="327">
        <f t="array" ref="P920">IFERROR(_xlfn.STDEV.P(IF((F920:L920&lt;&gt;0)*(F920:L920&lt;&gt;""), F920:L920)), 0)</f>
        <v>2954.5043162667716</v>
      </c>
      <c r="Q920" s="331">
        <f t="shared" si="84"/>
        <v>2.2809597204230494</v>
      </c>
      <c r="R920" s="332">
        <f t="shared" si="82"/>
        <v>97.719040279576944</v>
      </c>
      <c r="S920" s="325" t="str">
        <f t="shared" si="83"/>
        <v>ALTO</v>
      </c>
      <c r="T920" s="6"/>
    </row>
    <row r="921" spans="2:20" ht="15">
      <c r="B921" s="146">
        <v>912</v>
      </c>
      <c r="C921" s="335" t="s">
        <v>960</v>
      </c>
      <c r="D921" s="325" t="s">
        <v>38</v>
      </c>
      <c r="E921" s="325">
        <v>1</v>
      </c>
      <c r="F921" s="326">
        <v>66699.72</v>
      </c>
      <c r="G921" s="326"/>
      <c r="H921" s="327">
        <v>0</v>
      </c>
      <c r="I921" s="327">
        <v>69813.275912325786</v>
      </c>
      <c r="J921" s="326">
        <v>0</v>
      </c>
      <c r="K921" s="326">
        <v>0</v>
      </c>
      <c r="L921" s="326">
        <v>0</v>
      </c>
      <c r="M921" s="347">
        <f t="shared" si="85"/>
        <v>2</v>
      </c>
      <c r="N921" s="329">
        <f t="shared" si="86"/>
        <v>68256</v>
      </c>
      <c r="O921" s="330">
        <f t="shared" si="87"/>
        <v>68256</v>
      </c>
      <c r="P921" s="327">
        <f t="array" ref="P921">IFERROR(_xlfn.STDEV.P(IF((F921:L921&lt;&gt;0)*(F921:L921&lt;&gt;""), F921:L921)), 0)</f>
        <v>1556.7779561628922</v>
      </c>
      <c r="Q921" s="331">
        <f t="shared" si="84"/>
        <v>2.2807928331031588</v>
      </c>
      <c r="R921" s="332">
        <f t="shared" si="82"/>
        <v>97.719207166896837</v>
      </c>
      <c r="S921" s="325" t="str">
        <f t="shared" si="83"/>
        <v>ALTO</v>
      </c>
      <c r="T921" s="6"/>
    </row>
    <row r="922" spans="2:20" ht="15">
      <c r="B922" s="146">
        <v>913</v>
      </c>
      <c r="C922" s="335" t="s">
        <v>961</v>
      </c>
      <c r="D922" s="325" t="s">
        <v>38</v>
      </c>
      <c r="E922" s="325">
        <v>1</v>
      </c>
      <c r="F922" s="326">
        <v>179161.2</v>
      </c>
      <c r="G922" s="326"/>
      <c r="H922" s="327">
        <v>0</v>
      </c>
      <c r="I922" s="327">
        <v>187526.32526215239</v>
      </c>
      <c r="J922" s="326">
        <v>0</v>
      </c>
      <c r="K922" s="326">
        <v>0</v>
      </c>
      <c r="L922" s="326">
        <v>0</v>
      </c>
      <c r="M922" s="347">
        <f t="shared" si="85"/>
        <v>2</v>
      </c>
      <c r="N922" s="329">
        <f t="shared" si="86"/>
        <v>183344</v>
      </c>
      <c r="O922" s="330">
        <f t="shared" si="87"/>
        <v>183344</v>
      </c>
      <c r="P922" s="327">
        <f t="array" ref="P922">IFERROR(_xlfn.STDEV.P(IF((F922:L922&lt;&gt;0)*(F922:L922&lt;&gt;""), F922:L922)), 0)</f>
        <v>4182.5626310761872</v>
      </c>
      <c r="Q922" s="331">
        <f t="shared" si="84"/>
        <v>2.2812650706192659</v>
      </c>
      <c r="R922" s="332">
        <f t="shared" si="82"/>
        <v>97.71873492938073</v>
      </c>
      <c r="S922" s="325" t="str">
        <f t="shared" si="83"/>
        <v>ALTO</v>
      </c>
      <c r="T922" s="6"/>
    </row>
    <row r="923" spans="2:20" ht="63.75">
      <c r="B923" s="146">
        <v>914</v>
      </c>
      <c r="C923" s="333" t="s">
        <v>962</v>
      </c>
      <c r="D923" s="325" t="s">
        <v>38</v>
      </c>
      <c r="E923" s="325">
        <v>1</v>
      </c>
      <c r="F923" s="326">
        <v>561157.5</v>
      </c>
      <c r="G923" s="326">
        <v>734470.71187101724</v>
      </c>
      <c r="H923" s="327">
        <v>461732.28407837439</v>
      </c>
      <c r="I923" s="327">
        <v>616025.87736536912</v>
      </c>
      <c r="J923" s="326">
        <v>0</v>
      </c>
      <c r="K923" s="326">
        <v>0</v>
      </c>
      <c r="L923" s="326">
        <v>0</v>
      </c>
      <c r="M923" s="347">
        <f t="shared" si="85"/>
        <v>4</v>
      </c>
      <c r="N923" s="329">
        <f t="shared" si="86"/>
        <v>593347</v>
      </c>
      <c r="O923" s="330">
        <f t="shared" si="87"/>
        <v>593347</v>
      </c>
      <c r="P923" s="327">
        <f t="array" ref="P923">IFERROR(_xlfn.STDEV.P(IF((F923:L923&lt;&gt;0)*(F923:L923&lt;&gt;""), F923:L923)), 0)</f>
        <v>98474.401353252877</v>
      </c>
      <c r="Q923" s="331">
        <f t="shared" si="84"/>
        <v>16.596426939590643</v>
      </c>
      <c r="R923" s="332">
        <f t="shared" si="82"/>
        <v>83.403573060409357</v>
      </c>
      <c r="S923" s="325" t="str">
        <f t="shared" si="83"/>
        <v>ALTO</v>
      </c>
      <c r="T923" s="6"/>
    </row>
    <row r="924" spans="2:20" ht="51">
      <c r="B924" s="146">
        <v>915</v>
      </c>
      <c r="C924" s="333" t="s">
        <v>963</v>
      </c>
      <c r="D924" s="325" t="s">
        <v>38</v>
      </c>
      <c r="E924" s="325">
        <v>1</v>
      </c>
      <c r="F924" s="326">
        <v>940626</v>
      </c>
      <c r="G924" s="326">
        <v>913974.0658815566</v>
      </c>
      <c r="H924" s="327">
        <v>895875.58520766755</v>
      </c>
      <c r="I924" s="327">
        <v>708974.92282282887</v>
      </c>
      <c r="J924" s="326">
        <v>0</v>
      </c>
      <c r="K924" s="326">
        <v>0</v>
      </c>
      <c r="L924" s="326">
        <v>0</v>
      </c>
      <c r="M924" s="347">
        <f t="shared" si="85"/>
        <v>4</v>
      </c>
      <c r="N924" s="329">
        <f t="shared" si="86"/>
        <v>864863</v>
      </c>
      <c r="O924" s="330">
        <f t="shared" si="87"/>
        <v>864863</v>
      </c>
      <c r="P924" s="327">
        <f t="array" ref="P924">IFERROR(_xlfn.STDEV.P(IF((F924:L924&lt;&gt;0)*(F924:L924&lt;&gt;""), F924:L924)), 0)</f>
        <v>91398.580415361139</v>
      </c>
      <c r="Q924" s="331">
        <f t="shared" si="84"/>
        <v>10.567983647740872</v>
      </c>
      <c r="R924" s="332">
        <f t="shared" si="82"/>
        <v>89.432016352259126</v>
      </c>
      <c r="S924" s="325" t="str">
        <f t="shared" si="83"/>
        <v>ALTO</v>
      </c>
      <c r="T924" s="6"/>
    </row>
    <row r="925" spans="2:20" ht="51">
      <c r="B925" s="146">
        <v>916</v>
      </c>
      <c r="C925" s="333" t="s">
        <v>964</v>
      </c>
      <c r="D925" s="325" t="s">
        <v>38</v>
      </c>
      <c r="E925" s="325">
        <v>1</v>
      </c>
      <c r="F925" s="326">
        <v>854247.60000000009</v>
      </c>
      <c r="G925" s="326"/>
      <c r="H925" s="327">
        <v>0</v>
      </c>
      <c r="I925" s="327">
        <v>894129.83170660492</v>
      </c>
      <c r="J925" s="326">
        <v>0</v>
      </c>
      <c r="K925" s="326">
        <v>0</v>
      </c>
      <c r="L925" s="326">
        <v>0</v>
      </c>
      <c r="M925" s="347">
        <f t="shared" si="85"/>
        <v>2</v>
      </c>
      <c r="N925" s="329">
        <f t="shared" si="86"/>
        <v>874189</v>
      </c>
      <c r="O925" s="330">
        <f t="shared" si="87"/>
        <v>874189</v>
      </c>
      <c r="P925" s="327">
        <f t="array" ref="P925">IFERROR(_xlfn.STDEV.P(IF((F925:L925&lt;&gt;0)*(F925:L925&lt;&gt;""), F925:L925)), 0)</f>
        <v>19941.115853302414</v>
      </c>
      <c r="Q925" s="331">
        <f t="shared" si="84"/>
        <v>2.2810989217780611</v>
      </c>
      <c r="R925" s="332">
        <f t="shared" si="82"/>
        <v>97.718901078221933</v>
      </c>
      <c r="S925" s="325" t="str">
        <f t="shared" si="83"/>
        <v>ALTO</v>
      </c>
      <c r="T925" s="6"/>
    </row>
    <row r="926" spans="2:20" ht="15">
      <c r="B926" s="146">
        <v>917</v>
      </c>
      <c r="C926" s="335" t="s">
        <v>965</v>
      </c>
      <c r="D926" s="325" t="s">
        <v>38</v>
      </c>
      <c r="E926" s="325">
        <v>1</v>
      </c>
      <c r="F926" s="326">
        <v>653686.20000000007</v>
      </c>
      <c r="G926" s="326"/>
      <c r="H926" s="327">
        <v>0</v>
      </c>
      <c r="I926" s="327">
        <v>684205.46238104091</v>
      </c>
      <c r="J926" s="326">
        <v>0</v>
      </c>
      <c r="K926" s="326">
        <v>0</v>
      </c>
      <c r="L926" s="326">
        <v>0</v>
      </c>
      <c r="M926" s="347">
        <f t="shared" si="85"/>
        <v>2</v>
      </c>
      <c r="N926" s="329">
        <f t="shared" si="86"/>
        <v>668946</v>
      </c>
      <c r="O926" s="330">
        <f t="shared" si="87"/>
        <v>668946</v>
      </c>
      <c r="P926" s="327">
        <f t="array" ref="P926">IFERROR(_xlfn.STDEV.P(IF((F926:L926&lt;&gt;0)*(F926:L926&lt;&gt;""), F926:L926)), 0)</f>
        <v>15259.63119052042</v>
      </c>
      <c r="Q926" s="331">
        <f t="shared" si="84"/>
        <v>2.2811454423108022</v>
      </c>
      <c r="R926" s="332">
        <f t="shared" si="82"/>
        <v>97.718854557689198</v>
      </c>
      <c r="S926" s="325" t="str">
        <f t="shared" si="83"/>
        <v>ALTO</v>
      </c>
      <c r="T926" s="6"/>
    </row>
    <row r="927" spans="2:20" ht="15">
      <c r="B927" s="146">
        <v>918</v>
      </c>
      <c r="C927" s="335" t="s">
        <v>966</v>
      </c>
      <c r="D927" s="325" t="s">
        <v>38</v>
      </c>
      <c r="E927" s="325">
        <v>1</v>
      </c>
      <c r="F927" s="326">
        <v>50157.36</v>
      </c>
      <c r="G927" s="326"/>
      <c r="H927" s="327">
        <v>0</v>
      </c>
      <c r="I927" s="327">
        <v>52498.553289538293</v>
      </c>
      <c r="J927" s="326">
        <v>0</v>
      </c>
      <c r="K927" s="326">
        <v>0</v>
      </c>
      <c r="L927" s="326">
        <v>0</v>
      </c>
      <c r="M927" s="347">
        <f t="shared" si="85"/>
        <v>2</v>
      </c>
      <c r="N927" s="329">
        <f t="shared" si="86"/>
        <v>51328</v>
      </c>
      <c r="O927" s="330">
        <f t="shared" si="87"/>
        <v>51328</v>
      </c>
      <c r="P927" s="327">
        <f t="array" ref="P927">IFERROR(_xlfn.STDEV.P(IF((F927:L927&lt;&gt;0)*(F927:L927&lt;&gt;""), F927:L927)), 0)</f>
        <v>1170.5966447691462</v>
      </c>
      <c r="Q927" s="331">
        <f t="shared" si="84"/>
        <v>2.2806200217603378</v>
      </c>
      <c r="R927" s="332">
        <f t="shared" si="82"/>
        <v>97.719379978239658</v>
      </c>
      <c r="S927" s="325" t="str">
        <f t="shared" si="83"/>
        <v>ALTO</v>
      </c>
      <c r="T927" s="6"/>
    </row>
    <row r="928" spans="2:20" ht="15">
      <c r="B928" s="146">
        <v>919</v>
      </c>
      <c r="C928" s="335" t="s">
        <v>967</v>
      </c>
      <c r="D928" s="325" t="s">
        <v>38</v>
      </c>
      <c r="E928" s="325">
        <v>1</v>
      </c>
      <c r="F928" s="326">
        <v>56039.040000000001</v>
      </c>
      <c r="G928" s="326"/>
      <c r="H928" s="327">
        <v>0</v>
      </c>
      <c r="I928" s="327">
        <v>58655.723656219685</v>
      </c>
      <c r="J928" s="326">
        <v>0</v>
      </c>
      <c r="K928" s="326">
        <v>0</v>
      </c>
      <c r="L928" s="326">
        <v>0</v>
      </c>
      <c r="M928" s="347">
        <f t="shared" si="85"/>
        <v>2</v>
      </c>
      <c r="N928" s="329">
        <f t="shared" si="86"/>
        <v>57347</v>
      </c>
      <c r="O928" s="330">
        <f t="shared" si="87"/>
        <v>57347</v>
      </c>
      <c r="P928" s="327">
        <f t="array" ref="P928">IFERROR(_xlfn.STDEV.P(IF((F928:L928&lt;&gt;0)*(F928:L928&lt;&gt;""), F928:L928)), 0)</f>
        <v>1308.341828109842</v>
      </c>
      <c r="Q928" s="331">
        <f t="shared" si="84"/>
        <v>2.2814477271868485</v>
      </c>
      <c r="R928" s="332">
        <f t="shared" si="82"/>
        <v>97.718552272813156</v>
      </c>
      <c r="S928" s="325" t="str">
        <f t="shared" si="83"/>
        <v>ALTO</v>
      </c>
      <c r="T928" s="6"/>
    </row>
    <row r="929" spans="2:20" ht="15">
      <c r="B929" s="146">
        <v>920</v>
      </c>
      <c r="C929" s="335" t="s">
        <v>968</v>
      </c>
      <c r="D929" s="325" t="s">
        <v>38</v>
      </c>
      <c r="E929" s="325">
        <v>1</v>
      </c>
      <c r="F929" s="326">
        <v>43501.54</v>
      </c>
      <c r="G929" s="326">
        <v>60184.582246831851</v>
      </c>
      <c r="H929" s="327">
        <v>36657.583825862639</v>
      </c>
      <c r="I929" s="327">
        <v>43058.722791169981</v>
      </c>
      <c r="J929" s="326">
        <v>0</v>
      </c>
      <c r="K929" s="326">
        <v>0</v>
      </c>
      <c r="L929" s="326">
        <v>0</v>
      </c>
      <c r="M929" s="347">
        <f t="shared" si="85"/>
        <v>4</v>
      </c>
      <c r="N929" s="329">
        <f t="shared" si="86"/>
        <v>45851</v>
      </c>
      <c r="O929" s="330">
        <f t="shared" si="87"/>
        <v>45851</v>
      </c>
      <c r="P929" s="327">
        <f t="array" ref="P929">IFERROR(_xlfn.STDEV.P(IF((F929:L929&lt;&gt;0)*(F929:L929&lt;&gt;""), F929:L929)), 0)</f>
        <v>8707.5722027298925</v>
      </c>
      <c r="Q929" s="331">
        <f t="shared" si="84"/>
        <v>18.991019176746182</v>
      </c>
      <c r="R929" s="332">
        <f t="shared" si="82"/>
        <v>81.008980823253822</v>
      </c>
      <c r="S929" s="325" t="str">
        <f t="shared" si="83"/>
        <v>ALTO</v>
      </c>
      <c r="T929" s="6"/>
    </row>
    <row r="930" spans="2:20" ht="15">
      <c r="B930" s="146">
        <v>921</v>
      </c>
      <c r="C930" s="335" t="s">
        <v>969</v>
      </c>
      <c r="D930" s="325" t="s">
        <v>38</v>
      </c>
      <c r="E930" s="325">
        <v>1</v>
      </c>
      <c r="F930" s="326">
        <v>839555.28</v>
      </c>
      <c r="G930" s="326">
        <v>1527570.6411197528</v>
      </c>
      <c r="H930" s="327">
        <v>799569.59843170783</v>
      </c>
      <c r="I930" s="327">
        <v>684162.90129555692</v>
      </c>
      <c r="J930" s="326">
        <v>0</v>
      </c>
      <c r="K930" s="326">
        <v>0</v>
      </c>
      <c r="L930" s="326">
        <v>0</v>
      </c>
      <c r="M930" s="347">
        <f t="shared" si="85"/>
        <v>4</v>
      </c>
      <c r="N930" s="329">
        <f t="shared" si="86"/>
        <v>962715</v>
      </c>
      <c r="O930" s="330">
        <f t="shared" si="87"/>
        <v>962715</v>
      </c>
      <c r="P930" s="327">
        <f t="array" ref="P930">IFERROR(_xlfn.STDEV.P(IF((F930:L930&lt;&gt;0)*(F930:L930&lt;&gt;""), F930:L930)), 0)</f>
        <v>331073.21912236855</v>
      </c>
      <c r="Q930" s="331">
        <f t="shared" si="84"/>
        <v>34.389535752779224</v>
      </c>
      <c r="R930" s="332">
        <f t="shared" ref="R930:R993" si="88">IFERROR(100-Q930,0)</f>
        <v>65.610464247220776</v>
      </c>
      <c r="S930" s="325" t="str">
        <f t="shared" ref="S930:S993" si="89">IF(R930&gt;70,"ALTO","BAJO")</f>
        <v>BAJO</v>
      </c>
      <c r="T930" s="6"/>
    </row>
    <row r="931" spans="2:20" ht="15">
      <c r="B931" s="146">
        <v>922</v>
      </c>
      <c r="C931" s="335" t="s">
        <v>970</v>
      </c>
      <c r="D931" s="325" t="s">
        <v>38</v>
      </c>
      <c r="E931" s="325">
        <v>1</v>
      </c>
      <c r="F931" s="326">
        <v>726190.15999999992</v>
      </c>
      <c r="G931" s="326"/>
      <c r="H931" s="327">
        <v>0</v>
      </c>
      <c r="I931" s="327">
        <v>756207.90592108073</v>
      </c>
      <c r="J931" s="326">
        <v>0</v>
      </c>
      <c r="K931" s="326">
        <v>0</v>
      </c>
      <c r="L931" s="326">
        <v>0</v>
      </c>
      <c r="M931" s="347">
        <f t="shared" si="85"/>
        <v>2</v>
      </c>
      <c r="N931" s="329">
        <f t="shared" si="86"/>
        <v>741199</v>
      </c>
      <c r="O931" s="330">
        <f t="shared" si="87"/>
        <v>741199</v>
      </c>
      <c r="P931" s="327">
        <f t="array" ref="P931">IFERROR(_xlfn.STDEV.P(IF((F931:L931&lt;&gt;0)*(F931:L931&lt;&gt;""), F931:L931)), 0)</f>
        <v>15008.872960540408</v>
      </c>
      <c r="Q931" s="331">
        <f t="shared" si="84"/>
        <v>2.0249451173760904</v>
      </c>
      <c r="R931" s="332">
        <f t="shared" si="88"/>
        <v>97.975054882623908</v>
      </c>
      <c r="S931" s="325" t="str">
        <f t="shared" si="89"/>
        <v>ALTO</v>
      </c>
      <c r="T931" s="6"/>
    </row>
    <row r="932" spans="2:20" ht="15">
      <c r="B932" s="146">
        <v>923</v>
      </c>
      <c r="C932" s="335" t="s">
        <v>971</v>
      </c>
      <c r="D932" s="325" t="s">
        <v>38</v>
      </c>
      <c r="E932" s="325">
        <v>1</v>
      </c>
      <c r="F932" s="326">
        <v>47380.68</v>
      </c>
      <c r="G932" s="326">
        <v>63187.425317967747</v>
      </c>
      <c r="H932" s="327">
        <v>45087.550838081923</v>
      </c>
      <c r="I932" s="327">
        <v>34077.242444167525</v>
      </c>
      <c r="J932" s="326">
        <v>0</v>
      </c>
      <c r="K932" s="326">
        <v>0</v>
      </c>
      <c r="L932" s="326">
        <v>0</v>
      </c>
      <c r="M932" s="347">
        <f t="shared" si="85"/>
        <v>4</v>
      </c>
      <c r="N932" s="329">
        <f t="shared" si="86"/>
        <v>47433</v>
      </c>
      <c r="O932" s="330">
        <f t="shared" si="87"/>
        <v>47433</v>
      </c>
      <c r="P932" s="327">
        <f t="array" ref="P932">IFERROR(_xlfn.STDEV.P(IF((F932:L932&lt;&gt;0)*(F932:L932&lt;&gt;""), F932:L932)), 0)</f>
        <v>10393.291657858841</v>
      </c>
      <c r="Q932" s="331">
        <f t="shared" si="84"/>
        <v>21.911520793242765</v>
      </c>
      <c r="R932" s="332">
        <f t="shared" si="88"/>
        <v>78.088479206757228</v>
      </c>
      <c r="S932" s="325" t="str">
        <f t="shared" si="89"/>
        <v>ALTO</v>
      </c>
      <c r="T932" s="6"/>
    </row>
    <row r="933" spans="2:20" ht="15">
      <c r="B933" s="146">
        <v>924</v>
      </c>
      <c r="C933" s="335" t="s">
        <v>972</v>
      </c>
      <c r="D933" s="325" t="s">
        <v>38</v>
      </c>
      <c r="E933" s="325">
        <v>1</v>
      </c>
      <c r="F933" s="326">
        <v>44045.64</v>
      </c>
      <c r="G933" s="326"/>
      <c r="H933" s="327">
        <v>0</v>
      </c>
      <c r="I933" s="327">
        <v>46102.386058216129</v>
      </c>
      <c r="J933" s="326">
        <v>0</v>
      </c>
      <c r="K933" s="326">
        <v>0</v>
      </c>
      <c r="L933" s="326">
        <v>0</v>
      </c>
      <c r="M933" s="347">
        <f t="shared" si="85"/>
        <v>2</v>
      </c>
      <c r="N933" s="329">
        <f t="shared" si="86"/>
        <v>45074</v>
      </c>
      <c r="O933" s="330">
        <f t="shared" si="87"/>
        <v>45074</v>
      </c>
      <c r="P933" s="327">
        <f t="array" ref="P933">IFERROR(_xlfn.STDEV.P(IF((F933:L933&lt;&gt;0)*(F933:L933&lt;&gt;""), F933:L933)), 0)</f>
        <v>1028.3730291080647</v>
      </c>
      <c r="Q933" s="331">
        <f t="shared" si="84"/>
        <v>2.2815215625594902</v>
      </c>
      <c r="R933" s="332">
        <f t="shared" si="88"/>
        <v>97.71847843744051</v>
      </c>
      <c r="S933" s="325" t="str">
        <f t="shared" si="89"/>
        <v>ALTO</v>
      </c>
      <c r="T933" s="6"/>
    </row>
    <row r="934" spans="2:20" ht="15">
      <c r="B934" s="146">
        <v>925</v>
      </c>
      <c r="C934" s="335" t="s">
        <v>973</v>
      </c>
      <c r="D934" s="325" t="s">
        <v>38</v>
      </c>
      <c r="E934" s="325">
        <v>1</v>
      </c>
      <c r="F934" s="326">
        <v>177455.88</v>
      </c>
      <c r="G934" s="326"/>
      <c r="H934" s="327">
        <v>0</v>
      </c>
      <c r="I934" s="327">
        <v>185740.94229159391</v>
      </c>
      <c r="J934" s="326">
        <v>0</v>
      </c>
      <c r="K934" s="326">
        <v>0</v>
      </c>
      <c r="L934" s="326">
        <v>0</v>
      </c>
      <c r="M934" s="347">
        <f t="shared" si="85"/>
        <v>2</v>
      </c>
      <c r="N934" s="329">
        <f t="shared" si="86"/>
        <v>181598</v>
      </c>
      <c r="O934" s="330">
        <f t="shared" si="87"/>
        <v>181598</v>
      </c>
      <c r="P934" s="327">
        <f t="array" ref="P934">IFERROR(_xlfn.STDEV.P(IF((F934:L934&lt;&gt;0)*(F934:L934&lt;&gt;""), F934:L934)), 0)</f>
        <v>4142.531145796951</v>
      </c>
      <c r="Q934" s="331">
        <f t="shared" si="84"/>
        <v>2.2811546084191185</v>
      </c>
      <c r="R934" s="332">
        <f t="shared" si="88"/>
        <v>97.718845391580885</v>
      </c>
      <c r="S934" s="325" t="str">
        <f t="shared" si="89"/>
        <v>ALTO</v>
      </c>
      <c r="T934" s="6"/>
    </row>
    <row r="935" spans="2:20" ht="15">
      <c r="B935" s="146">
        <v>926</v>
      </c>
      <c r="C935" s="335" t="s">
        <v>1236</v>
      </c>
      <c r="D935" s="325" t="s">
        <v>38</v>
      </c>
      <c r="E935" s="325">
        <v>1</v>
      </c>
      <c r="F935" s="326">
        <v>20569.68</v>
      </c>
      <c r="G935" s="326"/>
      <c r="H935" s="327">
        <v>0</v>
      </c>
      <c r="I935" s="327">
        <v>21530.452705469193</v>
      </c>
      <c r="J935" s="326">
        <v>0</v>
      </c>
      <c r="K935" s="326">
        <v>0</v>
      </c>
      <c r="L935" s="326">
        <v>0</v>
      </c>
      <c r="M935" s="347">
        <f t="shared" si="85"/>
        <v>2</v>
      </c>
      <c r="N935" s="329">
        <f t="shared" si="86"/>
        <v>21050</v>
      </c>
      <c r="O935" s="330">
        <f t="shared" si="87"/>
        <v>21050</v>
      </c>
      <c r="P935" s="327">
        <f t="array" ref="P935">IFERROR(_xlfn.STDEV.P(IF((F935:L935&lt;&gt;0)*(F935:L935&lt;&gt;""), F935:L935)), 0)</f>
        <v>480.38635273459658</v>
      </c>
      <c r="Q935" s="331">
        <f t="shared" si="84"/>
        <v>2.2821204405444018</v>
      </c>
      <c r="R935" s="332">
        <f t="shared" si="88"/>
        <v>97.717879559455596</v>
      </c>
      <c r="S935" s="325" t="str">
        <f t="shared" si="89"/>
        <v>ALTO</v>
      </c>
      <c r="T935" s="6"/>
    </row>
    <row r="936" spans="2:20" ht="15">
      <c r="B936" s="146">
        <v>927</v>
      </c>
      <c r="C936" s="335" t="s">
        <v>975</v>
      </c>
      <c r="D936" s="325" t="s">
        <v>38</v>
      </c>
      <c r="E936" s="325">
        <v>1</v>
      </c>
      <c r="F936" s="326">
        <v>99905.400000000009</v>
      </c>
      <c r="G936" s="326"/>
      <c r="H936" s="327">
        <v>0</v>
      </c>
      <c r="I936" s="327">
        <v>104569.31310446846</v>
      </c>
      <c r="J936" s="326">
        <v>0</v>
      </c>
      <c r="K936" s="326">
        <v>0</v>
      </c>
      <c r="L936" s="326">
        <v>0</v>
      </c>
      <c r="M936" s="347">
        <f t="shared" si="85"/>
        <v>2</v>
      </c>
      <c r="N936" s="329">
        <f t="shared" si="86"/>
        <v>102237</v>
      </c>
      <c r="O936" s="330">
        <f t="shared" si="87"/>
        <v>102237</v>
      </c>
      <c r="P936" s="327">
        <f t="array" ref="P936">IFERROR(_xlfn.STDEV.P(IF((F936:L936&lt;&gt;0)*(F936:L936&lt;&gt;""), F936:L936)), 0)</f>
        <v>2331.9565522342236</v>
      </c>
      <c r="Q936" s="331">
        <f t="shared" si="84"/>
        <v>2.2809321011319028</v>
      </c>
      <c r="R936" s="332">
        <f t="shared" si="88"/>
        <v>97.719067898868104</v>
      </c>
      <c r="S936" s="325" t="str">
        <f t="shared" si="89"/>
        <v>ALTO</v>
      </c>
      <c r="T936" s="6"/>
    </row>
    <row r="937" spans="2:20" ht="15">
      <c r="B937" s="146">
        <v>928</v>
      </c>
      <c r="C937" s="335" t="s">
        <v>976</v>
      </c>
      <c r="D937" s="325" t="s">
        <v>38</v>
      </c>
      <c r="E937" s="325">
        <v>1</v>
      </c>
      <c r="F937" s="326">
        <v>974055.24</v>
      </c>
      <c r="G937" s="326">
        <v>931152.1317898063</v>
      </c>
      <c r="H937" s="327">
        <v>927679.55166285834</v>
      </c>
      <c r="I937" s="327">
        <v>685853.34030618961</v>
      </c>
      <c r="J937" s="326">
        <v>0</v>
      </c>
      <c r="K937" s="326">
        <v>0</v>
      </c>
      <c r="L937" s="326">
        <v>0</v>
      </c>
      <c r="M937" s="347">
        <f t="shared" si="85"/>
        <v>4</v>
      </c>
      <c r="N937" s="329">
        <f t="shared" si="86"/>
        <v>879685</v>
      </c>
      <c r="O937" s="330">
        <f t="shared" si="87"/>
        <v>879685</v>
      </c>
      <c r="P937" s="327">
        <f t="array" ref="P937">IFERROR(_xlfn.STDEV.P(IF((F937:L937&lt;&gt;0)*(F937:L937&lt;&gt;""), F937:L937)), 0)</f>
        <v>113389.59072737521</v>
      </c>
      <c r="Q937" s="331">
        <f t="shared" si="84"/>
        <v>12.889794725086276</v>
      </c>
      <c r="R937" s="332">
        <f t="shared" si="88"/>
        <v>87.110205274913724</v>
      </c>
      <c r="S937" s="325" t="str">
        <f t="shared" si="89"/>
        <v>ALTO</v>
      </c>
      <c r="T937" s="6"/>
    </row>
    <row r="938" spans="2:20" ht="15">
      <c r="B938" s="146">
        <v>929</v>
      </c>
      <c r="C938" s="335" t="s">
        <v>977</v>
      </c>
      <c r="D938" s="325" t="s">
        <v>38</v>
      </c>
      <c r="E938" s="325">
        <v>1</v>
      </c>
      <c r="F938" s="326">
        <v>287932.32</v>
      </c>
      <c r="G938" s="326">
        <v>415990.72008256486</v>
      </c>
      <c r="H938" s="327">
        <v>274229.38144295156</v>
      </c>
      <c r="I938" s="327">
        <v>213838.89788020539</v>
      </c>
      <c r="J938" s="326">
        <v>0</v>
      </c>
      <c r="K938" s="326">
        <v>0</v>
      </c>
      <c r="L938" s="326">
        <v>0</v>
      </c>
      <c r="M938" s="347">
        <f t="shared" si="85"/>
        <v>4</v>
      </c>
      <c r="N938" s="329">
        <f t="shared" si="86"/>
        <v>297998</v>
      </c>
      <c r="O938" s="330">
        <f t="shared" si="87"/>
        <v>297998</v>
      </c>
      <c r="P938" s="327">
        <f t="array" ref="P938">IFERROR(_xlfn.STDEV.P(IF((F938:L938&lt;&gt;0)*(F938:L938&lt;&gt;""), F938:L938)), 0)</f>
        <v>73605.878848006512</v>
      </c>
      <c r="Q938" s="331">
        <f t="shared" si="84"/>
        <v>24.700125117620424</v>
      </c>
      <c r="R938" s="332">
        <f t="shared" si="88"/>
        <v>75.299874882379584</v>
      </c>
      <c r="S938" s="325" t="str">
        <f t="shared" si="89"/>
        <v>ALTO</v>
      </c>
      <c r="T938" s="6"/>
    </row>
    <row r="939" spans="2:20" ht="15">
      <c r="B939" s="146">
        <v>930</v>
      </c>
      <c r="C939" s="335" t="s">
        <v>978</v>
      </c>
      <c r="D939" s="325" t="s">
        <v>38</v>
      </c>
      <c r="E939" s="325">
        <v>1</v>
      </c>
      <c r="F939" s="326">
        <v>2125026.36</v>
      </c>
      <c r="G939" s="326">
        <v>3339349.7104688138</v>
      </c>
      <c r="H939" s="327">
        <v>2023958.4435701026</v>
      </c>
      <c r="I939" s="327">
        <v>1472679.0363385098</v>
      </c>
      <c r="J939" s="326">
        <v>0</v>
      </c>
      <c r="K939" s="326">
        <v>0</v>
      </c>
      <c r="L939" s="326">
        <v>0</v>
      </c>
      <c r="M939" s="347">
        <f t="shared" si="85"/>
        <v>4</v>
      </c>
      <c r="N939" s="329">
        <f t="shared" si="86"/>
        <v>2240253</v>
      </c>
      <c r="O939" s="330">
        <f t="shared" si="87"/>
        <v>2240253</v>
      </c>
      <c r="P939" s="327">
        <f t="array" ref="P939">IFERROR(_xlfn.STDEV.P(IF((F939:L939&lt;&gt;0)*(F939:L939&lt;&gt;""), F939:L939)), 0)</f>
        <v>681403.67667790723</v>
      </c>
      <c r="Q939" s="331">
        <f t="shared" si="84"/>
        <v>30.416371574010043</v>
      </c>
      <c r="R939" s="332">
        <f t="shared" si="88"/>
        <v>69.583628425989957</v>
      </c>
      <c r="S939" s="325" t="str">
        <f t="shared" si="89"/>
        <v>BAJO</v>
      </c>
      <c r="T939" s="6"/>
    </row>
    <row r="940" spans="2:20" ht="15">
      <c r="B940" s="146">
        <v>931</v>
      </c>
      <c r="C940" s="335" t="s">
        <v>1237</v>
      </c>
      <c r="D940" s="325" t="s">
        <v>38</v>
      </c>
      <c r="E940" s="325">
        <v>1</v>
      </c>
      <c r="F940" s="326">
        <v>973366.20000000007</v>
      </c>
      <c r="G940" s="326"/>
      <c r="H940" s="327">
        <v>1330018.8863369604</v>
      </c>
      <c r="I940" s="327">
        <v>1018809.8033571928</v>
      </c>
      <c r="J940" s="326">
        <v>0</v>
      </c>
      <c r="K940" s="326">
        <v>0</v>
      </c>
      <c r="L940" s="326">
        <v>0</v>
      </c>
      <c r="M940" s="347">
        <f t="shared" si="85"/>
        <v>3</v>
      </c>
      <c r="N940" s="329">
        <f t="shared" si="86"/>
        <v>1107398</v>
      </c>
      <c r="O940" s="330">
        <f t="shared" si="87"/>
        <v>1107398</v>
      </c>
      <c r="P940" s="327">
        <f t="array" ref="P940">IFERROR(_xlfn.STDEV.P(IF((F940:L940&lt;&gt;0)*(F940:L940&lt;&gt;""), F940:L940)), 0)</f>
        <v>158505.99465935474</v>
      </c>
      <c r="Q940" s="331">
        <f t="shared" si="84"/>
        <v>14.313371945710099</v>
      </c>
      <c r="R940" s="332">
        <f t="shared" si="88"/>
        <v>85.686628054289898</v>
      </c>
      <c r="S940" s="325" t="str">
        <f t="shared" si="89"/>
        <v>ALTO</v>
      </c>
      <c r="T940" s="6"/>
    </row>
    <row r="941" spans="2:20" ht="15">
      <c r="B941" s="146">
        <v>932</v>
      </c>
      <c r="C941" s="335" t="s">
        <v>1238</v>
      </c>
      <c r="D941" s="325" t="s">
        <v>38</v>
      </c>
      <c r="E941" s="325">
        <v>1</v>
      </c>
      <c r="F941" s="326">
        <v>232547.76</v>
      </c>
      <c r="G941" s="326"/>
      <c r="H941" s="327">
        <v>302456.99825659487</v>
      </c>
      <c r="I941" s="327">
        <v>243404.6652630718</v>
      </c>
      <c r="J941" s="326">
        <v>0</v>
      </c>
      <c r="K941" s="326">
        <v>0</v>
      </c>
      <c r="L941" s="326">
        <v>0</v>
      </c>
      <c r="M941" s="347">
        <f t="shared" si="85"/>
        <v>3</v>
      </c>
      <c r="N941" s="329">
        <f t="shared" si="86"/>
        <v>259470</v>
      </c>
      <c r="O941" s="330">
        <f t="shared" si="87"/>
        <v>259470</v>
      </c>
      <c r="P941" s="327">
        <f t="array" ref="P941">IFERROR(_xlfn.STDEV.P(IF((F941:L941&lt;&gt;0)*(F941:L941&lt;&gt;""), F941:L941)), 0)</f>
        <v>30717.986076721121</v>
      </c>
      <c r="Q941" s="331">
        <f t="shared" si="84"/>
        <v>11.838742851474592</v>
      </c>
      <c r="R941" s="332">
        <f t="shared" si="88"/>
        <v>88.161257148525408</v>
      </c>
      <c r="S941" s="325" t="str">
        <f t="shared" si="89"/>
        <v>ALTO</v>
      </c>
      <c r="T941" s="6"/>
    </row>
    <row r="942" spans="2:20" ht="15">
      <c r="B942" s="146">
        <v>933</v>
      </c>
      <c r="C942" s="335" t="s">
        <v>981</v>
      </c>
      <c r="D942" s="325" t="s">
        <v>38</v>
      </c>
      <c r="E942" s="325">
        <v>1</v>
      </c>
      <c r="F942" s="326">
        <v>264568.68</v>
      </c>
      <c r="G942" s="326">
        <v>370473.48423113656</v>
      </c>
      <c r="H942" s="327">
        <v>251877.19618327919</v>
      </c>
      <c r="I942" s="327">
        <v>192417.57616315663</v>
      </c>
      <c r="J942" s="326">
        <v>0</v>
      </c>
      <c r="K942" s="326">
        <v>0</v>
      </c>
      <c r="L942" s="326">
        <v>0</v>
      </c>
      <c r="M942" s="347">
        <f t="shared" si="85"/>
        <v>4</v>
      </c>
      <c r="N942" s="329">
        <f t="shared" si="86"/>
        <v>269834</v>
      </c>
      <c r="O942" s="330">
        <f t="shared" si="87"/>
        <v>269834</v>
      </c>
      <c r="P942" s="327">
        <f t="array" ref="P942">IFERROR(_xlfn.STDEV.P(IF((F942:L942&lt;&gt;0)*(F942:L942&lt;&gt;""), F942:L942)), 0)</f>
        <v>64171.214075686505</v>
      </c>
      <c r="Q942" s="331">
        <f t="shared" si="84"/>
        <v>23.781737688981561</v>
      </c>
      <c r="R942" s="332">
        <f t="shared" si="88"/>
        <v>76.218262311018435</v>
      </c>
      <c r="S942" s="325" t="str">
        <f t="shared" si="89"/>
        <v>ALTO</v>
      </c>
      <c r="T942" s="6"/>
    </row>
    <row r="943" spans="2:20" ht="15">
      <c r="B943" s="146">
        <v>934</v>
      </c>
      <c r="C943" s="335" t="s">
        <v>982</v>
      </c>
      <c r="D943" s="325" t="s">
        <v>38</v>
      </c>
      <c r="E943" s="325">
        <v>1</v>
      </c>
      <c r="F943" s="326">
        <v>272796.12</v>
      </c>
      <c r="G943" s="326">
        <v>264479.4271064116</v>
      </c>
      <c r="H943" s="327">
        <v>259796.25610384883</v>
      </c>
      <c r="I943" s="327">
        <v>193650.75633230765</v>
      </c>
      <c r="J943" s="326">
        <v>0</v>
      </c>
      <c r="K943" s="326">
        <v>0</v>
      </c>
      <c r="L943" s="326">
        <v>0</v>
      </c>
      <c r="M943" s="347">
        <f t="shared" si="85"/>
        <v>4</v>
      </c>
      <c r="N943" s="329">
        <f t="shared" si="86"/>
        <v>247681</v>
      </c>
      <c r="O943" s="330">
        <f t="shared" si="87"/>
        <v>247681</v>
      </c>
      <c r="P943" s="327">
        <f t="array" ref="P943">IFERROR(_xlfn.STDEV.P(IF((F943:L943&lt;&gt;0)*(F943:L943&lt;&gt;""), F943:L943)), 0)</f>
        <v>31539.669729553403</v>
      </c>
      <c r="Q943" s="331">
        <f t="shared" si="84"/>
        <v>12.733988367922208</v>
      </c>
      <c r="R943" s="332">
        <f t="shared" si="88"/>
        <v>87.266011632077792</v>
      </c>
      <c r="S943" s="325" t="str">
        <f t="shared" si="89"/>
        <v>ALTO</v>
      </c>
      <c r="T943" s="6"/>
    </row>
    <row r="944" spans="2:20" ht="15">
      <c r="B944" s="146">
        <v>935</v>
      </c>
      <c r="C944" s="335" t="s">
        <v>983</v>
      </c>
      <c r="D944" s="325" t="s">
        <v>38</v>
      </c>
      <c r="E944" s="325">
        <v>1</v>
      </c>
      <c r="F944" s="326">
        <v>52452.36</v>
      </c>
      <c r="G944" s="326"/>
      <c r="H944" s="327">
        <v>0</v>
      </c>
      <c r="I944" s="327">
        <v>54901.617654556459</v>
      </c>
      <c r="J944" s="326">
        <v>0</v>
      </c>
      <c r="K944" s="326">
        <v>0</v>
      </c>
      <c r="L944" s="326">
        <v>0</v>
      </c>
      <c r="M944" s="347">
        <f t="shared" si="85"/>
        <v>2</v>
      </c>
      <c r="N944" s="329">
        <f t="shared" si="86"/>
        <v>53677</v>
      </c>
      <c r="O944" s="330">
        <f t="shared" si="87"/>
        <v>53677</v>
      </c>
      <c r="P944" s="327">
        <f t="array" ref="P944">IFERROR(_xlfn.STDEV.P(IF((F944:L944&lt;&gt;0)*(F944:L944&lt;&gt;""), F944:L944)), 0)</f>
        <v>1224.6288272782294</v>
      </c>
      <c r="Q944" s="331">
        <f t="shared" si="84"/>
        <v>2.281477778710117</v>
      </c>
      <c r="R944" s="332">
        <f t="shared" si="88"/>
        <v>97.718522221289888</v>
      </c>
      <c r="S944" s="325" t="str">
        <f t="shared" si="89"/>
        <v>ALTO</v>
      </c>
      <c r="T944" s="6"/>
    </row>
    <row r="945" spans="2:20" ht="15">
      <c r="B945" s="146">
        <v>936</v>
      </c>
      <c r="C945" s="335" t="s">
        <v>984</v>
      </c>
      <c r="D945" s="325" t="s">
        <v>38</v>
      </c>
      <c r="E945" s="325">
        <v>1</v>
      </c>
      <c r="F945" s="326">
        <v>370383.35999999999</v>
      </c>
      <c r="G945" s="326"/>
      <c r="H945" s="327">
        <v>0</v>
      </c>
      <c r="I945" s="327">
        <v>367537.8906616731</v>
      </c>
      <c r="J945" s="326">
        <v>0</v>
      </c>
      <c r="K945" s="326">
        <v>0</v>
      </c>
      <c r="L945" s="326">
        <v>0</v>
      </c>
      <c r="M945" s="347">
        <f t="shared" si="85"/>
        <v>2</v>
      </c>
      <c r="N945" s="329">
        <f t="shared" si="86"/>
        <v>368961</v>
      </c>
      <c r="O945" s="330">
        <f t="shared" si="87"/>
        <v>368961</v>
      </c>
      <c r="P945" s="327">
        <f t="array" ref="P945">IFERROR(_xlfn.STDEV.P(IF((F945:L945&lt;&gt;0)*(F945:L945&lt;&gt;""), F945:L945)), 0)</f>
        <v>1422.7346691634448</v>
      </c>
      <c r="Q945" s="331">
        <f t="shared" si="84"/>
        <v>0.38560570606742844</v>
      </c>
      <c r="R945" s="332">
        <f t="shared" si="88"/>
        <v>99.614394293932577</v>
      </c>
      <c r="S945" s="325" t="str">
        <f t="shared" si="89"/>
        <v>ALTO</v>
      </c>
      <c r="T945" s="6"/>
    </row>
    <row r="946" spans="2:20" ht="15">
      <c r="B946" s="146">
        <v>937</v>
      </c>
      <c r="C946" s="335" t="s">
        <v>985</v>
      </c>
      <c r="D946" s="325" t="s">
        <v>38</v>
      </c>
      <c r="E946" s="325">
        <v>1</v>
      </c>
      <c r="F946" s="326">
        <v>15431.04</v>
      </c>
      <c r="G946" s="326"/>
      <c r="H946" s="327">
        <v>0</v>
      </c>
      <c r="I946" s="327">
        <v>16151.386286225559</v>
      </c>
      <c r="J946" s="326">
        <v>0</v>
      </c>
      <c r="K946" s="326">
        <v>0</v>
      </c>
      <c r="L946" s="326">
        <v>0</v>
      </c>
      <c r="M946" s="347">
        <f t="shared" si="85"/>
        <v>2</v>
      </c>
      <c r="N946" s="329">
        <f t="shared" si="86"/>
        <v>15791</v>
      </c>
      <c r="O946" s="330">
        <f t="shared" si="87"/>
        <v>15791</v>
      </c>
      <c r="P946" s="327">
        <f t="array" ref="P946">IFERROR(_xlfn.STDEV.P(IF((F946:L946&lt;&gt;0)*(F946:L946&lt;&gt;""), F946:L946)), 0)</f>
        <v>360.17314311277914</v>
      </c>
      <c r="Q946" s="331">
        <f t="shared" si="84"/>
        <v>2.2808760883590598</v>
      </c>
      <c r="R946" s="332">
        <f t="shared" si="88"/>
        <v>97.719123911640935</v>
      </c>
      <c r="S946" s="325" t="str">
        <f t="shared" si="89"/>
        <v>ALTO</v>
      </c>
      <c r="T946" s="6"/>
    </row>
    <row r="947" spans="2:20" ht="15">
      <c r="B947" s="146">
        <v>938</v>
      </c>
      <c r="C947" s="335" t="s">
        <v>986</v>
      </c>
      <c r="D947" s="325" t="s">
        <v>38</v>
      </c>
      <c r="E947" s="325">
        <v>1</v>
      </c>
      <c r="F947" s="326">
        <v>75871.08</v>
      </c>
      <c r="G947" s="326"/>
      <c r="H947" s="327">
        <v>0</v>
      </c>
      <c r="I947" s="327">
        <v>79413.528963672143</v>
      </c>
      <c r="J947" s="326">
        <v>0</v>
      </c>
      <c r="K947" s="326">
        <v>0</v>
      </c>
      <c r="L947" s="326">
        <v>0</v>
      </c>
      <c r="M947" s="347">
        <f t="shared" si="85"/>
        <v>2</v>
      </c>
      <c r="N947" s="329">
        <f t="shared" si="86"/>
        <v>77642</v>
      </c>
      <c r="O947" s="330">
        <f t="shared" si="87"/>
        <v>77642</v>
      </c>
      <c r="P947" s="327">
        <f t="array" ref="P947">IFERROR(_xlfn.STDEV.P(IF((F947:L947&lt;&gt;0)*(F947:L947&lt;&gt;""), F947:L947)), 0)</f>
        <v>1771.2244818360705</v>
      </c>
      <c r="Q947" s="331">
        <f t="shared" si="84"/>
        <v>2.2812710669947589</v>
      </c>
      <c r="R947" s="332">
        <f t="shared" si="88"/>
        <v>97.718728933005238</v>
      </c>
      <c r="S947" s="325" t="str">
        <f t="shared" si="89"/>
        <v>ALTO</v>
      </c>
      <c r="T947" s="6"/>
    </row>
    <row r="948" spans="2:20" ht="15">
      <c r="B948" s="146">
        <v>939</v>
      </c>
      <c r="C948" s="335" t="s">
        <v>987</v>
      </c>
      <c r="D948" s="325" t="s">
        <v>38</v>
      </c>
      <c r="E948" s="325">
        <v>1</v>
      </c>
      <c r="F948" s="326">
        <v>1289741.4000000001</v>
      </c>
      <c r="G948" s="326"/>
      <c r="H948" s="327">
        <v>0</v>
      </c>
      <c r="I948" s="327">
        <v>1349955.7833103009</v>
      </c>
      <c r="J948" s="326">
        <v>0</v>
      </c>
      <c r="K948" s="326">
        <v>0</v>
      </c>
      <c r="L948" s="326">
        <v>0</v>
      </c>
      <c r="M948" s="347">
        <f t="shared" si="85"/>
        <v>2</v>
      </c>
      <c r="N948" s="329">
        <f t="shared" si="86"/>
        <v>1319849</v>
      </c>
      <c r="O948" s="330">
        <f t="shared" si="87"/>
        <v>1319849</v>
      </c>
      <c r="P948" s="327">
        <f t="array" ref="P948">IFERROR(_xlfn.STDEV.P(IF((F948:L948&lt;&gt;0)*(F948:L948&lt;&gt;""), F948:L948)), 0)</f>
        <v>30107.191655150382</v>
      </c>
      <c r="Q948" s="331">
        <f t="shared" si="84"/>
        <v>2.2811087976844608</v>
      </c>
      <c r="R948" s="332">
        <f t="shared" si="88"/>
        <v>97.718891202315532</v>
      </c>
      <c r="S948" s="325" t="str">
        <f t="shared" si="89"/>
        <v>ALTO</v>
      </c>
      <c r="T948" s="6"/>
    </row>
    <row r="949" spans="2:20" ht="15">
      <c r="B949" s="146">
        <v>940</v>
      </c>
      <c r="C949" s="335" t="s">
        <v>988</v>
      </c>
      <c r="D949" s="325" t="s">
        <v>38</v>
      </c>
      <c r="E949" s="325">
        <v>1</v>
      </c>
      <c r="F949" s="326">
        <v>74206.8</v>
      </c>
      <c r="G949" s="326">
        <v>120652.47364163247</v>
      </c>
      <c r="H949" s="327">
        <v>70632.905420564595</v>
      </c>
      <c r="I949" s="327">
        <v>57310.13856899563</v>
      </c>
      <c r="J949" s="326">
        <v>0</v>
      </c>
      <c r="K949" s="326">
        <v>0</v>
      </c>
      <c r="L949" s="326">
        <v>0</v>
      </c>
      <c r="M949" s="347">
        <f t="shared" si="85"/>
        <v>4</v>
      </c>
      <c r="N949" s="329">
        <f t="shared" si="86"/>
        <v>80701</v>
      </c>
      <c r="O949" s="330">
        <f t="shared" si="87"/>
        <v>80701</v>
      </c>
      <c r="P949" s="327">
        <f t="array" ref="P949">IFERROR(_xlfn.STDEV.P(IF((F949:L949&lt;&gt;0)*(F949:L949&lt;&gt;""), F949:L949)), 0)</f>
        <v>23910.216467105507</v>
      </c>
      <c r="Q949" s="331">
        <f t="shared" ref="Q949:Q1012" si="90">IFERROR(P949/N949*100,0)</f>
        <v>29.628153885460534</v>
      </c>
      <c r="R949" s="332">
        <f t="shared" si="88"/>
        <v>70.371846114539466</v>
      </c>
      <c r="S949" s="325" t="str">
        <f t="shared" si="89"/>
        <v>ALTO</v>
      </c>
      <c r="T949" s="6"/>
    </row>
    <row r="950" spans="2:20" ht="15">
      <c r="B950" s="146">
        <v>941</v>
      </c>
      <c r="C950" s="335" t="s">
        <v>989</v>
      </c>
      <c r="D950" s="325" t="s">
        <v>38</v>
      </c>
      <c r="E950" s="325">
        <v>1</v>
      </c>
      <c r="F950" s="326">
        <v>156780.35999999999</v>
      </c>
      <c r="G950" s="326">
        <v>282384.53063328541</v>
      </c>
      <c r="H950" s="327">
        <v>149312.59753461124</v>
      </c>
      <c r="I950" s="327">
        <v>114620.27713799126</v>
      </c>
      <c r="J950" s="326">
        <v>0</v>
      </c>
      <c r="K950" s="326">
        <v>0</v>
      </c>
      <c r="L950" s="326">
        <v>0</v>
      </c>
      <c r="M950" s="347">
        <f t="shared" si="85"/>
        <v>4</v>
      </c>
      <c r="N950" s="329">
        <f t="shared" si="86"/>
        <v>175774</v>
      </c>
      <c r="O950" s="330">
        <f t="shared" si="87"/>
        <v>175774</v>
      </c>
      <c r="P950" s="327">
        <f t="array" ref="P950">IFERROR(_xlfn.STDEV.P(IF((F950:L950&lt;&gt;0)*(F950:L950&lt;&gt;""), F950:L950)), 0)</f>
        <v>63573.868928003496</v>
      </c>
      <c r="Q950" s="331">
        <f t="shared" si="90"/>
        <v>36.167959384211258</v>
      </c>
      <c r="R950" s="332">
        <f t="shared" si="88"/>
        <v>63.832040615788742</v>
      </c>
      <c r="S950" s="325" t="str">
        <f t="shared" si="89"/>
        <v>BAJO</v>
      </c>
      <c r="T950" s="6"/>
    </row>
    <row r="951" spans="2:20" ht="15">
      <c r="B951" s="146">
        <v>942</v>
      </c>
      <c r="C951" s="335" t="s">
        <v>990</v>
      </c>
      <c r="D951" s="325" t="s">
        <v>38</v>
      </c>
      <c r="E951" s="325">
        <v>1</v>
      </c>
      <c r="F951" s="326">
        <v>237550.32</v>
      </c>
      <c r="G951" s="326">
        <v>239766.78731838879</v>
      </c>
      <c r="H951" s="327">
        <v>226204.1148278841</v>
      </c>
      <c r="I951" s="327">
        <v>170554.2739430051</v>
      </c>
      <c r="J951" s="326">
        <v>0</v>
      </c>
      <c r="K951" s="326">
        <v>0</v>
      </c>
      <c r="L951" s="326">
        <v>0</v>
      </c>
      <c r="M951" s="347">
        <f t="shared" si="85"/>
        <v>4</v>
      </c>
      <c r="N951" s="329">
        <f t="shared" si="86"/>
        <v>218519</v>
      </c>
      <c r="O951" s="330">
        <f t="shared" si="87"/>
        <v>218519</v>
      </c>
      <c r="P951" s="327">
        <f t="array" ref="P951">IFERROR(_xlfn.STDEV.P(IF((F951:L951&lt;&gt;0)*(F951:L951&lt;&gt;""), F951:L951)), 0)</f>
        <v>28166.183369630886</v>
      </c>
      <c r="Q951" s="331">
        <f t="shared" si="90"/>
        <v>12.889580937873085</v>
      </c>
      <c r="R951" s="332">
        <f t="shared" si="88"/>
        <v>87.110419062126908</v>
      </c>
      <c r="S951" s="325" t="str">
        <f t="shared" si="89"/>
        <v>ALTO</v>
      </c>
      <c r="T951" s="6"/>
    </row>
    <row r="952" spans="2:20" ht="15">
      <c r="B952" s="146">
        <v>943</v>
      </c>
      <c r="C952" s="335" t="s">
        <v>991</v>
      </c>
      <c r="D952" s="325" t="s">
        <v>38</v>
      </c>
      <c r="E952" s="325">
        <v>1</v>
      </c>
      <c r="F952" s="326">
        <v>41221.440000000002</v>
      </c>
      <c r="G952" s="326"/>
      <c r="H952" s="327">
        <v>0</v>
      </c>
      <c r="I952" s="327">
        <v>43146.027581906332</v>
      </c>
      <c r="J952" s="326">
        <v>0</v>
      </c>
      <c r="K952" s="326">
        <v>0</v>
      </c>
      <c r="L952" s="326">
        <v>0</v>
      </c>
      <c r="M952" s="347">
        <f t="shared" si="85"/>
        <v>2</v>
      </c>
      <c r="N952" s="329">
        <f t="shared" si="86"/>
        <v>42184</v>
      </c>
      <c r="O952" s="330">
        <f t="shared" si="87"/>
        <v>42184</v>
      </c>
      <c r="P952" s="327">
        <f t="array" ref="P952">IFERROR(_xlfn.STDEV.P(IF((F952:L952&lt;&gt;0)*(F952:L952&lt;&gt;""), F952:L952)), 0)</f>
        <v>962.29379095316472</v>
      </c>
      <c r="Q952" s="331">
        <f t="shared" si="90"/>
        <v>2.281181943279833</v>
      </c>
      <c r="R952" s="332">
        <f t="shared" si="88"/>
        <v>97.718818056720167</v>
      </c>
      <c r="S952" s="325" t="str">
        <f t="shared" si="89"/>
        <v>ALTO</v>
      </c>
      <c r="T952" s="6"/>
    </row>
    <row r="953" spans="2:20" ht="15">
      <c r="B953" s="146">
        <v>944</v>
      </c>
      <c r="C953" s="335" t="s">
        <v>992</v>
      </c>
      <c r="D953" s="325" t="s">
        <v>38</v>
      </c>
      <c r="E953" s="325">
        <v>1</v>
      </c>
      <c r="F953" s="326">
        <v>469737.36</v>
      </c>
      <c r="G953" s="326">
        <v>649326.43802936899</v>
      </c>
      <c r="H953" s="327">
        <v>447299.15873927163</v>
      </c>
      <c r="I953" s="327">
        <v>346417.77047266474</v>
      </c>
      <c r="J953" s="326">
        <v>0</v>
      </c>
      <c r="K953" s="326">
        <v>0</v>
      </c>
      <c r="L953" s="326">
        <v>0</v>
      </c>
      <c r="M953" s="347">
        <f t="shared" si="85"/>
        <v>4</v>
      </c>
      <c r="N953" s="329">
        <f t="shared" si="86"/>
        <v>478195</v>
      </c>
      <c r="O953" s="330">
        <f t="shared" si="87"/>
        <v>478195</v>
      </c>
      <c r="P953" s="327">
        <f t="array" ref="P953">IFERROR(_xlfn.STDEV.P(IF((F953:L953&lt;&gt;0)*(F953:L953&lt;&gt;""), F953:L953)), 0)</f>
        <v>109175.65203073593</v>
      </c>
      <c r="Q953" s="331">
        <f t="shared" si="90"/>
        <v>22.830780754866932</v>
      </c>
      <c r="R953" s="332">
        <f t="shared" si="88"/>
        <v>77.169219245133064</v>
      </c>
      <c r="S953" s="325" t="str">
        <f t="shared" si="89"/>
        <v>ALTO</v>
      </c>
      <c r="T953" s="6"/>
    </row>
    <row r="954" spans="2:20" ht="15">
      <c r="B954" s="146">
        <v>945</v>
      </c>
      <c r="C954" s="335" t="s">
        <v>993</v>
      </c>
      <c r="D954" s="325" t="s">
        <v>38</v>
      </c>
      <c r="E954" s="325">
        <v>1</v>
      </c>
      <c r="F954" s="326">
        <v>230776.56000000003</v>
      </c>
      <c r="G954" s="326"/>
      <c r="H954" s="327">
        <v>0</v>
      </c>
      <c r="I954" s="327">
        <v>241550.52976980849</v>
      </c>
      <c r="J954" s="326">
        <v>0</v>
      </c>
      <c r="K954" s="326">
        <v>0</v>
      </c>
      <c r="L954" s="326">
        <v>0</v>
      </c>
      <c r="M954" s="347">
        <f t="shared" si="85"/>
        <v>2</v>
      </c>
      <c r="N954" s="329">
        <f t="shared" si="86"/>
        <v>236164</v>
      </c>
      <c r="O954" s="330">
        <f t="shared" si="87"/>
        <v>236164</v>
      </c>
      <c r="P954" s="327">
        <f t="array" ref="P954">IFERROR(_xlfn.STDEV.P(IF((F954:L954&lt;&gt;0)*(F954:L954&lt;&gt;""), F954:L954)), 0)</f>
        <v>5386.9848849042319</v>
      </c>
      <c r="Q954" s="331">
        <f t="shared" si="90"/>
        <v>2.2810355875172474</v>
      </c>
      <c r="R954" s="332">
        <f t="shared" si="88"/>
        <v>97.718964412482748</v>
      </c>
      <c r="S954" s="325" t="str">
        <f t="shared" si="89"/>
        <v>ALTO</v>
      </c>
      <c r="T954" s="6"/>
    </row>
    <row r="955" spans="2:20" ht="15">
      <c r="B955" s="146">
        <v>946</v>
      </c>
      <c r="C955" s="335" t="s">
        <v>994</v>
      </c>
      <c r="D955" s="325" t="s">
        <v>38</v>
      </c>
      <c r="E955" s="325">
        <v>1</v>
      </c>
      <c r="F955" s="326">
        <v>483236.28</v>
      </c>
      <c r="G955" s="326">
        <v>653524.79681198148</v>
      </c>
      <c r="H955" s="327">
        <v>460199.56280342542</v>
      </c>
      <c r="I955" s="327">
        <v>337120.90156912716</v>
      </c>
      <c r="J955" s="326">
        <v>0</v>
      </c>
      <c r="K955" s="326">
        <v>0</v>
      </c>
      <c r="L955" s="326">
        <v>0</v>
      </c>
      <c r="M955" s="347">
        <f t="shared" si="85"/>
        <v>4</v>
      </c>
      <c r="N955" s="329">
        <f t="shared" si="86"/>
        <v>483520</v>
      </c>
      <c r="O955" s="330">
        <f t="shared" si="87"/>
        <v>483520</v>
      </c>
      <c r="P955" s="327">
        <f t="array" ref="P955">IFERROR(_xlfn.STDEV.P(IF((F955:L955&lt;&gt;0)*(F955:L955&lt;&gt;""), F955:L955)), 0)</f>
        <v>112781.03813134956</v>
      </c>
      <c r="Q955" s="331">
        <f t="shared" si="90"/>
        <v>23.324999613531926</v>
      </c>
      <c r="R955" s="332">
        <f t="shared" si="88"/>
        <v>76.675000386468071</v>
      </c>
      <c r="S955" s="325" t="str">
        <f t="shared" si="89"/>
        <v>ALTO</v>
      </c>
      <c r="T955" s="6"/>
    </row>
    <row r="956" spans="2:20" ht="15">
      <c r="B956" s="146">
        <v>947</v>
      </c>
      <c r="C956" s="335" t="s">
        <v>995</v>
      </c>
      <c r="D956" s="325" t="s">
        <v>38</v>
      </c>
      <c r="E956" s="325">
        <v>1</v>
      </c>
      <c r="F956" s="326">
        <v>325832.76</v>
      </c>
      <c r="G956" s="326">
        <v>595754.6884283683</v>
      </c>
      <c r="H956" s="327">
        <v>310248.33140425215</v>
      </c>
      <c r="I956" s="327">
        <v>234321.69309683834</v>
      </c>
      <c r="J956" s="326">
        <v>0</v>
      </c>
      <c r="K956" s="326">
        <v>0</v>
      </c>
      <c r="L956" s="326">
        <v>0</v>
      </c>
      <c r="M956" s="347">
        <f t="shared" si="85"/>
        <v>4</v>
      </c>
      <c r="N956" s="329">
        <f t="shared" si="86"/>
        <v>366539</v>
      </c>
      <c r="O956" s="330">
        <f t="shared" si="87"/>
        <v>366539</v>
      </c>
      <c r="P956" s="327">
        <f t="array" ref="P956">IFERROR(_xlfn.STDEV.P(IF((F956:L956&lt;&gt;0)*(F956:L956&lt;&gt;""), F956:L956)), 0)</f>
        <v>136790.79410889384</v>
      </c>
      <c r="Q956" s="331">
        <f t="shared" si="90"/>
        <v>37.319574208718265</v>
      </c>
      <c r="R956" s="332">
        <f t="shared" si="88"/>
        <v>62.680425791281735</v>
      </c>
      <c r="S956" s="325" t="str">
        <f t="shared" si="89"/>
        <v>BAJO</v>
      </c>
      <c r="T956" s="6"/>
    </row>
    <row r="957" spans="2:20" ht="15">
      <c r="B957" s="146">
        <v>948</v>
      </c>
      <c r="C957" s="335" t="s">
        <v>996</v>
      </c>
      <c r="D957" s="325" t="s">
        <v>38</v>
      </c>
      <c r="E957" s="325">
        <v>1</v>
      </c>
      <c r="F957" s="326">
        <v>458424.36</v>
      </c>
      <c r="G957" s="326">
        <v>494488.34659065015</v>
      </c>
      <c r="H957" s="327">
        <v>436570.10981462896</v>
      </c>
      <c r="I957" s="327">
        <v>318376.56299803191</v>
      </c>
      <c r="J957" s="326">
        <v>0</v>
      </c>
      <c r="K957" s="326">
        <v>0</v>
      </c>
      <c r="L957" s="326">
        <v>0</v>
      </c>
      <c r="M957" s="347">
        <f t="shared" si="85"/>
        <v>4</v>
      </c>
      <c r="N957" s="329">
        <f t="shared" si="86"/>
        <v>426965</v>
      </c>
      <c r="O957" s="330">
        <f t="shared" si="87"/>
        <v>426965</v>
      </c>
      <c r="P957" s="327">
        <f t="array" ref="P957">IFERROR(_xlfn.STDEV.P(IF((F957:L957&lt;&gt;0)*(F957:L957&lt;&gt;""), F957:L957)), 0)</f>
        <v>66016.665417521188</v>
      </c>
      <c r="Q957" s="331">
        <f t="shared" si="90"/>
        <v>15.461844745475902</v>
      </c>
      <c r="R957" s="332">
        <f t="shared" si="88"/>
        <v>84.538155254524099</v>
      </c>
      <c r="S957" s="325" t="str">
        <f t="shared" si="89"/>
        <v>ALTO</v>
      </c>
      <c r="T957" s="6"/>
    </row>
    <row r="958" spans="2:20" ht="15">
      <c r="B958" s="146">
        <v>949</v>
      </c>
      <c r="C958" s="335" t="s">
        <v>997</v>
      </c>
      <c r="D958" s="325" t="s">
        <v>38</v>
      </c>
      <c r="E958" s="325">
        <v>1</v>
      </c>
      <c r="F958" s="326">
        <v>467271.72</v>
      </c>
      <c r="G958" s="326">
        <v>588049.5120919433</v>
      </c>
      <c r="H958" s="327">
        <v>445000.07682684826</v>
      </c>
      <c r="I958" s="327">
        <v>324404.95879837713</v>
      </c>
      <c r="J958" s="326">
        <v>0</v>
      </c>
      <c r="K958" s="326">
        <v>0</v>
      </c>
      <c r="L958" s="326">
        <v>0</v>
      </c>
      <c r="M958" s="347">
        <f t="shared" si="85"/>
        <v>4</v>
      </c>
      <c r="N958" s="329">
        <f t="shared" si="86"/>
        <v>456182</v>
      </c>
      <c r="O958" s="330">
        <f t="shared" si="87"/>
        <v>456182</v>
      </c>
      <c r="P958" s="327">
        <f t="array" ref="P958">IFERROR(_xlfn.STDEV.P(IF((F958:L958&lt;&gt;0)*(F958:L958&lt;&gt;""), F958:L958)), 0)</f>
        <v>93544.436804055236</v>
      </c>
      <c r="Q958" s="331">
        <f t="shared" si="90"/>
        <v>20.505946487159783</v>
      </c>
      <c r="R958" s="332">
        <f t="shared" si="88"/>
        <v>79.494053512840225</v>
      </c>
      <c r="S958" s="325" t="str">
        <f t="shared" si="89"/>
        <v>ALTO</v>
      </c>
      <c r="T958" s="6"/>
    </row>
    <row r="959" spans="2:20" ht="15">
      <c r="B959" s="146">
        <v>950</v>
      </c>
      <c r="C959" s="335" t="s">
        <v>998</v>
      </c>
      <c r="D959" s="325" t="s">
        <v>38</v>
      </c>
      <c r="E959" s="325">
        <v>1</v>
      </c>
      <c r="F959" s="326">
        <v>280814.03999999998</v>
      </c>
      <c r="G959" s="326">
        <v>443364.72157589579</v>
      </c>
      <c r="H959" s="327">
        <v>267459.8624785936</v>
      </c>
      <c r="I959" s="327">
        <v>222026.99594139124</v>
      </c>
      <c r="J959" s="326">
        <v>0</v>
      </c>
      <c r="K959" s="326">
        <v>0</v>
      </c>
      <c r="L959" s="326">
        <v>0</v>
      </c>
      <c r="M959" s="347">
        <f t="shared" si="85"/>
        <v>4</v>
      </c>
      <c r="N959" s="329">
        <f t="shared" si="86"/>
        <v>303416</v>
      </c>
      <c r="O959" s="330">
        <f t="shared" si="87"/>
        <v>303416</v>
      </c>
      <c r="P959" s="327">
        <f t="array" ref="P959">IFERROR(_xlfn.STDEV.P(IF((F959:L959&lt;&gt;0)*(F959:L959&lt;&gt;""), F959:L959)), 0)</f>
        <v>83686.180270435871</v>
      </c>
      <c r="Q959" s="331">
        <f t="shared" si="90"/>
        <v>27.581333967370171</v>
      </c>
      <c r="R959" s="332">
        <f t="shared" si="88"/>
        <v>72.418666032629829</v>
      </c>
      <c r="S959" s="325" t="str">
        <f t="shared" si="89"/>
        <v>ALTO</v>
      </c>
      <c r="T959" s="6"/>
    </row>
    <row r="960" spans="2:20" ht="15">
      <c r="B960" s="146">
        <v>951</v>
      </c>
      <c r="C960" s="335" t="s">
        <v>999</v>
      </c>
      <c r="D960" s="325" t="s">
        <v>38</v>
      </c>
      <c r="E960" s="325">
        <v>1</v>
      </c>
      <c r="F960" s="326">
        <v>310242.5</v>
      </c>
      <c r="G960" s="326">
        <v>361561.46273741696</v>
      </c>
      <c r="H960" s="327">
        <v>255198.09227900195</v>
      </c>
      <c r="I960" s="327">
        <v>332921.54113470856</v>
      </c>
      <c r="J960" s="326">
        <v>0</v>
      </c>
      <c r="K960" s="326">
        <v>0</v>
      </c>
      <c r="L960" s="326">
        <v>0</v>
      </c>
      <c r="M960" s="347">
        <f t="shared" si="85"/>
        <v>4</v>
      </c>
      <c r="N960" s="329">
        <f t="shared" si="86"/>
        <v>314981</v>
      </c>
      <c r="O960" s="330">
        <f t="shared" si="87"/>
        <v>314981</v>
      </c>
      <c r="P960" s="327">
        <f t="array" ref="P960">IFERROR(_xlfn.STDEV.P(IF((F960:L960&lt;&gt;0)*(F960:L960&lt;&gt;""), F960:L960)), 0)</f>
        <v>39012.984898699578</v>
      </c>
      <c r="Q960" s="331">
        <f t="shared" si="90"/>
        <v>12.385821652321752</v>
      </c>
      <c r="R960" s="332">
        <f t="shared" si="88"/>
        <v>87.614178347678248</v>
      </c>
      <c r="S960" s="325" t="str">
        <f t="shared" si="89"/>
        <v>ALTO</v>
      </c>
      <c r="T960" s="6"/>
    </row>
    <row r="961" spans="2:20" ht="15">
      <c r="B961" s="146">
        <v>952</v>
      </c>
      <c r="C961" s="335" t="s">
        <v>1000</v>
      </c>
      <c r="D961" s="325" t="s">
        <v>38</v>
      </c>
      <c r="E961" s="325">
        <v>1</v>
      </c>
      <c r="F961" s="326">
        <v>342293.04</v>
      </c>
      <c r="G961" s="326">
        <v>476106.81743962457</v>
      </c>
      <c r="H961" s="327">
        <v>325958.72447247896</v>
      </c>
      <c r="I961" s="327">
        <v>345183.49899362953</v>
      </c>
      <c r="J961" s="326">
        <v>0</v>
      </c>
      <c r="K961" s="326">
        <v>0</v>
      </c>
      <c r="L961" s="326">
        <v>0</v>
      </c>
      <c r="M961" s="347">
        <f t="shared" si="85"/>
        <v>4</v>
      </c>
      <c r="N961" s="329">
        <f t="shared" si="86"/>
        <v>372386</v>
      </c>
      <c r="O961" s="330">
        <f t="shared" si="87"/>
        <v>372386</v>
      </c>
      <c r="P961" s="327">
        <f t="array" ref="P961">IFERROR(_xlfn.STDEV.P(IF((F961:L961&lt;&gt;0)*(F961:L961&lt;&gt;""), F961:L961)), 0)</f>
        <v>60330.469467953451</v>
      </c>
      <c r="Q961" s="331">
        <f t="shared" si="90"/>
        <v>16.201057361972108</v>
      </c>
      <c r="R961" s="332">
        <f t="shared" si="88"/>
        <v>83.798942638027896</v>
      </c>
      <c r="S961" s="325" t="str">
        <f t="shared" si="89"/>
        <v>ALTO</v>
      </c>
      <c r="T961" s="6"/>
    </row>
    <row r="962" spans="2:20" ht="15">
      <c r="B962" s="146">
        <v>953</v>
      </c>
      <c r="C962" s="335" t="s">
        <v>1001</v>
      </c>
      <c r="D962" s="325" t="s">
        <v>38</v>
      </c>
      <c r="E962" s="325">
        <v>1</v>
      </c>
      <c r="F962" s="326">
        <v>221140.4</v>
      </c>
      <c r="G962" s="326">
        <v>263661.29571894137</v>
      </c>
      <c r="H962" s="327">
        <v>197721.04446841593</v>
      </c>
      <c r="I962" s="327">
        <v>219429.67841698468</v>
      </c>
      <c r="J962" s="326">
        <v>0</v>
      </c>
      <c r="K962" s="326">
        <v>0</v>
      </c>
      <c r="L962" s="326">
        <v>0</v>
      </c>
      <c r="M962" s="347">
        <f t="shared" si="85"/>
        <v>4</v>
      </c>
      <c r="N962" s="329">
        <f t="shared" si="86"/>
        <v>225488</v>
      </c>
      <c r="O962" s="330">
        <f t="shared" si="87"/>
        <v>225488</v>
      </c>
      <c r="P962" s="327">
        <f t="array" ref="P962">IFERROR(_xlfn.STDEV.P(IF((F962:L962&lt;&gt;0)*(F962:L962&lt;&gt;""), F962:L962)), 0)</f>
        <v>23894.608239402467</v>
      </c>
      <c r="Q962" s="331">
        <f t="shared" si="90"/>
        <v>10.596842510201194</v>
      </c>
      <c r="R962" s="332">
        <f t="shared" si="88"/>
        <v>89.403157489798801</v>
      </c>
      <c r="S962" s="325" t="str">
        <f t="shared" si="89"/>
        <v>ALTO</v>
      </c>
      <c r="T962" s="6"/>
    </row>
    <row r="963" spans="2:20" ht="15">
      <c r="B963" s="146">
        <v>954</v>
      </c>
      <c r="C963" s="335" t="s">
        <v>1002</v>
      </c>
      <c r="D963" s="325" t="s">
        <v>38</v>
      </c>
      <c r="E963" s="325">
        <v>1</v>
      </c>
      <c r="F963" s="326">
        <v>340440.84</v>
      </c>
      <c r="G963" s="326"/>
      <c r="H963" s="327">
        <v>0</v>
      </c>
      <c r="I963" s="327">
        <v>356335.59470031457</v>
      </c>
      <c r="J963" s="326">
        <v>0</v>
      </c>
      <c r="K963" s="326">
        <v>0</v>
      </c>
      <c r="L963" s="326">
        <v>0</v>
      </c>
      <c r="M963" s="347">
        <f t="shared" si="85"/>
        <v>2</v>
      </c>
      <c r="N963" s="329">
        <f t="shared" si="86"/>
        <v>348388</v>
      </c>
      <c r="O963" s="330">
        <f t="shared" si="87"/>
        <v>348388</v>
      </c>
      <c r="P963" s="327">
        <f t="array" ref="P963">IFERROR(_xlfn.STDEV.P(IF((F963:L963&lt;&gt;0)*(F963:L963&lt;&gt;""), F963:L963)), 0)</f>
        <v>7947.3773501572723</v>
      </c>
      <c r="Q963" s="331">
        <f t="shared" si="90"/>
        <v>2.2811857326191696</v>
      </c>
      <c r="R963" s="332">
        <f t="shared" si="88"/>
        <v>97.718814267380836</v>
      </c>
      <c r="S963" s="325" t="str">
        <f t="shared" si="89"/>
        <v>ALTO</v>
      </c>
      <c r="T963" s="6"/>
    </row>
    <row r="964" spans="2:20" ht="15">
      <c r="B964" s="146">
        <v>955</v>
      </c>
      <c r="C964" s="335" t="s">
        <v>1003</v>
      </c>
      <c r="D964" s="325" t="s">
        <v>38</v>
      </c>
      <c r="E964" s="325">
        <v>1</v>
      </c>
      <c r="F964" s="326">
        <v>299264.76</v>
      </c>
      <c r="G964" s="326"/>
      <c r="H964" s="327">
        <v>0</v>
      </c>
      <c r="I964" s="327">
        <v>313236.49344342912</v>
      </c>
      <c r="J964" s="326">
        <v>0</v>
      </c>
      <c r="K964" s="326">
        <v>0</v>
      </c>
      <c r="L964" s="326">
        <v>0</v>
      </c>
      <c r="M964" s="347">
        <f t="shared" si="85"/>
        <v>2</v>
      </c>
      <c r="N964" s="329">
        <f t="shared" si="86"/>
        <v>306251</v>
      </c>
      <c r="O964" s="330">
        <f t="shared" si="87"/>
        <v>306251</v>
      </c>
      <c r="P964" s="327">
        <f t="array" ref="P964">IFERROR(_xlfn.STDEV.P(IF((F964:L964&lt;&gt;0)*(F964:L964&lt;&gt;""), F964:L964)), 0)</f>
        <v>6985.8667217145558</v>
      </c>
      <c r="Q964" s="331">
        <f t="shared" si="90"/>
        <v>2.2810918892394003</v>
      </c>
      <c r="R964" s="332">
        <f t="shared" si="88"/>
        <v>97.718908110760594</v>
      </c>
      <c r="S964" s="325" t="str">
        <f t="shared" si="89"/>
        <v>ALTO</v>
      </c>
      <c r="T964" s="6"/>
    </row>
    <row r="965" spans="2:20" ht="15">
      <c r="B965" s="146">
        <v>956</v>
      </c>
      <c r="C965" s="335" t="s">
        <v>1004</v>
      </c>
      <c r="D965" s="325" t="s">
        <v>38</v>
      </c>
      <c r="E965" s="325">
        <v>1</v>
      </c>
      <c r="F965" s="326">
        <v>200832.48</v>
      </c>
      <c r="G965" s="326"/>
      <c r="H965" s="327">
        <v>0</v>
      </c>
      <c r="I965" s="327">
        <v>210209.20120534147</v>
      </c>
      <c r="J965" s="326">
        <v>0</v>
      </c>
      <c r="K965" s="326">
        <v>0</v>
      </c>
      <c r="L965" s="326">
        <v>0</v>
      </c>
      <c r="M965" s="347">
        <f t="shared" si="85"/>
        <v>2</v>
      </c>
      <c r="N965" s="329">
        <f t="shared" si="86"/>
        <v>205521</v>
      </c>
      <c r="O965" s="330">
        <f t="shared" si="87"/>
        <v>205521</v>
      </c>
      <c r="P965" s="327">
        <f t="array" ref="P965">IFERROR(_xlfn.STDEV.P(IF((F965:L965&lt;&gt;0)*(F965:L965&lt;&gt;""), F965:L965)), 0)</f>
        <v>4688.3606026707275</v>
      </c>
      <c r="Q965" s="331">
        <f t="shared" si="90"/>
        <v>2.2812075664631486</v>
      </c>
      <c r="R965" s="332">
        <f t="shared" si="88"/>
        <v>97.718792433536848</v>
      </c>
      <c r="S965" s="325" t="str">
        <f t="shared" si="89"/>
        <v>ALTO</v>
      </c>
      <c r="T965" s="6"/>
    </row>
    <row r="966" spans="2:20" ht="15">
      <c r="B966" s="146">
        <v>957</v>
      </c>
      <c r="C966" s="335" t="s">
        <v>1005</v>
      </c>
      <c r="D966" s="325" t="s">
        <v>38</v>
      </c>
      <c r="E966" s="325">
        <v>1</v>
      </c>
      <c r="F966" s="326">
        <v>397699.2</v>
      </c>
      <c r="G966" s="326">
        <v>720486.31804439903</v>
      </c>
      <c r="H966" s="327">
        <v>378709.88168530568</v>
      </c>
      <c r="I966" s="327">
        <v>325129.58856148896</v>
      </c>
      <c r="J966" s="326">
        <v>0</v>
      </c>
      <c r="K966" s="326">
        <v>0</v>
      </c>
      <c r="L966" s="326">
        <v>0</v>
      </c>
      <c r="M966" s="347">
        <f t="shared" si="85"/>
        <v>4</v>
      </c>
      <c r="N966" s="329">
        <f t="shared" si="86"/>
        <v>455506</v>
      </c>
      <c r="O966" s="330">
        <f t="shared" si="87"/>
        <v>455506</v>
      </c>
      <c r="P966" s="327">
        <f t="array" ref="P966">IFERROR(_xlfn.STDEV.P(IF((F966:L966&lt;&gt;0)*(F966:L966&lt;&gt;""), F966:L966)), 0)</f>
        <v>155283.48875902357</v>
      </c>
      <c r="Q966" s="331">
        <f t="shared" si="90"/>
        <v>34.090327846180635</v>
      </c>
      <c r="R966" s="332">
        <f t="shared" si="88"/>
        <v>65.909672153819372</v>
      </c>
      <c r="S966" s="325" t="str">
        <f t="shared" si="89"/>
        <v>BAJO</v>
      </c>
      <c r="T966" s="6"/>
    </row>
    <row r="967" spans="2:20" ht="15">
      <c r="B967" s="146">
        <v>958</v>
      </c>
      <c r="C967" s="335" t="s">
        <v>1006</v>
      </c>
      <c r="D967" s="325" t="s">
        <v>38</v>
      </c>
      <c r="E967" s="325">
        <v>1</v>
      </c>
      <c r="F967" s="326">
        <v>230931</v>
      </c>
      <c r="G967" s="326">
        <v>285678.01734804758</v>
      </c>
      <c r="H967" s="327">
        <v>219945.50295517585</v>
      </c>
      <c r="I967" s="327">
        <v>210209.20120534147</v>
      </c>
      <c r="J967" s="326">
        <v>0</v>
      </c>
      <c r="K967" s="326">
        <v>0</v>
      </c>
      <c r="L967" s="326">
        <v>0</v>
      </c>
      <c r="M967" s="347">
        <f t="shared" si="85"/>
        <v>4</v>
      </c>
      <c r="N967" s="329">
        <f t="shared" si="86"/>
        <v>236691</v>
      </c>
      <c r="O967" s="330">
        <f t="shared" si="87"/>
        <v>236691</v>
      </c>
      <c r="P967" s="327">
        <f t="array" ref="P967">IFERROR(_xlfn.STDEV.P(IF((F967:L967&lt;&gt;0)*(F967:L967&lt;&gt;""), F967:L967)), 0)</f>
        <v>29217.301412508587</v>
      </c>
      <c r="Q967" s="331">
        <f t="shared" si="90"/>
        <v>12.344069446032416</v>
      </c>
      <c r="R967" s="332">
        <f t="shared" si="88"/>
        <v>87.655930553967579</v>
      </c>
      <c r="S967" s="325" t="str">
        <f t="shared" si="89"/>
        <v>ALTO</v>
      </c>
      <c r="T967" s="6"/>
    </row>
    <row r="968" spans="2:20" ht="63.75">
      <c r="B968" s="146">
        <v>959</v>
      </c>
      <c r="C968" s="333" t="s">
        <v>1007</v>
      </c>
      <c r="D968" s="325" t="s">
        <v>38</v>
      </c>
      <c r="E968" s="325">
        <v>1</v>
      </c>
      <c r="F968" s="326">
        <v>8132999.5999999996</v>
      </c>
      <c r="G968" s="326">
        <v>7038292.3058584733</v>
      </c>
      <c r="H968" s="327">
        <v>4522294.1217369083</v>
      </c>
      <c r="I968" s="327">
        <v>3294687.4579207418</v>
      </c>
      <c r="J968" s="326">
        <v>0</v>
      </c>
      <c r="K968" s="326">
        <v>0</v>
      </c>
      <c r="L968" s="326">
        <v>0</v>
      </c>
      <c r="M968" s="347">
        <f t="shared" si="85"/>
        <v>4</v>
      </c>
      <c r="N968" s="329">
        <f t="shared" si="86"/>
        <v>5747068</v>
      </c>
      <c r="O968" s="330">
        <f t="shared" si="87"/>
        <v>5747068</v>
      </c>
      <c r="P968" s="327">
        <f t="array" ref="P968">IFERROR(_xlfn.STDEV.P(IF((F968:L968&lt;&gt;0)*(F968:L968&lt;&gt;""), F968:L968)), 0)</f>
        <v>1928352.3526551318</v>
      </c>
      <c r="Q968" s="331">
        <f t="shared" si="90"/>
        <v>33.55367210993731</v>
      </c>
      <c r="R968" s="332">
        <f t="shared" si="88"/>
        <v>66.44632789006269</v>
      </c>
      <c r="S968" s="325" t="str">
        <f t="shared" si="89"/>
        <v>BAJO</v>
      </c>
      <c r="T968" s="6"/>
    </row>
    <row r="969" spans="2:20" ht="63.75">
      <c r="B969" s="146">
        <v>960</v>
      </c>
      <c r="C969" s="333" t="s">
        <v>1009</v>
      </c>
      <c r="D969" s="325" t="s">
        <v>38</v>
      </c>
      <c r="E969" s="325">
        <v>1</v>
      </c>
      <c r="F969" s="326">
        <v>8335903.5</v>
      </c>
      <c r="G969" s="326">
        <v>5301278.5153058143</v>
      </c>
      <c r="H969" s="327">
        <v>3811111.4501605905</v>
      </c>
      <c r="I969" s="327">
        <v>3945744.3825690732</v>
      </c>
      <c r="J969" s="326">
        <v>0</v>
      </c>
      <c r="K969" s="326">
        <v>0</v>
      </c>
      <c r="L969" s="326">
        <v>0</v>
      </c>
      <c r="M969" s="347">
        <f t="shared" si="85"/>
        <v>4</v>
      </c>
      <c r="N969" s="329">
        <f t="shared" si="86"/>
        <v>5348509</v>
      </c>
      <c r="O969" s="330">
        <f t="shared" si="87"/>
        <v>5348509</v>
      </c>
      <c r="P969" s="327">
        <f t="array" ref="P969">IFERROR(_xlfn.STDEV.P(IF((F969:L969&lt;&gt;0)*(F969:L969&lt;&gt;""), F969:L969)), 0)</f>
        <v>1820583.4514985988</v>
      </c>
      <c r="Q969" s="331">
        <f t="shared" si="90"/>
        <v>34.039083630570666</v>
      </c>
      <c r="R969" s="332">
        <f t="shared" si="88"/>
        <v>65.960916369429327</v>
      </c>
      <c r="S969" s="325" t="str">
        <f t="shared" si="89"/>
        <v>BAJO</v>
      </c>
      <c r="T969" s="6"/>
    </row>
    <row r="970" spans="2:20" ht="15">
      <c r="B970" s="146">
        <v>961</v>
      </c>
      <c r="C970" s="335" t="s">
        <v>1010</v>
      </c>
      <c r="D970" s="325" t="s">
        <v>38</v>
      </c>
      <c r="E970" s="325">
        <v>1</v>
      </c>
      <c r="F970" s="326">
        <v>11943504</v>
      </c>
      <c r="G970" s="326">
        <v>5444209.3828217946</v>
      </c>
      <c r="H970" s="328">
        <v>5460447.2687785849</v>
      </c>
      <c r="I970" s="327">
        <v>3963406.1417350373</v>
      </c>
      <c r="J970" s="326">
        <v>0</v>
      </c>
      <c r="K970" s="326">
        <v>0</v>
      </c>
      <c r="L970" s="326">
        <v>0</v>
      </c>
      <c r="M970" s="347">
        <f t="shared" ref="M970:M1033" si="91">COUNTIF(F970:L970,"&gt;0")</f>
        <v>4</v>
      </c>
      <c r="N970" s="329">
        <f t="shared" ref="N970:N1033" si="92">IFERROR(ROUND(AVERAGEIF(F970:L970,"&gt;0"),0),0)</f>
        <v>6702892</v>
      </c>
      <c r="O970" s="330">
        <f t="shared" ref="O970:O1033" si="93">IFERROR(ROUND(+N970*E970,0),0)</f>
        <v>6702892</v>
      </c>
      <c r="P970" s="327">
        <f t="array" ref="P970">IFERROR(_xlfn.STDEV.P(IF((F970:L970&lt;&gt;0)*(F970:L970&lt;&gt;""), F970:L970)), 0)</f>
        <v>3086128.1463633273</v>
      </c>
      <c r="Q970" s="331">
        <f t="shared" si="90"/>
        <v>46.041740585456651</v>
      </c>
      <c r="R970" s="332">
        <f t="shared" si="88"/>
        <v>53.958259414543349</v>
      </c>
      <c r="S970" s="325" t="str">
        <f t="shared" si="89"/>
        <v>BAJO</v>
      </c>
      <c r="T970" s="6"/>
    </row>
    <row r="971" spans="2:20" ht="15">
      <c r="B971" s="146">
        <v>962</v>
      </c>
      <c r="C971" s="335" t="s">
        <v>1011</v>
      </c>
      <c r="D971" s="325" t="s">
        <v>38</v>
      </c>
      <c r="E971" s="325">
        <v>1</v>
      </c>
      <c r="F971" s="326">
        <v>3244441.1199999996</v>
      </c>
      <c r="G971" s="326"/>
      <c r="H971" s="327">
        <v>6284163.3871531002</v>
      </c>
      <c r="I971" s="327">
        <v>3161714.6224600845</v>
      </c>
      <c r="J971" s="326">
        <v>0</v>
      </c>
      <c r="K971" s="326">
        <v>0</v>
      </c>
      <c r="L971" s="326">
        <v>0</v>
      </c>
      <c r="M971" s="347">
        <f t="shared" si="91"/>
        <v>3</v>
      </c>
      <c r="N971" s="329">
        <f t="shared" si="92"/>
        <v>4230106</v>
      </c>
      <c r="O971" s="330">
        <f t="shared" si="93"/>
        <v>4230106</v>
      </c>
      <c r="P971" s="327">
        <f t="array" ref="P971">IFERROR(_xlfn.STDEV.P(IF((F971:L971&lt;&gt;0)*(F971:L971&lt;&gt;""), F971:L971)), 0)</f>
        <v>1452830.2425478408</v>
      </c>
      <c r="Q971" s="331">
        <f t="shared" si="90"/>
        <v>34.345007963106383</v>
      </c>
      <c r="R971" s="332">
        <f t="shared" si="88"/>
        <v>65.654992036893617</v>
      </c>
      <c r="S971" s="325" t="str">
        <f t="shared" si="89"/>
        <v>BAJO</v>
      </c>
      <c r="T971" s="6"/>
    </row>
    <row r="972" spans="2:20" ht="76.5">
      <c r="B972" s="146">
        <v>963</v>
      </c>
      <c r="C972" s="333" t="s">
        <v>1012</v>
      </c>
      <c r="D972" s="325" t="s">
        <v>38</v>
      </c>
      <c r="E972" s="325">
        <v>1</v>
      </c>
      <c r="F972" s="326">
        <v>3257145.44</v>
      </c>
      <c r="G972" s="326"/>
      <c r="H972" s="327">
        <v>6290685.9249942647</v>
      </c>
      <c r="I972" s="327">
        <v>3174095.5330963838</v>
      </c>
      <c r="J972" s="326">
        <v>0</v>
      </c>
      <c r="K972" s="326">
        <v>0</v>
      </c>
      <c r="L972" s="326">
        <v>0</v>
      </c>
      <c r="M972" s="347">
        <f t="shared" si="91"/>
        <v>3</v>
      </c>
      <c r="N972" s="329">
        <f t="shared" si="92"/>
        <v>4240642</v>
      </c>
      <c r="O972" s="330">
        <f t="shared" si="93"/>
        <v>4240642</v>
      </c>
      <c r="P972" s="327">
        <f t="array" ref="P972">IFERROR(_xlfn.STDEV.P(IF((F972:L972&lt;&gt;0)*(F972:L972&lt;&gt;""), F972:L972)), 0)</f>
        <v>1449996.2004550241</v>
      </c>
      <c r="Q972" s="331">
        <f t="shared" si="90"/>
        <v>34.192846282591745</v>
      </c>
      <c r="R972" s="332">
        <f t="shared" si="88"/>
        <v>65.807153717408255</v>
      </c>
      <c r="S972" s="325" t="str">
        <f t="shared" si="89"/>
        <v>BAJO</v>
      </c>
      <c r="T972" s="6"/>
    </row>
    <row r="973" spans="2:20" ht="15">
      <c r="B973" s="146">
        <v>964</v>
      </c>
      <c r="C973" s="335" t="s">
        <v>1013</v>
      </c>
      <c r="D973" s="325" t="s">
        <v>38</v>
      </c>
      <c r="E973" s="325">
        <v>1</v>
      </c>
      <c r="F973" s="326">
        <v>3514254.8</v>
      </c>
      <c r="G973" s="326"/>
      <c r="H973" s="327">
        <v>6781926.8495016331</v>
      </c>
      <c r="I973" s="327">
        <v>3424649.369410879</v>
      </c>
      <c r="J973" s="326">
        <v>0</v>
      </c>
      <c r="K973" s="326">
        <v>0</v>
      </c>
      <c r="L973" s="326">
        <v>0</v>
      </c>
      <c r="M973" s="347">
        <f t="shared" si="91"/>
        <v>3</v>
      </c>
      <c r="N973" s="329">
        <f t="shared" si="92"/>
        <v>4573610</v>
      </c>
      <c r="O973" s="330">
        <f t="shared" si="93"/>
        <v>4573610</v>
      </c>
      <c r="P973" s="327">
        <f t="array" ref="P973">IFERROR(_xlfn.STDEV.P(IF((F973:L973&lt;&gt;0)*(F973:L973&lt;&gt;""), F973:L973)), 0)</f>
        <v>1561944.0107553215</v>
      </c>
      <c r="Q973" s="331">
        <f t="shared" si="90"/>
        <v>34.151228695829367</v>
      </c>
      <c r="R973" s="332">
        <f t="shared" si="88"/>
        <v>65.84877130417064</v>
      </c>
      <c r="S973" s="325" t="str">
        <f t="shared" si="89"/>
        <v>BAJO</v>
      </c>
      <c r="T973" s="6"/>
    </row>
    <row r="974" spans="2:20" ht="76.5">
      <c r="B974" s="146">
        <v>965</v>
      </c>
      <c r="C974" s="333" t="s">
        <v>1014</v>
      </c>
      <c r="D974" s="325" t="s">
        <v>38</v>
      </c>
      <c r="E974" s="325">
        <v>1</v>
      </c>
      <c r="F974" s="326">
        <v>4504450.5199999996</v>
      </c>
      <c r="G974" s="326"/>
      <c r="H974" s="327">
        <v>8417761.2533054762</v>
      </c>
      <c r="I974" s="327">
        <v>4389596.4821232781</v>
      </c>
      <c r="J974" s="326">
        <v>0</v>
      </c>
      <c r="K974" s="326">
        <v>0</v>
      </c>
      <c r="L974" s="326">
        <v>0</v>
      </c>
      <c r="M974" s="347">
        <f t="shared" si="91"/>
        <v>3</v>
      </c>
      <c r="N974" s="329">
        <f t="shared" si="92"/>
        <v>5770603</v>
      </c>
      <c r="O974" s="330">
        <f t="shared" si="93"/>
        <v>5770603</v>
      </c>
      <c r="P974" s="327">
        <f t="array" ref="P974">IFERROR(_xlfn.STDEV.P(IF((F974:L974&lt;&gt;0)*(F974:L974&lt;&gt;""), F974:L974)), 0)</f>
        <v>1872410.9167123965</v>
      </c>
      <c r="Q974" s="331">
        <f t="shared" si="90"/>
        <v>32.447404832950674</v>
      </c>
      <c r="R974" s="332">
        <f t="shared" si="88"/>
        <v>67.552595167049333</v>
      </c>
      <c r="S974" s="325" t="str">
        <f t="shared" si="89"/>
        <v>BAJO</v>
      </c>
      <c r="T974" s="6"/>
    </row>
    <row r="975" spans="2:20" ht="15">
      <c r="B975" s="146">
        <v>966</v>
      </c>
      <c r="C975" s="335" t="s">
        <v>1015</v>
      </c>
      <c r="D975" s="325" t="s">
        <v>38</v>
      </c>
      <c r="E975" s="325">
        <v>1</v>
      </c>
      <c r="F975" s="326">
        <v>4653936.2399999993</v>
      </c>
      <c r="G975" s="326"/>
      <c r="H975" s="327">
        <v>9066535.5969582349</v>
      </c>
      <c r="I975" s="327">
        <v>4535271.07332619</v>
      </c>
      <c r="J975" s="326">
        <v>0</v>
      </c>
      <c r="K975" s="326">
        <v>0</v>
      </c>
      <c r="L975" s="326">
        <v>0</v>
      </c>
      <c r="M975" s="347">
        <f t="shared" si="91"/>
        <v>3</v>
      </c>
      <c r="N975" s="329">
        <f t="shared" si="92"/>
        <v>6085248</v>
      </c>
      <c r="O975" s="330">
        <f t="shared" si="93"/>
        <v>6085248</v>
      </c>
      <c r="P975" s="327">
        <f t="array" ref="P975">IFERROR(_xlfn.STDEV.P(IF((F975:L975&lt;&gt;0)*(F975:L975&lt;&gt;""), F975:L975)), 0)</f>
        <v>2108645.5023159715</v>
      </c>
      <c r="Q975" s="331">
        <f t="shared" si="90"/>
        <v>34.651759506202076</v>
      </c>
      <c r="R975" s="332">
        <f t="shared" si="88"/>
        <v>65.348240493797931</v>
      </c>
      <c r="S975" s="325" t="str">
        <f t="shared" si="89"/>
        <v>BAJO</v>
      </c>
      <c r="T975" s="6"/>
    </row>
    <row r="976" spans="2:20" ht="15">
      <c r="B976" s="146">
        <v>967</v>
      </c>
      <c r="C976" s="335" t="s">
        <v>1016</v>
      </c>
      <c r="D976" s="325" t="s">
        <v>38</v>
      </c>
      <c r="E976" s="325">
        <v>1</v>
      </c>
      <c r="F976" s="326">
        <v>4390642.92</v>
      </c>
      <c r="G976" s="326"/>
      <c r="H976" s="327">
        <v>8552671.5269023031</v>
      </c>
      <c r="I976" s="327">
        <v>4278691.0238311179</v>
      </c>
      <c r="J976" s="326">
        <v>0</v>
      </c>
      <c r="K976" s="326">
        <v>0</v>
      </c>
      <c r="L976" s="326">
        <v>0</v>
      </c>
      <c r="M976" s="347">
        <f t="shared" si="91"/>
        <v>3</v>
      </c>
      <c r="N976" s="329">
        <f t="shared" si="92"/>
        <v>5740668</v>
      </c>
      <c r="O976" s="330">
        <f t="shared" si="93"/>
        <v>5740668</v>
      </c>
      <c r="P976" s="327">
        <f t="array" ref="P976">IFERROR(_xlfn.STDEV.P(IF((F976:L976&lt;&gt;0)*(F976:L976&lt;&gt;""), F976:L976)), 0)</f>
        <v>1988911.6144923088</v>
      </c>
      <c r="Q976" s="331">
        <f t="shared" si="90"/>
        <v>34.645996153972128</v>
      </c>
      <c r="R976" s="332">
        <f t="shared" si="88"/>
        <v>65.354003846027865</v>
      </c>
      <c r="S976" s="325" t="str">
        <f t="shared" si="89"/>
        <v>BAJO</v>
      </c>
      <c r="T976" s="6"/>
    </row>
    <row r="977" spans="2:20" ht="15">
      <c r="B977" s="146">
        <v>968</v>
      </c>
      <c r="C977" s="335" t="s">
        <v>1017</v>
      </c>
      <c r="D977" s="325" t="s">
        <v>38</v>
      </c>
      <c r="E977" s="325">
        <v>1</v>
      </c>
      <c r="F977" s="326">
        <v>14067.32</v>
      </c>
      <c r="G977" s="326"/>
      <c r="H977" s="327">
        <v>15902.01508210758</v>
      </c>
      <c r="I977" s="327">
        <v>0</v>
      </c>
      <c r="J977" s="326">
        <v>0</v>
      </c>
      <c r="K977" s="326">
        <v>0</v>
      </c>
      <c r="L977" s="326">
        <v>0</v>
      </c>
      <c r="M977" s="347">
        <f t="shared" si="91"/>
        <v>2</v>
      </c>
      <c r="N977" s="329">
        <f t="shared" si="92"/>
        <v>14985</v>
      </c>
      <c r="O977" s="330">
        <f t="shared" si="93"/>
        <v>14985</v>
      </c>
      <c r="P977" s="327">
        <f t="array" ref="P977">IFERROR(_xlfn.STDEV.P(IF((F977:L977&lt;&gt;0)*(F977:L977&lt;&gt;""), F977:L977)), 0)</f>
        <v>917.34754105379034</v>
      </c>
      <c r="Q977" s="331">
        <f t="shared" si="90"/>
        <v>6.1217720457376732</v>
      </c>
      <c r="R977" s="332">
        <f t="shared" si="88"/>
        <v>93.878227954262329</v>
      </c>
      <c r="S977" s="325" t="str">
        <f t="shared" si="89"/>
        <v>ALTO</v>
      </c>
      <c r="T977" s="6"/>
    </row>
    <row r="978" spans="2:20" ht="15">
      <c r="B978" s="146">
        <v>969</v>
      </c>
      <c r="C978" s="335" t="s">
        <v>1018</v>
      </c>
      <c r="D978" s="325" t="s">
        <v>38</v>
      </c>
      <c r="E978" s="325">
        <v>1</v>
      </c>
      <c r="F978" s="326">
        <v>37367.079999999994</v>
      </c>
      <c r="G978" s="326"/>
      <c r="H978" s="327">
        <v>42240.588095978506</v>
      </c>
      <c r="I978" s="327">
        <v>0</v>
      </c>
      <c r="J978" s="326">
        <v>0</v>
      </c>
      <c r="K978" s="326">
        <v>0</v>
      </c>
      <c r="L978" s="326">
        <v>0</v>
      </c>
      <c r="M978" s="347">
        <f t="shared" si="91"/>
        <v>2</v>
      </c>
      <c r="N978" s="329">
        <f t="shared" si="92"/>
        <v>39804</v>
      </c>
      <c r="O978" s="330">
        <f t="shared" si="93"/>
        <v>39804</v>
      </c>
      <c r="P978" s="327">
        <f t="array" ref="P978">IFERROR(_xlfn.STDEV.P(IF((F978:L978&lt;&gt;0)*(F978:L978&lt;&gt;""), F978:L978)), 0)</f>
        <v>2436.7540479892559</v>
      </c>
      <c r="Q978" s="331">
        <f t="shared" si="90"/>
        <v>6.1218823434560745</v>
      </c>
      <c r="R978" s="332">
        <f t="shared" si="88"/>
        <v>93.878117656543921</v>
      </c>
      <c r="S978" s="325" t="str">
        <f t="shared" si="89"/>
        <v>ALTO</v>
      </c>
      <c r="T978" s="6"/>
    </row>
    <row r="979" spans="2:20" ht="15">
      <c r="B979" s="146">
        <v>970</v>
      </c>
      <c r="C979" s="335" t="s">
        <v>1019</v>
      </c>
      <c r="D979" s="325" t="s">
        <v>38</v>
      </c>
      <c r="E979" s="325">
        <v>1</v>
      </c>
      <c r="F979" s="326">
        <v>43661.24</v>
      </c>
      <c r="G979" s="326"/>
      <c r="H979" s="327">
        <v>49355.648196210706</v>
      </c>
      <c r="I979" s="327">
        <v>0</v>
      </c>
      <c r="J979" s="326">
        <v>0</v>
      </c>
      <c r="K979" s="326">
        <v>0</v>
      </c>
      <c r="L979" s="326">
        <v>0</v>
      </c>
      <c r="M979" s="347">
        <f t="shared" si="91"/>
        <v>2</v>
      </c>
      <c r="N979" s="329">
        <f t="shared" si="92"/>
        <v>46508</v>
      </c>
      <c r="O979" s="330">
        <f t="shared" si="93"/>
        <v>46508</v>
      </c>
      <c r="P979" s="327">
        <f t="array" ref="P979">IFERROR(_xlfn.STDEV.P(IF((F979:L979&lt;&gt;0)*(F979:L979&lt;&gt;""), F979:L979)), 0)</f>
        <v>2847.2040981053542</v>
      </c>
      <c r="Q979" s="331">
        <f t="shared" si="90"/>
        <v>6.121966324299807</v>
      </c>
      <c r="R979" s="332">
        <f t="shared" si="88"/>
        <v>93.878033675700195</v>
      </c>
      <c r="S979" s="325" t="str">
        <f t="shared" si="89"/>
        <v>ALTO</v>
      </c>
      <c r="T979" s="6"/>
    </row>
    <row r="980" spans="2:20" ht="15">
      <c r="B980" s="146">
        <v>971</v>
      </c>
      <c r="C980" s="335" t="s">
        <v>1020</v>
      </c>
      <c r="D980" s="325" t="s">
        <v>38</v>
      </c>
      <c r="E980" s="325">
        <v>1</v>
      </c>
      <c r="F980" s="326">
        <v>4390.5999999999995</v>
      </c>
      <c r="G980" s="326"/>
      <c r="H980" s="327">
        <v>4963.233040799636</v>
      </c>
      <c r="I980" s="327">
        <v>0</v>
      </c>
      <c r="J980" s="326">
        <v>0</v>
      </c>
      <c r="K980" s="326">
        <v>0</v>
      </c>
      <c r="L980" s="326">
        <v>0</v>
      </c>
      <c r="M980" s="347">
        <f t="shared" si="91"/>
        <v>2</v>
      </c>
      <c r="N980" s="329">
        <f t="shared" si="92"/>
        <v>4677</v>
      </c>
      <c r="O980" s="330">
        <f t="shared" si="93"/>
        <v>4677</v>
      </c>
      <c r="P980" s="327">
        <f t="array" ref="P980">IFERROR(_xlfn.STDEV.P(IF((F980:L980&lt;&gt;0)*(F980:L980&lt;&gt;""), F980:L980)), 0)</f>
        <v>286.31652039981827</v>
      </c>
      <c r="Q980" s="331">
        <f t="shared" si="90"/>
        <v>6.1217985973876043</v>
      </c>
      <c r="R980" s="332">
        <f t="shared" si="88"/>
        <v>93.87820140261239</v>
      </c>
      <c r="S980" s="325" t="str">
        <f t="shared" si="89"/>
        <v>ALTO</v>
      </c>
      <c r="T980" s="6"/>
    </row>
    <row r="981" spans="2:20" ht="15">
      <c r="B981" s="146">
        <v>972</v>
      </c>
      <c r="C981" s="335" t="s">
        <v>1021</v>
      </c>
      <c r="D981" s="325" t="s">
        <v>38</v>
      </c>
      <c r="E981" s="325">
        <v>1</v>
      </c>
      <c r="F981" s="326">
        <v>3858.16</v>
      </c>
      <c r="G981" s="326"/>
      <c r="H981" s="327">
        <v>4361.3508834080822</v>
      </c>
      <c r="I981" s="327">
        <v>0</v>
      </c>
      <c r="J981" s="326">
        <v>0</v>
      </c>
      <c r="K981" s="326">
        <v>0</v>
      </c>
      <c r="L981" s="326">
        <v>0</v>
      </c>
      <c r="M981" s="347">
        <f t="shared" si="91"/>
        <v>2</v>
      </c>
      <c r="N981" s="329">
        <f t="shared" si="92"/>
        <v>4110</v>
      </c>
      <c r="O981" s="330">
        <f t="shared" si="93"/>
        <v>4110</v>
      </c>
      <c r="P981" s="327">
        <f t="array" ref="P981">IFERROR(_xlfn.STDEV.P(IF((F981:L981&lt;&gt;0)*(F981:L981&lt;&gt;""), F981:L981)), 0)</f>
        <v>251.59544170404115</v>
      </c>
      <c r="Q981" s="331">
        <f t="shared" si="90"/>
        <v>6.1215435937722908</v>
      </c>
      <c r="R981" s="332">
        <f t="shared" si="88"/>
        <v>93.878456406227713</v>
      </c>
      <c r="S981" s="325" t="str">
        <f t="shared" si="89"/>
        <v>ALTO</v>
      </c>
      <c r="T981" s="6"/>
    </row>
    <row r="982" spans="2:20" ht="15">
      <c r="B982" s="146">
        <v>973</v>
      </c>
      <c r="C982" s="335" t="s">
        <v>1022</v>
      </c>
      <c r="D982" s="325" t="s">
        <v>38</v>
      </c>
      <c r="E982" s="325">
        <v>1</v>
      </c>
      <c r="F982" s="326">
        <v>13007.08</v>
      </c>
      <c r="G982" s="326"/>
      <c r="H982" s="327">
        <v>14703.495927737471</v>
      </c>
      <c r="I982" s="327">
        <v>0</v>
      </c>
      <c r="J982" s="326">
        <v>0</v>
      </c>
      <c r="K982" s="326">
        <v>0</v>
      </c>
      <c r="L982" s="326">
        <v>0</v>
      </c>
      <c r="M982" s="347">
        <f t="shared" si="91"/>
        <v>2</v>
      </c>
      <c r="N982" s="329">
        <f t="shared" si="92"/>
        <v>13855</v>
      </c>
      <c r="O982" s="330">
        <f t="shared" si="93"/>
        <v>13855</v>
      </c>
      <c r="P982" s="327">
        <f t="array" ref="P982">IFERROR(_xlfn.STDEV.P(IF((F982:L982&lt;&gt;0)*(F982:L982&lt;&gt;""), F982:L982)), 0)</f>
        <v>848.20796386873553</v>
      </c>
      <c r="Q982" s="331">
        <f t="shared" si="90"/>
        <v>6.1220351055123459</v>
      </c>
      <c r="R982" s="332">
        <f t="shared" si="88"/>
        <v>93.877964894487661</v>
      </c>
      <c r="S982" s="325" t="str">
        <f t="shared" si="89"/>
        <v>ALTO</v>
      </c>
      <c r="T982" s="6"/>
    </row>
    <row r="983" spans="2:20" ht="15">
      <c r="B983" s="146">
        <v>974</v>
      </c>
      <c r="C983" s="335" t="s">
        <v>1023</v>
      </c>
      <c r="D983" s="325" t="s">
        <v>38</v>
      </c>
      <c r="E983" s="325">
        <v>1</v>
      </c>
      <c r="F983" s="326">
        <v>1394.32</v>
      </c>
      <c r="G983" s="326"/>
      <c r="H983" s="327">
        <v>1576.1707041059876</v>
      </c>
      <c r="I983" s="327">
        <v>0</v>
      </c>
      <c r="J983" s="326">
        <v>0</v>
      </c>
      <c r="K983" s="326">
        <v>0</v>
      </c>
      <c r="L983" s="326">
        <v>0</v>
      </c>
      <c r="M983" s="347">
        <f t="shared" si="91"/>
        <v>2</v>
      </c>
      <c r="N983" s="329">
        <f t="shared" si="92"/>
        <v>1485</v>
      </c>
      <c r="O983" s="330">
        <f t="shared" si="93"/>
        <v>1485</v>
      </c>
      <c r="P983" s="327">
        <f t="array" ref="P983">IFERROR(_xlfn.STDEV.P(IF((F983:L983&lt;&gt;0)*(F983:L983&lt;&gt;""), F983:L983)), 0)</f>
        <v>90.925352052993844</v>
      </c>
      <c r="Q983" s="331">
        <f t="shared" si="90"/>
        <v>6.1229193301679352</v>
      </c>
      <c r="R983" s="332">
        <f t="shared" si="88"/>
        <v>93.877080669832068</v>
      </c>
      <c r="S983" s="325" t="str">
        <f t="shared" si="89"/>
        <v>ALTO</v>
      </c>
      <c r="T983" s="6"/>
    </row>
    <row r="984" spans="2:20" ht="15">
      <c r="B984" s="146">
        <v>975</v>
      </c>
      <c r="C984" s="335" t="s">
        <v>1024</v>
      </c>
      <c r="D984" s="325" t="s">
        <v>38</v>
      </c>
      <c r="E984" s="325">
        <v>1</v>
      </c>
      <c r="F984" s="326">
        <v>1414.04</v>
      </c>
      <c r="G984" s="326"/>
      <c r="H984" s="327">
        <v>1598.4626358612304</v>
      </c>
      <c r="I984" s="327">
        <v>0</v>
      </c>
      <c r="J984" s="326">
        <v>0</v>
      </c>
      <c r="K984" s="326">
        <v>0</v>
      </c>
      <c r="L984" s="326">
        <v>0</v>
      </c>
      <c r="M984" s="347">
        <f t="shared" si="91"/>
        <v>2</v>
      </c>
      <c r="N984" s="329">
        <f t="shared" si="92"/>
        <v>1506</v>
      </c>
      <c r="O984" s="330">
        <f t="shared" si="93"/>
        <v>1506</v>
      </c>
      <c r="P984" s="327">
        <f t="array" ref="P984">IFERROR(_xlfn.STDEV.P(IF((F984:L984&lt;&gt;0)*(F984:L984&lt;&gt;""), F984:L984)), 0)</f>
        <v>92.211317930615223</v>
      </c>
      <c r="Q984" s="331">
        <f t="shared" si="90"/>
        <v>6.1229294774644902</v>
      </c>
      <c r="R984" s="332">
        <f t="shared" si="88"/>
        <v>93.877070522535504</v>
      </c>
      <c r="S984" s="325" t="str">
        <f t="shared" si="89"/>
        <v>ALTO</v>
      </c>
      <c r="T984" s="6"/>
    </row>
    <row r="985" spans="2:20" ht="15">
      <c r="B985" s="146">
        <v>976</v>
      </c>
      <c r="C985" s="335" t="s">
        <v>1025</v>
      </c>
      <c r="D985" s="325" t="s">
        <v>38</v>
      </c>
      <c r="E985" s="325">
        <v>1</v>
      </c>
      <c r="F985" s="326">
        <v>203</v>
      </c>
      <c r="G985" s="326"/>
      <c r="H985" s="327">
        <v>229.47576806867539</v>
      </c>
      <c r="I985" s="327">
        <v>0</v>
      </c>
      <c r="J985" s="326">
        <v>0</v>
      </c>
      <c r="K985" s="326">
        <v>0</v>
      </c>
      <c r="L985" s="326">
        <v>0</v>
      </c>
      <c r="M985" s="347">
        <f t="shared" si="91"/>
        <v>2</v>
      </c>
      <c r="N985" s="329">
        <f t="shared" si="92"/>
        <v>216</v>
      </c>
      <c r="O985" s="330">
        <f t="shared" si="93"/>
        <v>216</v>
      </c>
      <c r="P985" s="327">
        <f t="array" ref="P985">IFERROR(_xlfn.STDEV.P(IF((F985:L985&lt;&gt;0)*(F985:L985&lt;&gt;""), F985:L985)), 0)</f>
        <v>13.237884034337696</v>
      </c>
      <c r="Q985" s="331">
        <f t="shared" si="90"/>
        <v>6.1286500158970814</v>
      </c>
      <c r="R985" s="332">
        <f t="shared" si="88"/>
        <v>93.87134998410292</v>
      </c>
      <c r="S985" s="325" t="str">
        <f t="shared" si="89"/>
        <v>ALTO</v>
      </c>
      <c r="T985" s="6"/>
    </row>
    <row r="986" spans="2:20" ht="15">
      <c r="B986" s="146">
        <v>977</v>
      </c>
      <c r="C986" s="335" t="s">
        <v>1027</v>
      </c>
      <c r="D986" s="325" t="s">
        <v>38</v>
      </c>
      <c r="E986" s="325">
        <v>1</v>
      </c>
      <c r="F986" s="326">
        <v>1562.52</v>
      </c>
      <c r="G986" s="326"/>
      <c r="H986" s="327">
        <v>1766.3077690771759</v>
      </c>
      <c r="I986" s="327">
        <v>0</v>
      </c>
      <c r="J986" s="326">
        <v>0</v>
      </c>
      <c r="K986" s="326">
        <v>0</v>
      </c>
      <c r="L986" s="326">
        <v>0</v>
      </c>
      <c r="M986" s="347">
        <f t="shared" si="91"/>
        <v>2</v>
      </c>
      <c r="N986" s="329">
        <f t="shared" si="92"/>
        <v>1664</v>
      </c>
      <c r="O986" s="330">
        <f t="shared" si="93"/>
        <v>1664</v>
      </c>
      <c r="P986" s="327">
        <f t="array" ref="P986">IFERROR(_xlfn.STDEV.P(IF((F986:L986&lt;&gt;0)*(F986:L986&lt;&gt;""), F986:L986)), 0)</f>
        <v>101.89388453858794</v>
      </c>
      <c r="Q986" s="331">
        <f t="shared" si="90"/>
        <v>6.1234305612132172</v>
      </c>
      <c r="R986" s="332">
        <f t="shared" si="88"/>
        <v>93.876569438786788</v>
      </c>
      <c r="S986" s="325" t="str">
        <f t="shared" si="89"/>
        <v>ALTO</v>
      </c>
      <c r="T986" s="6"/>
    </row>
    <row r="987" spans="2:20" ht="15">
      <c r="B987" s="146">
        <v>978</v>
      </c>
      <c r="C987" s="335" t="s">
        <v>1028</v>
      </c>
      <c r="D987" s="325" t="s">
        <v>38</v>
      </c>
      <c r="E987" s="325">
        <v>1</v>
      </c>
      <c r="F987" s="326">
        <v>1164.6399999999999</v>
      </c>
      <c r="G987" s="326"/>
      <c r="H987" s="327">
        <v>1316.5352636625719</v>
      </c>
      <c r="I987" s="327">
        <v>0</v>
      </c>
      <c r="J987" s="326">
        <v>0</v>
      </c>
      <c r="K987" s="326">
        <v>0</v>
      </c>
      <c r="L987" s="326">
        <v>0</v>
      </c>
      <c r="M987" s="347">
        <f t="shared" si="91"/>
        <v>2</v>
      </c>
      <c r="N987" s="329">
        <f t="shared" si="92"/>
        <v>1241</v>
      </c>
      <c r="O987" s="330">
        <f t="shared" si="93"/>
        <v>1241</v>
      </c>
      <c r="P987" s="327">
        <f t="array" ref="P987">IFERROR(_xlfn.STDEV.P(IF((F987:L987&lt;&gt;0)*(F987:L987&lt;&gt;""), F987:L987)), 0)</f>
        <v>75.947631831286003</v>
      </c>
      <c r="Q987" s="331">
        <f t="shared" si="90"/>
        <v>6.1198736366870268</v>
      </c>
      <c r="R987" s="332">
        <f t="shared" si="88"/>
        <v>93.880126363312968</v>
      </c>
      <c r="S987" s="325" t="str">
        <f t="shared" si="89"/>
        <v>ALTO</v>
      </c>
      <c r="T987" s="6"/>
    </row>
    <row r="988" spans="2:20" ht="15">
      <c r="B988" s="146">
        <v>979</v>
      </c>
      <c r="C988" s="335" t="s">
        <v>1029</v>
      </c>
      <c r="D988" s="325" t="s">
        <v>38</v>
      </c>
      <c r="E988" s="325">
        <v>1</v>
      </c>
      <c r="F988" s="326">
        <v>137584.12</v>
      </c>
      <c r="G988" s="326"/>
      <c r="H988" s="327">
        <v>155528.18527612221</v>
      </c>
      <c r="I988" s="327">
        <v>0</v>
      </c>
      <c r="J988" s="326">
        <v>0</v>
      </c>
      <c r="K988" s="326">
        <v>0</v>
      </c>
      <c r="L988" s="326">
        <v>0</v>
      </c>
      <c r="M988" s="347">
        <f t="shared" si="91"/>
        <v>2</v>
      </c>
      <c r="N988" s="329">
        <f t="shared" si="92"/>
        <v>146556</v>
      </c>
      <c r="O988" s="330">
        <f t="shared" si="93"/>
        <v>146556</v>
      </c>
      <c r="P988" s="327">
        <f t="array" ref="P988">IFERROR(_xlfn.STDEV.P(IF((F988:L988&lt;&gt;0)*(F988:L988&lt;&gt;""), F988:L988)), 0)</f>
        <v>8972.0326380611077</v>
      </c>
      <c r="Q988" s="331">
        <f t="shared" si="90"/>
        <v>6.1219142430614291</v>
      </c>
      <c r="R988" s="332">
        <f t="shared" si="88"/>
        <v>93.878085756938574</v>
      </c>
      <c r="S988" s="325" t="str">
        <f t="shared" si="89"/>
        <v>ALTO</v>
      </c>
      <c r="T988" s="6"/>
    </row>
    <row r="989" spans="2:20" ht="15">
      <c r="B989" s="146">
        <v>980</v>
      </c>
      <c r="C989" s="335" t="s">
        <v>1030</v>
      </c>
      <c r="D989" s="325" t="s">
        <v>38</v>
      </c>
      <c r="E989" s="325">
        <v>1</v>
      </c>
      <c r="F989" s="326">
        <v>125834.48</v>
      </c>
      <c r="G989" s="326"/>
      <c r="H989" s="327">
        <v>142246.12782030727</v>
      </c>
      <c r="I989" s="327">
        <v>0</v>
      </c>
      <c r="J989" s="326">
        <v>0</v>
      </c>
      <c r="K989" s="326">
        <v>0</v>
      </c>
      <c r="L989" s="326">
        <v>0</v>
      </c>
      <c r="M989" s="347">
        <f t="shared" si="91"/>
        <v>2</v>
      </c>
      <c r="N989" s="329">
        <f t="shared" si="92"/>
        <v>134040</v>
      </c>
      <c r="O989" s="330">
        <f t="shared" si="93"/>
        <v>134040</v>
      </c>
      <c r="P989" s="327">
        <f t="array" ref="P989">IFERROR(_xlfn.STDEV.P(IF((F989:L989&lt;&gt;0)*(F989:L989&lt;&gt;""), F989:L989)), 0)</f>
        <v>8205.8239101536383</v>
      </c>
      <c r="Q989" s="331">
        <f t="shared" si="90"/>
        <v>6.1219217473542509</v>
      </c>
      <c r="R989" s="332">
        <f t="shared" si="88"/>
        <v>93.87807825264575</v>
      </c>
      <c r="S989" s="325" t="str">
        <f t="shared" si="89"/>
        <v>ALTO</v>
      </c>
      <c r="T989" s="6"/>
    </row>
    <row r="990" spans="2:20" ht="15">
      <c r="B990" s="146">
        <v>981</v>
      </c>
      <c r="C990" s="335" t="s">
        <v>1031</v>
      </c>
      <c r="D990" s="325" t="s">
        <v>38</v>
      </c>
      <c r="E990" s="325">
        <v>1</v>
      </c>
      <c r="F990" s="326">
        <v>9397.16</v>
      </c>
      <c r="G990" s="326"/>
      <c r="H990" s="327">
        <v>10622.761126424797</v>
      </c>
      <c r="I990" s="327">
        <v>0</v>
      </c>
      <c r="J990" s="326">
        <v>0</v>
      </c>
      <c r="K990" s="326">
        <v>0</v>
      </c>
      <c r="L990" s="326">
        <v>0</v>
      </c>
      <c r="M990" s="347">
        <f t="shared" si="91"/>
        <v>2</v>
      </c>
      <c r="N990" s="329">
        <f t="shared" si="92"/>
        <v>10010</v>
      </c>
      <c r="O990" s="330">
        <f t="shared" si="93"/>
        <v>10010</v>
      </c>
      <c r="P990" s="327">
        <f t="array" ref="P990">IFERROR(_xlfn.STDEV.P(IF((F990:L990&lt;&gt;0)*(F990:L990&lt;&gt;""), F990:L990)), 0)</f>
        <v>612.80056321239863</v>
      </c>
      <c r="Q990" s="331">
        <f t="shared" si="90"/>
        <v>6.1218837483756108</v>
      </c>
      <c r="R990" s="332">
        <f t="shared" si="88"/>
        <v>93.878116251624391</v>
      </c>
      <c r="S990" s="325" t="str">
        <f t="shared" si="89"/>
        <v>ALTO</v>
      </c>
      <c r="T990" s="6"/>
    </row>
    <row r="991" spans="2:20" ht="15">
      <c r="B991" s="146">
        <v>982</v>
      </c>
      <c r="C991" s="335" t="s">
        <v>1032</v>
      </c>
      <c r="D991" s="325" t="s">
        <v>38</v>
      </c>
      <c r="E991" s="325">
        <v>1</v>
      </c>
      <c r="F991" s="326">
        <v>46986.96</v>
      </c>
      <c r="G991" s="326"/>
      <c r="H991" s="327">
        <v>53115.116922227237</v>
      </c>
      <c r="I991" s="327">
        <v>0</v>
      </c>
      <c r="J991" s="326">
        <v>0</v>
      </c>
      <c r="K991" s="326">
        <v>0</v>
      </c>
      <c r="L991" s="326">
        <v>0</v>
      </c>
      <c r="M991" s="347">
        <f t="shared" si="91"/>
        <v>2</v>
      </c>
      <c r="N991" s="329">
        <f t="shared" si="92"/>
        <v>50051</v>
      </c>
      <c r="O991" s="330">
        <f t="shared" si="93"/>
        <v>50051</v>
      </c>
      <c r="P991" s="327">
        <f t="array" ref="P991">IFERROR(_xlfn.STDEV.P(IF((F991:L991&lt;&gt;0)*(F991:L991&lt;&gt;""), F991:L991)), 0)</f>
        <v>3064.0784611136187</v>
      </c>
      <c r="Q991" s="331">
        <f t="shared" si="90"/>
        <v>6.1219125714044047</v>
      </c>
      <c r="R991" s="332">
        <f t="shared" si="88"/>
        <v>93.878087428595592</v>
      </c>
      <c r="S991" s="325" t="str">
        <f t="shared" si="89"/>
        <v>ALTO</v>
      </c>
      <c r="T991" s="6"/>
    </row>
    <row r="992" spans="2:20" ht="15">
      <c r="B992" s="146">
        <v>983</v>
      </c>
      <c r="C992" s="335" t="s">
        <v>1033</v>
      </c>
      <c r="D992" s="325" t="s">
        <v>38</v>
      </c>
      <c r="E992" s="325">
        <v>1</v>
      </c>
      <c r="F992" s="326">
        <v>37567.759999999995</v>
      </c>
      <c r="G992" s="326"/>
      <c r="H992" s="327">
        <v>42467.441283840693</v>
      </c>
      <c r="I992" s="327">
        <v>0</v>
      </c>
      <c r="J992" s="326">
        <v>0</v>
      </c>
      <c r="K992" s="326">
        <v>0</v>
      </c>
      <c r="L992" s="326">
        <v>0</v>
      </c>
      <c r="M992" s="347">
        <f t="shared" si="91"/>
        <v>2</v>
      </c>
      <c r="N992" s="329">
        <f t="shared" si="92"/>
        <v>40018</v>
      </c>
      <c r="O992" s="330">
        <f t="shared" si="93"/>
        <v>40018</v>
      </c>
      <c r="P992" s="327">
        <f t="array" ref="P992">IFERROR(_xlfn.STDEV.P(IF((F992:L992&lt;&gt;0)*(F992:L992&lt;&gt;""), F992:L992)), 0)</f>
        <v>2449.8406419203493</v>
      </c>
      <c r="Q992" s="331">
        <f t="shared" si="90"/>
        <v>6.1218467737526847</v>
      </c>
      <c r="R992" s="332">
        <f t="shared" si="88"/>
        <v>93.878153226247321</v>
      </c>
      <c r="S992" s="325" t="str">
        <f t="shared" si="89"/>
        <v>ALTO</v>
      </c>
      <c r="T992" s="6"/>
    </row>
    <row r="993" spans="2:20" ht="15">
      <c r="B993" s="146">
        <v>984</v>
      </c>
      <c r="C993" s="335" t="s">
        <v>1034</v>
      </c>
      <c r="D993" s="325" t="s">
        <v>38</v>
      </c>
      <c r="E993" s="325">
        <v>1</v>
      </c>
      <c r="F993" s="326">
        <v>19920.68</v>
      </c>
      <c r="G993" s="326"/>
      <c r="H993" s="327">
        <v>22518.784943104933</v>
      </c>
      <c r="I993" s="327">
        <v>0</v>
      </c>
      <c r="J993" s="326">
        <v>0</v>
      </c>
      <c r="K993" s="326">
        <v>0</v>
      </c>
      <c r="L993" s="326">
        <v>0</v>
      </c>
      <c r="M993" s="347">
        <f t="shared" si="91"/>
        <v>2</v>
      </c>
      <c r="N993" s="329">
        <f t="shared" si="92"/>
        <v>21220</v>
      </c>
      <c r="O993" s="330">
        <f t="shared" si="93"/>
        <v>21220</v>
      </c>
      <c r="P993" s="327">
        <f t="array" ref="P993">IFERROR(_xlfn.STDEV.P(IF((F993:L993&lt;&gt;0)*(F993:L993&lt;&gt;""), F993:L993)), 0)</f>
        <v>1299.0524715524662</v>
      </c>
      <c r="Q993" s="331">
        <f t="shared" si="90"/>
        <v>6.1218306859211413</v>
      </c>
      <c r="R993" s="332">
        <f t="shared" si="88"/>
        <v>93.87816931407886</v>
      </c>
      <c r="S993" s="325" t="str">
        <f t="shared" si="89"/>
        <v>ALTO</v>
      </c>
      <c r="T993" s="6"/>
    </row>
    <row r="994" spans="2:20" ht="15">
      <c r="B994" s="146">
        <v>985</v>
      </c>
      <c r="C994" s="335" t="s">
        <v>1035</v>
      </c>
      <c r="D994" s="325" t="s">
        <v>38</v>
      </c>
      <c r="E994" s="325">
        <v>1</v>
      </c>
      <c r="F994" s="326">
        <v>362355</v>
      </c>
      <c r="G994" s="326"/>
      <c r="H994" s="327">
        <v>409614.24600258563</v>
      </c>
      <c r="I994" s="327">
        <v>0</v>
      </c>
      <c r="J994" s="326">
        <v>0</v>
      </c>
      <c r="K994" s="326">
        <v>0</v>
      </c>
      <c r="L994" s="326">
        <v>0</v>
      </c>
      <c r="M994" s="347">
        <f t="shared" si="91"/>
        <v>2</v>
      </c>
      <c r="N994" s="329">
        <f t="shared" si="92"/>
        <v>385985</v>
      </c>
      <c r="O994" s="330">
        <f t="shared" si="93"/>
        <v>385985</v>
      </c>
      <c r="P994" s="327">
        <f t="array" ref="P994">IFERROR(_xlfn.STDEV.P(IF((F994:L994&lt;&gt;0)*(F994:L994&lt;&gt;""), F994:L994)), 0)</f>
        <v>23629.623001292814</v>
      </c>
      <c r="Q994" s="331">
        <f t="shared" si="90"/>
        <v>6.1219018877139817</v>
      </c>
      <c r="R994" s="332">
        <f t="shared" ref="R994:R1057" si="94">IFERROR(100-Q994,0)</f>
        <v>93.878098112286011</v>
      </c>
      <c r="S994" s="325" t="str">
        <f t="shared" ref="S994:S1057" si="95">IF(R994&gt;70,"ALTO","BAJO")</f>
        <v>ALTO</v>
      </c>
      <c r="T994" s="6"/>
    </row>
    <row r="995" spans="2:20" ht="15">
      <c r="B995" s="146">
        <v>986</v>
      </c>
      <c r="C995" s="335" t="s">
        <v>1036</v>
      </c>
      <c r="D995" s="325" t="s">
        <v>38</v>
      </c>
      <c r="E995" s="325">
        <v>1</v>
      </c>
      <c r="F995" s="326">
        <v>420349.19999999995</v>
      </c>
      <c r="G995" s="326"/>
      <c r="H995" s="327">
        <v>475172.19471454801</v>
      </c>
      <c r="I995" s="327">
        <v>0</v>
      </c>
      <c r="J995" s="326">
        <v>0</v>
      </c>
      <c r="K995" s="326">
        <v>0</v>
      </c>
      <c r="L995" s="326">
        <v>0</v>
      </c>
      <c r="M995" s="347">
        <f t="shared" si="91"/>
        <v>2</v>
      </c>
      <c r="N995" s="329">
        <f t="shared" si="92"/>
        <v>447761</v>
      </c>
      <c r="O995" s="330">
        <f t="shared" si="93"/>
        <v>447761</v>
      </c>
      <c r="P995" s="327">
        <f t="array" ref="P995">IFERROR(_xlfn.STDEV.P(IF((F995:L995&lt;&gt;0)*(F995:L995&lt;&gt;""), F995:L995)), 0)</f>
        <v>27411.497357274027</v>
      </c>
      <c r="Q995" s="331">
        <f t="shared" si="90"/>
        <v>6.1219037292828151</v>
      </c>
      <c r="R995" s="332">
        <f t="shared" si="94"/>
        <v>93.87809627071718</v>
      </c>
      <c r="S995" s="325" t="str">
        <f t="shared" si="95"/>
        <v>ALTO</v>
      </c>
      <c r="T995" s="6"/>
    </row>
    <row r="996" spans="2:20" ht="15">
      <c r="B996" s="146">
        <v>987</v>
      </c>
      <c r="C996" s="335" t="s">
        <v>1037</v>
      </c>
      <c r="D996" s="325" t="s">
        <v>38</v>
      </c>
      <c r="E996" s="325">
        <v>1</v>
      </c>
      <c r="F996" s="326">
        <v>1642413.8399999999</v>
      </c>
      <c r="G996" s="326"/>
      <c r="H996" s="327">
        <v>1856621.5636483869</v>
      </c>
      <c r="I996" s="327">
        <v>0</v>
      </c>
      <c r="J996" s="326">
        <v>0</v>
      </c>
      <c r="K996" s="326">
        <v>0</v>
      </c>
      <c r="L996" s="326">
        <v>0</v>
      </c>
      <c r="M996" s="347">
        <f t="shared" si="91"/>
        <v>2</v>
      </c>
      <c r="N996" s="329">
        <f t="shared" si="92"/>
        <v>1749518</v>
      </c>
      <c r="O996" s="330">
        <f t="shared" si="93"/>
        <v>1749518</v>
      </c>
      <c r="P996" s="327">
        <f t="array" ref="P996">IFERROR(_xlfn.STDEV.P(IF((F996:L996&lt;&gt;0)*(F996:L996&lt;&gt;""), F996:L996)), 0)</f>
        <v>107103.8618241935</v>
      </c>
      <c r="Q996" s="331">
        <f t="shared" si="90"/>
        <v>6.1219068237190761</v>
      </c>
      <c r="R996" s="332">
        <f t="shared" si="94"/>
        <v>93.878093176280927</v>
      </c>
      <c r="S996" s="325" t="str">
        <f t="shared" si="95"/>
        <v>ALTO</v>
      </c>
      <c r="T996" s="6"/>
    </row>
    <row r="997" spans="2:20" ht="15">
      <c r="B997" s="146">
        <v>988</v>
      </c>
      <c r="C997" s="335" t="s">
        <v>1038</v>
      </c>
      <c r="D997" s="325" t="s">
        <v>38</v>
      </c>
      <c r="E997" s="325">
        <v>1</v>
      </c>
      <c r="F997" s="326">
        <v>3315408.76</v>
      </c>
      <c r="G997" s="326"/>
      <c r="H997" s="327">
        <v>3747812.6682887422</v>
      </c>
      <c r="I997" s="327">
        <v>0</v>
      </c>
      <c r="J997" s="326">
        <v>0</v>
      </c>
      <c r="K997" s="326">
        <v>0</v>
      </c>
      <c r="L997" s="326">
        <v>0</v>
      </c>
      <c r="M997" s="347">
        <f t="shared" si="91"/>
        <v>2</v>
      </c>
      <c r="N997" s="329">
        <f t="shared" si="92"/>
        <v>3531611</v>
      </c>
      <c r="O997" s="330">
        <f t="shared" si="93"/>
        <v>3531611</v>
      </c>
      <c r="P997" s="327">
        <f t="array" ref="P997">IFERROR(_xlfn.STDEV.P(IF((F997:L997&lt;&gt;0)*(F997:L997&lt;&gt;""), F997:L997)), 0)</f>
        <v>216201.95414437121</v>
      </c>
      <c r="Q997" s="331">
        <f t="shared" si="90"/>
        <v>6.1219073715754995</v>
      </c>
      <c r="R997" s="332">
        <f t="shared" si="94"/>
        <v>93.878092628424497</v>
      </c>
      <c r="S997" s="325" t="str">
        <f t="shared" si="95"/>
        <v>ALTO</v>
      </c>
      <c r="T997" s="6"/>
    </row>
    <row r="998" spans="2:20" ht="15">
      <c r="B998" s="146">
        <v>989</v>
      </c>
      <c r="C998" s="335" t="s">
        <v>1039</v>
      </c>
      <c r="D998" s="325" t="s">
        <v>38</v>
      </c>
      <c r="E998" s="325">
        <v>1</v>
      </c>
      <c r="F998" s="326">
        <v>2426837.1599999997</v>
      </c>
      <c r="G998" s="326"/>
      <c r="H998" s="327">
        <v>2743351.336298536</v>
      </c>
      <c r="I998" s="327">
        <v>0</v>
      </c>
      <c r="J998" s="326">
        <v>0</v>
      </c>
      <c r="K998" s="326">
        <v>0</v>
      </c>
      <c r="L998" s="326">
        <v>0</v>
      </c>
      <c r="M998" s="347">
        <f t="shared" si="91"/>
        <v>2</v>
      </c>
      <c r="N998" s="329">
        <f t="shared" si="92"/>
        <v>2585094</v>
      </c>
      <c r="O998" s="330">
        <f t="shared" si="93"/>
        <v>2585094</v>
      </c>
      <c r="P998" s="327">
        <f t="array" ref="P998">IFERROR(_xlfn.STDEV.P(IF((F998:L998&lt;&gt;0)*(F998:L998&lt;&gt;""), F998:L998)), 0)</f>
        <v>158257.08814926818</v>
      </c>
      <c r="Q998" s="331">
        <f t="shared" si="90"/>
        <v>6.121908454751285</v>
      </c>
      <c r="R998" s="332">
        <f t="shared" si="94"/>
        <v>93.878091545248708</v>
      </c>
      <c r="S998" s="325" t="str">
        <f t="shared" si="95"/>
        <v>ALTO</v>
      </c>
      <c r="T998" s="6"/>
    </row>
    <row r="999" spans="2:20" ht="15">
      <c r="B999" s="146">
        <v>990</v>
      </c>
      <c r="C999" s="335" t="s">
        <v>1040</v>
      </c>
      <c r="D999" s="325" t="s">
        <v>38</v>
      </c>
      <c r="E999" s="325">
        <v>1</v>
      </c>
      <c r="F999" s="326">
        <v>1836213.88</v>
      </c>
      <c r="G999" s="326"/>
      <c r="H999" s="327">
        <v>2075697.48990819</v>
      </c>
      <c r="I999" s="327">
        <v>0</v>
      </c>
      <c r="J999" s="326">
        <v>0</v>
      </c>
      <c r="K999" s="326">
        <v>0</v>
      </c>
      <c r="L999" s="326">
        <v>0</v>
      </c>
      <c r="M999" s="347">
        <f t="shared" si="91"/>
        <v>2</v>
      </c>
      <c r="N999" s="329">
        <f t="shared" si="92"/>
        <v>1955956</v>
      </c>
      <c r="O999" s="330">
        <f t="shared" si="93"/>
        <v>1955956</v>
      </c>
      <c r="P999" s="327">
        <f t="array" ref="P999">IFERROR(_xlfn.STDEV.P(IF((F999:L999&lt;&gt;0)*(F999:L999&lt;&gt;""), F999:L999)), 0)</f>
        <v>119741.80495409505</v>
      </c>
      <c r="Q999" s="331">
        <f t="shared" si="90"/>
        <v>6.1219068810389929</v>
      </c>
      <c r="R999" s="332">
        <f t="shared" si="94"/>
        <v>93.878093118961004</v>
      </c>
      <c r="S999" s="325" t="str">
        <f t="shared" si="95"/>
        <v>ALTO</v>
      </c>
      <c r="T999" s="6"/>
    </row>
    <row r="1000" spans="2:20" ht="15">
      <c r="B1000" s="146">
        <v>991</v>
      </c>
      <c r="C1000" s="335" t="s">
        <v>1041</v>
      </c>
      <c r="D1000" s="325" t="s">
        <v>38</v>
      </c>
      <c r="E1000" s="325">
        <v>1</v>
      </c>
      <c r="F1000" s="326">
        <v>1460682.44</v>
      </c>
      <c r="G1000" s="326"/>
      <c r="H1000" s="327">
        <v>1651188.2996227925</v>
      </c>
      <c r="I1000" s="327">
        <v>0</v>
      </c>
      <c r="J1000" s="326">
        <v>0</v>
      </c>
      <c r="K1000" s="326">
        <v>0</v>
      </c>
      <c r="L1000" s="326">
        <v>0</v>
      </c>
      <c r="M1000" s="347">
        <f t="shared" si="91"/>
        <v>2</v>
      </c>
      <c r="N1000" s="329">
        <f t="shared" si="92"/>
        <v>1555935</v>
      </c>
      <c r="O1000" s="330">
        <f t="shared" si="93"/>
        <v>1555935</v>
      </c>
      <c r="P1000" s="327">
        <f t="array" ref="P1000">IFERROR(_xlfn.STDEV.P(IF((F1000:L1000&lt;&gt;0)*(F1000:L1000&lt;&gt;""), F1000:L1000)), 0)</f>
        <v>95252.929811396301</v>
      </c>
      <c r="Q1000" s="331">
        <f t="shared" si="90"/>
        <v>6.1219093221372551</v>
      </c>
      <c r="R1000" s="332">
        <f t="shared" si="94"/>
        <v>93.878090677862744</v>
      </c>
      <c r="S1000" s="325" t="str">
        <f t="shared" si="95"/>
        <v>ALTO</v>
      </c>
      <c r="T1000" s="6"/>
    </row>
    <row r="1001" spans="2:20" ht="15">
      <c r="B1001" s="146">
        <v>992</v>
      </c>
      <c r="C1001" s="335" t="s">
        <v>1042</v>
      </c>
      <c r="D1001" s="325" t="s">
        <v>38</v>
      </c>
      <c r="E1001" s="325">
        <v>1</v>
      </c>
      <c r="F1001" s="326">
        <v>1948.8</v>
      </c>
      <c r="G1001" s="326"/>
      <c r="H1001" s="327">
        <v>2202.9673734592839</v>
      </c>
      <c r="I1001" s="327">
        <v>0</v>
      </c>
      <c r="J1001" s="326">
        <v>0</v>
      </c>
      <c r="K1001" s="326">
        <v>0</v>
      </c>
      <c r="L1001" s="326">
        <v>0</v>
      </c>
      <c r="M1001" s="347">
        <f t="shared" si="91"/>
        <v>2</v>
      </c>
      <c r="N1001" s="329">
        <f t="shared" si="92"/>
        <v>2076</v>
      </c>
      <c r="O1001" s="330">
        <f t="shared" si="93"/>
        <v>2076</v>
      </c>
      <c r="P1001" s="327">
        <f t="array" ref="P1001">IFERROR(_xlfn.STDEV.P(IF((F1001:L1001&lt;&gt;0)*(F1001:L1001&lt;&gt;""), F1001:L1001)), 0)</f>
        <v>127.08368672964195</v>
      </c>
      <c r="Q1001" s="331">
        <f t="shared" si="90"/>
        <v>6.1215648713700359</v>
      </c>
      <c r="R1001" s="332">
        <f t="shared" si="94"/>
        <v>93.87843512862996</v>
      </c>
      <c r="S1001" s="325" t="str">
        <f t="shared" si="95"/>
        <v>ALTO</v>
      </c>
      <c r="T1001" s="6"/>
    </row>
    <row r="1002" spans="2:20" ht="15">
      <c r="B1002" s="146">
        <v>993</v>
      </c>
      <c r="C1002" s="335" t="s">
        <v>1043</v>
      </c>
      <c r="D1002" s="325" t="s">
        <v>38</v>
      </c>
      <c r="E1002" s="325">
        <v>1</v>
      </c>
      <c r="F1002" s="326">
        <v>6240.7999999999993</v>
      </c>
      <c r="G1002" s="326"/>
      <c r="H1002" s="327">
        <v>7054.7407554827059</v>
      </c>
      <c r="I1002" s="327">
        <v>0</v>
      </c>
      <c r="J1002" s="326">
        <v>0</v>
      </c>
      <c r="K1002" s="326">
        <v>0</v>
      </c>
      <c r="L1002" s="326">
        <v>0</v>
      </c>
      <c r="M1002" s="347">
        <f t="shared" si="91"/>
        <v>2</v>
      </c>
      <c r="N1002" s="329">
        <f t="shared" si="92"/>
        <v>6648</v>
      </c>
      <c r="O1002" s="330">
        <f t="shared" si="93"/>
        <v>6648</v>
      </c>
      <c r="P1002" s="327">
        <f t="array" ref="P1002">IFERROR(_xlfn.STDEV.P(IF((F1002:L1002&lt;&gt;0)*(F1002:L1002&lt;&gt;""), F1002:L1002)), 0)</f>
        <v>406.97037774135333</v>
      </c>
      <c r="Q1002" s="331">
        <f t="shared" si="90"/>
        <v>6.1216964160853395</v>
      </c>
      <c r="R1002" s="332">
        <f t="shared" si="94"/>
        <v>93.878303583914658</v>
      </c>
      <c r="S1002" s="325" t="str">
        <f t="shared" si="95"/>
        <v>ALTO</v>
      </c>
      <c r="T1002" s="6"/>
    </row>
    <row r="1003" spans="2:20" ht="15">
      <c r="B1003" s="146">
        <v>994</v>
      </c>
      <c r="C1003" s="335" t="s">
        <v>1044</v>
      </c>
      <c r="D1003" s="325" t="s">
        <v>38</v>
      </c>
      <c r="E1003" s="325">
        <v>1</v>
      </c>
      <c r="F1003" s="326">
        <v>7797.5199999999995</v>
      </c>
      <c r="G1003" s="326"/>
      <c r="H1003" s="327">
        <v>8814.4920740436337</v>
      </c>
      <c r="I1003" s="327">
        <v>0</v>
      </c>
      <c r="J1003" s="326">
        <v>0</v>
      </c>
      <c r="K1003" s="326">
        <v>0</v>
      </c>
      <c r="L1003" s="326">
        <v>0</v>
      </c>
      <c r="M1003" s="347">
        <f t="shared" si="91"/>
        <v>2</v>
      </c>
      <c r="N1003" s="329">
        <f t="shared" si="92"/>
        <v>8306</v>
      </c>
      <c r="O1003" s="330">
        <f t="shared" si="93"/>
        <v>8306</v>
      </c>
      <c r="P1003" s="327">
        <f t="array" ref="P1003">IFERROR(_xlfn.STDEV.P(IF((F1003:L1003&lt;&gt;0)*(F1003:L1003&lt;&gt;""), F1003:L1003)), 0)</f>
        <v>508.48603702181708</v>
      </c>
      <c r="Q1003" s="331">
        <f t="shared" si="90"/>
        <v>6.1219123166604517</v>
      </c>
      <c r="R1003" s="332">
        <f t="shared" si="94"/>
        <v>93.878087683339544</v>
      </c>
      <c r="S1003" s="325" t="str">
        <f t="shared" si="95"/>
        <v>ALTO</v>
      </c>
      <c r="T1003" s="6"/>
    </row>
    <row r="1004" spans="2:20" ht="15">
      <c r="B1004" s="146">
        <v>995</v>
      </c>
      <c r="C1004" s="335" t="s">
        <v>1045</v>
      </c>
      <c r="D1004" s="325" t="s">
        <v>38</v>
      </c>
      <c r="E1004" s="325">
        <v>1</v>
      </c>
      <c r="F1004" s="326">
        <v>11307.679999999998</v>
      </c>
      <c r="G1004" s="326"/>
      <c r="H1004" s="327">
        <v>12782.455926476843</v>
      </c>
      <c r="I1004" s="327">
        <v>0</v>
      </c>
      <c r="J1004" s="326">
        <v>0</v>
      </c>
      <c r="K1004" s="326">
        <v>0</v>
      </c>
      <c r="L1004" s="326">
        <v>0</v>
      </c>
      <c r="M1004" s="347">
        <f t="shared" si="91"/>
        <v>2</v>
      </c>
      <c r="N1004" s="329">
        <f t="shared" si="92"/>
        <v>12045</v>
      </c>
      <c r="O1004" s="330">
        <f t="shared" si="93"/>
        <v>12045</v>
      </c>
      <c r="P1004" s="327">
        <f t="array" ref="P1004">IFERROR(_xlfn.STDEV.P(IF((F1004:L1004&lt;&gt;0)*(F1004:L1004&lt;&gt;""), F1004:L1004)), 0)</f>
        <v>737.38796323842234</v>
      </c>
      <c r="Q1004" s="331">
        <f t="shared" si="90"/>
        <v>6.1219424096174544</v>
      </c>
      <c r="R1004" s="332">
        <f t="shared" si="94"/>
        <v>93.878057590382539</v>
      </c>
      <c r="S1004" s="325" t="str">
        <f t="shared" si="95"/>
        <v>ALTO</v>
      </c>
      <c r="T1004" s="6"/>
    </row>
    <row r="1005" spans="2:20" ht="15">
      <c r="B1005" s="146">
        <v>996</v>
      </c>
      <c r="C1005" s="335" t="s">
        <v>1046</v>
      </c>
      <c r="D1005" s="325" t="s">
        <v>38</v>
      </c>
      <c r="E1005" s="325">
        <v>1</v>
      </c>
      <c r="F1005" s="326">
        <v>6630.5599999999995</v>
      </c>
      <c r="G1005" s="326"/>
      <c r="H1005" s="327">
        <v>7495.3342301745633</v>
      </c>
      <c r="I1005" s="327">
        <v>0</v>
      </c>
      <c r="J1005" s="326">
        <v>0</v>
      </c>
      <c r="K1005" s="326">
        <v>0</v>
      </c>
      <c r="L1005" s="326">
        <v>0</v>
      </c>
      <c r="M1005" s="347">
        <f t="shared" si="91"/>
        <v>2</v>
      </c>
      <c r="N1005" s="329">
        <f t="shared" si="92"/>
        <v>7063</v>
      </c>
      <c r="O1005" s="330">
        <f t="shared" si="93"/>
        <v>7063</v>
      </c>
      <c r="P1005" s="327">
        <f t="array" ref="P1005">IFERROR(_xlfn.STDEV.P(IF((F1005:L1005&lt;&gt;0)*(F1005:L1005&lt;&gt;""), F1005:L1005)), 0)</f>
        <v>432.38711508728193</v>
      </c>
      <c r="Q1005" s="331">
        <f t="shared" si="90"/>
        <v>6.1218620287028447</v>
      </c>
      <c r="R1005" s="332">
        <f t="shared" si="94"/>
        <v>93.87813797129715</v>
      </c>
      <c r="S1005" s="325" t="str">
        <f t="shared" si="95"/>
        <v>ALTO</v>
      </c>
      <c r="T1005" s="6"/>
    </row>
    <row r="1006" spans="2:20" ht="51">
      <c r="B1006" s="146">
        <v>997</v>
      </c>
      <c r="C1006" s="333" t="s">
        <v>1047</v>
      </c>
      <c r="D1006" s="325" t="s">
        <v>38</v>
      </c>
      <c r="E1006" s="325">
        <v>1</v>
      </c>
      <c r="F1006" s="326">
        <v>24111211.319999997</v>
      </c>
      <c r="G1006" s="326"/>
      <c r="H1006" s="327">
        <v>27255855.845926799</v>
      </c>
      <c r="I1006" s="327">
        <v>0</v>
      </c>
      <c r="J1006" s="326">
        <v>0</v>
      </c>
      <c r="K1006" s="326">
        <v>0</v>
      </c>
      <c r="L1006" s="326">
        <v>0</v>
      </c>
      <c r="M1006" s="347">
        <f t="shared" si="91"/>
        <v>2</v>
      </c>
      <c r="N1006" s="329">
        <f t="shared" si="92"/>
        <v>25683534</v>
      </c>
      <c r="O1006" s="330">
        <f t="shared" si="93"/>
        <v>25683534</v>
      </c>
      <c r="P1006" s="327">
        <f t="array" ref="P1006">IFERROR(_xlfn.STDEV.P(IF((F1006:L1006&lt;&gt;0)*(F1006:L1006&lt;&gt;""), F1006:L1006)), 0)</f>
        <v>1572322.2629634012</v>
      </c>
      <c r="Q1006" s="331">
        <f t="shared" si="90"/>
        <v>6.1219077676903852</v>
      </c>
      <c r="R1006" s="332">
        <f t="shared" si="94"/>
        <v>93.878092232309612</v>
      </c>
      <c r="S1006" s="325" t="str">
        <f t="shared" si="95"/>
        <v>ALTO</v>
      </c>
      <c r="T1006" s="6"/>
    </row>
    <row r="1007" spans="2:20" ht="15">
      <c r="B1007" s="146">
        <v>998</v>
      </c>
      <c r="C1007" s="335" t="s">
        <v>1048</v>
      </c>
      <c r="D1007" s="325" t="s">
        <v>38</v>
      </c>
      <c r="E1007" s="325">
        <v>1</v>
      </c>
      <c r="F1007" s="326">
        <v>489500.27999999997</v>
      </c>
      <c r="G1007" s="326"/>
      <c r="H1007" s="327">
        <v>553342.13163956488</v>
      </c>
      <c r="I1007" s="327">
        <v>0</v>
      </c>
      <c r="J1007" s="326">
        <v>0</v>
      </c>
      <c r="K1007" s="326">
        <v>0</v>
      </c>
      <c r="L1007" s="326">
        <v>0</v>
      </c>
      <c r="M1007" s="347">
        <f t="shared" si="91"/>
        <v>2</v>
      </c>
      <c r="N1007" s="329">
        <f t="shared" si="92"/>
        <v>521421</v>
      </c>
      <c r="O1007" s="330">
        <f t="shared" si="93"/>
        <v>521421</v>
      </c>
      <c r="P1007" s="327">
        <f t="array" ref="P1007">IFERROR(_xlfn.STDEV.P(IF((F1007:L1007&lt;&gt;0)*(F1007:L1007&lt;&gt;""), F1007:L1007)), 0)</f>
        <v>31920.925819782453</v>
      </c>
      <c r="Q1007" s="331">
        <f t="shared" si="90"/>
        <v>6.121910283587054</v>
      </c>
      <c r="R1007" s="332">
        <f t="shared" si="94"/>
        <v>93.878089716412944</v>
      </c>
      <c r="S1007" s="325" t="str">
        <f t="shared" si="95"/>
        <v>ALTO</v>
      </c>
      <c r="T1007" s="6"/>
    </row>
    <row r="1008" spans="2:20" ht="15">
      <c r="B1008" s="146">
        <v>999</v>
      </c>
      <c r="C1008" s="335" t="s">
        <v>1049</v>
      </c>
      <c r="D1008" s="325" t="s">
        <v>38</v>
      </c>
      <c r="E1008" s="325">
        <v>1</v>
      </c>
      <c r="F1008" s="326">
        <v>16110267.120000001</v>
      </c>
      <c r="G1008" s="326"/>
      <c r="H1008" s="327">
        <v>18211408.478588805</v>
      </c>
      <c r="I1008" s="327">
        <v>0</v>
      </c>
      <c r="J1008" s="326">
        <v>0</v>
      </c>
      <c r="K1008" s="326">
        <v>0</v>
      </c>
      <c r="L1008" s="326">
        <v>0</v>
      </c>
      <c r="M1008" s="347">
        <f t="shared" si="91"/>
        <v>2</v>
      </c>
      <c r="N1008" s="329">
        <f t="shared" si="92"/>
        <v>17160838</v>
      </c>
      <c r="O1008" s="330">
        <f t="shared" si="93"/>
        <v>17160838</v>
      </c>
      <c r="P1008" s="327">
        <f t="array" ref="P1008">IFERROR(_xlfn.STDEV.P(IF((F1008:L1008&lt;&gt;0)*(F1008:L1008&lt;&gt;""), F1008:L1008)), 0)</f>
        <v>1050570.6792944018</v>
      </c>
      <c r="Q1008" s="331">
        <f t="shared" si="90"/>
        <v>6.1219077954957779</v>
      </c>
      <c r="R1008" s="332">
        <f t="shared" si="94"/>
        <v>93.878092204504227</v>
      </c>
      <c r="S1008" s="325" t="str">
        <f t="shared" si="95"/>
        <v>ALTO</v>
      </c>
      <c r="T1008" s="6"/>
    </row>
    <row r="1009" spans="2:20" ht="15">
      <c r="B1009" s="146">
        <v>1000</v>
      </c>
      <c r="C1009" s="335" t="s">
        <v>1050</v>
      </c>
      <c r="D1009" s="325" t="s">
        <v>38</v>
      </c>
      <c r="E1009" s="325">
        <v>1</v>
      </c>
      <c r="F1009" s="326">
        <v>480126.31999999995</v>
      </c>
      <c r="G1009" s="326"/>
      <c r="H1009" s="327">
        <v>542745.59631520498</v>
      </c>
      <c r="I1009" s="327">
        <v>0</v>
      </c>
      <c r="J1009" s="326">
        <v>0</v>
      </c>
      <c r="K1009" s="326">
        <v>0</v>
      </c>
      <c r="L1009" s="326">
        <v>0</v>
      </c>
      <c r="M1009" s="347">
        <f t="shared" si="91"/>
        <v>2</v>
      </c>
      <c r="N1009" s="329">
        <f t="shared" si="92"/>
        <v>511436</v>
      </c>
      <c r="O1009" s="330">
        <f t="shared" si="93"/>
        <v>511436</v>
      </c>
      <c r="P1009" s="327">
        <f t="array" ref="P1009">IFERROR(_xlfn.STDEV.P(IF((F1009:L1009&lt;&gt;0)*(F1009:L1009&lt;&gt;""), F1009:L1009)), 0)</f>
        <v>31309.638157602516</v>
      </c>
      <c r="Q1009" s="331">
        <f t="shared" si="90"/>
        <v>6.1219073662398653</v>
      </c>
      <c r="R1009" s="332">
        <f t="shared" si="94"/>
        <v>93.878092633760133</v>
      </c>
      <c r="S1009" s="325" t="str">
        <f t="shared" si="95"/>
        <v>ALTO</v>
      </c>
      <c r="T1009" s="6"/>
    </row>
    <row r="1010" spans="2:20" ht="15">
      <c r="B1010" s="146">
        <v>1001</v>
      </c>
      <c r="C1010" s="335" t="s">
        <v>1051</v>
      </c>
      <c r="D1010" s="325" t="s">
        <v>38</v>
      </c>
      <c r="E1010" s="325">
        <v>1</v>
      </c>
      <c r="F1010" s="326">
        <v>2653646.1599999997</v>
      </c>
      <c r="G1010" s="326"/>
      <c r="H1010" s="327">
        <v>2999741.333736409</v>
      </c>
      <c r="I1010" s="327">
        <v>0</v>
      </c>
      <c r="J1010" s="326">
        <v>0</v>
      </c>
      <c r="K1010" s="326">
        <v>0</v>
      </c>
      <c r="L1010" s="326">
        <v>0</v>
      </c>
      <c r="M1010" s="347">
        <f t="shared" si="91"/>
        <v>2</v>
      </c>
      <c r="N1010" s="329">
        <f t="shared" si="92"/>
        <v>2826694</v>
      </c>
      <c r="O1010" s="330">
        <f t="shared" si="93"/>
        <v>2826694</v>
      </c>
      <c r="P1010" s="327">
        <f t="array" ref="P1010">IFERROR(_xlfn.STDEV.P(IF((F1010:L1010&lt;&gt;0)*(F1010:L1010&lt;&gt;""), F1010:L1010)), 0)</f>
        <v>173047.58686820464</v>
      </c>
      <c r="Q1010" s="331">
        <f t="shared" si="90"/>
        <v>6.1219073188751461</v>
      </c>
      <c r="R1010" s="332">
        <f t="shared" si="94"/>
        <v>93.878092681124855</v>
      </c>
      <c r="S1010" s="325" t="str">
        <f t="shared" si="95"/>
        <v>ALTO</v>
      </c>
      <c r="T1010" s="6"/>
    </row>
    <row r="1011" spans="2:20" ht="15">
      <c r="B1011" s="146">
        <v>1002</v>
      </c>
      <c r="C1011" s="335" t="s">
        <v>1052</v>
      </c>
      <c r="D1011" s="325" t="s">
        <v>38</v>
      </c>
      <c r="E1011" s="325">
        <v>1</v>
      </c>
      <c r="F1011" s="326">
        <v>15429.159999999998</v>
      </c>
      <c r="G1011" s="326"/>
      <c r="H1011" s="327">
        <v>17441.469663322579</v>
      </c>
      <c r="I1011" s="327">
        <v>0</v>
      </c>
      <c r="J1011" s="326">
        <v>0</v>
      </c>
      <c r="K1011" s="326">
        <v>0</v>
      </c>
      <c r="L1011" s="326">
        <v>0</v>
      </c>
      <c r="M1011" s="347">
        <f t="shared" si="91"/>
        <v>2</v>
      </c>
      <c r="N1011" s="329">
        <f t="shared" si="92"/>
        <v>16435</v>
      </c>
      <c r="O1011" s="330">
        <f t="shared" si="93"/>
        <v>16435</v>
      </c>
      <c r="P1011" s="327">
        <f t="array" ref="P1011">IFERROR(_xlfn.STDEV.P(IF((F1011:L1011&lt;&gt;0)*(F1011:L1011&lt;&gt;""), F1011:L1011)), 0)</f>
        <v>1006.1548316612907</v>
      </c>
      <c r="Q1011" s="331">
        <f t="shared" si="90"/>
        <v>6.1220251394054808</v>
      </c>
      <c r="R1011" s="332">
        <f t="shared" si="94"/>
        <v>93.87797486059452</v>
      </c>
      <c r="S1011" s="325" t="str">
        <f t="shared" si="95"/>
        <v>ALTO</v>
      </c>
      <c r="T1011" s="6"/>
    </row>
    <row r="1012" spans="2:20" ht="15">
      <c r="B1012" s="146">
        <v>1003</v>
      </c>
      <c r="C1012" s="335" t="s">
        <v>1053</v>
      </c>
      <c r="D1012" s="325" t="s">
        <v>38</v>
      </c>
      <c r="E1012" s="325">
        <v>1</v>
      </c>
      <c r="F1012" s="326">
        <v>92294.64</v>
      </c>
      <c r="G1012" s="326"/>
      <c r="H1012" s="327">
        <v>65278.643919970273</v>
      </c>
      <c r="I1012" s="327">
        <v>0</v>
      </c>
      <c r="J1012" s="326">
        <v>0</v>
      </c>
      <c r="K1012" s="326">
        <v>0</v>
      </c>
      <c r="L1012" s="326">
        <v>0</v>
      </c>
      <c r="M1012" s="347">
        <f t="shared" si="91"/>
        <v>2</v>
      </c>
      <c r="N1012" s="329">
        <f t="shared" si="92"/>
        <v>78787</v>
      </c>
      <c r="O1012" s="330">
        <f t="shared" si="93"/>
        <v>78787</v>
      </c>
      <c r="P1012" s="327">
        <f t="array" ref="P1012">IFERROR(_xlfn.STDEV.P(IF((F1012:L1012&lt;&gt;0)*(F1012:L1012&lt;&gt;""), F1012:L1012)), 0)</f>
        <v>13507.998040014871</v>
      </c>
      <c r="Q1012" s="331">
        <f t="shared" si="90"/>
        <v>17.144957975319368</v>
      </c>
      <c r="R1012" s="332">
        <f t="shared" si="94"/>
        <v>82.855042024680628</v>
      </c>
      <c r="S1012" s="325" t="str">
        <f t="shared" si="95"/>
        <v>ALTO</v>
      </c>
      <c r="T1012" s="6"/>
    </row>
    <row r="1013" spans="2:20" ht="15">
      <c r="B1013" s="146">
        <v>1004</v>
      </c>
      <c r="C1013" s="335" t="s">
        <v>1054</v>
      </c>
      <c r="D1013" s="325" t="s">
        <v>38</v>
      </c>
      <c r="E1013" s="325">
        <v>1</v>
      </c>
      <c r="F1013" s="326">
        <v>4481124.08</v>
      </c>
      <c r="G1013" s="326"/>
      <c r="H1013" s="327">
        <v>5065563.4978770269</v>
      </c>
      <c r="I1013" s="327">
        <v>0</v>
      </c>
      <c r="J1013" s="326">
        <v>0</v>
      </c>
      <c r="K1013" s="326">
        <v>0</v>
      </c>
      <c r="L1013" s="326">
        <v>0</v>
      </c>
      <c r="M1013" s="347">
        <f t="shared" si="91"/>
        <v>2</v>
      </c>
      <c r="N1013" s="329">
        <f t="shared" si="92"/>
        <v>4773344</v>
      </c>
      <c r="O1013" s="330">
        <f t="shared" si="93"/>
        <v>4773344</v>
      </c>
      <c r="P1013" s="327">
        <f t="array" ref="P1013">IFERROR(_xlfn.STDEV.P(IF((F1013:L1013&lt;&gt;0)*(F1013:L1013&lt;&gt;""), F1013:L1013)), 0)</f>
        <v>292219.70893851342</v>
      </c>
      <c r="Q1013" s="331">
        <f t="shared" ref="Q1013:Q1076" si="96">IFERROR(P1013/N1013*100,0)</f>
        <v>6.1219075964043954</v>
      </c>
      <c r="R1013" s="332">
        <f t="shared" si="94"/>
        <v>93.878092403595602</v>
      </c>
      <c r="S1013" s="325" t="str">
        <f t="shared" si="95"/>
        <v>ALTO</v>
      </c>
      <c r="T1013" s="6"/>
    </row>
    <row r="1014" spans="2:20" ht="51">
      <c r="B1014" s="146">
        <v>1005</v>
      </c>
      <c r="C1014" s="333" t="s">
        <v>1055</v>
      </c>
      <c r="D1014" s="325" t="s">
        <v>38</v>
      </c>
      <c r="E1014" s="325">
        <v>1</v>
      </c>
      <c r="F1014" s="326">
        <v>840478</v>
      </c>
      <c r="G1014" s="326"/>
      <c r="H1014" s="327">
        <v>950095.24430947867</v>
      </c>
      <c r="I1014" s="327">
        <v>0</v>
      </c>
      <c r="J1014" s="326">
        <v>0</v>
      </c>
      <c r="K1014" s="326">
        <v>0</v>
      </c>
      <c r="L1014" s="326">
        <v>0</v>
      </c>
      <c r="M1014" s="347">
        <f t="shared" si="91"/>
        <v>2</v>
      </c>
      <c r="N1014" s="329">
        <f t="shared" si="92"/>
        <v>895287</v>
      </c>
      <c r="O1014" s="330">
        <f t="shared" si="93"/>
        <v>895287</v>
      </c>
      <c r="P1014" s="327">
        <f t="array" ref="P1014">IFERROR(_xlfn.STDEV.P(IF((F1014:L1014&lt;&gt;0)*(F1014:L1014&lt;&gt;""), F1014:L1014)), 0)</f>
        <v>54808.622154739336</v>
      </c>
      <c r="Q1014" s="331">
        <f t="shared" si="96"/>
        <v>6.1219052834163055</v>
      </c>
      <c r="R1014" s="332">
        <f t="shared" si="94"/>
        <v>93.878094716583689</v>
      </c>
      <c r="S1014" s="325" t="str">
        <f t="shared" si="95"/>
        <v>ALTO</v>
      </c>
      <c r="T1014" s="6"/>
    </row>
    <row r="1015" spans="2:20" ht="51">
      <c r="B1015" s="146">
        <v>1006</v>
      </c>
      <c r="C1015" s="333" t="s">
        <v>1056</v>
      </c>
      <c r="D1015" s="325" t="s">
        <v>38</v>
      </c>
      <c r="E1015" s="325">
        <v>1</v>
      </c>
      <c r="F1015" s="326">
        <v>538641.36</v>
      </c>
      <c r="G1015" s="326"/>
      <c r="H1015" s="327">
        <v>608892.3142835265</v>
      </c>
      <c r="I1015" s="327">
        <v>0</v>
      </c>
      <c r="J1015" s="326">
        <v>0</v>
      </c>
      <c r="K1015" s="326">
        <v>0</v>
      </c>
      <c r="L1015" s="326">
        <v>0</v>
      </c>
      <c r="M1015" s="347">
        <f t="shared" si="91"/>
        <v>2</v>
      </c>
      <c r="N1015" s="329">
        <f t="shared" si="92"/>
        <v>573767</v>
      </c>
      <c r="O1015" s="330">
        <f t="shared" si="93"/>
        <v>573767</v>
      </c>
      <c r="P1015" s="327">
        <f t="array" ref="P1015">IFERROR(_xlfn.STDEV.P(IF((F1015:L1015&lt;&gt;0)*(F1015:L1015&lt;&gt;""), F1015:L1015)), 0)</f>
        <v>35125.477141763258</v>
      </c>
      <c r="Q1015" s="331">
        <f t="shared" si="96"/>
        <v>6.121906129450327</v>
      </c>
      <c r="R1015" s="332">
        <f t="shared" si="94"/>
        <v>93.878093870549677</v>
      </c>
      <c r="S1015" s="325" t="str">
        <f t="shared" si="95"/>
        <v>ALTO</v>
      </c>
      <c r="T1015" s="6"/>
    </row>
    <row r="1016" spans="2:20" ht="15">
      <c r="B1016" s="146">
        <v>1007</v>
      </c>
      <c r="C1016" s="335" t="s">
        <v>1057</v>
      </c>
      <c r="D1016" s="325" t="s">
        <v>38</v>
      </c>
      <c r="E1016" s="325">
        <v>1</v>
      </c>
      <c r="F1016" s="326">
        <v>2898840</v>
      </c>
      <c r="G1016" s="326"/>
      <c r="H1016" s="327">
        <v>3276913.968020685</v>
      </c>
      <c r="I1016" s="327">
        <v>0</v>
      </c>
      <c r="J1016" s="326">
        <v>0</v>
      </c>
      <c r="K1016" s="326">
        <v>0</v>
      </c>
      <c r="L1016" s="326">
        <v>0</v>
      </c>
      <c r="M1016" s="347">
        <f t="shared" si="91"/>
        <v>2</v>
      </c>
      <c r="N1016" s="329">
        <f t="shared" si="92"/>
        <v>3087877</v>
      </c>
      <c r="O1016" s="330">
        <f t="shared" si="93"/>
        <v>3087877</v>
      </c>
      <c r="P1016" s="327">
        <f t="array" ref="P1016">IFERROR(_xlfn.STDEV.P(IF((F1016:L1016&lt;&gt;0)*(F1016:L1016&lt;&gt;""), F1016:L1016)), 0)</f>
        <v>189036.98401034251</v>
      </c>
      <c r="Q1016" s="331">
        <f t="shared" si="96"/>
        <v>6.1219078353944312</v>
      </c>
      <c r="R1016" s="332">
        <f t="shared" si="94"/>
        <v>93.878092164605562</v>
      </c>
      <c r="S1016" s="325" t="str">
        <f t="shared" si="95"/>
        <v>ALTO</v>
      </c>
      <c r="T1016" s="6"/>
    </row>
    <row r="1017" spans="2:20" ht="15">
      <c r="B1017" s="146">
        <v>1008</v>
      </c>
      <c r="C1017" s="335" t="s">
        <v>1058</v>
      </c>
      <c r="D1017" s="325" t="s">
        <v>38</v>
      </c>
      <c r="E1017" s="325">
        <v>1</v>
      </c>
      <c r="F1017" s="326">
        <v>7565006.1199999992</v>
      </c>
      <c r="G1017" s="326"/>
      <c r="H1017" s="327">
        <v>8551653.1518779788</v>
      </c>
      <c r="I1017" s="327">
        <v>0</v>
      </c>
      <c r="J1017" s="326">
        <v>0</v>
      </c>
      <c r="K1017" s="326">
        <v>0</v>
      </c>
      <c r="L1017" s="326">
        <v>0</v>
      </c>
      <c r="M1017" s="347">
        <f t="shared" si="91"/>
        <v>2</v>
      </c>
      <c r="N1017" s="329">
        <f t="shared" si="92"/>
        <v>8058330</v>
      </c>
      <c r="O1017" s="330">
        <f t="shared" si="93"/>
        <v>8058330</v>
      </c>
      <c r="P1017" s="327">
        <f t="array" ref="P1017">IFERROR(_xlfn.STDEV.P(IF((F1017:L1017&lt;&gt;0)*(F1017:L1017&lt;&gt;""), F1017:L1017)), 0)</f>
        <v>493323.51593898982</v>
      </c>
      <c r="Q1017" s="331">
        <f t="shared" si="96"/>
        <v>6.121907590518008</v>
      </c>
      <c r="R1017" s="332">
        <f t="shared" si="94"/>
        <v>93.878092409481994</v>
      </c>
      <c r="S1017" s="325" t="str">
        <f t="shared" si="95"/>
        <v>ALTO</v>
      </c>
      <c r="T1017" s="6"/>
    </row>
    <row r="1018" spans="2:20" ht="15">
      <c r="B1018" s="146">
        <v>1009</v>
      </c>
      <c r="C1018" s="335" t="s">
        <v>1059</v>
      </c>
      <c r="D1018" s="325" t="s">
        <v>38</v>
      </c>
      <c r="E1018" s="325">
        <v>1</v>
      </c>
      <c r="F1018" s="326">
        <v>5087464.1999999993</v>
      </c>
      <c r="G1018" s="326"/>
      <c r="H1018" s="327">
        <v>5750984.0138763012</v>
      </c>
      <c r="I1018" s="327">
        <v>0</v>
      </c>
      <c r="J1018" s="326">
        <v>0</v>
      </c>
      <c r="K1018" s="326">
        <v>0</v>
      </c>
      <c r="L1018" s="326">
        <v>0</v>
      </c>
      <c r="M1018" s="347">
        <f t="shared" si="91"/>
        <v>2</v>
      </c>
      <c r="N1018" s="329">
        <f t="shared" si="92"/>
        <v>5419224</v>
      </c>
      <c r="O1018" s="330">
        <f t="shared" si="93"/>
        <v>5419224</v>
      </c>
      <c r="P1018" s="327">
        <f t="array" ref="P1018">IFERROR(_xlfn.STDEV.P(IF((F1018:L1018&lt;&gt;0)*(F1018:L1018&lt;&gt;""), F1018:L1018)), 0)</f>
        <v>331759.90693815099</v>
      </c>
      <c r="Q1018" s="331">
        <f t="shared" si="96"/>
        <v>6.121907987899208</v>
      </c>
      <c r="R1018" s="332">
        <f t="shared" si="94"/>
        <v>93.878092012100794</v>
      </c>
      <c r="S1018" s="325" t="str">
        <f t="shared" si="95"/>
        <v>ALTO</v>
      </c>
      <c r="T1018" s="6"/>
    </row>
    <row r="1019" spans="2:20" ht="15">
      <c r="B1019" s="146">
        <v>1010</v>
      </c>
      <c r="C1019" s="335" t="s">
        <v>1060</v>
      </c>
      <c r="D1019" s="325" t="s">
        <v>38</v>
      </c>
      <c r="E1019" s="325">
        <v>1</v>
      </c>
      <c r="F1019" s="326">
        <v>6304494.4399999995</v>
      </c>
      <c r="G1019" s="326"/>
      <c r="H1019" s="327">
        <v>7126742.3837620365</v>
      </c>
      <c r="I1019" s="327">
        <v>0</v>
      </c>
      <c r="J1019" s="326">
        <v>0</v>
      </c>
      <c r="K1019" s="326">
        <v>0</v>
      </c>
      <c r="L1019" s="326">
        <v>0</v>
      </c>
      <c r="M1019" s="347">
        <f t="shared" si="91"/>
        <v>2</v>
      </c>
      <c r="N1019" s="329">
        <f t="shared" si="92"/>
        <v>6715618</v>
      </c>
      <c r="O1019" s="330">
        <f t="shared" si="93"/>
        <v>6715618</v>
      </c>
      <c r="P1019" s="327">
        <f t="array" ref="P1019">IFERROR(_xlfn.STDEV.P(IF((F1019:L1019&lt;&gt;0)*(F1019:L1019&lt;&gt;""), F1019:L1019)), 0)</f>
        <v>411123.97188101849</v>
      </c>
      <c r="Q1019" s="331">
        <f t="shared" si="96"/>
        <v>6.121908242562613</v>
      </c>
      <c r="R1019" s="332">
        <f t="shared" si="94"/>
        <v>93.878091757437389</v>
      </c>
      <c r="S1019" s="325" t="str">
        <f t="shared" si="95"/>
        <v>ALTO</v>
      </c>
      <c r="T1019" s="6"/>
    </row>
    <row r="1020" spans="2:20" ht="15">
      <c r="B1020" s="146">
        <v>1011</v>
      </c>
      <c r="C1020" s="335" t="s">
        <v>1061</v>
      </c>
      <c r="D1020" s="325" t="s">
        <v>38</v>
      </c>
      <c r="E1020" s="325">
        <v>1</v>
      </c>
      <c r="F1020" s="326">
        <v>986383.96</v>
      </c>
      <c r="G1020" s="326"/>
      <c r="H1020" s="327">
        <v>1115030.6247863134</v>
      </c>
      <c r="I1020" s="327">
        <v>0</v>
      </c>
      <c r="J1020" s="326">
        <v>0</v>
      </c>
      <c r="K1020" s="326">
        <v>0</v>
      </c>
      <c r="L1020" s="326">
        <v>0</v>
      </c>
      <c r="M1020" s="347">
        <f t="shared" si="91"/>
        <v>2</v>
      </c>
      <c r="N1020" s="329">
        <f t="shared" si="92"/>
        <v>1050707</v>
      </c>
      <c r="O1020" s="330">
        <f t="shared" si="93"/>
        <v>1050707</v>
      </c>
      <c r="P1020" s="327">
        <f t="array" ref="P1020">IFERROR(_xlfn.STDEV.P(IF((F1020:L1020&lt;&gt;0)*(F1020:L1020&lt;&gt;""), F1020:L1020)), 0)</f>
        <v>64323.332393156714</v>
      </c>
      <c r="Q1020" s="331">
        <f t="shared" si="96"/>
        <v>6.1219095707135018</v>
      </c>
      <c r="R1020" s="332">
        <f t="shared" si="94"/>
        <v>93.878090429286502</v>
      </c>
      <c r="S1020" s="325" t="str">
        <f t="shared" si="95"/>
        <v>ALTO</v>
      </c>
      <c r="T1020" s="6"/>
    </row>
    <row r="1021" spans="2:20" ht="15">
      <c r="B1021" s="146">
        <v>1012</v>
      </c>
      <c r="C1021" s="335" t="s">
        <v>1062</v>
      </c>
      <c r="D1021" s="325" t="s">
        <v>38</v>
      </c>
      <c r="E1021" s="325">
        <v>1</v>
      </c>
      <c r="F1021" s="326">
        <v>24305.48</v>
      </c>
      <c r="G1021" s="326"/>
      <c r="H1021" s="327">
        <v>27475.461533388319</v>
      </c>
      <c r="I1021" s="327">
        <v>0</v>
      </c>
      <c r="J1021" s="326">
        <v>0</v>
      </c>
      <c r="K1021" s="326">
        <v>0</v>
      </c>
      <c r="L1021" s="326">
        <v>0</v>
      </c>
      <c r="M1021" s="347">
        <f t="shared" si="91"/>
        <v>2</v>
      </c>
      <c r="N1021" s="329">
        <f t="shared" si="92"/>
        <v>25890</v>
      </c>
      <c r="O1021" s="330">
        <f t="shared" si="93"/>
        <v>25890</v>
      </c>
      <c r="P1021" s="327">
        <f t="array" ref="P1021">IFERROR(_xlfn.STDEV.P(IF((F1021:L1021&lt;&gt;0)*(F1021:L1021&lt;&gt;""), F1021:L1021)), 0)</f>
        <v>1584.9907666941601</v>
      </c>
      <c r="Q1021" s="331">
        <f t="shared" si="96"/>
        <v>6.1220191838322133</v>
      </c>
      <c r="R1021" s="332">
        <f t="shared" si="94"/>
        <v>93.877980816167792</v>
      </c>
      <c r="S1021" s="325" t="str">
        <f t="shared" si="95"/>
        <v>ALTO</v>
      </c>
      <c r="T1021" s="6"/>
    </row>
    <row r="1022" spans="2:20" ht="15">
      <c r="B1022" s="146">
        <v>1013</v>
      </c>
      <c r="C1022" s="335" t="s">
        <v>1063</v>
      </c>
      <c r="D1022" s="325" t="s">
        <v>38</v>
      </c>
      <c r="E1022" s="325">
        <v>1</v>
      </c>
      <c r="F1022" s="326">
        <v>30799.159999999996</v>
      </c>
      <c r="G1022" s="326"/>
      <c r="H1022" s="327">
        <v>34816.063531379426</v>
      </c>
      <c r="I1022" s="327">
        <v>0</v>
      </c>
      <c r="J1022" s="326">
        <v>0</v>
      </c>
      <c r="K1022" s="326">
        <v>0</v>
      </c>
      <c r="L1022" s="326">
        <v>0</v>
      </c>
      <c r="M1022" s="347">
        <f t="shared" si="91"/>
        <v>2</v>
      </c>
      <c r="N1022" s="329">
        <f t="shared" si="92"/>
        <v>32808</v>
      </c>
      <c r="O1022" s="330">
        <f t="shared" si="93"/>
        <v>32808</v>
      </c>
      <c r="P1022" s="327">
        <f t="array" ref="P1022">IFERROR(_xlfn.STDEV.P(IF((F1022:L1022&lt;&gt;0)*(F1022:L1022&lt;&gt;""), F1022:L1022)), 0)</f>
        <v>2008.4517656897151</v>
      </c>
      <c r="Q1022" s="331">
        <f t="shared" si="96"/>
        <v>6.1218354233409995</v>
      </c>
      <c r="R1022" s="332">
        <f t="shared" si="94"/>
        <v>93.878164576659003</v>
      </c>
      <c r="S1022" s="325" t="str">
        <f t="shared" si="95"/>
        <v>ALTO</v>
      </c>
      <c r="T1022" s="6"/>
    </row>
    <row r="1023" spans="2:20" ht="15">
      <c r="B1023" s="146">
        <v>1014</v>
      </c>
      <c r="C1023" s="335" t="s">
        <v>1064</v>
      </c>
      <c r="D1023" s="325" t="s">
        <v>38</v>
      </c>
      <c r="E1023" s="325">
        <v>1</v>
      </c>
      <c r="F1023" s="326">
        <v>365199.31999999995</v>
      </c>
      <c r="G1023" s="326"/>
      <c r="H1023" s="327">
        <v>412829.52933575347</v>
      </c>
      <c r="I1023" s="327">
        <v>0</v>
      </c>
      <c r="J1023" s="326">
        <v>0</v>
      </c>
      <c r="K1023" s="326">
        <v>0</v>
      </c>
      <c r="L1023" s="326">
        <v>0</v>
      </c>
      <c r="M1023" s="347">
        <f t="shared" si="91"/>
        <v>2</v>
      </c>
      <c r="N1023" s="329">
        <f t="shared" si="92"/>
        <v>389014</v>
      </c>
      <c r="O1023" s="330">
        <f t="shared" si="93"/>
        <v>389014</v>
      </c>
      <c r="P1023" s="327">
        <f t="array" ref="P1023">IFERROR(_xlfn.STDEV.P(IF((F1023:L1023&lt;&gt;0)*(F1023:L1023&lt;&gt;""), F1023:L1023)), 0)</f>
        <v>23815.10466787676</v>
      </c>
      <c r="Q1023" s="331">
        <f t="shared" si="96"/>
        <v>6.1219145500873386</v>
      </c>
      <c r="R1023" s="332">
        <f t="shared" si="94"/>
        <v>93.87808544991266</v>
      </c>
      <c r="S1023" s="325" t="str">
        <f t="shared" si="95"/>
        <v>ALTO</v>
      </c>
      <c r="T1023" s="6"/>
    </row>
    <row r="1024" spans="2:20" ht="15">
      <c r="B1024" s="146">
        <v>1015</v>
      </c>
      <c r="C1024" s="335" t="s">
        <v>1065</v>
      </c>
      <c r="D1024" s="325" t="s">
        <v>38</v>
      </c>
      <c r="E1024" s="325">
        <v>1</v>
      </c>
      <c r="F1024" s="326">
        <v>642889.39999999991</v>
      </c>
      <c r="G1024" s="326"/>
      <c r="H1024" s="327">
        <v>726736.6445724623</v>
      </c>
      <c r="I1024" s="327">
        <v>0</v>
      </c>
      <c r="J1024" s="326">
        <v>0</v>
      </c>
      <c r="K1024" s="326">
        <v>0</v>
      </c>
      <c r="L1024" s="326">
        <v>0</v>
      </c>
      <c r="M1024" s="347">
        <f t="shared" si="91"/>
        <v>2</v>
      </c>
      <c r="N1024" s="329">
        <f t="shared" si="92"/>
        <v>684813</v>
      </c>
      <c r="O1024" s="330">
        <f t="shared" si="93"/>
        <v>684813</v>
      </c>
      <c r="P1024" s="327">
        <f t="array" ref="P1024">IFERROR(_xlfn.STDEV.P(IF((F1024:L1024&lt;&gt;0)*(F1024:L1024&lt;&gt;""), F1024:L1024)), 0)</f>
        <v>41923.622286231199</v>
      </c>
      <c r="Q1024" s="331">
        <f t="shared" si="96"/>
        <v>6.1219080663233898</v>
      </c>
      <c r="R1024" s="332">
        <f t="shared" si="94"/>
        <v>93.878091933676615</v>
      </c>
      <c r="S1024" s="325" t="str">
        <f t="shared" si="95"/>
        <v>ALTO</v>
      </c>
      <c r="T1024" s="6"/>
    </row>
    <row r="1025" spans="2:20" ht="15">
      <c r="B1025" s="146">
        <v>1016</v>
      </c>
      <c r="C1025" s="335" t="s">
        <v>1066</v>
      </c>
      <c r="D1025" s="325" t="s">
        <v>38</v>
      </c>
      <c r="E1025" s="325">
        <v>1</v>
      </c>
      <c r="F1025" s="326">
        <v>800322.27999999991</v>
      </c>
      <c r="G1025" s="326"/>
      <c r="H1025" s="327">
        <v>904702.3148052881</v>
      </c>
      <c r="I1025" s="327">
        <v>0</v>
      </c>
      <c r="J1025" s="326">
        <v>0</v>
      </c>
      <c r="K1025" s="326">
        <v>0</v>
      </c>
      <c r="L1025" s="326">
        <v>0</v>
      </c>
      <c r="M1025" s="347">
        <f t="shared" si="91"/>
        <v>2</v>
      </c>
      <c r="N1025" s="329">
        <f t="shared" si="92"/>
        <v>852512</v>
      </c>
      <c r="O1025" s="330">
        <f t="shared" si="93"/>
        <v>852512</v>
      </c>
      <c r="P1025" s="327">
        <f t="array" ref="P1025">IFERROR(_xlfn.STDEV.P(IF((F1025:L1025&lt;&gt;0)*(F1025:L1025&lt;&gt;""), F1025:L1025)), 0)</f>
        <v>52190.017402644095</v>
      </c>
      <c r="Q1025" s="331">
        <f t="shared" si="96"/>
        <v>6.1219100027500017</v>
      </c>
      <c r="R1025" s="332">
        <f t="shared" si="94"/>
        <v>93.878089997250001</v>
      </c>
      <c r="S1025" s="325" t="str">
        <f t="shared" si="95"/>
        <v>ALTO</v>
      </c>
      <c r="T1025" s="6"/>
    </row>
    <row r="1026" spans="2:20" ht="15">
      <c r="B1026" s="146">
        <v>1017</v>
      </c>
      <c r="C1026" s="335" t="s">
        <v>1067</v>
      </c>
      <c r="D1026" s="325" t="s">
        <v>38</v>
      </c>
      <c r="E1026" s="325">
        <v>1</v>
      </c>
      <c r="F1026" s="326">
        <v>555155.12</v>
      </c>
      <c r="G1026" s="326"/>
      <c r="H1026" s="327">
        <v>627559.84019338747</v>
      </c>
      <c r="I1026" s="327">
        <v>0</v>
      </c>
      <c r="J1026" s="326">
        <v>0</v>
      </c>
      <c r="K1026" s="326">
        <v>0</v>
      </c>
      <c r="L1026" s="326">
        <v>0</v>
      </c>
      <c r="M1026" s="347">
        <f t="shared" si="91"/>
        <v>2</v>
      </c>
      <c r="N1026" s="329">
        <f t="shared" si="92"/>
        <v>591357</v>
      </c>
      <c r="O1026" s="330">
        <f t="shared" si="93"/>
        <v>591357</v>
      </c>
      <c r="P1026" s="327">
        <f t="array" ref="P1026">IFERROR(_xlfn.STDEV.P(IF((F1026:L1026&lt;&gt;0)*(F1026:L1026&lt;&gt;""), F1026:L1026)), 0)</f>
        <v>36202.360096693737</v>
      </c>
      <c r="Q1026" s="331">
        <f t="shared" si="96"/>
        <v>6.1219128372021867</v>
      </c>
      <c r="R1026" s="332">
        <f t="shared" si="94"/>
        <v>93.878087162797812</v>
      </c>
      <c r="S1026" s="325" t="str">
        <f t="shared" si="95"/>
        <v>ALTO</v>
      </c>
      <c r="T1026" s="6"/>
    </row>
    <row r="1027" spans="2:20" ht="15">
      <c r="B1027" s="146">
        <v>1018</v>
      </c>
      <c r="C1027" s="335" t="s">
        <v>1068</v>
      </c>
      <c r="D1027" s="325" t="s">
        <v>38</v>
      </c>
      <c r="E1027" s="325">
        <v>1</v>
      </c>
      <c r="F1027" s="326">
        <v>106681.72</v>
      </c>
      <c r="G1027" s="326"/>
      <c r="H1027" s="327">
        <v>120595.41692555354</v>
      </c>
      <c r="I1027" s="327">
        <v>0</v>
      </c>
      <c r="J1027" s="326">
        <v>0</v>
      </c>
      <c r="K1027" s="326">
        <v>0</v>
      </c>
      <c r="L1027" s="326">
        <v>0</v>
      </c>
      <c r="M1027" s="347">
        <f t="shared" si="91"/>
        <v>2</v>
      </c>
      <c r="N1027" s="329">
        <f t="shared" si="92"/>
        <v>113639</v>
      </c>
      <c r="O1027" s="330">
        <f t="shared" si="93"/>
        <v>113639</v>
      </c>
      <c r="P1027" s="327">
        <f t="array" ref="P1027">IFERROR(_xlfn.STDEV.P(IF((F1027:L1027&lt;&gt;0)*(F1027:L1027&lt;&gt;""), F1027:L1027)), 0)</f>
        <v>6956.8484627767684</v>
      </c>
      <c r="Q1027" s="331">
        <f t="shared" si="96"/>
        <v>6.1218846195203831</v>
      </c>
      <c r="R1027" s="332">
        <f t="shared" si="94"/>
        <v>93.878115380479613</v>
      </c>
      <c r="S1027" s="325" t="str">
        <f t="shared" si="95"/>
        <v>ALTO</v>
      </c>
      <c r="T1027" s="6"/>
    </row>
    <row r="1028" spans="2:20" ht="15">
      <c r="B1028" s="146">
        <v>1019</v>
      </c>
      <c r="C1028" s="335" t="s">
        <v>1069</v>
      </c>
      <c r="D1028" s="325" t="s">
        <v>38</v>
      </c>
      <c r="E1028" s="325">
        <v>1</v>
      </c>
      <c r="F1028" s="326">
        <v>5646244.3199999994</v>
      </c>
      <c r="G1028" s="326"/>
      <c r="H1028" s="327">
        <v>6382641.6356423432</v>
      </c>
      <c r="I1028" s="327">
        <v>0</v>
      </c>
      <c r="J1028" s="326">
        <v>0</v>
      </c>
      <c r="K1028" s="326">
        <v>0</v>
      </c>
      <c r="L1028" s="326">
        <v>0</v>
      </c>
      <c r="M1028" s="347">
        <f t="shared" si="91"/>
        <v>2</v>
      </c>
      <c r="N1028" s="329">
        <f t="shared" si="92"/>
        <v>6014443</v>
      </c>
      <c r="O1028" s="330">
        <f t="shared" si="93"/>
        <v>6014443</v>
      </c>
      <c r="P1028" s="327">
        <f t="array" ref="P1028">IFERROR(_xlfn.STDEV.P(IF((F1028:L1028&lt;&gt;0)*(F1028:L1028&lt;&gt;""), F1028:L1028)), 0)</f>
        <v>368198.65782117192</v>
      </c>
      <c r="Q1028" s="331">
        <f t="shared" si="96"/>
        <v>6.1219078445197983</v>
      </c>
      <c r="R1028" s="332">
        <f t="shared" si="94"/>
        <v>93.878092155480203</v>
      </c>
      <c r="S1028" s="325" t="str">
        <f t="shared" si="95"/>
        <v>ALTO</v>
      </c>
      <c r="T1028" s="6"/>
    </row>
    <row r="1029" spans="2:20" ht="15">
      <c r="B1029" s="146">
        <v>1020</v>
      </c>
      <c r="C1029" s="335" t="s">
        <v>1070</v>
      </c>
      <c r="D1029" s="325" t="s">
        <v>38</v>
      </c>
      <c r="E1029" s="325">
        <v>1</v>
      </c>
      <c r="F1029" s="326">
        <v>73530.080000000002</v>
      </c>
      <c r="G1029" s="326"/>
      <c r="H1029" s="327">
        <v>83120.057064783978</v>
      </c>
      <c r="I1029" s="327">
        <v>0</v>
      </c>
      <c r="J1029" s="326">
        <v>0</v>
      </c>
      <c r="K1029" s="326">
        <v>0</v>
      </c>
      <c r="L1029" s="326">
        <v>0</v>
      </c>
      <c r="M1029" s="347">
        <f t="shared" si="91"/>
        <v>2</v>
      </c>
      <c r="N1029" s="329">
        <f t="shared" si="92"/>
        <v>78325</v>
      </c>
      <c r="O1029" s="330">
        <f t="shared" si="93"/>
        <v>78325</v>
      </c>
      <c r="P1029" s="327">
        <f t="array" ref="P1029">IFERROR(_xlfn.STDEV.P(IF((F1029:L1029&lt;&gt;0)*(F1029:L1029&lt;&gt;""), F1029:L1029)), 0)</f>
        <v>4794.988532391988</v>
      </c>
      <c r="Q1029" s="331">
        <f t="shared" si="96"/>
        <v>6.1219132236093055</v>
      </c>
      <c r="R1029" s="332">
        <f t="shared" si="94"/>
        <v>93.878086776390688</v>
      </c>
      <c r="S1029" s="325" t="str">
        <f t="shared" si="95"/>
        <v>ALTO</v>
      </c>
      <c r="T1029" s="6"/>
    </row>
    <row r="1030" spans="2:20" ht="15">
      <c r="B1030" s="146">
        <v>1021</v>
      </c>
      <c r="C1030" s="335" t="s">
        <v>1071</v>
      </c>
      <c r="D1030" s="325" t="s">
        <v>38</v>
      </c>
      <c r="E1030" s="325">
        <v>1</v>
      </c>
      <c r="F1030" s="326">
        <v>370383.35999999999</v>
      </c>
      <c r="G1030" s="326"/>
      <c r="H1030" s="327">
        <v>418689.68480717589</v>
      </c>
      <c r="I1030" s="327">
        <v>0</v>
      </c>
      <c r="J1030" s="326">
        <v>0</v>
      </c>
      <c r="K1030" s="326">
        <v>0</v>
      </c>
      <c r="L1030" s="326">
        <v>0</v>
      </c>
      <c r="M1030" s="347">
        <f t="shared" si="91"/>
        <v>2</v>
      </c>
      <c r="N1030" s="329">
        <f t="shared" si="92"/>
        <v>394537</v>
      </c>
      <c r="O1030" s="330">
        <f t="shared" si="93"/>
        <v>394537</v>
      </c>
      <c r="P1030" s="327">
        <f t="array" ref="P1030">IFERROR(_xlfn.STDEV.P(IF((F1030:L1030&lt;&gt;0)*(F1030:L1030&lt;&gt;""), F1030:L1030)), 0)</f>
        <v>24153.16240358795</v>
      </c>
      <c r="Q1030" s="331">
        <f t="shared" si="96"/>
        <v>6.121900456379997</v>
      </c>
      <c r="R1030" s="332">
        <f t="shared" si="94"/>
        <v>93.87809954362001</v>
      </c>
      <c r="S1030" s="325" t="str">
        <f t="shared" si="95"/>
        <v>ALTO</v>
      </c>
      <c r="T1030" s="6"/>
    </row>
    <row r="1031" spans="2:20" ht="15">
      <c r="B1031" s="146">
        <v>1022</v>
      </c>
      <c r="C1031" s="335" t="s">
        <v>1072</v>
      </c>
      <c r="D1031" s="325" t="s">
        <v>38</v>
      </c>
      <c r="E1031" s="325">
        <v>1</v>
      </c>
      <c r="F1031" s="326">
        <v>8448.2799999999988</v>
      </c>
      <c r="G1031" s="326"/>
      <c r="H1031" s="327">
        <v>9550.1258219666433</v>
      </c>
      <c r="I1031" s="327">
        <v>0</v>
      </c>
      <c r="J1031" s="326">
        <v>0</v>
      </c>
      <c r="K1031" s="326">
        <v>0</v>
      </c>
      <c r="L1031" s="326">
        <v>0</v>
      </c>
      <c r="M1031" s="347">
        <f t="shared" si="91"/>
        <v>2</v>
      </c>
      <c r="N1031" s="329">
        <f t="shared" si="92"/>
        <v>8999</v>
      </c>
      <c r="O1031" s="330">
        <f t="shared" si="93"/>
        <v>8999</v>
      </c>
      <c r="P1031" s="327">
        <f t="array" ref="P1031">IFERROR(_xlfn.STDEV.P(IF((F1031:L1031&lt;&gt;0)*(F1031:L1031&lt;&gt;""), F1031:L1031)), 0)</f>
        <v>550.92291098332225</v>
      </c>
      <c r="Q1031" s="331">
        <f t="shared" si="96"/>
        <v>6.1220459049152378</v>
      </c>
      <c r="R1031" s="332">
        <f t="shared" si="94"/>
        <v>93.87795409508476</v>
      </c>
      <c r="S1031" s="325" t="str">
        <f t="shared" si="95"/>
        <v>ALTO</v>
      </c>
      <c r="T1031" s="6"/>
    </row>
    <row r="1032" spans="2:20" ht="15">
      <c r="B1032" s="146">
        <v>1023</v>
      </c>
      <c r="C1032" s="335" t="s">
        <v>1073</v>
      </c>
      <c r="D1032" s="325" t="s">
        <v>38</v>
      </c>
      <c r="E1032" s="325">
        <v>1</v>
      </c>
      <c r="F1032" s="326">
        <v>15659999.999999998</v>
      </c>
      <c r="G1032" s="326"/>
      <c r="H1032" s="327">
        <v>17702416.393869244</v>
      </c>
      <c r="I1032" s="327">
        <v>0</v>
      </c>
      <c r="J1032" s="326">
        <v>0</v>
      </c>
      <c r="K1032" s="326">
        <v>0</v>
      </c>
      <c r="L1032" s="326">
        <v>0</v>
      </c>
      <c r="M1032" s="347">
        <f t="shared" si="91"/>
        <v>2</v>
      </c>
      <c r="N1032" s="329">
        <f t="shared" si="92"/>
        <v>16681208</v>
      </c>
      <c r="O1032" s="330">
        <f t="shared" si="93"/>
        <v>16681208</v>
      </c>
      <c r="P1032" s="327">
        <f t="array" ref="P1032">IFERROR(_xlfn.STDEV.P(IF((F1032:L1032&lt;&gt;0)*(F1032:L1032&lt;&gt;""), F1032:L1032)), 0)</f>
        <v>1021208.1969346227</v>
      </c>
      <c r="Q1032" s="331">
        <f t="shared" si="96"/>
        <v>6.1219079393687963</v>
      </c>
      <c r="R1032" s="332">
        <f t="shared" si="94"/>
        <v>93.878092060631204</v>
      </c>
      <c r="S1032" s="325" t="str">
        <f t="shared" si="95"/>
        <v>ALTO</v>
      </c>
      <c r="T1032" s="6"/>
    </row>
    <row r="1033" spans="2:20" ht="15">
      <c r="B1033" s="146">
        <v>1024</v>
      </c>
      <c r="C1033" s="335" t="s">
        <v>1074</v>
      </c>
      <c r="D1033" s="325" t="s">
        <v>38</v>
      </c>
      <c r="E1033" s="325">
        <v>1</v>
      </c>
      <c r="F1033" s="326">
        <v>468087.83999999997</v>
      </c>
      <c r="G1033" s="326"/>
      <c r="H1033" s="327">
        <v>529137.02762368089</v>
      </c>
      <c r="I1033" s="327">
        <v>0</v>
      </c>
      <c r="J1033" s="326">
        <v>0</v>
      </c>
      <c r="K1033" s="326">
        <v>0</v>
      </c>
      <c r="L1033" s="326">
        <v>0</v>
      </c>
      <c r="M1033" s="347">
        <f t="shared" si="91"/>
        <v>2</v>
      </c>
      <c r="N1033" s="329">
        <f t="shared" si="92"/>
        <v>498612</v>
      </c>
      <c r="O1033" s="330">
        <f t="shared" si="93"/>
        <v>498612</v>
      </c>
      <c r="P1033" s="327">
        <f t="array" ref="P1033">IFERROR(_xlfn.STDEV.P(IF((F1033:L1033&lt;&gt;0)*(F1033:L1033&lt;&gt;""), F1033:L1033)), 0)</f>
        <v>30524.593811840459</v>
      </c>
      <c r="Q1033" s="331">
        <f t="shared" si="96"/>
        <v>6.1219131933929507</v>
      </c>
      <c r="R1033" s="332">
        <f t="shared" si="94"/>
        <v>93.878086806607044</v>
      </c>
      <c r="S1033" s="325" t="str">
        <f t="shared" si="95"/>
        <v>ALTO</v>
      </c>
      <c r="T1033" s="6"/>
    </row>
    <row r="1034" spans="2:20" ht="15">
      <c r="B1034" s="146">
        <v>1025</v>
      </c>
      <c r="C1034" s="335" t="s">
        <v>1076</v>
      </c>
      <c r="D1034" s="325" t="s">
        <v>38</v>
      </c>
      <c r="E1034" s="325">
        <v>1</v>
      </c>
      <c r="F1034" s="326">
        <v>35027650</v>
      </c>
      <c r="G1034" s="326"/>
      <c r="H1034" s="327">
        <v>39596043.780249946</v>
      </c>
      <c r="I1034" s="327">
        <v>0</v>
      </c>
      <c r="J1034" s="326">
        <v>0</v>
      </c>
      <c r="K1034" s="326">
        <v>0</v>
      </c>
      <c r="L1034" s="326">
        <v>0</v>
      </c>
      <c r="M1034" s="347">
        <f t="shared" ref="M1034:M1097" si="97">COUNTIF(F1034:L1034,"&gt;0")</f>
        <v>2</v>
      </c>
      <c r="N1034" s="329">
        <f t="shared" ref="N1034:N1097" si="98">IFERROR(ROUND(AVERAGEIF(F1034:L1034,"&gt;0"),0),0)</f>
        <v>37311847</v>
      </c>
      <c r="O1034" s="330">
        <f t="shared" ref="O1034:O1097" si="99">IFERROR(ROUND(+N1034*E1034,0),0)</f>
        <v>37311847</v>
      </c>
      <c r="P1034" s="327">
        <f t="array" ref="P1034">IFERROR(_xlfn.STDEV.P(IF((F1034:L1034&lt;&gt;0)*(F1034:L1034&lt;&gt;""), F1034:L1034)), 0)</f>
        <v>2284196.8901249729</v>
      </c>
      <c r="Q1034" s="331">
        <f t="shared" si="96"/>
        <v>6.1219078490672754</v>
      </c>
      <c r="R1034" s="332">
        <f t="shared" si="94"/>
        <v>93.87809215093273</v>
      </c>
      <c r="S1034" s="325" t="str">
        <f t="shared" si="95"/>
        <v>ALTO</v>
      </c>
      <c r="T1034" s="6"/>
    </row>
    <row r="1035" spans="2:20" ht="15">
      <c r="B1035" s="146">
        <v>1026</v>
      </c>
      <c r="C1035" s="335" t="s">
        <v>1077</v>
      </c>
      <c r="D1035" s="325" t="s">
        <v>38</v>
      </c>
      <c r="E1035" s="325">
        <v>1</v>
      </c>
      <c r="F1035" s="326">
        <v>35079231.719999999</v>
      </c>
      <c r="G1035" s="326"/>
      <c r="H1035" s="327">
        <v>39654352.917271137</v>
      </c>
      <c r="I1035" s="327">
        <v>0</v>
      </c>
      <c r="J1035" s="326">
        <v>0</v>
      </c>
      <c r="K1035" s="326">
        <v>0</v>
      </c>
      <c r="L1035" s="326">
        <v>0</v>
      </c>
      <c r="M1035" s="347">
        <f t="shared" si="97"/>
        <v>2</v>
      </c>
      <c r="N1035" s="329">
        <f t="shared" si="98"/>
        <v>37366792</v>
      </c>
      <c r="O1035" s="330">
        <f t="shared" si="99"/>
        <v>37366792</v>
      </c>
      <c r="P1035" s="327">
        <f t="array" ref="P1035">IFERROR(_xlfn.STDEV.P(IF((F1035:L1035&lt;&gt;0)*(F1035:L1035&lt;&gt;""), F1035:L1035)), 0)</f>
        <v>2287560.5986355692</v>
      </c>
      <c r="Q1035" s="331">
        <f t="shared" si="96"/>
        <v>6.121907919297886</v>
      </c>
      <c r="R1035" s="332">
        <f t="shared" si="94"/>
        <v>93.878092080702118</v>
      </c>
      <c r="S1035" s="325" t="str">
        <f t="shared" si="95"/>
        <v>ALTO</v>
      </c>
      <c r="T1035" s="6"/>
    </row>
    <row r="1036" spans="2:20" ht="15">
      <c r="B1036" s="146">
        <v>1027</v>
      </c>
      <c r="C1036" s="335" t="s">
        <v>1078</v>
      </c>
      <c r="D1036" s="325" t="s">
        <v>38</v>
      </c>
      <c r="E1036" s="325">
        <v>1</v>
      </c>
      <c r="F1036" s="326">
        <v>5452000</v>
      </c>
      <c r="G1036" s="326"/>
      <c r="H1036" s="327">
        <v>6163063.4852729961</v>
      </c>
      <c r="I1036" s="327">
        <v>0</v>
      </c>
      <c r="J1036" s="326">
        <v>0</v>
      </c>
      <c r="K1036" s="326">
        <v>0</v>
      </c>
      <c r="L1036" s="326">
        <v>0</v>
      </c>
      <c r="M1036" s="347">
        <f t="shared" si="97"/>
        <v>2</v>
      </c>
      <c r="N1036" s="329">
        <f t="shared" si="98"/>
        <v>5807532</v>
      </c>
      <c r="O1036" s="330">
        <f t="shared" si="99"/>
        <v>5807532</v>
      </c>
      <c r="P1036" s="327">
        <f t="array" ref="P1036">IFERROR(_xlfn.STDEV.P(IF((F1036:L1036&lt;&gt;0)*(F1036:L1036&lt;&gt;""), F1036:L1036)), 0)</f>
        <v>355531.74263649806</v>
      </c>
      <c r="Q1036" s="331">
        <f t="shared" si="96"/>
        <v>6.1219075957996969</v>
      </c>
      <c r="R1036" s="332">
        <f t="shared" si="94"/>
        <v>93.878092404200302</v>
      </c>
      <c r="S1036" s="325" t="str">
        <f t="shared" si="95"/>
        <v>ALTO</v>
      </c>
      <c r="T1036" s="6"/>
    </row>
    <row r="1037" spans="2:20" ht="15">
      <c r="B1037" s="146">
        <v>1028</v>
      </c>
      <c r="C1037" s="335" t="s">
        <v>1079</v>
      </c>
      <c r="D1037" s="325" t="s">
        <v>38</v>
      </c>
      <c r="E1037" s="325">
        <v>1</v>
      </c>
      <c r="F1037" s="326">
        <v>2753898</v>
      </c>
      <c r="G1037" s="326"/>
      <c r="H1037" s="327">
        <v>3113068.2696196507</v>
      </c>
      <c r="I1037" s="327">
        <v>0</v>
      </c>
      <c r="J1037" s="326">
        <v>0</v>
      </c>
      <c r="K1037" s="326">
        <v>0</v>
      </c>
      <c r="L1037" s="326">
        <v>0</v>
      </c>
      <c r="M1037" s="347">
        <f t="shared" si="97"/>
        <v>2</v>
      </c>
      <c r="N1037" s="329">
        <f t="shared" si="98"/>
        <v>2933483</v>
      </c>
      <c r="O1037" s="330">
        <f t="shared" si="99"/>
        <v>2933483</v>
      </c>
      <c r="P1037" s="327">
        <f t="array" ref="P1037">IFERROR(_xlfn.STDEV.P(IF((F1037:L1037&lt;&gt;0)*(F1037:L1037&lt;&gt;""), F1037:L1037)), 0)</f>
        <v>179585.13480982534</v>
      </c>
      <c r="Q1037" s="331">
        <f t="shared" si="96"/>
        <v>6.1219081484305633</v>
      </c>
      <c r="R1037" s="332">
        <f t="shared" si="94"/>
        <v>93.878091851569437</v>
      </c>
      <c r="S1037" s="325" t="str">
        <f t="shared" si="95"/>
        <v>ALTO</v>
      </c>
      <c r="T1037" s="6"/>
    </row>
    <row r="1038" spans="2:20" ht="89.25">
      <c r="B1038" s="146">
        <v>1029</v>
      </c>
      <c r="C1038" s="333" t="s">
        <v>1239</v>
      </c>
      <c r="D1038" s="325" t="s">
        <v>38</v>
      </c>
      <c r="E1038" s="325">
        <v>1</v>
      </c>
      <c r="F1038" s="326">
        <v>26501810.34</v>
      </c>
      <c r="G1038" s="326"/>
      <c r="H1038" s="327">
        <v>29958242.773309674</v>
      </c>
      <c r="I1038" s="327">
        <v>0</v>
      </c>
      <c r="J1038" s="326">
        <v>12516348.300869815</v>
      </c>
      <c r="K1038" s="326">
        <v>10551991.456356201</v>
      </c>
      <c r="L1038" s="326">
        <v>0</v>
      </c>
      <c r="M1038" s="347">
        <f t="shared" si="97"/>
        <v>4</v>
      </c>
      <c r="N1038" s="329">
        <f t="shared" si="98"/>
        <v>19882098</v>
      </c>
      <c r="O1038" s="330">
        <f t="shared" si="99"/>
        <v>19882098</v>
      </c>
      <c r="P1038" s="327">
        <f t="array" ref="P1038">IFERROR(_xlfn.STDEV.P(IF((F1038:L1038&lt;&gt;0)*(F1038:L1038&lt;&gt;""), F1038:L1038)), 0)</f>
        <v>8465436.2218232062</v>
      </c>
      <c r="Q1038" s="331">
        <f t="shared" si="96"/>
        <v>42.578183760200787</v>
      </c>
      <c r="R1038" s="332">
        <f t="shared" si="94"/>
        <v>57.421816239799213</v>
      </c>
      <c r="S1038" s="325" t="str">
        <f t="shared" si="95"/>
        <v>BAJO</v>
      </c>
      <c r="T1038" s="6"/>
    </row>
    <row r="1039" spans="2:20" ht="38.25">
      <c r="B1039" s="146">
        <v>1030</v>
      </c>
      <c r="C1039" s="333" t="s">
        <v>1081</v>
      </c>
      <c r="D1039" s="325" t="s">
        <v>38</v>
      </c>
      <c r="E1039" s="325">
        <v>1</v>
      </c>
      <c r="F1039" s="326">
        <v>536386.31999999995</v>
      </c>
      <c r="G1039" s="326"/>
      <c r="H1039" s="327">
        <v>606343.16632280929</v>
      </c>
      <c r="I1039" s="327">
        <v>0</v>
      </c>
      <c r="J1039" s="326">
        <v>0</v>
      </c>
      <c r="K1039" s="326">
        <v>0</v>
      </c>
      <c r="L1039" s="326">
        <v>0</v>
      </c>
      <c r="M1039" s="347">
        <f t="shared" si="97"/>
        <v>2</v>
      </c>
      <c r="N1039" s="329">
        <f t="shared" si="98"/>
        <v>571365</v>
      </c>
      <c r="O1039" s="330">
        <f t="shared" si="99"/>
        <v>571365</v>
      </c>
      <c r="P1039" s="327">
        <f t="array" ref="P1039">IFERROR(_xlfn.STDEV.P(IF((F1039:L1039&lt;&gt;0)*(F1039:L1039&lt;&gt;""), F1039:L1039)), 0)</f>
        <v>34978.423161404673</v>
      </c>
      <c r="Q1039" s="331">
        <f t="shared" si="96"/>
        <v>6.1219051151898825</v>
      </c>
      <c r="R1039" s="332">
        <f t="shared" si="94"/>
        <v>93.87809488481011</v>
      </c>
      <c r="S1039" s="325" t="str">
        <f t="shared" si="95"/>
        <v>ALTO</v>
      </c>
      <c r="T1039" s="6"/>
    </row>
    <row r="1040" spans="2:20" ht="15">
      <c r="B1040" s="146">
        <v>1031</v>
      </c>
      <c r="C1040" s="335" t="s">
        <v>1082</v>
      </c>
      <c r="D1040" s="325" t="s">
        <v>38</v>
      </c>
      <c r="E1040" s="325">
        <v>1</v>
      </c>
      <c r="F1040" s="326">
        <v>3978799.9999999995</v>
      </c>
      <c r="G1040" s="326"/>
      <c r="H1040" s="327">
        <v>4497725.0541460374</v>
      </c>
      <c r="I1040" s="327">
        <v>0</v>
      </c>
      <c r="J1040" s="326">
        <v>0</v>
      </c>
      <c r="K1040" s="326">
        <v>0</v>
      </c>
      <c r="L1040" s="326">
        <v>0</v>
      </c>
      <c r="M1040" s="347">
        <f t="shared" si="97"/>
        <v>2</v>
      </c>
      <c r="N1040" s="329">
        <f t="shared" si="98"/>
        <v>4238263</v>
      </c>
      <c r="O1040" s="330">
        <f t="shared" si="99"/>
        <v>4238263</v>
      </c>
      <c r="P1040" s="327">
        <f t="array" ref="P1040">IFERROR(_xlfn.STDEV.P(IF((F1040:L1040&lt;&gt;0)*(F1040:L1040&lt;&gt;""), F1040:L1040)), 0)</f>
        <v>259462.52707301895</v>
      </c>
      <c r="Q1040" s="331">
        <f t="shared" si="96"/>
        <v>6.1219071839812429</v>
      </c>
      <c r="R1040" s="332">
        <f t="shared" si="94"/>
        <v>93.87809281601875</v>
      </c>
      <c r="S1040" s="325" t="str">
        <f t="shared" si="95"/>
        <v>ALTO</v>
      </c>
      <c r="T1040" s="6"/>
    </row>
    <row r="1041" spans="2:20" ht="15">
      <c r="B1041" s="146">
        <v>1032</v>
      </c>
      <c r="C1041" s="335" t="s">
        <v>1084</v>
      </c>
      <c r="D1041" s="325" t="s">
        <v>38</v>
      </c>
      <c r="E1041" s="325">
        <v>1</v>
      </c>
      <c r="F1041" s="326">
        <v>45124</v>
      </c>
      <c r="G1041" s="326"/>
      <c r="H1041" s="327">
        <v>51009.185016408417</v>
      </c>
      <c r="I1041" s="327">
        <v>0</v>
      </c>
      <c r="J1041" s="326">
        <v>0</v>
      </c>
      <c r="K1041" s="326">
        <v>0</v>
      </c>
      <c r="L1041" s="326">
        <v>0</v>
      </c>
      <c r="M1041" s="347">
        <f t="shared" si="97"/>
        <v>2</v>
      </c>
      <c r="N1041" s="329">
        <f t="shared" si="98"/>
        <v>48067</v>
      </c>
      <c r="O1041" s="330">
        <f t="shared" si="99"/>
        <v>48067</v>
      </c>
      <c r="P1041" s="327">
        <f t="array" ref="P1041">IFERROR(_xlfn.STDEV.P(IF((F1041:L1041&lt;&gt;0)*(F1041:L1041&lt;&gt;""), F1041:L1041)), 0)</f>
        <v>2942.5925082042086</v>
      </c>
      <c r="Q1041" s="331">
        <f t="shared" si="96"/>
        <v>6.1218559681365772</v>
      </c>
      <c r="R1041" s="332">
        <f t="shared" si="94"/>
        <v>93.878144031863428</v>
      </c>
      <c r="S1041" s="325" t="str">
        <f t="shared" si="95"/>
        <v>ALTO</v>
      </c>
      <c r="T1041" s="6"/>
    </row>
    <row r="1042" spans="2:20" ht="15">
      <c r="B1042" s="146">
        <v>1033</v>
      </c>
      <c r="C1042" s="335" t="s">
        <v>1085</v>
      </c>
      <c r="D1042" s="325" t="s">
        <v>38</v>
      </c>
      <c r="E1042" s="325">
        <v>1</v>
      </c>
      <c r="F1042" s="326">
        <v>29701.8</v>
      </c>
      <c r="G1042" s="326"/>
      <c r="H1042" s="327">
        <v>33575.58309370534</v>
      </c>
      <c r="I1042" s="327">
        <v>0</v>
      </c>
      <c r="J1042" s="326">
        <v>0</v>
      </c>
      <c r="K1042" s="326">
        <v>0</v>
      </c>
      <c r="L1042" s="326">
        <v>0</v>
      </c>
      <c r="M1042" s="347">
        <f t="shared" si="97"/>
        <v>2</v>
      </c>
      <c r="N1042" s="329">
        <f t="shared" si="98"/>
        <v>31639</v>
      </c>
      <c r="O1042" s="330">
        <f t="shared" si="99"/>
        <v>31639</v>
      </c>
      <c r="P1042" s="327">
        <f t="array" ref="P1042">IFERROR(_xlfn.STDEV.P(IF((F1042:L1042&lt;&gt;0)*(F1042:L1042&lt;&gt;""), F1042:L1042)), 0)</f>
        <v>1936.8915468526702</v>
      </c>
      <c r="Q1042" s="331">
        <f t="shared" si="96"/>
        <v>6.1218481837373817</v>
      </c>
      <c r="R1042" s="332">
        <f t="shared" si="94"/>
        <v>93.878151816262616</v>
      </c>
      <c r="S1042" s="325" t="str">
        <f t="shared" si="95"/>
        <v>ALTO</v>
      </c>
      <c r="T1042" s="6"/>
    </row>
    <row r="1043" spans="2:20" ht="15">
      <c r="B1043" s="146">
        <v>1034</v>
      </c>
      <c r="C1043" s="335" t="s">
        <v>1086</v>
      </c>
      <c r="D1043" s="325" t="s">
        <v>38</v>
      </c>
      <c r="E1043" s="325">
        <v>1</v>
      </c>
      <c r="F1043" s="326">
        <v>46281.68</v>
      </c>
      <c r="G1043" s="326"/>
      <c r="H1043" s="327">
        <v>52317.852539451495</v>
      </c>
      <c r="I1043" s="327">
        <v>0</v>
      </c>
      <c r="J1043" s="326">
        <v>0</v>
      </c>
      <c r="K1043" s="326">
        <v>0</v>
      </c>
      <c r="L1043" s="326">
        <v>0</v>
      </c>
      <c r="M1043" s="347">
        <f t="shared" si="97"/>
        <v>2</v>
      </c>
      <c r="N1043" s="329">
        <f t="shared" si="98"/>
        <v>49300</v>
      </c>
      <c r="O1043" s="330">
        <f t="shared" si="99"/>
        <v>49300</v>
      </c>
      <c r="P1043" s="327">
        <f t="array" ref="P1043">IFERROR(_xlfn.STDEV.P(IF((F1043:L1043&lt;&gt;0)*(F1043:L1043&lt;&gt;""), F1043:L1043)), 0)</f>
        <v>3018.0862697257471</v>
      </c>
      <c r="Q1043" s="331">
        <f t="shared" si="96"/>
        <v>6.1218788432570932</v>
      </c>
      <c r="R1043" s="332">
        <f t="shared" si="94"/>
        <v>93.878121156742907</v>
      </c>
      <c r="S1043" s="325" t="str">
        <f t="shared" si="95"/>
        <v>ALTO</v>
      </c>
      <c r="T1043" s="6"/>
    </row>
    <row r="1044" spans="2:20" ht="15">
      <c r="B1044" s="146">
        <v>1035</v>
      </c>
      <c r="C1044" s="335" t="s">
        <v>1087</v>
      </c>
      <c r="D1044" s="325" t="s">
        <v>38</v>
      </c>
      <c r="E1044" s="325">
        <v>1</v>
      </c>
      <c r="F1044" s="326">
        <v>76133.119999999995</v>
      </c>
      <c r="G1044" s="326"/>
      <c r="H1044" s="327">
        <v>86062.592056476016</v>
      </c>
      <c r="I1044" s="327">
        <v>0</v>
      </c>
      <c r="J1044" s="326">
        <v>0</v>
      </c>
      <c r="K1044" s="326">
        <v>0</v>
      </c>
      <c r="L1044" s="326">
        <v>0</v>
      </c>
      <c r="M1044" s="347">
        <f t="shared" si="97"/>
        <v>2</v>
      </c>
      <c r="N1044" s="329">
        <f t="shared" si="98"/>
        <v>81098</v>
      </c>
      <c r="O1044" s="330">
        <f t="shared" si="99"/>
        <v>81098</v>
      </c>
      <c r="P1044" s="327">
        <f t="array" ref="P1044">IFERROR(_xlfn.STDEV.P(IF((F1044:L1044&lt;&gt;0)*(F1044:L1044&lt;&gt;""), F1044:L1044)), 0)</f>
        <v>4964.7360282380105</v>
      </c>
      <c r="Q1044" s="331">
        <f t="shared" si="96"/>
        <v>6.1218969989864247</v>
      </c>
      <c r="R1044" s="332">
        <f t="shared" si="94"/>
        <v>93.878103001013571</v>
      </c>
      <c r="S1044" s="325" t="str">
        <f t="shared" si="95"/>
        <v>ALTO</v>
      </c>
      <c r="T1044" s="6"/>
    </row>
    <row r="1045" spans="2:20" ht="15">
      <c r="B1045" s="146">
        <v>1036</v>
      </c>
      <c r="C1045" s="335" t="s">
        <v>1088</v>
      </c>
      <c r="D1045" s="325" t="s">
        <v>38</v>
      </c>
      <c r="E1045" s="325">
        <v>1</v>
      </c>
      <c r="F1045" s="326">
        <v>80080.599999999991</v>
      </c>
      <c r="G1045" s="326"/>
      <c r="H1045" s="327">
        <v>90524.912277834315</v>
      </c>
      <c r="I1045" s="327">
        <v>0</v>
      </c>
      <c r="J1045" s="326">
        <v>0</v>
      </c>
      <c r="K1045" s="326">
        <v>0</v>
      </c>
      <c r="L1045" s="326">
        <v>0</v>
      </c>
      <c r="M1045" s="347">
        <f t="shared" si="97"/>
        <v>2</v>
      </c>
      <c r="N1045" s="329">
        <f t="shared" si="98"/>
        <v>85303</v>
      </c>
      <c r="O1045" s="330">
        <f t="shared" si="99"/>
        <v>85303</v>
      </c>
      <c r="P1045" s="327">
        <f t="array" ref="P1045">IFERROR(_xlfn.STDEV.P(IF((F1045:L1045&lt;&gt;0)*(F1045:L1045&lt;&gt;""), F1045:L1045)), 0)</f>
        <v>5222.156138917162</v>
      </c>
      <c r="Q1045" s="331">
        <f t="shared" si="96"/>
        <v>6.121890366009592</v>
      </c>
      <c r="R1045" s="332">
        <f t="shared" si="94"/>
        <v>93.878109633990405</v>
      </c>
      <c r="S1045" s="325" t="str">
        <f t="shared" si="95"/>
        <v>ALTO</v>
      </c>
      <c r="T1045" s="6"/>
    </row>
    <row r="1046" spans="2:20" ht="15">
      <c r="B1046" s="146">
        <v>1037</v>
      </c>
      <c r="C1046" s="335" t="s">
        <v>1089</v>
      </c>
      <c r="D1046" s="325" t="s">
        <v>1090</v>
      </c>
      <c r="E1046" s="325">
        <v>1</v>
      </c>
      <c r="F1046" s="326">
        <v>17495120</v>
      </c>
      <c r="G1046" s="326"/>
      <c r="H1046" s="327">
        <v>19776877.337210074</v>
      </c>
      <c r="I1046" s="327">
        <v>0</v>
      </c>
      <c r="J1046" s="326">
        <v>0</v>
      </c>
      <c r="K1046" s="326">
        <v>0</v>
      </c>
      <c r="L1046" s="326">
        <v>0</v>
      </c>
      <c r="M1046" s="347">
        <f t="shared" si="97"/>
        <v>2</v>
      </c>
      <c r="N1046" s="329">
        <f t="shared" si="98"/>
        <v>18635999</v>
      </c>
      <c r="O1046" s="330">
        <f t="shared" si="99"/>
        <v>18635999</v>
      </c>
      <c r="P1046" s="327">
        <f t="array" ref="P1046">IFERROR(_xlfn.STDEV.P(IF((F1046:L1046&lt;&gt;0)*(F1046:L1046&lt;&gt;""), F1046:L1046)), 0)</f>
        <v>1140878.668605037</v>
      </c>
      <c r="Q1046" s="331">
        <f t="shared" si="96"/>
        <v>6.1219077582319956</v>
      </c>
      <c r="R1046" s="332">
        <f t="shared" si="94"/>
        <v>93.878092241768002</v>
      </c>
      <c r="S1046" s="325" t="str">
        <f t="shared" si="95"/>
        <v>ALTO</v>
      </c>
      <c r="T1046" s="6"/>
    </row>
    <row r="1047" spans="2:20" ht="15">
      <c r="B1047" s="146">
        <v>1038</v>
      </c>
      <c r="C1047" s="335" t="s">
        <v>1091</v>
      </c>
      <c r="D1047" s="325" t="s">
        <v>38</v>
      </c>
      <c r="E1047" s="325">
        <v>1</v>
      </c>
      <c r="F1047" s="326">
        <v>86240.2</v>
      </c>
      <c r="G1047" s="326"/>
      <c r="H1047" s="327">
        <v>97487.862726089559</v>
      </c>
      <c r="I1047" s="327">
        <v>0</v>
      </c>
      <c r="J1047" s="326">
        <v>0</v>
      </c>
      <c r="K1047" s="326">
        <v>0</v>
      </c>
      <c r="L1047" s="326">
        <v>0</v>
      </c>
      <c r="M1047" s="347">
        <f t="shared" si="97"/>
        <v>2</v>
      </c>
      <c r="N1047" s="329">
        <f t="shared" si="98"/>
        <v>91864</v>
      </c>
      <c r="O1047" s="330">
        <f t="shared" si="99"/>
        <v>91864</v>
      </c>
      <c r="P1047" s="327">
        <f t="array" ref="P1047">IFERROR(_xlfn.STDEV.P(IF((F1047:L1047&lt;&gt;0)*(F1047:L1047&lt;&gt;""), F1047:L1047)), 0)</f>
        <v>5623.831363044781</v>
      </c>
      <c r="Q1047" s="331">
        <f t="shared" si="96"/>
        <v>6.1219099571592581</v>
      </c>
      <c r="R1047" s="332">
        <f t="shared" si="94"/>
        <v>93.878090042840739</v>
      </c>
      <c r="S1047" s="325" t="str">
        <f t="shared" si="95"/>
        <v>ALTO</v>
      </c>
      <c r="T1047" s="6"/>
    </row>
    <row r="1048" spans="2:20" ht="15">
      <c r="B1048" s="146">
        <v>1039</v>
      </c>
      <c r="C1048" s="335" t="s">
        <v>1092</v>
      </c>
      <c r="D1048" s="325" t="s">
        <v>38</v>
      </c>
      <c r="E1048" s="325">
        <v>1</v>
      </c>
      <c r="F1048" s="326">
        <v>1841439.68</v>
      </c>
      <c r="G1048" s="326"/>
      <c r="H1048" s="327">
        <v>2081604.8518233292</v>
      </c>
      <c r="I1048" s="327">
        <v>0</v>
      </c>
      <c r="J1048" s="326">
        <v>0</v>
      </c>
      <c r="K1048" s="326">
        <v>0</v>
      </c>
      <c r="L1048" s="326">
        <v>0</v>
      </c>
      <c r="M1048" s="347">
        <f t="shared" si="97"/>
        <v>2</v>
      </c>
      <c r="N1048" s="329">
        <f t="shared" si="98"/>
        <v>1961522</v>
      </c>
      <c r="O1048" s="330">
        <f t="shared" si="99"/>
        <v>1961522</v>
      </c>
      <c r="P1048" s="327">
        <f t="array" ref="P1048">IFERROR(_xlfn.STDEV.P(IF((F1048:L1048&lt;&gt;0)*(F1048:L1048&lt;&gt;""), F1048:L1048)), 0)</f>
        <v>120082.58591166465</v>
      </c>
      <c r="Q1048" s="331">
        <f t="shared" si="96"/>
        <v>6.1219086970049092</v>
      </c>
      <c r="R1048" s="332">
        <f t="shared" si="94"/>
        <v>93.878091302995088</v>
      </c>
      <c r="S1048" s="325" t="str">
        <f t="shared" si="95"/>
        <v>ALTO</v>
      </c>
      <c r="T1048" s="6"/>
    </row>
    <row r="1049" spans="2:20" ht="15">
      <c r="B1049" s="146">
        <v>1040</v>
      </c>
      <c r="C1049" s="335" t="s">
        <v>1093</v>
      </c>
      <c r="D1049" s="325" t="s">
        <v>38</v>
      </c>
      <c r="E1049" s="325">
        <v>1</v>
      </c>
      <c r="F1049" s="326">
        <v>468163.24</v>
      </c>
      <c r="G1049" s="326"/>
      <c r="H1049" s="327">
        <v>529222.26148039219</v>
      </c>
      <c r="I1049" s="327">
        <v>0</v>
      </c>
      <c r="J1049" s="326">
        <v>0</v>
      </c>
      <c r="K1049" s="326">
        <v>0</v>
      </c>
      <c r="L1049" s="326">
        <v>0</v>
      </c>
      <c r="M1049" s="347">
        <f t="shared" si="97"/>
        <v>2</v>
      </c>
      <c r="N1049" s="329">
        <f t="shared" si="98"/>
        <v>498693</v>
      </c>
      <c r="O1049" s="330">
        <f t="shared" si="99"/>
        <v>498693</v>
      </c>
      <c r="P1049" s="327">
        <f t="array" ref="P1049">IFERROR(_xlfn.STDEV.P(IF((F1049:L1049&lt;&gt;0)*(F1049:L1049&lt;&gt;""), F1049:L1049)), 0)</f>
        <v>30529.5107401961</v>
      </c>
      <c r="Q1049" s="331">
        <f t="shared" si="96"/>
        <v>6.1219048072052544</v>
      </c>
      <c r="R1049" s="332">
        <f t="shared" si="94"/>
        <v>93.878095192794746</v>
      </c>
      <c r="S1049" s="325" t="str">
        <f t="shared" si="95"/>
        <v>ALTO</v>
      </c>
      <c r="T1049" s="6"/>
    </row>
    <row r="1050" spans="2:20" ht="15">
      <c r="B1050" s="146">
        <v>1041</v>
      </c>
      <c r="C1050" s="335" t="s">
        <v>1094</v>
      </c>
      <c r="D1050" s="325" t="s">
        <v>38</v>
      </c>
      <c r="E1050" s="325">
        <v>1</v>
      </c>
      <c r="F1050" s="326">
        <v>452557.75999999995</v>
      </c>
      <c r="G1050" s="326"/>
      <c r="H1050" s="327">
        <v>511581.47572137567</v>
      </c>
      <c r="I1050" s="327">
        <v>0</v>
      </c>
      <c r="J1050" s="326">
        <v>0</v>
      </c>
      <c r="K1050" s="326">
        <v>0</v>
      </c>
      <c r="L1050" s="326">
        <v>0</v>
      </c>
      <c r="M1050" s="347">
        <f t="shared" si="97"/>
        <v>2</v>
      </c>
      <c r="N1050" s="329">
        <f t="shared" si="98"/>
        <v>482070</v>
      </c>
      <c r="O1050" s="330">
        <f t="shared" si="99"/>
        <v>482070</v>
      </c>
      <c r="P1050" s="327">
        <f t="array" ref="P1050">IFERROR(_xlfn.STDEV.P(IF((F1050:L1050&lt;&gt;0)*(F1050:L1050&lt;&gt;""), F1050:L1050)), 0)</f>
        <v>29511.857860687858</v>
      </c>
      <c r="Q1050" s="331">
        <f t="shared" si="96"/>
        <v>6.1219030142277804</v>
      </c>
      <c r="R1050" s="332">
        <f t="shared" si="94"/>
        <v>93.878096985772217</v>
      </c>
      <c r="S1050" s="325" t="str">
        <f t="shared" si="95"/>
        <v>ALTO</v>
      </c>
      <c r="T1050" s="6"/>
    </row>
    <row r="1051" spans="2:20" ht="15">
      <c r="B1051" s="146">
        <v>1042</v>
      </c>
      <c r="C1051" s="335" t="s">
        <v>1095</v>
      </c>
      <c r="D1051" s="325" t="s">
        <v>38</v>
      </c>
      <c r="E1051" s="325">
        <v>1</v>
      </c>
      <c r="F1051" s="326">
        <v>48048.359999999993</v>
      </c>
      <c r="G1051" s="326"/>
      <c r="H1051" s="327">
        <v>54314.947366700588</v>
      </c>
      <c r="I1051" s="327">
        <v>0</v>
      </c>
      <c r="J1051" s="326">
        <v>0</v>
      </c>
      <c r="K1051" s="326">
        <v>0</v>
      </c>
      <c r="L1051" s="326">
        <v>0</v>
      </c>
      <c r="M1051" s="347">
        <f t="shared" si="97"/>
        <v>2</v>
      </c>
      <c r="N1051" s="329">
        <f t="shared" si="98"/>
        <v>51182</v>
      </c>
      <c r="O1051" s="330">
        <f t="shared" si="99"/>
        <v>51182</v>
      </c>
      <c r="P1051" s="327">
        <f t="array" ref="P1051">IFERROR(_xlfn.STDEV.P(IF((F1051:L1051&lt;&gt;0)*(F1051:L1051&lt;&gt;""), F1051:L1051)), 0)</f>
        <v>3133.2936833502972</v>
      </c>
      <c r="Q1051" s="331">
        <f t="shared" si="96"/>
        <v>6.1218664439652555</v>
      </c>
      <c r="R1051" s="332">
        <f t="shared" si="94"/>
        <v>93.87813355603474</v>
      </c>
      <c r="S1051" s="325" t="str">
        <f t="shared" si="95"/>
        <v>ALTO</v>
      </c>
      <c r="T1051" s="6"/>
    </row>
    <row r="1052" spans="2:20" ht="15">
      <c r="B1052" s="146">
        <v>1043</v>
      </c>
      <c r="C1052" s="335" t="s">
        <v>1096</v>
      </c>
      <c r="D1052" s="325" t="s">
        <v>38</v>
      </c>
      <c r="E1052" s="325">
        <v>1</v>
      </c>
      <c r="F1052" s="326">
        <v>894436.55999999994</v>
      </c>
      <c r="G1052" s="326"/>
      <c r="H1052" s="327">
        <v>1011091.2147522358</v>
      </c>
      <c r="I1052" s="327">
        <v>0</v>
      </c>
      <c r="J1052" s="326">
        <v>0</v>
      </c>
      <c r="K1052" s="326">
        <v>0</v>
      </c>
      <c r="L1052" s="326">
        <v>0</v>
      </c>
      <c r="M1052" s="347">
        <f t="shared" si="97"/>
        <v>2</v>
      </c>
      <c r="N1052" s="329">
        <f t="shared" si="98"/>
        <v>952764</v>
      </c>
      <c r="O1052" s="330">
        <f t="shared" si="99"/>
        <v>952764</v>
      </c>
      <c r="P1052" s="327">
        <f t="array" ref="P1052">IFERROR(_xlfn.STDEV.P(IF((F1052:L1052&lt;&gt;0)*(F1052:L1052&lt;&gt;""), F1052:L1052)), 0)</f>
        <v>58327.32737611793</v>
      </c>
      <c r="Q1052" s="331">
        <f t="shared" si="96"/>
        <v>6.1219071434392909</v>
      </c>
      <c r="R1052" s="332">
        <f t="shared" si="94"/>
        <v>93.878092856560713</v>
      </c>
      <c r="S1052" s="325" t="str">
        <f t="shared" si="95"/>
        <v>ALTO</v>
      </c>
      <c r="T1052" s="6"/>
    </row>
    <row r="1053" spans="2:20" ht="38.25">
      <c r="B1053" s="146">
        <v>1044</v>
      </c>
      <c r="C1053" s="333" t="s">
        <v>1097</v>
      </c>
      <c r="D1053" s="325" t="s">
        <v>38</v>
      </c>
      <c r="E1053" s="325">
        <v>1</v>
      </c>
      <c r="F1053" s="326">
        <v>1971998.8399999999</v>
      </c>
      <c r="G1053" s="326"/>
      <c r="H1053" s="327">
        <v>2229191.8642341718</v>
      </c>
      <c r="I1053" s="327">
        <v>0</v>
      </c>
      <c r="J1053" s="326">
        <v>0</v>
      </c>
      <c r="K1053" s="326">
        <v>0</v>
      </c>
      <c r="L1053" s="326">
        <v>0</v>
      </c>
      <c r="M1053" s="347">
        <f t="shared" si="97"/>
        <v>2</v>
      </c>
      <c r="N1053" s="329">
        <f t="shared" si="98"/>
        <v>2100595</v>
      </c>
      <c r="O1053" s="330">
        <f t="shared" si="99"/>
        <v>2100595</v>
      </c>
      <c r="P1053" s="327">
        <f t="array" ref="P1053">IFERROR(_xlfn.STDEV.P(IF((F1053:L1053&lt;&gt;0)*(F1053:L1053&lt;&gt;""), F1053:L1053)), 0)</f>
        <v>128596.51211708598</v>
      </c>
      <c r="Q1053" s="331">
        <f t="shared" si="96"/>
        <v>6.1219088932938517</v>
      </c>
      <c r="R1053" s="332">
        <f t="shared" si="94"/>
        <v>93.878091106706151</v>
      </c>
      <c r="S1053" s="325" t="str">
        <f t="shared" si="95"/>
        <v>ALTO</v>
      </c>
      <c r="T1053" s="6"/>
    </row>
    <row r="1054" spans="2:20" ht="15">
      <c r="B1054" s="146">
        <v>1045</v>
      </c>
      <c r="C1054" s="335" t="s">
        <v>1098</v>
      </c>
      <c r="D1054" s="325" t="s">
        <v>38</v>
      </c>
      <c r="E1054" s="325">
        <v>1</v>
      </c>
      <c r="F1054" s="326">
        <v>14562.64</v>
      </c>
      <c r="G1054" s="326"/>
      <c r="H1054" s="327">
        <v>16461.93595619515</v>
      </c>
      <c r="I1054" s="327">
        <v>0</v>
      </c>
      <c r="J1054" s="326">
        <v>0</v>
      </c>
      <c r="K1054" s="326">
        <v>0</v>
      </c>
      <c r="L1054" s="326">
        <v>0</v>
      </c>
      <c r="M1054" s="347">
        <f t="shared" si="97"/>
        <v>2</v>
      </c>
      <c r="N1054" s="329">
        <f t="shared" si="98"/>
        <v>15512</v>
      </c>
      <c r="O1054" s="330">
        <f t="shared" si="99"/>
        <v>15512</v>
      </c>
      <c r="P1054" s="327">
        <f t="array" ref="P1054">IFERROR(_xlfn.STDEV.P(IF((F1054:L1054&lt;&gt;0)*(F1054:L1054&lt;&gt;""), F1054:L1054)), 0)</f>
        <v>949.64797809757511</v>
      </c>
      <c r="Q1054" s="331">
        <f t="shared" si="96"/>
        <v>6.122021519453166</v>
      </c>
      <c r="R1054" s="332">
        <f t="shared" si="94"/>
        <v>93.87797848054683</v>
      </c>
      <c r="S1054" s="325" t="str">
        <f t="shared" si="95"/>
        <v>ALTO</v>
      </c>
      <c r="T1054" s="6"/>
    </row>
    <row r="1055" spans="2:20" ht="15">
      <c r="B1055" s="146">
        <v>1046</v>
      </c>
      <c r="C1055" s="335" t="s">
        <v>1099</v>
      </c>
      <c r="D1055" s="325" t="s">
        <v>38</v>
      </c>
      <c r="E1055" s="325">
        <v>1</v>
      </c>
      <c r="F1055" s="326">
        <v>6186.28</v>
      </c>
      <c r="G1055" s="326"/>
      <c r="H1055" s="327">
        <v>6993.1101206299763</v>
      </c>
      <c r="I1055" s="327">
        <v>0</v>
      </c>
      <c r="J1055" s="326">
        <v>0</v>
      </c>
      <c r="K1055" s="326">
        <v>0</v>
      </c>
      <c r="L1055" s="326">
        <v>0</v>
      </c>
      <c r="M1055" s="347">
        <f t="shared" si="97"/>
        <v>2</v>
      </c>
      <c r="N1055" s="329">
        <f t="shared" si="98"/>
        <v>6590</v>
      </c>
      <c r="O1055" s="330">
        <f t="shared" si="99"/>
        <v>6590</v>
      </c>
      <c r="P1055" s="327">
        <f t="array" ref="P1055">IFERROR(_xlfn.STDEV.P(IF((F1055:L1055&lt;&gt;0)*(F1055:L1055&lt;&gt;""), F1055:L1055)), 0)</f>
        <v>403.4150603149883</v>
      </c>
      <c r="Q1055" s="331">
        <f t="shared" si="96"/>
        <v>6.1216245874808539</v>
      </c>
      <c r="R1055" s="332">
        <f t="shared" si="94"/>
        <v>93.878375412519148</v>
      </c>
      <c r="S1055" s="325" t="str">
        <f t="shared" si="95"/>
        <v>ALTO</v>
      </c>
      <c r="T1055" s="6"/>
    </row>
    <row r="1056" spans="2:20" ht="15">
      <c r="B1056" s="146">
        <v>1047</v>
      </c>
      <c r="C1056" s="335" t="s">
        <v>1100</v>
      </c>
      <c r="D1056" s="325" t="s">
        <v>38</v>
      </c>
      <c r="E1056" s="325">
        <v>1</v>
      </c>
      <c r="F1056" s="326">
        <v>8208.16</v>
      </c>
      <c r="G1056" s="326"/>
      <c r="H1056" s="327">
        <v>9278.6887705939844</v>
      </c>
      <c r="I1056" s="327">
        <v>0</v>
      </c>
      <c r="J1056" s="326">
        <v>0</v>
      </c>
      <c r="K1056" s="326">
        <v>0</v>
      </c>
      <c r="L1056" s="326">
        <v>0</v>
      </c>
      <c r="M1056" s="347">
        <f t="shared" si="97"/>
        <v>2</v>
      </c>
      <c r="N1056" s="329">
        <f t="shared" si="98"/>
        <v>8743</v>
      </c>
      <c r="O1056" s="330">
        <f t="shared" si="99"/>
        <v>8743</v>
      </c>
      <c r="P1056" s="327">
        <f t="array" ref="P1056">IFERROR(_xlfn.STDEV.P(IF((F1056:L1056&lt;&gt;0)*(F1056:L1056&lt;&gt;""), F1056:L1056)), 0)</f>
        <v>535.26438529699226</v>
      </c>
      <c r="Q1056" s="331">
        <f t="shared" si="96"/>
        <v>6.1222050245566999</v>
      </c>
      <c r="R1056" s="332">
        <f t="shared" si="94"/>
        <v>93.877794975443294</v>
      </c>
      <c r="S1056" s="325" t="str">
        <f t="shared" si="95"/>
        <v>ALTO</v>
      </c>
      <c r="T1056" s="6"/>
    </row>
    <row r="1057" spans="2:20" ht="15">
      <c r="B1057" s="146">
        <v>1048</v>
      </c>
      <c r="C1057" s="335" t="s">
        <v>1101</v>
      </c>
      <c r="D1057" s="325" t="s">
        <v>38</v>
      </c>
      <c r="E1057" s="325">
        <v>1</v>
      </c>
      <c r="F1057" s="326">
        <v>992.95999999999992</v>
      </c>
      <c r="G1057" s="326"/>
      <c r="H1057" s="327">
        <v>1122.4643283816351</v>
      </c>
      <c r="I1057" s="327">
        <v>0</v>
      </c>
      <c r="J1057" s="326">
        <v>0</v>
      </c>
      <c r="K1057" s="326">
        <v>0</v>
      </c>
      <c r="L1057" s="326">
        <v>0</v>
      </c>
      <c r="M1057" s="347">
        <f t="shared" si="97"/>
        <v>2</v>
      </c>
      <c r="N1057" s="329">
        <f t="shared" si="98"/>
        <v>1058</v>
      </c>
      <c r="O1057" s="330">
        <f t="shared" si="99"/>
        <v>1058</v>
      </c>
      <c r="P1057" s="327">
        <f t="array" ref="P1057">IFERROR(_xlfn.STDEV.P(IF((F1057:L1057&lt;&gt;0)*(F1057:L1057&lt;&gt;""), F1057:L1057)), 0)</f>
        <v>64.752164190817609</v>
      </c>
      <c r="Q1057" s="331">
        <f t="shared" si="96"/>
        <v>6.1202423620810595</v>
      </c>
      <c r="R1057" s="332">
        <f t="shared" si="94"/>
        <v>93.879757637918942</v>
      </c>
      <c r="S1057" s="325" t="str">
        <f t="shared" si="95"/>
        <v>ALTO</v>
      </c>
      <c r="T1057" s="6"/>
    </row>
    <row r="1058" spans="2:20" ht="15">
      <c r="B1058" s="146">
        <v>1049</v>
      </c>
      <c r="C1058" s="335" t="s">
        <v>1102</v>
      </c>
      <c r="D1058" s="325" t="s">
        <v>38</v>
      </c>
      <c r="E1058" s="325">
        <v>1</v>
      </c>
      <c r="F1058" s="326">
        <v>1430.28</v>
      </c>
      <c r="G1058" s="326"/>
      <c r="H1058" s="327">
        <v>1616.8206973067242</v>
      </c>
      <c r="I1058" s="327">
        <v>0</v>
      </c>
      <c r="J1058" s="326">
        <v>0</v>
      </c>
      <c r="K1058" s="326">
        <v>0</v>
      </c>
      <c r="L1058" s="326">
        <v>0</v>
      </c>
      <c r="M1058" s="347">
        <f t="shared" si="97"/>
        <v>2</v>
      </c>
      <c r="N1058" s="329">
        <f t="shared" si="98"/>
        <v>1524</v>
      </c>
      <c r="O1058" s="330">
        <f t="shared" si="99"/>
        <v>1524</v>
      </c>
      <c r="P1058" s="327">
        <f t="array" ref="P1058">IFERROR(_xlfn.STDEV.P(IF((F1058:L1058&lt;&gt;0)*(F1058:L1058&lt;&gt;""), F1058:L1058)), 0)</f>
        <v>93.270348653362134</v>
      </c>
      <c r="Q1058" s="331">
        <f t="shared" si="96"/>
        <v>6.1201016176746812</v>
      </c>
      <c r="R1058" s="332">
        <f t="shared" ref="R1058:R1121" si="100">IFERROR(100-Q1058,0)</f>
        <v>93.879898382325322</v>
      </c>
      <c r="S1058" s="325" t="str">
        <f t="shared" ref="S1058:S1121" si="101">IF(R1058&gt;70,"ALTO","BAJO")</f>
        <v>ALTO</v>
      </c>
      <c r="T1058" s="6"/>
    </row>
    <row r="1059" spans="2:20" ht="15">
      <c r="B1059" s="146">
        <v>1050</v>
      </c>
      <c r="C1059" s="335" t="s">
        <v>1103</v>
      </c>
      <c r="D1059" s="325" t="s">
        <v>38</v>
      </c>
      <c r="E1059" s="325">
        <v>1</v>
      </c>
      <c r="F1059" s="326">
        <v>1404557</v>
      </c>
      <c r="G1059" s="326"/>
      <c r="H1059" s="327">
        <v>1587742.8392671652</v>
      </c>
      <c r="I1059" s="327">
        <v>0</v>
      </c>
      <c r="J1059" s="326">
        <v>0</v>
      </c>
      <c r="K1059" s="326">
        <v>0</v>
      </c>
      <c r="L1059" s="326">
        <v>0</v>
      </c>
      <c r="M1059" s="347">
        <f t="shared" si="97"/>
        <v>2</v>
      </c>
      <c r="N1059" s="329">
        <f t="shared" si="98"/>
        <v>1496150</v>
      </c>
      <c r="O1059" s="330">
        <f t="shared" si="99"/>
        <v>1496150</v>
      </c>
      <c r="P1059" s="327">
        <f t="array" ref="P1059">IFERROR(_xlfn.STDEV.P(IF((F1059:L1059&lt;&gt;0)*(F1059:L1059&lt;&gt;""), F1059:L1059)), 0)</f>
        <v>91592.919633582584</v>
      </c>
      <c r="Q1059" s="331">
        <f t="shared" si="96"/>
        <v>6.1219075382536907</v>
      </c>
      <c r="R1059" s="332">
        <f t="shared" si="100"/>
        <v>93.878092461746306</v>
      </c>
      <c r="S1059" s="325" t="str">
        <f t="shared" si="101"/>
        <v>ALTO</v>
      </c>
      <c r="T1059" s="6"/>
    </row>
    <row r="1060" spans="2:20" ht="15">
      <c r="B1060" s="146">
        <v>1051</v>
      </c>
      <c r="C1060" s="335" t="s">
        <v>1104</v>
      </c>
      <c r="D1060" s="325" t="s">
        <v>38</v>
      </c>
      <c r="E1060" s="325">
        <v>1</v>
      </c>
      <c r="F1060" s="326">
        <v>2834651.4</v>
      </c>
      <c r="G1060" s="326"/>
      <c r="H1060" s="327">
        <v>3204353.7301573693</v>
      </c>
      <c r="I1060" s="327">
        <v>0</v>
      </c>
      <c r="J1060" s="326">
        <v>0</v>
      </c>
      <c r="K1060" s="326">
        <v>0</v>
      </c>
      <c r="L1060" s="326">
        <v>0</v>
      </c>
      <c r="M1060" s="347">
        <f t="shared" si="97"/>
        <v>2</v>
      </c>
      <c r="N1060" s="329">
        <f t="shared" si="98"/>
        <v>3019503</v>
      </c>
      <c r="O1060" s="330">
        <f t="shared" si="99"/>
        <v>3019503</v>
      </c>
      <c r="P1060" s="327">
        <f t="array" ref="P1060">IFERROR(_xlfn.STDEV.P(IF((F1060:L1060&lt;&gt;0)*(F1060:L1060&lt;&gt;""), F1060:L1060)), 0)</f>
        <v>184851.16507868469</v>
      </c>
      <c r="Q1060" s="331">
        <f t="shared" si="96"/>
        <v>6.1219069853113144</v>
      </c>
      <c r="R1060" s="332">
        <f t="shared" si="100"/>
        <v>93.878093014688687</v>
      </c>
      <c r="S1060" s="325" t="str">
        <f t="shared" si="101"/>
        <v>ALTO</v>
      </c>
      <c r="T1060" s="6"/>
    </row>
    <row r="1061" spans="2:20" ht="15">
      <c r="B1061" s="146">
        <v>1052</v>
      </c>
      <c r="C1061" s="335" t="s">
        <v>1105</v>
      </c>
      <c r="D1061" s="325" t="s">
        <v>38</v>
      </c>
      <c r="E1061" s="325">
        <v>1</v>
      </c>
      <c r="F1061" s="326">
        <v>360485.07999999996</v>
      </c>
      <c r="G1061" s="326"/>
      <c r="H1061" s="327">
        <v>407500.44635614729</v>
      </c>
      <c r="I1061" s="327">
        <v>0</v>
      </c>
      <c r="J1061" s="326">
        <v>0</v>
      </c>
      <c r="K1061" s="326">
        <v>0</v>
      </c>
      <c r="L1061" s="326">
        <v>0</v>
      </c>
      <c r="M1061" s="347">
        <f t="shared" si="97"/>
        <v>2</v>
      </c>
      <c r="N1061" s="329">
        <f t="shared" si="98"/>
        <v>383993</v>
      </c>
      <c r="O1061" s="330">
        <f t="shared" si="99"/>
        <v>383993</v>
      </c>
      <c r="P1061" s="327">
        <f t="array" ref="P1061">IFERROR(_xlfn.STDEV.P(IF((F1061:L1061&lt;&gt;0)*(F1061:L1061&lt;&gt;""), F1061:L1061)), 0)</f>
        <v>23507.683178073668</v>
      </c>
      <c r="Q1061" s="331">
        <f t="shared" si="96"/>
        <v>6.1219040915000189</v>
      </c>
      <c r="R1061" s="332">
        <f t="shared" si="100"/>
        <v>93.878095908499986</v>
      </c>
      <c r="S1061" s="325" t="str">
        <f t="shared" si="101"/>
        <v>ALTO</v>
      </c>
      <c r="T1061" s="6"/>
    </row>
    <row r="1062" spans="2:20" ht="15">
      <c r="B1062" s="146">
        <v>1053</v>
      </c>
      <c r="C1062" s="335" t="s">
        <v>1106</v>
      </c>
      <c r="D1062" s="325" t="s">
        <v>38</v>
      </c>
      <c r="E1062" s="325">
        <v>1</v>
      </c>
      <c r="F1062" s="326">
        <v>218475.56</v>
      </c>
      <c r="G1062" s="326"/>
      <c r="H1062" s="327">
        <v>246969.68933612798</v>
      </c>
      <c r="I1062" s="327">
        <v>0</v>
      </c>
      <c r="J1062" s="326">
        <v>0</v>
      </c>
      <c r="K1062" s="326">
        <v>0</v>
      </c>
      <c r="L1062" s="326">
        <v>0</v>
      </c>
      <c r="M1062" s="347">
        <f t="shared" si="97"/>
        <v>2</v>
      </c>
      <c r="N1062" s="329">
        <f t="shared" si="98"/>
        <v>232723</v>
      </c>
      <c r="O1062" s="330">
        <f t="shared" si="99"/>
        <v>232723</v>
      </c>
      <c r="P1062" s="327">
        <f t="array" ref="P1062">IFERROR(_xlfn.STDEV.P(IF((F1062:L1062&lt;&gt;0)*(F1062:L1062&lt;&gt;""), F1062:L1062)), 0)</f>
        <v>14247.064668063991</v>
      </c>
      <c r="Q1062" s="331">
        <f t="shared" si="96"/>
        <v>6.1218979937797258</v>
      </c>
      <c r="R1062" s="332">
        <f t="shared" si="100"/>
        <v>93.878102006220274</v>
      </c>
      <c r="S1062" s="325" t="str">
        <f t="shared" si="101"/>
        <v>ALTO</v>
      </c>
      <c r="T1062" s="6"/>
    </row>
    <row r="1063" spans="2:20" ht="15">
      <c r="B1063" s="146">
        <v>1054</v>
      </c>
      <c r="C1063" s="335" t="s">
        <v>1107</v>
      </c>
      <c r="D1063" s="325" t="s">
        <v>38</v>
      </c>
      <c r="E1063" s="325">
        <v>1</v>
      </c>
      <c r="F1063" s="326">
        <v>3935.8799999999997</v>
      </c>
      <c r="G1063" s="326"/>
      <c r="H1063" s="327">
        <v>4449.2073203258042</v>
      </c>
      <c r="I1063" s="327">
        <v>0</v>
      </c>
      <c r="J1063" s="326">
        <v>0</v>
      </c>
      <c r="K1063" s="326">
        <v>0</v>
      </c>
      <c r="L1063" s="326">
        <v>0</v>
      </c>
      <c r="M1063" s="347">
        <f t="shared" si="97"/>
        <v>2</v>
      </c>
      <c r="N1063" s="329">
        <f t="shared" si="98"/>
        <v>4193</v>
      </c>
      <c r="O1063" s="330">
        <f t="shared" si="99"/>
        <v>4193</v>
      </c>
      <c r="P1063" s="327">
        <f t="array" ref="P1063">IFERROR(_xlfn.STDEV.P(IF((F1063:L1063&lt;&gt;0)*(F1063:L1063&lt;&gt;""), F1063:L1063)), 0)</f>
        <v>256.66366016290226</v>
      </c>
      <c r="Q1063" s="331">
        <f t="shared" si="96"/>
        <v>6.1212415970165104</v>
      </c>
      <c r="R1063" s="332">
        <f t="shared" si="100"/>
        <v>93.878758402983493</v>
      </c>
      <c r="S1063" s="325" t="str">
        <f t="shared" si="101"/>
        <v>ALTO</v>
      </c>
      <c r="T1063" s="6"/>
    </row>
    <row r="1064" spans="2:20" ht="15">
      <c r="B1064" s="146">
        <v>1055</v>
      </c>
      <c r="C1064" s="335" t="s">
        <v>1108</v>
      </c>
      <c r="D1064" s="325" t="s">
        <v>38</v>
      </c>
      <c r="E1064" s="325">
        <v>1</v>
      </c>
      <c r="F1064" s="326">
        <v>3935.8799999999997</v>
      </c>
      <c r="G1064" s="326"/>
      <c r="H1064" s="327">
        <v>4449.2073203258042</v>
      </c>
      <c r="I1064" s="327">
        <v>0</v>
      </c>
      <c r="J1064" s="326">
        <v>0</v>
      </c>
      <c r="K1064" s="326">
        <v>0</v>
      </c>
      <c r="L1064" s="326">
        <v>0</v>
      </c>
      <c r="M1064" s="347">
        <f t="shared" si="97"/>
        <v>2</v>
      </c>
      <c r="N1064" s="329">
        <f t="shared" si="98"/>
        <v>4193</v>
      </c>
      <c r="O1064" s="330">
        <f t="shared" si="99"/>
        <v>4193</v>
      </c>
      <c r="P1064" s="327">
        <f t="array" ref="P1064">IFERROR(_xlfn.STDEV.P(IF((F1064:L1064&lt;&gt;0)*(F1064:L1064&lt;&gt;""), F1064:L1064)), 0)</f>
        <v>256.66366016290226</v>
      </c>
      <c r="Q1064" s="331">
        <f t="shared" si="96"/>
        <v>6.1212415970165104</v>
      </c>
      <c r="R1064" s="332">
        <f t="shared" si="100"/>
        <v>93.878758402983493</v>
      </c>
      <c r="S1064" s="325" t="str">
        <f t="shared" si="101"/>
        <v>ALTO</v>
      </c>
      <c r="T1064" s="6"/>
    </row>
    <row r="1065" spans="2:20" ht="15">
      <c r="B1065" s="146">
        <v>1056</v>
      </c>
      <c r="C1065" s="335" t="s">
        <v>1109</v>
      </c>
      <c r="D1065" s="325" t="s">
        <v>38</v>
      </c>
      <c r="E1065" s="325">
        <v>1</v>
      </c>
      <c r="F1065" s="326">
        <v>3935.8799999999997</v>
      </c>
      <c r="G1065" s="326"/>
      <c r="H1065" s="327">
        <v>4449.2073203258042</v>
      </c>
      <c r="I1065" s="327">
        <v>0</v>
      </c>
      <c r="J1065" s="326">
        <v>0</v>
      </c>
      <c r="K1065" s="326">
        <v>0</v>
      </c>
      <c r="L1065" s="326">
        <v>0</v>
      </c>
      <c r="M1065" s="347">
        <f t="shared" si="97"/>
        <v>2</v>
      </c>
      <c r="N1065" s="329">
        <f t="shared" si="98"/>
        <v>4193</v>
      </c>
      <c r="O1065" s="330">
        <f t="shared" si="99"/>
        <v>4193</v>
      </c>
      <c r="P1065" s="327">
        <f t="array" ref="P1065">IFERROR(_xlfn.STDEV.P(IF((F1065:L1065&lt;&gt;0)*(F1065:L1065&lt;&gt;""), F1065:L1065)), 0)</f>
        <v>256.66366016290226</v>
      </c>
      <c r="Q1065" s="331">
        <f t="shared" si="96"/>
        <v>6.1212415970165104</v>
      </c>
      <c r="R1065" s="332">
        <f t="shared" si="100"/>
        <v>93.878758402983493</v>
      </c>
      <c r="S1065" s="325" t="str">
        <f t="shared" si="101"/>
        <v>ALTO</v>
      </c>
      <c r="T1065" s="6"/>
    </row>
    <row r="1066" spans="2:20" ht="15">
      <c r="B1066" s="146">
        <v>1057</v>
      </c>
      <c r="C1066" s="335" t="s">
        <v>1110</v>
      </c>
      <c r="D1066" s="325" t="s">
        <v>38</v>
      </c>
      <c r="E1066" s="325">
        <v>1</v>
      </c>
      <c r="F1066" s="326">
        <v>7313569.1599999992</v>
      </c>
      <c r="G1066" s="326"/>
      <c r="H1066" s="327">
        <v>8267423.1542580146</v>
      </c>
      <c r="I1066" s="327">
        <v>0</v>
      </c>
      <c r="J1066" s="326">
        <v>0</v>
      </c>
      <c r="K1066" s="326">
        <v>0</v>
      </c>
      <c r="L1066" s="326">
        <v>0</v>
      </c>
      <c r="M1066" s="347">
        <f t="shared" si="97"/>
        <v>2</v>
      </c>
      <c r="N1066" s="329">
        <f t="shared" si="98"/>
        <v>7790496</v>
      </c>
      <c r="O1066" s="330">
        <f t="shared" si="99"/>
        <v>7790496</v>
      </c>
      <c r="P1066" s="327">
        <f t="array" ref="P1066">IFERROR(_xlfn.STDEV.P(IF((F1066:L1066&lt;&gt;0)*(F1066:L1066&lt;&gt;""), F1066:L1066)), 0)</f>
        <v>476926.99712900771</v>
      </c>
      <c r="Q1066" s="331">
        <f t="shared" si="96"/>
        <v>6.1219079905696336</v>
      </c>
      <c r="R1066" s="332">
        <f t="shared" si="100"/>
        <v>93.878092009430361</v>
      </c>
      <c r="S1066" s="325" t="str">
        <f t="shared" si="101"/>
        <v>ALTO</v>
      </c>
      <c r="T1066" s="6"/>
    </row>
    <row r="1067" spans="2:20" ht="15">
      <c r="B1067" s="146">
        <v>1058</v>
      </c>
      <c r="C1067" s="335" t="s">
        <v>1111</v>
      </c>
      <c r="D1067" s="325" t="s">
        <v>38</v>
      </c>
      <c r="E1067" s="325">
        <v>1</v>
      </c>
      <c r="F1067" s="326">
        <v>1676578.16</v>
      </c>
      <c r="G1067" s="326">
        <v>1481568.9946083107</v>
      </c>
      <c r="H1067" s="327">
        <v>1895241.6797692934</v>
      </c>
      <c r="I1067" s="327">
        <v>0</v>
      </c>
      <c r="J1067" s="326">
        <v>0</v>
      </c>
      <c r="K1067" s="326">
        <v>0</v>
      </c>
      <c r="L1067" s="326">
        <v>0</v>
      </c>
      <c r="M1067" s="347">
        <f t="shared" si="97"/>
        <v>3</v>
      </c>
      <c r="N1067" s="329">
        <f t="shared" si="98"/>
        <v>1684463</v>
      </c>
      <c r="O1067" s="330">
        <f t="shared" si="99"/>
        <v>1684463</v>
      </c>
      <c r="P1067" s="327">
        <f t="array" ref="P1067">IFERROR(_xlfn.STDEV.P(IF((F1067:L1067&lt;&gt;0)*(F1067:L1067&lt;&gt;""), F1067:L1067)), 0)</f>
        <v>168973.17338459936</v>
      </c>
      <c r="Q1067" s="331">
        <f t="shared" si="96"/>
        <v>10.031278418380181</v>
      </c>
      <c r="R1067" s="332">
        <f t="shared" si="100"/>
        <v>89.968721581619818</v>
      </c>
      <c r="S1067" s="325" t="str">
        <f t="shared" si="101"/>
        <v>ALTO</v>
      </c>
      <c r="T1067" s="6"/>
    </row>
    <row r="1068" spans="2:20" ht="15">
      <c r="B1068" s="146">
        <v>1059</v>
      </c>
      <c r="C1068" s="335" t="s">
        <v>1112</v>
      </c>
      <c r="D1068" s="325" t="s">
        <v>38</v>
      </c>
      <c r="E1068" s="325">
        <v>1</v>
      </c>
      <c r="F1068" s="326">
        <v>334284.15999999997</v>
      </c>
      <c r="G1068" s="326"/>
      <c r="H1068" s="327">
        <v>377882.33679404913</v>
      </c>
      <c r="I1068" s="327">
        <v>0</v>
      </c>
      <c r="J1068" s="326">
        <v>0</v>
      </c>
      <c r="K1068" s="326">
        <v>0</v>
      </c>
      <c r="L1068" s="326">
        <v>0</v>
      </c>
      <c r="M1068" s="347">
        <f t="shared" si="97"/>
        <v>2</v>
      </c>
      <c r="N1068" s="329">
        <f t="shared" si="98"/>
        <v>356083</v>
      </c>
      <c r="O1068" s="330">
        <f t="shared" si="99"/>
        <v>356083</v>
      </c>
      <c r="P1068" s="327">
        <f t="array" ref="P1068">IFERROR(_xlfn.STDEV.P(IF((F1068:L1068&lt;&gt;0)*(F1068:L1068&lt;&gt;""), F1068:L1068)), 0)</f>
        <v>21799.088397024578</v>
      </c>
      <c r="Q1068" s="331">
        <f t="shared" si="96"/>
        <v>6.1219121376265022</v>
      </c>
      <c r="R1068" s="332">
        <f t="shared" si="100"/>
        <v>93.878087862373491</v>
      </c>
      <c r="S1068" s="325" t="str">
        <f t="shared" si="101"/>
        <v>ALTO</v>
      </c>
      <c r="T1068" s="6"/>
    </row>
    <row r="1069" spans="2:20" ht="15">
      <c r="B1069" s="146">
        <v>1060</v>
      </c>
      <c r="C1069" s="335" t="s">
        <v>1113</v>
      </c>
      <c r="D1069" s="325" t="s">
        <v>38</v>
      </c>
      <c r="E1069" s="325">
        <v>1</v>
      </c>
      <c r="F1069" s="326">
        <v>1084524.5999999999</v>
      </c>
      <c r="G1069" s="326">
        <v>1243590.2966713756</v>
      </c>
      <c r="H1069" s="327">
        <v>1225971.0126816402</v>
      </c>
      <c r="I1069" s="327">
        <v>0</v>
      </c>
      <c r="J1069" s="326">
        <v>0</v>
      </c>
      <c r="K1069" s="326">
        <v>0</v>
      </c>
      <c r="L1069" s="326">
        <v>0</v>
      </c>
      <c r="M1069" s="347">
        <f t="shared" si="97"/>
        <v>3</v>
      </c>
      <c r="N1069" s="329">
        <f t="shared" si="98"/>
        <v>1184695</v>
      </c>
      <c r="O1069" s="330">
        <f t="shared" si="99"/>
        <v>1184695</v>
      </c>
      <c r="P1069" s="327">
        <f t="array" ref="P1069">IFERROR(_xlfn.STDEV.P(IF((F1069:L1069&lt;&gt;0)*(F1069:L1069&lt;&gt;""), F1069:L1069)), 0)</f>
        <v>71195.67924340321</v>
      </c>
      <c r="Q1069" s="331">
        <f t="shared" si="96"/>
        <v>6.0096209778384484</v>
      </c>
      <c r="R1069" s="332">
        <f t="shared" si="100"/>
        <v>93.990379022161548</v>
      </c>
      <c r="S1069" s="325" t="str">
        <f t="shared" si="101"/>
        <v>ALTO</v>
      </c>
      <c r="T1069" s="6"/>
    </row>
    <row r="1070" spans="2:20" ht="51">
      <c r="B1070" s="146">
        <v>1061</v>
      </c>
      <c r="C1070" s="333" t="s">
        <v>1114</v>
      </c>
      <c r="D1070" s="325" t="s">
        <v>38</v>
      </c>
      <c r="E1070" s="325">
        <v>1</v>
      </c>
      <c r="F1070" s="326">
        <v>16021474.559999999</v>
      </c>
      <c r="G1070" s="326"/>
      <c r="H1070" s="327">
        <v>18111035.370683461</v>
      </c>
      <c r="I1070" s="327">
        <v>0</v>
      </c>
      <c r="J1070" s="326">
        <v>0</v>
      </c>
      <c r="K1070" s="326">
        <v>0</v>
      </c>
      <c r="L1070" s="326">
        <v>0</v>
      </c>
      <c r="M1070" s="347">
        <f t="shared" si="97"/>
        <v>2</v>
      </c>
      <c r="N1070" s="329">
        <f t="shared" si="98"/>
        <v>17066255</v>
      </c>
      <c r="O1070" s="330">
        <f t="shared" si="99"/>
        <v>17066255</v>
      </c>
      <c r="P1070" s="327">
        <f t="array" ref="P1070">IFERROR(_xlfn.STDEV.P(IF((F1070:L1070&lt;&gt;0)*(F1070:L1070&lt;&gt;""), F1070:L1070)), 0)</f>
        <v>1044780.4053417314</v>
      </c>
      <c r="Q1070" s="331">
        <f t="shared" si="96"/>
        <v>6.1219078546624983</v>
      </c>
      <c r="R1070" s="332">
        <f t="shared" si="100"/>
        <v>93.878092145337504</v>
      </c>
      <c r="S1070" s="325" t="str">
        <f t="shared" si="101"/>
        <v>ALTO</v>
      </c>
      <c r="T1070" s="6"/>
    </row>
    <row r="1071" spans="2:20" ht="15">
      <c r="B1071" s="146">
        <v>1062</v>
      </c>
      <c r="C1071" s="335" t="s">
        <v>1115</v>
      </c>
      <c r="D1071" s="325" t="s">
        <v>38</v>
      </c>
      <c r="E1071" s="325">
        <v>1</v>
      </c>
      <c r="F1071" s="326">
        <v>334284.15999999997</v>
      </c>
      <c r="G1071" s="326"/>
      <c r="H1071" s="327">
        <v>377882.33679404913</v>
      </c>
      <c r="I1071" s="327">
        <v>0</v>
      </c>
      <c r="J1071" s="326">
        <v>0</v>
      </c>
      <c r="K1071" s="326">
        <v>0</v>
      </c>
      <c r="L1071" s="326">
        <v>0</v>
      </c>
      <c r="M1071" s="347">
        <f t="shared" si="97"/>
        <v>2</v>
      </c>
      <c r="N1071" s="329">
        <f t="shared" si="98"/>
        <v>356083</v>
      </c>
      <c r="O1071" s="330">
        <f t="shared" si="99"/>
        <v>356083</v>
      </c>
      <c r="P1071" s="327">
        <f t="array" ref="P1071">IFERROR(_xlfn.STDEV.P(IF((F1071:L1071&lt;&gt;0)*(F1071:L1071&lt;&gt;""), F1071:L1071)), 0)</f>
        <v>21799.088397024578</v>
      </c>
      <c r="Q1071" s="331">
        <f t="shared" si="96"/>
        <v>6.1219121376265022</v>
      </c>
      <c r="R1071" s="332">
        <f t="shared" si="100"/>
        <v>93.878087862373491</v>
      </c>
      <c r="S1071" s="325" t="str">
        <f t="shared" si="101"/>
        <v>ALTO</v>
      </c>
      <c r="T1071" s="6"/>
    </row>
    <row r="1072" spans="2:20" ht="15">
      <c r="B1072" s="146">
        <v>1063</v>
      </c>
      <c r="C1072" s="335" t="s">
        <v>1116</v>
      </c>
      <c r="D1072" s="325" t="s">
        <v>38</v>
      </c>
      <c r="E1072" s="325">
        <v>1</v>
      </c>
      <c r="F1072" s="326">
        <v>3468141.32</v>
      </c>
      <c r="G1072" s="326"/>
      <c r="H1072" s="327">
        <v>3920464.9910232006</v>
      </c>
      <c r="I1072" s="327">
        <v>0</v>
      </c>
      <c r="J1072" s="326">
        <v>0</v>
      </c>
      <c r="K1072" s="326">
        <v>0</v>
      </c>
      <c r="L1072" s="326">
        <v>0</v>
      </c>
      <c r="M1072" s="347">
        <f t="shared" si="97"/>
        <v>2</v>
      </c>
      <c r="N1072" s="329">
        <f t="shared" si="98"/>
        <v>3694303</v>
      </c>
      <c r="O1072" s="330">
        <f t="shared" si="99"/>
        <v>3694303</v>
      </c>
      <c r="P1072" s="327">
        <f t="array" ref="P1072">IFERROR(_xlfn.STDEV.P(IF((F1072:L1072&lt;&gt;0)*(F1072:L1072&lt;&gt;""), F1072:L1072)), 0)</f>
        <v>226161.83551160037</v>
      </c>
      <c r="Q1072" s="331">
        <f t="shared" si="96"/>
        <v>6.1219081247964873</v>
      </c>
      <c r="R1072" s="332">
        <f t="shared" si="100"/>
        <v>93.878091875203509</v>
      </c>
      <c r="S1072" s="325" t="str">
        <f t="shared" si="101"/>
        <v>ALTO</v>
      </c>
      <c r="T1072" s="6"/>
    </row>
    <row r="1073" spans="2:20" ht="15">
      <c r="B1073" s="146">
        <v>1064</v>
      </c>
      <c r="C1073" s="335" t="s">
        <v>1117</v>
      </c>
      <c r="D1073" s="325" t="s">
        <v>38</v>
      </c>
      <c r="E1073" s="325">
        <v>1</v>
      </c>
      <c r="F1073" s="326">
        <v>4699.16</v>
      </c>
      <c r="G1073" s="326"/>
      <c r="H1073" s="327">
        <v>5312.0362082640231</v>
      </c>
      <c r="I1073" s="327">
        <v>0</v>
      </c>
      <c r="J1073" s="326">
        <v>0</v>
      </c>
      <c r="K1073" s="326">
        <v>0</v>
      </c>
      <c r="L1073" s="326">
        <v>0</v>
      </c>
      <c r="M1073" s="347">
        <f t="shared" si="97"/>
        <v>2</v>
      </c>
      <c r="N1073" s="329">
        <f t="shared" si="98"/>
        <v>5006</v>
      </c>
      <c r="O1073" s="330">
        <f t="shared" si="99"/>
        <v>5006</v>
      </c>
      <c r="P1073" s="327">
        <f t="array" ref="P1073">IFERROR(_xlfn.STDEV.P(IF((F1073:L1073&lt;&gt;0)*(F1073:L1073&lt;&gt;""), F1073:L1073)), 0)</f>
        <v>306.43810413201163</v>
      </c>
      <c r="Q1073" s="331">
        <f t="shared" si="96"/>
        <v>6.121416382980656</v>
      </c>
      <c r="R1073" s="332">
        <f t="shared" si="100"/>
        <v>93.878583617019345</v>
      </c>
      <c r="S1073" s="325" t="str">
        <f t="shared" si="101"/>
        <v>ALTO</v>
      </c>
      <c r="T1073" s="6"/>
    </row>
    <row r="1074" spans="2:20" ht="15">
      <c r="B1074" s="146">
        <v>1065</v>
      </c>
      <c r="C1074" s="335" t="s">
        <v>1118</v>
      </c>
      <c r="D1074" s="325" t="s">
        <v>38</v>
      </c>
      <c r="E1074" s="325">
        <v>1</v>
      </c>
      <c r="F1074" s="326">
        <v>322652.83999999997</v>
      </c>
      <c r="G1074" s="326"/>
      <c r="H1074" s="327">
        <v>364734.0309287656</v>
      </c>
      <c r="I1074" s="327">
        <v>0</v>
      </c>
      <c r="J1074" s="326">
        <v>0</v>
      </c>
      <c r="K1074" s="326">
        <v>0</v>
      </c>
      <c r="L1074" s="326">
        <v>0</v>
      </c>
      <c r="M1074" s="347">
        <f t="shared" si="97"/>
        <v>2</v>
      </c>
      <c r="N1074" s="329">
        <f t="shared" si="98"/>
        <v>343693</v>
      </c>
      <c r="O1074" s="330">
        <f t="shared" si="99"/>
        <v>343693</v>
      </c>
      <c r="P1074" s="327">
        <f t="array" ref="P1074">IFERROR(_xlfn.STDEV.P(IF((F1074:L1074&lt;&gt;0)*(F1074:L1074&lt;&gt;""), F1074:L1074)), 0)</f>
        <v>21040.595464382815</v>
      </c>
      <c r="Q1074" s="331">
        <f t="shared" si="96"/>
        <v>6.1219156236475039</v>
      </c>
      <c r="R1074" s="332">
        <f t="shared" si="100"/>
        <v>93.87808437635249</v>
      </c>
      <c r="S1074" s="325" t="str">
        <f t="shared" si="101"/>
        <v>ALTO</v>
      </c>
      <c r="T1074" s="6"/>
    </row>
    <row r="1075" spans="2:20" ht="15">
      <c r="B1075" s="146">
        <v>1066</v>
      </c>
      <c r="C1075" s="335" t="s">
        <v>1119</v>
      </c>
      <c r="D1075" s="325" t="s">
        <v>38</v>
      </c>
      <c r="E1075" s="325">
        <v>1</v>
      </c>
      <c r="F1075" s="326">
        <v>663668.47999999998</v>
      </c>
      <c r="G1075" s="326"/>
      <c r="H1075" s="327">
        <v>750225.78419197211</v>
      </c>
      <c r="I1075" s="327">
        <v>0</v>
      </c>
      <c r="J1075" s="326">
        <v>0</v>
      </c>
      <c r="K1075" s="326">
        <v>0</v>
      </c>
      <c r="L1075" s="326">
        <v>0</v>
      </c>
      <c r="M1075" s="347">
        <f t="shared" si="97"/>
        <v>2</v>
      </c>
      <c r="N1075" s="329">
        <f t="shared" si="98"/>
        <v>706947</v>
      </c>
      <c r="O1075" s="330">
        <f t="shared" si="99"/>
        <v>706947</v>
      </c>
      <c r="P1075" s="327">
        <f t="array" ref="P1075">IFERROR(_xlfn.STDEV.P(IF((F1075:L1075&lt;&gt;0)*(F1075:L1075&lt;&gt;""), F1075:L1075)), 0)</f>
        <v>43278.652095986065</v>
      </c>
      <c r="Q1075" s="331">
        <f t="shared" si="96"/>
        <v>6.1219090109988539</v>
      </c>
      <c r="R1075" s="332">
        <f t="shared" si="100"/>
        <v>93.878090989001151</v>
      </c>
      <c r="S1075" s="325" t="str">
        <f t="shared" si="101"/>
        <v>ALTO</v>
      </c>
      <c r="T1075" s="6"/>
    </row>
    <row r="1076" spans="2:20" ht="15">
      <c r="B1076" s="146">
        <v>1067</v>
      </c>
      <c r="C1076" s="335" t="s">
        <v>1120</v>
      </c>
      <c r="D1076" s="325" t="s">
        <v>1090</v>
      </c>
      <c r="E1076" s="325">
        <v>1</v>
      </c>
      <c r="F1076" s="326">
        <v>966730.08</v>
      </c>
      <c r="G1076" s="326"/>
      <c r="H1076" s="327">
        <v>1092813.4365669556</v>
      </c>
      <c r="I1076" s="327">
        <v>0</v>
      </c>
      <c r="J1076" s="326">
        <v>0</v>
      </c>
      <c r="K1076" s="326">
        <v>0</v>
      </c>
      <c r="L1076" s="326">
        <v>0</v>
      </c>
      <c r="M1076" s="347">
        <f t="shared" si="97"/>
        <v>2</v>
      </c>
      <c r="N1076" s="329">
        <f t="shared" si="98"/>
        <v>1029772</v>
      </c>
      <c r="O1076" s="330">
        <f t="shared" si="99"/>
        <v>1029772</v>
      </c>
      <c r="P1076" s="327">
        <f t="array" ref="P1076">IFERROR(_xlfn.STDEV.P(IF((F1076:L1076&lt;&gt;0)*(F1076:L1076&lt;&gt;""), F1076:L1076)), 0)</f>
        <v>63041.678283477842</v>
      </c>
      <c r="Q1076" s="331">
        <f t="shared" si="96"/>
        <v>6.121906430110533</v>
      </c>
      <c r="R1076" s="332">
        <f t="shared" si="100"/>
        <v>93.878093569889472</v>
      </c>
      <c r="S1076" s="325" t="str">
        <f t="shared" si="101"/>
        <v>ALTO</v>
      </c>
      <c r="T1076" s="6"/>
    </row>
    <row r="1077" spans="2:20" ht="15">
      <c r="B1077" s="146">
        <v>1068</v>
      </c>
      <c r="C1077" s="335" t="s">
        <v>1121</v>
      </c>
      <c r="D1077" s="325" t="s">
        <v>38</v>
      </c>
      <c r="E1077" s="325">
        <v>1</v>
      </c>
      <c r="F1077" s="326">
        <v>488975.95999999996</v>
      </c>
      <c r="G1077" s="326"/>
      <c r="H1077" s="327">
        <v>552749.42851289606</v>
      </c>
      <c r="I1077" s="327">
        <v>0</v>
      </c>
      <c r="J1077" s="326">
        <v>0</v>
      </c>
      <c r="K1077" s="326">
        <v>0</v>
      </c>
      <c r="L1077" s="326">
        <v>0</v>
      </c>
      <c r="M1077" s="347">
        <f t="shared" si="97"/>
        <v>2</v>
      </c>
      <c r="N1077" s="329">
        <f t="shared" si="98"/>
        <v>520863</v>
      </c>
      <c r="O1077" s="330">
        <f t="shared" si="99"/>
        <v>520863</v>
      </c>
      <c r="P1077" s="327">
        <f t="array" ref="P1077">IFERROR(_xlfn.STDEV.P(IF((F1077:L1077&lt;&gt;0)*(F1077:L1077&lt;&gt;""), F1077:L1077)), 0)</f>
        <v>31886.73425644805</v>
      </c>
      <c r="Q1077" s="331">
        <f t="shared" ref="Q1077:Q1136" si="102">IFERROR(P1077/N1077*100,0)</f>
        <v>6.1219042735706033</v>
      </c>
      <c r="R1077" s="332">
        <f t="shared" si="100"/>
        <v>93.878095726429393</v>
      </c>
      <c r="S1077" s="325" t="str">
        <f t="shared" si="101"/>
        <v>ALTO</v>
      </c>
      <c r="T1077" s="6"/>
    </row>
    <row r="1078" spans="2:20" ht="15">
      <c r="B1078" s="146">
        <v>1069</v>
      </c>
      <c r="C1078" s="335" t="s">
        <v>1122</v>
      </c>
      <c r="D1078" s="325" t="s">
        <v>38</v>
      </c>
      <c r="E1078" s="325">
        <v>1</v>
      </c>
      <c r="F1078" s="326">
        <v>50639.799999999996</v>
      </c>
      <c r="G1078" s="326"/>
      <c r="H1078" s="327">
        <v>57244.369457360139</v>
      </c>
      <c r="I1078" s="327">
        <v>0</v>
      </c>
      <c r="J1078" s="326">
        <v>0</v>
      </c>
      <c r="K1078" s="326">
        <v>0</v>
      </c>
      <c r="L1078" s="326">
        <v>0</v>
      </c>
      <c r="M1078" s="347">
        <f t="shared" si="97"/>
        <v>2</v>
      </c>
      <c r="N1078" s="329">
        <f t="shared" si="98"/>
        <v>53942</v>
      </c>
      <c r="O1078" s="330">
        <f t="shared" si="99"/>
        <v>53942</v>
      </c>
      <c r="P1078" s="327">
        <f t="array" ref="P1078">IFERROR(_xlfn.STDEV.P(IF((F1078:L1078&lt;&gt;0)*(F1078:L1078&lt;&gt;""), F1078:L1078)), 0)</f>
        <v>3302.2847286800716</v>
      </c>
      <c r="Q1078" s="331">
        <f t="shared" si="102"/>
        <v>6.1219174830003924</v>
      </c>
      <c r="R1078" s="332">
        <f t="shared" si="100"/>
        <v>93.878082516999612</v>
      </c>
      <c r="S1078" s="325" t="str">
        <f t="shared" si="101"/>
        <v>ALTO</v>
      </c>
      <c r="T1078" s="6"/>
    </row>
    <row r="1079" spans="2:20" ht="15">
      <c r="B1079" s="146">
        <v>1070</v>
      </c>
      <c r="C1079" s="335" t="s">
        <v>1123</v>
      </c>
      <c r="D1079" s="325" t="s">
        <v>38</v>
      </c>
      <c r="E1079" s="325">
        <v>1</v>
      </c>
      <c r="F1079" s="326">
        <v>49650.32</v>
      </c>
      <c r="G1079" s="326"/>
      <c r="H1079" s="327">
        <v>56125.838999288251</v>
      </c>
      <c r="I1079" s="327">
        <v>0</v>
      </c>
      <c r="J1079" s="326">
        <v>0</v>
      </c>
      <c r="K1079" s="326">
        <v>0</v>
      </c>
      <c r="L1079" s="326">
        <v>0</v>
      </c>
      <c r="M1079" s="347">
        <f t="shared" si="97"/>
        <v>2</v>
      </c>
      <c r="N1079" s="329">
        <f t="shared" si="98"/>
        <v>52888</v>
      </c>
      <c r="O1079" s="330">
        <f t="shared" si="99"/>
        <v>52888</v>
      </c>
      <c r="P1079" s="327">
        <f t="array" ref="P1079">IFERROR(_xlfn.STDEV.P(IF((F1079:L1079&lt;&gt;0)*(F1079:L1079&lt;&gt;""), F1079:L1079)), 0)</f>
        <v>3237.7594996441258</v>
      </c>
      <c r="Q1079" s="331">
        <f t="shared" si="102"/>
        <v>6.1219170693619072</v>
      </c>
      <c r="R1079" s="332">
        <f t="shared" si="100"/>
        <v>93.878082930638087</v>
      </c>
      <c r="S1079" s="325" t="str">
        <f t="shared" si="101"/>
        <v>ALTO</v>
      </c>
      <c r="T1079" s="6"/>
    </row>
    <row r="1080" spans="2:20" ht="15">
      <c r="B1080" s="146">
        <v>1071</v>
      </c>
      <c r="C1080" s="335" t="s">
        <v>1124</v>
      </c>
      <c r="D1080" s="325" t="s">
        <v>38</v>
      </c>
      <c r="E1080" s="325">
        <v>1</v>
      </c>
      <c r="F1080" s="326">
        <v>36743</v>
      </c>
      <c r="G1080" s="326"/>
      <c r="H1080" s="327">
        <v>41535.114020430243</v>
      </c>
      <c r="I1080" s="327">
        <v>0</v>
      </c>
      <c r="J1080" s="326">
        <v>0</v>
      </c>
      <c r="K1080" s="326">
        <v>0</v>
      </c>
      <c r="L1080" s="326">
        <v>0</v>
      </c>
      <c r="M1080" s="347">
        <f t="shared" si="97"/>
        <v>2</v>
      </c>
      <c r="N1080" s="329">
        <f t="shared" si="98"/>
        <v>39139</v>
      </c>
      <c r="O1080" s="330">
        <f t="shared" si="99"/>
        <v>39139</v>
      </c>
      <c r="P1080" s="327">
        <f t="array" ref="P1080">IFERROR(_xlfn.STDEV.P(IF((F1080:L1080&lt;&gt;0)*(F1080:L1080&lt;&gt;""), F1080:L1080)), 0)</f>
        <v>2396.0570102151214</v>
      </c>
      <c r="Q1080" s="331">
        <f t="shared" si="102"/>
        <v>6.1219167843202982</v>
      </c>
      <c r="R1080" s="332">
        <f t="shared" si="100"/>
        <v>93.878083215679709</v>
      </c>
      <c r="S1080" s="325" t="str">
        <f t="shared" si="101"/>
        <v>ALTO</v>
      </c>
      <c r="T1080" s="6"/>
    </row>
    <row r="1081" spans="2:20" ht="15">
      <c r="B1081" s="146">
        <v>1072</v>
      </c>
      <c r="C1081" s="335" t="s">
        <v>1125</v>
      </c>
      <c r="D1081" s="325" t="s">
        <v>38</v>
      </c>
      <c r="E1081" s="325">
        <v>1</v>
      </c>
      <c r="F1081" s="326">
        <v>183634.96</v>
      </c>
      <c r="G1081" s="326"/>
      <c r="H1081" s="327">
        <v>207585.091085027</v>
      </c>
      <c r="I1081" s="327">
        <v>0</v>
      </c>
      <c r="J1081" s="326">
        <v>0</v>
      </c>
      <c r="K1081" s="326">
        <v>0</v>
      </c>
      <c r="L1081" s="326">
        <v>0</v>
      </c>
      <c r="M1081" s="347">
        <f t="shared" si="97"/>
        <v>2</v>
      </c>
      <c r="N1081" s="329">
        <f t="shared" si="98"/>
        <v>195610</v>
      </c>
      <c r="O1081" s="330">
        <f t="shared" si="99"/>
        <v>195610</v>
      </c>
      <c r="P1081" s="327">
        <f t="array" ref="P1081">IFERROR(_xlfn.STDEV.P(IF((F1081:L1081&lt;&gt;0)*(F1081:L1081&lt;&gt;""), F1081:L1081)), 0)</f>
        <v>11975.065542513505</v>
      </c>
      <c r="Q1081" s="331">
        <f t="shared" si="102"/>
        <v>6.1219086664861226</v>
      </c>
      <c r="R1081" s="332">
        <f t="shared" si="100"/>
        <v>93.878091333513879</v>
      </c>
      <c r="S1081" s="325" t="str">
        <f t="shared" si="101"/>
        <v>ALTO</v>
      </c>
      <c r="T1081" s="6"/>
    </row>
    <row r="1082" spans="2:20" ht="15">
      <c r="B1082" s="146">
        <v>1073</v>
      </c>
      <c r="C1082" s="335" t="s">
        <v>1126</v>
      </c>
      <c r="D1082" s="325" t="s">
        <v>38</v>
      </c>
      <c r="E1082" s="325">
        <v>1</v>
      </c>
      <c r="F1082" s="326">
        <v>78397.439999999988</v>
      </c>
      <c r="G1082" s="326"/>
      <c r="H1082" s="327">
        <v>88622.230338019173</v>
      </c>
      <c r="I1082" s="327">
        <v>0</v>
      </c>
      <c r="J1082" s="326">
        <v>0</v>
      </c>
      <c r="K1082" s="326">
        <v>0</v>
      </c>
      <c r="L1082" s="326">
        <v>0</v>
      </c>
      <c r="M1082" s="347">
        <f t="shared" si="97"/>
        <v>2</v>
      </c>
      <c r="N1082" s="329">
        <f t="shared" si="98"/>
        <v>83510</v>
      </c>
      <c r="O1082" s="330">
        <f t="shared" si="99"/>
        <v>83510</v>
      </c>
      <c r="P1082" s="327">
        <f t="array" ref="P1082">IFERROR(_xlfn.STDEV.P(IF((F1082:L1082&lt;&gt;0)*(F1082:L1082&lt;&gt;""), F1082:L1082)), 0)</f>
        <v>5112.3951690095928</v>
      </c>
      <c r="Q1082" s="331">
        <f t="shared" si="102"/>
        <v>6.1218957837499612</v>
      </c>
      <c r="R1082" s="332">
        <f t="shared" si="100"/>
        <v>93.878104216250037</v>
      </c>
      <c r="S1082" s="325" t="str">
        <f t="shared" si="101"/>
        <v>ALTO</v>
      </c>
      <c r="T1082" s="6"/>
    </row>
    <row r="1083" spans="2:20" ht="15">
      <c r="B1083" s="146">
        <v>1074</v>
      </c>
      <c r="C1083" s="335" t="s">
        <v>1127</v>
      </c>
      <c r="D1083" s="325" t="s">
        <v>38</v>
      </c>
      <c r="E1083" s="325">
        <v>1</v>
      </c>
      <c r="F1083" s="326">
        <v>32905.72</v>
      </c>
      <c r="G1083" s="326"/>
      <c r="H1083" s="327">
        <v>37197.366358880659</v>
      </c>
      <c r="I1083" s="327">
        <v>0</v>
      </c>
      <c r="J1083" s="326">
        <v>0</v>
      </c>
      <c r="K1083" s="326">
        <v>0</v>
      </c>
      <c r="L1083" s="326">
        <v>0</v>
      </c>
      <c r="M1083" s="347">
        <f t="shared" si="97"/>
        <v>2</v>
      </c>
      <c r="N1083" s="329">
        <f t="shared" si="98"/>
        <v>35052</v>
      </c>
      <c r="O1083" s="330">
        <f t="shared" si="99"/>
        <v>35052</v>
      </c>
      <c r="P1083" s="327">
        <f t="array" ref="P1083">IFERROR(_xlfn.STDEV.P(IF((F1083:L1083&lt;&gt;0)*(F1083:L1083&lt;&gt;""), F1083:L1083)), 0)</f>
        <v>2145.8231794403291</v>
      </c>
      <c r="Q1083" s="331">
        <f t="shared" si="102"/>
        <v>6.1218280823928142</v>
      </c>
      <c r="R1083" s="332">
        <f t="shared" si="100"/>
        <v>93.87817191760719</v>
      </c>
      <c r="S1083" s="325" t="str">
        <f t="shared" si="101"/>
        <v>ALTO</v>
      </c>
      <c r="T1083" s="6"/>
    </row>
    <row r="1084" spans="2:20" ht="15">
      <c r="B1084" s="146">
        <v>1075</v>
      </c>
      <c r="C1084" s="335" t="s">
        <v>1128</v>
      </c>
      <c r="D1084" s="325" t="s">
        <v>38</v>
      </c>
      <c r="E1084" s="325">
        <v>1</v>
      </c>
      <c r="F1084" s="326">
        <v>19085.48</v>
      </c>
      <c r="G1084" s="326"/>
      <c r="H1084" s="327">
        <v>21574.656068765238</v>
      </c>
      <c r="I1084" s="327">
        <v>0</v>
      </c>
      <c r="J1084" s="326">
        <v>0</v>
      </c>
      <c r="K1084" s="326">
        <v>0</v>
      </c>
      <c r="L1084" s="326">
        <v>0</v>
      </c>
      <c r="M1084" s="347">
        <f t="shared" si="97"/>
        <v>2</v>
      </c>
      <c r="N1084" s="329">
        <f t="shared" si="98"/>
        <v>20330</v>
      </c>
      <c r="O1084" s="330">
        <f t="shared" si="99"/>
        <v>20330</v>
      </c>
      <c r="P1084" s="327">
        <f t="array" ref="P1084">IFERROR(_xlfn.STDEV.P(IF((F1084:L1084&lt;&gt;0)*(F1084:L1084&lt;&gt;""), F1084:L1084)), 0)</f>
        <v>1244.5880343826193</v>
      </c>
      <c r="Q1084" s="331">
        <f t="shared" si="102"/>
        <v>6.1219283540709259</v>
      </c>
      <c r="R1084" s="332">
        <f t="shared" si="100"/>
        <v>93.878071645929069</v>
      </c>
      <c r="S1084" s="325" t="str">
        <f t="shared" si="101"/>
        <v>ALTO</v>
      </c>
      <c r="T1084" s="6"/>
    </row>
    <row r="1085" spans="2:20" ht="15">
      <c r="B1085" s="146">
        <v>1076</v>
      </c>
      <c r="C1085" s="335" t="s">
        <v>1129</v>
      </c>
      <c r="D1085" s="325" t="s">
        <v>38</v>
      </c>
      <c r="E1085" s="325">
        <v>1</v>
      </c>
      <c r="F1085" s="326">
        <v>1697.08</v>
      </c>
      <c r="G1085" s="326"/>
      <c r="H1085" s="327">
        <v>1918.4174210541262</v>
      </c>
      <c r="I1085" s="327">
        <v>0</v>
      </c>
      <c r="J1085" s="326">
        <v>0</v>
      </c>
      <c r="K1085" s="326">
        <v>0</v>
      </c>
      <c r="L1085" s="326">
        <v>0</v>
      </c>
      <c r="M1085" s="347">
        <f t="shared" si="97"/>
        <v>2</v>
      </c>
      <c r="N1085" s="329">
        <f t="shared" si="98"/>
        <v>1808</v>
      </c>
      <c r="O1085" s="330">
        <f t="shared" si="99"/>
        <v>1808</v>
      </c>
      <c r="P1085" s="327">
        <f t="array" ref="P1085">IFERROR(_xlfn.STDEV.P(IF((F1085:L1085&lt;&gt;0)*(F1085:L1085&lt;&gt;""), F1085:L1085)), 0)</f>
        <v>110.66871052706313</v>
      </c>
      <c r="Q1085" s="331">
        <f t="shared" si="102"/>
        <v>6.1210569981782701</v>
      </c>
      <c r="R1085" s="332">
        <f t="shared" si="100"/>
        <v>93.878943001821725</v>
      </c>
      <c r="S1085" s="325" t="str">
        <f t="shared" si="101"/>
        <v>ALTO</v>
      </c>
      <c r="T1085" s="6"/>
    </row>
    <row r="1086" spans="2:20" ht="15">
      <c r="B1086" s="146">
        <v>1077</v>
      </c>
      <c r="C1086" s="335" t="s">
        <v>1130</v>
      </c>
      <c r="D1086" s="325" t="s">
        <v>38</v>
      </c>
      <c r="E1086" s="325">
        <v>1</v>
      </c>
      <c r="F1086" s="326">
        <v>3899432.8</v>
      </c>
      <c r="G1086" s="326"/>
      <c r="H1086" s="327">
        <v>4408006.5852817018</v>
      </c>
      <c r="I1086" s="327">
        <v>0</v>
      </c>
      <c r="J1086" s="326">
        <v>0</v>
      </c>
      <c r="K1086" s="326">
        <v>0</v>
      </c>
      <c r="L1086" s="326">
        <v>0</v>
      </c>
      <c r="M1086" s="347">
        <f t="shared" si="97"/>
        <v>2</v>
      </c>
      <c r="N1086" s="329">
        <f t="shared" si="98"/>
        <v>4153720</v>
      </c>
      <c r="O1086" s="330">
        <f t="shared" si="99"/>
        <v>4153720</v>
      </c>
      <c r="P1086" s="327">
        <f t="array" ref="P1086">IFERROR(_xlfn.STDEV.P(IF((F1086:L1086&lt;&gt;0)*(F1086:L1086&lt;&gt;""), F1086:L1086)), 0)</f>
        <v>254286.89264085097</v>
      </c>
      <c r="Q1086" s="331">
        <f t="shared" si="102"/>
        <v>6.1219074140975067</v>
      </c>
      <c r="R1086" s="332">
        <f t="shared" si="100"/>
        <v>93.878092585902493</v>
      </c>
      <c r="S1086" s="325" t="str">
        <f t="shared" si="101"/>
        <v>ALTO</v>
      </c>
      <c r="T1086" s="6"/>
    </row>
    <row r="1087" spans="2:20" ht="15">
      <c r="B1087" s="146">
        <v>1078</v>
      </c>
      <c r="C1087" s="335" t="s">
        <v>1131</v>
      </c>
      <c r="D1087" s="325" t="s">
        <v>38</v>
      </c>
      <c r="E1087" s="325">
        <v>1</v>
      </c>
      <c r="F1087" s="326">
        <v>297651.36</v>
      </c>
      <c r="G1087" s="326"/>
      <c r="H1087" s="327">
        <v>336471.79533342761</v>
      </c>
      <c r="I1087" s="327">
        <v>0</v>
      </c>
      <c r="J1087" s="326">
        <v>0</v>
      </c>
      <c r="K1087" s="326">
        <v>0</v>
      </c>
      <c r="L1087" s="326">
        <v>0</v>
      </c>
      <c r="M1087" s="347">
        <f t="shared" si="97"/>
        <v>2</v>
      </c>
      <c r="N1087" s="329">
        <f t="shared" si="98"/>
        <v>317062</v>
      </c>
      <c r="O1087" s="330">
        <f t="shared" si="99"/>
        <v>317062</v>
      </c>
      <c r="P1087" s="327">
        <f t="array" ref="P1087">IFERROR(_xlfn.STDEV.P(IF((F1087:L1087&lt;&gt;0)*(F1087:L1087&lt;&gt;""), F1087:L1087)), 0)</f>
        <v>19410.217666713812</v>
      </c>
      <c r="Q1087" s="331">
        <f t="shared" si="102"/>
        <v>6.1218997125842298</v>
      </c>
      <c r="R1087" s="332">
        <f t="shared" si="100"/>
        <v>93.878100287415776</v>
      </c>
      <c r="S1087" s="325" t="str">
        <f t="shared" si="101"/>
        <v>ALTO</v>
      </c>
      <c r="T1087" s="6"/>
    </row>
    <row r="1088" spans="2:20" ht="15">
      <c r="B1088" s="146">
        <v>1079</v>
      </c>
      <c r="C1088" s="335" t="s">
        <v>1132</v>
      </c>
      <c r="D1088" s="325" t="s">
        <v>38</v>
      </c>
      <c r="E1088" s="325">
        <v>1</v>
      </c>
      <c r="F1088" s="326">
        <v>8916625.3599999994</v>
      </c>
      <c r="G1088" s="326"/>
      <c r="H1088" s="327">
        <v>10079553.955993248</v>
      </c>
      <c r="I1088" s="327">
        <v>0</v>
      </c>
      <c r="J1088" s="326">
        <v>0</v>
      </c>
      <c r="K1088" s="326">
        <v>0</v>
      </c>
      <c r="L1088" s="326">
        <v>0</v>
      </c>
      <c r="M1088" s="347">
        <f t="shared" si="97"/>
        <v>2</v>
      </c>
      <c r="N1088" s="329">
        <f t="shared" si="98"/>
        <v>9498090</v>
      </c>
      <c r="O1088" s="330">
        <f t="shared" si="99"/>
        <v>9498090</v>
      </c>
      <c r="P1088" s="327">
        <f t="array" ref="P1088">IFERROR(_xlfn.STDEV.P(IF((F1088:L1088&lt;&gt;0)*(F1088:L1088&lt;&gt;""), F1088:L1088)), 0)</f>
        <v>581464.29799662437</v>
      </c>
      <c r="Q1088" s="331">
        <f t="shared" si="102"/>
        <v>6.1219076466597429</v>
      </c>
      <c r="R1088" s="332">
        <f t="shared" si="100"/>
        <v>93.878092353340264</v>
      </c>
      <c r="S1088" s="325" t="str">
        <f t="shared" si="101"/>
        <v>ALTO</v>
      </c>
      <c r="T1088" s="6"/>
    </row>
    <row r="1089" spans="2:20" ht="15">
      <c r="B1089" s="146">
        <v>1080</v>
      </c>
      <c r="C1089" s="335" t="s">
        <v>1133</v>
      </c>
      <c r="D1089" s="325" t="s">
        <v>38</v>
      </c>
      <c r="E1089" s="325">
        <v>1</v>
      </c>
      <c r="F1089" s="326">
        <v>46566251.199999996</v>
      </c>
      <c r="G1089" s="326"/>
      <c r="H1089" s="327">
        <v>52639538.227580674</v>
      </c>
      <c r="I1089" s="327">
        <v>0</v>
      </c>
      <c r="J1089" s="326">
        <v>0</v>
      </c>
      <c r="K1089" s="326">
        <v>0</v>
      </c>
      <c r="L1089" s="326">
        <v>0</v>
      </c>
      <c r="M1089" s="347">
        <f t="shared" si="97"/>
        <v>2</v>
      </c>
      <c r="N1089" s="329">
        <f t="shared" si="98"/>
        <v>49602895</v>
      </c>
      <c r="O1089" s="330">
        <f t="shared" si="99"/>
        <v>49602895</v>
      </c>
      <c r="P1089" s="327">
        <f t="array" ref="P1089">IFERROR(_xlfn.STDEV.P(IF((F1089:L1089&lt;&gt;0)*(F1089:L1089&lt;&gt;""), F1089:L1089)), 0)</f>
        <v>3036643.5137903392</v>
      </c>
      <c r="Q1089" s="331">
        <f t="shared" si="102"/>
        <v>6.1219078317713898</v>
      </c>
      <c r="R1089" s="332">
        <f t="shared" si="100"/>
        <v>93.878092168228605</v>
      </c>
      <c r="S1089" s="325" t="str">
        <f t="shared" si="101"/>
        <v>ALTO</v>
      </c>
      <c r="T1089" s="6"/>
    </row>
    <row r="1090" spans="2:20" ht="15">
      <c r="B1090" s="146">
        <v>1081</v>
      </c>
      <c r="C1090" s="335" t="s">
        <v>1134</v>
      </c>
      <c r="D1090" s="325" t="s">
        <v>38</v>
      </c>
      <c r="E1090" s="325">
        <v>1</v>
      </c>
      <c r="F1090" s="326">
        <v>19666.64</v>
      </c>
      <c r="G1090" s="326"/>
      <c r="H1090" s="327">
        <v>22231.612410493275</v>
      </c>
      <c r="I1090" s="327">
        <v>0</v>
      </c>
      <c r="J1090" s="326">
        <v>0</v>
      </c>
      <c r="K1090" s="326">
        <v>0</v>
      </c>
      <c r="L1090" s="326">
        <v>0</v>
      </c>
      <c r="M1090" s="347">
        <f t="shared" si="97"/>
        <v>2</v>
      </c>
      <c r="N1090" s="329">
        <f t="shared" si="98"/>
        <v>20949</v>
      </c>
      <c r="O1090" s="330">
        <f t="shared" si="99"/>
        <v>20949</v>
      </c>
      <c r="P1090" s="327">
        <f t="array" ref="P1090">IFERROR(_xlfn.STDEV.P(IF((F1090:L1090&lt;&gt;0)*(F1090:L1090&lt;&gt;""), F1090:L1090)), 0)</f>
        <v>1282.4862052466378</v>
      </c>
      <c r="Q1090" s="331">
        <f t="shared" si="102"/>
        <v>6.1219447479432798</v>
      </c>
      <c r="R1090" s="332">
        <f t="shared" si="100"/>
        <v>93.878055252056726</v>
      </c>
      <c r="S1090" s="325" t="str">
        <f t="shared" si="101"/>
        <v>ALTO</v>
      </c>
      <c r="T1090" s="6"/>
    </row>
    <row r="1091" spans="2:20" ht="15">
      <c r="B1091" s="146">
        <v>1082</v>
      </c>
      <c r="C1091" s="335" t="s">
        <v>1135</v>
      </c>
      <c r="D1091" s="325" t="s">
        <v>38</v>
      </c>
      <c r="E1091" s="325">
        <v>1</v>
      </c>
      <c r="F1091" s="326">
        <v>21362.559999999998</v>
      </c>
      <c r="G1091" s="326"/>
      <c r="H1091" s="327">
        <v>24148.718541444145</v>
      </c>
      <c r="I1091" s="327">
        <v>0</v>
      </c>
      <c r="J1091" s="326">
        <v>0</v>
      </c>
      <c r="K1091" s="326">
        <v>0</v>
      </c>
      <c r="L1091" s="326">
        <v>0</v>
      </c>
      <c r="M1091" s="347">
        <f t="shared" si="97"/>
        <v>2</v>
      </c>
      <c r="N1091" s="329">
        <f t="shared" si="98"/>
        <v>22756</v>
      </c>
      <c r="O1091" s="330">
        <f t="shared" si="99"/>
        <v>22756</v>
      </c>
      <c r="P1091" s="327">
        <f t="array" ref="P1091">IFERROR(_xlfn.STDEV.P(IF((F1091:L1091&lt;&gt;0)*(F1091:L1091&lt;&gt;""), F1091:L1091)), 0)</f>
        <v>1393.0792707220735</v>
      </c>
      <c r="Q1091" s="331">
        <f t="shared" si="102"/>
        <v>6.1218108222977383</v>
      </c>
      <c r="R1091" s="332">
        <f t="shared" si="100"/>
        <v>93.878189177702268</v>
      </c>
      <c r="S1091" s="325" t="str">
        <f t="shared" si="101"/>
        <v>ALTO</v>
      </c>
      <c r="T1091" s="6"/>
    </row>
    <row r="1092" spans="2:20" ht="15">
      <c r="B1092" s="146">
        <v>1083</v>
      </c>
      <c r="C1092" s="335" t="s">
        <v>1136</v>
      </c>
      <c r="D1092" s="325" t="s">
        <v>38</v>
      </c>
      <c r="E1092" s="325">
        <v>1</v>
      </c>
      <c r="F1092" s="326">
        <v>22630.44</v>
      </c>
      <c r="G1092" s="326"/>
      <c r="H1092" s="327">
        <v>25581.95862429593</v>
      </c>
      <c r="I1092" s="327">
        <v>0</v>
      </c>
      <c r="J1092" s="326">
        <v>0</v>
      </c>
      <c r="K1092" s="326">
        <v>0</v>
      </c>
      <c r="L1092" s="326">
        <v>0</v>
      </c>
      <c r="M1092" s="347">
        <f t="shared" si="97"/>
        <v>2</v>
      </c>
      <c r="N1092" s="329">
        <f t="shared" si="98"/>
        <v>24106</v>
      </c>
      <c r="O1092" s="330">
        <f t="shared" si="99"/>
        <v>24106</v>
      </c>
      <c r="P1092" s="327">
        <f t="array" ref="P1092">IFERROR(_xlfn.STDEV.P(IF((F1092:L1092&lt;&gt;0)*(F1092:L1092&lt;&gt;""), F1092:L1092)), 0)</f>
        <v>1475.7593121479658</v>
      </c>
      <c r="Q1092" s="331">
        <f t="shared" si="102"/>
        <v>6.1219584839789505</v>
      </c>
      <c r="R1092" s="332">
        <f t="shared" si="100"/>
        <v>93.878041516021057</v>
      </c>
      <c r="S1092" s="325" t="str">
        <f t="shared" si="101"/>
        <v>ALTO</v>
      </c>
      <c r="T1092" s="6"/>
    </row>
    <row r="1093" spans="2:20" ht="15">
      <c r="B1093" s="146">
        <v>1084</v>
      </c>
      <c r="C1093" s="335" t="s">
        <v>1137</v>
      </c>
      <c r="D1093" s="325" t="s">
        <v>38</v>
      </c>
      <c r="E1093" s="325">
        <v>1</v>
      </c>
      <c r="F1093" s="326">
        <v>72136.92</v>
      </c>
      <c r="G1093" s="326"/>
      <c r="H1093" s="327">
        <v>81545.197650781236</v>
      </c>
      <c r="I1093" s="327">
        <v>0</v>
      </c>
      <c r="J1093" s="326">
        <v>0</v>
      </c>
      <c r="K1093" s="326">
        <v>0</v>
      </c>
      <c r="L1093" s="326">
        <v>0</v>
      </c>
      <c r="M1093" s="347">
        <f t="shared" si="97"/>
        <v>2</v>
      </c>
      <c r="N1093" s="329">
        <f t="shared" si="98"/>
        <v>76841</v>
      </c>
      <c r="O1093" s="330">
        <f t="shared" si="99"/>
        <v>76841</v>
      </c>
      <c r="P1093" s="327">
        <f t="array" ref="P1093">IFERROR(_xlfn.STDEV.P(IF((F1093:L1093&lt;&gt;0)*(F1093:L1093&lt;&gt;""), F1093:L1093)), 0)</f>
        <v>4704.1388253906189</v>
      </c>
      <c r="Q1093" s="331">
        <f t="shared" si="102"/>
        <v>6.1219125537026056</v>
      </c>
      <c r="R1093" s="332">
        <f t="shared" si="100"/>
        <v>93.8780874462974</v>
      </c>
      <c r="S1093" s="325" t="str">
        <f t="shared" si="101"/>
        <v>ALTO</v>
      </c>
      <c r="T1093" s="6"/>
    </row>
    <row r="1094" spans="2:20" ht="15">
      <c r="B1094" s="146">
        <v>1085</v>
      </c>
      <c r="C1094" s="335" t="s">
        <v>1138</v>
      </c>
      <c r="D1094" s="325" t="s">
        <v>38</v>
      </c>
      <c r="E1094" s="325">
        <v>1</v>
      </c>
      <c r="F1094" s="326">
        <v>73371.159999999989</v>
      </c>
      <c r="G1094" s="326"/>
      <c r="H1094" s="327">
        <v>82940.410320638781</v>
      </c>
      <c r="I1094" s="327">
        <v>0</v>
      </c>
      <c r="J1094" s="326">
        <v>0</v>
      </c>
      <c r="K1094" s="326">
        <v>0</v>
      </c>
      <c r="L1094" s="326">
        <v>0</v>
      </c>
      <c r="M1094" s="347">
        <f t="shared" si="97"/>
        <v>2</v>
      </c>
      <c r="N1094" s="329">
        <f t="shared" si="98"/>
        <v>78156</v>
      </c>
      <c r="O1094" s="330">
        <f t="shared" si="99"/>
        <v>78156</v>
      </c>
      <c r="P1094" s="327">
        <f t="array" ref="P1094">IFERROR(_xlfn.STDEV.P(IF((F1094:L1094&lt;&gt;0)*(F1094:L1094&lt;&gt;""), F1094:L1094)), 0)</f>
        <v>4784.6251603193959</v>
      </c>
      <c r="Q1094" s="331">
        <f t="shared" si="102"/>
        <v>6.1218910388446135</v>
      </c>
      <c r="R1094" s="332">
        <f t="shared" si="100"/>
        <v>93.878108961155391</v>
      </c>
      <c r="S1094" s="325" t="str">
        <f t="shared" si="101"/>
        <v>ALTO</v>
      </c>
      <c r="T1094" s="6"/>
    </row>
    <row r="1095" spans="2:20" ht="15">
      <c r="B1095" s="146">
        <v>1086</v>
      </c>
      <c r="C1095" s="335" t="s">
        <v>1139</v>
      </c>
      <c r="D1095" s="325" t="s">
        <v>38</v>
      </c>
      <c r="E1095" s="325">
        <v>1</v>
      </c>
      <c r="F1095" s="326">
        <v>415206.92</v>
      </c>
      <c r="G1095" s="326"/>
      <c r="H1095" s="327">
        <v>469359.24568684265</v>
      </c>
      <c r="I1095" s="327">
        <v>0</v>
      </c>
      <c r="J1095" s="326">
        <v>0</v>
      </c>
      <c r="K1095" s="326">
        <v>0</v>
      </c>
      <c r="L1095" s="326">
        <v>0</v>
      </c>
      <c r="M1095" s="347">
        <f t="shared" si="97"/>
        <v>2</v>
      </c>
      <c r="N1095" s="329">
        <f t="shared" si="98"/>
        <v>442283</v>
      </c>
      <c r="O1095" s="330">
        <f t="shared" si="99"/>
        <v>442283</v>
      </c>
      <c r="P1095" s="327">
        <f t="array" ref="P1095">IFERROR(_xlfn.STDEV.P(IF((F1095:L1095&lt;&gt;0)*(F1095:L1095&lt;&gt;""), F1095:L1095)), 0)</f>
        <v>27076.162843421334</v>
      </c>
      <c r="Q1095" s="331">
        <f t="shared" si="102"/>
        <v>6.121909013781071</v>
      </c>
      <c r="R1095" s="332">
        <f t="shared" si="100"/>
        <v>93.878090986218922</v>
      </c>
      <c r="S1095" s="325" t="str">
        <f t="shared" si="101"/>
        <v>ALTO</v>
      </c>
      <c r="T1095" s="6"/>
    </row>
    <row r="1096" spans="2:20" ht="15">
      <c r="B1096" s="146">
        <v>1087</v>
      </c>
      <c r="C1096" s="335" t="s">
        <v>1140</v>
      </c>
      <c r="D1096" s="325" t="s">
        <v>38</v>
      </c>
      <c r="E1096" s="325">
        <v>1</v>
      </c>
      <c r="F1096" s="326">
        <v>15323.599999999999</v>
      </c>
      <c r="G1096" s="326"/>
      <c r="H1096" s="327">
        <v>17322.142263926868</v>
      </c>
      <c r="I1096" s="327">
        <v>0</v>
      </c>
      <c r="J1096" s="326">
        <v>0</v>
      </c>
      <c r="K1096" s="326">
        <v>0</v>
      </c>
      <c r="L1096" s="326">
        <v>0</v>
      </c>
      <c r="M1096" s="347">
        <f t="shared" si="97"/>
        <v>2</v>
      </c>
      <c r="N1096" s="329">
        <f t="shared" si="98"/>
        <v>16323</v>
      </c>
      <c r="O1096" s="330">
        <f t="shared" si="99"/>
        <v>16323</v>
      </c>
      <c r="P1096" s="327">
        <f t="array" ref="P1096">IFERROR(_xlfn.STDEV.P(IF((F1096:L1096&lt;&gt;0)*(F1096:L1096&lt;&gt;""), F1096:L1096)), 0)</f>
        <v>999.27113196343453</v>
      </c>
      <c r="Q1096" s="331">
        <f t="shared" si="102"/>
        <v>6.1218595354005663</v>
      </c>
      <c r="R1096" s="332">
        <f t="shared" si="100"/>
        <v>93.87814046459944</v>
      </c>
      <c r="S1096" s="325" t="str">
        <f t="shared" si="101"/>
        <v>ALTO</v>
      </c>
      <c r="T1096" s="6"/>
    </row>
    <row r="1097" spans="2:20" ht="15">
      <c r="B1097" s="146">
        <v>1088</v>
      </c>
      <c r="C1097" s="335" t="s">
        <v>1141</v>
      </c>
      <c r="D1097" s="325" t="s">
        <v>38</v>
      </c>
      <c r="E1097" s="325">
        <v>1</v>
      </c>
      <c r="F1097" s="326">
        <v>32237.559999999998</v>
      </c>
      <c r="G1097" s="326"/>
      <c r="H1097" s="327">
        <v>36442.063259408904</v>
      </c>
      <c r="I1097" s="327">
        <v>0</v>
      </c>
      <c r="J1097" s="326">
        <v>0</v>
      </c>
      <c r="K1097" s="326">
        <v>0</v>
      </c>
      <c r="L1097" s="326">
        <v>0</v>
      </c>
      <c r="M1097" s="347">
        <f t="shared" si="97"/>
        <v>2</v>
      </c>
      <c r="N1097" s="329">
        <f t="shared" si="98"/>
        <v>34340</v>
      </c>
      <c r="O1097" s="330">
        <f t="shared" si="99"/>
        <v>34340</v>
      </c>
      <c r="P1097" s="327">
        <f t="array" ref="P1097">IFERROR(_xlfn.STDEV.P(IF((F1097:L1097&lt;&gt;0)*(F1097:L1097&lt;&gt;""), F1097:L1097)), 0)</f>
        <v>2102.2516297044531</v>
      </c>
      <c r="Q1097" s="331">
        <f t="shared" si="102"/>
        <v>6.1218742856856521</v>
      </c>
      <c r="R1097" s="332">
        <f t="shared" si="100"/>
        <v>93.878125714314351</v>
      </c>
      <c r="S1097" s="325" t="str">
        <f t="shared" si="101"/>
        <v>ALTO</v>
      </c>
      <c r="T1097" s="6"/>
    </row>
    <row r="1098" spans="2:20" ht="15">
      <c r="B1098" s="146">
        <v>1089</v>
      </c>
      <c r="C1098" s="335" t="s">
        <v>1142</v>
      </c>
      <c r="D1098" s="325" t="s">
        <v>38</v>
      </c>
      <c r="E1098" s="325">
        <v>1</v>
      </c>
      <c r="F1098" s="326">
        <v>10054.879999999999</v>
      </c>
      <c r="G1098" s="326"/>
      <c r="H1098" s="327">
        <v>11366.262614967305</v>
      </c>
      <c r="I1098" s="327">
        <v>0</v>
      </c>
      <c r="J1098" s="326">
        <v>0</v>
      </c>
      <c r="K1098" s="326">
        <v>0</v>
      </c>
      <c r="L1098" s="326">
        <v>0</v>
      </c>
      <c r="M1098" s="347">
        <f t="shared" ref="M1098:M1136" si="103">COUNTIF(F1098:L1098,"&gt;0")</f>
        <v>2</v>
      </c>
      <c r="N1098" s="329">
        <f t="shared" ref="N1098:N1136" si="104">IFERROR(ROUND(AVERAGEIF(F1098:L1098,"&gt;0"),0),0)</f>
        <v>10711</v>
      </c>
      <c r="O1098" s="330">
        <f t="shared" ref="O1098:O1136" si="105">IFERROR(ROUND(+N1098*E1098,0),0)</f>
        <v>10711</v>
      </c>
      <c r="P1098" s="327">
        <f t="array" ref="P1098">IFERROR(_xlfn.STDEV.P(IF((F1098:L1098&lt;&gt;0)*(F1098:L1098&lt;&gt;""), F1098:L1098)), 0)</f>
        <v>655.69130748365296</v>
      </c>
      <c r="Q1098" s="331">
        <f t="shared" si="102"/>
        <v>6.121662846453674</v>
      </c>
      <c r="R1098" s="332">
        <f t="shared" si="100"/>
        <v>93.878337153546326</v>
      </c>
      <c r="S1098" s="325" t="str">
        <f t="shared" si="101"/>
        <v>ALTO</v>
      </c>
      <c r="T1098" s="6"/>
    </row>
    <row r="1099" spans="2:20" ht="15">
      <c r="B1099" s="146">
        <v>1090</v>
      </c>
      <c r="C1099" s="335" t="s">
        <v>1143</v>
      </c>
      <c r="D1099" s="325" t="s">
        <v>38</v>
      </c>
      <c r="E1099" s="325">
        <v>1</v>
      </c>
      <c r="F1099" s="326">
        <v>9885.5199999999986</v>
      </c>
      <c r="G1099" s="326"/>
      <c r="H1099" s="327">
        <v>11174.814259892866</v>
      </c>
      <c r="I1099" s="327">
        <v>0</v>
      </c>
      <c r="J1099" s="326">
        <v>0</v>
      </c>
      <c r="K1099" s="326">
        <v>0</v>
      </c>
      <c r="L1099" s="326">
        <v>0</v>
      </c>
      <c r="M1099" s="347">
        <f t="shared" si="103"/>
        <v>2</v>
      </c>
      <c r="N1099" s="329">
        <f t="shared" si="104"/>
        <v>10530</v>
      </c>
      <c r="O1099" s="330">
        <f t="shared" si="105"/>
        <v>10530</v>
      </c>
      <c r="P1099" s="327">
        <f t="array" ref="P1099">IFERROR(_xlfn.STDEV.P(IF((F1099:L1099&lt;&gt;0)*(F1099:L1099&lt;&gt;""), F1099:L1099)), 0)</f>
        <v>644.64712994643378</v>
      </c>
      <c r="Q1099" s="331">
        <f t="shared" si="102"/>
        <v>6.1220050327296649</v>
      </c>
      <c r="R1099" s="332">
        <f t="shared" si="100"/>
        <v>93.87799496727034</v>
      </c>
      <c r="S1099" s="325" t="str">
        <f t="shared" si="101"/>
        <v>ALTO</v>
      </c>
      <c r="T1099" s="6"/>
    </row>
    <row r="1100" spans="2:20" ht="15">
      <c r="B1100" s="146">
        <v>1091</v>
      </c>
      <c r="C1100" s="335" t="s">
        <v>1144</v>
      </c>
      <c r="D1100" s="325" t="s">
        <v>38</v>
      </c>
      <c r="E1100" s="325">
        <v>1</v>
      </c>
      <c r="F1100" s="326">
        <v>90527.56</v>
      </c>
      <c r="G1100" s="326"/>
      <c r="H1100" s="327">
        <v>102334.39094769998</v>
      </c>
      <c r="I1100" s="327">
        <v>0</v>
      </c>
      <c r="J1100" s="326">
        <v>0</v>
      </c>
      <c r="K1100" s="326">
        <v>0</v>
      </c>
      <c r="L1100" s="326">
        <v>0</v>
      </c>
      <c r="M1100" s="347">
        <f t="shared" si="103"/>
        <v>2</v>
      </c>
      <c r="N1100" s="329">
        <f t="shared" si="104"/>
        <v>96431</v>
      </c>
      <c r="O1100" s="330">
        <f t="shared" si="105"/>
        <v>96431</v>
      </c>
      <c r="P1100" s="327">
        <f t="array" ref="P1100">IFERROR(_xlfn.STDEV.P(IF((F1100:L1100&lt;&gt;0)*(F1100:L1100&lt;&gt;""), F1100:L1100)), 0)</f>
        <v>5903.4154738499928</v>
      </c>
      <c r="Q1100" s="331">
        <f t="shared" si="102"/>
        <v>6.1219063100558877</v>
      </c>
      <c r="R1100" s="332">
        <f t="shared" si="100"/>
        <v>93.878093689944109</v>
      </c>
      <c r="S1100" s="325" t="str">
        <f t="shared" si="101"/>
        <v>ALTO</v>
      </c>
      <c r="T1100" s="6"/>
    </row>
    <row r="1101" spans="2:20" ht="15">
      <c r="B1101" s="146">
        <v>1092</v>
      </c>
      <c r="C1101" s="335" t="s">
        <v>1145</v>
      </c>
      <c r="D1101" s="325" t="s">
        <v>38</v>
      </c>
      <c r="E1101" s="325">
        <v>1</v>
      </c>
      <c r="F1101" s="326">
        <v>464454.72</v>
      </c>
      <c r="G1101" s="326"/>
      <c r="H1101" s="327">
        <v>525030.06702030334</v>
      </c>
      <c r="I1101" s="327">
        <v>0</v>
      </c>
      <c r="J1101" s="326">
        <v>0</v>
      </c>
      <c r="K1101" s="326">
        <v>0</v>
      </c>
      <c r="L1101" s="326">
        <v>0</v>
      </c>
      <c r="M1101" s="347">
        <f t="shared" si="103"/>
        <v>2</v>
      </c>
      <c r="N1101" s="329">
        <f t="shared" si="104"/>
        <v>494742</v>
      </c>
      <c r="O1101" s="330">
        <f t="shared" si="105"/>
        <v>494742</v>
      </c>
      <c r="P1101" s="327">
        <f t="array" ref="P1101">IFERROR(_xlfn.STDEV.P(IF((F1101:L1101&lt;&gt;0)*(F1101:L1101&lt;&gt;""), F1101:L1101)), 0)</f>
        <v>30287.673510151682</v>
      </c>
      <c r="Q1101" s="331">
        <f t="shared" si="102"/>
        <v>6.1219127363659611</v>
      </c>
      <c r="R1101" s="332">
        <f t="shared" si="100"/>
        <v>93.878087263634043</v>
      </c>
      <c r="S1101" s="325" t="str">
        <f t="shared" si="101"/>
        <v>ALTO</v>
      </c>
      <c r="T1101" s="6"/>
    </row>
    <row r="1102" spans="2:20" ht="15">
      <c r="B1102" s="146">
        <v>1093</v>
      </c>
      <c r="C1102" s="335" t="s">
        <v>1146</v>
      </c>
      <c r="D1102" s="325" t="s">
        <v>38</v>
      </c>
      <c r="E1102" s="325">
        <v>1</v>
      </c>
      <c r="F1102" s="326">
        <v>706068.79999999993</v>
      </c>
      <c r="G1102" s="326">
        <v>1509293.2636254728</v>
      </c>
      <c r="H1102" s="327">
        <v>798156.06004595046</v>
      </c>
      <c r="I1102" s="327">
        <v>0</v>
      </c>
      <c r="J1102" s="326">
        <v>0</v>
      </c>
      <c r="K1102" s="326">
        <v>1024625.2958312273</v>
      </c>
      <c r="L1102" s="326">
        <v>0</v>
      </c>
      <c r="M1102" s="347">
        <f t="shared" si="103"/>
        <v>4</v>
      </c>
      <c r="N1102" s="329">
        <f t="shared" si="104"/>
        <v>1009536</v>
      </c>
      <c r="O1102" s="330">
        <f t="shared" si="105"/>
        <v>1009536</v>
      </c>
      <c r="P1102" s="327">
        <f t="array" ref="P1102">IFERROR(_xlfn.STDEV.P(IF((F1102:L1102&lt;&gt;0)*(F1102:L1102&lt;&gt;""), F1102:L1102)), 0)</f>
        <v>310949.68639871466</v>
      </c>
      <c r="Q1102" s="331">
        <f t="shared" si="102"/>
        <v>30.801247939520206</v>
      </c>
      <c r="R1102" s="332">
        <f t="shared" si="100"/>
        <v>69.198752060479791</v>
      </c>
      <c r="S1102" s="325" t="str">
        <f t="shared" si="101"/>
        <v>BAJO</v>
      </c>
      <c r="T1102" s="6"/>
    </row>
    <row r="1103" spans="2:20" ht="15">
      <c r="B1103" s="146">
        <v>1094</v>
      </c>
      <c r="C1103" s="335" t="s">
        <v>1147</v>
      </c>
      <c r="D1103" s="325" t="s">
        <v>38</v>
      </c>
      <c r="E1103" s="325">
        <v>1</v>
      </c>
      <c r="F1103" s="326">
        <v>239514.47999999998</v>
      </c>
      <c r="G1103" s="326">
        <v>421864.10832522548</v>
      </c>
      <c r="H1103" s="327">
        <v>270752.5579387655</v>
      </c>
      <c r="I1103" s="327">
        <v>1261179.9068500386</v>
      </c>
      <c r="J1103" s="326">
        <v>978910.16703829099</v>
      </c>
      <c r="K1103" s="326">
        <v>1511034.0853206848</v>
      </c>
      <c r="L1103" s="326">
        <v>225304.97235294824</v>
      </c>
      <c r="M1103" s="347">
        <f t="shared" si="103"/>
        <v>7</v>
      </c>
      <c r="N1103" s="329">
        <f t="shared" si="104"/>
        <v>701223</v>
      </c>
      <c r="O1103" s="330">
        <f t="shared" si="105"/>
        <v>701223</v>
      </c>
      <c r="P1103" s="327">
        <f t="array" ref="P1103">IFERROR(_xlfn.STDEV.P(IF((F1103:L1103&lt;&gt;0)*(F1103:L1103&lt;&gt;""), F1103:L1103)), 0)</f>
        <v>499924.96758459508</v>
      </c>
      <c r="Q1103" s="331">
        <f t="shared" si="102"/>
        <v>71.293292944554736</v>
      </c>
      <c r="R1103" s="332">
        <f t="shared" si="100"/>
        <v>28.706707055445264</v>
      </c>
      <c r="S1103" s="325" t="str">
        <f t="shared" si="101"/>
        <v>BAJO</v>
      </c>
      <c r="T1103" s="6"/>
    </row>
    <row r="1104" spans="2:20" ht="15">
      <c r="B1104" s="146">
        <v>1095</v>
      </c>
      <c r="C1104" s="335" t="s">
        <v>1148</v>
      </c>
      <c r="D1104" s="325" t="s">
        <v>38</v>
      </c>
      <c r="E1104" s="325">
        <v>1</v>
      </c>
      <c r="F1104" s="326">
        <v>1477778.5199999998</v>
      </c>
      <c r="G1104" s="326"/>
      <c r="H1104" s="327">
        <v>1670514.0931644845</v>
      </c>
      <c r="I1104" s="327">
        <v>0</v>
      </c>
      <c r="J1104" s="326">
        <v>0</v>
      </c>
      <c r="K1104" s="326">
        <v>0</v>
      </c>
      <c r="L1104" s="326">
        <v>0</v>
      </c>
      <c r="M1104" s="347">
        <f t="shared" si="103"/>
        <v>2</v>
      </c>
      <c r="N1104" s="329">
        <f t="shared" si="104"/>
        <v>1574146</v>
      </c>
      <c r="O1104" s="330">
        <f t="shared" si="105"/>
        <v>1574146</v>
      </c>
      <c r="P1104" s="327">
        <f t="array" ref="P1104">IFERROR(_xlfn.STDEV.P(IF((F1104:L1104&lt;&gt;0)*(F1104:L1104&lt;&gt;""), F1104:L1104)), 0)</f>
        <v>96367.786582242348</v>
      </c>
      <c r="Q1104" s="331">
        <f t="shared" si="102"/>
        <v>6.1219090594037882</v>
      </c>
      <c r="R1104" s="332">
        <f t="shared" si="100"/>
        <v>93.878090940596209</v>
      </c>
      <c r="S1104" s="325" t="str">
        <f t="shared" si="101"/>
        <v>ALTO</v>
      </c>
      <c r="T1104" s="6"/>
    </row>
    <row r="1105" spans="2:20" ht="15">
      <c r="B1105" s="146">
        <v>1096</v>
      </c>
      <c r="C1105" s="335" t="s">
        <v>1149</v>
      </c>
      <c r="D1105" s="325" t="s">
        <v>38</v>
      </c>
      <c r="E1105" s="325">
        <v>1</v>
      </c>
      <c r="F1105" s="326">
        <v>4916387.3999999994</v>
      </c>
      <c r="G1105" s="326"/>
      <c r="H1105" s="327">
        <v>5557594.949449054</v>
      </c>
      <c r="I1105" s="327">
        <v>0</v>
      </c>
      <c r="J1105" s="326">
        <v>0</v>
      </c>
      <c r="K1105" s="326">
        <v>0</v>
      </c>
      <c r="L1105" s="326">
        <v>0</v>
      </c>
      <c r="M1105" s="347">
        <f t="shared" si="103"/>
        <v>2</v>
      </c>
      <c r="N1105" s="329">
        <f t="shared" si="104"/>
        <v>5236991</v>
      </c>
      <c r="O1105" s="330">
        <f t="shared" si="105"/>
        <v>5236991</v>
      </c>
      <c r="P1105" s="327">
        <f t="array" ref="P1105">IFERROR(_xlfn.STDEV.P(IF((F1105:L1105&lt;&gt;0)*(F1105:L1105&lt;&gt;""), F1105:L1105)), 0)</f>
        <v>320603.77472452726</v>
      </c>
      <c r="Q1105" s="331">
        <f t="shared" si="102"/>
        <v>6.1219080713433964</v>
      </c>
      <c r="R1105" s="332">
        <f t="shared" si="100"/>
        <v>93.878091928656602</v>
      </c>
      <c r="S1105" s="325" t="str">
        <f t="shared" si="101"/>
        <v>ALTO</v>
      </c>
      <c r="T1105" s="6"/>
    </row>
    <row r="1106" spans="2:20" ht="15">
      <c r="B1106" s="146">
        <v>1097</v>
      </c>
      <c r="C1106" s="335" t="s">
        <v>1150</v>
      </c>
      <c r="D1106" s="325" t="s">
        <v>38</v>
      </c>
      <c r="E1106" s="325">
        <v>1</v>
      </c>
      <c r="F1106" s="326">
        <v>700788.48</v>
      </c>
      <c r="G1106" s="326"/>
      <c r="H1106" s="327">
        <v>792187.06749595841</v>
      </c>
      <c r="I1106" s="327">
        <v>0</v>
      </c>
      <c r="J1106" s="326">
        <v>0</v>
      </c>
      <c r="K1106" s="326">
        <v>0</v>
      </c>
      <c r="L1106" s="326">
        <v>0</v>
      </c>
      <c r="M1106" s="347">
        <f t="shared" si="103"/>
        <v>2</v>
      </c>
      <c r="N1106" s="329">
        <f t="shared" si="104"/>
        <v>746488</v>
      </c>
      <c r="O1106" s="330">
        <f t="shared" si="105"/>
        <v>746488</v>
      </c>
      <c r="P1106" s="327">
        <f t="array" ref="P1106">IFERROR(_xlfn.STDEV.P(IF((F1106:L1106&lt;&gt;0)*(F1106:L1106&lt;&gt;""), F1106:L1106)), 0)</f>
        <v>45699.293747979216</v>
      </c>
      <c r="Q1106" s="331">
        <f t="shared" si="102"/>
        <v>6.1219060116142821</v>
      </c>
      <c r="R1106" s="332">
        <f t="shared" si="100"/>
        <v>93.878093988385714</v>
      </c>
      <c r="S1106" s="325" t="str">
        <f t="shared" si="101"/>
        <v>ALTO</v>
      </c>
      <c r="T1106" s="6"/>
    </row>
    <row r="1107" spans="2:20" ht="15">
      <c r="B1107" s="146">
        <v>1098</v>
      </c>
      <c r="C1107" s="335" t="s">
        <v>1151</v>
      </c>
      <c r="D1107" s="325" t="s">
        <v>38</v>
      </c>
      <c r="E1107" s="325">
        <v>1</v>
      </c>
      <c r="F1107" s="326">
        <v>161601.91999999998</v>
      </c>
      <c r="G1107" s="326"/>
      <c r="H1107" s="327">
        <v>182678.4468639046</v>
      </c>
      <c r="I1107" s="327">
        <v>0</v>
      </c>
      <c r="J1107" s="326">
        <v>0</v>
      </c>
      <c r="K1107" s="326">
        <v>0</v>
      </c>
      <c r="L1107" s="326">
        <v>0</v>
      </c>
      <c r="M1107" s="347">
        <f t="shared" si="103"/>
        <v>2</v>
      </c>
      <c r="N1107" s="329">
        <f t="shared" si="104"/>
        <v>172140</v>
      </c>
      <c r="O1107" s="330">
        <f t="shared" si="105"/>
        <v>172140</v>
      </c>
      <c r="P1107" s="327">
        <f t="array" ref="P1107">IFERROR(_xlfn.STDEV.P(IF((F1107:L1107&lt;&gt;0)*(F1107:L1107&lt;&gt;""), F1107:L1107)), 0)</f>
        <v>10538.263431952306</v>
      </c>
      <c r="Q1107" s="331">
        <f t="shared" si="102"/>
        <v>6.1219143905845863</v>
      </c>
      <c r="R1107" s="332">
        <f t="shared" si="100"/>
        <v>93.878085609415407</v>
      </c>
      <c r="S1107" s="325" t="str">
        <f t="shared" si="101"/>
        <v>ALTO</v>
      </c>
      <c r="T1107" s="6"/>
    </row>
    <row r="1108" spans="2:20" ht="15">
      <c r="B1108" s="146">
        <v>1099</v>
      </c>
      <c r="C1108" s="335" t="s">
        <v>1152</v>
      </c>
      <c r="D1108" s="325" t="s">
        <v>38</v>
      </c>
      <c r="E1108" s="325">
        <v>1</v>
      </c>
      <c r="F1108" s="326">
        <v>160757.44</v>
      </c>
      <c r="G1108" s="326"/>
      <c r="H1108" s="327">
        <v>181723.82766873893</v>
      </c>
      <c r="I1108" s="327">
        <v>0</v>
      </c>
      <c r="J1108" s="326">
        <v>0</v>
      </c>
      <c r="K1108" s="326">
        <v>0</v>
      </c>
      <c r="L1108" s="326">
        <v>0</v>
      </c>
      <c r="M1108" s="347">
        <f t="shared" si="103"/>
        <v>2</v>
      </c>
      <c r="N1108" s="329">
        <f t="shared" si="104"/>
        <v>171241</v>
      </c>
      <c r="O1108" s="330">
        <f t="shared" si="105"/>
        <v>171241</v>
      </c>
      <c r="P1108" s="327">
        <f t="array" ref="P1108">IFERROR(_xlfn.STDEV.P(IF((F1108:L1108&lt;&gt;0)*(F1108:L1108&lt;&gt;""), F1108:L1108)), 0)</f>
        <v>10483.193834369464</v>
      </c>
      <c r="Q1108" s="331">
        <f t="shared" si="102"/>
        <v>6.1218947765835656</v>
      </c>
      <c r="R1108" s="332">
        <f t="shared" si="100"/>
        <v>93.878105223416441</v>
      </c>
      <c r="S1108" s="325" t="str">
        <f t="shared" si="101"/>
        <v>ALTO</v>
      </c>
      <c r="T1108" s="6"/>
    </row>
    <row r="1109" spans="2:20" ht="15">
      <c r="B1109" s="146">
        <v>1100</v>
      </c>
      <c r="C1109" s="335" t="s">
        <v>1153</v>
      </c>
      <c r="D1109" s="325" t="s">
        <v>38</v>
      </c>
      <c r="E1109" s="325">
        <v>1</v>
      </c>
      <c r="F1109" s="326">
        <v>545835.67999999993</v>
      </c>
      <c r="G1109" s="326"/>
      <c r="H1109" s="327">
        <v>617024.93550388026</v>
      </c>
      <c r="I1109" s="327">
        <v>0</v>
      </c>
      <c r="J1109" s="326">
        <v>0</v>
      </c>
      <c r="K1109" s="326">
        <v>0</v>
      </c>
      <c r="L1109" s="326">
        <v>0</v>
      </c>
      <c r="M1109" s="347">
        <f t="shared" si="103"/>
        <v>2</v>
      </c>
      <c r="N1109" s="329">
        <f t="shared" si="104"/>
        <v>581430</v>
      </c>
      <c r="O1109" s="330">
        <f t="shared" si="105"/>
        <v>581430</v>
      </c>
      <c r="P1109" s="327">
        <f t="array" ref="P1109">IFERROR(_xlfn.STDEV.P(IF((F1109:L1109&lt;&gt;0)*(F1109:L1109&lt;&gt;""), F1109:L1109)), 0)</f>
        <v>35594.627751940163</v>
      </c>
      <c r="Q1109" s="331">
        <f t="shared" si="102"/>
        <v>6.1219111074317052</v>
      </c>
      <c r="R1109" s="332">
        <f t="shared" si="100"/>
        <v>93.8780888925683</v>
      </c>
      <c r="S1109" s="325" t="str">
        <f t="shared" si="101"/>
        <v>ALTO</v>
      </c>
      <c r="T1109" s="6"/>
    </row>
    <row r="1110" spans="2:20" ht="15">
      <c r="B1110" s="146">
        <v>1101</v>
      </c>
      <c r="C1110" s="335" t="s">
        <v>1154</v>
      </c>
      <c r="D1110" s="325" t="s">
        <v>38</v>
      </c>
      <c r="E1110" s="325">
        <v>1</v>
      </c>
      <c r="F1110" s="326">
        <v>95543.4</v>
      </c>
      <c r="G1110" s="326"/>
      <c r="H1110" s="327">
        <v>108004.40935415114</v>
      </c>
      <c r="I1110" s="327">
        <v>0</v>
      </c>
      <c r="J1110" s="326">
        <v>0</v>
      </c>
      <c r="K1110" s="326">
        <v>0</v>
      </c>
      <c r="L1110" s="326">
        <v>0</v>
      </c>
      <c r="M1110" s="347">
        <f t="shared" si="103"/>
        <v>2</v>
      </c>
      <c r="N1110" s="329">
        <f t="shared" si="104"/>
        <v>101774</v>
      </c>
      <c r="O1110" s="330">
        <f t="shared" si="105"/>
        <v>101774</v>
      </c>
      <c r="P1110" s="327">
        <f t="array" ref="P1110">IFERROR(_xlfn.STDEV.P(IF((F1110:L1110&lt;&gt;0)*(F1110:L1110&lt;&gt;""), F1110:L1110)), 0)</f>
        <v>6230.5046770755725</v>
      </c>
      <c r="Q1110" s="331">
        <f t="shared" si="102"/>
        <v>6.1219021332320365</v>
      </c>
      <c r="R1110" s="332">
        <f t="shared" si="100"/>
        <v>93.878097866767959</v>
      </c>
      <c r="S1110" s="325" t="str">
        <f t="shared" si="101"/>
        <v>ALTO</v>
      </c>
      <c r="T1110" s="6"/>
    </row>
    <row r="1111" spans="2:20" ht="15">
      <c r="B1111" s="146">
        <v>1102</v>
      </c>
      <c r="C1111" s="335" t="s">
        <v>1240</v>
      </c>
      <c r="D1111" s="325" t="s">
        <v>38</v>
      </c>
      <c r="E1111" s="325">
        <v>1</v>
      </c>
      <c r="F1111" s="326">
        <v>21000000</v>
      </c>
      <c r="G1111" s="326"/>
      <c r="H1111" s="327">
        <v>33774935.90552216</v>
      </c>
      <c r="I1111" s="327">
        <v>0</v>
      </c>
      <c r="J1111" s="326">
        <v>0</v>
      </c>
      <c r="K1111" s="326">
        <v>0</v>
      </c>
      <c r="L1111" s="326">
        <v>0</v>
      </c>
      <c r="M1111" s="347">
        <f t="shared" si="103"/>
        <v>2</v>
      </c>
      <c r="N1111" s="329">
        <f t="shared" si="104"/>
        <v>27387468</v>
      </c>
      <c r="O1111" s="330">
        <f t="shared" si="105"/>
        <v>27387468</v>
      </c>
      <c r="P1111" s="327">
        <f t="array" ref="P1111">IFERROR(_xlfn.STDEV.P(IF((F1111:L1111&lt;&gt;0)*(F1111:L1111&lt;&gt;""), F1111:L1111)), 0)</f>
        <v>6387467.9527610745</v>
      </c>
      <c r="Q1111" s="331">
        <f t="shared" si="102"/>
        <v>23.322593942459648</v>
      </c>
      <c r="R1111" s="332">
        <f t="shared" si="100"/>
        <v>76.677406057540352</v>
      </c>
      <c r="S1111" s="325" t="str">
        <f t="shared" si="101"/>
        <v>ALTO</v>
      </c>
      <c r="T1111" s="6"/>
    </row>
    <row r="1112" spans="2:20" ht="15">
      <c r="B1112" s="146">
        <v>1103</v>
      </c>
      <c r="C1112" s="335" t="s">
        <v>1156</v>
      </c>
      <c r="D1112" s="325" t="s">
        <v>38</v>
      </c>
      <c r="E1112" s="325">
        <v>1</v>
      </c>
      <c r="F1112" s="326">
        <v>3733848.5999999996</v>
      </c>
      <c r="G1112" s="326"/>
      <c r="H1112" s="327">
        <v>4220826.4794933414</v>
      </c>
      <c r="I1112" s="327">
        <v>0</v>
      </c>
      <c r="J1112" s="326">
        <v>0</v>
      </c>
      <c r="K1112" s="326">
        <v>0</v>
      </c>
      <c r="L1112" s="326">
        <v>0</v>
      </c>
      <c r="M1112" s="347">
        <f t="shared" si="103"/>
        <v>2</v>
      </c>
      <c r="N1112" s="329">
        <f t="shared" si="104"/>
        <v>3977338</v>
      </c>
      <c r="O1112" s="330">
        <f t="shared" si="105"/>
        <v>3977338</v>
      </c>
      <c r="P1112" s="327">
        <f t="array" ref="P1112">IFERROR(_xlfn.STDEV.P(IF((F1112:L1112&lt;&gt;0)*(F1112:L1112&lt;&gt;""), F1112:L1112)), 0)</f>
        <v>243488.93974667089</v>
      </c>
      <c r="Q1112" s="331">
        <f t="shared" si="102"/>
        <v>6.1219071586742411</v>
      </c>
      <c r="R1112" s="332">
        <f t="shared" si="100"/>
        <v>93.878092841325753</v>
      </c>
      <c r="S1112" s="325" t="str">
        <f t="shared" si="101"/>
        <v>ALTO</v>
      </c>
      <c r="T1112" s="6"/>
    </row>
    <row r="1113" spans="2:20" ht="15">
      <c r="B1113" s="146">
        <v>1104</v>
      </c>
      <c r="C1113" s="335" t="s">
        <v>1157</v>
      </c>
      <c r="D1113" s="325" t="s">
        <v>38</v>
      </c>
      <c r="E1113" s="325">
        <v>1</v>
      </c>
      <c r="F1113" s="326">
        <v>69199.799999999988</v>
      </c>
      <c r="G1113" s="326"/>
      <c r="H1113" s="327">
        <v>78225.01110935332</v>
      </c>
      <c r="I1113" s="327">
        <v>0</v>
      </c>
      <c r="J1113" s="326">
        <v>0</v>
      </c>
      <c r="K1113" s="326">
        <v>0</v>
      </c>
      <c r="L1113" s="326">
        <v>0</v>
      </c>
      <c r="M1113" s="347">
        <f t="shared" si="103"/>
        <v>2</v>
      </c>
      <c r="N1113" s="329">
        <f t="shared" si="104"/>
        <v>73712</v>
      </c>
      <c r="O1113" s="330">
        <f t="shared" si="105"/>
        <v>73712</v>
      </c>
      <c r="P1113" s="327">
        <f t="array" ref="P1113">IFERROR(_xlfn.STDEV.P(IF((F1113:L1113&lt;&gt;0)*(F1113:L1113&lt;&gt;""), F1113:L1113)), 0)</f>
        <v>4512.6055546766656</v>
      </c>
      <c r="Q1113" s="331">
        <f t="shared" si="102"/>
        <v>6.1219415491055269</v>
      </c>
      <c r="R1113" s="332">
        <f t="shared" si="100"/>
        <v>93.878058450894471</v>
      </c>
      <c r="S1113" s="325" t="str">
        <f t="shared" si="101"/>
        <v>ALTO</v>
      </c>
      <c r="T1113" s="6"/>
    </row>
    <row r="1114" spans="2:20" ht="15">
      <c r="B1114" s="146">
        <v>1105</v>
      </c>
      <c r="C1114" s="335" t="s">
        <v>1158</v>
      </c>
      <c r="D1114" s="325" t="s">
        <v>38</v>
      </c>
      <c r="E1114" s="325">
        <v>1</v>
      </c>
      <c r="F1114" s="326">
        <v>40293.759999999995</v>
      </c>
      <c r="G1114" s="326"/>
      <c r="H1114" s="327">
        <v>45548.973026477186</v>
      </c>
      <c r="I1114" s="327">
        <v>0</v>
      </c>
      <c r="J1114" s="326">
        <v>0</v>
      </c>
      <c r="K1114" s="326">
        <v>0</v>
      </c>
      <c r="L1114" s="326">
        <v>0</v>
      </c>
      <c r="M1114" s="347">
        <f t="shared" si="103"/>
        <v>2</v>
      </c>
      <c r="N1114" s="329">
        <f t="shared" si="104"/>
        <v>42921</v>
      </c>
      <c r="O1114" s="330">
        <f t="shared" si="105"/>
        <v>42921</v>
      </c>
      <c r="P1114" s="327">
        <f t="array" ref="P1114">IFERROR(_xlfn.STDEV.P(IF((F1114:L1114&lt;&gt;0)*(F1114:L1114&lt;&gt;""), F1114:L1114)), 0)</f>
        <v>2627.6065132385957</v>
      </c>
      <c r="Q1114" s="331">
        <f t="shared" si="102"/>
        <v>6.121960143609412</v>
      </c>
      <c r="R1114" s="332">
        <f t="shared" si="100"/>
        <v>93.878039856390586</v>
      </c>
      <c r="S1114" s="325" t="str">
        <f t="shared" si="101"/>
        <v>ALTO</v>
      </c>
      <c r="T1114" s="6"/>
    </row>
    <row r="1115" spans="2:20" ht="15">
      <c r="B1115" s="146">
        <v>1106</v>
      </c>
      <c r="C1115" s="335" t="s">
        <v>1159</v>
      </c>
      <c r="D1115" s="325" t="s">
        <v>38</v>
      </c>
      <c r="E1115" s="325">
        <v>1</v>
      </c>
      <c r="F1115" s="326">
        <v>59009.2</v>
      </c>
      <c r="G1115" s="326"/>
      <c r="H1115" s="327">
        <v>66705.327552305811</v>
      </c>
      <c r="I1115" s="327">
        <v>0</v>
      </c>
      <c r="J1115" s="326">
        <v>0</v>
      </c>
      <c r="K1115" s="326">
        <v>0</v>
      </c>
      <c r="L1115" s="326">
        <v>0</v>
      </c>
      <c r="M1115" s="347">
        <f t="shared" si="103"/>
        <v>2</v>
      </c>
      <c r="N1115" s="329">
        <f t="shared" si="104"/>
        <v>62857</v>
      </c>
      <c r="O1115" s="330">
        <f t="shared" si="105"/>
        <v>62857</v>
      </c>
      <c r="P1115" s="327">
        <f t="array" ref="P1115">IFERROR(_xlfn.STDEV.P(IF((F1115:L1115&lt;&gt;0)*(F1115:L1115&lt;&gt;""), F1115:L1115)), 0)</f>
        <v>3848.0637761529069</v>
      </c>
      <c r="Q1115" s="331">
        <f t="shared" si="102"/>
        <v>6.121933557364982</v>
      </c>
      <c r="R1115" s="332">
        <f t="shared" si="100"/>
        <v>93.878066442635017</v>
      </c>
      <c r="S1115" s="325" t="str">
        <f t="shared" si="101"/>
        <v>ALTO</v>
      </c>
      <c r="T1115" s="6"/>
    </row>
    <row r="1116" spans="2:20" ht="15">
      <c r="B1116" s="146">
        <v>1107</v>
      </c>
      <c r="C1116" s="335" t="s">
        <v>1160</v>
      </c>
      <c r="D1116" s="325" t="s">
        <v>38</v>
      </c>
      <c r="E1116" s="325">
        <v>1</v>
      </c>
      <c r="F1116" s="326">
        <v>69133.679999999993</v>
      </c>
      <c r="G1116" s="326"/>
      <c r="H1116" s="327">
        <v>78150.267573468096</v>
      </c>
      <c r="I1116" s="327">
        <v>0</v>
      </c>
      <c r="J1116" s="326">
        <v>0</v>
      </c>
      <c r="K1116" s="326">
        <v>0</v>
      </c>
      <c r="L1116" s="326">
        <v>0</v>
      </c>
      <c r="M1116" s="347">
        <f t="shared" si="103"/>
        <v>2</v>
      </c>
      <c r="N1116" s="329">
        <f t="shared" si="104"/>
        <v>73642</v>
      </c>
      <c r="O1116" s="330">
        <f t="shared" si="105"/>
        <v>73642</v>
      </c>
      <c r="P1116" s="327">
        <f t="array" ref="P1116">IFERROR(_xlfn.STDEV.P(IF((F1116:L1116&lt;&gt;0)*(F1116:L1116&lt;&gt;""), F1116:L1116)), 0)</f>
        <v>4508.2937867340515</v>
      </c>
      <c r="Q1116" s="331">
        <f t="shared" si="102"/>
        <v>6.1219056879688916</v>
      </c>
      <c r="R1116" s="332">
        <f t="shared" si="100"/>
        <v>93.878094312031109</v>
      </c>
      <c r="S1116" s="325" t="str">
        <f t="shared" si="101"/>
        <v>ALTO</v>
      </c>
      <c r="T1116" s="6"/>
    </row>
    <row r="1117" spans="2:20" ht="15">
      <c r="B1117" s="146">
        <v>1108</v>
      </c>
      <c r="C1117" s="335" t="s">
        <v>1161</v>
      </c>
      <c r="D1117" s="325" t="s">
        <v>38</v>
      </c>
      <c r="E1117" s="325">
        <v>1</v>
      </c>
      <c r="F1117" s="326">
        <v>370889.12</v>
      </c>
      <c r="G1117" s="326"/>
      <c r="H1117" s="327">
        <v>419261.40729219274</v>
      </c>
      <c r="I1117" s="327">
        <v>0</v>
      </c>
      <c r="J1117" s="326">
        <v>0</v>
      </c>
      <c r="K1117" s="326">
        <v>0</v>
      </c>
      <c r="L1117" s="326">
        <v>0</v>
      </c>
      <c r="M1117" s="347">
        <f t="shared" si="103"/>
        <v>2</v>
      </c>
      <c r="N1117" s="329">
        <f t="shared" si="104"/>
        <v>395075</v>
      </c>
      <c r="O1117" s="330">
        <f t="shared" si="105"/>
        <v>395075</v>
      </c>
      <c r="P1117" s="327">
        <f t="array" ref="P1117">IFERROR(_xlfn.STDEV.P(IF((F1117:L1117&lt;&gt;0)*(F1117:L1117&lt;&gt;""), F1117:L1117)), 0)</f>
        <v>24186.143646096374</v>
      </c>
      <c r="Q1117" s="331">
        <f t="shared" si="102"/>
        <v>6.1219119524384924</v>
      </c>
      <c r="R1117" s="332">
        <f t="shared" si="100"/>
        <v>93.878088047561505</v>
      </c>
      <c r="S1117" s="325" t="str">
        <f t="shared" si="101"/>
        <v>ALTO</v>
      </c>
      <c r="T1117" s="6"/>
    </row>
    <row r="1118" spans="2:20" ht="15">
      <c r="B1118" s="146">
        <v>1109</v>
      </c>
      <c r="C1118" s="335" t="s">
        <v>1162</v>
      </c>
      <c r="D1118" s="325" t="s">
        <v>38</v>
      </c>
      <c r="E1118" s="325">
        <v>1</v>
      </c>
      <c r="F1118" s="326">
        <v>4111.04</v>
      </c>
      <c r="G1118" s="326"/>
      <c r="H1118" s="327">
        <v>4647.2121259164896</v>
      </c>
      <c r="I1118" s="327">
        <v>0</v>
      </c>
      <c r="J1118" s="326">
        <v>0</v>
      </c>
      <c r="K1118" s="326">
        <v>0</v>
      </c>
      <c r="L1118" s="326">
        <v>0</v>
      </c>
      <c r="M1118" s="347">
        <f t="shared" si="103"/>
        <v>2</v>
      </c>
      <c r="N1118" s="329">
        <f t="shared" si="104"/>
        <v>4379</v>
      </c>
      <c r="O1118" s="330">
        <f t="shared" si="105"/>
        <v>4379</v>
      </c>
      <c r="P1118" s="327">
        <f t="array" ref="P1118">IFERROR(_xlfn.STDEV.P(IF((F1118:L1118&lt;&gt;0)*(F1118:L1118&lt;&gt;""), F1118:L1118)), 0)</f>
        <v>268.08606295824484</v>
      </c>
      <c r="Q1118" s="331">
        <f t="shared" si="102"/>
        <v>6.1220841050067332</v>
      </c>
      <c r="R1118" s="332">
        <f t="shared" si="100"/>
        <v>93.877915894993265</v>
      </c>
      <c r="S1118" s="325" t="str">
        <f t="shared" si="101"/>
        <v>ALTO</v>
      </c>
      <c r="T1118" s="6"/>
    </row>
    <row r="1119" spans="2:20" ht="15">
      <c r="B1119" s="146">
        <v>1110</v>
      </c>
      <c r="C1119" s="335" t="s">
        <v>1163</v>
      </c>
      <c r="D1119" s="325" t="s">
        <v>38</v>
      </c>
      <c r="E1119" s="325">
        <v>1</v>
      </c>
      <c r="F1119" s="326">
        <v>4833.7199999999993</v>
      </c>
      <c r="G1119" s="326"/>
      <c r="H1119" s="327">
        <v>5464.1458602409739</v>
      </c>
      <c r="I1119" s="327">
        <v>0</v>
      </c>
      <c r="J1119" s="326">
        <v>0</v>
      </c>
      <c r="K1119" s="326">
        <v>0</v>
      </c>
      <c r="L1119" s="326">
        <v>0</v>
      </c>
      <c r="M1119" s="347">
        <f t="shared" si="103"/>
        <v>2</v>
      </c>
      <c r="N1119" s="329">
        <f t="shared" si="104"/>
        <v>5149</v>
      </c>
      <c r="O1119" s="330">
        <f t="shared" si="105"/>
        <v>5149</v>
      </c>
      <c r="P1119" s="327">
        <f t="array" ref="P1119">IFERROR(_xlfn.STDEV.P(IF((F1119:L1119&lt;&gt;0)*(F1119:L1119&lt;&gt;""), F1119:L1119)), 0)</f>
        <v>315.21293012048727</v>
      </c>
      <c r="Q1119" s="331">
        <f t="shared" si="102"/>
        <v>6.1218281243054431</v>
      </c>
      <c r="R1119" s="332">
        <f t="shared" si="100"/>
        <v>93.878171875694562</v>
      </c>
      <c r="S1119" s="325" t="str">
        <f t="shared" si="101"/>
        <v>ALTO</v>
      </c>
      <c r="T1119" s="6"/>
    </row>
    <row r="1120" spans="2:20" ht="15">
      <c r="B1120" s="146">
        <v>1111</v>
      </c>
      <c r="C1120" s="335" t="s">
        <v>1164</v>
      </c>
      <c r="D1120" s="325" t="s">
        <v>38</v>
      </c>
      <c r="E1120" s="325">
        <v>1</v>
      </c>
      <c r="F1120" s="326">
        <v>14067.32</v>
      </c>
      <c r="G1120" s="326"/>
      <c r="H1120" s="327">
        <v>15902.01508210758</v>
      </c>
      <c r="I1120" s="327">
        <v>0</v>
      </c>
      <c r="J1120" s="326">
        <v>0</v>
      </c>
      <c r="K1120" s="326">
        <v>0</v>
      </c>
      <c r="L1120" s="326">
        <v>0</v>
      </c>
      <c r="M1120" s="347">
        <f t="shared" si="103"/>
        <v>2</v>
      </c>
      <c r="N1120" s="329">
        <f t="shared" si="104"/>
        <v>14985</v>
      </c>
      <c r="O1120" s="330">
        <f t="shared" si="105"/>
        <v>14985</v>
      </c>
      <c r="P1120" s="327">
        <f t="array" ref="P1120">IFERROR(_xlfn.STDEV.P(IF((F1120:L1120&lt;&gt;0)*(F1120:L1120&lt;&gt;""), F1120:L1120)), 0)</f>
        <v>917.34754105379034</v>
      </c>
      <c r="Q1120" s="331">
        <f t="shared" si="102"/>
        <v>6.1217720457376732</v>
      </c>
      <c r="R1120" s="332">
        <f t="shared" si="100"/>
        <v>93.878227954262329</v>
      </c>
      <c r="S1120" s="325" t="str">
        <f t="shared" si="101"/>
        <v>ALTO</v>
      </c>
      <c r="T1120" s="6"/>
    </row>
    <row r="1121" spans="2:20" ht="15">
      <c r="B1121" s="146">
        <v>1112</v>
      </c>
      <c r="C1121" s="335" t="s">
        <v>1165</v>
      </c>
      <c r="D1121" s="325" t="s">
        <v>38</v>
      </c>
      <c r="E1121" s="325">
        <v>1</v>
      </c>
      <c r="F1121" s="326">
        <v>37367.079999999994</v>
      </c>
      <c r="G1121" s="326"/>
      <c r="H1121" s="327">
        <v>42240.588095978506</v>
      </c>
      <c r="I1121" s="327">
        <v>0</v>
      </c>
      <c r="J1121" s="326">
        <v>0</v>
      </c>
      <c r="K1121" s="326">
        <v>0</v>
      </c>
      <c r="L1121" s="326">
        <v>0</v>
      </c>
      <c r="M1121" s="347">
        <f t="shared" si="103"/>
        <v>2</v>
      </c>
      <c r="N1121" s="329">
        <f t="shared" si="104"/>
        <v>39804</v>
      </c>
      <c r="O1121" s="330">
        <f t="shared" si="105"/>
        <v>39804</v>
      </c>
      <c r="P1121" s="327">
        <f t="array" ref="P1121">IFERROR(_xlfn.STDEV.P(IF((F1121:L1121&lt;&gt;0)*(F1121:L1121&lt;&gt;""), F1121:L1121)), 0)</f>
        <v>2436.7540479892559</v>
      </c>
      <c r="Q1121" s="331">
        <f t="shared" si="102"/>
        <v>6.1218823434560745</v>
      </c>
      <c r="R1121" s="332">
        <f t="shared" si="100"/>
        <v>93.878117656543921</v>
      </c>
      <c r="S1121" s="325" t="str">
        <f t="shared" si="101"/>
        <v>ALTO</v>
      </c>
      <c r="T1121" s="6"/>
    </row>
    <row r="1122" spans="2:20" ht="15">
      <c r="B1122" s="146">
        <v>1113</v>
      </c>
      <c r="C1122" s="335" t="s">
        <v>1166</v>
      </c>
      <c r="D1122" s="325" t="s">
        <v>38</v>
      </c>
      <c r="E1122" s="325">
        <v>1</v>
      </c>
      <c r="F1122" s="326">
        <v>43661.24</v>
      </c>
      <c r="G1122" s="326"/>
      <c r="H1122" s="327">
        <v>49355.648196210706</v>
      </c>
      <c r="I1122" s="327">
        <v>0</v>
      </c>
      <c r="J1122" s="326">
        <v>0</v>
      </c>
      <c r="K1122" s="326">
        <v>0</v>
      </c>
      <c r="L1122" s="326">
        <v>0</v>
      </c>
      <c r="M1122" s="347">
        <f t="shared" si="103"/>
        <v>2</v>
      </c>
      <c r="N1122" s="329">
        <f t="shared" si="104"/>
        <v>46508</v>
      </c>
      <c r="O1122" s="330">
        <f t="shared" si="105"/>
        <v>46508</v>
      </c>
      <c r="P1122" s="327">
        <f t="array" ref="P1122">IFERROR(_xlfn.STDEV.P(IF((F1122:L1122&lt;&gt;0)*(F1122:L1122&lt;&gt;""), F1122:L1122)), 0)</f>
        <v>2847.2040981053542</v>
      </c>
      <c r="Q1122" s="331">
        <f t="shared" si="102"/>
        <v>6.121966324299807</v>
      </c>
      <c r="R1122" s="332">
        <f t="shared" ref="R1122:R1136" si="106">IFERROR(100-Q1122,0)</f>
        <v>93.878033675700195</v>
      </c>
      <c r="S1122" s="325" t="str">
        <f t="shared" ref="S1122:S1136" si="107">IF(R1122&gt;70,"ALTO","BAJO")</f>
        <v>ALTO</v>
      </c>
      <c r="T1122" s="6"/>
    </row>
    <row r="1123" spans="2:20" ht="15">
      <c r="B1123" s="146">
        <v>1114</v>
      </c>
      <c r="C1123" s="335" t="s">
        <v>1167</v>
      </c>
      <c r="D1123" s="325" t="s">
        <v>38</v>
      </c>
      <c r="E1123" s="325">
        <v>1</v>
      </c>
      <c r="F1123" s="326">
        <v>4390.5999999999995</v>
      </c>
      <c r="G1123" s="326"/>
      <c r="H1123" s="327">
        <v>4963.233040799636</v>
      </c>
      <c r="I1123" s="327">
        <v>0</v>
      </c>
      <c r="J1123" s="326">
        <v>0</v>
      </c>
      <c r="K1123" s="326">
        <v>0</v>
      </c>
      <c r="L1123" s="326">
        <v>0</v>
      </c>
      <c r="M1123" s="347">
        <f t="shared" si="103"/>
        <v>2</v>
      </c>
      <c r="N1123" s="329">
        <f t="shared" si="104"/>
        <v>4677</v>
      </c>
      <c r="O1123" s="330">
        <f t="shared" si="105"/>
        <v>4677</v>
      </c>
      <c r="P1123" s="327">
        <f t="array" ref="P1123">IFERROR(_xlfn.STDEV.P(IF((F1123:L1123&lt;&gt;0)*(F1123:L1123&lt;&gt;""), F1123:L1123)), 0)</f>
        <v>286.31652039981827</v>
      </c>
      <c r="Q1123" s="331">
        <f t="shared" si="102"/>
        <v>6.1217985973876043</v>
      </c>
      <c r="R1123" s="332">
        <f t="shared" si="106"/>
        <v>93.87820140261239</v>
      </c>
      <c r="S1123" s="325" t="str">
        <f t="shared" si="107"/>
        <v>ALTO</v>
      </c>
      <c r="T1123" s="6"/>
    </row>
    <row r="1124" spans="2:20" ht="15">
      <c r="B1124" s="146">
        <v>1115</v>
      </c>
      <c r="C1124" s="335" t="s">
        <v>1168</v>
      </c>
      <c r="D1124" s="325" t="s">
        <v>38</v>
      </c>
      <c r="E1124" s="325">
        <v>1</v>
      </c>
      <c r="F1124" s="326">
        <v>3858.16</v>
      </c>
      <c r="G1124" s="326"/>
      <c r="H1124" s="327">
        <v>4361.3508834080822</v>
      </c>
      <c r="I1124" s="327">
        <v>0</v>
      </c>
      <c r="J1124" s="326">
        <v>0</v>
      </c>
      <c r="K1124" s="326">
        <v>0</v>
      </c>
      <c r="L1124" s="326">
        <v>0</v>
      </c>
      <c r="M1124" s="347">
        <f t="shared" si="103"/>
        <v>2</v>
      </c>
      <c r="N1124" s="329">
        <f t="shared" si="104"/>
        <v>4110</v>
      </c>
      <c r="O1124" s="330">
        <f t="shared" si="105"/>
        <v>4110</v>
      </c>
      <c r="P1124" s="327">
        <f t="array" ref="P1124">IFERROR(_xlfn.STDEV.P(IF((F1124:L1124&lt;&gt;0)*(F1124:L1124&lt;&gt;""), F1124:L1124)), 0)</f>
        <v>251.59544170404115</v>
      </c>
      <c r="Q1124" s="331">
        <f t="shared" si="102"/>
        <v>6.1215435937722908</v>
      </c>
      <c r="R1124" s="332">
        <f t="shared" si="106"/>
        <v>93.878456406227713</v>
      </c>
      <c r="S1124" s="325" t="str">
        <f t="shared" si="107"/>
        <v>ALTO</v>
      </c>
      <c r="T1124" s="6"/>
    </row>
    <row r="1125" spans="2:20" ht="15">
      <c r="B1125" s="146">
        <v>1116</v>
      </c>
      <c r="C1125" s="335" t="s">
        <v>1169</v>
      </c>
      <c r="D1125" s="325" t="s">
        <v>38</v>
      </c>
      <c r="E1125" s="325">
        <v>1</v>
      </c>
      <c r="F1125" s="326">
        <v>13007.08</v>
      </c>
      <c r="G1125" s="326"/>
      <c r="H1125" s="327">
        <v>14703.495927737471</v>
      </c>
      <c r="I1125" s="327">
        <v>0</v>
      </c>
      <c r="J1125" s="326">
        <v>0</v>
      </c>
      <c r="K1125" s="326">
        <v>0</v>
      </c>
      <c r="L1125" s="326">
        <v>0</v>
      </c>
      <c r="M1125" s="347">
        <f t="shared" si="103"/>
        <v>2</v>
      </c>
      <c r="N1125" s="329">
        <f t="shared" si="104"/>
        <v>13855</v>
      </c>
      <c r="O1125" s="330">
        <f t="shared" si="105"/>
        <v>13855</v>
      </c>
      <c r="P1125" s="327">
        <f t="array" ref="P1125">IFERROR(_xlfn.STDEV.P(IF((F1125:L1125&lt;&gt;0)*(F1125:L1125&lt;&gt;""), F1125:L1125)), 0)</f>
        <v>848.20796386873553</v>
      </c>
      <c r="Q1125" s="331">
        <f t="shared" si="102"/>
        <v>6.1220351055123459</v>
      </c>
      <c r="R1125" s="332">
        <f t="shared" si="106"/>
        <v>93.877964894487661</v>
      </c>
      <c r="S1125" s="325" t="str">
        <f t="shared" si="107"/>
        <v>ALTO</v>
      </c>
      <c r="T1125" s="6"/>
    </row>
    <row r="1126" spans="2:20" ht="15">
      <c r="B1126" s="146">
        <v>1117</v>
      </c>
      <c r="C1126" s="335" t="s">
        <v>1170</v>
      </c>
      <c r="D1126" s="325" t="s">
        <v>38</v>
      </c>
      <c r="E1126" s="325">
        <v>1</v>
      </c>
      <c r="F1126" s="326">
        <v>1394.32</v>
      </c>
      <c r="G1126" s="326"/>
      <c r="H1126" s="327">
        <v>1576.1707041059876</v>
      </c>
      <c r="I1126" s="327">
        <v>0</v>
      </c>
      <c r="J1126" s="326">
        <v>0</v>
      </c>
      <c r="K1126" s="326">
        <v>0</v>
      </c>
      <c r="L1126" s="326">
        <v>0</v>
      </c>
      <c r="M1126" s="347">
        <f t="shared" si="103"/>
        <v>2</v>
      </c>
      <c r="N1126" s="329">
        <f t="shared" si="104"/>
        <v>1485</v>
      </c>
      <c r="O1126" s="330">
        <f t="shared" si="105"/>
        <v>1485</v>
      </c>
      <c r="P1126" s="327">
        <f t="array" ref="P1126">IFERROR(_xlfn.STDEV.P(IF((F1126:L1126&lt;&gt;0)*(F1126:L1126&lt;&gt;""), F1126:L1126)), 0)</f>
        <v>90.925352052993844</v>
      </c>
      <c r="Q1126" s="331">
        <f t="shared" si="102"/>
        <v>6.1229193301679352</v>
      </c>
      <c r="R1126" s="332">
        <f t="shared" si="106"/>
        <v>93.877080669832068</v>
      </c>
      <c r="S1126" s="325" t="str">
        <f t="shared" si="107"/>
        <v>ALTO</v>
      </c>
      <c r="T1126" s="6"/>
    </row>
    <row r="1127" spans="2:20" ht="15">
      <c r="B1127" s="146">
        <v>1118</v>
      </c>
      <c r="C1127" s="335" t="s">
        <v>1171</v>
      </c>
      <c r="D1127" s="325" t="s">
        <v>38</v>
      </c>
      <c r="E1127" s="325">
        <v>1</v>
      </c>
      <c r="F1127" s="326">
        <v>1414.04</v>
      </c>
      <c r="G1127" s="326"/>
      <c r="H1127" s="327">
        <v>1598.4626358612304</v>
      </c>
      <c r="I1127" s="327">
        <v>0</v>
      </c>
      <c r="J1127" s="326">
        <v>0</v>
      </c>
      <c r="K1127" s="326">
        <v>0</v>
      </c>
      <c r="L1127" s="326">
        <v>0</v>
      </c>
      <c r="M1127" s="347">
        <f t="shared" si="103"/>
        <v>2</v>
      </c>
      <c r="N1127" s="329">
        <f t="shared" si="104"/>
        <v>1506</v>
      </c>
      <c r="O1127" s="330">
        <f t="shared" si="105"/>
        <v>1506</v>
      </c>
      <c r="P1127" s="327">
        <f t="array" ref="P1127">IFERROR(_xlfn.STDEV.P(IF((F1127:L1127&lt;&gt;0)*(F1127:L1127&lt;&gt;""), F1127:L1127)), 0)</f>
        <v>92.211317930615223</v>
      </c>
      <c r="Q1127" s="331">
        <f t="shared" si="102"/>
        <v>6.1229294774644902</v>
      </c>
      <c r="R1127" s="332">
        <f t="shared" si="106"/>
        <v>93.877070522535504</v>
      </c>
      <c r="S1127" s="325" t="str">
        <f t="shared" si="107"/>
        <v>ALTO</v>
      </c>
      <c r="T1127" s="6"/>
    </row>
    <row r="1128" spans="2:20" ht="15">
      <c r="B1128" s="146">
        <v>1119</v>
      </c>
      <c r="C1128" s="335" t="s">
        <v>1172</v>
      </c>
      <c r="D1128" s="325" t="s">
        <v>38</v>
      </c>
      <c r="E1128" s="325">
        <v>1</v>
      </c>
      <c r="F1128" s="326">
        <v>203</v>
      </c>
      <c r="G1128" s="326"/>
      <c r="H1128" s="327">
        <v>229.47576806867539</v>
      </c>
      <c r="I1128" s="327">
        <v>0</v>
      </c>
      <c r="J1128" s="326">
        <v>0</v>
      </c>
      <c r="K1128" s="326">
        <v>0</v>
      </c>
      <c r="L1128" s="326">
        <v>0</v>
      </c>
      <c r="M1128" s="347">
        <f t="shared" si="103"/>
        <v>2</v>
      </c>
      <c r="N1128" s="329">
        <f t="shared" si="104"/>
        <v>216</v>
      </c>
      <c r="O1128" s="330">
        <f t="shared" si="105"/>
        <v>216</v>
      </c>
      <c r="P1128" s="327">
        <f t="array" ref="P1128">IFERROR(_xlfn.STDEV.P(IF((F1128:L1128&lt;&gt;0)*(F1128:L1128&lt;&gt;""), F1128:L1128)), 0)</f>
        <v>13.237884034337696</v>
      </c>
      <c r="Q1128" s="331">
        <f t="shared" si="102"/>
        <v>6.1286500158970814</v>
      </c>
      <c r="R1128" s="332">
        <f t="shared" si="106"/>
        <v>93.87134998410292</v>
      </c>
      <c r="S1128" s="325" t="str">
        <f t="shared" si="107"/>
        <v>ALTO</v>
      </c>
      <c r="T1128" s="6"/>
    </row>
    <row r="1129" spans="2:20" ht="15">
      <c r="B1129" s="146">
        <v>1120</v>
      </c>
      <c r="C1129" s="335" t="s">
        <v>1173</v>
      </c>
      <c r="D1129" s="325" t="s">
        <v>38</v>
      </c>
      <c r="E1129" s="325">
        <v>1</v>
      </c>
      <c r="F1129" s="326">
        <v>156.6</v>
      </c>
      <c r="G1129" s="326"/>
      <c r="H1129" s="327">
        <v>177.02416393869245</v>
      </c>
      <c r="I1129" s="327">
        <v>0</v>
      </c>
      <c r="J1129" s="326">
        <v>0</v>
      </c>
      <c r="K1129" s="326">
        <v>0</v>
      </c>
      <c r="L1129" s="326">
        <v>0</v>
      </c>
      <c r="M1129" s="347">
        <f t="shared" si="103"/>
        <v>2</v>
      </c>
      <c r="N1129" s="329">
        <f t="shared" si="104"/>
        <v>167</v>
      </c>
      <c r="O1129" s="330">
        <f t="shared" si="105"/>
        <v>167</v>
      </c>
      <c r="P1129" s="327">
        <f t="array" ref="P1129">IFERROR(_xlfn.STDEV.P(IF((F1129:L1129&lt;&gt;0)*(F1129:L1129&lt;&gt;""), F1129:L1129)), 0)</f>
        <v>10.212081969346229</v>
      </c>
      <c r="Q1129" s="331">
        <f t="shared" si="102"/>
        <v>6.1150191433210956</v>
      </c>
      <c r="R1129" s="332">
        <f t="shared" si="106"/>
        <v>93.884980856678908</v>
      </c>
      <c r="S1129" s="325" t="str">
        <f t="shared" si="107"/>
        <v>ALTO</v>
      </c>
      <c r="T1129" s="6"/>
    </row>
    <row r="1130" spans="2:20" ht="15">
      <c r="B1130" s="146">
        <v>1121</v>
      </c>
      <c r="C1130" s="335" t="s">
        <v>1174</v>
      </c>
      <c r="D1130" s="325" t="s">
        <v>38</v>
      </c>
      <c r="E1130" s="325">
        <v>1</v>
      </c>
      <c r="F1130" s="326">
        <v>1562.52</v>
      </c>
      <c r="G1130" s="326"/>
      <c r="H1130" s="327">
        <v>1766.3077690771759</v>
      </c>
      <c r="I1130" s="327">
        <v>0</v>
      </c>
      <c r="J1130" s="326">
        <v>0</v>
      </c>
      <c r="K1130" s="326">
        <v>0</v>
      </c>
      <c r="L1130" s="326">
        <v>0</v>
      </c>
      <c r="M1130" s="347">
        <f t="shared" si="103"/>
        <v>2</v>
      </c>
      <c r="N1130" s="329">
        <f t="shared" si="104"/>
        <v>1664</v>
      </c>
      <c r="O1130" s="330">
        <f t="shared" si="105"/>
        <v>1664</v>
      </c>
      <c r="P1130" s="327">
        <f t="array" ref="P1130">IFERROR(_xlfn.STDEV.P(IF((F1130:L1130&lt;&gt;0)*(F1130:L1130&lt;&gt;""), F1130:L1130)), 0)</f>
        <v>101.89388453858794</v>
      </c>
      <c r="Q1130" s="331">
        <f t="shared" si="102"/>
        <v>6.1234305612132172</v>
      </c>
      <c r="R1130" s="332">
        <f t="shared" si="106"/>
        <v>93.876569438786788</v>
      </c>
      <c r="S1130" s="325" t="str">
        <f t="shared" si="107"/>
        <v>ALTO</v>
      </c>
      <c r="T1130" s="6"/>
    </row>
    <row r="1131" spans="2:20" ht="15">
      <c r="B1131" s="146">
        <v>1122</v>
      </c>
      <c r="C1131" s="335" t="s">
        <v>1175</v>
      </c>
      <c r="D1131" s="325" t="s">
        <v>38</v>
      </c>
      <c r="E1131" s="325">
        <v>1</v>
      </c>
      <c r="F1131" s="326">
        <v>1164.6399999999999</v>
      </c>
      <c r="G1131" s="326"/>
      <c r="H1131" s="327">
        <v>1316.5352636625719</v>
      </c>
      <c r="I1131" s="327">
        <v>0</v>
      </c>
      <c r="J1131" s="326">
        <v>0</v>
      </c>
      <c r="K1131" s="326">
        <v>0</v>
      </c>
      <c r="L1131" s="326">
        <v>0</v>
      </c>
      <c r="M1131" s="347">
        <f t="shared" si="103"/>
        <v>2</v>
      </c>
      <c r="N1131" s="329">
        <f t="shared" si="104"/>
        <v>1241</v>
      </c>
      <c r="O1131" s="330">
        <f t="shared" si="105"/>
        <v>1241</v>
      </c>
      <c r="P1131" s="327">
        <f t="array" ref="P1131">IFERROR(_xlfn.STDEV.P(IF((F1131:L1131&lt;&gt;0)*(F1131:L1131&lt;&gt;""), F1131:L1131)), 0)</f>
        <v>75.947631831286003</v>
      </c>
      <c r="Q1131" s="331">
        <f t="shared" si="102"/>
        <v>6.1198736366870268</v>
      </c>
      <c r="R1131" s="332">
        <f t="shared" si="106"/>
        <v>93.880126363312968</v>
      </c>
      <c r="S1131" s="325" t="str">
        <f t="shared" si="107"/>
        <v>ALTO</v>
      </c>
      <c r="T1131" s="6"/>
    </row>
    <row r="1132" spans="2:20" ht="15">
      <c r="B1132" s="146">
        <v>1123</v>
      </c>
      <c r="C1132" s="335" t="s">
        <v>1176</v>
      </c>
      <c r="D1132" s="325" t="s">
        <v>38</v>
      </c>
      <c r="E1132" s="325">
        <v>1</v>
      </c>
      <c r="F1132" s="326">
        <v>137584.12</v>
      </c>
      <c r="G1132" s="326"/>
      <c r="H1132" s="327">
        <v>155528.18527612221</v>
      </c>
      <c r="I1132" s="327">
        <v>0</v>
      </c>
      <c r="J1132" s="326">
        <v>0</v>
      </c>
      <c r="K1132" s="326">
        <v>0</v>
      </c>
      <c r="L1132" s="326">
        <v>0</v>
      </c>
      <c r="M1132" s="347">
        <f t="shared" si="103"/>
        <v>2</v>
      </c>
      <c r="N1132" s="329">
        <f t="shared" si="104"/>
        <v>146556</v>
      </c>
      <c r="O1132" s="330">
        <f t="shared" si="105"/>
        <v>146556</v>
      </c>
      <c r="P1132" s="327">
        <f t="array" ref="P1132">IFERROR(_xlfn.STDEV.P(IF((F1132:L1132&lt;&gt;0)*(F1132:L1132&lt;&gt;""), F1132:L1132)), 0)</f>
        <v>8972.0326380611077</v>
      </c>
      <c r="Q1132" s="331">
        <f t="shared" si="102"/>
        <v>6.1219142430614291</v>
      </c>
      <c r="R1132" s="332">
        <f t="shared" si="106"/>
        <v>93.878085756938574</v>
      </c>
      <c r="S1132" s="325" t="str">
        <f t="shared" si="107"/>
        <v>ALTO</v>
      </c>
      <c r="T1132" s="6"/>
    </row>
    <row r="1133" spans="2:20" ht="15">
      <c r="B1133" s="146">
        <v>1124</v>
      </c>
      <c r="C1133" s="335" t="s">
        <v>1177</v>
      </c>
      <c r="D1133" s="325" t="s">
        <v>38</v>
      </c>
      <c r="E1133" s="325">
        <v>1</v>
      </c>
      <c r="F1133" s="326">
        <v>125834.48</v>
      </c>
      <c r="G1133" s="326"/>
      <c r="H1133" s="327">
        <v>142246.12782030727</v>
      </c>
      <c r="I1133" s="327">
        <v>0</v>
      </c>
      <c r="J1133" s="326">
        <v>0</v>
      </c>
      <c r="K1133" s="326">
        <v>0</v>
      </c>
      <c r="L1133" s="326">
        <v>0</v>
      </c>
      <c r="M1133" s="347">
        <f t="shared" si="103"/>
        <v>2</v>
      </c>
      <c r="N1133" s="329">
        <f t="shared" si="104"/>
        <v>134040</v>
      </c>
      <c r="O1133" s="330">
        <f t="shared" si="105"/>
        <v>134040</v>
      </c>
      <c r="P1133" s="327">
        <f t="array" ref="P1133">IFERROR(_xlfn.STDEV.P(IF((F1133:L1133&lt;&gt;0)*(F1133:L1133&lt;&gt;""), F1133:L1133)), 0)</f>
        <v>8205.8239101536383</v>
      </c>
      <c r="Q1133" s="331">
        <f t="shared" si="102"/>
        <v>6.1219217473542509</v>
      </c>
      <c r="R1133" s="332">
        <f t="shared" si="106"/>
        <v>93.87807825264575</v>
      </c>
      <c r="S1133" s="325" t="str">
        <f t="shared" si="107"/>
        <v>ALTO</v>
      </c>
      <c r="T1133" s="6"/>
    </row>
    <row r="1134" spans="2:20" ht="15">
      <c r="B1134" s="146">
        <v>1125</v>
      </c>
      <c r="C1134" s="335" t="s">
        <v>1178</v>
      </c>
      <c r="D1134" s="325" t="s">
        <v>38</v>
      </c>
      <c r="E1134" s="325">
        <v>1</v>
      </c>
      <c r="F1134" s="326">
        <v>9397.16</v>
      </c>
      <c r="G1134" s="326"/>
      <c r="H1134" s="327">
        <v>10622.761126424797</v>
      </c>
      <c r="I1134" s="327">
        <v>0</v>
      </c>
      <c r="J1134" s="326">
        <v>0</v>
      </c>
      <c r="K1134" s="326">
        <v>0</v>
      </c>
      <c r="L1134" s="326">
        <v>0</v>
      </c>
      <c r="M1134" s="347">
        <f t="shared" si="103"/>
        <v>2</v>
      </c>
      <c r="N1134" s="329">
        <f t="shared" si="104"/>
        <v>10010</v>
      </c>
      <c r="O1134" s="330">
        <f t="shared" si="105"/>
        <v>10010</v>
      </c>
      <c r="P1134" s="327">
        <f t="array" ref="P1134">IFERROR(_xlfn.STDEV.P(IF((F1134:L1134&lt;&gt;0)*(F1134:L1134&lt;&gt;""), F1134:L1134)), 0)</f>
        <v>612.80056321239863</v>
      </c>
      <c r="Q1134" s="331">
        <f t="shared" si="102"/>
        <v>6.1218837483756108</v>
      </c>
      <c r="R1134" s="332">
        <f t="shared" si="106"/>
        <v>93.878116251624391</v>
      </c>
      <c r="S1134" s="325" t="str">
        <f t="shared" si="107"/>
        <v>ALTO</v>
      </c>
      <c r="T1134" s="6"/>
    </row>
    <row r="1135" spans="2:20" ht="15">
      <c r="B1135" s="146">
        <v>1126</v>
      </c>
      <c r="C1135" s="335" t="s">
        <v>1179</v>
      </c>
      <c r="D1135" s="325" t="s">
        <v>38</v>
      </c>
      <c r="E1135" s="325">
        <v>1</v>
      </c>
      <c r="F1135" s="326">
        <v>46986.96</v>
      </c>
      <c r="G1135" s="326"/>
      <c r="H1135" s="327">
        <v>53115.116922227237</v>
      </c>
      <c r="I1135" s="327">
        <v>0</v>
      </c>
      <c r="J1135" s="326">
        <v>0</v>
      </c>
      <c r="K1135" s="326">
        <v>0</v>
      </c>
      <c r="L1135" s="326">
        <v>0</v>
      </c>
      <c r="M1135" s="347">
        <f t="shared" si="103"/>
        <v>2</v>
      </c>
      <c r="N1135" s="329">
        <f t="shared" si="104"/>
        <v>50051</v>
      </c>
      <c r="O1135" s="330">
        <f t="shared" si="105"/>
        <v>50051</v>
      </c>
      <c r="P1135" s="327">
        <f t="array" ref="P1135">IFERROR(_xlfn.STDEV.P(IF((F1135:L1135&lt;&gt;0)*(F1135:L1135&lt;&gt;""), F1135:L1135)), 0)</f>
        <v>3064.0784611136187</v>
      </c>
      <c r="Q1135" s="331">
        <f t="shared" si="102"/>
        <v>6.1219125714044047</v>
      </c>
      <c r="R1135" s="332">
        <f t="shared" si="106"/>
        <v>93.878087428595592</v>
      </c>
      <c r="S1135" s="325" t="str">
        <f t="shared" si="107"/>
        <v>ALTO</v>
      </c>
      <c r="T1135" s="6"/>
    </row>
    <row r="1136" spans="2:20" ht="15">
      <c r="B1136" s="146">
        <v>1127</v>
      </c>
      <c r="C1136" s="335" t="s">
        <v>1180</v>
      </c>
      <c r="D1136" s="325" t="s">
        <v>38</v>
      </c>
      <c r="E1136" s="325">
        <v>1</v>
      </c>
      <c r="F1136" s="326">
        <v>37567.759999999995</v>
      </c>
      <c r="G1136" s="326"/>
      <c r="H1136" s="327">
        <v>42467.441283840693</v>
      </c>
      <c r="I1136" s="327">
        <v>0</v>
      </c>
      <c r="J1136" s="326">
        <v>0</v>
      </c>
      <c r="K1136" s="326">
        <v>0</v>
      </c>
      <c r="L1136" s="326">
        <v>0</v>
      </c>
      <c r="M1136" s="347">
        <f t="shared" si="103"/>
        <v>2</v>
      </c>
      <c r="N1136" s="329">
        <f t="shared" si="104"/>
        <v>40018</v>
      </c>
      <c r="O1136" s="330">
        <f t="shared" si="105"/>
        <v>40018</v>
      </c>
      <c r="P1136" s="327">
        <f t="array" ref="P1136">IFERROR(_xlfn.STDEV.P(IF((F1136:L1136&lt;&gt;0)*(F1136:L1136&lt;&gt;""), F1136:L1136)), 0)</f>
        <v>2449.8406419203493</v>
      </c>
      <c r="Q1136" s="331">
        <f t="shared" si="102"/>
        <v>6.1218467737526847</v>
      </c>
      <c r="R1136" s="332">
        <f t="shared" si="106"/>
        <v>93.878153226247321</v>
      </c>
      <c r="S1136" s="325" t="str">
        <f t="shared" si="107"/>
        <v>ALTO</v>
      </c>
      <c r="T1136" s="6"/>
    </row>
    <row r="1137" spans="1:23" s="3" customFormat="1">
      <c r="B1137" s="99"/>
      <c r="C1137" s="339" t="s">
        <v>1182</v>
      </c>
      <c r="D1137" s="339"/>
      <c r="E1137" s="339"/>
      <c r="F1137" s="341">
        <f t="shared" ref="F1137:L1137" si="108">SUM(F91:F1136)</f>
        <v>2240087272.5200005</v>
      </c>
      <c r="G1137" s="341">
        <f t="shared" si="108"/>
        <v>2047508335.5318477</v>
      </c>
      <c r="H1137" s="341">
        <f t="shared" si="108"/>
        <v>1958601765.9598136</v>
      </c>
      <c r="I1137" s="341">
        <f t="shared" si="108"/>
        <v>1725408920.5532901</v>
      </c>
      <c r="J1137" s="341">
        <f t="shared" si="108"/>
        <v>1047896029.0478575</v>
      </c>
      <c r="K1137" s="341">
        <f t="shared" si="108"/>
        <v>1189744520.365345</v>
      </c>
      <c r="L1137" s="341">
        <f t="shared" si="108"/>
        <v>550266282.73613715</v>
      </c>
      <c r="M1137" s="461" t="s">
        <v>1182</v>
      </c>
      <c r="N1137" s="461"/>
      <c r="O1137" s="340">
        <f>SUM(O10:O1136)</f>
        <v>2562650716</v>
      </c>
      <c r="P1137" s="462"/>
      <c r="Q1137" s="462"/>
      <c r="R1137" s="462"/>
      <c r="S1137" s="462"/>
      <c r="T1137" s="6"/>
      <c r="U1137" s="6"/>
    </row>
    <row r="1138" spans="1:23" ht="18" customHeight="1">
      <c r="C1138" s="463" t="s">
        <v>1241</v>
      </c>
      <c r="D1138" s="463"/>
      <c r="E1138" s="463"/>
      <c r="F1138" s="463"/>
      <c r="G1138" s="463"/>
      <c r="H1138" s="463"/>
      <c r="I1138" s="463"/>
      <c r="J1138" s="463"/>
      <c r="K1138" s="463"/>
      <c r="L1138" s="463"/>
      <c r="M1138" s="463"/>
      <c r="N1138" s="463"/>
      <c r="O1138" s="463"/>
      <c r="P1138" s="463"/>
      <c r="Q1138" s="463"/>
      <c r="R1138" s="463"/>
      <c r="S1138" s="463"/>
      <c r="T1138" s="6"/>
    </row>
    <row r="1139" spans="1:23" ht="18.75" customHeight="1">
      <c r="C1139" s="320" t="s">
        <v>2271</v>
      </c>
      <c r="D1139" s="18"/>
      <c r="E1139" s="18"/>
      <c r="F1139" s="18"/>
      <c r="G1139" s="18"/>
      <c r="M1139" s="18"/>
      <c r="N1139" s="18"/>
      <c r="O1139" s="18"/>
      <c r="P1139" s="18"/>
      <c r="Q1139" s="18"/>
      <c r="R1139" s="18"/>
      <c r="S1139" s="18"/>
      <c r="T1139" s="6"/>
    </row>
    <row r="1140" spans="1:23" s="3" customFormat="1">
      <c r="B1140" s="6"/>
      <c r="C1140" s="321" t="s">
        <v>2273</v>
      </c>
      <c r="D1140" s="4"/>
      <c r="E1140" s="6"/>
      <c r="F1140" s="5"/>
      <c r="G1140" s="5"/>
      <c r="M1140" s="6"/>
      <c r="N1140" s="6"/>
      <c r="O1140" s="6"/>
      <c r="P1140" s="6"/>
      <c r="Q1140" s="6"/>
      <c r="R1140" s="6"/>
      <c r="S1140" s="6"/>
      <c r="T1140" s="6"/>
      <c r="U1140" s="6"/>
    </row>
    <row r="1141" spans="1:23" ht="15">
      <c r="C1141" s="438"/>
      <c r="D1141" s="438"/>
      <c r="E1141" s="438"/>
      <c r="H1141" s="322" t="s">
        <v>1247</v>
      </c>
      <c r="I1141" s="322" t="s">
        <v>1247</v>
      </c>
      <c r="J1141" s="322" t="s">
        <v>1247</v>
      </c>
      <c r="K1141" s="322" t="s">
        <v>1247</v>
      </c>
      <c r="L1141" s="322" t="s">
        <v>1247</v>
      </c>
      <c r="T1141" s="6"/>
    </row>
    <row r="1142" spans="1:23" ht="15">
      <c r="H1142" s="323">
        <v>154.07</v>
      </c>
      <c r="I1142" s="323">
        <v>154.07</v>
      </c>
      <c r="J1142" s="323">
        <v>154.07</v>
      </c>
      <c r="K1142" s="323">
        <v>154.07</v>
      </c>
      <c r="L1142" s="323">
        <v>154.07</v>
      </c>
      <c r="T1142" s="6"/>
    </row>
    <row r="1143" spans="1:23" ht="15">
      <c r="H1143" s="322" t="s">
        <v>2270</v>
      </c>
      <c r="I1143" s="322" t="s">
        <v>2270</v>
      </c>
      <c r="J1143" s="322" t="s">
        <v>2270</v>
      </c>
      <c r="K1143" s="322" t="s">
        <v>2270</v>
      </c>
      <c r="L1143" s="322" t="s">
        <v>2270</v>
      </c>
      <c r="T1143" s="6"/>
    </row>
    <row r="1144" spans="1:23" ht="15">
      <c r="H1144" s="323">
        <v>156.94</v>
      </c>
      <c r="I1144" s="323">
        <v>156.94</v>
      </c>
      <c r="J1144" s="323">
        <v>156.94</v>
      </c>
      <c r="K1144" s="323">
        <v>156.94</v>
      </c>
      <c r="L1144" s="323">
        <v>156.94</v>
      </c>
      <c r="T1144" s="6"/>
    </row>
    <row r="1145" spans="1:23">
      <c r="H1145" s="324" t="s">
        <v>1248</v>
      </c>
      <c r="I1145" s="324" t="s">
        <v>1248</v>
      </c>
      <c r="J1145" s="324" t="s">
        <v>1248</v>
      </c>
      <c r="K1145" s="324" t="s">
        <v>1248</v>
      </c>
      <c r="L1145" s="324" t="s">
        <v>1248</v>
      </c>
    </row>
    <row r="1146" spans="1:23">
      <c r="H1146" s="323">
        <f>(H1144/H1142)</f>
        <v>1.0186278964107225</v>
      </c>
      <c r="I1146" s="323">
        <f t="shared" ref="I1146:L1146" si="109">(I1144/I1142)</f>
        <v>1.0186278964107225</v>
      </c>
      <c r="J1146" s="323">
        <f t="shared" si="109"/>
        <v>1.0186278964107225</v>
      </c>
      <c r="K1146" s="323">
        <f t="shared" si="109"/>
        <v>1.0186278964107225</v>
      </c>
      <c r="L1146" s="323">
        <f t="shared" si="109"/>
        <v>1.0186278964107225</v>
      </c>
    </row>
    <row r="1148" spans="1:23" s="379" customFormat="1" ht="45" customHeight="1">
      <c r="A1148" s="437" t="s">
        <v>1254</v>
      </c>
      <c r="B1148" s="437"/>
      <c r="C1148" s="437"/>
      <c r="D1148" s="437"/>
      <c r="E1148" s="437"/>
      <c r="F1148" s="437"/>
      <c r="G1148" s="437"/>
      <c r="H1148" s="437"/>
      <c r="I1148" s="437"/>
      <c r="J1148" s="437"/>
      <c r="K1148" s="437"/>
      <c r="L1148" s="437"/>
      <c r="M1148" s="437"/>
      <c r="N1148" s="437"/>
      <c r="O1148" s="437"/>
      <c r="P1148" s="437"/>
      <c r="Q1148" s="437"/>
      <c r="R1148" s="437"/>
      <c r="S1148" s="437"/>
      <c r="T1148" s="378"/>
      <c r="U1148" s="378"/>
      <c r="V1148" s="378"/>
      <c r="W1148" s="378"/>
    </row>
  </sheetData>
  <mergeCells count="16">
    <mergeCell ref="A1148:S1148"/>
    <mergeCell ref="C1141:E1141"/>
    <mergeCell ref="B2:D4"/>
    <mergeCell ref="E2:S2"/>
    <mergeCell ref="E3:K3"/>
    <mergeCell ref="E4:S4"/>
    <mergeCell ref="B6:E8"/>
    <mergeCell ref="F6:G7"/>
    <mergeCell ref="H6:L6"/>
    <mergeCell ref="M6:S8"/>
    <mergeCell ref="F9:G9"/>
    <mergeCell ref="H9:L9"/>
    <mergeCell ref="M1137:N1137"/>
    <mergeCell ref="P1137:S1137"/>
    <mergeCell ref="C1138:S1138"/>
    <mergeCell ref="L3:S3"/>
  </mergeCells>
  <conditionalFormatting sqref="M10:M1136">
    <cfRule type="cellIs" dxfId="51" priority="21" operator="greaterThan">
      <formula>2</formula>
    </cfRule>
    <cfRule type="cellIs" dxfId="50" priority="22" operator="lessThan">
      <formula>3</formula>
    </cfRule>
  </conditionalFormatting>
  <conditionalFormatting sqref="S10:S1136">
    <cfRule type="containsText" dxfId="49" priority="23" operator="containsText" text="ALTO">
      <formula>NOT(ISERROR(SEARCH("ALTO",S10)))</formula>
    </cfRule>
    <cfRule type="cellIs" dxfId="48" priority="24" operator="equal">
      <formula>"BAJO"</formula>
    </cfRule>
  </conditionalFormatting>
  <conditionalFormatting sqref="C121">
    <cfRule type="duplicateValues" dxfId="47" priority="10"/>
  </conditionalFormatting>
  <conditionalFormatting sqref="C130:C131">
    <cfRule type="duplicateValues" dxfId="46" priority="9"/>
  </conditionalFormatting>
  <conditionalFormatting sqref="C10:C97 C1081:C1136">
    <cfRule type="duplicateValues" dxfId="45" priority="296"/>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ignoredErrors>
    <ignoredError sqref="F1137:L1137"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2:S1152"/>
  <sheetViews>
    <sheetView showGridLines="0" tabSelected="1" zoomScale="95" zoomScaleNormal="95" zoomScaleSheetLayoutView="80" zoomScalePageLayoutView="85" workbookViewId="0">
      <pane ySplit="8" topLeftCell="A1130" activePane="bottomLeft" state="frozen"/>
      <selection activeCell="A8" sqref="A8"/>
      <selection pane="bottomLeft" activeCell="C1138" sqref="C1138:S1138"/>
    </sheetView>
  </sheetViews>
  <sheetFormatPr baseColWidth="10" defaultColWidth="11.42578125" defaultRowHeight="15"/>
  <cols>
    <col min="1" max="1" width="4.42578125" style="6" customWidth="1"/>
    <col min="2" max="2" width="7.28515625" style="6" customWidth="1"/>
    <col min="3" max="3" width="49.140625" style="6" customWidth="1"/>
    <col min="4" max="4" width="10.85546875" style="6" customWidth="1"/>
    <col min="5" max="5" width="11.7109375" style="6" customWidth="1"/>
    <col min="6" max="6" width="17.140625" style="6" customWidth="1"/>
    <col min="7" max="7" width="16.7109375" style="6" customWidth="1"/>
    <col min="8" max="8" width="16" style="6" customWidth="1"/>
    <col min="9" max="9" width="16.140625" style="6" customWidth="1"/>
    <col min="10" max="10" width="16.7109375" style="6" customWidth="1"/>
    <col min="11" max="11" width="17.140625" style="6" customWidth="1"/>
    <col min="12" max="12" width="19.42578125" style="6" customWidth="1"/>
    <col min="13" max="13" width="12.140625" style="6" customWidth="1"/>
    <col min="14" max="14" width="15.140625" style="6" customWidth="1"/>
    <col min="15" max="15" width="21.140625" style="6" customWidth="1"/>
    <col min="16" max="16" width="16.42578125" style="6" customWidth="1"/>
    <col min="17" max="17" width="12.28515625" style="6" customWidth="1"/>
    <col min="18" max="18" width="12.7109375" style="6" customWidth="1"/>
    <col min="19" max="19" width="18.42578125" style="6" customWidth="1"/>
    <col min="20" max="16384" width="11.42578125" style="6"/>
  </cols>
  <sheetData>
    <row r="2" spans="2:19">
      <c r="B2" s="417"/>
      <c r="C2" s="418"/>
      <c r="D2" s="419"/>
      <c r="E2" s="426" t="s">
        <v>0</v>
      </c>
      <c r="F2" s="427"/>
      <c r="G2" s="427"/>
      <c r="H2" s="427"/>
      <c r="I2" s="427"/>
      <c r="J2" s="427"/>
      <c r="K2" s="427"/>
      <c r="L2" s="427"/>
      <c r="M2" s="427"/>
      <c r="N2" s="427"/>
      <c r="O2" s="427"/>
      <c r="P2" s="427"/>
      <c r="Q2" s="427"/>
      <c r="R2" s="427"/>
      <c r="S2" s="428"/>
    </row>
    <row r="3" spans="2:19" ht="19.5" customHeight="1">
      <c r="B3" s="420"/>
      <c r="C3" s="421"/>
      <c r="D3" s="422"/>
      <c r="E3" s="429" t="s">
        <v>1</v>
      </c>
      <c r="F3" s="430"/>
      <c r="G3" s="430"/>
      <c r="H3" s="430"/>
      <c r="I3" s="430"/>
      <c r="J3" s="430"/>
      <c r="K3" s="430"/>
      <c r="L3" s="464" t="s">
        <v>1249</v>
      </c>
      <c r="M3" s="430"/>
      <c r="N3" s="430"/>
      <c r="O3" s="430"/>
      <c r="P3" s="430"/>
      <c r="Q3" s="430"/>
      <c r="R3" s="430"/>
      <c r="S3" s="431"/>
    </row>
    <row r="4" spans="2:19" ht="23.25" customHeight="1">
      <c r="B4" s="423"/>
      <c r="C4" s="424"/>
      <c r="D4" s="425"/>
      <c r="E4" s="429" t="s">
        <v>1250</v>
      </c>
      <c r="F4" s="430"/>
      <c r="G4" s="430"/>
      <c r="H4" s="430"/>
      <c r="I4" s="430"/>
      <c r="J4" s="430"/>
      <c r="K4" s="430"/>
      <c r="L4" s="430"/>
      <c r="M4" s="430"/>
      <c r="N4" s="430"/>
      <c r="O4" s="430"/>
      <c r="P4" s="430"/>
      <c r="Q4" s="430"/>
      <c r="R4" s="430"/>
      <c r="S4" s="431"/>
    </row>
    <row r="5" spans="2:19" ht="12.75" customHeight="1" thickBot="1"/>
    <row r="6" spans="2:19" ht="19.5" customHeight="1">
      <c r="B6" s="439" t="s">
        <v>1251</v>
      </c>
      <c r="C6" s="440"/>
      <c r="D6" s="440"/>
      <c r="E6" s="440"/>
      <c r="F6" s="445" t="s">
        <v>5</v>
      </c>
      <c r="G6" s="467"/>
      <c r="H6" s="446" t="s">
        <v>6</v>
      </c>
      <c r="I6" s="446"/>
      <c r="J6" s="446"/>
      <c r="K6" s="446"/>
      <c r="L6" s="446"/>
      <c r="M6" s="469" t="s">
        <v>1193</v>
      </c>
      <c r="N6" s="470"/>
      <c r="O6" s="470"/>
      <c r="P6" s="470"/>
      <c r="Q6" s="470"/>
      <c r="R6" s="470"/>
      <c r="S6" s="471"/>
    </row>
    <row r="7" spans="2:19" ht="39" customHeight="1" thickBot="1">
      <c r="B7" s="441"/>
      <c r="C7" s="442"/>
      <c r="D7" s="442"/>
      <c r="E7" s="442"/>
      <c r="F7" s="447"/>
      <c r="G7" s="468"/>
      <c r="H7" s="394" t="s">
        <v>1194</v>
      </c>
      <c r="I7" s="393" t="s">
        <v>9</v>
      </c>
      <c r="J7" s="393" t="s">
        <v>10</v>
      </c>
      <c r="K7" s="393" t="s">
        <v>11</v>
      </c>
      <c r="L7" s="393" t="s">
        <v>12</v>
      </c>
      <c r="M7" s="472"/>
      <c r="N7" s="473"/>
      <c r="O7" s="473"/>
      <c r="P7" s="473"/>
      <c r="Q7" s="473"/>
      <c r="R7" s="473"/>
      <c r="S7" s="474"/>
    </row>
    <row r="8" spans="2:19" ht="64.5" customHeight="1" thickBot="1">
      <c r="B8" s="443"/>
      <c r="C8" s="444"/>
      <c r="D8" s="444"/>
      <c r="E8" s="444"/>
      <c r="F8" s="13" t="s">
        <v>1195</v>
      </c>
      <c r="G8" s="24" t="s">
        <v>1196</v>
      </c>
      <c r="H8" s="389" t="s">
        <v>17</v>
      </c>
      <c r="I8" s="319" t="s">
        <v>1197</v>
      </c>
      <c r="J8" s="319" t="s">
        <v>1197</v>
      </c>
      <c r="K8" s="319" t="s">
        <v>17</v>
      </c>
      <c r="L8" s="319" t="s">
        <v>18</v>
      </c>
      <c r="M8" s="475"/>
      <c r="N8" s="476"/>
      <c r="O8" s="476"/>
      <c r="P8" s="476"/>
      <c r="Q8" s="476"/>
      <c r="R8" s="476"/>
      <c r="S8" s="477"/>
    </row>
    <row r="9" spans="2:19" ht="63.75" thickBot="1">
      <c r="B9" s="361" t="s">
        <v>20</v>
      </c>
      <c r="C9" s="362" t="s">
        <v>21</v>
      </c>
      <c r="D9" s="362" t="s">
        <v>1198</v>
      </c>
      <c r="E9" s="362" t="s">
        <v>23</v>
      </c>
      <c r="F9" s="458" t="s">
        <v>24</v>
      </c>
      <c r="G9" s="459"/>
      <c r="H9" s="458" t="s">
        <v>1199</v>
      </c>
      <c r="I9" s="460"/>
      <c r="J9" s="460"/>
      <c r="K9" s="460"/>
      <c r="L9" s="460"/>
      <c r="M9" s="363" t="s">
        <v>26</v>
      </c>
      <c r="N9" s="363" t="s">
        <v>27</v>
      </c>
      <c r="O9" s="363" t="s">
        <v>28</v>
      </c>
      <c r="P9" s="363" t="s">
        <v>29</v>
      </c>
      <c r="Q9" s="363" t="s">
        <v>30</v>
      </c>
      <c r="R9" s="363" t="s">
        <v>31</v>
      </c>
      <c r="S9" s="363" t="s">
        <v>32</v>
      </c>
    </row>
    <row r="10" spans="2:19" ht="89.25">
      <c r="B10" s="351">
        <v>1</v>
      </c>
      <c r="C10" s="368" t="s">
        <v>33</v>
      </c>
      <c r="D10" s="369" t="s">
        <v>34</v>
      </c>
      <c r="E10" s="370">
        <v>1</v>
      </c>
      <c r="F10" s="381">
        <v>186826.7</v>
      </c>
      <c r="G10" s="381">
        <v>261085.99527094926</v>
      </c>
      <c r="H10" s="372">
        <v>174347.04502544427</v>
      </c>
      <c r="I10" s="372">
        <v>176409.15147176184</v>
      </c>
      <c r="J10" s="371">
        <v>139632.02297707825</v>
      </c>
      <c r="K10" s="381">
        <v>133386.62874088332</v>
      </c>
      <c r="L10" s="381">
        <v>134967.29037619469</v>
      </c>
      <c r="M10" s="373">
        <f t="shared" ref="M10:M73" si="0">COUNTIF(F10:L10,"&gt;0")</f>
        <v>7</v>
      </c>
      <c r="N10" s="374">
        <f t="shared" ref="N10:N73" si="1">IFERROR(ROUND(AVERAGEIF(F10:L10,"&gt;0"),0),0)</f>
        <v>172379</v>
      </c>
      <c r="O10" s="375">
        <f t="shared" ref="O10:O73" si="2">IFERROR(ROUND(+N10*E10,0),0)</f>
        <v>172379</v>
      </c>
      <c r="P10" s="372">
        <f t="array" ref="P10">IFERROR(_xlfn.STDEV.P(IF((F10:L10&lt;&gt;0)*(F10:L10&lt;&gt;""), F10:L10)), 0)</f>
        <v>41559.231232477599</v>
      </c>
      <c r="Q10" s="376">
        <f t="shared" ref="Q10:Q27" si="3">IFERROR(P10/N10*100,0)</f>
        <v>24.109219355302908</v>
      </c>
      <c r="R10" s="377">
        <f t="shared" ref="R10:R73" si="4">IFERROR(100-Q10,0)</f>
        <v>75.890780644697088</v>
      </c>
      <c r="S10" s="369" t="str">
        <f t="shared" ref="S10:S73" si="5">IF(R10&gt;70,"ALTO","BAJO")</f>
        <v>ALTO</v>
      </c>
    </row>
    <row r="11" spans="2:19" ht="76.5">
      <c r="B11" s="146">
        <v>2</v>
      </c>
      <c r="C11" s="333" t="s">
        <v>35</v>
      </c>
      <c r="D11" s="325" t="s">
        <v>34</v>
      </c>
      <c r="E11" s="325">
        <v>1</v>
      </c>
      <c r="F11" s="326">
        <v>151891.85</v>
      </c>
      <c r="G11" s="326">
        <v>193602.00130484349</v>
      </c>
      <c r="H11" s="327">
        <v>152250.31331159675</v>
      </c>
      <c r="I11" s="327">
        <v>153540.75284825804</v>
      </c>
      <c r="J11" s="326">
        <v>140668.88260771253</v>
      </c>
      <c r="K11" s="326">
        <v>133386.62874088332</v>
      </c>
      <c r="L11" s="326">
        <v>134967.29037619469</v>
      </c>
      <c r="M11" s="380">
        <f t="shared" si="0"/>
        <v>7</v>
      </c>
      <c r="N11" s="329">
        <f t="shared" si="1"/>
        <v>151473</v>
      </c>
      <c r="O11" s="330">
        <f t="shared" si="2"/>
        <v>151473</v>
      </c>
      <c r="P11" s="327">
        <f t="array" ref="P11">IFERROR(_xlfn.STDEV.P(IF((F11:L11&lt;&gt;0)*(F11:L11&lt;&gt;""), F11:L11)), 0)</f>
        <v>18883.826150924997</v>
      </c>
      <c r="Q11" s="331">
        <f t="shared" si="3"/>
        <v>12.466793521568198</v>
      </c>
      <c r="R11" s="332">
        <f t="shared" si="4"/>
        <v>87.533206478431808</v>
      </c>
      <c r="S11" s="325" t="str">
        <f t="shared" si="5"/>
        <v>ALTO</v>
      </c>
    </row>
    <row r="12" spans="2:19" ht="318.75">
      <c r="B12" s="146">
        <v>3</v>
      </c>
      <c r="C12" s="348" t="s">
        <v>36</v>
      </c>
      <c r="D12" s="325" t="s">
        <v>34</v>
      </c>
      <c r="E12" s="325">
        <v>1</v>
      </c>
      <c r="F12" s="326">
        <v>242861</v>
      </c>
      <c r="G12" s="343"/>
      <c r="H12" s="327">
        <v>240381.786621162</v>
      </c>
      <c r="I12" s="327">
        <v>242305.71620967792</v>
      </c>
      <c r="J12" s="326">
        <v>221991.88582655138</v>
      </c>
      <c r="K12" s="343">
        <v>0</v>
      </c>
      <c r="L12" s="343">
        <v>0</v>
      </c>
      <c r="M12" s="380">
        <f t="shared" si="0"/>
        <v>4</v>
      </c>
      <c r="N12" s="329">
        <f t="shared" si="1"/>
        <v>236885</v>
      </c>
      <c r="O12" s="330">
        <f t="shared" si="2"/>
        <v>236885</v>
      </c>
      <c r="P12" s="327">
        <f t="array" ref="P12">IFERROR(_xlfn.STDEV.P(IF((F12:L12&lt;&gt;0)*(F12:L12&lt;&gt;""), F12:L12)), 0)</f>
        <v>8647.674638962415</v>
      </c>
      <c r="Q12" s="331">
        <f t="shared" si="3"/>
        <v>3.650579242654628</v>
      </c>
      <c r="R12" s="332">
        <f t="shared" si="4"/>
        <v>96.349420757345371</v>
      </c>
      <c r="S12" s="325" t="str">
        <f t="shared" si="5"/>
        <v>ALTO</v>
      </c>
    </row>
    <row r="13" spans="2:19" ht="76.5">
      <c r="B13" s="146">
        <v>4</v>
      </c>
      <c r="C13" s="333" t="s">
        <v>37</v>
      </c>
      <c r="D13" s="325" t="s">
        <v>38</v>
      </c>
      <c r="E13" s="325">
        <v>1</v>
      </c>
      <c r="F13" s="326">
        <v>15885456.4</v>
      </c>
      <c r="G13" s="326">
        <v>20811969.225050084</v>
      </c>
      <c r="H13" s="327">
        <v>14855517.777124062</v>
      </c>
      <c r="I13" s="327">
        <v>15421997.320708802</v>
      </c>
      <c r="J13" s="326">
        <v>13294522.204509558</v>
      </c>
      <c r="K13" s="326">
        <v>12731563.99491757</v>
      </c>
      <c r="L13" s="326">
        <v>14991741.347429603</v>
      </c>
      <c r="M13" s="380">
        <f t="shared" si="0"/>
        <v>7</v>
      </c>
      <c r="N13" s="329">
        <f t="shared" si="1"/>
        <v>15427538</v>
      </c>
      <c r="O13" s="330">
        <f t="shared" si="2"/>
        <v>15427538</v>
      </c>
      <c r="P13" s="327">
        <f t="array" ref="P13">IFERROR(_xlfn.STDEV.P(IF((F13:L13&lt;&gt;0)*(F13:L13&lt;&gt;""), F13:L13)), 0)</f>
        <v>2435950.3177886307</v>
      </c>
      <c r="Q13" s="331">
        <f t="shared" si="3"/>
        <v>15.789624486996114</v>
      </c>
      <c r="R13" s="332">
        <f t="shared" si="4"/>
        <v>84.210375513003882</v>
      </c>
      <c r="S13" s="325" t="str">
        <f t="shared" si="5"/>
        <v>ALTO</v>
      </c>
    </row>
    <row r="14" spans="2:19" ht="76.5">
      <c r="B14" s="146">
        <v>5</v>
      </c>
      <c r="C14" s="333" t="s">
        <v>39</v>
      </c>
      <c r="D14" s="325" t="s">
        <v>38</v>
      </c>
      <c r="E14" s="325">
        <v>1</v>
      </c>
      <c r="F14" s="326">
        <v>12146536.6</v>
      </c>
      <c r="G14" s="326">
        <v>14037878.304008909</v>
      </c>
      <c r="H14" s="327">
        <v>10326454.136422798</v>
      </c>
      <c r="I14" s="327">
        <v>11740580.196502769</v>
      </c>
      <c r="J14" s="326">
        <v>10120960.062739365</v>
      </c>
      <c r="K14" s="326">
        <v>9110861.3044784945</v>
      </c>
      <c r="L14" s="326">
        <v>10564060.842544958</v>
      </c>
      <c r="M14" s="380">
        <f t="shared" si="0"/>
        <v>7</v>
      </c>
      <c r="N14" s="329">
        <f t="shared" si="1"/>
        <v>11149619</v>
      </c>
      <c r="O14" s="330">
        <f t="shared" si="2"/>
        <v>11149619</v>
      </c>
      <c r="P14" s="327">
        <f t="array" ref="P14">IFERROR(_xlfn.STDEV.P(IF((F14:L14&lt;&gt;0)*(F14:L14&lt;&gt;""), F14:L14)), 0)</f>
        <v>1508086.4195965193</v>
      </c>
      <c r="Q14" s="331">
        <f t="shared" si="3"/>
        <v>13.525900926269493</v>
      </c>
      <c r="R14" s="332">
        <f t="shared" si="4"/>
        <v>86.474099073730514</v>
      </c>
      <c r="S14" s="325" t="str">
        <f t="shared" si="5"/>
        <v>ALTO</v>
      </c>
    </row>
    <row r="15" spans="2:19" s="3" customFormat="1" ht="76.5">
      <c r="B15" s="146">
        <v>6</v>
      </c>
      <c r="C15" s="333" t="s">
        <v>40</v>
      </c>
      <c r="D15" s="325" t="s">
        <v>38</v>
      </c>
      <c r="E15" s="325">
        <v>1</v>
      </c>
      <c r="F15" s="326">
        <v>9937439.3599999994</v>
      </c>
      <c r="G15" s="326">
        <v>15599883.912221942</v>
      </c>
      <c r="H15" s="327">
        <v>8243869.1040858971</v>
      </c>
      <c r="I15" s="327">
        <v>9623103.9890117254</v>
      </c>
      <c r="J15" s="326">
        <v>8295591.3792438461</v>
      </c>
      <c r="K15" s="326">
        <v>6876562.3044534149</v>
      </c>
      <c r="L15" s="326">
        <v>8204935.2618212495</v>
      </c>
      <c r="M15" s="380">
        <f t="shared" si="0"/>
        <v>7</v>
      </c>
      <c r="N15" s="329">
        <f t="shared" si="1"/>
        <v>9540198</v>
      </c>
      <c r="O15" s="330">
        <f t="shared" si="2"/>
        <v>9540198</v>
      </c>
      <c r="P15" s="327">
        <f t="array" ref="P15">IFERROR(_xlfn.STDEV.P(IF((F15:L15&lt;&gt;0)*(F15:L15&lt;&gt;""), F15:L15)), 0)</f>
        <v>2645531.6344265193</v>
      </c>
      <c r="Q15" s="331">
        <f t="shared" si="3"/>
        <v>27.730364028362086</v>
      </c>
      <c r="R15" s="332">
        <f t="shared" si="4"/>
        <v>72.269635971637911</v>
      </c>
      <c r="S15" s="325" t="str">
        <f t="shared" si="5"/>
        <v>ALTO</v>
      </c>
    </row>
    <row r="16" spans="2:19" ht="76.5">
      <c r="B16" s="146">
        <v>7</v>
      </c>
      <c r="C16" s="333" t="s">
        <v>41</v>
      </c>
      <c r="D16" s="325" t="s">
        <v>38</v>
      </c>
      <c r="E16" s="325">
        <v>1</v>
      </c>
      <c r="F16" s="326">
        <v>6219756.7999999998</v>
      </c>
      <c r="G16" s="343"/>
      <c r="H16" s="327">
        <v>3998869.8063418381</v>
      </c>
      <c r="I16" s="327">
        <v>5540694.869643731</v>
      </c>
      <c r="J16" s="326">
        <v>4300378.9016719703</v>
      </c>
      <c r="K16" s="326">
        <v>3841067.9085996156</v>
      </c>
      <c r="L16" s="326">
        <v>4588578.8569803415</v>
      </c>
      <c r="M16" s="380">
        <f t="shared" si="0"/>
        <v>6</v>
      </c>
      <c r="N16" s="329">
        <f t="shared" si="1"/>
        <v>4748225</v>
      </c>
      <c r="O16" s="330">
        <f t="shared" si="2"/>
        <v>4748225</v>
      </c>
      <c r="P16" s="327">
        <f t="array" ref="P16">IFERROR(_xlfn.STDEV.P(IF((F16:L16&lt;&gt;0)*(F16:L16&lt;&gt;""), F16:L16)), 0)</f>
        <v>856731.63303064811</v>
      </c>
      <c r="Q16" s="331">
        <f t="shared" si="3"/>
        <v>18.043197890383208</v>
      </c>
      <c r="R16" s="332">
        <f t="shared" si="4"/>
        <v>81.956802109616788</v>
      </c>
      <c r="S16" s="325" t="str">
        <f t="shared" si="5"/>
        <v>ALTO</v>
      </c>
    </row>
    <row r="17" spans="2:19" ht="409.5">
      <c r="B17" s="146">
        <v>8</v>
      </c>
      <c r="C17" s="334" t="s">
        <v>42</v>
      </c>
      <c r="D17" s="325" t="s">
        <v>38</v>
      </c>
      <c r="E17" s="325">
        <v>1</v>
      </c>
      <c r="F17" s="326">
        <v>21421006.880000003</v>
      </c>
      <c r="G17" s="343"/>
      <c r="H17" s="327">
        <v>17222422.605963998</v>
      </c>
      <c r="I17" s="327">
        <v>21620346.083250843</v>
      </c>
      <c r="J17" s="326">
        <v>14601696.39682069</v>
      </c>
      <c r="K17" s="326">
        <v>0</v>
      </c>
      <c r="L17" s="326">
        <v>0</v>
      </c>
      <c r="M17" s="380">
        <f t="shared" si="0"/>
        <v>4</v>
      </c>
      <c r="N17" s="329">
        <f t="shared" si="1"/>
        <v>18716368</v>
      </c>
      <c r="O17" s="330">
        <f t="shared" si="2"/>
        <v>18716368</v>
      </c>
      <c r="P17" s="327">
        <f t="array" ref="P17">IFERROR(_xlfn.STDEV.P(IF((F17:L17&lt;&gt;0)*(F17:L17&lt;&gt;""), F17:L17)), 0)</f>
        <v>2954257.7503317352</v>
      </c>
      <c r="Q17" s="331">
        <f t="shared" si="3"/>
        <v>15.7843538358069</v>
      </c>
      <c r="R17" s="332">
        <f t="shared" si="4"/>
        <v>84.215646164193103</v>
      </c>
      <c r="S17" s="325" t="str">
        <f t="shared" si="5"/>
        <v>ALTO</v>
      </c>
    </row>
    <row r="18" spans="2:19" ht="89.25">
      <c r="B18" s="146">
        <v>9</v>
      </c>
      <c r="C18" s="333" t="s">
        <v>43</v>
      </c>
      <c r="D18" s="325" t="s">
        <v>38</v>
      </c>
      <c r="E18" s="325">
        <v>1</v>
      </c>
      <c r="F18" s="343"/>
      <c r="G18" s="342"/>
      <c r="H18" s="327">
        <v>0</v>
      </c>
      <c r="I18" s="327">
        <v>3483992.6182941473</v>
      </c>
      <c r="J18" s="326">
        <v>2803480.8986521713</v>
      </c>
      <c r="K18" s="326">
        <v>2504282.8765793848</v>
      </c>
      <c r="L18" s="326">
        <v>0</v>
      </c>
      <c r="M18" s="380">
        <f t="shared" si="0"/>
        <v>3</v>
      </c>
      <c r="N18" s="329">
        <f t="shared" si="1"/>
        <v>2930585</v>
      </c>
      <c r="O18" s="330">
        <f t="shared" si="2"/>
        <v>2930585</v>
      </c>
      <c r="P18" s="327">
        <f t="array" ref="P18">IFERROR(_xlfn.STDEV.P(IF((F18:L18&lt;&gt;0)*(F18:L18&lt;&gt;""), F18:L18)), 0)</f>
        <v>409938.59092865925</v>
      </c>
      <c r="Q18" s="331">
        <f t="shared" si="3"/>
        <v>13.988285305789091</v>
      </c>
      <c r="R18" s="332">
        <f t="shared" si="4"/>
        <v>86.011714694210909</v>
      </c>
      <c r="S18" s="325" t="str">
        <f t="shared" si="5"/>
        <v>ALTO</v>
      </c>
    </row>
    <row r="19" spans="2:19" ht="165.75">
      <c r="B19" s="146">
        <v>10</v>
      </c>
      <c r="C19" s="333" t="s">
        <v>44</v>
      </c>
      <c r="D19" s="325" t="s">
        <v>38</v>
      </c>
      <c r="E19" s="325">
        <v>1</v>
      </c>
      <c r="F19" s="326">
        <v>20311978.5</v>
      </c>
      <c r="G19" s="342"/>
      <c r="H19" s="327">
        <v>19019666.027614564</v>
      </c>
      <c r="I19" s="327">
        <v>20141330.901724681</v>
      </c>
      <c r="J19" s="326">
        <v>13909102.83248686</v>
      </c>
      <c r="K19" s="326">
        <v>10743898.914555613</v>
      </c>
      <c r="L19" s="326">
        <v>12702249.389394002</v>
      </c>
      <c r="M19" s="380">
        <f t="shared" si="0"/>
        <v>6</v>
      </c>
      <c r="N19" s="329">
        <f t="shared" si="1"/>
        <v>16138038</v>
      </c>
      <c r="O19" s="330">
        <f t="shared" si="2"/>
        <v>16138038</v>
      </c>
      <c r="P19" s="327">
        <f t="array" ref="P19">IFERROR(_xlfn.STDEV.P(IF((F19:L19&lt;&gt;0)*(F19:L19&lt;&gt;""), F19:L19)), 0)</f>
        <v>3821462.3133677216</v>
      </c>
      <c r="Q19" s="331">
        <f t="shared" si="3"/>
        <v>23.679844559590961</v>
      </c>
      <c r="R19" s="332">
        <f t="shared" si="4"/>
        <v>76.320155440409039</v>
      </c>
      <c r="S19" s="325" t="str">
        <f t="shared" si="5"/>
        <v>ALTO</v>
      </c>
    </row>
    <row r="20" spans="2:19" ht="140.25">
      <c r="B20" s="146">
        <v>11</v>
      </c>
      <c r="C20" s="333" t="s">
        <v>45</v>
      </c>
      <c r="D20" s="325" t="s">
        <v>38</v>
      </c>
      <c r="E20" s="325">
        <v>1</v>
      </c>
      <c r="F20" s="326">
        <v>9402586</v>
      </c>
      <c r="G20" s="342"/>
      <c r="H20" s="327">
        <v>8223305.0936469985</v>
      </c>
      <c r="I20" s="327">
        <v>8975433.3989340793</v>
      </c>
      <c r="J20" s="326">
        <v>7737266.3589221779</v>
      </c>
      <c r="K20" s="326">
        <v>6320541.4559821179</v>
      </c>
      <c r="L20" s="326">
        <v>7706451.042707989</v>
      </c>
      <c r="M20" s="380">
        <f t="shared" si="0"/>
        <v>6</v>
      </c>
      <c r="N20" s="329">
        <f t="shared" si="1"/>
        <v>8060931</v>
      </c>
      <c r="O20" s="330">
        <f t="shared" si="2"/>
        <v>8060931</v>
      </c>
      <c r="P20" s="327">
        <f t="array" ref="P20">IFERROR(_xlfn.STDEV.P(IF((F20:L20&lt;&gt;0)*(F20:L20&lt;&gt;""), F20:L20)), 0)</f>
        <v>993486.17906008277</v>
      </c>
      <c r="Q20" s="331">
        <f t="shared" si="3"/>
        <v>12.324707643076001</v>
      </c>
      <c r="R20" s="332">
        <f t="shared" si="4"/>
        <v>87.675292356924004</v>
      </c>
      <c r="S20" s="325" t="str">
        <f t="shared" si="5"/>
        <v>ALTO</v>
      </c>
    </row>
    <row r="21" spans="2:19" ht="127.5">
      <c r="B21" s="146">
        <v>12</v>
      </c>
      <c r="C21" s="333" t="s">
        <v>46</v>
      </c>
      <c r="D21" s="325" t="s">
        <v>38</v>
      </c>
      <c r="E21" s="325">
        <v>1</v>
      </c>
      <c r="F21" s="326">
        <v>9265099</v>
      </c>
      <c r="G21" s="342"/>
      <c r="H21" s="327">
        <v>7475848.0185635556</v>
      </c>
      <c r="I21" s="327">
        <v>7753255.8160356237</v>
      </c>
      <c r="J21" s="326">
        <v>5318503.3866301486</v>
      </c>
      <c r="K21" s="326">
        <v>3825014.8132369271</v>
      </c>
      <c r="L21" s="326">
        <v>5808999.7177771907</v>
      </c>
      <c r="M21" s="380">
        <f t="shared" si="0"/>
        <v>6</v>
      </c>
      <c r="N21" s="329">
        <f t="shared" si="1"/>
        <v>6574453</v>
      </c>
      <c r="O21" s="330">
        <f t="shared" si="2"/>
        <v>6574453</v>
      </c>
      <c r="P21" s="327">
        <f t="array" ref="P21">IFERROR(_xlfn.STDEV.P(IF((F21:L21&lt;&gt;0)*(F21:L21&lt;&gt;""), F21:L21)), 0)</f>
        <v>1787195.3566654839</v>
      </c>
      <c r="Q21" s="331">
        <f t="shared" si="3"/>
        <v>27.183939966800036</v>
      </c>
      <c r="R21" s="332">
        <f t="shared" si="4"/>
        <v>72.81606003319996</v>
      </c>
      <c r="S21" s="325" t="str">
        <f t="shared" si="5"/>
        <v>ALTO</v>
      </c>
    </row>
    <row r="22" spans="2:19" ht="140.25">
      <c r="B22" s="146">
        <v>13</v>
      </c>
      <c r="C22" s="334" t="s">
        <v>47</v>
      </c>
      <c r="D22" s="325" t="s">
        <v>38</v>
      </c>
      <c r="E22" s="325">
        <v>1</v>
      </c>
      <c r="F22" s="326">
        <v>13627871.1</v>
      </c>
      <c r="G22" s="342"/>
      <c r="H22" s="327">
        <v>11819835.565314734</v>
      </c>
      <c r="I22" s="327">
        <v>12524595.769583263</v>
      </c>
      <c r="J22" s="326">
        <v>8407197.1341864299</v>
      </c>
      <c r="K22" s="326">
        <v>6221304.13919459</v>
      </c>
      <c r="L22" s="326">
        <v>7506412.748082445</v>
      </c>
      <c r="M22" s="380">
        <f t="shared" si="0"/>
        <v>6</v>
      </c>
      <c r="N22" s="329">
        <f t="shared" si="1"/>
        <v>10017869</v>
      </c>
      <c r="O22" s="330">
        <f t="shared" si="2"/>
        <v>10017869</v>
      </c>
      <c r="P22" s="327">
        <f t="array" ref="P22">IFERROR(_xlfn.STDEV.P(IF((F22:L22&lt;&gt;0)*(F22:L22&lt;&gt;""), F22:L22)), 0)</f>
        <v>2765214.2433207119</v>
      </c>
      <c r="Q22" s="331">
        <f t="shared" si="3"/>
        <v>27.60281895601462</v>
      </c>
      <c r="R22" s="332">
        <f t="shared" si="4"/>
        <v>72.397181043985384</v>
      </c>
      <c r="S22" s="325" t="str">
        <f t="shared" si="5"/>
        <v>ALTO</v>
      </c>
    </row>
    <row r="23" spans="2:19" ht="165.75">
      <c r="B23" s="146">
        <v>14</v>
      </c>
      <c r="C23" s="333" t="s">
        <v>48</v>
      </c>
      <c r="D23" s="325" t="s">
        <v>38</v>
      </c>
      <c r="E23" s="325">
        <v>1</v>
      </c>
      <c r="F23" s="326">
        <v>5416289</v>
      </c>
      <c r="G23" s="326">
        <v>9327769.8968876675</v>
      </c>
      <c r="H23" s="327">
        <v>4962185.1276472602</v>
      </c>
      <c r="I23" s="327">
        <v>5331402.3687411221</v>
      </c>
      <c r="J23" s="326">
        <v>4797619.9887308329</v>
      </c>
      <c r="K23" s="326">
        <v>4132942.3697394039</v>
      </c>
      <c r="L23" s="326">
        <v>4884643.8146498632</v>
      </c>
      <c r="M23" s="380">
        <f t="shared" si="0"/>
        <v>7</v>
      </c>
      <c r="N23" s="329">
        <f t="shared" si="1"/>
        <v>5550408</v>
      </c>
      <c r="O23" s="330">
        <f t="shared" si="2"/>
        <v>5550408</v>
      </c>
      <c r="P23" s="327">
        <f t="array" ref="P23">IFERROR(_xlfn.STDEV.P(IF((F23:L23&lt;&gt;0)*(F23:L23&lt;&gt;""), F23:L23)), 0)</f>
        <v>1590128.5201282008</v>
      </c>
      <c r="Q23" s="331">
        <f t="shared" si="3"/>
        <v>28.648858248406256</v>
      </c>
      <c r="R23" s="332">
        <f t="shared" si="4"/>
        <v>71.351141751593744</v>
      </c>
      <c r="S23" s="325" t="str">
        <f t="shared" si="5"/>
        <v>ALTO</v>
      </c>
    </row>
    <row r="24" spans="2:19" ht="153">
      <c r="B24" s="146">
        <v>15</v>
      </c>
      <c r="C24" s="350" t="s">
        <v>49</v>
      </c>
      <c r="D24" s="325" t="s">
        <v>38</v>
      </c>
      <c r="E24" s="325">
        <v>1</v>
      </c>
      <c r="F24" s="326">
        <v>21836252</v>
      </c>
      <c r="G24" s="326">
        <v>17227548.249176394</v>
      </c>
      <c r="H24" s="327">
        <v>17252949.304690063</v>
      </c>
      <c r="I24" s="327">
        <v>18273073.85855975</v>
      </c>
      <c r="J24" s="326">
        <v>12534753.753852319</v>
      </c>
      <c r="K24" s="343">
        <v>0</v>
      </c>
      <c r="L24" s="326">
        <v>10752721.175036056</v>
      </c>
      <c r="M24" s="380">
        <f t="shared" si="0"/>
        <v>6</v>
      </c>
      <c r="N24" s="329">
        <f t="shared" si="1"/>
        <v>16312883</v>
      </c>
      <c r="O24" s="330">
        <f t="shared" si="2"/>
        <v>16312883</v>
      </c>
      <c r="P24" s="327">
        <f t="array" ref="P24">IFERROR(_xlfn.STDEV.P(IF((F24:L24&lt;&gt;0)*(F24:L24&lt;&gt;""), F24:L24)), 0)</f>
        <v>3680125.690964682</v>
      </c>
      <c r="Q24" s="331">
        <f t="shared" si="3"/>
        <v>22.559627816644561</v>
      </c>
      <c r="R24" s="332">
        <f t="shared" si="4"/>
        <v>77.440372183355436</v>
      </c>
      <c r="S24" s="325" t="str">
        <f t="shared" si="5"/>
        <v>ALTO</v>
      </c>
    </row>
    <row r="25" spans="2:19" ht="153">
      <c r="B25" s="146">
        <v>16</v>
      </c>
      <c r="C25" s="334" t="s">
        <v>50</v>
      </c>
      <c r="D25" s="325" t="s">
        <v>38</v>
      </c>
      <c r="E25" s="325">
        <v>1</v>
      </c>
      <c r="F25" s="326">
        <v>13546608</v>
      </c>
      <c r="G25" s="326">
        <v>10631908.783885239</v>
      </c>
      <c r="H25" s="327">
        <v>10380099.38104601</v>
      </c>
      <c r="I25" s="327">
        <v>12184605.814328562</v>
      </c>
      <c r="J25" s="326">
        <v>9569457.0531902239</v>
      </c>
      <c r="K25" s="326">
        <v>9154642.4736494627</v>
      </c>
      <c r="L25" s="326">
        <v>9416516.7253650893</v>
      </c>
      <c r="M25" s="380">
        <f t="shared" si="0"/>
        <v>7</v>
      </c>
      <c r="N25" s="329">
        <f t="shared" si="1"/>
        <v>10697691</v>
      </c>
      <c r="O25" s="330">
        <f t="shared" si="2"/>
        <v>10697691</v>
      </c>
      <c r="P25" s="327">
        <f t="array" ref="P25">IFERROR(_xlfn.STDEV.P(IF((F25:L25&lt;&gt;0)*(F25:L25&lt;&gt;""), F25:L25)), 0)</f>
        <v>1498940.2727897943</v>
      </c>
      <c r="Q25" s="331">
        <f t="shared" si="3"/>
        <v>14.011811266466701</v>
      </c>
      <c r="R25" s="332">
        <f t="shared" si="4"/>
        <v>85.988188733533292</v>
      </c>
      <c r="S25" s="325" t="str">
        <f t="shared" si="5"/>
        <v>ALTO</v>
      </c>
    </row>
    <row r="26" spans="2:19" ht="140.25">
      <c r="B26" s="146">
        <v>17</v>
      </c>
      <c r="C26" s="333" t="s">
        <v>51</v>
      </c>
      <c r="D26" s="325" t="s">
        <v>38</v>
      </c>
      <c r="E26" s="325">
        <v>1</v>
      </c>
      <c r="F26" s="326">
        <v>9713978</v>
      </c>
      <c r="G26" s="326">
        <v>9070415.5580138452</v>
      </c>
      <c r="H26" s="327">
        <v>8522696.649353696</v>
      </c>
      <c r="I26" s="327">
        <v>9399044.9740659464</v>
      </c>
      <c r="J26" s="326">
        <v>8260572.2813962949</v>
      </c>
      <c r="K26" s="326">
        <v>7685054.5618106285</v>
      </c>
      <c r="L26" s="326">
        <v>9372950.1313530039</v>
      </c>
      <c r="M26" s="380">
        <f t="shared" si="0"/>
        <v>7</v>
      </c>
      <c r="N26" s="329">
        <f t="shared" si="1"/>
        <v>8860673</v>
      </c>
      <c r="O26" s="330">
        <f t="shared" si="2"/>
        <v>8860673</v>
      </c>
      <c r="P26" s="327">
        <f t="array" ref="P26">IFERROR(_xlfn.STDEV.P(IF((F26:L26&lt;&gt;0)*(F26:L26&lt;&gt;""), F26:L26)), 0)</f>
        <v>674094.22865158424</v>
      </c>
      <c r="Q26" s="331">
        <f t="shared" si="3"/>
        <v>7.6077091283199856</v>
      </c>
      <c r="R26" s="332">
        <f t="shared" si="4"/>
        <v>92.392290871680018</v>
      </c>
      <c r="S26" s="325" t="str">
        <f t="shared" si="5"/>
        <v>ALTO</v>
      </c>
    </row>
    <row r="27" spans="2:19" ht="178.5">
      <c r="B27" s="146">
        <v>18</v>
      </c>
      <c r="C27" s="333" t="s">
        <v>52</v>
      </c>
      <c r="D27" s="325" t="s">
        <v>38</v>
      </c>
      <c r="E27" s="325">
        <v>1</v>
      </c>
      <c r="F27" s="326">
        <v>1744276</v>
      </c>
      <c r="G27" s="326">
        <v>2487871.5612355471</v>
      </c>
      <c r="H27" s="327">
        <v>1340747.9352616032</v>
      </c>
      <c r="I27" s="327">
        <v>1558129.6915816008</v>
      </c>
      <c r="J27" s="326">
        <v>1209403.5851127966</v>
      </c>
      <c r="K27" s="326">
        <v>1037613.7093519479</v>
      </c>
      <c r="L27" s="326">
        <v>1329336.5732875331</v>
      </c>
      <c r="M27" s="380">
        <f t="shared" si="0"/>
        <v>7</v>
      </c>
      <c r="N27" s="329">
        <f t="shared" si="1"/>
        <v>1529626</v>
      </c>
      <c r="O27" s="330">
        <f t="shared" si="2"/>
        <v>1529626</v>
      </c>
      <c r="P27" s="327">
        <f t="array" ref="P27">IFERROR(_xlfn.STDEV.P(IF((F27:L27&lt;&gt;0)*(F27:L27&lt;&gt;""), F27:L27)), 0)</f>
        <v>444896.60203198291</v>
      </c>
      <c r="Q27" s="331">
        <f t="shared" si="3"/>
        <v>29.085319027787378</v>
      </c>
      <c r="R27" s="332">
        <f t="shared" si="4"/>
        <v>70.914680972212622</v>
      </c>
      <c r="S27" s="325" t="str">
        <f t="shared" si="5"/>
        <v>ALTO</v>
      </c>
    </row>
    <row r="28" spans="2:19" ht="165.75">
      <c r="B28" s="146">
        <v>19</v>
      </c>
      <c r="C28" s="333" t="s">
        <v>53</v>
      </c>
      <c r="D28" s="325" t="s">
        <v>38</v>
      </c>
      <c r="E28" s="325">
        <v>1</v>
      </c>
      <c r="F28" s="326">
        <v>5239046</v>
      </c>
      <c r="G28" s="326">
        <v>5017067.3969610259</v>
      </c>
      <c r="H28" s="327">
        <v>4182924.0861086259</v>
      </c>
      <c r="I28" s="327">
        <v>5001039.949284873</v>
      </c>
      <c r="J28" s="326">
        <v>4311142.8903028984</v>
      </c>
      <c r="K28" s="343">
        <v>0</v>
      </c>
      <c r="L28" s="326">
        <v>2615854.370823856</v>
      </c>
      <c r="M28" s="380">
        <f t="shared" si="0"/>
        <v>6</v>
      </c>
      <c r="N28" s="329">
        <f t="shared" si="1"/>
        <v>4394512</v>
      </c>
      <c r="O28" s="330">
        <f t="shared" si="2"/>
        <v>4394512</v>
      </c>
      <c r="P28" s="327">
        <f t="array" ref="P28">IFERROR(_xlfn.STDEV.P(IF((F28:L28&lt;&gt;0)*(F28:L28&lt;&gt;""), F28:L28)), 0)</f>
        <v>883556.43738689146</v>
      </c>
      <c r="Q28" s="331">
        <f>IFERROR(P28/N28*100,0)</f>
        <v>20.105905670228946</v>
      </c>
      <c r="R28" s="332">
        <f t="shared" si="4"/>
        <v>79.89409432977105</v>
      </c>
      <c r="S28" s="325" t="str">
        <f t="shared" si="5"/>
        <v>ALTO</v>
      </c>
    </row>
    <row r="29" spans="2:19" ht="165.75">
      <c r="B29" s="146">
        <v>20</v>
      </c>
      <c r="C29" s="333" t="s">
        <v>54</v>
      </c>
      <c r="D29" s="325" t="s">
        <v>38</v>
      </c>
      <c r="E29" s="325">
        <v>1</v>
      </c>
      <c r="F29" s="326">
        <v>6912750</v>
      </c>
      <c r="G29" s="326">
        <v>6950150.1397027001</v>
      </c>
      <c r="H29" s="327">
        <v>5320458.7256665798</v>
      </c>
      <c r="I29" s="327">
        <v>6174831.0345374737</v>
      </c>
      <c r="J29" s="326">
        <v>4792573.062533333</v>
      </c>
      <c r="K29" s="326">
        <v>3502493.5336774611</v>
      </c>
      <c r="L29" s="326">
        <v>3934648.8697437453</v>
      </c>
      <c r="M29" s="380">
        <f t="shared" si="0"/>
        <v>7</v>
      </c>
      <c r="N29" s="329">
        <f t="shared" si="1"/>
        <v>5369701</v>
      </c>
      <c r="O29" s="330">
        <f t="shared" si="2"/>
        <v>5369701</v>
      </c>
      <c r="P29" s="327">
        <f t="array" ref="P29">IFERROR(_xlfn.STDEV.P(IF((F29:L29&lt;&gt;0)*(F29:L29&lt;&gt;""), F29:L29)), 0)</f>
        <v>1276624.6718107692</v>
      </c>
      <c r="Q29" s="331">
        <f t="shared" ref="Q29:Q92" si="6">IFERROR(P29/N29*100,0)</f>
        <v>23.774595118252755</v>
      </c>
      <c r="R29" s="332">
        <f t="shared" si="4"/>
        <v>76.225404881747238</v>
      </c>
      <c r="S29" s="325" t="str">
        <f t="shared" si="5"/>
        <v>ALTO</v>
      </c>
    </row>
    <row r="30" spans="2:19" ht="89.25">
      <c r="B30" s="146">
        <v>21</v>
      </c>
      <c r="C30" s="333" t="s">
        <v>55</v>
      </c>
      <c r="D30" s="325" t="s">
        <v>38</v>
      </c>
      <c r="E30" s="325">
        <v>1</v>
      </c>
      <c r="F30" s="343"/>
      <c r="G30" s="326">
        <v>16400727.486634592</v>
      </c>
      <c r="H30" s="327">
        <v>13807264.151831888</v>
      </c>
      <c r="I30" s="327">
        <v>16583796.001643881</v>
      </c>
      <c r="J30" s="326">
        <v>14296050.962683862</v>
      </c>
      <c r="K30" s="326">
        <v>11677897.190202935</v>
      </c>
      <c r="L30" s="326">
        <v>13560394.019932054</v>
      </c>
      <c r="M30" s="380">
        <f t="shared" si="0"/>
        <v>6</v>
      </c>
      <c r="N30" s="329">
        <f t="shared" si="1"/>
        <v>14387688</v>
      </c>
      <c r="O30" s="330">
        <f t="shared" si="2"/>
        <v>14387688</v>
      </c>
      <c r="P30" s="327">
        <f t="array" ref="P30">IFERROR(_xlfn.STDEV.P(IF((F30:L30&lt;&gt;0)*(F30:L30&lt;&gt;""), F30:L30)), 0)</f>
        <v>1695478.7466515009</v>
      </c>
      <c r="Q30" s="331">
        <f t="shared" si="6"/>
        <v>11.78423348248517</v>
      </c>
      <c r="R30" s="332">
        <f t="shared" si="4"/>
        <v>88.215766517514822</v>
      </c>
      <c r="S30" s="325" t="str">
        <f t="shared" si="5"/>
        <v>ALTO</v>
      </c>
    </row>
    <row r="31" spans="2:19" ht="140.25">
      <c r="B31" s="146">
        <v>22</v>
      </c>
      <c r="C31" s="333" t="s">
        <v>56</v>
      </c>
      <c r="D31" s="325" t="s">
        <v>38</v>
      </c>
      <c r="E31" s="325">
        <v>1</v>
      </c>
      <c r="F31" s="326">
        <v>5490919</v>
      </c>
      <c r="G31" s="343"/>
      <c r="H31" s="327">
        <v>4644145.4630953502</v>
      </c>
      <c r="I31" s="327">
        <v>4904786.4174980419</v>
      </c>
      <c r="J31" s="326">
        <v>3806845.6628774959</v>
      </c>
      <c r="K31" s="326">
        <v>0</v>
      </c>
      <c r="L31" s="326">
        <v>0</v>
      </c>
      <c r="M31" s="380">
        <f t="shared" si="0"/>
        <v>4</v>
      </c>
      <c r="N31" s="329">
        <f t="shared" si="1"/>
        <v>4711674</v>
      </c>
      <c r="O31" s="330">
        <f t="shared" si="2"/>
        <v>4711674</v>
      </c>
      <c r="P31" s="327">
        <f t="array" ref="P31">IFERROR(_xlfn.STDEV.P(IF((F31:L31&lt;&gt;0)*(F31:L31&lt;&gt;""), F31:L31)), 0)</f>
        <v>605761.83413393144</v>
      </c>
      <c r="Q31" s="331">
        <f t="shared" si="6"/>
        <v>12.856616016599014</v>
      </c>
      <c r="R31" s="332">
        <f t="shared" si="4"/>
        <v>87.14338398340098</v>
      </c>
      <c r="S31" s="325" t="str">
        <f t="shared" si="5"/>
        <v>ALTO</v>
      </c>
    </row>
    <row r="32" spans="2:19" ht="76.5">
      <c r="B32" s="146">
        <v>23</v>
      </c>
      <c r="C32" s="333" t="s">
        <v>1200</v>
      </c>
      <c r="D32" s="325" t="s">
        <v>38</v>
      </c>
      <c r="E32" s="325">
        <v>1</v>
      </c>
      <c r="F32" s="326">
        <v>5862040.7400000002</v>
      </c>
      <c r="G32" s="343"/>
      <c r="H32" s="327">
        <v>5289548.846621776</v>
      </c>
      <c r="I32" s="327">
        <v>6314656.2047610488</v>
      </c>
      <c r="J32" s="326">
        <v>5443545.3133761585</v>
      </c>
      <c r="K32" s="326">
        <v>4246773.4095839215</v>
      </c>
      <c r="L32" s="326">
        <v>5139731.7307974324</v>
      </c>
      <c r="M32" s="380">
        <f t="shared" si="0"/>
        <v>6</v>
      </c>
      <c r="N32" s="329">
        <f t="shared" si="1"/>
        <v>5382716</v>
      </c>
      <c r="O32" s="330">
        <f t="shared" si="2"/>
        <v>5382716</v>
      </c>
      <c r="P32" s="327">
        <f t="array" ref="P32">IFERROR(_xlfn.STDEV.P(IF((F32:L32&lt;&gt;0)*(F32:L32&lt;&gt;""), F32:L32)), 0)</f>
        <v>640319.1911411091</v>
      </c>
      <c r="Q32" s="331">
        <f t="shared" si="6"/>
        <v>11.89583829317967</v>
      </c>
      <c r="R32" s="332">
        <f t="shared" si="4"/>
        <v>88.104161706820335</v>
      </c>
      <c r="S32" s="325" t="str">
        <f t="shared" si="5"/>
        <v>ALTO</v>
      </c>
    </row>
    <row r="33" spans="2:19" ht="76.5">
      <c r="B33" s="146">
        <v>24</v>
      </c>
      <c r="C33" s="333" t="s">
        <v>58</v>
      </c>
      <c r="D33" s="325" t="s">
        <v>38</v>
      </c>
      <c r="E33" s="325">
        <v>1</v>
      </c>
      <c r="F33" s="326">
        <v>6331082.3499999996</v>
      </c>
      <c r="G33" s="343"/>
      <c r="H33" s="327">
        <v>5663149.6573905852</v>
      </c>
      <c r="I33" s="327">
        <v>6814514.3275726251</v>
      </c>
      <c r="J33" s="326">
        <v>5874447.6912330901</v>
      </c>
      <c r="K33" s="326">
        <v>4499244.8184698392</v>
      </c>
      <c r="L33" s="326">
        <v>5445337.5516092945</v>
      </c>
      <c r="M33" s="380">
        <f t="shared" si="0"/>
        <v>6</v>
      </c>
      <c r="N33" s="329">
        <f t="shared" si="1"/>
        <v>5771296</v>
      </c>
      <c r="O33" s="330">
        <f t="shared" si="2"/>
        <v>5771296</v>
      </c>
      <c r="P33" s="327">
        <f t="array" ref="P33">IFERROR(_xlfn.STDEV.P(IF((F33:L33&lt;&gt;0)*(F33:L33&lt;&gt;""), F33:L33)), 0)</f>
        <v>724380.68467293435</v>
      </c>
      <c r="Q33" s="331">
        <f t="shared" si="6"/>
        <v>12.551438787283381</v>
      </c>
      <c r="R33" s="332">
        <f t="shared" si="4"/>
        <v>87.448561212716612</v>
      </c>
      <c r="S33" s="325" t="str">
        <f t="shared" si="5"/>
        <v>ALTO</v>
      </c>
    </row>
    <row r="34" spans="2:19">
      <c r="B34" s="146">
        <v>25</v>
      </c>
      <c r="C34" s="250" t="s">
        <v>59</v>
      </c>
      <c r="D34" s="325" t="s">
        <v>60</v>
      </c>
      <c r="E34" s="325">
        <v>1</v>
      </c>
      <c r="F34" s="326">
        <v>52089.8</v>
      </c>
      <c r="G34" s="326">
        <v>68062.463284559926</v>
      </c>
      <c r="H34" s="327">
        <v>36913.037371687467</v>
      </c>
      <c r="I34" s="327">
        <v>46089.290339605686</v>
      </c>
      <c r="J34" s="326">
        <v>31633.775044305734</v>
      </c>
      <c r="K34" s="343">
        <v>0</v>
      </c>
      <c r="L34" s="343">
        <v>0</v>
      </c>
      <c r="M34" s="380">
        <f t="shared" si="0"/>
        <v>5</v>
      </c>
      <c r="N34" s="329">
        <f t="shared" si="1"/>
        <v>46958</v>
      </c>
      <c r="O34" s="330">
        <f t="shared" si="2"/>
        <v>46958</v>
      </c>
      <c r="P34" s="327">
        <f t="array" ref="P34">IFERROR(_xlfn.STDEV.P(IF((F34:L34&lt;&gt;0)*(F34:L34&lt;&gt;""), F34:L34)), 0)</f>
        <v>12713.941500623272</v>
      </c>
      <c r="Q34" s="331">
        <f t="shared" si="6"/>
        <v>27.075134163770333</v>
      </c>
      <c r="R34" s="332">
        <f t="shared" si="4"/>
        <v>72.924865836229671</v>
      </c>
      <c r="S34" s="325" t="str">
        <f t="shared" si="5"/>
        <v>ALTO</v>
      </c>
    </row>
    <row r="35" spans="2:19">
      <c r="B35" s="146">
        <v>26</v>
      </c>
      <c r="C35" s="250" t="s">
        <v>61</v>
      </c>
      <c r="D35" s="325" t="s">
        <v>60</v>
      </c>
      <c r="E35" s="325">
        <v>1</v>
      </c>
      <c r="F35" s="326">
        <v>54739.199999999997</v>
      </c>
      <c r="G35" s="326">
        <v>43883.724400005303</v>
      </c>
      <c r="H35" s="327">
        <v>43938.009881870203</v>
      </c>
      <c r="I35" s="327">
        <v>52882.694368778248</v>
      </c>
      <c r="J35" s="326">
        <v>41065.852974591893</v>
      </c>
      <c r="K35" s="326">
        <v>39694.926715011228</v>
      </c>
      <c r="L35" s="326">
        <v>40980.131680054634</v>
      </c>
      <c r="M35" s="380">
        <f t="shared" si="0"/>
        <v>7</v>
      </c>
      <c r="N35" s="329">
        <f t="shared" si="1"/>
        <v>45312</v>
      </c>
      <c r="O35" s="330">
        <f t="shared" si="2"/>
        <v>45312</v>
      </c>
      <c r="P35" s="327">
        <f t="array" ref="P35">IFERROR(_xlfn.STDEV.P(IF((F35:L35&lt;&gt;0)*(F35:L35&lt;&gt;""), F35:L35)), 0)</f>
        <v>5586.484878061985</v>
      </c>
      <c r="Q35" s="331">
        <f t="shared" si="6"/>
        <v>12.328930257022389</v>
      </c>
      <c r="R35" s="332">
        <f t="shared" si="4"/>
        <v>87.671069742977608</v>
      </c>
      <c r="S35" s="325" t="str">
        <f t="shared" si="5"/>
        <v>ALTO</v>
      </c>
    </row>
    <row r="36" spans="2:19">
      <c r="B36" s="146">
        <v>27</v>
      </c>
      <c r="C36" s="250" t="s">
        <v>62</v>
      </c>
      <c r="D36" s="325" t="s">
        <v>38</v>
      </c>
      <c r="E36" s="325">
        <v>1</v>
      </c>
      <c r="F36" s="326">
        <v>76824.570000000007</v>
      </c>
      <c r="G36" s="326">
        <v>72867.969128933983</v>
      </c>
      <c r="H36" s="327">
        <v>64246.566774943931</v>
      </c>
      <c r="I36" s="327">
        <v>70517.170787637646</v>
      </c>
      <c r="J36" s="326">
        <v>55856.631714815201</v>
      </c>
      <c r="K36" s="326">
        <v>0</v>
      </c>
      <c r="L36" s="326">
        <v>0</v>
      </c>
      <c r="M36" s="380">
        <f t="shared" si="0"/>
        <v>5</v>
      </c>
      <c r="N36" s="329">
        <f t="shared" si="1"/>
        <v>68063</v>
      </c>
      <c r="O36" s="330">
        <f t="shared" si="2"/>
        <v>68063</v>
      </c>
      <c r="P36" s="327">
        <f t="array" ref="P36">IFERROR(_xlfn.STDEV.P(IF((F36:L36&lt;&gt;0)*(F36:L36&lt;&gt;""), F36:L36)), 0)</f>
        <v>7340.7953227115968</v>
      </c>
      <c r="Q36" s="331">
        <f t="shared" si="6"/>
        <v>10.785294980696703</v>
      </c>
      <c r="R36" s="332">
        <f t="shared" si="4"/>
        <v>89.214705019303295</v>
      </c>
      <c r="S36" s="325" t="str">
        <f t="shared" si="5"/>
        <v>ALTO</v>
      </c>
    </row>
    <row r="37" spans="2:19" ht="38.25">
      <c r="B37" s="146">
        <v>28</v>
      </c>
      <c r="C37" s="333" t="s">
        <v>63</v>
      </c>
      <c r="D37" s="325" t="s">
        <v>38</v>
      </c>
      <c r="E37" s="325">
        <v>1</v>
      </c>
      <c r="F37" s="326">
        <v>5928776.25</v>
      </c>
      <c r="G37" s="326">
        <v>5645594.8850275157</v>
      </c>
      <c r="H37" s="327">
        <v>4879034.9984812792</v>
      </c>
      <c r="I37" s="327">
        <v>5819672.9632022148</v>
      </c>
      <c r="J37" s="326">
        <v>5016845.322824032</v>
      </c>
      <c r="K37" s="326">
        <v>3832165.7375348518</v>
      </c>
      <c r="L37" s="326">
        <v>4881675.7177921394</v>
      </c>
      <c r="M37" s="380">
        <f t="shared" si="0"/>
        <v>7</v>
      </c>
      <c r="N37" s="329">
        <f t="shared" si="1"/>
        <v>5143395</v>
      </c>
      <c r="O37" s="330">
        <f t="shared" si="2"/>
        <v>5143395</v>
      </c>
      <c r="P37" s="327">
        <f t="array" ref="P37">IFERROR(_xlfn.STDEV.P(IF((F37:L37&lt;&gt;0)*(F37:L37&lt;&gt;""), F37:L37)), 0)</f>
        <v>676134.02184844541</v>
      </c>
      <c r="Q37" s="331">
        <f t="shared" si="6"/>
        <v>13.145675606257063</v>
      </c>
      <c r="R37" s="332">
        <f t="shared" si="4"/>
        <v>86.854324393742942</v>
      </c>
      <c r="S37" s="325" t="str">
        <f t="shared" si="5"/>
        <v>ALTO</v>
      </c>
    </row>
    <row r="38" spans="2:19">
      <c r="B38" s="146">
        <v>29</v>
      </c>
      <c r="C38" s="250" t="s">
        <v>64</v>
      </c>
      <c r="D38" s="325" t="s">
        <v>38</v>
      </c>
      <c r="E38" s="325">
        <v>1</v>
      </c>
      <c r="F38" s="326">
        <v>11261788.5</v>
      </c>
      <c r="G38" s="326">
        <v>12490713.666422082</v>
      </c>
      <c r="H38" s="327">
        <v>9121862.9410858266</v>
      </c>
      <c r="I38" s="327">
        <v>9661264.9130425844</v>
      </c>
      <c r="J38" s="326">
        <v>6627357.1004167097</v>
      </c>
      <c r="K38" s="343">
        <v>0</v>
      </c>
      <c r="L38" s="343">
        <v>0</v>
      </c>
      <c r="M38" s="380">
        <f t="shared" si="0"/>
        <v>5</v>
      </c>
      <c r="N38" s="329">
        <f t="shared" si="1"/>
        <v>9832597</v>
      </c>
      <c r="O38" s="330">
        <f t="shared" si="2"/>
        <v>9832597</v>
      </c>
      <c r="P38" s="327">
        <f t="array" ref="P38">IFERROR(_xlfn.STDEV.P(IF((F38:L38&lt;&gt;0)*(F38:L38&lt;&gt;""), F38:L38)), 0)</f>
        <v>1995807.2530374569</v>
      </c>
      <c r="Q38" s="331">
        <f t="shared" si="6"/>
        <v>20.297864877788207</v>
      </c>
      <c r="R38" s="332">
        <f t="shared" si="4"/>
        <v>79.702135122211786</v>
      </c>
      <c r="S38" s="325" t="str">
        <f t="shared" si="5"/>
        <v>ALTO</v>
      </c>
    </row>
    <row r="39" spans="2:19">
      <c r="B39" s="146">
        <v>30</v>
      </c>
      <c r="C39" s="250" t="s">
        <v>65</v>
      </c>
      <c r="D39" s="325" t="s">
        <v>38</v>
      </c>
      <c r="E39" s="325">
        <v>1</v>
      </c>
      <c r="F39" s="326">
        <v>9956283.75</v>
      </c>
      <c r="G39" s="326">
        <v>12169364.752328567</v>
      </c>
      <c r="H39" s="327">
        <v>8193417.0287854942</v>
      </c>
      <c r="I39" s="327">
        <v>8673155.8393478319</v>
      </c>
      <c r="J39" s="326">
        <v>6101069.6092351479</v>
      </c>
      <c r="K39" s="343">
        <v>0</v>
      </c>
      <c r="L39" s="326">
        <v>5095018.6881292164</v>
      </c>
      <c r="M39" s="380">
        <f t="shared" si="0"/>
        <v>6</v>
      </c>
      <c r="N39" s="329">
        <f t="shared" si="1"/>
        <v>8364718</v>
      </c>
      <c r="O39" s="330">
        <f t="shared" si="2"/>
        <v>8364718</v>
      </c>
      <c r="P39" s="327">
        <f t="array" ref="P39">IFERROR(_xlfn.STDEV.P(IF((F39:L39&lt;&gt;0)*(F39:L39&lt;&gt;""), F39:L39)), 0)</f>
        <v>2343357.0647370438</v>
      </c>
      <c r="Q39" s="331">
        <f t="shared" si="6"/>
        <v>28.014776645632811</v>
      </c>
      <c r="R39" s="332">
        <f t="shared" si="4"/>
        <v>71.985223354367193</v>
      </c>
      <c r="S39" s="325" t="str">
        <f t="shared" si="5"/>
        <v>ALTO</v>
      </c>
    </row>
    <row r="40" spans="2:19">
      <c r="B40" s="146">
        <v>31</v>
      </c>
      <c r="C40" s="250" t="s">
        <v>66</v>
      </c>
      <c r="D40" s="325" t="s">
        <v>67</v>
      </c>
      <c r="E40" s="325">
        <v>1</v>
      </c>
      <c r="F40" s="343"/>
      <c r="G40" s="326">
        <v>784017.30196507042</v>
      </c>
      <c r="H40" s="327">
        <v>468757.25658855715</v>
      </c>
      <c r="I40" s="327">
        <v>542135.46772565565</v>
      </c>
      <c r="J40" s="326">
        <v>391022.70185609575</v>
      </c>
      <c r="K40" s="326">
        <v>427742.02280035993</v>
      </c>
      <c r="L40" s="326">
        <v>0</v>
      </c>
      <c r="M40" s="380">
        <f t="shared" si="0"/>
        <v>5</v>
      </c>
      <c r="N40" s="329">
        <f t="shared" si="1"/>
        <v>522735</v>
      </c>
      <c r="O40" s="330">
        <f t="shared" si="2"/>
        <v>522735</v>
      </c>
      <c r="P40" s="327">
        <f t="array" ref="P40">IFERROR(_xlfn.STDEV.P(IF((F40:L40&lt;&gt;0)*(F40:L40&lt;&gt;""), F40:L40)), 0)</f>
        <v>139950.14215892696</v>
      </c>
      <c r="Q40" s="331">
        <f t="shared" si="6"/>
        <v>26.772674903904836</v>
      </c>
      <c r="R40" s="332">
        <f t="shared" si="4"/>
        <v>73.227325096095171</v>
      </c>
      <c r="S40" s="325" t="str">
        <f t="shared" si="5"/>
        <v>ALTO</v>
      </c>
    </row>
    <row r="41" spans="2:19">
      <c r="B41" s="146">
        <v>32</v>
      </c>
      <c r="C41" s="250" t="s">
        <v>68</v>
      </c>
      <c r="D41" s="325" t="s">
        <v>69</v>
      </c>
      <c r="E41" s="325">
        <v>1</v>
      </c>
      <c r="F41" s="326">
        <v>165567.76</v>
      </c>
      <c r="G41" s="326">
        <v>166347.96142254025</v>
      </c>
      <c r="H41" s="327">
        <v>160552.55355090363</v>
      </c>
      <c r="I41" s="327">
        <v>148456.34009774961</v>
      </c>
      <c r="J41" s="326">
        <v>115278.961583367</v>
      </c>
      <c r="K41" s="326">
        <v>111496.04415539918</v>
      </c>
      <c r="L41" s="326">
        <v>223804.70059404717</v>
      </c>
      <c r="M41" s="380">
        <f t="shared" si="0"/>
        <v>7</v>
      </c>
      <c r="N41" s="329">
        <f t="shared" si="1"/>
        <v>155929</v>
      </c>
      <c r="O41" s="330">
        <f t="shared" si="2"/>
        <v>155929</v>
      </c>
      <c r="P41" s="327">
        <f t="array" ref="P41">IFERROR(_xlfn.STDEV.P(IF((F41:L41&lt;&gt;0)*(F41:L41&lt;&gt;""), F41:L41)), 0)</f>
        <v>34872.220348335504</v>
      </c>
      <c r="Q41" s="331">
        <f t="shared" si="6"/>
        <v>22.364165965494234</v>
      </c>
      <c r="R41" s="332">
        <f t="shared" si="4"/>
        <v>77.635834034505763</v>
      </c>
      <c r="S41" s="325" t="str">
        <f t="shared" si="5"/>
        <v>ALTO</v>
      </c>
    </row>
    <row r="42" spans="2:19">
      <c r="B42" s="146">
        <v>33</v>
      </c>
      <c r="C42" s="250" t="s">
        <v>70</v>
      </c>
      <c r="D42" s="325" t="s">
        <v>38</v>
      </c>
      <c r="E42" s="325">
        <v>1</v>
      </c>
      <c r="F42" s="326">
        <v>3056664</v>
      </c>
      <c r="G42" s="326">
        <v>4518367.8354616268</v>
      </c>
      <c r="H42" s="327">
        <v>2620187.0195252481</v>
      </c>
      <c r="I42" s="327">
        <v>3017664.9916747524</v>
      </c>
      <c r="J42" s="326">
        <v>2650958.6080781175</v>
      </c>
      <c r="K42" s="326">
        <v>2591407.4032296119</v>
      </c>
      <c r="L42" s="326">
        <v>2587553.157839519</v>
      </c>
      <c r="M42" s="380">
        <f t="shared" si="0"/>
        <v>7</v>
      </c>
      <c r="N42" s="329">
        <f t="shared" si="1"/>
        <v>3006115</v>
      </c>
      <c r="O42" s="330">
        <f t="shared" si="2"/>
        <v>3006115</v>
      </c>
      <c r="P42" s="327">
        <f t="array" ref="P42">IFERROR(_xlfn.STDEV.P(IF((F42:L42&lt;&gt;0)*(F42:L42&lt;&gt;""), F42:L42)), 0)</f>
        <v>644964.02086118516</v>
      </c>
      <c r="Q42" s="331">
        <f t="shared" si="6"/>
        <v>21.455068114865373</v>
      </c>
      <c r="R42" s="332">
        <f t="shared" si="4"/>
        <v>78.544931885134631</v>
      </c>
      <c r="S42" s="325" t="str">
        <f t="shared" si="5"/>
        <v>ALTO</v>
      </c>
    </row>
    <row r="43" spans="2:19">
      <c r="B43" s="146">
        <v>34</v>
      </c>
      <c r="C43" s="250" t="s">
        <v>71</v>
      </c>
      <c r="D43" s="325" t="s">
        <v>38</v>
      </c>
      <c r="E43" s="325">
        <v>1</v>
      </c>
      <c r="F43" s="326">
        <v>2089039.52</v>
      </c>
      <c r="G43" s="326">
        <v>3632317.4945181254</v>
      </c>
      <c r="H43" s="327">
        <v>2027279.3396658252</v>
      </c>
      <c r="I43" s="327">
        <v>2016642.4481202078</v>
      </c>
      <c r="J43" s="326">
        <v>1769156.0792347041</v>
      </c>
      <c r="K43" s="326">
        <v>2031446.2495329273</v>
      </c>
      <c r="L43" s="326">
        <v>2273171.288015753</v>
      </c>
      <c r="M43" s="380">
        <f t="shared" si="0"/>
        <v>7</v>
      </c>
      <c r="N43" s="329">
        <f t="shared" si="1"/>
        <v>2262722</v>
      </c>
      <c r="O43" s="330">
        <f t="shared" si="2"/>
        <v>2262722</v>
      </c>
      <c r="P43" s="327">
        <f t="array" ref="P43">IFERROR(_xlfn.STDEV.P(IF((F43:L43&lt;&gt;0)*(F43:L43&lt;&gt;""), F43:L43)), 0)</f>
        <v>575592.96048715478</v>
      </c>
      <c r="Q43" s="331">
        <f t="shared" si="6"/>
        <v>25.438076815762379</v>
      </c>
      <c r="R43" s="332">
        <f t="shared" si="4"/>
        <v>74.561923184237628</v>
      </c>
      <c r="S43" s="325" t="str">
        <f t="shared" si="5"/>
        <v>ALTO</v>
      </c>
    </row>
    <row r="44" spans="2:19">
      <c r="B44" s="146">
        <v>35</v>
      </c>
      <c r="C44" s="250" t="s">
        <v>72</v>
      </c>
      <c r="D44" s="325" t="s">
        <v>38</v>
      </c>
      <c r="E44" s="325">
        <v>1</v>
      </c>
      <c r="F44" s="326">
        <v>2578599.54</v>
      </c>
      <c r="G44" s="326">
        <v>2350038.0540201082</v>
      </c>
      <c r="H44" s="327">
        <v>1881159.9114540243</v>
      </c>
      <c r="I44" s="327">
        <v>2264306.4958613296</v>
      </c>
      <c r="J44" s="326">
        <v>1636618.421864005</v>
      </c>
      <c r="K44" s="326">
        <v>1701190.2967532568</v>
      </c>
      <c r="L44" s="326">
        <v>1729552.2196532472</v>
      </c>
      <c r="M44" s="380">
        <f t="shared" si="0"/>
        <v>7</v>
      </c>
      <c r="N44" s="329">
        <f t="shared" si="1"/>
        <v>2020209</v>
      </c>
      <c r="O44" s="330">
        <f t="shared" si="2"/>
        <v>2020209</v>
      </c>
      <c r="P44" s="327">
        <f t="array" ref="P44">IFERROR(_xlfn.STDEV.P(IF((F44:L44&lt;&gt;0)*(F44:L44&lt;&gt;""), F44:L44)), 0)</f>
        <v>344943.36288015201</v>
      </c>
      <c r="Q44" s="331">
        <f t="shared" si="6"/>
        <v>17.074637469695066</v>
      </c>
      <c r="R44" s="332">
        <f t="shared" si="4"/>
        <v>82.925362530304938</v>
      </c>
      <c r="S44" s="325" t="str">
        <f t="shared" si="5"/>
        <v>ALTO</v>
      </c>
    </row>
    <row r="45" spans="2:19">
      <c r="B45" s="146">
        <v>36</v>
      </c>
      <c r="C45" s="250" t="s">
        <v>73</v>
      </c>
      <c r="D45" s="325" t="s">
        <v>38</v>
      </c>
      <c r="E45" s="325">
        <v>1</v>
      </c>
      <c r="F45" s="326">
        <v>491800.86</v>
      </c>
      <c r="G45" s="326">
        <v>609476.98528882943</v>
      </c>
      <c r="H45" s="327">
        <v>447682.33905800892</v>
      </c>
      <c r="I45" s="327">
        <v>479320.76210073283</v>
      </c>
      <c r="J45" s="326">
        <v>413198.11911772605</v>
      </c>
      <c r="K45" s="326">
        <v>459702.27629516675</v>
      </c>
      <c r="L45" s="326">
        <v>479286.6118997212</v>
      </c>
      <c r="M45" s="380">
        <f t="shared" si="0"/>
        <v>7</v>
      </c>
      <c r="N45" s="329">
        <f t="shared" si="1"/>
        <v>482924</v>
      </c>
      <c r="O45" s="330">
        <f t="shared" si="2"/>
        <v>482924</v>
      </c>
      <c r="P45" s="327">
        <f t="array" ref="P45">IFERROR(_xlfn.STDEV.P(IF((F45:L45&lt;&gt;0)*(F45:L45&lt;&gt;""), F45:L45)), 0)</f>
        <v>57025.798957398845</v>
      </c>
      <c r="Q45" s="331">
        <f t="shared" si="6"/>
        <v>11.80844169215008</v>
      </c>
      <c r="R45" s="332">
        <f t="shared" si="4"/>
        <v>88.191558307849917</v>
      </c>
      <c r="S45" s="325" t="str">
        <f t="shared" si="5"/>
        <v>ALTO</v>
      </c>
    </row>
    <row r="46" spans="2:19">
      <c r="B46" s="146">
        <v>37</v>
      </c>
      <c r="C46" s="250" t="s">
        <v>74</v>
      </c>
      <c r="D46" s="325" t="s">
        <v>38</v>
      </c>
      <c r="E46" s="325">
        <v>1</v>
      </c>
      <c r="F46" s="326">
        <v>304988.76</v>
      </c>
      <c r="G46" s="326">
        <v>285401.61744230369</v>
      </c>
      <c r="H46" s="327">
        <v>290450.68160282803</v>
      </c>
      <c r="I46" s="327">
        <v>287326.61417264747</v>
      </c>
      <c r="J46" s="326">
        <v>275705.51503288973</v>
      </c>
      <c r="K46" s="326">
        <v>319748.47217863821</v>
      </c>
      <c r="L46" s="326">
        <v>333330.71931003075</v>
      </c>
      <c r="M46" s="380">
        <f t="shared" si="0"/>
        <v>7</v>
      </c>
      <c r="N46" s="329">
        <f t="shared" si="1"/>
        <v>299565</v>
      </c>
      <c r="O46" s="330">
        <f t="shared" si="2"/>
        <v>299565</v>
      </c>
      <c r="P46" s="327">
        <f t="array" ref="P46">IFERROR(_xlfn.STDEV.P(IF((F46:L46&lt;&gt;0)*(F46:L46&lt;&gt;""), F46:L46)), 0)</f>
        <v>19196.870418832077</v>
      </c>
      <c r="Q46" s="331">
        <f t="shared" si="6"/>
        <v>6.4082487669894936</v>
      </c>
      <c r="R46" s="332">
        <f t="shared" si="4"/>
        <v>93.591751233010513</v>
      </c>
      <c r="S46" s="325" t="str">
        <f t="shared" si="5"/>
        <v>ALTO</v>
      </c>
    </row>
    <row r="47" spans="2:19">
      <c r="B47" s="146">
        <v>38</v>
      </c>
      <c r="C47" s="250" t="s">
        <v>75</v>
      </c>
      <c r="D47" s="325" t="s">
        <v>38</v>
      </c>
      <c r="E47" s="325">
        <v>1</v>
      </c>
      <c r="F47" s="326">
        <v>146145</v>
      </c>
      <c r="G47" s="326">
        <v>151958.64382225354</v>
      </c>
      <c r="H47" s="327">
        <v>120190.893310581</v>
      </c>
      <c r="I47" s="327">
        <v>131291.12692909813</v>
      </c>
      <c r="J47" s="326">
        <v>100304.22387641827</v>
      </c>
      <c r="K47" s="326">
        <v>104782.93154918405</v>
      </c>
      <c r="L47" s="326">
        <v>125086.50984254657</v>
      </c>
      <c r="M47" s="380">
        <f t="shared" si="0"/>
        <v>7</v>
      </c>
      <c r="N47" s="329">
        <f t="shared" si="1"/>
        <v>125680</v>
      </c>
      <c r="O47" s="330">
        <f t="shared" si="2"/>
        <v>125680</v>
      </c>
      <c r="P47" s="327">
        <f t="array" ref="P47">IFERROR(_xlfn.STDEV.P(IF((F47:L47&lt;&gt;0)*(F47:L47&lt;&gt;""), F47:L47)), 0)</f>
        <v>17936.268516269618</v>
      </c>
      <c r="Q47" s="331">
        <f t="shared" si="6"/>
        <v>14.271378513900078</v>
      </c>
      <c r="R47" s="332">
        <f t="shared" si="4"/>
        <v>85.728621486099925</v>
      </c>
      <c r="S47" s="325" t="str">
        <f t="shared" si="5"/>
        <v>ALTO</v>
      </c>
    </row>
    <row r="48" spans="2:19">
      <c r="B48" s="146">
        <v>39</v>
      </c>
      <c r="C48" s="250" t="s">
        <v>76</v>
      </c>
      <c r="D48" s="325" t="s">
        <v>38</v>
      </c>
      <c r="E48" s="325">
        <v>1</v>
      </c>
      <c r="F48" s="326">
        <v>569260.5</v>
      </c>
      <c r="G48" s="326">
        <v>681029.55841264199</v>
      </c>
      <c r="H48" s="327">
        <v>390333.01802033529</v>
      </c>
      <c r="I48" s="327">
        <v>494718.05325697316</v>
      </c>
      <c r="J48" s="326">
        <v>356978.3476244398</v>
      </c>
      <c r="K48" s="326">
        <v>353168.09797914402</v>
      </c>
      <c r="L48" s="326">
        <v>333338.44470528775</v>
      </c>
      <c r="M48" s="380">
        <f t="shared" si="0"/>
        <v>7</v>
      </c>
      <c r="N48" s="329">
        <f t="shared" si="1"/>
        <v>454118</v>
      </c>
      <c r="O48" s="330">
        <f t="shared" si="2"/>
        <v>454118</v>
      </c>
      <c r="P48" s="327">
        <f t="array" ref="P48">IFERROR(_xlfn.STDEV.P(IF((F48:L48&lt;&gt;0)*(F48:L48&lt;&gt;""), F48:L48)), 0)</f>
        <v>122286.68579377161</v>
      </c>
      <c r="Q48" s="331">
        <f t="shared" si="6"/>
        <v>26.928394336663953</v>
      </c>
      <c r="R48" s="332">
        <f t="shared" si="4"/>
        <v>73.071605663336044</v>
      </c>
      <c r="S48" s="325" t="str">
        <f t="shared" si="5"/>
        <v>ALTO</v>
      </c>
    </row>
    <row r="49" spans="2:19">
      <c r="B49" s="146">
        <v>40</v>
      </c>
      <c r="C49" s="349" t="s">
        <v>77</v>
      </c>
      <c r="D49" s="325" t="s">
        <v>38</v>
      </c>
      <c r="E49" s="325">
        <v>1</v>
      </c>
      <c r="F49" s="326">
        <v>690914.49</v>
      </c>
      <c r="G49" s="343"/>
      <c r="H49" s="327">
        <v>476931.77005495154</v>
      </c>
      <c r="I49" s="327">
        <v>598068.37322078517</v>
      </c>
      <c r="J49" s="326">
        <v>416551.18937485787</v>
      </c>
      <c r="K49" s="326">
        <v>400013.94899208006</v>
      </c>
      <c r="L49" s="326">
        <v>416551.76717607543</v>
      </c>
      <c r="M49" s="380">
        <f t="shared" si="0"/>
        <v>6</v>
      </c>
      <c r="N49" s="329">
        <f t="shared" si="1"/>
        <v>499839</v>
      </c>
      <c r="O49" s="330">
        <f t="shared" si="2"/>
        <v>499839</v>
      </c>
      <c r="P49" s="327">
        <f t="array" ref="P49">IFERROR(_xlfn.STDEV.P(IF((F49:L49&lt;&gt;0)*(F49:L49&lt;&gt;""), F49:L49)), 0)</f>
        <v>108414.52638197214</v>
      </c>
      <c r="Q49" s="331">
        <f t="shared" si="6"/>
        <v>21.689889420787921</v>
      </c>
      <c r="R49" s="332">
        <f t="shared" si="4"/>
        <v>78.310110579212079</v>
      </c>
      <c r="S49" s="325" t="str">
        <f t="shared" si="5"/>
        <v>ALTO</v>
      </c>
    </row>
    <row r="50" spans="2:19">
      <c r="B50" s="146">
        <v>41</v>
      </c>
      <c r="C50" s="250" t="s">
        <v>78</v>
      </c>
      <c r="D50" s="325" t="s">
        <v>38</v>
      </c>
      <c r="E50" s="325">
        <v>1</v>
      </c>
      <c r="F50" s="326">
        <v>540268.80000000005</v>
      </c>
      <c r="G50" s="326">
        <v>601221.27325653471</v>
      </c>
      <c r="H50" s="327">
        <v>434143.3011292931</v>
      </c>
      <c r="I50" s="327">
        <v>399672.60151195672</v>
      </c>
      <c r="J50" s="326">
        <v>481370.44529318588</v>
      </c>
      <c r="K50" s="326">
        <v>490203.15748427465</v>
      </c>
      <c r="L50" s="326">
        <v>511109.0600421789</v>
      </c>
      <c r="M50" s="380">
        <f t="shared" si="0"/>
        <v>7</v>
      </c>
      <c r="N50" s="329">
        <f t="shared" si="1"/>
        <v>493998</v>
      </c>
      <c r="O50" s="330">
        <f t="shared" si="2"/>
        <v>493998</v>
      </c>
      <c r="P50" s="327">
        <f t="array" ref="P50">IFERROR(_xlfn.STDEV.P(IF((F50:L50&lt;&gt;0)*(F50:L50&lt;&gt;""), F50:L50)), 0)</f>
        <v>61625.977105764694</v>
      </c>
      <c r="Q50" s="331">
        <f t="shared" si="6"/>
        <v>12.474944656813326</v>
      </c>
      <c r="R50" s="332">
        <f t="shared" si="4"/>
        <v>87.525055343186679</v>
      </c>
      <c r="S50" s="325" t="str">
        <f t="shared" si="5"/>
        <v>ALTO</v>
      </c>
    </row>
    <row r="51" spans="2:19">
      <c r="B51" s="146">
        <v>42</v>
      </c>
      <c r="C51" s="349" t="s">
        <v>79</v>
      </c>
      <c r="D51" s="325" t="s">
        <v>38</v>
      </c>
      <c r="E51" s="325">
        <v>1</v>
      </c>
      <c r="F51" s="326">
        <v>163213.65</v>
      </c>
      <c r="G51" s="342">
        <v>232405.99198101478</v>
      </c>
      <c r="H51" s="327">
        <v>124278.15004377822</v>
      </c>
      <c r="I51" s="327">
        <v>174298.55815571052</v>
      </c>
      <c r="J51" s="326">
        <v>0</v>
      </c>
      <c r="K51" s="343">
        <v>0</v>
      </c>
      <c r="L51" s="326">
        <v>101340.18990171184</v>
      </c>
      <c r="M51" s="380">
        <f t="shared" si="0"/>
        <v>5</v>
      </c>
      <c r="N51" s="329">
        <f t="shared" si="1"/>
        <v>159107</v>
      </c>
      <c r="O51" s="330">
        <f t="shared" si="2"/>
        <v>159107</v>
      </c>
      <c r="P51" s="327">
        <f t="array" ref="P51">IFERROR(_xlfn.STDEV.P(IF((F51:L51&lt;&gt;0)*(F51:L51&lt;&gt;""), F51:L51)), 0)</f>
        <v>45100.872223459344</v>
      </c>
      <c r="Q51" s="331">
        <f t="shared" si="6"/>
        <v>28.346252662333743</v>
      </c>
      <c r="R51" s="332">
        <f t="shared" si="4"/>
        <v>71.65374733766626</v>
      </c>
      <c r="S51" s="325" t="str">
        <f t="shared" si="5"/>
        <v>ALTO</v>
      </c>
    </row>
    <row r="52" spans="2:19">
      <c r="B52" s="146">
        <v>43</v>
      </c>
      <c r="C52" s="250" t="s">
        <v>80</v>
      </c>
      <c r="D52" s="325" t="s">
        <v>38</v>
      </c>
      <c r="E52" s="325">
        <v>1</v>
      </c>
      <c r="F52" s="326">
        <v>382596.48</v>
      </c>
      <c r="G52" s="326">
        <v>447083.64897241374</v>
      </c>
      <c r="H52" s="327">
        <v>364404.48311911541</v>
      </c>
      <c r="I52" s="327">
        <v>376905.69470768387</v>
      </c>
      <c r="J52" s="326">
        <v>0</v>
      </c>
      <c r="K52" s="326">
        <v>0</v>
      </c>
      <c r="L52" s="326">
        <v>0</v>
      </c>
      <c r="M52" s="380">
        <f t="shared" si="0"/>
        <v>4</v>
      </c>
      <c r="N52" s="329">
        <f t="shared" si="1"/>
        <v>392748</v>
      </c>
      <c r="O52" s="330">
        <f t="shared" si="2"/>
        <v>392748</v>
      </c>
      <c r="P52" s="327">
        <f t="array" ref="P52">IFERROR(_xlfn.STDEV.P(IF((F52:L52&lt;&gt;0)*(F52:L52&lt;&gt;""), F52:L52)), 0)</f>
        <v>32053.664739772626</v>
      </c>
      <c r="Q52" s="331">
        <f t="shared" si="6"/>
        <v>8.1613820413528835</v>
      </c>
      <c r="R52" s="332">
        <f t="shared" si="4"/>
        <v>91.83861795864712</v>
      </c>
      <c r="S52" s="325" t="str">
        <f t="shared" si="5"/>
        <v>ALTO</v>
      </c>
    </row>
    <row r="53" spans="2:19">
      <c r="B53" s="146">
        <v>44</v>
      </c>
      <c r="C53" s="349" t="s">
        <v>81</v>
      </c>
      <c r="D53" s="325" t="s">
        <v>38</v>
      </c>
      <c r="E53" s="325">
        <v>1</v>
      </c>
      <c r="F53" s="326">
        <v>112378.25</v>
      </c>
      <c r="G53" s="326">
        <v>112015.58655964941</v>
      </c>
      <c r="H53" s="344">
        <v>0</v>
      </c>
      <c r="I53" s="327">
        <v>139841.53987183984</v>
      </c>
      <c r="J53" s="326">
        <v>0</v>
      </c>
      <c r="K53" s="343">
        <v>0</v>
      </c>
      <c r="L53" s="326">
        <v>67708.454190074801</v>
      </c>
      <c r="M53" s="380">
        <f t="shared" si="0"/>
        <v>4</v>
      </c>
      <c r="N53" s="329">
        <f t="shared" si="1"/>
        <v>107986</v>
      </c>
      <c r="O53" s="330">
        <f t="shared" si="2"/>
        <v>107986</v>
      </c>
      <c r="P53" s="327">
        <f t="array" ref="P53">IFERROR(_xlfn.STDEV.P(IF((F53:L53&lt;&gt;0)*(F53:L53&lt;&gt;""), F53:L53)), 0)</f>
        <v>25848.527738026143</v>
      </c>
      <c r="Q53" s="331">
        <f t="shared" si="6"/>
        <v>23.936924914364958</v>
      </c>
      <c r="R53" s="332">
        <f t="shared" si="4"/>
        <v>76.063075085635035</v>
      </c>
      <c r="S53" s="325" t="str">
        <f t="shared" si="5"/>
        <v>ALTO</v>
      </c>
    </row>
    <row r="54" spans="2:19">
      <c r="B54" s="146">
        <v>45</v>
      </c>
      <c r="C54" s="250" t="s">
        <v>82</v>
      </c>
      <c r="D54" s="325" t="s">
        <v>38</v>
      </c>
      <c r="E54" s="325">
        <v>1</v>
      </c>
      <c r="F54" s="326">
        <v>297574.2</v>
      </c>
      <c r="G54" s="326">
        <v>191328.20676436432</v>
      </c>
      <c r="H54" s="327">
        <v>161063.46064255328</v>
      </c>
      <c r="I54" s="344">
        <v>0</v>
      </c>
      <c r="J54" s="326">
        <v>0</v>
      </c>
      <c r="K54" s="326">
        <v>174103.11606988381</v>
      </c>
      <c r="L54" s="326">
        <v>174848.87085071005</v>
      </c>
      <c r="M54" s="380">
        <f t="shared" si="0"/>
        <v>5</v>
      </c>
      <c r="N54" s="329">
        <f t="shared" si="1"/>
        <v>199784</v>
      </c>
      <c r="O54" s="330">
        <f t="shared" si="2"/>
        <v>199784</v>
      </c>
      <c r="P54" s="327">
        <f t="array" ref="P54">IFERROR(_xlfn.STDEV.P(IF((F54:L54&lt;&gt;0)*(F54:L54&lt;&gt;""), F54:L54)), 0)</f>
        <v>49829.654398999111</v>
      </c>
      <c r="Q54" s="331">
        <f t="shared" si="6"/>
        <v>24.941764304948901</v>
      </c>
      <c r="R54" s="332">
        <f t="shared" si="4"/>
        <v>75.058235695051096</v>
      </c>
      <c r="S54" s="325" t="str">
        <f t="shared" si="5"/>
        <v>ALTO</v>
      </c>
    </row>
    <row r="55" spans="2:19">
      <c r="B55" s="146">
        <v>46</v>
      </c>
      <c r="C55" s="250" t="s">
        <v>83</v>
      </c>
      <c r="D55" s="325" t="s">
        <v>38</v>
      </c>
      <c r="E55" s="325">
        <v>1</v>
      </c>
      <c r="F55" s="326">
        <v>217539</v>
      </c>
      <c r="G55" s="326">
        <v>206863.4952393467</v>
      </c>
      <c r="H55" s="327">
        <v>124278.15004377822</v>
      </c>
      <c r="I55" s="344">
        <v>0</v>
      </c>
      <c r="J55" s="326">
        <v>0</v>
      </c>
      <c r="K55" s="326">
        <v>133824.44043259299</v>
      </c>
      <c r="L55" s="326">
        <v>134925.57324180714</v>
      </c>
      <c r="M55" s="380">
        <f t="shared" si="0"/>
        <v>5</v>
      </c>
      <c r="N55" s="329">
        <f t="shared" si="1"/>
        <v>163486</v>
      </c>
      <c r="O55" s="330">
        <f t="shared" si="2"/>
        <v>163486</v>
      </c>
      <c r="P55" s="327">
        <f t="array" ref="P55">IFERROR(_xlfn.STDEV.P(IF((F55:L55&lt;&gt;0)*(F55:L55&lt;&gt;""), F55:L55)), 0)</f>
        <v>40090.137173432675</v>
      </c>
      <c r="Q55" s="331">
        <f t="shared" si="6"/>
        <v>24.522061322335048</v>
      </c>
      <c r="R55" s="332">
        <f t="shared" si="4"/>
        <v>75.477938677664952</v>
      </c>
      <c r="S55" s="325" t="str">
        <f t="shared" si="5"/>
        <v>ALTO</v>
      </c>
    </row>
    <row r="56" spans="2:19">
      <c r="B56" s="146">
        <v>47</v>
      </c>
      <c r="C56" s="250" t="s">
        <v>84</v>
      </c>
      <c r="D56" s="325" t="s">
        <v>38</v>
      </c>
      <c r="E56" s="325">
        <v>1</v>
      </c>
      <c r="F56" s="326">
        <v>425979.19999999995</v>
      </c>
      <c r="G56" s="326">
        <v>335426.55070149474</v>
      </c>
      <c r="H56" s="327">
        <v>257752.62773725021</v>
      </c>
      <c r="I56" s="344">
        <v>0</v>
      </c>
      <c r="J56" s="326">
        <v>0</v>
      </c>
      <c r="K56" s="326">
        <v>280345.41992476676</v>
      </c>
      <c r="L56" s="326">
        <v>279826.17683939729</v>
      </c>
      <c r="M56" s="380">
        <f t="shared" si="0"/>
        <v>5</v>
      </c>
      <c r="N56" s="329">
        <f t="shared" si="1"/>
        <v>315866</v>
      </c>
      <c r="O56" s="330">
        <f t="shared" si="2"/>
        <v>315866</v>
      </c>
      <c r="P56" s="327">
        <f t="array" ref="P56">IFERROR(_xlfn.STDEV.P(IF((F56:L56&lt;&gt;0)*(F56:L56&lt;&gt;""), F56:L56)), 0)</f>
        <v>60737.593722608377</v>
      </c>
      <c r="Q56" s="331">
        <f t="shared" si="6"/>
        <v>19.22891153926297</v>
      </c>
      <c r="R56" s="332">
        <f t="shared" si="4"/>
        <v>80.771088460737033</v>
      </c>
      <c r="S56" s="325" t="str">
        <f t="shared" si="5"/>
        <v>ALTO</v>
      </c>
    </row>
    <row r="57" spans="2:19">
      <c r="B57" s="146">
        <v>48</v>
      </c>
      <c r="C57" s="250" t="s">
        <v>85</v>
      </c>
      <c r="D57" s="325" t="s">
        <v>38</v>
      </c>
      <c r="E57" s="325">
        <v>1</v>
      </c>
      <c r="F57" s="326">
        <v>574685.46</v>
      </c>
      <c r="G57" s="326">
        <v>656254.99653989146</v>
      </c>
      <c r="H57" s="327">
        <v>339753.21594701958</v>
      </c>
      <c r="I57" s="344">
        <v>0</v>
      </c>
      <c r="J57" s="326">
        <v>0</v>
      </c>
      <c r="K57" s="326">
        <v>379144.92502058513</v>
      </c>
      <c r="L57" s="326">
        <v>368977.23810468218</v>
      </c>
      <c r="M57" s="380">
        <f t="shared" si="0"/>
        <v>5</v>
      </c>
      <c r="N57" s="329">
        <f t="shared" si="1"/>
        <v>463763</v>
      </c>
      <c r="O57" s="330">
        <f t="shared" si="2"/>
        <v>463763</v>
      </c>
      <c r="P57" s="327">
        <f t="array" ref="P57">IFERROR(_xlfn.STDEV.P(IF((F57:L57&lt;&gt;0)*(F57:L57&lt;&gt;""), F57:L57)), 0)</f>
        <v>127184.86283861774</v>
      </c>
      <c r="Q57" s="331">
        <f t="shared" si="6"/>
        <v>27.424538576518128</v>
      </c>
      <c r="R57" s="332">
        <f t="shared" si="4"/>
        <v>72.575461423481869</v>
      </c>
      <c r="S57" s="325" t="str">
        <f t="shared" si="5"/>
        <v>ALTO</v>
      </c>
    </row>
    <row r="58" spans="2:19">
      <c r="B58" s="146">
        <v>49</v>
      </c>
      <c r="C58" s="250" t="s">
        <v>86</v>
      </c>
      <c r="D58" s="325" t="s">
        <v>38</v>
      </c>
      <c r="E58" s="325">
        <v>1</v>
      </c>
      <c r="F58" s="326">
        <v>286797.24</v>
      </c>
      <c r="G58" s="326">
        <v>489471.92195351224</v>
      </c>
      <c r="H58" s="327">
        <v>273079.84048673982</v>
      </c>
      <c r="I58" s="327">
        <v>282531.39854145318</v>
      </c>
      <c r="J58" s="326">
        <v>0</v>
      </c>
      <c r="K58" s="326">
        <v>0</v>
      </c>
      <c r="L58" s="326">
        <v>0</v>
      </c>
      <c r="M58" s="380">
        <f t="shared" si="0"/>
        <v>4</v>
      </c>
      <c r="N58" s="329">
        <f t="shared" si="1"/>
        <v>332970</v>
      </c>
      <c r="O58" s="330">
        <f t="shared" si="2"/>
        <v>332970</v>
      </c>
      <c r="P58" s="327">
        <f t="array" ref="P58">IFERROR(_xlfn.STDEV.P(IF((F58:L58&lt;&gt;0)*(F58:L58&lt;&gt;""), F58:L58)), 0)</f>
        <v>90492.622716907877</v>
      </c>
      <c r="Q58" s="331">
        <f t="shared" si="6"/>
        <v>27.177410192181839</v>
      </c>
      <c r="R58" s="332">
        <f t="shared" si="4"/>
        <v>72.822589807818161</v>
      </c>
      <c r="S58" s="325" t="str">
        <f t="shared" si="5"/>
        <v>ALTO</v>
      </c>
    </row>
    <row r="59" spans="2:19">
      <c r="B59" s="146">
        <v>50</v>
      </c>
      <c r="C59" s="250" t="s">
        <v>87</v>
      </c>
      <c r="D59" s="325" t="s">
        <v>88</v>
      </c>
      <c r="E59" s="325">
        <v>1</v>
      </c>
      <c r="F59" s="326">
        <v>361336.64</v>
      </c>
      <c r="G59" s="326">
        <v>511815.84228513332</v>
      </c>
      <c r="H59" s="327">
        <v>331834.15602644999</v>
      </c>
      <c r="I59" s="327">
        <v>361588.06917299057</v>
      </c>
      <c r="J59" s="326">
        <v>311706.52372880717</v>
      </c>
      <c r="K59" s="326">
        <v>0</v>
      </c>
      <c r="L59" s="326">
        <v>0</v>
      </c>
      <c r="M59" s="380">
        <f t="shared" si="0"/>
        <v>5</v>
      </c>
      <c r="N59" s="329">
        <f t="shared" si="1"/>
        <v>375656</v>
      </c>
      <c r="O59" s="330">
        <f t="shared" si="2"/>
        <v>375656</v>
      </c>
      <c r="P59" s="327">
        <f t="array" ref="P59">IFERROR(_xlfn.STDEV.P(IF((F59:L59&lt;&gt;0)*(F59:L59&lt;&gt;""), F59:L59)), 0)</f>
        <v>70643.248685170649</v>
      </c>
      <c r="Q59" s="331">
        <f t="shared" si="6"/>
        <v>18.805302906161661</v>
      </c>
      <c r="R59" s="332">
        <f t="shared" si="4"/>
        <v>81.194697093838343</v>
      </c>
      <c r="S59" s="325" t="str">
        <f t="shared" si="5"/>
        <v>ALTO</v>
      </c>
    </row>
    <row r="60" spans="2:19">
      <c r="B60" s="146">
        <v>51</v>
      </c>
      <c r="C60" s="250" t="s">
        <v>89</v>
      </c>
      <c r="D60" s="325" t="s">
        <v>88</v>
      </c>
      <c r="E60" s="325">
        <v>1</v>
      </c>
      <c r="F60" s="326">
        <v>978726.24</v>
      </c>
      <c r="G60" s="326">
        <v>920339.53425495455</v>
      </c>
      <c r="H60" s="327">
        <v>932149.98871479288</v>
      </c>
      <c r="I60" s="327">
        <v>977379.31491325563</v>
      </c>
      <c r="J60" s="326">
        <v>984786.10312480025</v>
      </c>
      <c r="K60" s="326">
        <v>0</v>
      </c>
      <c r="L60" s="326">
        <v>0</v>
      </c>
      <c r="M60" s="380">
        <f t="shared" si="0"/>
        <v>5</v>
      </c>
      <c r="N60" s="329">
        <f t="shared" si="1"/>
        <v>958676</v>
      </c>
      <c r="O60" s="330">
        <f t="shared" si="2"/>
        <v>958676</v>
      </c>
      <c r="P60" s="327">
        <f t="array" ref="P60">IFERROR(_xlfn.STDEV.P(IF((F60:L60&lt;&gt;0)*(F60:L60&lt;&gt;""), F60:L60)), 0)</f>
        <v>26858.434348393195</v>
      </c>
      <c r="Q60" s="331">
        <f t="shared" si="6"/>
        <v>2.8016174753924363</v>
      </c>
      <c r="R60" s="332">
        <f t="shared" si="4"/>
        <v>97.198382524607567</v>
      </c>
      <c r="S60" s="325" t="str">
        <f t="shared" si="5"/>
        <v>ALTO</v>
      </c>
    </row>
    <row r="61" spans="2:19">
      <c r="B61" s="146">
        <v>52</v>
      </c>
      <c r="C61" s="250" t="s">
        <v>90</v>
      </c>
      <c r="D61" s="325" t="s">
        <v>88</v>
      </c>
      <c r="E61" s="325">
        <v>1</v>
      </c>
      <c r="F61" s="326">
        <v>576652.5</v>
      </c>
      <c r="G61" s="326">
        <v>537329.08349144168</v>
      </c>
      <c r="H61" s="327">
        <v>474504.96136961575</v>
      </c>
      <c r="I61" s="327">
        <v>502841.76403499092</v>
      </c>
      <c r="J61" s="326">
        <v>337751.05198539648</v>
      </c>
      <c r="K61" s="326">
        <v>0</v>
      </c>
      <c r="L61" s="326">
        <v>0</v>
      </c>
      <c r="M61" s="380">
        <f t="shared" si="0"/>
        <v>5</v>
      </c>
      <c r="N61" s="329">
        <f t="shared" si="1"/>
        <v>485816</v>
      </c>
      <c r="O61" s="330">
        <f t="shared" si="2"/>
        <v>485816</v>
      </c>
      <c r="P61" s="327">
        <f t="array" ref="P61">IFERROR(_xlfn.STDEV.P(IF((F61:L61&lt;&gt;0)*(F61:L61&lt;&gt;""), F61:L61)), 0)</f>
        <v>81542.519668458961</v>
      </c>
      <c r="Q61" s="331">
        <f t="shared" si="6"/>
        <v>16.784650910727304</v>
      </c>
      <c r="R61" s="332">
        <f t="shared" si="4"/>
        <v>83.215349089272692</v>
      </c>
      <c r="S61" s="325" t="str">
        <f t="shared" si="5"/>
        <v>ALTO</v>
      </c>
    </row>
    <row r="62" spans="2:19">
      <c r="B62" s="146">
        <v>53</v>
      </c>
      <c r="C62" s="250" t="s">
        <v>91</v>
      </c>
      <c r="D62" s="325" t="s">
        <v>88</v>
      </c>
      <c r="E62" s="325">
        <v>1</v>
      </c>
      <c r="F62" s="326">
        <v>1153476.72</v>
      </c>
      <c r="G62" s="326">
        <v>1132864.0137419687</v>
      </c>
      <c r="H62" s="327">
        <v>1098577.9738196675</v>
      </c>
      <c r="I62" s="327">
        <v>1151933.2395818699</v>
      </c>
      <c r="J62" s="326">
        <v>1159280.7393738392</v>
      </c>
      <c r="K62" s="326">
        <v>0</v>
      </c>
      <c r="L62" s="326">
        <v>0</v>
      </c>
      <c r="M62" s="380">
        <f t="shared" si="0"/>
        <v>5</v>
      </c>
      <c r="N62" s="329">
        <f t="shared" si="1"/>
        <v>1139227</v>
      </c>
      <c r="O62" s="330">
        <f t="shared" si="2"/>
        <v>1139227</v>
      </c>
      <c r="P62" s="327">
        <f t="array" ref="P62">IFERROR(_xlfn.STDEV.P(IF((F62:L62&lt;&gt;0)*(F62:L62&lt;&gt;""), F62:L62)), 0)</f>
        <v>22178.757538342681</v>
      </c>
      <c r="Q62" s="331">
        <f t="shared" si="6"/>
        <v>1.9468251312813583</v>
      </c>
      <c r="R62" s="332">
        <f t="shared" si="4"/>
        <v>98.053174868718642</v>
      </c>
      <c r="S62" s="325" t="str">
        <f t="shared" si="5"/>
        <v>ALTO</v>
      </c>
    </row>
    <row r="63" spans="2:19">
      <c r="B63" s="146">
        <v>54</v>
      </c>
      <c r="C63" s="335" t="s">
        <v>92</v>
      </c>
      <c r="D63" s="325" t="s">
        <v>88</v>
      </c>
      <c r="E63" s="325">
        <v>1</v>
      </c>
      <c r="F63" s="326">
        <v>637897.48</v>
      </c>
      <c r="G63" s="343"/>
      <c r="H63" s="327">
        <v>542200.15101319482</v>
      </c>
      <c r="I63" s="327">
        <v>573579.37941923772</v>
      </c>
      <c r="J63" s="326">
        <v>418556.81992766313</v>
      </c>
      <c r="K63" s="326">
        <v>325731.89863200387</v>
      </c>
      <c r="L63" s="326">
        <v>331164.51847998</v>
      </c>
      <c r="M63" s="380">
        <f t="shared" si="0"/>
        <v>6</v>
      </c>
      <c r="N63" s="329">
        <f t="shared" si="1"/>
        <v>471522</v>
      </c>
      <c r="O63" s="330">
        <f t="shared" si="2"/>
        <v>471522</v>
      </c>
      <c r="P63" s="327">
        <f t="array" ref="P63">IFERROR(_xlfn.STDEV.P(IF((F63:L63&lt;&gt;0)*(F63:L63&lt;&gt;""), F63:L63)), 0)</f>
        <v>120313.61563632581</v>
      </c>
      <c r="Q63" s="331">
        <f t="shared" si="6"/>
        <v>25.516013173579559</v>
      </c>
      <c r="R63" s="332">
        <f t="shared" si="4"/>
        <v>74.483986826420448</v>
      </c>
      <c r="S63" s="325" t="str">
        <f t="shared" si="5"/>
        <v>ALTO</v>
      </c>
    </row>
    <row r="64" spans="2:19">
      <c r="B64" s="146">
        <v>55</v>
      </c>
      <c r="C64" s="335" t="s">
        <v>93</v>
      </c>
      <c r="D64" s="325" t="s">
        <v>60</v>
      </c>
      <c r="E64" s="325">
        <v>1</v>
      </c>
      <c r="F64" s="326">
        <v>6108806.7000000002</v>
      </c>
      <c r="G64" s="326">
        <v>7791617.7654502373</v>
      </c>
      <c r="H64" s="327">
        <v>4654746.785247081</v>
      </c>
      <c r="I64" s="327">
        <v>5679881.6235850481</v>
      </c>
      <c r="J64" s="326">
        <v>4408429.7093095211</v>
      </c>
      <c r="K64" s="326">
        <v>3726215.3081411091</v>
      </c>
      <c r="L64" s="326">
        <v>4553873.2913279878</v>
      </c>
      <c r="M64" s="380">
        <f t="shared" si="0"/>
        <v>7</v>
      </c>
      <c r="N64" s="329">
        <f t="shared" si="1"/>
        <v>5274796</v>
      </c>
      <c r="O64" s="330">
        <f t="shared" si="2"/>
        <v>5274796</v>
      </c>
      <c r="P64" s="327">
        <f t="array" ref="P64">IFERROR(_xlfn.STDEV.P(IF((F64:L64&lt;&gt;0)*(F64:L64&lt;&gt;""), F64:L64)), 0)</f>
        <v>1267559.1447813236</v>
      </c>
      <c r="Q64" s="331">
        <f t="shared" si="6"/>
        <v>24.030486577705066</v>
      </c>
      <c r="R64" s="332">
        <f t="shared" si="4"/>
        <v>75.969513422294938</v>
      </c>
      <c r="S64" s="325" t="str">
        <f t="shared" si="5"/>
        <v>ALTO</v>
      </c>
    </row>
    <row r="65" spans="2:19">
      <c r="B65" s="146">
        <v>56</v>
      </c>
      <c r="C65" s="335" t="s">
        <v>94</v>
      </c>
      <c r="D65" s="325" t="s">
        <v>60</v>
      </c>
      <c r="E65" s="325">
        <v>1</v>
      </c>
      <c r="F65" s="326">
        <v>7380980.4900000002</v>
      </c>
      <c r="G65" s="326">
        <v>5895229.3997968063</v>
      </c>
      <c r="H65" s="327">
        <v>5542064.6766696172</v>
      </c>
      <c r="I65" s="327">
        <v>6913678.3828206295</v>
      </c>
      <c r="J65" s="326">
        <v>5366036.4723700108</v>
      </c>
      <c r="K65" s="326">
        <v>4337546.366998395</v>
      </c>
      <c r="L65" s="326">
        <v>5387874.5166089972</v>
      </c>
      <c r="M65" s="380">
        <f t="shared" si="0"/>
        <v>7</v>
      </c>
      <c r="N65" s="329">
        <f t="shared" si="1"/>
        <v>5831916</v>
      </c>
      <c r="O65" s="330">
        <f t="shared" si="2"/>
        <v>5831916</v>
      </c>
      <c r="P65" s="327">
        <f t="array" ref="P65">IFERROR(_xlfn.STDEV.P(IF((F65:L65&lt;&gt;0)*(F65:L65&lt;&gt;""), F65:L65)), 0)</f>
        <v>949073.9995662421</v>
      </c>
      <c r="Q65" s="331">
        <f t="shared" si="6"/>
        <v>16.273794059555076</v>
      </c>
      <c r="R65" s="332">
        <f t="shared" si="4"/>
        <v>83.726205940444927</v>
      </c>
      <c r="S65" s="325" t="str">
        <f t="shared" si="5"/>
        <v>ALTO</v>
      </c>
    </row>
    <row r="66" spans="2:19">
      <c r="B66" s="146">
        <v>57</v>
      </c>
      <c r="C66" s="335" t="s">
        <v>95</v>
      </c>
      <c r="D66" s="325" t="s">
        <v>38</v>
      </c>
      <c r="E66" s="325">
        <v>1</v>
      </c>
      <c r="F66" s="342">
        <v>13261316.4</v>
      </c>
      <c r="G66" s="326">
        <v>11314917.832619892</v>
      </c>
      <c r="H66" s="327">
        <v>11001362.404491989</v>
      </c>
      <c r="I66" s="327">
        <v>8611703.0884583965</v>
      </c>
      <c r="J66" s="326">
        <v>6683957.9297696417</v>
      </c>
      <c r="K66" s="343">
        <v>0</v>
      </c>
      <c r="L66" s="343">
        <v>0</v>
      </c>
      <c r="M66" s="380">
        <f t="shared" si="0"/>
        <v>5</v>
      </c>
      <c r="N66" s="329">
        <f t="shared" si="1"/>
        <v>10174652</v>
      </c>
      <c r="O66" s="330">
        <f t="shared" si="2"/>
        <v>10174652</v>
      </c>
      <c r="P66" s="327">
        <f t="array" ref="P66">IFERROR(_xlfn.STDEV.P(IF((F66:L66&lt;&gt;0)*(F66:L66&lt;&gt;""), F66:L66)), 0)</f>
        <v>2286434.2445035456</v>
      </c>
      <c r="Q66" s="331">
        <f t="shared" si="6"/>
        <v>22.47186679705159</v>
      </c>
      <c r="R66" s="332">
        <f t="shared" si="4"/>
        <v>77.52813320294841</v>
      </c>
      <c r="S66" s="325" t="str">
        <f t="shared" si="5"/>
        <v>ALTO</v>
      </c>
    </row>
    <row r="67" spans="2:19">
      <c r="B67" s="146">
        <v>58</v>
      </c>
      <c r="C67" s="335" t="s">
        <v>96</v>
      </c>
      <c r="D67" s="325" t="s">
        <v>38</v>
      </c>
      <c r="E67" s="325">
        <v>1</v>
      </c>
      <c r="F67" s="326">
        <v>29484851.129999999</v>
      </c>
      <c r="G67" s="326">
        <v>27038261.070282366</v>
      </c>
      <c r="H67" s="327">
        <v>22804976.669646848</v>
      </c>
      <c r="I67" s="327">
        <v>23561510.265849859</v>
      </c>
      <c r="J67" s="326">
        <v>24809979.630894881</v>
      </c>
      <c r="K67" s="343">
        <v>0</v>
      </c>
      <c r="L67" s="343">
        <v>0</v>
      </c>
      <c r="M67" s="380">
        <f t="shared" si="0"/>
        <v>5</v>
      </c>
      <c r="N67" s="329">
        <f t="shared" si="1"/>
        <v>25539916</v>
      </c>
      <c r="O67" s="330">
        <f t="shared" si="2"/>
        <v>25539916</v>
      </c>
      <c r="P67" s="327">
        <f t="array" ref="P67">IFERROR(_xlfn.STDEV.P(IF((F67:L67&lt;&gt;0)*(F67:L67&lt;&gt;""), F67:L67)), 0)</f>
        <v>2438620.1271260083</v>
      </c>
      <c r="Q67" s="331">
        <f t="shared" si="6"/>
        <v>9.5482699595645038</v>
      </c>
      <c r="R67" s="332">
        <f t="shared" si="4"/>
        <v>90.451730040435493</v>
      </c>
      <c r="S67" s="325" t="str">
        <f t="shared" si="5"/>
        <v>ALTO</v>
      </c>
    </row>
    <row r="68" spans="2:19" ht="51">
      <c r="B68" s="146">
        <v>59</v>
      </c>
      <c r="C68" s="333" t="s">
        <v>97</v>
      </c>
      <c r="D68" s="325" t="s">
        <v>38</v>
      </c>
      <c r="E68" s="325">
        <v>1</v>
      </c>
      <c r="F68" s="343"/>
      <c r="G68" s="343"/>
      <c r="H68" s="327">
        <v>14748227.287877636</v>
      </c>
      <c r="I68" s="327">
        <v>15253590.744617911</v>
      </c>
      <c r="J68" s="326">
        <v>0</v>
      </c>
      <c r="K68" s="326">
        <v>0</v>
      </c>
      <c r="L68" s="326">
        <v>0</v>
      </c>
      <c r="M68" s="380">
        <f t="shared" si="0"/>
        <v>2</v>
      </c>
      <c r="N68" s="329">
        <f t="shared" si="1"/>
        <v>15000909</v>
      </c>
      <c r="O68" s="330">
        <f t="shared" si="2"/>
        <v>15000909</v>
      </c>
      <c r="P68" s="327">
        <f t="array" ref="P68">IFERROR(_xlfn.STDEV.P(IF((F68:L68&lt;&gt;0)*(F68:L68&lt;&gt;""), F68:L68)), 0)</f>
        <v>252681.72837013751</v>
      </c>
      <c r="Q68" s="331">
        <f t="shared" si="6"/>
        <v>1.6844427785685356</v>
      </c>
      <c r="R68" s="332">
        <f t="shared" si="4"/>
        <v>98.315557221431462</v>
      </c>
      <c r="S68" s="325" t="str">
        <f t="shared" si="5"/>
        <v>ALTO</v>
      </c>
    </row>
    <row r="69" spans="2:19" ht="76.5">
      <c r="B69" s="146">
        <v>60</v>
      </c>
      <c r="C69" s="333" t="s">
        <v>1201</v>
      </c>
      <c r="D69" s="325" t="s">
        <v>38</v>
      </c>
      <c r="E69" s="325">
        <v>1</v>
      </c>
      <c r="F69" s="326">
        <v>49988449</v>
      </c>
      <c r="G69" s="342"/>
      <c r="H69" s="327">
        <v>40066866.848440774</v>
      </c>
      <c r="I69" s="344">
        <v>0</v>
      </c>
      <c r="J69" s="343">
        <v>0</v>
      </c>
      <c r="K69" s="343">
        <v>0</v>
      </c>
      <c r="L69" s="326">
        <v>30192568.972409699</v>
      </c>
      <c r="M69" s="380">
        <f t="shared" si="0"/>
        <v>3</v>
      </c>
      <c r="N69" s="329">
        <f t="shared" si="1"/>
        <v>40082628</v>
      </c>
      <c r="O69" s="330">
        <f t="shared" si="2"/>
        <v>40082628</v>
      </c>
      <c r="P69" s="327">
        <f t="array" ref="P69">IFERROR(_xlfn.STDEV.P(IF((F69:L69&lt;&gt;0)*(F69:L69&lt;&gt;""), F69:L69)), 0)</f>
        <v>8081641.8642740464</v>
      </c>
      <c r="Q69" s="331">
        <f t="shared" si="6"/>
        <v>20.162455077232078</v>
      </c>
      <c r="R69" s="332">
        <f t="shared" si="4"/>
        <v>79.837544922767918</v>
      </c>
      <c r="S69" s="325" t="str">
        <f t="shared" si="5"/>
        <v>ALTO</v>
      </c>
    </row>
    <row r="70" spans="2:19">
      <c r="B70" s="146">
        <v>61</v>
      </c>
      <c r="C70" s="335" t="s">
        <v>99</v>
      </c>
      <c r="D70" s="325" t="s">
        <v>38</v>
      </c>
      <c r="E70" s="325">
        <v>1</v>
      </c>
      <c r="F70" s="326">
        <v>38055965</v>
      </c>
      <c r="G70" s="326">
        <v>31554576.775916331</v>
      </c>
      <c r="H70" s="327">
        <v>31318093.811032113</v>
      </c>
      <c r="I70" s="327">
        <v>34476005.984545939</v>
      </c>
      <c r="J70" s="343">
        <v>0</v>
      </c>
      <c r="K70" s="343">
        <v>0</v>
      </c>
      <c r="L70" s="343">
        <v>0</v>
      </c>
      <c r="M70" s="380">
        <f t="shared" si="0"/>
        <v>4</v>
      </c>
      <c r="N70" s="329">
        <f t="shared" si="1"/>
        <v>33851160</v>
      </c>
      <c r="O70" s="330">
        <f t="shared" si="2"/>
        <v>33851160</v>
      </c>
      <c r="P70" s="327">
        <f t="array" ref="P70">IFERROR(_xlfn.STDEV.P(IF((F70:L70&lt;&gt;0)*(F70:L70&lt;&gt;""), F70:L70)), 0)</f>
        <v>2727706.7481339709</v>
      </c>
      <c r="Q70" s="331">
        <f t="shared" si="6"/>
        <v>8.0579417311961272</v>
      </c>
      <c r="R70" s="332">
        <f t="shared" si="4"/>
        <v>91.942058268803876</v>
      </c>
      <c r="S70" s="325" t="str">
        <f t="shared" si="5"/>
        <v>ALTO</v>
      </c>
    </row>
    <row r="71" spans="2:19" ht="51">
      <c r="B71" s="146">
        <v>62</v>
      </c>
      <c r="C71" s="333" t="s">
        <v>100</v>
      </c>
      <c r="D71" s="325" t="s">
        <v>38</v>
      </c>
      <c r="E71" s="325">
        <v>1</v>
      </c>
      <c r="F71" s="326">
        <v>18068400</v>
      </c>
      <c r="G71" s="342"/>
      <c r="H71" s="327">
        <v>0</v>
      </c>
      <c r="I71" s="327">
        <v>18911968.134548623</v>
      </c>
      <c r="J71" s="326">
        <v>0</v>
      </c>
      <c r="K71" s="326">
        <v>0</v>
      </c>
      <c r="L71" s="326">
        <v>0</v>
      </c>
      <c r="M71" s="380">
        <f t="shared" si="0"/>
        <v>2</v>
      </c>
      <c r="N71" s="329">
        <f t="shared" si="1"/>
        <v>18490184</v>
      </c>
      <c r="O71" s="330">
        <f t="shared" si="2"/>
        <v>18490184</v>
      </c>
      <c r="P71" s="327">
        <f t="array" ref="P71">IFERROR(_xlfn.STDEV.P(IF((F71:L71&lt;&gt;0)*(F71:L71&lt;&gt;""), F71:L71)), 0)</f>
        <v>421784.06727431156</v>
      </c>
      <c r="Q71" s="331">
        <f t="shared" si="6"/>
        <v>2.2811242293441296</v>
      </c>
      <c r="R71" s="332">
        <f t="shared" si="4"/>
        <v>97.71887577065587</v>
      </c>
      <c r="S71" s="325" t="str">
        <f t="shared" si="5"/>
        <v>ALTO</v>
      </c>
    </row>
    <row r="72" spans="2:19" ht="38.25">
      <c r="B72" s="146">
        <v>63</v>
      </c>
      <c r="C72" s="333" t="s">
        <v>101</v>
      </c>
      <c r="D72" s="325" t="s">
        <v>38</v>
      </c>
      <c r="E72" s="325">
        <v>1</v>
      </c>
      <c r="F72" s="326">
        <v>46119093.539999999</v>
      </c>
      <c r="G72" s="343"/>
      <c r="H72" s="327">
        <v>38570803.157317683</v>
      </c>
      <c r="I72" s="327">
        <v>39542705.684323862</v>
      </c>
      <c r="J72" s="326">
        <v>30690831.24433976</v>
      </c>
      <c r="K72" s="326">
        <v>0</v>
      </c>
      <c r="L72" s="326">
        <v>0</v>
      </c>
      <c r="M72" s="380">
        <f t="shared" si="0"/>
        <v>4</v>
      </c>
      <c r="N72" s="329">
        <f t="shared" si="1"/>
        <v>38730858</v>
      </c>
      <c r="O72" s="330">
        <f t="shared" si="2"/>
        <v>38730858</v>
      </c>
      <c r="P72" s="327">
        <f t="array" ref="P72">IFERROR(_xlfn.STDEV.P(IF((F72:L72&lt;&gt;0)*(F72:L72&lt;&gt;""), F72:L72)), 0)</f>
        <v>5475234.4434156427</v>
      </c>
      <c r="Q72" s="331">
        <f t="shared" si="6"/>
        <v>14.136620581489939</v>
      </c>
      <c r="R72" s="332">
        <f t="shared" si="4"/>
        <v>85.863379418510064</v>
      </c>
      <c r="S72" s="325" t="str">
        <f t="shared" si="5"/>
        <v>ALTO</v>
      </c>
    </row>
    <row r="73" spans="2:19" ht="38.25">
      <c r="B73" s="146">
        <v>64</v>
      </c>
      <c r="C73" s="333" t="s">
        <v>102</v>
      </c>
      <c r="D73" s="325" t="s">
        <v>38</v>
      </c>
      <c r="E73" s="325">
        <v>1</v>
      </c>
      <c r="F73" s="326">
        <v>18152087.040000003</v>
      </c>
      <c r="G73" s="342"/>
      <c r="H73" s="327">
        <v>0</v>
      </c>
      <c r="I73" s="327">
        <v>18999563.213714175</v>
      </c>
      <c r="J73" s="326">
        <v>0</v>
      </c>
      <c r="K73" s="326">
        <v>0</v>
      </c>
      <c r="L73" s="326">
        <v>0</v>
      </c>
      <c r="M73" s="380">
        <f t="shared" si="0"/>
        <v>2</v>
      </c>
      <c r="N73" s="329">
        <f t="shared" si="1"/>
        <v>18575825</v>
      </c>
      <c r="O73" s="330">
        <f t="shared" si="2"/>
        <v>18575825</v>
      </c>
      <c r="P73" s="327">
        <f t="array" ref="P73">IFERROR(_xlfn.STDEV.P(IF((F73:L73&lt;&gt;0)*(F73:L73&lt;&gt;""), F73:L73)), 0)</f>
        <v>423738.08685708605</v>
      </c>
      <c r="Q73" s="331">
        <f t="shared" si="6"/>
        <v>2.2811266086813697</v>
      </c>
      <c r="R73" s="332">
        <f t="shared" si="4"/>
        <v>97.718873391318624</v>
      </c>
      <c r="S73" s="325" t="str">
        <f t="shared" si="5"/>
        <v>ALTO</v>
      </c>
    </row>
    <row r="74" spans="2:19">
      <c r="B74" s="146">
        <v>65</v>
      </c>
      <c r="C74" s="338" t="s">
        <v>103</v>
      </c>
      <c r="D74" s="325" t="s">
        <v>38</v>
      </c>
      <c r="E74" s="325">
        <v>1</v>
      </c>
      <c r="F74" s="326">
        <v>166574.35999999999</v>
      </c>
      <c r="G74" s="343"/>
      <c r="H74" s="327">
        <v>130792.2154623113</v>
      </c>
      <c r="I74" s="327">
        <v>159476.3873084459</v>
      </c>
      <c r="J74" s="326">
        <v>123819.91360990526</v>
      </c>
      <c r="K74" s="343">
        <v>0</v>
      </c>
      <c r="L74" s="343">
        <v>0</v>
      </c>
      <c r="M74" s="380">
        <f t="shared" ref="M74:M137" si="7">COUNTIF(F74:L74,"&gt;0")</f>
        <v>4</v>
      </c>
      <c r="N74" s="329">
        <f t="shared" ref="N74:N137" si="8">IFERROR(ROUND(AVERAGEIF(F74:L74,"&gt;0"),0),0)</f>
        <v>145166</v>
      </c>
      <c r="O74" s="330">
        <f t="shared" ref="O74:O137" si="9">IFERROR(ROUND(+N74*E74,0),0)</f>
        <v>145166</v>
      </c>
      <c r="P74" s="327">
        <f t="array" ref="P74">IFERROR(_xlfn.STDEV.P(IF((F74:L74&lt;&gt;0)*(F74:L74&lt;&gt;""), F74:L74)), 0)</f>
        <v>18202.789268412842</v>
      </c>
      <c r="Q74" s="331">
        <f t="shared" si="6"/>
        <v>12.539292443418459</v>
      </c>
      <c r="R74" s="332">
        <f t="shared" ref="R74:R137" si="10">IFERROR(100-Q74,0)</f>
        <v>87.460707556581539</v>
      </c>
      <c r="S74" s="325" t="str">
        <f t="shared" ref="S74:S137" si="11">IF(R74&gt;70,"ALTO","BAJO")</f>
        <v>ALTO</v>
      </c>
    </row>
    <row r="75" spans="2:19">
      <c r="B75" s="146">
        <v>66</v>
      </c>
      <c r="C75" s="335" t="s">
        <v>104</v>
      </c>
      <c r="D75" s="325" t="s">
        <v>38</v>
      </c>
      <c r="E75" s="325">
        <v>1</v>
      </c>
      <c r="F75" s="326">
        <v>178367.15</v>
      </c>
      <c r="G75" s="326">
        <v>208917.78509984905</v>
      </c>
      <c r="H75" s="327">
        <v>133857.65801220923</v>
      </c>
      <c r="I75" s="327">
        <v>161512.77155237141</v>
      </c>
      <c r="J75" s="326">
        <v>118500.63257855215</v>
      </c>
      <c r="K75" s="326">
        <v>114414.78876679705</v>
      </c>
      <c r="L75" s="326">
        <v>125485.14023780556</v>
      </c>
      <c r="M75" s="380">
        <f t="shared" si="7"/>
        <v>7</v>
      </c>
      <c r="N75" s="329">
        <f t="shared" si="8"/>
        <v>148722</v>
      </c>
      <c r="O75" s="330">
        <f t="shared" si="9"/>
        <v>148722</v>
      </c>
      <c r="P75" s="327">
        <f t="array" ref="P75">IFERROR(_xlfn.STDEV.P(IF((F75:L75&lt;&gt;0)*(F75:L75&lt;&gt;""), F75:L75)), 0)</f>
        <v>32770.168063661375</v>
      </c>
      <c r="Q75" s="331">
        <f t="shared" si="6"/>
        <v>22.034512757804073</v>
      </c>
      <c r="R75" s="332">
        <f t="shared" si="10"/>
        <v>77.965487242195934</v>
      </c>
      <c r="S75" s="325" t="str">
        <f t="shared" si="11"/>
        <v>ALTO</v>
      </c>
    </row>
    <row r="76" spans="2:19">
      <c r="B76" s="146">
        <v>67</v>
      </c>
      <c r="C76" s="335" t="s">
        <v>105</v>
      </c>
      <c r="D76" s="325" t="s">
        <v>88</v>
      </c>
      <c r="E76" s="325">
        <v>1</v>
      </c>
      <c r="F76" s="326">
        <v>3856205.6</v>
      </c>
      <c r="G76" s="326">
        <v>4221751.7442296073</v>
      </c>
      <c r="H76" s="327">
        <v>3051392.6048775557</v>
      </c>
      <c r="I76" s="327">
        <v>3592113.0537618166</v>
      </c>
      <c r="J76" s="326">
        <v>2788052.2362221335</v>
      </c>
      <c r="K76" s="326">
        <v>2463274.5147892442</v>
      </c>
      <c r="L76" s="326">
        <v>0</v>
      </c>
      <c r="M76" s="380">
        <f t="shared" si="7"/>
        <v>6</v>
      </c>
      <c r="N76" s="329">
        <f t="shared" si="8"/>
        <v>3328798</v>
      </c>
      <c r="O76" s="330">
        <f t="shared" si="9"/>
        <v>3328798</v>
      </c>
      <c r="P76" s="327">
        <f t="array" ref="P76">IFERROR(_xlfn.STDEV.P(IF((F76:L76&lt;&gt;0)*(F76:L76&lt;&gt;""), F76:L76)), 0)</f>
        <v>614186.53805211268</v>
      </c>
      <c r="Q76" s="331">
        <f t="shared" si="6"/>
        <v>18.4507001642068</v>
      </c>
      <c r="R76" s="332">
        <f t="shared" si="10"/>
        <v>81.549299835793192</v>
      </c>
      <c r="S76" s="325" t="str">
        <f t="shared" si="11"/>
        <v>ALTO</v>
      </c>
    </row>
    <row r="77" spans="2:19">
      <c r="B77" s="146">
        <v>68</v>
      </c>
      <c r="C77" s="335" t="s">
        <v>106</v>
      </c>
      <c r="D77" s="325" t="s">
        <v>107</v>
      </c>
      <c r="E77" s="325">
        <v>1</v>
      </c>
      <c r="F77" s="326">
        <v>2297421.63</v>
      </c>
      <c r="G77" s="326">
        <v>3422807.8062238405</v>
      </c>
      <c r="H77" s="327">
        <v>1831985.1038827451</v>
      </c>
      <c r="I77" s="327">
        <v>2181578.6587793287</v>
      </c>
      <c r="J77" s="326">
        <v>1693262.2546117557</v>
      </c>
      <c r="K77" s="326">
        <v>1634934.7940745249</v>
      </c>
      <c r="L77" s="326">
        <v>1749927.177103946</v>
      </c>
      <c r="M77" s="380">
        <f t="shared" si="7"/>
        <v>7</v>
      </c>
      <c r="N77" s="329">
        <f t="shared" si="8"/>
        <v>2115988</v>
      </c>
      <c r="O77" s="330">
        <f t="shared" si="9"/>
        <v>2115988</v>
      </c>
      <c r="P77" s="327">
        <f t="array" ref="P77">IFERROR(_xlfn.STDEV.P(IF((F77:L77&lt;&gt;0)*(F77:L77&lt;&gt;""), F77:L77)), 0)</f>
        <v>581840.14942253369</v>
      </c>
      <c r="Q77" s="331">
        <f t="shared" si="6"/>
        <v>27.497327462279259</v>
      </c>
      <c r="R77" s="332">
        <f t="shared" si="10"/>
        <v>72.502672537720741</v>
      </c>
      <c r="S77" s="325" t="str">
        <f t="shared" si="11"/>
        <v>ALTO</v>
      </c>
    </row>
    <row r="78" spans="2:19">
      <c r="B78" s="146">
        <v>69</v>
      </c>
      <c r="C78" s="335" t="s">
        <v>108</v>
      </c>
      <c r="D78" s="325" t="s">
        <v>107</v>
      </c>
      <c r="E78" s="325">
        <v>1</v>
      </c>
      <c r="F78" s="326">
        <v>1308795</v>
      </c>
      <c r="G78" s="326">
        <v>1082828.4418432612</v>
      </c>
      <c r="H78" s="327">
        <v>1076992.1491974697</v>
      </c>
      <c r="I78" s="327">
        <v>1201690.4224422867</v>
      </c>
      <c r="J78" s="326">
        <v>932716.1592315411</v>
      </c>
      <c r="K78" s="326">
        <v>1039510.8933493565</v>
      </c>
      <c r="L78" s="326">
        <v>1111240.9397883771</v>
      </c>
      <c r="M78" s="380">
        <f t="shared" si="7"/>
        <v>7</v>
      </c>
      <c r="N78" s="329">
        <f t="shared" si="8"/>
        <v>1107682</v>
      </c>
      <c r="O78" s="330">
        <f t="shared" si="9"/>
        <v>1107682</v>
      </c>
      <c r="P78" s="327">
        <f t="array" ref="P78">IFERROR(_xlfn.STDEV.P(IF((F78:L78&lt;&gt;0)*(F78:L78&lt;&gt;""), F78:L78)), 0)</f>
        <v>110916.05566155736</v>
      </c>
      <c r="Q78" s="331">
        <f t="shared" si="6"/>
        <v>10.013348204769724</v>
      </c>
      <c r="R78" s="332">
        <f t="shared" si="10"/>
        <v>89.986651795230273</v>
      </c>
      <c r="S78" s="325" t="str">
        <f t="shared" si="11"/>
        <v>ALTO</v>
      </c>
    </row>
    <row r="79" spans="2:19">
      <c r="B79" s="146">
        <v>70</v>
      </c>
      <c r="C79" s="335" t="s">
        <v>109</v>
      </c>
      <c r="D79" s="325" t="s">
        <v>88</v>
      </c>
      <c r="E79" s="325">
        <v>1</v>
      </c>
      <c r="F79" s="326">
        <v>660430.69999999995</v>
      </c>
      <c r="G79" s="326">
        <v>882378.1401241878</v>
      </c>
      <c r="H79" s="327">
        <v>488682.63316289359</v>
      </c>
      <c r="I79" s="327">
        <v>624032.81798577704</v>
      </c>
      <c r="J79" s="326">
        <v>484390.23924047104</v>
      </c>
      <c r="K79" s="326">
        <v>395489.89484441333</v>
      </c>
      <c r="L79" s="326">
        <v>422789.2513065426</v>
      </c>
      <c r="M79" s="380">
        <f t="shared" si="7"/>
        <v>7</v>
      </c>
      <c r="N79" s="329">
        <f t="shared" si="8"/>
        <v>565456</v>
      </c>
      <c r="O79" s="330">
        <f t="shared" si="9"/>
        <v>565456</v>
      </c>
      <c r="P79" s="327">
        <f t="array" ref="P79">IFERROR(_xlfn.STDEV.P(IF((F79:L79&lt;&gt;0)*(F79:L79&lt;&gt;""), F79:L79)), 0)</f>
        <v>157932.70070031658</v>
      </c>
      <c r="Q79" s="331">
        <f t="shared" si="6"/>
        <v>27.930148535043674</v>
      </c>
      <c r="R79" s="332">
        <f t="shared" si="10"/>
        <v>72.069851464956329</v>
      </c>
      <c r="S79" s="325" t="str">
        <f t="shared" si="11"/>
        <v>ALTO</v>
      </c>
    </row>
    <row r="80" spans="2:19">
      <c r="B80" s="146">
        <v>71</v>
      </c>
      <c r="C80" s="335" t="s">
        <v>110</v>
      </c>
      <c r="D80" s="325" t="s">
        <v>88</v>
      </c>
      <c r="E80" s="325">
        <v>1</v>
      </c>
      <c r="F80" s="326">
        <v>184005.9</v>
      </c>
      <c r="G80" s="326">
        <v>220049.56657209745</v>
      </c>
      <c r="H80" s="327">
        <v>145480.79434723884</v>
      </c>
      <c r="I80" s="327">
        <v>178892.97276821116</v>
      </c>
      <c r="J80" s="326">
        <v>138906.9379588812</v>
      </c>
      <c r="K80" s="326">
        <v>114706.66322793685</v>
      </c>
      <c r="L80" s="326">
        <v>129411.18610739116</v>
      </c>
      <c r="M80" s="380">
        <f t="shared" si="7"/>
        <v>7</v>
      </c>
      <c r="N80" s="329">
        <f t="shared" si="8"/>
        <v>158779</v>
      </c>
      <c r="O80" s="330">
        <f t="shared" si="9"/>
        <v>158779</v>
      </c>
      <c r="P80" s="327">
        <f t="array" ref="P80">IFERROR(_xlfn.STDEV.P(IF((F80:L80&lt;&gt;0)*(F80:L80&lt;&gt;""), F80:L80)), 0)</f>
        <v>34166.882872950759</v>
      </c>
      <c r="Q80" s="331">
        <f t="shared" si="6"/>
        <v>21.518514962904892</v>
      </c>
      <c r="R80" s="332">
        <f t="shared" si="10"/>
        <v>78.481485037095112</v>
      </c>
      <c r="S80" s="325" t="str">
        <f t="shared" si="11"/>
        <v>ALTO</v>
      </c>
    </row>
    <row r="81" spans="2:19">
      <c r="B81" s="146">
        <v>72</v>
      </c>
      <c r="C81" s="335" t="s">
        <v>111</v>
      </c>
      <c r="D81" s="325" t="s">
        <v>88</v>
      </c>
      <c r="E81" s="325">
        <v>1</v>
      </c>
      <c r="F81" s="326">
        <v>774462.6</v>
      </c>
      <c r="G81" s="326">
        <v>872787.75903850654</v>
      </c>
      <c r="H81" s="327">
        <v>590097.69085534976</v>
      </c>
      <c r="I81" s="327">
        <v>882609.96456894302</v>
      </c>
      <c r="J81" s="326">
        <v>629027.37955897523</v>
      </c>
      <c r="K81" s="326">
        <v>480133.48857495195</v>
      </c>
      <c r="L81" s="326">
        <v>552277.69136650336</v>
      </c>
      <c r="M81" s="380">
        <f t="shared" si="7"/>
        <v>7</v>
      </c>
      <c r="N81" s="329">
        <f t="shared" si="8"/>
        <v>683057</v>
      </c>
      <c r="O81" s="330">
        <f t="shared" si="9"/>
        <v>683057</v>
      </c>
      <c r="P81" s="327">
        <f t="array" ref="P81">IFERROR(_xlfn.STDEV.P(IF((F81:L81&lt;&gt;0)*(F81:L81&lt;&gt;""), F81:L81)), 0)</f>
        <v>148331.64694671714</v>
      </c>
      <c r="Q81" s="331">
        <f t="shared" si="6"/>
        <v>21.71585196355753</v>
      </c>
      <c r="R81" s="332">
        <f t="shared" si="10"/>
        <v>78.284148036442474</v>
      </c>
      <c r="S81" s="325" t="str">
        <f t="shared" si="11"/>
        <v>ALTO</v>
      </c>
    </row>
    <row r="82" spans="2:19">
      <c r="B82" s="146">
        <v>73</v>
      </c>
      <c r="C82" s="335" t="s">
        <v>112</v>
      </c>
      <c r="D82" s="325" t="s">
        <v>88</v>
      </c>
      <c r="E82" s="325">
        <v>1</v>
      </c>
      <c r="F82" s="326">
        <v>128019.51999999999</v>
      </c>
      <c r="G82" s="326">
        <v>155653.0991745675</v>
      </c>
      <c r="H82" s="327">
        <v>96816.893867609338</v>
      </c>
      <c r="I82" s="327">
        <v>123467.52636923656</v>
      </c>
      <c r="J82" s="326">
        <v>95840.232586463928</v>
      </c>
      <c r="K82" s="326">
        <v>74573.924821215944</v>
      </c>
      <c r="L82" s="326">
        <v>81733.136739554728</v>
      </c>
      <c r="M82" s="380">
        <f t="shared" si="7"/>
        <v>7</v>
      </c>
      <c r="N82" s="329">
        <f t="shared" si="8"/>
        <v>108015</v>
      </c>
      <c r="O82" s="330">
        <f t="shared" si="9"/>
        <v>108015</v>
      </c>
      <c r="P82" s="327">
        <f t="array" ref="P82">IFERROR(_xlfn.STDEV.P(IF((F82:L82&lt;&gt;0)*(F82:L82&lt;&gt;""), F82:L82)), 0)</f>
        <v>26702.098025127656</v>
      </c>
      <c r="Q82" s="331">
        <f t="shared" si="6"/>
        <v>24.720731403164056</v>
      </c>
      <c r="R82" s="332">
        <f t="shared" si="10"/>
        <v>75.279268596835948</v>
      </c>
      <c r="S82" s="325" t="str">
        <f t="shared" si="11"/>
        <v>ALTO</v>
      </c>
    </row>
    <row r="83" spans="2:19">
      <c r="B83" s="146">
        <v>74</v>
      </c>
      <c r="C83" s="335" t="s">
        <v>113</v>
      </c>
      <c r="D83" s="325" t="s">
        <v>88</v>
      </c>
      <c r="E83" s="325">
        <v>1</v>
      </c>
      <c r="F83" s="326">
        <v>5053881.5999999996</v>
      </c>
      <c r="G83" s="326">
        <v>5174477.9138243683</v>
      </c>
      <c r="H83" s="327">
        <v>4061583.6518418333</v>
      </c>
      <c r="I83" s="327">
        <v>5008078.8980379915</v>
      </c>
      <c r="J83" s="326">
        <v>4317211.147127348</v>
      </c>
      <c r="K83" s="326">
        <v>3523362.5576489558</v>
      </c>
      <c r="L83" s="326">
        <v>3590783.8014613278</v>
      </c>
      <c r="M83" s="380">
        <f t="shared" si="7"/>
        <v>7</v>
      </c>
      <c r="N83" s="329">
        <f t="shared" si="8"/>
        <v>4389911</v>
      </c>
      <c r="O83" s="330">
        <f t="shared" si="9"/>
        <v>4389911</v>
      </c>
      <c r="P83" s="327">
        <f t="array" ref="P83">IFERROR(_xlfn.STDEV.P(IF((F83:L83&lt;&gt;0)*(F83:L83&lt;&gt;""), F83:L83)), 0)</f>
        <v>648198.42074977909</v>
      </c>
      <c r="Q83" s="331">
        <f t="shared" si="6"/>
        <v>14.765639229355198</v>
      </c>
      <c r="R83" s="332">
        <f t="shared" si="10"/>
        <v>85.234360770644798</v>
      </c>
      <c r="S83" s="325" t="str">
        <f t="shared" si="11"/>
        <v>ALTO</v>
      </c>
    </row>
    <row r="84" spans="2:19">
      <c r="B84" s="146">
        <v>75</v>
      </c>
      <c r="C84" s="335" t="s">
        <v>114</v>
      </c>
      <c r="D84" s="325" t="s">
        <v>107</v>
      </c>
      <c r="E84" s="325">
        <v>1</v>
      </c>
      <c r="F84" s="326">
        <v>5611771.6799999997</v>
      </c>
      <c r="G84" s="326">
        <v>6536393.1544380989</v>
      </c>
      <c r="H84" s="327">
        <v>4693192.5438937172</v>
      </c>
      <c r="I84" s="327">
        <v>5996930.0624540038</v>
      </c>
      <c r="J84" s="326">
        <v>4654501.1071571857</v>
      </c>
      <c r="K84" s="326">
        <v>3941326.7860011333</v>
      </c>
      <c r="L84" s="326">
        <v>3955547.6089928658</v>
      </c>
      <c r="M84" s="380">
        <f t="shared" si="7"/>
        <v>7</v>
      </c>
      <c r="N84" s="329">
        <f t="shared" si="8"/>
        <v>5055666</v>
      </c>
      <c r="O84" s="330">
        <f t="shared" si="9"/>
        <v>5055666</v>
      </c>
      <c r="P84" s="327">
        <f t="array" ref="P84">IFERROR(_xlfn.STDEV.P(IF((F84:L84&lt;&gt;0)*(F84:L84&lt;&gt;""), F84:L84)), 0)</f>
        <v>935957.65351436834</v>
      </c>
      <c r="Q84" s="331">
        <f t="shared" si="6"/>
        <v>18.513043652693202</v>
      </c>
      <c r="R84" s="332">
        <f t="shared" si="10"/>
        <v>81.486956347306801</v>
      </c>
      <c r="S84" s="325" t="str">
        <f t="shared" si="11"/>
        <v>ALTO</v>
      </c>
    </row>
    <row r="85" spans="2:19">
      <c r="B85" s="146">
        <v>76</v>
      </c>
      <c r="C85" s="335" t="s">
        <v>115</v>
      </c>
      <c r="D85" s="325" t="s">
        <v>38</v>
      </c>
      <c r="E85" s="325">
        <v>1</v>
      </c>
      <c r="F85" s="342">
        <v>1433998.83</v>
      </c>
      <c r="G85" s="326">
        <v>1369688.302628869</v>
      </c>
      <c r="H85" s="327">
        <v>1143410.0711119245</v>
      </c>
      <c r="I85" s="327">
        <v>1211652.9903751891</v>
      </c>
      <c r="J85" s="326">
        <v>814514.16133923153</v>
      </c>
      <c r="K85" s="343">
        <v>0</v>
      </c>
      <c r="L85" s="343">
        <v>0</v>
      </c>
      <c r="M85" s="380">
        <f t="shared" si="7"/>
        <v>5</v>
      </c>
      <c r="N85" s="329">
        <f t="shared" si="8"/>
        <v>1194653</v>
      </c>
      <c r="O85" s="330">
        <f t="shared" si="9"/>
        <v>1194653</v>
      </c>
      <c r="P85" s="327">
        <f t="array" ref="P85">IFERROR(_xlfn.STDEV.P(IF((F85:L85&lt;&gt;0)*(F85:L85&lt;&gt;""), F85:L85)), 0)</f>
        <v>216953.52386943385</v>
      </c>
      <c r="Q85" s="331">
        <f t="shared" si="6"/>
        <v>18.160379948774569</v>
      </c>
      <c r="R85" s="332">
        <f t="shared" si="10"/>
        <v>81.839620051225438</v>
      </c>
      <c r="S85" s="325" t="str">
        <f t="shared" si="11"/>
        <v>ALTO</v>
      </c>
    </row>
    <row r="86" spans="2:19">
      <c r="B86" s="146">
        <v>77</v>
      </c>
      <c r="C86" s="335" t="s">
        <v>1202</v>
      </c>
      <c r="D86" s="325" t="s">
        <v>38</v>
      </c>
      <c r="E86" s="325">
        <v>1</v>
      </c>
      <c r="F86" s="326">
        <v>1411550</v>
      </c>
      <c r="G86" s="342"/>
      <c r="H86" s="327">
        <v>1146347.7868889102</v>
      </c>
      <c r="I86" s="327">
        <v>1460078.7724154855</v>
      </c>
      <c r="J86" s="326">
        <v>1399633.8802493303</v>
      </c>
      <c r="K86" s="326">
        <v>960996.66330275335</v>
      </c>
      <c r="L86" s="326">
        <v>962510.0852223878</v>
      </c>
      <c r="M86" s="380">
        <f t="shared" si="7"/>
        <v>6</v>
      </c>
      <c r="N86" s="329">
        <f t="shared" si="8"/>
        <v>1223520</v>
      </c>
      <c r="O86" s="330">
        <f t="shared" si="9"/>
        <v>1223520</v>
      </c>
      <c r="P86" s="327">
        <f t="array" ref="P86">IFERROR(_xlfn.STDEV.P(IF((F86:L86&lt;&gt;0)*(F86:L86&lt;&gt;""), F86:L86)), 0)</f>
        <v>210290.14120226639</v>
      </c>
      <c r="Q86" s="331">
        <f t="shared" si="6"/>
        <v>17.187307212163788</v>
      </c>
      <c r="R86" s="332">
        <f t="shared" si="10"/>
        <v>82.812692787836212</v>
      </c>
      <c r="S86" s="325" t="str">
        <f t="shared" si="11"/>
        <v>ALTO</v>
      </c>
    </row>
    <row r="87" spans="2:19">
      <c r="B87" s="146">
        <v>78</v>
      </c>
      <c r="C87" s="335" t="s">
        <v>117</v>
      </c>
      <c r="D87" s="325" t="s">
        <v>38</v>
      </c>
      <c r="E87" s="325">
        <v>1</v>
      </c>
      <c r="F87" s="326">
        <v>109945.17</v>
      </c>
      <c r="G87" s="326">
        <v>130850.73740208201</v>
      </c>
      <c r="H87" s="327">
        <v>89025.560719952118</v>
      </c>
      <c r="I87" s="327">
        <v>103111.32309917134</v>
      </c>
      <c r="J87" s="326">
        <v>94400.813398774626</v>
      </c>
      <c r="K87" s="326">
        <v>86832.65218908705</v>
      </c>
      <c r="L87" s="326">
        <v>84568.356798857974</v>
      </c>
      <c r="M87" s="380">
        <f t="shared" si="7"/>
        <v>7</v>
      </c>
      <c r="N87" s="329">
        <f t="shared" si="8"/>
        <v>99819</v>
      </c>
      <c r="O87" s="330">
        <f t="shared" si="9"/>
        <v>99819</v>
      </c>
      <c r="P87" s="327">
        <f t="array" ref="P87">IFERROR(_xlfn.STDEV.P(IF((F87:L87&lt;&gt;0)*(F87:L87&lt;&gt;""), F87:L87)), 0)</f>
        <v>15228.872301981293</v>
      </c>
      <c r="Q87" s="331">
        <f t="shared" si="6"/>
        <v>15.256486542623444</v>
      </c>
      <c r="R87" s="332">
        <f t="shared" si="10"/>
        <v>84.743513457376551</v>
      </c>
      <c r="S87" s="325" t="str">
        <f t="shared" si="11"/>
        <v>ALTO</v>
      </c>
    </row>
    <row r="88" spans="2:19">
      <c r="B88" s="146">
        <v>79</v>
      </c>
      <c r="C88" s="335" t="s">
        <v>118</v>
      </c>
      <c r="D88" s="325" t="s">
        <v>38</v>
      </c>
      <c r="E88" s="325">
        <v>1</v>
      </c>
      <c r="F88" s="326">
        <v>8398.41</v>
      </c>
      <c r="G88" s="326">
        <v>12021.57012145099</v>
      </c>
      <c r="H88" s="327">
        <v>6514.0654185330823</v>
      </c>
      <c r="I88" s="327">
        <v>7762.4872063461089</v>
      </c>
      <c r="J88" s="326">
        <v>6063.4786694696741</v>
      </c>
      <c r="K88" s="326">
        <v>6275.3009145054511</v>
      </c>
      <c r="L88" s="326">
        <v>6013.4476680154066</v>
      </c>
      <c r="M88" s="380">
        <f t="shared" si="7"/>
        <v>7</v>
      </c>
      <c r="N88" s="329">
        <f t="shared" si="8"/>
        <v>7578</v>
      </c>
      <c r="O88" s="330">
        <f t="shared" si="9"/>
        <v>7578</v>
      </c>
      <c r="P88" s="327">
        <f t="array" ref="P88">IFERROR(_xlfn.STDEV.P(IF((F88:L88&lt;&gt;0)*(F88:L88&lt;&gt;""), F88:L88)), 0)</f>
        <v>2000.8213668594576</v>
      </c>
      <c r="Q88" s="331">
        <f t="shared" si="6"/>
        <v>26.403026746627837</v>
      </c>
      <c r="R88" s="332">
        <f t="shared" si="10"/>
        <v>73.59697325337217</v>
      </c>
      <c r="S88" s="325" t="str">
        <f t="shared" si="11"/>
        <v>ALTO</v>
      </c>
    </row>
    <row r="89" spans="2:19">
      <c r="B89" s="146">
        <v>80</v>
      </c>
      <c r="C89" s="335" t="s">
        <v>119</v>
      </c>
      <c r="D89" s="325" t="s">
        <v>38</v>
      </c>
      <c r="E89" s="325">
        <v>1</v>
      </c>
      <c r="F89" s="326">
        <v>993423.9</v>
      </c>
      <c r="G89" s="326">
        <v>940429.77943809726</v>
      </c>
      <c r="H89" s="327">
        <v>858707.0942901551</v>
      </c>
      <c r="I89" s="327">
        <v>907466.72980146739</v>
      </c>
      <c r="J89" s="326">
        <v>687638.61761969212</v>
      </c>
      <c r="K89" s="326">
        <v>546388.99125368393</v>
      </c>
      <c r="L89" s="326">
        <v>523987.2939355264</v>
      </c>
      <c r="M89" s="380">
        <f t="shared" si="7"/>
        <v>7</v>
      </c>
      <c r="N89" s="329">
        <f t="shared" si="8"/>
        <v>779720</v>
      </c>
      <c r="O89" s="330">
        <f t="shared" si="9"/>
        <v>779720</v>
      </c>
      <c r="P89" s="327">
        <f t="array" ref="P89">IFERROR(_xlfn.STDEV.P(IF((F89:L89&lt;&gt;0)*(F89:L89&lt;&gt;""), F89:L89)), 0)</f>
        <v>178236.09370538939</v>
      </c>
      <c r="Q89" s="331">
        <f t="shared" si="6"/>
        <v>22.858987034498202</v>
      </c>
      <c r="R89" s="332">
        <f t="shared" si="10"/>
        <v>77.141012965501801</v>
      </c>
      <c r="S89" s="325" t="str">
        <f t="shared" si="11"/>
        <v>ALTO</v>
      </c>
    </row>
    <row r="90" spans="2:19">
      <c r="B90" s="146">
        <v>81</v>
      </c>
      <c r="C90" s="335" t="s">
        <v>120</v>
      </c>
      <c r="D90" s="325" t="s">
        <v>38</v>
      </c>
      <c r="E90" s="325">
        <v>1</v>
      </c>
      <c r="F90" s="326">
        <v>907195.08000000007</v>
      </c>
      <c r="G90" s="326">
        <v>868356.70160468947</v>
      </c>
      <c r="H90" s="327">
        <v>706967.68807020818</v>
      </c>
      <c r="I90" s="327">
        <v>818839.27148545708</v>
      </c>
      <c r="J90" s="326">
        <v>581065.45440966927</v>
      </c>
      <c r="K90" s="326">
        <v>532962.76604125369</v>
      </c>
      <c r="L90" s="326">
        <v>511927.95193941641</v>
      </c>
      <c r="M90" s="380">
        <f t="shared" si="7"/>
        <v>7</v>
      </c>
      <c r="N90" s="329">
        <f t="shared" si="8"/>
        <v>703902</v>
      </c>
      <c r="O90" s="330">
        <f t="shared" si="9"/>
        <v>703902</v>
      </c>
      <c r="P90" s="327">
        <f t="array" ref="P90">IFERROR(_xlfn.STDEV.P(IF((F90:L90&lt;&gt;0)*(F90:L90&lt;&gt;""), F90:L90)), 0)</f>
        <v>152482.53944222885</v>
      </c>
      <c r="Q90" s="331">
        <f t="shared" si="6"/>
        <v>21.662467139208136</v>
      </c>
      <c r="R90" s="332">
        <f t="shared" si="10"/>
        <v>78.337532860791868</v>
      </c>
      <c r="S90" s="325" t="str">
        <f t="shared" si="11"/>
        <v>ALTO</v>
      </c>
    </row>
    <row r="91" spans="2:19">
      <c r="B91" s="146">
        <v>82</v>
      </c>
      <c r="C91" s="338" t="s">
        <v>121</v>
      </c>
      <c r="D91" s="325" t="s">
        <v>38</v>
      </c>
      <c r="E91" s="325">
        <v>1</v>
      </c>
      <c r="F91" s="326">
        <v>125702.06</v>
      </c>
      <c r="G91" s="343"/>
      <c r="H91" s="327">
        <v>101798.23801119346</v>
      </c>
      <c r="I91" s="327">
        <v>107919.63444897607</v>
      </c>
      <c r="J91" s="326">
        <v>71457.307724128434</v>
      </c>
      <c r="K91" s="326">
        <v>51807.716852312449</v>
      </c>
      <c r="L91" s="343">
        <v>0</v>
      </c>
      <c r="M91" s="380">
        <f t="shared" si="7"/>
        <v>5</v>
      </c>
      <c r="N91" s="329">
        <f t="shared" si="8"/>
        <v>91737</v>
      </c>
      <c r="O91" s="330">
        <f t="shared" si="9"/>
        <v>91737</v>
      </c>
      <c r="P91" s="327">
        <f t="array" ref="P91">IFERROR(_xlfn.STDEV.P(IF((F91:L91&lt;&gt;0)*(F91:L91&lt;&gt;""), F91:L91)), 0)</f>
        <v>26541.835054579624</v>
      </c>
      <c r="Q91" s="331">
        <f t="shared" si="6"/>
        <v>28.932530009243408</v>
      </c>
      <c r="R91" s="332">
        <f t="shared" si="10"/>
        <v>71.067469990756592</v>
      </c>
      <c r="S91" s="325" t="str">
        <f t="shared" si="11"/>
        <v>ALTO</v>
      </c>
    </row>
    <row r="92" spans="2:19">
      <c r="B92" s="146">
        <v>83</v>
      </c>
      <c r="C92" s="335" t="s">
        <v>122</v>
      </c>
      <c r="D92" s="325" t="s">
        <v>38</v>
      </c>
      <c r="E92" s="325">
        <v>1</v>
      </c>
      <c r="F92" s="326">
        <v>114837.09</v>
      </c>
      <c r="G92" s="326">
        <v>95539.702548869362</v>
      </c>
      <c r="H92" s="327">
        <v>91452.369405287987</v>
      </c>
      <c r="I92" s="327">
        <v>97030.54442438425</v>
      </c>
      <c r="J92" s="326">
        <v>65230.177246597814</v>
      </c>
      <c r="K92" s="343">
        <v>0</v>
      </c>
      <c r="L92" s="343">
        <v>0</v>
      </c>
      <c r="M92" s="380">
        <f t="shared" si="7"/>
        <v>5</v>
      </c>
      <c r="N92" s="329">
        <f t="shared" si="8"/>
        <v>92818</v>
      </c>
      <c r="O92" s="330">
        <f t="shared" si="9"/>
        <v>92818</v>
      </c>
      <c r="P92" s="327">
        <f t="array" ref="P92">IFERROR(_xlfn.STDEV.P(IF((F92:L92&lt;&gt;0)*(F92:L92&lt;&gt;""), F92:L92)), 0)</f>
        <v>15955.854291836986</v>
      </c>
      <c r="Q92" s="331">
        <f t="shared" si="6"/>
        <v>17.190474144925538</v>
      </c>
      <c r="R92" s="332">
        <f t="shared" si="10"/>
        <v>82.809525855074469</v>
      </c>
      <c r="S92" s="325" t="str">
        <f t="shared" si="11"/>
        <v>ALTO</v>
      </c>
    </row>
    <row r="93" spans="2:19">
      <c r="B93" s="146">
        <v>84</v>
      </c>
      <c r="C93" s="335" t="s">
        <v>123</v>
      </c>
      <c r="D93" s="325" t="s">
        <v>38</v>
      </c>
      <c r="E93" s="325">
        <v>1</v>
      </c>
      <c r="F93" s="326">
        <v>122640</v>
      </c>
      <c r="G93" s="326">
        <v>160880.13267988752</v>
      </c>
      <c r="H93" s="327">
        <v>100904.15060080658</v>
      </c>
      <c r="I93" s="327">
        <v>106939.63817296048</v>
      </c>
      <c r="J93" s="326">
        <v>71920.788757176939</v>
      </c>
      <c r="K93" s="343">
        <v>0</v>
      </c>
      <c r="L93" s="343">
        <v>0</v>
      </c>
      <c r="M93" s="380">
        <f t="shared" si="7"/>
        <v>5</v>
      </c>
      <c r="N93" s="329">
        <f t="shared" si="8"/>
        <v>112657</v>
      </c>
      <c r="O93" s="330">
        <f t="shared" si="9"/>
        <v>112657</v>
      </c>
      <c r="P93" s="327">
        <f t="array" ref="P93">IFERROR(_xlfn.STDEV.P(IF((F93:L93&lt;&gt;0)*(F93:L93&lt;&gt;""), F93:L93)), 0)</f>
        <v>29173.232306779319</v>
      </c>
      <c r="Q93" s="331">
        <f t="shared" ref="Q93:Q156" si="12">IFERROR(P93/N93*100,0)</f>
        <v>25.895623269552111</v>
      </c>
      <c r="R93" s="332">
        <f t="shared" si="10"/>
        <v>74.104376730447882</v>
      </c>
      <c r="S93" s="325" t="str">
        <f t="shared" si="11"/>
        <v>ALTO</v>
      </c>
    </row>
    <row r="94" spans="2:19">
      <c r="B94" s="146">
        <v>85</v>
      </c>
      <c r="C94" s="335" t="s">
        <v>124</v>
      </c>
      <c r="D94" s="325" t="s">
        <v>38</v>
      </c>
      <c r="E94" s="325">
        <v>1</v>
      </c>
      <c r="F94" s="326">
        <v>154684.16</v>
      </c>
      <c r="G94" s="326">
        <v>179619.91196990709</v>
      </c>
      <c r="H94" s="327">
        <v>124278.15004377822</v>
      </c>
      <c r="I94" s="327">
        <v>131720.01171359044</v>
      </c>
      <c r="J94" s="326">
        <v>88564.297090849315</v>
      </c>
      <c r="K94" s="343">
        <v>0</v>
      </c>
      <c r="L94" s="343">
        <v>0</v>
      </c>
      <c r="M94" s="380">
        <f t="shared" si="7"/>
        <v>5</v>
      </c>
      <c r="N94" s="329">
        <f t="shared" si="8"/>
        <v>135773</v>
      </c>
      <c r="O94" s="330">
        <f t="shared" si="9"/>
        <v>135773</v>
      </c>
      <c r="P94" s="327">
        <f t="array" ref="P94">IFERROR(_xlfn.STDEV.P(IF((F94:L94&lt;&gt;0)*(F94:L94&lt;&gt;""), F94:L94)), 0)</f>
        <v>30520.16900773652</v>
      </c>
      <c r="Q94" s="331">
        <f t="shared" si="12"/>
        <v>22.478820537026152</v>
      </c>
      <c r="R94" s="332">
        <f t="shared" si="10"/>
        <v>77.521179462973848</v>
      </c>
      <c r="S94" s="325" t="str">
        <f t="shared" si="11"/>
        <v>ALTO</v>
      </c>
    </row>
    <row r="95" spans="2:19">
      <c r="B95" s="146">
        <v>86</v>
      </c>
      <c r="C95" s="338" t="s">
        <v>125</v>
      </c>
      <c r="D95" s="325" t="s">
        <v>38</v>
      </c>
      <c r="E95" s="325">
        <v>1</v>
      </c>
      <c r="F95" s="326">
        <v>144533.75</v>
      </c>
      <c r="G95" s="343"/>
      <c r="H95" s="327">
        <v>118913.62558145686</v>
      </c>
      <c r="I95" s="327">
        <v>125879.32121332835</v>
      </c>
      <c r="J95" s="326">
        <v>89413.614138523262</v>
      </c>
      <c r="K95" s="343"/>
      <c r="L95" s="343">
        <v>0</v>
      </c>
      <c r="M95" s="380">
        <f t="shared" si="7"/>
        <v>4</v>
      </c>
      <c r="N95" s="329">
        <f t="shared" si="8"/>
        <v>119685</v>
      </c>
      <c r="O95" s="330">
        <f t="shared" si="9"/>
        <v>119685</v>
      </c>
      <c r="P95" s="327">
        <f t="array" ref="P95">IFERROR(_xlfn.STDEV.P(IF((F95:L95&lt;&gt;0)*(F95:L95&lt;&gt;""), F95:L95)), 0)</f>
        <v>19829.156640539608</v>
      </c>
      <c r="Q95" s="331">
        <f t="shared" si="12"/>
        <v>16.567787643012583</v>
      </c>
      <c r="R95" s="332">
        <f t="shared" si="10"/>
        <v>83.432212356987421</v>
      </c>
      <c r="S95" s="325" t="str">
        <f t="shared" si="11"/>
        <v>ALTO</v>
      </c>
    </row>
    <row r="96" spans="2:19">
      <c r="B96" s="146">
        <v>87</v>
      </c>
      <c r="C96" s="335" t="s">
        <v>126</v>
      </c>
      <c r="D96" s="325" t="s">
        <v>38</v>
      </c>
      <c r="E96" s="325">
        <v>1</v>
      </c>
      <c r="F96" s="326">
        <v>141644.29999999999</v>
      </c>
      <c r="G96" s="326">
        <v>153229.80950090167</v>
      </c>
      <c r="H96" s="327">
        <v>106268.67506312793</v>
      </c>
      <c r="I96" s="327">
        <v>129603.96184811807</v>
      </c>
      <c r="J96" s="326">
        <v>99017.705648085146</v>
      </c>
      <c r="K96" s="326">
        <v>98069.818942968908</v>
      </c>
      <c r="L96" s="326">
        <v>96409.842648721824</v>
      </c>
      <c r="M96" s="380">
        <f t="shared" si="7"/>
        <v>7</v>
      </c>
      <c r="N96" s="329">
        <f t="shared" si="8"/>
        <v>117749</v>
      </c>
      <c r="O96" s="330">
        <f t="shared" si="9"/>
        <v>117749</v>
      </c>
      <c r="P96" s="327">
        <f t="array" ref="P96">IFERROR(_xlfn.STDEV.P(IF((F96:L96&lt;&gt;0)*(F96:L96&lt;&gt;""), F96:L96)), 0)</f>
        <v>21698.263187455941</v>
      </c>
      <c r="Q96" s="331">
        <f t="shared" si="12"/>
        <v>18.427556231862642</v>
      </c>
      <c r="R96" s="332">
        <f t="shared" si="10"/>
        <v>81.572443768137362</v>
      </c>
      <c r="S96" s="325" t="str">
        <f t="shared" si="11"/>
        <v>ALTO</v>
      </c>
    </row>
    <row r="97" spans="2:19">
      <c r="B97" s="146">
        <v>88</v>
      </c>
      <c r="C97" s="335" t="s">
        <v>127</v>
      </c>
      <c r="D97" s="325" t="s">
        <v>38</v>
      </c>
      <c r="E97" s="325">
        <v>1</v>
      </c>
      <c r="F97" s="326">
        <v>142653.72</v>
      </c>
      <c r="G97" s="326">
        <v>195197.61827901111</v>
      </c>
      <c r="H97" s="327">
        <v>109461.84438593827</v>
      </c>
      <c r="I97" s="327">
        <v>135324.60826111771</v>
      </c>
      <c r="J97" s="326">
        <v>103392.10653216671</v>
      </c>
      <c r="K97" s="326">
        <v>99675.128479237756</v>
      </c>
      <c r="L97" s="326">
        <v>99235.792233716726</v>
      </c>
      <c r="M97" s="380">
        <f t="shared" si="7"/>
        <v>7</v>
      </c>
      <c r="N97" s="329">
        <f t="shared" si="8"/>
        <v>126420</v>
      </c>
      <c r="O97" s="330">
        <f t="shared" si="9"/>
        <v>126420</v>
      </c>
      <c r="P97" s="327">
        <f t="array" ref="P97">IFERROR(_xlfn.STDEV.P(IF((F97:L97&lt;&gt;0)*(F97:L97&lt;&gt;""), F97:L97)), 0)</f>
        <v>32393.382730999787</v>
      </c>
      <c r="Q97" s="331">
        <f t="shared" si="12"/>
        <v>25.623621840689598</v>
      </c>
      <c r="R97" s="332">
        <f t="shared" si="10"/>
        <v>74.376378159310406</v>
      </c>
      <c r="S97" s="325" t="str">
        <f t="shared" si="11"/>
        <v>ALTO</v>
      </c>
    </row>
    <row r="98" spans="2:19">
      <c r="B98" s="146">
        <v>89</v>
      </c>
      <c r="C98" s="335" t="s">
        <v>128</v>
      </c>
      <c r="D98" s="325" t="s">
        <v>38</v>
      </c>
      <c r="E98" s="325">
        <v>1</v>
      </c>
      <c r="F98" s="326">
        <v>251826.4</v>
      </c>
      <c r="G98" s="326">
        <v>292901.75384144188</v>
      </c>
      <c r="H98" s="327">
        <v>231185.45897146821</v>
      </c>
      <c r="I98" s="327">
        <v>253978.36673112854</v>
      </c>
      <c r="J98" s="326">
        <v>194015.78841934496</v>
      </c>
      <c r="K98" s="326">
        <v>214527.72893774448</v>
      </c>
      <c r="L98" s="326">
        <v>0</v>
      </c>
      <c r="M98" s="380">
        <f t="shared" si="7"/>
        <v>6</v>
      </c>
      <c r="N98" s="329">
        <f t="shared" si="8"/>
        <v>239739</v>
      </c>
      <c r="O98" s="330">
        <f t="shared" si="9"/>
        <v>239739</v>
      </c>
      <c r="P98" s="327">
        <f t="array" ref="P98">IFERROR(_xlfn.STDEV.P(IF((F98:L98&lt;&gt;0)*(F98:L98&lt;&gt;""), F98:L98)), 0)</f>
        <v>31555.576710640074</v>
      </c>
      <c r="Q98" s="331">
        <f t="shared" si="12"/>
        <v>13.162471150142476</v>
      </c>
      <c r="R98" s="332">
        <f t="shared" si="10"/>
        <v>86.83752884985752</v>
      </c>
      <c r="S98" s="325" t="str">
        <f t="shared" si="11"/>
        <v>ALTO</v>
      </c>
    </row>
    <row r="99" spans="2:19">
      <c r="B99" s="146">
        <v>90</v>
      </c>
      <c r="C99" s="335" t="s">
        <v>129</v>
      </c>
      <c r="D99" s="325" t="s">
        <v>38</v>
      </c>
      <c r="E99" s="325">
        <v>1</v>
      </c>
      <c r="F99" s="326">
        <v>147475.87</v>
      </c>
      <c r="G99" s="326">
        <v>177933.82947642353</v>
      </c>
      <c r="H99" s="327">
        <v>115720.45625864653</v>
      </c>
      <c r="I99" s="327">
        <v>145495.61638190298</v>
      </c>
      <c r="J99" s="326">
        <v>106888.52143869501</v>
      </c>
      <c r="K99" s="326">
        <v>103177.62201291521</v>
      </c>
      <c r="L99" s="326">
        <v>103160.29302425093</v>
      </c>
      <c r="M99" s="380">
        <f t="shared" si="7"/>
        <v>7</v>
      </c>
      <c r="N99" s="329">
        <f t="shared" si="8"/>
        <v>128550</v>
      </c>
      <c r="O99" s="330">
        <f t="shared" si="9"/>
        <v>128550</v>
      </c>
      <c r="P99" s="327">
        <f t="array" ref="P99">IFERROR(_xlfn.STDEV.P(IF((F99:L99&lt;&gt;0)*(F99:L99&lt;&gt;""), F99:L99)), 0)</f>
        <v>26743.000990876695</v>
      </c>
      <c r="Q99" s="331">
        <f t="shared" si="12"/>
        <v>20.803579144983818</v>
      </c>
      <c r="R99" s="332">
        <f t="shared" si="10"/>
        <v>79.196420855016186</v>
      </c>
      <c r="S99" s="325" t="str">
        <f t="shared" si="11"/>
        <v>ALTO</v>
      </c>
    </row>
    <row r="100" spans="2:19">
      <c r="B100" s="146">
        <v>91</v>
      </c>
      <c r="C100" s="335" t="s">
        <v>130</v>
      </c>
      <c r="D100" s="325" t="s">
        <v>38</v>
      </c>
      <c r="E100" s="325">
        <v>1</v>
      </c>
      <c r="F100" s="326">
        <v>342796.16000000003</v>
      </c>
      <c r="G100" s="326">
        <v>465661.04172091529</v>
      </c>
      <c r="H100" s="327">
        <v>296326.11315679905</v>
      </c>
      <c r="I100" s="327">
        <v>313073.8882706826</v>
      </c>
      <c r="J100" s="326">
        <v>239196.82737035982</v>
      </c>
      <c r="K100" s="326">
        <v>0</v>
      </c>
      <c r="L100" s="326">
        <v>0</v>
      </c>
      <c r="M100" s="380">
        <f t="shared" si="7"/>
        <v>5</v>
      </c>
      <c r="N100" s="329">
        <f t="shared" si="8"/>
        <v>331411</v>
      </c>
      <c r="O100" s="330">
        <f t="shared" si="9"/>
        <v>331411</v>
      </c>
      <c r="P100" s="327">
        <f t="array" ref="P100">IFERROR(_xlfn.STDEV.P(IF((F100:L100&lt;&gt;0)*(F100:L100&lt;&gt;""), F100:L100)), 0)</f>
        <v>75131.016438283259</v>
      </c>
      <c r="Q100" s="331">
        <f t="shared" si="12"/>
        <v>22.67004306986891</v>
      </c>
      <c r="R100" s="332">
        <f t="shared" si="10"/>
        <v>77.32995693013109</v>
      </c>
      <c r="S100" s="325" t="str">
        <f t="shared" si="11"/>
        <v>ALTO</v>
      </c>
    </row>
    <row r="101" spans="2:19">
      <c r="B101" s="146">
        <v>92</v>
      </c>
      <c r="C101" s="335" t="s">
        <v>131</v>
      </c>
      <c r="D101" s="325" t="s">
        <v>38</v>
      </c>
      <c r="E101" s="325">
        <v>1</v>
      </c>
      <c r="F101" s="326">
        <v>605590.61</v>
      </c>
      <c r="G101" s="326">
        <v>749064.79752286489</v>
      </c>
      <c r="H101" s="327">
        <v>490470.80798366736</v>
      </c>
      <c r="I101" s="327">
        <v>581088.68273244845</v>
      </c>
      <c r="J101" s="326">
        <v>443918.07202212937</v>
      </c>
      <c r="K101" s="326">
        <v>345579.36198950949</v>
      </c>
      <c r="L101" s="326">
        <v>328170.1552783834</v>
      </c>
      <c r="M101" s="380">
        <f t="shared" si="7"/>
        <v>7</v>
      </c>
      <c r="N101" s="329">
        <f t="shared" si="8"/>
        <v>506269</v>
      </c>
      <c r="O101" s="330">
        <f t="shared" si="9"/>
        <v>506269</v>
      </c>
      <c r="P101" s="327">
        <f t="array" ref="P101">IFERROR(_xlfn.STDEV.P(IF((F101:L101&lt;&gt;0)*(F101:L101&lt;&gt;""), F101:L101)), 0)</f>
        <v>139432.59804226275</v>
      </c>
      <c r="Q101" s="331">
        <f t="shared" si="12"/>
        <v>27.541207943259955</v>
      </c>
      <c r="R101" s="332">
        <f t="shared" si="10"/>
        <v>72.458792056740037</v>
      </c>
      <c r="S101" s="325" t="str">
        <f t="shared" si="11"/>
        <v>ALTO</v>
      </c>
    </row>
    <row r="102" spans="2:19">
      <c r="B102" s="146">
        <v>93</v>
      </c>
      <c r="C102" s="335" t="s">
        <v>132</v>
      </c>
      <c r="D102" s="325" t="s">
        <v>38</v>
      </c>
      <c r="E102" s="325">
        <v>1</v>
      </c>
      <c r="F102" s="326">
        <v>410573.22</v>
      </c>
      <c r="G102" s="326">
        <v>525926.73472441849</v>
      </c>
      <c r="H102" s="327">
        <v>332472.78989101201</v>
      </c>
      <c r="I102" s="327">
        <v>390666.02103761752</v>
      </c>
      <c r="J102" s="326">
        <v>298442.36550465599</v>
      </c>
      <c r="K102" s="326">
        <v>232332.07106727158</v>
      </c>
      <c r="L102" s="326">
        <v>0</v>
      </c>
      <c r="M102" s="380">
        <f t="shared" si="7"/>
        <v>6</v>
      </c>
      <c r="N102" s="329">
        <f t="shared" si="8"/>
        <v>365069</v>
      </c>
      <c r="O102" s="330">
        <f t="shared" si="9"/>
        <v>365069</v>
      </c>
      <c r="P102" s="327">
        <f t="array" ref="P102">IFERROR(_xlfn.STDEV.P(IF((F102:L102&lt;&gt;0)*(F102:L102&lt;&gt;""), F102:L102)), 0)</f>
        <v>92845.540176962328</v>
      </c>
      <c r="Q102" s="331">
        <f t="shared" si="12"/>
        <v>25.432326540177975</v>
      </c>
      <c r="R102" s="332">
        <f t="shared" si="10"/>
        <v>74.567673459822032</v>
      </c>
      <c r="S102" s="325" t="str">
        <f t="shared" si="11"/>
        <v>ALTO</v>
      </c>
    </row>
    <row r="103" spans="2:19">
      <c r="B103" s="146">
        <v>94</v>
      </c>
      <c r="C103" s="335" t="s">
        <v>133</v>
      </c>
      <c r="D103" s="325" t="s">
        <v>38</v>
      </c>
      <c r="E103" s="325">
        <v>1</v>
      </c>
      <c r="F103" s="326">
        <v>133229.35</v>
      </c>
      <c r="G103" s="326">
        <v>115933.43271106036</v>
      </c>
      <c r="H103" s="327">
        <v>107801.3963380769</v>
      </c>
      <c r="I103" s="327">
        <v>137015.04727175034</v>
      </c>
      <c r="J103" s="326">
        <v>119672.47508736809</v>
      </c>
      <c r="K103" s="326">
        <v>93107.953103592503</v>
      </c>
      <c r="L103" s="326">
        <v>90898.545672408625</v>
      </c>
      <c r="M103" s="380">
        <f t="shared" si="7"/>
        <v>7</v>
      </c>
      <c r="N103" s="329">
        <f t="shared" si="8"/>
        <v>113951</v>
      </c>
      <c r="O103" s="330">
        <f t="shared" si="9"/>
        <v>113951</v>
      </c>
      <c r="P103" s="327">
        <f t="array" ref="P103">IFERROR(_xlfn.STDEV.P(IF((F103:L103&lt;&gt;0)*(F103:L103&lt;&gt;""), F103:L103)), 0)</f>
        <v>16664.488553935724</v>
      </c>
      <c r="Q103" s="331">
        <f t="shared" si="12"/>
        <v>14.624258281134631</v>
      </c>
      <c r="R103" s="332">
        <f t="shared" si="10"/>
        <v>85.37574171886537</v>
      </c>
      <c r="S103" s="325" t="str">
        <f t="shared" si="11"/>
        <v>ALTO</v>
      </c>
    </row>
    <row r="104" spans="2:19">
      <c r="B104" s="146">
        <v>95</v>
      </c>
      <c r="C104" s="335" t="s">
        <v>134</v>
      </c>
      <c r="D104" s="325" t="s">
        <v>38</v>
      </c>
      <c r="E104" s="325">
        <v>1</v>
      </c>
      <c r="F104" s="326">
        <v>233478.07</v>
      </c>
      <c r="G104" s="326">
        <v>271893.15890410921</v>
      </c>
      <c r="H104" s="327">
        <v>189035.6239103718</v>
      </c>
      <c r="I104" s="327">
        <v>219656.67087289921</v>
      </c>
      <c r="J104" s="326">
        <v>167827.91551335921</v>
      </c>
      <c r="K104" s="326">
        <v>130467.88412948542</v>
      </c>
      <c r="L104" s="326">
        <v>119136.41041563821</v>
      </c>
      <c r="M104" s="380">
        <f t="shared" si="7"/>
        <v>7</v>
      </c>
      <c r="N104" s="329">
        <f t="shared" si="8"/>
        <v>190214</v>
      </c>
      <c r="O104" s="330">
        <f t="shared" si="9"/>
        <v>190214</v>
      </c>
      <c r="P104" s="327">
        <f t="array" ref="P104">IFERROR(_xlfn.STDEV.P(IF((F104:L104&lt;&gt;0)*(F104:L104&lt;&gt;""), F104:L104)), 0)</f>
        <v>51456.338039755807</v>
      </c>
      <c r="Q104" s="331">
        <f t="shared" si="12"/>
        <v>27.051814293246451</v>
      </c>
      <c r="R104" s="332">
        <f t="shared" si="10"/>
        <v>72.948185706753549</v>
      </c>
      <c r="S104" s="325" t="str">
        <f t="shared" si="11"/>
        <v>ALTO</v>
      </c>
    </row>
    <row r="105" spans="2:19">
      <c r="B105" s="146">
        <v>96</v>
      </c>
      <c r="C105" s="335" t="s">
        <v>135</v>
      </c>
      <c r="D105" s="325" t="s">
        <v>38</v>
      </c>
      <c r="E105" s="325">
        <v>1</v>
      </c>
      <c r="F105" s="326">
        <v>173901.51</v>
      </c>
      <c r="G105" s="326">
        <v>163152.10362479146</v>
      </c>
      <c r="H105" s="327">
        <v>128620.86032280028</v>
      </c>
      <c r="I105" s="327">
        <v>168689.22535089971</v>
      </c>
      <c r="J105" s="326">
        <v>128902.67596975424</v>
      </c>
      <c r="K105" s="326">
        <v>106242.30385488299</v>
      </c>
      <c r="L105" s="326">
        <v>103821.58685824646</v>
      </c>
      <c r="M105" s="380">
        <f t="shared" si="7"/>
        <v>7</v>
      </c>
      <c r="N105" s="329">
        <f t="shared" si="8"/>
        <v>139047</v>
      </c>
      <c r="O105" s="330">
        <f t="shared" si="9"/>
        <v>139047</v>
      </c>
      <c r="P105" s="327">
        <f t="array" ref="P105">IFERROR(_xlfn.STDEV.P(IF((F105:L105&lt;&gt;0)*(F105:L105&lt;&gt;""), F105:L105)), 0)</f>
        <v>27263.643846198116</v>
      </c>
      <c r="Q105" s="331">
        <f t="shared" si="12"/>
        <v>19.607502388543526</v>
      </c>
      <c r="R105" s="332">
        <f t="shared" si="10"/>
        <v>80.392497611456477</v>
      </c>
      <c r="S105" s="325" t="str">
        <f t="shared" si="11"/>
        <v>ALTO</v>
      </c>
    </row>
    <row r="106" spans="2:19">
      <c r="B106" s="146">
        <v>97</v>
      </c>
      <c r="C106" s="335" t="s">
        <v>136</v>
      </c>
      <c r="D106" s="325" t="s">
        <v>38</v>
      </c>
      <c r="E106" s="325">
        <v>1</v>
      </c>
      <c r="F106" s="326">
        <v>365313.18</v>
      </c>
      <c r="G106" s="326">
        <v>406357.84455365781</v>
      </c>
      <c r="H106" s="327">
        <v>332472.78989101201</v>
      </c>
      <c r="I106" s="327">
        <v>390666.02103761752</v>
      </c>
      <c r="J106" s="326">
        <v>298442.36550465599</v>
      </c>
      <c r="K106" s="326">
        <v>232332.07106727158</v>
      </c>
      <c r="L106" s="326">
        <v>0</v>
      </c>
      <c r="M106" s="380">
        <f t="shared" si="7"/>
        <v>6</v>
      </c>
      <c r="N106" s="329">
        <f t="shared" si="8"/>
        <v>337597</v>
      </c>
      <c r="O106" s="330">
        <f t="shared" si="9"/>
        <v>337597</v>
      </c>
      <c r="P106" s="327">
        <f t="array" ref="P106">IFERROR(_xlfn.STDEV.P(IF((F106:L106&lt;&gt;0)*(F106:L106&lt;&gt;""), F106:L106)), 0)</f>
        <v>59094.006415587392</v>
      </c>
      <c r="Q106" s="331">
        <f t="shared" si="12"/>
        <v>17.504304367511381</v>
      </c>
      <c r="R106" s="332">
        <f t="shared" si="10"/>
        <v>82.495695632488619</v>
      </c>
      <c r="S106" s="325" t="str">
        <f t="shared" si="11"/>
        <v>ALTO</v>
      </c>
    </row>
    <row r="107" spans="2:19">
      <c r="B107" s="146">
        <v>98</v>
      </c>
      <c r="C107" s="335" t="s">
        <v>137</v>
      </c>
      <c r="D107" s="325" t="s">
        <v>38</v>
      </c>
      <c r="E107" s="325">
        <v>1</v>
      </c>
      <c r="F107" s="326">
        <v>155008.07999999999</v>
      </c>
      <c r="G107" s="326">
        <v>262861.3174281033</v>
      </c>
      <c r="H107" s="327">
        <v>147524.42271383744</v>
      </c>
      <c r="I107" s="327">
        <v>169025.34879523469</v>
      </c>
      <c r="J107" s="326">
        <v>182191.04938288312</v>
      </c>
      <c r="K107" s="326">
        <v>141705.05088336728</v>
      </c>
      <c r="L107" s="326">
        <v>130111.10691767147</v>
      </c>
      <c r="M107" s="380">
        <f t="shared" si="7"/>
        <v>7</v>
      </c>
      <c r="N107" s="329">
        <f t="shared" si="8"/>
        <v>169775</v>
      </c>
      <c r="O107" s="330">
        <f t="shared" si="9"/>
        <v>169775</v>
      </c>
      <c r="P107" s="327">
        <f t="array" ref="P107">IFERROR(_xlfn.STDEV.P(IF((F107:L107&lt;&gt;0)*(F107:L107&lt;&gt;""), F107:L107)), 0)</f>
        <v>41220.798018498055</v>
      </c>
      <c r="Q107" s="331">
        <f t="shared" si="12"/>
        <v>24.279663094388486</v>
      </c>
      <c r="R107" s="332">
        <f t="shared" si="10"/>
        <v>75.720336905611518</v>
      </c>
      <c r="S107" s="325" t="str">
        <f t="shared" si="11"/>
        <v>ALTO</v>
      </c>
    </row>
    <row r="108" spans="2:19">
      <c r="B108" s="146">
        <v>99</v>
      </c>
      <c r="C108" s="335" t="s">
        <v>138</v>
      </c>
      <c r="D108" s="325" t="s">
        <v>38</v>
      </c>
      <c r="E108" s="325">
        <v>1</v>
      </c>
      <c r="F108" s="326">
        <v>21715.56</v>
      </c>
      <c r="G108" s="326">
        <v>26177.941946087631</v>
      </c>
      <c r="H108" s="327">
        <v>20564.010438898553</v>
      </c>
      <c r="I108" s="344">
        <v>0</v>
      </c>
      <c r="J108" s="326">
        <v>21371.492686265159</v>
      </c>
      <c r="K108" s="326">
        <v>21306.835663204554</v>
      </c>
      <c r="L108" s="326">
        <v>0</v>
      </c>
      <c r="M108" s="380">
        <f t="shared" si="7"/>
        <v>5</v>
      </c>
      <c r="N108" s="329">
        <f t="shared" si="8"/>
        <v>22227</v>
      </c>
      <c r="O108" s="330">
        <f t="shared" si="9"/>
        <v>22227</v>
      </c>
      <c r="P108" s="327">
        <f t="array" ref="P108">IFERROR(_xlfn.STDEV.P(IF((F108:L108&lt;&gt;0)*(F108:L108&lt;&gt;""), F108:L108)), 0)</f>
        <v>2010.7532143196599</v>
      </c>
      <c r="Q108" s="331">
        <f t="shared" si="12"/>
        <v>9.0464444788755127</v>
      </c>
      <c r="R108" s="332">
        <f t="shared" si="10"/>
        <v>90.953555521124485</v>
      </c>
      <c r="S108" s="325" t="str">
        <f t="shared" si="11"/>
        <v>ALTO</v>
      </c>
    </row>
    <row r="109" spans="2:19">
      <c r="B109" s="146">
        <v>100</v>
      </c>
      <c r="C109" s="335" t="s">
        <v>139</v>
      </c>
      <c r="D109" s="325" t="s">
        <v>38</v>
      </c>
      <c r="E109" s="325">
        <v>1</v>
      </c>
      <c r="F109" s="326">
        <v>2353474.08</v>
      </c>
      <c r="G109" s="326">
        <v>3177158.4034556053</v>
      </c>
      <c r="H109" s="327">
        <v>1754327.2259519978</v>
      </c>
      <c r="I109" s="327">
        <v>2251112.5593612976</v>
      </c>
      <c r="J109" s="326">
        <v>1747238.6823419875</v>
      </c>
      <c r="K109" s="326">
        <v>1503153.4748699104</v>
      </c>
      <c r="L109" s="326">
        <v>1480701.787636145</v>
      </c>
      <c r="M109" s="380">
        <f t="shared" si="7"/>
        <v>7</v>
      </c>
      <c r="N109" s="329">
        <f t="shared" si="8"/>
        <v>2038167</v>
      </c>
      <c r="O109" s="330">
        <f t="shared" si="9"/>
        <v>2038167</v>
      </c>
      <c r="P109" s="327">
        <f t="array" ref="P109">IFERROR(_xlfn.STDEV.P(IF((F109:L109&lt;&gt;0)*(F109:L109&lt;&gt;""), F109:L109)), 0)</f>
        <v>561156.58898251259</v>
      </c>
      <c r="Q109" s="331">
        <f t="shared" si="12"/>
        <v>27.53241461482364</v>
      </c>
      <c r="R109" s="332">
        <f t="shared" si="10"/>
        <v>72.467585385176363</v>
      </c>
      <c r="S109" s="325" t="str">
        <f t="shared" si="11"/>
        <v>ALTO</v>
      </c>
    </row>
    <row r="110" spans="2:19">
      <c r="B110" s="146">
        <v>101</v>
      </c>
      <c r="C110" s="335" t="s">
        <v>140</v>
      </c>
      <c r="D110" s="325" t="s">
        <v>38</v>
      </c>
      <c r="E110" s="325">
        <v>1</v>
      </c>
      <c r="F110" s="343"/>
      <c r="G110" s="343"/>
      <c r="H110" s="327">
        <v>5483310.361129906</v>
      </c>
      <c r="I110" s="327">
        <v>6325042.2009290233</v>
      </c>
      <c r="J110" s="326">
        <v>4909168.4058136567</v>
      </c>
      <c r="K110" s="326">
        <v>5449296.1894798502</v>
      </c>
      <c r="L110" s="326">
        <v>5404805.4928541435</v>
      </c>
      <c r="M110" s="380">
        <f t="shared" si="7"/>
        <v>5</v>
      </c>
      <c r="N110" s="329">
        <f t="shared" si="8"/>
        <v>5514325</v>
      </c>
      <c r="O110" s="330">
        <f t="shared" si="9"/>
        <v>5514325</v>
      </c>
      <c r="P110" s="327">
        <f t="array" ref="P110">IFERROR(_xlfn.STDEV.P(IF((F110:L110&lt;&gt;0)*(F110:L110&lt;&gt;""), F110:L110)), 0)</f>
        <v>456215.31316598307</v>
      </c>
      <c r="Q110" s="331">
        <f t="shared" si="12"/>
        <v>8.2732757529884982</v>
      </c>
      <c r="R110" s="332">
        <f t="shared" si="10"/>
        <v>91.726724247011504</v>
      </c>
      <c r="S110" s="325" t="str">
        <f t="shared" si="11"/>
        <v>ALTO</v>
      </c>
    </row>
    <row r="111" spans="2:19">
      <c r="B111" s="146">
        <v>102</v>
      </c>
      <c r="C111" s="335" t="s">
        <v>1203</v>
      </c>
      <c r="D111" s="325" t="s">
        <v>38</v>
      </c>
      <c r="E111" s="325">
        <v>1</v>
      </c>
      <c r="F111" s="326">
        <v>481641.12000000005</v>
      </c>
      <c r="G111" s="342"/>
      <c r="H111" s="327">
        <v>324170.54965170519</v>
      </c>
      <c r="I111" s="327">
        <v>339024.14600717981</v>
      </c>
      <c r="J111" s="326">
        <v>259038.11592431794</v>
      </c>
      <c r="K111" s="326">
        <v>312889.42234185321</v>
      </c>
      <c r="L111" s="326">
        <v>290640.18512008584</v>
      </c>
      <c r="M111" s="380">
        <f t="shared" si="7"/>
        <v>6</v>
      </c>
      <c r="N111" s="329">
        <f t="shared" si="8"/>
        <v>334567</v>
      </c>
      <c r="O111" s="330">
        <f t="shared" si="9"/>
        <v>334567</v>
      </c>
      <c r="P111" s="327">
        <f t="array" ref="P111">IFERROR(_xlfn.STDEV.P(IF((F111:L111&lt;&gt;0)*(F111:L111&lt;&gt;""), F111:L111)), 0)</f>
        <v>70548.852898884492</v>
      </c>
      <c r="Q111" s="331">
        <f t="shared" si="12"/>
        <v>21.086614310103656</v>
      </c>
      <c r="R111" s="332">
        <f t="shared" si="10"/>
        <v>78.913385689896344</v>
      </c>
      <c r="S111" s="325" t="str">
        <f t="shared" si="11"/>
        <v>ALTO</v>
      </c>
    </row>
    <row r="112" spans="2:19">
      <c r="B112" s="146">
        <v>103</v>
      </c>
      <c r="C112" s="335" t="s">
        <v>142</v>
      </c>
      <c r="D112" s="325" t="s">
        <v>38</v>
      </c>
      <c r="E112" s="325">
        <v>1</v>
      </c>
      <c r="F112" s="326">
        <v>716032</v>
      </c>
      <c r="G112" s="326">
        <v>720745.11169884494</v>
      </c>
      <c r="H112" s="327">
        <v>575409.11197042232</v>
      </c>
      <c r="I112" s="327">
        <v>654860.13959478366</v>
      </c>
      <c r="J112" s="326">
        <v>500239.37930873811</v>
      </c>
      <c r="K112" s="326">
        <v>576597.99798165204</v>
      </c>
      <c r="L112" s="326">
        <v>560944.03976575774</v>
      </c>
      <c r="M112" s="380">
        <f t="shared" si="7"/>
        <v>7</v>
      </c>
      <c r="N112" s="329">
        <f t="shared" si="8"/>
        <v>614975</v>
      </c>
      <c r="O112" s="330">
        <f t="shared" si="9"/>
        <v>614975</v>
      </c>
      <c r="P112" s="327">
        <f t="array" ref="P112">IFERROR(_xlfn.STDEV.P(IF((F112:L112&lt;&gt;0)*(F112:L112&lt;&gt;""), F112:L112)), 0)</f>
        <v>77563.355887673883</v>
      </c>
      <c r="Q112" s="331">
        <f t="shared" si="12"/>
        <v>12.612440487446463</v>
      </c>
      <c r="R112" s="332">
        <f t="shared" si="10"/>
        <v>87.387559512553537</v>
      </c>
      <c r="S112" s="325" t="str">
        <f t="shared" si="11"/>
        <v>ALTO</v>
      </c>
    </row>
    <row r="113" spans="2:19">
      <c r="B113" s="146">
        <v>104</v>
      </c>
      <c r="C113" s="335" t="s">
        <v>143</v>
      </c>
      <c r="D113" s="325" t="s">
        <v>38</v>
      </c>
      <c r="E113" s="325">
        <v>1</v>
      </c>
      <c r="F113" s="326">
        <v>736414.35</v>
      </c>
      <c r="G113" s="326">
        <v>662828.65545645438</v>
      </c>
      <c r="H113" s="327">
        <v>569533.6804164513</v>
      </c>
      <c r="I113" s="327">
        <v>717768.69786974811</v>
      </c>
      <c r="J113" s="326">
        <v>557123.31434422778</v>
      </c>
      <c r="K113" s="326">
        <v>581413.92659045861</v>
      </c>
      <c r="L113" s="326">
        <v>578434.33462750865</v>
      </c>
      <c r="M113" s="380">
        <f t="shared" si="7"/>
        <v>7</v>
      </c>
      <c r="N113" s="329">
        <f t="shared" si="8"/>
        <v>629074</v>
      </c>
      <c r="O113" s="330">
        <f t="shared" si="9"/>
        <v>629074</v>
      </c>
      <c r="P113" s="327">
        <f t="array" ref="P113">IFERROR(_xlfn.STDEV.P(IF((F113:L113&lt;&gt;0)*(F113:L113&lt;&gt;""), F113:L113)), 0)</f>
        <v>69781.174356540359</v>
      </c>
      <c r="Q113" s="331">
        <f t="shared" si="12"/>
        <v>11.09268136285085</v>
      </c>
      <c r="R113" s="332">
        <f t="shared" si="10"/>
        <v>88.907318637149146</v>
      </c>
      <c r="S113" s="325" t="str">
        <f t="shared" si="11"/>
        <v>ALTO</v>
      </c>
    </row>
    <row r="114" spans="2:19">
      <c r="B114" s="146">
        <v>105</v>
      </c>
      <c r="C114" s="335" t="s">
        <v>144</v>
      </c>
      <c r="D114" s="325" t="s">
        <v>38</v>
      </c>
      <c r="E114" s="325">
        <v>1</v>
      </c>
      <c r="F114" s="326">
        <v>623577.15</v>
      </c>
      <c r="G114" s="326">
        <v>538476.83474886732</v>
      </c>
      <c r="H114" s="327">
        <v>475143.59523417777</v>
      </c>
      <c r="I114" s="327">
        <v>627809.84149500856</v>
      </c>
      <c r="J114" s="326">
        <v>487315.66462690348</v>
      </c>
      <c r="K114" s="326">
        <v>490640.96917598433</v>
      </c>
      <c r="L114" s="326">
        <v>478841.62913292053</v>
      </c>
      <c r="M114" s="380">
        <f t="shared" si="7"/>
        <v>7</v>
      </c>
      <c r="N114" s="329">
        <f t="shared" si="8"/>
        <v>531687</v>
      </c>
      <c r="O114" s="330">
        <f t="shared" si="9"/>
        <v>531687</v>
      </c>
      <c r="P114" s="327">
        <f t="array" ref="P114">IFERROR(_xlfn.STDEV.P(IF((F114:L114&lt;&gt;0)*(F114:L114&lt;&gt;""), F114:L114)), 0)</f>
        <v>62533.287218240788</v>
      </c>
      <c r="Q114" s="331">
        <f t="shared" si="12"/>
        <v>11.761297007118998</v>
      </c>
      <c r="R114" s="332">
        <f t="shared" si="10"/>
        <v>88.238702992881002</v>
      </c>
      <c r="S114" s="325" t="str">
        <f t="shared" si="11"/>
        <v>ALTO</v>
      </c>
    </row>
    <row r="115" spans="2:19">
      <c r="B115" s="146">
        <v>106</v>
      </c>
      <c r="C115" s="335" t="s">
        <v>145</v>
      </c>
      <c r="D115" s="325" t="s">
        <v>38</v>
      </c>
      <c r="E115" s="325">
        <v>1</v>
      </c>
      <c r="F115" s="326">
        <v>7271720.2999999998</v>
      </c>
      <c r="G115" s="343"/>
      <c r="H115" s="327">
        <v>5754091.1197042232</v>
      </c>
      <c r="I115" s="327">
        <v>7233527.122852453</v>
      </c>
      <c r="J115" s="326">
        <v>6235657.0950922165</v>
      </c>
      <c r="K115" s="326">
        <v>5533064.1598269688</v>
      </c>
      <c r="L115" s="326">
        <v>5190660.6264893962</v>
      </c>
      <c r="M115" s="380">
        <f t="shared" si="7"/>
        <v>6</v>
      </c>
      <c r="N115" s="329">
        <f t="shared" si="8"/>
        <v>6203120</v>
      </c>
      <c r="O115" s="330">
        <f t="shared" si="9"/>
        <v>6203120</v>
      </c>
      <c r="P115" s="327">
        <f t="array" ref="P115">IFERROR(_xlfn.STDEV.P(IF((F115:L115&lt;&gt;0)*(F115:L115&lt;&gt;""), F115:L115)), 0)</f>
        <v>804195.23436386301</v>
      </c>
      <c r="Q115" s="331">
        <f t="shared" si="12"/>
        <v>12.964366872861769</v>
      </c>
      <c r="R115" s="332">
        <f t="shared" si="10"/>
        <v>87.035633127138226</v>
      </c>
      <c r="S115" s="325" t="str">
        <f t="shared" si="11"/>
        <v>ALTO</v>
      </c>
    </row>
    <row r="116" spans="2:19">
      <c r="B116" s="146">
        <v>107</v>
      </c>
      <c r="C116" s="335" t="s">
        <v>146</v>
      </c>
      <c r="D116" s="325" t="s">
        <v>38</v>
      </c>
      <c r="E116" s="325">
        <v>1</v>
      </c>
      <c r="F116" s="326">
        <v>3834187.5</v>
      </c>
      <c r="G116" s="326">
        <v>3260241.2095932756</v>
      </c>
      <c r="H116" s="327">
        <v>3033894.036988555</v>
      </c>
      <c r="I116" s="327">
        <v>3529547.1667904924</v>
      </c>
      <c r="J116" s="326">
        <v>2696066.7801656891</v>
      </c>
      <c r="K116" s="326">
        <v>2222769.9588100589</v>
      </c>
      <c r="L116" s="326">
        <v>2104437.8400504501</v>
      </c>
      <c r="M116" s="380">
        <f t="shared" si="7"/>
        <v>7</v>
      </c>
      <c r="N116" s="329">
        <f t="shared" si="8"/>
        <v>2954449</v>
      </c>
      <c r="O116" s="330">
        <f t="shared" si="9"/>
        <v>2954449</v>
      </c>
      <c r="P116" s="327">
        <f t="array" ref="P116">IFERROR(_xlfn.STDEV.P(IF((F116:L116&lt;&gt;0)*(F116:L116&lt;&gt;""), F116:L116)), 0)</f>
        <v>601086.24078884651</v>
      </c>
      <c r="Q116" s="331">
        <f t="shared" si="12"/>
        <v>20.345121570514387</v>
      </c>
      <c r="R116" s="332">
        <f t="shared" si="10"/>
        <v>79.65487842948562</v>
      </c>
      <c r="S116" s="325" t="str">
        <f t="shared" si="11"/>
        <v>ALTO</v>
      </c>
    </row>
    <row r="117" spans="2:19">
      <c r="B117" s="146">
        <v>108</v>
      </c>
      <c r="C117" s="338" t="s">
        <v>147</v>
      </c>
      <c r="D117" s="325" t="s">
        <v>38</v>
      </c>
      <c r="E117" s="325">
        <v>1</v>
      </c>
      <c r="F117" s="326">
        <v>22552796.399999999</v>
      </c>
      <c r="G117" s="343"/>
      <c r="H117" s="327">
        <v>19333107.528341629</v>
      </c>
      <c r="I117" s="327">
        <v>20425785.188282099</v>
      </c>
      <c r="J117" s="326">
        <v>15602251.605917845</v>
      </c>
      <c r="K117" s="343">
        <v>0</v>
      </c>
      <c r="L117" s="343">
        <v>0</v>
      </c>
      <c r="M117" s="380">
        <f t="shared" si="7"/>
        <v>4</v>
      </c>
      <c r="N117" s="329">
        <f t="shared" si="8"/>
        <v>19478485</v>
      </c>
      <c r="O117" s="330">
        <f t="shared" si="9"/>
        <v>19478485</v>
      </c>
      <c r="P117" s="327">
        <f t="array" ref="P117">IFERROR(_xlfn.STDEV.P(IF((F117:L117&lt;&gt;0)*(F117:L117&lt;&gt;""), F117:L117)), 0)</f>
        <v>2519676.9716350795</v>
      </c>
      <c r="Q117" s="331">
        <f t="shared" si="12"/>
        <v>12.935692748358404</v>
      </c>
      <c r="R117" s="332">
        <f t="shared" si="10"/>
        <v>87.064307251641594</v>
      </c>
      <c r="S117" s="325" t="str">
        <f t="shared" si="11"/>
        <v>ALTO</v>
      </c>
    </row>
    <row r="118" spans="2:19">
      <c r="B118" s="146">
        <v>109</v>
      </c>
      <c r="C118" s="335" t="s">
        <v>148</v>
      </c>
      <c r="D118" s="325" t="s">
        <v>38</v>
      </c>
      <c r="E118" s="325">
        <v>1</v>
      </c>
      <c r="F118" s="326">
        <v>6313279.7000000002</v>
      </c>
      <c r="G118" s="326">
        <v>5726940.9318958959</v>
      </c>
      <c r="H118" s="327">
        <v>4995649.5421503121</v>
      </c>
      <c r="I118" s="327">
        <v>5956755.6716867862</v>
      </c>
      <c r="J118" s="326">
        <v>4550104.3935404988</v>
      </c>
      <c r="K118" s="326">
        <v>0</v>
      </c>
      <c r="L118" s="326">
        <v>0</v>
      </c>
      <c r="M118" s="380">
        <f t="shared" si="7"/>
        <v>5</v>
      </c>
      <c r="N118" s="329">
        <f t="shared" si="8"/>
        <v>5508546</v>
      </c>
      <c r="O118" s="330">
        <f t="shared" si="9"/>
        <v>5508546</v>
      </c>
      <c r="P118" s="327">
        <f t="array" ref="P118">IFERROR(_xlfn.STDEV.P(IF((F118:L118&lt;&gt;0)*(F118:L118&lt;&gt;""), F118:L118)), 0)</f>
        <v>644648.38066259038</v>
      </c>
      <c r="Q118" s="331">
        <f t="shared" si="12"/>
        <v>11.70269578692073</v>
      </c>
      <c r="R118" s="332">
        <f t="shared" si="10"/>
        <v>88.297304213079272</v>
      </c>
      <c r="S118" s="325" t="str">
        <f t="shared" si="11"/>
        <v>ALTO</v>
      </c>
    </row>
    <row r="119" spans="2:19">
      <c r="B119" s="146">
        <v>110</v>
      </c>
      <c r="C119" s="335" t="s">
        <v>149</v>
      </c>
      <c r="D119" s="325" t="s">
        <v>38</v>
      </c>
      <c r="E119" s="325">
        <v>1</v>
      </c>
      <c r="F119" s="326">
        <v>15428413</v>
      </c>
      <c r="G119" s="343"/>
      <c r="H119" s="327">
        <v>12208380.408514297</v>
      </c>
      <c r="I119" s="327">
        <v>14557185.52904135</v>
      </c>
      <c r="J119" s="326">
        <v>11119513.224899951</v>
      </c>
      <c r="K119" s="326">
        <v>0</v>
      </c>
      <c r="L119" s="326">
        <v>0</v>
      </c>
      <c r="M119" s="380">
        <f t="shared" si="7"/>
        <v>4</v>
      </c>
      <c r="N119" s="329">
        <f t="shared" si="8"/>
        <v>13328373</v>
      </c>
      <c r="O119" s="330">
        <f t="shared" si="9"/>
        <v>13328373</v>
      </c>
      <c r="P119" s="327">
        <f t="array" ref="P119">IFERROR(_xlfn.STDEV.P(IF((F119:L119&lt;&gt;0)*(F119:L119&lt;&gt;""), F119:L119)), 0)</f>
        <v>1735914.2507744117</v>
      </c>
      <c r="Q119" s="331">
        <f t="shared" si="12"/>
        <v>13.024202209635128</v>
      </c>
      <c r="R119" s="332">
        <f t="shared" si="10"/>
        <v>86.975797790364879</v>
      </c>
      <c r="S119" s="325" t="str">
        <f t="shared" si="11"/>
        <v>ALTO</v>
      </c>
    </row>
    <row r="120" spans="2:19">
      <c r="B120" s="146">
        <v>111</v>
      </c>
      <c r="C120" s="335" t="s">
        <v>150</v>
      </c>
      <c r="D120" s="325" t="s">
        <v>38</v>
      </c>
      <c r="E120" s="325">
        <v>1</v>
      </c>
      <c r="F120" s="326">
        <v>5220784</v>
      </c>
      <c r="G120" s="326">
        <v>8523650.4442163482</v>
      </c>
      <c r="H120" s="327">
        <v>5370527.6206482453</v>
      </c>
      <c r="I120" s="327">
        <v>6403742.0132284258</v>
      </c>
      <c r="J120" s="326">
        <v>4891538.2084766394</v>
      </c>
      <c r="K120" s="326">
        <v>4179350.4090606305</v>
      </c>
      <c r="L120" s="326">
        <v>4211007.8891918203</v>
      </c>
      <c r="M120" s="380">
        <f t="shared" si="7"/>
        <v>7</v>
      </c>
      <c r="N120" s="329">
        <f t="shared" si="8"/>
        <v>5542943</v>
      </c>
      <c r="O120" s="330">
        <f t="shared" si="9"/>
        <v>5542943</v>
      </c>
      <c r="P120" s="327">
        <f t="array" ref="P120">IFERROR(_xlfn.STDEV.P(IF((F120:L120&lt;&gt;0)*(F120:L120&lt;&gt;""), F120:L120)), 0)</f>
        <v>1404933.6227018822</v>
      </c>
      <c r="Q120" s="331">
        <f t="shared" si="12"/>
        <v>25.346348008664027</v>
      </c>
      <c r="R120" s="332">
        <f t="shared" si="10"/>
        <v>74.653651991335977</v>
      </c>
      <c r="S120" s="325" t="str">
        <f t="shared" si="11"/>
        <v>ALTO</v>
      </c>
    </row>
    <row r="121" spans="2:19" ht="25.5">
      <c r="B121" s="146">
        <v>112</v>
      </c>
      <c r="C121" s="336" t="s">
        <v>1204</v>
      </c>
      <c r="D121" s="325" t="s">
        <v>38</v>
      </c>
      <c r="E121" s="325">
        <v>1</v>
      </c>
      <c r="F121" s="326">
        <v>116591</v>
      </c>
      <c r="G121" s="342"/>
      <c r="H121" s="327">
        <v>141010.35729530439</v>
      </c>
      <c r="I121" s="327">
        <v>179349.14029980858</v>
      </c>
      <c r="J121" s="326">
        <v>139272.46681484216</v>
      </c>
      <c r="K121" s="326">
        <v>129592.26074606605</v>
      </c>
      <c r="L121" s="326">
        <v>135197.50715485204</v>
      </c>
      <c r="M121" s="380">
        <f t="shared" si="7"/>
        <v>6</v>
      </c>
      <c r="N121" s="329">
        <f t="shared" si="8"/>
        <v>140169</v>
      </c>
      <c r="O121" s="330">
        <f t="shared" si="9"/>
        <v>140169</v>
      </c>
      <c r="P121" s="327">
        <f t="array" ref="P121">IFERROR(_xlfn.STDEV.P(IF((F121:L121&lt;&gt;0)*(F121:L121&lt;&gt;""), F121:L121)), 0)</f>
        <v>19274.76885226868</v>
      </c>
      <c r="Q121" s="331">
        <f t="shared" si="12"/>
        <v>13.751092504240367</v>
      </c>
      <c r="R121" s="332">
        <f t="shared" si="10"/>
        <v>86.248907495759639</v>
      </c>
      <c r="S121" s="325" t="str">
        <f t="shared" si="11"/>
        <v>ALTO</v>
      </c>
    </row>
    <row r="122" spans="2:19">
      <c r="B122" s="146">
        <v>113</v>
      </c>
      <c r="C122" s="335" t="s">
        <v>152</v>
      </c>
      <c r="D122" s="325" t="s">
        <v>38</v>
      </c>
      <c r="E122" s="325">
        <v>1</v>
      </c>
      <c r="F122" s="326">
        <v>1799502.9</v>
      </c>
      <c r="G122" s="326">
        <v>2117928.7254763674</v>
      </c>
      <c r="H122" s="327">
        <v>1423898.0644275844</v>
      </c>
      <c r="I122" s="327">
        <v>1731956.8038673347</v>
      </c>
      <c r="J122" s="326">
        <v>1344277.7602686577</v>
      </c>
      <c r="K122" s="326">
        <v>1297673.8542274993</v>
      </c>
      <c r="L122" s="326">
        <v>1230531.8581091545</v>
      </c>
      <c r="M122" s="380">
        <f t="shared" si="7"/>
        <v>7</v>
      </c>
      <c r="N122" s="329">
        <f t="shared" si="8"/>
        <v>1563681</v>
      </c>
      <c r="O122" s="330">
        <f t="shared" si="9"/>
        <v>1563681</v>
      </c>
      <c r="P122" s="327">
        <f t="array" ref="P122">IFERROR(_xlfn.STDEV.P(IF((F122:L122&lt;&gt;0)*(F122:L122&lt;&gt;""), F122:L122)), 0)</f>
        <v>302500.16739257891</v>
      </c>
      <c r="Q122" s="331">
        <f t="shared" si="12"/>
        <v>19.345388694534176</v>
      </c>
      <c r="R122" s="332">
        <f t="shared" si="10"/>
        <v>80.654611305465821</v>
      </c>
      <c r="S122" s="325" t="str">
        <f t="shared" si="11"/>
        <v>ALTO</v>
      </c>
    </row>
    <row r="123" spans="2:19">
      <c r="B123" s="146">
        <v>114</v>
      </c>
      <c r="C123" s="335" t="s">
        <v>153</v>
      </c>
      <c r="D123" s="325" t="s">
        <v>38</v>
      </c>
      <c r="E123" s="325">
        <v>1</v>
      </c>
      <c r="F123" s="342">
        <v>437021.25</v>
      </c>
      <c r="G123" s="343"/>
      <c r="H123" s="327">
        <v>359550.8657484437</v>
      </c>
      <c r="I123" s="344"/>
      <c r="J123" s="326">
        <v>345435.51973179099</v>
      </c>
      <c r="K123" s="326">
        <v>388484.90777705837</v>
      </c>
      <c r="L123" s="326">
        <v>359189.16231411754</v>
      </c>
      <c r="M123" s="380">
        <f t="shared" si="7"/>
        <v>5</v>
      </c>
      <c r="N123" s="329">
        <f t="shared" si="8"/>
        <v>377936</v>
      </c>
      <c r="O123" s="330">
        <f t="shared" si="9"/>
        <v>377936</v>
      </c>
      <c r="P123" s="327">
        <f t="array" ref="P123">IFERROR(_xlfn.STDEV.P(IF((F123:L123&lt;&gt;0)*(F123:L123&lt;&gt;""), F123:L123)), 0)</f>
        <v>32704.998164202374</v>
      </c>
      <c r="Q123" s="331">
        <f t="shared" si="12"/>
        <v>8.6535810730394491</v>
      </c>
      <c r="R123" s="332">
        <f t="shared" si="10"/>
        <v>91.346418926960553</v>
      </c>
      <c r="S123" s="325" t="str">
        <f t="shared" si="11"/>
        <v>ALTO</v>
      </c>
    </row>
    <row r="124" spans="2:19">
      <c r="B124" s="146">
        <v>115</v>
      </c>
      <c r="C124" s="335" t="s">
        <v>154</v>
      </c>
      <c r="D124" s="325" t="s">
        <v>38</v>
      </c>
      <c r="E124" s="325">
        <v>1</v>
      </c>
      <c r="F124" s="326">
        <v>1793496.6</v>
      </c>
      <c r="G124" s="326">
        <v>1372639.0111449996</v>
      </c>
      <c r="H124" s="327">
        <v>1317757.1161373688</v>
      </c>
      <c r="I124" s="327">
        <v>1728396.9510250601</v>
      </c>
      <c r="J124" s="326">
        <v>1320250.8079523235</v>
      </c>
      <c r="K124" s="326">
        <v>1086794.5560540024</v>
      </c>
      <c r="L124" s="326">
        <v>1060480.4577130149</v>
      </c>
      <c r="M124" s="380">
        <f t="shared" si="7"/>
        <v>7</v>
      </c>
      <c r="N124" s="329">
        <f t="shared" si="8"/>
        <v>1382831</v>
      </c>
      <c r="O124" s="330">
        <f t="shared" si="9"/>
        <v>1382831</v>
      </c>
      <c r="P124" s="327">
        <f t="array" ref="P124">IFERROR(_xlfn.STDEV.P(IF((F124:L124&lt;&gt;0)*(F124:L124&lt;&gt;""), F124:L124)), 0)</f>
        <v>263997.91049560223</v>
      </c>
      <c r="Q124" s="331">
        <f t="shared" si="12"/>
        <v>19.09111890719851</v>
      </c>
      <c r="R124" s="332">
        <f t="shared" si="10"/>
        <v>80.908881092801494</v>
      </c>
      <c r="S124" s="325" t="str">
        <f t="shared" si="11"/>
        <v>ALTO</v>
      </c>
    </row>
    <row r="125" spans="2:19">
      <c r="B125" s="146">
        <v>116</v>
      </c>
      <c r="C125" s="335" t="s">
        <v>155</v>
      </c>
      <c r="D125" s="325" t="s">
        <v>38</v>
      </c>
      <c r="E125" s="325">
        <v>1</v>
      </c>
      <c r="F125" s="326">
        <v>1879268.04</v>
      </c>
      <c r="G125" s="326">
        <v>2468316.4725162429</v>
      </c>
      <c r="H125" s="327">
        <v>1789962.9955945611</v>
      </c>
      <c r="I125" s="327">
        <v>1878792.5487870411</v>
      </c>
      <c r="J125" s="326">
        <v>1825773.6321300655</v>
      </c>
      <c r="K125" s="326">
        <v>0</v>
      </c>
      <c r="L125" s="326">
        <v>0</v>
      </c>
      <c r="M125" s="380">
        <f t="shared" si="7"/>
        <v>5</v>
      </c>
      <c r="N125" s="329">
        <f t="shared" si="8"/>
        <v>1968423</v>
      </c>
      <c r="O125" s="330">
        <f t="shared" si="9"/>
        <v>1968423</v>
      </c>
      <c r="P125" s="327">
        <f t="array" ref="P125">IFERROR(_xlfn.STDEV.P(IF((F125:L125&lt;&gt;0)*(F125:L125&lt;&gt;""), F125:L125)), 0)</f>
        <v>252219.16020291633</v>
      </c>
      <c r="Q125" s="331">
        <f t="shared" si="12"/>
        <v>12.813260168313231</v>
      </c>
      <c r="R125" s="332">
        <f t="shared" si="10"/>
        <v>87.186739831686765</v>
      </c>
      <c r="S125" s="325" t="str">
        <f t="shared" si="11"/>
        <v>ALTO</v>
      </c>
    </row>
    <row r="126" spans="2:19">
      <c r="B126" s="146">
        <v>117</v>
      </c>
      <c r="C126" s="335" t="s">
        <v>156</v>
      </c>
      <c r="D126" s="325" t="s">
        <v>88</v>
      </c>
      <c r="E126" s="325">
        <v>1</v>
      </c>
      <c r="F126" s="326">
        <v>232373.2</v>
      </c>
      <c r="G126" s="343"/>
      <c r="H126" s="327">
        <v>211515.53594295657</v>
      </c>
      <c r="I126" s="327">
        <v>238621.4540406038</v>
      </c>
      <c r="J126" s="326">
        <v>238217.30559948413</v>
      </c>
      <c r="K126" s="326">
        <v>212776.48217090574</v>
      </c>
      <c r="L126" s="326">
        <v>208210.21772835357</v>
      </c>
      <c r="M126" s="380">
        <f t="shared" si="7"/>
        <v>6</v>
      </c>
      <c r="N126" s="329">
        <f t="shared" si="8"/>
        <v>223619</v>
      </c>
      <c r="O126" s="330">
        <f t="shared" si="9"/>
        <v>223619</v>
      </c>
      <c r="P126" s="327">
        <f t="array" ref="P126">IFERROR(_xlfn.STDEV.P(IF((F126:L126&lt;&gt;0)*(F126:L126&lt;&gt;""), F126:L126)), 0)</f>
        <v>13014.765828341313</v>
      </c>
      <c r="Q126" s="331">
        <f t="shared" si="12"/>
        <v>5.8200626191608551</v>
      </c>
      <c r="R126" s="332">
        <f t="shared" si="10"/>
        <v>94.179937380839149</v>
      </c>
      <c r="S126" s="325" t="str">
        <f t="shared" si="11"/>
        <v>ALTO</v>
      </c>
    </row>
    <row r="127" spans="2:19">
      <c r="B127" s="146">
        <v>118</v>
      </c>
      <c r="C127" s="335" t="s">
        <v>157</v>
      </c>
      <c r="D127" s="325" t="s">
        <v>88</v>
      </c>
      <c r="E127" s="325">
        <v>1</v>
      </c>
      <c r="F127" s="326">
        <v>624209.76</v>
      </c>
      <c r="G127" s="326">
        <v>637197.3915300041</v>
      </c>
      <c r="H127" s="327">
        <v>594440.40113437187</v>
      </c>
      <c r="I127" s="327">
        <v>668676.12272881181</v>
      </c>
      <c r="J127" s="326">
        <v>746559.24121535639</v>
      </c>
      <c r="K127" s="326">
        <v>604763.88348164165</v>
      </c>
      <c r="L127" s="326">
        <v>608274.44634703116</v>
      </c>
      <c r="M127" s="380">
        <f t="shared" si="7"/>
        <v>7</v>
      </c>
      <c r="N127" s="329">
        <f t="shared" si="8"/>
        <v>640589</v>
      </c>
      <c r="O127" s="330">
        <f t="shared" si="9"/>
        <v>640589</v>
      </c>
      <c r="P127" s="327">
        <f t="array" ref="P127">IFERROR(_xlfn.STDEV.P(IF((F127:L127&lt;&gt;0)*(F127:L127&lt;&gt;""), F127:L127)), 0)</f>
        <v>48925.195854168793</v>
      </c>
      <c r="Q127" s="331">
        <f t="shared" si="12"/>
        <v>7.6375329351844616</v>
      </c>
      <c r="R127" s="332">
        <f t="shared" si="10"/>
        <v>92.362467064815533</v>
      </c>
      <c r="S127" s="325" t="str">
        <f t="shared" si="11"/>
        <v>ALTO</v>
      </c>
    </row>
    <row r="128" spans="2:19">
      <c r="B128" s="146">
        <v>119</v>
      </c>
      <c r="C128" s="335" t="s">
        <v>158</v>
      </c>
      <c r="D128" s="325" t="s">
        <v>38</v>
      </c>
      <c r="E128" s="325">
        <v>1</v>
      </c>
      <c r="F128" s="326">
        <v>628856.28</v>
      </c>
      <c r="G128" s="343"/>
      <c r="H128" s="327">
        <v>552801.47316492512</v>
      </c>
      <c r="I128" s="327">
        <v>562972.93865465489</v>
      </c>
      <c r="J128" s="326">
        <v>515259.5094879957</v>
      </c>
      <c r="K128" s="326">
        <v>581997.67551273818</v>
      </c>
      <c r="L128" s="326">
        <v>566178.7675918719</v>
      </c>
      <c r="M128" s="380">
        <f t="shared" si="7"/>
        <v>6</v>
      </c>
      <c r="N128" s="329">
        <f t="shared" si="8"/>
        <v>568011</v>
      </c>
      <c r="O128" s="330">
        <f t="shared" si="9"/>
        <v>568011</v>
      </c>
      <c r="P128" s="327">
        <f t="array" ref="P128">IFERROR(_xlfn.STDEV.P(IF((F128:L128&lt;&gt;0)*(F128:L128&lt;&gt;""), F128:L128)), 0)</f>
        <v>34011.183909633852</v>
      </c>
      <c r="Q128" s="331">
        <f t="shared" si="12"/>
        <v>5.9877685308266653</v>
      </c>
      <c r="R128" s="332">
        <f t="shared" si="10"/>
        <v>94.012231469173329</v>
      </c>
      <c r="S128" s="325" t="str">
        <f t="shared" si="11"/>
        <v>ALTO</v>
      </c>
    </row>
    <row r="129" spans="2:19">
      <c r="B129" s="146">
        <v>120</v>
      </c>
      <c r="C129" s="335" t="s">
        <v>1205</v>
      </c>
      <c r="D129" s="325" t="s">
        <v>69</v>
      </c>
      <c r="E129" s="325">
        <v>1</v>
      </c>
      <c r="F129" s="326">
        <v>124806</v>
      </c>
      <c r="G129" s="342"/>
      <c r="H129" s="327">
        <v>85832.391397141793</v>
      </c>
      <c r="I129" s="327">
        <v>111520.95706685066</v>
      </c>
      <c r="J129" s="326">
        <v>86606.448087842859</v>
      </c>
      <c r="K129" s="326">
        <v>71801.117440387941</v>
      </c>
      <c r="L129" s="326">
        <v>69567.184288898672</v>
      </c>
      <c r="M129" s="380">
        <f t="shared" si="7"/>
        <v>6</v>
      </c>
      <c r="N129" s="329">
        <f t="shared" si="8"/>
        <v>91689</v>
      </c>
      <c r="O129" s="330">
        <f t="shared" si="9"/>
        <v>91689</v>
      </c>
      <c r="P129" s="327">
        <f t="array" ref="P129">IFERROR(_xlfn.STDEV.P(IF((F129:L129&lt;&gt;0)*(F129:L129&lt;&gt;""), F129:L129)), 0)</f>
        <v>20145.624055145287</v>
      </c>
      <c r="Q129" s="331">
        <f t="shared" si="12"/>
        <v>21.971691320818511</v>
      </c>
      <c r="R129" s="332">
        <f t="shared" si="10"/>
        <v>78.028308679181492</v>
      </c>
      <c r="S129" s="325" t="str">
        <f t="shared" si="11"/>
        <v>ALTO</v>
      </c>
    </row>
    <row r="130" spans="2:19">
      <c r="B130" s="146">
        <v>121</v>
      </c>
      <c r="C130" s="337" t="s">
        <v>160</v>
      </c>
      <c r="D130" s="325" t="s">
        <v>38</v>
      </c>
      <c r="E130" s="325">
        <v>1</v>
      </c>
      <c r="F130" s="326">
        <v>546264.06000000006</v>
      </c>
      <c r="G130" s="326">
        <v>775019.17982603447</v>
      </c>
      <c r="H130" s="327">
        <v>492897.61666900327</v>
      </c>
      <c r="I130" s="327">
        <v>553452.35122485552</v>
      </c>
      <c r="J130" s="326">
        <v>429620.63778357883</v>
      </c>
      <c r="K130" s="343">
        <v>0</v>
      </c>
      <c r="L130" s="343">
        <v>0</v>
      </c>
      <c r="M130" s="380">
        <f t="shared" si="7"/>
        <v>5</v>
      </c>
      <c r="N130" s="329">
        <f t="shared" si="8"/>
        <v>559451</v>
      </c>
      <c r="O130" s="330">
        <f t="shared" si="9"/>
        <v>559451</v>
      </c>
      <c r="P130" s="327">
        <f t="array" ref="P130">IFERROR(_xlfn.STDEV.P(IF((F130:L130&lt;&gt;0)*(F130:L130&lt;&gt;""), F130:L130)), 0)</f>
        <v>116588.84604711051</v>
      </c>
      <c r="Q130" s="331">
        <f t="shared" si="12"/>
        <v>20.839867306897389</v>
      </c>
      <c r="R130" s="332">
        <f t="shared" si="10"/>
        <v>79.160132693102611</v>
      </c>
      <c r="S130" s="325" t="str">
        <f t="shared" si="11"/>
        <v>ALTO</v>
      </c>
    </row>
    <row r="131" spans="2:19">
      <c r="B131" s="146">
        <v>122</v>
      </c>
      <c r="C131" s="337" t="s">
        <v>161</v>
      </c>
      <c r="D131" s="325" t="s">
        <v>38</v>
      </c>
      <c r="E131" s="325">
        <v>1</v>
      </c>
      <c r="F131" s="326">
        <v>174103.56</v>
      </c>
      <c r="G131" s="326">
        <v>297896.14707599964</v>
      </c>
      <c r="H131" s="327">
        <v>165789.35124031256</v>
      </c>
      <c r="I131" s="327">
        <v>174887.86549318087</v>
      </c>
      <c r="J131" s="326">
        <v>204212.37114641219</v>
      </c>
      <c r="K131" s="326">
        <v>177751.54683413115</v>
      </c>
      <c r="L131" s="326">
        <v>172345.84278745594</v>
      </c>
      <c r="M131" s="380">
        <f t="shared" si="7"/>
        <v>7</v>
      </c>
      <c r="N131" s="329">
        <f t="shared" si="8"/>
        <v>195284</v>
      </c>
      <c r="O131" s="330">
        <f t="shared" si="9"/>
        <v>195284</v>
      </c>
      <c r="P131" s="327">
        <f t="array" ref="P131">IFERROR(_xlfn.STDEV.P(IF((F131:L131&lt;&gt;0)*(F131:L131&lt;&gt;""), F131:L131)), 0)</f>
        <v>43387.065478450357</v>
      </c>
      <c r="Q131" s="331">
        <f t="shared" si="12"/>
        <v>22.217419490818681</v>
      </c>
      <c r="R131" s="332">
        <f t="shared" si="10"/>
        <v>77.782580509181315</v>
      </c>
      <c r="S131" s="325" t="str">
        <f t="shared" si="11"/>
        <v>ALTO</v>
      </c>
    </row>
    <row r="132" spans="2:19">
      <c r="B132" s="146">
        <v>123</v>
      </c>
      <c r="C132" s="335" t="s">
        <v>1206</v>
      </c>
      <c r="D132" s="325" t="s">
        <v>88</v>
      </c>
      <c r="E132" s="325">
        <v>1</v>
      </c>
      <c r="F132" s="326">
        <v>27694</v>
      </c>
      <c r="G132" s="342"/>
      <c r="H132" s="327">
        <v>34358.501913439199</v>
      </c>
      <c r="I132" s="327">
        <v>35109.621594624914</v>
      </c>
      <c r="J132" s="326">
        <v>41120.801756860528</v>
      </c>
      <c r="K132" s="326">
        <v>38527.428870452066</v>
      </c>
      <c r="L132" s="326">
        <v>0</v>
      </c>
      <c r="M132" s="380">
        <f t="shared" si="7"/>
        <v>5</v>
      </c>
      <c r="N132" s="329">
        <f t="shared" si="8"/>
        <v>35362</v>
      </c>
      <c r="O132" s="330">
        <f t="shared" si="9"/>
        <v>35362</v>
      </c>
      <c r="P132" s="327">
        <f t="array" ref="P132">IFERROR(_xlfn.STDEV.P(IF((F132:L132&lt;&gt;0)*(F132:L132&lt;&gt;""), F132:L132)), 0)</f>
        <v>4539.8824842248669</v>
      </c>
      <c r="Q132" s="331">
        <f t="shared" si="12"/>
        <v>12.838308026200066</v>
      </c>
      <c r="R132" s="332">
        <f t="shared" si="10"/>
        <v>87.161691973799932</v>
      </c>
      <c r="S132" s="325" t="str">
        <f t="shared" si="11"/>
        <v>ALTO</v>
      </c>
    </row>
    <row r="133" spans="2:19">
      <c r="B133" s="146">
        <v>124</v>
      </c>
      <c r="C133" s="335" t="s">
        <v>163</v>
      </c>
      <c r="D133" s="325" t="s">
        <v>38</v>
      </c>
      <c r="E133" s="325">
        <v>1</v>
      </c>
      <c r="F133" s="326">
        <v>2966151.18</v>
      </c>
      <c r="G133" s="326">
        <v>2911373.9985367698</v>
      </c>
      <c r="H133" s="327">
        <v>2676514.5263796225</v>
      </c>
      <c r="I133" s="327">
        <v>3005289.5375878741</v>
      </c>
      <c r="J133" s="326">
        <v>2332577.0018424154</v>
      </c>
      <c r="K133" s="343">
        <v>0</v>
      </c>
      <c r="L133" s="343">
        <v>0</v>
      </c>
      <c r="M133" s="380">
        <f t="shared" si="7"/>
        <v>5</v>
      </c>
      <c r="N133" s="329">
        <f t="shared" si="8"/>
        <v>2778381</v>
      </c>
      <c r="O133" s="330">
        <f t="shared" si="9"/>
        <v>2778381</v>
      </c>
      <c r="P133" s="327">
        <f t="array" ref="P133">IFERROR(_xlfn.STDEV.P(IF((F133:L133&lt;&gt;0)*(F133:L133&lt;&gt;""), F133:L133)), 0)</f>
        <v>250419.74594992719</v>
      </c>
      <c r="Q133" s="331">
        <f t="shared" si="12"/>
        <v>9.0131535577707744</v>
      </c>
      <c r="R133" s="332">
        <f t="shared" si="10"/>
        <v>90.986846442229222</v>
      </c>
      <c r="S133" s="325" t="str">
        <f t="shared" si="11"/>
        <v>ALTO</v>
      </c>
    </row>
    <row r="134" spans="2:19">
      <c r="B134" s="146">
        <v>125</v>
      </c>
      <c r="C134" s="338" t="s">
        <v>164</v>
      </c>
      <c r="D134" s="325" t="s">
        <v>38</v>
      </c>
      <c r="E134" s="325">
        <v>1</v>
      </c>
      <c r="F134" s="326">
        <v>2904904.68</v>
      </c>
      <c r="G134" s="343"/>
      <c r="H134" s="327">
        <v>2621208.8337085475</v>
      </c>
      <c r="I134" s="327">
        <v>2943235.4749522419</v>
      </c>
      <c r="J134" s="326">
        <v>2284409.6160289748</v>
      </c>
      <c r="K134" s="326">
        <v>1460685.7407740711</v>
      </c>
      <c r="L134" s="343">
        <v>0</v>
      </c>
      <c r="M134" s="380">
        <f t="shared" si="7"/>
        <v>5</v>
      </c>
      <c r="N134" s="329">
        <f t="shared" si="8"/>
        <v>2442889</v>
      </c>
      <c r="O134" s="330">
        <f t="shared" si="9"/>
        <v>2442889</v>
      </c>
      <c r="P134" s="327">
        <f t="array" ref="P134">IFERROR(_xlfn.STDEV.P(IF((F134:L134&lt;&gt;0)*(F134:L134&lt;&gt;""), F134:L134)), 0)</f>
        <v>545058.16281101946</v>
      </c>
      <c r="Q134" s="331">
        <f t="shared" si="12"/>
        <v>22.312031484484944</v>
      </c>
      <c r="R134" s="332">
        <f t="shared" si="10"/>
        <v>77.687968515515053</v>
      </c>
      <c r="S134" s="325" t="str">
        <f t="shared" si="11"/>
        <v>ALTO</v>
      </c>
    </row>
    <row r="135" spans="2:19">
      <c r="B135" s="146">
        <v>126</v>
      </c>
      <c r="C135" s="335" t="s">
        <v>165</v>
      </c>
      <c r="D135" s="325" t="s">
        <v>38</v>
      </c>
      <c r="E135" s="325">
        <v>1</v>
      </c>
      <c r="F135" s="326">
        <v>5872339.5</v>
      </c>
      <c r="G135" s="326">
        <v>6178050.3138759034</v>
      </c>
      <c r="H135" s="327">
        <v>5298872.9010443818</v>
      </c>
      <c r="I135" s="327">
        <v>5949842.2235703506</v>
      </c>
      <c r="J135" s="326">
        <v>4617962.5560260322</v>
      </c>
      <c r="K135" s="326">
        <v>2509098.8051881911</v>
      </c>
      <c r="L135" s="343">
        <v>0</v>
      </c>
      <c r="M135" s="380">
        <f t="shared" si="7"/>
        <v>6</v>
      </c>
      <c r="N135" s="329">
        <f t="shared" si="8"/>
        <v>5071028</v>
      </c>
      <c r="O135" s="330">
        <f t="shared" si="9"/>
        <v>5071028</v>
      </c>
      <c r="P135" s="327">
        <f t="array" ref="P135">IFERROR(_xlfn.STDEV.P(IF((F135:L135&lt;&gt;0)*(F135:L135&lt;&gt;""), F135:L135)), 0)</f>
        <v>1255692.0905543719</v>
      </c>
      <c r="Q135" s="331">
        <f t="shared" si="12"/>
        <v>24.762081584924633</v>
      </c>
      <c r="R135" s="332">
        <f t="shared" si="10"/>
        <v>75.23791841507537</v>
      </c>
      <c r="S135" s="325" t="str">
        <f t="shared" si="11"/>
        <v>ALTO</v>
      </c>
    </row>
    <row r="136" spans="2:19">
      <c r="B136" s="146">
        <v>127</v>
      </c>
      <c r="C136" s="338" t="s">
        <v>166</v>
      </c>
      <c r="D136" s="325" t="s">
        <v>38</v>
      </c>
      <c r="E136" s="325">
        <v>1</v>
      </c>
      <c r="F136" s="326">
        <v>7451467.5</v>
      </c>
      <c r="G136" s="343"/>
      <c r="H136" s="327">
        <v>6723792.7796552647</v>
      </c>
      <c r="I136" s="327">
        <v>7549819.2839716552</v>
      </c>
      <c r="J136" s="326">
        <v>5859758.4482861906</v>
      </c>
      <c r="K136" s="326">
        <v>3545253.1422344404</v>
      </c>
      <c r="L136" s="326">
        <v>3443871.504938826</v>
      </c>
      <c r="M136" s="380">
        <f t="shared" si="7"/>
        <v>6</v>
      </c>
      <c r="N136" s="329">
        <f t="shared" si="8"/>
        <v>5762327</v>
      </c>
      <c r="O136" s="330">
        <f t="shared" si="9"/>
        <v>5762327</v>
      </c>
      <c r="P136" s="327">
        <f t="array" ref="P136">IFERROR(_xlfn.STDEV.P(IF((F136:L136&lt;&gt;0)*(F136:L136&lt;&gt;""), F136:L136)), 0)</f>
        <v>1696706.9084910972</v>
      </c>
      <c r="Q136" s="331">
        <f t="shared" si="12"/>
        <v>29.44482165783193</v>
      </c>
      <c r="R136" s="332">
        <f t="shared" si="10"/>
        <v>70.555178342168062</v>
      </c>
      <c r="S136" s="325" t="str">
        <f t="shared" si="11"/>
        <v>ALTO</v>
      </c>
    </row>
    <row r="137" spans="2:19">
      <c r="B137" s="146">
        <v>128</v>
      </c>
      <c r="C137" s="335" t="s">
        <v>167</v>
      </c>
      <c r="D137" s="325" t="s">
        <v>38</v>
      </c>
      <c r="E137" s="325">
        <v>1</v>
      </c>
      <c r="F137" s="326">
        <v>837272.24</v>
      </c>
      <c r="G137" s="326">
        <v>1090737.4363461761</v>
      </c>
      <c r="H137" s="327">
        <v>647574.73866593593</v>
      </c>
      <c r="I137" s="327">
        <v>595393.57269460009</v>
      </c>
      <c r="J137" s="326">
        <v>674412.68463537993</v>
      </c>
      <c r="K137" s="326">
        <v>651025.98557229806</v>
      </c>
      <c r="L137" s="326">
        <v>668722.5740746177</v>
      </c>
      <c r="M137" s="380">
        <f t="shared" si="7"/>
        <v>7</v>
      </c>
      <c r="N137" s="329">
        <f t="shared" si="8"/>
        <v>737877</v>
      </c>
      <c r="O137" s="330">
        <f t="shared" si="9"/>
        <v>737877</v>
      </c>
      <c r="P137" s="327">
        <f t="array" ref="P137">IFERROR(_xlfn.STDEV.P(IF((F137:L137&lt;&gt;0)*(F137:L137&lt;&gt;""), F137:L137)), 0)</f>
        <v>159999.58901228156</v>
      </c>
      <c r="Q137" s="331">
        <f t="shared" si="12"/>
        <v>21.68377507528783</v>
      </c>
      <c r="R137" s="332">
        <f t="shared" si="10"/>
        <v>78.316224924712174</v>
      </c>
      <c r="S137" s="325" t="str">
        <f t="shared" si="11"/>
        <v>ALTO</v>
      </c>
    </row>
    <row r="138" spans="2:19">
      <c r="B138" s="146">
        <v>129</v>
      </c>
      <c r="C138" s="335" t="s">
        <v>168</v>
      </c>
      <c r="D138" s="325" t="s">
        <v>38</v>
      </c>
      <c r="E138" s="325">
        <v>1</v>
      </c>
      <c r="F138" s="326">
        <v>834939.84000000008</v>
      </c>
      <c r="G138" s="326">
        <v>525011.19258239178</v>
      </c>
      <c r="H138" s="327">
        <v>511162.54519547836</v>
      </c>
      <c r="I138" s="327">
        <v>675496.80950508954</v>
      </c>
      <c r="J138" s="326">
        <v>493070.95230017079</v>
      </c>
      <c r="K138" s="326">
        <v>538508.38080290961</v>
      </c>
      <c r="L138" s="326">
        <v>525221.81209758809</v>
      </c>
      <c r="M138" s="380">
        <f t="shared" ref="M138:M201" si="13">COUNTIF(F138:L138,"&gt;0")</f>
        <v>7</v>
      </c>
      <c r="N138" s="329">
        <f t="shared" ref="N138:N201" si="14">IFERROR(ROUND(AVERAGEIF(F138:L138,"&gt;0"),0),0)</f>
        <v>586202</v>
      </c>
      <c r="O138" s="330">
        <f t="shared" ref="O138:O201" si="15">IFERROR(ROUND(+N138*E138,0),0)</f>
        <v>586202</v>
      </c>
      <c r="P138" s="327">
        <f t="array" ref="P138">IFERROR(_xlfn.STDEV.P(IF((F138:L138&lt;&gt;0)*(F138:L138&lt;&gt;""), F138:L138)), 0)</f>
        <v>115811.40297651605</v>
      </c>
      <c r="Q138" s="331">
        <f t="shared" si="12"/>
        <v>19.756227883309172</v>
      </c>
      <c r="R138" s="332">
        <f t="shared" ref="R138:R212" si="16">IFERROR(100-Q138,0)</f>
        <v>80.24377211669082</v>
      </c>
      <c r="S138" s="325" t="str">
        <f t="shared" ref="S138:S212" si="17">IF(R138&gt;70,"ALTO","BAJO")</f>
        <v>ALTO</v>
      </c>
    </row>
    <row r="139" spans="2:19">
      <c r="B139" s="146">
        <v>130</v>
      </c>
      <c r="C139" s="335" t="s">
        <v>169</v>
      </c>
      <c r="D139" s="325" t="s">
        <v>38</v>
      </c>
      <c r="E139" s="325">
        <v>1</v>
      </c>
      <c r="F139" s="326">
        <v>607104.96</v>
      </c>
      <c r="G139" s="343"/>
      <c r="H139" s="327">
        <v>557527.36376268452</v>
      </c>
      <c r="I139" s="327">
        <v>603960.35528560495</v>
      </c>
      <c r="J139" s="326">
        <v>599265.44672803802</v>
      </c>
      <c r="K139" s="326">
        <v>591191.72103864152</v>
      </c>
      <c r="L139" s="326">
        <v>588123.52535878425</v>
      </c>
      <c r="M139" s="380">
        <f t="shared" si="13"/>
        <v>6</v>
      </c>
      <c r="N139" s="329">
        <f t="shared" si="14"/>
        <v>591196</v>
      </c>
      <c r="O139" s="330">
        <f t="shared" si="15"/>
        <v>591196</v>
      </c>
      <c r="P139" s="327">
        <f t="array" ref="P139">IFERROR(_xlfn.STDEV.P(IF((F139:L139&lt;&gt;0)*(F139:L139&lt;&gt;""), F139:L139)), 0)</f>
        <v>16452.745101732919</v>
      </c>
      <c r="Q139" s="331">
        <f t="shared" si="12"/>
        <v>2.7829594756616958</v>
      </c>
      <c r="R139" s="332">
        <f t="shared" si="16"/>
        <v>97.217040524338302</v>
      </c>
      <c r="S139" s="325" t="str">
        <f t="shared" si="17"/>
        <v>ALTO</v>
      </c>
    </row>
    <row r="140" spans="2:19">
      <c r="B140" s="146">
        <v>131</v>
      </c>
      <c r="C140" s="335" t="s">
        <v>170</v>
      </c>
      <c r="D140" s="325" t="s">
        <v>38</v>
      </c>
      <c r="E140" s="325">
        <v>1</v>
      </c>
      <c r="F140" s="326">
        <v>40147.479999999996</v>
      </c>
      <c r="G140" s="326">
        <v>64713.945025119465</v>
      </c>
      <c r="H140" s="327">
        <v>33208.960957227479</v>
      </c>
      <c r="I140" s="327">
        <v>37678.565062042137</v>
      </c>
      <c r="J140" s="344"/>
      <c r="K140" s="326">
        <v>32835.876878226198</v>
      </c>
      <c r="L140" s="326">
        <v>30558.573478419501</v>
      </c>
      <c r="M140" s="380">
        <f t="shared" si="13"/>
        <v>6</v>
      </c>
      <c r="N140" s="329">
        <f t="shared" si="14"/>
        <v>39857</v>
      </c>
      <c r="O140" s="330">
        <f t="shared" si="15"/>
        <v>39857</v>
      </c>
      <c r="P140" s="327">
        <f t="array" ref="P140">IFERROR(_xlfn.STDEV.P(IF((F140:L140&lt;&gt;0)*(F140:L140&lt;&gt;""), F140:L140)), 0)</f>
        <v>11566.121518227037</v>
      </c>
      <c r="Q140" s="331">
        <f t="shared" si="12"/>
        <v>29.019046888192886</v>
      </c>
      <c r="R140" s="332">
        <f t="shared" si="16"/>
        <v>70.980953111807111</v>
      </c>
      <c r="S140" s="325" t="str">
        <f t="shared" si="17"/>
        <v>ALTO</v>
      </c>
    </row>
    <row r="141" spans="2:19">
      <c r="B141" s="146">
        <v>132</v>
      </c>
      <c r="C141" s="338" t="s">
        <v>171</v>
      </c>
      <c r="D141" s="325" t="s">
        <v>38</v>
      </c>
      <c r="E141" s="325">
        <v>1</v>
      </c>
      <c r="F141" s="343"/>
      <c r="G141" s="343"/>
      <c r="H141" s="327">
        <v>288662.50678205426</v>
      </c>
      <c r="I141" s="344">
        <v>0</v>
      </c>
      <c r="J141" s="326">
        <v>280739.3013041949</v>
      </c>
      <c r="K141" s="326">
        <v>250136.41319679871</v>
      </c>
      <c r="L141" s="343">
        <v>245421.90160206452</v>
      </c>
      <c r="M141" s="380">
        <f t="shared" si="13"/>
        <v>4</v>
      </c>
      <c r="N141" s="329">
        <f t="shared" si="14"/>
        <v>266240</v>
      </c>
      <c r="O141" s="330">
        <f t="shared" si="15"/>
        <v>266240</v>
      </c>
      <c r="P141" s="327">
        <f t="array" ref="P141">IFERROR(_xlfn.STDEV.P(IF((F141:L141&lt;&gt;0)*(F141:L141&lt;&gt;""), F141:L141)), 0)</f>
        <v>18746.448180466643</v>
      </c>
      <c r="Q141" s="331">
        <f t="shared" si="12"/>
        <v>7.0411839620142134</v>
      </c>
      <c r="R141" s="332">
        <f t="shared" si="16"/>
        <v>92.958816037985784</v>
      </c>
      <c r="S141" s="325" t="str">
        <f t="shared" si="17"/>
        <v>ALTO</v>
      </c>
    </row>
    <row r="142" spans="2:19">
      <c r="B142" s="146">
        <v>133</v>
      </c>
      <c r="C142" s="335" t="s">
        <v>172</v>
      </c>
      <c r="D142" s="325" t="s">
        <v>38</v>
      </c>
      <c r="E142" s="325">
        <v>1</v>
      </c>
      <c r="F142" s="326">
        <v>834281.63</v>
      </c>
      <c r="G142" s="326">
        <v>799477.24802551128</v>
      </c>
      <c r="H142" s="327">
        <v>721145.35986348591</v>
      </c>
      <c r="I142" s="327">
        <v>792587.81222091964</v>
      </c>
      <c r="J142" s="326">
        <v>683249.88227067085</v>
      </c>
      <c r="K142" s="326">
        <v>750847.05128210573</v>
      </c>
      <c r="L142" s="326">
        <v>734901.40000381495</v>
      </c>
      <c r="M142" s="380">
        <f t="shared" si="13"/>
        <v>7</v>
      </c>
      <c r="N142" s="329">
        <f t="shared" si="14"/>
        <v>759499</v>
      </c>
      <c r="O142" s="330">
        <f t="shared" si="15"/>
        <v>759499</v>
      </c>
      <c r="P142" s="327">
        <f t="array" ref="P142">IFERROR(_xlfn.STDEV.P(IF((F142:L142&lt;&gt;0)*(F142:L142&lt;&gt;""), F142:L142)), 0)</f>
        <v>48181.797639670804</v>
      </c>
      <c r="Q142" s="331">
        <f t="shared" si="12"/>
        <v>6.3438921762465528</v>
      </c>
      <c r="R142" s="332">
        <f t="shared" si="16"/>
        <v>93.656107823753445</v>
      </c>
      <c r="S142" s="325" t="str">
        <f t="shared" si="17"/>
        <v>ALTO</v>
      </c>
    </row>
    <row r="143" spans="2:19">
      <c r="B143" s="146">
        <v>134</v>
      </c>
      <c r="C143" s="335" t="s">
        <v>173</v>
      </c>
      <c r="D143" s="325" t="s">
        <v>38</v>
      </c>
      <c r="E143" s="325">
        <v>1</v>
      </c>
      <c r="F143" s="326">
        <v>906589.71</v>
      </c>
      <c r="G143" s="326">
        <v>1474024.8110613944</v>
      </c>
      <c r="H143" s="327">
        <v>797015.0629734596</v>
      </c>
      <c r="I143" s="327">
        <v>854900.51529910835</v>
      </c>
      <c r="J143" s="326">
        <v>736967.0950932441</v>
      </c>
      <c r="K143" s="326">
        <v>850522.17976134352</v>
      </c>
      <c r="L143" s="326">
        <v>829759.9832849399</v>
      </c>
      <c r="M143" s="380">
        <f t="shared" si="13"/>
        <v>7</v>
      </c>
      <c r="N143" s="329">
        <f t="shared" si="14"/>
        <v>921397</v>
      </c>
      <c r="O143" s="330">
        <f t="shared" si="15"/>
        <v>921397</v>
      </c>
      <c r="P143" s="327">
        <f t="array" ref="P143">IFERROR(_xlfn.STDEV.P(IF((F143:L143&lt;&gt;0)*(F143:L143&lt;&gt;""), F143:L143)), 0)</f>
        <v>230819.77351911145</v>
      </c>
      <c r="Q143" s="331">
        <f t="shared" si="12"/>
        <v>25.051066317679727</v>
      </c>
      <c r="R143" s="332">
        <f t="shared" si="16"/>
        <v>74.948933682320273</v>
      </c>
      <c r="S143" s="325" t="str">
        <f t="shared" si="17"/>
        <v>ALTO</v>
      </c>
    </row>
    <row r="144" spans="2:19">
      <c r="B144" s="146">
        <v>135</v>
      </c>
      <c r="C144" s="335" t="s">
        <v>174</v>
      </c>
      <c r="D144" s="325" t="s">
        <v>38</v>
      </c>
      <c r="E144" s="325">
        <v>1</v>
      </c>
      <c r="F144" s="326">
        <v>329207</v>
      </c>
      <c r="G144" s="326">
        <v>462031.41947696538</v>
      </c>
      <c r="H144" s="327">
        <v>338603.67499080789</v>
      </c>
      <c r="I144" s="327">
        <v>322157.95174680027</v>
      </c>
      <c r="J144" s="326">
        <v>250102.96611193946</v>
      </c>
      <c r="K144" s="326">
        <v>0</v>
      </c>
      <c r="L144" s="326">
        <v>0</v>
      </c>
      <c r="M144" s="380">
        <f t="shared" si="13"/>
        <v>5</v>
      </c>
      <c r="N144" s="329">
        <f t="shared" si="14"/>
        <v>340421</v>
      </c>
      <c r="O144" s="330">
        <f t="shared" si="15"/>
        <v>340421</v>
      </c>
      <c r="P144" s="327">
        <f t="array" ref="P144">IFERROR(_xlfn.STDEV.P(IF((F144:L144&lt;&gt;0)*(F144:L144&lt;&gt;""), F144:L144)), 0)</f>
        <v>68423.733846766962</v>
      </c>
      <c r="Q144" s="331">
        <f t="shared" si="12"/>
        <v>20.099739395268497</v>
      </c>
      <c r="R144" s="332">
        <f t="shared" si="16"/>
        <v>79.9002606047315</v>
      </c>
      <c r="S144" s="325" t="str">
        <f t="shared" si="17"/>
        <v>ALTO</v>
      </c>
    </row>
    <row r="145" spans="2:19">
      <c r="B145" s="146">
        <v>136</v>
      </c>
      <c r="C145" s="335" t="s">
        <v>175</v>
      </c>
      <c r="D145" s="325" t="s">
        <v>38</v>
      </c>
      <c r="E145" s="325">
        <v>1</v>
      </c>
      <c r="F145" s="326">
        <v>821743.92</v>
      </c>
      <c r="G145" s="326">
        <v>922161.39145586162</v>
      </c>
      <c r="H145" s="327">
        <v>782581.93763435679</v>
      </c>
      <c r="I145" s="327">
        <v>815007.68248201534</v>
      </c>
      <c r="J145" s="326">
        <v>999831.31861770223</v>
      </c>
      <c r="K145" s="326">
        <v>0</v>
      </c>
      <c r="L145" s="326">
        <v>0</v>
      </c>
      <c r="M145" s="380">
        <f t="shared" si="13"/>
        <v>5</v>
      </c>
      <c r="N145" s="329">
        <f t="shared" si="14"/>
        <v>868265</v>
      </c>
      <c r="O145" s="330">
        <f t="shared" si="15"/>
        <v>868265</v>
      </c>
      <c r="P145" s="327">
        <f t="array" ref="P145">IFERROR(_xlfn.STDEV.P(IF((F145:L145&lt;&gt;0)*(F145:L145&lt;&gt;""), F145:L145)), 0)</f>
        <v>80692.821410827077</v>
      </c>
      <c r="Q145" s="331">
        <f t="shared" si="12"/>
        <v>9.2935706737951058</v>
      </c>
      <c r="R145" s="332">
        <f t="shared" si="16"/>
        <v>90.706429326204898</v>
      </c>
      <c r="S145" s="325" t="str">
        <f t="shared" si="17"/>
        <v>ALTO</v>
      </c>
    </row>
    <row r="146" spans="2:19">
      <c r="B146" s="146">
        <v>137</v>
      </c>
      <c r="C146" s="335" t="s">
        <v>176</v>
      </c>
      <c r="D146" s="325" t="s">
        <v>38</v>
      </c>
      <c r="E146" s="325">
        <v>1</v>
      </c>
      <c r="F146" s="326">
        <v>400540.14</v>
      </c>
      <c r="G146" s="326">
        <v>564028.78642424126</v>
      </c>
      <c r="H146" s="327">
        <v>309737.42431260244</v>
      </c>
      <c r="I146" s="327">
        <v>371783.08611122833</v>
      </c>
      <c r="J146" s="326">
        <v>288579.05908743554</v>
      </c>
      <c r="K146" s="326">
        <v>287058.53253098193</v>
      </c>
      <c r="L146" s="326">
        <v>271424.03695793072</v>
      </c>
      <c r="M146" s="380">
        <f t="shared" si="13"/>
        <v>7</v>
      </c>
      <c r="N146" s="329">
        <f t="shared" si="14"/>
        <v>356164</v>
      </c>
      <c r="O146" s="330">
        <f t="shared" si="15"/>
        <v>356164</v>
      </c>
      <c r="P146" s="327">
        <f t="array" ref="P146">IFERROR(_xlfn.STDEV.P(IF((F146:L146&lt;&gt;0)*(F146:L146&lt;&gt;""), F146:L146)), 0)</f>
        <v>95693.368351206722</v>
      </c>
      <c r="Q146" s="331">
        <f t="shared" si="12"/>
        <v>26.867782356219809</v>
      </c>
      <c r="R146" s="332">
        <f t="shared" si="16"/>
        <v>73.132217643780194</v>
      </c>
      <c r="S146" s="325" t="str">
        <f t="shared" si="17"/>
        <v>ALTO</v>
      </c>
    </row>
    <row r="147" spans="2:19">
      <c r="B147" s="146">
        <v>138</v>
      </c>
      <c r="C147" s="335" t="s">
        <v>177</v>
      </c>
      <c r="D147" s="325" t="s">
        <v>38</v>
      </c>
      <c r="E147" s="325">
        <v>1</v>
      </c>
      <c r="F147" s="326">
        <v>1038059.9</v>
      </c>
      <c r="G147" s="326">
        <v>1523954.0169589845</v>
      </c>
      <c r="H147" s="327">
        <v>840697.61930950487</v>
      </c>
      <c r="I147" s="327">
        <v>950611.66607348935</v>
      </c>
      <c r="J147" s="326">
        <v>737859.41553573706</v>
      </c>
      <c r="K147" s="326">
        <v>697142.15043238469</v>
      </c>
      <c r="L147" s="326">
        <v>0</v>
      </c>
      <c r="M147" s="380">
        <f t="shared" si="13"/>
        <v>6</v>
      </c>
      <c r="N147" s="329">
        <f t="shared" si="14"/>
        <v>964721</v>
      </c>
      <c r="O147" s="330">
        <f t="shared" si="15"/>
        <v>964721</v>
      </c>
      <c r="P147" s="327">
        <f t="array" ref="P147">IFERROR(_xlfn.STDEV.P(IF((F147:L147&lt;&gt;0)*(F147:L147&lt;&gt;""), F147:L147)), 0)</f>
        <v>275912.32092016691</v>
      </c>
      <c r="Q147" s="331">
        <f t="shared" si="12"/>
        <v>28.600219226094065</v>
      </c>
      <c r="R147" s="332">
        <f t="shared" si="16"/>
        <v>71.399780773905931</v>
      </c>
      <c r="S147" s="325" t="str">
        <f t="shared" si="17"/>
        <v>ALTO</v>
      </c>
    </row>
    <row r="148" spans="2:19">
      <c r="B148" s="146">
        <v>139</v>
      </c>
      <c r="C148" s="335" t="s">
        <v>178</v>
      </c>
      <c r="D148" s="325" t="s">
        <v>38</v>
      </c>
      <c r="E148" s="325">
        <v>1</v>
      </c>
      <c r="F148" s="326">
        <v>5709825</v>
      </c>
      <c r="G148" s="326">
        <v>7835067.0601043152</v>
      </c>
      <c r="H148" s="327">
        <v>4698812.5219018636</v>
      </c>
      <c r="I148" s="327">
        <v>5205208.7502811411</v>
      </c>
      <c r="J148" s="326">
        <v>4040038.7385156341</v>
      </c>
      <c r="K148" s="326">
        <v>4216418.4656253839</v>
      </c>
      <c r="L148" s="326">
        <v>3898144.8320755716</v>
      </c>
      <c r="M148" s="380">
        <f t="shared" si="13"/>
        <v>7</v>
      </c>
      <c r="N148" s="329">
        <f t="shared" si="14"/>
        <v>5086216</v>
      </c>
      <c r="O148" s="330">
        <f t="shared" si="15"/>
        <v>5086216</v>
      </c>
      <c r="P148" s="327">
        <f t="array" ref="P148">IFERROR(_xlfn.STDEV.P(IF((F148:L148&lt;&gt;0)*(F148:L148&lt;&gt;""), F148:L148)), 0)</f>
        <v>1274578.8535984571</v>
      </c>
      <c r="Q148" s="331">
        <f t="shared" si="12"/>
        <v>25.0594715914239</v>
      </c>
      <c r="R148" s="332">
        <f t="shared" si="16"/>
        <v>74.9405284085761</v>
      </c>
      <c r="S148" s="325" t="str">
        <f t="shared" si="17"/>
        <v>ALTO</v>
      </c>
    </row>
    <row r="149" spans="2:19">
      <c r="B149" s="146">
        <v>140</v>
      </c>
      <c r="C149" s="335" t="s">
        <v>179</v>
      </c>
      <c r="D149" s="325" t="s">
        <v>38</v>
      </c>
      <c r="E149" s="325">
        <v>1</v>
      </c>
      <c r="F149" s="326">
        <v>1859448.9100000001</v>
      </c>
      <c r="G149" s="326">
        <v>2894752.9220537525</v>
      </c>
      <c r="H149" s="327">
        <v>1506026.3794102662</v>
      </c>
      <c r="I149" s="327">
        <v>1731869.4990765986</v>
      </c>
      <c r="J149" s="326">
        <v>1344220.4224088991</v>
      </c>
      <c r="K149" s="343">
        <v>0</v>
      </c>
      <c r="L149" s="326">
        <v>0</v>
      </c>
      <c r="M149" s="380">
        <f t="shared" si="13"/>
        <v>5</v>
      </c>
      <c r="N149" s="329">
        <f t="shared" si="14"/>
        <v>1867264</v>
      </c>
      <c r="O149" s="330">
        <f t="shared" si="15"/>
        <v>1867264</v>
      </c>
      <c r="P149" s="327">
        <f t="array" ref="P149">IFERROR(_xlfn.STDEV.P(IF((F149:L149&lt;&gt;0)*(F149:L149&lt;&gt;""), F149:L149)), 0)</f>
        <v>543726.66553023108</v>
      </c>
      <c r="Q149" s="331">
        <f t="shared" si="12"/>
        <v>29.118896178056829</v>
      </c>
      <c r="R149" s="332">
        <f t="shared" si="16"/>
        <v>70.881103821943171</v>
      </c>
      <c r="S149" s="325" t="str">
        <f t="shared" si="17"/>
        <v>ALTO</v>
      </c>
    </row>
    <row r="150" spans="2:19">
      <c r="B150" s="146">
        <v>141</v>
      </c>
      <c r="C150" s="335" t="s">
        <v>180</v>
      </c>
      <c r="D150" s="325" t="s">
        <v>38</v>
      </c>
      <c r="E150" s="325">
        <v>1</v>
      </c>
      <c r="F150" s="326">
        <v>5340135.71</v>
      </c>
      <c r="G150" s="326">
        <v>6053857.3399560787</v>
      </c>
      <c r="H150" s="327">
        <v>4616173.2998275328</v>
      </c>
      <c r="I150" s="327">
        <v>5205362.6249748152</v>
      </c>
      <c r="J150" s="326">
        <v>4487280.0173262712</v>
      </c>
      <c r="K150" s="326">
        <v>4177015.4133715122</v>
      </c>
      <c r="L150" s="326">
        <v>3861605.2575892159</v>
      </c>
      <c r="M150" s="380">
        <f t="shared" si="13"/>
        <v>7</v>
      </c>
      <c r="N150" s="329">
        <f t="shared" si="14"/>
        <v>4820204</v>
      </c>
      <c r="O150" s="330">
        <f t="shared" si="15"/>
        <v>4820204</v>
      </c>
      <c r="P150" s="327">
        <f t="array" ref="P150">IFERROR(_xlfn.STDEV.P(IF((F150:L150&lt;&gt;0)*(F150:L150&lt;&gt;""), F150:L150)), 0)</f>
        <v>699555.64717013214</v>
      </c>
      <c r="Q150" s="331">
        <f t="shared" si="12"/>
        <v>14.512988395722093</v>
      </c>
      <c r="R150" s="332">
        <f t="shared" si="16"/>
        <v>85.48701160427791</v>
      </c>
      <c r="S150" s="325" t="str">
        <f t="shared" si="17"/>
        <v>ALTO</v>
      </c>
    </row>
    <row r="151" spans="2:19">
      <c r="B151" s="146">
        <v>142</v>
      </c>
      <c r="C151" s="335" t="s">
        <v>181</v>
      </c>
      <c r="D151" s="325" t="s">
        <v>38</v>
      </c>
      <c r="E151" s="325">
        <v>1</v>
      </c>
      <c r="F151" s="326">
        <v>2191750.7599999998</v>
      </c>
      <c r="G151" s="326">
        <v>2746156.4637422222</v>
      </c>
      <c r="H151" s="327">
        <v>1775274.4167096335</v>
      </c>
      <c r="I151" s="327">
        <v>2027100.4707405388</v>
      </c>
      <c r="J151" s="326">
        <v>1573387.9024764877</v>
      </c>
      <c r="K151" s="326">
        <v>1412234.5802248663</v>
      </c>
      <c r="L151" s="326">
        <v>0</v>
      </c>
      <c r="M151" s="380">
        <f t="shared" si="13"/>
        <v>6</v>
      </c>
      <c r="N151" s="329">
        <f t="shared" si="14"/>
        <v>1954317</v>
      </c>
      <c r="O151" s="330">
        <f t="shared" si="15"/>
        <v>1954317</v>
      </c>
      <c r="P151" s="327">
        <f t="array" ref="P151">IFERROR(_xlfn.STDEV.P(IF((F151:L151&lt;&gt;0)*(F151:L151&lt;&gt;""), F151:L151)), 0)</f>
        <v>439639.72639345162</v>
      </c>
      <c r="Q151" s="331">
        <f t="shared" si="12"/>
        <v>22.495824699547288</v>
      </c>
      <c r="R151" s="332">
        <f t="shared" si="16"/>
        <v>77.504175300452715</v>
      </c>
      <c r="S151" s="325" t="str">
        <f t="shared" si="17"/>
        <v>ALTO</v>
      </c>
    </row>
    <row r="152" spans="2:19">
      <c r="B152" s="146">
        <v>143</v>
      </c>
      <c r="C152" s="335" t="s">
        <v>182</v>
      </c>
      <c r="D152" s="325" t="s">
        <v>38</v>
      </c>
      <c r="E152" s="325">
        <v>1</v>
      </c>
      <c r="F152" s="326">
        <v>548942.93999999994</v>
      </c>
      <c r="G152" s="326">
        <v>631033.49473413115</v>
      </c>
      <c r="H152" s="327">
        <v>448065.51937674615</v>
      </c>
      <c r="I152" s="327">
        <v>520231.78703978844</v>
      </c>
      <c r="J152" s="326">
        <v>403848.46436084277</v>
      </c>
      <c r="K152" s="326">
        <v>431098.57910346746</v>
      </c>
      <c r="L152" s="326">
        <v>402683.13761078601</v>
      </c>
      <c r="M152" s="380">
        <f t="shared" si="13"/>
        <v>7</v>
      </c>
      <c r="N152" s="329">
        <f t="shared" si="14"/>
        <v>483701</v>
      </c>
      <c r="O152" s="330">
        <f t="shared" si="15"/>
        <v>483701</v>
      </c>
      <c r="P152" s="327">
        <f t="array" ref="P152">IFERROR(_xlfn.STDEV.P(IF((F152:L152&lt;&gt;0)*(F152:L152&lt;&gt;""), F152:L152)), 0)</f>
        <v>79529.955522149452</v>
      </c>
      <c r="Q152" s="331">
        <f t="shared" si="12"/>
        <v>16.441966322614476</v>
      </c>
      <c r="R152" s="332">
        <f t="shared" si="16"/>
        <v>83.558033677385524</v>
      </c>
      <c r="S152" s="325" t="str">
        <f t="shared" si="17"/>
        <v>ALTO</v>
      </c>
    </row>
    <row r="153" spans="2:19">
      <c r="B153" s="146">
        <v>144</v>
      </c>
      <c r="C153" s="335" t="s">
        <v>183</v>
      </c>
      <c r="D153" s="325" t="s">
        <v>38</v>
      </c>
      <c r="E153" s="325">
        <v>1</v>
      </c>
      <c r="F153" s="326">
        <v>1196067.8799999999</v>
      </c>
      <c r="G153" s="326">
        <v>1691775.4299669443</v>
      </c>
      <c r="H153" s="327">
        <v>1060643.1222646807</v>
      </c>
      <c r="I153" s="327">
        <v>1128350.0329842123</v>
      </c>
      <c r="J153" s="326">
        <v>972693.78740946506</v>
      </c>
      <c r="K153" s="343">
        <v>0</v>
      </c>
      <c r="L153" s="343">
        <v>0</v>
      </c>
      <c r="M153" s="380">
        <f t="shared" si="13"/>
        <v>5</v>
      </c>
      <c r="N153" s="329">
        <f t="shared" si="14"/>
        <v>1209906</v>
      </c>
      <c r="O153" s="330">
        <f t="shared" si="15"/>
        <v>1209906</v>
      </c>
      <c r="P153" s="327">
        <f t="array" ref="P153">IFERROR(_xlfn.STDEV.P(IF((F153:L153&lt;&gt;0)*(F153:L153&lt;&gt;""), F153:L153)), 0)</f>
        <v>252027.79899431605</v>
      </c>
      <c r="Q153" s="331">
        <f t="shared" si="12"/>
        <v>20.830361945003663</v>
      </c>
      <c r="R153" s="332">
        <f t="shared" si="16"/>
        <v>79.169638054996341</v>
      </c>
      <c r="S153" s="325" t="str">
        <f t="shared" si="17"/>
        <v>ALTO</v>
      </c>
    </row>
    <row r="154" spans="2:19">
      <c r="B154" s="146">
        <v>145</v>
      </c>
      <c r="C154" s="335" t="s">
        <v>184</v>
      </c>
      <c r="D154" s="325" t="s">
        <v>38</v>
      </c>
      <c r="E154" s="325">
        <v>1</v>
      </c>
      <c r="F154" s="326">
        <v>2487373.48</v>
      </c>
      <c r="G154" s="326">
        <v>1839005.1195949938</v>
      </c>
      <c r="H154" s="327">
        <v>1569762.0390935605</v>
      </c>
      <c r="I154" s="344">
        <v>0</v>
      </c>
      <c r="J154" s="326">
        <v>2786420.496296504</v>
      </c>
      <c r="K154" s="326">
        <v>1734026.173631483</v>
      </c>
      <c r="L154" s="326">
        <v>1691668.4263921808</v>
      </c>
      <c r="M154" s="380">
        <f t="shared" si="13"/>
        <v>6</v>
      </c>
      <c r="N154" s="329">
        <f t="shared" si="14"/>
        <v>2018043</v>
      </c>
      <c r="O154" s="330">
        <f t="shared" si="15"/>
        <v>2018043</v>
      </c>
      <c r="P154" s="327">
        <f t="array" ref="P154">IFERROR(_xlfn.STDEV.P(IF((F154:L154&lt;&gt;0)*(F154:L154&lt;&gt;""), F154:L154)), 0)</f>
        <v>452929.60798934812</v>
      </c>
      <c r="Q154" s="331">
        <f t="shared" si="12"/>
        <v>22.44400183689585</v>
      </c>
      <c r="R154" s="332">
        <f t="shared" si="16"/>
        <v>77.55599816310415</v>
      </c>
      <c r="S154" s="325" t="str">
        <f t="shared" si="17"/>
        <v>ALTO</v>
      </c>
    </row>
    <row r="155" spans="2:19">
      <c r="B155" s="146">
        <v>146</v>
      </c>
      <c r="C155" s="335" t="s">
        <v>185</v>
      </c>
      <c r="D155" s="325" t="s">
        <v>38</v>
      </c>
      <c r="E155" s="325">
        <v>1</v>
      </c>
      <c r="F155" s="343"/>
      <c r="G155" s="326">
        <v>2304687.8101537568</v>
      </c>
      <c r="H155" s="327">
        <v>1585600.1589346996</v>
      </c>
      <c r="I155" s="344"/>
      <c r="J155" s="326">
        <v>2175906.0782070803</v>
      </c>
      <c r="K155" s="326">
        <v>1585608.0101419007</v>
      </c>
      <c r="L155" s="326">
        <v>1546814.1751661324</v>
      </c>
      <c r="M155" s="380">
        <f t="shared" si="13"/>
        <v>5</v>
      </c>
      <c r="N155" s="329">
        <f t="shared" si="14"/>
        <v>1839723</v>
      </c>
      <c r="O155" s="330">
        <f t="shared" si="15"/>
        <v>1839723</v>
      </c>
      <c r="P155" s="327">
        <f t="array" ref="P155">IFERROR(_xlfn.STDEV.P(IF((F155:L155&lt;&gt;0)*(F155:L155&lt;&gt;""), F155:L155)), 0)</f>
        <v>329896.88171943591</v>
      </c>
      <c r="Q155" s="331">
        <f t="shared" si="12"/>
        <v>17.931877881585212</v>
      </c>
      <c r="R155" s="332">
        <f t="shared" si="16"/>
        <v>82.068122118414792</v>
      </c>
      <c r="S155" s="325" t="str">
        <f t="shared" si="17"/>
        <v>ALTO</v>
      </c>
    </row>
    <row r="156" spans="2:19">
      <c r="B156" s="146">
        <v>147</v>
      </c>
      <c r="C156" s="335" t="s">
        <v>186</v>
      </c>
      <c r="D156" s="325" t="s">
        <v>38</v>
      </c>
      <c r="E156" s="325">
        <v>1</v>
      </c>
      <c r="F156" s="326">
        <v>4625710</v>
      </c>
      <c r="G156" s="342"/>
      <c r="H156" s="327">
        <v>0</v>
      </c>
      <c r="I156" s="327">
        <v>4131925.1227440014</v>
      </c>
      <c r="J156" s="326">
        <v>3206975.7795445025</v>
      </c>
      <c r="K156" s="342">
        <v>3157497.9206102313</v>
      </c>
      <c r="L156" s="343"/>
      <c r="M156" s="380">
        <f t="shared" si="13"/>
        <v>4</v>
      </c>
      <c r="N156" s="329">
        <f t="shared" si="14"/>
        <v>3780527</v>
      </c>
      <c r="O156" s="330">
        <f t="shared" si="15"/>
        <v>3780527</v>
      </c>
      <c r="P156" s="327">
        <f t="array" ref="P156">IFERROR(_xlfn.STDEV.P(IF((F156:L156&lt;&gt;0)*(F156:L156&lt;&gt;""), F156:L156)), 0)</f>
        <v>623486.4033016481</v>
      </c>
      <c r="Q156" s="331">
        <f t="shared" si="12"/>
        <v>16.492050005241282</v>
      </c>
      <c r="R156" s="332">
        <f t="shared" si="16"/>
        <v>83.507949994758718</v>
      </c>
      <c r="S156" s="325" t="str">
        <f t="shared" si="17"/>
        <v>ALTO</v>
      </c>
    </row>
    <row r="157" spans="2:19">
      <c r="B157" s="146">
        <v>148</v>
      </c>
      <c r="C157" s="335" t="s">
        <v>187</v>
      </c>
      <c r="D157" s="325" t="s">
        <v>38</v>
      </c>
      <c r="E157" s="325">
        <v>1</v>
      </c>
      <c r="F157" s="343"/>
      <c r="G157" s="326">
        <v>4464398.0412016399</v>
      </c>
      <c r="H157" s="327">
        <v>2894033.2206494622</v>
      </c>
      <c r="I157" s="344"/>
      <c r="J157" s="343"/>
      <c r="K157" s="326">
        <v>3627561.7402758603</v>
      </c>
      <c r="L157" s="326">
        <v>3417821.4721323671</v>
      </c>
      <c r="M157" s="380">
        <f t="shared" si="13"/>
        <v>4</v>
      </c>
      <c r="N157" s="329">
        <f t="shared" si="14"/>
        <v>3600954</v>
      </c>
      <c r="O157" s="330">
        <f t="shared" si="15"/>
        <v>3600954</v>
      </c>
      <c r="P157" s="327">
        <f t="array" ref="P157">IFERROR(_xlfn.STDEV.P(IF((F157:L157&lt;&gt;0)*(F157:L157&lt;&gt;""), F157:L157)), 0)</f>
        <v>565578.92799533263</v>
      </c>
      <c r="Q157" s="331">
        <f t="shared" ref="Q157:Q231" si="18">IFERROR(P157/N157*100,0)</f>
        <v>15.706363591296435</v>
      </c>
      <c r="R157" s="332">
        <f t="shared" si="16"/>
        <v>84.293636408703563</v>
      </c>
      <c r="S157" s="325" t="str">
        <f t="shared" si="17"/>
        <v>ALTO</v>
      </c>
    </row>
    <row r="158" spans="2:19">
      <c r="B158" s="146">
        <v>149</v>
      </c>
      <c r="C158" s="338" t="s">
        <v>188</v>
      </c>
      <c r="D158" s="325" t="s">
        <v>38</v>
      </c>
      <c r="E158" s="325">
        <v>1</v>
      </c>
      <c r="F158" s="343"/>
      <c r="G158" s="343"/>
      <c r="H158" s="344">
        <v>0</v>
      </c>
      <c r="I158" s="327">
        <v>886436.09702296369</v>
      </c>
      <c r="J158" s="342">
        <v>688012.5082468678</v>
      </c>
      <c r="K158" s="342">
        <v>650442.23665001849</v>
      </c>
      <c r="L158" s="343">
        <v>0</v>
      </c>
      <c r="M158" s="380">
        <f t="shared" si="13"/>
        <v>3</v>
      </c>
      <c r="N158" s="329">
        <f t="shared" si="14"/>
        <v>741630</v>
      </c>
      <c r="O158" s="330">
        <f t="shared" si="15"/>
        <v>741630</v>
      </c>
      <c r="P158" s="327">
        <f t="array" ref="P158">IFERROR(_xlfn.STDEV.P(IF((F158:L158&lt;&gt;0)*(F158:L158&lt;&gt;""), F158:L158)), 0)</f>
        <v>103535.5805853825</v>
      </c>
      <c r="Q158" s="331">
        <f t="shared" si="18"/>
        <v>13.960543746259255</v>
      </c>
      <c r="R158" s="332">
        <f t="shared" si="16"/>
        <v>86.039456253740752</v>
      </c>
      <c r="S158" s="325" t="str">
        <f t="shared" si="17"/>
        <v>ALTO</v>
      </c>
    </row>
    <row r="159" spans="2:19">
      <c r="B159" s="146">
        <v>150</v>
      </c>
      <c r="C159" s="335" t="s">
        <v>189</v>
      </c>
      <c r="D159" s="325" t="s">
        <v>38</v>
      </c>
      <c r="E159" s="325">
        <v>1</v>
      </c>
      <c r="F159" s="326">
        <v>74119.05</v>
      </c>
      <c r="G159" s="326">
        <v>78944.414275679854</v>
      </c>
      <c r="H159" s="327">
        <v>56455.233627286711</v>
      </c>
      <c r="I159" s="327">
        <v>68437.13414834399</v>
      </c>
      <c r="J159" s="326">
        <v>53173.697693611721</v>
      </c>
      <c r="K159" s="326">
        <v>52245.528544022127</v>
      </c>
      <c r="L159" s="326">
        <v>51074.133122794781</v>
      </c>
      <c r="M159" s="380">
        <f t="shared" si="13"/>
        <v>7</v>
      </c>
      <c r="N159" s="329">
        <f t="shared" si="14"/>
        <v>62064</v>
      </c>
      <c r="O159" s="330">
        <f t="shared" si="15"/>
        <v>62064</v>
      </c>
      <c r="P159" s="327">
        <f t="array" ref="P159">IFERROR(_xlfn.STDEV.P(IF((F159:L159&lt;&gt;0)*(F159:L159&lt;&gt;""), F159:L159)), 0)</f>
        <v>10680.855679500826</v>
      </c>
      <c r="Q159" s="331">
        <f t="shared" si="18"/>
        <v>17.209422015179214</v>
      </c>
      <c r="R159" s="332">
        <f t="shared" si="16"/>
        <v>82.790577984820786</v>
      </c>
      <c r="S159" s="325" t="str">
        <f t="shared" si="17"/>
        <v>ALTO</v>
      </c>
    </row>
    <row r="160" spans="2:19">
      <c r="B160" s="146">
        <v>151</v>
      </c>
      <c r="C160" s="335" t="s">
        <v>190</v>
      </c>
      <c r="D160" s="325" t="s">
        <v>38</v>
      </c>
      <c r="E160" s="325">
        <v>1</v>
      </c>
      <c r="F160" s="326">
        <v>101681.16</v>
      </c>
      <c r="G160" s="326">
        <v>105508.90114330788</v>
      </c>
      <c r="H160" s="327">
        <v>78551.96534113423</v>
      </c>
      <c r="I160" s="327">
        <v>93618.018416477018</v>
      </c>
      <c r="J160" s="326">
        <v>72692.460786427822</v>
      </c>
      <c r="K160" s="326">
        <v>74573.924821215944</v>
      </c>
      <c r="L160" s="326">
        <v>72801.034743460928</v>
      </c>
      <c r="M160" s="380">
        <f t="shared" si="13"/>
        <v>7</v>
      </c>
      <c r="N160" s="329">
        <f t="shared" si="14"/>
        <v>85632</v>
      </c>
      <c r="O160" s="330">
        <f t="shared" si="15"/>
        <v>85632</v>
      </c>
      <c r="P160" s="327">
        <f t="array" ref="P160">IFERROR(_xlfn.STDEV.P(IF((F160:L160&lt;&gt;0)*(F160:L160&lt;&gt;""), F160:L160)), 0)</f>
        <v>13206.68924719475</v>
      </c>
      <c r="Q160" s="331">
        <f t="shared" si="18"/>
        <v>15.422609827161285</v>
      </c>
      <c r="R160" s="332">
        <f t="shared" si="16"/>
        <v>84.577390172838719</v>
      </c>
      <c r="S160" s="325" t="str">
        <f t="shared" si="17"/>
        <v>ALTO</v>
      </c>
    </row>
    <row r="161" spans="2:19">
      <c r="B161" s="146">
        <v>152</v>
      </c>
      <c r="C161" s="335" t="s">
        <v>191</v>
      </c>
      <c r="D161" s="325" t="s">
        <v>38</v>
      </c>
      <c r="E161" s="325">
        <v>1</v>
      </c>
      <c r="F161" s="326">
        <v>44574.3</v>
      </c>
      <c r="G161" s="326">
        <v>63432.705629422329</v>
      </c>
      <c r="H161" s="327">
        <v>33847.594821789542</v>
      </c>
      <c r="I161" s="327">
        <v>40912.116248939856</v>
      </c>
      <c r="J161" s="326">
        <v>31799.815929856617</v>
      </c>
      <c r="K161" s="326">
        <v>31668.379033667043</v>
      </c>
      <c r="L161" s="326">
        <v>30995.830849963277</v>
      </c>
      <c r="M161" s="380">
        <f t="shared" si="13"/>
        <v>7</v>
      </c>
      <c r="N161" s="329">
        <f t="shared" si="14"/>
        <v>39604</v>
      </c>
      <c r="O161" s="330">
        <f t="shared" si="15"/>
        <v>39604</v>
      </c>
      <c r="P161" s="327">
        <f t="array" ref="P161">IFERROR(_xlfn.STDEV.P(IF((F161:L161&lt;&gt;0)*(F161:L161&lt;&gt;""), F161:L161)), 0)</f>
        <v>10858.429292642864</v>
      </c>
      <c r="Q161" s="331">
        <f t="shared" si="18"/>
        <v>27.417506546416686</v>
      </c>
      <c r="R161" s="332">
        <f t="shared" si="16"/>
        <v>72.582493453583311</v>
      </c>
      <c r="S161" s="325" t="str">
        <f t="shared" si="17"/>
        <v>ALTO</v>
      </c>
    </row>
    <row r="162" spans="2:19">
      <c r="B162" s="146">
        <v>153</v>
      </c>
      <c r="C162" s="335" t="s">
        <v>192</v>
      </c>
      <c r="D162" s="325" t="s">
        <v>38</v>
      </c>
      <c r="E162" s="325">
        <v>1</v>
      </c>
      <c r="F162" s="326">
        <v>102673.2</v>
      </c>
      <c r="G162" s="326">
        <v>110643.42638696681</v>
      </c>
      <c r="H162" s="327">
        <v>75358.796018323905</v>
      </c>
      <c r="I162" s="327">
        <v>95080.373661310936</v>
      </c>
      <c r="J162" s="326">
        <v>73855.941524028967</v>
      </c>
      <c r="K162" s="326">
        <v>66109.565448162073</v>
      </c>
      <c r="L162" s="326">
        <v>64582.759269109956</v>
      </c>
      <c r="M162" s="380">
        <f t="shared" si="13"/>
        <v>7</v>
      </c>
      <c r="N162" s="329">
        <f t="shared" si="14"/>
        <v>84043</v>
      </c>
      <c r="O162" s="330">
        <f t="shared" si="15"/>
        <v>84043</v>
      </c>
      <c r="P162" s="327">
        <f t="array" ref="P162">IFERROR(_xlfn.STDEV.P(IF((F162:L162&lt;&gt;0)*(F162:L162&lt;&gt;""), F162:L162)), 0)</f>
        <v>17138.05813022847</v>
      </c>
      <c r="Q162" s="331">
        <f t="shared" si="18"/>
        <v>20.39201138729992</v>
      </c>
      <c r="R162" s="332">
        <f t="shared" si="16"/>
        <v>79.607988612700083</v>
      </c>
      <c r="S162" s="325" t="str">
        <f t="shared" si="17"/>
        <v>ALTO</v>
      </c>
    </row>
    <row r="163" spans="2:19">
      <c r="B163" s="146">
        <v>154</v>
      </c>
      <c r="C163" s="335" t="s">
        <v>193</v>
      </c>
      <c r="D163" s="325" t="s">
        <v>38</v>
      </c>
      <c r="E163" s="325">
        <v>1</v>
      </c>
      <c r="F163" s="326">
        <v>177941.4</v>
      </c>
      <c r="G163" s="326">
        <v>181937.3387024136</v>
      </c>
      <c r="H163" s="327">
        <v>140754.90374947953</v>
      </c>
      <c r="I163" s="327">
        <v>169301.45019593841</v>
      </c>
      <c r="J163" s="326">
        <v>131429.12541536661</v>
      </c>
      <c r="K163" s="326">
        <v>131781.31920461447</v>
      </c>
      <c r="L163" s="326">
        <v>128649.46213505518</v>
      </c>
      <c r="M163" s="380">
        <f t="shared" si="13"/>
        <v>7</v>
      </c>
      <c r="N163" s="329">
        <f t="shared" si="14"/>
        <v>151685</v>
      </c>
      <c r="O163" s="330">
        <f t="shared" si="15"/>
        <v>151685</v>
      </c>
      <c r="P163" s="327">
        <f t="array" ref="P163">IFERROR(_xlfn.STDEV.P(IF((F163:L163&lt;&gt;0)*(F163:L163&lt;&gt;""), F163:L163)), 0)</f>
        <v>21946.369138676764</v>
      </c>
      <c r="Q163" s="331">
        <f t="shared" si="18"/>
        <v>14.46838457242098</v>
      </c>
      <c r="R163" s="332">
        <f t="shared" si="16"/>
        <v>85.531615427579027</v>
      </c>
      <c r="S163" s="325" t="str">
        <f t="shared" si="17"/>
        <v>ALTO</v>
      </c>
    </row>
    <row r="164" spans="2:19">
      <c r="B164" s="146">
        <v>155</v>
      </c>
      <c r="C164" s="335" t="s">
        <v>194</v>
      </c>
      <c r="D164" s="325" t="s">
        <v>38</v>
      </c>
      <c r="E164" s="325">
        <v>1</v>
      </c>
      <c r="F164" s="326">
        <v>81717.3</v>
      </c>
      <c r="G164" s="326">
        <v>101406.40435142283</v>
      </c>
      <c r="H164" s="327">
        <v>66673.375460279785</v>
      </c>
      <c r="I164" s="327">
        <v>77174.161081284648</v>
      </c>
      <c r="J164" s="326">
        <v>59938.370606379016</v>
      </c>
      <c r="K164" s="326">
        <v>65525.816525882503</v>
      </c>
      <c r="L164" s="326">
        <v>64043.526680174356</v>
      </c>
      <c r="M164" s="380">
        <f t="shared" si="13"/>
        <v>7</v>
      </c>
      <c r="N164" s="329">
        <f t="shared" si="14"/>
        <v>73783</v>
      </c>
      <c r="O164" s="330">
        <f t="shared" si="15"/>
        <v>73783</v>
      </c>
      <c r="P164" s="327">
        <f t="array" ref="P164">IFERROR(_xlfn.STDEV.P(IF((F164:L164&lt;&gt;0)*(F164:L164&lt;&gt;""), F164:L164)), 0)</f>
        <v>13324.330596689615</v>
      </c>
      <c r="Q164" s="331">
        <f t="shared" si="18"/>
        <v>18.058808393111715</v>
      </c>
      <c r="R164" s="332">
        <f t="shared" si="16"/>
        <v>81.941191606888282</v>
      </c>
      <c r="S164" s="325" t="str">
        <f t="shared" si="17"/>
        <v>ALTO</v>
      </c>
    </row>
    <row r="165" spans="2:19">
      <c r="B165" s="146">
        <v>156</v>
      </c>
      <c r="C165" s="335" t="s">
        <v>195</v>
      </c>
      <c r="D165" s="325" t="s">
        <v>38</v>
      </c>
      <c r="E165" s="325">
        <v>1</v>
      </c>
      <c r="F165" s="326">
        <v>103365</v>
      </c>
      <c r="G165" s="326">
        <v>128229.47377122936</v>
      </c>
      <c r="H165" s="327">
        <v>84938.303986754894</v>
      </c>
      <c r="I165" s="327">
        <v>100803.20269407898</v>
      </c>
      <c r="J165" s="326">
        <v>86897.915541615628</v>
      </c>
      <c r="K165" s="326">
        <v>80849.225735721397</v>
      </c>
      <c r="L165" s="326">
        <v>78948.904288947379</v>
      </c>
      <c r="M165" s="380">
        <f t="shared" si="13"/>
        <v>7</v>
      </c>
      <c r="N165" s="329">
        <f t="shared" si="14"/>
        <v>94862</v>
      </c>
      <c r="O165" s="330">
        <f t="shared" si="15"/>
        <v>94862</v>
      </c>
      <c r="P165" s="327">
        <f t="array" ref="P165">IFERROR(_xlfn.STDEV.P(IF((F165:L165&lt;&gt;0)*(F165:L165&lt;&gt;""), F165:L165)), 0)</f>
        <v>16179.696471122119</v>
      </c>
      <c r="Q165" s="331">
        <f t="shared" si="18"/>
        <v>17.05603557918041</v>
      </c>
      <c r="R165" s="332">
        <f t="shared" si="16"/>
        <v>82.943964420819583</v>
      </c>
      <c r="S165" s="325" t="str">
        <f t="shared" si="17"/>
        <v>ALTO</v>
      </c>
    </row>
    <row r="166" spans="2:19">
      <c r="B166" s="146">
        <v>157</v>
      </c>
      <c r="C166" s="335" t="s">
        <v>196</v>
      </c>
      <c r="D166" s="325" t="s">
        <v>38</v>
      </c>
      <c r="E166" s="325">
        <v>1</v>
      </c>
      <c r="F166" s="326">
        <v>270544.05</v>
      </c>
      <c r="G166" s="326">
        <v>258274.55792434662</v>
      </c>
      <c r="H166" s="327">
        <v>206151.01148063521</v>
      </c>
      <c r="I166" s="327">
        <v>254505.46940519926</v>
      </c>
      <c r="J166" s="326">
        <v>197551.62310445728</v>
      </c>
      <c r="K166" s="326">
        <v>186215.90620718501</v>
      </c>
      <c r="L166" s="326">
        <v>181852.71419066735</v>
      </c>
      <c r="M166" s="380">
        <f t="shared" si="13"/>
        <v>7</v>
      </c>
      <c r="N166" s="329">
        <f t="shared" si="14"/>
        <v>222156</v>
      </c>
      <c r="O166" s="330">
        <f t="shared" si="15"/>
        <v>222156</v>
      </c>
      <c r="P166" s="327">
        <f t="array" ref="P166">IFERROR(_xlfn.STDEV.P(IF((F166:L166&lt;&gt;0)*(F166:L166&lt;&gt;""), F166:L166)), 0)</f>
        <v>34785.099411214433</v>
      </c>
      <c r="Q166" s="331">
        <f t="shared" si="18"/>
        <v>15.657960807367092</v>
      </c>
      <c r="R166" s="332">
        <f t="shared" si="16"/>
        <v>84.34203919263291</v>
      </c>
      <c r="S166" s="325" t="str">
        <f t="shared" si="17"/>
        <v>ALTO</v>
      </c>
    </row>
    <row r="167" spans="2:19">
      <c r="B167" s="146">
        <v>158</v>
      </c>
      <c r="C167" s="335" t="s">
        <v>197</v>
      </c>
      <c r="D167" s="325" t="s">
        <v>38</v>
      </c>
      <c r="E167" s="325">
        <v>1</v>
      </c>
      <c r="F167" s="326">
        <v>324599.40000000002</v>
      </c>
      <c r="G167" s="326">
        <v>267726.2731546876</v>
      </c>
      <c r="H167" s="327">
        <v>247279.03235843231</v>
      </c>
      <c r="I167" s="327">
        <v>285986.48563484446</v>
      </c>
      <c r="J167" s="326">
        <v>196199.40524515085</v>
      </c>
      <c r="K167" s="326">
        <v>188550.90189630334</v>
      </c>
      <c r="L167" s="326">
        <v>184003.4642302042</v>
      </c>
      <c r="M167" s="380">
        <f t="shared" si="13"/>
        <v>7</v>
      </c>
      <c r="N167" s="329">
        <f t="shared" si="14"/>
        <v>242049</v>
      </c>
      <c r="O167" s="330">
        <f t="shared" si="15"/>
        <v>242049</v>
      </c>
      <c r="P167" s="327">
        <f t="array" ref="P167">IFERROR(_xlfn.STDEV.P(IF((F167:L167&lt;&gt;0)*(F167:L167&lt;&gt;""), F167:L167)), 0)</f>
        <v>50377.521689953166</v>
      </c>
      <c r="Q167" s="331">
        <f t="shared" si="18"/>
        <v>20.812943532075394</v>
      </c>
      <c r="R167" s="332">
        <f t="shared" si="16"/>
        <v>79.187056467924606</v>
      </c>
      <c r="S167" s="325" t="str">
        <f t="shared" si="17"/>
        <v>ALTO</v>
      </c>
    </row>
    <row r="168" spans="2:19">
      <c r="B168" s="146">
        <v>159</v>
      </c>
      <c r="C168" s="335" t="s">
        <v>198</v>
      </c>
      <c r="D168" s="325" t="s">
        <v>38</v>
      </c>
      <c r="E168" s="325">
        <v>1</v>
      </c>
      <c r="F168" s="326">
        <v>457217.5</v>
      </c>
      <c r="G168" s="326">
        <v>638551.97488209489</v>
      </c>
      <c r="H168" s="327">
        <v>376155.34622705745</v>
      </c>
      <c r="I168" s="327">
        <v>447401.03929763741</v>
      </c>
      <c r="J168" s="326">
        <v>385681.91912733321</v>
      </c>
      <c r="K168" s="326">
        <v>356232.77982111176</v>
      </c>
      <c r="L168" s="326">
        <v>347752.4871757183</v>
      </c>
      <c r="M168" s="380">
        <f t="shared" si="13"/>
        <v>7</v>
      </c>
      <c r="N168" s="329">
        <f t="shared" si="14"/>
        <v>429856</v>
      </c>
      <c r="O168" s="330">
        <f t="shared" si="15"/>
        <v>429856</v>
      </c>
      <c r="P168" s="327">
        <f t="array" ref="P168">IFERROR(_xlfn.STDEV.P(IF((F168:L168&lt;&gt;0)*(F168:L168&lt;&gt;""), F168:L168)), 0)</f>
        <v>93813.618431303606</v>
      </c>
      <c r="Q168" s="331">
        <f t="shared" si="18"/>
        <v>21.824429211480961</v>
      </c>
      <c r="R168" s="332">
        <f t="shared" si="16"/>
        <v>78.175570788519039</v>
      </c>
      <c r="S168" s="325" t="str">
        <f t="shared" si="17"/>
        <v>ALTO</v>
      </c>
    </row>
    <row r="169" spans="2:19">
      <c r="B169" s="146">
        <v>160</v>
      </c>
      <c r="C169" s="335" t="s">
        <v>199</v>
      </c>
      <c r="D169" s="325" t="s">
        <v>38</v>
      </c>
      <c r="E169" s="325">
        <v>1</v>
      </c>
      <c r="F169" s="326">
        <v>773838.94</v>
      </c>
      <c r="G169" s="326">
        <v>815326.57808657398</v>
      </c>
      <c r="H169" s="327">
        <v>560465.07953967003</v>
      </c>
      <c r="I169" s="327">
        <v>714233.94515480998</v>
      </c>
      <c r="J169" s="326">
        <v>535033.90387223545</v>
      </c>
      <c r="K169" s="326">
        <v>484219.731030909</v>
      </c>
      <c r="L169" s="326">
        <v>472486.71899454761</v>
      </c>
      <c r="M169" s="380">
        <f t="shared" si="13"/>
        <v>7</v>
      </c>
      <c r="N169" s="329">
        <f t="shared" si="14"/>
        <v>622229</v>
      </c>
      <c r="O169" s="330">
        <f t="shared" si="15"/>
        <v>622229</v>
      </c>
      <c r="P169" s="327">
        <f t="array" ref="P169">IFERROR(_xlfn.STDEV.P(IF((F169:L169&lt;&gt;0)*(F169:L169&lt;&gt;""), F169:L169)), 0)</f>
        <v>131813.84828807888</v>
      </c>
      <c r="Q169" s="331">
        <f t="shared" si="18"/>
        <v>21.184137719083949</v>
      </c>
      <c r="R169" s="332">
        <f t="shared" si="16"/>
        <v>78.815862280916051</v>
      </c>
      <c r="S169" s="325" t="str">
        <f t="shared" si="17"/>
        <v>ALTO</v>
      </c>
    </row>
    <row r="170" spans="2:19">
      <c r="B170" s="146">
        <v>161</v>
      </c>
      <c r="C170" s="335" t="s">
        <v>200</v>
      </c>
      <c r="D170" s="325" t="s">
        <v>38</v>
      </c>
      <c r="E170" s="325">
        <v>1</v>
      </c>
      <c r="F170" s="326">
        <v>450424.88</v>
      </c>
      <c r="G170" s="326">
        <v>639057.27610079432</v>
      </c>
      <c r="H170" s="327">
        <v>392632.09993275878</v>
      </c>
      <c r="I170" s="327">
        <v>438056.1527591949</v>
      </c>
      <c r="J170" s="326">
        <v>377625.94983125292</v>
      </c>
      <c r="K170" s="326">
        <v>339595.93553614384</v>
      </c>
      <c r="L170" s="326">
        <v>0</v>
      </c>
      <c r="M170" s="380">
        <f t="shared" si="13"/>
        <v>6</v>
      </c>
      <c r="N170" s="329">
        <f t="shared" si="14"/>
        <v>439565</v>
      </c>
      <c r="O170" s="330">
        <f t="shared" si="15"/>
        <v>439565</v>
      </c>
      <c r="P170" s="327">
        <f t="array" ref="P170">IFERROR(_xlfn.STDEV.P(IF((F170:L170&lt;&gt;0)*(F170:L170&lt;&gt;""), F170:L170)), 0)</f>
        <v>96566.331892397226</v>
      </c>
      <c r="Q170" s="331">
        <f t="shared" si="18"/>
        <v>21.968612581164841</v>
      </c>
      <c r="R170" s="332">
        <f t="shared" si="16"/>
        <v>78.031387418835152</v>
      </c>
      <c r="S170" s="325" t="str">
        <f t="shared" si="17"/>
        <v>ALTO</v>
      </c>
    </row>
    <row r="171" spans="2:19">
      <c r="B171" s="146">
        <v>162</v>
      </c>
      <c r="C171" s="335" t="s">
        <v>201</v>
      </c>
      <c r="D171" s="325" t="s">
        <v>38</v>
      </c>
      <c r="E171" s="325">
        <v>1</v>
      </c>
      <c r="F171" s="326">
        <v>1387327.68</v>
      </c>
      <c r="G171" s="326">
        <v>2007656.2513698195</v>
      </c>
      <c r="H171" s="327">
        <v>1123612.4213105005</v>
      </c>
      <c r="I171" s="327">
        <v>1321300.1683708606</v>
      </c>
      <c r="J171" s="326">
        <v>1025527.0415607601</v>
      </c>
      <c r="K171" s="326">
        <v>1073076.4563804322</v>
      </c>
      <c r="L171" s="326">
        <v>1023945.5184638135</v>
      </c>
      <c r="M171" s="380">
        <f t="shared" si="13"/>
        <v>7</v>
      </c>
      <c r="N171" s="329">
        <f t="shared" si="14"/>
        <v>1280349</v>
      </c>
      <c r="O171" s="330">
        <f t="shared" si="15"/>
        <v>1280349</v>
      </c>
      <c r="P171" s="327">
        <f t="array" ref="P171">IFERROR(_xlfn.STDEV.P(IF((F171:L171&lt;&gt;0)*(F171:L171&lt;&gt;""), F171:L171)), 0)</f>
        <v>325203.7849771356</v>
      </c>
      <c r="Q171" s="331">
        <f t="shared" si="18"/>
        <v>25.399620336106455</v>
      </c>
      <c r="R171" s="332">
        <f t="shared" si="16"/>
        <v>74.600379663893548</v>
      </c>
      <c r="S171" s="325" t="str">
        <f t="shared" si="17"/>
        <v>ALTO</v>
      </c>
    </row>
    <row r="172" spans="2:19">
      <c r="B172" s="146">
        <v>163</v>
      </c>
      <c r="C172" s="335" t="s">
        <v>202</v>
      </c>
      <c r="D172" s="325" t="s">
        <v>38</v>
      </c>
      <c r="E172" s="325">
        <v>1</v>
      </c>
      <c r="F172" s="326">
        <v>344594.88</v>
      </c>
      <c r="G172" s="326">
        <v>479008.8589308642</v>
      </c>
      <c r="H172" s="327">
        <v>281254.35395313427</v>
      </c>
      <c r="I172" s="327">
        <v>324338.38889544067</v>
      </c>
      <c r="J172" s="326">
        <v>251802.79474603233</v>
      </c>
      <c r="K172" s="326">
        <v>214527.72893774448</v>
      </c>
      <c r="L172" s="326">
        <v>0</v>
      </c>
      <c r="M172" s="380">
        <f t="shared" si="13"/>
        <v>6</v>
      </c>
      <c r="N172" s="329">
        <f t="shared" si="14"/>
        <v>315921</v>
      </c>
      <c r="O172" s="330">
        <f t="shared" si="15"/>
        <v>315921</v>
      </c>
      <c r="P172" s="327">
        <f t="array" ref="P172">IFERROR(_xlfn.STDEV.P(IF((F172:L172&lt;&gt;0)*(F172:L172&lt;&gt;""), F172:L172)), 0)</f>
        <v>84739.020498616068</v>
      </c>
      <c r="Q172" s="331">
        <f t="shared" si="18"/>
        <v>26.822851440270217</v>
      </c>
      <c r="R172" s="332">
        <f t="shared" si="16"/>
        <v>73.177148559729787</v>
      </c>
      <c r="S172" s="325" t="str">
        <f t="shared" si="17"/>
        <v>ALTO</v>
      </c>
    </row>
    <row r="173" spans="2:19">
      <c r="B173" s="146">
        <v>164</v>
      </c>
      <c r="C173" s="335" t="s">
        <v>203</v>
      </c>
      <c r="D173" s="325" t="s">
        <v>38</v>
      </c>
      <c r="E173" s="325">
        <v>1</v>
      </c>
      <c r="F173" s="326">
        <v>727260</v>
      </c>
      <c r="G173" s="326">
        <v>1108367.2415457012</v>
      </c>
      <c r="H173" s="327">
        <v>598399.9310946567</v>
      </c>
      <c r="I173" s="327">
        <v>717115.00324910972</v>
      </c>
      <c r="J173" s="343">
        <v>0</v>
      </c>
      <c r="K173" s="343">
        <v>0</v>
      </c>
      <c r="L173" s="326">
        <v>0</v>
      </c>
      <c r="M173" s="380">
        <f t="shared" si="13"/>
        <v>4</v>
      </c>
      <c r="N173" s="329">
        <f t="shared" si="14"/>
        <v>787786</v>
      </c>
      <c r="O173" s="330">
        <f t="shared" si="15"/>
        <v>787786</v>
      </c>
      <c r="P173" s="327">
        <f t="array" ref="P173">IFERROR(_xlfn.STDEV.P(IF((F173:L173&lt;&gt;0)*(F173:L173&lt;&gt;""), F173:L173)), 0)</f>
        <v>191896.58802551343</v>
      </c>
      <c r="Q173" s="331">
        <f t="shared" si="18"/>
        <v>24.358974140885142</v>
      </c>
      <c r="R173" s="332">
        <f t="shared" si="16"/>
        <v>75.641025859114862</v>
      </c>
      <c r="S173" s="325" t="str">
        <f t="shared" si="17"/>
        <v>ALTO</v>
      </c>
    </row>
    <row r="174" spans="2:19">
      <c r="B174" s="146">
        <v>165</v>
      </c>
      <c r="C174" s="335" t="s">
        <v>204</v>
      </c>
      <c r="D174" s="325" t="s">
        <v>38</v>
      </c>
      <c r="E174" s="325">
        <v>1</v>
      </c>
      <c r="F174" s="326">
        <v>330121.25</v>
      </c>
      <c r="G174" s="326">
        <v>478162.25972882856</v>
      </c>
      <c r="H174" s="327">
        <v>271547.11921179085</v>
      </c>
      <c r="I174" s="327">
        <v>302352.8599682583</v>
      </c>
      <c r="J174" s="326">
        <v>234736.41969664043</v>
      </c>
      <c r="K174" s="326">
        <v>247655.48027711047</v>
      </c>
      <c r="L174" s="326">
        <v>277604.35316349642</v>
      </c>
      <c r="M174" s="380">
        <f t="shared" si="13"/>
        <v>7</v>
      </c>
      <c r="N174" s="329">
        <f t="shared" si="14"/>
        <v>306026</v>
      </c>
      <c r="O174" s="330">
        <f t="shared" si="15"/>
        <v>306026</v>
      </c>
      <c r="P174" s="327">
        <f t="array" ref="P174">IFERROR(_xlfn.STDEV.P(IF((F174:L174&lt;&gt;0)*(F174:L174&lt;&gt;""), F174:L174)), 0)</f>
        <v>76261.645485238594</v>
      </c>
      <c r="Q174" s="331">
        <f t="shared" si="18"/>
        <v>24.919988983040199</v>
      </c>
      <c r="R174" s="332">
        <f t="shared" si="16"/>
        <v>75.080011016959801</v>
      </c>
      <c r="S174" s="325" t="str">
        <f t="shared" si="17"/>
        <v>ALTO</v>
      </c>
    </row>
    <row r="175" spans="2:19">
      <c r="B175" s="146">
        <v>166</v>
      </c>
      <c r="C175" s="335" t="s">
        <v>205</v>
      </c>
      <c r="D175" s="325" t="s">
        <v>38</v>
      </c>
      <c r="E175" s="325">
        <v>1</v>
      </c>
      <c r="F175" s="326">
        <v>129395.7</v>
      </c>
      <c r="G175" s="326">
        <v>128230.27096564395</v>
      </c>
      <c r="H175" s="327">
        <v>96433.713548872096</v>
      </c>
      <c r="I175" s="327">
        <v>125734.17699872918</v>
      </c>
      <c r="J175" s="326">
        <v>99313.951256837798</v>
      </c>
      <c r="K175" s="326">
        <v>79973.602352302027</v>
      </c>
      <c r="L175" s="326">
        <v>77610.865830442403</v>
      </c>
      <c r="M175" s="380">
        <f t="shared" si="13"/>
        <v>7</v>
      </c>
      <c r="N175" s="329">
        <f t="shared" si="14"/>
        <v>105242</v>
      </c>
      <c r="O175" s="330">
        <f t="shared" si="15"/>
        <v>105242</v>
      </c>
      <c r="P175" s="327">
        <f t="array" ref="P175">IFERROR(_xlfn.STDEV.P(IF((F175:L175&lt;&gt;0)*(F175:L175&lt;&gt;""), F175:L175)), 0)</f>
        <v>20861.756913718811</v>
      </c>
      <c r="Q175" s="331">
        <f t="shared" si="18"/>
        <v>19.822653421370568</v>
      </c>
      <c r="R175" s="332">
        <f t="shared" si="16"/>
        <v>80.177346578629425</v>
      </c>
      <c r="S175" s="325" t="str">
        <f t="shared" si="17"/>
        <v>ALTO</v>
      </c>
    </row>
    <row r="176" spans="2:19">
      <c r="B176" s="146">
        <v>167</v>
      </c>
      <c r="C176" s="338" t="s">
        <v>206</v>
      </c>
      <c r="D176" s="325" t="s">
        <v>69</v>
      </c>
      <c r="E176" s="325">
        <v>1</v>
      </c>
      <c r="F176" s="343"/>
      <c r="G176" s="343"/>
      <c r="H176" s="344">
        <v>0</v>
      </c>
      <c r="I176" s="328">
        <v>33858.980467326641</v>
      </c>
      <c r="J176" s="326">
        <v>25926.268920837236</v>
      </c>
      <c r="K176" s="343">
        <v>0</v>
      </c>
      <c r="L176" s="343">
        <v>0</v>
      </c>
      <c r="M176" s="380">
        <f t="shared" si="13"/>
        <v>2</v>
      </c>
      <c r="N176" s="329">
        <f t="shared" si="14"/>
        <v>29893</v>
      </c>
      <c r="O176" s="330">
        <f t="shared" si="15"/>
        <v>29893</v>
      </c>
      <c r="P176" s="327">
        <f t="array" ref="P176">IFERROR(_xlfn.STDEV.P(IF((F176:L176&lt;&gt;0)*(F176:L176&lt;&gt;""), F176:L176)), 0)</f>
        <v>3966.3557732446907</v>
      </c>
      <c r="Q176" s="331">
        <f t="shared" si="18"/>
        <v>13.268510264090894</v>
      </c>
      <c r="R176" s="332">
        <f t="shared" si="16"/>
        <v>86.731489735909108</v>
      </c>
      <c r="S176" s="325" t="str">
        <f t="shared" si="17"/>
        <v>ALTO</v>
      </c>
    </row>
    <row r="177" spans="2:19">
      <c r="B177" s="146">
        <v>168</v>
      </c>
      <c r="C177" s="335" t="s">
        <v>207</v>
      </c>
      <c r="D177" s="325" t="s">
        <v>69</v>
      </c>
      <c r="E177" s="325">
        <v>1</v>
      </c>
      <c r="F177" s="343"/>
      <c r="G177" s="343"/>
      <c r="H177" s="344">
        <v>0</v>
      </c>
      <c r="I177" s="327">
        <v>29049.577807637714</v>
      </c>
      <c r="J177" s="326">
        <v>22225.587888918984</v>
      </c>
      <c r="K177" s="326">
        <v>21014.961202064766</v>
      </c>
      <c r="L177" s="326">
        <v>20271.437154255429</v>
      </c>
      <c r="M177" s="380">
        <f t="shared" si="13"/>
        <v>4</v>
      </c>
      <c r="N177" s="329">
        <f t="shared" si="14"/>
        <v>23140</v>
      </c>
      <c r="O177" s="330">
        <f t="shared" si="15"/>
        <v>23140</v>
      </c>
      <c r="P177" s="327">
        <f t="array" ref="P177">IFERROR(_xlfn.STDEV.P(IF((F177:L177&lt;&gt;0)*(F177:L177&lt;&gt;""), F177:L177)), 0)</f>
        <v>3482.2299412361899</v>
      </c>
      <c r="Q177" s="331">
        <f t="shared" si="18"/>
        <v>15.048530428851295</v>
      </c>
      <c r="R177" s="332">
        <f t="shared" si="16"/>
        <v>84.951469571148706</v>
      </c>
      <c r="S177" s="325" t="str">
        <f t="shared" si="17"/>
        <v>ALTO</v>
      </c>
    </row>
    <row r="178" spans="2:19">
      <c r="B178" s="146">
        <v>169</v>
      </c>
      <c r="C178" s="335" t="s">
        <v>208</v>
      </c>
      <c r="D178" s="325" t="s">
        <v>69</v>
      </c>
      <c r="E178" s="325">
        <v>1</v>
      </c>
      <c r="F178" s="326">
        <v>43140</v>
      </c>
      <c r="G178" s="326">
        <v>27201.76677966896</v>
      </c>
      <c r="H178" s="344">
        <v>0</v>
      </c>
      <c r="I178" s="327">
        <v>38585.443575816025</v>
      </c>
      <c r="J178" s="326">
        <v>29518.246926963184</v>
      </c>
      <c r="K178" s="343">
        <v>0</v>
      </c>
      <c r="L178" s="343">
        <v>0</v>
      </c>
      <c r="M178" s="380">
        <f t="shared" si="13"/>
        <v>4</v>
      </c>
      <c r="N178" s="329">
        <f t="shared" si="14"/>
        <v>34611</v>
      </c>
      <c r="O178" s="330">
        <f t="shared" si="15"/>
        <v>34611</v>
      </c>
      <c r="P178" s="327">
        <f t="array" ref="P178">IFERROR(_xlfn.STDEV.P(IF((F178:L178&lt;&gt;0)*(F178:L178&lt;&gt;""), F178:L178)), 0)</f>
        <v>6507.1674517913088</v>
      </c>
      <c r="Q178" s="331">
        <f t="shared" si="18"/>
        <v>18.800865192543725</v>
      </c>
      <c r="R178" s="332">
        <f t="shared" si="16"/>
        <v>81.199134807456275</v>
      </c>
      <c r="S178" s="325" t="str">
        <f t="shared" si="17"/>
        <v>ALTO</v>
      </c>
    </row>
    <row r="179" spans="2:19">
      <c r="B179" s="146">
        <v>170</v>
      </c>
      <c r="C179" s="335" t="s">
        <v>209</v>
      </c>
      <c r="D179" s="325" t="s">
        <v>69</v>
      </c>
      <c r="E179" s="325">
        <v>1</v>
      </c>
      <c r="F179" s="326">
        <v>40274</v>
      </c>
      <c r="G179" s="343"/>
      <c r="H179" s="344">
        <v>0</v>
      </c>
      <c r="I179" s="327">
        <v>33924.459060378904</v>
      </c>
      <c r="J179" s="326">
        <v>25953.743311971553</v>
      </c>
      <c r="K179" s="326">
        <v>26998.38765543043</v>
      </c>
      <c r="L179" s="326">
        <v>25510.800217523734</v>
      </c>
      <c r="M179" s="380">
        <f t="shared" si="13"/>
        <v>5</v>
      </c>
      <c r="N179" s="329">
        <f t="shared" si="14"/>
        <v>30532</v>
      </c>
      <c r="O179" s="330">
        <f t="shared" si="15"/>
        <v>30532</v>
      </c>
      <c r="P179" s="327">
        <f t="array" ref="P179">IFERROR(_xlfn.STDEV.P(IF((F179:L179&lt;&gt;0)*(F179:L179&lt;&gt;""), F179:L179)), 0)</f>
        <v>5745.8618126178699</v>
      </c>
      <c r="Q179" s="331">
        <f t="shared" si="18"/>
        <v>18.819146510604838</v>
      </c>
      <c r="R179" s="332">
        <f t="shared" si="16"/>
        <v>81.180853489395162</v>
      </c>
      <c r="S179" s="325" t="str">
        <f t="shared" si="17"/>
        <v>ALTO</v>
      </c>
    </row>
    <row r="180" spans="2:19">
      <c r="B180" s="146">
        <v>171</v>
      </c>
      <c r="C180" s="335" t="s">
        <v>210</v>
      </c>
      <c r="D180" s="325" t="s">
        <v>69</v>
      </c>
      <c r="E180" s="325">
        <v>1</v>
      </c>
      <c r="F180" s="326">
        <v>443551.95</v>
      </c>
      <c r="G180" s="326">
        <v>582845.16850083286</v>
      </c>
      <c r="H180" s="327">
        <v>337965.04112624581</v>
      </c>
      <c r="I180" s="327">
        <v>419652.30287197145</v>
      </c>
      <c r="J180" s="326">
        <v>320587.91929766198</v>
      </c>
      <c r="K180" s="343">
        <v>0</v>
      </c>
      <c r="L180" s="343">
        <v>0</v>
      </c>
      <c r="M180" s="380">
        <f t="shared" si="13"/>
        <v>5</v>
      </c>
      <c r="N180" s="329">
        <f t="shared" si="14"/>
        <v>420920</v>
      </c>
      <c r="O180" s="330">
        <f t="shared" si="15"/>
        <v>420920</v>
      </c>
      <c r="P180" s="327">
        <f t="array" ref="P180">IFERROR(_xlfn.STDEV.P(IF((F180:L180&lt;&gt;0)*(F180:L180&lt;&gt;""), F180:L180)), 0)</f>
        <v>93468.309099401449</v>
      </c>
      <c r="Q180" s="331">
        <f t="shared" si="18"/>
        <v>22.205718212344731</v>
      </c>
      <c r="R180" s="332">
        <f t="shared" si="16"/>
        <v>77.794281787655265</v>
      </c>
      <c r="S180" s="325" t="str">
        <f t="shared" si="17"/>
        <v>ALTO</v>
      </c>
    </row>
    <row r="181" spans="2:19">
      <c r="B181" s="146">
        <v>172</v>
      </c>
      <c r="C181" s="338" t="s">
        <v>211</v>
      </c>
      <c r="D181" s="325" t="s">
        <v>38</v>
      </c>
      <c r="E181" s="325">
        <v>1</v>
      </c>
      <c r="F181" s="326">
        <v>721120.8</v>
      </c>
      <c r="G181" s="343"/>
      <c r="H181" s="327">
        <v>656387.88599689247</v>
      </c>
      <c r="I181" s="327">
        <v>691177.84123122296</v>
      </c>
      <c r="J181" s="326">
        <v>603558.61897746159</v>
      </c>
      <c r="K181" s="342">
        <v>403516.44252575748</v>
      </c>
      <c r="L181" s="342">
        <v>373113.41472525708</v>
      </c>
      <c r="M181" s="380">
        <f t="shared" si="13"/>
        <v>6</v>
      </c>
      <c r="N181" s="329">
        <f t="shared" si="14"/>
        <v>574813</v>
      </c>
      <c r="O181" s="330">
        <f t="shared" si="15"/>
        <v>574813</v>
      </c>
      <c r="P181" s="327">
        <f t="array" ref="P181">IFERROR(_xlfn.STDEV.P(IF((F181:L181&lt;&gt;0)*(F181:L181&lt;&gt;""), F181:L181)), 0)</f>
        <v>136901.88369317923</v>
      </c>
      <c r="Q181" s="331">
        <f t="shared" si="18"/>
        <v>23.816768878431635</v>
      </c>
      <c r="R181" s="332">
        <f t="shared" si="16"/>
        <v>76.183231121568369</v>
      </c>
      <c r="S181" s="325" t="str">
        <f t="shared" si="17"/>
        <v>ALTO</v>
      </c>
    </row>
    <row r="182" spans="2:19">
      <c r="B182" s="146">
        <v>173</v>
      </c>
      <c r="C182" s="335" t="s">
        <v>212</v>
      </c>
      <c r="D182" s="325" t="s">
        <v>38</v>
      </c>
      <c r="E182" s="325">
        <v>1</v>
      </c>
      <c r="F182" s="326">
        <v>787801.42</v>
      </c>
      <c r="G182" s="326">
        <v>989442.97978256224</v>
      </c>
      <c r="H182" s="327">
        <v>680911.42639607575</v>
      </c>
      <c r="I182" s="327">
        <v>718318.71805138711</v>
      </c>
      <c r="J182" s="326">
        <v>585984.56496145739</v>
      </c>
      <c r="K182" s="326">
        <v>465977.57720967219</v>
      </c>
      <c r="L182" s="326">
        <v>454641.05595097673</v>
      </c>
      <c r="M182" s="380">
        <f t="shared" si="13"/>
        <v>7</v>
      </c>
      <c r="N182" s="329">
        <f t="shared" si="14"/>
        <v>669011</v>
      </c>
      <c r="O182" s="330">
        <f t="shared" si="15"/>
        <v>669011</v>
      </c>
      <c r="P182" s="327">
        <f t="array" ref="P182">IFERROR(_xlfn.STDEV.P(IF((F182:L182&lt;&gt;0)*(F182:L182&lt;&gt;""), F182:L182)), 0)</f>
        <v>174614.31840964765</v>
      </c>
      <c r="Q182" s="331">
        <f t="shared" si="18"/>
        <v>26.100365825023452</v>
      </c>
      <c r="R182" s="332">
        <f t="shared" si="16"/>
        <v>73.899634174976541</v>
      </c>
      <c r="S182" s="325" t="str">
        <f t="shared" si="17"/>
        <v>ALTO</v>
      </c>
    </row>
    <row r="183" spans="2:19">
      <c r="B183" s="146">
        <v>174</v>
      </c>
      <c r="C183" s="335" t="s">
        <v>213</v>
      </c>
      <c r="D183" s="325" t="s">
        <v>38</v>
      </c>
      <c r="E183" s="325">
        <v>1</v>
      </c>
      <c r="F183" s="343"/>
      <c r="G183" s="343"/>
      <c r="H183" s="327">
        <v>874545.21413129452</v>
      </c>
      <c r="I183" s="327">
        <v>922753.79865940299</v>
      </c>
      <c r="J183" s="326">
        <v>744166.58010918065</v>
      </c>
      <c r="K183" s="326">
        <v>518223.10575369437</v>
      </c>
      <c r="L183" s="326">
        <v>490894.79081282503</v>
      </c>
      <c r="M183" s="380">
        <f t="shared" si="13"/>
        <v>5</v>
      </c>
      <c r="N183" s="329">
        <f t="shared" si="14"/>
        <v>710117</v>
      </c>
      <c r="O183" s="330">
        <f t="shared" si="15"/>
        <v>710117</v>
      </c>
      <c r="P183" s="327">
        <f t="array" ref="P183">IFERROR(_xlfn.STDEV.P(IF((F183:L183&lt;&gt;0)*(F183:L183&lt;&gt;""), F183:L183)), 0)</f>
        <v>177928.11093337604</v>
      </c>
      <c r="Q183" s="331">
        <f t="shared" si="18"/>
        <v>25.056168340340541</v>
      </c>
      <c r="R183" s="332">
        <f t="shared" si="16"/>
        <v>74.943831659659452</v>
      </c>
      <c r="S183" s="325" t="str">
        <f t="shared" si="17"/>
        <v>ALTO</v>
      </c>
    </row>
    <row r="184" spans="2:19">
      <c r="B184" s="146">
        <v>175</v>
      </c>
      <c r="C184" s="335" t="s">
        <v>214</v>
      </c>
      <c r="D184" s="325" t="s">
        <v>38</v>
      </c>
      <c r="E184" s="325">
        <v>1</v>
      </c>
      <c r="F184" s="326">
        <v>581296.61</v>
      </c>
      <c r="G184" s="326">
        <v>663004.71658974711</v>
      </c>
      <c r="H184" s="327">
        <v>430183.77116900828</v>
      </c>
      <c r="I184" s="327">
        <v>529427.164124095</v>
      </c>
      <c r="J184" s="326">
        <v>381765.02658257529</v>
      </c>
      <c r="K184" s="326">
        <v>388047.09608534869</v>
      </c>
      <c r="L184" s="326">
        <v>371110.99227465375</v>
      </c>
      <c r="M184" s="380">
        <f t="shared" si="13"/>
        <v>7</v>
      </c>
      <c r="N184" s="329">
        <f t="shared" si="14"/>
        <v>477834</v>
      </c>
      <c r="O184" s="330">
        <f t="shared" si="15"/>
        <v>477834</v>
      </c>
      <c r="P184" s="327">
        <f t="array" ref="P184">IFERROR(_xlfn.STDEV.P(IF((F184:L184&lt;&gt;0)*(F184:L184&lt;&gt;""), F184:L184)), 0)</f>
        <v>105968.89097909277</v>
      </c>
      <c r="Q184" s="331">
        <f t="shared" si="18"/>
        <v>22.176925664371471</v>
      </c>
      <c r="R184" s="332">
        <f t="shared" si="16"/>
        <v>77.823074335628533</v>
      </c>
      <c r="S184" s="325" t="str">
        <f t="shared" si="17"/>
        <v>ALTO</v>
      </c>
    </row>
    <row r="185" spans="2:19">
      <c r="B185" s="146">
        <v>176</v>
      </c>
      <c r="C185" s="335" t="s">
        <v>215</v>
      </c>
      <c r="D185" s="325" t="s">
        <v>38</v>
      </c>
      <c r="E185" s="325">
        <v>1</v>
      </c>
      <c r="F185" s="326">
        <v>477634.04000000004</v>
      </c>
      <c r="G185" s="326">
        <v>414439.54444852431</v>
      </c>
      <c r="H185" s="327">
        <v>346011.82781972789</v>
      </c>
      <c r="I185" s="327">
        <v>450373.76742221037</v>
      </c>
      <c r="J185" s="326">
        <v>349565.04017315363</v>
      </c>
      <c r="K185" s="326">
        <v>288371.96760611096</v>
      </c>
      <c r="L185" s="326">
        <v>280816.57251133915</v>
      </c>
      <c r="M185" s="380">
        <f t="shared" si="13"/>
        <v>7</v>
      </c>
      <c r="N185" s="329">
        <f t="shared" si="14"/>
        <v>372459</v>
      </c>
      <c r="O185" s="330">
        <f t="shared" si="15"/>
        <v>372459</v>
      </c>
      <c r="P185" s="327">
        <f t="array" ref="P185">IFERROR(_xlfn.STDEV.P(IF((F185:L185&lt;&gt;0)*(F185:L185&lt;&gt;""), F185:L185)), 0)</f>
        <v>71301.588821564917</v>
      </c>
      <c r="Q185" s="331">
        <f t="shared" si="18"/>
        <v>19.143473193442745</v>
      </c>
      <c r="R185" s="332">
        <f t="shared" si="16"/>
        <v>80.856526806557255</v>
      </c>
      <c r="S185" s="325" t="str">
        <f t="shared" si="17"/>
        <v>ALTO</v>
      </c>
    </row>
    <row r="186" spans="2:19">
      <c r="B186" s="146">
        <v>177</v>
      </c>
      <c r="C186" s="335" t="s">
        <v>216</v>
      </c>
      <c r="D186" s="325" t="s">
        <v>38</v>
      </c>
      <c r="E186" s="325">
        <v>1</v>
      </c>
      <c r="F186" s="326">
        <v>369505.44</v>
      </c>
      <c r="G186" s="326">
        <v>318412.29544061428</v>
      </c>
      <c r="H186" s="327">
        <v>277422.55076576187</v>
      </c>
      <c r="I186" s="327">
        <v>344262.43345136096</v>
      </c>
      <c r="J186" s="326">
        <v>267211.15001740534</v>
      </c>
      <c r="K186" s="326">
        <v>248531.10366052983</v>
      </c>
      <c r="L186" s="326">
        <v>241815.68709611695</v>
      </c>
      <c r="M186" s="380">
        <f t="shared" si="13"/>
        <v>7</v>
      </c>
      <c r="N186" s="329">
        <f t="shared" si="14"/>
        <v>295309</v>
      </c>
      <c r="O186" s="330">
        <f t="shared" si="15"/>
        <v>295309</v>
      </c>
      <c r="P186" s="327">
        <f t="array" ref="P186">IFERROR(_xlfn.STDEV.P(IF((F186:L186&lt;&gt;0)*(F186:L186&lt;&gt;""), F186:L186)), 0)</f>
        <v>45660.913209716891</v>
      </c>
      <c r="Q186" s="331">
        <f t="shared" si="18"/>
        <v>15.462079790902713</v>
      </c>
      <c r="R186" s="332">
        <f t="shared" si="16"/>
        <v>84.53792020909728</v>
      </c>
      <c r="S186" s="325" t="str">
        <f t="shared" si="17"/>
        <v>ALTO</v>
      </c>
    </row>
    <row r="187" spans="2:19">
      <c r="B187" s="146">
        <v>178</v>
      </c>
      <c r="C187" s="335" t="s">
        <v>217</v>
      </c>
      <c r="D187" s="325" t="s">
        <v>38</v>
      </c>
      <c r="E187" s="325">
        <v>1</v>
      </c>
      <c r="F187" s="326">
        <v>819332.72</v>
      </c>
      <c r="G187" s="326">
        <v>923826.87012516905</v>
      </c>
      <c r="H187" s="327">
        <v>606318.99101522635</v>
      </c>
      <c r="I187" s="327">
        <v>748082.01252329443</v>
      </c>
      <c r="J187" s="326">
        <v>580647.36584892962</v>
      </c>
      <c r="K187" s="326">
        <v>454010.72430294089</v>
      </c>
      <c r="L187" s="326">
        <v>499539.50810535997</v>
      </c>
      <c r="M187" s="380">
        <f t="shared" si="13"/>
        <v>7</v>
      </c>
      <c r="N187" s="329">
        <f t="shared" si="14"/>
        <v>661680</v>
      </c>
      <c r="O187" s="330">
        <f t="shared" si="15"/>
        <v>661680</v>
      </c>
      <c r="P187" s="327">
        <f t="array" ref="P187">IFERROR(_xlfn.STDEV.P(IF((F187:L187&lt;&gt;0)*(F187:L187&lt;&gt;""), F187:L187)), 0)</f>
        <v>160395.87886631349</v>
      </c>
      <c r="Q187" s="331">
        <f t="shared" si="18"/>
        <v>24.240702283024042</v>
      </c>
      <c r="R187" s="332">
        <f t="shared" si="16"/>
        <v>75.759297716975965</v>
      </c>
      <c r="S187" s="325" t="str">
        <f t="shared" si="17"/>
        <v>ALTO</v>
      </c>
    </row>
    <row r="188" spans="2:19">
      <c r="B188" s="146">
        <v>179</v>
      </c>
      <c r="C188" s="335" t="s">
        <v>218</v>
      </c>
      <c r="D188" s="325" t="s">
        <v>38</v>
      </c>
      <c r="E188" s="325">
        <v>1</v>
      </c>
      <c r="F188" s="326">
        <v>1123024.5</v>
      </c>
      <c r="G188" s="326">
        <v>1620158.1005015837</v>
      </c>
      <c r="H188" s="327">
        <v>855641.65174025716</v>
      </c>
      <c r="I188" s="327">
        <v>1038382.446130399</v>
      </c>
      <c r="J188" s="326">
        <v>805957.68030900869</v>
      </c>
      <c r="K188" s="343">
        <v>0</v>
      </c>
      <c r="L188" s="326">
        <v>754290.59701972594</v>
      </c>
      <c r="M188" s="380">
        <f t="shared" si="13"/>
        <v>6</v>
      </c>
      <c r="N188" s="329">
        <f t="shared" si="14"/>
        <v>1032909</v>
      </c>
      <c r="O188" s="330">
        <f t="shared" si="15"/>
        <v>1032909</v>
      </c>
      <c r="P188" s="327">
        <f t="array" ref="P188">IFERROR(_xlfn.STDEV.P(IF((F188:L188&lt;&gt;0)*(F188:L188&lt;&gt;""), F188:L188)), 0)</f>
        <v>292566.54420842323</v>
      </c>
      <c r="Q188" s="331">
        <f t="shared" si="18"/>
        <v>28.324522703202625</v>
      </c>
      <c r="R188" s="332">
        <f t="shared" si="16"/>
        <v>71.675477296797368</v>
      </c>
      <c r="S188" s="325" t="str">
        <f t="shared" si="17"/>
        <v>ALTO</v>
      </c>
    </row>
    <row r="189" spans="2:19">
      <c r="B189" s="146">
        <v>180</v>
      </c>
      <c r="C189" s="335" t="s">
        <v>219</v>
      </c>
      <c r="D189" s="325" t="s">
        <v>38</v>
      </c>
      <c r="E189" s="325">
        <v>1</v>
      </c>
      <c r="F189" s="326">
        <v>255305</v>
      </c>
      <c r="G189" s="326">
        <v>285673.2150039277</v>
      </c>
      <c r="H189" s="327">
        <v>209982.8146680076</v>
      </c>
      <c r="I189" s="327">
        <v>248603.66555142173</v>
      </c>
      <c r="J189" s="326">
        <v>214308.61261890188</v>
      </c>
      <c r="K189" s="326">
        <v>199204.31972790562</v>
      </c>
      <c r="L189" s="326">
        <v>192302.08381522752</v>
      </c>
      <c r="M189" s="380">
        <f t="shared" si="13"/>
        <v>7</v>
      </c>
      <c r="N189" s="329">
        <f t="shared" si="14"/>
        <v>229340</v>
      </c>
      <c r="O189" s="330">
        <f t="shared" si="15"/>
        <v>229340</v>
      </c>
      <c r="P189" s="327">
        <f t="array" ref="P189">IFERROR(_xlfn.STDEV.P(IF((F189:L189&lt;&gt;0)*(F189:L189&lt;&gt;""), F189:L189)), 0)</f>
        <v>31846.306893968373</v>
      </c>
      <c r="Q189" s="331">
        <f t="shared" si="18"/>
        <v>13.886067364597704</v>
      </c>
      <c r="R189" s="332">
        <f t="shared" si="16"/>
        <v>86.113932635402293</v>
      </c>
      <c r="S189" s="325" t="str">
        <f t="shared" si="17"/>
        <v>ALTO</v>
      </c>
    </row>
    <row r="190" spans="2:19">
      <c r="B190" s="146">
        <v>181</v>
      </c>
      <c r="C190" s="335" t="s">
        <v>220</v>
      </c>
      <c r="D190" s="325" t="s">
        <v>38</v>
      </c>
      <c r="E190" s="325">
        <v>1</v>
      </c>
      <c r="F190" s="326">
        <v>948994.65</v>
      </c>
      <c r="G190" s="326">
        <v>1030668.5174904586</v>
      </c>
      <c r="H190" s="327">
        <v>723061.26145717222</v>
      </c>
      <c r="I190" s="327">
        <v>891412.47009493597</v>
      </c>
      <c r="J190" s="326">
        <v>691928.20625288074</v>
      </c>
      <c r="K190" s="326">
        <v>639496.94435727643</v>
      </c>
      <c r="L190" s="326">
        <v>588971.77375799825</v>
      </c>
      <c r="M190" s="380">
        <f t="shared" si="13"/>
        <v>7</v>
      </c>
      <c r="N190" s="329">
        <f t="shared" si="14"/>
        <v>787791</v>
      </c>
      <c r="O190" s="330">
        <f t="shared" si="15"/>
        <v>787791</v>
      </c>
      <c r="P190" s="327">
        <f t="array" ref="P190">IFERROR(_xlfn.STDEV.P(IF((F190:L190&lt;&gt;0)*(F190:L190&lt;&gt;""), F190:L190)), 0)</f>
        <v>156119.61544099409</v>
      </c>
      <c r="Q190" s="331">
        <f t="shared" si="18"/>
        <v>19.817390074397156</v>
      </c>
      <c r="R190" s="332">
        <f t="shared" si="16"/>
        <v>80.182609925602847</v>
      </c>
      <c r="S190" s="325" t="str">
        <f t="shared" si="17"/>
        <v>ALTO</v>
      </c>
    </row>
    <row r="191" spans="2:19">
      <c r="B191" s="146">
        <v>182</v>
      </c>
      <c r="C191" s="335" t="s">
        <v>221</v>
      </c>
      <c r="D191" s="325" t="s">
        <v>38</v>
      </c>
      <c r="E191" s="325">
        <v>1</v>
      </c>
      <c r="F191" s="326">
        <v>83035.89</v>
      </c>
      <c r="G191" s="326">
        <v>93022.339364824322</v>
      </c>
      <c r="H191" s="327">
        <v>64118.840002031517</v>
      </c>
      <c r="I191" s="327">
        <v>77080.308431243087</v>
      </c>
      <c r="J191" s="326">
        <v>59871.476436660669</v>
      </c>
      <c r="K191" s="326">
        <v>60126.138994796413</v>
      </c>
      <c r="L191" s="326">
        <v>58337.54974338584</v>
      </c>
      <c r="M191" s="380">
        <f t="shared" si="13"/>
        <v>7</v>
      </c>
      <c r="N191" s="329">
        <f t="shared" si="14"/>
        <v>70799</v>
      </c>
      <c r="O191" s="330">
        <f t="shared" si="15"/>
        <v>70799</v>
      </c>
      <c r="P191" s="327">
        <f t="array" ref="P191">IFERROR(_xlfn.STDEV.P(IF((F191:L191&lt;&gt;0)*(F191:L191&lt;&gt;""), F191:L191)), 0)</f>
        <v>12628.234456029044</v>
      </c>
      <c r="Q191" s="331">
        <f t="shared" si="18"/>
        <v>17.836741276047746</v>
      </c>
      <c r="R191" s="332">
        <f t="shared" si="16"/>
        <v>82.163258723952254</v>
      </c>
      <c r="S191" s="325" t="str">
        <f t="shared" si="17"/>
        <v>ALTO</v>
      </c>
    </row>
    <row r="192" spans="2:19">
      <c r="B192" s="146">
        <v>183</v>
      </c>
      <c r="C192" s="335" t="s">
        <v>222</v>
      </c>
      <c r="D192" s="325" t="s">
        <v>38</v>
      </c>
      <c r="E192" s="325">
        <v>1</v>
      </c>
      <c r="F192" s="326">
        <v>59007.199999999997</v>
      </c>
      <c r="G192" s="343"/>
      <c r="H192" s="327">
        <v>43299.376017308139</v>
      </c>
      <c r="I192" s="327">
        <v>53719.729049963054</v>
      </c>
      <c r="J192" s="326">
        <v>41756.296369184776</v>
      </c>
      <c r="K192" s="326">
        <v>39257.115023301543</v>
      </c>
      <c r="L192" s="326">
        <v>39309.9012255005</v>
      </c>
      <c r="M192" s="380">
        <f t="shared" si="13"/>
        <v>6</v>
      </c>
      <c r="N192" s="329">
        <f t="shared" si="14"/>
        <v>46058</v>
      </c>
      <c r="O192" s="330">
        <f t="shared" si="15"/>
        <v>46058</v>
      </c>
      <c r="P192" s="327">
        <f t="array" ref="P192">IFERROR(_xlfn.STDEV.P(IF((F192:L192&lt;&gt;0)*(F192:L192&lt;&gt;""), F192:L192)), 0)</f>
        <v>7575.0402219046227</v>
      </c>
      <c r="Q192" s="331">
        <f t="shared" si="18"/>
        <v>16.446741547406798</v>
      </c>
      <c r="R192" s="332">
        <f t="shared" si="16"/>
        <v>83.553258452593198</v>
      </c>
      <c r="S192" s="325" t="str">
        <f t="shared" si="17"/>
        <v>ALTO</v>
      </c>
    </row>
    <row r="193" spans="2:19">
      <c r="B193" s="146">
        <v>184</v>
      </c>
      <c r="C193" s="335" t="s">
        <v>223</v>
      </c>
      <c r="D193" s="325" t="s">
        <v>38</v>
      </c>
      <c r="E193" s="325">
        <v>1</v>
      </c>
      <c r="F193" s="326">
        <v>79149.52</v>
      </c>
      <c r="G193" s="343"/>
      <c r="H193" s="327">
        <v>55688.872989812233</v>
      </c>
      <c r="I193" s="327">
        <v>72970.435407329191</v>
      </c>
      <c r="J193" s="326">
        <v>56684.447065079679</v>
      </c>
      <c r="K193" s="326">
        <v>46699.913782366144</v>
      </c>
      <c r="L193" s="326">
        <v>47199.074861905094</v>
      </c>
      <c r="M193" s="380">
        <f t="shared" si="13"/>
        <v>6</v>
      </c>
      <c r="N193" s="329">
        <f t="shared" si="14"/>
        <v>59732</v>
      </c>
      <c r="O193" s="330">
        <f t="shared" si="15"/>
        <v>59732</v>
      </c>
      <c r="P193" s="327">
        <f t="array" ref="P193">IFERROR(_xlfn.STDEV.P(IF((F193:L193&lt;&gt;0)*(F193:L193&lt;&gt;""), F193:L193)), 0)</f>
        <v>12280.337899703622</v>
      </c>
      <c r="Q193" s="331">
        <f t="shared" si="18"/>
        <v>20.559060302189145</v>
      </c>
      <c r="R193" s="332">
        <f t="shared" si="16"/>
        <v>79.440939697810848</v>
      </c>
      <c r="S193" s="325" t="str">
        <f t="shared" si="17"/>
        <v>ALTO</v>
      </c>
    </row>
    <row r="194" spans="2:19">
      <c r="B194" s="146">
        <v>185</v>
      </c>
      <c r="C194" s="335" t="s">
        <v>224</v>
      </c>
      <c r="D194" s="325" t="s">
        <v>38</v>
      </c>
      <c r="E194" s="325">
        <v>1</v>
      </c>
      <c r="F194" s="326">
        <v>164733.79999999999</v>
      </c>
      <c r="G194" s="343"/>
      <c r="H194" s="327">
        <v>120957.25394805547</v>
      </c>
      <c r="I194" s="327">
        <v>151199.89314663952</v>
      </c>
      <c r="J194" s="326">
        <v>117426.74224682376</v>
      </c>
      <c r="K194" s="326">
        <v>107409.80169944215</v>
      </c>
      <c r="L194" s="343">
        <v>0</v>
      </c>
      <c r="M194" s="380">
        <f t="shared" si="13"/>
        <v>5</v>
      </c>
      <c r="N194" s="329">
        <f t="shared" si="14"/>
        <v>132345</v>
      </c>
      <c r="O194" s="330">
        <f t="shared" si="15"/>
        <v>132345</v>
      </c>
      <c r="P194" s="327">
        <f t="array" ref="P194">IFERROR(_xlfn.STDEV.P(IF((F194:L194&lt;&gt;0)*(F194:L194&lt;&gt;""), F194:L194)), 0)</f>
        <v>21810.734277378382</v>
      </c>
      <c r="Q194" s="331">
        <f t="shared" si="18"/>
        <v>16.480210266635218</v>
      </c>
      <c r="R194" s="332">
        <f t="shared" si="16"/>
        <v>83.519789733364775</v>
      </c>
      <c r="S194" s="325" t="str">
        <f t="shared" si="17"/>
        <v>ALTO</v>
      </c>
    </row>
    <row r="195" spans="2:19">
      <c r="B195" s="146">
        <v>186</v>
      </c>
      <c r="C195" s="335" t="s">
        <v>225</v>
      </c>
      <c r="D195" s="325" t="s">
        <v>38</v>
      </c>
      <c r="E195" s="325">
        <v>1</v>
      </c>
      <c r="F195" s="326">
        <v>6834.1</v>
      </c>
      <c r="G195" s="326">
        <v>7424.3064851446634</v>
      </c>
      <c r="H195" s="327">
        <v>5364.5244623213621</v>
      </c>
      <c r="I195" s="327">
        <v>6332.8712580383053</v>
      </c>
      <c r="J195" s="326">
        <v>4886.8580056738456</v>
      </c>
      <c r="K195" s="326">
        <v>5253.7403005161914</v>
      </c>
      <c r="L195" s="326">
        <v>5281.0801976558732</v>
      </c>
      <c r="M195" s="380">
        <f t="shared" si="13"/>
        <v>7</v>
      </c>
      <c r="N195" s="329">
        <f t="shared" si="14"/>
        <v>5911</v>
      </c>
      <c r="O195" s="330">
        <f t="shared" si="15"/>
        <v>5911</v>
      </c>
      <c r="P195" s="327">
        <f t="array" ref="P195">IFERROR(_xlfn.STDEV.P(IF((F195:L195&lt;&gt;0)*(F195:L195&lt;&gt;""), F195:L195)), 0)</f>
        <v>886.12132844712812</v>
      </c>
      <c r="Q195" s="331">
        <f t="shared" si="18"/>
        <v>14.991056140198411</v>
      </c>
      <c r="R195" s="332">
        <f t="shared" si="16"/>
        <v>85.00894385980159</v>
      </c>
      <c r="S195" s="325" t="str">
        <f t="shared" si="17"/>
        <v>ALTO</v>
      </c>
    </row>
    <row r="196" spans="2:19">
      <c r="B196" s="146">
        <v>187</v>
      </c>
      <c r="C196" s="335" t="s">
        <v>226</v>
      </c>
      <c r="D196" s="325" t="s">
        <v>38</v>
      </c>
      <c r="E196" s="325">
        <v>1</v>
      </c>
      <c r="F196" s="326">
        <v>37823.870000000003</v>
      </c>
      <c r="G196" s="326">
        <v>39141.758548079131</v>
      </c>
      <c r="H196" s="327">
        <v>29249.430996942665</v>
      </c>
      <c r="I196" s="327">
        <v>34835.702813689604</v>
      </c>
      <c r="J196" s="326">
        <v>26629.852241624791</v>
      </c>
      <c r="K196" s="326">
        <v>25247.140888591701</v>
      </c>
      <c r="L196" s="343">
        <v>0</v>
      </c>
      <c r="M196" s="380">
        <f t="shared" si="13"/>
        <v>6</v>
      </c>
      <c r="N196" s="329">
        <f t="shared" si="14"/>
        <v>32155</v>
      </c>
      <c r="O196" s="330">
        <f t="shared" si="15"/>
        <v>32155</v>
      </c>
      <c r="P196" s="327">
        <f t="array" ref="P196">IFERROR(_xlfn.STDEV.P(IF((F196:L196&lt;&gt;0)*(F196:L196&lt;&gt;""), F196:L196)), 0)</f>
        <v>5397.9186622903326</v>
      </c>
      <c r="Q196" s="331">
        <f t="shared" si="18"/>
        <v>16.787182902473432</v>
      </c>
      <c r="R196" s="332">
        <f t="shared" si="16"/>
        <v>83.212817097526568</v>
      </c>
      <c r="S196" s="325" t="str">
        <f t="shared" si="17"/>
        <v>ALTO</v>
      </c>
    </row>
    <row r="197" spans="2:19">
      <c r="B197" s="146">
        <v>188</v>
      </c>
      <c r="C197" s="335" t="s">
        <v>227</v>
      </c>
      <c r="D197" s="325" t="s">
        <v>38</v>
      </c>
      <c r="E197" s="325">
        <v>1</v>
      </c>
      <c r="F197" s="326">
        <v>8349.36</v>
      </c>
      <c r="G197" s="343"/>
      <c r="H197" s="327">
        <v>5619.9780081461895</v>
      </c>
      <c r="I197" s="327">
        <v>8568.9652107731818</v>
      </c>
      <c r="J197" s="326">
        <v>6602.2156434513181</v>
      </c>
      <c r="K197" s="326">
        <v>5107.8030699462979</v>
      </c>
      <c r="L197" s="326">
        <v>4917.9866205788894</v>
      </c>
      <c r="M197" s="380">
        <f t="shared" si="13"/>
        <v>6</v>
      </c>
      <c r="N197" s="329">
        <f t="shared" si="14"/>
        <v>6528</v>
      </c>
      <c r="O197" s="330">
        <f t="shared" si="15"/>
        <v>6528</v>
      </c>
      <c r="P197" s="327">
        <f t="array" ref="P197">IFERROR(_xlfn.STDEV.P(IF((F197:L197&lt;&gt;0)*(F197:L197&lt;&gt;""), F197:L197)), 0)</f>
        <v>1467.5379078480516</v>
      </c>
      <c r="Q197" s="331">
        <f t="shared" si="18"/>
        <v>22.480666480515495</v>
      </c>
      <c r="R197" s="332">
        <f t="shared" si="16"/>
        <v>77.519333519484505</v>
      </c>
      <c r="S197" s="325" t="str">
        <f t="shared" si="17"/>
        <v>ALTO</v>
      </c>
    </row>
    <row r="198" spans="2:19">
      <c r="B198" s="146">
        <v>189</v>
      </c>
      <c r="C198" s="335" t="s">
        <v>228</v>
      </c>
      <c r="D198" s="325" t="s">
        <v>38</v>
      </c>
      <c r="E198" s="325">
        <v>1</v>
      </c>
      <c r="F198" s="326">
        <v>8666.880000000001</v>
      </c>
      <c r="G198" s="326">
        <v>7828.248212728663</v>
      </c>
      <c r="H198" s="327">
        <v>6897.245737270322</v>
      </c>
      <c r="I198" s="327">
        <v>7855.2485465034852</v>
      </c>
      <c r="J198" s="326">
        <v>6071.8404406844675</v>
      </c>
      <c r="K198" s="326">
        <v>5837.489222795768</v>
      </c>
      <c r="L198" s="326">
        <v>0</v>
      </c>
      <c r="M198" s="380">
        <f t="shared" si="13"/>
        <v>6</v>
      </c>
      <c r="N198" s="329">
        <f t="shared" si="14"/>
        <v>7193</v>
      </c>
      <c r="O198" s="330">
        <f t="shared" si="15"/>
        <v>7193</v>
      </c>
      <c r="P198" s="327">
        <f t="array" ref="P198">IFERROR(_xlfn.STDEV.P(IF((F198:L198&lt;&gt;0)*(F198:L198&lt;&gt;""), F198:L198)), 0)</f>
        <v>1016.2278541260965</v>
      </c>
      <c r="Q198" s="331">
        <f t="shared" si="18"/>
        <v>14.12801131831081</v>
      </c>
      <c r="R198" s="332">
        <f t="shared" si="16"/>
        <v>85.871988681689189</v>
      </c>
      <c r="S198" s="325" t="str">
        <f t="shared" si="17"/>
        <v>ALTO</v>
      </c>
    </row>
    <row r="199" spans="2:19">
      <c r="B199" s="146">
        <v>190</v>
      </c>
      <c r="C199" s="335" t="s">
        <v>229</v>
      </c>
      <c r="D199" s="325" t="s">
        <v>38</v>
      </c>
      <c r="E199" s="325">
        <v>1</v>
      </c>
      <c r="F199" s="343"/>
      <c r="G199" s="343"/>
      <c r="H199" s="344">
        <v>0</v>
      </c>
      <c r="I199" s="344">
        <v>0</v>
      </c>
      <c r="J199" s="343">
        <v>0</v>
      </c>
      <c r="K199" s="326">
        <v>22766.207968903498</v>
      </c>
      <c r="L199" s="326">
        <v>22168.794229364095</v>
      </c>
      <c r="M199" s="380">
        <f t="shared" si="13"/>
        <v>2</v>
      </c>
      <c r="N199" s="329">
        <f t="shared" si="14"/>
        <v>22468</v>
      </c>
      <c r="O199" s="330">
        <f t="shared" si="15"/>
        <v>22468</v>
      </c>
      <c r="P199" s="327">
        <f t="array" ref="P199">IFERROR(_xlfn.STDEV.P(IF((F199:L199&lt;&gt;0)*(F199:L199&lt;&gt;""), F199:L199)), 0)</f>
        <v>298.70686976970137</v>
      </c>
      <c r="Q199" s="331">
        <f t="shared" si="18"/>
        <v>1.3294768994556763</v>
      </c>
      <c r="R199" s="332">
        <f t="shared" si="16"/>
        <v>98.67052310054433</v>
      </c>
      <c r="S199" s="325" t="str">
        <f t="shared" si="17"/>
        <v>ALTO</v>
      </c>
    </row>
    <row r="200" spans="2:19">
      <c r="B200" s="146">
        <v>191</v>
      </c>
      <c r="C200" s="335" t="s">
        <v>230</v>
      </c>
      <c r="D200" s="325" t="s">
        <v>38</v>
      </c>
      <c r="E200" s="325">
        <v>1</v>
      </c>
      <c r="F200" s="343"/>
      <c r="G200" s="343"/>
      <c r="H200" s="327">
        <v>42149.835061096419</v>
      </c>
      <c r="I200" s="344">
        <v>0</v>
      </c>
      <c r="J200" s="326">
        <v>36827.62950743697</v>
      </c>
      <c r="K200" s="326">
        <v>33857.437492215453</v>
      </c>
      <c r="L200" s="326">
        <v>0</v>
      </c>
      <c r="M200" s="380">
        <f t="shared" si="13"/>
        <v>3</v>
      </c>
      <c r="N200" s="329">
        <f t="shared" si="14"/>
        <v>37612</v>
      </c>
      <c r="O200" s="330">
        <f t="shared" si="15"/>
        <v>37612</v>
      </c>
      <c r="P200" s="327">
        <f t="array" ref="P200">IFERROR(_xlfn.STDEV.P(IF((F200:L200&lt;&gt;0)*(F200:L200&lt;&gt;""), F200:L200)), 0)</f>
        <v>3430.4481405183474</v>
      </c>
      <c r="Q200" s="331">
        <f t="shared" si="18"/>
        <v>9.1206214519790159</v>
      </c>
      <c r="R200" s="332">
        <f t="shared" si="16"/>
        <v>90.879378548020981</v>
      </c>
      <c r="S200" s="325" t="str">
        <f t="shared" si="17"/>
        <v>ALTO</v>
      </c>
    </row>
    <row r="201" spans="2:19">
      <c r="B201" s="146">
        <v>192</v>
      </c>
      <c r="C201" s="335" t="s">
        <v>231</v>
      </c>
      <c r="D201" s="325" t="s">
        <v>38</v>
      </c>
      <c r="E201" s="325">
        <v>1</v>
      </c>
      <c r="F201" s="326">
        <v>2935.08</v>
      </c>
      <c r="G201" s="326">
        <v>3525.0663707278609</v>
      </c>
      <c r="H201" s="327">
        <v>2426.8086853358545</v>
      </c>
      <c r="I201" s="327">
        <v>2947.6279972361644</v>
      </c>
      <c r="J201" s="326">
        <v>2563.4801467064462</v>
      </c>
      <c r="K201" s="326">
        <v>2189.0584585484135</v>
      </c>
      <c r="L201" s="326">
        <v>2282.0817589051271</v>
      </c>
      <c r="M201" s="380">
        <f t="shared" si="13"/>
        <v>7</v>
      </c>
      <c r="N201" s="329">
        <f t="shared" si="14"/>
        <v>2696</v>
      </c>
      <c r="O201" s="330">
        <f t="shared" si="15"/>
        <v>2696</v>
      </c>
      <c r="P201" s="327">
        <f t="array" ref="P201">IFERROR(_xlfn.STDEV.P(IF((F201:L201&lt;&gt;0)*(F201:L201&lt;&gt;""), F201:L201)), 0)</f>
        <v>435.26171722395424</v>
      </c>
      <c r="Q201" s="331">
        <f t="shared" si="18"/>
        <v>16.14472244895973</v>
      </c>
      <c r="R201" s="332">
        <f t="shared" si="16"/>
        <v>83.855277551040274</v>
      </c>
      <c r="S201" s="325" t="str">
        <f t="shared" si="17"/>
        <v>ALTO</v>
      </c>
    </row>
    <row r="202" spans="2:19">
      <c r="B202" s="146">
        <v>193</v>
      </c>
      <c r="C202" s="335" t="s">
        <v>232</v>
      </c>
      <c r="D202" s="325" t="s">
        <v>38</v>
      </c>
      <c r="E202" s="325">
        <v>1</v>
      </c>
      <c r="F202" s="343"/>
      <c r="G202" s="343"/>
      <c r="H202" s="327">
        <v>37551.671236249531</v>
      </c>
      <c r="I202" s="344">
        <v>0</v>
      </c>
      <c r="J202" s="326">
        <v>33322.85282969386</v>
      </c>
      <c r="K202" s="326">
        <v>28311.822730559477</v>
      </c>
      <c r="L202" s="326">
        <v>0</v>
      </c>
      <c r="M202" s="380">
        <f t="shared" ref="M202:M265" si="19">COUNTIF(F202:L202,"&gt;0")</f>
        <v>3</v>
      </c>
      <c r="N202" s="329">
        <f t="shared" ref="N202:N265" si="20">IFERROR(ROUND(AVERAGEIF(F202:L202,"&gt;0"),0),0)</f>
        <v>33062</v>
      </c>
      <c r="O202" s="330">
        <f t="shared" ref="O202:O265" si="21">IFERROR(ROUND(+N202*E202,0),0)</f>
        <v>33062</v>
      </c>
      <c r="P202" s="327">
        <f t="array" ref="P202">IFERROR(_xlfn.STDEV.P(IF((F202:L202&lt;&gt;0)*(F202:L202&lt;&gt;""), F202:L202)), 0)</f>
        <v>3776.6553129891081</v>
      </c>
      <c r="Q202" s="331">
        <f t="shared" si="18"/>
        <v>11.422948741724966</v>
      </c>
      <c r="R202" s="332">
        <f t="shared" si="16"/>
        <v>88.577051258275034</v>
      </c>
      <c r="S202" s="325" t="str">
        <f t="shared" si="17"/>
        <v>ALTO</v>
      </c>
    </row>
    <row r="203" spans="2:19">
      <c r="B203" s="146">
        <v>194</v>
      </c>
      <c r="C203" s="335" t="s">
        <v>233</v>
      </c>
      <c r="D203" s="325" t="s">
        <v>38</v>
      </c>
      <c r="E203" s="325">
        <v>1</v>
      </c>
      <c r="F203" s="343"/>
      <c r="G203" s="326">
        <v>8913.6119892143761</v>
      </c>
      <c r="H203" s="327">
        <v>8557.6937851316961</v>
      </c>
      <c r="I203" s="344">
        <v>0</v>
      </c>
      <c r="J203" s="326">
        <v>8470.4742405849993</v>
      </c>
      <c r="K203" s="326">
        <v>6859.0498367850278</v>
      </c>
      <c r="L203" s="326">
        <v>0</v>
      </c>
      <c r="M203" s="380">
        <f t="shared" si="19"/>
        <v>4</v>
      </c>
      <c r="N203" s="329">
        <f t="shared" si="20"/>
        <v>8200</v>
      </c>
      <c r="O203" s="330">
        <f t="shared" si="21"/>
        <v>8200</v>
      </c>
      <c r="P203" s="327">
        <f t="array" ref="P203">IFERROR(_xlfn.STDEV.P(IF((F203:L203&lt;&gt;0)*(F203:L203&lt;&gt;""), F203:L203)), 0)</f>
        <v>791.91072696913943</v>
      </c>
      <c r="Q203" s="331">
        <f t="shared" si="18"/>
        <v>9.6574478898675551</v>
      </c>
      <c r="R203" s="332">
        <f t="shared" si="16"/>
        <v>90.342552110132445</v>
      </c>
      <c r="S203" s="325" t="str">
        <f t="shared" si="17"/>
        <v>ALTO</v>
      </c>
    </row>
    <row r="204" spans="2:19">
      <c r="B204" s="146">
        <v>195</v>
      </c>
      <c r="C204" s="335" t="s">
        <v>234</v>
      </c>
      <c r="D204" s="325" t="s">
        <v>38</v>
      </c>
      <c r="E204" s="325">
        <v>1</v>
      </c>
      <c r="F204" s="343"/>
      <c r="G204" s="343"/>
      <c r="H204" s="327">
        <v>3959.5299602848149</v>
      </c>
      <c r="I204" s="344">
        <v>0</v>
      </c>
      <c r="J204" s="326">
        <v>4978.8374890365649</v>
      </c>
      <c r="K204" s="326">
        <v>3502.4935336774611</v>
      </c>
      <c r="L204" s="326">
        <v>3525.8703952752198</v>
      </c>
      <c r="M204" s="380">
        <f t="shared" si="19"/>
        <v>4</v>
      </c>
      <c r="N204" s="329">
        <f t="shared" si="20"/>
        <v>3992</v>
      </c>
      <c r="O204" s="330">
        <f t="shared" si="21"/>
        <v>3992</v>
      </c>
      <c r="P204" s="327">
        <f t="array" ref="P204">IFERROR(_xlfn.STDEV.P(IF((F204:L204&lt;&gt;0)*(F204:L204&lt;&gt;""), F204:L204)), 0)</f>
        <v>598.2882916849677</v>
      </c>
      <c r="Q204" s="331">
        <f t="shared" si="18"/>
        <v>14.987181655435064</v>
      </c>
      <c r="R204" s="332">
        <f t="shared" si="16"/>
        <v>85.012818344564934</v>
      </c>
      <c r="S204" s="325" t="str">
        <f t="shared" si="17"/>
        <v>ALTO</v>
      </c>
    </row>
    <row r="205" spans="2:19">
      <c r="B205" s="146">
        <v>196</v>
      </c>
      <c r="C205" s="335" t="s">
        <v>235</v>
      </c>
      <c r="D205" s="325" t="s">
        <v>38</v>
      </c>
      <c r="E205" s="325">
        <v>1</v>
      </c>
      <c r="F205" s="326">
        <v>4039.34</v>
      </c>
      <c r="G205" s="326">
        <v>4564.9104610946943</v>
      </c>
      <c r="H205" s="327">
        <v>2937.715776985508</v>
      </c>
      <c r="I205" s="327">
        <v>3888.337117420383</v>
      </c>
      <c r="J205" s="326">
        <v>3012.6267148153111</v>
      </c>
      <c r="K205" s="326">
        <v>2480.9329196882018</v>
      </c>
      <c r="L205" s="326">
        <v>2520.0239328194057</v>
      </c>
      <c r="M205" s="380">
        <f t="shared" si="19"/>
        <v>7</v>
      </c>
      <c r="N205" s="329">
        <f t="shared" si="20"/>
        <v>3349</v>
      </c>
      <c r="O205" s="330">
        <f t="shared" si="21"/>
        <v>3349</v>
      </c>
      <c r="P205" s="327">
        <f t="array" ref="P205">IFERROR(_xlfn.STDEV.P(IF((F205:L205&lt;&gt;0)*(F205:L205&lt;&gt;""), F205:L205)), 0)</f>
        <v>752.98790104268096</v>
      </c>
      <c r="Q205" s="331">
        <f t="shared" si="18"/>
        <v>22.483962407963006</v>
      </c>
      <c r="R205" s="332">
        <f t="shared" si="16"/>
        <v>77.516037592036994</v>
      </c>
      <c r="S205" s="325" t="str">
        <f t="shared" si="17"/>
        <v>ALTO</v>
      </c>
    </row>
    <row r="206" spans="2:19">
      <c r="B206" s="146">
        <v>197</v>
      </c>
      <c r="C206" s="335" t="s">
        <v>236</v>
      </c>
      <c r="D206" s="325" t="s">
        <v>38</v>
      </c>
      <c r="E206" s="325">
        <v>1</v>
      </c>
      <c r="F206" s="326">
        <v>1865.82</v>
      </c>
      <c r="G206" s="326">
        <v>2990.0352501599286</v>
      </c>
      <c r="H206" s="327">
        <v>1532.7212749489606</v>
      </c>
      <c r="I206" s="327">
        <v>1674.0693623695954</v>
      </c>
      <c r="J206" s="343">
        <v>0</v>
      </c>
      <c r="K206" s="343">
        <v>0</v>
      </c>
      <c r="L206" s="343">
        <v>0</v>
      </c>
      <c r="M206" s="380">
        <f t="shared" si="19"/>
        <v>4</v>
      </c>
      <c r="N206" s="329">
        <f t="shared" si="20"/>
        <v>2016</v>
      </c>
      <c r="O206" s="330">
        <f t="shared" si="21"/>
        <v>2016</v>
      </c>
      <c r="P206" s="327">
        <f t="array" ref="P206">IFERROR(_xlfn.STDEV.P(IF((F206:L206&lt;&gt;0)*(F206:L206&lt;&gt;""), F206:L206)), 0)</f>
        <v>574.84196297465644</v>
      </c>
      <c r="Q206" s="331">
        <f t="shared" si="18"/>
        <v>28.513986258663515</v>
      </c>
      <c r="R206" s="332">
        <f t="shared" si="16"/>
        <v>71.486013741336478</v>
      </c>
      <c r="S206" s="325" t="str">
        <f t="shared" si="17"/>
        <v>ALTO</v>
      </c>
    </row>
    <row r="207" spans="2:19">
      <c r="B207" s="146">
        <v>198</v>
      </c>
      <c r="C207" s="335" t="s">
        <v>237</v>
      </c>
      <c r="D207" s="325" t="s">
        <v>38</v>
      </c>
      <c r="E207" s="325">
        <v>1</v>
      </c>
      <c r="F207" s="343"/>
      <c r="G207" s="343"/>
      <c r="H207" s="327">
        <v>4981.3441435841214</v>
      </c>
      <c r="I207" s="344">
        <v>0</v>
      </c>
      <c r="J207" s="326">
        <v>4859.3836145395262</v>
      </c>
      <c r="K207" s="326">
        <v>4378.1169170968269</v>
      </c>
      <c r="L207" s="326">
        <v>4320.0410276904104</v>
      </c>
      <c r="M207" s="380">
        <f t="shared" si="19"/>
        <v>4</v>
      </c>
      <c r="N207" s="329">
        <f t="shared" si="20"/>
        <v>4635</v>
      </c>
      <c r="O207" s="330">
        <f t="shared" si="21"/>
        <v>4635</v>
      </c>
      <c r="P207" s="327">
        <f t="array" ref="P207">IFERROR(_xlfn.STDEV.P(IF((F207:L207&lt;&gt;0)*(F207:L207&lt;&gt;""), F207:L207)), 0)</f>
        <v>289.60750783365916</v>
      </c>
      <c r="Q207" s="331">
        <f t="shared" si="18"/>
        <v>6.2482741711684824</v>
      </c>
      <c r="R207" s="332">
        <f t="shared" si="16"/>
        <v>93.751725828831525</v>
      </c>
      <c r="S207" s="325" t="str">
        <f t="shared" si="17"/>
        <v>ALTO</v>
      </c>
    </row>
    <row r="208" spans="2:19">
      <c r="B208" s="146">
        <v>199</v>
      </c>
      <c r="C208" s="335" t="s">
        <v>238</v>
      </c>
      <c r="D208" s="325" t="s">
        <v>38</v>
      </c>
      <c r="E208" s="325">
        <v>1</v>
      </c>
      <c r="F208" s="343"/>
      <c r="G208" s="343"/>
      <c r="H208" s="327">
        <v>5875.431553971016</v>
      </c>
      <c r="I208" s="344">
        <v>0</v>
      </c>
      <c r="J208" s="326">
        <v>5828.1545367105091</v>
      </c>
      <c r="K208" s="326">
        <v>5107.8030699462979</v>
      </c>
      <c r="L208" s="342">
        <v>5044.6831027929857</v>
      </c>
      <c r="M208" s="380">
        <f t="shared" si="19"/>
        <v>4</v>
      </c>
      <c r="N208" s="329">
        <f t="shared" si="20"/>
        <v>5464</v>
      </c>
      <c r="O208" s="330">
        <f t="shared" si="21"/>
        <v>5464</v>
      </c>
      <c r="P208" s="327">
        <f t="array" ref="P208">IFERROR(_xlfn.STDEV.P(IF((F208:L208&lt;&gt;0)*(F208:L208&lt;&gt;""), F208:L208)), 0)</f>
        <v>388.77608020792314</v>
      </c>
      <c r="Q208" s="331">
        <f t="shared" si="18"/>
        <v>7.1152284079048886</v>
      </c>
      <c r="R208" s="332">
        <f t="shared" si="16"/>
        <v>92.884771592095106</v>
      </c>
      <c r="S208" s="325" t="str">
        <f t="shared" si="17"/>
        <v>ALTO</v>
      </c>
    </row>
    <row r="209" spans="2:19">
      <c r="B209" s="146">
        <v>200</v>
      </c>
      <c r="C209" s="335" t="s">
        <v>239</v>
      </c>
      <c r="D209" s="325" t="s">
        <v>38</v>
      </c>
      <c r="E209" s="325">
        <v>1</v>
      </c>
      <c r="F209" s="343"/>
      <c r="G209" s="343"/>
      <c r="H209" s="344">
        <v>0</v>
      </c>
      <c r="I209" s="344">
        <v>0</v>
      </c>
      <c r="J209" s="343">
        <v>0</v>
      </c>
      <c r="K209" s="326">
        <v>6713.1126062151343</v>
      </c>
      <c r="L209" s="326">
        <v>6580.4916798760569</v>
      </c>
      <c r="M209" s="380">
        <f t="shared" si="19"/>
        <v>2</v>
      </c>
      <c r="N209" s="329">
        <f t="shared" si="20"/>
        <v>6647</v>
      </c>
      <c r="O209" s="330">
        <f t="shared" si="21"/>
        <v>6647</v>
      </c>
      <c r="P209" s="327">
        <f t="array" ref="P209">IFERROR(_xlfn.STDEV.P(IF((F209:L209&lt;&gt;0)*(F209:L209&lt;&gt;""), F209:L209)), 0)</f>
        <v>66.310463169538707</v>
      </c>
      <c r="Q209" s="331">
        <f t="shared" si="18"/>
        <v>0.99759986715117666</v>
      </c>
      <c r="R209" s="332">
        <f t="shared" si="16"/>
        <v>99.00240013284882</v>
      </c>
      <c r="S209" s="325" t="str">
        <f t="shared" si="17"/>
        <v>ALTO</v>
      </c>
    </row>
    <row r="210" spans="2:19">
      <c r="B210" s="146">
        <v>201</v>
      </c>
      <c r="C210" s="335" t="s">
        <v>240</v>
      </c>
      <c r="D210" s="325" t="s">
        <v>38</v>
      </c>
      <c r="E210" s="325">
        <v>1</v>
      </c>
      <c r="F210" s="326">
        <v>37204.65</v>
      </c>
      <c r="G210" s="326">
        <v>39236.068966325853</v>
      </c>
      <c r="H210" s="327">
        <v>28227.616813643355</v>
      </c>
      <c r="I210" s="327">
        <v>35035.412522499013</v>
      </c>
      <c r="J210" s="326">
        <v>27223.537997875072</v>
      </c>
      <c r="K210" s="326">
        <v>23933.70581346265</v>
      </c>
      <c r="L210" s="326">
        <v>22201.240889443314</v>
      </c>
      <c r="M210" s="380">
        <f t="shared" si="19"/>
        <v>7</v>
      </c>
      <c r="N210" s="329">
        <f t="shared" si="20"/>
        <v>30437</v>
      </c>
      <c r="O210" s="330">
        <f t="shared" si="21"/>
        <v>30437</v>
      </c>
      <c r="P210" s="327">
        <f t="array" ref="P210">IFERROR(_xlfn.STDEV.P(IF((F210:L210&lt;&gt;0)*(F210:L210&lt;&gt;""), F210:L210)), 0)</f>
        <v>6207.120023898512</v>
      </c>
      <c r="Q210" s="331">
        <f t="shared" si="18"/>
        <v>20.393337135389533</v>
      </c>
      <c r="R210" s="332">
        <f t="shared" si="16"/>
        <v>79.60666286461047</v>
      </c>
      <c r="S210" s="325" t="str">
        <f t="shared" si="17"/>
        <v>ALTO</v>
      </c>
    </row>
    <row r="211" spans="2:19">
      <c r="B211" s="146">
        <v>202</v>
      </c>
      <c r="C211" s="335" t="s">
        <v>241</v>
      </c>
      <c r="D211" s="325" t="s">
        <v>38</v>
      </c>
      <c r="E211" s="325">
        <v>1</v>
      </c>
      <c r="F211" s="343"/>
      <c r="G211" s="343"/>
      <c r="H211" s="327">
        <v>663796.03882581228</v>
      </c>
      <c r="I211" s="344">
        <v>0</v>
      </c>
      <c r="J211" s="326">
        <v>472435.29548080737</v>
      </c>
      <c r="K211" s="326">
        <v>320478.15833148768</v>
      </c>
      <c r="L211" s="343">
        <v>0</v>
      </c>
      <c r="M211" s="380">
        <f t="shared" si="19"/>
        <v>3</v>
      </c>
      <c r="N211" s="329">
        <f t="shared" si="20"/>
        <v>485570</v>
      </c>
      <c r="O211" s="330">
        <f t="shared" si="21"/>
        <v>485570</v>
      </c>
      <c r="P211" s="327">
        <f t="array" ref="P211">IFERROR(_xlfn.STDEV.P(IF((F211:L211&lt;&gt;0)*(F211:L211&lt;&gt;""), F211:L211)), 0)</f>
        <v>140466.3157293851</v>
      </c>
      <c r="Q211" s="331">
        <f t="shared" si="18"/>
        <v>28.928128947295985</v>
      </c>
      <c r="R211" s="332">
        <f t="shared" si="16"/>
        <v>71.071871052704012</v>
      </c>
      <c r="S211" s="325" t="str">
        <f t="shared" si="17"/>
        <v>ALTO</v>
      </c>
    </row>
    <row r="212" spans="2:19">
      <c r="B212" s="146">
        <v>203</v>
      </c>
      <c r="C212" s="335" t="s">
        <v>242</v>
      </c>
      <c r="D212" s="325" t="s">
        <v>38</v>
      </c>
      <c r="E212" s="325">
        <v>1</v>
      </c>
      <c r="F212" s="326">
        <v>704846.52</v>
      </c>
      <c r="G212" s="326">
        <v>736865.57321312837</v>
      </c>
      <c r="H212" s="327">
        <v>609256.70679221186</v>
      </c>
      <c r="I212" s="327">
        <v>722819.28001384612</v>
      </c>
      <c r="J212" s="326">
        <v>671685.55268061254</v>
      </c>
      <c r="K212" s="326">
        <v>393300.83638586488</v>
      </c>
      <c r="L212" s="326">
        <v>0</v>
      </c>
      <c r="M212" s="380">
        <f t="shared" si="19"/>
        <v>6</v>
      </c>
      <c r="N212" s="329">
        <f t="shared" si="20"/>
        <v>639796</v>
      </c>
      <c r="O212" s="330">
        <f t="shared" si="21"/>
        <v>639796</v>
      </c>
      <c r="P212" s="327">
        <f t="array" ref="P212">IFERROR(_xlfn.STDEV.P(IF((F212:L212&lt;&gt;0)*(F212:L212&lt;&gt;""), F212:L212)), 0)</f>
        <v>117796.71395026048</v>
      </c>
      <c r="Q212" s="331">
        <f t="shared" si="18"/>
        <v>18.411605253902881</v>
      </c>
      <c r="R212" s="332">
        <f t="shared" si="16"/>
        <v>81.588394746097123</v>
      </c>
      <c r="S212" s="325" t="str">
        <f t="shared" si="17"/>
        <v>ALTO</v>
      </c>
    </row>
    <row r="213" spans="2:19">
      <c r="B213" s="146">
        <v>204</v>
      </c>
      <c r="C213" s="335" t="s">
        <v>243</v>
      </c>
      <c r="D213" s="325" t="s">
        <v>38</v>
      </c>
      <c r="E213" s="325">
        <v>1</v>
      </c>
      <c r="F213" s="326">
        <v>853484.66</v>
      </c>
      <c r="G213" s="326">
        <v>720065.78301821498</v>
      </c>
      <c r="H213" s="327">
        <v>737749.84034209966</v>
      </c>
      <c r="I213" s="327">
        <v>878656.14885847038</v>
      </c>
      <c r="J213" s="326">
        <v>818092.99941916275</v>
      </c>
      <c r="K213" s="326">
        <v>693931.53135984694</v>
      </c>
      <c r="L213" s="326">
        <v>674111.80980587087</v>
      </c>
      <c r="M213" s="380">
        <f t="shared" si="19"/>
        <v>7</v>
      </c>
      <c r="N213" s="329">
        <f t="shared" si="20"/>
        <v>768013</v>
      </c>
      <c r="O213" s="330">
        <f t="shared" si="21"/>
        <v>768013</v>
      </c>
      <c r="P213" s="327">
        <f t="array" ref="P213">IFERROR(_xlfn.STDEV.P(IF((F213:L213&lt;&gt;0)*(F213:L213&lt;&gt;""), F213:L213)), 0)</f>
        <v>75190.813799085794</v>
      </c>
      <c r="Q213" s="331">
        <f t="shared" si="18"/>
        <v>9.7903048254503222</v>
      </c>
      <c r="R213" s="332">
        <f t="shared" ref="R213:R276" si="22">IFERROR(100-Q213,0)</f>
        <v>90.20969517454968</v>
      </c>
      <c r="S213" s="325" t="str">
        <f t="shared" ref="S213:S276" si="23">IF(R213&gt;70,"ALTO","BAJO")</f>
        <v>ALTO</v>
      </c>
    </row>
    <row r="214" spans="2:19">
      <c r="B214" s="146">
        <v>205</v>
      </c>
      <c r="C214" s="335" t="s">
        <v>244</v>
      </c>
      <c r="D214" s="325" t="s">
        <v>38</v>
      </c>
      <c r="E214" s="325">
        <v>1</v>
      </c>
      <c r="F214" s="326">
        <v>2058668.4</v>
      </c>
      <c r="G214" s="326">
        <v>2174778.3131813621</v>
      </c>
      <c r="H214" s="327">
        <v>1764673.0945579032</v>
      </c>
      <c r="I214" s="327">
        <v>1864508.3937126892</v>
      </c>
      <c r="J214" s="326">
        <v>1424268.8527868546</v>
      </c>
      <c r="K214" s="343">
        <v>0</v>
      </c>
      <c r="L214" s="343">
        <v>0</v>
      </c>
      <c r="M214" s="380">
        <f t="shared" si="19"/>
        <v>5</v>
      </c>
      <c r="N214" s="329">
        <f t="shared" si="20"/>
        <v>1857379</v>
      </c>
      <c r="O214" s="330">
        <f t="shared" si="21"/>
        <v>1857379</v>
      </c>
      <c r="P214" s="327">
        <f t="array" ref="P214">IFERROR(_xlfn.STDEV.P(IF((F214:L214&lt;&gt;0)*(F214:L214&lt;&gt;""), F214:L214)), 0)</f>
        <v>259803.52550997431</v>
      </c>
      <c r="Q214" s="331">
        <f t="shared" si="18"/>
        <v>13.987642021901525</v>
      </c>
      <c r="R214" s="332">
        <f t="shared" si="22"/>
        <v>86.012357978098478</v>
      </c>
      <c r="S214" s="325" t="str">
        <f t="shared" si="23"/>
        <v>ALTO</v>
      </c>
    </row>
    <row r="215" spans="2:19">
      <c r="B215" s="146">
        <v>206</v>
      </c>
      <c r="C215" s="335" t="s">
        <v>245</v>
      </c>
      <c r="D215" s="325" t="s">
        <v>38</v>
      </c>
      <c r="E215" s="325">
        <v>1</v>
      </c>
      <c r="F215" s="326">
        <v>428127.7</v>
      </c>
      <c r="G215" s="326">
        <v>654716.72693308955</v>
      </c>
      <c r="H215" s="327">
        <v>338731.40176372032</v>
      </c>
      <c r="I215" s="327">
        <v>359258.12257021409</v>
      </c>
      <c r="J215" s="343">
        <v>0</v>
      </c>
      <c r="K215" s="343">
        <v>0</v>
      </c>
      <c r="L215" s="343">
        <v>0</v>
      </c>
      <c r="M215" s="380">
        <f t="shared" si="19"/>
        <v>4</v>
      </c>
      <c r="N215" s="329">
        <f t="shared" si="20"/>
        <v>445208</v>
      </c>
      <c r="O215" s="330">
        <f t="shared" si="21"/>
        <v>445208</v>
      </c>
      <c r="P215" s="327">
        <f t="array" ref="P215">IFERROR(_xlfn.STDEV.P(IF((F215:L215&lt;&gt;0)*(F215:L215&lt;&gt;""), F215:L215)), 0)</f>
        <v>125409.61955769929</v>
      </c>
      <c r="Q215" s="331">
        <f t="shared" si="18"/>
        <v>28.168770452844356</v>
      </c>
      <c r="R215" s="332">
        <f t="shared" si="22"/>
        <v>71.831229547155644</v>
      </c>
      <c r="S215" s="325" t="str">
        <f t="shared" si="23"/>
        <v>ALTO</v>
      </c>
    </row>
    <row r="216" spans="2:19">
      <c r="B216" s="146">
        <v>207</v>
      </c>
      <c r="C216" s="335" t="s">
        <v>246</v>
      </c>
      <c r="D216" s="325" t="s">
        <v>38</v>
      </c>
      <c r="E216" s="325">
        <v>1</v>
      </c>
      <c r="F216" s="326">
        <v>759512.4</v>
      </c>
      <c r="G216" s="326">
        <v>723612.83614344243</v>
      </c>
      <c r="H216" s="327">
        <v>651023.36153457104</v>
      </c>
      <c r="I216" s="327">
        <v>737419.91495461715</v>
      </c>
      <c r="J216" s="326">
        <v>635692.90575590997</v>
      </c>
      <c r="K216" s="326">
        <v>677586.56153601874</v>
      </c>
      <c r="L216" s="326">
        <v>0</v>
      </c>
      <c r="M216" s="380">
        <f t="shared" si="19"/>
        <v>6</v>
      </c>
      <c r="N216" s="329">
        <f t="shared" si="20"/>
        <v>697475</v>
      </c>
      <c r="O216" s="330">
        <f t="shared" si="21"/>
        <v>697475</v>
      </c>
      <c r="P216" s="327">
        <f t="array" ref="P216">IFERROR(_xlfn.STDEV.P(IF((F216:L216&lt;&gt;0)*(F216:L216&lt;&gt;""), F216:L216)), 0)</f>
        <v>45639.444885824072</v>
      </c>
      <c r="Q216" s="331">
        <f t="shared" si="18"/>
        <v>6.5435241242803075</v>
      </c>
      <c r="R216" s="332">
        <f t="shared" si="22"/>
        <v>93.45647587571969</v>
      </c>
      <c r="S216" s="325" t="str">
        <f t="shared" si="23"/>
        <v>ALTO</v>
      </c>
    </row>
    <row r="217" spans="2:19">
      <c r="B217" s="146">
        <v>208</v>
      </c>
      <c r="C217" s="335" t="s">
        <v>247</v>
      </c>
      <c r="D217" s="325" t="s">
        <v>38</v>
      </c>
      <c r="E217" s="325">
        <v>1</v>
      </c>
      <c r="F217" s="326">
        <v>1580811.76</v>
      </c>
      <c r="G217" s="326">
        <v>1924601.6059963033</v>
      </c>
      <c r="H217" s="327">
        <v>1343813.3778115013</v>
      </c>
      <c r="I217" s="327">
        <v>1419888.0120000045</v>
      </c>
      <c r="J217" s="326">
        <v>1084606.5388095055</v>
      </c>
      <c r="K217" s="326">
        <v>0</v>
      </c>
      <c r="L217" s="326">
        <v>0</v>
      </c>
      <c r="M217" s="380">
        <f t="shared" si="19"/>
        <v>5</v>
      </c>
      <c r="N217" s="329">
        <f t="shared" si="20"/>
        <v>1470744</v>
      </c>
      <c r="O217" s="330">
        <f t="shared" si="21"/>
        <v>1470744</v>
      </c>
      <c r="P217" s="327">
        <f t="array" ref="P217">IFERROR(_xlfn.STDEV.P(IF((F217:L217&lt;&gt;0)*(F217:L217&lt;&gt;""), F217:L217)), 0)</f>
        <v>277813.42358173983</v>
      </c>
      <c r="Q217" s="331">
        <f t="shared" si="18"/>
        <v>18.889312047626223</v>
      </c>
      <c r="R217" s="332">
        <f t="shared" si="22"/>
        <v>81.11068795237378</v>
      </c>
      <c r="S217" s="325" t="str">
        <f t="shared" si="23"/>
        <v>ALTO</v>
      </c>
    </row>
    <row r="218" spans="2:19">
      <c r="B218" s="146">
        <v>209</v>
      </c>
      <c r="C218" s="335" t="s">
        <v>248</v>
      </c>
      <c r="D218" s="325" t="s">
        <v>38</v>
      </c>
      <c r="E218" s="325">
        <v>1</v>
      </c>
      <c r="F218" s="326">
        <v>163754.14000000001</v>
      </c>
      <c r="G218" s="326">
        <v>214308.06665983668</v>
      </c>
      <c r="H218" s="327">
        <v>139094.45570161816</v>
      </c>
      <c r="I218" s="327">
        <v>147083.47226342044</v>
      </c>
      <c r="J218" s="326">
        <v>112384.59420430376</v>
      </c>
      <c r="K218" s="326">
        <v>0</v>
      </c>
      <c r="L218" s="326">
        <v>0</v>
      </c>
      <c r="M218" s="380">
        <f t="shared" si="19"/>
        <v>5</v>
      </c>
      <c r="N218" s="329">
        <f t="shared" si="20"/>
        <v>155325</v>
      </c>
      <c r="O218" s="330">
        <f t="shared" si="21"/>
        <v>155325</v>
      </c>
      <c r="P218" s="327">
        <f t="array" ref="P218">IFERROR(_xlfn.STDEV.P(IF((F218:L218&lt;&gt;0)*(F218:L218&lt;&gt;""), F218:L218)), 0)</f>
        <v>33838.688955919148</v>
      </c>
      <c r="Q218" s="331">
        <f t="shared" si="18"/>
        <v>21.785732467998809</v>
      </c>
      <c r="R218" s="332">
        <f t="shared" si="22"/>
        <v>78.214267532001188</v>
      </c>
      <c r="S218" s="325" t="str">
        <f t="shared" si="23"/>
        <v>ALTO</v>
      </c>
    </row>
    <row r="219" spans="2:19">
      <c r="B219" s="146">
        <v>210</v>
      </c>
      <c r="C219" s="335" t="s">
        <v>249</v>
      </c>
      <c r="D219" s="325" t="s">
        <v>38</v>
      </c>
      <c r="E219" s="325">
        <v>1</v>
      </c>
      <c r="F219" s="326">
        <v>136112.4</v>
      </c>
      <c r="G219" s="326">
        <v>209090.96478523669</v>
      </c>
      <c r="H219" s="327">
        <v>129642.67450609959</v>
      </c>
      <c r="I219" s="327">
        <v>136150.72984346046</v>
      </c>
      <c r="J219" s="326">
        <v>130010.0133863418</v>
      </c>
      <c r="K219" s="326">
        <v>0</v>
      </c>
      <c r="L219" s="326">
        <v>0</v>
      </c>
      <c r="M219" s="380">
        <f t="shared" si="19"/>
        <v>5</v>
      </c>
      <c r="N219" s="329">
        <f t="shared" si="20"/>
        <v>148201</v>
      </c>
      <c r="O219" s="330">
        <f t="shared" si="21"/>
        <v>148201</v>
      </c>
      <c r="P219" s="327">
        <f t="array" ref="P219">IFERROR(_xlfn.STDEV.P(IF((F219:L219&lt;&gt;0)*(F219:L219&lt;&gt;""), F219:L219)), 0)</f>
        <v>30575.331595367326</v>
      </c>
      <c r="Q219" s="331">
        <f t="shared" si="18"/>
        <v>20.630988721646499</v>
      </c>
      <c r="R219" s="332">
        <f t="shared" si="22"/>
        <v>79.369011278353497</v>
      </c>
      <c r="S219" s="325" t="str">
        <f t="shared" si="23"/>
        <v>ALTO</v>
      </c>
    </row>
    <row r="220" spans="2:19">
      <c r="B220" s="146">
        <v>211</v>
      </c>
      <c r="C220" s="335" t="s">
        <v>250</v>
      </c>
      <c r="D220" s="325" t="s">
        <v>38</v>
      </c>
      <c r="E220" s="325">
        <v>1</v>
      </c>
      <c r="F220" s="326">
        <v>569406.4</v>
      </c>
      <c r="G220" s="326">
        <v>691961.18030996365</v>
      </c>
      <c r="H220" s="327">
        <v>509246.64360179217</v>
      </c>
      <c r="I220" s="327">
        <v>538124.90390120435</v>
      </c>
      <c r="J220" s="326">
        <v>411088.56369410828</v>
      </c>
      <c r="K220" s="326">
        <v>0</v>
      </c>
      <c r="L220" s="326">
        <v>0</v>
      </c>
      <c r="M220" s="380">
        <f t="shared" si="19"/>
        <v>5</v>
      </c>
      <c r="N220" s="329">
        <f t="shared" si="20"/>
        <v>543966</v>
      </c>
      <c r="O220" s="330">
        <f t="shared" si="21"/>
        <v>543966</v>
      </c>
      <c r="P220" s="327">
        <f t="array" ref="P220">IFERROR(_xlfn.STDEV.P(IF((F220:L220&lt;&gt;0)*(F220:L220&lt;&gt;""), F220:L220)), 0)</f>
        <v>91044.771994486568</v>
      </c>
      <c r="Q220" s="331">
        <f t="shared" si="18"/>
        <v>16.737217398603327</v>
      </c>
      <c r="R220" s="332">
        <f t="shared" si="22"/>
        <v>83.26278260139668</v>
      </c>
      <c r="S220" s="325" t="str">
        <f t="shared" si="23"/>
        <v>ALTO</v>
      </c>
    </row>
    <row r="221" spans="2:19">
      <c r="B221" s="146">
        <v>212</v>
      </c>
      <c r="C221" s="335" t="s">
        <v>251</v>
      </c>
      <c r="D221" s="325" t="s">
        <v>38</v>
      </c>
      <c r="E221" s="325">
        <v>1</v>
      </c>
      <c r="F221" s="326">
        <v>91067.83</v>
      </c>
      <c r="G221" s="326">
        <v>108255.4616390147</v>
      </c>
      <c r="H221" s="327">
        <v>82894.675620156282</v>
      </c>
      <c r="I221" s="327">
        <v>91470.320564362701</v>
      </c>
      <c r="J221" s="326">
        <v>81781.706096907466</v>
      </c>
      <c r="K221" s="326">
        <v>88875.773417065575</v>
      </c>
      <c r="L221" s="326">
        <v>82229.10711505136</v>
      </c>
      <c r="M221" s="380">
        <f t="shared" si="19"/>
        <v>7</v>
      </c>
      <c r="N221" s="329">
        <f t="shared" si="20"/>
        <v>89511</v>
      </c>
      <c r="O221" s="330">
        <f t="shared" si="21"/>
        <v>89511</v>
      </c>
      <c r="P221" s="327">
        <f t="array" ref="P221">IFERROR(_xlfn.STDEV.P(IF((F221:L221&lt;&gt;0)*(F221:L221&lt;&gt;""), F221:L221)), 0)</f>
        <v>8573.7532000963474</v>
      </c>
      <c r="Q221" s="331">
        <f t="shared" si="18"/>
        <v>9.5784352762189542</v>
      </c>
      <c r="R221" s="332">
        <f t="shared" si="22"/>
        <v>90.421564723781046</v>
      </c>
      <c r="S221" s="325" t="str">
        <f t="shared" si="23"/>
        <v>ALTO</v>
      </c>
    </row>
    <row r="222" spans="2:19">
      <c r="B222" s="146">
        <v>213</v>
      </c>
      <c r="C222" s="335" t="s">
        <v>252</v>
      </c>
      <c r="D222" s="325" t="s">
        <v>38</v>
      </c>
      <c r="E222" s="325">
        <v>1</v>
      </c>
      <c r="F222" s="326">
        <v>20052.5</v>
      </c>
      <c r="G222" s="326">
        <v>18662.640478541449</v>
      </c>
      <c r="H222" s="327">
        <v>15838.11984113926</v>
      </c>
      <c r="I222" s="327">
        <v>19676.317212205868</v>
      </c>
      <c r="J222" s="326">
        <v>15311.597633030395</v>
      </c>
      <c r="K222" s="326">
        <v>14155.911365279739</v>
      </c>
      <c r="L222" s="326">
        <v>13950.51875501313</v>
      </c>
      <c r="M222" s="380">
        <f t="shared" si="19"/>
        <v>7</v>
      </c>
      <c r="N222" s="329">
        <f t="shared" si="20"/>
        <v>16807</v>
      </c>
      <c r="O222" s="330">
        <f t="shared" si="21"/>
        <v>16807</v>
      </c>
      <c r="P222" s="327">
        <f t="array" ref="P222">IFERROR(_xlfn.STDEV.P(IF((F222:L222&lt;&gt;0)*(F222:L222&lt;&gt;""), F222:L222)), 0)</f>
        <v>2407.499172984566</v>
      </c>
      <c r="Q222" s="331">
        <f t="shared" si="18"/>
        <v>14.324383726926673</v>
      </c>
      <c r="R222" s="332">
        <f t="shared" si="22"/>
        <v>85.675616273073331</v>
      </c>
      <c r="S222" s="325" t="str">
        <f t="shared" si="23"/>
        <v>ALTO</v>
      </c>
    </row>
    <row r="223" spans="2:19">
      <c r="B223" s="146">
        <v>214</v>
      </c>
      <c r="C223" s="335" t="s">
        <v>253</v>
      </c>
      <c r="D223" s="325" t="s">
        <v>38</v>
      </c>
      <c r="E223" s="325">
        <v>1</v>
      </c>
      <c r="F223" s="326">
        <v>95479.02</v>
      </c>
      <c r="G223" s="326">
        <v>109912.79177992242</v>
      </c>
      <c r="H223" s="327">
        <v>77913.331476572173</v>
      </c>
      <c r="I223" s="327">
        <v>82583.784177286012</v>
      </c>
      <c r="J223" s="326">
        <v>55890.078799674375</v>
      </c>
      <c r="K223" s="343">
        <v>0</v>
      </c>
      <c r="L223" s="343">
        <v>0</v>
      </c>
      <c r="M223" s="380">
        <f t="shared" si="19"/>
        <v>5</v>
      </c>
      <c r="N223" s="329">
        <f t="shared" si="20"/>
        <v>84356</v>
      </c>
      <c r="O223" s="330">
        <f t="shared" si="21"/>
        <v>84356</v>
      </c>
      <c r="P223" s="327">
        <f t="array" ref="P223">IFERROR(_xlfn.STDEV.P(IF((F223:L223&lt;&gt;0)*(F223:L223&lt;&gt;""), F223:L223)), 0)</f>
        <v>18065.594793492914</v>
      </c>
      <c r="Q223" s="331">
        <f t="shared" si="18"/>
        <v>21.415897853730513</v>
      </c>
      <c r="R223" s="332">
        <f t="shared" si="22"/>
        <v>78.584102146269487</v>
      </c>
      <c r="S223" s="325" t="str">
        <f t="shared" si="23"/>
        <v>ALTO</v>
      </c>
    </row>
    <row r="224" spans="2:19">
      <c r="B224" s="146">
        <v>215</v>
      </c>
      <c r="C224" s="335" t="s">
        <v>254</v>
      </c>
      <c r="D224" s="325" t="s">
        <v>38</v>
      </c>
      <c r="E224" s="325">
        <v>1</v>
      </c>
      <c r="F224" s="326">
        <v>83510.7</v>
      </c>
      <c r="G224" s="326">
        <v>73183.352280180756</v>
      </c>
      <c r="H224" s="327">
        <v>62202.938408345319</v>
      </c>
      <c r="I224" s="327">
        <v>91315.354560805659</v>
      </c>
      <c r="J224" s="326">
        <v>70891.096359012474</v>
      </c>
      <c r="K224" s="326">
        <v>68444.561137280383</v>
      </c>
      <c r="L224" s="326">
        <v>63389.958241435779</v>
      </c>
      <c r="M224" s="380">
        <f t="shared" si="19"/>
        <v>7</v>
      </c>
      <c r="N224" s="329">
        <f t="shared" si="20"/>
        <v>73277</v>
      </c>
      <c r="O224" s="330">
        <f t="shared" si="21"/>
        <v>73277</v>
      </c>
      <c r="P224" s="327">
        <f t="array" ref="P224">IFERROR(_xlfn.STDEV.P(IF((F224:L224&lt;&gt;0)*(F224:L224&lt;&gt;""), F224:L224)), 0)</f>
        <v>9852.8680169054714</v>
      </c>
      <c r="Q224" s="331">
        <f t="shared" si="18"/>
        <v>13.446058131344721</v>
      </c>
      <c r="R224" s="332">
        <f t="shared" si="22"/>
        <v>86.553941868655272</v>
      </c>
      <c r="S224" s="325" t="str">
        <f t="shared" si="23"/>
        <v>ALTO</v>
      </c>
    </row>
    <row r="225" spans="2:19">
      <c r="B225" s="146">
        <v>216</v>
      </c>
      <c r="C225" s="335" t="s">
        <v>255</v>
      </c>
      <c r="D225" s="325" t="s">
        <v>38</v>
      </c>
      <c r="E225" s="325">
        <v>1</v>
      </c>
      <c r="F225" s="326">
        <v>114027.52</v>
      </c>
      <c r="G225" s="326">
        <v>127616.01164811809</v>
      </c>
      <c r="H225" s="327">
        <v>91580.096178200387</v>
      </c>
      <c r="I225" s="327">
        <v>108486.02427887815</v>
      </c>
      <c r="J225" s="326">
        <v>84249.623144016281</v>
      </c>
      <c r="K225" s="343">
        <v>0</v>
      </c>
      <c r="L225" s="343">
        <v>0</v>
      </c>
      <c r="M225" s="380">
        <f t="shared" si="19"/>
        <v>5</v>
      </c>
      <c r="N225" s="329">
        <f t="shared" si="20"/>
        <v>105192</v>
      </c>
      <c r="O225" s="330">
        <f t="shared" si="21"/>
        <v>105192</v>
      </c>
      <c r="P225" s="327">
        <f t="array" ref="P225">IFERROR(_xlfn.STDEV.P(IF((F225:L225&lt;&gt;0)*(F225:L225&lt;&gt;""), F225:L225)), 0)</f>
        <v>15592.436512245864</v>
      </c>
      <c r="Q225" s="331">
        <f t="shared" si="18"/>
        <v>14.822834923041547</v>
      </c>
      <c r="R225" s="332">
        <f t="shared" si="22"/>
        <v>85.17716507695846</v>
      </c>
      <c r="S225" s="325" t="str">
        <f t="shared" si="23"/>
        <v>ALTO</v>
      </c>
    </row>
    <row r="226" spans="2:19">
      <c r="B226" s="146">
        <v>217</v>
      </c>
      <c r="C226" s="335" t="s">
        <v>256</v>
      </c>
      <c r="D226" s="325" t="s">
        <v>38</v>
      </c>
      <c r="E226" s="325">
        <v>1</v>
      </c>
      <c r="F226" s="326">
        <v>43358.400000000001</v>
      </c>
      <c r="G226" s="326">
        <v>60228.643312413973</v>
      </c>
      <c r="H226" s="327">
        <v>37168.490917512296</v>
      </c>
      <c r="I226" s="327">
        <v>40043.433581113139</v>
      </c>
      <c r="J226" s="326">
        <v>31123.70700020338</v>
      </c>
      <c r="K226" s="326">
        <v>35900.558720193971</v>
      </c>
      <c r="L226" s="326">
        <v>33274.82245076562</v>
      </c>
      <c r="M226" s="380">
        <f t="shared" si="19"/>
        <v>7</v>
      </c>
      <c r="N226" s="329">
        <f t="shared" si="20"/>
        <v>40157</v>
      </c>
      <c r="O226" s="330">
        <f t="shared" si="21"/>
        <v>40157</v>
      </c>
      <c r="P226" s="327">
        <f t="array" ref="P226">IFERROR(_xlfn.STDEV.P(IF((F226:L226&lt;&gt;0)*(F226:L226&lt;&gt;""), F226:L226)), 0)</f>
        <v>9017.0152930752229</v>
      </c>
      <c r="Q226" s="331">
        <f t="shared" si="18"/>
        <v>22.454404694263076</v>
      </c>
      <c r="R226" s="332">
        <f t="shared" si="22"/>
        <v>77.545595305736924</v>
      </c>
      <c r="S226" s="325" t="str">
        <f t="shared" si="23"/>
        <v>ALTO</v>
      </c>
    </row>
    <row r="227" spans="2:19">
      <c r="B227" s="146">
        <v>218</v>
      </c>
      <c r="C227" s="335" t="s">
        <v>257</v>
      </c>
      <c r="D227" s="325" t="s">
        <v>38</v>
      </c>
      <c r="E227" s="325">
        <v>1</v>
      </c>
      <c r="F227" s="326">
        <v>1301095.6000000001</v>
      </c>
      <c r="G227" s="326">
        <v>1175232.1515202911</v>
      </c>
      <c r="H227" s="327">
        <v>962804.41421377205</v>
      </c>
      <c r="I227" s="327">
        <v>1194338.2677524013</v>
      </c>
      <c r="J227" s="326">
        <v>927014.62580179749</v>
      </c>
      <c r="K227" s="326">
        <v>847019.68622766598</v>
      </c>
      <c r="L227" s="326">
        <v>787063.26877878932</v>
      </c>
      <c r="M227" s="380">
        <f t="shared" si="19"/>
        <v>7</v>
      </c>
      <c r="N227" s="329">
        <f t="shared" si="20"/>
        <v>1027795</v>
      </c>
      <c r="O227" s="330">
        <f t="shared" si="21"/>
        <v>1027795</v>
      </c>
      <c r="P227" s="327">
        <f t="array" ref="P227">IFERROR(_xlfn.STDEV.P(IF((F227:L227&lt;&gt;0)*(F227:L227&lt;&gt;""), F227:L227)), 0)</f>
        <v>180941.79497907299</v>
      </c>
      <c r="Q227" s="331">
        <f t="shared" si="18"/>
        <v>17.6048526193524</v>
      </c>
      <c r="R227" s="332">
        <f t="shared" si="22"/>
        <v>82.3951473806476</v>
      </c>
      <c r="S227" s="325" t="str">
        <f t="shared" si="23"/>
        <v>ALTO</v>
      </c>
    </row>
    <row r="228" spans="2:19" ht="38.25">
      <c r="B228" s="146">
        <v>219</v>
      </c>
      <c r="C228" s="333" t="s">
        <v>258</v>
      </c>
      <c r="D228" s="325" t="s">
        <v>38</v>
      </c>
      <c r="E228" s="325">
        <v>1</v>
      </c>
      <c r="F228" s="326">
        <v>5890749.7999999998</v>
      </c>
      <c r="G228" s="326">
        <v>8355742.4707457516</v>
      </c>
      <c r="H228" s="327">
        <v>4661260.850665614</v>
      </c>
      <c r="I228" s="327">
        <v>5403228.0200799201</v>
      </c>
      <c r="J228" s="326">
        <v>4193712.5644398397</v>
      </c>
      <c r="K228" s="326">
        <v>4528140.3901226772</v>
      </c>
      <c r="L228" s="326">
        <v>4314608.5297457175</v>
      </c>
      <c r="M228" s="380">
        <f t="shared" si="19"/>
        <v>7</v>
      </c>
      <c r="N228" s="329">
        <f t="shared" si="20"/>
        <v>5335349</v>
      </c>
      <c r="O228" s="330">
        <f t="shared" si="21"/>
        <v>5335349</v>
      </c>
      <c r="P228" s="327">
        <f t="array" ref="P228">IFERROR(_xlfn.STDEV.P(IF((F228:L228&lt;&gt;0)*(F228:L228&lt;&gt;""), F228:L228)), 0)</f>
        <v>1356838.7502719983</v>
      </c>
      <c r="Q228" s="331">
        <f t="shared" si="18"/>
        <v>25.431115195500769</v>
      </c>
      <c r="R228" s="332">
        <f t="shared" si="22"/>
        <v>74.568884804499234</v>
      </c>
      <c r="S228" s="325" t="str">
        <f t="shared" si="23"/>
        <v>ALTO</v>
      </c>
    </row>
    <row r="229" spans="2:19">
      <c r="B229" s="146">
        <v>220</v>
      </c>
      <c r="C229" s="335" t="s">
        <v>1207</v>
      </c>
      <c r="D229" s="325" t="s">
        <v>38</v>
      </c>
      <c r="E229" s="325">
        <v>1</v>
      </c>
      <c r="F229" s="326">
        <v>400000</v>
      </c>
      <c r="G229" s="342"/>
      <c r="H229" s="327">
        <v>429800.59085027105</v>
      </c>
      <c r="I229" s="327">
        <v>512495.49127066327</v>
      </c>
      <c r="J229" s="326">
        <v>391494.5446603591</v>
      </c>
      <c r="K229" s="326">
        <v>250282.35042736857</v>
      </c>
      <c r="L229" s="343">
        <v>0</v>
      </c>
      <c r="M229" s="380">
        <f t="shared" si="19"/>
        <v>5</v>
      </c>
      <c r="N229" s="329">
        <f t="shared" si="20"/>
        <v>396815</v>
      </c>
      <c r="O229" s="330">
        <f t="shared" si="21"/>
        <v>396815</v>
      </c>
      <c r="P229" s="327">
        <f t="array" ref="P229">IFERROR(_xlfn.STDEV.P(IF((F229:L229&lt;&gt;0)*(F229:L229&lt;&gt;""), F229:L229)), 0)</f>
        <v>84829.586966272211</v>
      </c>
      <c r="Q229" s="331">
        <f t="shared" si="18"/>
        <v>21.377616009040036</v>
      </c>
      <c r="R229" s="332">
        <f t="shared" si="22"/>
        <v>78.62238399095996</v>
      </c>
      <c r="S229" s="325" t="str">
        <f t="shared" si="23"/>
        <v>ALTO</v>
      </c>
    </row>
    <row r="230" spans="2:19">
      <c r="B230" s="146">
        <v>221</v>
      </c>
      <c r="C230" s="335" t="s">
        <v>1208</v>
      </c>
      <c r="D230" s="325" t="s">
        <v>38</v>
      </c>
      <c r="E230" s="325">
        <v>1</v>
      </c>
      <c r="F230" s="343"/>
      <c r="G230" s="342"/>
      <c r="H230" s="327">
        <v>744774.81285228243</v>
      </c>
      <c r="I230" s="327">
        <v>786869.34842768847</v>
      </c>
      <c r="J230" s="326">
        <v>601079.951081648</v>
      </c>
      <c r="K230" s="326">
        <v>384252.72809053148</v>
      </c>
      <c r="L230" s="343">
        <v>0</v>
      </c>
      <c r="M230" s="380">
        <f t="shared" si="19"/>
        <v>4</v>
      </c>
      <c r="N230" s="329">
        <f t="shared" si="20"/>
        <v>629244</v>
      </c>
      <c r="O230" s="330">
        <f t="shared" si="21"/>
        <v>629244</v>
      </c>
      <c r="P230" s="327">
        <f t="array" ref="P230">IFERROR(_xlfn.STDEV.P(IF((F230:L230&lt;&gt;0)*(F230:L230&lt;&gt;""), F230:L230)), 0)</f>
        <v>157326.93360354513</v>
      </c>
      <c r="Q230" s="331">
        <f t="shared" si="18"/>
        <v>25.002532182038305</v>
      </c>
      <c r="R230" s="332">
        <f t="shared" si="22"/>
        <v>74.997467817961692</v>
      </c>
      <c r="S230" s="325" t="str">
        <f t="shared" si="23"/>
        <v>ALTO</v>
      </c>
    </row>
    <row r="231" spans="2:19">
      <c r="B231" s="146">
        <v>222</v>
      </c>
      <c r="C231" s="335" t="s">
        <v>1209</v>
      </c>
      <c r="D231" s="325" t="s">
        <v>38</v>
      </c>
      <c r="E231" s="325">
        <v>1</v>
      </c>
      <c r="F231" s="326">
        <v>575000</v>
      </c>
      <c r="G231" s="342"/>
      <c r="H231" s="327">
        <v>1005081.9760477808</v>
      </c>
      <c r="I231" s="327">
        <v>1061989.6615455092</v>
      </c>
      <c r="J231" s="326">
        <v>811238.7361005228</v>
      </c>
      <c r="K231" s="326">
        <v>518369.0429842642</v>
      </c>
      <c r="L231" s="343">
        <v>0</v>
      </c>
      <c r="M231" s="380">
        <f t="shared" si="19"/>
        <v>5</v>
      </c>
      <c r="N231" s="329">
        <f t="shared" si="20"/>
        <v>794336</v>
      </c>
      <c r="O231" s="330">
        <f t="shared" si="21"/>
        <v>794336</v>
      </c>
      <c r="P231" s="327">
        <f t="array" ref="P231">IFERROR(_xlfn.STDEV.P(IF((F231:L231&lt;&gt;0)*(F231:L231&lt;&gt;""), F231:L231)), 0)</f>
        <v>219364.5795050748</v>
      </c>
      <c r="Q231" s="331">
        <f t="shared" si="18"/>
        <v>27.616094386389989</v>
      </c>
      <c r="R231" s="332">
        <f t="shared" si="22"/>
        <v>72.383905613610011</v>
      </c>
      <c r="S231" s="325" t="str">
        <f t="shared" si="23"/>
        <v>ALTO</v>
      </c>
    </row>
    <row r="232" spans="2:19">
      <c r="B232" s="146">
        <v>223</v>
      </c>
      <c r="C232" s="335" t="s">
        <v>1210</v>
      </c>
      <c r="D232" s="325" t="s">
        <v>38</v>
      </c>
      <c r="E232" s="325">
        <v>1</v>
      </c>
      <c r="F232" s="326">
        <v>375000</v>
      </c>
      <c r="G232" s="342"/>
      <c r="H232" s="327">
        <v>381392.14391646633</v>
      </c>
      <c r="I232" s="327">
        <v>402992.36617970659</v>
      </c>
      <c r="J232" s="326">
        <v>307888.77789988182</v>
      </c>
      <c r="K232" s="326">
        <v>196577.44957764752</v>
      </c>
      <c r="L232" s="326">
        <v>0</v>
      </c>
      <c r="M232" s="380">
        <f t="shared" si="19"/>
        <v>5</v>
      </c>
      <c r="N232" s="329">
        <f t="shared" si="20"/>
        <v>332770</v>
      </c>
      <c r="O232" s="330">
        <f t="shared" si="21"/>
        <v>332770</v>
      </c>
      <c r="P232" s="327">
        <f t="array" ref="P232">IFERROR(_xlfn.STDEV.P(IF((F232:L232&lt;&gt;0)*(F232:L232&lt;&gt;""), F232:L232)), 0)</f>
        <v>75161.363072448454</v>
      </c>
      <c r="Q232" s="331">
        <f t="shared" ref="Q232:Q295" si="24">IFERROR(P232/N232*100,0)</f>
        <v>22.586580242344098</v>
      </c>
      <c r="R232" s="332">
        <f t="shared" si="22"/>
        <v>77.413419757655902</v>
      </c>
      <c r="S232" s="325" t="str">
        <f t="shared" si="23"/>
        <v>ALTO</v>
      </c>
    </row>
    <row r="233" spans="2:19">
      <c r="B233" s="146">
        <v>224</v>
      </c>
      <c r="C233" s="338" t="s">
        <v>1211</v>
      </c>
      <c r="D233" s="325" t="s">
        <v>38</v>
      </c>
      <c r="E233" s="325">
        <v>1</v>
      </c>
      <c r="F233" s="343"/>
      <c r="G233" s="342"/>
      <c r="H233" s="327">
        <v>361977.6744337795</v>
      </c>
      <c r="I233" s="327">
        <v>408244.84065238253</v>
      </c>
      <c r="J233" s="326">
        <v>311882.1209243178</v>
      </c>
      <c r="K233" s="343">
        <v>0</v>
      </c>
      <c r="L233" s="326">
        <v>0</v>
      </c>
      <c r="M233" s="380">
        <f t="shared" si="19"/>
        <v>3</v>
      </c>
      <c r="N233" s="329">
        <f t="shared" si="20"/>
        <v>360702</v>
      </c>
      <c r="O233" s="330">
        <f t="shared" si="21"/>
        <v>360702</v>
      </c>
      <c r="P233" s="327">
        <f t="array" ref="P233">IFERROR(_xlfn.STDEV.P(IF((F233:L233&lt;&gt;0)*(F233:L233&lt;&gt;""), F233:L233)), 0)</f>
        <v>39350.263171092993</v>
      </c>
      <c r="Q233" s="331">
        <f t="shared" si="24"/>
        <v>10.909355415576568</v>
      </c>
      <c r="R233" s="332">
        <f t="shared" si="22"/>
        <v>89.09064458442343</v>
      </c>
      <c r="S233" s="325" t="str">
        <f t="shared" si="23"/>
        <v>ALTO</v>
      </c>
    </row>
    <row r="234" spans="2:19">
      <c r="B234" s="146">
        <v>225</v>
      </c>
      <c r="C234" s="335" t="s">
        <v>1212</v>
      </c>
      <c r="D234" s="325" t="s">
        <v>38</v>
      </c>
      <c r="E234" s="325">
        <v>1</v>
      </c>
      <c r="F234" s="326">
        <v>87574</v>
      </c>
      <c r="G234" s="342"/>
      <c r="H234" s="327">
        <v>74081.528289199763</v>
      </c>
      <c r="I234" s="327">
        <v>78253.46655676284</v>
      </c>
      <c r="J234" s="326">
        <v>60773.35318911331</v>
      </c>
      <c r="K234" s="326">
        <v>43197.420248688686</v>
      </c>
      <c r="L234" s="326">
        <v>39977.375375701602</v>
      </c>
      <c r="M234" s="380">
        <f t="shared" si="19"/>
        <v>6</v>
      </c>
      <c r="N234" s="329">
        <f t="shared" si="20"/>
        <v>63976</v>
      </c>
      <c r="O234" s="330">
        <f t="shared" si="21"/>
        <v>63976</v>
      </c>
      <c r="P234" s="327">
        <f t="array" ref="P234">IFERROR(_xlfn.STDEV.P(IF((F234:L234&lt;&gt;0)*(F234:L234&lt;&gt;""), F234:L234)), 0)</f>
        <v>17704.865922490433</v>
      </c>
      <c r="Q234" s="331">
        <f t="shared" si="24"/>
        <v>27.67423084045647</v>
      </c>
      <c r="R234" s="332">
        <f t="shared" si="22"/>
        <v>72.325769159543526</v>
      </c>
      <c r="S234" s="325" t="str">
        <f t="shared" si="23"/>
        <v>ALTO</v>
      </c>
    </row>
    <row r="235" spans="2:19">
      <c r="B235" s="146">
        <v>226</v>
      </c>
      <c r="C235" s="335" t="s">
        <v>1213</v>
      </c>
      <c r="D235" s="325" t="s">
        <v>38</v>
      </c>
      <c r="E235" s="325">
        <v>1</v>
      </c>
      <c r="F235" s="326">
        <v>26463</v>
      </c>
      <c r="G235" s="342"/>
      <c r="H235" s="327">
        <v>22352.18525967234</v>
      </c>
      <c r="I235" s="327">
        <v>23657.41566978363</v>
      </c>
      <c r="J235" s="326">
        <v>18387.534901329138</v>
      </c>
      <c r="K235" s="326">
        <v>13134.350751290478</v>
      </c>
      <c r="L235" s="326">
        <v>12249.386719431177</v>
      </c>
      <c r="M235" s="380">
        <f t="shared" si="19"/>
        <v>6</v>
      </c>
      <c r="N235" s="329">
        <f t="shared" si="20"/>
        <v>19374</v>
      </c>
      <c r="O235" s="330">
        <f t="shared" si="21"/>
        <v>19374</v>
      </c>
      <c r="P235" s="327">
        <f t="array" ref="P235">IFERROR(_xlfn.STDEV.P(IF((F235:L235&lt;&gt;0)*(F235:L235&lt;&gt;""), F235:L235)), 0)</f>
        <v>5293.6693130234371</v>
      </c>
      <c r="Q235" s="331">
        <f t="shared" si="24"/>
        <v>27.323574445253623</v>
      </c>
      <c r="R235" s="332">
        <f t="shared" si="22"/>
        <v>72.676425554746373</v>
      </c>
      <c r="S235" s="325" t="str">
        <f t="shared" si="23"/>
        <v>ALTO</v>
      </c>
    </row>
    <row r="236" spans="2:19">
      <c r="B236" s="146">
        <v>227</v>
      </c>
      <c r="C236" s="335" t="s">
        <v>266</v>
      </c>
      <c r="D236" s="325" t="s">
        <v>38</v>
      </c>
      <c r="E236" s="325">
        <v>1</v>
      </c>
      <c r="F236" s="343"/>
      <c r="G236" s="326">
        <v>3168530.9974315125</v>
      </c>
      <c r="H236" s="327">
        <v>2168034.2434153045</v>
      </c>
      <c r="I236" s="344"/>
      <c r="J236" s="326">
        <v>2427389.9311082051</v>
      </c>
      <c r="K236" s="326">
        <v>1998172.5609629916</v>
      </c>
      <c r="L236" s="326">
        <v>1929082.1832708835</v>
      </c>
      <c r="M236" s="380">
        <f t="shared" si="19"/>
        <v>5</v>
      </c>
      <c r="N236" s="329">
        <f t="shared" si="20"/>
        <v>2338242</v>
      </c>
      <c r="O236" s="330">
        <f t="shared" si="21"/>
        <v>2338242</v>
      </c>
      <c r="P236" s="327">
        <f t="array" ref="P236">IFERROR(_xlfn.STDEV.P(IF((F236:L236&lt;&gt;0)*(F236:L236&lt;&gt;""), F236:L236)), 0)</f>
        <v>449300.97535417171</v>
      </c>
      <c r="Q236" s="331">
        <f t="shared" si="24"/>
        <v>19.215332517086413</v>
      </c>
      <c r="R236" s="332">
        <f t="shared" si="22"/>
        <v>80.784667482913591</v>
      </c>
      <c r="S236" s="325" t="str">
        <f t="shared" si="23"/>
        <v>ALTO</v>
      </c>
    </row>
    <row r="237" spans="2:19">
      <c r="B237" s="146">
        <v>228</v>
      </c>
      <c r="C237" s="335" t="s">
        <v>267</v>
      </c>
      <c r="D237" s="325" t="s">
        <v>38</v>
      </c>
      <c r="E237" s="325">
        <v>1</v>
      </c>
      <c r="F237" s="326">
        <v>1486842.39</v>
      </c>
      <c r="G237" s="343"/>
      <c r="H237" s="327">
        <v>1185559.9061730208</v>
      </c>
      <c r="I237" s="327">
        <v>1377859.4857395235</v>
      </c>
      <c r="J237" s="326">
        <v>1069444.2585195962</v>
      </c>
      <c r="K237" s="326">
        <v>871391.20373283827</v>
      </c>
      <c r="L237" s="326">
        <v>828021.76935212454</v>
      </c>
      <c r="M237" s="380">
        <f t="shared" si="19"/>
        <v>6</v>
      </c>
      <c r="N237" s="329">
        <f t="shared" si="20"/>
        <v>1136520</v>
      </c>
      <c r="O237" s="330">
        <f t="shared" si="21"/>
        <v>1136520</v>
      </c>
      <c r="P237" s="327">
        <f t="array" ref="P237">IFERROR(_xlfn.STDEV.P(IF((F237:L237&lt;&gt;0)*(F237:L237&lt;&gt;""), F237:L237)), 0)</f>
        <v>242672.28544126384</v>
      </c>
      <c r="Q237" s="331">
        <f t="shared" si="24"/>
        <v>21.352223052939134</v>
      </c>
      <c r="R237" s="332">
        <f t="shared" si="22"/>
        <v>78.647776947060862</v>
      </c>
      <c r="S237" s="325" t="str">
        <f t="shared" si="23"/>
        <v>ALTO</v>
      </c>
    </row>
    <row r="238" spans="2:19">
      <c r="B238" s="146">
        <v>229</v>
      </c>
      <c r="C238" s="335" t="s">
        <v>268</v>
      </c>
      <c r="D238" s="325" t="s">
        <v>38</v>
      </c>
      <c r="E238" s="325">
        <v>1</v>
      </c>
      <c r="F238" s="326">
        <v>1153236</v>
      </c>
      <c r="G238" s="343"/>
      <c r="H238" s="327">
        <v>988477.49556916719</v>
      </c>
      <c r="I238" s="327">
        <v>1044063.8053875674</v>
      </c>
      <c r="J238" s="326">
        <v>810393.00266908377</v>
      </c>
      <c r="K238" s="342">
        <v>651171.92280286807</v>
      </c>
      <c r="L238" s="326">
        <v>0</v>
      </c>
      <c r="M238" s="380">
        <f t="shared" si="19"/>
        <v>5</v>
      </c>
      <c r="N238" s="329">
        <f t="shared" si="20"/>
        <v>929468</v>
      </c>
      <c r="O238" s="330">
        <f t="shared" si="21"/>
        <v>929468</v>
      </c>
      <c r="P238" s="327">
        <f t="array" ref="P238">IFERROR(_xlfn.STDEV.P(IF((F238:L238&lt;&gt;0)*(F238:L238&lt;&gt;""), F238:L238)), 0)</f>
        <v>177940.43867284988</v>
      </c>
      <c r="Q238" s="331">
        <f t="shared" si="24"/>
        <v>19.144331883706581</v>
      </c>
      <c r="R238" s="332">
        <f t="shared" si="22"/>
        <v>80.855668116293415</v>
      </c>
      <c r="S238" s="325" t="str">
        <f t="shared" si="23"/>
        <v>ALTO</v>
      </c>
    </row>
    <row r="239" spans="2:19">
      <c r="B239" s="146">
        <v>230</v>
      </c>
      <c r="C239" s="335" t="s">
        <v>269</v>
      </c>
      <c r="D239" s="325" t="s">
        <v>38</v>
      </c>
      <c r="E239" s="325">
        <v>1</v>
      </c>
      <c r="F239" s="326">
        <v>1913248.8</v>
      </c>
      <c r="G239" s="343"/>
      <c r="H239" s="327">
        <v>1640011.7641953877</v>
      </c>
      <c r="I239" s="327">
        <v>1732131.4134488078</v>
      </c>
      <c r="J239" s="326">
        <v>1344391.2414494299</v>
      </c>
      <c r="K239" s="326">
        <v>0</v>
      </c>
      <c r="L239" s="326">
        <v>0</v>
      </c>
      <c r="M239" s="380">
        <f t="shared" si="19"/>
        <v>4</v>
      </c>
      <c r="N239" s="329">
        <f t="shared" si="20"/>
        <v>1657446</v>
      </c>
      <c r="O239" s="330">
        <f t="shared" si="21"/>
        <v>1657446</v>
      </c>
      <c r="P239" s="327">
        <f t="array" ref="P239">IFERROR(_xlfn.STDEV.P(IF((F239:L239&lt;&gt;0)*(F239:L239&lt;&gt;""), F239:L239)), 0)</f>
        <v>205742.68996671127</v>
      </c>
      <c r="Q239" s="331">
        <f t="shared" si="24"/>
        <v>12.413236386990061</v>
      </c>
      <c r="R239" s="332">
        <f t="shared" si="22"/>
        <v>87.586763613009936</v>
      </c>
      <c r="S239" s="325" t="str">
        <f t="shared" si="23"/>
        <v>ALTO</v>
      </c>
    </row>
    <row r="240" spans="2:19">
      <c r="B240" s="146">
        <v>231</v>
      </c>
      <c r="C240" s="335" t="s">
        <v>270</v>
      </c>
      <c r="D240" s="325" t="s">
        <v>38</v>
      </c>
      <c r="E240" s="325">
        <v>1</v>
      </c>
      <c r="F240" s="326">
        <v>22989636</v>
      </c>
      <c r="G240" s="326">
        <v>21374677.23869206</v>
      </c>
      <c r="H240" s="327">
        <v>19707602.426520821</v>
      </c>
      <c r="I240" s="327">
        <v>23903579.166433968</v>
      </c>
      <c r="J240" s="326">
        <v>18552641.657581452</v>
      </c>
      <c r="K240" s="326">
        <v>15736849.384043403</v>
      </c>
      <c r="L240" s="326">
        <v>15370134.297273465</v>
      </c>
      <c r="M240" s="380">
        <f t="shared" si="19"/>
        <v>7</v>
      </c>
      <c r="N240" s="329">
        <f t="shared" si="20"/>
        <v>19662160</v>
      </c>
      <c r="O240" s="330">
        <f t="shared" si="21"/>
        <v>19662160</v>
      </c>
      <c r="P240" s="327">
        <f t="array" ref="P240">IFERROR(_xlfn.STDEV.P(IF((F240:L240&lt;&gt;0)*(F240:L240&lt;&gt;""), F240:L240)), 0)</f>
        <v>3095090.4071652656</v>
      </c>
      <c r="Q240" s="331">
        <f t="shared" si="24"/>
        <v>15.741355004563411</v>
      </c>
      <c r="R240" s="332">
        <f t="shared" si="22"/>
        <v>84.258644995436583</v>
      </c>
      <c r="S240" s="325" t="str">
        <f t="shared" si="23"/>
        <v>ALTO</v>
      </c>
    </row>
    <row r="241" spans="2:19">
      <c r="B241" s="146">
        <v>232</v>
      </c>
      <c r="C241" s="335" t="s">
        <v>271</v>
      </c>
      <c r="D241" s="325" t="s">
        <v>38</v>
      </c>
      <c r="E241" s="325">
        <v>1</v>
      </c>
      <c r="F241" s="326">
        <v>2072834.75</v>
      </c>
      <c r="G241" s="326">
        <v>2069882.8554913448</v>
      </c>
      <c r="H241" s="327">
        <v>1218385.6868115114</v>
      </c>
      <c r="I241" s="327">
        <v>2590135.6140585933</v>
      </c>
      <c r="J241" s="326">
        <v>1776819.0452836892</v>
      </c>
      <c r="K241" s="343">
        <v>0</v>
      </c>
      <c r="L241" s="343">
        <v>0</v>
      </c>
      <c r="M241" s="380">
        <f t="shared" si="19"/>
        <v>5</v>
      </c>
      <c r="N241" s="329">
        <f t="shared" si="20"/>
        <v>1945612</v>
      </c>
      <c r="O241" s="330">
        <f t="shared" si="21"/>
        <v>1945612</v>
      </c>
      <c r="P241" s="327">
        <f t="array" ref="P241">IFERROR(_xlfn.STDEV.P(IF((F241:L241&lt;&gt;0)*(F241:L241&lt;&gt;""), F241:L241)), 0)</f>
        <v>448193.87208573101</v>
      </c>
      <c r="Q241" s="331">
        <f t="shared" si="24"/>
        <v>23.036138350592562</v>
      </c>
      <c r="R241" s="332">
        <f t="shared" si="22"/>
        <v>76.963861649407434</v>
      </c>
      <c r="S241" s="325" t="str">
        <f t="shared" si="23"/>
        <v>ALTO</v>
      </c>
    </row>
    <row r="242" spans="2:19">
      <c r="B242" s="146">
        <v>233</v>
      </c>
      <c r="C242" s="335" t="s">
        <v>272</v>
      </c>
      <c r="D242" s="325" t="s">
        <v>38</v>
      </c>
      <c r="E242" s="325">
        <v>1</v>
      </c>
      <c r="F242" s="326">
        <v>1402307.01</v>
      </c>
      <c r="G242" s="343"/>
      <c r="H242" s="327">
        <v>1172787.2288817796</v>
      </c>
      <c r="I242" s="327">
        <v>1359033.2989271129</v>
      </c>
      <c r="J242" s="326">
        <v>1171553.430439665</v>
      </c>
      <c r="K242" s="326">
        <v>1088983.6145125506</v>
      </c>
      <c r="L242" s="326">
        <v>1006819.8622581909</v>
      </c>
      <c r="M242" s="380">
        <f t="shared" si="19"/>
        <v>6</v>
      </c>
      <c r="N242" s="329">
        <f t="shared" si="20"/>
        <v>1200247</v>
      </c>
      <c r="O242" s="330">
        <f t="shared" si="21"/>
        <v>1200247</v>
      </c>
      <c r="P242" s="327">
        <f t="array" ref="P242">IFERROR(_xlfn.STDEV.P(IF((F242:L242&lt;&gt;0)*(F242:L242&lt;&gt;""), F242:L242)), 0)</f>
        <v>139888.22615232898</v>
      </c>
      <c r="Q242" s="331">
        <f t="shared" si="24"/>
        <v>11.654953201493441</v>
      </c>
      <c r="R242" s="332">
        <f t="shared" si="22"/>
        <v>88.345046798506559</v>
      </c>
      <c r="S242" s="325" t="str">
        <f t="shared" si="23"/>
        <v>ALTO</v>
      </c>
    </row>
    <row r="243" spans="2:19">
      <c r="B243" s="146">
        <v>234</v>
      </c>
      <c r="C243" s="335" t="s">
        <v>273</v>
      </c>
      <c r="D243" s="325" t="s">
        <v>38</v>
      </c>
      <c r="E243" s="325">
        <v>1</v>
      </c>
      <c r="F243" s="326">
        <v>532778.97</v>
      </c>
      <c r="G243" s="342">
        <v>706916.93801199249</v>
      </c>
      <c r="H243" s="327">
        <v>431461.03889813245</v>
      </c>
      <c r="I243" s="327">
        <v>457059.13177284668</v>
      </c>
      <c r="J243" s="326">
        <v>313577.17140343081</v>
      </c>
      <c r="K243" s="326">
        <v>0</v>
      </c>
      <c r="L243" s="326">
        <v>0</v>
      </c>
      <c r="M243" s="380">
        <f t="shared" si="19"/>
        <v>5</v>
      </c>
      <c r="N243" s="329">
        <f t="shared" si="20"/>
        <v>488359</v>
      </c>
      <c r="O243" s="330">
        <f t="shared" si="21"/>
        <v>488359</v>
      </c>
      <c r="P243" s="327">
        <f t="array" ref="P243">IFERROR(_xlfn.STDEV.P(IF((F243:L243&lt;&gt;0)*(F243:L243&lt;&gt;""), F243:L243)), 0)</f>
        <v>130004.96401167891</v>
      </c>
      <c r="Q243" s="331">
        <f t="shared" si="24"/>
        <v>26.62077774990917</v>
      </c>
      <c r="R243" s="332">
        <f t="shared" si="22"/>
        <v>73.379222250090834</v>
      </c>
      <c r="S243" s="325" t="str">
        <f t="shared" si="23"/>
        <v>ALTO</v>
      </c>
    </row>
    <row r="244" spans="2:19">
      <c r="B244" s="146">
        <v>235</v>
      </c>
      <c r="C244" s="335" t="s">
        <v>274</v>
      </c>
      <c r="D244" s="325" t="s">
        <v>38</v>
      </c>
      <c r="E244" s="325">
        <v>1</v>
      </c>
      <c r="F244" s="326">
        <v>350537.6</v>
      </c>
      <c r="G244" s="326">
        <v>284576.63420665893</v>
      </c>
      <c r="H244" s="327">
        <v>257497.17419142538</v>
      </c>
      <c r="I244" s="327">
        <v>342839.3653623584</v>
      </c>
      <c r="J244" s="326">
        <v>295544.41450935783</v>
      </c>
      <c r="K244" s="326">
        <v>207522.74187038955</v>
      </c>
      <c r="L244" s="326">
        <v>205806.07472438851</v>
      </c>
      <c r="M244" s="380">
        <f t="shared" si="19"/>
        <v>7</v>
      </c>
      <c r="N244" s="329">
        <f t="shared" si="20"/>
        <v>277761</v>
      </c>
      <c r="O244" s="330">
        <f t="shared" si="21"/>
        <v>277761</v>
      </c>
      <c r="P244" s="327">
        <f t="array" ref="P244">IFERROR(_xlfn.STDEV.P(IF((F244:L244&lt;&gt;0)*(F244:L244&lt;&gt;""), F244:L244)), 0)</f>
        <v>54005.12761193097</v>
      </c>
      <c r="Q244" s="331">
        <f t="shared" si="24"/>
        <v>19.443020298721191</v>
      </c>
      <c r="R244" s="332">
        <f t="shared" si="22"/>
        <v>80.556979701278806</v>
      </c>
      <c r="S244" s="325" t="str">
        <f t="shared" si="23"/>
        <v>ALTO</v>
      </c>
    </row>
    <row r="245" spans="2:19">
      <c r="B245" s="146">
        <v>236</v>
      </c>
      <c r="C245" s="335" t="s">
        <v>275</v>
      </c>
      <c r="D245" s="325" t="s">
        <v>38</v>
      </c>
      <c r="E245" s="325">
        <v>1</v>
      </c>
      <c r="F245" s="326">
        <v>594816.30000000005</v>
      </c>
      <c r="G245" s="326">
        <v>631575.85708694998</v>
      </c>
      <c r="H245" s="327">
        <v>470673.15818224329</v>
      </c>
      <c r="I245" s="327">
        <v>582900.25714022783</v>
      </c>
      <c r="J245" s="326">
        <v>502488.6957655173</v>
      </c>
      <c r="K245" s="326">
        <v>425407.02711124165</v>
      </c>
      <c r="L245" s="326">
        <v>423748.74539745663</v>
      </c>
      <c r="M245" s="380">
        <f t="shared" si="19"/>
        <v>7</v>
      </c>
      <c r="N245" s="329">
        <f t="shared" si="20"/>
        <v>518801</v>
      </c>
      <c r="O245" s="330">
        <f t="shared" si="21"/>
        <v>518801</v>
      </c>
      <c r="P245" s="327">
        <f t="array" ref="P245">IFERROR(_xlfn.STDEV.P(IF((F245:L245&lt;&gt;0)*(F245:L245&lt;&gt;""), F245:L245)), 0)</f>
        <v>78326.199497565191</v>
      </c>
      <c r="Q245" s="331">
        <f t="shared" si="24"/>
        <v>15.097542120690822</v>
      </c>
      <c r="R245" s="332">
        <f t="shared" si="22"/>
        <v>84.902457879309182</v>
      </c>
      <c r="S245" s="325" t="str">
        <f t="shared" si="23"/>
        <v>ALTO</v>
      </c>
    </row>
    <row r="246" spans="2:19">
      <c r="B246" s="146">
        <v>237</v>
      </c>
      <c r="C246" s="338" t="s">
        <v>1214</v>
      </c>
      <c r="D246" s="325" t="s">
        <v>38</v>
      </c>
      <c r="E246" s="325">
        <v>1</v>
      </c>
      <c r="F246" s="326">
        <v>3102700</v>
      </c>
      <c r="G246" s="342"/>
      <c r="H246" s="327">
        <v>0</v>
      </c>
      <c r="I246" s="327">
        <v>2081555.7426524558</v>
      </c>
      <c r="J246" s="326">
        <v>1615645.90511856</v>
      </c>
      <c r="K246" s="343">
        <v>0</v>
      </c>
      <c r="L246" s="343">
        <v>0</v>
      </c>
      <c r="M246" s="380">
        <f t="shared" si="19"/>
        <v>3</v>
      </c>
      <c r="N246" s="329">
        <f t="shared" si="20"/>
        <v>2266634</v>
      </c>
      <c r="O246" s="330">
        <f t="shared" si="21"/>
        <v>2266634</v>
      </c>
      <c r="P246" s="327">
        <f t="array" ref="P246">IFERROR(_xlfn.STDEV.P(IF((F246:L246&lt;&gt;0)*(F246:L246&lt;&gt;""), F246:L246)), 0)</f>
        <v>621032.96138399665</v>
      </c>
      <c r="Q246" s="331">
        <f t="shared" si="24"/>
        <v>27.39890786884855</v>
      </c>
      <c r="R246" s="332">
        <f t="shared" si="22"/>
        <v>72.601092131151447</v>
      </c>
      <c r="S246" s="325" t="str">
        <f t="shared" si="23"/>
        <v>ALTO</v>
      </c>
    </row>
    <row r="247" spans="2:19">
      <c r="B247" s="146">
        <v>238</v>
      </c>
      <c r="C247" s="335" t="s">
        <v>278</v>
      </c>
      <c r="D247" s="325" t="s">
        <v>38</v>
      </c>
      <c r="E247" s="325">
        <v>1</v>
      </c>
      <c r="F247" s="326">
        <v>77920.709999999992</v>
      </c>
      <c r="G247" s="326">
        <v>91600.01878700059</v>
      </c>
      <c r="H247" s="327">
        <v>60159.310041746699</v>
      </c>
      <c r="I247" s="327">
        <v>74596.487134793802</v>
      </c>
      <c r="J247" s="326">
        <v>57948.269057258352</v>
      </c>
      <c r="K247" s="326">
        <v>53558.963619151174</v>
      </c>
      <c r="L247" s="326">
        <v>51006.149644533558</v>
      </c>
      <c r="M247" s="380">
        <f t="shared" si="19"/>
        <v>7</v>
      </c>
      <c r="N247" s="329">
        <f t="shared" si="20"/>
        <v>66684</v>
      </c>
      <c r="O247" s="330">
        <f t="shared" si="21"/>
        <v>66684</v>
      </c>
      <c r="P247" s="327">
        <f t="array" ref="P247">IFERROR(_xlfn.STDEV.P(IF((F247:L247&lt;&gt;0)*(F247:L247&lt;&gt;""), F247:L247)), 0)</f>
        <v>13869.932752327546</v>
      </c>
      <c r="Q247" s="331">
        <f t="shared" si="24"/>
        <v>20.799491260763521</v>
      </c>
      <c r="R247" s="332">
        <f t="shared" si="22"/>
        <v>79.200508739236483</v>
      </c>
      <c r="S247" s="325" t="str">
        <f t="shared" si="23"/>
        <v>ALTO</v>
      </c>
    </row>
    <row r="248" spans="2:19">
      <c r="B248" s="146">
        <v>239</v>
      </c>
      <c r="C248" s="335" t="s">
        <v>279</v>
      </c>
      <c r="D248" s="325" t="s">
        <v>38</v>
      </c>
      <c r="E248" s="325">
        <v>1</v>
      </c>
      <c r="F248" s="343"/>
      <c r="G248" s="343"/>
      <c r="H248" s="344">
        <v>0</v>
      </c>
      <c r="I248" s="344">
        <v>0</v>
      </c>
      <c r="J248" s="343">
        <v>0</v>
      </c>
      <c r="K248" s="326">
        <v>128570.7001320768</v>
      </c>
      <c r="L248" s="326">
        <v>118875.29205595306</v>
      </c>
      <c r="M248" s="380">
        <f t="shared" si="19"/>
        <v>2</v>
      </c>
      <c r="N248" s="329">
        <f t="shared" si="20"/>
        <v>123723</v>
      </c>
      <c r="O248" s="330">
        <f t="shared" si="21"/>
        <v>123723</v>
      </c>
      <c r="P248" s="327">
        <f t="array" ref="P248">IFERROR(_xlfn.STDEV.P(IF((F248:L248&lt;&gt;0)*(F248:L248&lt;&gt;""), F248:L248)), 0)</f>
        <v>4847.704038061871</v>
      </c>
      <c r="Q248" s="331">
        <f t="shared" si="24"/>
        <v>3.9181914745535353</v>
      </c>
      <c r="R248" s="332">
        <f t="shared" si="22"/>
        <v>96.081808525446462</v>
      </c>
      <c r="S248" s="325" t="str">
        <f t="shared" si="23"/>
        <v>ALTO</v>
      </c>
    </row>
    <row r="249" spans="2:19" ht="38.25">
      <c r="B249" s="146">
        <v>240</v>
      </c>
      <c r="C249" s="333" t="s">
        <v>280</v>
      </c>
      <c r="D249" s="325" t="s">
        <v>38</v>
      </c>
      <c r="E249" s="325">
        <v>1</v>
      </c>
      <c r="F249" s="326">
        <v>812895.12</v>
      </c>
      <c r="G249" s="326">
        <v>775400.00519274548</v>
      </c>
      <c r="H249" s="327">
        <v>614748.95802744559</v>
      </c>
      <c r="I249" s="327">
        <v>803400.51055361703</v>
      </c>
      <c r="J249" s="326">
        <v>623575.50472693029</v>
      </c>
      <c r="K249" s="326">
        <v>509320.93468893081</v>
      </c>
      <c r="L249" s="326">
        <v>496022.90818439313</v>
      </c>
      <c r="M249" s="380">
        <f t="shared" si="19"/>
        <v>7</v>
      </c>
      <c r="N249" s="329">
        <f t="shared" si="20"/>
        <v>662195</v>
      </c>
      <c r="O249" s="330">
        <f t="shared" si="21"/>
        <v>662195</v>
      </c>
      <c r="P249" s="327">
        <f t="array" ref="P249">IFERROR(_xlfn.STDEV.P(IF((F249:L249&lt;&gt;0)*(F249:L249&lt;&gt;""), F249:L249)), 0)</f>
        <v>125465.49430954381</v>
      </c>
      <c r="Q249" s="331">
        <f t="shared" si="24"/>
        <v>18.946910548938575</v>
      </c>
      <c r="R249" s="332">
        <f t="shared" si="22"/>
        <v>81.053089451061425</v>
      </c>
      <c r="S249" s="325" t="str">
        <f t="shared" si="23"/>
        <v>ALTO</v>
      </c>
    </row>
    <row r="250" spans="2:19" ht="38.25">
      <c r="B250" s="146">
        <v>241</v>
      </c>
      <c r="C250" s="333" t="s">
        <v>281</v>
      </c>
      <c r="D250" s="325" t="s">
        <v>38</v>
      </c>
      <c r="E250" s="325">
        <v>1</v>
      </c>
      <c r="F250" s="326">
        <v>364463.92000000004</v>
      </c>
      <c r="G250" s="343"/>
      <c r="H250" s="327">
        <v>279721.6326781853</v>
      </c>
      <c r="I250" s="327">
        <v>359186.09611785656</v>
      </c>
      <c r="J250" s="326">
        <v>278783.84137867839</v>
      </c>
      <c r="K250" s="326">
        <v>249844.53873565889</v>
      </c>
      <c r="L250" s="326">
        <v>231102.10895376885</v>
      </c>
      <c r="M250" s="380">
        <f t="shared" si="19"/>
        <v>6</v>
      </c>
      <c r="N250" s="329">
        <f t="shared" si="20"/>
        <v>293850</v>
      </c>
      <c r="O250" s="330">
        <f t="shared" si="21"/>
        <v>293850</v>
      </c>
      <c r="P250" s="327">
        <f t="array" ref="P250">IFERROR(_xlfn.STDEV.P(IF((F250:L250&lt;&gt;0)*(F250:L250&lt;&gt;""), F250:L250)), 0)</f>
        <v>50917.432351383926</v>
      </c>
      <c r="Q250" s="331">
        <f t="shared" si="24"/>
        <v>17.327695202104451</v>
      </c>
      <c r="R250" s="332">
        <f t="shared" si="22"/>
        <v>82.672304797895549</v>
      </c>
      <c r="S250" s="325" t="str">
        <f t="shared" si="23"/>
        <v>ALTO</v>
      </c>
    </row>
    <row r="251" spans="2:19">
      <c r="B251" s="146">
        <v>242</v>
      </c>
      <c r="C251" s="335" t="s">
        <v>282</v>
      </c>
      <c r="D251" s="325" t="s">
        <v>38</v>
      </c>
      <c r="E251" s="325">
        <v>1</v>
      </c>
      <c r="F251" s="342">
        <v>1896551.55</v>
      </c>
      <c r="G251" s="343"/>
      <c r="H251" s="327">
        <v>1512284.9912829744</v>
      </c>
      <c r="I251" s="327">
        <v>1729924.7848629465</v>
      </c>
      <c r="J251" s="326">
        <v>1342714.1090514914</v>
      </c>
      <c r="K251" s="326">
        <v>1100366.7184970023</v>
      </c>
      <c r="L251" s="326">
        <v>1193992.283622799</v>
      </c>
      <c r="M251" s="380">
        <f t="shared" si="19"/>
        <v>6</v>
      </c>
      <c r="N251" s="329">
        <f t="shared" si="20"/>
        <v>1462639</v>
      </c>
      <c r="O251" s="330">
        <f t="shared" si="21"/>
        <v>1462639</v>
      </c>
      <c r="P251" s="327">
        <f t="array" ref="P251">IFERROR(_xlfn.STDEV.P(IF((F251:L251&lt;&gt;0)*(F251:L251&lt;&gt;""), F251:L251)), 0)</f>
        <v>282837.04375558608</v>
      </c>
      <c r="Q251" s="331">
        <f t="shared" si="24"/>
        <v>19.337447159250239</v>
      </c>
      <c r="R251" s="332">
        <f t="shared" si="22"/>
        <v>80.662552840749754</v>
      </c>
      <c r="S251" s="325" t="str">
        <f t="shared" si="23"/>
        <v>ALTO</v>
      </c>
    </row>
    <row r="252" spans="2:19">
      <c r="B252" s="146">
        <v>243</v>
      </c>
      <c r="C252" s="335" t="s">
        <v>283</v>
      </c>
      <c r="D252" s="325" t="s">
        <v>38</v>
      </c>
      <c r="E252" s="325">
        <v>1</v>
      </c>
      <c r="F252" s="326">
        <v>382999.32</v>
      </c>
      <c r="G252" s="326">
        <v>650091.06106452714</v>
      </c>
      <c r="H252" s="327">
        <v>364787.66343785264</v>
      </c>
      <c r="I252" s="327">
        <v>409389.62472091295</v>
      </c>
      <c r="J252" s="326">
        <v>452525.91821838601</v>
      </c>
      <c r="K252" s="326">
        <v>367324.00934442371</v>
      </c>
      <c r="L252" s="326">
        <v>358356.3647054176</v>
      </c>
      <c r="M252" s="380">
        <f t="shared" si="19"/>
        <v>7</v>
      </c>
      <c r="N252" s="329">
        <f t="shared" si="20"/>
        <v>426496</v>
      </c>
      <c r="O252" s="330">
        <f t="shared" si="21"/>
        <v>426496</v>
      </c>
      <c r="P252" s="327">
        <f t="array" ref="P252">IFERROR(_xlfn.STDEV.P(IF((F252:L252&lt;&gt;0)*(F252:L252&lt;&gt;""), F252:L252)), 0)</f>
        <v>96220.840034086141</v>
      </c>
      <c r="Q252" s="331">
        <f t="shared" si="24"/>
        <v>22.560783696467528</v>
      </c>
      <c r="R252" s="332">
        <f t="shared" si="22"/>
        <v>77.439216303532476</v>
      </c>
      <c r="S252" s="325" t="str">
        <f t="shared" si="23"/>
        <v>ALTO</v>
      </c>
    </row>
    <row r="253" spans="2:19">
      <c r="B253" s="146">
        <v>244</v>
      </c>
      <c r="C253" s="335" t="s">
        <v>284</v>
      </c>
      <c r="D253" s="325" t="s">
        <v>38</v>
      </c>
      <c r="E253" s="325">
        <v>1</v>
      </c>
      <c r="F253" s="326">
        <v>378268.92</v>
      </c>
      <c r="G253" s="326">
        <v>371982.67186419183</v>
      </c>
      <c r="H253" s="327">
        <v>360189.49961300573</v>
      </c>
      <c r="I253" s="327">
        <v>399633.31435612531</v>
      </c>
      <c r="J253" s="326">
        <v>452525.91821838601</v>
      </c>
      <c r="K253" s="326">
        <v>367324.00934442371</v>
      </c>
      <c r="L253" s="326">
        <v>358356.3647054176</v>
      </c>
      <c r="M253" s="380">
        <f t="shared" si="19"/>
        <v>7</v>
      </c>
      <c r="N253" s="329">
        <f t="shared" si="20"/>
        <v>384040</v>
      </c>
      <c r="O253" s="330">
        <f t="shared" si="21"/>
        <v>384040</v>
      </c>
      <c r="P253" s="327">
        <f t="array" ref="P253">IFERROR(_xlfn.STDEV.P(IF((F253:L253&lt;&gt;0)*(F253:L253&lt;&gt;""), F253:L253)), 0)</f>
        <v>30752.646360338251</v>
      </c>
      <c r="Q253" s="331">
        <f t="shared" si="24"/>
        <v>8.0076675243043045</v>
      </c>
      <c r="R253" s="332">
        <f t="shared" si="22"/>
        <v>91.99233247569569</v>
      </c>
      <c r="S253" s="325" t="str">
        <f t="shared" si="23"/>
        <v>ALTO</v>
      </c>
    </row>
    <row r="254" spans="2:19">
      <c r="B254" s="146">
        <v>245</v>
      </c>
      <c r="C254" s="335" t="s">
        <v>285</v>
      </c>
      <c r="D254" s="325" t="s">
        <v>38</v>
      </c>
      <c r="E254" s="325">
        <v>1</v>
      </c>
      <c r="F254" s="326">
        <v>544950.24</v>
      </c>
      <c r="G254" s="326">
        <v>825577.87236883026</v>
      </c>
      <c r="H254" s="327">
        <v>452025.04933703091</v>
      </c>
      <c r="I254" s="327">
        <v>558277.03222292324</v>
      </c>
      <c r="J254" s="326">
        <v>517078.79199658555</v>
      </c>
      <c r="K254" s="326">
        <v>419861.41234958562</v>
      </c>
      <c r="L254" s="326">
        <v>388219.65261071094</v>
      </c>
      <c r="M254" s="380">
        <f t="shared" si="19"/>
        <v>7</v>
      </c>
      <c r="N254" s="329">
        <f t="shared" si="20"/>
        <v>529427</v>
      </c>
      <c r="O254" s="330">
        <f t="shared" si="21"/>
        <v>529427</v>
      </c>
      <c r="P254" s="327">
        <f t="array" ref="P254">IFERROR(_xlfn.STDEV.P(IF((F254:L254&lt;&gt;0)*(F254:L254&lt;&gt;""), F254:L254)), 0)</f>
        <v>134624.50833190567</v>
      </c>
      <c r="Q254" s="331">
        <f t="shared" si="24"/>
        <v>25.428342024850579</v>
      </c>
      <c r="R254" s="332">
        <f t="shared" si="22"/>
        <v>74.571657975149421</v>
      </c>
      <c r="S254" s="325" t="str">
        <f t="shared" si="23"/>
        <v>ALTO</v>
      </c>
    </row>
    <row r="255" spans="2:19">
      <c r="B255" s="146">
        <v>246</v>
      </c>
      <c r="C255" s="335" t="s">
        <v>286</v>
      </c>
      <c r="D255" s="325" t="s">
        <v>38</v>
      </c>
      <c r="E255" s="325">
        <v>1</v>
      </c>
      <c r="F255" s="326">
        <v>614178</v>
      </c>
      <c r="G255" s="326">
        <v>642650.93094380875</v>
      </c>
      <c r="H255" s="327">
        <v>526489.75794496795</v>
      </c>
      <c r="I255" s="327">
        <v>556035.48172076733</v>
      </c>
      <c r="J255" s="326">
        <v>431617.90656516934</v>
      </c>
      <c r="K255" s="343">
        <v>0</v>
      </c>
      <c r="L255" s="343">
        <v>0</v>
      </c>
      <c r="M255" s="380">
        <f t="shared" si="19"/>
        <v>5</v>
      </c>
      <c r="N255" s="329">
        <f t="shared" si="20"/>
        <v>554194</v>
      </c>
      <c r="O255" s="330">
        <f t="shared" si="21"/>
        <v>554194</v>
      </c>
      <c r="P255" s="327">
        <f t="array" ref="P255">IFERROR(_xlfn.STDEV.P(IF((F255:L255&lt;&gt;0)*(F255:L255&lt;&gt;""), F255:L255)), 0)</f>
        <v>73781.466035381774</v>
      </c>
      <c r="Q255" s="331">
        <f t="shared" si="24"/>
        <v>13.313292102653904</v>
      </c>
      <c r="R255" s="332">
        <f t="shared" si="22"/>
        <v>86.686707897346096</v>
      </c>
      <c r="S255" s="325" t="str">
        <f t="shared" si="23"/>
        <v>ALTO</v>
      </c>
    </row>
    <row r="256" spans="2:19">
      <c r="B256" s="146">
        <v>247</v>
      </c>
      <c r="C256" s="335" t="s">
        <v>287</v>
      </c>
      <c r="D256" s="325" t="s">
        <v>38</v>
      </c>
      <c r="E256" s="325">
        <v>1</v>
      </c>
      <c r="F256" s="326">
        <v>548082.6</v>
      </c>
      <c r="G256" s="326">
        <v>698814.91409559571</v>
      </c>
      <c r="H256" s="327">
        <v>433632.39403764345</v>
      </c>
      <c r="I256" s="327">
        <v>512996.40250751306</v>
      </c>
      <c r="J256" s="326">
        <v>398186.35070968315</v>
      </c>
      <c r="K256" s="343">
        <v>0</v>
      </c>
      <c r="L256" s="343">
        <v>0</v>
      </c>
      <c r="M256" s="380">
        <f t="shared" si="19"/>
        <v>5</v>
      </c>
      <c r="N256" s="329">
        <f t="shared" si="20"/>
        <v>518343</v>
      </c>
      <c r="O256" s="330">
        <f t="shared" si="21"/>
        <v>518343</v>
      </c>
      <c r="P256" s="327">
        <f t="array" ref="P256">IFERROR(_xlfn.STDEV.P(IF((F256:L256&lt;&gt;0)*(F256:L256&lt;&gt;""), F256:L256)), 0)</f>
        <v>104972.99540389114</v>
      </c>
      <c r="Q256" s="331">
        <f t="shared" si="24"/>
        <v>20.251647153311829</v>
      </c>
      <c r="R256" s="332">
        <f t="shared" si="22"/>
        <v>79.748352846688164</v>
      </c>
      <c r="S256" s="325" t="str">
        <f t="shared" si="23"/>
        <v>ALTO</v>
      </c>
    </row>
    <row r="257" spans="2:19">
      <c r="B257" s="146">
        <v>248</v>
      </c>
      <c r="C257" s="335" t="s">
        <v>288</v>
      </c>
      <c r="D257" s="325" t="s">
        <v>38</v>
      </c>
      <c r="E257" s="325">
        <v>1</v>
      </c>
      <c r="F257" s="326">
        <v>496164.2</v>
      </c>
      <c r="G257" s="326">
        <v>444335.89312582021</v>
      </c>
      <c r="H257" s="327">
        <v>364532.20989202778</v>
      </c>
      <c r="I257" s="327">
        <v>469266.52413755743</v>
      </c>
      <c r="J257" s="326">
        <v>364255.47765879938</v>
      </c>
      <c r="K257" s="326">
        <v>307343.80758019723</v>
      </c>
      <c r="L257" s="326">
        <v>294977.22201734153</v>
      </c>
      <c r="M257" s="380">
        <f t="shared" si="19"/>
        <v>7</v>
      </c>
      <c r="N257" s="329">
        <f t="shared" si="20"/>
        <v>391554</v>
      </c>
      <c r="O257" s="330">
        <f t="shared" si="21"/>
        <v>391554</v>
      </c>
      <c r="P257" s="327">
        <f t="array" ref="P257">IFERROR(_xlfn.STDEV.P(IF((F257:L257&lt;&gt;0)*(F257:L257&lt;&gt;""), F257:L257)), 0)</f>
        <v>73350.699293915997</v>
      </c>
      <c r="Q257" s="331">
        <f t="shared" si="24"/>
        <v>18.733226909676826</v>
      </c>
      <c r="R257" s="332">
        <f t="shared" si="22"/>
        <v>81.26677309032317</v>
      </c>
      <c r="S257" s="325" t="str">
        <f t="shared" si="23"/>
        <v>ALTO</v>
      </c>
    </row>
    <row r="258" spans="2:19">
      <c r="B258" s="146">
        <v>249</v>
      </c>
      <c r="C258" s="335" t="s">
        <v>289</v>
      </c>
      <c r="D258" s="325" t="s">
        <v>38</v>
      </c>
      <c r="E258" s="325">
        <v>1</v>
      </c>
      <c r="F258" s="326">
        <v>576510.19999999995</v>
      </c>
      <c r="G258" s="326">
        <v>463115.86416359158</v>
      </c>
      <c r="H258" s="327">
        <v>423541.97897756274</v>
      </c>
      <c r="I258" s="327">
        <v>540616.36436684313</v>
      </c>
      <c r="J258" s="326">
        <v>419627.12664315663</v>
      </c>
      <c r="K258" s="326">
        <v>371702.12626152055</v>
      </c>
      <c r="L258" s="326">
        <v>343648.75721522263</v>
      </c>
      <c r="M258" s="380">
        <f t="shared" si="19"/>
        <v>7</v>
      </c>
      <c r="N258" s="329">
        <f t="shared" si="20"/>
        <v>448395</v>
      </c>
      <c r="O258" s="330">
        <f t="shared" si="21"/>
        <v>448395</v>
      </c>
      <c r="P258" s="327">
        <f t="array" ref="P258">IFERROR(_xlfn.STDEV.P(IF((F258:L258&lt;&gt;0)*(F258:L258&lt;&gt;""), F258:L258)), 0)</f>
        <v>78770.755821382816</v>
      </c>
      <c r="Q258" s="331">
        <f t="shared" si="24"/>
        <v>17.567268997509522</v>
      </c>
      <c r="R258" s="332">
        <f t="shared" si="22"/>
        <v>82.43273100249047</v>
      </c>
      <c r="S258" s="325" t="str">
        <f t="shared" si="23"/>
        <v>ALTO</v>
      </c>
    </row>
    <row r="259" spans="2:19">
      <c r="B259" s="146">
        <v>250</v>
      </c>
      <c r="C259" s="335" t="s">
        <v>1215</v>
      </c>
      <c r="D259" s="325" t="s">
        <v>38</v>
      </c>
      <c r="E259" s="325">
        <v>1</v>
      </c>
      <c r="F259" s="343"/>
      <c r="G259" s="342"/>
      <c r="H259" s="327">
        <v>0</v>
      </c>
      <c r="I259" s="344">
        <v>0</v>
      </c>
      <c r="J259" s="343">
        <v>0</v>
      </c>
      <c r="K259" s="326">
        <v>3877990.0279337987</v>
      </c>
      <c r="L259" s="326">
        <v>3793122.7187943938</v>
      </c>
      <c r="M259" s="380">
        <f t="shared" si="19"/>
        <v>2</v>
      </c>
      <c r="N259" s="390">
        <f t="shared" si="20"/>
        <v>3835556</v>
      </c>
      <c r="O259" s="330">
        <f t="shared" si="21"/>
        <v>3835556</v>
      </c>
      <c r="P259" s="327">
        <f t="array" ref="P259">IFERROR(_xlfn.STDEV.P(IF((F259:L259&lt;&gt;0)*(F259:L259&lt;&gt;""), F259:L259)), 0)</f>
        <v>42433.654569702456</v>
      </c>
      <c r="Q259" s="331">
        <f t="shared" si="24"/>
        <v>1.1063234266349509</v>
      </c>
      <c r="R259" s="332">
        <f t="shared" si="22"/>
        <v>98.893676573365056</v>
      </c>
      <c r="S259" s="325" t="str">
        <f t="shared" si="23"/>
        <v>ALTO</v>
      </c>
    </row>
    <row r="260" spans="2:19" ht="51">
      <c r="B260" s="146">
        <v>251</v>
      </c>
      <c r="C260" s="333" t="s">
        <v>291</v>
      </c>
      <c r="D260" s="325" t="s">
        <v>38</v>
      </c>
      <c r="E260" s="325">
        <v>1</v>
      </c>
      <c r="F260" s="326">
        <v>8493789.5</v>
      </c>
      <c r="G260" s="343"/>
      <c r="H260" s="327">
        <v>4992711.8263733266</v>
      </c>
      <c r="I260" s="327">
        <v>7427101.4874928659</v>
      </c>
      <c r="J260" s="326">
        <v>5764551.3212345606</v>
      </c>
      <c r="K260" s="326">
        <v>4608259.929705549</v>
      </c>
      <c r="L260" s="326">
        <v>4260365.4394885199</v>
      </c>
      <c r="M260" s="380">
        <f t="shared" si="19"/>
        <v>6</v>
      </c>
      <c r="N260" s="329">
        <f t="shared" si="20"/>
        <v>5924463</v>
      </c>
      <c r="O260" s="330">
        <f t="shared" si="21"/>
        <v>5924463</v>
      </c>
      <c r="P260" s="327">
        <f t="array" ref="P260">IFERROR(_xlfn.STDEV.P(IF((F260:L260&lt;&gt;0)*(F260:L260&lt;&gt;""), F260:L260)), 0)</f>
        <v>1541357.8589136759</v>
      </c>
      <c r="Q260" s="331">
        <f t="shared" si="24"/>
        <v>26.016836613101912</v>
      </c>
      <c r="R260" s="332">
        <f t="shared" si="22"/>
        <v>73.983163386898084</v>
      </c>
      <c r="S260" s="325" t="str">
        <f t="shared" si="23"/>
        <v>ALTO</v>
      </c>
    </row>
    <row r="261" spans="2:19">
      <c r="B261" s="146">
        <v>252</v>
      </c>
      <c r="C261" s="335" t="s">
        <v>1216</v>
      </c>
      <c r="D261" s="325" t="s">
        <v>38</v>
      </c>
      <c r="E261" s="325">
        <v>1</v>
      </c>
      <c r="F261" s="326">
        <v>87623</v>
      </c>
      <c r="G261" s="342"/>
      <c r="H261" s="327">
        <v>63607.932910381867</v>
      </c>
      <c r="I261" s="327">
        <v>74816.931731403092</v>
      </c>
      <c r="J261" s="326">
        <v>53452.025221189819</v>
      </c>
      <c r="K261" s="326">
        <v>44656.792554387626</v>
      </c>
      <c r="L261" s="326">
        <v>44597.161739361945</v>
      </c>
      <c r="M261" s="380">
        <f t="shared" si="19"/>
        <v>6</v>
      </c>
      <c r="N261" s="329">
        <f t="shared" si="20"/>
        <v>61459</v>
      </c>
      <c r="O261" s="330">
        <f t="shared" si="21"/>
        <v>61459</v>
      </c>
      <c r="P261" s="327">
        <f t="array" ref="P261">IFERROR(_xlfn.STDEV.P(IF((F261:L261&lt;&gt;0)*(F261:L261&lt;&gt;""), F261:L261)), 0)</f>
        <v>15802.713682950725</v>
      </c>
      <c r="Q261" s="331">
        <f t="shared" si="24"/>
        <v>25.712611143934534</v>
      </c>
      <c r="R261" s="332">
        <f t="shared" si="22"/>
        <v>74.287388856065462</v>
      </c>
      <c r="S261" s="325" t="str">
        <f t="shared" si="23"/>
        <v>ALTO</v>
      </c>
    </row>
    <row r="262" spans="2:19">
      <c r="B262" s="146">
        <v>253</v>
      </c>
      <c r="C262" s="335" t="s">
        <v>294</v>
      </c>
      <c r="D262" s="325" t="s">
        <v>38</v>
      </c>
      <c r="E262" s="325">
        <v>1</v>
      </c>
      <c r="F262" s="326">
        <v>529869.34</v>
      </c>
      <c r="G262" s="326">
        <v>508503.29238818749</v>
      </c>
      <c r="H262" s="327">
        <v>381136.69037064153</v>
      </c>
      <c r="I262" s="327">
        <v>497635.1245774515</v>
      </c>
      <c r="J262" s="326">
        <v>386272.02126734855</v>
      </c>
      <c r="K262" s="326">
        <v>313619.10849470267</v>
      </c>
      <c r="L262" s="326">
        <v>299606.27885531023</v>
      </c>
      <c r="M262" s="380">
        <f t="shared" si="19"/>
        <v>7</v>
      </c>
      <c r="N262" s="329">
        <f t="shared" si="20"/>
        <v>416663</v>
      </c>
      <c r="O262" s="330">
        <f t="shared" si="21"/>
        <v>416663</v>
      </c>
      <c r="P262" s="327">
        <f t="array" ref="P262">IFERROR(_xlfn.STDEV.P(IF((F262:L262&lt;&gt;0)*(F262:L262&lt;&gt;""), F262:L262)), 0)</f>
        <v>88085.063989739545</v>
      </c>
      <c r="Q262" s="331">
        <f t="shared" si="24"/>
        <v>21.140601394829766</v>
      </c>
      <c r="R262" s="332">
        <f t="shared" si="22"/>
        <v>78.859398605170242</v>
      </c>
      <c r="S262" s="325" t="str">
        <f t="shared" si="23"/>
        <v>ALTO</v>
      </c>
    </row>
    <row r="263" spans="2:19">
      <c r="B263" s="146">
        <v>254</v>
      </c>
      <c r="C263" s="335" t="s">
        <v>295</v>
      </c>
      <c r="D263" s="325" t="s">
        <v>38</v>
      </c>
      <c r="E263" s="325">
        <v>1</v>
      </c>
      <c r="F263" s="326">
        <v>113454520.26000001</v>
      </c>
      <c r="G263" s="343"/>
      <c r="H263" s="327">
        <v>102376584.83894087</v>
      </c>
      <c r="I263" s="344">
        <v>0</v>
      </c>
      <c r="J263" s="326">
        <v>90129018.614731044</v>
      </c>
      <c r="K263" s="343">
        <v>0</v>
      </c>
      <c r="L263" s="343">
        <v>0</v>
      </c>
      <c r="M263" s="380">
        <f t="shared" si="19"/>
        <v>3</v>
      </c>
      <c r="N263" s="329">
        <f t="shared" si="20"/>
        <v>101986708</v>
      </c>
      <c r="O263" s="330">
        <f t="shared" si="21"/>
        <v>101986708</v>
      </c>
      <c r="P263" s="327">
        <f t="array" ref="P263">IFERROR(_xlfn.STDEV.P(IF((F263:L263&lt;&gt;0)*(F263:L263&lt;&gt;""), F263:L263)), 0)</f>
        <v>9526585.9491157513</v>
      </c>
      <c r="Q263" s="331">
        <f t="shared" si="24"/>
        <v>9.3410074076670373</v>
      </c>
      <c r="R263" s="332">
        <f t="shared" si="22"/>
        <v>90.658992592332964</v>
      </c>
      <c r="S263" s="325" t="str">
        <f t="shared" si="23"/>
        <v>ALTO</v>
      </c>
    </row>
    <row r="264" spans="2:19">
      <c r="B264" s="146">
        <v>255</v>
      </c>
      <c r="C264" s="335" t="s">
        <v>296</v>
      </c>
      <c r="D264" s="325" t="s">
        <v>38</v>
      </c>
      <c r="E264" s="325">
        <v>1</v>
      </c>
      <c r="F264" s="326">
        <v>13002517.380000001</v>
      </c>
      <c r="G264" s="326">
        <v>12533517.748984095</v>
      </c>
      <c r="H264" s="327">
        <v>11732853.632961381</v>
      </c>
      <c r="I264" s="327">
        <v>13291901.20571682</v>
      </c>
      <c r="J264" s="326">
        <v>12905293.699848406</v>
      </c>
      <c r="K264" s="326">
        <v>11742109.571653688</v>
      </c>
      <c r="L264" s="326">
        <v>11453871.868241277</v>
      </c>
      <c r="M264" s="380">
        <f t="shared" si="19"/>
        <v>7</v>
      </c>
      <c r="N264" s="329">
        <f t="shared" si="20"/>
        <v>12380295</v>
      </c>
      <c r="O264" s="330">
        <f t="shared" si="21"/>
        <v>12380295</v>
      </c>
      <c r="P264" s="327">
        <f t="array" ref="P264">IFERROR(_xlfn.STDEV.P(IF((F264:L264&lt;&gt;0)*(F264:L264&lt;&gt;""), F264:L264)), 0)</f>
        <v>676335.52470934798</v>
      </c>
      <c r="Q264" s="331">
        <f t="shared" si="24"/>
        <v>5.4630000715600717</v>
      </c>
      <c r="R264" s="332">
        <f t="shared" si="22"/>
        <v>94.536999928439926</v>
      </c>
      <c r="S264" s="325" t="str">
        <f t="shared" si="23"/>
        <v>ALTO</v>
      </c>
    </row>
    <row r="265" spans="2:19">
      <c r="B265" s="146">
        <v>256</v>
      </c>
      <c r="C265" s="335" t="s">
        <v>297</v>
      </c>
      <c r="D265" s="325" t="s">
        <v>38</v>
      </c>
      <c r="E265" s="325">
        <v>1</v>
      </c>
      <c r="F265" s="343"/>
      <c r="G265" s="343"/>
      <c r="H265" s="327">
        <v>34963799.090271123</v>
      </c>
      <c r="I265" s="344">
        <v>0</v>
      </c>
      <c r="J265" s="326">
        <v>37889280.595184378</v>
      </c>
      <c r="K265" s="326">
        <v>33489675.671179324</v>
      </c>
      <c r="L265" s="326">
        <v>32672354.411493719</v>
      </c>
      <c r="M265" s="380">
        <f t="shared" si="19"/>
        <v>4</v>
      </c>
      <c r="N265" s="329">
        <f t="shared" si="20"/>
        <v>34753777</v>
      </c>
      <c r="O265" s="330">
        <f t="shared" si="21"/>
        <v>34753777</v>
      </c>
      <c r="P265" s="327">
        <f t="array" ref="P265">IFERROR(_xlfn.STDEV.P(IF((F265:L265&lt;&gt;0)*(F265:L265&lt;&gt;""), F265:L265)), 0)</f>
        <v>1987823.1960668447</v>
      </c>
      <c r="Q265" s="331">
        <f t="shared" si="24"/>
        <v>5.7197328395899092</v>
      </c>
      <c r="R265" s="332">
        <f t="shared" si="22"/>
        <v>94.280267160410091</v>
      </c>
      <c r="S265" s="325" t="str">
        <f t="shared" si="23"/>
        <v>ALTO</v>
      </c>
    </row>
    <row r="266" spans="2:19">
      <c r="B266" s="146">
        <v>257</v>
      </c>
      <c r="C266" s="335" t="s">
        <v>298</v>
      </c>
      <c r="D266" s="325" t="s">
        <v>38</v>
      </c>
      <c r="E266" s="325">
        <v>1</v>
      </c>
      <c r="F266" s="343"/>
      <c r="G266" s="343"/>
      <c r="H266" s="327">
        <v>34576403.788027771</v>
      </c>
      <c r="I266" s="327">
        <v>45192707.243279375</v>
      </c>
      <c r="J266" s="326">
        <v>41723263.789270118</v>
      </c>
      <c r="K266" s="326">
        <v>28436453.125466168</v>
      </c>
      <c r="L266" s="343">
        <v>0</v>
      </c>
      <c r="M266" s="380">
        <f t="shared" ref="M266:M329" si="25">COUNTIF(F266:L266,"&gt;0")</f>
        <v>4</v>
      </c>
      <c r="N266" s="329">
        <f t="shared" ref="N266:N329" si="26">IFERROR(ROUND(AVERAGEIF(F266:L266,"&gt;0"),0),0)</f>
        <v>37482207</v>
      </c>
      <c r="O266" s="330">
        <f t="shared" ref="O266:O329" si="27">IFERROR(ROUND(+N266*E266,0),0)</f>
        <v>37482207</v>
      </c>
      <c r="P266" s="327">
        <f t="array" ref="P266">IFERROR(_xlfn.STDEV.P(IF((F266:L266&lt;&gt;0)*(F266:L266&lt;&gt;""), F266:L266)), 0)</f>
        <v>6475101.0060997894</v>
      </c>
      <c r="Q266" s="331">
        <f t="shared" si="24"/>
        <v>17.275132721239679</v>
      </c>
      <c r="R266" s="332">
        <f t="shared" si="22"/>
        <v>82.724867278760314</v>
      </c>
      <c r="S266" s="325" t="str">
        <f t="shared" si="23"/>
        <v>ALTO</v>
      </c>
    </row>
    <row r="267" spans="2:19">
      <c r="B267" s="146">
        <v>258</v>
      </c>
      <c r="C267" s="335" t="s">
        <v>299</v>
      </c>
      <c r="D267" s="325" t="s">
        <v>38</v>
      </c>
      <c r="E267" s="325">
        <v>1</v>
      </c>
      <c r="F267" s="326">
        <v>10397464</v>
      </c>
      <c r="G267" s="326">
        <v>10678237.82738645</v>
      </c>
      <c r="H267" s="327">
        <v>7639721.4682101812</v>
      </c>
      <c r="I267" s="327">
        <v>9702314.5343369357</v>
      </c>
      <c r="J267" s="326">
        <v>7530415.2516881265</v>
      </c>
      <c r="K267" s="326">
        <v>6622485.5860312292</v>
      </c>
      <c r="L267" s="326">
        <v>6459555.2523655491</v>
      </c>
      <c r="M267" s="380">
        <f t="shared" si="25"/>
        <v>7</v>
      </c>
      <c r="N267" s="329">
        <f t="shared" si="26"/>
        <v>8432885</v>
      </c>
      <c r="O267" s="330">
        <f t="shared" si="27"/>
        <v>8432885</v>
      </c>
      <c r="P267" s="327">
        <f t="array" ref="P267">IFERROR(_xlfn.STDEV.P(IF((F267:L267&lt;&gt;0)*(F267:L267&lt;&gt;""), F267:L267)), 0)</f>
        <v>1653039.0918857327</v>
      </c>
      <c r="Q267" s="331">
        <f t="shared" si="24"/>
        <v>19.602296152333786</v>
      </c>
      <c r="R267" s="332">
        <f t="shared" si="22"/>
        <v>80.397703847666207</v>
      </c>
      <c r="S267" s="325" t="str">
        <f t="shared" si="23"/>
        <v>ALTO</v>
      </c>
    </row>
    <row r="268" spans="2:19">
      <c r="B268" s="146">
        <v>259</v>
      </c>
      <c r="C268" s="335" t="s">
        <v>300</v>
      </c>
      <c r="D268" s="325" t="s">
        <v>38</v>
      </c>
      <c r="E268" s="325">
        <v>1</v>
      </c>
      <c r="F268" s="326">
        <v>10396974.9</v>
      </c>
      <c r="G268" s="326">
        <v>10349218.142838484</v>
      </c>
      <c r="H268" s="327">
        <v>8227009.1700614588</v>
      </c>
      <c r="I268" s="327">
        <v>9976158.0148902368</v>
      </c>
      <c r="J268" s="326">
        <v>7742953.5578869814</v>
      </c>
      <c r="K268" s="326">
        <v>7663018.0399945751</v>
      </c>
      <c r="L268" s="326">
        <v>7580443.6657508137</v>
      </c>
      <c r="M268" s="380">
        <f t="shared" si="25"/>
        <v>7</v>
      </c>
      <c r="N268" s="329">
        <f t="shared" si="26"/>
        <v>8847968</v>
      </c>
      <c r="O268" s="330">
        <f t="shared" si="27"/>
        <v>8847968</v>
      </c>
      <c r="P268" s="327">
        <f t="array" ref="P268">IFERROR(_xlfn.STDEV.P(IF((F268:L268&lt;&gt;0)*(F268:L268&lt;&gt;""), F268:L268)), 0)</f>
        <v>1227270.9683745976</v>
      </c>
      <c r="Q268" s="331">
        <f t="shared" si="24"/>
        <v>13.870653333902174</v>
      </c>
      <c r="R268" s="332">
        <f t="shared" si="22"/>
        <v>86.129346666097831</v>
      </c>
      <c r="S268" s="325" t="str">
        <f t="shared" si="23"/>
        <v>ALTO</v>
      </c>
    </row>
    <row r="269" spans="2:19">
      <c r="B269" s="146">
        <v>260</v>
      </c>
      <c r="C269" s="335" t="s">
        <v>301</v>
      </c>
      <c r="D269" s="325" t="s">
        <v>38</v>
      </c>
      <c r="E269" s="325">
        <v>1</v>
      </c>
      <c r="F269" s="343"/>
      <c r="G269" s="343"/>
      <c r="H269" s="327">
        <v>155084187.22220445</v>
      </c>
      <c r="I269" s="327">
        <v>163785068.61920488</v>
      </c>
      <c r="J269" s="326">
        <v>127120522.11443552</v>
      </c>
      <c r="K269" s="326">
        <v>0</v>
      </c>
      <c r="L269" s="326">
        <v>0</v>
      </c>
      <c r="M269" s="380">
        <f t="shared" si="25"/>
        <v>3</v>
      </c>
      <c r="N269" s="329">
        <f t="shared" si="26"/>
        <v>148663259</v>
      </c>
      <c r="O269" s="330">
        <f t="shared" si="27"/>
        <v>148663259</v>
      </c>
      <c r="P269" s="327">
        <f t="array" ref="P269">IFERROR(_xlfn.STDEV.P(IF((F269:L269&lt;&gt;0)*(F269:L269&lt;&gt;""), F269:L269)), 0)</f>
        <v>15641685.308973014</v>
      </c>
      <c r="Q269" s="331">
        <f t="shared" si="24"/>
        <v>10.521554158161576</v>
      </c>
      <c r="R269" s="332">
        <f t="shared" si="22"/>
        <v>89.478445841838422</v>
      </c>
      <c r="S269" s="325" t="str">
        <f t="shared" si="23"/>
        <v>ALTO</v>
      </c>
    </row>
    <row r="270" spans="2:19">
      <c r="B270" s="146">
        <v>261</v>
      </c>
      <c r="C270" s="335" t="s">
        <v>302</v>
      </c>
      <c r="D270" s="325" t="s">
        <v>38</v>
      </c>
      <c r="E270" s="325">
        <v>1</v>
      </c>
      <c r="F270" s="326">
        <v>70245327.5</v>
      </c>
      <c r="G270" s="326">
        <v>70822614.613776207</v>
      </c>
      <c r="H270" s="327">
        <v>57808371.059520826</v>
      </c>
      <c r="I270" s="344">
        <v>0</v>
      </c>
      <c r="J270" s="326">
        <v>71119511.27967073</v>
      </c>
      <c r="K270" s="326">
        <v>49059426.926220194</v>
      </c>
      <c r="L270" s="326">
        <v>47852943.045979634</v>
      </c>
      <c r="M270" s="380">
        <f t="shared" si="25"/>
        <v>6</v>
      </c>
      <c r="N270" s="329">
        <f t="shared" si="26"/>
        <v>61151366</v>
      </c>
      <c r="O270" s="330">
        <f t="shared" si="27"/>
        <v>61151366</v>
      </c>
      <c r="P270" s="327">
        <f t="array" ref="P270">IFERROR(_xlfn.STDEV.P(IF((F270:L270&lt;&gt;0)*(F270:L270&lt;&gt;""), F270:L270)), 0)</f>
        <v>10081631.519994393</v>
      </c>
      <c r="Q270" s="331">
        <f t="shared" si="24"/>
        <v>16.486355382469124</v>
      </c>
      <c r="R270" s="332">
        <f t="shared" si="22"/>
        <v>83.513644617530872</v>
      </c>
      <c r="S270" s="325" t="str">
        <f t="shared" si="23"/>
        <v>ALTO</v>
      </c>
    </row>
    <row r="271" spans="2:19">
      <c r="B271" s="146">
        <v>262</v>
      </c>
      <c r="C271" s="335" t="s">
        <v>303</v>
      </c>
      <c r="D271" s="325" t="s">
        <v>38</v>
      </c>
      <c r="E271" s="325">
        <v>1</v>
      </c>
      <c r="F271" s="343"/>
      <c r="G271" s="343"/>
      <c r="H271" s="327">
        <v>10359790.824152937</v>
      </c>
      <c r="I271" s="327">
        <v>10941021.096741552</v>
      </c>
      <c r="J271" s="326">
        <v>8491796.757182721</v>
      </c>
      <c r="K271" s="326">
        <v>6034066.6723734159</v>
      </c>
      <c r="L271" s="326">
        <v>5887007.6689238409</v>
      </c>
      <c r="M271" s="380">
        <f t="shared" si="25"/>
        <v>5</v>
      </c>
      <c r="N271" s="329">
        <f t="shared" si="26"/>
        <v>8342737</v>
      </c>
      <c r="O271" s="330">
        <f t="shared" si="27"/>
        <v>8342737</v>
      </c>
      <c r="P271" s="327">
        <f t="array" ref="P271">IFERROR(_xlfn.STDEV.P(IF((F271:L271&lt;&gt;0)*(F271:L271&lt;&gt;""), F271:L271)), 0)</f>
        <v>2107243.2425940675</v>
      </c>
      <c r="Q271" s="331">
        <f t="shared" si="24"/>
        <v>25.258416303834906</v>
      </c>
      <c r="R271" s="332">
        <f t="shared" si="22"/>
        <v>74.741583696165094</v>
      </c>
      <c r="S271" s="325" t="str">
        <f t="shared" si="23"/>
        <v>ALTO</v>
      </c>
    </row>
    <row r="272" spans="2:19">
      <c r="B272" s="146">
        <v>263</v>
      </c>
      <c r="C272" s="335" t="s">
        <v>304</v>
      </c>
      <c r="D272" s="325" t="s">
        <v>38</v>
      </c>
      <c r="E272" s="325">
        <v>1</v>
      </c>
      <c r="F272" s="326">
        <v>13509521.550000001</v>
      </c>
      <c r="G272" s="326">
        <v>13769240.704538709</v>
      </c>
      <c r="H272" s="327">
        <v>10294139.262875957</v>
      </c>
      <c r="I272" s="327">
        <v>13210513.497172622</v>
      </c>
      <c r="J272" s="326">
        <v>10599875.730911639</v>
      </c>
      <c r="K272" s="326">
        <v>8771557.2434034925</v>
      </c>
      <c r="L272" s="326">
        <v>8557534.6619811822</v>
      </c>
      <c r="M272" s="380">
        <f t="shared" si="25"/>
        <v>7</v>
      </c>
      <c r="N272" s="329">
        <f t="shared" si="26"/>
        <v>11244626</v>
      </c>
      <c r="O272" s="330">
        <f t="shared" si="27"/>
        <v>11244626</v>
      </c>
      <c r="P272" s="327">
        <f t="array" ref="P272">IFERROR(_xlfn.STDEV.P(IF((F272:L272&lt;&gt;0)*(F272:L272&lt;&gt;""), F272:L272)), 0)</f>
        <v>2071017.7550101213</v>
      </c>
      <c r="Q272" s="331">
        <f t="shared" si="24"/>
        <v>18.417844710976791</v>
      </c>
      <c r="R272" s="332">
        <f t="shared" si="22"/>
        <v>81.582155289023206</v>
      </c>
      <c r="S272" s="325" t="str">
        <f t="shared" si="23"/>
        <v>ALTO</v>
      </c>
    </row>
    <row r="273" spans="2:19">
      <c r="B273" s="146">
        <v>264</v>
      </c>
      <c r="C273" s="335" t="s">
        <v>305</v>
      </c>
      <c r="D273" s="325" t="s">
        <v>38</v>
      </c>
      <c r="E273" s="325">
        <v>1</v>
      </c>
      <c r="F273" s="326">
        <v>628165.19999999995</v>
      </c>
      <c r="G273" s="326">
        <v>767240.05670183105</v>
      </c>
      <c r="H273" s="327">
        <v>538368.34782582242</v>
      </c>
      <c r="I273" s="327">
        <v>568699.04161707568</v>
      </c>
      <c r="J273" s="326">
        <v>441442.98774255073</v>
      </c>
      <c r="K273" s="343">
        <v>0</v>
      </c>
      <c r="L273" s="343">
        <v>0</v>
      </c>
      <c r="M273" s="380">
        <f t="shared" si="25"/>
        <v>5</v>
      </c>
      <c r="N273" s="329">
        <f t="shared" si="26"/>
        <v>588783</v>
      </c>
      <c r="O273" s="330">
        <f t="shared" si="27"/>
        <v>588783</v>
      </c>
      <c r="P273" s="327">
        <f t="array" ref="P273">IFERROR(_xlfn.STDEV.P(IF((F273:L273&lt;&gt;0)*(F273:L273&lt;&gt;""), F273:L273)), 0)</f>
        <v>107751.52946815756</v>
      </c>
      <c r="Q273" s="331">
        <f t="shared" si="24"/>
        <v>18.300720209000186</v>
      </c>
      <c r="R273" s="332">
        <f t="shared" si="22"/>
        <v>81.69927979099981</v>
      </c>
      <c r="S273" s="325" t="str">
        <f t="shared" si="23"/>
        <v>ALTO</v>
      </c>
    </row>
    <row r="274" spans="2:19">
      <c r="B274" s="146">
        <v>265</v>
      </c>
      <c r="C274" s="335" t="s">
        <v>306</v>
      </c>
      <c r="D274" s="325" t="s">
        <v>38</v>
      </c>
      <c r="E274" s="325">
        <v>1</v>
      </c>
      <c r="F274" s="326">
        <v>1367151.8</v>
      </c>
      <c r="G274" s="326">
        <v>1271948.6440845728</v>
      </c>
      <c r="H274" s="327">
        <v>1004443.3421832188</v>
      </c>
      <c r="I274" s="327">
        <v>1279958.0760275442</v>
      </c>
      <c r="J274" s="326">
        <v>977722.79552579031</v>
      </c>
      <c r="K274" s="326">
        <v>867013.0868157415</v>
      </c>
      <c r="L274" s="326">
        <v>845878.24794905505</v>
      </c>
      <c r="M274" s="380">
        <f t="shared" si="25"/>
        <v>7</v>
      </c>
      <c r="N274" s="329">
        <f t="shared" si="26"/>
        <v>1087731</v>
      </c>
      <c r="O274" s="330">
        <f t="shared" si="27"/>
        <v>1087731</v>
      </c>
      <c r="P274" s="327">
        <f t="array" ref="P274">IFERROR(_xlfn.STDEV.P(IF((F274:L274&lt;&gt;0)*(F274:L274&lt;&gt;""), F274:L274)), 0)</f>
        <v>198282.32487107141</v>
      </c>
      <c r="Q274" s="331">
        <f t="shared" si="24"/>
        <v>18.228985371481681</v>
      </c>
      <c r="R274" s="332">
        <f t="shared" si="22"/>
        <v>81.771014628518316</v>
      </c>
      <c r="S274" s="325" t="str">
        <f t="shared" si="23"/>
        <v>ALTO</v>
      </c>
    </row>
    <row r="275" spans="2:19">
      <c r="B275" s="146">
        <v>266</v>
      </c>
      <c r="C275" s="335" t="s">
        <v>307</v>
      </c>
      <c r="D275" s="325" t="s">
        <v>38</v>
      </c>
      <c r="E275" s="325">
        <v>1</v>
      </c>
      <c r="F275" s="326">
        <v>1188322.1400000001</v>
      </c>
      <c r="G275" s="326">
        <v>1154305.0212633337</v>
      </c>
      <c r="H275" s="327">
        <v>885785.17014758673</v>
      </c>
      <c r="I275" s="327">
        <v>1157491.2808221232</v>
      </c>
      <c r="J275" s="326">
        <v>884183.24456213939</v>
      </c>
      <c r="K275" s="326">
        <v>734793.95591941732</v>
      </c>
      <c r="L275" s="326">
        <v>716879.59794838552</v>
      </c>
      <c r="M275" s="380">
        <f t="shared" si="25"/>
        <v>7</v>
      </c>
      <c r="N275" s="329">
        <f t="shared" si="26"/>
        <v>960251</v>
      </c>
      <c r="O275" s="330">
        <f t="shared" si="27"/>
        <v>960251</v>
      </c>
      <c r="P275" s="327">
        <f t="array" ref="P275">IFERROR(_xlfn.STDEV.P(IF((F275:L275&lt;&gt;0)*(F275:L275&lt;&gt;""), F275:L275)), 0)</f>
        <v>188970.56374759332</v>
      </c>
      <c r="Q275" s="331">
        <f t="shared" si="24"/>
        <v>19.679288409758836</v>
      </c>
      <c r="R275" s="332">
        <f t="shared" si="22"/>
        <v>80.32071159024116</v>
      </c>
      <c r="S275" s="325" t="str">
        <f t="shared" si="23"/>
        <v>ALTO</v>
      </c>
    </row>
    <row r="276" spans="2:19">
      <c r="B276" s="146">
        <v>267</v>
      </c>
      <c r="C276" s="335" t="s">
        <v>308</v>
      </c>
      <c r="D276" s="325" t="s">
        <v>38</v>
      </c>
      <c r="E276" s="325">
        <v>1</v>
      </c>
      <c r="F276" s="326">
        <v>1815053.6600000001</v>
      </c>
      <c r="G276" s="326">
        <v>2125032.0459018173</v>
      </c>
      <c r="H276" s="327">
        <v>1343174.7439469392</v>
      </c>
      <c r="I276" s="327">
        <v>1745684.3909007425</v>
      </c>
      <c r="J276" s="326">
        <v>1333481.5190916155</v>
      </c>
      <c r="K276" s="326">
        <v>1124154.4870798951</v>
      </c>
      <c r="L276" s="326">
        <v>1096701.7459147843</v>
      </c>
      <c r="M276" s="380">
        <f t="shared" si="25"/>
        <v>7</v>
      </c>
      <c r="N276" s="329">
        <f t="shared" si="26"/>
        <v>1511898</v>
      </c>
      <c r="O276" s="330">
        <f t="shared" si="27"/>
        <v>1511898</v>
      </c>
      <c r="P276" s="327">
        <f t="array" ref="P276">IFERROR(_xlfn.STDEV.P(IF((F276:L276&lt;&gt;0)*(F276:L276&lt;&gt;""), F276:L276)), 0)</f>
        <v>359667.64976524946</v>
      </c>
      <c r="Q276" s="331">
        <f t="shared" si="24"/>
        <v>23.78914779735468</v>
      </c>
      <c r="R276" s="332">
        <f t="shared" si="22"/>
        <v>76.210852202645327</v>
      </c>
      <c r="S276" s="325" t="str">
        <f t="shared" si="23"/>
        <v>ALTO</v>
      </c>
    </row>
    <row r="277" spans="2:19">
      <c r="B277" s="146">
        <v>268</v>
      </c>
      <c r="C277" s="335" t="s">
        <v>309</v>
      </c>
      <c r="D277" s="325" t="s">
        <v>38</v>
      </c>
      <c r="E277" s="325">
        <v>1</v>
      </c>
      <c r="F277" s="343"/>
      <c r="G277" s="343"/>
      <c r="H277" s="327">
        <v>6480345.5504842056</v>
      </c>
      <c r="I277" s="327">
        <v>7525074.923657204</v>
      </c>
      <c r="J277" s="326">
        <v>5840581.3232744355</v>
      </c>
      <c r="K277" s="326">
        <v>4780465.8617780246</v>
      </c>
      <c r="L277" s="326">
        <v>4772919.1484437492</v>
      </c>
      <c r="M277" s="380">
        <f t="shared" si="25"/>
        <v>5</v>
      </c>
      <c r="N277" s="329">
        <f t="shared" si="26"/>
        <v>5879877</v>
      </c>
      <c r="O277" s="330">
        <f t="shared" si="27"/>
        <v>5879877</v>
      </c>
      <c r="P277" s="327">
        <f t="array" ref="P277">IFERROR(_xlfn.STDEV.P(IF((F277:L277&lt;&gt;0)*(F277:L277&lt;&gt;""), F277:L277)), 0)</f>
        <v>1049079.9182430145</v>
      </c>
      <c r="Q277" s="331">
        <f t="shared" si="24"/>
        <v>17.841868430972525</v>
      </c>
      <c r="R277" s="332">
        <f t="shared" ref="R277:R348" si="28">IFERROR(100-Q277,0)</f>
        <v>82.158131569027475</v>
      </c>
      <c r="S277" s="325" t="str">
        <f t="shared" ref="S277:S348" si="29">IF(R277&gt;70,"ALTO","BAJO")</f>
        <v>ALTO</v>
      </c>
    </row>
    <row r="278" spans="2:19">
      <c r="B278" s="146">
        <v>269</v>
      </c>
      <c r="C278" s="335" t="s">
        <v>310</v>
      </c>
      <c r="D278" s="325" t="s">
        <v>38</v>
      </c>
      <c r="E278" s="325">
        <v>1</v>
      </c>
      <c r="F278" s="326">
        <v>1521312</v>
      </c>
      <c r="G278" s="326">
        <v>1640719.9000373797</v>
      </c>
      <c r="H278" s="327">
        <v>1304090.3514357407</v>
      </c>
      <c r="I278" s="327">
        <v>1377295.2785293902</v>
      </c>
      <c r="J278" s="326">
        <v>1069048.8661950112</v>
      </c>
      <c r="K278" s="326">
        <v>818853.80072767637</v>
      </c>
      <c r="L278" s="326">
        <v>782857.56360090186</v>
      </c>
      <c r="M278" s="380">
        <f t="shared" si="25"/>
        <v>7</v>
      </c>
      <c r="N278" s="329">
        <f t="shared" si="26"/>
        <v>1216311</v>
      </c>
      <c r="O278" s="330">
        <f t="shared" si="27"/>
        <v>1216311</v>
      </c>
      <c r="P278" s="327">
        <f t="array" ref="P278">IFERROR(_xlfn.STDEV.P(IF((F278:L278&lt;&gt;0)*(F278:L278&lt;&gt;""), F278:L278)), 0)</f>
        <v>310370.72757230833</v>
      </c>
      <c r="Q278" s="331">
        <f t="shared" si="24"/>
        <v>25.517382279064183</v>
      </c>
      <c r="R278" s="332">
        <f t="shared" si="28"/>
        <v>74.482617720935821</v>
      </c>
      <c r="S278" s="325" t="str">
        <f t="shared" si="29"/>
        <v>ALTO</v>
      </c>
    </row>
    <row r="279" spans="2:19">
      <c r="B279" s="146">
        <v>270</v>
      </c>
      <c r="C279" s="335" t="s">
        <v>311</v>
      </c>
      <c r="D279" s="325" t="s">
        <v>38</v>
      </c>
      <c r="E279" s="325">
        <v>1</v>
      </c>
      <c r="F279" s="326">
        <v>1337445.2</v>
      </c>
      <c r="G279" s="326">
        <v>1565684.4601269504</v>
      </c>
      <c r="H279" s="327">
        <v>982602.06401519617</v>
      </c>
      <c r="I279" s="327">
        <v>1245550.1666884627</v>
      </c>
      <c r="J279" s="326">
        <v>966759.31892445218</v>
      </c>
      <c r="K279" s="326">
        <v>855046.23390901019</v>
      </c>
      <c r="L279" s="326">
        <v>835632.82875927864</v>
      </c>
      <c r="M279" s="380">
        <f t="shared" si="25"/>
        <v>7</v>
      </c>
      <c r="N279" s="329">
        <f t="shared" si="26"/>
        <v>1112674</v>
      </c>
      <c r="O279" s="330">
        <f t="shared" si="27"/>
        <v>1112674</v>
      </c>
      <c r="P279" s="327">
        <f t="array" ref="P279">IFERROR(_xlfn.STDEV.P(IF((F279:L279&lt;&gt;0)*(F279:L279&lt;&gt;""), F279:L279)), 0)</f>
        <v>254875.41049210395</v>
      </c>
      <c r="Q279" s="331">
        <f t="shared" si="24"/>
        <v>22.906566567755153</v>
      </c>
      <c r="R279" s="332">
        <f t="shared" si="28"/>
        <v>77.093433432244851</v>
      </c>
      <c r="S279" s="325" t="str">
        <f t="shared" si="29"/>
        <v>ALTO</v>
      </c>
    </row>
    <row r="280" spans="2:19">
      <c r="B280" s="146">
        <v>271</v>
      </c>
      <c r="C280" s="335" t="s">
        <v>312</v>
      </c>
      <c r="D280" s="325" t="s">
        <v>38</v>
      </c>
      <c r="E280" s="325">
        <v>1</v>
      </c>
      <c r="F280" s="326">
        <v>1034771.04</v>
      </c>
      <c r="G280" s="326">
        <v>740294.35752649675</v>
      </c>
      <c r="H280" s="327">
        <v>749500.70345004171</v>
      </c>
      <c r="I280" s="327">
        <v>963375.62647914444</v>
      </c>
      <c r="J280" s="326">
        <v>747759.75265405152</v>
      </c>
      <c r="K280" s="326">
        <v>636140.38805416878</v>
      </c>
      <c r="L280" s="326">
        <v>616070.91524035227</v>
      </c>
      <c r="M280" s="380">
        <f t="shared" si="25"/>
        <v>7</v>
      </c>
      <c r="N280" s="329">
        <f t="shared" si="26"/>
        <v>783988</v>
      </c>
      <c r="O280" s="330">
        <f t="shared" si="27"/>
        <v>783988</v>
      </c>
      <c r="P280" s="327">
        <f t="array" ref="P280">IFERROR(_xlfn.STDEV.P(IF((F280:L280&lt;&gt;0)*(F280:L280&lt;&gt;""), F280:L280)), 0)</f>
        <v>146159.45857567183</v>
      </c>
      <c r="Q280" s="331">
        <f t="shared" si="24"/>
        <v>18.64307343679646</v>
      </c>
      <c r="R280" s="332">
        <f t="shared" si="28"/>
        <v>81.356926563203544</v>
      </c>
      <c r="S280" s="325" t="str">
        <f t="shared" si="29"/>
        <v>ALTO</v>
      </c>
    </row>
    <row r="281" spans="2:19">
      <c r="B281" s="146">
        <v>272</v>
      </c>
      <c r="C281" s="335" t="s">
        <v>313</v>
      </c>
      <c r="D281" s="325" t="s">
        <v>38</v>
      </c>
      <c r="E281" s="325">
        <v>1</v>
      </c>
      <c r="F281" s="326">
        <v>1057827.96</v>
      </c>
      <c r="G281" s="326">
        <v>1446687.29184392</v>
      </c>
      <c r="H281" s="327">
        <v>788457.36918832781</v>
      </c>
      <c r="I281" s="327">
        <v>987524.13159682008</v>
      </c>
      <c r="J281" s="326">
        <v>766502.06556263694</v>
      </c>
      <c r="K281" s="326">
        <v>697871.83658523404</v>
      </c>
      <c r="L281" s="326">
        <v>681049.21474661853</v>
      </c>
      <c r="M281" s="380">
        <f t="shared" si="25"/>
        <v>7</v>
      </c>
      <c r="N281" s="329">
        <f t="shared" si="26"/>
        <v>917989</v>
      </c>
      <c r="O281" s="330">
        <f t="shared" si="27"/>
        <v>917989</v>
      </c>
      <c r="P281" s="327">
        <f t="array" ref="P281">IFERROR(_xlfn.STDEV.P(IF((F281:L281&lt;&gt;0)*(F281:L281&lt;&gt;""), F281:L281)), 0)</f>
        <v>253047.34599590249</v>
      </c>
      <c r="Q281" s="331">
        <f t="shared" si="24"/>
        <v>27.565400674289396</v>
      </c>
      <c r="R281" s="332">
        <f t="shared" si="28"/>
        <v>72.434599325710607</v>
      </c>
      <c r="S281" s="325" t="str">
        <f t="shared" si="29"/>
        <v>ALTO</v>
      </c>
    </row>
    <row r="282" spans="2:19">
      <c r="B282" s="146">
        <v>273</v>
      </c>
      <c r="C282" s="335" t="s">
        <v>314</v>
      </c>
      <c r="D282" s="325" t="s">
        <v>38</v>
      </c>
      <c r="E282" s="325">
        <v>1</v>
      </c>
      <c r="F282" s="326">
        <v>445209.59999999998</v>
      </c>
      <c r="G282" s="326">
        <v>588699.33041013964</v>
      </c>
      <c r="H282" s="327">
        <v>381647.59746229119</v>
      </c>
      <c r="I282" s="327">
        <v>456664.07759476465</v>
      </c>
      <c r="J282" s="326">
        <v>440968.75586079754</v>
      </c>
      <c r="K282" s="326">
        <v>356232.77982111176</v>
      </c>
      <c r="L282" s="326">
        <v>346162.60083183652</v>
      </c>
      <c r="M282" s="380">
        <f t="shared" si="25"/>
        <v>7</v>
      </c>
      <c r="N282" s="329">
        <f t="shared" si="26"/>
        <v>430798</v>
      </c>
      <c r="O282" s="330">
        <f t="shared" si="27"/>
        <v>430798</v>
      </c>
      <c r="P282" s="327">
        <f t="array" ref="P282">IFERROR(_xlfn.STDEV.P(IF((F282:L282&lt;&gt;0)*(F282:L282&lt;&gt;""), F282:L282)), 0)</f>
        <v>76580.403616855241</v>
      </c>
      <c r="Q282" s="331">
        <f t="shared" si="24"/>
        <v>17.776406486765314</v>
      </c>
      <c r="R282" s="332">
        <f t="shared" si="28"/>
        <v>82.22359351323469</v>
      </c>
      <c r="S282" s="325" t="str">
        <f t="shared" si="29"/>
        <v>ALTO</v>
      </c>
    </row>
    <row r="283" spans="2:19">
      <c r="B283" s="146">
        <v>274</v>
      </c>
      <c r="C283" s="335" t="s">
        <v>315</v>
      </c>
      <c r="D283" s="325" t="s">
        <v>38</v>
      </c>
      <c r="E283" s="325">
        <v>1</v>
      </c>
      <c r="F283" s="326">
        <v>288722.7</v>
      </c>
      <c r="G283" s="326">
        <v>340832.23059941741</v>
      </c>
      <c r="H283" s="327">
        <v>235655.89602340269</v>
      </c>
      <c r="I283" s="327">
        <v>293588.55028821249</v>
      </c>
      <c r="J283" s="326">
        <v>270299.03267315379</v>
      </c>
      <c r="K283" s="326">
        <v>217738.34801028218</v>
      </c>
      <c r="L283" s="326">
        <v>201339.25118681593</v>
      </c>
      <c r="M283" s="380">
        <f t="shared" si="25"/>
        <v>7</v>
      </c>
      <c r="N283" s="329">
        <f t="shared" si="26"/>
        <v>264025</v>
      </c>
      <c r="O283" s="330">
        <f t="shared" si="27"/>
        <v>264025</v>
      </c>
      <c r="P283" s="327">
        <f t="array" ref="P283">IFERROR(_xlfn.STDEV.P(IF((F283:L283&lt;&gt;0)*(F283:L283&lt;&gt;""), F283:L283)), 0)</f>
        <v>45197.119639966353</v>
      </c>
      <c r="Q283" s="331">
        <f t="shared" si="24"/>
        <v>17.118500005668537</v>
      </c>
      <c r="R283" s="332">
        <f t="shared" si="28"/>
        <v>82.881499994331463</v>
      </c>
      <c r="S283" s="325" t="str">
        <f t="shared" si="29"/>
        <v>ALTO</v>
      </c>
    </row>
    <row r="284" spans="2:19">
      <c r="B284" s="146">
        <v>275</v>
      </c>
      <c r="C284" s="335" t="s">
        <v>316</v>
      </c>
      <c r="D284" s="325" t="s">
        <v>38</v>
      </c>
      <c r="E284" s="325">
        <v>1</v>
      </c>
      <c r="F284" s="326">
        <v>223381.62</v>
      </c>
      <c r="G284" s="326">
        <v>339606.28266051022</v>
      </c>
      <c r="H284" s="327">
        <v>182266.10494601389</v>
      </c>
      <c r="I284" s="327">
        <v>228141.60522258864</v>
      </c>
      <c r="J284" s="326">
        <v>204485.9205190104</v>
      </c>
      <c r="K284" s="326">
        <v>164763.13331341057</v>
      </c>
      <c r="L284" s="326">
        <v>152381.87636442739</v>
      </c>
      <c r="M284" s="380">
        <f t="shared" si="25"/>
        <v>7</v>
      </c>
      <c r="N284" s="329">
        <f t="shared" si="26"/>
        <v>213575</v>
      </c>
      <c r="O284" s="330">
        <f t="shared" si="27"/>
        <v>213575</v>
      </c>
      <c r="P284" s="327">
        <f t="array" ref="P284">IFERROR(_xlfn.STDEV.P(IF((F284:L284&lt;&gt;0)*(F284:L284&lt;&gt;""), F284:L284)), 0)</f>
        <v>57795.569500573809</v>
      </c>
      <c r="Q284" s="331">
        <f t="shared" si="24"/>
        <v>27.061018143777975</v>
      </c>
      <c r="R284" s="332">
        <f t="shared" si="28"/>
        <v>72.938981856222028</v>
      </c>
      <c r="S284" s="325" t="str">
        <f t="shared" si="29"/>
        <v>ALTO</v>
      </c>
    </row>
    <row r="285" spans="2:19">
      <c r="B285" s="146">
        <v>276</v>
      </c>
      <c r="C285" s="335" t="s">
        <v>317</v>
      </c>
      <c r="D285" s="325" t="s">
        <v>38</v>
      </c>
      <c r="E285" s="325">
        <v>1</v>
      </c>
      <c r="F285" s="326">
        <v>392189.16000000003</v>
      </c>
      <c r="G285" s="326">
        <v>365543.52380722691</v>
      </c>
      <c r="H285" s="327">
        <v>305522.44080649281</v>
      </c>
      <c r="I285" s="327">
        <v>383736.2032729194</v>
      </c>
      <c r="J285" s="326">
        <v>309605.33007640427</v>
      </c>
      <c r="K285" s="326">
        <v>267648.88086518599</v>
      </c>
      <c r="L285" s="326">
        <v>257848.97241240571</v>
      </c>
      <c r="M285" s="380">
        <f t="shared" si="25"/>
        <v>7</v>
      </c>
      <c r="N285" s="329">
        <f t="shared" si="26"/>
        <v>326014</v>
      </c>
      <c r="O285" s="330">
        <f t="shared" si="27"/>
        <v>326014</v>
      </c>
      <c r="P285" s="327">
        <f t="array" ref="P285">IFERROR(_xlfn.STDEV.P(IF((F285:L285&lt;&gt;0)*(F285:L285&lt;&gt;""), F285:L285)), 0)</f>
        <v>50731.357401898546</v>
      </c>
      <c r="Q285" s="331">
        <f t="shared" si="24"/>
        <v>15.56109780619806</v>
      </c>
      <c r="R285" s="332">
        <f t="shared" si="28"/>
        <v>84.438902193801937</v>
      </c>
      <c r="S285" s="325" t="str">
        <f t="shared" si="29"/>
        <v>ALTO</v>
      </c>
    </row>
    <row r="286" spans="2:19">
      <c r="B286" s="146">
        <v>277</v>
      </c>
      <c r="C286" s="335" t="s">
        <v>318</v>
      </c>
      <c r="D286" s="325" t="s">
        <v>38</v>
      </c>
      <c r="E286" s="325">
        <v>1</v>
      </c>
      <c r="F286" s="326">
        <v>1514302.98</v>
      </c>
      <c r="G286" s="326">
        <v>1524212.3597420091</v>
      </c>
      <c r="H286" s="327">
        <v>1128721.4922269972</v>
      </c>
      <c r="I286" s="327">
        <v>1465732.8489255486</v>
      </c>
      <c r="J286" s="326">
        <v>1137673.922554815</v>
      </c>
      <c r="K286" s="326">
        <v>943776.07009550591</v>
      </c>
      <c r="L286" s="326">
        <v>917009.05223796191</v>
      </c>
      <c r="M286" s="380">
        <f t="shared" si="25"/>
        <v>7</v>
      </c>
      <c r="N286" s="329">
        <f t="shared" si="26"/>
        <v>1233061</v>
      </c>
      <c r="O286" s="330">
        <f t="shared" si="27"/>
        <v>1233061</v>
      </c>
      <c r="P286" s="327">
        <f t="array" ref="P286">IFERROR(_xlfn.STDEV.P(IF((F286:L286&lt;&gt;0)*(F286:L286&lt;&gt;""), F286:L286)), 0)</f>
        <v>245404.15255999393</v>
      </c>
      <c r="Q286" s="331">
        <f t="shared" si="24"/>
        <v>19.902028574417159</v>
      </c>
      <c r="R286" s="332">
        <f t="shared" si="28"/>
        <v>80.097971425582841</v>
      </c>
      <c r="S286" s="325" t="str">
        <f t="shared" si="29"/>
        <v>ALTO</v>
      </c>
    </row>
    <row r="287" spans="2:19">
      <c r="B287" s="146">
        <v>278</v>
      </c>
      <c r="C287" s="335" t="s">
        <v>319</v>
      </c>
      <c r="D287" s="325" t="s">
        <v>38</v>
      </c>
      <c r="E287" s="325">
        <v>1</v>
      </c>
      <c r="F287" s="326">
        <v>421493.8</v>
      </c>
      <c r="G287" s="326">
        <v>495165.0023239908</v>
      </c>
      <c r="H287" s="327">
        <v>309609.69753969001</v>
      </c>
      <c r="I287" s="327">
        <v>395012.70830640377</v>
      </c>
      <c r="J287" s="326">
        <v>306638.09583389782</v>
      </c>
      <c r="K287" s="326">
        <v>266189.50855948706</v>
      </c>
      <c r="L287" s="326">
        <v>258607.60622663889</v>
      </c>
      <c r="M287" s="380">
        <f t="shared" si="25"/>
        <v>7</v>
      </c>
      <c r="N287" s="329">
        <f t="shared" si="26"/>
        <v>350388</v>
      </c>
      <c r="O287" s="330">
        <f t="shared" si="27"/>
        <v>350388</v>
      </c>
      <c r="P287" s="327">
        <f t="array" ref="P287">IFERROR(_xlfn.STDEV.P(IF((F287:L287&lt;&gt;0)*(F287:L287&lt;&gt;""), F287:L287)), 0)</f>
        <v>82025.8935555512</v>
      </c>
      <c r="Q287" s="331">
        <f t="shared" si="24"/>
        <v>23.410017910302635</v>
      </c>
      <c r="R287" s="332">
        <f t="shared" si="28"/>
        <v>76.589982089697372</v>
      </c>
      <c r="S287" s="325" t="str">
        <f t="shared" si="29"/>
        <v>ALTO</v>
      </c>
    </row>
    <row r="288" spans="2:19">
      <c r="B288" s="146">
        <v>279</v>
      </c>
      <c r="C288" s="335" t="s">
        <v>320</v>
      </c>
      <c r="D288" s="325" t="s">
        <v>38</v>
      </c>
      <c r="E288" s="325">
        <v>1</v>
      </c>
      <c r="F288" s="326">
        <v>336851.25</v>
      </c>
      <c r="G288" s="326">
        <v>297537.2394101813</v>
      </c>
      <c r="H288" s="327">
        <v>277167.09721993702</v>
      </c>
      <c r="I288" s="327">
        <v>331865.15316679864</v>
      </c>
      <c r="J288" s="326">
        <v>286083.66764919244</v>
      </c>
      <c r="K288" s="326">
        <v>259622.33318384181</v>
      </c>
      <c r="L288" s="326">
        <v>252020.93423055726</v>
      </c>
      <c r="M288" s="380">
        <f t="shared" si="25"/>
        <v>7</v>
      </c>
      <c r="N288" s="329">
        <f t="shared" si="26"/>
        <v>291593</v>
      </c>
      <c r="O288" s="330">
        <f t="shared" si="27"/>
        <v>291593</v>
      </c>
      <c r="P288" s="327">
        <f t="array" ref="P288">IFERROR(_xlfn.STDEV.P(IF((F288:L288&lt;&gt;0)*(F288:L288&lt;&gt;""), F288:L288)), 0)</f>
        <v>30547.435791944965</v>
      </c>
      <c r="Q288" s="331">
        <f t="shared" si="24"/>
        <v>10.476052508786207</v>
      </c>
      <c r="R288" s="332">
        <f t="shared" si="28"/>
        <v>89.523947491213789</v>
      </c>
      <c r="S288" s="325" t="str">
        <f t="shared" si="29"/>
        <v>ALTO</v>
      </c>
    </row>
    <row r="289" spans="2:19">
      <c r="B289" s="146">
        <v>280</v>
      </c>
      <c r="C289" s="335" t="s">
        <v>321</v>
      </c>
      <c r="D289" s="325" t="s">
        <v>38</v>
      </c>
      <c r="E289" s="325">
        <v>1</v>
      </c>
      <c r="F289" s="326">
        <v>583307.64</v>
      </c>
      <c r="G289" s="326">
        <v>704213.68663041294</v>
      </c>
      <c r="H289" s="327">
        <v>437975.1043166655</v>
      </c>
      <c r="I289" s="327">
        <v>539740.04252982687</v>
      </c>
      <c r="J289" s="326">
        <v>418942.65594228858</v>
      </c>
      <c r="K289" s="326">
        <v>494581.27440137148</v>
      </c>
      <c r="L289" s="326">
        <v>479866.01654399303</v>
      </c>
      <c r="M289" s="380">
        <f t="shared" si="25"/>
        <v>7</v>
      </c>
      <c r="N289" s="329">
        <f t="shared" si="26"/>
        <v>522661</v>
      </c>
      <c r="O289" s="330">
        <f t="shared" si="27"/>
        <v>522661</v>
      </c>
      <c r="P289" s="327">
        <f t="array" ref="P289">IFERROR(_xlfn.STDEV.P(IF((F289:L289&lt;&gt;0)*(F289:L289&lt;&gt;""), F289:L289)), 0)</f>
        <v>90617.062474186692</v>
      </c>
      <c r="Q289" s="331">
        <f t="shared" si="24"/>
        <v>17.337636149279685</v>
      </c>
      <c r="R289" s="332">
        <f t="shared" si="28"/>
        <v>82.662363850720311</v>
      </c>
      <c r="S289" s="325" t="str">
        <f t="shared" si="29"/>
        <v>ALTO</v>
      </c>
    </row>
    <row r="290" spans="2:19">
      <c r="B290" s="146">
        <v>281</v>
      </c>
      <c r="C290" s="335" t="s">
        <v>322</v>
      </c>
      <c r="D290" s="325" t="s">
        <v>38</v>
      </c>
      <c r="E290" s="325">
        <v>1</v>
      </c>
      <c r="F290" s="326">
        <v>578338.80000000005</v>
      </c>
      <c r="G290" s="326">
        <v>486498.73058235762</v>
      </c>
      <c r="H290" s="327">
        <v>457517.30057226471</v>
      </c>
      <c r="I290" s="327">
        <v>546019.43960353918</v>
      </c>
      <c r="J290" s="326">
        <v>423815.17948302277</v>
      </c>
      <c r="K290" s="326">
        <v>431974.20248688688</v>
      </c>
      <c r="L290" s="326">
        <v>419488.9624527705</v>
      </c>
      <c r="M290" s="380">
        <f t="shared" si="25"/>
        <v>7</v>
      </c>
      <c r="N290" s="329">
        <f t="shared" si="26"/>
        <v>477665</v>
      </c>
      <c r="O290" s="330">
        <f t="shared" si="27"/>
        <v>477665</v>
      </c>
      <c r="P290" s="327">
        <f t="array" ref="P290">IFERROR(_xlfn.STDEV.P(IF((F290:L290&lt;&gt;0)*(F290:L290&lt;&gt;""), F290:L290)), 0)</f>
        <v>58141.958661739955</v>
      </c>
      <c r="Q290" s="331">
        <f t="shared" si="24"/>
        <v>12.172120348306859</v>
      </c>
      <c r="R290" s="332">
        <f t="shared" si="28"/>
        <v>87.827879651693138</v>
      </c>
      <c r="S290" s="325" t="str">
        <f t="shared" si="29"/>
        <v>ALTO</v>
      </c>
    </row>
    <row r="291" spans="2:19">
      <c r="B291" s="146">
        <v>282</v>
      </c>
      <c r="C291" s="335" t="s">
        <v>323</v>
      </c>
      <c r="D291" s="325" t="s">
        <v>38</v>
      </c>
      <c r="E291" s="325">
        <v>1</v>
      </c>
      <c r="F291" s="326">
        <v>662746</v>
      </c>
      <c r="G291" s="326">
        <v>907791.91373633442</v>
      </c>
      <c r="H291" s="327">
        <v>486894.45834211982</v>
      </c>
      <c r="I291" s="327">
        <v>613675.19587479276</v>
      </c>
      <c r="J291" s="326">
        <v>476313.96278572624</v>
      </c>
      <c r="K291" s="326">
        <v>425990.77603352122</v>
      </c>
      <c r="L291" s="343">
        <v>0</v>
      </c>
      <c r="M291" s="380">
        <f t="shared" si="25"/>
        <v>6</v>
      </c>
      <c r="N291" s="329">
        <f t="shared" si="26"/>
        <v>595569</v>
      </c>
      <c r="O291" s="330">
        <f t="shared" si="27"/>
        <v>595569</v>
      </c>
      <c r="P291" s="327">
        <f t="array" ref="P291">IFERROR(_xlfn.STDEV.P(IF((F291:L291&lt;&gt;0)*(F291:L291&lt;&gt;""), F291:L291)), 0)</f>
        <v>161819.04784292149</v>
      </c>
      <c r="Q291" s="331">
        <f t="shared" si="24"/>
        <v>27.170495415799255</v>
      </c>
      <c r="R291" s="332">
        <f t="shared" si="28"/>
        <v>72.829504584200748</v>
      </c>
      <c r="S291" s="325" t="str">
        <f t="shared" si="29"/>
        <v>ALTO</v>
      </c>
    </row>
    <row r="292" spans="2:19">
      <c r="B292" s="146">
        <v>283</v>
      </c>
      <c r="C292" s="335" t="s">
        <v>324</v>
      </c>
      <c r="D292" s="325" t="s">
        <v>38</v>
      </c>
      <c r="E292" s="325">
        <v>1</v>
      </c>
      <c r="F292" s="326">
        <v>506402.04000000004</v>
      </c>
      <c r="G292" s="326">
        <v>478600.56286823389</v>
      </c>
      <c r="H292" s="327">
        <v>377432.61395618157</v>
      </c>
      <c r="I292" s="327">
        <v>495583.46199514723</v>
      </c>
      <c r="J292" s="326">
        <v>384683.2847365379</v>
      </c>
      <c r="K292" s="326">
        <v>309532.86603874562</v>
      </c>
      <c r="L292" s="326">
        <v>299844.22102922451</v>
      </c>
      <c r="M292" s="380">
        <f t="shared" si="25"/>
        <v>7</v>
      </c>
      <c r="N292" s="329">
        <f t="shared" si="26"/>
        <v>407440</v>
      </c>
      <c r="O292" s="330">
        <f t="shared" si="27"/>
        <v>407440</v>
      </c>
      <c r="P292" s="327">
        <f t="array" ref="P292">IFERROR(_xlfn.STDEV.P(IF((F292:L292&lt;&gt;0)*(F292:L292&lt;&gt;""), F292:L292)), 0)</f>
        <v>80363.060811230665</v>
      </c>
      <c r="Q292" s="331">
        <f t="shared" si="24"/>
        <v>19.723900650704561</v>
      </c>
      <c r="R292" s="332">
        <f t="shared" si="28"/>
        <v>80.276099349295436</v>
      </c>
      <c r="S292" s="325" t="str">
        <f t="shared" si="29"/>
        <v>ALTO</v>
      </c>
    </row>
    <row r="293" spans="2:19">
      <c r="B293" s="146">
        <v>284</v>
      </c>
      <c r="C293" s="335" t="s">
        <v>325</v>
      </c>
      <c r="D293" s="325" t="s">
        <v>38</v>
      </c>
      <c r="E293" s="325">
        <v>1</v>
      </c>
      <c r="F293" s="326">
        <v>1483495.8599999999</v>
      </c>
      <c r="G293" s="326">
        <v>1992123.9765314404</v>
      </c>
      <c r="H293" s="327">
        <v>1105730.6731027626</v>
      </c>
      <c r="I293" s="327">
        <v>1409237.9188400535</v>
      </c>
      <c r="J293" s="326">
        <v>1093785.3745258579</v>
      </c>
      <c r="K293" s="326">
        <v>956764.48361622647</v>
      </c>
      <c r="L293" s="326">
        <v>940636.40109183954</v>
      </c>
      <c r="M293" s="380">
        <f t="shared" si="25"/>
        <v>7</v>
      </c>
      <c r="N293" s="329">
        <f t="shared" si="26"/>
        <v>1283111</v>
      </c>
      <c r="O293" s="330">
        <f t="shared" si="27"/>
        <v>1283111</v>
      </c>
      <c r="P293" s="327">
        <f t="array" ref="P293">IFERROR(_xlfn.STDEV.P(IF((F293:L293&lt;&gt;0)*(F293:L293&lt;&gt;""), F293:L293)), 0)</f>
        <v>348437.40268867131</v>
      </c>
      <c r="Q293" s="331">
        <f t="shared" si="24"/>
        <v>27.155671075119091</v>
      </c>
      <c r="R293" s="332">
        <f t="shared" si="28"/>
        <v>72.844328924880912</v>
      </c>
      <c r="S293" s="325" t="str">
        <f t="shared" si="29"/>
        <v>ALTO</v>
      </c>
    </row>
    <row r="294" spans="2:19">
      <c r="B294" s="146">
        <v>285</v>
      </c>
      <c r="C294" s="335" t="s">
        <v>326</v>
      </c>
      <c r="D294" s="325" t="s">
        <v>38</v>
      </c>
      <c r="E294" s="325">
        <v>1</v>
      </c>
      <c r="F294" s="326">
        <v>47911.92</v>
      </c>
      <c r="G294" s="326">
        <v>49248.277521983429</v>
      </c>
      <c r="H294" s="327">
        <v>37040.764144599882</v>
      </c>
      <c r="I294" s="327">
        <v>47843.025323522197</v>
      </c>
      <c r="J294" s="326">
        <v>41242.644708847518</v>
      </c>
      <c r="K294" s="326">
        <v>31084.630111387465</v>
      </c>
      <c r="L294" s="326">
        <v>30167.668478417476</v>
      </c>
      <c r="M294" s="380">
        <f t="shared" si="25"/>
        <v>7</v>
      </c>
      <c r="N294" s="329">
        <f t="shared" si="26"/>
        <v>40648</v>
      </c>
      <c r="O294" s="330">
        <f t="shared" si="27"/>
        <v>40648</v>
      </c>
      <c r="P294" s="327">
        <f t="array" ref="P294">IFERROR(_xlfn.STDEV.P(IF((F294:L294&lt;&gt;0)*(F294:L294&lt;&gt;""), F294:L294)), 0)</f>
        <v>7494.3677964183489</v>
      </c>
      <c r="Q294" s="331">
        <f t="shared" si="24"/>
        <v>18.437236263575944</v>
      </c>
      <c r="R294" s="332">
        <f t="shared" si="28"/>
        <v>81.56276373642406</v>
      </c>
      <c r="S294" s="325" t="str">
        <f t="shared" si="29"/>
        <v>ALTO</v>
      </c>
    </row>
    <row r="295" spans="2:19">
      <c r="B295" s="146">
        <v>286</v>
      </c>
      <c r="C295" s="335" t="s">
        <v>1217</v>
      </c>
      <c r="D295" s="325" t="s">
        <v>38</v>
      </c>
      <c r="E295" s="325">
        <v>1</v>
      </c>
      <c r="F295" s="326">
        <v>21067</v>
      </c>
      <c r="G295" s="342"/>
      <c r="H295" s="327">
        <v>16093.573386964086</v>
      </c>
      <c r="I295" s="327">
        <v>18666.855569316773</v>
      </c>
      <c r="J295" s="326">
        <v>14285.488851100834</v>
      </c>
      <c r="K295" s="326">
        <v>12404.664598441008</v>
      </c>
      <c r="L295" s="326">
        <v>0</v>
      </c>
      <c r="M295" s="380">
        <f t="shared" si="25"/>
        <v>5</v>
      </c>
      <c r="N295" s="329">
        <f t="shared" si="26"/>
        <v>16504</v>
      </c>
      <c r="O295" s="330">
        <f t="shared" si="27"/>
        <v>16504</v>
      </c>
      <c r="P295" s="327">
        <f t="array" ref="P295">IFERROR(_xlfn.STDEV.P(IF((F295:L295&lt;&gt;0)*(F295:L295&lt;&gt;""), F295:L295)), 0)</f>
        <v>3078.7563885999616</v>
      </c>
      <c r="Q295" s="331">
        <f t="shared" si="24"/>
        <v>18.65460729883641</v>
      </c>
      <c r="R295" s="332">
        <f t="shared" si="28"/>
        <v>81.34539270116359</v>
      </c>
      <c r="S295" s="325" t="str">
        <f t="shared" si="29"/>
        <v>ALTO</v>
      </c>
    </row>
    <row r="296" spans="2:19">
      <c r="B296" s="146">
        <v>287</v>
      </c>
      <c r="C296" s="335" t="s">
        <v>1218</v>
      </c>
      <c r="D296" s="325" t="s">
        <v>38</v>
      </c>
      <c r="E296" s="325">
        <v>1</v>
      </c>
      <c r="F296" s="326">
        <v>118829</v>
      </c>
      <c r="G296" s="342"/>
      <c r="H296" s="327">
        <v>89025.560719952118</v>
      </c>
      <c r="I296" s="327">
        <v>105203.36414719123</v>
      </c>
      <c r="J296" s="326">
        <v>80396.041152741818</v>
      </c>
      <c r="K296" s="326">
        <v>60709.88791707599</v>
      </c>
      <c r="L296" s="326">
        <v>0</v>
      </c>
      <c r="M296" s="380">
        <f t="shared" si="25"/>
        <v>5</v>
      </c>
      <c r="N296" s="329">
        <f t="shared" si="26"/>
        <v>90833</v>
      </c>
      <c r="O296" s="330">
        <f t="shared" si="27"/>
        <v>90833</v>
      </c>
      <c r="P296" s="327">
        <f t="array" ref="P296">IFERROR(_xlfn.STDEV.P(IF((F296:L296&lt;&gt;0)*(F296:L296&lt;&gt;""), F296:L296)), 0)</f>
        <v>20049.350162790848</v>
      </c>
      <c r="Q296" s="331">
        <f t="shared" ref="Q296:Q367" si="30">IFERROR(P296/N296*100,0)</f>
        <v>22.07276007925627</v>
      </c>
      <c r="R296" s="332">
        <f t="shared" si="28"/>
        <v>77.92723992074373</v>
      </c>
      <c r="S296" s="325" t="str">
        <f t="shared" si="29"/>
        <v>ALTO</v>
      </c>
    </row>
    <row r="297" spans="2:19">
      <c r="B297" s="146">
        <v>288</v>
      </c>
      <c r="C297" s="335" t="s">
        <v>1219</v>
      </c>
      <c r="D297" s="325" t="s">
        <v>38</v>
      </c>
      <c r="E297" s="325">
        <v>1</v>
      </c>
      <c r="F297" s="326">
        <v>13559</v>
      </c>
      <c r="G297" s="342"/>
      <c r="H297" s="327">
        <v>10090.415060080657</v>
      </c>
      <c r="I297" s="327">
        <v>12033.874093122247</v>
      </c>
      <c r="J297" s="326">
        <v>9234.9790373660471</v>
      </c>
      <c r="K297" s="326">
        <v>7004.9870673549221</v>
      </c>
      <c r="L297" s="326">
        <v>6853.970671972339</v>
      </c>
      <c r="M297" s="380">
        <f t="shared" si="25"/>
        <v>6</v>
      </c>
      <c r="N297" s="329">
        <f t="shared" si="26"/>
        <v>9796</v>
      </c>
      <c r="O297" s="330">
        <f t="shared" si="27"/>
        <v>9796</v>
      </c>
      <c r="P297" s="327">
        <f t="array" ref="P297">IFERROR(_xlfn.STDEV.P(IF((F297:L297&lt;&gt;0)*(F297:L297&lt;&gt;""), F297:L297)), 0)</f>
        <v>2449.9987656958683</v>
      </c>
      <c r="Q297" s="331">
        <f t="shared" si="30"/>
        <v>25.010195648181586</v>
      </c>
      <c r="R297" s="332">
        <f t="shared" si="28"/>
        <v>74.989804351818407</v>
      </c>
      <c r="S297" s="325" t="str">
        <f t="shared" si="29"/>
        <v>ALTO</v>
      </c>
    </row>
    <row r="298" spans="2:19">
      <c r="B298" s="146">
        <v>289</v>
      </c>
      <c r="C298" s="335" t="s">
        <v>1220</v>
      </c>
      <c r="D298" s="325" t="s">
        <v>38</v>
      </c>
      <c r="E298" s="325">
        <v>1</v>
      </c>
      <c r="F298" s="326">
        <v>10570</v>
      </c>
      <c r="G298" s="342"/>
      <c r="H298" s="327">
        <v>7919.0599205696299</v>
      </c>
      <c r="I298" s="327">
        <v>9388.5389338107088</v>
      </c>
      <c r="J298" s="326">
        <v>7215.014019621126</v>
      </c>
      <c r="K298" s="326">
        <v>5691.5519922258745</v>
      </c>
      <c r="L298" s="326">
        <v>5594.731245088331</v>
      </c>
      <c r="M298" s="380">
        <f t="shared" si="25"/>
        <v>6</v>
      </c>
      <c r="N298" s="329">
        <f t="shared" si="26"/>
        <v>7730</v>
      </c>
      <c r="O298" s="330">
        <f t="shared" si="27"/>
        <v>7730</v>
      </c>
      <c r="P298" s="327">
        <f t="array" ref="P298">IFERROR(_xlfn.STDEV.P(IF((F298:L298&lt;&gt;0)*(F298:L298&lt;&gt;""), F298:L298)), 0)</f>
        <v>1818.0552036688273</v>
      </c>
      <c r="Q298" s="331">
        <f t="shared" si="30"/>
        <v>23.519472233749383</v>
      </c>
      <c r="R298" s="332">
        <f t="shared" si="28"/>
        <v>76.480527766250617</v>
      </c>
      <c r="S298" s="325" t="str">
        <f t="shared" si="29"/>
        <v>ALTO</v>
      </c>
    </row>
    <row r="299" spans="2:19">
      <c r="B299" s="146">
        <v>290</v>
      </c>
      <c r="C299" s="335" t="s">
        <v>1221</v>
      </c>
      <c r="D299" s="325" t="s">
        <v>38</v>
      </c>
      <c r="E299" s="325">
        <v>1</v>
      </c>
      <c r="F299" s="326">
        <v>20683</v>
      </c>
      <c r="G299" s="342"/>
      <c r="H299" s="327">
        <v>15582.666295314433</v>
      </c>
      <c r="I299" s="327">
        <v>18314.362476718743</v>
      </c>
      <c r="J299" s="326">
        <v>13998.799552307943</v>
      </c>
      <c r="K299" s="326">
        <v>11237.166753881855</v>
      </c>
      <c r="L299" s="326">
        <v>10957.70063246795</v>
      </c>
      <c r="M299" s="380">
        <f t="shared" si="25"/>
        <v>6</v>
      </c>
      <c r="N299" s="329">
        <f t="shared" si="26"/>
        <v>15129</v>
      </c>
      <c r="O299" s="330">
        <f t="shared" si="27"/>
        <v>15129</v>
      </c>
      <c r="P299" s="327">
        <f t="array" ref="P299">IFERROR(_xlfn.STDEV.P(IF((F299:L299&lt;&gt;0)*(F299:L299&lt;&gt;""), F299:L299)), 0)</f>
        <v>3536.0693969737813</v>
      </c>
      <c r="Q299" s="331">
        <f t="shared" si="30"/>
        <v>23.372789985946071</v>
      </c>
      <c r="R299" s="332">
        <f t="shared" si="28"/>
        <v>76.627210014053929</v>
      </c>
      <c r="S299" s="325" t="str">
        <f t="shared" si="29"/>
        <v>ALTO</v>
      </c>
    </row>
    <row r="300" spans="2:19">
      <c r="B300" s="146">
        <v>291</v>
      </c>
      <c r="C300" s="335" t="s">
        <v>332</v>
      </c>
      <c r="D300" s="325" t="s">
        <v>38</v>
      </c>
      <c r="E300" s="325">
        <v>1</v>
      </c>
      <c r="F300" s="326">
        <v>18675.349999999999</v>
      </c>
      <c r="G300" s="326">
        <v>20364.969702604463</v>
      </c>
      <c r="H300" s="327">
        <v>15071.75920366478</v>
      </c>
      <c r="I300" s="327">
        <v>18076.456921962174</v>
      </c>
      <c r="J300" s="326">
        <v>15582.757928138673</v>
      </c>
      <c r="K300" s="326">
        <v>13134.350751290478</v>
      </c>
      <c r="L300" s="326">
        <v>12260.202272790917</v>
      </c>
      <c r="M300" s="380">
        <f t="shared" si="25"/>
        <v>7</v>
      </c>
      <c r="N300" s="329">
        <f t="shared" si="26"/>
        <v>16167</v>
      </c>
      <c r="O300" s="330">
        <f t="shared" si="27"/>
        <v>16167</v>
      </c>
      <c r="P300" s="327">
        <f t="array" ref="P300">IFERROR(_xlfn.STDEV.P(IF((F300:L300&lt;&gt;0)*(F300:L300&lt;&gt;""), F300:L300)), 0)</f>
        <v>2766.1658562615048</v>
      </c>
      <c r="Q300" s="331">
        <f t="shared" si="30"/>
        <v>17.109951483030279</v>
      </c>
      <c r="R300" s="332">
        <f t="shared" si="28"/>
        <v>82.890048516969728</v>
      </c>
      <c r="S300" s="325" t="str">
        <f t="shared" si="29"/>
        <v>ALTO</v>
      </c>
    </row>
    <row r="301" spans="2:19">
      <c r="B301" s="146">
        <v>292</v>
      </c>
      <c r="C301" s="335" t="s">
        <v>333</v>
      </c>
      <c r="D301" s="325" t="s">
        <v>38</v>
      </c>
      <c r="E301" s="325">
        <v>1</v>
      </c>
      <c r="F301" s="326">
        <v>19147.8</v>
      </c>
      <c r="G301" s="326">
        <v>13859.845675329239</v>
      </c>
      <c r="H301" s="327">
        <v>14049.945020365472</v>
      </c>
      <c r="I301" s="327">
        <v>20140.123912992749</v>
      </c>
      <c r="J301" s="326">
        <v>15407.160732628025</v>
      </c>
      <c r="K301" s="326">
        <v>12258.727367871114</v>
      </c>
      <c r="L301" s="326">
        <v>11374.871976343635</v>
      </c>
      <c r="M301" s="380">
        <f t="shared" si="25"/>
        <v>7</v>
      </c>
      <c r="N301" s="329">
        <f t="shared" si="26"/>
        <v>15177</v>
      </c>
      <c r="O301" s="330">
        <f t="shared" si="27"/>
        <v>15177</v>
      </c>
      <c r="P301" s="327">
        <f t="array" ref="P301">IFERROR(_xlfn.STDEV.P(IF((F301:L301&lt;&gt;0)*(F301:L301&lt;&gt;""), F301:L301)), 0)</f>
        <v>3080.5951800855869</v>
      </c>
      <c r="Q301" s="331">
        <f t="shared" si="30"/>
        <v>20.297787310308934</v>
      </c>
      <c r="R301" s="332">
        <f t="shared" si="28"/>
        <v>79.702212689691066</v>
      </c>
      <c r="S301" s="325" t="str">
        <f t="shared" si="29"/>
        <v>ALTO</v>
      </c>
    </row>
    <row r="302" spans="2:19">
      <c r="B302" s="146">
        <v>293</v>
      </c>
      <c r="C302" s="335" t="s">
        <v>334</v>
      </c>
      <c r="D302" s="325" t="s">
        <v>38</v>
      </c>
      <c r="E302" s="325">
        <v>1</v>
      </c>
      <c r="F302" s="326">
        <v>25882.1</v>
      </c>
      <c r="G302" s="326">
        <v>30805.644409360793</v>
      </c>
      <c r="H302" s="327">
        <v>19797.649801424075</v>
      </c>
      <c r="I302" s="327">
        <v>24159.418216517668</v>
      </c>
      <c r="J302" s="326">
        <v>18478.319845946888</v>
      </c>
      <c r="K302" s="326">
        <v>15761.220901548575</v>
      </c>
      <c r="L302" s="326">
        <v>16567.882668070197</v>
      </c>
      <c r="M302" s="380">
        <f t="shared" si="25"/>
        <v>7</v>
      </c>
      <c r="N302" s="329">
        <f t="shared" si="26"/>
        <v>21636</v>
      </c>
      <c r="O302" s="330">
        <f t="shared" si="27"/>
        <v>21636</v>
      </c>
      <c r="P302" s="327">
        <f t="array" ref="P302">IFERROR(_xlfn.STDEV.P(IF((F302:L302&lt;&gt;0)*(F302:L302&lt;&gt;""), F302:L302)), 0)</f>
        <v>5099.4215560666853</v>
      </c>
      <c r="Q302" s="331">
        <f t="shared" si="30"/>
        <v>23.569151211252937</v>
      </c>
      <c r="R302" s="332">
        <f t="shared" si="28"/>
        <v>76.430848788747056</v>
      </c>
      <c r="S302" s="325" t="str">
        <f t="shared" si="29"/>
        <v>ALTO</v>
      </c>
    </row>
    <row r="303" spans="2:19">
      <c r="B303" s="146">
        <v>294</v>
      </c>
      <c r="C303" s="335" t="s">
        <v>335</v>
      </c>
      <c r="D303" s="325" t="s">
        <v>38</v>
      </c>
      <c r="E303" s="325">
        <v>1</v>
      </c>
      <c r="F303" s="326">
        <v>24863.8</v>
      </c>
      <c r="G303" s="326">
        <v>30690.569537849671</v>
      </c>
      <c r="H303" s="327">
        <v>19669.923028511661</v>
      </c>
      <c r="I303" s="327">
        <v>24387.501982316389</v>
      </c>
      <c r="J303" s="326">
        <v>18659.889735182383</v>
      </c>
      <c r="K303" s="326">
        <v>15907.158132118469</v>
      </c>
      <c r="L303" s="326">
        <v>14716.877964503276</v>
      </c>
      <c r="M303" s="380">
        <f t="shared" si="25"/>
        <v>7</v>
      </c>
      <c r="N303" s="329">
        <f t="shared" si="26"/>
        <v>21271</v>
      </c>
      <c r="O303" s="330">
        <f t="shared" si="27"/>
        <v>21271</v>
      </c>
      <c r="P303" s="327">
        <f t="array" ref="P303">IFERROR(_xlfn.STDEV.P(IF((F303:L303&lt;&gt;0)*(F303:L303&lt;&gt;""), F303:L303)), 0)</f>
        <v>5243.4686721909893</v>
      </c>
      <c r="Q303" s="331">
        <f t="shared" si="30"/>
        <v>24.650785915993556</v>
      </c>
      <c r="R303" s="332">
        <f t="shared" si="28"/>
        <v>75.349214084006448</v>
      </c>
      <c r="S303" s="325" t="str">
        <f t="shared" si="29"/>
        <v>ALTO</v>
      </c>
    </row>
    <row r="304" spans="2:19">
      <c r="B304" s="146">
        <v>295</v>
      </c>
      <c r="C304" s="335" t="s">
        <v>336</v>
      </c>
      <c r="D304" s="325" t="s">
        <v>38</v>
      </c>
      <c r="E304" s="325">
        <v>1</v>
      </c>
      <c r="F304" s="326">
        <v>1560356</v>
      </c>
      <c r="G304" s="326">
        <v>2252802.7452394953</v>
      </c>
      <c r="H304" s="327">
        <v>1206762.5504764817</v>
      </c>
      <c r="I304" s="327">
        <v>1545803.346439512</v>
      </c>
      <c r="J304" s="326">
        <v>1180814.6893294202</v>
      </c>
      <c r="K304" s="326">
        <v>1072346.7702275827</v>
      </c>
      <c r="L304" s="343">
        <v>0</v>
      </c>
      <c r="M304" s="380">
        <f t="shared" si="25"/>
        <v>6</v>
      </c>
      <c r="N304" s="329">
        <f t="shared" si="26"/>
        <v>1469814</v>
      </c>
      <c r="O304" s="330">
        <f t="shared" si="27"/>
        <v>1469814</v>
      </c>
      <c r="P304" s="327">
        <f t="array" ref="P304">IFERROR(_xlfn.STDEV.P(IF((F304:L304&lt;&gt;0)*(F304:L304&lt;&gt;""), F304:L304)), 0)</f>
        <v>395335.40087600291</v>
      </c>
      <c r="Q304" s="331">
        <f t="shared" si="30"/>
        <v>26.896967975267817</v>
      </c>
      <c r="R304" s="332">
        <f t="shared" si="28"/>
        <v>73.103032024732187</v>
      </c>
      <c r="S304" s="325" t="str">
        <f t="shared" si="29"/>
        <v>ALTO</v>
      </c>
    </row>
    <row r="305" spans="2:19">
      <c r="B305" s="146">
        <v>296</v>
      </c>
      <c r="C305" s="335" t="s">
        <v>337</v>
      </c>
      <c r="D305" s="325" t="s">
        <v>38</v>
      </c>
      <c r="E305" s="325">
        <v>1</v>
      </c>
      <c r="F305" s="326">
        <v>2069861.52</v>
      </c>
      <c r="G305" s="326">
        <v>2698213.6050961735</v>
      </c>
      <c r="H305" s="327">
        <v>1565547.0555874507</v>
      </c>
      <c r="I305" s="327">
        <v>1998345.5466016363</v>
      </c>
      <c r="J305" s="326">
        <v>1551039.2770968368</v>
      </c>
      <c r="K305" s="326">
        <v>1325255.9908052094</v>
      </c>
      <c r="L305" s="326">
        <v>1243028.4574768085</v>
      </c>
      <c r="M305" s="380">
        <f t="shared" si="25"/>
        <v>7</v>
      </c>
      <c r="N305" s="329">
        <f t="shared" si="26"/>
        <v>1778756</v>
      </c>
      <c r="O305" s="330">
        <f t="shared" si="27"/>
        <v>1778756</v>
      </c>
      <c r="P305" s="327">
        <f t="array" ref="P305">IFERROR(_xlfn.STDEV.P(IF((F305:L305&lt;&gt;0)*(F305:L305&lt;&gt;""), F305:L305)), 0)</f>
        <v>473338.22071767465</v>
      </c>
      <c r="Q305" s="331">
        <f t="shared" si="30"/>
        <v>26.610632414882911</v>
      </c>
      <c r="R305" s="332">
        <f t="shared" si="28"/>
        <v>73.389367585117085</v>
      </c>
      <c r="S305" s="325" t="str">
        <f t="shared" si="29"/>
        <v>ALTO</v>
      </c>
    </row>
    <row r="306" spans="2:19">
      <c r="B306" s="146">
        <v>297</v>
      </c>
      <c r="C306" s="335" t="s">
        <v>338</v>
      </c>
      <c r="D306" s="325" t="s">
        <v>88</v>
      </c>
      <c r="E306" s="325">
        <v>1</v>
      </c>
      <c r="F306" s="326">
        <v>461288.45999999996</v>
      </c>
      <c r="G306" s="326">
        <v>564335.71227853128</v>
      </c>
      <c r="H306" s="327">
        <v>324936.91028917959</v>
      </c>
      <c r="I306" s="327">
        <v>425638.13758683269</v>
      </c>
      <c r="J306" s="326">
        <v>325136.72283850925</v>
      </c>
      <c r="K306" s="326">
        <v>267794.81809575588</v>
      </c>
      <c r="L306" s="343">
        <v>0</v>
      </c>
      <c r="M306" s="380">
        <f t="shared" si="25"/>
        <v>6</v>
      </c>
      <c r="N306" s="329">
        <f t="shared" si="26"/>
        <v>394855</v>
      </c>
      <c r="O306" s="330">
        <f t="shared" si="27"/>
        <v>394855</v>
      </c>
      <c r="P306" s="327">
        <f t="array" ref="P306">IFERROR(_xlfn.STDEV.P(IF((F306:L306&lt;&gt;0)*(F306:L306&lt;&gt;""), F306:L306)), 0)</f>
        <v>99981.819402595633</v>
      </c>
      <c r="Q306" s="331">
        <f t="shared" si="30"/>
        <v>25.321148118320806</v>
      </c>
      <c r="R306" s="332">
        <f t="shared" si="28"/>
        <v>74.678851881679194</v>
      </c>
      <c r="S306" s="325" t="str">
        <f t="shared" si="29"/>
        <v>ALTO</v>
      </c>
    </row>
    <row r="307" spans="2:19">
      <c r="B307" s="146">
        <v>298</v>
      </c>
      <c r="C307" s="335" t="s">
        <v>339</v>
      </c>
      <c r="D307" s="325" t="s">
        <v>38</v>
      </c>
      <c r="E307" s="325">
        <v>1</v>
      </c>
      <c r="F307" s="326">
        <v>359202.2</v>
      </c>
      <c r="G307" s="326">
        <v>351548.7333188437</v>
      </c>
      <c r="H307" s="327">
        <v>263883.51283704606</v>
      </c>
      <c r="I307" s="327">
        <v>333814.23261998774</v>
      </c>
      <c r="J307" s="326">
        <v>259130.09540768067</v>
      </c>
      <c r="K307" s="326">
        <v>198182.75911391634</v>
      </c>
      <c r="L307" s="326">
        <v>192404.05903261935</v>
      </c>
      <c r="M307" s="380">
        <f t="shared" si="25"/>
        <v>7</v>
      </c>
      <c r="N307" s="329">
        <f t="shared" si="26"/>
        <v>279738</v>
      </c>
      <c r="O307" s="330">
        <f t="shared" si="27"/>
        <v>279738</v>
      </c>
      <c r="P307" s="327">
        <f t="array" ref="P307">IFERROR(_xlfn.STDEV.P(IF((F307:L307&lt;&gt;0)*(F307:L307&lt;&gt;""), F307:L307)), 0)</f>
        <v>64752.390459508773</v>
      </c>
      <c r="Q307" s="331">
        <f t="shared" si="30"/>
        <v>23.147513194313525</v>
      </c>
      <c r="R307" s="332">
        <f t="shared" si="28"/>
        <v>76.852486805686482</v>
      </c>
      <c r="S307" s="325" t="str">
        <f t="shared" si="29"/>
        <v>ALTO</v>
      </c>
    </row>
    <row r="308" spans="2:19">
      <c r="B308" s="146">
        <v>299</v>
      </c>
      <c r="C308" s="335" t="s">
        <v>340</v>
      </c>
      <c r="D308" s="325" t="s">
        <v>38</v>
      </c>
      <c r="E308" s="325">
        <v>1</v>
      </c>
      <c r="F308" s="326">
        <v>889694.28</v>
      </c>
      <c r="G308" s="326">
        <v>1235345.4108273271</v>
      </c>
      <c r="H308" s="327">
        <v>663157.40496125026</v>
      </c>
      <c r="I308" s="327">
        <v>827151.77887344232</v>
      </c>
      <c r="J308" s="326">
        <v>642028.73925923277</v>
      </c>
      <c r="K308" s="326">
        <v>595715.77518630819</v>
      </c>
      <c r="L308" s="326">
        <v>593319.62620861363</v>
      </c>
      <c r="M308" s="380">
        <f t="shared" si="25"/>
        <v>7</v>
      </c>
      <c r="N308" s="329">
        <f t="shared" si="26"/>
        <v>778059</v>
      </c>
      <c r="O308" s="330">
        <f t="shared" si="27"/>
        <v>778059</v>
      </c>
      <c r="P308" s="327">
        <f t="array" ref="P308">IFERROR(_xlfn.STDEV.P(IF((F308:L308&lt;&gt;0)*(F308:L308&lt;&gt;""), F308:L308)), 0)</f>
        <v>214831.39383827534</v>
      </c>
      <c r="Q308" s="331">
        <f t="shared" si="30"/>
        <v>27.611195788272525</v>
      </c>
      <c r="R308" s="332">
        <f t="shared" si="28"/>
        <v>72.388804211727475</v>
      </c>
      <c r="S308" s="325" t="str">
        <f t="shared" si="29"/>
        <v>ALTO</v>
      </c>
    </row>
    <row r="309" spans="2:19">
      <c r="B309" s="146">
        <v>300</v>
      </c>
      <c r="C309" s="335" t="s">
        <v>341</v>
      </c>
      <c r="D309" s="325" t="s">
        <v>38</v>
      </c>
      <c r="E309" s="325">
        <v>1</v>
      </c>
      <c r="F309" s="326">
        <v>348005.52</v>
      </c>
      <c r="G309" s="326">
        <v>483349.5450499219</v>
      </c>
      <c r="H309" s="327">
        <v>313952.40781871206</v>
      </c>
      <c r="I309" s="327">
        <v>355458.18155341427</v>
      </c>
      <c r="J309" s="326">
        <v>347021.86718511162</v>
      </c>
      <c r="K309" s="326">
        <v>316683.79033667047</v>
      </c>
      <c r="L309" s="326">
        <v>314256.71842060366</v>
      </c>
      <c r="M309" s="380">
        <f t="shared" si="25"/>
        <v>7</v>
      </c>
      <c r="N309" s="329">
        <f t="shared" si="26"/>
        <v>354104</v>
      </c>
      <c r="O309" s="330">
        <f t="shared" si="27"/>
        <v>354104</v>
      </c>
      <c r="P309" s="327">
        <f t="array" ref="P309">IFERROR(_xlfn.STDEV.P(IF((F309:L309&lt;&gt;0)*(F309:L309&lt;&gt;""), F309:L309)), 0)</f>
        <v>55283.452809338356</v>
      </c>
      <c r="Q309" s="331">
        <f t="shared" si="30"/>
        <v>15.612207941547782</v>
      </c>
      <c r="R309" s="332">
        <f t="shared" si="28"/>
        <v>84.38779205845222</v>
      </c>
      <c r="S309" s="325" t="str">
        <f t="shared" si="29"/>
        <v>ALTO</v>
      </c>
    </row>
    <row r="310" spans="2:19">
      <c r="B310" s="146">
        <v>301</v>
      </c>
      <c r="C310" s="335" t="s">
        <v>342</v>
      </c>
      <c r="D310" s="325" t="s">
        <v>38</v>
      </c>
      <c r="E310" s="325">
        <v>1</v>
      </c>
      <c r="F310" s="326">
        <v>310647.57</v>
      </c>
      <c r="G310" s="326">
        <v>470475.1371796077</v>
      </c>
      <c r="H310" s="327">
        <v>259796.25610384883</v>
      </c>
      <c r="I310" s="327">
        <v>324170.32717327325</v>
      </c>
      <c r="J310" s="326">
        <v>306564.03443170968</v>
      </c>
      <c r="K310" s="326">
        <v>226494.58184447582</v>
      </c>
      <c r="L310" s="326">
        <v>214554.31231336674</v>
      </c>
      <c r="M310" s="380">
        <f t="shared" si="25"/>
        <v>7</v>
      </c>
      <c r="N310" s="329">
        <f t="shared" si="26"/>
        <v>301815</v>
      </c>
      <c r="O310" s="330">
        <f t="shared" si="27"/>
        <v>301815</v>
      </c>
      <c r="P310" s="327">
        <f t="array" ref="P310">IFERROR(_xlfn.STDEV.P(IF((F310:L310&lt;&gt;0)*(F310:L310&lt;&gt;""), F310:L310)), 0)</f>
        <v>79372.303546081588</v>
      </c>
      <c r="Q310" s="331">
        <f t="shared" si="30"/>
        <v>26.298329621152554</v>
      </c>
      <c r="R310" s="332">
        <f t="shared" si="28"/>
        <v>73.701670378847439</v>
      </c>
      <c r="S310" s="325" t="str">
        <f t="shared" si="29"/>
        <v>ALTO</v>
      </c>
    </row>
    <row r="311" spans="2:19">
      <c r="B311" s="146">
        <v>302</v>
      </c>
      <c r="C311" s="335" t="s">
        <v>343</v>
      </c>
      <c r="D311" s="325" t="s">
        <v>38</v>
      </c>
      <c r="E311" s="325">
        <v>1</v>
      </c>
      <c r="F311" s="326">
        <v>2744990</v>
      </c>
      <c r="G311" s="326">
        <v>3794913.2045678608</v>
      </c>
      <c r="H311" s="327">
        <v>2258975.705728943</v>
      </c>
      <c r="I311" s="327">
        <v>2392547.4116640757</v>
      </c>
      <c r="J311" s="326">
        <v>1641305.7918992687</v>
      </c>
      <c r="K311" s="343">
        <v>0</v>
      </c>
      <c r="L311" s="343">
        <v>0</v>
      </c>
      <c r="M311" s="380">
        <f t="shared" si="25"/>
        <v>5</v>
      </c>
      <c r="N311" s="329">
        <f t="shared" si="26"/>
        <v>2566546</v>
      </c>
      <c r="O311" s="330">
        <f t="shared" si="27"/>
        <v>2566546</v>
      </c>
      <c r="P311" s="327">
        <f t="array" ref="P311">IFERROR(_xlfn.STDEV.P(IF((F311:L311&lt;&gt;0)*(F311:L311&lt;&gt;""), F311:L311)), 0)</f>
        <v>710165.14808037784</v>
      </c>
      <c r="Q311" s="331">
        <f t="shared" si="30"/>
        <v>27.670072855907428</v>
      </c>
      <c r="R311" s="332">
        <f t="shared" si="28"/>
        <v>72.329927144092579</v>
      </c>
      <c r="S311" s="325" t="str">
        <f t="shared" si="29"/>
        <v>ALTO</v>
      </c>
    </row>
    <row r="312" spans="2:19">
      <c r="B312" s="146">
        <v>303</v>
      </c>
      <c r="C312" s="335" t="s">
        <v>344</v>
      </c>
      <c r="D312" s="325" t="s">
        <v>88</v>
      </c>
      <c r="E312" s="325">
        <v>1</v>
      </c>
      <c r="F312" s="326">
        <v>30618</v>
      </c>
      <c r="G312" s="326">
        <v>26790.45072992826</v>
      </c>
      <c r="H312" s="327">
        <v>22479.912032584758</v>
      </c>
      <c r="I312" s="327">
        <v>28527.931682988001</v>
      </c>
      <c r="J312" s="326">
        <v>21831.390103078757</v>
      </c>
      <c r="K312" s="326">
        <v>19117.777204656144</v>
      </c>
      <c r="L312" s="326">
        <v>17868.839229341775</v>
      </c>
      <c r="M312" s="380">
        <f t="shared" si="25"/>
        <v>7</v>
      </c>
      <c r="N312" s="329">
        <f t="shared" si="26"/>
        <v>23891</v>
      </c>
      <c r="O312" s="330">
        <f t="shared" si="27"/>
        <v>23891</v>
      </c>
      <c r="P312" s="327">
        <f t="array" ref="P312">IFERROR(_xlfn.STDEV.P(IF((F312:L312&lt;&gt;0)*(F312:L312&lt;&gt;""), F312:L312)), 0)</f>
        <v>4479.2173472643181</v>
      </c>
      <c r="Q312" s="331">
        <f t="shared" si="30"/>
        <v>18.748555302265782</v>
      </c>
      <c r="R312" s="332">
        <f t="shared" si="28"/>
        <v>81.251444697734215</v>
      </c>
      <c r="S312" s="325" t="str">
        <f t="shared" si="29"/>
        <v>ALTO</v>
      </c>
    </row>
    <row r="313" spans="2:19">
      <c r="B313" s="146">
        <v>304</v>
      </c>
      <c r="C313" s="335" t="s">
        <v>345</v>
      </c>
      <c r="D313" s="325" t="s">
        <v>38</v>
      </c>
      <c r="E313" s="325">
        <v>1</v>
      </c>
      <c r="F313" s="326">
        <v>32733.440000000002</v>
      </c>
      <c r="G313" s="326">
        <v>29644.485393582429</v>
      </c>
      <c r="H313" s="327">
        <v>26183.988447044743</v>
      </c>
      <c r="I313" s="327">
        <v>33422.456513644865</v>
      </c>
      <c r="J313" s="326">
        <v>30459.543457999847</v>
      </c>
      <c r="K313" s="326">
        <v>22620.270738333602</v>
      </c>
      <c r="L313" s="326">
        <v>22094.630434897303</v>
      </c>
      <c r="M313" s="380">
        <f t="shared" si="25"/>
        <v>7</v>
      </c>
      <c r="N313" s="329">
        <f t="shared" si="26"/>
        <v>28166</v>
      </c>
      <c r="O313" s="330">
        <f t="shared" si="27"/>
        <v>28166</v>
      </c>
      <c r="P313" s="327">
        <f t="array" ref="P313">IFERROR(_xlfn.STDEV.P(IF((F313:L313&lt;&gt;0)*(F313:L313&lt;&gt;""), F313:L313)), 0)</f>
        <v>4267.5371564677289</v>
      </c>
      <c r="Q313" s="331">
        <f t="shared" si="30"/>
        <v>15.151378102917452</v>
      </c>
      <c r="R313" s="332">
        <f t="shared" si="28"/>
        <v>84.848621897082552</v>
      </c>
      <c r="S313" s="325" t="str">
        <f t="shared" si="29"/>
        <v>ALTO</v>
      </c>
    </row>
    <row r="314" spans="2:19">
      <c r="B314" s="146">
        <v>305</v>
      </c>
      <c r="C314" s="335" t="s">
        <v>346</v>
      </c>
      <c r="D314" s="325" t="s">
        <v>38</v>
      </c>
      <c r="E314" s="325">
        <v>1</v>
      </c>
      <c r="F314" s="326">
        <v>31966.25</v>
      </c>
      <c r="G314" s="326">
        <v>33660.037545628125</v>
      </c>
      <c r="H314" s="327">
        <v>26183.988447044743</v>
      </c>
      <c r="I314" s="327">
        <v>33422.456513644865</v>
      </c>
      <c r="J314" s="326">
        <v>30459.543457999847</v>
      </c>
      <c r="K314" s="326">
        <v>22620.270738333602</v>
      </c>
      <c r="L314" s="326">
        <v>22094.630434897303</v>
      </c>
      <c r="M314" s="380">
        <f t="shared" si="25"/>
        <v>7</v>
      </c>
      <c r="N314" s="329">
        <f t="shared" si="26"/>
        <v>28630</v>
      </c>
      <c r="O314" s="330">
        <f t="shared" si="27"/>
        <v>28630</v>
      </c>
      <c r="P314" s="327">
        <f t="array" ref="P314">IFERROR(_xlfn.STDEV.P(IF((F314:L314&lt;&gt;0)*(F314:L314&lt;&gt;""), F314:L314)), 0)</f>
        <v>4591.2585109818519</v>
      </c>
      <c r="Q314" s="331">
        <f t="shared" si="30"/>
        <v>16.036529902137101</v>
      </c>
      <c r="R314" s="332">
        <f t="shared" si="28"/>
        <v>83.963470097862896</v>
      </c>
      <c r="S314" s="325" t="str">
        <f t="shared" si="29"/>
        <v>ALTO</v>
      </c>
    </row>
    <row r="315" spans="2:19">
      <c r="B315" s="146">
        <v>306</v>
      </c>
      <c r="C315" s="335" t="s">
        <v>347</v>
      </c>
      <c r="D315" s="325" t="s">
        <v>38</v>
      </c>
      <c r="E315" s="325">
        <v>1</v>
      </c>
      <c r="F315" s="326">
        <v>33083.75</v>
      </c>
      <c r="G315" s="326">
        <v>35193.509067527011</v>
      </c>
      <c r="H315" s="327">
        <v>27205.802630344049</v>
      </c>
      <c r="I315" s="327">
        <v>39226.042477844021</v>
      </c>
      <c r="J315" s="326">
        <v>30459.543457999847</v>
      </c>
      <c r="K315" s="326">
        <v>22620.270738333602</v>
      </c>
      <c r="L315" s="326">
        <v>22094.630434897303</v>
      </c>
      <c r="M315" s="380">
        <f t="shared" si="25"/>
        <v>7</v>
      </c>
      <c r="N315" s="329">
        <f t="shared" si="26"/>
        <v>29983</v>
      </c>
      <c r="O315" s="330">
        <f t="shared" si="27"/>
        <v>29983</v>
      </c>
      <c r="P315" s="327">
        <f t="array" ref="P315">IFERROR(_xlfn.STDEV.P(IF((F315:L315&lt;&gt;0)*(F315:L315&lt;&gt;""), F315:L315)), 0)</f>
        <v>5935.0528231862036</v>
      </c>
      <c r="Q315" s="331">
        <f t="shared" si="30"/>
        <v>19.794726422259959</v>
      </c>
      <c r="R315" s="332">
        <f t="shared" si="28"/>
        <v>80.205273577740044</v>
      </c>
      <c r="S315" s="325" t="str">
        <f t="shared" si="29"/>
        <v>ALTO</v>
      </c>
    </row>
    <row r="316" spans="2:19">
      <c r="B316" s="146">
        <v>307</v>
      </c>
      <c r="C316" s="335" t="s">
        <v>348</v>
      </c>
      <c r="D316" s="325" t="s">
        <v>38</v>
      </c>
      <c r="E316" s="325">
        <v>1</v>
      </c>
      <c r="F316" s="326">
        <v>33083.75</v>
      </c>
      <c r="G316" s="326">
        <v>29675.990955957332</v>
      </c>
      <c r="H316" s="327">
        <v>27205.802630344049</v>
      </c>
      <c r="I316" s="327">
        <v>39226.042477844021</v>
      </c>
      <c r="J316" s="326">
        <v>30459.543457999847</v>
      </c>
      <c r="K316" s="326">
        <v>22620.270738333602</v>
      </c>
      <c r="L316" s="326">
        <v>22094.630434897303</v>
      </c>
      <c r="M316" s="380">
        <f t="shared" si="25"/>
        <v>7</v>
      </c>
      <c r="N316" s="329">
        <f t="shared" si="26"/>
        <v>29195</v>
      </c>
      <c r="O316" s="330">
        <f t="shared" si="27"/>
        <v>29195</v>
      </c>
      <c r="P316" s="327">
        <f t="array" ref="P316">IFERROR(_xlfn.STDEV.P(IF((F316:L316&lt;&gt;0)*(F316:L316&lt;&gt;""), F316:L316)), 0)</f>
        <v>5544.2870346823483</v>
      </c>
      <c r="Q316" s="331">
        <f t="shared" si="30"/>
        <v>18.990536169489118</v>
      </c>
      <c r="R316" s="332">
        <f t="shared" si="28"/>
        <v>81.009463830510882</v>
      </c>
      <c r="S316" s="325" t="str">
        <f t="shared" si="29"/>
        <v>ALTO</v>
      </c>
    </row>
    <row r="317" spans="2:19">
      <c r="B317" s="146">
        <v>308</v>
      </c>
      <c r="C317" s="335" t="s">
        <v>349</v>
      </c>
      <c r="D317" s="325" t="s">
        <v>38</v>
      </c>
      <c r="E317" s="325">
        <v>1</v>
      </c>
      <c r="F317" s="326">
        <v>64618.8</v>
      </c>
      <c r="G317" s="326">
        <v>61945.816312682291</v>
      </c>
      <c r="H317" s="327">
        <v>55305.692671074998</v>
      </c>
      <c r="I317" s="327">
        <v>65235.230948088196</v>
      </c>
      <c r="J317" s="326">
        <v>62075.400421131024</v>
      </c>
      <c r="K317" s="326">
        <v>52683.340235731812</v>
      </c>
      <c r="L317" s="326">
        <v>50935.076008169555</v>
      </c>
      <c r="M317" s="380">
        <f t="shared" si="25"/>
        <v>7</v>
      </c>
      <c r="N317" s="329">
        <f t="shared" si="26"/>
        <v>58971</v>
      </c>
      <c r="O317" s="330">
        <f t="shared" si="27"/>
        <v>58971</v>
      </c>
      <c r="P317" s="327">
        <f t="array" ref="P317">IFERROR(_xlfn.STDEV.P(IF((F317:L317&lt;&gt;0)*(F317:L317&lt;&gt;""), F317:L317)), 0)</f>
        <v>5440.1980664531684</v>
      </c>
      <c r="Q317" s="331">
        <f t="shared" si="30"/>
        <v>9.2252091137222845</v>
      </c>
      <c r="R317" s="332">
        <f t="shared" si="28"/>
        <v>90.774790886277714</v>
      </c>
      <c r="S317" s="325" t="str">
        <f t="shared" si="29"/>
        <v>ALTO</v>
      </c>
    </row>
    <row r="318" spans="2:19">
      <c r="B318" s="146">
        <v>309</v>
      </c>
      <c r="C318" s="335" t="s">
        <v>350</v>
      </c>
      <c r="D318" s="325" t="s">
        <v>88</v>
      </c>
      <c r="E318" s="325">
        <v>1</v>
      </c>
      <c r="F318" s="326">
        <v>30210.3</v>
      </c>
      <c r="G318" s="326">
        <v>40664.162730490483</v>
      </c>
      <c r="H318" s="327">
        <v>22990.819124234407</v>
      </c>
      <c r="I318" s="327">
        <v>30075.409098789882</v>
      </c>
      <c r="J318" s="326">
        <v>22992.481763189971</v>
      </c>
      <c r="K318" s="326">
        <v>18825.902743516355</v>
      </c>
      <c r="L318" s="326">
        <v>17955.363656219692</v>
      </c>
      <c r="M318" s="380">
        <f t="shared" si="25"/>
        <v>7</v>
      </c>
      <c r="N318" s="329">
        <f t="shared" si="26"/>
        <v>26245</v>
      </c>
      <c r="O318" s="330">
        <f t="shared" si="27"/>
        <v>26245</v>
      </c>
      <c r="P318" s="327">
        <f t="array" ref="P318">IFERROR(_xlfn.STDEV.P(IF((F318:L318&lt;&gt;0)*(F318:L318&lt;&gt;""), F318:L318)), 0)</f>
        <v>7399.2039593438085</v>
      </c>
      <c r="Q318" s="331">
        <f t="shared" si="30"/>
        <v>28.192813714398202</v>
      </c>
      <c r="R318" s="332">
        <f t="shared" si="28"/>
        <v>71.807186285601802</v>
      </c>
      <c r="S318" s="325" t="str">
        <f t="shared" si="29"/>
        <v>ALTO</v>
      </c>
    </row>
    <row r="319" spans="2:19">
      <c r="B319" s="146">
        <v>310</v>
      </c>
      <c r="C319" s="335" t="s">
        <v>351</v>
      </c>
      <c r="D319" s="325" t="s">
        <v>38</v>
      </c>
      <c r="E319" s="325">
        <v>1</v>
      </c>
      <c r="F319" s="326">
        <v>73406.2</v>
      </c>
      <c r="G319" s="326">
        <v>58174.304084903139</v>
      </c>
      <c r="H319" s="327">
        <v>53900.698169038449</v>
      </c>
      <c r="I319" s="327">
        <v>70469.153152732644</v>
      </c>
      <c r="J319" s="326">
        <v>54738.543449522927</v>
      </c>
      <c r="K319" s="326">
        <v>44656.792554387626</v>
      </c>
      <c r="L319" s="326">
        <v>43662.388913270137</v>
      </c>
      <c r="M319" s="380">
        <f t="shared" si="25"/>
        <v>7</v>
      </c>
      <c r="N319" s="329">
        <f t="shared" si="26"/>
        <v>57001</v>
      </c>
      <c r="O319" s="330">
        <f t="shared" si="27"/>
        <v>57001</v>
      </c>
      <c r="P319" s="327">
        <f t="array" ref="P319">IFERROR(_xlfn.STDEV.P(IF((F319:L319&lt;&gt;0)*(F319:L319&lt;&gt;""), F319:L319)), 0)</f>
        <v>10669.897328221969</v>
      </c>
      <c r="Q319" s="331">
        <f t="shared" si="30"/>
        <v>18.718789719868017</v>
      </c>
      <c r="R319" s="332">
        <f t="shared" si="28"/>
        <v>81.281210280131987</v>
      </c>
      <c r="S319" s="325" t="str">
        <f t="shared" si="29"/>
        <v>ALTO</v>
      </c>
    </row>
    <row r="320" spans="2:19" ht="51">
      <c r="B320" s="146">
        <v>311</v>
      </c>
      <c r="C320" s="333" t="s">
        <v>352</v>
      </c>
      <c r="D320" s="325" t="s">
        <v>38</v>
      </c>
      <c r="E320" s="325">
        <v>1</v>
      </c>
      <c r="F320" s="326">
        <v>252305</v>
      </c>
      <c r="G320" s="326">
        <v>316880.23826466664</v>
      </c>
      <c r="H320" s="327">
        <v>207556.00598267175</v>
      </c>
      <c r="I320" s="327">
        <v>255072.95054498556</v>
      </c>
      <c r="J320" s="326">
        <v>230045.46604514171</v>
      </c>
      <c r="K320" s="326">
        <v>188696.83912687321</v>
      </c>
      <c r="L320" s="326">
        <v>186313.35741203438</v>
      </c>
      <c r="M320" s="380">
        <f t="shared" si="25"/>
        <v>7</v>
      </c>
      <c r="N320" s="329">
        <f t="shared" si="26"/>
        <v>233839</v>
      </c>
      <c r="O320" s="330">
        <f t="shared" si="27"/>
        <v>233839</v>
      </c>
      <c r="P320" s="327">
        <f t="array" ref="P320">IFERROR(_xlfn.STDEV.P(IF((F320:L320&lt;&gt;0)*(F320:L320&lt;&gt;""), F320:L320)), 0)</f>
        <v>42576.668877518532</v>
      </c>
      <c r="Q320" s="331">
        <f t="shared" si="30"/>
        <v>18.207685149833232</v>
      </c>
      <c r="R320" s="332">
        <f t="shared" si="28"/>
        <v>81.792314850166775</v>
      </c>
      <c r="S320" s="325" t="str">
        <f t="shared" si="29"/>
        <v>ALTO</v>
      </c>
    </row>
    <row r="321" spans="2:19">
      <c r="B321" s="146">
        <v>312</v>
      </c>
      <c r="C321" s="335" t="s">
        <v>353</v>
      </c>
      <c r="D321" s="325" t="s">
        <v>88</v>
      </c>
      <c r="E321" s="325">
        <v>1</v>
      </c>
      <c r="F321" s="326">
        <v>105393.60000000001</v>
      </c>
      <c r="G321" s="326">
        <v>146918.11222426465</v>
      </c>
      <c r="H321" s="327">
        <v>83277.855938893525</v>
      </c>
      <c r="I321" s="327">
        <v>97909.048881168841</v>
      </c>
      <c r="J321" s="326">
        <v>72414.133258849703</v>
      </c>
      <c r="K321" s="343">
        <v>0</v>
      </c>
      <c r="L321" s="343">
        <v>0</v>
      </c>
      <c r="M321" s="380">
        <f t="shared" si="25"/>
        <v>5</v>
      </c>
      <c r="N321" s="329">
        <f t="shared" si="26"/>
        <v>101183</v>
      </c>
      <c r="O321" s="330">
        <f t="shared" si="27"/>
        <v>101183</v>
      </c>
      <c r="P321" s="327">
        <f t="array" ref="P321">IFERROR(_xlfn.STDEV.P(IF((F321:L321&lt;&gt;0)*(F321:L321&lt;&gt;""), F321:L321)), 0)</f>
        <v>25567.128406848515</v>
      </c>
      <c r="Q321" s="331">
        <f t="shared" si="30"/>
        <v>25.268205535365144</v>
      </c>
      <c r="R321" s="332">
        <f t="shared" si="28"/>
        <v>74.731794464634859</v>
      </c>
      <c r="S321" s="325" t="str">
        <f t="shared" si="29"/>
        <v>ALTO</v>
      </c>
    </row>
    <row r="322" spans="2:19">
      <c r="B322" s="146">
        <v>313</v>
      </c>
      <c r="C322" s="335" t="s">
        <v>354</v>
      </c>
      <c r="D322" s="325" t="s">
        <v>38</v>
      </c>
      <c r="E322" s="325">
        <v>1</v>
      </c>
      <c r="F322" s="326">
        <v>12274.2</v>
      </c>
      <c r="G322" s="326">
        <v>17841.320892415857</v>
      </c>
      <c r="H322" s="327">
        <v>11623.136335029618</v>
      </c>
      <c r="I322" s="327">
        <v>11794.877228481477</v>
      </c>
      <c r="J322" s="326">
        <v>13899.652836475399</v>
      </c>
      <c r="K322" s="326">
        <v>13280.287981860374</v>
      </c>
      <c r="L322" s="326">
        <v>0</v>
      </c>
      <c r="M322" s="380">
        <f t="shared" si="25"/>
        <v>6</v>
      </c>
      <c r="N322" s="329">
        <f t="shared" si="26"/>
        <v>13452</v>
      </c>
      <c r="O322" s="330">
        <f t="shared" si="27"/>
        <v>13452</v>
      </c>
      <c r="P322" s="327">
        <f t="array" ref="P322">IFERROR(_xlfn.STDEV.P(IF((F322:L322&lt;&gt;0)*(F322:L322&lt;&gt;""), F322:L322)), 0)</f>
        <v>2120.2997680348453</v>
      </c>
      <c r="Q322" s="331">
        <f t="shared" si="30"/>
        <v>15.761966756131768</v>
      </c>
      <c r="R322" s="332">
        <f t="shared" si="28"/>
        <v>84.23803324386823</v>
      </c>
      <c r="S322" s="325" t="str">
        <f t="shared" si="29"/>
        <v>ALTO</v>
      </c>
    </row>
    <row r="323" spans="2:19">
      <c r="B323" s="146">
        <v>314</v>
      </c>
      <c r="C323" s="335" t="s">
        <v>355</v>
      </c>
      <c r="D323" s="325" t="s">
        <v>38</v>
      </c>
      <c r="E323" s="325">
        <v>1</v>
      </c>
      <c r="F323" s="326">
        <v>10732.61</v>
      </c>
      <c r="G323" s="326">
        <v>15339.853983092398</v>
      </c>
      <c r="H323" s="327">
        <v>9196.3276496937633</v>
      </c>
      <c r="I323" s="327">
        <v>10432.922492994348</v>
      </c>
      <c r="J323" s="326">
        <v>9438.0506240110117</v>
      </c>
      <c r="K323" s="326">
        <v>8756.2338341936538</v>
      </c>
      <c r="L323" s="326">
        <v>0</v>
      </c>
      <c r="M323" s="380">
        <f t="shared" si="25"/>
        <v>6</v>
      </c>
      <c r="N323" s="329">
        <f t="shared" si="26"/>
        <v>10649</v>
      </c>
      <c r="O323" s="330">
        <f t="shared" si="27"/>
        <v>10649</v>
      </c>
      <c r="P323" s="327">
        <f t="array" ref="P323">IFERROR(_xlfn.STDEV.P(IF((F323:L323&lt;&gt;0)*(F323:L323&lt;&gt;""), F323:L323)), 0)</f>
        <v>2206.6947248875149</v>
      </c>
      <c r="Q323" s="331">
        <f t="shared" si="30"/>
        <v>20.722083997441214</v>
      </c>
      <c r="R323" s="332">
        <f t="shared" si="28"/>
        <v>79.277916002558783</v>
      </c>
      <c r="S323" s="325" t="str">
        <f t="shared" si="29"/>
        <v>ALTO</v>
      </c>
    </row>
    <row r="324" spans="2:19">
      <c r="B324" s="146">
        <v>315</v>
      </c>
      <c r="C324" s="335" t="s">
        <v>356</v>
      </c>
      <c r="D324" s="325" t="s">
        <v>38</v>
      </c>
      <c r="E324" s="325">
        <v>1</v>
      </c>
      <c r="F324" s="326">
        <v>11408.79</v>
      </c>
      <c r="G324" s="326">
        <v>15232.666933107157</v>
      </c>
      <c r="H324" s="327">
        <v>8940.8741038689368</v>
      </c>
      <c r="I324" s="327">
        <v>10825.794051307943</v>
      </c>
      <c r="J324" s="326">
        <v>8900.5081887743399</v>
      </c>
      <c r="K324" s="326">
        <v>7442.7987590646044</v>
      </c>
      <c r="L324" s="326">
        <v>0</v>
      </c>
      <c r="M324" s="380">
        <f t="shared" si="25"/>
        <v>6</v>
      </c>
      <c r="N324" s="329">
        <f t="shared" si="26"/>
        <v>10459</v>
      </c>
      <c r="O324" s="330">
        <f t="shared" si="27"/>
        <v>10459</v>
      </c>
      <c r="P324" s="327">
        <f t="array" ref="P324">IFERROR(_xlfn.STDEV.P(IF((F324:L324&lt;&gt;0)*(F324:L324&lt;&gt;""), F324:L324)), 0)</f>
        <v>2505.1815202803105</v>
      </c>
      <c r="Q324" s="331">
        <f t="shared" si="30"/>
        <v>23.952400040924662</v>
      </c>
      <c r="R324" s="332">
        <f t="shared" si="28"/>
        <v>76.047599959075342</v>
      </c>
      <c r="S324" s="325" t="str">
        <f t="shared" si="29"/>
        <v>ALTO</v>
      </c>
    </row>
    <row r="325" spans="2:19">
      <c r="B325" s="146">
        <v>316</v>
      </c>
      <c r="C325" s="335" t="s">
        <v>357</v>
      </c>
      <c r="D325" s="325" t="s">
        <v>38</v>
      </c>
      <c r="E325" s="325">
        <v>1</v>
      </c>
      <c r="F325" s="326">
        <v>162129.29999999999</v>
      </c>
      <c r="G325" s="326">
        <v>137270.80929669662</v>
      </c>
      <c r="H325" s="327">
        <v>120829.52717514306</v>
      </c>
      <c r="I325" s="327">
        <v>147694.60579857492</v>
      </c>
      <c r="J325" s="326">
        <v>114686.47036586169</v>
      </c>
      <c r="K325" s="326">
        <v>110182.60908027014</v>
      </c>
      <c r="L325" s="326">
        <v>106463.67203612579</v>
      </c>
      <c r="M325" s="380">
        <f t="shared" si="25"/>
        <v>7</v>
      </c>
      <c r="N325" s="329">
        <f t="shared" si="26"/>
        <v>128465</v>
      </c>
      <c r="O325" s="330">
        <f t="shared" si="27"/>
        <v>128465</v>
      </c>
      <c r="P325" s="327">
        <f t="array" ref="P325">IFERROR(_xlfn.STDEV.P(IF((F325:L325&lt;&gt;0)*(F325:L325&lt;&gt;""), F325:L325)), 0)</f>
        <v>19446.107522785944</v>
      </c>
      <c r="Q325" s="331">
        <f t="shared" si="30"/>
        <v>15.137280599996842</v>
      </c>
      <c r="R325" s="332">
        <f t="shared" si="28"/>
        <v>84.862719400003158</v>
      </c>
      <c r="S325" s="325" t="str">
        <f t="shared" si="29"/>
        <v>ALTO</v>
      </c>
    </row>
    <row r="326" spans="2:19">
      <c r="B326" s="146">
        <v>317</v>
      </c>
      <c r="C326" s="335" t="s">
        <v>358</v>
      </c>
      <c r="D326" s="325" t="s">
        <v>38</v>
      </c>
      <c r="E326" s="325">
        <v>1</v>
      </c>
      <c r="F326" s="326">
        <v>121471.65</v>
      </c>
      <c r="G326" s="326">
        <v>177514.78778179977</v>
      </c>
      <c r="H326" s="327">
        <v>92474.183588587301</v>
      </c>
      <c r="I326" s="327">
        <v>120749.07344768335</v>
      </c>
      <c r="J326" s="326">
        <v>93780.847790134998</v>
      </c>
      <c r="K326" s="343">
        <v>0</v>
      </c>
      <c r="L326" s="343">
        <v>0</v>
      </c>
      <c r="M326" s="380">
        <f t="shared" si="25"/>
        <v>5</v>
      </c>
      <c r="N326" s="329">
        <f t="shared" si="26"/>
        <v>121198</v>
      </c>
      <c r="O326" s="330">
        <f t="shared" si="27"/>
        <v>121198</v>
      </c>
      <c r="P326" s="327">
        <f t="array" ref="P326">IFERROR(_xlfn.STDEV.P(IF((F326:L326&lt;&gt;0)*(F326:L326&lt;&gt;""), F326:L326)), 0)</f>
        <v>30817.575731743415</v>
      </c>
      <c r="Q326" s="331">
        <f t="shared" si="30"/>
        <v>25.427462278043713</v>
      </c>
      <c r="R326" s="332">
        <f t="shared" si="28"/>
        <v>74.57253772195628</v>
      </c>
      <c r="S326" s="325" t="str">
        <f t="shared" si="29"/>
        <v>ALTO</v>
      </c>
    </row>
    <row r="327" spans="2:19">
      <c r="B327" s="146">
        <v>318</v>
      </c>
      <c r="C327" s="335" t="s">
        <v>359</v>
      </c>
      <c r="D327" s="325" t="s">
        <v>38</v>
      </c>
      <c r="E327" s="325">
        <v>1</v>
      </c>
      <c r="F327" s="326">
        <v>140205.6</v>
      </c>
      <c r="G327" s="326">
        <v>133512.12572894909</v>
      </c>
      <c r="H327" s="327">
        <v>106779.58215477758</v>
      </c>
      <c r="I327" s="327">
        <v>139219.4932378433</v>
      </c>
      <c r="J327" s="326">
        <v>108092.61649362517</v>
      </c>
      <c r="K327" s="326">
        <v>88000.150033646205</v>
      </c>
      <c r="L327" s="326">
        <v>83924.058834427749</v>
      </c>
      <c r="M327" s="380">
        <f t="shared" si="25"/>
        <v>7</v>
      </c>
      <c r="N327" s="329">
        <f t="shared" si="26"/>
        <v>114248</v>
      </c>
      <c r="O327" s="330">
        <f t="shared" si="27"/>
        <v>114248</v>
      </c>
      <c r="P327" s="327">
        <f t="array" ref="P327">IFERROR(_xlfn.STDEV.P(IF((F327:L327&lt;&gt;0)*(F327:L327&lt;&gt;""), F327:L327)), 0)</f>
        <v>21943.551146633079</v>
      </c>
      <c r="Q327" s="331">
        <f t="shared" si="30"/>
        <v>19.206945545333902</v>
      </c>
      <c r="R327" s="332">
        <f t="shared" si="28"/>
        <v>80.793054454666105</v>
      </c>
      <c r="S327" s="325" t="str">
        <f t="shared" si="29"/>
        <v>ALTO</v>
      </c>
    </row>
    <row r="328" spans="2:19">
      <c r="B328" s="146">
        <v>319</v>
      </c>
      <c r="C328" s="335" t="s">
        <v>360</v>
      </c>
      <c r="D328" s="325" t="s">
        <v>38</v>
      </c>
      <c r="E328" s="325">
        <v>1</v>
      </c>
      <c r="F328" s="326">
        <v>139471.08000000002</v>
      </c>
      <c r="G328" s="326">
        <v>171143.83550742423</v>
      </c>
      <c r="H328" s="327">
        <v>103841.86637779207</v>
      </c>
      <c r="I328" s="327">
        <v>128864.05374662747</v>
      </c>
      <c r="J328" s="326">
        <v>100076.06697612892</v>
      </c>
      <c r="K328" s="326">
        <v>92232.329720173148</v>
      </c>
      <c r="L328" s="326">
        <v>87643.064111126907</v>
      </c>
      <c r="M328" s="380">
        <f t="shared" si="25"/>
        <v>7</v>
      </c>
      <c r="N328" s="329">
        <f t="shared" si="26"/>
        <v>117610</v>
      </c>
      <c r="O328" s="330">
        <f t="shared" si="27"/>
        <v>117610</v>
      </c>
      <c r="P328" s="327">
        <f t="array" ref="P328">IFERROR(_xlfn.STDEV.P(IF((F328:L328&lt;&gt;0)*(F328:L328&lt;&gt;""), F328:L328)), 0)</f>
        <v>28054.731696669834</v>
      </c>
      <c r="Q328" s="331">
        <f t="shared" si="30"/>
        <v>23.854035963497861</v>
      </c>
      <c r="R328" s="332">
        <f t="shared" si="28"/>
        <v>76.145964036502136</v>
      </c>
      <c r="S328" s="325" t="str">
        <f t="shared" si="29"/>
        <v>ALTO</v>
      </c>
    </row>
    <row r="329" spans="2:19">
      <c r="B329" s="146">
        <v>320</v>
      </c>
      <c r="C329" s="335" t="s">
        <v>361</v>
      </c>
      <c r="D329" s="325" t="s">
        <v>38</v>
      </c>
      <c r="E329" s="325">
        <v>1</v>
      </c>
      <c r="F329" s="326">
        <v>23160.2</v>
      </c>
      <c r="G329" s="326">
        <v>22165.832011238334</v>
      </c>
      <c r="H329" s="327">
        <v>16987.660797350982</v>
      </c>
      <c r="I329" s="327">
        <v>21888.402347488245</v>
      </c>
      <c r="J329" s="326">
        <v>17052.040584452243</v>
      </c>
      <c r="K329" s="326">
        <v>14447.785826419527</v>
      </c>
      <c r="L329" s="326">
        <v>14196.186324184366</v>
      </c>
      <c r="M329" s="380">
        <f t="shared" si="25"/>
        <v>7</v>
      </c>
      <c r="N329" s="329">
        <f t="shared" si="26"/>
        <v>18557</v>
      </c>
      <c r="O329" s="330">
        <f t="shared" si="27"/>
        <v>18557</v>
      </c>
      <c r="P329" s="327">
        <f t="array" ref="P329">IFERROR(_xlfn.STDEV.P(IF((F329:L329&lt;&gt;0)*(F329:L329&lt;&gt;""), F329:L329)), 0)</f>
        <v>3503.9044676198996</v>
      </c>
      <c r="Q329" s="331">
        <f t="shared" si="30"/>
        <v>18.881847645739612</v>
      </c>
      <c r="R329" s="332">
        <f t="shared" si="28"/>
        <v>81.118152354260388</v>
      </c>
      <c r="S329" s="325" t="str">
        <f t="shared" si="29"/>
        <v>ALTO</v>
      </c>
    </row>
    <row r="330" spans="2:19">
      <c r="B330" s="146">
        <v>321</v>
      </c>
      <c r="C330" s="335" t="s">
        <v>362</v>
      </c>
      <c r="D330" s="325" t="s">
        <v>88</v>
      </c>
      <c r="E330" s="325">
        <v>1</v>
      </c>
      <c r="F330" s="326">
        <v>93526.95</v>
      </c>
      <c r="G330" s="326">
        <v>121016.62503658482</v>
      </c>
      <c r="H330" s="327">
        <v>79446.052751521129</v>
      </c>
      <c r="I330" s="327">
        <v>84003.578336635983</v>
      </c>
      <c r="J330" s="326">
        <v>64235.126472037482</v>
      </c>
      <c r="K330" s="343">
        <v>0</v>
      </c>
      <c r="L330" s="343">
        <v>0</v>
      </c>
      <c r="M330" s="380">
        <f t="shared" ref="M330:M393" si="31">COUNTIF(F330:L330,"&gt;0")</f>
        <v>5</v>
      </c>
      <c r="N330" s="329">
        <f t="shared" ref="N330:N393" si="32">IFERROR(ROUND(AVERAGEIF(F330:L330,"&gt;0"),0),0)</f>
        <v>88446</v>
      </c>
      <c r="O330" s="330">
        <f t="shared" ref="O330:O393" si="33">IFERROR(ROUND(+N330*E330,0),0)</f>
        <v>88446</v>
      </c>
      <c r="P330" s="327">
        <f t="array" ref="P330">IFERROR(_xlfn.STDEV.P(IF((F330:L330&lt;&gt;0)*(F330:L330&lt;&gt;""), F330:L330)), 0)</f>
        <v>18833.811219813048</v>
      </c>
      <c r="Q330" s="331">
        <f t="shared" si="30"/>
        <v>21.294135653181655</v>
      </c>
      <c r="R330" s="332">
        <f t="shared" si="28"/>
        <v>78.705864346818345</v>
      </c>
      <c r="S330" s="325" t="str">
        <f t="shared" si="29"/>
        <v>ALTO</v>
      </c>
    </row>
    <row r="331" spans="2:19">
      <c r="B331" s="146">
        <v>322</v>
      </c>
      <c r="C331" s="335" t="s">
        <v>363</v>
      </c>
      <c r="D331" s="325" t="s">
        <v>88</v>
      </c>
      <c r="E331" s="325">
        <v>1</v>
      </c>
      <c r="F331" s="326">
        <v>50882.04</v>
      </c>
      <c r="G331" s="326">
        <v>89780.05040685412</v>
      </c>
      <c r="H331" s="327">
        <v>48408.446933804669</v>
      </c>
      <c r="I331" s="327">
        <v>57945.280921602614</v>
      </c>
      <c r="J331" s="326">
        <v>0</v>
      </c>
      <c r="K331" s="343">
        <v>0</v>
      </c>
      <c r="L331" s="343">
        <v>0</v>
      </c>
      <c r="M331" s="380">
        <f t="shared" si="31"/>
        <v>4</v>
      </c>
      <c r="N331" s="329">
        <f t="shared" si="32"/>
        <v>61754</v>
      </c>
      <c r="O331" s="330">
        <f t="shared" si="33"/>
        <v>61754</v>
      </c>
      <c r="P331" s="327">
        <f t="array" ref="P331">IFERROR(_xlfn.STDEV.P(IF((F331:L331&lt;&gt;0)*(F331:L331&lt;&gt;""), F331:L331)), 0)</f>
        <v>16554.977675171107</v>
      </c>
      <c r="Q331" s="331">
        <f t="shared" si="30"/>
        <v>26.807943898648034</v>
      </c>
      <c r="R331" s="332">
        <f t="shared" si="28"/>
        <v>73.192056101351966</v>
      </c>
      <c r="S331" s="325" t="str">
        <f t="shared" si="29"/>
        <v>ALTO</v>
      </c>
    </row>
    <row r="332" spans="2:19">
      <c r="B332" s="146">
        <v>323</v>
      </c>
      <c r="C332" s="335" t="s">
        <v>364</v>
      </c>
      <c r="D332" s="325" t="s">
        <v>38</v>
      </c>
      <c r="E332" s="325">
        <v>1</v>
      </c>
      <c r="F332" s="326">
        <v>72249.56</v>
      </c>
      <c r="G332" s="326">
        <v>88114.926971783731</v>
      </c>
      <c r="H332" s="327">
        <v>68078.369962316327</v>
      </c>
      <c r="I332" s="327">
        <v>112254.31730903605</v>
      </c>
      <c r="J332" s="326">
        <v>73894.166763868008</v>
      </c>
      <c r="K332" s="326">
        <v>60709.88791707599</v>
      </c>
      <c r="L332" s="326">
        <v>61875.780771072197</v>
      </c>
      <c r="M332" s="380">
        <f t="shared" si="31"/>
        <v>7</v>
      </c>
      <c r="N332" s="329">
        <f t="shared" si="32"/>
        <v>76740</v>
      </c>
      <c r="O332" s="330">
        <f t="shared" si="33"/>
        <v>76740</v>
      </c>
      <c r="P332" s="327">
        <f t="array" ref="P332">IFERROR(_xlfn.STDEV.P(IF((F332:L332&lt;&gt;0)*(F332:L332&lt;&gt;""), F332:L332)), 0)</f>
        <v>16783.715985828982</v>
      </c>
      <c r="Q332" s="331">
        <f t="shared" si="30"/>
        <v>21.870883484270241</v>
      </c>
      <c r="R332" s="332">
        <f t="shared" si="28"/>
        <v>78.129116515729763</v>
      </c>
      <c r="S332" s="325" t="str">
        <f t="shared" si="29"/>
        <v>ALTO</v>
      </c>
    </row>
    <row r="333" spans="2:19">
      <c r="B333" s="146">
        <v>324</v>
      </c>
      <c r="C333" s="335" t="s">
        <v>365</v>
      </c>
      <c r="D333" s="325" t="s">
        <v>38</v>
      </c>
      <c r="E333" s="325">
        <v>1</v>
      </c>
      <c r="F333" s="343"/>
      <c r="G333" s="326">
        <v>185254.86710837801</v>
      </c>
      <c r="H333" s="327">
        <v>149312.59753461124</v>
      </c>
      <c r="I333" s="327">
        <v>231860.78930795737</v>
      </c>
      <c r="J333" s="326">
        <v>159091.05913264581</v>
      </c>
      <c r="K333" s="343">
        <v>0</v>
      </c>
      <c r="L333" s="343">
        <v>0</v>
      </c>
      <c r="M333" s="380">
        <f t="shared" si="31"/>
        <v>4</v>
      </c>
      <c r="N333" s="329">
        <f t="shared" si="32"/>
        <v>181380</v>
      </c>
      <c r="O333" s="330">
        <f t="shared" si="33"/>
        <v>181380</v>
      </c>
      <c r="P333" s="327">
        <f t="array" ref="P333">IFERROR(_xlfn.STDEV.P(IF((F333:L333&lt;&gt;0)*(F333:L333&lt;&gt;""), F333:L333)), 0)</f>
        <v>31970.454602686012</v>
      </c>
      <c r="Q333" s="331">
        <f t="shared" si="30"/>
        <v>17.626229243955237</v>
      </c>
      <c r="R333" s="332">
        <f t="shared" si="28"/>
        <v>82.373770756044763</v>
      </c>
      <c r="S333" s="325" t="str">
        <f t="shared" si="29"/>
        <v>ALTO</v>
      </c>
    </row>
    <row r="334" spans="2:19">
      <c r="B334" s="146">
        <v>325</v>
      </c>
      <c r="C334" s="335" t="s">
        <v>366</v>
      </c>
      <c r="D334" s="325" t="s">
        <v>38</v>
      </c>
      <c r="E334" s="325">
        <v>1</v>
      </c>
      <c r="F334" s="326">
        <v>635017.19999999995</v>
      </c>
      <c r="G334" s="326">
        <v>802075.07380797644</v>
      </c>
      <c r="H334" s="327">
        <v>544243.77937979344</v>
      </c>
      <c r="I334" s="327">
        <v>810042.22250888532</v>
      </c>
      <c r="J334" s="326">
        <v>555717.34224139771</v>
      </c>
      <c r="K334" s="326">
        <v>515596.23560343625</v>
      </c>
      <c r="L334" s="326">
        <v>502960.31312514056</v>
      </c>
      <c r="M334" s="380">
        <f t="shared" si="31"/>
        <v>7</v>
      </c>
      <c r="N334" s="329">
        <f t="shared" si="32"/>
        <v>623665</v>
      </c>
      <c r="O334" s="330">
        <f t="shared" si="33"/>
        <v>623665</v>
      </c>
      <c r="P334" s="327">
        <f t="array" ref="P334">IFERROR(_xlfn.STDEV.P(IF((F334:L334&lt;&gt;0)*(F334:L334&lt;&gt;""), F334:L334)), 0)</f>
        <v>121812.84807994163</v>
      </c>
      <c r="Q334" s="331">
        <f t="shared" si="30"/>
        <v>19.531775565398352</v>
      </c>
      <c r="R334" s="332">
        <f t="shared" si="28"/>
        <v>80.468224434601652</v>
      </c>
      <c r="S334" s="325" t="str">
        <f t="shared" si="29"/>
        <v>ALTO</v>
      </c>
    </row>
    <row r="335" spans="2:19" ht="63.75">
      <c r="B335" s="146">
        <v>326</v>
      </c>
      <c r="C335" s="333" t="s">
        <v>367</v>
      </c>
      <c r="D335" s="325" t="s">
        <v>38</v>
      </c>
      <c r="E335" s="325">
        <v>1</v>
      </c>
      <c r="F335" s="326">
        <v>16053605.4</v>
      </c>
      <c r="G335" s="326">
        <v>18069969.763994649</v>
      </c>
      <c r="H335" s="327">
        <v>14486004.223088451</v>
      </c>
      <c r="I335" s="327">
        <v>16177670.484786624</v>
      </c>
      <c r="J335" s="326">
        <v>12751013.048241757</v>
      </c>
      <c r="K335" s="343">
        <v>0</v>
      </c>
      <c r="L335" s="343">
        <v>0</v>
      </c>
      <c r="M335" s="380">
        <f t="shared" si="31"/>
        <v>5</v>
      </c>
      <c r="N335" s="329">
        <f t="shared" si="32"/>
        <v>15507653</v>
      </c>
      <c r="O335" s="330">
        <f t="shared" si="33"/>
        <v>15507653</v>
      </c>
      <c r="P335" s="327">
        <f t="array" ref="P335">IFERROR(_xlfn.STDEV.P(IF((F335:L335&lt;&gt;0)*(F335:L335&lt;&gt;""), F335:L335)), 0)</f>
        <v>1786352.971785106</v>
      </c>
      <c r="Q335" s="331">
        <f t="shared" si="30"/>
        <v>11.519170385003495</v>
      </c>
      <c r="R335" s="332">
        <f t="shared" si="28"/>
        <v>88.480829614996509</v>
      </c>
      <c r="S335" s="325" t="str">
        <f t="shared" si="29"/>
        <v>ALTO</v>
      </c>
    </row>
    <row r="336" spans="2:19" ht="63.75">
      <c r="B336" s="146">
        <v>327</v>
      </c>
      <c r="C336" s="333" t="s">
        <v>368</v>
      </c>
      <c r="D336" s="325" t="s">
        <v>38</v>
      </c>
      <c r="E336" s="325">
        <v>1</v>
      </c>
      <c r="F336" s="326">
        <v>22205601.600000001</v>
      </c>
      <c r="G336" s="326">
        <v>24295227.478943065</v>
      </c>
      <c r="H336" s="327">
        <v>19691892.033452593</v>
      </c>
      <c r="I336" s="327">
        <v>22843980.564844754</v>
      </c>
      <c r="J336" s="326">
        <v>15670231.611355364</v>
      </c>
      <c r="K336" s="343">
        <v>0</v>
      </c>
      <c r="L336" s="343">
        <v>0</v>
      </c>
      <c r="M336" s="380">
        <f t="shared" si="31"/>
        <v>5</v>
      </c>
      <c r="N336" s="329">
        <f t="shared" si="32"/>
        <v>20941387</v>
      </c>
      <c r="O336" s="330">
        <f t="shared" si="33"/>
        <v>20941387</v>
      </c>
      <c r="P336" s="327">
        <f t="array" ref="P336">IFERROR(_xlfn.STDEV.P(IF((F336:L336&lt;&gt;0)*(F336:L336&lt;&gt;""), F336:L336)), 0)</f>
        <v>3026967.5779136717</v>
      </c>
      <c r="Q336" s="331">
        <f t="shared" si="30"/>
        <v>14.454475140131223</v>
      </c>
      <c r="R336" s="332">
        <f t="shared" si="28"/>
        <v>85.545524859868777</v>
      </c>
      <c r="S336" s="325" t="str">
        <f t="shared" si="29"/>
        <v>ALTO</v>
      </c>
    </row>
    <row r="337" spans="2:19">
      <c r="B337" s="146">
        <v>328</v>
      </c>
      <c r="C337" s="335" t="s">
        <v>369</v>
      </c>
      <c r="D337" s="325" t="s">
        <v>38</v>
      </c>
      <c r="E337" s="325">
        <v>1</v>
      </c>
      <c r="F337" s="326">
        <v>137543.12</v>
      </c>
      <c r="G337" s="326">
        <v>147788.84614807216</v>
      </c>
      <c r="H337" s="327">
        <v>116869.99721485825</v>
      </c>
      <c r="I337" s="327">
        <v>145970.33618153192</v>
      </c>
      <c r="J337" s="326">
        <v>126220.93648729574</v>
      </c>
      <c r="K337" s="326">
        <v>108431.3623134314</v>
      </c>
      <c r="L337" s="326">
        <v>105884.26739185401</v>
      </c>
      <c r="M337" s="380">
        <f t="shared" si="31"/>
        <v>7</v>
      </c>
      <c r="N337" s="329">
        <f t="shared" si="32"/>
        <v>126958</v>
      </c>
      <c r="O337" s="330">
        <f t="shared" si="33"/>
        <v>126958</v>
      </c>
      <c r="P337" s="327">
        <f t="array" ref="P337">IFERROR(_xlfn.STDEV.P(IF((F337:L337&lt;&gt;0)*(F337:L337&lt;&gt;""), F337:L337)), 0)</f>
        <v>16022.695579303529</v>
      </c>
      <c r="Q337" s="331">
        <f t="shared" si="30"/>
        <v>12.620469430286811</v>
      </c>
      <c r="R337" s="332">
        <f t="shared" si="28"/>
        <v>87.379530569713182</v>
      </c>
      <c r="S337" s="325" t="str">
        <f t="shared" si="29"/>
        <v>ALTO</v>
      </c>
    </row>
    <row r="338" spans="2:19">
      <c r="B338" s="146">
        <v>329</v>
      </c>
      <c r="C338" s="335" t="s">
        <v>370</v>
      </c>
      <c r="D338" s="325" t="s">
        <v>38</v>
      </c>
      <c r="E338" s="325">
        <v>1</v>
      </c>
      <c r="F338" s="326">
        <v>35781.199999999997</v>
      </c>
      <c r="G338" s="326">
        <v>48308.497512555012</v>
      </c>
      <c r="H338" s="327">
        <v>28227.616813643355</v>
      </c>
      <c r="I338" s="327">
        <v>38629.095971184201</v>
      </c>
      <c r="J338" s="326">
        <v>29575.584786721764</v>
      </c>
      <c r="K338" s="326">
        <v>24225.580274602442</v>
      </c>
      <c r="L338" s="326">
        <v>23738.594545577776</v>
      </c>
      <c r="M338" s="380">
        <f t="shared" si="31"/>
        <v>7</v>
      </c>
      <c r="N338" s="329">
        <f t="shared" si="32"/>
        <v>32641</v>
      </c>
      <c r="O338" s="330">
        <f t="shared" si="33"/>
        <v>32641</v>
      </c>
      <c r="P338" s="327">
        <f t="array" ref="P338">IFERROR(_xlfn.STDEV.P(IF((F338:L338&lt;&gt;0)*(F338:L338&lt;&gt;""), F338:L338)), 0)</f>
        <v>8195.2552580881056</v>
      </c>
      <c r="Q338" s="331">
        <f t="shared" si="30"/>
        <v>25.107243215857682</v>
      </c>
      <c r="R338" s="332">
        <f t="shared" si="28"/>
        <v>74.892756784142321</v>
      </c>
      <c r="S338" s="325" t="str">
        <f t="shared" si="29"/>
        <v>ALTO</v>
      </c>
    </row>
    <row r="339" spans="2:19">
      <c r="B339" s="146">
        <v>330</v>
      </c>
      <c r="C339" s="335" t="s">
        <v>371</v>
      </c>
      <c r="D339" s="325" t="s">
        <v>88</v>
      </c>
      <c r="E339" s="325">
        <v>1</v>
      </c>
      <c r="F339" s="326">
        <v>24910.799999999999</v>
      </c>
      <c r="G339" s="326">
        <v>34964.369990333871</v>
      </c>
      <c r="H339" s="327">
        <v>21330.371076373034</v>
      </c>
      <c r="I339" s="327">
        <v>26932.436632281118</v>
      </c>
      <c r="J339" s="326">
        <v>20608.18242822908</v>
      </c>
      <c r="K339" s="343">
        <v>0</v>
      </c>
      <c r="L339" s="343">
        <v>0</v>
      </c>
      <c r="M339" s="380">
        <f t="shared" si="31"/>
        <v>5</v>
      </c>
      <c r="N339" s="329">
        <f t="shared" si="32"/>
        <v>25749</v>
      </c>
      <c r="O339" s="330">
        <f t="shared" si="33"/>
        <v>25749</v>
      </c>
      <c r="P339" s="327">
        <f t="array" ref="P339">IFERROR(_xlfn.STDEV.P(IF((F339:L339&lt;&gt;0)*(F339:L339&lt;&gt;""), F339:L339)), 0)</f>
        <v>5157.1005839160052</v>
      </c>
      <c r="Q339" s="331">
        <f t="shared" si="30"/>
        <v>20.028352883280924</v>
      </c>
      <c r="R339" s="332">
        <f t="shared" si="28"/>
        <v>79.971647116719083</v>
      </c>
      <c r="S339" s="325" t="str">
        <f t="shared" si="29"/>
        <v>ALTO</v>
      </c>
    </row>
    <row r="340" spans="2:19">
      <c r="B340" s="146">
        <v>331</v>
      </c>
      <c r="C340" s="335" t="s">
        <v>372</v>
      </c>
      <c r="D340" s="325" t="s">
        <v>38</v>
      </c>
      <c r="E340" s="325">
        <v>1</v>
      </c>
      <c r="F340" s="326">
        <v>131810.76</v>
      </c>
      <c r="G340" s="326">
        <v>116345.76046921099</v>
      </c>
      <c r="H340" s="327">
        <v>109334.11761302585</v>
      </c>
      <c r="I340" s="327">
        <v>142365.73963400468</v>
      </c>
      <c r="J340" s="326">
        <v>110537.83730457955</v>
      </c>
      <c r="K340" s="326">
        <v>99383.254018097956</v>
      </c>
      <c r="L340" s="326">
        <v>96017.392569668402</v>
      </c>
      <c r="M340" s="380">
        <f t="shared" si="31"/>
        <v>7</v>
      </c>
      <c r="N340" s="329">
        <f t="shared" si="32"/>
        <v>115114</v>
      </c>
      <c r="O340" s="330">
        <f t="shared" si="33"/>
        <v>115114</v>
      </c>
      <c r="P340" s="327">
        <f t="array" ref="P340">IFERROR(_xlfn.STDEV.P(IF((F340:L340&lt;&gt;0)*(F340:L340&lt;&gt;""), F340:L340)), 0)</f>
        <v>15535.40394408455</v>
      </c>
      <c r="Q340" s="331">
        <f t="shared" si="30"/>
        <v>13.4956685929466</v>
      </c>
      <c r="R340" s="332">
        <f t="shared" si="28"/>
        <v>86.5043314070534</v>
      </c>
      <c r="S340" s="325" t="str">
        <f t="shared" si="29"/>
        <v>ALTO</v>
      </c>
    </row>
    <row r="341" spans="2:19">
      <c r="B341" s="146">
        <v>332</v>
      </c>
      <c r="C341" s="335" t="s">
        <v>373</v>
      </c>
      <c r="D341" s="325" t="s">
        <v>38</v>
      </c>
      <c r="E341" s="325">
        <v>1</v>
      </c>
      <c r="F341" s="326">
        <v>103906.70999999999</v>
      </c>
      <c r="G341" s="326">
        <v>137268.29865324937</v>
      </c>
      <c r="H341" s="327">
        <v>86854.205580441092</v>
      </c>
      <c r="I341" s="327">
        <v>110307.42047561533</v>
      </c>
      <c r="J341" s="326">
        <v>85653.20616935649</v>
      </c>
      <c r="K341" s="326">
        <v>80849.225735721397</v>
      </c>
      <c r="L341" s="326">
        <v>76156.946443083085</v>
      </c>
      <c r="M341" s="380">
        <f t="shared" si="31"/>
        <v>7</v>
      </c>
      <c r="N341" s="329">
        <f t="shared" si="32"/>
        <v>97285</v>
      </c>
      <c r="O341" s="330">
        <f t="shared" si="33"/>
        <v>97285</v>
      </c>
      <c r="P341" s="327">
        <f t="array" ref="P341">IFERROR(_xlfn.STDEV.P(IF((F341:L341&lt;&gt;0)*(F341:L341&lt;&gt;""), F341:L341)), 0)</f>
        <v>19902.347571968545</v>
      </c>
      <c r="Q341" s="331">
        <f t="shared" si="30"/>
        <v>20.457776195681294</v>
      </c>
      <c r="R341" s="332">
        <f t="shared" si="28"/>
        <v>79.542223804318709</v>
      </c>
      <c r="S341" s="325" t="str">
        <f t="shared" si="29"/>
        <v>ALTO</v>
      </c>
    </row>
    <row r="342" spans="2:19">
      <c r="B342" s="146">
        <v>333</v>
      </c>
      <c r="C342" s="335" t="s">
        <v>374</v>
      </c>
      <c r="D342" s="325" t="s">
        <v>38</v>
      </c>
      <c r="E342" s="325">
        <v>1</v>
      </c>
      <c r="F342" s="326">
        <v>65718.899999999994</v>
      </c>
      <c r="G342" s="326">
        <v>58754.788193225053</v>
      </c>
      <c r="H342" s="327">
        <v>51984.796575352244</v>
      </c>
      <c r="I342" s="327">
        <v>62610.63067657654</v>
      </c>
      <c r="J342" s="326">
        <v>48663.119392603548</v>
      </c>
      <c r="K342" s="326">
        <v>34878.998106204715</v>
      </c>
      <c r="L342" s="326">
        <v>32285.971857875113</v>
      </c>
      <c r="M342" s="380">
        <f t="shared" si="31"/>
        <v>7</v>
      </c>
      <c r="N342" s="329">
        <f t="shared" si="32"/>
        <v>50700</v>
      </c>
      <c r="O342" s="330">
        <f t="shared" si="33"/>
        <v>50700</v>
      </c>
      <c r="P342" s="327">
        <f t="array" ref="P342">IFERROR(_xlfn.STDEV.P(IF((F342:L342&lt;&gt;0)*(F342:L342&lt;&gt;""), F342:L342)), 0)</f>
        <v>12115.457719297685</v>
      </c>
      <c r="Q342" s="331">
        <f t="shared" si="30"/>
        <v>23.896366310251842</v>
      </c>
      <c r="R342" s="332">
        <f t="shared" si="28"/>
        <v>76.103633689748165</v>
      </c>
      <c r="S342" s="325" t="str">
        <f t="shared" si="29"/>
        <v>ALTO</v>
      </c>
    </row>
    <row r="343" spans="2:19">
      <c r="B343" s="146">
        <v>334</v>
      </c>
      <c r="C343" s="335" t="s">
        <v>375</v>
      </c>
      <c r="D343" s="325" t="s">
        <v>38</v>
      </c>
      <c r="E343" s="325">
        <v>1</v>
      </c>
      <c r="F343" s="326">
        <v>92734.399999999994</v>
      </c>
      <c r="G343" s="326">
        <v>79568.963787362925</v>
      </c>
      <c r="H343" s="327">
        <v>78807.418886959058</v>
      </c>
      <c r="I343" s="327">
        <v>103204.08443932871</v>
      </c>
      <c r="J343" s="326">
        <v>80161.911558727617</v>
      </c>
      <c r="K343" s="326">
        <v>74136.113129506266</v>
      </c>
      <c r="L343" s="326">
        <v>72916.915672315285</v>
      </c>
      <c r="M343" s="380">
        <f t="shared" si="31"/>
        <v>7</v>
      </c>
      <c r="N343" s="329">
        <f t="shared" si="32"/>
        <v>83076</v>
      </c>
      <c r="O343" s="330">
        <f t="shared" si="33"/>
        <v>83076</v>
      </c>
      <c r="P343" s="327">
        <f t="array" ref="P343">IFERROR(_xlfn.STDEV.P(IF((F343:L343&lt;&gt;0)*(F343:L343&lt;&gt;""), F343:L343)), 0)</f>
        <v>10145.829853147561</v>
      </c>
      <c r="Q343" s="331">
        <f t="shared" si="30"/>
        <v>12.212708668144304</v>
      </c>
      <c r="R343" s="332">
        <f t="shared" si="28"/>
        <v>87.787291331855698</v>
      </c>
      <c r="S343" s="325" t="str">
        <f t="shared" si="29"/>
        <v>ALTO</v>
      </c>
    </row>
    <row r="344" spans="2:19">
      <c r="B344" s="146">
        <v>335</v>
      </c>
      <c r="C344" s="335" t="s">
        <v>376</v>
      </c>
      <c r="D344" s="325" t="s">
        <v>38</v>
      </c>
      <c r="E344" s="325">
        <v>1</v>
      </c>
      <c r="F344" s="326">
        <v>131352</v>
      </c>
      <c r="G344" s="326">
        <v>154571.64293368749</v>
      </c>
      <c r="H344" s="327">
        <v>103841.86637779207</v>
      </c>
      <c r="I344" s="327">
        <v>139503.23380773645</v>
      </c>
      <c r="J344" s="326">
        <v>108347.05324630385</v>
      </c>
      <c r="K344" s="326">
        <v>90481.082953334408</v>
      </c>
      <c r="L344" s="326">
        <v>87616.797767253258</v>
      </c>
      <c r="M344" s="380">
        <f t="shared" si="31"/>
        <v>7</v>
      </c>
      <c r="N344" s="329">
        <f t="shared" si="32"/>
        <v>116531</v>
      </c>
      <c r="O344" s="330">
        <f t="shared" si="33"/>
        <v>116531</v>
      </c>
      <c r="P344" s="327">
        <f t="array" ref="P344">IFERROR(_xlfn.STDEV.P(IF((F344:L344&lt;&gt;0)*(F344:L344&lt;&gt;""), F344:L344)), 0)</f>
        <v>23715.86703873334</v>
      </c>
      <c r="Q344" s="331">
        <f t="shared" si="30"/>
        <v>20.351551980789097</v>
      </c>
      <c r="R344" s="332">
        <f t="shared" si="28"/>
        <v>79.648448019210903</v>
      </c>
      <c r="S344" s="325" t="str">
        <f t="shared" si="29"/>
        <v>ALTO</v>
      </c>
    </row>
    <row r="345" spans="2:19">
      <c r="B345" s="146">
        <v>336</v>
      </c>
      <c r="C345" s="335" t="s">
        <v>377</v>
      </c>
      <c r="D345" s="325" t="s">
        <v>38</v>
      </c>
      <c r="E345" s="325">
        <v>1</v>
      </c>
      <c r="F345" s="326">
        <v>16459962.65</v>
      </c>
      <c r="G345" s="326">
        <v>20857314.760779113</v>
      </c>
      <c r="H345" s="327">
        <v>14723576.02070554</v>
      </c>
      <c r="I345" s="327">
        <v>18231828.892796129</v>
      </c>
      <c r="J345" s="326">
        <v>14150527.474616591</v>
      </c>
      <c r="K345" s="326">
        <v>13065176.504000349</v>
      </c>
      <c r="L345" s="326">
        <v>16394407.372496173</v>
      </c>
      <c r="M345" s="380">
        <f t="shared" si="31"/>
        <v>7</v>
      </c>
      <c r="N345" s="329">
        <f t="shared" si="32"/>
        <v>16268971</v>
      </c>
      <c r="O345" s="330">
        <f t="shared" si="33"/>
        <v>16268971</v>
      </c>
      <c r="P345" s="327">
        <f t="array" ref="P345">IFERROR(_xlfn.STDEV.P(IF((F345:L345&lt;&gt;0)*(F345:L345&lt;&gt;""), F345:L345)), 0)</f>
        <v>2452353.6639950857</v>
      </c>
      <c r="Q345" s="331">
        <f t="shared" si="30"/>
        <v>15.073809302352839</v>
      </c>
      <c r="R345" s="332">
        <f t="shared" si="28"/>
        <v>84.926190697647158</v>
      </c>
      <c r="S345" s="325" t="str">
        <f t="shared" si="29"/>
        <v>ALTO</v>
      </c>
    </row>
    <row r="346" spans="2:19">
      <c r="B346" s="146">
        <v>337</v>
      </c>
      <c r="C346" s="335" t="s">
        <v>378</v>
      </c>
      <c r="D346" s="325" t="s">
        <v>38</v>
      </c>
      <c r="E346" s="325">
        <v>1</v>
      </c>
      <c r="F346" s="326">
        <v>3102380.7</v>
      </c>
      <c r="G346" s="326">
        <v>3243767.8468849873</v>
      </c>
      <c r="H346" s="327">
        <v>2615844.3092462262</v>
      </c>
      <c r="I346" s="327">
        <v>3220173.9103371473</v>
      </c>
      <c r="J346" s="326">
        <v>2954978.2749830405</v>
      </c>
      <c r="K346" s="326">
        <v>2380090.2933644047</v>
      </c>
      <c r="L346" s="326">
        <v>2246756.616553165</v>
      </c>
      <c r="M346" s="380">
        <f t="shared" si="31"/>
        <v>7</v>
      </c>
      <c r="N346" s="329">
        <f t="shared" si="32"/>
        <v>2823427</v>
      </c>
      <c r="O346" s="330">
        <f t="shared" si="33"/>
        <v>2823427</v>
      </c>
      <c r="P346" s="327">
        <f t="array" ref="P346">IFERROR(_xlfn.STDEV.P(IF((F346:L346&lt;&gt;0)*(F346:L346&lt;&gt;""), F346:L346)), 0)</f>
        <v>378229.36790296878</v>
      </c>
      <c r="Q346" s="331">
        <f t="shared" si="30"/>
        <v>13.396109334612468</v>
      </c>
      <c r="R346" s="332">
        <f t="shared" si="28"/>
        <v>86.603890665387524</v>
      </c>
      <c r="S346" s="325" t="str">
        <f t="shared" si="29"/>
        <v>ALTO</v>
      </c>
    </row>
    <row r="347" spans="2:19" ht="38.25">
      <c r="B347" s="146">
        <v>338</v>
      </c>
      <c r="C347" s="333" t="s">
        <v>379</v>
      </c>
      <c r="D347" s="325" t="s">
        <v>38</v>
      </c>
      <c r="E347" s="325">
        <v>1</v>
      </c>
      <c r="F347" s="326">
        <v>1393236.24</v>
      </c>
      <c r="G347" s="326">
        <v>1504167.3800686176</v>
      </c>
      <c r="H347" s="327">
        <v>1085677.5697555139</v>
      </c>
      <c r="I347" s="327">
        <v>1505584.2119670415</v>
      </c>
      <c r="J347" s="326">
        <v>1297887.8481077328</v>
      </c>
      <c r="K347" s="326">
        <v>1156990.3639581213</v>
      </c>
      <c r="L347" s="326">
        <v>1135492.500579017</v>
      </c>
      <c r="M347" s="380">
        <f t="shared" si="31"/>
        <v>7</v>
      </c>
      <c r="N347" s="329">
        <f t="shared" si="32"/>
        <v>1297005</v>
      </c>
      <c r="O347" s="330">
        <f t="shared" si="33"/>
        <v>1297005</v>
      </c>
      <c r="P347" s="327">
        <f t="array" ref="P347">IFERROR(_xlfn.STDEV.P(IF((F347:L347&lt;&gt;0)*(F347:L347&lt;&gt;""), F347:L347)), 0)</f>
        <v>163021.66328520438</v>
      </c>
      <c r="Q347" s="331">
        <f t="shared" si="30"/>
        <v>12.569085183573261</v>
      </c>
      <c r="R347" s="332">
        <f t="shared" si="28"/>
        <v>87.430914816426736</v>
      </c>
      <c r="S347" s="325" t="str">
        <f t="shared" si="29"/>
        <v>ALTO</v>
      </c>
    </row>
    <row r="348" spans="2:19" ht="38.25">
      <c r="B348" s="146">
        <v>339</v>
      </c>
      <c r="C348" s="333" t="s">
        <v>380</v>
      </c>
      <c r="D348" s="325" t="s">
        <v>38</v>
      </c>
      <c r="E348" s="325">
        <v>1</v>
      </c>
      <c r="F348" s="326">
        <v>3025612.05</v>
      </c>
      <c r="G348" s="343"/>
      <c r="H348" s="327">
        <v>2706402.5912411269</v>
      </c>
      <c r="I348" s="327">
        <v>3012827.2149580745</v>
      </c>
      <c r="J348" s="326">
        <v>2411620.8251358513</v>
      </c>
      <c r="K348" s="343">
        <v>0</v>
      </c>
      <c r="L348" s="343">
        <v>0</v>
      </c>
      <c r="M348" s="380">
        <f t="shared" si="31"/>
        <v>4</v>
      </c>
      <c r="N348" s="329">
        <f t="shared" si="32"/>
        <v>2789116</v>
      </c>
      <c r="O348" s="330">
        <f t="shared" si="33"/>
        <v>2789116</v>
      </c>
      <c r="P348" s="327">
        <f t="array" ref="P348">IFERROR(_xlfn.STDEV.P(IF((F348:L348&lt;&gt;0)*(F348:L348&lt;&gt;""), F348:L348)), 0)</f>
        <v>252646.59328665613</v>
      </c>
      <c r="Q348" s="331">
        <f t="shared" si="30"/>
        <v>9.0583035372733196</v>
      </c>
      <c r="R348" s="332">
        <f t="shared" si="28"/>
        <v>90.941696462726682</v>
      </c>
      <c r="S348" s="325" t="str">
        <f t="shared" si="29"/>
        <v>ALTO</v>
      </c>
    </row>
    <row r="349" spans="2:19" ht="38.25">
      <c r="B349" s="146">
        <v>340</v>
      </c>
      <c r="C349" s="333" t="s">
        <v>381</v>
      </c>
      <c r="D349" s="325" t="s">
        <v>38</v>
      </c>
      <c r="E349" s="325">
        <v>1</v>
      </c>
      <c r="F349" s="326">
        <v>1674319.4</v>
      </c>
      <c r="G349" s="326">
        <v>1319654.1225394034</v>
      </c>
      <c r="H349" s="327">
        <v>1324782.0886475516</v>
      </c>
      <c r="I349" s="327">
        <v>1786668.5336020398</v>
      </c>
      <c r="J349" s="326">
        <v>1364758.1270511749</v>
      </c>
      <c r="K349" s="326">
        <v>1158157.8618026804</v>
      </c>
      <c r="L349" s="326">
        <v>1129920.9455196995</v>
      </c>
      <c r="M349" s="380">
        <f t="shared" si="31"/>
        <v>7</v>
      </c>
      <c r="N349" s="329">
        <f t="shared" si="32"/>
        <v>1394037</v>
      </c>
      <c r="O349" s="330">
        <f t="shared" si="33"/>
        <v>1394037</v>
      </c>
      <c r="P349" s="327">
        <f t="array" ref="P349">IFERROR(_xlfn.STDEV.P(IF((F349:L349&lt;&gt;0)*(F349:L349&lt;&gt;""), F349:L349)), 0)</f>
        <v>229689.32763492572</v>
      </c>
      <c r="Q349" s="331">
        <f t="shared" si="30"/>
        <v>16.476558917369175</v>
      </c>
      <c r="R349" s="332">
        <f t="shared" ref="R349:R412" si="34">IFERROR(100-Q349,0)</f>
        <v>83.523441082630825</v>
      </c>
      <c r="S349" s="325" t="str">
        <f t="shared" ref="S349:S412" si="35">IF(R349&gt;70,"ALTO","BAJO")</f>
        <v>ALTO</v>
      </c>
    </row>
    <row r="350" spans="2:19" ht="38.25">
      <c r="B350" s="146">
        <v>341</v>
      </c>
      <c r="C350" s="333" t="s">
        <v>382</v>
      </c>
      <c r="D350" s="325" t="s">
        <v>38</v>
      </c>
      <c r="E350" s="325">
        <v>1</v>
      </c>
      <c r="F350" s="326">
        <v>1931450.3</v>
      </c>
      <c r="G350" s="326">
        <v>2210889.21708728</v>
      </c>
      <c r="H350" s="327">
        <v>1528250.8378970262</v>
      </c>
      <c r="I350" s="327">
        <v>2042482.4835584003</v>
      </c>
      <c r="J350" s="326">
        <v>1585329.7063099565</v>
      </c>
      <c r="K350" s="326">
        <v>1354443.4369191881</v>
      </c>
      <c r="L350" s="326">
        <v>1342400.2166670477</v>
      </c>
      <c r="M350" s="380">
        <f t="shared" si="31"/>
        <v>7</v>
      </c>
      <c r="N350" s="329">
        <f t="shared" si="32"/>
        <v>1713607</v>
      </c>
      <c r="O350" s="330">
        <f t="shared" si="33"/>
        <v>1713607</v>
      </c>
      <c r="P350" s="327">
        <f t="array" ref="P350">IFERROR(_xlfn.STDEV.P(IF((F350:L350&lt;&gt;0)*(F350:L350&lt;&gt;""), F350:L350)), 0)</f>
        <v>320826.90090587473</v>
      </c>
      <c r="Q350" s="331">
        <f t="shared" si="30"/>
        <v>18.722315029401418</v>
      </c>
      <c r="R350" s="332">
        <f t="shared" si="34"/>
        <v>81.277684970598585</v>
      </c>
      <c r="S350" s="325" t="str">
        <f t="shared" si="35"/>
        <v>ALTO</v>
      </c>
    </row>
    <row r="351" spans="2:19">
      <c r="B351" s="146">
        <v>342</v>
      </c>
      <c r="C351" s="338" t="s">
        <v>383</v>
      </c>
      <c r="D351" s="325" t="s">
        <v>38</v>
      </c>
      <c r="E351" s="325">
        <v>1</v>
      </c>
      <c r="F351" s="326">
        <v>2282900.4</v>
      </c>
      <c r="G351" s="342">
        <v>3222917.8589496077</v>
      </c>
      <c r="H351" s="327">
        <v>1956901.8877910853</v>
      </c>
      <c r="I351" s="327">
        <v>1961759.3827336826</v>
      </c>
      <c r="J351" s="326">
        <v>1691133.5865682184</v>
      </c>
      <c r="K351" s="343">
        <v>0</v>
      </c>
      <c r="L351" s="343">
        <v>0</v>
      </c>
      <c r="M351" s="380">
        <f t="shared" si="31"/>
        <v>5</v>
      </c>
      <c r="N351" s="329">
        <f t="shared" si="32"/>
        <v>2223123</v>
      </c>
      <c r="O351" s="330">
        <f t="shared" si="33"/>
        <v>2223123</v>
      </c>
      <c r="P351" s="327">
        <f t="array" ref="P351">IFERROR(_xlfn.STDEV.P(IF((F351:L351&lt;&gt;0)*(F351:L351&lt;&gt;""), F351:L351)), 0)</f>
        <v>533921.42765614809</v>
      </c>
      <c r="Q351" s="331">
        <f t="shared" si="30"/>
        <v>24.016729063400817</v>
      </c>
      <c r="R351" s="332">
        <f t="shared" si="34"/>
        <v>75.983270936599183</v>
      </c>
      <c r="S351" s="325" t="str">
        <f t="shared" si="35"/>
        <v>ALTO</v>
      </c>
    </row>
    <row r="352" spans="2:19">
      <c r="B352" s="146">
        <v>343</v>
      </c>
      <c r="C352" s="338" t="s">
        <v>384</v>
      </c>
      <c r="D352" s="325" t="s">
        <v>38</v>
      </c>
      <c r="E352" s="325">
        <v>1</v>
      </c>
      <c r="F352" s="326">
        <v>1895829.6</v>
      </c>
      <c r="G352" s="326">
        <v>2781566.84761059</v>
      </c>
      <c r="H352" s="327">
        <v>1625067.7317646355</v>
      </c>
      <c r="I352" s="327">
        <v>1755070.7472147848</v>
      </c>
      <c r="J352" s="326">
        <v>1362243.6229930124</v>
      </c>
      <c r="K352" s="343">
        <v>0</v>
      </c>
      <c r="L352" s="343">
        <v>0</v>
      </c>
      <c r="M352" s="380">
        <f t="shared" si="31"/>
        <v>5</v>
      </c>
      <c r="N352" s="329">
        <f t="shared" si="32"/>
        <v>1883956</v>
      </c>
      <c r="O352" s="330">
        <f t="shared" si="33"/>
        <v>1883956</v>
      </c>
      <c r="P352" s="327">
        <f t="array" ref="P352">IFERROR(_xlfn.STDEV.P(IF((F352:L352&lt;&gt;0)*(F352:L352&lt;&gt;""), F352:L352)), 0)</f>
        <v>482009.24560892698</v>
      </c>
      <c r="Q352" s="331">
        <f t="shared" si="30"/>
        <v>25.584952387896902</v>
      </c>
      <c r="R352" s="332">
        <f t="shared" si="34"/>
        <v>74.415047612103095</v>
      </c>
      <c r="S352" s="325" t="str">
        <f t="shared" si="35"/>
        <v>ALTO</v>
      </c>
    </row>
    <row r="353" spans="2:19">
      <c r="B353" s="146">
        <v>344</v>
      </c>
      <c r="C353" s="338" t="s">
        <v>385</v>
      </c>
      <c r="D353" s="325" t="s">
        <v>38</v>
      </c>
      <c r="E353" s="325">
        <v>1</v>
      </c>
      <c r="F353" s="326">
        <v>2911285.64</v>
      </c>
      <c r="G353" s="326">
        <v>3268893.1866317512</v>
      </c>
      <c r="H353" s="327">
        <v>2581613.5341056995</v>
      </c>
      <c r="I353" s="327">
        <v>2994762.7624448384</v>
      </c>
      <c r="J353" s="326">
        <v>2054904.08149656</v>
      </c>
      <c r="K353" s="343">
        <v>0</v>
      </c>
      <c r="L353" s="343">
        <v>0</v>
      </c>
      <c r="M353" s="380">
        <f t="shared" si="31"/>
        <v>5</v>
      </c>
      <c r="N353" s="329">
        <f t="shared" si="32"/>
        <v>2762292</v>
      </c>
      <c r="O353" s="330">
        <f t="shared" si="33"/>
        <v>2762292</v>
      </c>
      <c r="P353" s="327">
        <f t="array" ref="P353">IFERROR(_xlfn.STDEV.P(IF((F353:L353&lt;&gt;0)*(F353:L353&lt;&gt;""), F353:L353)), 0)</f>
        <v>416155.95579812536</v>
      </c>
      <c r="Q353" s="331">
        <f t="shared" si="30"/>
        <v>15.0656033394777</v>
      </c>
      <c r="R353" s="332">
        <f t="shared" si="34"/>
        <v>84.934396660522296</v>
      </c>
      <c r="S353" s="325" t="str">
        <f t="shared" si="35"/>
        <v>ALTO</v>
      </c>
    </row>
    <row r="354" spans="2:19">
      <c r="B354" s="146">
        <v>345</v>
      </c>
      <c r="C354" s="335" t="s">
        <v>386</v>
      </c>
      <c r="D354" s="325" t="s">
        <v>38</v>
      </c>
      <c r="E354" s="325">
        <v>1</v>
      </c>
      <c r="F354" s="326">
        <v>2276778.75</v>
      </c>
      <c r="G354" s="326">
        <v>2925611.8354376405</v>
      </c>
      <c r="H354" s="327">
        <v>1873624.0318521918</v>
      </c>
      <c r="I354" s="327">
        <v>2117235.0280066351</v>
      </c>
      <c r="J354" s="326">
        <v>1964792.8567309738</v>
      </c>
      <c r="K354" s="343">
        <v>0</v>
      </c>
      <c r="L354" s="343">
        <v>0</v>
      </c>
      <c r="M354" s="380">
        <f t="shared" si="31"/>
        <v>5</v>
      </c>
      <c r="N354" s="329">
        <f t="shared" si="32"/>
        <v>2231609</v>
      </c>
      <c r="O354" s="330">
        <f t="shared" si="33"/>
        <v>2231609</v>
      </c>
      <c r="P354" s="327">
        <f t="array" ref="P354">IFERROR(_xlfn.STDEV.P(IF((F354:L354&lt;&gt;0)*(F354:L354&lt;&gt;""), F354:L354)), 0)</f>
        <v>373123.50210287946</v>
      </c>
      <c r="Q354" s="331">
        <f t="shared" si="30"/>
        <v>16.719931766849815</v>
      </c>
      <c r="R354" s="332">
        <f t="shared" si="34"/>
        <v>83.280068233150189</v>
      </c>
      <c r="S354" s="325" t="str">
        <f t="shared" si="35"/>
        <v>ALTO</v>
      </c>
    </row>
    <row r="355" spans="2:19">
      <c r="B355" s="146">
        <v>346</v>
      </c>
      <c r="C355" s="335" t="s">
        <v>387</v>
      </c>
      <c r="D355" s="325" t="s">
        <v>38</v>
      </c>
      <c r="E355" s="325">
        <v>1</v>
      </c>
      <c r="F355" s="326">
        <v>1593178.6</v>
      </c>
      <c r="G355" s="326">
        <v>1819406.1718760822</v>
      </c>
      <c r="H355" s="327">
        <v>1260663.2486455201</v>
      </c>
      <c r="I355" s="327">
        <v>1634303.1214990702</v>
      </c>
      <c r="J355" s="326">
        <v>1684601.8487107204</v>
      </c>
      <c r="K355" s="343">
        <v>0</v>
      </c>
      <c r="L355" s="343">
        <v>0</v>
      </c>
      <c r="M355" s="380">
        <f t="shared" si="31"/>
        <v>5</v>
      </c>
      <c r="N355" s="329">
        <f t="shared" si="32"/>
        <v>1598431</v>
      </c>
      <c r="O355" s="330">
        <f t="shared" si="33"/>
        <v>1598431</v>
      </c>
      <c r="P355" s="327">
        <f t="array" ref="P355">IFERROR(_xlfn.STDEV.P(IF((F355:L355&lt;&gt;0)*(F355:L355&lt;&gt;""), F355:L355)), 0)</f>
        <v>185287.28634962975</v>
      </c>
      <c r="Q355" s="331">
        <f t="shared" si="30"/>
        <v>11.591822627916359</v>
      </c>
      <c r="R355" s="332">
        <f t="shared" si="34"/>
        <v>88.408177372083642</v>
      </c>
      <c r="S355" s="325" t="str">
        <f t="shared" si="35"/>
        <v>ALTO</v>
      </c>
    </row>
    <row r="356" spans="2:19" ht="38.25">
      <c r="B356" s="146">
        <v>347</v>
      </c>
      <c r="C356" s="333" t="s">
        <v>388</v>
      </c>
      <c r="D356" s="325" t="s">
        <v>38</v>
      </c>
      <c r="E356" s="325">
        <v>1</v>
      </c>
      <c r="F356" s="326">
        <v>1687535.06</v>
      </c>
      <c r="G356" s="326">
        <v>1695958.1940306211</v>
      </c>
      <c r="H356" s="327">
        <v>1248784.6587646657</v>
      </c>
      <c r="I356" s="327">
        <v>1660471.641212408</v>
      </c>
      <c r="J356" s="326">
        <v>1517053.4552636843</v>
      </c>
      <c r="K356" s="326">
        <v>1296068.5446912304</v>
      </c>
      <c r="L356" s="326">
        <v>1198202.6240378406</v>
      </c>
      <c r="M356" s="380">
        <f t="shared" si="31"/>
        <v>7</v>
      </c>
      <c r="N356" s="329">
        <f t="shared" si="32"/>
        <v>1472011</v>
      </c>
      <c r="O356" s="330">
        <f t="shared" si="33"/>
        <v>1472011</v>
      </c>
      <c r="P356" s="327">
        <f t="array" ref="P356">IFERROR(_xlfn.STDEV.P(IF((F356:L356&lt;&gt;0)*(F356:L356&lt;&gt;""), F356:L356)), 0)</f>
        <v>203507.09919618964</v>
      </c>
      <c r="Q356" s="331">
        <f t="shared" si="30"/>
        <v>13.825107230597435</v>
      </c>
      <c r="R356" s="332">
        <f t="shared" si="34"/>
        <v>86.174892769402561</v>
      </c>
      <c r="S356" s="325" t="str">
        <f t="shared" si="35"/>
        <v>ALTO</v>
      </c>
    </row>
    <row r="357" spans="2:19" ht="38.25">
      <c r="B357" s="146">
        <v>348</v>
      </c>
      <c r="C357" s="333" t="s">
        <v>389</v>
      </c>
      <c r="D357" s="325" t="s">
        <v>38</v>
      </c>
      <c r="E357" s="325">
        <v>1</v>
      </c>
      <c r="F357" s="326">
        <v>2695646.2</v>
      </c>
      <c r="G357" s="326">
        <v>2934971.7659064261</v>
      </c>
      <c r="H357" s="327">
        <v>2133037.1076373034</v>
      </c>
      <c r="I357" s="327">
        <v>2249448.3117878861</v>
      </c>
      <c r="J357" s="326">
        <v>2217183.3645395315</v>
      </c>
      <c r="K357" s="343">
        <v>0</v>
      </c>
      <c r="L357" s="343">
        <v>0</v>
      </c>
      <c r="M357" s="380">
        <f t="shared" si="31"/>
        <v>5</v>
      </c>
      <c r="N357" s="329">
        <f t="shared" si="32"/>
        <v>2446057</v>
      </c>
      <c r="O357" s="330">
        <f t="shared" si="33"/>
        <v>2446057</v>
      </c>
      <c r="P357" s="327">
        <f t="array" ref="P357">IFERROR(_xlfn.STDEV.P(IF((F357:L357&lt;&gt;0)*(F357:L357&lt;&gt;""), F357:L357)), 0)</f>
        <v>313161.9349095588</v>
      </c>
      <c r="Q357" s="331">
        <f t="shared" si="30"/>
        <v>12.80272434001165</v>
      </c>
      <c r="R357" s="332">
        <f t="shared" si="34"/>
        <v>87.19727565998835</v>
      </c>
      <c r="S357" s="325" t="str">
        <f t="shared" si="35"/>
        <v>ALTO</v>
      </c>
    </row>
    <row r="358" spans="2:19" ht="38.25">
      <c r="B358" s="146">
        <v>349</v>
      </c>
      <c r="C358" s="333" t="s">
        <v>390</v>
      </c>
      <c r="D358" s="325" t="s">
        <v>38</v>
      </c>
      <c r="E358" s="325">
        <v>1</v>
      </c>
      <c r="F358" s="326">
        <v>2013775.5</v>
      </c>
      <c r="G358" s="326">
        <v>1857496.2414781796</v>
      </c>
      <c r="H358" s="327">
        <v>1380981.8687290135</v>
      </c>
      <c r="I358" s="327">
        <v>1658285.7475143464</v>
      </c>
      <c r="J358" s="326">
        <v>1452709.6257658545</v>
      </c>
      <c r="K358" s="343">
        <v>0</v>
      </c>
      <c r="L358" s="343">
        <v>0</v>
      </c>
      <c r="M358" s="380">
        <f t="shared" si="31"/>
        <v>5</v>
      </c>
      <c r="N358" s="329">
        <f t="shared" si="32"/>
        <v>1672650</v>
      </c>
      <c r="O358" s="330">
        <f t="shared" si="33"/>
        <v>1672650</v>
      </c>
      <c r="P358" s="327">
        <f t="array" ref="P358">IFERROR(_xlfn.STDEV.P(IF((F358:L358&lt;&gt;0)*(F358:L358&lt;&gt;""), F358:L358)), 0)</f>
        <v>238405.17549142704</v>
      </c>
      <c r="Q358" s="331">
        <f t="shared" si="30"/>
        <v>14.253141750600964</v>
      </c>
      <c r="R358" s="332">
        <f t="shared" si="34"/>
        <v>85.74685824939904</v>
      </c>
      <c r="S358" s="325" t="str">
        <f t="shared" si="35"/>
        <v>ALTO</v>
      </c>
    </row>
    <row r="359" spans="2:19" ht="38.25">
      <c r="B359" s="146">
        <v>350</v>
      </c>
      <c r="C359" s="348" t="s">
        <v>391</v>
      </c>
      <c r="D359" s="325" t="s">
        <v>38</v>
      </c>
      <c r="E359" s="325">
        <v>1</v>
      </c>
      <c r="F359" s="326">
        <v>1785940.65</v>
      </c>
      <c r="G359" s="342">
        <v>2423362.5098702461</v>
      </c>
      <c r="H359" s="327">
        <v>1360801.0386088523</v>
      </c>
      <c r="I359" s="327">
        <v>1293048.3380885764</v>
      </c>
      <c r="J359" s="343">
        <v>0</v>
      </c>
      <c r="K359" s="343">
        <v>0</v>
      </c>
      <c r="L359" s="343">
        <v>0</v>
      </c>
      <c r="M359" s="380">
        <f t="shared" si="31"/>
        <v>4</v>
      </c>
      <c r="N359" s="329">
        <f t="shared" si="32"/>
        <v>1715788</v>
      </c>
      <c r="O359" s="330">
        <f t="shared" si="33"/>
        <v>1715788</v>
      </c>
      <c r="P359" s="327">
        <f t="array" ref="P359">IFERROR(_xlfn.STDEV.P(IF((F359:L359&lt;&gt;0)*(F359:L359&lt;&gt;""), F359:L359)), 0)</f>
        <v>450085.44906238955</v>
      </c>
      <c r="Q359" s="331">
        <f t="shared" si="30"/>
        <v>26.231996555657783</v>
      </c>
      <c r="R359" s="332">
        <f t="shared" si="34"/>
        <v>73.768003444342213</v>
      </c>
      <c r="S359" s="325" t="str">
        <f t="shared" si="35"/>
        <v>ALTO</v>
      </c>
    </row>
    <row r="360" spans="2:19">
      <c r="B360" s="146">
        <v>351</v>
      </c>
      <c r="C360" s="335" t="s">
        <v>392</v>
      </c>
      <c r="D360" s="325" t="s">
        <v>38</v>
      </c>
      <c r="E360" s="325">
        <v>1</v>
      </c>
      <c r="F360" s="326">
        <v>636230.40000000002</v>
      </c>
      <c r="G360" s="326">
        <v>797866.68481231085</v>
      </c>
      <c r="H360" s="327">
        <v>503371.21204782114</v>
      </c>
      <c r="I360" s="327">
        <v>634207.1000362148</v>
      </c>
      <c r="J360" s="326">
        <v>510397.73679596622</v>
      </c>
      <c r="K360" s="326">
        <v>414315.79758792964</v>
      </c>
      <c r="L360" s="326">
        <v>0</v>
      </c>
      <c r="M360" s="380">
        <f t="shared" si="31"/>
        <v>6</v>
      </c>
      <c r="N360" s="329">
        <f t="shared" si="32"/>
        <v>582731</v>
      </c>
      <c r="O360" s="330">
        <f t="shared" si="33"/>
        <v>582731</v>
      </c>
      <c r="P360" s="327">
        <f t="array" ref="P360">IFERROR(_xlfn.STDEV.P(IF((F360:L360&lt;&gt;0)*(F360:L360&lt;&gt;""), F360:L360)), 0)</f>
        <v>123618.4282827508</v>
      </c>
      <c r="Q360" s="331">
        <f t="shared" si="30"/>
        <v>21.213635156315831</v>
      </c>
      <c r="R360" s="332">
        <f t="shared" si="34"/>
        <v>78.786364843684169</v>
      </c>
      <c r="S360" s="325" t="str">
        <f t="shared" si="35"/>
        <v>ALTO</v>
      </c>
    </row>
    <row r="361" spans="2:19">
      <c r="B361" s="146">
        <v>352</v>
      </c>
      <c r="C361" s="335" t="s">
        <v>393</v>
      </c>
      <c r="D361" s="325" t="s">
        <v>38</v>
      </c>
      <c r="E361" s="325">
        <v>1</v>
      </c>
      <c r="F361" s="326">
        <v>636230.40000000002</v>
      </c>
      <c r="G361" s="326">
        <v>722058.44035142765</v>
      </c>
      <c r="H361" s="327">
        <v>503371.21204782114</v>
      </c>
      <c r="I361" s="327">
        <v>634207.1000362148</v>
      </c>
      <c r="J361" s="326">
        <v>510397.73679596622</v>
      </c>
      <c r="K361" s="326">
        <v>414315.79758792964</v>
      </c>
      <c r="L361" s="326">
        <v>0</v>
      </c>
      <c r="M361" s="380">
        <f t="shared" si="31"/>
        <v>6</v>
      </c>
      <c r="N361" s="329">
        <f t="shared" si="32"/>
        <v>570097</v>
      </c>
      <c r="O361" s="330">
        <f t="shared" si="33"/>
        <v>570097</v>
      </c>
      <c r="P361" s="327">
        <f t="array" ref="P361">IFERROR(_xlfn.STDEV.P(IF((F361:L361&lt;&gt;0)*(F361:L361&lt;&gt;""), F361:L361)), 0)</f>
        <v>103166.63438785223</v>
      </c>
      <c r="Q361" s="331">
        <f t="shared" si="30"/>
        <v>18.096329990835283</v>
      </c>
      <c r="R361" s="332">
        <f t="shared" si="34"/>
        <v>81.903670009164713</v>
      </c>
      <c r="S361" s="325" t="str">
        <f t="shared" si="35"/>
        <v>ALTO</v>
      </c>
    </row>
    <row r="362" spans="2:19">
      <c r="B362" s="146">
        <v>353</v>
      </c>
      <c r="C362" s="335" t="s">
        <v>394</v>
      </c>
      <c r="D362" s="325" t="s">
        <v>38</v>
      </c>
      <c r="E362" s="325">
        <v>1</v>
      </c>
      <c r="F362" s="326">
        <v>4409713.75</v>
      </c>
      <c r="G362" s="326">
        <v>4206551.2454934074</v>
      </c>
      <c r="H362" s="327">
        <v>3628973.0719874892</v>
      </c>
      <c r="I362" s="327">
        <v>4816923.9674108578</v>
      </c>
      <c r="J362" s="326">
        <v>3738629.1387684718</v>
      </c>
      <c r="K362" s="326">
        <v>3035932.2075455091</v>
      </c>
      <c r="L362" s="326">
        <v>3261641.7914596191</v>
      </c>
      <c r="M362" s="380">
        <f t="shared" si="31"/>
        <v>7</v>
      </c>
      <c r="N362" s="329">
        <f t="shared" si="32"/>
        <v>3871195</v>
      </c>
      <c r="O362" s="330">
        <f t="shared" si="33"/>
        <v>3871195</v>
      </c>
      <c r="P362" s="327">
        <f t="array" ref="P362">IFERROR(_xlfn.STDEV.P(IF((F362:L362&lt;&gt;0)*(F362:L362&lt;&gt;""), F362:L362)), 0)</f>
        <v>590681.65849391965</v>
      </c>
      <c r="Q362" s="331">
        <f t="shared" si="30"/>
        <v>15.258380383677899</v>
      </c>
      <c r="R362" s="332">
        <f t="shared" si="34"/>
        <v>84.741619616322097</v>
      </c>
      <c r="S362" s="325" t="str">
        <f t="shared" si="35"/>
        <v>ALTO</v>
      </c>
    </row>
    <row r="363" spans="2:19">
      <c r="B363" s="146">
        <v>354</v>
      </c>
      <c r="C363" s="335" t="s">
        <v>395</v>
      </c>
      <c r="D363" s="325" t="s">
        <v>38</v>
      </c>
      <c r="E363" s="325">
        <v>1</v>
      </c>
      <c r="F363" s="326">
        <v>4468857.5</v>
      </c>
      <c r="G363" s="326">
        <v>5084144.2408568664</v>
      </c>
      <c r="H363" s="327">
        <v>3677636.9724671189</v>
      </c>
      <c r="I363" s="327">
        <v>4881526.2386261085</v>
      </c>
      <c r="J363" s="326">
        <v>3788804.5442122077</v>
      </c>
      <c r="K363" s="326">
        <v>3076648.6948745097</v>
      </c>
      <c r="L363" s="326">
        <v>3299049.700372857</v>
      </c>
      <c r="M363" s="380">
        <f t="shared" si="31"/>
        <v>7</v>
      </c>
      <c r="N363" s="329">
        <f t="shared" si="32"/>
        <v>4039524</v>
      </c>
      <c r="O363" s="330">
        <f t="shared" si="33"/>
        <v>4039524</v>
      </c>
      <c r="P363" s="327">
        <f t="array" ref="P363">IFERROR(_xlfn.STDEV.P(IF((F363:L363&lt;&gt;0)*(F363:L363&lt;&gt;""), F363:L363)), 0)</f>
        <v>722473.92236847535</v>
      </c>
      <c r="Q363" s="331">
        <f t="shared" si="30"/>
        <v>17.885125137726014</v>
      </c>
      <c r="R363" s="332">
        <f t="shared" si="34"/>
        <v>82.114874862273979</v>
      </c>
      <c r="S363" s="325" t="str">
        <f t="shared" si="35"/>
        <v>ALTO</v>
      </c>
    </row>
    <row r="364" spans="2:19">
      <c r="B364" s="146">
        <v>355</v>
      </c>
      <c r="C364" s="338" t="s">
        <v>396</v>
      </c>
      <c r="D364" s="325" t="s">
        <v>38</v>
      </c>
      <c r="E364" s="325">
        <v>1</v>
      </c>
      <c r="F364" s="326">
        <v>4809607.4000000004</v>
      </c>
      <c r="G364" s="343"/>
      <c r="H364" s="327">
        <v>3805746.9256982692</v>
      </c>
      <c r="I364" s="327">
        <v>5181038.418965782</v>
      </c>
      <c r="J364" s="326">
        <v>4021267.7566771698</v>
      </c>
      <c r="K364" s="326">
        <v>3265345.534001383</v>
      </c>
      <c r="L364" s="326">
        <v>3202102.1702142511</v>
      </c>
      <c r="M364" s="380">
        <f t="shared" si="31"/>
        <v>6</v>
      </c>
      <c r="N364" s="329">
        <f t="shared" si="32"/>
        <v>4047518</v>
      </c>
      <c r="O364" s="330">
        <f t="shared" si="33"/>
        <v>4047518</v>
      </c>
      <c r="P364" s="327">
        <f t="array" ref="P364">IFERROR(_xlfn.STDEV.P(IF((F364:L364&lt;&gt;0)*(F364:L364&lt;&gt;""), F364:L364)), 0)</f>
        <v>736128.70401704859</v>
      </c>
      <c r="Q364" s="331">
        <f t="shared" si="30"/>
        <v>18.187163195248264</v>
      </c>
      <c r="R364" s="332">
        <f t="shared" si="34"/>
        <v>81.81283680475174</v>
      </c>
      <c r="S364" s="325" t="str">
        <f t="shared" si="35"/>
        <v>ALTO</v>
      </c>
    </row>
    <row r="365" spans="2:19">
      <c r="B365" s="146">
        <v>356</v>
      </c>
      <c r="C365" s="335" t="s">
        <v>1252</v>
      </c>
      <c r="D365" s="325" t="s">
        <v>38</v>
      </c>
      <c r="E365" s="325">
        <v>1</v>
      </c>
      <c r="F365" s="326">
        <v>4844603.5200000005</v>
      </c>
      <c r="G365" s="342"/>
      <c r="H365" s="327">
        <v>3603555.4441779186</v>
      </c>
      <c r="I365" s="327">
        <v>5070785.5639843773</v>
      </c>
      <c r="J365" s="326">
        <v>3935685.0282937665</v>
      </c>
      <c r="K365" s="326">
        <v>2361994.076773738</v>
      </c>
      <c r="L365" s="326">
        <v>2366355.0056051696</v>
      </c>
      <c r="M365" s="380">
        <f t="shared" si="31"/>
        <v>6</v>
      </c>
      <c r="N365" s="329">
        <f t="shared" si="32"/>
        <v>3697163</v>
      </c>
      <c r="O365" s="330">
        <f t="shared" si="33"/>
        <v>3697163</v>
      </c>
      <c r="P365" s="327">
        <f t="array" ref="P365">IFERROR(_xlfn.STDEV.P(IF((F365:L365&lt;&gt;0)*(F365:L365&lt;&gt;""), F365:L365)), 0)</f>
        <v>1066367.6507352395</v>
      </c>
      <c r="Q365" s="331">
        <f t="shared" si="30"/>
        <v>28.842862777087173</v>
      </c>
      <c r="R365" s="332">
        <f t="shared" si="34"/>
        <v>71.157137222912823</v>
      </c>
      <c r="S365" s="325" t="str">
        <f t="shared" si="35"/>
        <v>ALTO</v>
      </c>
    </row>
    <row r="366" spans="2:19">
      <c r="B366" s="146">
        <v>357</v>
      </c>
      <c r="C366" s="335" t="s">
        <v>399</v>
      </c>
      <c r="D366" s="325" t="s">
        <v>38</v>
      </c>
      <c r="E366" s="325">
        <v>1</v>
      </c>
      <c r="F366" s="326">
        <v>598374.04</v>
      </c>
      <c r="G366" s="343"/>
      <c r="H366" s="327">
        <v>508608.00973723008</v>
      </c>
      <c r="I366" s="327">
        <v>636641.81238787493</v>
      </c>
      <c r="J366" s="326">
        <v>536736.12158381823</v>
      </c>
      <c r="K366" s="326">
        <v>439271.06401538156</v>
      </c>
      <c r="L366" s="326">
        <v>0</v>
      </c>
      <c r="M366" s="380">
        <f t="shared" si="31"/>
        <v>5</v>
      </c>
      <c r="N366" s="329">
        <f t="shared" si="32"/>
        <v>543926</v>
      </c>
      <c r="O366" s="330">
        <f t="shared" si="33"/>
        <v>543926</v>
      </c>
      <c r="P366" s="327">
        <f t="array" ref="P366">IFERROR(_xlfn.STDEV.P(IF((F366:L366&lt;&gt;0)*(F366:L366&lt;&gt;""), F366:L366)), 0)</f>
        <v>69010.899632088229</v>
      </c>
      <c r="Q366" s="331">
        <f t="shared" si="30"/>
        <v>12.687553018625369</v>
      </c>
      <c r="R366" s="332">
        <f t="shared" si="34"/>
        <v>87.312446981374634</v>
      </c>
      <c r="S366" s="325" t="str">
        <f t="shared" si="35"/>
        <v>ALTO</v>
      </c>
    </row>
    <row r="367" spans="2:19" ht="63.75">
      <c r="B367" s="146">
        <v>358</v>
      </c>
      <c r="C367" s="333" t="s">
        <v>1222</v>
      </c>
      <c r="D367" s="325" t="s">
        <v>38</v>
      </c>
      <c r="E367" s="325">
        <v>1</v>
      </c>
      <c r="F367" s="326"/>
      <c r="G367" s="343"/>
      <c r="H367" s="327">
        <v>13918897.351357337</v>
      </c>
      <c r="I367" s="327">
        <v>16097499.586763315</v>
      </c>
      <c r="J367" s="326">
        <v>13837029.142770328</v>
      </c>
      <c r="K367" s="343">
        <v>0</v>
      </c>
      <c r="L367" s="326">
        <v>0</v>
      </c>
      <c r="M367" s="380">
        <f t="shared" si="31"/>
        <v>3</v>
      </c>
      <c r="N367" s="329">
        <f t="shared" si="32"/>
        <v>14617809</v>
      </c>
      <c r="O367" s="330">
        <f t="shared" si="33"/>
        <v>14617809</v>
      </c>
      <c r="P367" s="327">
        <f t="array" ref="P367">IFERROR(_xlfn.STDEV.P(IF((F367:L367&lt;&gt;0)*(F367:L367&lt;&gt;""), F367:L367)), 0)</f>
        <v>1046833.1466252034</v>
      </c>
      <c r="Q367" s="331">
        <f t="shared" si="30"/>
        <v>7.1613546641990151</v>
      </c>
      <c r="R367" s="332">
        <f t="shared" si="34"/>
        <v>92.83864533580099</v>
      </c>
      <c r="S367" s="325" t="str">
        <f t="shared" si="35"/>
        <v>ALTO</v>
      </c>
    </row>
    <row r="368" spans="2:19">
      <c r="B368" s="146">
        <v>359</v>
      </c>
      <c r="C368" s="335" t="s">
        <v>401</v>
      </c>
      <c r="D368" s="325" t="s">
        <v>38</v>
      </c>
      <c r="E368" s="325">
        <v>1</v>
      </c>
      <c r="F368" s="326">
        <v>12555.4</v>
      </c>
      <c r="G368" s="326">
        <v>17764.029242713485</v>
      </c>
      <c r="H368" s="327">
        <v>9834.9615142558305</v>
      </c>
      <c r="I368" s="327">
        <v>11457.662474262306</v>
      </c>
      <c r="J368" s="326">
        <v>8938.7334286133919</v>
      </c>
      <c r="K368" s="326">
        <v>9339.9827564732295</v>
      </c>
      <c r="L368" s="326">
        <v>8664.8033202030838</v>
      </c>
      <c r="M368" s="380">
        <f t="shared" si="31"/>
        <v>7</v>
      </c>
      <c r="N368" s="329">
        <f t="shared" si="32"/>
        <v>11222</v>
      </c>
      <c r="O368" s="330">
        <f t="shared" si="33"/>
        <v>11222</v>
      </c>
      <c r="P368" s="327">
        <f t="array" ref="P368">IFERROR(_xlfn.STDEV.P(IF((F368:L368&lt;&gt;0)*(F368:L368&lt;&gt;""), F368:L368)), 0)</f>
        <v>2972.494488327945</v>
      </c>
      <c r="Q368" s="331">
        <f t="shared" ref="Q368:Q437" si="36">IFERROR(P368/N368*100,0)</f>
        <v>26.488099165281991</v>
      </c>
      <c r="R368" s="332">
        <f t="shared" si="34"/>
        <v>73.511900834718006</v>
      </c>
      <c r="S368" s="325" t="str">
        <f t="shared" si="35"/>
        <v>ALTO</v>
      </c>
    </row>
    <row r="369" spans="2:19">
      <c r="B369" s="146">
        <v>360</v>
      </c>
      <c r="C369" s="335" t="s">
        <v>402</v>
      </c>
      <c r="D369" s="325" t="s">
        <v>38</v>
      </c>
      <c r="E369" s="325">
        <v>1</v>
      </c>
      <c r="F369" s="326">
        <v>168047.2</v>
      </c>
      <c r="G369" s="326">
        <v>147801.80407114915</v>
      </c>
      <c r="H369" s="327">
        <v>150206.68494499812</v>
      </c>
      <c r="I369" s="327">
        <v>171859.48056451359</v>
      </c>
      <c r="J369" s="326">
        <v>167090.8851077125</v>
      </c>
      <c r="K369" s="326">
        <v>149293.78687300178</v>
      </c>
      <c r="L369" s="326">
        <v>147074.52982289786</v>
      </c>
      <c r="M369" s="380">
        <f t="shared" si="31"/>
        <v>7</v>
      </c>
      <c r="N369" s="329">
        <f t="shared" si="32"/>
        <v>157339</v>
      </c>
      <c r="O369" s="330">
        <f t="shared" si="33"/>
        <v>157339</v>
      </c>
      <c r="P369" s="327">
        <f t="array" ref="P369">IFERROR(_xlfn.STDEV.P(IF((F369:L369&lt;&gt;0)*(F369:L369&lt;&gt;""), F369:L369)), 0)</f>
        <v>10229.662698351514</v>
      </c>
      <c r="Q369" s="331">
        <f t="shared" si="36"/>
        <v>6.5016700871058761</v>
      </c>
      <c r="R369" s="332">
        <f t="shared" si="34"/>
        <v>93.498329912894121</v>
      </c>
      <c r="S369" s="325" t="str">
        <f t="shared" si="35"/>
        <v>ALTO</v>
      </c>
    </row>
    <row r="370" spans="2:19">
      <c r="B370" s="146">
        <v>361</v>
      </c>
      <c r="C370" s="335" t="s">
        <v>403</v>
      </c>
      <c r="D370" s="325" t="s">
        <v>38</v>
      </c>
      <c r="E370" s="325">
        <v>1</v>
      </c>
      <c r="F370" s="326">
        <v>82633.490000000005</v>
      </c>
      <c r="G370" s="326">
        <v>105732.19162221515</v>
      </c>
      <c r="H370" s="327">
        <v>64885.200639505994</v>
      </c>
      <c r="I370" s="327">
        <v>74306.198705595409</v>
      </c>
      <c r="J370" s="326">
        <v>64055.945660291931</v>
      </c>
      <c r="K370" s="326">
        <v>52537.403005161912</v>
      </c>
      <c r="L370" s="326">
        <v>66075.305632754069</v>
      </c>
      <c r="M370" s="380">
        <f t="shared" si="31"/>
        <v>7</v>
      </c>
      <c r="N370" s="329">
        <f t="shared" si="32"/>
        <v>72889</v>
      </c>
      <c r="O370" s="330">
        <f t="shared" si="33"/>
        <v>72889</v>
      </c>
      <c r="P370" s="327">
        <f t="array" ref="P370">IFERROR(_xlfn.STDEV.P(IF((F370:L370&lt;&gt;0)*(F370:L370&lt;&gt;""), F370:L370)), 0)</f>
        <v>15938.884871989731</v>
      </c>
      <c r="Q370" s="331">
        <f t="shared" si="36"/>
        <v>21.867339203432248</v>
      </c>
      <c r="R370" s="332">
        <f t="shared" si="34"/>
        <v>78.132660796567748</v>
      </c>
      <c r="S370" s="325" t="str">
        <f t="shared" si="35"/>
        <v>ALTO</v>
      </c>
    </row>
    <row r="371" spans="2:19">
      <c r="B371" s="146">
        <v>362</v>
      </c>
      <c r="C371" s="335" t="s">
        <v>404</v>
      </c>
      <c r="D371" s="325" t="s">
        <v>38</v>
      </c>
      <c r="E371" s="325">
        <v>1</v>
      </c>
      <c r="F371" s="326">
        <v>74155.199999999997</v>
      </c>
      <c r="G371" s="326">
        <v>77338.442262731958</v>
      </c>
      <c r="H371" s="327">
        <v>63480.206137469453</v>
      </c>
      <c r="I371" s="327">
        <v>71910.773509766703</v>
      </c>
      <c r="J371" s="326">
        <v>64476.423298521499</v>
      </c>
      <c r="K371" s="326">
        <v>52537.403005161912</v>
      </c>
      <c r="L371" s="326">
        <v>66075.305632754069</v>
      </c>
      <c r="M371" s="380">
        <f t="shared" si="31"/>
        <v>7</v>
      </c>
      <c r="N371" s="329">
        <f t="shared" si="32"/>
        <v>67139</v>
      </c>
      <c r="O371" s="330">
        <f t="shared" si="33"/>
        <v>67139</v>
      </c>
      <c r="P371" s="327">
        <f t="array" ref="P371">IFERROR(_xlfn.STDEV.P(IF((F371:L371&lt;&gt;0)*(F371:L371&lt;&gt;""), F371:L371)), 0)</f>
        <v>7661.0300965755796</v>
      </c>
      <c r="Q371" s="331">
        <f t="shared" si="36"/>
        <v>11.410700333004035</v>
      </c>
      <c r="R371" s="332">
        <f t="shared" si="34"/>
        <v>88.58929966699597</v>
      </c>
      <c r="S371" s="325" t="str">
        <f t="shared" si="35"/>
        <v>ALTO</v>
      </c>
    </row>
    <row r="372" spans="2:19">
      <c r="B372" s="146">
        <v>363</v>
      </c>
      <c r="C372" s="335" t="s">
        <v>405</v>
      </c>
      <c r="D372" s="325" t="s">
        <v>38</v>
      </c>
      <c r="E372" s="325">
        <v>1</v>
      </c>
      <c r="F372" s="326">
        <v>138545.92000000001</v>
      </c>
      <c r="G372" s="326">
        <v>210983.91123797165</v>
      </c>
      <c r="H372" s="327">
        <v>111250.01920671207</v>
      </c>
      <c r="I372" s="327">
        <v>131748.38577057977</v>
      </c>
      <c r="J372" s="326">
        <v>110720.60173256001</v>
      </c>
      <c r="K372" s="326">
        <v>105220.74324089372</v>
      </c>
      <c r="L372" s="326">
        <v>97296.718024220492</v>
      </c>
      <c r="M372" s="380">
        <f t="shared" si="31"/>
        <v>7</v>
      </c>
      <c r="N372" s="329">
        <f t="shared" si="32"/>
        <v>129395</v>
      </c>
      <c r="O372" s="330">
        <f t="shared" si="33"/>
        <v>129395</v>
      </c>
      <c r="P372" s="327">
        <f t="array" ref="P372">IFERROR(_xlfn.STDEV.P(IF((F372:L372&lt;&gt;0)*(F372:L372&lt;&gt;""), F372:L372)), 0)</f>
        <v>35933.860021830682</v>
      </c>
      <c r="Q372" s="331">
        <f t="shared" si="36"/>
        <v>27.770671217458698</v>
      </c>
      <c r="R372" s="332">
        <f t="shared" si="34"/>
        <v>72.229328782541302</v>
      </c>
      <c r="S372" s="325" t="str">
        <f t="shared" si="35"/>
        <v>ALTO</v>
      </c>
    </row>
    <row r="373" spans="2:19">
      <c r="B373" s="146">
        <v>364</v>
      </c>
      <c r="C373" s="335" t="s">
        <v>406</v>
      </c>
      <c r="D373" s="325" t="s">
        <v>38</v>
      </c>
      <c r="E373" s="325">
        <v>1</v>
      </c>
      <c r="F373" s="326">
        <v>178316.6</v>
      </c>
      <c r="G373" s="326">
        <v>218343.86924264402</v>
      </c>
      <c r="H373" s="327">
        <v>130919.94223522372</v>
      </c>
      <c r="I373" s="327">
        <v>170054.45401603947</v>
      </c>
      <c r="J373" s="326">
        <v>132010.8657841672</v>
      </c>
      <c r="K373" s="326">
        <v>111204.16969425938</v>
      </c>
      <c r="L373" s="326">
        <v>102823.46579104761</v>
      </c>
      <c r="M373" s="380">
        <f t="shared" si="31"/>
        <v>7</v>
      </c>
      <c r="N373" s="329">
        <f t="shared" si="32"/>
        <v>149096</v>
      </c>
      <c r="O373" s="330">
        <f t="shared" si="33"/>
        <v>149096</v>
      </c>
      <c r="P373" s="327">
        <f t="array" ref="P373">IFERROR(_xlfn.STDEV.P(IF((F373:L373&lt;&gt;0)*(F373:L373&lt;&gt;""), F373:L373)), 0)</f>
        <v>38336.064271054791</v>
      </c>
      <c r="Q373" s="331">
        <f t="shared" si="36"/>
        <v>25.712335858141593</v>
      </c>
      <c r="R373" s="332">
        <f t="shared" si="34"/>
        <v>74.287664141858414</v>
      </c>
      <c r="S373" s="325" t="str">
        <f t="shared" si="35"/>
        <v>ALTO</v>
      </c>
    </row>
    <row r="374" spans="2:19">
      <c r="B374" s="146">
        <v>365</v>
      </c>
      <c r="C374" s="335" t="s">
        <v>407</v>
      </c>
      <c r="D374" s="325" t="s">
        <v>38</v>
      </c>
      <c r="E374" s="325">
        <v>1</v>
      </c>
      <c r="F374" s="326">
        <v>129108.8</v>
      </c>
      <c r="G374" s="326">
        <v>178967.87050159369</v>
      </c>
      <c r="H374" s="327">
        <v>107035.03570060243</v>
      </c>
      <c r="I374" s="327">
        <v>124651.59759359837</v>
      </c>
      <c r="J374" s="326">
        <v>103355.07583107262</v>
      </c>
      <c r="K374" s="326">
        <v>102301.99862949585</v>
      </c>
      <c r="L374" s="326">
        <v>95243.307964921303</v>
      </c>
      <c r="M374" s="380">
        <f t="shared" si="31"/>
        <v>7</v>
      </c>
      <c r="N374" s="329">
        <f t="shared" si="32"/>
        <v>120095</v>
      </c>
      <c r="O374" s="330">
        <f t="shared" si="33"/>
        <v>120095</v>
      </c>
      <c r="P374" s="327">
        <f t="array" ref="P374">IFERROR(_xlfn.STDEV.P(IF((F374:L374&lt;&gt;0)*(F374:L374&lt;&gt;""), F374:L374)), 0)</f>
        <v>26600.245101934586</v>
      </c>
      <c r="Q374" s="331">
        <f t="shared" si="36"/>
        <v>22.149336027257245</v>
      </c>
      <c r="R374" s="332">
        <f t="shared" si="34"/>
        <v>77.850663972742751</v>
      </c>
      <c r="S374" s="325" t="str">
        <f t="shared" si="35"/>
        <v>ALTO</v>
      </c>
    </row>
    <row r="375" spans="2:19">
      <c r="B375" s="146">
        <v>366</v>
      </c>
      <c r="C375" s="335" t="s">
        <v>408</v>
      </c>
      <c r="D375" s="325" t="s">
        <v>38</v>
      </c>
      <c r="E375" s="325">
        <v>1</v>
      </c>
      <c r="F375" s="326">
        <v>159679.35</v>
      </c>
      <c r="G375" s="326">
        <v>136534.75729916635</v>
      </c>
      <c r="H375" s="327">
        <v>121595.88781261754</v>
      </c>
      <c r="I375" s="327">
        <v>149271.54858125033</v>
      </c>
      <c r="J375" s="326">
        <v>115884.59272706699</v>
      </c>
      <c r="K375" s="326">
        <v>110328.54631084003</v>
      </c>
      <c r="L375" s="326">
        <v>106406.50411122431</v>
      </c>
      <c r="M375" s="380">
        <f t="shared" si="31"/>
        <v>7</v>
      </c>
      <c r="N375" s="329">
        <f t="shared" si="32"/>
        <v>128529</v>
      </c>
      <c r="O375" s="330">
        <f t="shared" si="33"/>
        <v>128529</v>
      </c>
      <c r="P375" s="327">
        <f t="array" ref="P375">IFERROR(_xlfn.STDEV.P(IF((F375:L375&lt;&gt;0)*(F375:L375&lt;&gt;""), F375:L375)), 0)</f>
        <v>18872.883779033429</v>
      </c>
      <c r="Q375" s="331">
        <f t="shared" si="36"/>
        <v>14.683755245145788</v>
      </c>
      <c r="R375" s="332">
        <f t="shared" si="34"/>
        <v>85.31624475485421</v>
      </c>
      <c r="S375" s="325" t="str">
        <f t="shared" si="35"/>
        <v>ALTO</v>
      </c>
    </row>
    <row r="376" spans="2:19">
      <c r="B376" s="146">
        <v>367</v>
      </c>
      <c r="C376" s="335" t="s">
        <v>409</v>
      </c>
      <c r="D376" s="325" t="s">
        <v>38</v>
      </c>
      <c r="E376" s="325">
        <v>1</v>
      </c>
      <c r="F376" s="326">
        <v>156110.08000000002</v>
      </c>
      <c r="G376" s="326">
        <v>192021.0965884265</v>
      </c>
      <c r="H376" s="327">
        <v>120701.80040223064</v>
      </c>
      <c r="I376" s="327">
        <v>143764.79890555475</v>
      </c>
      <c r="J376" s="326">
        <v>111620.08940752271</v>
      </c>
      <c r="K376" s="326">
        <v>114706.66322793685</v>
      </c>
      <c r="L376" s="326">
        <v>112599.18094920111</v>
      </c>
      <c r="M376" s="380">
        <f t="shared" si="31"/>
        <v>7</v>
      </c>
      <c r="N376" s="329">
        <f t="shared" si="32"/>
        <v>135932</v>
      </c>
      <c r="O376" s="330">
        <f t="shared" si="33"/>
        <v>135932</v>
      </c>
      <c r="P376" s="327">
        <f t="array" ref="P376">IFERROR(_xlfn.STDEV.P(IF((F376:L376&lt;&gt;0)*(F376:L376&lt;&gt;""), F376:L376)), 0)</f>
        <v>27857.950262163879</v>
      </c>
      <c r="Q376" s="331">
        <f t="shared" si="36"/>
        <v>20.49403397446067</v>
      </c>
      <c r="R376" s="332">
        <f t="shared" si="34"/>
        <v>79.505966025539323</v>
      </c>
      <c r="S376" s="325" t="str">
        <f t="shared" si="35"/>
        <v>ALTO</v>
      </c>
    </row>
    <row r="377" spans="2:19">
      <c r="B377" s="146">
        <v>368</v>
      </c>
      <c r="C377" s="335" t="s">
        <v>410</v>
      </c>
      <c r="D377" s="325" t="s">
        <v>38</v>
      </c>
      <c r="E377" s="325">
        <v>1</v>
      </c>
      <c r="F377" s="326">
        <v>166852.29999999999</v>
      </c>
      <c r="G377" s="326">
        <v>164363.27517636222</v>
      </c>
      <c r="H377" s="327">
        <v>125172.23745416511</v>
      </c>
      <c r="I377" s="327">
        <v>153773.20185359358</v>
      </c>
      <c r="J377" s="326">
        <v>119354.72778120596</v>
      </c>
      <c r="K377" s="326">
        <v>114122.91430565728</v>
      </c>
      <c r="L377" s="326">
        <v>111550.07227330634</v>
      </c>
      <c r="M377" s="380">
        <f t="shared" si="31"/>
        <v>7</v>
      </c>
      <c r="N377" s="329">
        <f t="shared" si="32"/>
        <v>136456</v>
      </c>
      <c r="O377" s="330">
        <f t="shared" si="33"/>
        <v>136456</v>
      </c>
      <c r="P377" s="327">
        <f t="array" ref="P377">IFERROR(_xlfn.STDEV.P(IF((F377:L377&lt;&gt;0)*(F377:L377&lt;&gt;""), F377:L377)), 0)</f>
        <v>22492.809331043965</v>
      </c>
      <c r="Q377" s="331">
        <f t="shared" si="36"/>
        <v>16.483561976786632</v>
      </c>
      <c r="R377" s="332">
        <f t="shared" si="34"/>
        <v>83.516438023213368</v>
      </c>
      <c r="S377" s="325" t="str">
        <f t="shared" si="35"/>
        <v>ALTO</v>
      </c>
    </row>
    <row r="378" spans="2:19">
      <c r="B378" s="146">
        <v>369</v>
      </c>
      <c r="C378" s="335" t="s">
        <v>411</v>
      </c>
      <c r="D378" s="325" t="s">
        <v>38</v>
      </c>
      <c r="E378" s="325">
        <v>1</v>
      </c>
      <c r="F378" s="326">
        <v>172525.47</v>
      </c>
      <c r="G378" s="326">
        <v>228160.18288130112</v>
      </c>
      <c r="H378" s="327">
        <v>129514.94773318717</v>
      </c>
      <c r="I378" s="327">
        <v>158059.86707874856</v>
      </c>
      <c r="J378" s="326">
        <v>122714.96527080765</v>
      </c>
      <c r="K378" s="326">
        <v>115728.22384192611</v>
      </c>
      <c r="L378" s="326">
        <v>105714.30869620095</v>
      </c>
      <c r="M378" s="380">
        <f t="shared" si="31"/>
        <v>7</v>
      </c>
      <c r="N378" s="329">
        <f t="shared" si="32"/>
        <v>147488</v>
      </c>
      <c r="O378" s="330">
        <f t="shared" si="33"/>
        <v>147488</v>
      </c>
      <c r="P378" s="327">
        <f t="array" ref="P378">IFERROR(_xlfn.STDEV.P(IF((F378:L378&lt;&gt;0)*(F378:L378&lt;&gt;""), F378:L378)), 0)</f>
        <v>39527.745937052598</v>
      </c>
      <c r="Q378" s="331">
        <f t="shared" si="36"/>
        <v>26.800652213775084</v>
      </c>
      <c r="R378" s="332">
        <f t="shared" si="34"/>
        <v>73.199347786224919</v>
      </c>
      <c r="S378" s="325" t="str">
        <f t="shared" si="35"/>
        <v>ALTO</v>
      </c>
    </row>
    <row r="379" spans="2:19">
      <c r="B379" s="146">
        <v>370</v>
      </c>
      <c r="C379" s="335" t="s">
        <v>412</v>
      </c>
      <c r="D379" s="325" t="s">
        <v>38</v>
      </c>
      <c r="E379" s="325">
        <v>1</v>
      </c>
      <c r="F379" s="326">
        <v>261249.3</v>
      </c>
      <c r="G379" s="326">
        <v>201702.16014210405</v>
      </c>
      <c r="H379" s="327">
        <v>206661.91857228486</v>
      </c>
      <c r="I379" s="327">
        <v>219101.19414183917</v>
      </c>
      <c r="J379" s="326">
        <v>145494.81913739289</v>
      </c>
      <c r="K379" s="326">
        <v>123316.95983156061</v>
      </c>
      <c r="L379" s="326">
        <v>116256.38306384461</v>
      </c>
      <c r="M379" s="380">
        <f t="shared" si="31"/>
        <v>7</v>
      </c>
      <c r="N379" s="329">
        <f t="shared" si="32"/>
        <v>181969</v>
      </c>
      <c r="O379" s="330">
        <f t="shared" si="33"/>
        <v>181969</v>
      </c>
      <c r="P379" s="327">
        <f t="array" ref="P379">IFERROR(_xlfn.STDEV.P(IF((F379:L379&lt;&gt;0)*(F379:L379&lt;&gt;""), F379:L379)), 0)</f>
        <v>50358.5421279886</v>
      </c>
      <c r="Q379" s="331">
        <f t="shared" si="36"/>
        <v>27.674242386334264</v>
      </c>
      <c r="R379" s="332">
        <f t="shared" si="34"/>
        <v>72.325757613665729</v>
      </c>
      <c r="S379" s="325" t="str">
        <f t="shared" si="35"/>
        <v>ALTO</v>
      </c>
    </row>
    <row r="380" spans="2:19">
      <c r="B380" s="146">
        <v>371</v>
      </c>
      <c r="C380" s="335" t="s">
        <v>413</v>
      </c>
      <c r="D380" s="325" t="s">
        <v>38</v>
      </c>
      <c r="E380" s="325">
        <v>1</v>
      </c>
      <c r="F380" s="326">
        <v>192535</v>
      </c>
      <c r="G380" s="326">
        <v>218328.09876776021</v>
      </c>
      <c r="H380" s="327">
        <v>141393.53761404162</v>
      </c>
      <c r="I380" s="327">
        <v>174426.24141216243</v>
      </c>
      <c r="J380" s="326">
        <v>135426.0520560375</v>
      </c>
      <c r="K380" s="326">
        <v>126673.51613466817</v>
      </c>
      <c r="L380" s="326">
        <v>120672.21899272129</v>
      </c>
      <c r="M380" s="380">
        <f t="shared" si="31"/>
        <v>7</v>
      </c>
      <c r="N380" s="329">
        <f t="shared" si="32"/>
        <v>158494</v>
      </c>
      <c r="O380" s="330">
        <f t="shared" si="33"/>
        <v>158494</v>
      </c>
      <c r="P380" s="327">
        <f t="array" ref="P380">IFERROR(_xlfn.STDEV.P(IF((F380:L380&lt;&gt;0)*(F380:L380&lt;&gt;""), F380:L380)), 0)</f>
        <v>34351.817833625042</v>
      </c>
      <c r="Q380" s="331">
        <f t="shared" si="36"/>
        <v>21.673891651182405</v>
      </c>
      <c r="R380" s="332">
        <f t="shared" si="34"/>
        <v>78.326108348817598</v>
      </c>
      <c r="S380" s="325" t="str">
        <f t="shared" si="35"/>
        <v>ALTO</v>
      </c>
    </row>
    <row r="381" spans="2:19">
      <c r="B381" s="146">
        <v>372</v>
      </c>
      <c r="C381" s="335" t="s">
        <v>414</v>
      </c>
      <c r="D381" s="325" t="s">
        <v>38</v>
      </c>
      <c r="E381" s="325">
        <v>1</v>
      </c>
      <c r="F381" s="326">
        <v>299731.25</v>
      </c>
      <c r="G381" s="326">
        <v>370302.92930168693</v>
      </c>
      <c r="H381" s="327">
        <v>246640.39849387025</v>
      </c>
      <c r="I381" s="327">
        <v>260936.55855281593</v>
      </c>
      <c r="J381" s="326">
        <v>188795.65410382437</v>
      </c>
      <c r="K381" s="343">
        <v>0</v>
      </c>
      <c r="L381" s="343">
        <v>0</v>
      </c>
      <c r="M381" s="380">
        <f t="shared" si="31"/>
        <v>5</v>
      </c>
      <c r="N381" s="329">
        <f t="shared" si="32"/>
        <v>273281</v>
      </c>
      <c r="O381" s="330">
        <f t="shared" si="33"/>
        <v>273281</v>
      </c>
      <c r="P381" s="327">
        <f t="array" ref="P381">IFERROR(_xlfn.STDEV.P(IF((F381:L381&lt;&gt;0)*(F381:L381&lt;&gt;""), F381:L381)), 0)</f>
        <v>60187.625047497306</v>
      </c>
      <c r="Q381" s="331">
        <f t="shared" si="36"/>
        <v>22.024079627744815</v>
      </c>
      <c r="R381" s="332">
        <f t="shared" si="34"/>
        <v>77.975920372255189</v>
      </c>
      <c r="S381" s="325" t="str">
        <f t="shared" si="35"/>
        <v>ALTO</v>
      </c>
    </row>
    <row r="382" spans="2:19">
      <c r="B382" s="146">
        <v>373</v>
      </c>
      <c r="C382" s="335" t="s">
        <v>415</v>
      </c>
      <c r="D382" s="325" t="s">
        <v>38</v>
      </c>
      <c r="E382" s="325">
        <v>1</v>
      </c>
      <c r="F382" s="326">
        <v>196392.24</v>
      </c>
      <c r="G382" s="326">
        <v>152519.13000667482</v>
      </c>
      <c r="H382" s="327">
        <v>147396.69594092504</v>
      </c>
      <c r="I382" s="327">
        <v>180216.73165775111</v>
      </c>
      <c r="J382" s="326">
        <v>139890.04334599187</v>
      </c>
      <c r="K382" s="326">
        <v>118792.90568389388</v>
      </c>
      <c r="L382" s="326">
        <v>149538.93090986717</v>
      </c>
      <c r="M382" s="380">
        <f t="shared" si="31"/>
        <v>7</v>
      </c>
      <c r="N382" s="329">
        <f t="shared" si="32"/>
        <v>154964</v>
      </c>
      <c r="O382" s="330">
        <f t="shared" si="33"/>
        <v>154964</v>
      </c>
      <c r="P382" s="327">
        <f t="array" ref="P382">IFERROR(_xlfn.STDEV.P(IF((F382:L382&lt;&gt;0)*(F382:L382&lt;&gt;""), F382:L382)), 0)</f>
        <v>23851.458815214621</v>
      </c>
      <c r="Q382" s="331">
        <f t="shared" si="36"/>
        <v>15.391612771491845</v>
      </c>
      <c r="R382" s="332">
        <f t="shared" si="34"/>
        <v>84.60838722850815</v>
      </c>
      <c r="S382" s="325" t="str">
        <f t="shared" si="35"/>
        <v>ALTO</v>
      </c>
    </row>
    <row r="383" spans="2:19">
      <c r="B383" s="146">
        <v>374</v>
      </c>
      <c r="C383" s="335" t="s">
        <v>416</v>
      </c>
      <c r="D383" s="325" t="s">
        <v>38</v>
      </c>
      <c r="E383" s="325">
        <v>1</v>
      </c>
      <c r="F383" s="326">
        <v>196222.16</v>
      </c>
      <c r="G383" s="326">
        <v>179406.34833089254</v>
      </c>
      <c r="H383" s="327">
        <v>148418.51012422435</v>
      </c>
      <c r="I383" s="327">
        <v>181122.5188616408</v>
      </c>
      <c r="J383" s="326">
        <v>140613.93382544391</v>
      </c>
      <c r="K383" s="326">
        <v>119230.71737560358</v>
      </c>
      <c r="L383" s="326">
        <v>151964.70502055172</v>
      </c>
      <c r="M383" s="380">
        <f t="shared" si="31"/>
        <v>7</v>
      </c>
      <c r="N383" s="329">
        <f t="shared" si="32"/>
        <v>159568</v>
      </c>
      <c r="O383" s="330">
        <f t="shared" si="33"/>
        <v>159568</v>
      </c>
      <c r="P383" s="327">
        <f t="array" ref="P383">IFERROR(_xlfn.STDEV.P(IF((F383:L383&lt;&gt;0)*(F383:L383&lt;&gt;""), F383:L383)), 0)</f>
        <v>24986.16475763157</v>
      </c>
      <c r="Q383" s="331">
        <f t="shared" si="36"/>
        <v>15.658631277970251</v>
      </c>
      <c r="R383" s="332">
        <f t="shared" si="34"/>
        <v>84.341368722029756</v>
      </c>
      <c r="S383" s="325" t="str">
        <f t="shared" si="35"/>
        <v>ALTO</v>
      </c>
    </row>
    <row r="384" spans="2:19">
      <c r="B384" s="146">
        <v>375</v>
      </c>
      <c r="C384" s="335" t="s">
        <v>417</v>
      </c>
      <c r="D384" s="325" t="s">
        <v>38</v>
      </c>
      <c r="E384" s="325">
        <v>1</v>
      </c>
      <c r="F384" s="326">
        <v>162841.60000000001</v>
      </c>
      <c r="G384" s="326">
        <v>175093.24987843639</v>
      </c>
      <c r="H384" s="327">
        <v>130792.2154623113</v>
      </c>
      <c r="I384" s="327">
        <v>156002.74794702322</v>
      </c>
      <c r="J384" s="326">
        <v>130834.24512037136</v>
      </c>
      <c r="K384" s="326">
        <v>121419.77583415198</v>
      </c>
      <c r="L384" s="326">
        <v>113620.47820217084</v>
      </c>
      <c r="M384" s="380">
        <f t="shared" si="31"/>
        <v>7</v>
      </c>
      <c r="N384" s="329">
        <f t="shared" si="32"/>
        <v>141515</v>
      </c>
      <c r="O384" s="330">
        <f t="shared" si="33"/>
        <v>141515</v>
      </c>
      <c r="P384" s="327">
        <f t="array" ref="P384">IFERROR(_xlfn.STDEV.P(IF((F384:L384&lt;&gt;0)*(F384:L384&lt;&gt;""), F384:L384)), 0)</f>
        <v>21391.5757337633</v>
      </c>
      <c r="Q384" s="331">
        <f t="shared" si="36"/>
        <v>15.116118951180651</v>
      </c>
      <c r="R384" s="332">
        <f t="shared" si="34"/>
        <v>84.883881048819347</v>
      </c>
      <c r="S384" s="325" t="str">
        <f t="shared" si="35"/>
        <v>ALTO</v>
      </c>
    </row>
    <row r="385" spans="2:19">
      <c r="B385" s="146">
        <v>376</v>
      </c>
      <c r="C385" s="335" t="s">
        <v>418</v>
      </c>
      <c r="D385" s="325" t="s">
        <v>38</v>
      </c>
      <c r="E385" s="325">
        <v>1</v>
      </c>
      <c r="F385" s="326">
        <v>192338.47</v>
      </c>
      <c r="G385" s="326">
        <v>167478.53674360877</v>
      </c>
      <c r="H385" s="327">
        <v>142287.6250244285</v>
      </c>
      <c r="I385" s="327">
        <v>175572.11679057707</v>
      </c>
      <c r="J385" s="326">
        <v>136290.89810739609</v>
      </c>
      <c r="K385" s="326">
        <v>127695.07674865745</v>
      </c>
      <c r="L385" s="326">
        <v>122194.12185834184</v>
      </c>
      <c r="M385" s="380">
        <f t="shared" si="31"/>
        <v>7</v>
      </c>
      <c r="N385" s="329">
        <f t="shared" si="32"/>
        <v>151980</v>
      </c>
      <c r="O385" s="330">
        <f t="shared" si="33"/>
        <v>151980</v>
      </c>
      <c r="P385" s="327">
        <f t="array" ref="P385">IFERROR(_xlfn.STDEV.P(IF((F385:L385&lt;&gt;0)*(F385:L385&lt;&gt;""), F385:L385)), 0)</f>
        <v>24618.938122711439</v>
      </c>
      <c r="Q385" s="331">
        <f t="shared" si="36"/>
        <v>16.198801238788946</v>
      </c>
      <c r="R385" s="332">
        <f t="shared" si="34"/>
        <v>83.801198761211054</v>
      </c>
      <c r="S385" s="325" t="str">
        <f t="shared" si="35"/>
        <v>ALTO</v>
      </c>
    </row>
    <row r="386" spans="2:19">
      <c r="B386" s="146">
        <v>377</v>
      </c>
      <c r="C386" s="335" t="s">
        <v>419</v>
      </c>
      <c r="D386" s="325" t="s">
        <v>38</v>
      </c>
      <c r="E386" s="325">
        <v>1</v>
      </c>
      <c r="F386" s="326">
        <v>180898.62</v>
      </c>
      <c r="G386" s="326">
        <v>257543.11487518932</v>
      </c>
      <c r="H386" s="327">
        <v>139860.81633909265</v>
      </c>
      <c r="I386" s="327">
        <v>166041.70757181977</v>
      </c>
      <c r="J386" s="326">
        <v>128894.31419853946</v>
      </c>
      <c r="K386" s="326">
        <v>119230.71737560358</v>
      </c>
      <c r="L386" s="326">
        <v>143352.43438809592</v>
      </c>
      <c r="M386" s="380">
        <f t="shared" si="31"/>
        <v>7</v>
      </c>
      <c r="N386" s="329">
        <f t="shared" si="32"/>
        <v>162260</v>
      </c>
      <c r="O386" s="330">
        <f t="shared" si="33"/>
        <v>162260</v>
      </c>
      <c r="P386" s="327">
        <f t="array" ref="P386">IFERROR(_xlfn.STDEV.P(IF((F386:L386&lt;&gt;0)*(F386:L386&lt;&gt;""), F386:L386)), 0)</f>
        <v>43530.907026374814</v>
      </c>
      <c r="Q386" s="331">
        <f t="shared" si="36"/>
        <v>26.82787318277753</v>
      </c>
      <c r="R386" s="332">
        <f t="shared" si="34"/>
        <v>73.172126817222477</v>
      </c>
      <c r="S386" s="325" t="str">
        <f t="shared" si="35"/>
        <v>ALTO</v>
      </c>
    </row>
    <row r="387" spans="2:19">
      <c r="B387" s="146">
        <v>378</v>
      </c>
      <c r="C387" s="335" t="s">
        <v>420</v>
      </c>
      <c r="D387" s="325" t="s">
        <v>38</v>
      </c>
      <c r="E387" s="325">
        <v>1</v>
      </c>
      <c r="F387" s="326">
        <v>8051.4</v>
      </c>
      <c r="G387" s="326">
        <v>6972.3035273529722</v>
      </c>
      <c r="H387" s="328">
        <v>5875.431553971016</v>
      </c>
      <c r="I387" s="327">
        <v>7455.8291288846631</v>
      </c>
      <c r="J387" s="326">
        <v>5834.1272304353606</v>
      </c>
      <c r="K387" s="326">
        <v>4524.0541476667204</v>
      </c>
      <c r="L387" s="326">
        <v>4306.1353162278865</v>
      </c>
      <c r="M387" s="380">
        <f t="shared" si="31"/>
        <v>7</v>
      </c>
      <c r="N387" s="390">
        <f t="shared" si="32"/>
        <v>6146</v>
      </c>
      <c r="O387" s="330">
        <f t="shared" si="33"/>
        <v>6146</v>
      </c>
      <c r="P387" s="327">
        <f t="array" ref="P387">IFERROR(_xlfn.STDEV.P(IF((F387:L387&lt;&gt;0)*(F387:L387&lt;&gt;""), F387:L387)), 0)</f>
        <v>1320.9985552525156</v>
      </c>
      <c r="Q387" s="331">
        <f t="shared" si="36"/>
        <v>21.493630902253752</v>
      </c>
      <c r="R387" s="332">
        <f t="shared" si="34"/>
        <v>78.506369097746244</v>
      </c>
      <c r="S387" s="325" t="str">
        <f t="shared" si="35"/>
        <v>ALTO</v>
      </c>
    </row>
    <row r="388" spans="2:19">
      <c r="B388" s="146">
        <v>379</v>
      </c>
      <c r="C388" s="335" t="s">
        <v>421</v>
      </c>
      <c r="D388" s="325" t="s">
        <v>38</v>
      </c>
      <c r="E388" s="325">
        <v>1</v>
      </c>
      <c r="F388" s="326">
        <v>8051.4</v>
      </c>
      <c r="G388" s="326">
        <v>11189.022202819462</v>
      </c>
      <c r="H388" s="328">
        <v>5875.431553971016</v>
      </c>
      <c r="I388" s="327">
        <v>7455.8291288846631</v>
      </c>
      <c r="J388" s="326">
        <v>5834.1272304353606</v>
      </c>
      <c r="K388" s="343">
        <v>0</v>
      </c>
      <c r="L388" s="343">
        <v>0</v>
      </c>
      <c r="M388" s="380">
        <f t="shared" si="31"/>
        <v>5</v>
      </c>
      <c r="N388" s="390">
        <f t="shared" si="32"/>
        <v>7681</v>
      </c>
      <c r="O388" s="330">
        <f t="shared" si="33"/>
        <v>7681</v>
      </c>
      <c r="P388" s="327">
        <f t="array" ref="P388">IFERROR(_xlfn.STDEV.P(IF((F388:L388&lt;&gt;0)*(F388:L388&lt;&gt;""), F388:L388)), 0)</f>
        <v>1957.8117460915639</v>
      </c>
      <c r="Q388" s="331">
        <f t="shared" si="36"/>
        <v>25.489021560884833</v>
      </c>
      <c r="R388" s="332">
        <f t="shared" si="34"/>
        <v>74.510978439115163</v>
      </c>
      <c r="S388" s="325" t="str">
        <f t="shared" si="35"/>
        <v>ALTO</v>
      </c>
    </row>
    <row r="389" spans="2:19">
      <c r="B389" s="146">
        <v>380</v>
      </c>
      <c r="C389" s="335" t="s">
        <v>422</v>
      </c>
      <c r="D389" s="325" t="s">
        <v>38</v>
      </c>
      <c r="E389" s="325">
        <v>1</v>
      </c>
      <c r="F389" s="326">
        <v>8051.4</v>
      </c>
      <c r="G389" s="326">
        <v>9580.852129178802</v>
      </c>
      <c r="H389" s="328">
        <v>5875.431553971016</v>
      </c>
      <c r="I389" s="327">
        <v>7455.8291288846631</v>
      </c>
      <c r="J389" s="326">
        <v>5834.1272304353606</v>
      </c>
      <c r="K389" s="326">
        <v>4524.0541476667204</v>
      </c>
      <c r="L389" s="326">
        <v>4306.1353162278865</v>
      </c>
      <c r="M389" s="380">
        <f t="shared" si="31"/>
        <v>7</v>
      </c>
      <c r="N389" s="390">
        <f t="shared" si="32"/>
        <v>6518</v>
      </c>
      <c r="O389" s="330">
        <f t="shared" si="33"/>
        <v>6518</v>
      </c>
      <c r="P389" s="327">
        <f t="array" ref="P389">IFERROR(_xlfn.STDEV.P(IF((F389:L389&lt;&gt;0)*(F389:L389&lt;&gt;""), F389:L389)), 0)</f>
        <v>1787.28218797556</v>
      </c>
      <c r="Q389" s="331">
        <f t="shared" si="36"/>
        <v>27.420714758753604</v>
      </c>
      <c r="R389" s="332">
        <f t="shared" si="34"/>
        <v>72.579285241246396</v>
      </c>
      <c r="S389" s="325" t="str">
        <f t="shared" si="35"/>
        <v>ALTO</v>
      </c>
    </row>
    <row r="390" spans="2:19">
      <c r="B390" s="146">
        <v>381</v>
      </c>
      <c r="C390" s="335" t="s">
        <v>423</v>
      </c>
      <c r="D390" s="325" t="s">
        <v>38</v>
      </c>
      <c r="E390" s="325">
        <v>1</v>
      </c>
      <c r="F390" s="326">
        <v>8051.4</v>
      </c>
      <c r="G390" s="326">
        <v>6657.1762909735808</v>
      </c>
      <c r="H390" s="328">
        <v>5875.431553971016</v>
      </c>
      <c r="I390" s="327">
        <v>7455.8291288846631</v>
      </c>
      <c r="J390" s="326">
        <v>5834.1272304353606</v>
      </c>
      <c r="K390" s="326">
        <v>4524.0541476667204</v>
      </c>
      <c r="L390" s="326">
        <v>4306.1353162278865</v>
      </c>
      <c r="M390" s="380">
        <f t="shared" si="31"/>
        <v>7</v>
      </c>
      <c r="N390" s="390">
        <f t="shared" si="32"/>
        <v>6101</v>
      </c>
      <c r="O390" s="330">
        <f t="shared" si="33"/>
        <v>6101</v>
      </c>
      <c r="P390" s="327">
        <f t="array" ref="P390">IFERROR(_xlfn.STDEV.P(IF((F390:L390&lt;&gt;0)*(F390:L390&lt;&gt;""), F390:L390)), 0)</f>
        <v>1297.214195936039</v>
      </c>
      <c r="Q390" s="331">
        <f t="shared" si="36"/>
        <v>21.262320864383526</v>
      </c>
      <c r="R390" s="332">
        <f t="shared" si="34"/>
        <v>78.737679135616474</v>
      </c>
      <c r="S390" s="325" t="str">
        <f t="shared" si="35"/>
        <v>ALTO</v>
      </c>
    </row>
    <row r="391" spans="2:19">
      <c r="B391" s="146">
        <v>382</v>
      </c>
      <c r="C391" s="335" t="s">
        <v>424</v>
      </c>
      <c r="D391" s="325" t="s">
        <v>38</v>
      </c>
      <c r="E391" s="325">
        <v>1</v>
      </c>
      <c r="F391" s="326">
        <v>8051.4</v>
      </c>
      <c r="G391" s="326">
        <v>9386.2129405619999</v>
      </c>
      <c r="H391" s="328">
        <v>5875.431553971016</v>
      </c>
      <c r="I391" s="327">
        <v>7455.8291288846631</v>
      </c>
      <c r="J391" s="326">
        <v>5834.1272304353606</v>
      </c>
      <c r="K391" s="326">
        <v>4524.0541476667204</v>
      </c>
      <c r="L391" s="326">
        <v>4306.1353162278865</v>
      </c>
      <c r="M391" s="380">
        <f t="shared" si="31"/>
        <v>7</v>
      </c>
      <c r="N391" s="390">
        <f t="shared" si="32"/>
        <v>6490</v>
      </c>
      <c r="O391" s="330">
        <f t="shared" si="33"/>
        <v>6490</v>
      </c>
      <c r="P391" s="327">
        <f t="array" ref="P391">IFERROR(_xlfn.STDEV.P(IF((F391:L391&lt;&gt;0)*(F391:L391&lt;&gt;""), F391:L391)), 0)</f>
        <v>1740.3166922516059</v>
      </c>
      <c r="Q391" s="331">
        <f t="shared" si="36"/>
        <v>26.815357353645698</v>
      </c>
      <c r="R391" s="332">
        <f t="shared" si="34"/>
        <v>73.184642646354305</v>
      </c>
      <c r="S391" s="325" t="str">
        <f t="shared" si="35"/>
        <v>ALTO</v>
      </c>
    </row>
    <row r="392" spans="2:19">
      <c r="B392" s="146">
        <v>383</v>
      </c>
      <c r="C392" s="335" t="s">
        <v>425</v>
      </c>
      <c r="D392" s="325" t="s">
        <v>38</v>
      </c>
      <c r="E392" s="325">
        <v>1</v>
      </c>
      <c r="F392" s="326">
        <v>8051.4</v>
      </c>
      <c r="G392" s="326">
        <v>11086.585074757364</v>
      </c>
      <c r="H392" s="328">
        <v>5875.431553971016</v>
      </c>
      <c r="I392" s="327">
        <v>7455.8291288846631</v>
      </c>
      <c r="J392" s="326">
        <v>5834.1272304353606</v>
      </c>
      <c r="K392" s="343">
        <v>0</v>
      </c>
      <c r="L392" s="343">
        <v>0</v>
      </c>
      <c r="M392" s="380">
        <f t="shared" si="31"/>
        <v>5</v>
      </c>
      <c r="N392" s="390">
        <f t="shared" si="32"/>
        <v>7661</v>
      </c>
      <c r="O392" s="330">
        <f t="shared" si="33"/>
        <v>7661</v>
      </c>
      <c r="P392" s="327">
        <f t="array" ref="P392">IFERROR(_xlfn.STDEV.P(IF((F392:L392&lt;&gt;0)*(F392:L392&lt;&gt;""), F392:L392)), 0)</f>
        <v>1921.1901838679162</v>
      </c>
      <c r="Q392" s="331">
        <f t="shared" si="36"/>
        <v>25.077537969820078</v>
      </c>
      <c r="R392" s="332">
        <f t="shared" si="34"/>
        <v>74.922462030179929</v>
      </c>
      <c r="S392" s="325" t="str">
        <f t="shared" si="35"/>
        <v>ALTO</v>
      </c>
    </row>
    <row r="393" spans="2:19">
      <c r="B393" s="146">
        <v>384</v>
      </c>
      <c r="C393" s="335" t="s">
        <v>426</v>
      </c>
      <c r="D393" s="325" t="s">
        <v>38</v>
      </c>
      <c r="E393" s="325">
        <v>1</v>
      </c>
      <c r="F393" s="326">
        <v>8051.4</v>
      </c>
      <c r="G393" s="326">
        <v>9771.6742312876358</v>
      </c>
      <c r="H393" s="328">
        <v>5875.431553971016</v>
      </c>
      <c r="I393" s="327">
        <v>7455.8291288846631</v>
      </c>
      <c r="J393" s="326">
        <v>5834.1272304353606</v>
      </c>
      <c r="K393" s="326">
        <v>4524.0541476667204</v>
      </c>
      <c r="L393" s="326">
        <v>4306.1353162278865</v>
      </c>
      <c r="M393" s="380">
        <f t="shared" si="31"/>
        <v>7</v>
      </c>
      <c r="N393" s="390">
        <f t="shared" si="32"/>
        <v>6546</v>
      </c>
      <c r="O393" s="330">
        <f t="shared" si="33"/>
        <v>6546</v>
      </c>
      <c r="P393" s="327">
        <f t="array" ref="P393">IFERROR(_xlfn.STDEV.P(IF((F393:L393&lt;&gt;0)*(F393:L393&lt;&gt;""), F393:L393)), 0)</f>
        <v>1834.6145784691059</v>
      </c>
      <c r="Q393" s="331">
        <f t="shared" si="36"/>
        <v>28.026498296197765</v>
      </c>
      <c r="R393" s="332">
        <f t="shared" si="34"/>
        <v>71.973501703802242</v>
      </c>
      <c r="S393" s="325" t="str">
        <f t="shared" si="35"/>
        <v>ALTO</v>
      </c>
    </row>
    <row r="394" spans="2:19">
      <c r="B394" s="146">
        <v>385</v>
      </c>
      <c r="C394" s="335" t="s">
        <v>427</v>
      </c>
      <c r="D394" s="325" t="s">
        <v>38</v>
      </c>
      <c r="E394" s="325">
        <v>1</v>
      </c>
      <c r="F394" s="326">
        <v>8051.4</v>
      </c>
      <c r="G394" s="326">
        <v>6449.1804088863091</v>
      </c>
      <c r="H394" s="328">
        <v>5875.431553971016</v>
      </c>
      <c r="I394" s="327">
        <v>7455.8291288846631</v>
      </c>
      <c r="J394" s="326">
        <v>5834.1272304353606</v>
      </c>
      <c r="K394" s="326">
        <v>4524.0541476667204</v>
      </c>
      <c r="L394" s="326">
        <v>4306.1353162278865</v>
      </c>
      <c r="M394" s="380">
        <f t="shared" ref="M394:M457" si="37">COUNTIF(F394:L394,"&gt;0")</f>
        <v>7</v>
      </c>
      <c r="N394" s="390">
        <f t="shared" ref="N394:N457" si="38">IFERROR(ROUND(AVERAGEIF(F394:L394,"&gt;0"),0),0)</f>
        <v>6071</v>
      </c>
      <c r="O394" s="330">
        <f t="shared" ref="O394:O457" si="39">IFERROR(ROUND(+N394*E394,0),0)</f>
        <v>6071</v>
      </c>
      <c r="P394" s="327">
        <f t="array" ref="P394">IFERROR(_xlfn.STDEV.P(IF((F394:L394&lt;&gt;0)*(F394:L394&lt;&gt;""), F394:L394)), 0)</f>
        <v>1286.4625220603666</v>
      </c>
      <c r="Q394" s="331">
        <f t="shared" si="36"/>
        <v>21.190290266189535</v>
      </c>
      <c r="R394" s="332">
        <f t="shared" si="34"/>
        <v>78.809709733810465</v>
      </c>
      <c r="S394" s="325" t="str">
        <f t="shared" si="35"/>
        <v>ALTO</v>
      </c>
    </row>
    <row r="395" spans="2:19">
      <c r="B395" s="146">
        <v>386</v>
      </c>
      <c r="C395" s="335" t="s">
        <v>428</v>
      </c>
      <c r="D395" s="325" t="s">
        <v>38</v>
      </c>
      <c r="E395" s="325">
        <v>1</v>
      </c>
      <c r="F395" s="326">
        <v>8051.4</v>
      </c>
      <c r="G395" s="326">
        <v>11195.882847545468</v>
      </c>
      <c r="H395" s="328">
        <v>5875.431553971016</v>
      </c>
      <c r="I395" s="327">
        <v>7455.8291288846631</v>
      </c>
      <c r="J395" s="326">
        <v>5834.1272304353606</v>
      </c>
      <c r="K395" s="345">
        <v>0</v>
      </c>
      <c r="L395" s="345">
        <v>0</v>
      </c>
      <c r="M395" s="380">
        <f t="shared" si="37"/>
        <v>5</v>
      </c>
      <c r="N395" s="390">
        <f t="shared" si="38"/>
        <v>7683</v>
      </c>
      <c r="O395" s="330">
        <f t="shared" si="39"/>
        <v>7683</v>
      </c>
      <c r="P395" s="327">
        <f t="array" ref="P395">IFERROR(_xlfn.STDEV.P(IF((F395:L395&lt;&gt;0)*(F395:L395&lt;&gt;""), F395:L395)), 0)</f>
        <v>1960.2706030193276</v>
      </c>
      <c r="Q395" s="331">
        <f t="shared" si="36"/>
        <v>25.51439025145552</v>
      </c>
      <c r="R395" s="332">
        <f t="shared" si="34"/>
        <v>74.485609748544476</v>
      </c>
      <c r="S395" s="325" t="str">
        <f t="shared" si="35"/>
        <v>ALTO</v>
      </c>
    </row>
    <row r="396" spans="2:19">
      <c r="B396" s="146">
        <v>387</v>
      </c>
      <c r="C396" s="335" t="s">
        <v>429</v>
      </c>
      <c r="D396" s="325" t="s">
        <v>38</v>
      </c>
      <c r="E396" s="325">
        <v>1</v>
      </c>
      <c r="F396" s="326">
        <v>8051.4</v>
      </c>
      <c r="G396" s="326">
        <v>9027.3380287502878</v>
      </c>
      <c r="H396" s="328">
        <v>5875.431553971016</v>
      </c>
      <c r="I396" s="327">
        <v>7455.8291288846631</v>
      </c>
      <c r="J396" s="326">
        <v>5834.1272304353606</v>
      </c>
      <c r="K396" s="326">
        <v>4524.0541476667204</v>
      </c>
      <c r="L396" s="326">
        <v>4306.1353162278865</v>
      </c>
      <c r="M396" s="380">
        <f t="shared" si="37"/>
        <v>7</v>
      </c>
      <c r="N396" s="390">
        <f t="shared" si="38"/>
        <v>6439</v>
      </c>
      <c r="O396" s="330">
        <f t="shared" si="39"/>
        <v>6439</v>
      </c>
      <c r="P396" s="327">
        <f t="array" ref="P396">IFERROR(_xlfn.STDEV.P(IF((F396:L396&lt;&gt;0)*(F396:L396&lt;&gt;""), F396:L396)), 0)</f>
        <v>1657.5747592970022</v>
      </c>
      <c r="Q396" s="331">
        <f t="shared" si="36"/>
        <v>25.742735817626993</v>
      </c>
      <c r="R396" s="332">
        <f t="shared" si="34"/>
        <v>74.257264182373007</v>
      </c>
      <c r="S396" s="325" t="str">
        <f t="shared" si="35"/>
        <v>ALTO</v>
      </c>
    </row>
    <row r="397" spans="2:19">
      <c r="B397" s="146">
        <v>388</v>
      </c>
      <c r="C397" s="335" t="s">
        <v>430</v>
      </c>
      <c r="D397" s="325" t="s">
        <v>38</v>
      </c>
      <c r="E397" s="325">
        <v>1</v>
      </c>
      <c r="F397" s="326">
        <v>7504.4400000000005</v>
      </c>
      <c r="G397" s="326">
        <v>9768.2655374577735</v>
      </c>
      <c r="H397" s="327">
        <v>5492.2512352337753</v>
      </c>
      <c r="I397" s="327">
        <v>6913.4481164350627</v>
      </c>
      <c r="J397" s="326">
        <v>5413.6495922057857</v>
      </c>
      <c r="K397" s="326">
        <v>4524.0541476667204</v>
      </c>
      <c r="L397" s="326">
        <v>4231.9715217610992</v>
      </c>
      <c r="M397" s="380">
        <f t="shared" si="37"/>
        <v>7</v>
      </c>
      <c r="N397" s="329">
        <f t="shared" si="38"/>
        <v>6264</v>
      </c>
      <c r="O397" s="330">
        <f t="shared" si="39"/>
        <v>6264</v>
      </c>
      <c r="P397" s="327">
        <f t="array" ref="P397">IFERROR(_xlfn.STDEV.P(IF((F397:L397&lt;&gt;0)*(F397:L397&lt;&gt;""), F397:L397)), 0)</f>
        <v>1801.4119257252935</v>
      </c>
      <c r="Q397" s="331">
        <f t="shared" si="36"/>
        <v>28.758172505193063</v>
      </c>
      <c r="R397" s="332">
        <f t="shared" si="34"/>
        <v>71.241827494806941</v>
      </c>
      <c r="S397" s="325" t="str">
        <f t="shared" si="35"/>
        <v>ALTO</v>
      </c>
    </row>
    <row r="398" spans="2:19">
      <c r="B398" s="146">
        <v>389</v>
      </c>
      <c r="C398" s="335" t="s">
        <v>431</v>
      </c>
      <c r="D398" s="325" t="s">
        <v>38</v>
      </c>
      <c r="E398" s="325">
        <v>1</v>
      </c>
      <c r="F398" s="326">
        <v>10382.4</v>
      </c>
      <c r="G398" s="326">
        <v>14114.70264882642</v>
      </c>
      <c r="H398" s="327">
        <v>7535.8796018323901</v>
      </c>
      <c r="I398" s="327">
        <v>9535.8657681783061</v>
      </c>
      <c r="J398" s="326">
        <v>7404.945680071417</v>
      </c>
      <c r="K398" s="345">
        <v>0</v>
      </c>
      <c r="L398" s="345">
        <v>0</v>
      </c>
      <c r="M398" s="380">
        <f t="shared" si="37"/>
        <v>5</v>
      </c>
      <c r="N398" s="329">
        <f t="shared" si="38"/>
        <v>9795</v>
      </c>
      <c r="O398" s="330">
        <f t="shared" si="39"/>
        <v>9795</v>
      </c>
      <c r="P398" s="327">
        <f t="array" ref="P398">IFERROR(_xlfn.STDEV.P(IF((F398:L398&lt;&gt;0)*(F398:L398&lt;&gt;""), F398:L398)), 0)</f>
        <v>2444.9132753115655</v>
      </c>
      <c r="Q398" s="331">
        <f t="shared" si="36"/>
        <v>24.960829763262538</v>
      </c>
      <c r="R398" s="332">
        <f t="shared" si="34"/>
        <v>75.039170236737462</v>
      </c>
      <c r="S398" s="325" t="str">
        <f t="shared" si="35"/>
        <v>ALTO</v>
      </c>
    </row>
    <row r="399" spans="2:19">
      <c r="B399" s="146">
        <v>390</v>
      </c>
      <c r="C399" s="335" t="s">
        <v>432</v>
      </c>
      <c r="D399" s="325" t="s">
        <v>38</v>
      </c>
      <c r="E399" s="325">
        <v>1</v>
      </c>
      <c r="F399" s="326">
        <v>12175.74</v>
      </c>
      <c r="G399" s="326">
        <v>15883.261522186336</v>
      </c>
      <c r="H399" s="327">
        <v>9068.6008767813491</v>
      </c>
      <c r="I399" s="327">
        <v>11243.765736958239</v>
      </c>
      <c r="J399" s="326">
        <v>8773.8870818074774</v>
      </c>
      <c r="K399" s="326">
        <v>7296.8615284947109</v>
      </c>
      <c r="L399" s="326">
        <v>6830.7944862014683</v>
      </c>
      <c r="M399" s="380">
        <f t="shared" si="37"/>
        <v>7</v>
      </c>
      <c r="N399" s="329">
        <f t="shared" si="38"/>
        <v>10182</v>
      </c>
      <c r="O399" s="330">
        <f t="shared" si="39"/>
        <v>10182</v>
      </c>
      <c r="P399" s="327">
        <f t="array" ref="P399">IFERROR(_xlfn.STDEV.P(IF((F399:L399&lt;&gt;0)*(F399:L399&lt;&gt;""), F399:L399)), 0)</f>
        <v>2937.0483345464486</v>
      </c>
      <c r="Q399" s="331">
        <f t="shared" si="36"/>
        <v>28.845495330450287</v>
      </c>
      <c r="R399" s="332">
        <f t="shared" si="34"/>
        <v>71.154504669549709</v>
      </c>
      <c r="S399" s="325" t="str">
        <f t="shared" si="35"/>
        <v>ALTO</v>
      </c>
    </row>
    <row r="400" spans="2:19">
      <c r="B400" s="146">
        <v>391</v>
      </c>
      <c r="C400" s="335" t="s">
        <v>433</v>
      </c>
      <c r="D400" s="325" t="s">
        <v>38</v>
      </c>
      <c r="E400" s="325">
        <v>1</v>
      </c>
      <c r="F400" s="326">
        <v>30817.5</v>
      </c>
      <c r="G400" s="326">
        <v>33865.033328962578</v>
      </c>
      <c r="H400" s="327">
        <v>21074.917530548209</v>
      </c>
      <c r="I400" s="327">
        <v>29728.37255561287</v>
      </c>
      <c r="J400" s="326">
        <v>20454.086930127902</v>
      </c>
      <c r="K400" s="326">
        <v>16490.907054398045</v>
      </c>
      <c r="L400" s="345">
        <v>14254.899328137239</v>
      </c>
      <c r="M400" s="380">
        <f t="shared" si="37"/>
        <v>7</v>
      </c>
      <c r="N400" s="329">
        <f t="shared" si="38"/>
        <v>23812</v>
      </c>
      <c r="O400" s="330">
        <f t="shared" si="39"/>
        <v>23812</v>
      </c>
      <c r="P400" s="327">
        <f t="array" ref="P400">IFERROR(_xlfn.STDEV.P(IF((F400:L400&lt;&gt;0)*(F400:L400&lt;&gt;""), F400:L400)), 0)</f>
        <v>7059.4187231232418</v>
      </c>
      <c r="Q400" s="331">
        <f t="shared" si="36"/>
        <v>29.64647540367563</v>
      </c>
      <c r="R400" s="332">
        <f t="shared" si="34"/>
        <v>70.353524596324377</v>
      </c>
      <c r="S400" s="325" t="str">
        <f t="shared" si="35"/>
        <v>ALTO</v>
      </c>
    </row>
    <row r="401" spans="2:19">
      <c r="B401" s="146">
        <v>392</v>
      </c>
      <c r="C401" s="335" t="s">
        <v>434</v>
      </c>
      <c r="D401" s="325" t="s">
        <v>38</v>
      </c>
      <c r="E401" s="325">
        <v>1</v>
      </c>
      <c r="F401" s="326">
        <v>14029.380000000001</v>
      </c>
      <c r="G401" s="326">
        <v>17620.606359982718</v>
      </c>
      <c r="H401" s="327">
        <v>11623.136335029618</v>
      </c>
      <c r="I401" s="344">
        <v>0</v>
      </c>
      <c r="J401" s="326">
        <v>13547.263906709137</v>
      </c>
      <c r="K401" s="326">
        <v>11529.041215021643</v>
      </c>
      <c r="L401" s="326">
        <v>0</v>
      </c>
      <c r="M401" s="380">
        <f t="shared" si="37"/>
        <v>5</v>
      </c>
      <c r="N401" s="329">
        <f t="shared" si="38"/>
        <v>13670</v>
      </c>
      <c r="O401" s="330">
        <f t="shared" si="39"/>
        <v>13670</v>
      </c>
      <c r="P401" s="327">
        <f t="array" ref="P401">IFERROR(_xlfn.STDEV.P(IF((F401:L401&lt;&gt;0)*(F401:L401&lt;&gt;""), F401:L401)), 0)</f>
        <v>2214.7173210595251</v>
      </c>
      <c r="Q401" s="331">
        <f t="shared" si="36"/>
        <v>16.20129715478804</v>
      </c>
      <c r="R401" s="332">
        <f t="shared" si="34"/>
        <v>83.798702845211963</v>
      </c>
      <c r="S401" s="325" t="str">
        <f t="shared" si="35"/>
        <v>ALTO</v>
      </c>
    </row>
    <row r="402" spans="2:19">
      <c r="B402" s="146">
        <v>393</v>
      </c>
      <c r="C402" s="335" t="s">
        <v>435</v>
      </c>
      <c r="D402" s="325" t="s">
        <v>38</v>
      </c>
      <c r="E402" s="325">
        <v>1</v>
      </c>
      <c r="F402" s="326">
        <v>16295.68</v>
      </c>
      <c r="G402" s="326">
        <v>21339.274169694134</v>
      </c>
      <c r="H402" s="327">
        <v>13028.130837066165</v>
      </c>
      <c r="I402" s="344">
        <v>0</v>
      </c>
      <c r="J402" s="326">
        <v>16036.68265122742</v>
      </c>
      <c r="K402" s="326">
        <v>13426.225212430269</v>
      </c>
      <c r="L402" s="326">
        <v>0</v>
      </c>
      <c r="M402" s="380">
        <f t="shared" si="37"/>
        <v>5</v>
      </c>
      <c r="N402" s="329">
        <f t="shared" si="38"/>
        <v>16025</v>
      </c>
      <c r="O402" s="330">
        <f t="shared" si="39"/>
        <v>16025</v>
      </c>
      <c r="P402" s="327">
        <f t="array" ref="P402">IFERROR(_xlfn.STDEV.P(IF((F402:L402&lt;&gt;0)*(F402:L402&lt;&gt;""), F402:L402)), 0)</f>
        <v>2968.1566359109747</v>
      </c>
      <c r="Q402" s="331">
        <f t="shared" si="36"/>
        <v>18.522038289616066</v>
      </c>
      <c r="R402" s="332">
        <f t="shared" si="34"/>
        <v>81.477961710383937</v>
      </c>
      <c r="S402" s="325" t="str">
        <f t="shared" si="35"/>
        <v>ALTO</v>
      </c>
    </row>
    <row r="403" spans="2:19">
      <c r="B403" s="146">
        <v>394</v>
      </c>
      <c r="C403" s="335" t="s">
        <v>436</v>
      </c>
      <c r="D403" s="325" t="s">
        <v>38</v>
      </c>
      <c r="E403" s="325">
        <v>1</v>
      </c>
      <c r="F403" s="326">
        <v>72215.8</v>
      </c>
      <c r="G403" s="326">
        <v>54969.849927695956</v>
      </c>
      <c r="H403" s="327">
        <v>51218.435937877766</v>
      </c>
      <c r="I403" s="327">
        <v>74206.889506132808</v>
      </c>
      <c r="J403" s="326">
        <v>54605.949648831214</v>
      </c>
      <c r="K403" s="326">
        <v>41592.110712419853</v>
      </c>
      <c r="L403" s="326">
        <v>37769.457411263254</v>
      </c>
      <c r="M403" s="380">
        <f t="shared" si="37"/>
        <v>7</v>
      </c>
      <c r="N403" s="329">
        <f t="shared" si="38"/>
        <v>55225</v>
      </c>
      <c r="O403" s="330">
        <f t="shared" si="39"/>
        <v>55225</v>
      </c>
      <c r="P403" s="327">
        <f t="array" ref="P403">IFERROR(_xlfn.STDEV.P(IF((F403:L403&lt;&gt;0)*(F403:L403&lt;&gt;""), F403:L403)), 0)</f>
        <v>12851.080721619561</v>
      </c>
      <c r="Q403" s="331">
        <f t="shared" si="36"/>
        <v>23.270404203928585</v>
      </c>
      <c r="R403" s="332">
        <f t="shared" si="34"/>
        <v>76.729595796071408</v>
      </c>
      <c r="S403" s="325" t="str">
        <f t="shared" si="35"/>
        <v>ALTO</v>
      </c>
    </row>
    <row r="404" spans="2:19">
      <c r="B404" s="146">
        <v>395</v>
      </c>
      <c r="C404" s="335" t="s">
        <v>437</v>
      </c>
      <c r="D404" s="325" t="s">
        <v>38</v>
      </c>
      <c r="E404" s="325">
        <v>1</v>
      </c>
      <c r="F404" s="326">
        <v>150074.6</v>
      </c>
      <c r="G404" s="326">
        <v>180882.92464366817</v>
      </c>
      <c r="H404" s="327">
        <v>118658.17203563204</v>
      </c>
      <c r="I404" s="327">
        <v>143756.06842648113</v>
      </c>
      <c r="J404" s="326">
        <v>111608.14402007301</v>
      </c>
      <c r="K404" s="326">
        <v>108869.17400514109</v>
      </c>
      <c r="L404" s="326">
        <v>103155.65778709676</v>
      </c>
      <c r="M404" s="380">
        <f t="shared" si="37"/>
        <v>7</v>
      </c>
      <c r="N404" s="329">
        <f t="shared" si="38"/>
        <v>131001</v>
      </c>
      <c r="O404" s="330">
        <f t="shared" si="39"/>
        <v>131001</v>
      </c>
      <c r="P404" s="327">
        <f t="array" ref="P404">IFERROR(_xlfn.STDEV.P(IF((F404:L404&lt;&gt;0)*(F404:L404&lt;&gt;""), F404:L404)), 0)</f>
        <v>26208.80294587052</v>
      </c>
      <c r="Q404" s="331">
        <f t="shared" si="36"/>
        <v>20.006567084121894</v>
      </c>
      <c r="R404" s="332">
        <f t="shared" si="34"/>
        <v>79.993432915878103</v>
      </c>
      <c r="S404" s="325" t="str">
        <f t="shared" si="35"/>
        <v>ALTO</v>
      </c>
    </row>
    <row r="405" spans="2:19">
      <c r="B405" s="146">
        <v>396</v>
      </c>
      <c r="C405" s="335" t="s">
        <v>438</v>
      </c>
      <c r="D405" s="325" t="s">
        <v>38</v>
      </c>
      <c r="E405" s="325">
        <v>1</v>
      </c>
      <c r="F405" s="326">
        <v>148176</v>
      </c>
      <c r="G405" s="326">
        <v>164003.32000577974</v>
      </c>
      <c r="H405" s="327">
        <v>108823.2105213762</v>
      </c>
      <c r="I405" s="327">
        <v>138262.41446939603</v>
      </c>
      <c r="J405" s="326">
        <v>107357.97516546839</v>
      </c>
      <c r="K405" s="326">
        <v>94713.262639861336</v>
      </c>
      <c r="L405" s="326">
        <v>93353.676285069596</v>
      </c>
      <c r="M405" s="380">
        <f t="shared" si="37"/>
        <v>7</v>
      </c>
      <c r="N405" s="329">
        <f t="shared" si="38"/>
        <v>122099</v>
      </c>
      <c r="O405" s="330">
        <f t="shared" si="39"/>
        <v>122099</v>
      </c>
      <c r="P405" s="327">
        <f t="array" ref="P405">IFERROR(_xlfn.STDEV.P(IF((F405:L405&lt;&gt;0)*(F405:L405&lt;&gt;""), F405:L405)), 0)</f>
        <v>25820.962070531041</v>
      </c>
      <c r="Q405" s="331">
        <f t="shared" si="36"/>
        <v>21.147562281862292</v>
      </c>
      <c r="R405" s="332">
        <f t="shared" si="34"/>
        <v>78.852437718137708</v>
      </c>
      <c r="S405" s="325" t="str">
        <f t="shared" si="35"/>
        <v>ALTO</v>
      </c>
    </row>
    <row r="406" spans="2:19">
      <c r="B406" s="146">
        <v>397</v>
      </c>
      <c r="C406" s="335" t="s">
        <v>439</v>
      </c>
      <c r="D406" s="325" t="s">
        <v>38</v>
      </c>
      <c r="E406" s="325">
        <v>1</v>
      </c>
      <c r="F406" s="326">
        <v>134865</v>
      </c>
      <c r="G406" s="326">
        <v>147003.49565334205</v>
      </c>
      <c r="H406" s="327">
        <v>102692.32542158036</v>
      </c>
      <c r="I406" s="327">
        <v>125187.43074674276</v>
      </c>
      <c r="J406" s="326">
        <v>97224.702991884609</v>
      </c>
      <c r="K406" s="326">
        <v>93837.63925644198</v>
      </c>
      <c r="L406" s="326">
        <v>90214.075652642234</v>
      </c>
      <c r="M406" s="380">
        <f t="shared" si="37"/>
        <v>7</v>
      </c>
      <c r="N406" s="329">
        <f t="shared" si="38"/>
        <v>113004</v>
      </c>
      <c r="O406" s="330">
        <f t="shared" si="39"/>
        <v>113004</v>
      </c>
      <c r="P406" s="327">
        <f t="array" ref="P406">IFERROR(_xlfn.STDEV.P(IF((F406:L406&lt;&gt;0)*(F406:L406&lt;&gt;""), F406:L406)), 0)</f>
        <v>20785.818968882086</v>
      </c>
      <c r="Q406" s="331">
        <f t="shared" si="36"/>
        <v>18.3938789501983</v>
      </c>
      <c r="R406" s="332">
        <f t="shared" si="34"/>
        <v>81.6061210498017</v>
      </c>
      <c r="S406" s="325" t="str">
        <f t="shared" si="35"/>
        <v>ALTO</v>
      </c>
    </row>
    <row r="407" spans="2:19">
      <c r="B407" s="146">
        <v>398</v>
      </c>
      <c r="C407" s="335" t="s">
        <v>440</v>
      </c>
      <c r="D407" s="325" t="s">
        <v>38</v>
      </c>
      <c r="E407" s="325">
        <v>1</v>
      </c>
      <c r="F407" s="326">
        <v>117392.4</v>
      </c>
      <c r="G407" s="326">
        <v>159303.62467629788</v>
      </c>
      <c r="H407" s="327">
        <v>100520.97028206933</v>
      </c>
      <c r="I407" s="327">
        <v>113527.87594390263</v>
      </c>
      <c r="J407" s="326">
        <v>95582.212217550332</v>
      </c>
      <c r="K407" s="326">
        <v>103031.68478234531</v>
      </c>
      <c r="L407" s="326">
        <v>103643.90276733645</v>
      </c>
      <c r="M407" s="380">
        <f t="shared" si="37"/>
        <v>7</v>
      </c>
      <c r="N407" s="329">
        <f t="shared" si="38"/>
        <v>113286</v>
      </c>
      <c r="O407" s="330">
        <f t="shared" si="39"/>
        <v>113286</v>
      </c>
      <c r="P407" s="327">
        <f t="array" ref="P407">IFERROR(_xlfn.STDEV.P(IF((F407:L407&lt;&gt;0)*(F407:L407&lt;&gt;""), F407:L407)), 0)</f>
        <v>20032.237985269865</v>
      </c>
      <c r="Q407" s="331">
        <f t="shared" si="36"/>
        <v>17.682889311362274</v>
      </c>
      <c r="R407" s="332">
        <f t="shared" si="34"/>
        <v>82.317110688637726</v>
      </c>
      <c r="S407" s="325" t="str">
        <f t="shared" si="35"/>
        <v>ALTO</v>
      </c>
    </row>
    <row r="408" spans="2:19">
      <c r="B408" s="146">
        <v>399</v>
      </c>
      <c r="C408" s="335" t="s">
        <v>441</v>
      </c>
      <c r="D408" s="325" t="s">
        <v>38</v>
      </c>
      <c r="E408" s="325">
        <v>1</v>
      </c>
      <c r="F408" s="326">
        <v>125080</v>
      </c>
      <c r="G408" s="326">
        <v>140360.5253508715</v>
      </c>
      <c r="H408" s="327">
        <v>102820.05219449278</v>
      </c>
      <c r="I408" s="327">
        <v>123859.30661766596</v>
      </c>
      <c r="J408" s="326">
        <v>103413.60822957617</v>
      </c>
      <c r="K408" s="326">
        <v>96902.321098409768</v>
      </c>
      <c r="L408" s="326">
        <v>96723.493696154284</v>
      </c>
      <c r="M408" s="380">
        <f t="shared" si="37"/>
        <v>7</v>
      </c>
      <c r="N408" s="329">
        <f t="shared" si="38"/>
        <v>112737</v>
      </c>
      <c r="O408" s="330">
        <f t="shared" si="39"/>
        <v>112737</v>
      </c>
      <c r="P408" s="327">
        <f t="array" ref="P408">IFERROR(_xlfn.STDEV.P(IF((F408:L408&lt;&gt;0)*(F408:L408&lt;&gt;""), F408:L408)), 0)</f>
        <v>15727.843527759738</v>
      </c>
      <c r="Q408" s="331">
        <f t="shared" si="36"/>
        <v>13.950915429503835</v>
      </c>
      <c r="R408" s="332">
        <f t="shared" si="34"/>
        <v>86.049084570496163</v>
      </c>
      <c r="S408" s="325" t="str">
        <f t="shared" si="35"/>
        <v>ALTO</v>
      </c>
    </row>
    <row r="409" spans="2:19">
      <c r="B409" s="146">
        <v>400</v>
      </c>
      <c r="C409" s="335" t="s">
        <v>442</v>
      </c>
      <c r="D409" s="325" t="s">
        <v>38</v>
      </c>
      <c r="E409" s="325">
        <v>1</v>
      </c>
      <c r="F409" s="326">
        <v>144702.6</v>
      </c>
      <c r="G409" s="326">
        <v>114838.08962078634</v>
      </c>
      <c r="H409" s="327">
        <v>106268.67506312793</v>
      </c>
      <c r="I409" s="327">
        <v>138241.67958159611</v>
      </c>
      <c r="J409" s="326">
        <v>107332.889851824</v>
      </c>
      <c r="K409" s="326">
        <v>89751.396800484945</v>
      </c>
      <c r="L409" s="326">
        <v>89750.551937224809</v>
      </c>
      <c r="M409" s="380">
        <f t="shared" si="37"/>
        <v>7</v>
      </c>
      <c r="N409" s="329">
        <f t="shared" si="38"/>
        <v>112984</v>
      </c>
      <c r="O409" s="330">
        <f t="shared" si="39"/>
        <v>112984</v>
      </c>
      <c r="P409" s="327">
        <f t="array" ref="P409">IFERROR(_xlfn.STDEV.P(IF((F409:L409&lt;&gt;0)*(F409:L409&lt;&gt;""), F409:L409)), 0)</f>
        <v>20014.406264040739</v>
      </c>
      <c r="Q409" s="331">
        <f t="shared" si="36"/>
        <v>17.714372180167757</v>
      </c>
      <c r="R409" s="332">
        <f t="shared" si="34"/>
        <v>82.285627819832243</v>
      </c>
      <c r="S409" s="325" t="str">
        <f t="shared" si="35"/>
        <v>ALTO</v>
      </c>
    </row>
    <row r="410" spans="2:19">
      <c r="B410" s="146">
        <v>401</v>
      </c>
      <c r="C410" s="335" t="s">
        <v>443</v>
      </c>
      <c r="D410" s="325" t="s">
        <v>38</v>
      </c>
      <c r="E410" s="325">
        <v>1</v>
      </c>
      <c r="F410" s="326">
        <v>174581.4</v>
      </c>
      <c r="G410" s="326">
        <v>199027.76340082349</v>
      </c>
      <c r="H410" s="327">
        <v>128237.68000406303</v>
      </c>
      <c r="I410" s="327">
        <v>166189.03440618736</v>
      </c>
      <c r="J410" s="326">
        <v>129374.51877401756</v>
      </c>
      <c r="K410" s="326">
        <v>108869.17400514109</v>
      </c>
      <c r="L410" s="326">
        <v>108935.79851835207</v>
      </c>
      <c r="M410" s="380">
        <f t="shared" si="37"/>
        <v>7</v>
      </c>
      <c r="N410" s="329">
        <f t="shared" si="38"/>
        <v>145031</v>
      </c>
      <c r="O410" s="330">
        <f t="shared" si="39"/>
        <v>145031</v>
      </c>
      <c r="P410" s="327">
        <f t="array" ref="P410">IFERROR(_xlfn.STDEV.P(IF((F410:L410&lt;&gt;0)*(F410:L410&lt;&gt;""), F410:L410)), 0)</f>
        <v>32457.051286775415</v>
      </c>
      <c r="Q410" s="331">
        <f t="shared" si="36"/>
        <v>22.379388742251944</v>
      </c>
      <c r="R410" s="332">
        <f t="shared" si="34"/>
        <v>77.620611257748052</v>
      </c>
      <c r="S410" s="325" t="str">
        <f t="shared" si="35"/>
        <v>ALTO</v>
      </c>
    </row>
    <row r="411" spans="2:19">
      <c r="B411" s="146">
        <v>402</v>
      </c>
      <c r="C411" s="335" t="s">
        <v>444</v>
      </c>
      <c r="D411" s="325" t="s">
        <v>38</v>
      </c>
      <c r="E411" s="325">
        <v>1</v>
      </c>
      <c r="F411" s="326">
        <v>57267.24</v>
      </c>
      <c r="G411" s="326">
        <v>62512.871460449154</v>
      </c>
      <c r="H411" s="327">
        <v>42660.742152746068</v>
      </c>
      <c r="I411" s="327">
        <v>53398.88394400695</v>
      </c>
      <c r="J411" s="326">
        <v>41509.026848975904</v>
      </c>
      <c r="K411" s="326">
        <v>33711.500261645568</v>
      </c>
      <c r="L411" s="326">
        <v>31226.047628620596</v>
      </c>
      <c r="M411" s="380">
        <f t="shared" si="37"/>
        <v>7</v>
      </c>
      <c r="N411" s="329">
        <f t="shared" si="38"/>
        <v>46041</v>
      </c>
      <c r="O411" s="330">
        <f t="shared" si="39"/>
        <v>46041</v>
      </c>
      <c r="P411" s="327">
        <f t="array" ref="P411">IFERROR(_xlfn.STDEV.P(IF((F411:L411&lt;&gt;0)*(F411:L411&lt;&gt;""), F411:L411)), 0)</f>
        <v>11051.527181686692</v>
      </c>
      <c r="Q411" s="331">
        <f t="shared" si="36"/>
        <v>24.003664520072743</v>
      </c>
      <c r="R411" s="332">
        <f t="shared" si="34"/>
        <v>75.996335479927254</v>
      </c>
      <c r="S411" s="325" t="str">
        <f t="shared" si="35"/>
        <v>ALTO</v>
      </c>
    </row>
    <row r="412" spans="2:19">
      <c r="B412" s="146">
        <v>403</v>
      </c>
      <c r="C412" s="335" t="s">
        <v>445</v>
      </c>
      <c r="D412" s="325" t="s">
        <v>38</v>
      </c>
      <c r="E412" s="325">
        <v>1</v>
      </c>
      <c r="F412" s="326">
        <v>120352.5</v>
      </c>
      <c r="G412" s="326">
        <v>99293.521907739385</v>
      </c>
      <c r="H412" s="327">
        <v>98988.249007120379</v>
      </c>
      <c r="I412" s="327">
        <v>109980.02751035402</v>
      </c>
      <c r="J412" s="326">
        <v>85397.574877932813</v>
      </c>
      <c r="K412" s="326">
        <v>99821.065709807634</v>
      </c>
      <c r="L412" s="326">
        <v>92415.813300875001</v>
      </c>
      <c r="M412" s="380">
        <f t="shared" si="37"/>
        <v>7</v>
      </c>
      <c r="N412" s="329">
        <f t="shared" si="38"/>
        <v>100893</v>
      </c>
      <c r="O412" s="330">
        <f t="shared" si="39"/>
        <v>100893</v>
      </c>
      <c r="P412" s="327">
        <f t="array" ref="P412">IFERROR(_xlfn.STDEV.P(IF((F412:L412&lt;&gt;0)*(F412:L412&lt;&gt;""), F412:L412)), 0)</f>
        <v>10559.711523268799</v>
      </c>
      <c r="Q412" s="331">
        <f t="shared" si="36"/>
        <v>10.466247929260502</v>
      </c>
      <c r="R412" s="332">
        <f t="shared" si="34"/>
        <v>89.533752070739496</v>
      </c>
      <c r="S412" s="325" t="str">
        <f t="shared" si="35"/>
        <v>ALTO</v>
      </c>
    </row>
    <row r="413" spans="2:19">
      <c r="B413" s="146">
        <v>404</v>
      </c>
      <c r="C413" s="335" t="s">
        <v>446</v>
      </c>
      <c r="D413" s="325" t="s">
        <v>38</v>
      </c>
      <c r="E413" s="325">
        <v>1</v>
      </c>
      <c r="F413" s="326">
        <v>95745.37</v>
      </c>
      <c r="G413" s="326">
        <v>132818.59833968207</v>
      </c>
      <c r="H413" s="327">
        <v>73953.801516287349</v>
      </c>
      <c r="I413" s="327">
        <v>88783.515629451373</v>
      </c>
      <c r="J413" s="326">
        <v>68959.527208395361</v>
      </c>
      <c r="K413" s="326">
        <v>64504.255911893248</v>
      </c>
      <c r="L413" s="326">
        <v>59652.412016119939</v>
      </c>
      <c r="M413" s="380">
        <f t="shared" si="37"/>
        <v>7</v>
      </c>
      <c r="N413" s="329">
        <f t="shared" si="38"/>
        <v>83488</v>
      </c>
      <c r="O413" s="330">
        <f t="shared" si="39"/>
        <v>83488</v>
      </c>
      <c r="P413" s="327">
        <f t="array" ref="P413">IFERROR(_xlfn.STDEV.P(IF((F413:L413&lt;&gt;0)*(F413:L413&lt;&gt;""), F413:L413)), 0)</f>
        <v>23428.580817514885</v>
      </c>
      <c r="Q413" s="331">
        <f t="shared" si="36"/>
        <v>28.062213512738222</v>
      </c>
      <c r="R413" s="332">
        <f t="shared" ref="R413:R482" si="40">IFERROR(100-Q413,0)</f>
        <v>71.937786487261775</v>
      </c>
      <c r="S413" s="325" t="str">
        <f t="shared" ref="S413:S482" si="41">IF(R413&gt;70,"ALTO","BAJO")</f>
        <v>ALTO</v>
      </c>
    </row>
    <row r="414" spans="2:19">
      <c r="B414" s="146">
        <v>405</v>
      </c>
      <c r="C414" s="335" t="s">
        <v>447</v>
      </c>
      <c r="D414" s="325" t="s">
        <v>38</v>
      </c>
      <c r="E414" s="325">
        <v>1</v>
      </c>
      <c r="F414" s="326">
        <v>28556.199999999997</v>
      </c>
      <c r="G414" s="326">
        <v>30698.366623511691</v>
      </c>
      <c r="H414" s="327">
        <v>20564.010438898553</v>
      </c>
      <c r="I414" s="327">
        <v>26756.735740924207</v>
      </c>
      <c r="J414" s="326">
        <v>20771.834236290026</v>
      </c>
      <c r="K414" s="326">
        <v>17220.593207247519</v>
      </c>
      <c r="L414" s="326">
        <v>16473.632845935321</v>
      </c>
      <c r="M414" s="380">
        <f t="shared" si="37"/>
        <v>7</v>
      </c>
      <c r="N414" s="329">
        <f t="shared" si="38"/>
        <v>23006</v>
      </c>
      <c r="O414" s="330">
        <f t="shared" si="39"/>
        <v>23006</v>
      </c>
      <c r="P414" s="327">
        <f t="array" ref="P414">IFERROR(_xlfn.STDEV.P(IF((F414:L414&lt;&gt;0)*(F414:L414&lt;&gt;""), F414:L414)), 0)</f>
        <v>5225.5253313765843</v>
      </c>
      <c r="Q414" s="331">
        <f t="shared" si="36"/>
        <v>22.713750027717051</v>
      </c>
      <c r="R414" s="332">
        <f t="shared" si="40"/>
        <v>77.286249972282945</v>
      </c>
      <c r="S414" s="325" t="str">
        <f t="shared" si="41"/>
        <v>ALTO</v>
      </c>
    </row>
    <row r="415" spans="2:19">
      <c r="B415" s="146">
        <v>406</v>
      </c>
      <c r="C415" s="335" t="s">
        <v>448</v>
      </c>
      <c r="D415" s="325" t="s">
        <v>38</v>
      </c>
      <c r="E415" s="325">
        <v>1</v>
      </c>
      <c r="F415" s="326">
        <v>139042.4</v>
      </c>
      <c r="G415" s="326">
        <v>185876.95657712559</v>
      </c>
      <c r="H415" s="327">
        <v>102053.69155701829</v>
      </c>
      <c r="I415" s="327">
        <v>126987.00074579586</v>
      </c>
      <c r="J415" s="326">
        <v>98599.617087345527</v>
      </c>
      <c r="K415" s="326">
        <v>82016.723580280552</v>
      </c>
      <c r="L415" s="343">
        <v>0</v>
      </c>
      <c r="M415" s="380">
        <f t="shared" si="37"/>
        <v>6</v>
      </c>
      <c r="N415" s="329">
        <f t="shared" si="38"/>
        <v>122429</v>
      </c>
      <c r="O415" s="330">
        <f t="shared" si="39"/>
        <v>122429</v>
      </c>
      <c r="P415" s="327">
        <f t="array" ref="P415">IFERROR(_xlfn.STDEV.P(IF((F415:L415&lt;&gt;0)*(F415:L415&lt;&gt;""), F415:L415)), 0)</f>
        <v>34006.294497705756</v>
      </c>
      <c r="Q415" s="331">
        <f t="shared" si="36"/>
        <v>27.776339345829626</v>
      </c>
      <c r="R415" s="332">
        <f t="shared" si="40"/>
        <v>72.223660654170374</v>
      </c>
      <c r="S415" s="325" t="str">
        <f t="shared" si="41"/>
        <v>ALTO</v>
      </c>
    </row>
    <row r="416" spans="2:19">
      <c r="B416" s="146">
        <v>407</v>
      </c>
      <c r="C416" s="335" t="s">
        <v>449</v>
      </c>
      <c r="D416" s="325" t="s">
        <v>38</v>
      </c>
      <c r="E416" s="325">
        <v>1</v>
      </c>
      <c r="F416" s="326">
        <v>169236.39</v>
      </c>
      <c r="G416" s="326">
        <v>139759.24673168254</v>
      </c>
      <c r="H416" s="327">
        <v>137050.82733501954</v>
      </c>
      <c r="I416" s="327">
        <v>163614.63438934914</v>
      </c>
      <c r="J416" s="326">
        <v>141120.41825331133</v>
      </c>
      <c r="K416" s="326">
        <v>119814.46629788315</v>
      </c>
      <c r="L416" s="326">
        <v>110867.14733259134</v>
      </c>
      <c r="M416" s="380">
        <f t="shared" si="37"/>
        <v>7</v>
      </c>
      <c r="N416" s="329">
        <f t="shared" si="38"/>
        <v>140209</v>
      </c>
      <c r="O416" s="330">
        <f t="shared" si="39"/>
        <v>140209</v>
      </c>
      <c r="P416" s="327">
        <f t="array" ref="P416">IFERROR(_xlfn.STDEV.P(IF((F416:L416&lt;&gt;0)*(F416:L416&lt;&gt;""), F416:L416)), 0)</f>
        <v>19560.533990946831</v>
      </c>
      <c r="Q416" s="331">
        <f t="shared" si="36"/>
        <v>13.950983168660237</v>
      </c>
      <c r="R416" s="332">
        <f t="shared" si="40"/>
        <v>86.04901683133977</v>
      </c>
      <c r="S416" s="325" t="str">
        <f t="shared" si="41"/>
        <v>ALTO</v>
      </c>
    </row>
    <row r="417" spans="2:19">
      <c r="B417" s="146">
        <v>408</v>
      </c>
      <c r="C417" s="335" t="s">
        <v>450</v>
      </c>
      <c r="D417" s="325" t="s">
        <v>38</v>
      </c>
      <c r="E417" s="325">
        <v>1</v>
      </c>
      <c r="F417" s="326">
        <v>16228.8</v>
      </c>
      <c r="G417" s="326">
        <v>17602.886911213656</v>
      </c>
      <c r="H417" s="327">
        <v>12006.316653766859</v>
      </c>
      <c r="I417" s="327">
        <v>15257.603491062133</v>
      </c>
      <c r="J417" s="326">
        <v>11892.827744925153</v>
      </c>
      <c r="K417" s="326">
        <v>10507.480601032383</v>
      </c>
      <c r="L417" s="326">
        <v>10098.63667989432</v>
      </c>
      <c r="M417" s="380">
        <f t="shared" si="37"/>
        <v>7</v>
      </c>
      <c r="N417" s="329">
        <f t="shared" si="38"/>
        <v>13371</v>
      </c>
      <c r="O417" s="330">
        <f t="shared" si="39"/>
        <v>13371</v>
      </c>
      <c r="P417" s="327">
        <f t="array" ref="P417">IFERROR(_xlfn.STDEV.P(IF((F417:L417&lt;&gt;0)*(F417:L417&lt;&gt;""), F417:L417)), 0)</f>
        <v>2740.9752811712374</v>
      </c>
      <c r="Q417" s="331">
        <f t="shared" si="36"/>
        <v>20.499403793068861</v>
      </c>
      <c r="R417" s="332">
        <f t="shared" si="40"/>
        <v>79.500596206931135</v>
      </c>
      <c r="S417" s="325" t="str">
        <f t="shared" si="41"/>
        <v>ALTO</v>
      </c>
    </row>
    <row r="418" spans="2:19">
      <c r="B418" s="146">
        <v>409</v>
      </c>
      <c r="C418" s="335" t="s">
        <v>451</v>
      </c>
      <c r="D418" s="325" t="s">
        <v>38</v>
      </c>
      <c r="E418" s="325">
        <v>1</v>
      </c>
      <c r="F418" s="326">
        <v>63906.39</v>
      </c>
      <c r="G418" s="326">
        <v>61903.403747029981</v>
      </c>
      <c r="H418" s="327">
        <v>47897.539842155013</v>
      </c>
      <c r="I418" s="327">
        <v>60168.279155727025</v>
      </c>
      <c r="J418" s="326">
        <v>46735.133858221343</v>
      </c>
      <c r="K418" s="326">
        <v>43343.357479258579</v>
      </c>
      <c r="L418" s="326">
        <v>44577.075711693862</v>
      </c>
      <c r="M418" s="380">
        <f t="shared" si="37"/>
        <v>7</v>
      </c>
      <c r="N418" s="329">
        <f t="shared" si="38"/>
        <v>52647</v>
      </c>
      <c r="O418" s="330">
        <f t="shared" si="39"/>
        <v>52647</v>
      </c>
      <c r="P418" s="327">
        <f t="array" ref="P418">IFERROR(_xlfn.STDEV.P(IF((F418:L418&lt;&gt;0)*(F418:L418&lt;&gt;""), F418:L418)), 0)</f>
        <v>8265.3622183329753</v>
      </c>
      <c r="Q418" s="331">
        <f t="shared" si="36"/>
        <v>15.699588235479659</v>
      </c>
      <c r="R418" s="332">
        <f t="shared" si="40"/>
        <v>84.300411764520334</v>
      </c>
      <c r="S418" s="325" t="str">
        <f t="shared" si="41"/>
        <v>ALTO</v>
      </c>
    </row>
    <row r="419" spans="2:19">
      <c r="B419" s="146">
        <v>410</v>
      </c>
      <c r="C419" s="335" t="s">
        <v>452</v>
      </c>
      <c r="D419" s="325" t="s">
        <v>38</v>
      </c>
      <c r="E419" s="325">
        <v>1</v>
      </c>
      <c r="F419" s="326">
        <v>56829.82</v>
      </c>
      <c r="G419" s="326">
        <v>72010.734981781192</v>
      </c>
      <c r="H419" s="327">
        <v>41128.020877797106</v>
      </c>
      <c r="I419" s="327">
        <v>54131.152876308122</v>
      </c>
      <c r="J419" s="326">
        <v>42063.292826642173</v>
      </c>
      <c r="K419" s="326">
        <v>34003.374722785353</v>
      </c>
      <c r="L419" s="343">
        <v>0</v>
      </c>
      <c r="M419" s="380">
        <f t="shared" si="37"/>
        <v>6</v>
      </c>
      <c r="N419" s="329">
        <f t="shared" si="38"/>
        <v>50028</v>
      </c>
      <c r="O419" s="330">
        <f t="shared" si="39"/>
        <v>50028</v>
      </c>
      <c r="P419" s="327">
        <f t="array" ref="P419">IFERROR(_xlfn.STDEV.P(IF((F419:L419&lt;&gt;0)*(F419:L419&lt;&gt;""), F419:L419)), 0)</f>
        <v>12555.052500205238</v>
      </c>
      <c r="Q419" s="331">
        <f t="shared" si="36"/>
        <v>25.096051211731908</v>
      </c>
      <c r="R419" s="332">
        <f t="shared" si="40"/>
        <v>74.903948788268096</v>
      </c>
      <c r="S419" s="325" t="str">
        <f t="shared" si="41"/>
        <v>ALTO</v>
      </c>
    </row>
    <row r="420" spans="2:19">
      <c r="B420" s="146">
        <v>411</v>
      </c>
      <c r="C420" s="335" t="s">
        <v>453</v>
      </c>
      <c r="D420" s="325" t="s">
        <v>38</v>
      </c>
      <c r="E420" s="325">
        <v>1</v>
      </c>
      <c r="F420" s="326">
        <v>77503.72</v>
      </c>
      <c r="G420" s="326">
        <v>114220.55786750138</v>
      </c>
      <c r="H420" s="327">
        <v>64246.566774943931</v>
      </c>
      <c r="I420" s="327">
        <v>78501.193900477243</v>
      </c>
      <c r="J420" s="326">
        <v>68963.110824630261</v>
      </c>
      <c r="K420" s="326">
        <v>58958.641150237265</v>
      </c>
      <c r="L420" s="326">
        <v>58226.304051685664</v>
      </c>
      <c r="M420" s="380">
        <f t="shared" si="37"/>
        <v>7</v>
      </c>
      <c r="N420" s="329">
        <f t="shared" si="38"/>
        <v>74374</v>
      </c>
      <c r="O420" s="330">
        <f t="shared" si="39"/>
        <v>74374</v>
      </c>
      <c r="P420" s="327">
        <f t="array" ref="P420">IFERROR(_xlfn.STDEV.P(IF((F420:L420&lt;&gt;0)*(F420:L420&lt;&gt;""), F420:L420)), 0)</f>
        <v>17907.704041773301</v>
      </c>
      <c r="Q420" s="331">
        <f t="shared" si="36"/>
        <v>24.077909002841448</v>
      </c>
      <c r="R420" s="332">
        <f t="shared" si="40"/>
        <v>75.922090997158548</v>
      </c>
      <c r="S420" s="325" t="str">
        <f t="shared" si="41"/>
        <v>ALTO</v>
      </c>
    </row>
    <row r="421" spans="2:19">
      <c r="B421" s="146">
        <v>412</v>
      </c>
      <c r="C421" s="335" t="s">
        <v>454</v>
      </c>
      <c r="D421" s="325" t="s">
        <v>38</v>
      </c>
      <c r="E421" s="325">
        <v>1</v>
      </c>
      <c r="F421" s="326">
        <v>115967.88</v>
      </c>
      <c r="G421" s="326">
        <v>166900.97457471397</v>
      </c>
      <c r="H421" s="327">
        <v>94645.538728098312</v>
      </c>
      <c r="I421" s="327">
        <v>108598.42919695121</v>
      </c>
      <c r="J421" s="326">
        <v>84339.213549889071</v>
      </c>
      <c r="K421" s="326">
        <v>73844.238668366481</v>
      </c>
      <c r="L421" s="343">
        <v>0</v>
      </c>
      <c r="M421" s="380">
        <f t="shared" si="37"/>
        <v>6</v>
      </c>
      <c r="N421" s="329">
        <f t="shared" si="38"/>
        <v>107383</v>
      </c>
      <c r="O421" s="330">
        <f t="shared" si="39"/>
        <v>107383</v>
      </c>
      <c r="P421" s="327">
        <f t="array" ref="P421">IFERROR(_xlfn.STDEV.P(IF((F421:L421&lt;&gt;0)*(F421:L421&lt;&gt;""), F421:L421)), 0)</f>
        <v>30098.932027009352</v>
      </c>
      <c r="Q421" s="331">
        <f t="shared" si="36"/>
        <v>28.029513076566452</v>
      </c>
      <c r="R421" s="332">
        <f t="shared" si="40"/>
        <v>71.970486923433555</v>
      </c>
      <c r="S421" s="325" t="str">
        <f t="shared" si="41"/>
        <v>ALTO</v>
      </c>
    </row>
    <row r="422" spans="2:19">
      <c r="B422" s="146">
        <v>413</v>
      </c>
      <c r="C422" s="335" t="s">
        <v>455</v>
      </c>
      <c r="D422" s="325" t="s">
        <v>38</v>
      </c>
      <c r="E422" s="325">
        <v>1</v>
      </c>
      <c r="F422" s="326">
        <v>110037.6</v>
      </c>
      <c r="G422" s="326">
        <v>158225.68389443838</v>
      </c>
      <c r="H422" s="327">
        <v>94262.35840936107</v>
      </c>
      <c r="I422" s="327">
        <v>89668.567945541174</v>
      </c>
      <c r="J422" s="326">
        <v>118003.70446064445</v>
      </c>
      <c r="K422" s="326">
        <v>73698.301437796574</v>
      </c>
      <c r="L422" s="326">
        <v>0</v>
      </c>
      <c r="M422" s="380">
        <f t="shared" si="37"/>
        <v>6</v>
      </c>
      <c r="N422" s="329">
        <f t="shared" si="38"/>
        <v>107316</v>
      </c>
      <c r="O422" s="330">
        <f t="shared" si="39"/>
        <v>107316</v>
      </c>
      <c r="P422" s="327">
        <f t="array" ref="P422">IFERROR(_xlfn.STDEV.P(IF((F422:L422&lt;&gt;0)*(F422:L422&lt;&gt;""), F422:L422)), 0)</f>
        <v>26849.60931104558</v>
      </c>
      <c r="Q422" s="331">
        <f t="shared" si="36"/>
        <v>25.019204322790245</v>
      </c>
      <c r="R422" s="332">
        <f t="shared" si="40"/>
        <v>74.980795677209755</v>
      </c>
      <c r="S422" s="325" t="str">
        <f t="shared" si="41"/>
        <v>ALTO</v>
      </c>
    </row>
    <row r="423" spans="2:19">
      <c r="B423" s="146">
        <v>414</v>
      </c>
      <c r="C423" s="335" t="s">
        <v>456</v>
      </c>
      <c r="D423" s="325" t="s">
        <v>38</v>
      </c>
      <c r="E423" s="325">
        <v>1</v>
      </c>
      <c r="F423" s="326">
        <v>1922.3400000000001</v>
      </c>
      <c r="G423" s="326">
        <v>1469.0134533132145</v>
      </c>
      <c r="H423" s="327">
        <v>1404.9945020365474</v>
      </c>
      <c r="I423" s="327">
        <v>1866.139901989575</v>
      </c>
      <c r="J423" s="326">
        <v>1460.9208850987809</v>
      </c>
      <c r="K423" s="326">
        <v>1167.4978445591537</v>
      </c>
      <c r="L423" s="326">
        <v>1115.5470751046053</v>
      </c>
      <c r="M423" s="380">
        <f t="shared" si="37"/>
        <v>7</v>
      </c>
      <c r="N423" s="329">
        <f t="shared" si="38"/>
        <v>1487</v>
      </c>
      <c r="O423" s="330">
        <f t="shared" si="39"/>
        <v>1487</v>
      </c>
      <c r="P423" s="327">
        <f t="array" ref="P423">IFERROR(_xlfn.STDEV.P(IF((F423:L423&lt;&gt;0)*(F423:L423&lt;&gt;""), F423:L423)), 0)</f>
        <v>288.1107166041142</v>
      </c>
      <c r="Q423" s="331">
        <f t="shared" si="36"/>
        <v>19.375300376873852</v>
      </c>
      <c r="R423" s="332">
        <f t="shared" si="40"/>
        <v>80.624699623126148</v>
      </c>
      <c r="S423" s="325" t="str">
        <f t="shared" si="41"/>
        <v>ALTO</v>
      </c>
    </row>
    <row r="424" spans="2:19">
      <c r="B424" s="146">
        <v>415</v>
      </c>
      <c r="C424" s="335" t="s">
        <v>457</v>
      </c>
      <c r="D424" s="325" t="s">
        <v>38</v>
      </c>
      <c r="E424" s="325">
        <v>1</v>
      </c>
      <c r="F424" s="326">
        <v>2907.9</v>
      </c>
      <c r="G424" s="326">
        <v>3017.8594048147638</v>
      </c>
      <c r="H424" s="327">
        <v>2171.3551395110276</v>
      </c>
      <c r="I424" s="327">
        <v>2920.3452501310544</v>
      </c>
      <c r="J424" s="326">
        <v>2320.9887814774579</v>
      </c>
      <c r="K424" s="326">
        <v>1751.2467668387305</v>
      </c>
      <c r="L424" s="326">
        <v>1749.0294861750874</v>
      </c>
      <c r="M424" s="380">
        <f t="shared" si="37"/>
        <v>7</v>
      </c>
      <c r="N424" s="329">
        <f t="shared" si="38"/>
        <v>2406</v>
      </c>
      <c r="O424" s="330">
        <f t="shared" si="39"/>
        <v>2406</v>
      </c>
      <c r="P424" s="327">
        <f t="array" ref="P424">IFERROR(_xlfn.STDEV.P(IF((F424:L424&lt;&gt;0)*(F424:L424&lt;&gt;""), F424:L424)), 0)</f>
        <v>508.97968180041158</v>
      </c>
      <c r="Q424" s="331">
        <f t="shared" si="36"/>
        <v>21.154600241081113</v>
      </c>
      <c r="R424" s="332">
        <f t="shared" si="40"/>
        <v>78.845399758918887</v>
      </c>
      <c r="S424" s="325" t="str">
        <f t="shared" si="41"/>
        <v>ALTO</v>
      </c>
    </row>
    <row r="425" spans="2:19">
      <c r="B425" s="146">
        <v>416</v>
      </c>
      <c r="C425" s="335" t="s">
        <v>458</v>
      </c>
      <c r="D425" s="325" t="s">
        <v>38</v>
      </c>
      <c r="E425" s="325">
        <v>1</v>
      </c>
      <c r="F425" s="326">
        <v>2979.45</v>
      </c>
      <c r="G425" s="326">
        <v>2387.5395363365824</v>
      </c>
      <c r="H425" s="327">
        <v>2171.3551395110276</v>
      </c>
      <c r="I425" s="327">
        <v>2949.8106170045739</v>
      </c>
      <c r="J425" s="326">
        <v>2359.2140213165103</v>
      </c>
      <c r="K425" s="326">
        <v>1751.2467668387305</v>
      </c>
      <c r="L425" s="326">
        <v>1599.1568181901196</v>
      </c>
      <c r="M425" s="380">
        <f t="shared" si="37"/>
        <v>7</v>
      </c>
      <c r="N425" s="329">
        <f t="shared" si="38"/>
        <v>2314</v>
      </c>
      <c r="O425" s="330">
        <f t="shared" si="39"/>
        <v>2314</v>
      </c>
      <c r="P425" s="327">
        <f t="array" ref="P425">IFERROR(_xlfn.STDEV.P(IF((F425:L425&lt;&gt;0)*(F425:L425&lt;&gt;""), F425:L425)), 0)</f>
        <v>493.17784957697415</v>
      </c>
      <c r="Q425" s="331">
        <f t="shared" si="36"/>
        <v>21.312785202116427</v>
      </c>
      <c r="R425" s="332">
        <f t="shared" si="40"/>
        <v>78.68721479788357</v>
      </c>
      <c r="S425" s="325" t="str">
        <f t="shared" si="41"/>
        <v>ALTO</v>
      </c>
    </row>
    <row r="426" spans="2:19">
      <c r="B426" s="146">
        <v>417</v>
      </c>
      <c r="C426" s="335" t="s">
        <v>459</v>
      </c>
      <c r="D426" s="325" t="s">
        <v>38</v>
      </c>
      <c r="E426" s="325">
        <v>1</v>
      </c>
      <c r="F426" s="326">
        <v>554.13</v>
      </c>
      <c r="G426" s="326">
        <v>610.2176494596464</v>
      </c>
      <c r="H426" s="327">
        <v>383.18031873724016</v>
      </c>
      <c r="I426" s="327">
        <v>582.75947816516543</v>
      </c>
      <c r="J426" s="326">
        <v>473.0373430082725</v>
      </c>
      <c r="K426" s="326">
        <v>291.87446113978842</v>
      </c>
      <c r="L426" s="326">
        <v>279.65930830184703</v>
      </c>
      <c r="M426" s="380">
        <f t="shared" si="37"/>
        <v>7</v>
      </c>
      <c r="N426" s="329">
        <f t="shared" si="38"/>
        <v>454</v>
      </c>
      <c r="O426" s="330">
        <f t="shared" si="39"/>
        <v>454</v>
      </c>
      <c r="P426" s="327">
        <f t="array" ref="P426">IFERROR(_xlfn.STDEV.P(IF((F426:L426&lt;&gt;0)*(F426:L426&lt;&gt;""), F426:L426)), 0)</f>
        <v>127.0909568144049</v>
      </c>
      <c r="Q426" s="331">
        <f t="shared" si="36"/>
        <v>27.993602822556145</v>
      </c>
      <c r="R426" s="332">
        <f t="shared" si="40"/>
        <v>72.006397177443858</v>
      </c>
      <c r="S426" s="325" t="str">
        <f t="shared" si="41"/>
        <v>ALTO</v>
      </c>
    </row>
    <row r="427" spans="2:19">
      <c r="B427" s="146">
        <v>418</v>
      </c>
      <c r="C427" s="335" t="s">
        <v>460</v>
      </c>
      <c r="D427" s="325" t="s">
        <v>38</v>
      </c>
      <c r="E427" s="325">
        <v>1</v>
      </c>
      <c r="F427" s="326">
        <v>728</v>
      </c>
      <c r="G427" s="326">
        <v>886.95387702182529</v>
      </c>
      <c r="H427" s="327">
        <v>510.90709164965352</v>
      </c>
      <c r="I427" s="327">
        <v>787.92573639559839</v>
      </c>
      <c r="J427" s="326">
        <v>627.1328411094521</v>
      </c>
      <c r="K427" s="326">
        <v>437.81169170968263</v>
      </c>
      <c r="L427" s="326">
        <v>432.62213438959759</v>
      </c>
      <c r="M427" s="380">
        <f t="shared" si="37"/>
        <v>7</v>
      </c>
      <c r="N427" s="329">
        <f t="shared" si="38"/>
        <v>630</v>
      </c>
      <c r="O427" s="330">
        <f t="shared" si="39"/>
        <v>630</v>
      </c>
      <c r="P427" s="327">
        <f t="array" ref="P427">IFERROR(_xlfn.STDEV.P(IF((F427:L427&lt;&gt;0)*(F427:L427&lt;&gt;""), F427:L427)), 0)</f>
        <v>165.03474983382685</v>
      </c>
      <c r="Q427" s="331">
        <f t="shared" si="36"/>
        <v>26.195992037115374</v>
      </c>
      <c r="R427" s="332">
        <f t="shared" si="40"/>
        <v>73.804007962884626</v>
      </c>
      <c r="S427" s="325" t="str">
        <f t="shared" si="41"/>
        <v>ALTO</v>
      </c>
    </row>
    <row r="428" spans="2:19">
      <c r="B428" s="146">
        <v>419</v>
      </c>
      <c r="C428" s="335" t="s">
        <v>461</v>
      </c>
      <c r="D428" s="325" t="s">
        <v>38</v>
      </c>
      <c r="E428" s="325">
        <v>1</v>
      </c>
      <c r="F428" s="326">
        <v>37135.800000000003</v>
      </c>
      <c r="G428" s="326">
        <v>40791.615199410677</v>
      </c>
      <c r="H428" s="327">
        <v>28227.616813643355</v>
      </c>
      <c r="I428" s="327">
        <v>36442.11096323852</v>
      </c>
      <c r="J428" s="326">
        <v>28315.346410778009</v>
      </c>
      <c r="K428" s="326">
        <v>22912.145199473394</v>
      </c>
      <c r="L428" s="326">
        <v>19874.351838047834</v>
      </c>
      <c r="M428" s="380">
        <f t="shared" si="37"/>
        <v>7</v>
      </c>
      <c r="N428" s="329">
        <f t="shared" si="38"/>
        <v>30528</v>
      </c>
      <c r="O428" s="330">
        <f t="shared" si="39"/>
        <v>30528</v>
      </c>
      <c r="P428" s="327">
        <f t="array" ref="P428">IFERROR(_xlfn.STDEV.P(IF((F428:L428&lt;&gt;0)*(F428:L428&lt;&gt;""), F428:L428)), 0)</f>
        <v>7227.631376720723</v>
      </c>
      <c r="Q428" s="331">
        <f t="shared" si="36"/>
        <v>23.675417245547443</v>
      </c>
      <c r="R428" s="332">
        <f t="shared" si="40"/>
        <v>76.324582754452564</v>
      </c>
      <c r="S428" s="325" t="str">
        <f t="shared" si="41"/>
        <v>ALTO</v>
      </c>
    </row>
    <row r="429" spans="2:19">
      <c r="B429" s="146">
        <v>420</v>
      </c>
      <c r="C429" s="335" t="s">
        <v>462</v>
      </c>
      <c r="D429" s="325" t="s">
        <v>38</v>
      </c>
      <c r="E429" s="325">
        <v>1</v>
      </c>
      <c r="F429" s="326">
        <v>72882.45</v>
      </c>
      <c r="G429" s="326">
        <v>61579.248238451968</v>
      </c>
      <c r="H429" s="327">
        <v>55433.419443987412</v>
      </c>
      <c r="I429" s="327">
        <v>67938.405531262557</v>
      </c>
      <c r="J429" s="326">
        <v>52753.220055382146</v>
      </c>
      <c r="K429" s="326">
        <v>46262.102090656466</v>
      </c>
      <c r="L429" s="326">
        <v>42798.689723542331</v>
      </c>
      <c r="M429" s="380">
        <f t="shared" si="37"/>
        <v>7</v>
      </c>
      <c r="N429" s="329">
        <f t="shared" si="38"/>
        <v>57093</v>
      </c>
      <c r="O429" s="330">
        <f t="shared" si="39"/>
        <v>57093</v>
      </c>
      <c r="P429" s="327">
        <f t="array" ref="P429">IFERROR(_xlfn.STDEV.P(IF((F429:L429&lt;&gt;0)*(F429:L429&lt;&gt;""), F429:L429)), 0)</f>
        <v>10213.992694714883</v>
      </c>
      <c r="Q429" s="331">
        <f t="shared" si="36"/>
        <v>17.890096324794431</v>
      </c>
      <c r="R429" s="332">
        <f t="shared" si="40"/>
        <v>82.109903675205572</v>
      </c>
      <c r="S429" s="325" t="str">
        <f t="shared" si="41"/>
        <v>ALTO</v>
      </c>
    </row>
    <row r="430" spans="2:19" ht="38.25">
      <c r="B430" s="146">
        <v>421</v>
      </c>
      <c r="C430" s="333" t="s">
        <v>463</v>
      </c>
      <c r="D430" s="325" t="s">
        <v>38</v>
      </c>
      <c r="E430" s="325">
        <v>1</v>
      </c>
      <c r="F430" s="326">
        <v>1554968.4</v>
      </c>
      <c r="G430" s="326">
        <v>1630202.4601210565</v>
      </c>
      <c r="H430" s="327">
        <v>1332956.6021139461</v>
      </c>
      <c r="I430" s="327">
        <v>1407766.833116146</v>
      </c>
      <c r="J430" s="326">
        <v>1092667.2862605655</v>
      </c>
      <c r="K430" s="326">
        <v>796525.40445048257</v>
      </c>
      <c r="L430" s="326">
        <v>736401.67176271603</v>
      </c>
      <c r="M430" s="380">
        <f t="shared" si="37"/>
        <v>7</v>
      </c>
      <c r="N430" s="329">
        <f t="shared" si="38"/>
        <v>1221641</v>
      </c>
      <c r="O430" s="330">
        <f t="shared" si="39"/>
        <v>1221641</v>
      </c>
      <c r="P430" s="327">
        <f t="array" ref="P430">IFERROR(_xlfn.STDEV.P(IF((F430:L430&lt;&gt;0)*(F430:L430&lt;&gt;""), F430:L430)), 0)</f>
        <v>329041.53133373015</v>
      </c>
      <c r="Q430" s="331">
        <f t="shared" si="36"/>
        <v>26.934388362352784</v>
      </c>
      <c r="R430" s="332">
        <f t="shared" si="40"/>
        <v>73.065611637647208</v>
      </c>
      <c r="S430" s="325" t="str">
        <f t="shared" si="41"/>
        <v>ALTO</v>
      </c>
    </row>
    <row r="431" spans="2:19" ht="38.25">
      <c r="B431" s="146">
        <v>422</v>
      </c>
      <c r="C431" s="333" t="s">
        <v>464</v>
      </c>
      <c r="D431" s="325" t="s">
        <v>38</v>
      </c>
      <c r="E431" s="325">
        <v>1</v>
      </c>
      <c r="F431" s="326">
        <v>1503174.4</v>
      </c>
      <c r="G431" s="326">
        <v>1538929.9643985878</v>
      </c>
      <c r="H431" s="327">
        <v>1208039.8182056057</v>
      </c>
      <c r="I431" s="327">
        <v>1479683.0631753337</v>
      </c>
      <c r="J431" s="326">
        <v>1148491.6654292664</v>
      </c>
      <c r="K431" s="326">
        <v>1003756.2718597325</v>
      </c>
      <c r="L431" s="326">
        <v>928013.10524197167</v>
      </c>
      <c r="M431" s="380">
        <f t="shared" si="37"/>
        <v>7</v>
      </c>
      <c r="N431" s="329">
        <f t="shared" si="38"/>
        <v>1258584</v>
      </c>
      <c r="O431" s="330">
        <f t="shared" si="39"/>
        <v>1258584</v>
      </c>
      <c r="P431" s="327">
        <f t="array" ref="P431">IFERROR(_xlfn.STDEV.P(IF((F431:L431&lt;&gt;0)*(F431:L431&lt;&gt;""), F431:L431)), 0)</f>
        <v>231822.72882481519</v>
      </c>
      <c r="Q431" s="331">
        <f t="shared" si="36"/>
        <v>18.419329089263424</v>
      </c>
      <c r="R431" s="332">
        <f t="shared" si="40"/>
        <v>81.580670910736572</v>
      </c>
      <c r="S431" s="325" t="str">
        <f t="shared" si="41"/>
        <v>ALTO</v>
      </c>
    </row>
    <row r="432" spans="2:19">
      <c r="B432" s="146">
        <v>423</v>
      </c>
      <c r="C432" s="335" t="s">
        <v>465</v>
      </c>
      <c r="D432" s="325" t="s">
        <v>38</v>
      </c>
      <c r="E432" s="325">
        <v>1</v>
      </c>
      <c r="F432" s="326">
        <v>143592.12</v>
      </c>
      <c r="G432" s="326">
        <v>179136.87194542598</v>
      </c>
      <c r="H432" s="327">
        <v>110994.56566088722</v>
      </c>
      <c r="I432" s="327">
        <v>147652.04471309093</v>
      </c>
      <c r="J432" s="326">
        <v>104695.3483029294</v>
      </c>
      <c r="K432" s="343">
        <v>0</v>
      </c>
      <c r="L432" s="343">
        <v>0</v>
      </c>
      <c r="M432" s="380">
        <f t="shared" si="37"/>
        <v>5</v>
      </c>
      <c r="N432" s="329">
        <f t="shared" si="38"/>
        <v>137214</v>
      </c>
      <c r="O432" s="330">
        <f t="shared" si="39"/>
        <v>137214</v>
      </c>
      <c r="P432" s="327">
        <f t="array" ref="P432">IFERROR(_xlfn.STDEV.P(IF((F432:L432&lt;&gt;0)*(F432:L432&lt;&gt;""), F432:L432)), 0)</f>
        <v>27026.216270122444</v>
      </c>
      <c r="Q432" s="331">
        <f t="shared" si="36"/>
        <v>19.696398523563516</v>
      </c>
      <c r="R432" s="332">
        <f t="shared" si="40"/>
        <v>80.303601476436484</v>
      </c>
      <c r="S432" s="325" t="str">
        <f t="shared" si="41"/>
        <v>ALTO</v>
      </c>
    </row>
    <row r="433" spans="2:19">
      <c r="B433" s="146">
        <v>424</v>
      </c>
      <c r="C433" s="335" t="s">
        <v>466</v>
      </c>
      <c r="D433" s="325" t="s">
        <v>38</v>
      </c>
      <c r="E433" s="325">
        <v>1</v>
      </c>
      <c r="F433" s="326">
        <v>128001.86</v>
      </c>
      <c r="G433" s="326">
        <v>157781.69287402602</v>
      </c>
      <c r="H433" s="327">
        <v>98988.249007120379</v>
      </c>
      <c r="I433" s="327">
        <v>124563.20149297781</v>
      </c>
      <c r="J433" s="326">
        <v>96697.911405352672</v>
      </c>
      <c r="K433" s="326">
        <v>83038.284194269814</v>
      </c>
      <c r="L433" s="326">
        <v>71866.26191736912</v>
      </c>
      <c r="M433" s="380">
        <f t="shared" si="37"/>
        <v>7</v>
      </c>
      <c r="N433" s="329">
        <f t="shared" si="38"/>
        <v>108705</v>
      </c>
      <c r="O433" s="330">
        <f t="shared" si="39"/>
        <v>108705</v>
      </c>
      <c r="P433" s="327">
        <f t="array" ref="P433">IFERROR(_xlfn.STDEV.P(IF((F433:L433&lt;&gt;0)*(F433:L433&lt;&gt;""), F433:L433)), 0)</f>
        <v>27482.023977210963</v>
      </c>
      <c r="Q433" s="331">
        <f t="shared" si="36"/>
        <v>25.281287868277413</v>
      </c>
      <c r="R433" s="332">
        <f t="shared" si="40"/>
        <v>74.718712131722583</v>
      </c>
      <c r="S433" s="325" t="str">
        <f t="shared" si="41"/>
        <v>ALTO</v>
      </c>
    </row>
    <row r="434" spans="2:19">
      <c r="B434" s="146">
        <v>425</v>
      </c>
      <c r="C434" s="335" t="s">
        <v>467</v>
      </c>
      <c r="D434" s="325" t="s">
        <v>38</v>
      </c>
      <c r="E434" s="325">
        <v>1</v>
      </c>
      <c r="F434" s="326">
        <v>134445.71</v>
      </c>
      <c r="G434" s="326">
        <v>185301.37103239499</v>
      </c>
      <c r="H434" s="327">
        <v>103969.59315070449</v>
      </c>
      <c r="I434" s="327">
        <v>130232.55634141983</v>
      </c>
      <c r="J434" s="326">
        <v>101118.89930048806</v>
      </c>
      <c r="K434" s="326">
        <v>88292.024494786005</v>
      </c>
      <c r="L434" s="326">
        <v>77756.103261273209</v>
      </c>
      <c r="M434" s="380">
        <f t="shared" si="37"/>
        <v>7</v>
      </c>
      <c r="N434" s="329">
        <f t="shared" si="38"/>
        <v>117302</v>
      </c>
      <c r="O434" s="330">
        <f t="shared" si="39"/>
        <v>117302</v>
      </c>
      <c r="P434" s="327">
        <f t="array" ref="P434">IFERROR(_xlfn.STDEV.P(IF((F434:L434&lt;&gt;0)*(F434:L434&lt;&gt;""), F434:L434)), 0)</f>
        <v>33658.204239223058</v>
      </c>
      <c r="Q434" s="331">
        <f t="shared" si="36"/>
        <v>28.69363202607207</v>
      </c>
      <c r="R434" s="332">
        <f t="shared" si="40"/>
        <v>71.306367973927934</v>
      </c>
      <c r="S434" s="325" t="str">
        <f t="shared" si="41"/>
        <v>ALTO</v>
      </c>
    </row>
    <row r="435" spans="2:19">
      <c r="B435" s="146">
        <v>426</v>
      </c>
      <c r="C435" s="335" t="s">
        <v>468</v>
      </c>
      <c r="D435" s="325" t="s">
        <v>38</v>
      </c>
      <c r="E435" s="325">
        <v>1</v>
      </c>
      <c r="F435" s="326">
        <v>181711.2</v>
      </c>
      <c r="G435" s="326">
        <v>165662.64661123996</v>
      </c>
      <c r="H435" s="327">
        <v>141521.26438695402</v>
      </c>
      <c r="I435" s="327">
        <v>165956.58540085185</v>
      </c>
      <c r="J435" s="326">
        <v>126769.22977123714</v>
      </c>
      <c r="K435" s="326">
        <v>100112.94017094743</v>
      </c>
      <c r="L435" s="326">
        <v>92652.210395737886</v>
      </c>
      <c r="M435" s="380">
        <f t="shared" si="37"/>
        <v>7</v>
      </c>
      <c r="N435" s="329">
        <f t="shared" si="38"/>
        <v>139198</v>
      </c>
      <c r="O435" s="330">
        <f t="shared" si="39"/>
        <v>139198</v>
      </c>
      <c r="P435" s="327">
        <f t="array" ref="P435">IFERROR(_xlfn.STDEV.P(IF((F435:L435&lt;&gt;0)*(F435:L435&lt;&gt;""), F435:L435)), 0)</f>
        <v>31798.014101709363</v>
      </c>
      <c r="Q435" s="331">
        <f t="shared" si="36"/>
        <v>22.843729149635315</v>
      </c>
      <c r="R435" s="332">
        <f t="shared" si="40"/>
        <v>77.156270850364677</v>
      </c>
      <c r="S435" s="325" t="str">
        <f t="shared" si="41"/>
        <v>ALTO</v>
      </c>
    </row>
    <row r="436" spans="2:19">
      <c r="B436" s="146">
        <v>427</v>
      </c>
      <c r="C436" s="335" t="s">
        <v>469</v>
      </c>
      <c r="D436" s="325" t="s">
        <v>38</v>
      </c>
      <c r="E436" s="325">
        <v>1</v>
      </c>
      <c r="F436" s="326">
        <v>133864.20000000001</v>
      </c>
      <c r="G436" s="326">
        <v>142558.85954801805</v>
      </c>
      <c r="H436" s="327">
        <v>110994.56566088722</v>
      </c>
      <c r="I436" s="327">
        <v>117411.84782178618</v>
      </c>
      <c r="J436" s="326">
        <v>87063.956427166515</v>
      </c>
      <c r="K436" s="326">
        <v>72238.929132097634</v>
      </c>
      <c r="L436" s="326">
        <v>66816.94357742196</v>
      </c>
      <c r="M436" s="380">
        <f t="shared" si="37"/>
        <v>7</v>
      </c>
      <c r="N436" s="329">
        <f t="shared" si="38"/>
        <v>104421</v>
      </c>
      <c r="O436" s="330">
        <f t="shared" si="39"/>
        <v>104421</v>
      </c>
      <c r="P436" s="327">
        <f t="array" ref="P436">IFERROR(_xlfn.STDEV.P(IF((F436:L436&lt;&gt;0)*(F436:L436&lt;&gt;""), F436:L436)), 0)</f>
        <v>27475.677439672229</v>
      </c>
      <c r="Q436" s="331">
        <f t="shared" si="36"/>
        <v>26.312405971664919</v>
      </c>
      <c r="R436" s="332">
        <f t="shared" si="40"/>
        <v>73.687594028335084</v>
      </c>
      <c r="S436" s="325" t="str">
        <f t="shared" si="41"/>
        <v>ALTO</v>
      </c>
    </row>
    <row r="437" spans="2:19">
      <c r="B437" s="146">
        <v>428</v>
      </c>
      <c r="C437" s="335" t="s">
        <v>470</v>
      </c>
      <c r="D437" s="325" t="s">
        <v>38</v>
      </c>
      <c r="E437" s="325">
        <v>1</v>
      </c>
      <c r="F437" s="326">
        <v>161945.49</v>
      </c>
      <c r="G437" s="326">
        <v>222281.69539508142</v>
      </c>
      <c r="H437" s="327">
        <v>135390.37928715817</v>
      </c>
      <c r="I437" s="327">
        <v>149771.36850821596</v>
      </c>
      <c r="J437" s="326">
        <v>120969.74416440591</v>
      </c>
      <c r="K437" s="326">
        <v>101864.18693778616</v>
      </c>
      <c r="L437" s="326">
        <v>94205.01484238627</v>
      </c>
      <c r="M437" s="380">
        <f t="shared" si="37"/>
        <v>7</v>
      </c>
      <c r="N437" s="329">
        <f t="shared" si="38"/>
        <v>140918</v>
      </c>
      <c r="O437" s="330">
        <f t="shared" si="39"/>
        <v>140918</v>
      </c>
      <c r="P437" s="327">
        <f t="array" ref="P437">IFERROR(_xlfn.STDEV.P(IF((F437:L437&lt;&gt;0)*(F437:L437&lt;&gt;""), F437:L437)), 0)</f>
        <v>40136.1596784578</v>
      </c>
      <c r="Q437" s="331">
        <f t="shared" si="36"/>
        <v>28.481925430717013</v>
      </c>
      <c r="R437" s="332">
        <f t="shared" si="40"/>
        <v>71.518074569282987</v>
      </c>
      <c r="S437" s="325" t="str">
        <f t="shared" si="41"/>
        <v>ALTO</v>
      </c>
    </row>
    <row r="438" spans="2:19">
      <c r="B438" s="146">
        <v>429</v>
      </c>
      <c r="C438" s="335" t="s">
        <v>471</v>
      </c>
      <c r="D438" s="325" t="s">
        <v>38</v>
      </c>
      <c r="E438" s="325">
        <v>1</v>
      </c>
      <c r="F438" s="326">
        <v>424677.6</v>
      </c>
      <c r="G438" s="343"/>
      <c r="H438" s="327">
        <v>364021.30280037818</v>
      </c>
      <c r="I438" s="327">
        <v>384350.61073772656</v>
      </c>
      <c r="J438" s="326">
        <v>302260.11133358139</v>
      </c>
      <c r="K438" s="343">
        <v>0</v>
      </c>
      <c r="L438" s="343">
        <v>0</v>
      </c>
      <c r="M438" s="380">
        <f t="shared" si="37"/>
        <v>4</v>
      </c>
      <c r="N438" s="329">
        <f t="shared" si="38"/>
        <v>368827</v>
      </c>
      <c r="O438" s="330">
        <f t="shared" si="39"/>
        <v>368827</v>
      </c>
      <c r="P438" s="327">
        <f t="array" ref="P438">IFERROR(_xlfn.STDEV.P(IF((F438:L438&lt;&gt;0)*(F438:L438&lt;&gt;""), F438:L438)), 0)</f>
        <v>44199.879531335428</v>
      </c>
      <c r="Q438" s="331">
        <f t="shared" ref="Q438:Q501" si="42">IFERROR(P438/N438*100,0)</f>
        <v>11.983905606513467</v>
      </c>
      <c r="R438" s="332">
        <f t="shared" si="40"/>
        <v>88.016094393486526</v>
      </c>
      <c r="S438" s="325" t="str">
        <f t="shared" si="41"/>
        <v>ALTO</v>
      </c>
    </row>
    <row r="439" spans="2:19">
      <c r="B439" s="146">
        <v>430</v>
      </c>
      <c r="C439" s="335" t="s">
        <v>472</v>
      </c>
      <c r="D439" s="325" t="s">
        <v>38</v>
      </c>
      <c r="E439" s="325">
        <v>1</v>
      </c>
      <c r="F439" s="326">
        <v>17638.599999999999</v>
      </c>
      <c r="G439" s="326">
        <v>15500.739764096932</v>
      </c>
      <c r="H439" s="327">
        <v>12900.40406415375</v>
      </c>
      <c r="I439" s="327">
        <v>16403.478869476785</v>
      </c>
      <c r="J439" s="326">
        <v>12590.438371987859</v>
      </c>
      <c r="K439" s="326">
        <v>12696.539059580797</v>
      </c>
      <c r="L439" s="326">
        <v>11792.043320219316</v>
      </c>
      <c r="M439" s="380">
        <f t="shared" si="37"/>
        <v>7</v>
      </c>
      <c r="N439" s="329">
        <f t="shared" si="38"/>
        <v>14217</v>
      </c>
      <c r="O439" s="330">
        <f t="shared" si="39"/>
        <v>14217</v>
      </c>
      <c r="P439" s="327">
        <f t="array" ref="P439">IFERROR(_xlfn.STDEV.P(IF((F439:L439&lt;&gt;0)*(F439:L439&lt;&gt;""), F439:L439)), 0)</f>
        <v>2094.4609481712823</v>
      </c>
      <c r="Q439" s="331">
        <f t="shared" si="42"/>
        <v>14.732087980384625</v>
      </c>
      <c r="R439" s="332">
        <f t="shared" si="40"/>
        <v>85.26791201961538</v>
      </c>
      <c r="S439" s="325" t="str">
        <f t="shared" si="41"/>
        <v>ALTO</v>
      </c>
    </row>
    <row r="440" spans="2:19">
      <c r="B440" s="146">
        <v>431</v>
      </c>
      <c r="C440" s="335" t="s">
        <v>473</v>
      </c>
      <c r="D440" s="325" t="s">
        <v>38</v>
      </c>
      <c r="E440" s="325">
        <v>1</v>
      </c>
      <c r="F440" s="326">
        <v>30659.200000000001</v>
      </c>
      <c r="G440" s="326">
        <v>30099.62473568815</v>
      </c>
      <c r="H440" s="327">
        <v>24140.360080446128</v>
      </c>
      <c r="I440" s="327">
        <v>28867.329056975574</v>
      </c>
      <c r="J440" s="326">
        <v>22102.550398187032</v>
      </c>
      <c r="K440" s="326">
        <v>19993.400588075507</v>
      </c>
      <c r="L440" s="326">
        <v>18574.94035582765</v>
      </c>
      <c r="M440" s="380">
        <f t="shared" si="37"/>
        <v>7</v>
      </c>
      <c r="N440" s="329">
        <f t="shared" si="38"/>
        <v>24920</v>
      </c>
      <c r="O440" s="330">
        <f t="shared" si="39"/>
        <v>24920</v>
      </c>
      <c r="P440" s="327">
        <f t="array" ref="P440">IFERROR(_xlfn.STDEV.P(IF((F440:L440&lt;&gt;0)*(F440:L440&lt;&gt;""), F440:L440)), 0)</f>
        <v>4604.739159377742</v>
      </c>
      <c r="Q440" s="331">
        <f t="shared" si="42"/>
        <v>18.47808651435691</v>
      </c>
      <c r="R440" s="332">
        <f t="shared" si="40"/>
        <v>81.521913485643097</v>
      </c>
      <c r="S440" s="325" t="str">
        <f t="shared" si="41"/>
        <v>ALTO</v>
      </c>
    </row>
    <row r="441" spans="2:19">
      <c r="B441" s="146">
        <v>432</v>
      </c>
      <c r="C441" s="335" t="s">
        <v>474</v>
      </c>
      <c r="D441" s="325" t="s">
        <v>38</v>
      </c>
      <c r="E441" s="325">
        <v>1</v>
      </c>
      <c r="F441" s="326">
        <v>38260.5</v>
      </c>
      <c r="G441" s="326">
        <v>51707.082855304179</v>
      </c>
      <c r="H441" s="327">
        <v>28483.070359468184</v>
      </c>
      <c r="I441" s="327">
        <v>35266.770217950354</v>
      </c>
      <c r="J441" s="326">
        <v>26963.128551471527</v>
      </c>
      <c r="K441" s="326">
        <v>25539.01534973149</v>
      </c>
      <c r="L441" s="326">
        <v>24611.564209613931</v>
      </c>
      <c r="M441" s="380">
        <f t="shared" si="37"/>
        <v>7</v>
      </c>
      <c r="N441" s="329">
        <f t="shared" si="38"/>
        <v>32976</v>
      </c>
      <c r="O441" s="330">
        <f t="shared" si="39"/>
        <v>32976</v>
      </c>
      <c r="P441" s="327">
        <f t="array" ref="P441">IFERROR(_xlfn.STDEV.P(IF((F441:L441&lt;&gt;0)*(F441:L441&lt;&gt;""), F441:L441)), 0)</f>
        <v>8989.20463553837</v>
      </c>
      <c r="Q441" s="331">
        <f t="shared" si="42"/>
        <v>27.259839384820385</v>
      </c>
      <c r="R441" s="332">
        <f t="shared" si="40"/>
        <v>72.740160615179619</v>
      </c>
      <c r="S441" s="325" t="str">
        <f t="shared" si="41"/>
        <v>ALTO</v>
      </c>
    </row>
    <row r="442" spans="2:19">
      <c r="B442" s="146">
        <v>433</v>
      </c>
      <c r="C442" s="335" t="s">
        <v>475</v>
      </c>
      <c r="D442" s="325" t="s">
        <v>38</v>
      </c>
      <c r="E442" s="325">
        <v>1</v>
      </c>
      <c r="F442" s="326">
        <v>94938.06</v>
      </c>
      <c r="G442" s="326">
        <v>71566.163900883359</v>
      </c>
      <c r="H442" s="327">
        <v>73315.167651725278</v>
      </c>
      <c r="I442" s="327">
        <v>87263.320960754601</v>
      </c>
      <c r="J442" s="326">
        <v>66657.651046837418</v>
      </c>
      <c r="K442" s="326">
        <v>48305.223318634984</v>
      </c>
      <c r="L442" s="326">
        <v>45164.205751222602</v>
      </c>
      <c r="M442" s="380">
        <f t="shared" si="37"/>
        <v>7</v>
      </c>
      <c r="N442" s="329">
        <f t="shared" si="38"/>
        <v>69601</v>
      </c>
      <c r="O442" s="330">
        <f t="shared" si="39"/>
        <v>69601</v>
      </c>
      <c r="P442" s="327">
        <f t="array" ref="P442">IFERROR(_xlfn.STDEV.P(IF((F442:L442&lt;&gt;0)*(F442:L442&lt;&gt;""), F442:L442)), 0)</f>
        <v>17033.20882961278</v>
      </c>
      <c r="Q442" s="331">
        <f t="shared" si="42"/>
        <v>24.472649573444031</v>
      </c>
      <c r="R442" s="332">
        <f t="shared" si="40"/>
        <v>75.527350426555969</v>
      </c>
      <c r="S442" s="325" t="str">
        <f t="shared" si="41"/>
        <v>ALTO</v>
      </c>
    </row>
    <row r="443" spans="2:19">
      <c r="B443" s="146">
        <v>434</v>
      </c>
      <c r="C443" s="335" t="s">
        <v>476</v>
      </c>
      <c r="D443" s="325" t="s">
        <v>38</v>
      </c>
      <c r="E443" s="325">
        <v>1</v>
      </c>
      <c r="F443" s="326">
        <v>634768.80000000005</v>
      </c>
      <c r="G443" s="326">
        <v>673161.45155356114</v>
      </c>
      <c r="H443" s="327">
        <v>544116.05260688101</v>
      </c>
      <c r="I443" s="327">
        <v>573774.72388851037</v>
      </c>
      <c r="J443" s="326">
        <v>473935.63614449021</v>
      </c>
      <c r="K443" s="343">
        <v>0</v>
      </c>
      <c r="L443" s="343">
        <v>0</v>
      </c>
      <c r="M443" s="380">
        <f t="shared" si="37"/>
        <v>5</v>
      </c>
      <c r="N443" s="329">
        <f t="shared" si="38"/>
        <v>579951</v>
      </c>
      <c r="O443" s="330">
        <f t="shared" si="39"/>
        <v>579951</v>
      </c>
      <c r="P443" s="327">
        <f t="array" ref="P443">IFERROR(_xlfn.STDEV.P(IF((F443:L443&lt;&gt;0)*(F443:L443&lt;&gt;""), F443:L443)), 0)</f>
        <v>69648.728186225417</v>
      </c>
      <c r="Q443" s="331">
        <f t="shared" si="42"/>
        <v>12.00941600001128</v>
      </c>
      <c r="R443" s="332">
        <f t="shared" si="40"/>
        <v>87.990583999988715</v>
      </c>
      <c r="S443" s="325" t="str">
        <f t="shared" si="41"/>
        <v>ALTO</v>
      </c>
    </row>
    <row r="444" spans="2:19">
      <c r="B444" s="146">
        <v>435</v>
      </c>
      <c r="C444" s="338" t="s">
        <v>477</v>
      </c>
      <c r="D444" s="325" t="s">
        <v>38</v>
      </c>
      <c r="E444" s="325">
        <v>1</v>
      </c>
      <c r="F444" s="326">
        <v>776696.4</v>
      </c>
      <c r="G444" s="343"/>
      <c r="H444" s="327">
        <v>665711.9404194986</v>
      </c>
      <c r="I444" s="327">
        <v>701643.50302074349</v>
      </c>
      <c r="J444" s="326">
        <v>592910.50060479564</v>
      </c>
      <c r="K444" s="343">
        <v>0</v>
      </c>
      <c r="L444" s="343">
        <v>0</v>
      </c>
      <c r="M444" s="380">
        <f t="shared" si="37"/>
        <v>4</v>
      </c>
      <c r="N444" s="329">
        <f t="shared" si="38"/>
        <v>684241</v>
      </c>
      <c r="O444" s="330">
        <f t="shared" si="39"/>
        <v>684241</v>
      </c>
      <c r="P444" s="327">
        <f t="array" ref="P444">IFERROR(_xlfn.STDEV.P(IF((F444:L444&lt;&gt;0)*(F444:L444&lt;&gt;""), F444:L444)), 0)</f>
        <v>66210.713386461561</v>
      </c>
      <c r="Q444" s="331">
        <f t="shared" si="42"/>
        <v>9.6765194407323669</v>
      </c>
      <c r="R444" s="332">
        <f t="shared" si="40"/>
        <v>90.323480559267637</v>
      </c>
      <c r="S444" s="325" t="str">
        <f t="shared" si="41"/>
        <v>ALTO</v>
      </c>
    </row>
    <row r="445" spans="2:19">
      <c r="B445" s="146">
        <v>436</v>
      </c>
      <c r="C445" s="335" t="s">
        <v>478</v>
      </c>
      <c r="D445" s="325" t="s">
        <v>38</v>
      </c>
      <c r="E445" s="325">
        <v>1</v>
      </c>
      <c r="F445" s="326">
        <v>268893.59999999998</v>
      </c>
      <c r="G445" s="326">
        <v>282241.45663423382</v>
      </c>
      <c r="H445" s="327">
        <v>230419.09833399372</v>
      </c>
      <c r="I445" s="327">
        <v>243436.31324971374</v>
      </c>
      <c r="J445" s="326">
        <v>189004.6983841942</v>
      </c>
      <c r="K445" s="343">
        <v>0</v>
      </c>
      <c r="L445" s="326">
        <v>119958.39247097845</v>
      </c>
      <c r="M445" s="380">
        <f t="shared" si="37"/>
        <v>6</v>
      </c>
      <c r="N445" s="329">
        <f t="shared" si="38"/>
        <v>222326</v>
      </c>
      <c r="O445" s="330">
        <f t="shared" si="39"/>
        <v>222326</v>
      </c>
      <c r="P445" s="327">
        <f t="array" ref="P445">IFERROR(_xlfn.STDEV.P(IF((F445:L445&lt;&gt;0)*(F445:L445&lt;&gt;""), F445:L445)), 0)</f>
        <v>54557.283490516922</v>
      </c>
      <c r="Q445" s="331">
        <f t="shared" si="42"/>
        <v>24.539317709362344</v>
      </c>
      <c r="R445" s="332">
        <f t="shared" si="40"/>
        <v>75.460682290637664</v>
      </c>
      <c r="S445" s="325" t="str">
        <f t="shared" si="41"/>
        <v>ALTO</v>
      </c>
    </row>
    <row r="446" spans="2:19">
      <c r="B446" s="146">
        <v>437</v>
      </c>
      <c r="C446" s="335" t="s">
        <v>479</v>
      </c>
      <c r="D446" s="325" t="s">
        <v>38</v>
      </c>
      <c r="E446" s="325">
        <v>1</v>
      </c>
      <c r="F446" s="326">
        <v>2188588.7999999998</v>
      </c>
      <c r="G446" s="326">
        <v>2705325.6385432151</v>
      </c>
      <c r="H446" s="327">
        <v>1876050.8405375278</v>
      </c>
      <c r="I446" s="327">
        <v>1981407.3258888994</v>
      </c>
      <c r="J446" s="326">
        <v>1537868.2928947932</v>
      </c>
      <c r="K446" s="326">
        <v>1349043.759388102</v>
      </c>
      <c r="L446" s="326">
        <v>0</v>
      </c>
      <c r="M446" s="380">
        <f t="shared" si="37"/>
        <v>6</v>
      </c>
      <c r="N446" s="329">
        <f t="shared" si="38"/>
        <v>1939714</v>
      </c>
      <c r="O446" s="330">
        <f t="shared" si="39"/>
        <v>1939714</v>
      </c>
      <c r="P446" s="327">
        <f t="array" ref="P446">IFERROR(_xlfn.STDEV.P(IF((F446:L446&lt;&gt;0)*(F446:L446&lt;&gt;""), F446:L446)), 0)</f>
        <v>440503.96969600144</v>
      </c>
      <c r="Q446" s="331">
        <f t="shared" si="42"/>
        <v>22.709738120980795</v>
      </c>
      <c r="R446" s="332">
        <f t="shared" si="40"/>
        <v>77.290261879019198</v>
      </c>
      <c r="S446" s="325" t="str">
        <f t="shared" si="41"/>
        <v>ALTO</v>
      </c>
    </row>
    <row r="447" spans="2:19">
      <c r="B447" s="146">
        <v>438</v>
      </c>
      <c r="C447" s="335" t="s">
        <v>1223</v>
      </c>
      <c r="D447" s="325" t="s">
        <v>38</v>
      </c>
      <c r="E447" s="325">
        <v>1</v>
      </c>
      <c r="F447" s="326">
        <v>9001471.6799999997</v>
      </c>
      <c r="G447" s="342"/>
      <c r="H447" s="327">
        <v>8391010.3464809973</v>
      </c>
      <c r="I447" s="327">
        <v>9421727.850009134</v>
      </c>
      <c r="J447" s="326">
        <v>7312628.1422438705</v>
      </c>
      <c r="K447" s="326">
        <v>5194927.5965965241</v>
      </c>
      <c r="L447" s="326">
        <v>4449514.0169598563</v>
      </c>
      <c r="M447" s="380">
        <f t="shared" si="37"/>
        <v>6</v>
      </c>
      <c r="N447" s="329">
        <f t="shared" si="38"/>
        <v>7295213</v>
      </c>
      <c r="O447" s="330">
        <f t="shared" si="39"/>
        <v>7295213</v>
      </c>
      <c r="P447" s="327">
        <f t="array" ref="P447">IFERROR(_xlfn.STDEV.P(IF((F447:L447&lt;&gt;0)*(F447:L447&lt;&gt;""), F447:L447)), 0)</f>
        <v>1877216.9418203426</v>
      </c>
      <c r="Q447" s="331">
        <f t="shared" si="42"/>
        <v>25.732174534456259</v>
      </c>
      <c r="R447" s="332">
        <f t="shared" si="40"/>
        <v>74.267825465543737</v>
      </c>
      <c r="S447" s="325" t="str">
        <f t="shared" si="41"/>
        <v>ALTO</v>
      </c>
    </row>
    <row r="448" spans="2:19">
      <c r="B448" s="146">
        <v>439</v>
      </c>
      <c r="C448" s="335" t="s">
        <v>481</v>
      </c>
      <c r="D448" s="325" t="s">
        <v>38</v>
      </c>
      <c r="E448" s="325">
        <v>1</v>
      </c>
      <c r="F448" s="326">
        <v>25112.7</v>
      </c>
      <c r="G448" s="326">
        <v>25572.826925043271</v>
      </c>
      <c r="H448" s="327">
        <v>18137.201753562698</v>
      </c>
      <c r="I448" s="327">
        <v>23583.206597657729</v>
      </c>
      <c r="J448" s="326">
        <v>18348.115122745116</v>
      </c>
      <c r="K448" s="326">
        <v>15469.346440408788</v>
      </c>
      <c r="L448" s="326">
        <v>15648.560632492301</v>
      </c>
      <c r="M448" s="380">
        <f t="shared" si="37"/>
        <v>7</v>
      </c>
      <c r="N448" s="329">
        <f t="shared" si="38"/>
        <v>20267</v>
      </c>
      <c r="O448" s="330">
        <f t="shared" si="39"/>
        <v>20267</v>
      </c>
      <c r="P448" s="327">
        <f t="array" ref="P448">IFERROR(_xlfn.STDEV.P(IF((F448:L448&lt;&gt;0)*(F448:L448&lt;&gt;""), F448:L448)), 0)</f>
        <v>4056.6603859619536</v>
      </c>
      <c r="Q448" s="331">
        <f t="shared" si="42"/>
        <v>20.016087166141773</v>
      </c>
      <c r="R448" s="332">
        <f t="shared" si="40"/>
        <v>79.983912833858227</v>
      </c>
      <c r="S448" s="325" t="str">
        <f t="shared" si="41"/>
        <v>ALTO</v>
      </c>
    </row>
    <row r="449" spans="2:19">
      <c r="B449" s="146">
        <v>440</v>
      </c>
      <c r="C449" s="335" t="s">
        <v>482</v>
      </c>
      <c r="D449" s="325" t="s">
        <v>38</v>
      </c>
      <c r="E449" s="325">
        <v>1</v>
      </c>
      <c r="F449" s="326">
        <v>34241.879999999997</v>
      </c>
      <c r="G449" s="326">
        <v>45703.268135954822</v>
      </c>
      <c r="H449" s="327">
        <v>24778.993945008195</v>
      </c>
      <c r="I449" s="327">
        <v>32780.766301732656</v>
      </c>
      <c r="J449" s="326">
        <v>25483.095046453225</v>
      </c>
      <c r="K449" s="326">
        <v>19993.400588075507</v>
      </c>
      <c r="L449" s="343">
        <v>0</v>
      </c>
      <c r="M449" s="380">
        <f t="shared" si="37"/>
        <v>6</v>
      </c>
      <c r="N449" s="329">
        <f t="shared" si="38"/>
        <v>30497</v>
      </c>
      <c r="O449" s="330">
        <f t="shared" si="39"/>
        <v>30497</v>
      </c>
      <c r="P449" s="327">
        <f t="array" ref="P449">IFERROR(_xlfn.STDEV.P(IF((F449:L449&lt;&gt;0)*(F449:L449&lt;&gt;""), F449:L449)), 0)</f>
        <v>8352.9509958356448</v>
      </c>
      <c r="Q449" s="331">
        <f t="shared" si="42"/>
        <v>27.389418617685823</v>
      </c>
      <c r="R449" s="332">
        <f t="shared" si="40"/>
        <v>72.61058138231418</v>
      </c>
      <c r="S449" s="325" t="str">
        <f t="shared" si="41"/>
        <v>ALTO</v>
      </c>
    </row>
    <row r="450" spans="2:19">
      <c r="B450" s="146">
        <v>441</v>
      </c>
      <c r="C450" s="335" t="s">
        <v>483</v>
      </c>
      <c r="D450" s="325" t="s">
        <v>38</v>
      </c>
      <c r="E450" s="325">
        <v>1</v>
      </c>
      <c r="F450" s="326">
        <v>34410.86</v>
      </c>
      <c r="G450" s="326">
        <v>33884.396510511331</v>
      </c>
      <c r="H450" s="327">
        <v>24906.720717920613</v>
      </c>
      <c r="I450" s="327">
        <v>32419.542730060995</v>
      </c>
      <c r="J450" s="326">
        <v>25184.460360210625</v>
      </c>
      <c r="K450" s="326">
        <v>20139.337818645403</v>
      </c>
      <c r="L450" s="326">
        <v>21039.341442796966</v>
      </c>
      <c r="M450" s="380">
        <f t="shared" si="37"/>
        <v>7</v>
      </c>
      <c r="N450" s="329">
        <f t="shared" si="38"/>
        <v>27426</v>
      </c>
      <c r="O450" s="330">
        <f t="shared" si="39"/>
        <v>27426</v>
      </c>
      <c r="P450" s="327">
        <f t="array" ref="P450">IFERROR(_xlfn.STDEV.P(IF((F450:L450&lt;&gt;0)*(F450:L450&lt;&gt;""), F450:L450)), 0)</f>
        <v>5614.9131022710772</v>
      </c>
      <c r="Q450" s="331">
        <f t="shared" si="42"/>
        <v>20.472956691719819</v>
      </c>
      <c r="R450" s="332">
        <f t="shared" si="40"/>
        <v>79.527043308280184</v>
      </c>
      <c r="S450" s="325" t="str">
        <f t="shared" si="41"/>
        <v>ALTO</v>
      </c>
    </row>
    <row r="451" spans="2:19">
      <c r="B451" s="146">
        <v>442</v>
      </c>
      <c r="C451" s="335" t="s">
        <v>484</v>
      </c>
      <c r="D451" s="325" t="s">
        <v>38</v>
      </c>
      <c r="E451" s="325">
        <v>1</v>
      </c>
      <c r="F451" s="326">
        <v>237443.95</v>
      </c>
      <c r="G451" s="326">
        <v>339349.29049239459</v>
      </c>
      <c r="H451" s="327">
        <v>212281.89658043103</v>
      </c>
      <c r="I451" s="327">
        <v>238479.58375565719</v>
      </c>
      <c r="J451" s="326">
        <v>185114.08569182566</v>
      </c>
      <c r="K451" s="343">
        <v>0</v>
      </c>
      <c r="L451" s="343">
        <v>0</v>
      </c>
      <c r="M451" s="380">
        <f t="shared" si="37"/>
        <v>5</v>
      </c>
      <c r="N451" s="329">
        <f t="shared" si="38"/>
        <v>242534</v>
      </c>
      <c r="O451" s="330">
        <f t="shared" si="39"/>
        <v>242534</v>
      </c>
      <c r="P451" s="327">
        <f t="array" ref="P451">IFERROR(_xlfn.STDEV.P(IF((F451:L451&lt;&gt;0)*(F451:L451&lt;&gt;""), F451:L451)), 0)</f>
        <v>52206.864861612055</v>
      </c>
      <c r="Q451" s="331">
        <f t="shared" si="42"/>
        <v>21.525586046332496</v>
      </c>
      <c r="R451" s="332">
        <f t="shared" si="40"/>
        <v>78.474413953667508</v>
      </c>
      <c r="S451" s="325" t="str">
        <f t="shared" si="41"/>
        <v>ALTO</v>
      </c>
    </row>
    <row r="452" spans="2:19" ht="38.25">
      <c r="B452" s="146">
        <v>443</v>
      </c>
      <c r="C452" s="333" t="s">
        <v>485</v>
      </c>
      <c r="D452" s="325" t="s">
        <v>38</v>
      </c>
      <c r="E452" s="325">
        <v>1</v>
      </c>
      <c r="F452" s="326">
        <v>1169172</v>
      </c>
      <c r="G452" s="326">
        <v>1516013.8008907486</v>
      </c>
      <c r="H452" s="327">
        <v>1002144.2602707953</v>
      </c>
      <c r="I452" s="327">
        <v>1058493.1046765184</v>
      </c>
      <c r="J452" s="326">
        <v>821551.18908585212</v>
      </c>
      <c r="K452" s="326">
        <v>552664.29216818942</v>
      </c>
      <c r="L452" s="343">
        <v>0</v>
      </c>
      <c r="M452" s="380">
        <f t="shared" si="37"/>
        <v>6</v>
      </c>
      <c r="N452" s="329">
        <f t="shared" si="38"/>
        <v>1020006</v>
      </c>
      <c r="O452" s="330">
        <f t="shared" si="39"/>
        <v>1020006</v>
      </c>
      <c r="P452" s="327">
        <f t="array" ref="P452">IFERROR(_xlfn.STDEV.P(IF((F452:L452&lt;&gt;0)*(F452:L452&lt;&gt;""), F452:L452)), 0)</f>
        <v>296610.60807225754</v>
      </c>
      <c r="Q452" s="331">
        <f t="shared" si="42"/>
        <v>29.079300324925299</v>
      </c>
      <c r="R452" s="332">
        <f t="shared" si="40"/>
        <v>70.920699675074701</v>
      </c>
      <c r="S452" s="325" t="str">
        <f t="shared" si="41"/>
        <v>ALTO</v>
      </c>
    </row>
    <row r="453" spans="2:19" ht="38.25">
      <c r="B453" s="146">
        <v>444</v>
      </c>
      <c r="C453" s="333" t="s">
        <v>486</v>
      </c>
      <c r="D453" s="325" t="s">
        <v>38</v>
      </c>
      <c r="E453" s="325">
        <v>1</v>
      </c>
      <c r="F453" s="326">
        <v>1574902</v>
      </c>
      <c r="G453" s="342">
        <v>2543435.2939742319</v>
      </c>
      <c r="H453" s="327">
        <v>1408698.5784510074</v>
      </c>
      <c r="I453" s="327">
        <v>1581798.0203502262</v>
      </c>
      <c r="J453" s="326">
        <v>1227749.3111580517</v>
      </c>
      <c r="K453" s="343">
        <v>0</v>
      </c>
      <c r="L453" s="343">
        <v>0</v>
      </c>
      <c r="M453" s="380">
        <f t="shared" si="37"/>
        <v>5</v>
      </c>
      <c r="N453" s="329">
        <f t="shared" si="38"/>
        <v>1667317</v>
      </c>
      <c r="O453" s="330">
        <f t="shared" si="39"/>
        <v>1667317</v>
      </c>
      <c r="P453" s="327">
        <f t="array" ref="P453">IFERROR(_xlfn.STDEV.P(IF((F453:L453&lt;&gt;0)*(F453:L453&lt;&gt;""), F453:L453)), 0)</f>
        <v>456845.82392298494</v>
      </c>
      <c r="Q453" s="331">
        <f t="shared" si="42"/>
        <v>27.400057932773731</v>
      </c>
      <c r="R453" s="332">
        <f t="shared" si="40"/>
        <v>72.599942067226266</v>
      </c>
      <c r="S453" s="325" t="str">
        <f t="shared" si="41"/>
        <v>ALTO</v>
      </c>
    </row>
    <row r="454" spans="2:19">
      <c r="B454" s="146">
        <v>445</v>
      </c>
      <c r="C454" s="335" t="s">
        <v>487</v>
      </c>
      <c r="D454" s="325" t="s">
        <v>38</v>
      </c>
      <c r="E454" s="325">
        <v>1</v>
      </c>
      <c r="F454" s="326">
        <v>9986363.0999999996</v>
      </c>
      <c r="G454" s="326">
        <v>12305874.59446514</v>
      </c>
      <c r="H454" s="327">
        <v>8932827.3171754554</v>
      </c>
      <c r="I454" s="327">
        <v>10030188.767257199</v>
      </c>
      <c r="J454" s="326">
        <v>7784887.8405291671</v>
      </c>
      <c r="K454" s="343">
        <v>0</v>
      </c>
      <c r="L454" s="343">
        <v>0</v>
      </c>
      <c r="M454" s="380">
        <f t="shared" si="37"/>
        <v>5</v>
      </c>
      <c r="N454" s="329">
        <f t="shared" si="38"/>
        <v>9808028</v>
      </c>
      <c r="O454" s="330">
        <f t="shared" si="39"/>
        <v>9808028</v>
      </c>
      <c r="P454" s="327">
        <f t="array" ref="P454">IFERROR(_xlfn.STDEV.P(IF((F454:L454&lt;&gt;0)*(F454:L454&lt;&gt;""), F454:L454)), 0)</f>
        <v>1495290.5245443911</v>
      </c>
      <c r="Q454" s="331">
        <f t="shared" si="42"/>
        <v>15.245577648681172</v>
      </c>
      <c r="R454" s="332">
        <f t="shared" si="40"/>
        <v>84.754422351318823</v>
      </c>
      <c r="S454" s="325" t="str">
        <f t="shared" si="41"/>
        <v>ALTO</v>
      </c>
    </row>
    <row r="455" spans="2:19">
      <c r="B455" s="146">
        <v>446</v>
      </c>
      <c r="C455" s="335" t="s">
        <v>488</v>
      </c>
      <c r="D455" s="325" t="s">
        <v>38</v>
      </c>
      <c r="E455" s="325">
        <v>1</v>
      </c>
      <c r="F455" s="326">
        <v>1349900.5</v>
      </c>
      <c r="G455" s="326">
        <v>1614432.7077828946</v>
      </c>
      <c r="H455" s="327">
        <v>1068051.2750936006</v>
      </c>
      <c r="I455" s="327">
        <v>1262210.1033807276</v>
      </c>
      <c r="J455" s="326">
        <v>979681.83906754176</v>
      </c>
      <c r="K455" s="326">
        <v>722681.16578211612</v>
      </c>
      <c r="L455" s="343">
        <v>0</v>
      </c>
      <c r="M455" s="380">
        <f t="shared" si="37"/>
        <v>6</v>
      </c>
      <c r="N455" s="329">
        <f t="shared" si="38"/>
        <v>1166160</v>
      </c>
      <c r="O455" s="330">
        <f t="shared" si="39"/>
        <v>1166160</v>
      </c>
      <c r="P455" s="327">
        <f t="array" ref="P455">IFERROR(_xlfn.STDEV.P(IF((F455:L455&lt;&gt;0)*(F455:L455&lt;&gt;""), F455:L455)), 0)</f>
        <v>284314.2384312654</v>
      </c>
      <c r="Q455" s="331">
        <f t="shared" si="42"/>
        <v>24.380379916243516</v>
      </c>
      <c r="R455" s="332">
        <f t="shared" si="40"/>
        <v>75.619620083756487</v>
      </c>
      <c r="S455" s="325" t="str">
        <f t="shared" si="41"/>
        <v>ALTO</v>
      </c>
    </row>
    <row r="456" spans="2:19">
      <c r="B456" s="146">
        <v>447</v>
      </c>
      <c r="C456" s="335" t="s">
        <v>489</v>
      </c>
      <c r="D456" s="325" t="s">
        <v>38</v>
      </c>
      <c r="E456" s="325">
        <v>1</v>
      </c>
      <c r="F456" s="326">
        <v>63404.1</v>
      </c>
      <c r="G456" s="326">
        <v>73640.418298007644</v>
      </c>
      <c r="H456" s="327">
        <v>47258.905977592949</v>
      </c>
      <c r="I456" s="327">
        <v>57671.362140667297</v>
      </c>
      <c r="J456" s="326">
        <v>44794.008397644473</v>
      </c>
      <c r="K456" s="326">
        <v>39548.989484441336</v>
      </c>
      <c r="L456" s="326">
        <v>36677.086521929523</v>
      </c>
      <c r="M456" s="380">
        <f t="shared" si="37"/>
        <v>7</v>
      </c>
      <c r="N456" s="329">
        <f t="shared" si="38"/>
        <v>51856</v>
      </c>
      <c r="O456" s="330">
        <f t="shared" si="39"/>
        <v>51856</v>
      </c>
      <c r="P456" s="327">
        <f t="array" ref="P456">IFERROR(_xlfn.STDEV.P(IF((F456:L456&lt;&gt;0)*(F456:L456&lt;&gt;""), F456:L456)), 0)</f>
        <v>12504.883908124581</v>
      </c>
      <c r="Q456" s="331">
        <f t="shared" si="42"/>
        <v>24.114632652199518</v>
      </c>
      <c r="R456" s="332">
        <f t="shared" si="40"/>
        <v>75.885367347800482</v>
      </c>
      <c r="S456" s="325" t="str">
        <f t="shared" si="41"/>
        <v>ALTO</v>
      </c>
    </row>
    <row r="457" spans="2:19">
      <c r="B457" s="146">
        <v>448</v>
      </c>
      <c r="C457" s="335" t="s">
        <v>490</v>
      </c>
      <c r="D457" s="325" t="s">
        <v>38</v>
      </c>
      <c r="E457" s="325">
        <v>1</v>
      </c>
      <c r="F457" s="326">
        <v>1279126.6000000001</v>
      </c>
      <c r="G457" s="326">
        <v>2007765.4053082294</v>
      </c>
      <c r="H457" s="327">
        <v>1144176.4317493991</v>
      </c>
      <c r="I457" s="327">
        <v>1284732.5567709387</v>
      </c>
      <c r="J457" s="326">
        <v>997161.52452269336</v>
      </c>
      <c r="K457" s="343">
        <v>0</v>
      </c>
      <c r="L457" s="343">
        <v>0</v>
      </c>
      <c r="M457" s="380">
        <f t="shared" si="37"/>
        <v>5</v>
      </c>
      <c r="N457" s="329">
        <f t="shared" si="38"/>
        <v>1342593</v>
      </c>
      <c r="O457" s="330">
        <f t="shared" si="39"/>
        <v>1342593</v>
      </c>
      <c r="P457" s="327">
        <f t="array" ref="P457">IFERROR(_xlfn.STDEV.P(IF((F457:L457&lt;&gt;0)*(F457:L457&lt;&gt;""), F457:L457)), 0)</f>
        <v>348861.62942023395</v>
      </c>
      <c r="Q457" s="331">
        <f t="shared" si="42"/>
        <v>25.984168651276597</v>
      </c>
      <c r="R457" s="332">
        <f t="shared" si="40"/>
        <v>74.015831348723395</v>
      </c>
      <c r="S457" s="325" t="str">
        <f t="shared" si="41"/>
        <v>ALTO</v>
      </c>
    </row>
    <row r="458" spans="2:19">
      <c r="B458" s="146">
        <v>449</v>
      </c>
      <c r="C458" s="335" t="s">
        <v>491</v>
      </c>
      <c r="D458" s="325" t="s">
        <v>38</v>
      </c>
      <c r="E458" s="325">
        <v>1</v>
      </c>
      <c r="F458" s="326">
        <v>1228686.45</v>
      </c>
      <c r="G458" s="326">
        <v>1371023.6875155526</v>
      </c>
      <c r="H458" s="327">
        <v>1098961.1541384049</v>
      </c>
      <c r="I458" s="327">
        <v>1234068.4953967482</v>
      </c>
      <c r="J458" s="326">
        <v>957845.67080948316</v>
      </c>
      <c r="K458" s="326">
        <v>795941.655528203</v>
      </c>
      <c r="L458" s="326">
        <v>735952.05375876115</v>
      </c>
      <c r="M458" s="380">
        <f t="shared" ref="M458:M521" si="43">COUNTIF(F458:L458,"&gt;0")</f>
        <v>7</v>
      </c>
      <c r="N458" s="329">
        <f t="shared" ref="N458:N521" si="44">IFERROR(ROUND(AVERAGEIF(F458:L458,"&gt;0"),0),0)</f>
        <v>1060354</v>
      </c>
      <c r="O458" s="330">
        <f t="shared" ref="O458:O521" si="45">IFERROR(ROUND(+N458*E458,0),0)</f>
        <v>1060354</v>
      </c>
      <c r="P458" s="327">
        <f t="array" ref="P458">IFERROR(_xlfn.STDEV.P(IF((F458:L458&lt;&gt;0)*(F458:L458&lt;&gt;""), F458:L458)), 0)</f>
        <v>221093.76644086043</v>
      </c>
      <c r="Q458" s="331">
        <f t="shared" si="42"/>
        <v>20.850939067600109</v>
      </c>
      <c r="R458" s="332">
        <f t="shared" si="40"/>
        <v>79.149060932399891</v>
      </c>
      <c r="S458" s="325" t="str">
        <f t="shared" si="41"/>
        <v>ALTO</v>
      </c>
    </row>
    <row r="459" spans="2:19">
      <c r="B459" s="146">
        <v>450</v>
      </c>
      <c r="C459" s="335" t="s">
        <v>492</v>
      </c>
      <c r="D459" s="325" t="s">
        <v>38</v>
      </c>
      <c r="E459" s="325">
        <v>1</v>
      </c>
      <c r="F459" s="326">
        <v>360151.65</v>
      </c>
      <c r="G459" s="326">
        <v>275721.07794365875</v>
      </c>
      <c r="H459" s="327">
        <v>274357.10821586399</v>
      </c>
      <c r="I459" s="327">
        <v>356379.24709568277</v>
      </c>
      <c r="J459" s="326">
        <v>313340.65273192665</v>
      </c>
      <c r="K459" s="326">
        <v>187529.34128231407</v>
      </c>
      <c r="L459" s="326">
        <v>173099.84136453495</v>
      </c>
      <c r="M459" s="380">
        <f t="shared" si="43"/>
        <v>7</v>
      </c>
      <c r="N459" s="329">
        <f t="shared" si="44"/>
        <v>277226</v>
      </c>
      <c r="O459" s="330">
        <f t="shared" si="45"/>
        <v>277226</v>
      </c>
      <c r="P459" s="327">
        <f t="array" ref="P459">IFERROR(_xlfn.STDEV.P(IF((F459:L459&lt;&gt;0)*(F459:L459&lt;&gt;""), F459:L459)), 0)</f>
        <v>69018.02137543865</v>
      </c>
      <c r="Q459" s="331">
        <f t="shared" si="42"/>
        <v>24.895940992345107</v>
      </c>
      <c r="R459" s="332">
        <f t="shared" si="40"/>
        <v>75.104059007654897</v>
      </c>
      <c r="S459" s="325" t="str">
        <f t="shared" si="41"/>
        <v>ALTO</v>
      </c>
    </row>
    <row r="460" spans="2:19">
      <c r="B460" s="146">
        <v>451</v>
      </c>
      <c r="C460" s="335" t="s">
        <v>493</v>
      </c>
      <c r="D460" s="325" t="s">
        <v>38</v>
      </c>
      <c r="E460" s="325">
        <v>1</v>
      </c>
      <c r="F460" s="326">
        <v>40002.199999999997</v>
      </c>
      <c r="G460" s="326">
        <v>35225.431426508687</v>
      </c>
      <c r="H460" s="327">
        <v>29377.157769855079</v>
      </c>
      <c r="I460" s="327">
        <v>37895.735728998821</v>
      </c>
      <c r="J460" s="326">
        <v>26543.845451986926</v>
      </c>
      <c r="K460" s="326">
        <v>24079.643044032546</v>
      </c>
      <c r="L460" s="326">
        <v>21008.439861769137</v>
      </c>
      <c r="M460" s="380">
        <f t="shared" si="43"/>
        <v>7</v>
      </c>
      <c r="N460" s="329">
        <f t="shared" si="44"/>
        <v>30590</v>
      </c>
      <c r="O460" s="330">
        <f t="shared" si="45"/>
        <v>30590</v>
      </c>
      <c r="P460" s="327">
        <f t="array" ref="P460">IFERROR(_xlfn.STDEV.P(IF((F460:L460&lt;&gt;0)*(F460:L460&lt;&gt;""), F460:L460)), 0)</f>
        <v>6713.3545192752463</v>
      </c>
      <c r="Q460" s="331">
        <f t="shared" si="42"/>
        <v>21.946239029994267</v>
      </c>
      <c r="R460" s="332">
        <f t="shared" si="40"/>
        <v>78.053760970005726</v>
      </c>
      <c r="S460" s="325" t="str">
        <f t="shared" si="41"/>
        <v>ALTO</v>
      </c>
    </row>
    <row r="461" spans="2:19">
      <c r="B461" s="146">
        <v>452</v>
      </c>
      <c r="C461" s="335" t="s">
        <v>494</v>
      </c>
      <c r="D461" s="325" t="s">
        <v>38</v>
      </c>
      <c r="E461" s="325">
        <v>1</v>
      </c>
      <c r="F461" s="326">
        <v>12055.4</v>
      </c>
      <c r="G461" s="326">
        <v>16174.294152487349</v>
      </c>
      <c r="H461" s="327">
        <v>8813.1473309565245</v>
      </c>
      <c r="I461" s="327">
        <v>11603.897998745702</v>
      </c>
      <c r="J461" s="326">
        <v>8904.0918050092496</v>
      </c>
      <c r="K461" s="343">
        <v>0</v>
      </c>
      <c r="L461" s="343">
        <v>0</v>
      </c>
      <c r="M461" s="380">
        <f t="shared" si="43"/>
        <v>5</v>
      </c>
      <c r="N461" s="329">
        <f t="shared" si="44"/>
        <v>11510</v>
      </c>
      <c r="O461" s="330">
        <f t="shared" si="45"/>
        <v>11510</v>
      </c>
      <c r="P461" s="327">
        <f t="array" ref="P461">IFERROR(_xlfn.STDEV.P(IF((F461:L461&lt;&gt;0)*(F461:L461&lt;&gt;""), F461:L461)), 0)</f>
        <v>2687.9616677376739</v>
      </c>
      <c r="Q461" s="331">
        <f t="shared" si="42"/>
        <v>23.353272525957202</v>
      </c>
      <c r="R461" s="332">
        <f t="shared" si="40"/>
        <v>76.646727474042791</v>
      </c>
      <c r="S461" s="325" t="str">
        <f t="shared" si="41"/>
        <v>ALTO</v>
      </c>
    </row>
    <row r="462" spans="2:19">
      <c r="B462" s="146">
        <v>453</v>
      </c>
      <c r="C462" s="335" t="s">
        <v>495</v>
      </c>
      <c r="D462" s="325" t="s">
        <v>38</v>
      </c>
      <c r="E462" s="325">
        <v>1</v>
      </c>
      <c r="F462" s="326">
        <v>14395.369999999999</v>
      </c>
      <c r="G462" s="343"/>
      <c r="H462" s="327">
        <v>12134.043426679271</v>
      </c>
      <c r="I462" s="327">
        <v>12929.839508054083</v>
      </c>
      <c r="J462" s="326">
        <v>9889.5862696098175</v>
      </c>
      <c r="K462" s="326">
        <v>0</v>
      </c>
      <c r="L462" s="326">
        <v>0</v>
      </c>
      <c r="M462" s="380">
        <f t="shared" si="43"/>
        <v>4</v>
      </c>
      <c r="N462" s="329">
        <f t="shared" si="44"/>
        <v>12337</v>
      </c>
      <c r="O462" s="330">
        <f t="shared" si="45"/>
        <v>12337</v>
      </c>
      <c r="P462" s="327">
        <f t="array" ref="P462">IFERROR(_xlfn.STDEV.P(IF((F462:L462&lt;&gt;0)*(F462:L462&lt;&gt;""), F462:L462)), 0)</f>
        <v>1629.368811956055</v>
      </c>
      <c r="Q462" s="331">
        <f t="shared" si="42"/>
        <v>13.207172018773242</v>
      </c>
      <c r="R462" s="332">
        <f t="shared" si="40"/>
        <v>86.792827981226765</v>
      </c>
      <c r="S462" s="325" t="str">
        <f t="shared" si="41"/>
        <v>ALTO</v>
      </c>
    </row>
    <row r="463" spans="2:19">
      <c r="B463" s="146">
        <v>454</v>
      </c>
      <c r="C463" s="335" t="s">
        <v>496</v>
      </c>
      <c r="D463" s="325" t="s">
        <v>38</v>
      </c>
      <c r="E463" s="325">
        <v>1</v>
      </c>
      <c r="F463" s="326">
        <v>31274.940000000002</v>
      </c>
      <c r="G463" s="326">
        <v>24020.801969788627</v>
      </c>
      <c r="H463" s="327">
        <v>23246.272670059236</v>
      </c>
      <c r="I463" s="327">
        <v>33461.743669476222</v>
      </c>
      <c r="J463" s="326">
        <v>22259.034973778154</v>
      </c>
      <c r="K463" s="326">
        <v>19701.526126935718</v>
      </c>
      <c r="L463" s="326">
        <v>19576.151581129288</v>
      </c>
      <c r="M463" s="380">
        <f t="shared" si="43"/>
        <v>7</v>
      </c>
      <c r="N463" s="329">
        <f t="shared" si="44"/>
        <v>24791</v>
      </c>
      <c r="O463" s="330">
        <f t="shared" si="45"/>
        <v>24791</v>
      </c>
      <c r="P463" s="327">
        <f t="array" ref="P463">IFERROR(_xlfn.STDEV.P(IF((F463:L463&lt;&gt;0)*(F463:L463&lt;&gt;""), F463:L463)), 0)</f>
        <v>5066.8515829326507</v>
      </c>
      <c r="Q463" s="331">
        <f t="shared" si="42"/>
        <v>20.438270271197815</v>
      </c>
      <c r="R463" s="332">
        <f t="shared" si="40"/>
        <v>79.561729728802192</v>
      </c>
      <c r="S463" s="325" t="str">
        <f t="shared" si="41"/>
        <v>ALTO</v>
      </c>
    </row>
    <row r="464" spans="2:19">
      <c r="B464" s="146">
        <v>455</v>
      </c>
      <c r="C464" s="335" t="s">
        <v>497</v>
      </c>
      <c r="D464" s="325" t="s">
        <v>38</v>
      </c>
      <c r="E464" s="325">
        <v>1</v>
      </c>
      <c r="F464" s="326">
        <v>16239.46</v>
      </c>
      <c r="G464" s="326">
        <v>22430.126828328626</v>
      </c>
      <c r="H464" s="327">
        <v>12389.496972504097</v>
      </c>
      <c r="I464" s="327">
        <v>15223.772884651795</v>
      </c>
      <c r="J464" s="326">
        <v>11680.199848320426</v>
      </c>
      <c r="K464" s="326">
        <v>11383.103984451749</v>
      </c>
      <c r="L464" s="326">
        <v>10997.872687804127</v>
      </c>
      <c r="M464" s="380">
        <f t="shared" si="43"/>
        <v>7</v>
      </c>
      <c r="N464" s="329">
        <f t="shared" si="44"/>
        <v>14335</v>
      </c>
      <c r="O464" s="330">
        <f t="shared" si="45"/>
        <v>14335</v>
      </c>
      <c r="P464" s="327">
        <f t="array" ref="P464">IFERROR(_xlfn.STDEV.P(IF((F464:L464&lt;&gt;0)*(F464:L464&lt;&gt;""), F464:L464)), 0)</f>
        <v>3791.5510965652802</v>
      </c>
      <c r="Q464" s="331">
        <f t="shared" si="42"/>
        <v>26.449606533416674</v>
      </c>
      <c r="R464" s="332">
        <f t="shared" si="40"/>
        <v>73.55039346658333</v>
      </c>
      <c r="S464" s="325" t="str">
        <f t="shared" si="41"/>
        <v>ALTO</v>
      </c>
    </row>
    <row r="465" spans="2:19">
      <c r="B465" s="146">
        <v>456</v>
      </c>
      <c r="C465" s="335" t="s">
        <v>498</v>
      </c>
      <c r="D465" s="325" t="s">
        <v>38</v>
      </c>
      <c r="E465" s="325">
        <v>1</v>
      </c>
      <c r="F465" s="326">
        <v>27743.8</v>
      </c>
      <c r="G465" s="326">
        <v>35422.278564648586</v>
      </c>
      <c r="H465" s="327">
        <v>19031.289163949594</v>
      </c>
      <c r="I465" s="327">
        <v>26941.167111354756</v>
      </c>
      <c r="J465" s="326">
        <v>20618.933276933814</v>
      </c>
      <c r="K465" s="326">
        <v>16636.844284967941</v>
      </c>
      <c r="L465" s="343">
        <v>0</v>
      </c>
      <c r="M465" s="380">
        <f t="shared" si="43"/>
        <v>6</v>
      </c>
      <c r="N465" s="329">
        <f t="shared" si="44"/>
        <v>24399</v>
      </c>
      <c r="O465" s="330">
        <f t="shared" si="45"/>
        <v>24399</v>
      </c>
      <c r="P465" s="327">
        <f t="array" ref="P465">IFERROR(_xlfn.STDEV.P(IF((F465:L465&lt;&gt;0)*(F465:L465&lt;&gt;""), F465:L465)), 0)</f>
        <v>6357.6103523561605</v>
      </c>
      <c r="Q465" s="331">
        <f t="shared" si="42"/>
        <v>26.056848036215257</v>
      </c>
      <c r="R465" s="332">
        <f t="shared" si="40"/>
        <v>73.943151963784743</v>
      </c>
      <c r="S465" s="325" t="str">
        <f t="shared" si="41"/>
        <v>ALTO</v>
      </c>
    </row>
    <row r="466" spans="2:19">
      <c r="B466" s="146">
        <v>457</v>
      </c>
      <c r="C466" s="335" t="s">
        <v>499</v>
      </c>
      <c r="D466" s="325" t="s">
        <v>38</v>
      </c>
      <c r="E466" s="325">
        <v>1</v>
      </c>
      <c r="F466" s="326">
        <v>157324.37</v>
      </c>
      <c r="G466" s="326">
        <v>126233.95356391562</v>
      </c>
      <c r="H466" s="327">
        <v>121595.88781261754</v>
      </c>
      <c r="I466" s="327">
        <v>168595.37270085813</v>
      </c>
      <c r="J466" s="326">
        <v>130908.30652255952</v>
      </c>
      <c r="K466" s="326">
        <v>110328.54631084003</v>
      </c>
      <c r="L466" s="326">
        <v>102007.66405191294</v>
      </c>
      <c r="M466" s="380">
        <f t="shared" si="43"/>
        <v>7</v>
      </c>
      <c r="N466" s="329">
        <f t="shared" si="44"/>
        <v>130999</v>
      </c>
      <c r="O466" s="330">
        <f t="shared" si="45"/>
        <v>130999</v>
      </c>
      <c r="P466" s="327">
        <f t="array" ref="P466">IFERROR(_xlfn.STDEV.P(IF((F466:L466&lt;&gt;0)*(F466:L466&lt;&gt;""), F466:L466)), 0)</f>
        <v>22314.024971975108</v>
      </c>
      <c r="Q466" s="331">
        <f t="shared" si="42"/>
        <v>17.03373687736174</v>
      </c>
      <c r="R466" s="332">
        <f t="shared" si="40"/>
        <v>82.966263122638253</v>
      </c>
      <c r="S466" s="325" t="str">
        <f t="shared" si="41"/>
        <v>ALTO</v>
      </c>
    </row>
    <row r="467" spans="2:19">
      <c r="B467" s="146">
        <v>458</v>
      </c>
      <c r="C467" s="335" t="s">
        <v>500</v>
      </c>
      <c r="D467" s="325" t="s">
        <v>38</v>
      </c>
      <c r="E467" s="325">
        <v>1</v>
      </c>
      <c r="F467" s="326">
        <v>57348.12</v>
      </c>
      <c r="G467" s="326">
        <v>89109.993476810982</v>
      </c>
      <c r="H467" s="327">
        <v>46364.818567206057</v>
      </c>
      <c r="I467" s="327">
        <v>61985.310112927407</v>
      </c>
      <c r="J467" s="326">
        <v>48132.744189836696</v>
      </c>
      <c r="K467" s="343">
        <v>0</v>
      </c>
      <c r="L467" s="343">
        <v>0</v>
      </c>
      <c r="M467" s="380">
        <f t="shared" si="43"/>
        <v>5</v>
      </c>
      <c r="N467" s="329">
        <f t="shared" si="44"/>
        <v>60588</v>
      </c>
      <c r="O467" s="330">
        <f t="shared" si="45"/>
        <v>60588</v>
      </c>
      <c r="P467" s="327">
        <f t="array" ref="P467">IFERROR(_xlfn.STDEV.P(IF((F467:L467&lt;&gt;0)*(F467:L467&lt;&gt;""), F467:L467)), 0)</f>
        <v>15384.314720061775</v>
      </c>
      <c r="Q467" s="331">
        <f t="shared" si="42"/>
        <v>25.391686010533064</v>
      </c>
      <c r="R467" s="332">
        <f t="shared" si="40"/>
        <v>74.608313989466936</v>
      </c>
      <c r="S467" s="325" t="str">
        <f t="shared" si="41"/>
        <v>ALTO</v>
      </c>
    </row>
    <row r="468" spans="2:19">
      <c r="B468" s="146">
        <v>459</v>
      </c>
      <c r="C468" s="335" t="s">
        <v>501</v>
      </c>
      <c r="D468" s="325" t="s">
        <v>38</v>
      </c>
      <c r="E468" s="325">
        <v>1</v>
      </c>
      <c r="F468" s="326">
        <v>29478.400000000001</v>
      </c>
      <c r="G468" s="326">
        <v>34854.195407591746</v>
      </c>
      <c r="H468" s="327">
        <v>21585.824622197862</v>
      </c>
      <c r="I468" s="327">
        <v>30635.251069386752</v>
      </c>
      <c r="J468" s="326">
        <v>23828.658884669239</v>
      </c>
      <c r="K468" s="326">
        <v>18971.839974086248</v>
      </c>
      <c r="L468" s="326">
        <v>17672.61418981506</v>
      </c>
      <c r="M468" s="380">
        <f t="shared" si="43"/>
        <v>7</v>
      </c>
      <c r="N468" s="329">
        <f t="shared" si="44"/>
        <v>25290</v>
      </c>
      <c r="O468" s="330">
        <f t="shared" si="45"/>
        <v>25290</v>
      </c>
      <c r="P468" s="327">
        <f t="array" ref="P468">IFERROR(_xlfn.STDEV.P(IF((F468:L468&lt;&gt;0)*(F468:L468&lt;&gt;""), F468:L468)), 0)</f>
        <v>5992.7144058565536</v>
      </c>
      <c r="Q468" s="331">
        <f t="shared" si="42"/>
        <v>23.695984206629316</v>
      </c>
      <c r="R468" s="332">
        <f t="shared" si="40"/>
        <v>76.304015793370681</v>
      </c>
      <c r="S468" s="325" t="str">
        <f t="shared" si="41"/>
        <v>ALTO</v>
      </c>
    </row>
    <row r="469" spans="2:19">
      <c r="B469" s="146">
        <v>460</v>
      </c>
      <c r="C469" s="335" t="s">
        <v>502</v>
      </c>
      <c r="D469" s="325" t="s">
        <v>38</v>
      </c>
      <c r="E469" s="325">
        <v>1</v>
      </c>
      <c r="F469" s="326">
        <v>51369.5</v>
      </c>
      <c r="G469" s="326">
        <v>46484.370940749563</v>
      </c>
      <c r="H469" s="327">
        <v>40617.113786147449</v>
      </c>
      <c r="I469" s="327">
        <v>56259.207150506758</v>
      </c>
      <c r="J469" s="326">
        <v>43696.227291016687</v>
      </c>
      <c r="K469" s="326">
        <v>35316.8097979144</v>
      </c>
      <c r="L469" s="326">
        <v>37801.904071342484</v>
      </c>
      <c r="M469" s="380">
        <f t="shared" si="43"/>
        <v>7</v>
      </c>
      <c r="N469" s="329">
        <f t="shared" si="44"/>
        <v>44506</v>
      </c>
      <c r="O469" s="330">
        <f t="shared" si="45"/>
        <v>44506</v>
      </c>
      <c r="P469" s="327">
        <f t="array" ref="P469">IFERROR(_xlfn.STDEV.P(IF((F469:L469&lt;&gt;0)*(F469:L469&lt;&gt;""), F469:L469)), 0)</f>
        <v>6910.9100844235027</v>
      </c>
      <c r="Q469" s="331">
        <f t="shared" si="42"/>
        <v>15.52804135267942</v>
      </c>
      <c r="R469" s="332">
        <f t="shared" si="40"/>
        <v>84.471958647320577</v>
      </c>
      <c r="S469" s="325" t="str">
        <f t="shared" si="41"/>
        <v>ALTO</v>
      </c>
    </row>
    <row r="470" spans="2:19">
      <c r="B470" s="146">
        <v>461</v>
      </c>
      <c r="C470" s="335" t="s">
        <v>503</v>
      </c>
      <c r="D470" s="325" t="s">
        <v>38</v>
      </c>
      <c r="E470" s="325">
        <v>1</v>
      </c>
      <c r="F470" s="326">
        <v>37709.1</v>
      </c>
      <c r="G470" s="326">
        <v>46640.026369551888</v>
      </c>
      <c r="H470" s="327">
        <v>29760.338088592318</v>
      </c>
      <c r="I470" s="327">
        <v>42170.396545427575</v>
      </c>
      <c r="J470" s="326">
        <v>32754.252387087956</v>
      </c>
      <c r="K470" s="326">
        <v>26268.701502580956</v>
      </c>
      <c r="L470" s="326">
        <v>24319.544268900951</v>
      </c>
      <c r="M470" s="380">
        <f t="shared" si="43"/>
        <v>7</v>
      </c>
      <c r="N470" s="329">
        <f t="shared" si="44"/>
        <v>34232</v>
      </c>
      <c r="O470" s="330">
        <f t="shared" si="45"/>
        <v>34232</v>
      </c>
      <c r="P470" s="327">
        <f t="array" ref="P470">IFERROR(_xlfn.STDEV.P(IF((F470:L470&lt;&gt;0)*(F470:L470&lt;&gt;""), F470:L470)), 0)</f>
        <v>7680.3820772028012</v>
      </c>
      <c r="Q470" s="331">
        <f t="shared" si="42"/>
        <v>22.43626453962024</v>
      </c>
      <c r="R470" s="332">
        <f t="shared" si="40"/>
        <v>77.56373546037976</v>
      </c>
      <c r="S470" s="325" t="str">
        <f t="shared" si="41"/>
        <v>ALTO</v>
      </c>
    </row>
    <row r="471" spans="2:19">
      <c r="B471" s="146">
        <v>462</v>
      </c>
      <c r="C471" s="335" t="s">
        <v>504</v>
      </c>
      <c r="D471" s="325" t="s">
        <v>38</v>
      </c>
      <c r="E471" s="325">
        <v>1</v>
      </c>
      <c r="F471" s="326">
        <v>40157.75</v>
      </c>
      <c r="G471" s="326">
        <v>51659.21736590987</v>
      </c>
      <c r="H471" s="327">
        <v>28483.070359468184</v>
      </c>
      <c r="I471" s="327">
        <v>38100.901987229256</v>
      </c>
      <c r="J471" s="326">
        <v>26226.098145824802</v>
      </c>
      <c r="K471" s="326">
        <v>24225.580274602442</v>
      </c>
      <c r="L471" s="326">
        <v>25550.972272859912</v>
      </c>
      <c r="M471" s="380">
        <f t="shared" si="43"/>
        <v>7</v>
      </c>
      <c r="N471" s="329">
        <f t="shared" si="44"/>
        <v>33486</v>
      </c>
      <c r="O471" s="330">
        <f t="shared" si="45"/>
        <v>33486</v>
      </c>
      <c r="P471" s="327">
        <f t="array" ref="P471">IFERROR(_xlfn.STDEV.P(IF((F471:L471&lt;&gt;0)*(F471:L471&lt;&gt;""), F471:L471)), 0)</f>
        <v>9430.4288337796715</v>
      </c>
      <c r="Q471" s="331">
        <f t="shared" si="42"/>
        <v>28.162303152898737</v>
      </c>
      <c r="R471" s="332">
        <f t="shared" si="40"/>
        <v>71.837696847101256</v>
      </c>
      <c r="S471" s="325" t="str">
        <f t="shared" si="41"/>
        <v>ALTO</v>
      </c>
    </row>
    <row r="472" spans="2:19">
      <c r="B472" s="146">
        <v>463</v>
      </c>
      <c r="C472" s="335" t="s">
        <v>505</v>
      </c>
      <c r="D472" s="325" t="s">
        <v>38</v>
      </c>
      <c r="E472" s="325">
        <v>1</v>
      </c>
      <c r="F472" s="326">
        <v>1598000</v>
      </c>
      <c r="G472" s="342"/>
      <c r="H472" s="327">
        <v>0</v>
      </c>
      <c r="I472" s="327">
        <v>796463.05361972947</v>
      </c>
      <c r="J472" s="342">
        <v>0</v>
      </c>
      <c r="K472" s="343">
        <v>0</v>
      </c>
      <c r="L472" s="343">
        <v>0</v>
      </c>
      <c r="M472" s="380">
        <f t="shared" si="43"/>
        <v>2</v>
      </c>
      <c r="N472" s="329">
        <f t="shared" si="44"/>
        <v>1197232</v>
      </c>
      <c r="O472" s="330">
        <f t="shared" si="45"/>
        <v>1197232</v>
      </c>
      <c r="P472" s="327">
        <f t="array" ref="P472">IFERROR(_xlfn.STDEV.P(IF((F472:L472&lt;&gt;0)*(F472:L472&lt;&gt;""), F472:L472)), 0)</f>
        <v>400768.4731901355</v>
      </c>
      <c r="Q472" s="331">
        <f t="shared" si="42"/>
        <v>33.474587480967386</v>
      </c>
      <c r="R472" s="332">
        <f t="shared" si="40"/>
        <v>66.525412519032614</v>
      </c>
      <c r="S472" s="325" t="str">
        <f t="shared" si="41"/>
        <v>BAJO</v>
      </c>
    </row>
    <row r="473" spans="2:19">
      <c r="B473" s="146">
        <v>464</v>
      </c>
      <c r="C473" s="335" t="s">
        <v>506</v>
      </c>
      <c r="D473" s="325" t="s">
        <v>38</v>
      </c>
      <c r="E473" s="325">
        <v>1</v>
      </c>
      <c r="F473" s="326">
        <v>2321166.66</v>
      </c>
      <c r="G473" s="326">
        <v>2601521.5446633883</v>
      </c>
      <c r="H473" s="327">
        <v>1850888.6662737825</v>
      </c>
      <c r="I473" s="327">
        <v>2482705.9777476252</v>
      </c>
      <c r="J473" s="326">
        <v>1896467.6295961579</v>
      </c>
      <c r="K473" s="326">
        <v>1463458.5481548992</v>
      </c>
      <c r="L473" s="326">
        <v>1191322.3870219947</v>
      </c>
      <c r="M473" s="380">
        <f t="shared" si="43"/>
        <v>7</v>
      </c>
      <c r="N473" s="329">
        <f t="shared" si="44"/>
        <v>1972504</v>
      </c>
      <c r="O473" s="330">
        <f t="shared" si="45"/>
        <v>1972504</v>
      </c>
      <c r="P473" s="327">
        <f t="array" ref="P473">IFERROR(_xlfn.STDEV.P(IF((F473:L473&lt;&gt;0)*(F473:L473&lt;&gt;""), F473:L473)), 0)</f>
        <v>488068.87447062985</v>
      </c>
      <c r="Q473" s="331">
        <f t="shared" si="42"/>
        <v>24.743618997509252</v>
      </c>
      <c r="R473" s="332">
        <f t="shared" si="40"/>
        <v>75.256381002490741</v>
      </c>
      <c r="S473" s="325" t="str">
        <f t="shared" si="41"/>
        <v>ALTO</v>
      </c>
    </row>
    <row r="474" spans="2:19">
      <c r="B474" s="146">
        <v>465</v>
      </c>
      <c r="C474" s="335" t="s">
        <v>507</v>
      </c>
      <c r="D474" s="325" t="s">
        <v>38</v>
      </c>
      <c r="E474" s="325">
        <v>1</v>
      </c>
      <c r="F474" s="326">
        <v>131489.49</v>
      </c>
      <c r="G474" s="326">
        <v>125312.36775501464</v>
      </c>
      <c r="H474" s="327">
        <v>111760.92629836171</v>
      </c>
      <c r="I474" s="327">
        <v>139363.54614255828</v>
      </c>
      <c r="J474" s="326">
        <v>108222.82121682694</v>
      </c>
      <c r="K474" s="326">
        <v>101864.18693778616</v>
      </c>
      <c r="L474" s="326">
        <v>94286.904032110004</v>
      </c>
      <c r="M474" s="380">
        <f t="shared" si="43"/>
        <v>7</v>
      </c>
      <c r="N474" s="329">
        <f t="shared" si="44"/>
        <v>116043</v>
      </c>
      <c r="O474" s="330">
        <f t="shared" si="45"/>
        <v>116043</v>
      </c>
      <c r="P474" s="327">
        <f t="array" ref="P474">IFERROR(_xlfn.STDEV.P(IF((F474:L474&lt;&gt;0)*(F474:L474&lt;&gt;""), F474:L474)), 0)</f>
        <v>15223.200842357648</v>
      </c>
      <c r="Q474" s="331">
        <f t="shared" si="42"/>
        <v>13.118586077882895</v>
      </c>
      <c r="R474" s="332">
        <f t="shared" si="40"/>
        <v>86.881413922117105</v>
      </c>
      <c r="S474" s="325" t="str">
        <f t="shared" si="41"/>
        <v>ALTO</v>
      </c>
    </row>
    <row r="475" spans="2:19">
      <c r="B475" s="146">
        <v>466</v>
      </c>
      <c r="C475" s="335" t="s">
        <v>508</v>
      </c>
      <c r="D475" s="325" t="s">
        <v>38</v>
      </c>
      <c r="E475" s="325">
        <v>1</v>
      </c>
      <c r="F475" s="326">
        <v>43676.160000000003</v>
      </c>
      <c r="G475" s="326">
        <v>44431.126339848066</v>
      </c>
      <c r="H475" s="327">
        <v>34997.135778001262</v>
      </c>
      <c r="I475" s="327">
        <v>48494.537324392244</v>
      </c>
      <c r="J475" s="326">
        <v>37685.308326325707</v>
      </c>
      <c r="K475" s="326">
        <v>30500.881189107891</v>
      </c>
      <c r="L475" s="326">
        <v>32696.962885545228</v>
      </c>
      <c r="M475" s="380">
        <f t="shared" si="43"/>
        <v>7</v>
      </c>
      <c r="N475" s="329">
        <f t="shared" si="44"/>
        <v>38926</v>
      </c>
      <c r="O475" s="330">
        <f t="shared" si="45"/>
        <v>38926</v>
      </c>
      <c r="P475" s="327">
        <f t="array" ref="P475">IFERROR(_xlfn.STDEV.P(IF((F475:L475&lt;&gt;0)*(F475:L475&lt;&gt;""), F475:L475)), 0)</f>
        <v>6224.2172522760502</v>
      </c>
      <c r="Q475" s="331">
        <f t="shared" si="42"/>
        <v>15.989871171648899</v>
      </c>
      <c r="R475" s="332">
        <f t="shared" si="40"/>
        <v>84.0101288283511</v>
      </c>
      <c r="S475" s="325" t="str">
        <f t="shared" si="41"/>
        <v>ALTO</v>
      </c>
    </row>
    <row r="476" spans="2:19">
      <c r="B476" s="146">
        <v>467</v>
      </c>
      <c r="C476" s="335" t="s">
        <v>509</v>
      </c>
      <c r="D476" s="325" t="s">
        <v>38</v>
      </c>
      <c r="E476" s="325">
        <v>1</v>
      </c>
      <c r="F476" s="326">
        <v>83399.25</v>
      </c>
      <c r="G476" s="326">
        <v>110236.71463922033</v>
      </c>
      <c r="H476" s="327">
        <v>70888.358966389438</v>
      </c>
      <c r="I476" s="327">
        <v>88011.959541318851</v>
      </c>
      <c r="J476" s="326">
        <v>65706.798205840998</v>
      </c>
      <c r="K476" s="326">
        <v>53558.963619151174</v>
      </c>
      <c r="L476" s="326">
        <v>0</v>
      </c>
      <c r="M476" s="380">
        <f t="shared" si="43"/>
        <v>6</v>
      </c>
      <c r="N476" s="329">
        <f t="shared" si="44"/>
        <v>78634</v>
      </c>
      <c r="O476" s="330">
        <f t="shared" si="45"/>
        <v>78634</v>
      </c>
      <c r="P476" s="327">
        <f t="array" ref="P476">IFERROR(_xlfn.STDEV.P(IF((F476:L476&lt;&gt;0)*(F476:L476&lt;&gt;""), F476:L476)), 0)</f>
        <v>18098.113416419143</v>
      </c>
      <c r="Q476" s="331">
        <f t="shared" si="42"/>
        <v>23.015633716228532</v>
      </c>
      <c r="R476" s="332">
        <f t="shared" si="40"/>
        <v>76.984366283771465</v>
      </c>
      <c r="S476" s="325" t="str">
        <f t="shared" si="41"/>
        <v>ALTO</v>
      </c>
    </row>
    <row r="477" spans="2:19">
      <c r="B477" s="146">
        <v>468</v>
      </c>
      <c r="C477" s="335" t="s">
        <v>510</v>
      </c>
      <c r="D477" s="325" t="s">
        <v>38</v>
      </c>
      <c r="E477" s="325">
        <v>1</v>
      </c>
      <c r="F477" s="326">
        <v>41427.199999999997</v>
      </c>
      <c r="G477" s="326">
        <v>58631.782146097394</v>
      </c>
      <c r="H477" s="327">
        <v>33208.960957227479</v>
      </c>
      <c r="I477" s="327">
        <v>45817.554178438782</v>
      </c>
      <c r="J477" s="326">
        <v>35567.391131493219</v>
      </c>
      <c r="K477" s="326">
        <v>28895.571652839055</v>
      </c>
      <c r="L477" s="326">
        <v>30543.12268790559</v>
      </c>
      <c r="M477" s="380">
        <f t="shared" si="43"/>
        <v>7</v>
      </c>
      <c r="N477" s="329">
        <f t="shared" si="44"/>
        <v>39156</v>
      </c>
      <c r="O477" s="330">
        <f t="shared" si="45"/>
        <v>39156</v>
      </c>
      <c r="P477" s="327">
        <f t="array" ref="P477">IFERROR(_xlfn.STDEV.P(IF((F477:L477&lt;&gt;0)*(F477:L477&lt;&gt;""), F477:L477)), 0)</f>
        <v>9684.628292427833</v>
      </c>
      <c r="Q477" s="331">
        <f t="shared" si="42"/>
        <v>24.733446451189685</v>
      </c>
      <c r="R477" s="332">
        <f t="shared" si="40"/>
        <v>75.266553548810322</v>
      </c>
      <c r="S477" s="325" t="str">
        <f t="shared" si="41"/>
        <v>ALTO</v>
      </c>
    </row>
    <row r="478" spans="2:19">
      <c r="B478" s="146">
        <v>469</v>
      </c>
      <c r="C478" s="335" t="s">
        <v>511</v>
      </c>
      <c r="D478" s="325" t="s">
        <v>38</v>
      </c>
      <c r="E478" s="325">
        <v>1</v>
      </c>
      <c r="F478" s="326">
        <v>85781.010000000009</v>
      </c>
      <c r="G478" s="326">
        <v>112218.17241412013</v>
      </c>
      <c r="H478" s="327">
        <v>66290.195141542543</v>
      </c>
      <c r="I478" s="327">
        <v>93987.972467222295</v>
      </c>
      <c r="J478" s="326">
        <v>64982.907726388949</v>
      </c>
      <c r="K478" s="326">
        <v>53121.151927441497</v>
      </c>
      <c r="L478" s="342">
        <v>45409.873320393832</v>
      </c>
      <c r="M478" s="380">
        <f t="shared" si="43"/>
        <v>7</v>
      </c>
      <c r="N478" s="329">
        <f t="shared" si="44"/>
        <v>74542</v>
      </c>
      <c r="O478" s="330">
        <f t="shared" si="45"/>
        <v>74542</v>
      </c>
      <c r="P478" s="327">
        <f t="array" ref="P478">IFERROR(_xlfn.STDEV.P(IF((F478:L478&lt;&gt;0)*(F478:L478&lt;&gt;""), F478:L478)), 0)</f>
        <v>22009.599279930149</v>
      </c>
      <c r="Q478" s="331">
        <f t="shared" si="42"/>
        <v>29.526440503246693</v>
      </c>
      <c r="R478" s="332">
        <f t="shared" si="40"/>
        <v>70.47355949675331</v>
      </c>
      <c r="S478" s="325" t="str">
        <f t="shared" si="41"/>
        <v>ALTO</v>
      </c>
    </row>
    <row r="479" spans="2:19">
      <c r="B479" s="146">
        <v>470</v>
      </c>
      <c r="C479" s="335" t="s">
        <v>512</v>
      </c>
      <c r="D479" s="325" t="s">
        <v>38</v>
      </c>
      <c r="E479" s="325">
        <v>1</v>
      </c>
      <c r="F479" s="326">
        <v>46697.16</v>
      </c>
      <c r="G479" s="326">
        <v>63529.591793897329</v>
      </c>
      <c r="H479" s="327">
        <v>38701.212192461251</v>
      </c>
      <c r="I479" s="327">
        <v>50311.568281592619</v>
      </c>
      <c r="J479" s="326">
        <v>39084.113196686027</v>
      </c>
      <c r="K479" s="326">
        <v>34878.998106204715</v>
      </c>
      <c r="L479" s="326">
        <v>32662.971146414617</v>
      </c>
      <c r="M479" s="380">
        <f t="shared" si="43"/>
        <v>7</v>
      </c>
      <c r="N479" s="329">
        <f t="shared" si="44"/>
        <v>43695</v>
      </c>
      <c r="O479" s="330">
        <f t="shared" si="45"/>
        <v>43695</v>
      </c>
      <c r="P479" s="327">
        <f t="array" ref="P479">IFERROR(_xlfn.STDEV.P(IF((F479:L479&lt;&gt;0)*(F479:L479&lt;&gt;""), F479:L479)), 0)</f>
        <v>9941.4623519349061</v>
      </c>
      <c r="Q479" s="331">
        <f t="shared" si="42"/>
        <v>22.751944963805713</v>
      </c>
      <c r="R479" s="332">
        <f t="shared" si="40"/>
        <v>77.248055036194287</v>
      </c>
      <c r="S479" s="325" t="str">
        <f t="shared" si="41"/>
        <v>ALTO</v>
      </c>
    </row>
    <row r="480" spans="2:19">
      <c r="B480" s="146">
        <v>471</v>
      </c>
      <c r="C480" s="335" t="s">
        <v>513</v>
      </c>
      <c r="D480" s="325" t="s">
        <v>38</v>
      </c>
      <c r="E480" s="325">
        <v>1</v>
      </c>
      <c r="F480" s="326">
        <v>46932.76</v>
      </c>
      <c r="G480" s="326">
        <v>39862.21779968404</v>
      </c>
      <c r="H480" s="327">
        <v>38828.938965373673</v>
      </c>
      <c r="I480" s="327">
        <v>50897.601689410396</v>
      </c>
      <c r="J480" s="326">
        <v>39505.785373660568</v>
      </c>
      <c r="K480" s="326">
        <v>34733.060875634823</v>
      </c>
      <c r="L480" s="326">
        <v>32557.905770920002</v>
      </c>
      <c r="M480" s="380">
        <f t="shared" si="43"/>
        <v>7</v>
      </c>
      <c r="N480" s="329">
        <f t="shared" si="44"/>
        <v>40474</v>
      </c>
      <c r="O480" s="330">
        <f t="shared" si="45"/>
        <v>40474</v>
      </c>
      <c r="P480" s="327">
        <f t="array" ref="P480">IFERROR(_xlfn.STDEV.P(IF((F480:L480&lt;&gt;0)*(F480:L480&lt;&gt;""), F480:L480)), 0)</f>
        <v>5976.2377750900932</v>
      </c>
      <c r="Q480" s="331">
        <f t="shared" si="42"/>
        <v>14.765621819168089</v>
      </c>
      <c r="R480" s="332">
        <f t="shared" si="40"/>
        <v>85.234378180831911</v>
      </c>
      <c r="S480" s="325" t="str">
        <f t="shared" si="41"/>
        <v>ALTO</v>
      </c>
    </row>
    <row r="481" spans="2:19">
      <c r="B481" s="146">
        <v>472</v>
      </c>
      <c r="C481" s="335" t="s">
        <v>514</v>
      </c>
      <c r="D481" s="325" t="s">
        <v>38</v>
      </c>
      <c r="E481" s="325">
        <v>1</v>
      </c>
      <c r="F481" s="326">
        <v>1150039.52</v>
      </c>
      <c r="G481" s="326">
        <v>1313094.9266578965</v>
      </c>
      <c r="H481" s="327">
        <v>1056172.6852127463</v>
      </c>
      <c r="I481" s="327">
        <v>1158057.6706520251</v>
      </c>
      <c r="J481" s="326">
        <v>977405.04821962817</v>
      </c>
      <c r="K481" s="326">
        <v>736399.26545568625</v>
      </c>
      <c r="L481" s="326">
        <v>928804.18571628397</v>
      </c>
      <c r="M481" s="380">
        <f t="shared" si="43"/>
        <v>7</v>
      </c>
      <c r="N481" s="329">
        <f t="shared" si="44"/>
        <v>1045710</v>
      </c>
      <c r="O481" s="330">
        <f t="shared" si="45"/>
        <v>1045710</v>
      </c>
      <c r="P481" s="327">
        <f t="array" ref="P481">IFERROR(_xlfn.STDEV.P(IF((F481:L481&lt;&gt;0)*(F481:L481&lt;&gt;""), F481:L481)), 0)</f>
        <v>172840.33961347959</v>
      </c>
      <c r="Q481" s="331">
        <f t="shared" si="42"/>
        <v>16.52851551706301</v>
      </c>
      <c r="R481" s="332">
        <f t="shared" si="40"/>
        <v>83.471484482936987</v>
      </c>
      <c r="S481" s="325" t="str">
        <f t="shared" si="41"/>
        <v>ALTO</v>
      </c>
    </row>
    <row r="482" spans="2:19">
      <c r="B482" s="146">
        <v>473</v>
      </c>
      <c r="C482" s="335" t="s">
        <v>515</v>
      </c>
      <c r="D482" s="325" t="s">
        <v>38</v>
      </c>
      <c r="E482" s="325">
        <v>1</v>
      </c>
      <c r="F482" s="326">
        <v>161738.76</v>
      </c>
      <c r="G482" s="326">
        <v>196535.66683274019</v>
      </c>
      <c r="H482" s="327">
        <v>120446.34685640581</v>
      </c>
      <c r="I482" s="327">
        <v>181003.56608426251</v>
      </c>
      <c r="J482" s="326">
        <v>138277.41604028182</v>
      </c>
      <c r="K482" s="326">
        <v>92524.204181312933</v>
      </c>
      <c r="L482" s="343">
        <v>0</v>
      </c>
      <c r="M482" s="380">
        <f t="shared" si="43"/>
        <v>6</v>
      </c>
      <c r="N482" s="329">
        <f t="shared" si="44"/>
        <v>148421</v>
      </c>
      <c r="O482" s="330">
        <f t="shared" si="45"/>
        <v>148421</v>
      </c>
      <c r="P482" s="327">
        <f t="array" ref="P482">IFERROR(_xlfn.STDEV.P(IF((F482:L482&lt;&gt;0)*(F482:L482&lt;&gt;""), F482:L482)), 0)</f>
        <v>35505.710351356385</v>
      </c>
      <c r="Q482" s="331">
        <f t="shared" si="42"/>
        <v>23.922295599245651</v>
      </c>
      <c r="R482" s="332">
        <f t="shared" si="40"/>
        <v>76.077704400754357</v>
      </c>
      <c r="S482" s="325" t="str">
        <f t="shared" si="41"/>
        <v>ALTO</v>
      </c>
    </row>
    <row r="483" spans="2:19">
      <c r="B483" s="146">
        <v>474</v>
      </c>
      <c r="C483" s="335" t="s">
        <v>516</v>
      </c>
      <c r="D483" s="325" t="s">
        <v>38</v>
      </c>
      <c r="E483" s="325">
        <v>1</v>
      </c>
      <c r="F483" s="326">
        <v>361732.22</v>
      </c>
      <c r="G483" s="326">
        <v>482069.86777370283</v>
      </c>
      <c r="H483" s="327">
        <v>261967.61124335986</v>
      </c>
      <c r="I483" s="327">
        <v>361038.0489913515</v>
      </c>
      <c r="J483" s="326">
        <v>275804.66174872225</v>
      </c>
      <c r="K483" s="326">
        <v>189864.33697143238</v>
      </c>
      <c r="L483" s="343">
        <v>0</v>
      </c>
      <c r="M483" s="380">
        <f t="shared" si="43"/>
        <v>6</v>
      </c>
      <c r="N483" s="329">
        <f t="shared" si="44"/>
        <v>322079</v>
      </c>
      <c r="O483" s="330">
        <f t="shared" si="45"/>
        <v>322079</v>
      </c>
      <c r="P483" s="327">
        <f t="array" ref="P483">IFERROR(_xlfn.STDEV.P(IF((F483:L483&lt;&gt;0)*(F483:L483&lt;&gt;""), F483:L483)), 0)</f>
        <v>93025.689716163135</v>
      </c>
      <c r="Q483" s="331">
        <f t="shared" si="42"/>
        <v>28.882879578042385</v>
      </c>
      <c r="R483" s="332">
        <f t="shared" ref="R483:R546" si="46">IFERROR(100-Q483,0)</f>
        <v>71.117120421957623</v>
      </c>
      <c r="S483" s="325" t="str">
        <f t="shared" ref="S483:S546" si="47">IF(R483&gt;70,"ALTO","BAJO")</f>
        <v>ALTO</v>
      </c>
    </row>
    <row r="484" spans="2:19">
      <c r="B484" s="146">
        <v>475</v>
      </c>
      <c r="C484" s="335" t="s">
        <v>517</v>
      </c>
      <c r="D484" s="325" t="s">
        <v>38</v>
      </c>
      <c r="E484" s="325">
        <v>1</v>
      </c>
      <c r="F484" s="326">
        <v>376831.08</v>
      </c>
      <c r="G484" s="326">
        <v>382637.75923890393</v>
      </c>
      <c r="H484" s="327">
        <v>272952.11371382739</v>
      </c>
      <c r="I484" s="327">
        <v>361659.00431546383</v>
      </c>
      <c r="J484" s="326">
        <v>276271.72639800573</v>
      </c>
      <c r="K484" s="326">
        <v>223283.96277193815</v>
      </c>
      <c r="L484" s="326">
        <v>206541.53235285086</v>
      </c>
      <c r="M484" s="380">
        <f t="shared" si="43"/>
        <v>7</v>
      </c>
      <c r="N484" s="329">
        <f t="shared" si="44"/>
        <v>300025</v>
      </c>
      <c r="O484" s="330">
        <f t="shared" si="45"/>
        <v>300025</v>
      </c>
      <c r="P484" s="327">
        <f t="array" ref="P484">IFERROR(_xlfn.STDEV.P(IF((F484:L484&lt;&gt;0)*(F484:L484&lt;&gt;""), F484:L484)), 0)</f>
        <v>68084.293445868112</v>
      </c>
      <c r="Q484" s="331">
        <f t="shared" si="42"/>
        <v>22.692873409171941</v>
      </c>
      <c r="R484" s="332">
        <f t="shared" si="46"/>
        <v>77.307126590828062</v>
      </c>
      <c r="S484" s="325" t="str">
        <f t="shared" si="47"/>
        <v>ALTO</v>
      </c>
    </row>
    <row r="485" spans="2:19">
      <c r="B485" s="146">
        <v>476</v>
      </c>
      <c r="C485" s="335" t="s">
        <v>518</v>
      </c>
      <c r="D485" s="325" t="s">
        <v>38</v>
      </c>
      <c r="E485" s="325">
        <v>1</v>
      </c>
      <c r="F485" s="326">
        <v>123650.76000000001</v>
      </c>
      <c r="G485" s="326">
        <v>160309.74312308658</v>
      </c>
      <c r="H485" s="327">
        <v>92091.003269850058</v>
      </c>
      <c r="I485" s="327">
        <v>115183.39303824074</v>
      </c>
      <c r="J485" s="326">
        <v>89438.699452167639</v>
      </c>
      <c r="K485" s="326">
        <v>77784.543893753624</v>
      </c>
      <c r="L485" s="326">
        <v>66755.140415366302</v>
      </c>
      <c r="M485" s="380">
        <f t="shared" si="43"/>
        <v>7</v>
      </c>
      <c r="N485" s="329">
        <f t="shared" si="44"/>
        <v>103602</v>
      </c>
      <c r="O485" s="330">
        <f t="shared" si="45"/>
        <v>103602</v>
      </c>
      <c r="P485" s="327">
        <f t="array" ref="P485">IFERROR(_xlfn.STDEV.P(IF((F485:L485&lt;&gt;0)*(F485:L485&lt;&gt;""), F485:L485)), 0)</f>
        <v>29542.182435730294</v>
      </c>
      <c r="Q485" s="331">
        <f t="shared" si="42"/>
        <v>28.51506962773913</v>
      </c>
      <c r="R485" s="332">
        <f t="shared" si="46"/>
        <v>71.484930372260862</v>
      </c>
      <c r="S485" s="325" t="str">
        <f t="shared" si="47"/>
        <v>ALTO</v>
      </c>
    </row>
    <row r="486" spans="2:19">
      <c r="B486" s="146">
        <v>477</v>
      </c>
      <c r="C486" s="335" t="s">
        <v>519</v>
      </c>
      <c r="D486" s="325" t="s">
        <v>38</v>
      </c>
      <c r="E486" s="325">
        <v>1</v>
      </c>
      <c r="F486" s="326">
        <v>79749.58</v>
      </c>
      <c r="G486" s="326">
        <v>94031.395672496583</v>
      </c>
      <c r="H486" s="327">
        <v>56072.053308549475</v>
      </c>
      <c r="I486" s="327">
        <v>72411.68474661652</v>
      </c>
      <c r="J486" s="326">
        <v>52741.274667932441</v>
      </c>
      <c r="K486" s="326">
        <v>46845.851012936044</v>
      </c>
      <c r="L486" s="326">
        <v>43849.343478488496</v>
      </c>
      <c r="M486" s="380">
        <f t="shared" si="43"/>
        <v>7</v>
      </c>
      <c r="N486" s="329">
        <f t="shared" si="44"/>
        <v>63672</v>
      </c>
      <c r="O486" s="330">
        <f t="shared" si="45"/>
        <v>63672</v>
      </c>
      <c r="P486" s="327">
        <f t="array" ref="P486">IFERROR(_xlfn.STDEV.P(IF((F486:L486&lt;&gt;0)*(F486:L486&lt;&gt;""), F486:L486)), 0)</f>
        <v>17361.124551689001</v>
      </c>
      <c r="Q486" s="331">
        <f t="shared" si="42"/>
        <v>27.266497913822402</v>
      </c>
      <c r="R486" s="332">
        <f t="shared" si="46"/>
        <v>72.733502086177594</v>
      </c>
      <c r="S486" s="325" t="str">
        <f t="shared" si="47"/>
        <v>ALTO</v>
      </c>
    </row>
    <row r="487" spans="2:19">
      <c r="B487" s="146">
        <v>478</v>
      </c>
      <c r="C487" s="335" t="s">
        <v>520</v>
      </c>
      <c r="D487" s="325" t="s">
        <v>38</v>
      </c>
      <c r="E487" s="325">
        <v>1</v>
      </c>
      <c r="F487" s="326">
        <v>61673.740000000005</v>
      </c>
      <c r="G487" s="326">
        <v>54472.772908091014</v>
      </c>
      <c r="H487" s="327">
        <v>49941.168208753632</v>
      </c>
      <c r="I487" s="327">
        <v>57358.156203900617</v>
      </c>
      <c r="J487" s="326">
        <v>46554.758507730818</v>
      </c>
      <c r="K487" s="326">
        <v>51078.030699462979</v>
      </c>
      <c r="L487" s="326">
        <v>53791.927174192286</v>
      </c>
      <c r="M487" s="380">
        <f t="shared" si="43"/>
        <v>7</v>
      </c>
      <c r="N487" s="329">
        <f t="shared" si="44"/>
        <v>53553</v>
      </c>
      <c r="O487" s="330">
        <f t="shared" si="45"/>
        <v>53553</v>
      </c>
      <c r="P487" s="327">
        <f t="array" ref="P487">IFERROR(_xlfn.STDEV.P(IF((F487:L487&lt;&gt;0)*(F487:L487&lt;&gt;""), F487:L487)), 0)</f>
        <v>4620.9907126260159</v>
      </c>
      <c r="Q487" s="331">
        <f t="shared" si="42"/>
        <v>8.6288176435045951</v>
      </c>
      <c r="R487" s="332">
        <f t="shared" si="46"/>
        <v>91.37118235649541</v>
      </c>
      <c r="S487" s="325" t="str">
        <f t="shared" si="47"/>
        <v>ALTO</v>
      </c>
    </row>
    <row r="488" spans="2:19">
      <c r="B488" s="146">
        <v>479</v>
      </c>
      <c r="C488" s="335" t="s">
        <v>521</v>
      </c>
      <c r="D488" s="325" t="s">
        <v>38</v>
      </c>
      <c r="E488" s="325">
        <v>1</v>
      </c>
      <c r="F488" s="326">
        <v>508158.79000000004</v>
      </c>
      <c r="G488" s="326">
        <v>526223.10606224521</v>
      </c>
      <c r="H488" s="327">
        <v>346139.55459264031</v>
      </c>
      <c r="I488" s="327">
        <v>526336.57453202805</v>
      </c>
      <c r="J488" s="326">
        <v>408551.36339979118</v>
      </c>
      <c r="K488" s="326">
        <v>318726.91156464891</v>
      </c>
      <c r="L488" s="326">
        <v>319106.7215629213</v>
      </c>
      <c r="M488" s="380">
        <f t="shared" si="43"/>
        <v>7</v>
      </c>
      <c r="N488" s="329">
        <f t="shared" si="44"/>
        <v>421892</v>
      </c>
      <c r="O488" s="330">
        <f t="shared" si="45"/>
        <v>421892</v>
      </c>
      <c r="P488" s="327">
        <f t="array" ref="P488">IFERROR(_xlfn.STDEV.P(IF((F488:L488&lt;&gt;0)*(F488:L488&lt;&gt;""), F488:L488)), 0)</f>
        <v>89729.643456226491</v>
      </c>
      <c r="Q488" s="331">
        <f t="shared" si="42"/>
        <v>21.268391781836701</v>
      </c>
      <c r="R488" s="332">
        <f t="shared" si="46"/>
        <v>78.731608218163302</v>
      </c>
      <c r="S488" s="325" t="str">
        <f t="shared" si="47"/>
        <v>ALTO</v>
      </c>
    </row>
    <row r="489" spans="2:19">
      <c r="B489" s="146">
        <v>480</v>
      </c>
      <c r="C489" s="335" t="s">
        <v>522</v>
      </c>
      <c r="D489" s="325" t="s">
        <v>38</v>
      </c>
      <c r="E489" s="325">
        <v>1</v>
      </c>
      <c r="F489" s="326">
        <v>49228.42</v>
      </c>
      <c r="G489" s="326">
        <v>50892.953896355932</v>
      </c>
      <c r="H489" s="327">
        <v>42788.468925658482</v>
      </c>
      <c r="I489" s="327">
        <v>68492.79095243843</v>
      </c>
      <c r="J489" s="326">
        <v>49070.457104638444</v>
      </c>
      <c r="K489" s="326">
        <v>34878.998106204715</v>
      </c>
      <c r="L489" s="326">
        <v>33960.837549583412</v>
      </c>
      <c r="M489" s="380">
        <f t="shared" si="43"/>
        <v>7</v>
      </c>
      <c r="N489" s="329">
        <f t="shared" si="44"/>
        <v>47045</v>
      </c>
      <c r="O489" s="330">
        <f t="shared" si="45"/>
        <v>47045</v>
      </c>
      <c r="P489" s="327">
        <f t="array" ref="P489">IFERROR(_xlfn.STDEV.P(IF((F489:L489&lt;&gt;0)*(F489:L489&lt;&gt;""), F489:L489)), 0)</f>
        <v>10829.913933100059</v>
      </c>
      <c r="Q489" s="331">
        <f t="shared" si="42"/>
        <v>23.020329329578189</v>
      </c>
      <c r="R489" s="332">
        <f t="shared" si="46"/>
        <v>76.979670670421811</v>
      </c>
      <c r="S489" s="325" t="str">
        <f t="shared" si="47"/>
        <v>ALTO</v>
      </c>
    </row>
    <row r="490" spans="2:19">
      <c r="B490" s="146">
        <v>481</v>
      </c>
      <c r="C490" s="335" t="s">
        <v>523</v>
      </c>
      <c r="D490" s="325" t="s">
        <v>38</v>
      </c>
      <c r="E490" s="325">
        <v>1</v>
      </c>
      <c r="F490" s="326">
        <v>64336.639999999999</v>
      </c>
      <c r="G490" s="326">
        <v>78618.144689106033</v>
      </c>
      <c r="H490" s="327">
        <v>51601.616256615001</v>
      </c>
      <c r="I490" s="327">
        <v>68163.215367408673</v>
      </c>
      <c r="J490" s="326">
        <v>53899.977250553711</v>
      </c>
      <c r="K490" s="326">
        <v>48305.223318634984</v>
      </c>
      <c r="L490" s="326">
        <v>52460.069031892883</v>
      </c>
      <c r="M490" s="380">
        <f t="shared" si="43"/>
        <v>7</v>
      </c>
      <c r="N490" s="329">
        <f t="shared" si="44"/>
        <v>59626</v>
      </c>
      <c r="O490" s="330">
        <f t="shared" si="45"/>
        <v>59626</v>
      </c>
      <c r="P490" s="327">
        <f t="array" ref="P490">IFERROR(_xlfn.STDEV.P(IF((F490:L490&lt;&gt;0)*(F490:L490&lt;&gt;""), F490:L490)), 0)</f>
        <v>10229.260247227514</v>
      </c>
      <c r="Q490" s="331">
        <f t="shared" si="42"/>
        <v>17.155704302196213</v>
      </c>
      <c r="R490" s="332">
        <f t="shared" si="46"/>
        <v>82.844295697803787</v>
      </c>
      <c r="S490" s="325" t="str">
        <f t="shared" si="47"/>
        <v>ALTO</v>
      </c>
    </row>
    <row r="491" spans="2:19">
      <c r="B491" s="146">
        <v>482</v>
      </c>
      <c r="C491" s="335" t="s">
        <v>524</v>
      </c>
      <c r="D491" s="325" t="s">
        <v>38</v>
      </c>
      <c r="E491" s="325">
        <v>1</v>
      </c>
      <c r="F491" s="326">
        <v>89987.12</v>
      </c>
      <c r="G491" s="326">
        <v>115407.71295744614</v>
      </c>
      <c r="H491" s="327">
        <v>72804.260560075636</v>
      </c>
      <c r="I491" s="327">
        <v>95396.853527730229</v>
      </c>
      <c r="J491" s="326">
        <v>74096.043811768017</v>
      </c>
      <c r="K491" s="326">
        <v>66693.314370441658</v>
      </c>
      <c r="L491" s="326">
        <v>66682.521699950899</v>
      </c>
      <c r="M491" s="380">
        <f t="shared" si="43"/>
        <v>7</v>
      </c>
      <c r="N491" s="329">
        <f t="shared" si="44"/>
        <v>83010</v>
      </c>
      <c r="O491" s="330">
        <f t="shared" si="45"/>
        <v>83010</v>
      </c>
      <c r="P491" s="327">
        <f t="array" ref="P491">IFERROR(_xlfn.STDEV.P(IF((F491:L491&lt;&gt;0)*(F491:L491&lt;&gt;""), F491:L491)), 0)</f>
        <v>16768.008051150198</v>
      </c>
      <c r="Q491" s="331">
        <f t="shared" si="42"/>
        <v>20.199985605529694</v>
      </c>
      <c r="R491" s="332">
        <f t="shared" si="46"/>
        <v>79.80001439447031</v>
      </c>
      <c r="S491" s="325" t="str">
        <f t="shared" si="47"/>
        <v>ALTO</v>
      </c>
    </row>
    <row r="492" spans="2:19">
      <c r="B492" s="146">
        <v>483</v>
      </c>
      <c r="C492" s="335" t="s">
        <v>525</v>
      </c>
      <c r="D492" s="325" t="s">
        <v>38</v>
      </c>
      <c r="E492" s="325">
        <v>1</v>
      </c>
      <c r="F492" s="326">
        <v>77326.080000000002</v>
      </c>
      <c r="G492" s="326">
        <v>62767.814956522496</v>
      </c>
      <c r="H492" s="327">
        <v>62075.211635432905</v>
      </c>
      <c r="I492" s="327">
        <v>83066.143146104383</v>
      </c>
      <c r="J492" s="326">
        <v>64533.761158280082</v>
      </c>
      <c r="K492" s="326">
        <v>56331.77099997917</v>
      </c>
      <c r="L492" s="326">
        <v>59042.105790820329</v>
      </c>
      <c r="M492" s="380">
        <f t="shared" si="43"/>
        <v>7</v>
      </c>
      <c r="N492" s="329">
        <f t="shared" si="44"/>
        <v>66449</v>
      </c>
      <c r="O492" s="330">
        <f t="shared" si="45"/>
        <v>66449</v>
      </c>
      <c r="P492" s="327">
        <f t="array" ref="P492">IFERROR(_xlfn.STDEV.P(IF((F492:L492&lt;&gt;0)*(F492:L492&lt;&gt;""), F492:L492)), 0)</f>
        <v>9165.2293863488103</v>
      </c>
      <c r="Q492" s="331">
        <f t="shared" si="42"/>
        <v>13.792877825623878</v>
      </c>
      <c r="R492" s="332">
        <f t="shared" si="46"/>
        <v>86.207122174376124</v>
      </c>
      <c r="S492" s="325" t="str">
        <f t="shared" si="47"/>
        <v>ALTO</v>
      </c>
    </row>
    <row r="493" spans="2:19">
      <c r="B493" s="146">
        <v>484</v>
      </c>
      <c r="C493" s="335" t="s">
        <v>526</v>
      </c>
      <c r="D493" s="325" t="s">
        <v>38</v>
      </c>
      <c r="E493" s="325">
        <v>1</v>
      </c>
      <c r="F493" s="326">
        <v>48911.85</v>
      </c>
      <c r="G493" s="343"/>
      <c r="H493" s="327">
        <v>37168.490917512296</v>
      </c>
      <c r="I493" s="327">
        <v>48591.663904086432</v>
      </c>
      <c r="J493" s="326">
        <v>37755.786112278962</v>
      </c>
      <c r="K493" s="326">
        <v>30646.818419677784</v>
      </c>
      <c r="L493" s="343">
        <v>0</v>
      </c>
      <c r="M493" s="380">
        <f t="shared" si="43"/>
        <v>5</v>
      </c>
      <c r="N493" s="329">
        <f t="shared" si="44"/>
        <v>40615</v>
      </c>
      <c r="O493" s="330">
        <f t="shared" si="45"/>
        <v>40615</v>
      </c>
      <c r="P493" s="327">
        <f t="array" ref="P493">IFERROR(_xlfn.STDEV.P(IF((F493:L493&lt;&gt;0)*(F493:L493&lt;&gt;""), F493:L493)), 0)</f>
        <v>7097.6483409706079</v>
      </c>
      <c r="Q493" s="331">
        <f t="shared" si="42"/>
        <v>17.475436023564221</v>
      </c>
      <c r="R493" s="332">
        <f t="shared" si="46"/>
        <v>82.524563976435786</v>
      </c>
      <c r="S493" s="325" t="str">
        <f t="shared" si="47"/>
        <v>ALTO</v>
      </c>
    </row>
    <row r="494" spans="2:19">
      <c r="B494" s="146">
        <v>485</v>
      </c>
      <c r="C494" s="335" t="s">
        <v>527</v>
      </c>
      <c r="D494" s="325" t="s">
        <v>38</v>
      </c>
      <c r="E494" s="325">
        <v>1</v>
      </c>
      <c r="F494" s="326">
        <v>179508.15</v>
      </c>
      <c r="G494" s="326">
        <v>242050.63285110259</v>
      </c>
      <c r="H494" s="327">
        <v>136667.64701628231</v>
      </c>
      <c r="I494" s="327">
        <v>176065.38885823745</v>
      </c>
      <c r="J494" s="326">
        <v>134521.78622609493</v>
      </c>
      <c r="K494" s="326">
        <v>102301.99862949585</v>
      </c>
      <c r="L494" s="343">
        <v>0</v>
      </c>
      <c r="M494" s="380">
        <f t="shared" si="43"/>
        <v>6</v>
      </c>
      <c r="N494" s="329">
        <f t="shared" si="44"/>
        <v>161853</v>
      </c>
      <c r="O494" s="330">
        <f t="shared" si="45"/>
        <v>161853</v>
      </c>
      <c r="P494" s="327">
        <f t="array" ref="P494">IFERROR(_xlfn.STDEV.P(IF((F494:L494&lt;&gt;0)*(F494:L494&lt;&gt;""), F494:L494)), 0)</f>
        <v>44484.033929869118</v>
      </c>
      <c r="Q494" s="331">
        <f t="shared" si="42"/>
        <v>27.484219588063937</v>
      </c>
      <c r="R494" s="332">
        <f t="shared" si="46"/>
        <v>72.515780411936063</v>
      </c>
      <c r="S494" s="325" t="str">
        <f t="shared" si="47"/>
        <v>ALTO</v>
      </c>
    </row>
    <row r="495" spans="2:19">
      <c r="B495" s="146">
        <v>486</v>
      </c>
      <c r="C495" s="335" t="s">
        <v>1224</v>
      </c>
      <c r="D495" s="325" t="s">
        <v>38</v>
      </c>
      <c r="E495" s="325">
        <v>1</v>
      </c>
      <c r="F495" s="343"/>
      <c r="G495" s="343"/>
      <c r="H495" s="328">
        <v>219179.14231770136</v>
      </c>
      <c r="I495" s="344">
        <v>0</v>
      </c>
      <c r="J495" s="326">
        <v>223004.85468228627</v>
      </c>
      <c r="K495" s="326">
        <v>164909.07054398046</v>
      </c>
      <c r="L495" s="326">
        <v>152918.01879526023</v>
      </c>
      <c r="M495" s="380">
        <f t="shared" si="43"/>
        <v>4</v>
      </c>
      <c r="N495" s="329">
        <f t="shared" si="44"/>
        <v>190003</v>
      </c>
      <c r="O495" s="330">
        <f t="shared" si="45"/>
        <v>190003</v>
      </c>
      <c r="P495" s="327">
        <f t="array" ref="P495">IFERROR(_xlfn.STDEV.P(IF((F495:L495&lt;&gt;0)*(F495:L495&lt;&gt;""), F495:L495)), 0)</f>
        <v>31406.093434652186</v>
      </c>
      <c r="Q495" s="331">
        <f t="shared" si="42"/>
        <v>16.529261871997907</v>
      </c>
      <c r="R495" s="332">
        <f t="shared" si="46"/>
        <v>83.470738128002097</v>
      </c>
      <c r="S495" s="325" t="str">
        <f t="shared" si="47"/>
        <v>ALTO</v>
      </c>
    </row>
    <row r="496" spans="2:19">
      <c r="B496" s="146">
        <v>487</v>
      </c>
      <c r="C496" s="335" t="s">
        <v>1225</v>
      </c>
      <c r="D496" s="325" t="s">
        <v>38</v>
      </c>
      <c r="E496" s="325">
        <v>1</v>
      </c>
      <c r="F496" s="343"/>
      <c r="G496" s="343"/>
      <c r="H496" s="344">
        <v>0</v>
      </c>
      <c r="I496" s="344">
        <v>0</v>
      </c>
      <c r="J496" s="343">
        <v>0</v>
      </c>
      <c r="K496" s="326">
        <v>450362.29353869357</v>
      </c>
      <c r="L496" s="326">
        <v>402658.41634596378</v>
      </c>
      <c r="M496" s="380">
        <f t="shared" si="43"/>
        <v>2</v>
      </c>
      <c r="N496" s="329">
        <f t="shared" si="44"/>
        <v>426510</v>
      </c>
      <c r="O496" s="330">
        <f t="shared" si="45"/>
        <v>426510</v>
      </c>
      <c r="P496" s="327">
        <f t="array" ref="P496">IFERROR(_xlfn.STDEV.P(IF((F496:L496&lt;&gt;0)*(F496:L496&lt;&gt;""), F496:L496)), 0)</f>
        <v>23851.938596364897</v>
      </c>
      <c r="Q496" s="331">
        <f t="shared" si="42"/>
        <v>5.5923515501078276</v>
      </c>
      <c r="R496" s="332">
        <f t="shared" si="46"/>
        <v>94.407648449892179</v>
      </c>
      <c r="S496" s="325" t="str">
        <f t="shared" si="47"/>
        <v>ALTO</v>
      </c>
    </row>
    <row r="497" spans="2:19">
      <c r="B497" s="146">
        <v>488</v>
      </c>
      <c r="C497" s="335" t="s">
        <v>530</v>
      </c>
      <c r="D497" s="325" t="s">
        <v>38</v>
      </c>
      <c r="E497" s="325">
        <v>1</v>
      </c>
      <c r="F497" s="326">
        <v>1074001.6800000002</v>
      </c>
      <c r="G497" s="342"/>
      <c r="H497" s="327">
        <v>844529.42249687738</v>
      </c>
      <c r="I497" s="327">
        <v>1124144.1246904884</v>
      </c>
      <c r="J497" s="326">
        <v>872520.96279499354</v>
      </c>
      <c r="K497" s="326">
        <v>724870.22424066451</v>
      </c>
      <c r="L497" s="326">
        <v>654167.92941051046</v>
      </c>
      <c r="M497" s="380">
        <f t="shared" si="43"/>
        <v>6</v>
      </c>
      <c r="N497" s="329">
        <f t="shared" si="44"/>
        <v>882372</v>
      </c>
      <c r="O497" s="330">
        <f t="shared" si="45"/>
        <v>882372</v>
      </c>
      <c r="P497" s="327">
        <f t="array" ref="P497">IFERROR(_xlfn.STDEV.P(IF((F497:L497&lt;&gt;0)*(F497:L497&lt;&gt;""), F497:L497)), 0)</f>
        <v>170092.47746465742</v>
      </c>
      <c r="Q497" s="331">
        <f t="shared" si="42"/>
        <v>19.276731068603425</v>
      </c>
      <c r="R497" s="332">
        <f t="shared" si="46"/>
        <v>80.723268931396575</v>
      </c>
      <c r="S497" s="325" t="str">
        <f t="shared" si="47"/>
        <v>ALTO</v>
      </c>
    </row>
    <row r="498" spans="2:19" ht="63.75">
      <c r="B498" s="146">
        <v>489</v>
      </c>
      <c r="C498" s="333" t="s">
        <v>531</v>
      </c>
      <c r="D498" s="325" t="s">
        <v>38</v>
      </c>
      <c r="E498" s="325">
        <v>1</v>
      </c>
      <c r="F498" s="326">
        <v>929775</v>
      </c>
      <c r="G498" s="326">
        <v>973162.94814968307</v>
      </c>
      <c r="H498" s="327">
        <v>765083.36974535615</v>
      </c>
      <c r="I498" s="327">
        <v>1080049.7488192085</v>
      </c>
      <c r="J498" s="326">
        <v>838285.4823641422</v>
      </c>
      <c r="K498" s="326">
        <v>612644.49393241585</v>
      </c>
      <c r="L498" s="326">
        <v>566510.95958792104</v>
      </c>
      <c r="M498" s="380">
        <f t="shared" si="43"/>
        <v>7</v>
      </c>
      <c r="N498" s="329">
        <f t="shared" si="44"/>
        <v>823645</v>
      </c>
      <c r="O498" s="330">
        <f t="shared" si="45"/>
        <v>823645</v>
      </c>
      <c r="P498" s="327">
        <f t="array" ref="P498">IFERROR(_xlfn.STDEV.P(IF((F498:L498&lt;&gt;0)*(F498:L498&lt;&gt;""), F498:L498)), 0)</f>
        <v>174702.00158146967</v>
      </c>
      <c r="Q498" s="331">
        <f t="shared" si="42"/>
        <v>21.210837385216891</v>
      </c>
      <c r="R498" s="332">
        <f t="shared" si="46"/>
        <v>78.789162614783109</v>
      </c>
      <c r="S498" s="325" t="str">
        <f t="shared" si="47"/>
        <v>ALTO</v>
      </c>
    </row>
    <row r="499" spans="2:19">
      <c r="B499" s="146">
        <v>490</v>
      </c>
      <c r="C499" s="335" t="s">
        <v>532</v>
      </c>
      <c r="D499" s="325" t="s">
        <v>38</v>
      </c>
      <c r="E499" s="325">
        <v>1</v>
      </c>
      <c r="F499" s="326">
        <v>1440532.48</v>
      </c>
      <c r="G499" s="343"/>
      <c r="H499" s="327">
        <v>1157587.7429052026</v>
      </c>
      <c r="I499" s="327">
        <v>1114013.4950354188</v>
      </c>
      <c r="J499" s="326">
        <v>864682.39955049776</v>
      </c>
      <c r="K499" s="326">
        <v>799444.14906188054</v>
      </c>
      <c r="L499" s="343">
        <v>0</v>
      </c>
      <c r="M499" s="380">
        <f t="shared" si="43"/>
        <v>5</v>
      </c>
      <c r="N499" s="329">
        <f t="shared" si="44"/>
        <v>1075252</v>
      </c>
      <c r="O499" s="330">
        <f t="shared" si="45"/>
        <v>1075252</v>
      </c>
      <c r="P499" s="327">
        <f t="array" ref="P499">IFERROR(_xlfn.STDEV.P(IF((F499:L499&lt;&gt;0)*(F499:L499&lt;&gt;""), F499:L499)), 0)</f>
        <v>228963.30902514298</v>
      </c>
      <c r="Q499" s="331">
        <f t="shared" si="42"/>
        <v>21.293920776259238</v>
      </c>
      <c r="R499" s="332">
        <f t="shared" si="46"/>
        <v>78.706079223740758</v>
      </c>
      <c r="S499" s="325" t="str">
        <f t="shared" si="47"/>
        <v>ALTO</v>
      </c>
    </row>
    <row r="500" spans="2:19">
      <c r="B500" s="146">
        <v>491</v>
      </c>
      <c r="C500" s="335" t="s">
        <v>533</v>
      </c>
      <c r="D500" s="325" t="s">
        <v>38</v>
      </c>
      <c r="E500" s="325">
        <v>1</v>
      </c>
      <c r="F500" s="326">
        <v>99716.4</v>
      </c>
      <c r="G500" s="326">
        <v>99973.740397688976</v>
      </c>
      <c r="H500" s="327">
        <v>85449.211078404551</v>
      </c>
      <c r="I500" s="327">
        <v>105198.9989076544</v>
      </c>
      <c r="J500" s="326">
        <v>86573.001002983685</v>
      </c>
      <c r="K500" s="326">
        <v>77346.732202043931</v>
      </c>
      <c r="L500" s="326">
        <v>71609.77879483813</v>
      </c>
      <c r="M500" s="380">
        <f t="shared" si="43"/>
        <v>7</v>
      </c>
      <c r="N500" s="329">
        <f t="shared" si="44"/>
        <v>89410</v>
      </c>
      <c r="O500" s="330">
        <f t="shared" si="45"/>
        <v>89410</v>
      </c>
      <c r="P500" s="327">
        <f t="array" ref="P500">IFERROR(_xlfn.STDEV.P(IF((F500:L500&lt;&gt;0)*(F500:L500&lt;&gt;""), F500:L500)), 0)</f>
        <v>11669.335243101963</v>
      </c>
      <c r="Q500" s="331">
        <f t="shared" si="42"/>
        <v>13.051487801254853</v>
      </c>
      <c r="R500" s="332">
        <f t="shared" si="46"/>
        <v>86.948512198745149</v>
      </c>
      <c r="S500" s="325" t="str">
        <f t="shared" si="47"/>
        <v>ALTO</v>
      </c>
    </row>
    <row r="501" spans="2:19">
      <c r="B501" s="146">
        <v>492</v>
      </c>
      <c r="C501" s="335" t="s">
        <v>534</v>
      </c>
      <c r="D501" s="325" t="s">
        <v>38</v>
      </c>
      <c r="E501" s="325">
        <v>1</v>
      </c>
      <c r="F501" s="326">
        <v>109122</v>
      </c>
      <c r="G501" s="326">
        <v>145594.54939003068</v>
      </c>
      <c r="H501" s="327">
        <v>93495.997771886599</v>
      </c>
      <c r="I501" s="327">
        <v>112171.37775783651</v>
      </c>
      <c r="J501" s="326">
        <v>93870.438196007759</v>
      </c>
      <c r="K501" s="326">
        <v>71509.242979248171</v>
      </c>
      <c r="L501" s="326">
        <v>0</v>
      </c>
      <c r="M501" s="380">
        <f t="shared" si="43"/>
        <v>6</v>
      </c>
      <c r="N501" s="329">
        <f t="shared" si="44"/>
        <v>104294</v>
      </c>
      <c r="O501" s="330">
        <f t="shared" si="45"/>
        <v>104294</v>
      </c>
      <c r="P501" s="327">
        <f t="array" ref="P501">IFERROR(_xlfn.STDEV.P(IF((F501:L501&lt;&gt;0)*(F501:L501&lt;&gt;""), F501:L501)), 0)</f>
        <v>22697.96551067182</v>
      </c>
      <c r="Q501" s="331">
        <f t="shared" si="42"/>
        <v>21.763443257207339</v>
      </c>
      <c r="R501" s="332">
        <f t="shared" si="46"/>
        <v>78.236556742792658</v>
      </c>
      <c r="S501" s="325" t="str">
        <f t="shared" si="47"/>
        <v>ALTO</v>
      </c>
    </row>
    <row r="502" spans="2:19">
      <c r="B502" s="146">
        <v>493</v>
      </c>
      <c r="C502" s="335" t="s">
        <v>535</v>
      </c>
      <c r="D502" s="325" t="s">
        <v>38</v>
      </c>
      <c r="E502" s="325">
        <v>1</v>
      </c>
      <c r="F502" s="326">
        <v>75735.600000000006</v>
      </c>
      <c r="G502" s="326">
        <v>96815.681424645314</v>
      </c>
      <c r="H502" s="327">
        <v>64885.200639505994</v>
      </c>
      <c r="I502" s="327">
        <v>78787.117090138796</v>
      </c>
      <c r="J502" s="326">
        <v>59318.404997739381</v>
      </c>
      <c r="K502" s="326">
        <v>53558.963619151174</v>
      </c>
      <c r="L502" s="326">
        <v>0</v>
      </c>
      <c r="M502" s="380">
        <f t="shared" si="43"/>
        <v>6</v>
      </c>
      <c r="N502" s="329">
        <f t="shared" si="44"/>
        <v>71517</v>
      </c>
      <c r="O502" s="330">
        <f t="shared" si="45"/>
        <v>71517</v>
      </c>
      <c r="P502" s="327">
        <f t="array" ref="P502">IFERROR(_xlfn.STDEV.P(IF((F502:L502&lt;&gt;0)*(F502:L502&lt;&gt;""), F502:L502)), 0)</f>
        <v>14294.241402020163</v>
      </c>
      <c r="Q502" s="331">
        <f t="shared" ref="Q502:Q565" si="48">IFERROR(P502/N502*100,0)</f>
        <v>19.987193816882929</v>
      </c>
      <c r="R502" s="332">
        <f t="shared" si="46"/>
        <v>80.012806183117078</v>
      </c>
      <c r="S502" s="325" t="str">
        <f t="shared" si="47"/>
        <v>ALTO</v>
      </c>
    </row>
    <row r="503" spans="2:19">
      <c r="B503" s="146">
        <v>494</v>
      </c>
      <c r="C503" s="335" t="s">
        <v>536</v>
      </c>
      <c r="D503" s="325" t="s">
        <v>38</v>
      </c>
      <c r="E503" s="325">
        <v>1</v>
      </c>
      <c r="F503" s="326">
        <v>63207</v>
      </c>
      <c r="G503" s="326">
        <v>90022.277017063476</v>
      </c>
      <c r="H503" s="327">
        <v>48152.993387979848</v>
      </c>
      <c r="I503" s="327">
        <v>69154.1247422663</v>
      </c>
      <c r="J503" s="326">
        <v>49371.480868370985</v>
      </c>
      <c r="K503" s="343">
        <v>0</v>
      </c>
      <c r="L503" s="343">
        <v>0</v>
      </c>
      <c r="M503" s="380">
        <f t="shared" si="43"/>
        <v>5</v>
      </c>
      <c r="N503" s="329">
        <f t="shared" si="44"/>
        <v>63982</v>
      </c>
      <c r="O503" s="330">
        <f t="shared" si="45"/>
        <v>63982</v>
      </c>
      <c r="P503" s="327">
        <f t="array" ref="P503">IFERROR(_xlfn.STDEV.P(IF((F503:L503&lt;&gt;0)*(F503:L503&lt;&gt;""), F503:L503)), 0)</f>
        <v>15293.608110526297</v>
      </c>
      <c r="Q503" s="331">
        <f t="shared" si="48"/>
        <v>23.902985387337527</v>
      </c>
      <c r="R503" s="332">
        <f t="shared" si="46"/>
        <v>76.097014612662477</v>
      </c>
      <c r="S503" s="325" t="str">
        <f t="shared" si="47"/>
        <v>ALTO</v>
      </c>
    </row>
    <row r="504" spans="2:19">
      <c r="B504" s="146">
        <v>495</v>
      </c>
      <c r="C504" s="335" t="s">
        <v>537</v>
      </c>
      <c r="D504" s="325" t="s">
        <v>38</v>
      </c>
      <c r="E504" s="325">
        <v>1</v>
      </c>
      <c r="F504" s="326">
        <v>109510.8</v>
      </c>
      <c r="G504" s="326">
        <v>181341.78351464681</v>
      </c>
      <c r="H504" s="327">
        <v>93751.451317711428</v>
      </c>
      <c r="I504" s="327">
        <v>113989.5000249211</v>
      </c>
      <c r="J504" s="326">
        <v>91575.729266919661</v>
      </c>
      <c r="K504" s="343">
        <v>0</v>
      </c>
      <c r="L504" s="326">
        <v>0</v>
      </c>
      <c r="M504" s="380">
        <f t="shared" si="43"/>
        <v>5</v>
      </c>
      <c r="N504" s="329">
        <f t="shared" si="44"/>
        <v>118034</v>
      </c>
      <c r="O504" s="330">
        <f t="shared" si="45"/>
        <v>118034</v>
      </c>
      <c r="P504" s="327">
        <f t="array" ref="P504">IFERROR(_xlfn.STDEV.P(IF((F504:L504&lt;&gt;0)*(F504:L504&lt;&gt;""), F504:L504)), 0)</f>
        <v>32822.433280944242</v>
      </c>
      <c r="Q504" s="331">
        <f t="shared" si="48"/>
        <v>27.807609062595727</v>
      </c>
      <c r="R504" s="332">
        <f t="shared" si="46"/>
        <v>72.192390937404269</v>
      </c>
      <c r="S504" s="325" t="str">
        <f t="shared" si="47"/>
        <v>ALTO</v>
      </c>
    </row>
    <row r="505" spans="2:19">
      <c r="B505" s="146">
        <v>496</v>
      </c>
      <c r="C505" s="335" t="s">
        <v>538</v>
      </c>
      <c r="D505" s="325" t="s">
        <v>38</v>
      </c>
      <c r="E505" s="325">
        <v>1</v>
      </c>
      <c r="F505" s="326">
        <v>50458.21</v>
      </c>
      <c r="G505" s="326">
        <v>42099.472543642507</v>
      </c>
      <c r="H505" s="327">
        <v>42788.468925658482</v>
      </c>
      <c r="I505" s="327">
        <v>53398.88394400695</v>
      </c>
      <c r="J505" s="326">
        <v>45011.41444922908</v>
      </c>
      <c r="K505" s="326">
        <v>37359.931025892918</v>
      </c>
      <c r="L505" s="326">
        <v>34595.865039705284</v>
      </c>
      <c r="M505" s="380">
        <f t="shared" si="43"/>
        <v>7</v>
      </c>
      <c r="N505" s="329">
        <f t="shared" si="44"/>
        <v>43673</v>
      </c>
      <c r="O505" s="330">
        <f t="shared" si="45"/>
        <v>43673</v>
      </c>
      <c r="P505" s="327">
        <f t="array" ref="P505">IFERROR(_xlfn.STDEV.P(IF((F505:L505&lt;&gt;0)*(F505:L505&lt;&gt;""), F505:L505)), 0)</f>
        <v>6186.7467690350231</v>
      </c>
      <c r="Q505" s="331">
        <f t="shared" si="48"/>
        <v>14.16606775132238</v>
      </c>
      <c r="R505" s="332">
        <f t="shared" si="46"/>
        <v>85.833932248677627</v>
      </c>
      <c r="S505" s="325" t="str">
        <f t="shared" si="47"/>
        <v>ALTO</v>
      </c>
    </row>
    <row r="506" spans="2:19">
      <c r="B506" s="146">
        <v>497</v>
      </c>
      <c r="C506" s="335" t="s">
        <v>539</v>
      </c>
      <c r="D506" s="325" t="s">
        <v>38</v>
      </c>
      <c r="E506" s="325">
        <v>1</v>
      </c>
      <c r="F506" s="326">
        <v>38262.86</v>
      </c>
      <c r="G506" s="326">
        <v>53716.893719828375</v>
      </c>
      <c r="H506" s="327">
        <v>32187.146773928172</v>
      </c>
      <c r="I506" s="327">
        <v>41383.562118916183</v>
      </c>
      <c r="J506" s="326">
        <v>32111.590542293892</v>
      </c>
      <c r="K506" s="326">
        <v>27728.0738082799</v>
      </c>
      <c r="L506" s="326">
        <v>25640.586857840615</v>
      </c>
      <c r="M506" s="380">
        <f t="shared" si="43"/>
        <v>7</v>
      </c>
      <c r="N506" s="329">
        <f t="shared" si="44"/>
        <v>35862</v>
      </c>
      <c r="O506" s="330">
        <f t="shared" si="45"/>
        <v>35862</v>
      </c>
      <c r="P506" s="327">
        <f t="array" ref="P506">IFERROR(_xlfn.STDEV.P(IF((F506:L506&lt;&gt;0)*(F506:L506&lt;&gt;""), F506:L506)), 0)</f>
        <v>8890.2608384117884</v>
      </c>
      <c r="Q506" s="331">
        <f t="shared" si="48"/>
        <v>24.790198088259967</v>
      </c>
      <c r="R506" s="332">
        <f t="shared" si="46"/>
        <v>75.20980191174003</v>
      </c>
      <c r="S506" s="325" t="str">
        <f t="shared" si="47"/>
        <v>ALTO</v>
      </c>
    </row>
    <row r="507" spans="2:19">
      <c r="B507" s="146">
        <v>498</v>
      </c>
      <c r="C507" s="335" t="s">
        <v>540</v>
      </c>
      <c r="D507" s="325" t="s">
        <v>38</v>
      </c>
      <c r="E507" s="325">
        <v>1</v>
      </c>
      <c r="F507" s="326">
        <v>68208.72</v>
      </c>
      <c r="G507" s="326">
        <v>87114.505530585113</v>
      </c>
      <c r="H507" s="327">
        <v>59392.949404272222</v>
      </c>
      <c r="I507" s="327">
        <v>62625.909014955403</v>
      </c>
      <c r="J507" s="326">
        <v>54068.407213594539</v>
      </c>
      <c r="K507" s="343">
        <v>0</v>
      </c>
      <c r="L507" s="343">
        <v>0</v>
      </c>
      <c r="M507" s="380">
        <f t="shared" si="43"/>
        <v>5</v>
      </c>
      <c r="N507" s="329">
        <f t="shared" si="44"/>
        <v>66282</v>
      </c>
      <c r="O507" s="330">
        <f t="shared" si="45"/>
        <v>66282</v>
      </c>
      <c r="P507" s="327">
        <f t="array" ref="P507">IFERROR(_xlfn.STDEV.P(IF((F507:L507&lt;&gt;0)*(F507:L507&lt;&gt;""), F507:L507)), 0)</f>
        <v>11381.59395467582</v>
      </c>
      <c r="Q507" s="331">
        <f t="shared" si="48"/>
        <v>17.171470315735522</v>
      </c>
      <c r="R507" s="332">
        <f t="shared" si="46"/>
        <v>82.828529684264481</v>
      </c>
      <c r="S507" s="325" t="str">
        <f t="shared" si="47"/>
        <v>ALTO</v>
      </c>
    </row>
    <row r="508" spans="2:19">
      <c r="B508" s="146">
        <v>499</v>
      </c>
      <c r="C508" s="335" t="s">
        <v>541</v>
      </c>
      <c r="D508" s="325" t="s">
        <v>38</v>
      </c>
      <c r="E508" s="325">
        <v>1</v>
      </c>
      <c r="F508" s="326">
        <v>91693</v>
      </c>
      <c r="G508" s="342"/>
      <c r="H508" s="327">
        <v>70505.178647652196</v>
      </c>
      <c r="I508" s="327">
        <v>81932.27217641598</v>
      </c>
      <c r="J508" s="326">
        <v>63627.106250847559</v>
      </c>
      <c r="K508" s="326">
        <v>52245.528544022127</v>
      </c>
      <c r="L508" s="326">
        <v>0</v>
      </c>
      <c r="M508" s="380">
        <f t="shared" si="43"/>
        <v>5</v>
      </c>
      <c r="N508" s="329">
        <f t="shared" si="44"/>
        <v>72001</v>
      </c>
      <c r="O508" s="330">
        <f t="shared" si="45"/>
        <v>72001</v>
      </c>
      <c r="P508" s="327">
        <f t="array" ref="P508">IFERROR(_xlfn.STDEV.P(IF((F508:L508&lt;&gt;0)*(F508:L508&lt;&gt;""), F508:L508)), 0)</f>
        <v>13777.106087979977</v>
      </c>
      <c r="Q508" s="331">
        <f t="shared" si="48"/>
        <v>19.134603808252631</v>
      </c>
      <c r="R508" s="332">
        <f t="shared" si="46"/>
        <v>80.865396191747365</v>
      </c>
      <c r="S508" s="325" t="str">
        <f t="shared" si="47"/>
        <v>ALTO</v>
      </c>
    </row>
    <row r="509" spans="2:19">
      <c r="B509" s="146">
        <v>500</v>
      </c>
      <c r="C509" s="335" t="s">
        <v>542</v>
      </c>
      <c r="D509" s="325" t="s">
        <v>38</v>
      </c>
      <c r="E509" s="325">
        <v>1</v>
      </c>
      <c r="F509" s="326">
        <v>395.28</v>
      </c>
      <c r="G509" s="326">
        <v>535.92869673392067</v>
      </c>
      <c r="H509" s="327">
        <v>255.45354582482676</v>
      </c>
      <c r="I509" s="327">
        <v>389.59762866098146</v>
      </c>
      <c r="J509" s="326">
        <v>0</v>
      </c>
      <c r="K509" s="343">
        <v>0</v>
      </c>
      <c r="L509" s="343">
        <v>0</v>
      </c>
      <c r="M509" s="380">
        <f t="shared" si="43"/>
        <v>4</v>
      </c>
      <c r="N509" s="329">
        <f t="shared" si="44"/>
        <v>394</v>
      </c>
      <c r="O509" s="330">
        <f t="shared" si="45"/>
        <v>394</v>
      </c>
      <c r="P509" s="327">
        <f t="array" ref="P509">IFERROR(_xlfn.STDEV.P(IF((F509:L509&lt;&gt;0)*(F509:L509&lt;&gt;""), F509:L509)), 0)</f>
        <v>99.196619538226287</v>
      </c>
      <c r="Q509" s="331">
        <f t="shared" si="48"/>
        <v>25.176806989397534</v>
      </c>
      <c r="R509" s="332">
        <f t="shared" si="46"/>
        <v>74.823193010602466</v>
      </c>
      <c r="S509" s="325" t="str">
        <f t="shared" si="47"/>
        <v>ALTO</v>
      </c>
    </row>
    <row r="510" spans="2:19">
      <c r="B510" s="146">
        <v>501</v>
      </c>
      <c r="C510" s="335" t="s">
        <v>543</v>
      </c>
      <c r="D510" s="325" t="s">
        <v>38</v>
      </c>
      <c r="E510" s="325">
        <v>1</v>
      </c>
      <c r="F510" s="326">
        <v>1742.3</v>
      </c>
      <c r="G510" s="326">
        <v>2159.1295369068462</v>
      </c>
      <c r="H510" s="327">
        <v>1277.2677291241339</v>
      </c>
      <c r="I510" s="327">
        <v>1698.0781798220926</v>
      </c>
      <c r="J510" s="326">
        <v>1355.8014755413869</v>
      </c>
      <c r="K510" s="326">
        <v>1167.4978445591537</v>
      </c>
      <c r="L510" s="326">
        <v>1245.3337154214844</v>
      </c>
      <c r="M510" s="380">
        <f t="shared" si="43"/>
        <v>7</v>
      </c>
      <c r="N510" s="329">
        <f t="shared" si="44"/>
        <v>1521</v>
      </c>
      <c r="O510" s="330">
        <f t="shared" si="45"/>
        <v>1521</v>
      </c>
      <c r="P510" s="327">
        <f t="array" ref="P510">IFERROR(_xlfn.STDEV.P(IF((F510:L510&lt;&gt;0)*(F510:L510&lt;&gt;""), F510:L510)), 0)</f>
        <v>332.77855410359348</v>
      </c>
      <c r="Q510" s="331">
        <f t="shared" si="48"/>
        <v>21.878931893727383</v>
      </c>
      <c r="R510" s="332">
        <f t="shared" si="46"/>
        <v>78.121068106272617</v>
      </c>
      <c r="S510" s="325" t="str">
        <f t="shared" si="47"/>
        <v>ALTO</v>
      </c>
    </row>
    <row r="511" spans="2:19">
      <c r="B511" s="146">
        <v>502</v>
      </c>
      <c r="C511" s="335" t="s">
        <v>544</v>
      </c>
      <c r="D511" s="325" t="s">
        <v>38</v>
      </c>
      <c r="E511" s="325">
        <v>1</v>
      </c>
      <c r="F511" s="326">
        <v>1740.97</v>
      </c>
      <c r="G511" s="326">
        <v>1313.9374562788059</v>
      </c>
      <c r="H511" s="327">
        <v>1277.2677291241339</v>
      </c>
      <c r="I511" s="327">
        <v>1698.0781798220926</v>
      </c>
      <c r="J511" s="326">
        <v>1355.8014755413869</v>
      </c>
      <c r="K511" s="326">
        <v>1167.4978445591537</v>
      </c>
      <c r="L511" s="326">
        <v>1243.7886363700929</v>
      </c>
      <c r="M511" s="380">
        <f t="shared" si="43"/>
        <v>7</v>
      </c>
      <c r="N511" s="329">
        <f t="shared" si="44"/>
        <v>1400</v>
      </c>
      <c r="O511" s="330">
        <f t="shared" si="45"/>
        <v>1400</v>
      </c>
      <c r="P511" s="327">
        <f t="array" ref="P511">IFERROR(_xlfn.STDEV.P(IF((F511:L511&lt;&gt;0)*(F511:L511&lt;&gt;""), F511:L511)), 0)</f>
        <v>209.75933696653271</v>
      </c>
      <c r="Q511" s="331">
        <f t="shared" si="48"/>
        <v>14.982809783323766</v>
      </c>
      <c r="R511" s="332">
        <f t="shared" si="46"/>
        <v>85.017190216676227</v>
      </c>
      <c r="S511" s="325" t="str">
        <f t="shared" si="47"/>
        <v>ALTO</v>
      </c>
    </row>
    <row r="512" spans="2:19">
      <c r="B512" s="146">
        <v>503</v>
      </c>
      <c r="C512" s="335" t="s">
        <v>545</v>
      </c>
      <c r="D512" s="325" t="s">
        <v>38</v>
      </c>
      <c r="E512" s="325">
        <v>1</v>
      </c>
      <c r="F512" s="326">
        <v>6844.72</v>
      </c>
      <c r="G512" s="326">
        <v>9512.3563001330458</v>
      </c>
      <c r="H512" s="327">
        <v>5236.7976894089488</v>
      </c>
      <c r="I512" s="327">
        <v>6772.6691413726903</v>
      </c>
      <c r="J512" s="326">
        <v>5287.0284852389241</v>
      </c>
      <c r="K512" s="326">
        <v>4378.1169170968269</v>
      </c>
      <c r="L512" s="326">
        <v>4163.9880434998768</v>
      </c>
      <c r="M512" s="380">
        <f t="shared" si="43"/>
        <v>7</v>
      </c>
      <c r="N512" s="329">
        <f t="shared" si="44"/>
        <v>6028</v>
      </c>
      <c r="O512" s="330">
        <f t="shared" si="45"/>
        <v>6028</v>
      </c>
      <c r="P512" s="327">
        <f t="array" ref="P512">IFERROR(_xlfn.STDEV.P(IF((F512:L512&lt;&gt;0)*(F512:L512&lt;&gt;""), F512:L512)), 0)</f>
        <v>1721.0460748810283</v>
      </c>
      <c r="Q512" s="331">
        <f t="shared" si="48"/>
        <v>28.55086388322874</v>
      </c>
      <c r="R512" s="332">
        <f t="shared" si="46"/>
        <v>71.449136116771257</v>
      </c>
      <c r="S512" s="325" t="str">
        <f t="shared" si="47"/>
        <v>ALTO</v>
      </c>
    </row>
    <row r="513" spans="2:19">
      <c r="B513" s="146">
        <v>504</v>
      </c>
      <c r="C513" s="335" t="s">
        <v>546</v>
      </c>
      <c r="D513" s="325" t="s">
        <v>38</v>
      </c>
      <c r="E513" s="325">
        <v>1</v>
      </c>
      <c r="F513" s="326">
        <v>5724.24</v>
      </c>
      <c r="G513" s="326">
        <v>6163.237844669814</v>
      </c>
      <c r="H513" s="327">
        <v>4214.9835061096419</v>
      </c>
      <c r="I513" s="327">
        <v>5404.1665465803353</v>
      </c>
      <c r="J513" s="326">
        <v>4245.3906996247479</v>
      </c>
      <c r="K513" s="326">
        <v>3794.3679948172494</v>
      </c>
      <c r="L513" s="326">
        <v>3655.6570355920994</v>
      </c>
      <c r="M513" s="380">
        <f t="shared" si="43"/>
        <v>7</v>
      </c>
      <c r="N513" s="329">
        <f t="shared" si="44"/>
        <v>4743</v>
      </c>
      <c r="O513" s="330">
        <f t="shared" si="45"/>
        <v>4743</v>
      </c>
      <c r="P513" s="327">
        <f t="array" ref="P513">IFERROR(_xlfn.STDEV.P(IF((F513:L513&lt;&gt;0)*(F513:L513&lt;&gt;""), F513:L513)), 0)</f>
        <v>927.79942081864624</v>
      </c>
      <c r="Q513" s="331">
        <f t="shared" si="48"/>
        <v>19.56144678091179</v>
      </c>
      <c r="R513" s="332">
        <f t="shared" si="46"/>
        <v>80.438553219088206</v>
      </c>
      <c r="S513" s="325" t="str">
        <f t="shared" si="47"/>
        <v>ALTO</v>
      </c>
    </row>
    <row r="514" spans="2:19">
      <c r="B514" s="146">
        <v>505</v>
      </c>
      <c r="C514" s="335" t="s">
        <v>547</v>
      </c>
      <c r="D514" s="325" t="s">
        <v>38</v>
      </c>
      <c r="E514" s="325">
        <v>1</v>
      </c>
      <c r="F514" s="326">
        <v>129758.72</v>
      </c>
      <c r="G514" s="326">
        <v>198432.9683145856</v>
      </c>
      <c r="H514" s="327">
        <v>104225.04669652932</v>
      </c>
      <c r="I514" s="327">
        <v>118667.94549850549</v>
      </c>
      <c r="J514" s="326">
        <v>94100.984173787045</v>
      </c>
      <c r="K514" s="326">
        <v>105950.42939374319</v>
      </c>
      <c r="L514" s="326">
        <v>106789.68371596938</v>
      </c>
      <c r="M514" s="380">
        <f t="shared" si="43"/>
        <v>7</v>
      </c>
      <c r="N514" s="329">
        <f t="shared" si="44"/>
        <v>122561</v>
      </c>
      <c r="O514" s="330">
        <f t="shared" si="45"/>
        <v>122561</v>
      </c>
      <c r="P514" s="327">
        <f t="array" ref="P514">IFERROR(_xlfn.STDEV.P(IF((F514:L514&lt;&gt;0)*(F514:L514&lt;&gt;""), F514:L514)), 0)</f>
        <v>32720.338323080287</v>
      </c>
      <c r="Q514" s="331">
        <f t="shared" si="48"/>
        <v>26.69718615471503</v>
      </c>
      <c r="R514" s="332">
        <f t="shared" si="46"/>
        <v>73.302813845284973</v>
      </c>
      <c r="S514" s="325" t="str">
        <f t="shared" si="47"/>
        <v>ALTO</v>
      </c>
    </row>
    <row r="515" spans="2:19">
      <c r="B515" s="146">
        <v>506</v>
      </c>
      <c r="C515" s="335" t="s">
        <v>548</v>
      </c>
      <c r="D515" s="325" t="s">
        <v>38</v>
      </c>
      <c r="E515" s="325">
        <v>1</v>
      </c>
      <c r="F515" s="326">
        <v>36681.75</v>
      </c>
      <c r="G515" s="326">
        <v>41569.18079453738</v>
      </c>
      <c r="H515" s="327">
        <v>24651.267172095784</v>
      </c>
      <c r="I515" s="327">
        <v>34538.866525185993</v>
      </c>
      <c r="J515" s="326">
        <v>24004.256080179886</v>
      </c>
      <c r="K515" s="343">
        <v>0</v>
      </c>
      <c r="L515" s="343">
        <v>0</v>
      </c>
      <c r="M515" s="380">
        <f t="shared" si="43"/>
        <v>5</v>
      </c>
      <c r="N515" s="329">
        <f t="shared" si="44"/>
        <v>32289</v>
      </c>
      <c r="O515" s="330">
        <f t="shared" si="45"/>
        <v>32289</v>
      </c>
      <c r="P515" s="327">
        <f t="array" ref="P515">IFERROR(_xlfn.STDEV.P(IF((F515:L515&lt;&gt;0)*(F515:L515&lt;&gt;""), F515:L515)), 0)</f>
        <v>6891.3257370384254</v>
      </c>
      <c r="Q515" s="331">
        <f t="shared" si="48"/>
        <v>21.342642190957989</v>
      </c>
      <c r="R515" s="332">
        <f t="shared" si="46"/>
        <v>78.657357809042011</v>
      </c>
      <c r="S515" s="325" t="str">
        <f t="shared" si="47"/>
        <v>ALTO</v>
      </c>
    </row>
    <row r="516" spans="2:19">
      <c r="B516" s="146">
        <v>507</v>
      </c>
      <c r="C516" s="335" t="s">
        <v>1226</v>
      </c>
      <c r="D516" s="325" t="s">
        <v>38</v>
      </c>
      <c r="E516" s="325">
        <v>1</v>
      </c>
      <c r="F516" s="326">
        <v>1869</v>
      </c>
      <c r="G516" s="342"/>
      <c r="H516" s="327">
        <v>1277.2677291241339</v>
      </c>
      <c r="I516" s="327">
        <v>1698.0781798220926</v>
      </c>
      <c r="J516" s="326">
        <v>1355.8014755413869</v>
      </c>
      <c r="K516" s="326">
        <v>1167.4978445591537</v>
      </c>
      <c r="L516" s="326">
        <v>1056.8340711517312</v>
      </c>
      <c r="M516" s="380">
        <f t="shared" si="43"/>
        <v>6</v>
      </c>
      <c r="N516" s="329">
        <f t="shared" si="44"/>
        <v>1404</v>
      </c>
      <c r="O516" s="330">
        <f t="shared" si="45"/>
        <v>1404</v>
      </c>
      <c r="P516" s="327">
        <f t="array" ref="P516">IFERROR(_xlfn.STDEV.P(IF((F516:L516&lt;&gt;0)*(F516:L516&lt;&gt;""), F516:L516)), 0)</f>
        <v>287.96659397748158</v>
      </c>
      <c r="Q516" s="331">
        <f t="shared" si="48"/>
        <v>20.510441166487293</v>
      </c>
      <c r="R516" s="332">
        <f t="shared" si="46"/>
        <v>79.489558833512703</v>
      </c>
      <c r="S516" s="325" t="str">
        <f t="shared" si="47"/>
        <v>ALTO</v>
      </c>
    </row>
    <row r="517" spans="2:19">
      <c r="B517" s="146">
        <v>508</v>
      </c>
      <c r="C517" s="335" t="s">
        <v>1227</v>
      </c>
      <c r="D517" s="325" t="s">
        <v>38</v>
      </c>
      <c r="E517" s="325">
        <v>1</v>
      </c>
      <c r="F517" s="326">
        <v>1854</v>
      </c>
      <c r="G517" s="342"/>
      <c r="H517" s="327">
        <v>1404.9945020365474</v>
      </c>
      <c r="I517" s="327">
        <v>1676.251982138004</v>
      </c>
      <c r="J517" s="326">
        <v>1328.3270844070682</v>
      </c>
      <c r="K517" s="326">
        <v>1459.372305698942</v>
      </c>
      <c r="L517" s="326">
        <v>1322.5876679910555</v>
      </c>
      <c r="M517" s="380">
        <f t="shared" si="43"/>
        <v>6</v>
      </c>
      <c r="N517" s="329">
        <f t="shared" si="44"/>
        <v>1508</v>
      </c>
      <c r="O517" s="330">
        <f t="shared" si="45"/>
        <v>1508</v>
      </c>
      <c r="P517" s="327">
        <f t="array" ref="P517">IFERROR(_xlfn.STDEV.P(IF((F517:L517&lt;&gt;0)*(F517:L517&lt;&gt;""), F517:L517)), 0)</f>
        <v>194.78988265713042</v>
      </c>
      <c r="Q517" s="331">
        <f t="shared" si="48"/>
        <v>12.91710097195825</v>
      </c>
      <c r="R517" s="332">
        <f t="shared" si="46"/>
        <v>87.082899028041751</v>
      </c>
      <c r="S517" s="325" t="str">
        <f t="shared" si="47"/>
        <v>ALTO</v>
      </c>
    </row>
    <row r="518" spans="2:19">
      <c r="B518" s="146">
        <v>509</v>
      </c>
      <c r="C518" s="335" t="s">
        <v>1228</v>
      </c>
      <c r="D518" s="325" t="s">
        <v>38</v>
      </c>
      <c r="E518" s="325">
        <v>1</v>
      </c>
      <c r="F518" s="326">
        <v>16306</v>
      </c>
      <c r="G518" s="342"/>
      <c r="H518" s="327">
        <v>11623.136335029618</v>
      </c>
      <c r="I518" s="327">
        <v>14464.221205245511</v>
      </c>
      <c r="J518" s="326">
        <v>11090.097708305055</v>
      </c>
      <c r="K518" s="326">
        <v>10069.668909322701</v>
      </c>
      <c r="L518" s="326">
        <v>8856.3931225756187</v>
      </c>
      <c r="M518" s="380">
        <f t="shared" si="43"/>
        <v>6</v>
      </c>
      <c r="N518" s="329">
        <f t="shared" si="44"/>
        <v>12068</v>
      </c>
      <c r="O518" s="330">
        <f t="shared" si="45"/>
        <v>12068</v>
      </c>
      <c r="P518" s="327">
        <f t="array" ref="P518">IFERROR(_xlfn.STDEV.P(IF((F518:L518&lt;&gt;0)*(F518:L518&lt;&gt;""), F518:L518)), 0)</f>
        <v>2554.8797145977437</v>
      </c>
      <c r="Q518" s="331">
        <f t="shared" si="48"/>
        <v>21.170697005284588</v>
      </c>
      <c r="R518" s="332">
        <f t="shared" si="46"/>
        <v>78.82930299471542</v>
      </c>
      <c r="S518" s="325" t="str">
        <f t="shared" si="47"/>
        <v>ALTO</v>
      </c>
    </row>
    <row r="519" spans="2:19">
      <c r="B519" s="146">
        <v>510</v>
      </c>
      <c r="C519" s="335" t="s">
        <v>552</v>
      </c>
      <c r="D519" s="325" t="s">
        <v>38</v>
      </c>
      <c r="E519" s="325">
        <v>1</v>
      </c>
      <c r="F519" s="326">
        <v>7616.16</v>
      </c>
      <c r="G519" s="326">
        <v>8493.8195672759375</v>
      </c>
      <c r="H519" s="327">
        <v>6003.1583268834293</v>
      </c>
      <c r="I519" s="327">
        <v>7360.8851689588782</v>
      </c>
      <c r="J519" s="326">
        <v>5656.1409574347736</v>
      </c>
      <c r="K519" s="326">
        <v>5107.8030699462979</v>
      </c>
      <c r="L519" s="326">
        <v>4842.2777470607107</v>
      </c>
      <c r="M519" s="380">
        <f t="shared" si="43"/>
        <v>7</v>
      </c>
      <c r="N519" s="329">
        <f t="shared" si="44"/>
        <v>6440</v>
      </c>
      <c r="O519" s="330">
        <f t="shared" si="45"/>
        <v>6440</v>
      </c>
      <c r="P519" s="327">
        <f t="array" ref="P519">IFERROR(_xlfn.STDEV.P(IF((F519:L519&lt;&gt;0)*(F519:L519&lt;&gt;""), F519:L519)), 0)</f>
        <v>1286.3174097474014</v>
      </c>
      <c r="Q519" s="331">
        <f t="shared" si="48"/>
        <v>19.973872822164619</v>
      </c>
      <c r="R519" s="332">
        <f t="shared" si="46"/>
        <v>80.026127177835377</v>
      </c>
      <c r="S519" s="325" t="str">
        <f t="shared" si="47"/>
        <v>ALTO</v>
      </c>
    </row>
    <row r="520" spans="2:19">
      <c r="B520" s="146">
        <v>511</v>
      </c>
      <c r="C520" s="335" t="s">
        <v>553</v>
      </c>
      <c r="D520" s="325" t="s">
        <v>38</v>
      </c>
      <c r="E520" s="325">
        <v>1</v>
      </c>
      <c r="F520" s="326">
        <v>9698.36</v>
      </c>
      <c r="G520" s="326">
        <v>8633.7423450739152</v>
      </c>
      <c r="H520" s="327">
        <v>7408.1528289199759</v>
      </c>
      <c r="I520" s="327">
        <v>9623.1705589146604</v>
      </c>
      <c r="J520" s="326">
        <v>7404.945680071417</v>
      </c>
      <c r="K520" s="326">
        <v>5983.4264533656624</v>
      </c>
      <c r="L520" s="326">
        <v>5196.100849829345</v>
      </c>
      <c r="M520" s="380">
        <f t="shared" si="43"/>
        <v>7</v>
      </c>
      <c r="N520" s="329">
        <f t="shared" si="44"/>
        <v>7707</v>
      </c>
      <c r="O520" s="330">
        <f t="shared" si="45"/>
        <v>7707</v>
      </c>
      <c r="P520" s="327">
        <f t="array" ref="P520">IFERROR(_xlfn.STDEV.P(IF((F520:L520&lt;&gt;0)*(F520:L520&lt;&gt;""), F520:L520)), 0)</f>
        <v>1601.4253569946914</v>
      </c>
      <c r="Q520" s="331">
        <f t="shared" si="48"/>
        <v>20.778842052610504</v>
      </c>
      <c r="R520" s="332">
        <f t="shared" si="46"/>
        <v>79.2211579473895</v>
      </c>
      <c r="S520" s="325" t="str">
        <f t="shared" si="47"/>
        <v>ALTO</v>
      </c>
    </row>
    <row r="521" spans="2:19">
      <c r="B521" s="146">
        <v>512</v>
      </c>
      <c r="C521" s="335" t="s">
        <v>1229</v>
      </c>
      <c r="D521" s="325" t="s">
        <v>38</v>
      </c>
      <c r="E521" s="325">
        <v>1</v>
      </c>
      <c r="F521" s="326">
        <v>458924</v>
      </c>
      <c r="G521" s="342"/>
      <c r="H521" s="327">
        <v>313313.77395415003</v>
      </c>
      <c r="I521" s="327">
        <v>409982.205988036</v>
      </c>
      <c r="J521" s="326">
        <v>318270.51413241943</v>
      </c>
      <c r="K521" s="326">
        <v>256265.77688073422</v>
      </c>
      <c r="L521" s="326">
        <v>243436.47502102656</v>
      </c>
      <c r="M521" s="380">
        <f t="shared" si="43"/>
        <v>6</v>
      </c>
      <c r="N521" s="329">
        <f t="shared" si="44"/>
        <v>333365</v>
      </c>
      <c r="O521" s="330">
        <f t="shared" si="45"/>
        <v>333365</v>
      </c>
      <c r="P521" s="327">
        <f t="array" ref="P521">IFERROR(_xlfn.STDEV.P(IF((F521:L521&lt;&gt;0)*(F521:L521&lt;&gt;""), F521:L521)), 0)</f>
        <v>77778.085723843222</v>
      </c>
      <c r="Q521" s="331">
        <f t="shared" si="48"/>
        <v>23.331209252274</v>
      </c>
      <c r="R521" s="332">
        <f t="shared" si="46"/>
        <v>76.668790747726007</v>
      </c>
      <c r="S521" s="325" t="str">
        <f t="shared" si="47"/>
        <v>ALTO</v>
      </c>
    </row>
    <row r="522" spans="2:19">
      <c r="B522" s="146">
        <v>513</v>
      </c>
      <c r="C522" s="335" t="s">
        <v>555</v>
      </c>
      <c r="D522" s="325" t="s">
        <v>38</v>
      </c>
      <c r="E522" s="325">
        <v>1</v>
      </c>
      <c r="F522" s="326">
        <v>213029.8</v>
      </c>
      <c r="G522" s="326">
        <v>220435.85212385847</v>
      </c>
      <c r="H522" s="327">
        <v>172431.14343175807</v>
      </c>
      <c r="I522" s="327">
        <v>203329.58369531672</v>
      </c>
      <c r="J522" s="326">
        <v>171689.85927584849</v>
      </c>
      <c r="K522" s="326">
        <v>132948.81704917364</v>
      </c>
      <c r="L522" s="326">
        <v>0</v>
      </c>
      <c r="M522" s="380">
        <f t="shared" ref="M522:M585" si="49">COUNTIF(F522:L522,"&gt;0")</f>
        <v>6</v>
      </c>
      <c r="N522" s="329">
        <f t="shared" ref="N522:N585" si="50">IFERROR(ROUND(AVERAGEIF(F522:L522,"&gt;0"),0),0)</f>
        <v>185644</v>
      </c>
      <c r="O522" s="330">
        <f t="shared" ref="O522:O585" si="51">IFERROR(ROUND(+N522*E522,0),0)</f>
        <v>185644</v>
      </c>
      <c r="P522" s="327">
        <f t="array" ref="P522">IFERROR(_xlfn.STDEV.P(IF((F522:L522&lt;&gt;0)*(F522:L522&lt;&gt;""), F522:L522)), 0)</f>
        <v>30053.60437221652</v>
      </c>
      <c r="Q522" s="331">
        <f t="shared" si="48"/>
        <v>16.18883689869671</v>
      </c>
      <c r="R522" s="332">
        <f t="shared" si="46"/>
        <v>83.811163101303293</v>
      </c>
      <c r="S522" s="325" t="str">
        <f t="shared" si="47"/>
        <v>ALTO</v>
      </c>
    </row>
    <row r="523" spans="2:19">
      <c r="B523" s="146">
        <v>514</v>
      </c>
      <c r="C523" s="335" t="s">
        <v>556</v>
      </c>
      <c r="D523" s="325" t="s">
        <v>38</v>
      </c>
      <c r="E523" s="325">
        <v>1</v>
      </c>
      <c r="F523" s="326">
        <v>124430.85</v>
      </c>
      <c r="G523" s="326">
        <v>153766.01694066395</v>
      </c>
      <c r="H523" s="327">
        <v>94773.265501010741</v>
      </c>
      <c r="I523" s="327">
        <v>123196.88151795387</v>
      </c>
      <c r="J523" s="326">
        <v>106020.09177110155</v>
      </c>
      <c r="K523" s="326">
        <v>69903.933442979338</v>
      </c>
      <c r="L523" s="326">
        <v>0</v>
      </c>
      <c r="M523" s="380">
        <f t="shared" si="49"/>
        <v>6</v>
      </c>
      <c r="N523" s="329">
        <f t="shared" si="50"/>
        <v>112015</v>
      </c>
      <c r="O523" s="330">
        <f t="shared" si="51"/>
        <v>112015</v>
      </c>
      <c r="P523" s="327">
        <f t="array" ref="P523">IFERROR(_xlfn.STDEV.P(IF((F523:L523&lt;&gt;0)*(F523:L523&lt;&gt;""), F523:L523)), 0)</f>
        <v>26232.59257958845</v>
      </c>
      <c r="Q523" s="331">
        <f t="shared" si="48"/>
        <v>23.418821211077489</v>
      </c>
      <c r="R523" s="332">
        <f t="shared" si="46"/>
        <v>76.581178788922514</v>
      </c>
      <c r="S523" s="325" t="str">
        <f t="shared" si="47"/>
        <v>ALTO</v>
      </c>
    </row>
    <row r="524" spans="2:19">
      <c r="B524" s="146">
        <v>515</v>
      </c>
      <c r="C524" s="335" t="s">
        <v>557</v>
      </c>
      <c r="D524" s="325" t="s">
        <v>38</v>
      </c>
      <c r="E524" s="325">
        <v>1</v>
      </c>
      <c r="F524" s="326">
        <v>84797.9</v>
      </c>
      <c r="G524" s="326">
        <v>144421.66544283193</v>
      </c>
      <c r="H524" s="327">
        <v>79190.5992056963</v>
      </c>
      <c r="I524" s="327">
        <v>77537.567272724729</v>
      </c>
      <c r="J524" s="326">
        <v>96251.153914733746</v>
      </c>
      <c r="K524" s="326">
        <v>85957.028805667695</v>
      </c>
      <c r="L524" s="326">
        <v>0</v>
      </c>
      <c r="M524" s="380">
        <f t="shared" si="49"/>
        <v>6</v>
      </c>
      <c r="N524" s="329">
        <f t="shared" si="50"/>
        <v>94693</v>
      </c>
      <c r="O524" s="330">
        <f t="shared" si="51"/>
        <v>94693</v>
      </c>
      <c r="P524" s="327">
        <f t="array" ref="P524">IFERROR(_xlfn.STDEV.P(IF((F524:L524&lt;&gt;0)*(F524:L524&lt;&gt;""), F524:L524)), 0)</f>
        <v>23037.040857380936</v>
      </c>
      <c r="Q524" s="331">
        <f t="shared" si="48"/>
        <v>24.328134980812667</v>
      </c>
      <c r="R524" s="332">
        <f t="shared" si="46"/>
        <v>75.671865019187337</v>
      </c>
      <c r="S524" s="325" t="str">
        <f t="shared" si="47"/>
        <v>ALTO</v>
      </c>
    </row>
    <row r="525" spans="2:19">
      <c r="B525" s="146">
        <v>516</v>
      </c>
      <c r="C525" s="335" t="s">
        <v>558</v>
      </c>
      <c r="D525" s="325" t="s">
        <v>38</v>
      </c>
      <c r="E525" s="325">
        <v>1</v>
      </c>
      <c r="F525" s="326">
        <v>93336.98</v>
      </c>
      <c r="G525" s="326">
        <v>127292.63149451844</v>
      </c>
      <c r="H525" s="327">
        <v>79318.3259786087</v>
      </c>
      <c r="I525" s="327">
        <v>94110.199174253197</v>
      </c>
      <c r="J525" s="326">
        <v>88004.058419458204</v>
      </c>
      <c r="K525" s="326">
        <v>73844.238668366481</v>
      </c>
      <c r="L525" s="326">
        <v>0</v>
      </c>
      <c r="M525" s="380">
        <f t="shared" si="49"/>
        <v>6</v>
      </c>
      <c r="N525" s="329">
        <f t="shared" si="50"/>
        <v>92651</v>
      </c>
      <c r="O525" s="330">
        <f t="shared" si="51"/>
        <v>92651</v>
      </c>
      <c r="P525" s="327">
        <f t="array" ref="P525">IFERROR(_xlfn.STDEV.P(IF((F525:L525&lt;&gt;0)*(F525:L525&lt;&gt;""), F525:L525)), 0)</f>
        <v>17105.997962507514</v>
      </c>
      <c r="Q525" s="331">
        <f t="shared" si="48"/>
        <v>18.462831445432336</v>
      </c>
      <c r="R525" s="332">
        <f t="shared" si="46"/>
        <v>81.537168554567671</v>
      </c>
      <c r="S525" s="325" t="str">
        <f t="shared" si="47"/>
        <v>ALTO</v>
      </c>
    </row>
    <row r="526" spans="2:19">
      <c r="B526" s="146">
        <v>517</v>
      </c>
      <c r="C526" s="338" t="s">
        <v>559</v>
      </c>
      <c r="D526" s="325" t="s">
        <v>38</v>
      </c>
      <c r="E526" s="325">
        <v>1</v>
      </c>
      <c r="F526" s="326">
        <v>7123016</v>
      </c>
      <c r="G526" s="342"/>
      <c r="H526" s="344">
        <v>0</v>
      </c>
      <c r="I526" s="344">
        <v>0</v>
      </c>
      <c r="J526" s="326">
        <v>4234608.7929126462</v>
      </c>
      <c r="K526" s="326">
        <v>4135569.2398896622</v>
      </c>
      <c r="L526" s="343">
        <v>0</v>
      </c>
      <c r="M526" s="380">
        <f t="shared" si="49"/>
        <v>3</v>
      </c>
      <c r="N526" s="390">
        <f t="shared" si="50"/>
        <v>5164398</v>
      </c>
      <c r="O526" s="330">
        <f t="shared" si="51"/>
        <v>5164398</v>
      </c>
      <c r="P526" s="327">
        <f t="array" ref="P526">IFERROR(_xlfn.STDEV.P(IF((F526:L526&lt;&gt;0)*(F526:L526&lt;&gt;""), F526:L526)), 0)</f>
        <v>1385542.1390404422</v>
      </c>
      <c r="Q526" s="331">
        <f t="shared" si="48"/>
        <v>26.828725033207014</v>
      </c>
      <c r="R526" s="332">
        <f t="shared" si="46"/>
        <v>73.171274966792993</v>
      </c>
      <c r="S526" s="325" t="str">
        <f t="shared" si="47"/>
        <v>ALTO</v>
      </c>
    </row>
    <row r="527" spans="2:19">
      <c r="B527" s="146">
        <v>518</v>
      </c>
      <c r="C527" s="335" t="s">
        <v>560</v>
      </c>
      <c r="D527" s="325" t="s">
        <v>38</v>
      </c>
      <c r="E527" s="325">
        <v>1</v>
      </c>
      <c r="F527" s="326">
        <v>3556410</v>
      </c>
      <c r="G527" s="343"/>
      <c r="H527" s="327">
        <v>2926731.2745150402</v>
      </c>
      <c r="I527" s="327">
        <v>3527545.7044628616</v>
      </c>
      <c r="J527" s="326">
        <v>3026979.0978361303</v>
      </c>
      <c r="K527" s="343">
        <v>0</v>
      </c>
      <c r="L527" s="326">
        <v>0</v>
      </c>
      <c r="M527" s="380">
        <f t="shared" si="49"/>
        <v>4</v>
      </c>
      <c r="N527" s="329">
        <f t="shared" si="50"/>
        <v>3259417</v>
      </c>
      <c r="O527" s="330">
        <f t="shared" si="51"/>
        <v>3259417</v>
      </c>
      <c r="P527" s="327">
        <f t="array" ref="P527">IFERROR(_xlfn.STDEV.P(IF((F527:L527&lt;&gt;0)*(F527:L527&lt;&gt;""), F527:L527)), 0)</f>
        <v>284958.33665151941</v>
      </c>
      <c r="Q527" s="331">
        <f t="shared" si="48"/>
        <v>8.7426167517540545</v>
      </c>
      <c r="R527" s="332">
        <f t="shared" si="46"/>
        <v>91.257383248245944</v>
      </c>
      <c r="S527" s="325" t="str">
        <f t="shared" si="47"/>
        <v>ALTO</v>
      </c>
    </row>
    <row r="528" spans="2:19">
      <c r="B528" s="146">
        <v>519</v>
      </c>
      <c r="C528" s="335" t="s">
        <v>1253</v>
      </c>
      <c r="D528" s="325" t="s">
        <v>38</v>
      </c>
      <c r="E528" s="325">
        <v>1</v>
      </c>
      <c r="F528" s="326">
        <v>193196.55</v>
      </c>
      <c r="G528" s="326">
        <v>190148.78860090274</v>
      </c>
      <c r="H528" s="327">
        <v>137050.82733501954</v>
      </c>
      <c r="I528" s="327">
        <v>192532.16370099812</v>
      </c>
      <c r="J528" s="326">
        <v>149489.35670057384</v>
      </c>
      <c r="K528" s="343">
        <v>0</v>
      </c>
      <c r="L528" s="343">
        <v>0</v>
      </c>
      <c r="M528" s="380">
        <f t="shared" si="49"/>
        <v>5</v>
      </c>
      <c r="N528" s="329">
        <f t="shared" si="50"/>
        <v>172484</v>
      </c>
      <c r="O528" s="330">
        <f t="shared" si="51"/>
        <v>172484</v>
      </c>
      <c r="P528" s="327">
        <f t="array" ref="P528">IFERROR(_xlfn.STDEV.P(IF((F528:L528&lt;&gt;0)*(F528:L528&lt;&gt;""), F528:L528)), 0)</f>
        <v>24196.060407027875</v>
      </c>
      <c r="Q528" s="331">
        <f t="shared" si="48"/>
        <v>14.028002833322439</v>
      </c>
      <c r="R528" s="332">
        <f t="shared" si="46"/>
        <v>85.971997166677568</v>
      </c>
      <c r="S528" s="325" t="str">
        <f t="shared" si="47"/>
        <v>ALTO</v>
      </c>
    </row>
    <row r="529" spans="2:19" ht="38.25">
      <c r="B529" s="146">
        <v>520</v>
      </c>
      <c r="C529" s="333" t="s">
        <v>562</v>
      </c>
      <c r="D529" s="325" t="s">
        <v>38</v>
      </c>
      <c r="E529" s="325">
        <v>1</v>
      </c>
      <c r="F529" s="326">
        <v>680693.97</v>
      </c>
      <c r="G529" s="326">
        <v>743536.27084292308</v>
      </c>
      <c r="H529" s="327">
        <v>578602.28129323269</v>
      </c>
      <c r="I529" s="327">
        <v>635524.31106644962</v>
      </c>
      <c r="J529" s="326">
        <v>524668.89118212741</v>
      </c>
      <c r="K529" s="326">
        <v>532816.8288106838</v>
      </c>
      <c r="L529" s="326">
        <v>0</v>
      </c>
      <c r="M529" s="380">
        <f t="shared" si="49"/>
        <v>6</v>
      </c>
      <c r="N529" s="329">
        <f t="shared" si="50"/>
        <v>615974</v>
      </c>
      <c r="O529" s="330">
        <f t="shared" si="51"/>
        <v>615974</v>
      </c>
      <c r="P529" s="327">
        <f t="array" ref="P529">IFERROR(_xlfn.STDEV.P(IF((F529:L529&lt;&gt;0)*(F529:L529&lt;&gt;""), F529:L529)), 0)</f>
        <v>79047.881583886701</v>
      </c>
      <c r="Q529" s="331">
        <f t="shared" si="48"/>
        <v>12.832989961246206</v>
      </c>
      <c r="R529" s="332">
        <f t="shared" si="46"/>
        <v>87.167010038753801</v>
      </c>
      <c r="S529" s="325" t="str">
        <f t="shared" si="47"/>
        <v>ALTO</v>
      </c>
    </row>
    <row r="530" spans="2:19">
      <c r="B530" s="146">
        <v>521</v>
      </c>
      <c r="C530" s="335" t="s">
        <v>563</v>
      </c>
      <c r="D530" s="325" t="s">
        <v>38</v>
      </c>
      <c r="E530" s="325">
        <v>1</v>
      </c>
      <c r="F530" s="326">
        <v>6419689.7000000002</v>
      </c>
      <c r="G530" s="326">
        <v>6476385.8840195797</v>
      </c>
      <c r="H530" s="327">
        <v>5596476.2819303051</v>
      </c>
      <c r="I530" s="327">
        <v>5894476.7992150076</v>
      </c>
      <c r="J530" s="326">
        <v>5081330.1078937687</v>
      </c>
      <c r="K530" s="326">
        <v>3409823.3922655783</v>
      </c>
      <c r="L530" s="326">
        <v>0</v>
      </c>
      <c r="M530" s="380">
        <f t="shared" si="49"/>
        <v>6</v>
      </c>
      <c r="N530" s="329">
        <f t="shared" si="50"/>
        <v>5479697</v>
      </c>
      <c r="O530" s="330">
        <f t="shared" si="51"/>
        <v>5479697</v>
      </c>
      <c r="P530" s="327">
        <f t="array" ref="P530">IFERROR(_xlfn.STDEV.P(IF((F530:L530&lt;&gt;0)*(F530:L530&lt;&gt;""), F530:L530)), 0)</f>
        <v>1041291.4755907985</v>
      </c>
      <c r="Q530" s="331">
        <f t="shared" si="48"/>
        <v>19.002719960443041</v>
      </c>
      <c r="R530" s="332">
        <f t="shared" si="46"/>
        <v>80.997280039556955</v>
      </c>
      <c r="S530" s="325" t="str">
        <f t="shared" si="47"/>
        <v>ALTO</v>
      </c>
    </row>
    <row r="531" spans="2:19">
      <c r="B531" s="146">
        <v>522</v>
      </c>
      <c r="C531" s="335" t="s">
        <v>564</v>
      </c>
      <c r="D531" s="325" t="s">
        <v>38</v>
      </c>
      <c r="E531" s="325">
        <v>1</v>
      </c>
      <c r="F531" s="326">
        <v>10736109.779999999</v>
      </c>
      <c r="G531" s="326">
        <v>8953055.0710148308</v>
      </c>
      <c r="H531" s="327">
        <v>9127355.1923210602</v>
      </c>
      <c r="I531" s="327">
        <v>9639451.8110771067</v>
      </c>
      <c r="J531" s="326">
        <v>7481650.5965021998</v>
      </c>
      <c r="K531" s="342">
        <v>4877514.1201070044</v>
      </c>
      <c r="L531" s="326">
        <v>0</v>
      </c>
      <c r="M531" s="380">
        <f t="shared" si="49"/>
        <v>6</v>
      </c>
      <c r="N531" s="329">
        <f t="shared" si="50"/>
        <v>8469189</v>
      </c>
      <c r="O531" s="330">
        <f t="shared" si="51"/>
        <v>8469189</v>
      </c>
      <c r="P531" s="327">
        <f t="array" ref="P531">IFERROR(_xlfn.STDEV.P(IF((F531:L531&lt;&gt;0)*(F531:L531&lt;&gt;""), F531:L531)), 0)</f>
        <v>1873104.1314004119</v>
      </c>
      <c r="Q531" s="331">
        <f t="shared" si="48"/>
        <v>22.116688285034279</v>
      </c>
      <c r="R531" s="332">
        <f t="shared" si="46"/>
        <v>77.883311714965714</v>
      </c>
      <c r="S531" s="325" t="str">
        <f t="shared" si="47"/>
        <v>ALTO</v>
      </c>
    </row>
    <row r="532" spans="2:19">
      <c r="B532" s="146">
        <v>523</v>
      </c>
      <c r="C532" s="335" t="s">
        <v>565</v>
      </c>
      <c r="D532" s="325" t="s">
        <v>38</v>
      </c>
      <c r="E532" s="325">
        <v>1</v>
      </c>
      <c r="F532" s="326">
        <v>313304.56</v>
      </c>
      <c r="G532" s="326">
        <v>387279.28183738241</v>
      </c>
      <c r="H532" s="327">
        <v>236933.16375252683</v>
      </c>
      <c r="I532" s="327">
        <v>309463.83517373435</v>
      </c>
      <c r="J532" s="326">
        <v>241298.02102276272</v>
      </c>
      <c r="K532" s="326">
        <v>194388.39111909908</v>
      </c>
      <c r="L532" s="326">
        <v>184694.11456617614</v>
      </c>
      <c r="M532" s="380">
        <f t="shared" si="49"/>
        <v>7</v>
      </c>
      <c r="N532" s="329">
        <f t="shared" si="50"/>
        <v>266766</v>
      </c>
      <c r="O532" s="330">
        <f t="shared" si="51"/>
        <v>266766</v>
      </c>
      <c r="P532" s="327">
        <f t="array" ref="P532">IFERROR(_xlfn.STDEV.P(IF((F532:L532&lt;&gt;0)*(F532:L532&lt;&gt;""), F532:L532)), 0)</f>
        <v>67639.086874263478</v>
      </c>
      <c r="Q532" s="331">
        <f t="shared" si="48"/>
        <v>25.355212761095299</v>
      </c>
      <c r="R532" s="332">
        <f t="shared" si="46"/>
        <v>74.644787238904698</v>
      </c>
      <c r="S532" s="325" t="str">
        <f t="shared" si="47"/>
        <v>ALTO</v>
      </c>
    </row>
    <row r="533" spans="2:19">
      <c r="B533" s="146">
        <v>524</v>
      </c>
      <c r="C533" s="335" t="s">
        <v>566</v>
      </c>
      <c r="D533" s="325" t="s">
        <v>38</v>
      </c>
      <c r="E533" s="325">
        <v>1</v>
      </c>
      <c r="F533" s="326">
        <v>465034.38</v>
      </c>
      <c r="G533" s="326">
        <v>485728.44383487664</v>
      </c>
      <c r="H533" s="327">
        <v>336815.50017003407</v>
      </c>
      <c r="I533" s="327">
        <v>463516.41235768428</v>
      </c>
      <c r="J533" s="326">
        <v>327835.18586339732</v>
      </c>
      <c r="K533" s="326">
        <v>271443.24886000319</v>
      </c>
      <c r="L533" s="326">
        <v>262919.9218590724</v>
      </c>
      <c r="M533" s="380">
        <f t="shared" si="49"/>
        <v>7</v>
      </c>
      <c r="N533" s="329">
        <f t="shared" si="50"/>
        <v>373328</v>
      </c>
      <c r="O533" s="330">
        <f t="shared" si="51"/>
        <v>373328</v>
      </c>
      <c r="P533" s="327">
        <f t="array" ref="P533">IFERROR(_xlfn.STDEV.P(IF((F533:L533&lt;&gt;0)*(F533:L533&lt;&gt;""), F533:L533)), 0)</f>
        <v>88762.181976742897</v>
      </c>
      <c r="Q533" s="331">
        <f t="shared" si="48"/>
        <v>23.775924114114908</v>
      </c>
      <c r="R533" s="332">
        <f t="shared" si="46"/>
        <v>76.2240758858851</v>
      </c>
      <c r="S533" s="325" t="str">
        <f t="shared" si="47"/>
        <v>ALTO</v>
      </c>
    </row>
    <row r="534" spans="2:19">
      <c r="B534" s="146">
        <v>525</v>
      </c>
      <c r="C534" s="335" t="s">
        <v>567</v>
      </c>
      <c r="D534" s="325" t="s">
        <v>38</v>
      </c>
      <c r="E534" s="325">
        <v>1</v>
      </c>
      <c r="F534" s="326">
        <v>1741312.95</v>
      </c>
      <c r="G534" s="326">
        <v>1439903.1179010875</v>
      </c>
      <c r="H534" s="327">
        <v>1388517.7483308457</v>
      </c>
      <c r="I534" s="327">
        <v>1726845.1083697216</v>
      </c>
      <c r="J534" s="326">
        <v>1488625.8222108788</v>
      </c>
      <c r="K534" s="326">
        <v>1173627.2082430893</v>
      </c>
      <c r="L534" s="326">
        <v>999299.96251506894</v>
      </c>
      <c r="M534" s="380">
        <f t="shared" si="49"/>
        <v>7</v>
      </c>
      <c r="N534" s="329">
        <f t="shared" si="50"/>
        <v>1422590</v>
      </c>
      <c r="O534" s="330">
        <f t="shared" si="51"/>
        <v>1422590</v>
      </c>
      <c r="P534" s="327">
        <f t="array" ref="P534">IFERROR(_xlfn.STDEV.P(IF((F534:L534&lt;&gt;0)*(F534:L534&lt;&gt;""), F534:L534)), 0)</f>
        <v>251036.08435526385</v>
      </c>
      <c r="Q534" s="331">
        <f t="shared" si="48"/>
        <v>17.646411429523887</v>
      </c>
      <c r="R534" s="332">
        <f t="shared" si="46"/>
        <v>82.35358857047612</v>
      </c>
      <c r="S534" s="325" t="str">
        <f t="shared" si="47"/>
        <v>ALTO</v>
      </c>
    </row>
    <row r="535" spans="2:19">
      <c r="B535" s="146">
        <v>526</v>
      </c>
      <c r="C535" s="335" t="s">
        <v>568</v>
      </c>
      <c r="D535" s="325" t="s">
        <v>38</v>
      </c>
      <c r="E535" s="325">
        <v>1</v>
      </c>
      <c r="F535" s="343"/>
      <c r="G535" s="326">
        <v>23106464.013129532</v>
      </c>
      <c r="H535" s="327">
        <v>23189689.709659036</v>
      </c>
      <c r="I535" s="327">
        <v>27468700.852829758</v>
      </c>
      <c r="J535" s="326">
        <v>23679376.183171548</v>
      </c>
      <c r="K535" s="343">
        <v>0</v>
      </c>
      <c r="L535" s="343">
        <v>0</v>
      </c>
      <c r="M535" s="380">
        <f t="shared" si="49"/>
        <v>4</v>
      </c>
      <c r="N535" s="329">
        <f t="shared" si="50"/>
        <v>24361058</v>
      </c>
      <c r="O535" s="330">
        <f t="shared" si="51"/>
        <v>24361058</v>
      </c>
      <c r="P535" s="327">
        <f t="array" ref="P535">IFERROR(_xlfn.STDEV.P(IF((F535:L535&lt;&gt;0)*(F535:L535&lt;&gt;""), F535:L535)), 0)</f>
        <v>1807501.3100718544</v>
      </c>
      <c r="Q535" s="331">
        <f t="shared" si="48"/>
        <v>7.4196338684134915</v>
      </c>
      <c r="R535" s="332">
        <f t="shared" si="46"/>
        <v>92.580366131586516</v>
      </c>
      <c r="S535" s="325" t="str">
        <f t="shared" si="47"/>
        <v>ALTO</v>
      </c>
    </row>
    <row r="536" spans="2:19">
      <c r="B536" s="146">
        <v>527</v>
      </c>
      <c r="C536" s="335" t="s">
        <v>569</v>
      </c>
      <c r="D536" s="325" t="s">
        <v>88</v>
      </c>
      <c r="E536" s="325">
        <v>1</v>
      </c>
      <c r="F536" s="326">
        <v>31996.799999999999</v>
      </c>
      <c r="G536" s="326">
        <v>33121.503507717018</v>
      </c>
      <c r="H536" s="327">
        <v>29888.064861504732</v>
      </c>
      <c r="I536" s="327">
        <v>31167.810292878512</v>
      </c>
      <c r="J536" s="326">
        <v>0</v>
      </c>
      <c r="K536" s="326">
        <v>0</v>
      </c>
      <c r="L536" s="326">
        <v>0</v>
      </c>
      <c r="M536" s="380">
        <f t="shared" si="49"/>
        <v>4</v>
      </c>
      <c r="N536" s="329">
        <f t="shared" si="50"/>
        <v>31544</v>
      </c>
      <c r="O536" s="330">
        <f t="shared" si="51"/>
        <v>31544</v>
      </c>
      <c r="P536" s="327">
        <f t="array" ref="P536">IFERROR(_xlfn.STDEV.P(IF((F536:L536&lt;&gt;0)*(F536:L536&lt;&gt;""), F536:L536)), 0)</f>
        <v>1180.803138354257</v>
      </c>
      <c r="Q536" s="331">
        <f t="shared" si="48"/>
        <v>3.7433525816455018</v>
      </c>
      <c r="R536" s="332">
        <f t="shared" si="46"/>
        <v>96.256647418354504</v>
      </c>
      <c r="S536" s="325" t="str">
        <f t="shared" si="47"/>
        <v>ALTO</v>
      </c>
    </row>
    <row r="537" spans="2:19">
      <c r="B537" s="146">
        <v>528</v>
      </c>
      <c r="C537" s="335" t="s">
        <v>571</v>
      </c>
      <c r="D537" s="325" t="s">
        <v>88</v>
      </c>
      <c r="E537" s="325">
        <v>1</v>
      </c>
      <c r="F537" s="326">
        <v>90429.6</v>
      </c>
      <c r="G537" s="326">
        <v>141816.03291250838</v>
      </c>
      <c r="H537" s="327">
        <v>77402.424384922502</v>
      </c>
      <c r="I537" s="344">
        <v>0</v>
      </c>
      <c r="J537" s="326">
        <v>0</v>
      </c>
      <c r="K537" s="326">
        <v>0</v>
      </c>
      <c r="L537" s="326">
        <v>0</v>
      </c>
      <c r="M537" s="380">
        <f t="shared" si="49"/>
        <v>3</v>
      </c>
      <c r="N537" s="329">
        <f t="shared" si="50"/>
        <v>103216</v>
      </c>
      <c r="O537" s="330">
        <f t="shared" si="51"/>
        <v>103216</v>
      </c>
      <c r="P537" s="327">
        <f t="array" ref="P537">IFERROR(_xlfn.STDEV.P(IF((F537:L537&lt;&gt;0)*(F537:L537&lt;&gt;""), F537:L537)), 0)</f>
        <v>27807.644343722961</v>
      </c>
      <c r="Q537" s="331">
        <f t="shared" si="48"/>
        <v>26.941214873394593</v>
      </c>
      <c r="R537" s="332">
        <f t="shared" si="46"/>
        <v>73.058785126605414</v>
      </c>
      <c r="S537" s="325" t="str">
        <f t="shared" si="47"/>
        <v>ALTO</v>
      </c>
    </row>
    <row r="538" spans="2:19">
      <c r="B538" s="146">
        <v>529</v>
      </c>
      <c r="C538" s="335" t="s">
        <v>572</v>
      </c>
      <c r="D538" s="325" t="s">
        <v>88</v>
      </c>
      <c r="E538" s="325">
        <v>1</v>
      </c>
      <c r="F538" s="326">
        <v>98590.8</v>
      </c>
      <c r="G538" s="326">
        <v>111143.01857480792</v>
      </c>
      <c r="H538" s="327">
        <v>83788.763030543181</v>
      </c>
      <c r="I538" s="327">
        <v>70560.823183005807</v>
      </c>
      <c r="J538" s="326">
        <v>0</v>
      </c>
      <c r="K538" s="326">
        <v>0</v>
      </c>
      <c r="L538" s="326">
        <v>0</v>
      </c>
      <c r="M538" s="380">
        <f t="shared" si="49"/>
        <v>4</v>
      </c>
      <c r="N538" s="329">
        <f t="shared" si="50"/>
        <v>91021</v>
      </c>
      <c r="O538" s="330">
        <f t="shared" si="51"/>
        <v>91021</v>
      </c>
      <c r="P538" s="327">
        <f t="array" ref="P538">IFERROR(_xlfn.STDEV.P(IF((F538:L538&lt;&gt;0)*(F538:L538&lt;&gt;""), F538:L538)), 0)</f>
        <v>15273.5194899652</v>
      </c>
      <c r="Q538" s="331">
        <f t="shared" si="48"/>
        <v>16.780214994303734</v>
      </c>
      <c r="R538" s="332">
        <f t="shared" si="46"/>
        <v>83.219785005696266</v>
      </c>
      <c r="S538" s="325" t="str">
        <f t="shared" si="47"/>
        <v>ALTO</v>
      </c>
    </row>
    <row r="539" spans="2:19">
      <c r="B539" s="146">
        <v>530</v>
      </c>
      <c r="C539" s="335" t="s">
        <v>573</v>
      </c>
      <c r="D539" s="325" t="s">
        <v>38</v>
      </c>
      <c r="E539" s="325">
        <v>1</v>
      </c>
      <c r="F539" s="343"/>
      <c r="G539" s="343"/>
      <c r="H539" s="344">
        <v>0</v>
      </c>
      <c r="I539" s="344">
        <v>0</v>
      </c>
      <c r="J539" s="326">
        <v>1915767.7920986444</v>
      </c>
      <c r="K539" s="326">
        <v>1240612.3970746708</v>
      </c>
      <c r="L539" s="326">
        <v>1216326.4013106618</v>
      </c>
      <c r="M539" s="380">
        <f t="shared" si="49"/>
        <v>3</v>
      </c>
      <c r="N539" s="329">
        <f t="shared" si="50"/>
        <v>1457569</v>
      </c>
      <c r="O539" s="330">
        <f t="shared" si="51"/>
        <v>1457569</v>
      </c>
      <c r="P539" s="327">
        <f t="array" ref="P539">IFERROR(_xlfn.STDEV.P(IF((F539:L539&lt;&gt;0)*(F539:L539&lt;&gt;""), F539:L539)), 0)</f>
        <v>324147.23612163588</v>
      </c>
      <c r="Q539" s="331">
        <f t="shared" si="48"/>
        <v>22.238894770788615</v>
      </c>
      <c r="R539" s="332">
        <f t="shared" si="46"/>
        <v>77.761105229211381</v>
      </c>
      <c r="S539" s="325" t="str">
        <f t="shared" si="47"/>
        <v>ALTO</v>
      </c>
    </row>
    <row r="540" spans="2:19">
      <c r="B540" s="146">
        <v>531</v>
      </c>
      <c r="C540" s="335" t="s">
        <v>574</v>
      </c>
      <c r="D540" s="325" t="s">
        <v>88</v>
      </c>
      <c r="E540" s="325">
        <v>1</v>
      </c>
      <c r="F540" s="326">
        <v>56694.3</v>
      </c>
      <c r="G540" s="326">
        <v>76253.180884458372</v>
      </c>
      <c r="H540" s="327">
        <v>44832.097292257095</v>
      </c>
      <c r="I540" s="327">
        <v>53228.63960207106</v>
      </c>
      <c r="J540" s="326">
        <v>42155.27231000489</v>
      </c>
      <c r="K540" s="326">
        <v>29625.257805688525</v>
      </c>
      <c r="L540" s="326">
        <v>0</v>
      </c>
      <c r="M540" s="380">
        <f t="shared" si="49"/>
        <v>6</v>
      </c>
      <c r="N540" s="329">
        <f t="shared" si="50"/>
        <v>50465</v>
      </c>
      <c r="O540" s="330">
        <f t="shared" si="51"/>
        <v>50465</v>
      </c>
      <c r="P540" s="327">
        <f t="array" ref="P540">IFERROR(_xlfn.STDEV.P(IF((F540:L540&lt;&gt;0)*(F540:L540&lt;&gt;""), F540:L540)), 0)</f>
        <v>14413.813844888047</v>
      </c>
      <c r="Q540" s="331">
        <f t="shared" si="48"/>
        <v>28.562001079734561</v>
      </c>
      <c r="R540" s="332">
        <f t="shared" si="46"/>
        <v>71.437998920265443</v>
      </c>
      <c r="S540" s="325" t="str">
        <f t="shared" si="47"/>
        <v>ALTO</v>
      </c>
    </row>
    <row r="541" spans="2:19">
      <c r="B541" s="146">
        <v>532</v>
      </c>
      <c r="C541" s="335" t="s">
        <v>575</v>
      </c>
      <c r="D541" s="325" t="s">
        <v>38</v>
      </c>
      <c r="E541" s="325">
        <v>1</v>
      </c>
      <c r="F541" s="326">
        <v>49260.85</v>
      </c>
      <c r="G541" s="326">
        <v>66189.850843738779</v>
      </c>
      <c r="H541" s="327">
        <v>34869.409005088855</v>
      </c>
      <c r="I541" s="327">
        <v>46020.537816900804</v>
      </c>
      <c r="J541" s="326">
        <v>35402.544784687307</v>
      </c>
      <c r="K541" s="326">
        <v>28749.634422269159</v>
      </c>
      <c r="L541" s="326">
        <v>36831.594427068667</v>
      </c>
      <c r="M541" s="380">
        <f t="shared" si="49"/>
        <v>7</v>
      </c>
      <c r="N541" s="329">
        <f t="shared" si="50"/>
        <v>42475</v>
      </c>
      <c r="O541" s="330">
        <f t="shared" si="51"/>
        <v>42475</v>
      </c>
      <c r="P541" s="327">
        <f t="array" ref="P541">IFERROR(_xlfn.STDEV.P(IF((F541:L541&lt;&gt;0)*(F541:L541&lt;&gt;""), F541:L541)), 0)</f>
        <v>11644.195813389721</v>
      </c>
      <c r="Q541" s="331">
        <f t="shared" si="48"/>
        <v>27.414233816102936</v>
      </c>
      <c r="R541" s="332">
        <f t="shared" si="46"/>
        <v>72.585766183897064</v>
      </c>
      <c r="S541" s="325" t="str">
        <f t="shared" si="47"/>
        <v>ALTO</v>
      </c>
    </row>
    <row r="542" spans="2:19">
      <c r="B542" s="146">
        <v>533</v>
      </c>
      <c r="C542" s="335" t="s">
        <v>576</v>
      </c>
      <c r="D542" s="325" t="s">
        <v>38</v>
      </c>
      <c r="E542" s="325">
        <v>1</v>
      </c>
      <c r="F542" s="326">
        <v>44818.8</v>
      </c>
      <c r="G542" s="326">
        <v>61174.913264216651</v>
      </c>
      <c r="H542" s="327">
        <v>38318.031873724016</v>
      </c>
      <c r="I542" s="327">
        <v>44307.181298699841</v>
      </c>
      <c r="J542" s="326">
        <v>41345.375040914965</v>
      </c>
      <c r="K542" s="326">
        <v>33857.437492215453</v>
      </c>
      <c r="L542" s="326">
        <v>42101.859071364808</v>
      </c>
      <c r="M542" s="380">
        <f t="shared" si="49"/>
        <v>7</v>
      </c>
      <c r="N542" s="329">
        <f t="shared" si="50"/>
        <v>43703</v>
      </c>
      <c r="O542" s="330">
        <f t="shared" si="51"/>
        <v>43703</v>
      </c>
      <c r="P542" s="327">
        <f t="array" ref="P542">IFERROR(_xlfn.STDEV.P(IF((F542:L542&lt;&gt;0)*(F542:L542&lt;&gt;""), F542:L542)), 0)</f>
        <v>7936.6494132914877</v>
      </c>
      <c r="Q542" s="331">
        <f t="shared" si="48"/>
        <v>18.160422427045024</v>
      </c>
      <c r="R542" s="332">
        <f t="shared" si="46"/>
        <v>81.83957757295498</v>
      </c>
      <c r="S542" s="325" t="str">
        <f t="shared" si="47"/>
        <v>ALTO</v>
      </c>
    </row>
    <row r="543" spans="2:19">
      <c r="B543" s="146">
        <v>534</v>
      </c>
      <c r="C543" s="335" t="s">
        <v>577</v>
      </c>
      <c r="D543" s="325" t="s">
        <v>38</v>
      </c>
      <c r="E543" s="325">
        <v>1</v>
      </c>
      <c r="F543" s="326">
        <v>206592.04</v>
      </c>
      <c r="G543" s="326">
        <v>329503.02490790363</v>
      </c>
      <c r="H543" s="327">
        <v>180094.74980650286</v>
      </c>
      <c r="I543" s="327">
        <v>206775.94030963434</v>
      </c>
      <c r="J543" s="326">
        <v>200244.11343562056</v>
      </c>
      <c r="K543" s="326">
        <v>176000.30006729241</v>
      </c>
      <c r="L543" s="326">
        <v>168493.96071233714</v>
      </c>
      <c r="M543" s="380">
        <f t="shared" si="49"/>
        <v>7</v>
      </c>
      <c r="N543" s="329">
        <f t="shared" si="50"/>
        <v>209672</v>
      </c>
      <c r="O543" s="330">
        <f t="shared" si="51"/>
        <v>209672</v>
      </c>
      <c r="P543" s="327">
        <f t="array" ref="P543">IFERROR(_xlfn.STDEV.P(IF((F543:L543&lt;&gt;0)*(F543:L543&lt;&gt;""), F543:L543)), 0)</f>
        <v>50948.799110790846</v>
      </c>
      <c r="Q543" s="331">
        <f t="shared" si="48"/>
        <v>24.299286080540487</v>
      </c>
      <c r="R543" s="332">
        <f t="shared" si="46"/>
        <v>75.700713919459517</v>
      </c>
      <c r="S543" s="325" t="str">
        <f t="shared" si="47"/>
        <v>ALTO</v>
      </c>
    </row>
    <row r="544" spans="2:19">
      <c r="B544" s="146">
        <v>535</v>
      </c>
      <c r="C544" s="335" t="s">
        <v>578</v>
      </c>
      <c r="D544" s="325" t="s">
        <v>38</v>
      </c>
      <c r="E544" s="325">
        <v>1</v>
      </c>
      <c r="F544" s="326">
        <v>163216.9</v>
      </c>
      <c r="G544" s="326">
        <v>159843.55530469556</v>
      </c>
      <c r="H544" s="327">
        <v>152633.49363033398</v>
      </c>
      <c r="I544" s="327">
        <v>149654.59835060607</v>
      </c>
      <c r="J544" s="326">
        <v>0</v>
      </c>
      <c r="K544" s="326">
        <v>0</v>
      </c>
      <c r="L544" s="326">
        <v>0</v>
      </c>
      <c r="M544" s="380">
        <f t="shared" si="49"/>
        <v>4</v>
      </c>
      <c r="N544" s="329">
        <f t="shared" si="50"/>
        <v>156337</v>
      </c>
      <c r="O544" s="330">
        <f t="shared" si="51"/>
        <v>156337</v>
      </c>
      <c r="P544" s="327">
        <f t="array" ref="P544">IFERROR(_xlfn.STDEV.P(IF((F544:L544&lt;&gt;0)*(F544:L544&lt;&gt;""), F544:L544)), 0)</f>
        <v>5431.3765583410714</v>
      </c>
      <c r="Q544" s="331">
        <f t="shared" si="48"/>
        <v>3.4741465925155728</v>
      </c>
      <c r="R544" s="332">
        <f t="shared" si="46"/>
        <v>96.525853407484433</v>
      </c>
      <c r="S544" s="325" t="str">
        <f t="shared" si="47"/>
        <v>ALTO</v>
      </c>
    </row>
    <row r="545" spans="2:19">
      <c r="B545" s="146">
        <v>536</v>
      </c>
      <c r="C545" s="335" t="s">
        <v>579</v>
      </c>
      <c r="D545" s="325" t="s">
        <v>38</v>
      </c>
      <c r="E545" s="325">
        <v>1</v>
      </c>
      <c r="F545" s="326">
        <v>226169.55</v>
      </c>
      <c r="G545" s="326">
        <v>257998.29862455081</v>
      </c>
      <c r="H545" s="327">
        <v>160424.82677799123</v>
      </c>
      <c r="I545" s="327">
        <v>212838.16671638991</v>
      </c>
      <c r="J545" s="326">
        <v>165223.82104932377</v>
      </c>
      <c r="K545" s="326">
        <v>128132.88844036711</v>
      </c>
      <c r="L545" s="326">
        <v>127362.41128524614</v>
      </c>
      <c r="M545" s="380">
        <f t="shared" si="49"/>
        <v>7</v>
      </c>
      <c r="N545" s="329">
        <f t="shared" si="50"/>
        <v>182593</v>
      </c>
      <c r="O545" s="330">
        <f t="shared" si="51"/>
        <v>182593</v>
      </c>
      <c r="P545" s="327">
        <f t="array" ref="P545">IFERROR(_xlfn.STDEV.P(IF((F545:L545&lt;&gt;0)*(F545:L545&lt;&gt;""), F545:L545)), 0)</f>
        <v>46765.498336145785</v>
      </c>
      <c r="Q545" s="331">
        <f t="shared" si="48"/>
        <v>25.611879062256378</v>
      </c>
      <c r="R545" s="332">
        <f t="shared" si="46"/>
        <v>74.388120937743622</v>
      </c>
      <c r="S545" s="325" t="str">
        <f t="shared" si="47"/>
        <v>ALTO</v>
      </c>
    </row>
    <row r="546" spans="2:19">
      <c r="B546" s="146">
        <v>537</v>
      </c>
      <c r="C546" s="335" t="s">
        <v>580</v>
      </c>
      <c r="D546" s="325" t="s">
        <v>38</v>
      </c>
      <c r="E546" s="325">
        <v>1</v>
      </c>
      <c r="F546" s="326">
        <v>112133</v>
      </c>
      <c r="G546" s="326">
        <v>150802.47007442705</v>
      </c>
      <c r="H546" s="327">
        <v>82383.76852850664</v>
      </c>
      <c r="I546" s="327">
        <v>106440.90955587906</v>
      </c>
      <c r="J546" s="326">
        <v>82668.053845675502</v>
      </c>
      <c r="K546" s="343">
        <v>0</v>
      </c>
      <c r="L546" s="343">
        <v>0</v>
      </c>
      <c r="M546" s="380">
        <f t="shared" si="49"/>
        <v>5</v>
      </c>
      <c r="N546" s="329">
        <f t="shared" si="50"/>
        <v>106886</v>
      </c>
      <c r="O546" s="330">
        <f t="shared" si="51"/>
        <v>106886</v>
      </c>
      <c r="P546" s="327">
        <f t="array" ref="P546">IFERROR(_xlfn.STDEV.P(IF((F546:L546&lt;&gt;0)*(F546:L546&lt;&gt;""), F546:L546)), 0)</f>
        <v>25072.908569495088</v>
      </c>
      <c r="Q546" s="331">
        <f t="shared" si="48"/>
        <v>23.457617058824436</v>
      </c>
      <c r="R546" s="332">
        <f t="shared" si="46"/>
        <v>76.542382941175561</v>
      </c>
      <c r="S546" s="325" t="str">
        <f t="shared" si="47"/>
        <v>ALTO</v>
      </c>
    </row>
    <row r="547" spans="2:19">
      <c r="B547" s="146">
        <v>538</v>
      </c>
      <c r="C547" s="335" t="s">
        <v>581</v>
      </c>
      <c r="D547" s="325" t="s">
        <v>38</v>
      </c>
      <c r="E547" s="325">
        <v>1</v>
      </c>
      <c r="F547" s="326">
        <v>165737.60000000001</v>
      </c>
      <c r="G547" s="326">
        <v>143312.19130215677</v>
      </c>
      <c r="H547" s="327">
        <v>121723.61458552995</v>
      </c>
      <c r="I547" s="327">
        <v>156558.22467808326</v>
      </c>
      <c r="J547" s="326">
        <v>121556.26268818637</v>
      </c>
      <c r="K547" s="326">
        <v>99529.191248667863</v>
      </c>
      <c r="L547" s="326">
        <v>87965.985632867712</v>
      </c>
      <c r="M547" s="380">
        <f t="shared" si="49"/>
        <v>7</v>
      </c>
      <c r="N547" s="329">
        <f t="shared" si="50"/>
        <v>128055</v>
      </c>
      <c r="O547" s="330">
        <f t="shared" si="51"/>
        <v>128055</v>
      </c>
      <c r="P547" s="327">
        <f t="array" ref="P547">IFERROR(_xlfn.STDEV.P(IF((F547:L547&lt;&gt;0)*(F547:L547&lt;&gt;""), F547:L547)), 0)</f>
        <v>26641.441701304706</v>
      </c>
      <c r="Q547" s="331">
        <f t="shared" si="48"/>
        <v>20.804686815278362</v>
      </c>
      <c r="R547" s="332">
        <f t="shared" ref="R547:R610" si="52">IFERROR(100-Q547,0)</f>
        <v>79.195313184721641</v>
      </c>
      <c r="S547" s="325" t="str">
        <f t="shared" ref="S547:S610" si="53">IF(R547&gt;70,"ALTO","BAJO")</f>
        <v>ALTO</v>
      </c>
    </row>
    <row r="548" spans="2:19">
      <c r="B548" s="146">
        <v>539</v>
      </c>
      <c r="C548" s="335" t="s">
        <v>582</v>
      </c>
      <c r="D548" s="325" t="s">
        <v>38</v>
      </c>
      <c r="E548" s="325">
        <v>1</v>
      </c>
      <c r="F548" s="326">
        <v>123879.3</v>
      </c>
      <c r="G548" s="326">
        <v>124658.050985736</v>
      </c>
      <c r="H548" s="327">
        <v>87876.019763740405</v>
      </c>
      <c r="I548" s="327">
        <v>115529.33827153355</v>
      </c>
      <c r="J548" s="326">
        <v>89718.221518490711</v>
      </c>
      <c r="K548" s="326">
        <v>67860.812215000798</v>
      </c>
      <c r="L548" s="326">
        <v>70526.678379812744</v>
      </c>
      <c r="M548" s="380">
        <f t="shared" si="49"/>
        <v>7</v>
      </c>
      <c r="N548" s="329">
        <f t="shared" si="50"/>
        <v>97150</v>
      </c>
      <c r="O548" s="330">
        <f t="shared" si="51"/>
        <v>97150</v>
      </c>
      <c r="P548" s="327">
        <f t="array" ref="P548">IFERROR(_xlfn.STDEV.P(IF((F548:L548&lt;&gt;0)*(F548:L548&lt;&gt;""), F548:L548)), 0)</f>
        <v>22414.422138068705</v>
      </c>
      <c r="Q548" s="331">
        <f t="shared" si="48"/>
        <v>23.071973379381067</v>
      </c>
      <c r="R548" s="332">
        <f t="shared" si="52"/>
        <v>76.928026620618937</v>
      </c>
      <c r="S548" s="325" t="str">
        <f t="shared" si="53"/>
        <v>ALTO</v>
      </c>
    </row>
    <row r="549" spans="2:19">
      <c r="B549" s="146">
        <v>540</v>
      </c>
      <c r="C549" s="335" t="s">
        <v>583</v>
      </c>
      <c r="D549" s="325" t="s">
        <v>38</v>
      </c>
      <c r="E549" s="325">
        <v>1</v>
      </c>
      <c r="F549" s="326">
        <v>80348.800000000003</v>
      </c>
      <c r="G549" s="326">
        <v>122265.6694615579</v>
      </c>
      <c r="H549" s="327">
        <v>73698.347970462521</v>
      </c>
      <c r="I549" s="327">
        <v>82213.830126540721</v>
      </c>
      <c r="J549" s="326">
        <v>81007.644990166664</v>
      </c>
      <c r="K549" s="326">
        <v>70925.494056968586</v>
      </c>
      <c r="L549" s="326">
        <v>59442.281265130703</v>
      </c>
      <c r="M549" s="380">
        <f t="shared" si="49"/>
        <v>7</v>
      </c>
      <c r="N549" s="329">
        <f t="shared" si="50"/>
        <v>81415</v>
      </c>
      <c r="O549" s="330">
        <f t="shared" si="51"/>
        <v>81415</v>
      </c>
      <c r="P549" s="327">
        <f t="array" ref="P549">IFERROR(_xlfn.STDEV.P(IF((F549:L549&lt;&gt;0)*(F549:L549&lt;&gt;""), F549:L549)), 0)</f>
        <v>18217.318551390657</v>
      </c>
      <c r="Q549" s="331">
        <f t="shared" si="48"/>
        <v>22.375874901910777</v>
      </c>
      <c r="R549" s="332">
        <f t="shared" si="52"/>
        <v>77.624125098089223</v>
      </c>
      <c r="S549" s="325" t="str">
        <f t="shared" si="53"/>
        <v>ALTO</v>
      </c>
    </row>
    <row r="550" spans="2:19">
      <c r="B550" s="146">
        <v>541</v>
      </c>
      <c r="C550" s="335" t="s">
        <v>584</v>
      </c>
      <c r="D550" s="325" t="s">
        <v>38</v>
      </c>
      <c r="E550" s="325">
        <v>1</v>
      </c>
      <c r="F550" s="326">
        <v>67168.740000000005</v>
      </c>
      <c r="G550" s="326">
        <v>85962.301086811931</v>
      </c>
      <c r="H550" s="327">
        <v>50068.894981666046</v>
      </c>
      <c r="I550" s="327">
        <v>63385.460694361689</v>
      </c>
      <c r="J550" s="326">
        <v>49216.190831524829</v>
      </c>
      <c r="K550" s="326">
        <v>43051.483018118794</v>
      </c>
      <c r="L550" s="326">
        <v>40909.058043690631</v>
      </c>
      <c r="M550" s="380">
        <f t="shared" si="49"/>
        <v>7</v>
      </c>
      <c r="N550" s="329">
        <f t="shared" si="50"/>
        <v>57109</v>
      </c>
      <c r="O550" s="330">
        <f t="shared" si="51"/>
        <v>57109</v>
      </c>
      <c r="P550" s="327">
        <f t="array" ref="P550">IFERROR(_xlfn.STDEV.P(IF((F550:L550&lt;&gt;0)*(F550:L550&lt;&gt;""), F550:L550)), 0)</f>
        <v>14856.536462042735</v>
      </c>
      <c r="Q550" s="331">
        <f t="shared" si="48"/>
        <v>26.01435231231984</v>
      </c>
      <c r="R550" s="332">
        <f t="shared" si="52"/>
        <v>73.985647687680157</v>
      </c>
      <c r="S550" s="325" t="str">
        <f t="shared" si="53"/>
        <v>ALTO</v>
      </c>
    </row>
    <row r="551" spans="2:19">
      <c r="B551" s="146">
        <v>542</v>
      </c>
      <c r="C551" s="335" t="s">
        <v>585</v>
      </c>
      <c r="D551" s="325" t="s">
        <v>38</v>
      </c>
      <c r="E551" s="325">
        <v>1</v>
      </c>
      <c r="F551" s="326">
        <v>28043.52</v>
      </c>
      <c r="G551" s="326">
        <v>35189.149194174424</v>
      </c>
      <c r="H551" s="327">
        <v>21458.097849285448</v>
      </c>
      <c r="I551" s="327">
        <v>27887.332780959998</v>
      </c>
      <c r="J551" s="326">
        <v>21674.905527487634</v>
      </c>
      <c r="K551" s="326">
        <v>17950.279360096985</v>
      </c>
      <c r="L551" s="326">
        <v>17532.011996138441</v>
      </c>
      <c r="M551" s="380">
        <f t="shared" si="49"/>
        <v>7</v>
      </c>
      <c r="N551" s="329">
        <f t="shared" si="50"/>
        <v>24248</v>
      </c>
      <c r="O551" s="330">
        <f t="shared" si="51"/>
        <v>24248</v>
      </c>
      <c r="P551" s="327">
        <f t="array" ref="P551">IFERROR(_xlfn.STDEV.P(IF((F551:L551&lt;&gt;0)*(F551:L551&lt;&gt;""), F551:L551)), 0)</f>
        <v>5934.5189970063147</v>
      </c>
      <c r="Q551" s="331">
        <f t="shared" si="48"/>
        <v>24.474261782441086</v>
      </c>
      <c r="R551" s="332">
        <f t="shared" si="52"/>
        <v>75.52573821755891</v>
      </c>
      <c r="S551" s="325" t="str">
        <f t="shared" si="53"/>
        <v>ALTO</v>
      </c>
    </row>
    <row r="552" spans="2:19">
      <c r="B552" s="146">
        <v>543</v>
      </c>
      <c r="C552" s="335" t="s">
        <v>586</v>
      </c>
      <c r="D552" s="325" t="s">
        <v>587</v>
      </c>
      <c r="E552" s="325">
        <v>1</v>
      </c>
      <c r="F552" s="326">
        <v>37193</v>
      </c>
      <c r="G552" s="326">
        <v>32257.650471941954</v>
      </c>
      <c r="H552" s="327">
        <v>29377.157769855079</v>
      </c>
      <c r="I552" s="327">
        <v>34518.131637386112</v>
      </c>
      <c r="J552" s="326">
        <v>26386.166337650837</v>
      </c>
      <c r="K552" s="326">
        <v>20723.086740924977</v>
      </c>
      <c r="L552" s="326">
        <v>0</v>
      </c>
      <c r="M552" s="380">
        <f t="shared" si="49"/>
        <v>6</v>
      </c>
      <c r="N552" s="329">
        <f t="shared" si="50"/>
        <v>30076</v>
      </c>
      <c r="O552" s="330">
        <f t="shared" si="51"/>
        <v>30076</v>
      </c>
      <c r="P552" s="327">
        <f t="array" ref="P552">IFERROR(_xlfn.STDEV.P(IF((F552:L552&lt;&gt;0)*(F552:L552&lt;&gt;""), F552:L552)), 0)</f>
        <v>5427.1548793583479</v>
      </c>
      <c r="Q552" s="331">
        <f t="shared" si="48"/>
        <v>18.044802764191871</v>
      </c>
      <c r="R552" s="332">
        <f t="shared" si="52"/>
        <v>81.955197235808129</v>
      </c>
      <c r="S552" s="325" t="str">
        <f t="shared" si="53"/>
        <v>ALTO</v>
      </c>
    </row>
    <row r="553" spans="2:19">
      <c r="B553" s="146">
        <v>544</v>
      </c>
      <c r="C553" s="335" t="s">
        <v>588</v>
      </c>
      <c r="D553" s="325" t="s">
        <v>88</v>
      </c>
      <c r="E553" s="325">
        <v>1</v>
      </c>
      <c r="F553" s="326">
        <v>41238.449999999997</v>
      </c>
      <c r="G553" s="326">
        <v>57033.042542036404</v>
      </c>
      <c r="H553" s="327">
        <v>31420.786136453691</v>
      </c>
      <c r="I553" s="327">
        <v>41038.708195507577</v>
      </c>
      <c r="J553" s="326">
        <v>32529.679103033526</v>
      </c>
      <c r="K553" s="343">
        <v>0</v>
      </c>
      <c r="L553" s="343">
        <v>0</v>
      </c>
      <c r="M553" s="380">
        <f t="shared" si="49"/>
        <v>5</v>
      </c>
      <c r="N553" s="329">
        <f t="shared" si="50"/>
        <v>40652</v>
      </c>
      <c r="O553" s="330">
        <f t="shared" si="51"/>
        <v>40652</v>
      </c>
      <c r="P553" s="327">
        <f t="array" ref="P553">IFERROR(_xlfn.STDEV.P(IF((F553:L553&lt;&gt;0)*(F553:L553&lt;&gt;""), F553:L553)), 0)</f>
        <v>9165.3633605449941</v>
      </c>
      <c r="Q553" s="331">
        <f t="shared" si="48"/>
        <v>22.545910067266046</v>
      </c>
      <c r="R553" s="332">
        <f t="shared" si="52"/>
        <v>77.45408993273395</v>
      </c>
      <c r="S553" s="325" t="str">
        <f t="shared" si="53"/>
        <v>ALTO</v>
      </c>
    </row>
    <row r="554" spans="2:19">
      <c r="B554" s="146">
        <v>545</v>
      </c>
      <c r="C554" s="335" t="s">
        <v>589</v>
      </c>
      <c r="D554" s="325" t="s">
        <v>88</v>
      </c>
      <c r="E554" s="325">
        <v>1</v>
      </c>
      <c r="F554" s="326">
        <v>254442.18</v>
      </c>
      <c r="G554" s="326">
        <v>273416.49895215512</v>
      </c>
      <c r="H554" s="327">
        <v>202830.11538491244</v>
      </c>
      <c r="I554" s="327">
        <v>231962.28112718835</v>
      </c>
      <c r="J554" s="326">
        <v>177246.85351745071</v>
      </c>
      <c r="K554" s="326">
        <v>160822.82808802344</v>
      </c>
      <c r="L554" s="326">
        <v>0</v>
      </c>
      <c r="M554" s="380">
        <f t="shared" si="49"/>
        <v>6</v>
      </c>
      <c r="N554" s="329">
        <f t="shared" si="50"/>
        <v>216787</v>
      </c>
      <c r="O554" s="330">
        <f t="shared" si="51"/>
        <v>216787</v>
      </c>
      <c r="P554" s="327">
        <f t="array" ref="P554">IFERROR(_xlfn.STDEV.P(IF((F554:L554&lt;&gt;0)*(F554:L554&lt;&gt;""), F554:L554)), 0)</f>
        <v>40301.588552747722</v>
      </c>
      <c r="Q554" s="331">
        <f t="shared" si="48"/>
        <v>18.590408351399169</v>
      </c>
      <c r="R554" s="332">
        <f t="shared" si="52"/>
        <v>81.409591648600838</v>
      </c>
      <c r="S554" s="325" t="str">
        <f t="shared" si="53"/>
        <v>ALTO</v>
      </c>
    </row>
    <row r="555" spans="2:19">
      <c r="B555" s="146">
        <v>546</v>
      </c>
      <c r="C555" s="335" t="s">
        <v>590</v>
      </c>
      <c r="D555" s="325" t="s">
        <v>88</v>
      </c>
      <c r="E555" s="325">
        <v>1</v>
      </c>
      <c r="F555" s="326">
        <v>357602.56</v>
      </c>
      <c r="G555" s="326">
        <v>443317.14425045648</v>
      </c>
      <c r="H555" s="327">
        <v>287385.23905293009</v>
      </c>
      <c r="I555" s="327">
        <v>333001.20675625541</v>
      </c>
      <c r="J555" s="326">
        <v>254384.1929739133</v>
      </c>
      <c r="K555" s="326">
        <v>214527.72893774448</v>
      </c>
      <c r="L555" s="326">
        <v>0</v>
      </c>
      <c r="M555" s="380">
        <f t="shared" si="49"/>
        <v>6</v>
      </c>
      <c r="N555" s="329">
        <f t="shared" si="50"/>
        <v>315036</v>
      </c>
      <c r="O555" s="330">
        <f t="shared" si="51"/>
        <v>315036</v>
      </c>
      <c r="P555" s="327">
        <f t="array" ref="P555">IFERROR(_xlfn.STDEV.P(IF((F555:L555&lt;&gt;0)*(F555:L555&lt;&gt;""), F555:L555)), 0)</f>
        <v>74314.457411198542</v>
      </c>
      <c r="Q555" s="331">
        <f t="shared" si="48"/>
        <v>23.589195333612203</v>
      </c>
      <c r="R555" s="332">
        <f t="shared" si="52"/>
        <v>76.410804666387804</v>
      </c>
      <c r="S555" s="325" t="str">
        <f t="shared" si="53"/>
        <v>ALTO</v>
      </c>
    </row>
    <row r="556" spans="2:19">
      <c r="B556" s="146">
        <v>547</v>
      </c>
      <c r="C556" s="335" t="s">
        <v>591</v>
      </c>
      <c r="D556" s="325" t="s">
        <v>88</v>
      </c>
      <c r="E556" s="325">
        <v>1</v>
      </c>
      <c r="F556" s="326">
        <v>314333.5</v>
      </c>
      <c r="G556" s="326">
        <v>357028.87400817312</v>
      </c>
      <c r="H556" s="327">
        <v>248684.02686046888</v>
      </c>
      <c r="I556" s="327">
        <v>290514.33034440863</v>
      </c>
      <c r="J556" s="326">
        <v>221947.68789298748</v>
      </c>
      <c r="K556" s="326">
        <v>178773.1074481204</v>
      </c>
      <c r="L556" s="326">
        <v>0</v>
      </c>
      <c r="M556" s="380">
        <f t="shared" si="49"/>
        <v>6</v>
      </c>
      <c r="N556" s="329">
        <f t="shared" si="50"/>
        <v>268547</v>
      </c>
      <c r="O556" s="330">
        <f t="shared" si="51"/>
        <v>268547</v>
      </c>
      <c r="P556" s="327">
        <f t="array" ref="P556">IFERROR(_xlfn.STDEV.P(IF((F556:L556&lt;&gt;0)*(F556:L556&lt;&gt;""), F556:L556)), 0)</f>
        <v>59207.818441171294</v>
      </c>
      <c r="Q556" s="331">
        <f t="shared" si="48"/>
        <v>22.047469694754103</v>
      </c>
      <c r="R556" s="332">
        <f t="shared" si="52"/>
        <v>77.952530305245901</v>
      </c>
      <c r="S556" s="325" t="str">
        <f t="shared" si="53"/>
        <v>ALTO</v>
      </c>
    </row>
    <row r="557" spans="2:19">
      <c r="B557" s="146">
        <v>548</v>
      </c>
      <c r="C557" s="335" t="s">
        <v>592</v>
      </c>
      <c r="D557" s="325" t="s">
        <v>38</v>
      </c>
      <c r="E557" s="325">
        <v>1</v>
      </c>
      <c r="F557" s="326">
        <v>4961.6000000000004</v>
      </c>
      <c r="G557" s="326">
        <v>5003.4995165530436</v>
      </c>
      <c r="H557" s="327">
        <v>3576.3496415475747</v>
      </c>
      <c r="I557" s="327">
        <v>4594.4146125006491</v>
      </c>
      <c r="J557" s="326">
        <v>3589.5889286360066</v>
      </c>
      <c r="K557" s="326">
        <v>2772.8073808279901</v>
      </c>
      <c r="L557" s="326">
        <v>2669.8966008043735</v>
      </c>
      <c r="M557" s="380">
        <f t="shared" si="49"/>
        <v>7</v>
      </c>
      <c r="N557" s="329">
        <f t="shared" si="50"/>
        <v>3881</v>
      </c>
      <c r="O557" s="330">
        <f t="shared" si="51"/>
        <v>3881</v>
      </c>
      <c r="P557" s="327">
        <f t="array" ref="P557">IFERROR(_xlfn.STDEV.P(IF((F557:L557&lt;&gt;0)*(F557:L557&lt;&gt;""), F557:L557)), 0)</f>
        <v>910.9850493528121</v>
      </c>
      <c r="Q557" s="331">
        <f t="shared" si="48"/>
        <v>23.472946388889774</v>
      </c>
      <c r="R557" s="332">
        <f t="shared" si="52"/>
        <v>76.527053611110233</v>
      </c>
      <c r="S557" s="325" t="str">
        <f t="shared" si="53"/>
        <v>ALTO</v>
      </c>
    </row>
    <row r="558" spans="2:19">
      <c r="B558" s="146">
        <v>549</v>
      </c>
      <c r="C558" s="335" t="s">
        <v>593</v>
      </c>
      <c r="D558" s="325" t="s">
        <v>38</v>
      </c>
      <c r="E558" s="325">
        <v>1</v>
      </c>
      <c r="F558" s="326">
        <v>6282.1200000000008</v>
      </c>
      <c r="G558" s="326">
        <v>5263.1291031608289</v>
      </c>
      <c r="H558" s="327">
        <v>4087.2567331972282</v>
      </c>
      <c r="I558" s="327">
        <v>5984.7434049770927</v>
      </c>
      <c r="J558" s="326">
        <v>4604.9468618608344</v>
      </c>
      <c r="K558" s="326">
        <v>3502.4935336774611</v>
      </c>
      <c r="L558" s="326">
        <v>3332.7355138512926</v>
      </c>
      <c r="M558" s="380">
        <f t="shared" si="49"/>
        <v>7</v>
      </c>
      <c r="N558" s="329">
        <f t="shared" si="50"/>
        <v>4722</v>
      </c>
      <c r="O558" s="330">
        <f t="shared" si="51"/>
        <v>4722</v>
      </c>
      <c r="P558" s="327">
        <f t="array" ref="P558">IFERROR(_xlfn.STDEV.P(IF((F558:L558&lt;&gt;0)*(F558:L558&lt;&gt;""), F558:L558)), 0)</f>
        <v>1079.3626847970431</v>
      </c>
      <c r="Q558" s="331">
        <f t="shared" si="48"/>
        <v>22.85816782712925</v>
      </c>
      <c r="R558" s="332">
        <f t="shared" si="52"/>
        <v>77.14183217287075</v>
      </c>
      <c r="S558" s="325" t="str">
        <f t="shared" si="53"/>
        <v>ALTO</v>
      </c>
    </row>
    <row r="559" spans="2:19">
      <c r="B559" s="146">
        <v>550</v>
      </c>
      <c r="C559" s="335" t="s">
        <v>594</v>
      </c>
      <c r="D559" s="325" t="s">
        <v>38</v>
      </c>
      <c r="E559" s="325">
        <v>1</v>
      </c>
      <c r="F559" s="326">
        <v>31536.639999999999</v>
      </c>
      <c r="G559" s="326">
        <v>36508.598120228366</v>
      </c>
      <c r="H559" s="327">
        <v>25417.627809570262</v>
      </c>
      <c r="I559" s="327">
        <v>29373.696843246431</v>
      </c>
      <c r="J559" s="326">
        <v>22813.300951444413</v>
      </c>
      <c r="K559" s="326">
        <v>19701.526126935718</v>
      </c>
      <c r="L559" s="326">
        <v>18262.834387446583</v>
      </c>
      <c r="M559" s="380">
        <f t="shared" si="49"/>
        <v>7</v>
      </c>
      <c r="N559" s="329">
        <f t="shared" si="50"/>
        <v>26231</v>
      </c>
      <c r="O559" s="330">
        <f t="shared" si="51"/>
        <v>26231</v>
      </c>
      <c r="P559" s="327">
        <f t="array" ref="P559">IFERROR(_xlfn.STDEV.P(IF((F559:L559&lt;&gt;0)*(F559:L559&lt;&gt;""), F559:L559)), 0)</f>
        <v>6119.3290327003951</v>
      </c>
      <c r="Q559" s="331">
        <f t="shared" si="48"/>
        <v>23.32861512218518</v>
      </c>
      <c r="R559" s="332">
        <f t="shared" si="52"/>
        <v>76.671384877814816</v>
      </c>
      <c r="S559" s="325" t="str">
        <f t="shared" si="53"/>
        <v>ALTO</v>
      </c>
    </row>
    <row r="560" spans="2:19">
      <c r="B560" s="146">
        <v>551</v>
      </c>
      <c r="C560" s="335" t="s">
        <v>595</v>
      </c>
      <c r="D560" s="325" t="s">
        <v>38</v>
      </c>
      <c r="E560" s="325">
        <v>1</v>
      </c>
      <c r="F560" s="326">
        <v>8639.2799999999988</v>
      </c>
      <c r="G560" s="326">
        <v>9585.8164889753498</v>
      </c>
      <c r="H560" s="327">
        <v>6130.8850997958425</v>
      </c>
      <c r="I560" s="327">
        <v>8029.8581279761938</v>
      </c>
      <c r="J560" s="326">
        <v>6296.4137247388999</v>
      </c>
      <c r="K560" s="326">
        <v>5107.8030699462979</v>
      </c>
      <c r="L560" s="326">
        <v>4704.7657114868744</v>
      </c>
      <c r="M560" s="380">
        <f t="shared" si="49"/>
        <v>7</v>
      </c>
      <c r="N560" s="329">
        <f t="shared" si="50"/>
        <v>6928</v>
      </c>
      <c r="O560" s="330">
        <f t="shared" si="51"/>
        <v>6928</v>
      </c>
      <c r="P560" s="327">
        <f t="array" ref="P560">IFERROR(_xlfn.STDEV.P(IF((F560:L560&lt;&gt;0)*(F560:L560&lt;&gt;""), F560:L560)), 0)</f>
        <v>1711.170852975655</v>
      </c>
      <c r="Q560" s="331">
        <f t="shared" si="48"/>
        <v>24.699348339717883</v>
      </c>
      <c r="R560" s="332">
        <f t="shared" si="52"/>
        <v>75.300651660282114</v>
      </c>
      <c r="S560" s="325" t="str">
        <f t="shared" si="53"/>
        <v>ALTO</v>
      </c>
    </row>
    <row r="561" spans="2:19">
      <c r="B561" s="146">
        <v>552</v>
      </c>
      <c r="C561" s="335" t="s">
        <v>596</v>
      </c>
      <c r="D561" s="325" t="s">
        <v>38</v>
      </c>
      <c r="E561" s="325">
        <v>1</v>
      </c>
      <c r="F561" s="326">
        <v>44355.78</v>
      </c>
      <c r="G561" s="326">
        <v>49513.985363547901</v>
      </c>
      <c r="H561" s="327">
        <v>32314.873546840587</v>
      </c>
      <c r="I561" s="327">
        <v>42159.483446585531</v>
      </c>
      <c r="J561" s="326">
        <v>34364.49061530803</v>
      </c>
      <c r="K561" s="326">
        <v>23349.956891183072</v>
      </c>
      <c r="L561" s="326">
        <v>21227.841087066721</v>
      </c>
      <c r="M561" s="380">
        <f t="shared" si="49"/>
        <v>7</v>
      </c>
      <c r="N561" s="329">
        <f t="shared" si="50"/>
        <v>35327</v>
      </c>
      <c r="O561" s="330">
        <f t="shared" si="51"/>
        <v>35327</v>
      </c>
      <c r="P561" s="327">
        <f t="array" ref="P561">IFERROR(_xlfn.STDEV.P(IF((F561:L561&lt;&gt;0)*(F561:L561&lt;&gt;""), F561:L561)), 0)</f>
        <v>9868.473791772034</v>
      </c>
      <c r="Q561" s="331">
        <f t="shared" si="48"/>
        <v>27.934649961140302</v>
      </c>
      <c r="R561" s="332">
        <f t="shared" si="52"/>
        <v>72.065350038859691</v>
      </c>
      <c r="S561" s="325" t="str">
        <f t="shared" si="53"/>
        <v>ALTO</v>
      </c>
    </row>
    <row r="562" spans="2:19">
      <c r="B562" s="146">
        <v>553</v>
      </c>
      <c r="C562" s="335" t="s">
        <v>597</v>
      </c>
      <c r="D562" s="325" t="s">
        <v>38</v>
      </c>
      <c r="E562" s="325">
        <v>1</v>
      </c>
      <c r="F562" s="326">
        <v>47918.43</v>
      </c>
      <c r="G562" s="326">
        <v>37653.709143388405</v>
      </c>
      <c r="H562" s="327">
        <v>30526.698726066799</v>
      </c>
      <c r="I562" s="327">
        <v>45123.481092084759</v>
      </c>
      <c r="J562" s="326">
        <v>32118.757774763711</v>
      </c>
      <c r="K562" s="326">
        <v>25976.827041441167</v>
      </c>
      <c r="L562" s="326">
        <v>24759.891798547505</v>
      </c>
      <c r="M562" s="380">
        <f t="shared" si="49"/>
        <v>7</v>
      </c>
      <c r="N562" s="329">
        <f t="shared" si="50"/>
        <v>34868</v>
      </c>
      <c r="O562" s="330">
        <f t="shared" si="51"/>
        <v>34868</v>
      </c>
      <c r="P562" s="327">
        <f t="array" ref="P562">IFERROR(_xlfn.STDEV.P(IF((F562:L562&lt;&gt;0)*(F562:L562&lt;&gt;""), F562:L562)), 0)</f>
        <v>8374.1168245743702</v>
      </c>
      <c r="Q562" s="331">
        <f t="shared" si="48"/>
        <v>24.016625056138494</v>
      </c>
      <c r="R562" s="332">
        <f t="shared" si="52"/>
        <v>75.983374943861506</v>
      </c>
      <c r="S562" s="325" t="str">
        <f t="shared" si="53"/>
        <v>ALTO</v>
      </c>
    </row>
    <row r="563" spans="2:19">
      <c r="B563" s="146">
        <v>554</v>
      </c>
      <c r="C563" s="335" t="s">
        <v>598</v>
      </c>
      <c r="D563" s="325" t="s">
        <v>38</v>
      </c>
      <c r="E563" s="325">
        <v>1</v>
      </c>
      <c r="F563" s="326">
        <v>78315.89</v>
      </c>
      <c r="G563" s="326">
        <v>72179.227654482063</v>
      </c>
      <c r="H563" s="327">
        <v>54028.424941950856</v>
      </c>
      <c r="I563" s="327">
        <v>75810.023726029118</v>
      </c>
      <c r="J563" s="326">
        <v>58845.367654731104</v>
      </c>
      <c r="K563" s="326">
        <v>48159.286088065091</v>
      </c>
      <c r="L563" s="326">
        <v>44618.792846081422</v>
      </c>
      <c r="M563" s="380">
        <f t="shared" si="49"/>
        <v>7</v>
      </c>
      <c r="N563" s="329">
        <f t="shared" si="50"/>
        <v>61708</v>
      </c>
      <c r="O563" s="330">
        <f t="shared" si="51"/>
        <v>61708</v>
      </c>
      <c r="P563" s="327">
        <f t="array" ref="P563">IFERROR(_xlfn.STDEV.P(IF((F563:L563&lt;&gt;0)*(F563:L563&lt;&gt;""), F563:L563)), 0)</f>
        <v>12689.224217536506</v>
      </c>
      <c r="Q563" s="331">
        <f t="shared" si="48"/>
        <v>20.563337359072577</v>
      </c>
      <c r="R563" s="332">
        <f t="shared" si="52"/>
        <v>79.436662640927423</v>
      </c>
      <c r="S563" s="325" t="str">
        <f t="shared" si="53"/>
        <v>ALTO</v>
      </c>
    </row>
    <row r="564" spans="2:19">
      <c r="B564" s="146">
        <v>555</v>
      </c>
      <c r="C564" s="335" t="s">
        <v>599</v>
      </c>
      <c r="D564" s="325" t="s">
        <v>38</v>
      </c>
      <c r="E564" s="325">
        <v>1</v>
      </c>
      <c r="F564" s="326">
        <v>1468.64</v>
      </c>
      <c r="G564" s="326">
        <v>2100.3911172464927</v>
      </c>
      <c r="H564" s="327">
        <v>1021.814183299307</v>
      </c>
      <c r="I564" s="327">
        <v>1431.798568076212</v>
      </c>
      <c r="J564" s="326">
        <v>1180.2042800307404</v>
      </c>
      <c r="K564" s="343">
        <v>0</v>
      </c>
      <c r="L564" s="343">
        <v>0</v>
      </c>
      <c r="M564" s="380">
        <f t="shared" si="49"/>
        <v>5</v>
      </c>
      <c r="N564" s="329">
        <f t="shared" si="50"/>
        <v>1441</v>
      </c>
      <c r="O564" s="330">
        <f t="shared" si="51"/>
        <v>1441</v>
      </c>
      <c r="P564" s="327">
        <f t="array" ref="P564">IFERROR(_xlfn.STDEV.P(IF((F564:L564&lt;&gt;0)*(F564:L564&lt;&gt;""), F564:L564)), 0)</f>
        <v>368.61240126655844</v>
      </c>
      <c r="Q564" s="331">
        <f t="shared" si="48"/>
        <v>25.580319310656378</v>
      </c>
      <c r="R564" s="332">
        <f t="shared" si="52"/>
        <v>74.419680689343622</v>
      </c>
      <c r="S564" s="325" t="str">
        <f t="shared" si="53"/>
        <v>ALTO</v>
      </c>
    </row>
    <row r="565" spans="2:19">
      <c r="B565" s="146">
        <v>556</v>
      </c>
      <c r="C565" s="335" t="s">
        <v>600</v>
      </c>
      <c r="D565" s="325" t="s">
        <v>38</v>
      </c>
      <c r="E565" s="325">
        <v>1</v>
      </c>
      <c r="F565" s="326">
        <v>57603.839999999997</v>
      </c>
      <c r="G565" s="326">
        <v>55774.676599677063</v>
      </c>
      <c r="H565" s="327">
        <v>52878.883985739143</v>
      </c>
      <c r="I565" s="327">
        <v>55586.96026183683</v>
      </c>
      <c r="J565" s="326">
        <v>52286.155406098726</v>
      </c>
      <c r="K565" s="343">
        <v>0</v>
      </c>
      <c r="L565" s="343">
        <v>0</v>
      </c>
      <c r="M565" s="380">
        <f t="shared" si="49"/>
        <v>5</v>
      </c>
      <c r="N565" s="329">
        <f t="shared" si="50"/>
        <v>54826</v>
      </c>
      <c r="O565" s="330">
        <f t="shared" si="51"/>
        <v>54826</v>
      </c>
      <c r="P565" s="327">
        <f t="array" ref="P565">IFERROR(_xlfn.STDEV.P(IF((F565:L565&lt;&gt;0)*(F565:L565&lt;&gt;""), F565:L565)), 0)</f>
        <v>1971.6751333486304</v>
      </c>
      <c r="Q565" s="331">
        <f t="shared" si="48"/>
        <v>3.5962410778620191</v>
      </c>
      <c r="R565" s="332">
        <f t="shared" si="52"/>
        <v>96.403758922137982</v>
      </c>
      <c r="S565" s="325" t="str">
        <f t="shared" si="53"/>
        <v>ALTO</v>
      </c>
    </row>
    <row r="566" spans="2:19">
      <c r="B566" s="146">
        <v>557</v>
      </c>
      <c r="C566" s="335" t="s">
        <v>601</v>
      </c>
      <c r="D566" s="325" t="s">
        <v>38</v>
      </c>
      <c r="E566" s="325">
        <v>1</v>
      </c>
      <c r="F566" s="326">
        <v>7785.82</v>
      </c>
      <c r="G566" s="326">
        <v>8823.752450205262</v>
      </c>
      <c r="H566" s="327">
        <v>6003.1583268834293</v>
      </c>
      <c r="I566" s="327">
        <v>7567.1427370735155</v>
      </c>
      <c r="J566" s="326">
        <v>5922.5230975631684</v>
      </c>
      <c r="K566" s="326">
        <v>4669.9913782366148</v>
      </c>
      <c r="L566" s="326">
        <v>4383.3892687974576</v>
      </c>
      <c r="M566" s="380">
        <f t="shared" si="49"/>
        <v>7</v>
      </c>
      <c r="N566" s="329">
        <f t="shared" si="50"/>
        <v>6451</v>
      </c>
      <c r="O566" s="330">
        <f t="shared" si="51"/>
        <v>6451</v>
      </c>
      <c r="P566" s="327">
        <f t="array" ref="P566">IFERROR(_xlfn.STDEV.P(IF((F566:L566&lt;&gt;0)*(F566:L566&lt;&gt;""), F566:L566)), 0)</f>
        <v>1539.2172809330473</v>
      </c>
      <c r="Q566" s="331">
        <f t="shared" ref="Q566:Q629" si="54">IFERROR(P566/N566*100,0)</f>
        <v>23.860134567246121</v>
      </c>
      <c r="R566" s="332">
        <f t="shared" si="52"/>
        <v>76.139865432753879</v>
      </c>
      <c r="S566" s="325" t="str">
        <f t="shared" si="53"/>
        <v>ALTO</v>
      </c>
    </row>
    <row r="567" spans="2:19">
      <c r="B567" s="146">
        <v>558</v>
      </c>
      <c r="C567" s="335" t="s">
        <v>602</v>
      </c>
      <c r="D567" s="325" t="s">
        <v>38</v>
      </c>
      <c r="E567" s="325">
        <v>1</v>
      </c>
      <c r="F567" s="326">
        <v>6216.6</v>
      </c>
      <c r="G567" s="326">
        <v>5520.3366431898176</v>
      </c>
      <c r="H567" s="327">
        <v>4853.6173706717091</v>
      </c>
      <c r="I567" s="327">
        <v>6180.0878742496852</v>
      </c>
      <c r="J567" s="326">
        <v>4856.9945370495852</v>
      </c>
      <c r="K567" s="326">
        <v>3794.3679948172494</v>
      </c>
      <c r="L567" s="326">
        <v>3604.6694268961828</v>
      </c>
      <c r="M567" s="380">
        <f t="shared" si="49"/>
        <v>7</v>
      </c>
      <c r="N567" s="329">
        <f t="shared" si="50"/>
        <v>5004</v>
      </c>
      <c r="O567" s="330">
        <f t="shared" si="51"/>
        <v>5004</v>
      </c>
      <c r="P567" s="327">
        <f t="array" ref="P567">IFERROR(_xlfn.STDEV.P(IF((F567:L567&lt;&gt;0)*(F567:L567&lt;&gt;""), F567:L567)), 0)</f>
        <v>969.95919707582561</v>
      </c>
      <c r="Q567" s="331">
        <f t="shared" si="54"/>
        <v>19.383676999916581</v>
      </c>
      <c r="R567" s="332">
        <f t="shared" si="52"/>
        <v>80.616323000083412</v>
      </c>
      <c r="S567" s="325" t="str">
        <f t="shared" si="53"/>
        <v>ALTO</v>
      </c>
    </row>
    <row r="568" spans="2:19">
      <c r="B568" s="146">
        <v>559</v>
      </c>
      <c r="C568" s="335" t="s">
        <v>603</v>
      </c>
      <c r="D568" s="325" t="s">
        <v>38</v>
      </c>
      <c r="E568" s="325">
        <v>1</v>
      </c>
      <c r="F568" s="326">
        <v>5257.5599999999995</v>
      </c>
      <c r="G568" s="326">
        <v>5398.1102659190565</v>
      </c>
      <c r="H568" s="327">
        <v>4087.2567331972282</v>
      </c>
      <c r="I568" s="327">
        <v>5100.7823987715046</v>
      </c>
      <c r="J568" s="326">
        <v>3969.4522495365895</v>
      </c>
      <c r="K568" s="326">
        <v>3210.6190725376728</v>
      </c>
      <c r="L568" s="326">
        <v>3097.8834980397969</v>
      </c>
      <c r="M568" s="380">
        <f t="shared" si="49"/>
        <v>7</v>
      </c>
      <c r="N568" s="329">
        <f t="shared" si="50"/>
        <v>4303</v>
      </c>
      <c r="O568" s="330">
        <f t="shared" si="51"/>
        <v>4303</v>
      </c>
      <c r="P568" s="327">
        <f t="array" ref="P568">IFERROR(_xlfn.STDEV.P(IF((F568:L568&lt;&gt;0)*(F568:L568&lt;&gt;""), F568:L568)), 0)</f>
        <v>890.45005586056675</v>
      </c>
      <c r="Q568" s="331">
        <f t="shared" si="54"/>
        <v>20.693703366501666</v>
      </c>
      <c r="R568" s="332">
        <f t="shared" si="52"/>
        <v>79.306296633498334</v>
      </c>
      <c r="S568" s="325" t="str">
        <f t="shared" si="53"/>
        <v>ALTO</v>
      </c>
    </row>
    <row r="569" spans="2:19">
      <c r="B569" s="146">
        <v>560</v>
      </c>
      <c r="C569" s="335" t="s">
        <v>604</v>
      </c>
      <c r="D569" s="325" t="s">
        <v>38</v>
      </c>
      <c r="E569" s="325">
        <v>1</v>
      </c>
      <c r="F569" s="326">
        <v>54459.46</v>
      </c>
      <c r="G569" s="326">
        <v>41633.56397087044</v>
      </c>
      <c r="H569" s="327">
        <v>38318.031873724016</v>
      </c>
      <c r="I569" s="327">
        <v>55524.755598437187</v>
      </c>
      <c r="J569" s="326">
        <v>43138.377697115517</v>
      </c>
      <c r="K569" s="326">
        <v>32689.939647656302</v>
      </c>
      <c r="L569" s="326">
        <v>30050.242470511726</v>
      </c>
      <c r="M569" s="380">
        <f t="shared" si="49"/>
        <v>7</v>
      </c>
      <c r="N569" s="329">
        <f t="shared" si="50"/>
        <v>42259</v>
      </c>
      <c r="O569" s="330">
        <f t="shared" si="51"/>
        <v>42259</v>
      </c>
      <c r="P569" s="327">
        <f t="array" ref="P569">IFERROR(_xlfn.STDEV.P(IF((F569:L569&lt;&gt;0)*(F569:L569&lt;&gt;""), F569:L569)), 0)</f>
        <v>9119.428844224547</v>
      </c>
      <c r="Q569" s="331">
        <f t="shared" si="54"/>
        <v>21.579850077438053</v>
      </c>
      <c r="R569" s="332">
        <f t="shared" si="52"/>
        <v>78.420149922561947</v>
      </c>
      <c r="S569" s="325" t="str">
        <f t="shared" si="53"/>
        <v>ALTO</v>
      </c>
    </row>
    <row r="570" spans="2:19">
      <c r="B570" s="146">
        <v>561</v>
      </c>
      <c r="C570" s="335" t="s">
        <v>605</v>
      </c>
      <c r="D570" s="325" t="s">
        <v>38</v>
      </c>
      <c r="E570" s="325">
        <v>1</v>
      </c>
      <c r="F570" s="326">
        <v>34641.089999999997</v>
      </c>
      <c r="G570" s="326">
        <v>46691.455164671308</v>
      </c>
      <c r="H570" s="327">
        <v>29377.157769855079</v>
      </c>
      <c r="I570" s="327">
        <v>36890.639325646538</v>
      </c>
      <c r="J570" s="326">
        <v>36012.954083367171</v>
      </c>
      <c r="K570" s="326">
        <v>31522.44180309715</v>
      </c>
      <c r="L570" s="326">
        <v>29200.448992246445</v>
      </c>
      <c r="M570" s="380">
        <f t="shared" si="49"/>
        <v>7</v>
      </c>
      <c r="N570" s="329">
        <f t="shared" si="50"/>
        <v>34905</v>
      </c>
      <c r="O570" s="330">
        <f t="shared" si="51"/>
        <v>34905</v>
      </c>
      <c r="P570" s="327">
        <f t="array" ref="P570">IFERROR(_xlfn.STDEV.P(IF((F570:L570&lt;&gt;0)*(F570:L570&lt;&gt;""), F570:L570)), 0)</f>
        <v>5589.5456152516572</v>
      </c>
      <c r="Q570" s="331">
        <f t="shared" si="54"/>
        <v>16.013595803614546</v>
      </c>
      <c r="R570" s="332">
        <f t="shared" si="52"/>
        <v>83.98640419638545</v>
      </c>
      <c r="S570" s="325" t="str">
        <f t="shared" si="53"/>
        <v>ALTO</v>
      </c>
    </row>
    <row r="571" spans="2:19">
      <c r="B571" s="146">
        <v>562</v>
      </c>
      <c r="C571" s="335" t="s">
        <v>606</v>
      </c>
      <c r="D571" s="325" t="s">
        <v>38</v>
      </c>
      <c r="E571" s="325">
        <v>1</v>
      </c>
      <c r="F571" s="326">
        <v>98292.15</v>
      </c>
      <c r="G571" s="326">
        <v>121202.59360050852</v>
      </c>
      <c r="H571" s="327">
        <v>74847.888926674234</v>
      </c>
      <c r="I571" s="327">
        <v>107689.36806340893</v>
      </c>
      <c r="J571" s="326">
        <v>82267.883366110414</v>
      </c>
      <c r="K571" s="326">
        <v>64942.067603602925</v>
      </c>
      <c r="L571" s="326">
        <v>60149.927470667979</v>
      </c>
      <c r="M571" s="380">
        <f t="shared" si="49"/>
        <v>7</v>
      </c>
      <c r="N571" s="329">
        <f t="shared" si="50"/>
        <v>87056</v>
      </c>
      <c r="O571" s="330">
        <f t="shared" si="51"/>
        <v>87056</v>
      </c>
      <c r="P571" s="327">
        <f t="array" ref="P571">IFERROR(_xlfn.STDEV.P(IF((F571:L571&lt;&gt;0)*(F571:L571&lt;&gt;""), F571:L571)), 0)</f>
        <v>21054.024321266254</v>
      </c>
      <c r="Q571" s="331">
        <f t="shared" si="54"/>
        <v>24.184460946133814</v>
      </c>
      <c r="R571" s="332">
        <f t="shared" si="52"/>
        <v>75.815539053866189</v>
      </c>
      <c r="S571" s="325" t="str">
        <f t="shared" si="53"/>
        <v>ALTO</v>
      </c>
    </row>
    <row r="572" spans="2:19">
      <c r="B572" s="146">
        <v>563</v>
      </c>
      <c r="C572" s="335" t="s">
        <v>607</v>
      </c>
      <c r="D572" s="325" t="s">
        <v>38</v>
      </c>
      <c r="E572" s="325">
        <v>1</v>
      </c>
      <c r="F572" s="326">
        <v>16385.599999999999</v>
      </c>
      <c r="G572" s="326">
        <v>21122.175949515462</v>
      </c>
      <c r="H572" s="327">
        <v>12006.316653766859</v>
      </c>
      <c r="I572" s="327">
        <v>16746.150173116974</v>
      </c>
      <c r="J572" s="326">
        <v>13033.612246371871</v>
      </c>
      <c r="K572" s="326">
        <v>10799.355062172172</v>
      </c>
      <c r="L572" s="326">
        <v>10064.64494076371</v>
      </c>
      <c r="M572" s="380">
        <f t="shared" si="49"/>
        <v>7</v>
      </c>
      <c r="N572" s="329">
        <f t="shared" si="50"/>
        <v>14308</v>
      </c>
      <c r="O572" s="330">
        <f t="shared" si="51"/>
        <v>14308</v>
      </c>
      <c r="P572" s="327">
        <f t="array" ref="P572">IFERROR(_xlfn.STDEV.P(IF((F572:L572&lt;&gt;0)*(F572:L572&lt;&gt;""), F572:L572)), 0)</f>
        <v>3663.1846651601645</v>
      </c>
      <c r="Q572" s="331">
        <f t="shared" si="54"/>
        <v>25.602352985463828</v>
      </c>
      <c r="R572" s="332">
        <f t="shared" si="52"/>
        <v>74.397647014536176</v>
      </c>
      <c r="S572" s="325" t="str">
        <f t="shared" si="53"/>
        <v>ALTO</v>
      </c>
    </row>
    <row r="573" spans="2:19">
      <c r="B573" s="146">
        <v>564</v>
      </c>
      <c r="C573" s="335" t="s">
        <v>608</v>
      </c>
      <c r="D573" s="325" t="s">
        <v>38</v>
      </c>
      <c r="E573" s="325">
        <v>1</v>
      </c>
      <c r="F573" s="326">
        <v>10162.6</v>
      </c>
      <c r="G573" s="326">
        <v>10658.490516286427</v>
      </c>
      <c r="H573" s="327">
        <v>8557.6937851316961</v>
      </c>
      <c r="I573" s="327">
        <v>9049.1415598231306</v>
      </c>
      <c r="J573" s="326">
        <v>7054.9458277950935</v>
      </c>
      <c r="K573" s="326">
        <v>5399.6775310860858</v>
      </c>
      <c r="L573" s="326">
        <v>5052.4084980499429</v>
      </c>
      <c r="M573" s="380">
        <f t="shared" si="49"/>
        <v>7</v>
      </c>
      <c r="N573" s="329">
        <f t="shared" si="50"/>
        <v>7991</v>
      </c>
      <c r="O573" s="330">
        <f t="shared" si="51"/>
        <v>7991</v>
      </c>
      <c r="P573" s="327">
        <f t="array" ref="P573">IFERROR(_xlfn.STDEV.P(IF((F573:L573&lt;&gt;0)*(F573:L573&lt;&gt;""), F573:L573)), 0)</f>
        <v>2052.8247643499258</v>
      </c>
      <c r="Q573" s="331">
        <f t="shared" si="54"/>
        <v>25.689209915529045</v>
      </c>
      <c r="R573" s="332">
        <f t="shared" si="52"/>
        <v>74.310790084470952</v>
      </c>
      <c r="S573" s="325" t="str">
        <f t="shared" si="53"/>
        <v>ALTO</v>
      </c>
    </row>
    <row r="574" spans="2:19">
      <c r="B574" s="146">
        <v>565</v>
      </c>
      <c r="C574" s="335" t="s">
        <v>609</v>
      </c>
      <c r="D574" s="325" t="s">
        <v>38</v>
      </c>
      <c r="E574" s="325">
        <v>1</v>
      </c>
      <c r="F574" s="343"/>
      <c r="G574" s="343"/>
      <c r="H574" s="327">
        <v>1532.7212749489606</v>
      </c>
      <c r="I574" s="327">
        <v>2319.0335039344131</v>
      </c>
      <c r="J574" s="326">
        <v>1822.8661248248075</v>
      </c>
      <c r="K574" s="326">
        <v>1313.4350751290478</v>
      </c>
      <c r="L574" s="326">
        <v>1342.6736956591437</v>
      </c>
      <c r="M574" s="380">
        <f t="shared" si="49"/>
        <v>5</v>
      </c>
      <c r="N574" s="329">
        <f t="shared" si="50"/>
        <v>1666</v>
      </c>
      <c r="O574" s="330">
        <f t="shared" si="51"/>
        <v>1666</v>
      </c>
      <c r="P574" s="327">
        <f t="array" ref="P574">IFERROR(_xlfn.STDEV.P(IF((F574:L574&lt;&gt;0)*(F574:L574&lt;&gt;""), F574:L574)), 0)</f>
        <v>373.54110236295179</v>
      </c>
      <c r="Q574" s="331">
        <f t="shared" si="54"/>
        <v>22.42143471566337</v>
      </c>
      <c r="R574" s="332">
        <f t="shared" si="52"/>
        <v>77.578565284336634</v>
      </c>
      <c r="S574" s="325" t="str">
        <f t="shared" si="53"/>
        <v>ALTO</v>
      </c>
    </row>
    <row r="575" spans="2:19">
      <c r="B575" s="146">
        <v>566</v>
      </c>
      <c r="C575" s="335" t="s">
        <v>610</v>
      </c>
      <c r="D575" s="325" t="s">
        <v>38</v>
      </c>
      <c r="E575" s="325">
        <v>1</v>
      </c>
      <c r="F575" s="326">
        <v>10455.4</v>
      </c>
      <c r="G575" s="326">
        <v>10308.017976286903</v>
      </c>
      <c r="H575" s="327">
        <v>8813.1473309565245</v>
      </c>
      <c r="I575" s="327">
        <v>9308.8733122637841</v>
      </c>
      <c r="J575" s="326">
        <v>7278.3245731045563</v>
      </c>
      <c r="K575" s="326">
        <v>5837.489222795768</v>
      </c>
      <c r="L575" s="326">
        <v>5517.4772925187599</v>
      </c>
      <c r="M575" s="380">
        <f t="shared" si="49"/>
        <v>7</v>
      </c>
      <c r="N575" s="329">
        <f t="shared" si="50"/>
        <v>8217</v>
      </c>
      <c r="O575" s="330">
        <f t="shared" si="51"/>
        <v>8217</v>
      </c>
      <c r="P575" s="327">
        <f t="array" ref="P575">IFERROR(_xlfn.STDEV.P(IF((F575:L575&lt;&gt;0)*(F575:L575&lt;&gt;""), F575:L575)), 0)</f>
        <v>1880.7663954984598</v>
      </c>
      <c r="Q575" s="331">
        <f t="shared" si="54"/>
        <v>22.888723323578677</v>
      </c>
      <c r="R575" s="332">
        <f t="shared" si="52"/>
        <v>77.111276676421326</v>
      </c>
      <c r="S575" s="325" t="str">
        <f t="shared" si="53"/>
        <v>ALTO</v>
      </c>
    </row>
    <row r="576" spans="2:19">
      <c r="B576" s="146">
        <v>567</v>
      </c>
      <c r="C576" s="338" t="s">
        <v>611</v>
      </c>
      <c r="D576" s="325" t="s">
        <v>38</v>
      </c>
      <c r="E576" s="325">
        <v>1</v>
      </c>
      <c r="F576" s="326">
        <v>7464.8</v>
      </c>
      <c r="G576" s="343"/>
      <c r="H576" s="327">
        <v>6130.8850997958425</v>
      </c>
      <c r="I576" s="327">
        <v>6911.2654966666541</v>
      </c>
      <c r="J576" s="326">
        <v>5411.2605147158447</v>
      </c>
      <c r="K576" s="343">
        <v>0</v>
      </c>
      <c r="L576" s="343">
        <v>0</v>
      </c>
      <c r="M576" s="380">
        <f t="shared" si="49"/>
        <v>4</v>
      </c>
      <c r="N576" s="329">
        <f t="shared" si="50"/>
        <v>6480</v>
      </c>
      <c r="O576" s="330">
        <f t="shared" si="51"/>
        <v>6480</v>
      </c>
      <c r="P576" s="327">
        <f t="array" ref="P576">IFERROR(_xlfn.STDEV.P(IF((F576:L576&lt;&gt;0)*(F576:L576&lt;&gt;""), F576:L576)), 0)</f>
        <v>777.80226753563591</v>
      </c>
      <c r="Q576" s="331">
        <f t="shared" si="54"/>
        <v>12.003121412586975</v>
      </c>
      <c r="R576" s="332">
        <f t="shared" si="52"/>
        <v>87.996878587413022</v>
      </c>
      <c r="S576" s="325" t="str">
        <f t="shared" si="53"/>
        <v>ALTO</v>
      </c>
    </row>
    <row r="577" spans="2:19">
      <c r="B577" s="146">
        <v>568</v>
      </c>
      <c r="C577" s="335" t="s">
        <v>612</v>
      </c>
      <c r="D577" s="325" t="s">
        <v>587</v>
      </c>
      <c r="E577" s="325">
        <v>1</v>
      </c>
      <c r="F577" s="326">
        <v>6822.4400000000005</v>
      </c>
      <c r="G577" s="326">
        <v>5701.245800488573</v>
      </c>
      <c r="H577" s="327">
        <v>5492.2512352337753</v>
      </c>
      <c r="I577" s="327">
        <v>6316.5016097752396</v>
      </c>
      <c r="J577" s="326">
        <v>4865.3563082643786</v>
      </c>
      <c r="K577" s="326">
        <v>4378.1169170968269</v>
      </c>
      <c r="L577" s="326">
        <v>4114.5455138553516</v>
      </c>
      <c r="M577" s="380">
        <f t="shared" si="49"/>
        <v>7</v>
      </c>
      <c r="N577" s="329">
        <f t="shared" si="50"/>
        <v>5384</v>
      </c>
      <c r="O577" s="330">
        <f t="shared" si="51"/>
        <v>5384</v>
      </c>
      <c r="P577" s="327">
        <f t="array" ref="P577">IFERROR(_xlfn.STDEV.P(IF((F577:L577&lt;&gt;0)*(F577:L577&lt;&gt;""), F577:L577)), 0)</f>
        <v>921.43816154455999</v>
      </c>
      <c r="Q577" s="331">
        <f t="shared" si="54"/>
        <v>17.114378929133732</v>
      </c>
      <c r="R577" s="332">
        <f t="shared" si="52"/>
        <v>82.885621070866264</v>
      </c>
      <c r="S577" s="325" t="str">
        <f t="shared" si="53"/>
        <v>ALTO</v>
      </c>
    </row>
    <row r="578" spans="2:19">
      <c r="B578" s="146">
        <v>569</v>
      </c>
      <c r="C578" s="335" t="s">
        <v>613</v>
      </c>
      <c r="D578" s="325" t="s">
        <v>38</v>
      </c>
      <c r="E578" s="325">
        <v>1</v>
      </c>
      <c r="F578" s="326">
        <v>21746.5</v>
      </c>
      <c r="G578" s="326">
        <v>22042.474475870535</v>
      </c>
      <c r="H578" s="327">
        <v>18264.928526475116</v>
      </c>
      <c r="I578" s="327">
        <v>19364.202585323404</v>
      </c>
      <c r="J578" s="326">
        <v>15075.078961526258</v>
      </c>
      <c r="K578" s="326">
        <v>0</v>
      </c>
      <c r="L578" s="326">
        <v>0</v>
      </c>
      <c r="M578" s="380">
        <f t="shared" si="49"/>
        <v>5</v>
      </c>
      <c r="N578" s="329">
        <f t="shared" si="50"/>
        <v>19299</v>
      </c>
      <c r="O578" s="330">
        <f t="shared" si="51"/>
        <v>19299</v>
      </c>
      <c r="P578" s="327">
        <f t="array" ref="P578">IFERROR(_xlfn.STDEV.P(IF((F578:L578&lt;&gt;0)*(F578:L578&lt;&gt;""), F578:L578)), 0)</f>
        <v>2546.840078188377</v>
      </c>
      <c r="Q578" s="331">
        <f t="shared" si="54"/>
        <v>13.196746350527889</v>
      </c>
      <c r="R578" s="332">
        <f t="shared" si="52"/>
        <v>86.803253649472111</v>
      </c>
      <c r="S578" s="325" t="str">
        <f t="shared" si="53"/>
        <v>ALTO</v>
      </c>
    </row>
    <row r="579" spans="2:19">
      <c r="B579" s="146">
        <v>570</v>
      </c>
      <c r="C579" s="335" t="s">
        <v>614</v>
      </c>
      <c r="D579" s="325" t="s">
        <v>38</v>
      </c>
      <c r="E579" s="325">
        <v>1</v>
      </c>
      <c r="F579" s="326">
        <v>145022.82</v>
      </c>
      <c r="G579" s="326">
        <v>168463.67375786783</v>
      </c>
      <c r="H579" s="327">
        <v>108056.84988390171</v>
      </c>
      <c r="I579" s="327">
        <v>133214.01494506633</v>
      </c>
      <c r="J579" s="326">
        <v>103462.58431811996</v>
      </c>
      <c r="K579" s="326">
        <v>82308.598041420322</v>
      </c>
      <c r="L579" s="326">
        <v>102420.20015863444</v>
      </c>
      <c r="M579" s="380">
        <f t="shared" si="49"/>
        <v>7</v>
      </c>
      <c r="N579" s="329">
        <f t="shared" si="50"/>
        <v>120421</v>
      </c>
      <c r="O579" s="330">
        <f t="shared" si="51"/>
        <v>120421</v>
      </c>
      <c r="P579" s="327">
        <f t="array" ref="P579">IFERROR(_xlfn.STDEV.P(IF((F579:L579&lt;&gt;0)*(F579:L579&lt;&gt;""), F579:L579)), 0)</f>
        <v>27500.787855163722</v>
      </c>
      <c r="Q579" s="331">
        <f t="shared" si="54"/>
        <v>22.837202693187837</v>
      </c>
      <c r="R579" s="332">
        <f t="shared" si="52"/>
        <v>77.162797306812166</v>
      </c>
      <c r="S579" s="325" t="str">
        <f t="shared" si="53"/>
        <v>ALTO</v>
      </c>
    </row>
    <row r="580" spans="2:19">
      <c r="B580" s="146">
        <v>571</v>
      </c>
      <c r="C580" s="335" t="s">
        <v>615</v>
      </c>
      <c r="D580" s="325" t="s">
        <v>38</v>
      </c>
      <c r="E580" s="325">
        <v>1</v>
      </c>
      <c r="F580" s="326">
        <v>177.6</v>
      </c>
      <c r="G580" s="343"/>
      <c r="H580" s="327">
        <v>127.72677291241338</v>
      </c>
      <c r="I580" s="327">
        <v>184.43137043054864</v>
      </c>
      <c r="J580" s="326">
        <v>182.76442798046889</v>
      </c>
      <c r="K580" s="326">
        <v>131.34350751290478</v>
      </c>
      <c r="L580" s="326">
        <v>135.96695652244495</v>
      </c>
      <c r="M580" s="380">
        <f t="shared" si="49"/>
        <v>6</v>
      </c>
      <c r="N580" s="329">
        <f t="shared" si="50"/>
        <v>157</v>
      </c>
      <c r="O580" s="330">
        <f t="shared" si="51"/>
        <v>157</v>
      </c>
      <c r="P580" s="327">
        <f t="array" ref="P580">IFERROR(_xlfn.STDEV.P(IF((F580:L580&lt;&gt;0)*(F580:L580&lt;&gt;""), F580:L580)), 0)</f>
        <v>25.157601763758464</v>
      </c>
      <c r="Q580" s="331">
        <f t="shared" si="54"/>
        <v>16.023950167999022</v>
      </c>
      <c r="R580" s="332">
        <f t="shared" si="52"/>
        <v>83.976049832000982</v>
      </c>
      <c r="S580" s="325" t="str">
        <f t="shared" si="53"/>
        <v>ALTO</v>
      </c>
    </row>
    <row r="581" spans="2:19" ht="38.25">
      <c r="B581" s="146">
        <v>572</v>
      </c>
      <c r="C581" s="333" t="s">
        <v>616</v>
      </c>
      <c r="D581" s="325" t="s">
        <v>38</v>
      </c>
      <c r="E581" s="325">
        <v>1</v>
      </c>
      <c r="F581" s="343"/>
      <c r="G581" s="326">
        <v>8247368.9053199552</v>
      </c>
      <c r="H581" s="327">
        <v>5389431.1830392824</v>
      </c>
      <c r="I581" s="327">
        <v>6949688.3350697225</v>
      </c>
      <c r="J581" s="326">
        <v>5990974.9458049517</v>
      </c>
      <c r="K581" s="326">
        <v>5568964.7185471626</v>
      </c>
      <c r="L581" s="326">
        <v>4528703.9535808219</v>
      </c>
      <c r="M581" s="380">
        <f t="shared" si="49"/>
        <v>6</v>
      </c>
      <c r="N581" s="329">
        <f t="shared" si="50"/>
        <v>6112522</v>
      </c>
      <c r="O581" s="330">
        <f t="shared" si="51"/>
        <v>6112522</v>
      </c>
      <c r="P581" s="327">
        <f t="array" ref="P581">IFERROR(_xlfn.STDEV.P(IF((F581:L581&lt;&gt;0)*(F581:L581&lt;&gt;""), F581:L581)), 0)</f>
        <v>1197218.0892989717</v>
      </c>
      <c r="Q581" s="331">
        <f t="shared" si="54"/>
        <v>19.586319514252409</v>
      </c>
      <c r="R581" s="332">
        <f t="shared" si="52"/>
        <v>80.413680485747591</v>
      </c>
      <c r="S581" s="325" t="str">
        <f t="shared" si="53"/>
        <v>ALTO</v>
      </c>
    </row>
    <row r="582" spans="2:19">
      <c r="B582" s="146">
        <v>573</v>
      </c>
      <c r="C582" s="335" t="s">
        <v>617</v>
      </c>
      <c r="D582" s="325" t="s">
        <v>38</v>
      </c>
      <c r="E582" s="325">
        <v>1</v>
      </c>
      <c r="F582" s="326">
        <v>1748384.44</v>
      </c>
      <c r="G582" s="326">
        <v>2034246.2519697016</v>
      </c>
      <c r="H582" s="327">
        <v>1474094.686182163</v>
      </c>
      <c r="I582" s="327">
        <v>1658480.000673735</v>
      </c>
      <c r="J582" s="326">
        <v>1429692.0586890201</v>
      </c>
      <c r="K582" s="326">
        <v>1233461.4727767459</v>
      </c>
      <c r="L582" s="326">
        <v>0</v>
      </c>
      <c r="M582" s="380">
        <f t="shared" si="49"/>
        <v>6</v>
      </c>
      <c r="N582" s="329">
        <f t="shared" si="50"/>
        <v>1596393</v>
      </c>
      <c r="O582" s="330">
        <f t="shared" si="51"/>
        <v>1596393</v>
      </c>
      <c r="P582" s="327">
        <f t="array" ref="P582">IFERROR(_xlfn.STDEV.P(IF((F582:L582&lt;&gt;0)*(F582:L582&lt;&gt;""), F582:L582)), 0)</f>
        <v>255974.29512729554</v>
      </c>
      <c r="Q582" s="331">
        <f t="shared" si="54"/>
        <v>16.034541314531918</v>
      </c>
      <c r="R582" s="332">
        <f t="shared" si="52"/>
        <v>83.965458685468079</v>
      </c>
      <c r="S582" s="325" t="str">
        <f t="shared" si="53"/>
        <v>ALTO</v>
      </c>
    </row>
    <row r="583" spans="2:19">
      <c r="B583" s="146">
        <v>574</v>
      </c>
      <c r="C583" s="335" t="s">
        <v>618</v>
      </c>
      <c r="D583" s="325" t="s">
        <v>38</v>
      </c>
      <c r="E583" s="325">
        <v>1</v>
      </c>
      <c r="F583" s="326">
        <v>980548.16</v>
      </c>
      <c r="G583" s="326">
        <v>894471.66495900974</v>
      </c>
      <c r="H583" s="327">
        <v>826775.40106205188</v>
      </c>
      <c r="I583" s="327">
        <v>956153.33766547963</v>
      </c>
      <c r="J583" s="326">
        <v>871417.20899464085</v>
      </c>
      <c r="K583" s="326">
        <v>723994.60085724527</v>
      </c>
      <c r="L583" s="326">
        <v>754800.47310668498</v>
      </c>
      <c r="M583" s="380">
        <f t="shared" si="49"/>
        <v>7</v>
      </c>
      <c r="N583" s="329">
        <f t="shared" si="50"/>
        <v>858309</v>
      </c>
      <c r="O583" s="330">
        <f t="shared" si="51"/>
        <v>858309</v>
      </c>
      <c r="P583" s="327">
        <f t="array" ref="P583">IFERROR(_xlfn.STDEV.P(IF((F583:L583&lt;&gt;0)*(F583:L583&lt;&gt;""), F583:L583)), 0)</f>
        <v>89238.22927479526</v>
      </c>
      <c r="Q583" s="331">
        <f t="shared" si="54"/>
        <v>10.396981655184236</v>
      </c>
      <c r="R583" s="332">
        <f t="shared" si="52"/>
        <v>89.603018344815766</v>
      </c>
      <c r="S583" s="325" t="str">
        <f t="shared" si="53"/>
        <v>ALTO</v>
      </c>
    </row>
    <row r="584" spans="2:19">
      <c r="B584" s="146">
        <v>575</v>
      </c>
      <c r="C584" s="335" t="s">
        <v>619</v>
      </c>
      <c r="D584" s="325" t="s">
        <v>38</v>
      </c>
      <c r="E584" s="325">
        <v>1</v>
      </c>
      <c r="F584" s="326">
        <v>165644.16</v>
      </c>
      <c r="G584" s="326">
        <v>240249.80114914128</v>
      </c>
      <c r="H584" s="327">
        <v>129004.04064153752</v>
      </c>
      <c r="I584" s="327">
        <v>154265.38261136977</v>
      </c>
      <c r="J584" s="326">
        <v>119768.03818696571</v>
      </c>
      <c r="K584" s="326">
        <v>115874.161072496</v>
      </c>
      <c r="L584" s="343">
        <v>0</v>
      </c>
      <c r="M584" s="380">
        <f t="shared" si="49"/>
        <v>6</v>
      </c>
      <c r="N584" s="329">
        <f t="shared" si="50"/>
        <v>154134</v>
      </c>
      <c r="O584" s="330">
        <f t="shared" si="51"/>
        <v>154134</v>
      </c>
      <c r="P584" s="327">
        <f t="array" ref="P584">IFERROR(_xlfn.STDEV.P(IF((F584:L584&lt;&gt;0)*(F584:L584&lt;&gt;""), F584:L584)), 0)</f>
        <v>42475.054865980084</v>
      </c>
      <c r="Q584" s="331">
        <f t="shared" si="54"/>
        <v>27.5572260928673</v>
      </c>
      <c r="R584" s="332">
        <f t="shared" si="52"/>
        <v>72.442773907132704</v>
      </c>
      <c r="S584" s="325" t="str">
        <f t="shared" si="53"/>
        <v>ALTO</v>
      </c>
    </row>
    <row r="585" spans="2:19">
      <c r="B585" s="146">
        <v>576</v>
      </c>
      <c r="C585" s="335" t="s">
        <v>620</v>
      </c>
      <c r="D585" s="325" t="s">
        <v>38</v>
      </c>
      <c r="E585" s="325">
        <v>1</v>
      </c>
      <c r="F585" s="326">
        <v>65553.929999999993</v>
      </c>
      <c r="G585" s="326">
        <v>94487.157810445438</v>
      </c>
      <c r="H585" s="327">
        <v>52240.25012117708</v>
      </c>
      <c r="I585" s="327">
        <v>60076.609125453855</v>
      </c>
      <c r="J585" s="326">
        <v>45889.400426782311</v>
      </c>
      <c r="K585" s="326">
        <v>55018.335924850122</v>
      </c>
      <c r="L585" s="326">
        <v>40450.169565427372</v>
      </c>
      <c r="M585" s="380">
        <f t="shared" si="49"/>
        <v>7</v>
      </c>
      <c r="N585" s="329">
        <f t="shared" si="50"/>
        <v>59102</v>
      </c>
      <c r="O585" s="330">
        <f t="shared" si="51"/>
        <v>59102</v>
      </c>
      <c r="P585" s="327">
        <f t="array" ref="P585">IFERROR(_xlfn.STDEV.P(IF((F585:L585&lt;&gt;0)*(F585:L585&lt;&gt;""), F585:L585)), 0)</f>
        <v>16392.115466076892</v>
      </c>
      <c r="Q585" s="331">
        <f t="shared" si="54"/>
        <v>27.73529739446532</v>
      </c>
      <c r="R585" s="332">
        <f t="shared" si="52"/>
        <v>72.26470260553468</v>
      </c>
      <c r="S585" s="325" t="str">
        <f t="shared" si="53"/>
        <v>ALTO</v>
      </c>
    </row>
    <row r="586" spans="2:19">
      <c r="B586" s="146">
        <v>577</v>
      </c>
      <c r="C586" s="335" t="s">
        <v>621</v>
      </c>
      <c r="D586" s="325" t="s">
        <v>38</v>
      </c>
      <c r="E586" s="325">
        <v>1</v>
      </c>
      <c r="F586" s="326">
        <v>671152.86</v>
      </c>
      <c r="G586" s="326">
        <v>1085779.6574813728</v>
      </c>
      <c r="H586" s="327">
        <v>580135.0025681816</v>
      </c>
      <c r="I586" s="327">
        <v>674398.95176157984</v>
      </c>
      <c r="J586" s="326">
        <v>648915.2551239871</v>
      </c>
      <c r="K586" s="326">
        <v>479987.55134438205</v>
      </c>
      <c r="L586" s="326">
        <v>544147.48539808171</v>
      </c>
      <c r="M586" s="380">
        <f t="shared" ref="M586:M649" si="55">COUNTIF(F586:L586,"&gt;0")</f>
        <v>7</v>
      </c>
      <c r="N586" s="329">
        <f t="shared" ref="N586:N649" si="56">IFERROR(ROUND(AVERAGEIF(F586:L586,"&gt;0"),0),0)</f>
        <v>669217</v>
      </c>
      <c r="O586" s="330">
        <f t="shared" ref="O586:O649" si="57">IFERROR(ROUND(+N586*E586,0),0)</f>
        <v>669217</v>
      </c>
      <c r="P586" s="327">
        <f t="array" ref="P586">IFERROR(_xlfn.STDEV.P(IF((F586:L586&lt;&gt;0)*(F586:L586&lt;&gt;""), F586:L586)), 0)</f>
        <v>182581.87150581062</v>
      </c>
      <c r="Q586" s="331">
        <f t="shared" si="54"/>
        <v>27.282909953843166</v>
      </c>
      <c r="R586" s="332">
        <f t="shared" si="52"/>
        <v>72.717090046156841</v>
      </c>
      <c r="S586" s="325" t="str">
        <f t="shared" si="53"/>
        <v>ALTO</v>
      </c>
    </row>
    <row r="587" spans="2:19">
      <c r="B587" s="146">
        <v>578</v>
      </c>
      <c r="C587" s="335" t="s">
        <v>622</v>
      </c>
      <c r="D587" s="325" t="s">
        <v>38</v>
      </c>
      <c r="E587" s="325">
        <v>1</v>
      </c>
      <c r="F587" s="326">
        <v>4895429.4000000004</v>
      </c>
      <c r="G587" s="326">
        <v>8475865.0939663276</v>
      </c>
      <c r="H587" s="327">
        <v>4662793.5719405627</v>
      </c>
      <c r="I587" s="327">
        <v>4795702.3554026196</v>
      </c>
      <c r="J587" s="326">
        <v>4716618.3164343908</v>
      </c>
      <c r="K587" s="326">
        <v>3998242.3059233916</v>
      </c>
      <c r="L587" s="326">
        <v>6099290.715031663</v>
      </c>
      <c r="M587" s="380">
        <f t="shared" si="55"/>
        <v>7</v>
      </c>
      <c r="N587" s="329">
        <f t="shared" si="56"/>
        <v>5377706</v>
      </c>
      <c r="O587" s="330">
        <f t="shared" si="57"/>
        <v>5377706</v>
      </c>
      <c r="P587" s="327">
        <f t="array" ref="P587">IFERROR(_xlfn.STDEV.P(IF((F587:L587&lt;&gt;0)*(F587:L587&lt;&gt;""), F587:L587)), 0)</f>
        <v>1390870.7458771088</v>
      </c>
      <c r="Q587" s="331">
        <f t="shared" si="54"/>
        <v>25.863644198420456</v>
      </c>
      <c r="R587" s="332">
        <f t="shared" si="52"/>
        <v>74.136355801579541</v>
      </c>
      <c r="S587" s="325" t="str">
        <f t="shared" si="53"/>
        <v>ALTO</v>
      </c>
    </row>
    <row r="588" spans="2:19">
      <c r="B588" s="146">
        <v>579</v>
      </c>
      <c r="C588" s="335" t="s">
        <v>623</v>
      </c>
      <c r="D588" s="325" t="s">
        <v>38</v>
      </c>
      <c r="E588" s="325">
        <v>1</v>
      </c>
      <c r="F588" s="326">
        <v>1208884.3799999999</v>
      </c>
      <c r="G588" s="326">
        <v>1217369.185214737</v>
      </c>
      <c r="H588" s="327">
        <v>1027689.6148532782</v>
      </c>
      <c r="I588" s="327">
        <v>1161018.3943678718</v>
      </c>
      <c r="J588" s="326">
        <v>1000855.0383221417</v>
      </c>
      <c r="K588" s="326">
        <v>998940.34325092589</v>
      </c>
      <c r="L588" s="326">
        <v>927290.00824592041</v>
      </c>
      <c r="M588" s="380">
        <f t="shared" si="55"/>
        <v>7</v>
      </c>
      <c r="N588" s="329">
        <f t="shared" si="56"/>
        <v>1077435</v>
      </c>
      <c r="O588" s="330">
        <f t="shared" si="57"/>
        <v>1077435</v>
      </c>
      <c r="P588" s="327">
        <f t="array" ref="P588">IFERROR(_xlfn.STDEV.P(IF((F588:L588&lt;&gt;0)*(F588:L588&lt;&gt;""), F588:L588)), 0)</f>
        <v>107497.98873106299</v>
      </c>
      <c r="Q588" s="331">
        <f t="shared" si="54"/>
        <v>9.9772133568208741</v>
      </c>
      <c r="R588" s="332">
        <f t="shared" si="52"/>
        <v>90.022786643179131</v>
      </c>
      <c r="S588" s="325" t="str">
        <f t="shared" si="53"/>
        <v>ALTO</v>
      </c>
    </row>
    <row r="589" spans="2:19">
      <c r="B589" s="146">
        <v>580</v>
      </c>
      <c r="C589" s="335" t="s">
        <v>624</v>
      </c>
      <c r="D589" s="325" t="s">
        <v>38</v>
      </c>
      <c r="E589" s="325">
        <v>1</v>
      </c>
      <c r="F589" s="326">
        <v>99947.5</v>
      </c>
      <c r="G589" s="326">
        <v>91521.558916573267</v>
      </c>
      <c r="H589" s="327">
        <v>82128.314982681812</v>
      </c>
      <c r="I589" s="327">
        <v>97492.168505402733</v>
      </c>
      <c r="J589" s="326">
        <v>83301.159380509795</v>
      </c>
      <c r="K589" s="326">
        <v>68736.435598420183</v>
      </c>
      <c r="L589" s="326">
        <v>71795.188281005117</v>
      </c>
      <c r="M589" s="380">
        <f t="shared" si="55"/>
        <v>7</v>
      </c>
      <c r="N589" s="329">
        <f t="shared" si="56"/>
        <v>84989</v>
      </c>
      <c r="O589" s="330">
        <f t="shared" si="57"/>
        <v>84989</v>
      </c>
      <c r="P589" s="327">
        <f t="array" ref="P589">IFERROR(_xlfn.STDEV.P(IF((F589:L589&lt;&gt;0)*(F589:L589&lt;&gt;""), F589:L589)), 0)</f>
        <v>11161.253852290763</v>
      </c>
      <c r="Q589" s="331">
        <f t="shared" si="54"/>
        <v>13.132586396228646</v>
      </c>
      <c r="R589" s="332">
        <f t="shared" si="52"/>
        <v>86.867413603771354</v>
      </c>
      <c r="S589" s="325" t="str">
        <f t="shared" si="53"/>
        <v>ALTO</v>
      </c>
    </row>
    <row r="590" spans="2:19">
      <c r="B590" s="146">
        <v>581</v>
      </c>
      <c r="C590" s="338" t="s">
        <v>625</v>
      </c>
      <c r="D590" s="325" t="s">
        <v>38</v>
      </c>
      <c r="E590" s="325">
        <v>1</v>
      </c>
      <c r="F590" s="326">
        <v>412437.14</v>
      </c>
      <c r="G590" s="343"/>
      <c r="H590" s="327">
        <v>359423.13897553127</v>
      </c>
      <c r="I590" s="344">
        <v>0</v>
      </c>
      <c r="J590" s="326">
        <v>438002.71615703602</v>
      </c>
      <c r="K590" s="343">
        <v>0</v>
      </c>
      <c r="L590" s="326">
        <v>267915.16243222082</v>
      </c>
      <c r="M590" s="380">
        <f t="shared" si="55"/>
        <v>4</v>
      </c>
      <c r="N590" s="329">
        <f t="shared" si="56"/>
        <v>369445</v>
      </c>
      <c r="O590" s="330">
        <f t="shared" si="57"/>
        <v>369445</v>
      </c>
      <c r="P590" s="327">
        <f t="array" ref="P590">IFERROR(_xlfn.STDEV.P(IF((F590:L590&lt;&gt;0)*(F590:L590&lt;&gt;""), F590:L590)), 0)</f>
        <v>65109.96498335147</v>
      </c>
      <c r="Q590" s="331">
        <f t="shared" si="54"/>
        <v>17.623723418465932</v>
      </c>
      <c r="R590" s="332">
        <f t="shared" si="52"/>
        <v>82.376276581534071</v>
      </c>
      <c r="S590" s="325" t="str">
        <f t="shared" si="53"/>
        <v>ALTO</v>
      </c>
    </row>
    <row r="591" spans="2:19">
      <c r="B591" s="146">
        <v>582</v>
      </c>
      <c r="C591" s="335" t="s">
        <v>626</v>
      </c>
      <c r="D591" s="325" t="s">
        <v>38</v>
      </c>
      <c r="E591" s="325">
        <v>1</v>
      </c>
      <c r="F591" s="326">
        <v>7865</v>
      </c>
      <c r="G591" s="326">
        <v>9726.3354854430891</v>
      </c>
      <c r="H591" s="327">
        <v>6641.7921914454955</v>
      </c>
      <c r="I591" s="327">
        <v>7062.9575705710695</v>
      </c>
      <c r="J591" s="326">
        <v>5438.7349058501632</v>
      </c>
      <c r="K591" s="326">
        <v>0</v>
      </c>
      <c r="L591" s="326">
        <v>0</v>
      </c>
      <c r="M591" s="380">
        <f t="shared" si="55"/>
        <v>5</v>
      </c>
      <c r="N591" s="329">
        <f t="shared" si="56"/>
        <v>7347</v>
      </c>
      <c r="O591" s="330">
        <f t="shared" si="57"/>
        <v>7347</v>
      </c>
      <c r="P591" s="327">
        <f t="array" ref="P591">IFERROR(_xlfn.STDEV.P(IF((F591:L591&lt;&gt;0)*(F591:L591&lt;&gt;""), F591:L591)), 0)</f>
        <v>1424.712965500948</v>
      </c>
      <c r="Q591" s="331">
        <f t="shared" si="54"/>
        <v>19.391764876833374</v>
      </c>
      <c r="R591" s="332">
        <f t="shared" si="52"/>
        <v>80.608235123166622</v>
      </c>
      <c r="S591" s="325" t="str">
        <f t="shared" si="53"/>
        <v>ALTO</v>
      </c>
    </row>
    <row r="592" spans="2:19">
      <c r="B592" s="146">
        <v>583</v>
      </c>
      <c r="C592" s="335" t="s">
        <v>627</v>
      </c>
      <c r="D592" s="325" t="s">
        <v>38</v>
      </c>
      <c r="E592" s="325">
        <v>1</v>
      </c>
      <c r="F592" s="326">
        <v>12524.71</v>
      </c>
      <c r="G592" s="326">
        <v>14482.886367394836</v>
      </c>
      <c r="H592" s="327">
        <v>10601.32215173031</v>
      </c>
      <c r="I592" s="327">
        <v>11249.222286379259</v>
      </c>
      <c r="J592" s="326">
        <v>8612.6243512364763</v>
      </c>
      <c r="K592" s="326">
        <v>0</v>
      </c>
      <c r="L592" s="326">
        <v>0</v>
      </c>
      <c r="M592" s="380">
        <f t="shared" si="55"/>
        <v>5</v>
      </c>
      <c r="N592" s="329">
        <f t="shared" si="56"/>
        <v>11494</v>
      </c>
      <c r="O592" s="330">
        <f t="shared" si="57"/>
        <v>11494</v>
      </c>
      <c r="P592" s="327">
        <f t="array" ref="P592">IFERROR(_xlfn.STDEV.P(IF((F592:L592&lt;&gt;0)*(F592:L592&lt;&gt;""), F592:L592)), 0)</f>
        <v>1957.2899735792903</v>
      </c>
      <c r="Q592" s="331">
        <f t="shared" si="54"/>
        <v>17.028797403682709</v>
      </c>
      <c r="R592" s="332">
        <f t="shared" si="52"/>
        <v>82.971202596317283</v>
      </c>
      <c r="S592" s="325" t="str">
        <f t="shared" si="53"/>
        <v>ALTO</v>
      </c>
    </row>
    <row r="593" spans="2:19">
      <c r="B593" s="146">
        <v>584</v>
      </c>
      <c r="C593" s="335" t="s">
        <v>628</v>
      </c>
      <c r="D593" s="325" t="s">
        <v>38</v>
      </c>
      <c r="E593" s="325">
        <v>1</v>
      </c>
      <c r="F593" s="326">
        <v>96149.02</v>
      </c>
      <c r="G593" s="326">
        <v>91655.275427228815</v>
      </c>
      <c r="H593" s="327">
        <v>81617.40789103214</v>
      </c>
      <c r="I593" s="327">
        <v>86360.807686517554</v>
      </c>
      <c r="J593" s="326">
        <v>65994.682043378867</v>
      </c>
      <c r="K593" s="326">
        <v>0</v>
      </c>
      <c r="L593" s="326">
        <v>0</v>
      </c>
      <c r="M593" s="380">
        <f t="shared" si="55"/>
        <v>5</v>
      </c>
      <c r="N593" s="329">
        <f t="shared" si="56"/>
        <v>84355</v>
      </c>
      <c r="O593" s="330">
        <f t="shared" si="57"/>
        <v>84355</v>
      </c>
      <c r="P593" s="327">
        <f t="array" ref="P593">IFERROR(_xlfn.STDEV.P(IF((F593:L593&lt;&gt;0)*(F593:L593&lt;&gt;""), F593:L593)), 0)</f>
        <v>10402.03709482442</v>
      </c>
      <c r="Q593" s="331">
        <f t="shared" si="54"/>
        <v>12.33126322663081</v>
      </c>
      <c r="R593" s="332">
        <f t="shared" si="52"/>
        <v>87.66873677336919</v>
      </c>
      <c r="S593" s="325" t="str">
        <f t="shared" si="53"/>
        <v>ALTO</v>
      </c>
    </row>
    <row r="594" spans="2:19">
      <c r="B594" s="146">
        <v>585</v>
      </c>
      <c r="C594" s="335" t="s">
        <v>629</v>
      </c>
      <c r="D594" s="325" t="s">
        <v>38</v>
      </c>
      <c r="E594" s="325">
        <v>1</v>
      </c>
      <c r="F594" s="326">
        <v>284.04000000000002</v>
      </c>
      <c r="G594" s="326">
        <v>493.31841524101714</v>
      </c>
      <c r="H594" s="327">
        <v>255.45354582482676</v>
      </c>
      <c r="I594" s="327">
        <v>279.37533035633402</v>
      </c>
      <c r="J594" s="326">
        <v>0</v>
      </c>
      <c r="K594" s="343">
        <v>0</v>
      </c>
      <c r="L594" s="343">
        <v>0</v>
      </c>
      <c r="M594" s="380">
        <f t="shared" si="55"/>
        <v>4</v>
      </c>
      <c r="N594" s="329">
        <f t="shared" si="56"/>
        <v>328</v>
      </c>
      <c r="O594" s="330">
        <f t="shared" si="57"/>
        <v>328</v>
      </c>
      <c r="P594" s="327">
        <f t="array" ref="P594">IFERROR(_xlfn.STDEV.P(IF((F594:L594&lt;&gt;0)*(F594:L594&lt;&gt;""), F594:L594)), 0)</f>
        <v>96.033845283353543</v>
      </c>
      <c r="Q594" s="331">
        <f t="shared" si="54"/>
        <v>29.278611366876078</v>
      </c>
      <c r="R594" s="332">
        <f t="shared" si="52"/>
        <v>70.721388633123922</v>
      </c>
      <c r="S594" s="325" t="str">
        <f t="shared" si="53"/>
        <v>ALTO</v>
      </c>
    </row>
    <row r="595" spans="2:19">
      <c r="B595" s="146">
        <v>586</v>
      </c>
      <c r="C595" s="335" t="s">
        <v>631</v>
      </c>
      <c r="D595" s="325" t="s">
        <v>38</v>
      </c>
      <c r="E595" s="325">
        <v>1</v>
      </c>
      <c r="F595" s="326">
        <v>174176.6</v>
      </c>
      <c r="G595" s="326">
        <v>216474.7812261518</v>
      </c>
      <c r="H595" s="327">
        <v>137817.18797249402</v>
      </c>
      <c r="I595" s="327">
        <v>167441.85815325406</v>
      </c>
      <c r="J595" s="326">
        <v>129976.56630148261</v>
      </c>
      <c r="K595" s="326">
        <v>109890.73461913034</v>
      </c>
      <c r="L595" s="326">
        <v>114609.32879506136</v>
      </c>
      <c r="M595" s="380">
        <f t="shared" si="55"/>
        <v>7</v>
      </c>
      <c r="N595" s="329">
        <f t="shared" si="56"/>
        <v>150055</v>
      </c>
      <c r="O595" s="330">
        <f t="shared" si="57"/>
        <v>150055</v>
      </c>
      <c r="P595" s="327">
        <f t="array" ref="P595">IFERROR(_xlfn.STDEV.P(IF((F595:L595&lt;&gt;0)*(F595:L595&lt;&gt;""), F595:L595)), 0)</f>
        <v>35291.061442739738</v>
      </c>
      <c r="Q595" s="331">
        <f t="shared" si="54"/>
        <v>23.518750753216981</v>
      </c>
      <c r="R595" s="332">
        <f t="shared" si="52"/>
        <v>76.481249246783022</v>
      </c>
      <c r="S595" s="325" t="str">
        <f t="shared" si="53"/>
        <v>ALTO</v>
      </c>
    </row>
    <row r="596" spans="2:19">
      <c r="B596" s="146">
        <v>587</v>
      </c>
      <c r="C596" s="335" t="s">
        <v>632</v>
      </c>
      <c r="D596" s="325" t="s">
        <v>38</v>
      </c>
      <c r="E596" s="325">
        <v>1</v>
      </c>
      <c r="F596" s="326">
        <v>59741.33</v>
      </c>
      <c r="G596" s="326">
        <v>56390.062548353424</v>
      </c>
      <c r="H596" s="327">
        <v>50707.52884622811</v>
      </c>
      <c r="I596" s="327">
        <v>53638.972118531921</v>
      </c>
      <c r="J596" s="326">
        <v>41651.176959627388</v>
      </c>
      <c r="K596" s="326">
        <v>28457.75996112937</v>
      </c>
      <c r="L596" s="326">
        <v>29769.038083158488</v>
      </c>
      <c r="M596" s="380">
        <f t="shared" si="55"/>
        <v>7</v>
      </c>
      <c r="N596" s="329">
        <f t="shared" si="56"/>
        <v>45765</v>
      </c>
      <c r="O596" s="330">
        <f t="shared" si="57"/>
        <v>45765</v>
      </c>
      <c r="P596" s="327">
        <f t="array" ref="P596">IFERROR(_xlfn.STDEV.P(IF((F596:L596&lt;&gt;0)*(F596:L596&lt;&gt;""), F596:L596)), 0)</f>
        <v>11753.374458016071</v>
      </c>
      <c r="Q596" s="331">
        <f t="shared" si="54"/>
        <v>25.682015640808629</v>
      </c>
      <c r="R596" s="332">
        <f t="shared" si="52"/>
        <v>74.317984359191371</v>
      </c>
      <c r="S596" s="325" t="str">
        <f t="shared" si="53"/>
        <v>ALTO</v>
      </c>
    </row>
    <row r="597" spans="2:19">
      <c r="B597" s="146">
        <v>588</v>
      </c>
      <c r="C597" s="335" t="s">
        <v>633</v>
      </c>
      <c r="D597" s="325" t="s">
        <v>38</v>
      </c>
      <c r="E597" s="325">
        <v>1</v>
      </c>
      <c r="F597" s="326">
        <v>22755.48</v>
      </c>
      <c r="G597" s="326">
        <v>29538.227019195954</v>
      </c>
      <c r="H597" s="327">
        <v>17626.294661913049</v>
      </c>
      <c r="I597" s="327">
        <v>21492.25685952204</v>
      </c>
      <c r="J597" s="326">
        <v>16708.013425900775</v>
      </c>
      <c r="K597" s="326">
        <v>14155.911365279739</v>
      </c>
      <c r="L597" s="326">
        <v>14883.746502053549</v>
      </c>
      <c r="M597" s="380">
        <f t="shared" si="55"/>
        <v>7</v>
      </c>
      <c r="N597" s="329">
        <f t="shared" si="56"/>
        <v>19594</v>
      </c>
      <c r="O597" s="330">
        <f t="shared" si="57"/>
        <v>19594</v>
      </c>
      <c r="P597" s="327">
        <f t="array" ref="P597">IFERROR(_xlfn.STDEV.P(IF((F597:L597&lt;&gt;0)*(F597:L597&lt;&gt;""), F597:L597)), 0)</f>
        <v>5020.6155597240086</v>
      </c>
      <c r="Q597" s="331">
        <f t="shared" si="54"/>
        <v>25.623229354516731</v>
      </c>
      <c r="R597" s="332">
        <f t="shared" si="52"/>
        <v>74.376770645483276</v>
      </c>
      <c r="S597" s="325" t="str">
        <f t="shared" si="53"/>
        <v>ALTO</v>
      </c>
    </row>
    <row r="598" spans="2:19">
      <c r="B598" s="146">
        <v>589</v>
      </c>
      <c r="C598" s="335" t="s">
        <v>634</v>
      </c>
      <c r="D598" s="325" t="s">
        <v>38</v>
      </c>
      <c r="E598" s="325">
        <v>1</v>
      </c>
      <c r="F598" s="326">
        <v>29232.42</v>
      </c>
      <c r="G598" s="326">
        <v>47154.185434732441</v>
      </c>
      <c r="H598" s="327">
        <v>24523.54039918337</v>
      </c>
      <c r="I598" s="327">
        <v>26028.832048159857</v>
      </c>
      <c r="J598" s="343">
        <v>0</v>
      </c>
      <c r="K598" s="326">
        <v>0</v>
      </c>
      <c r="L598" s="326">
        <v>0</v>
      </c>
      <c r="M598" s="380">
        <f t="shared" si="55"/>
        <v>4</v>
      </c>
      <c r="N598" s="329">
        <f t="shared" si="56"/>
        <v>31735</v>
      </c>
      <c r="O598" s="330">
        <f t="shared" si="57"/>
        <v>31735</v>
      </c>
      <c r="P598" s="327">
        <f t="array" ref="P598">IFERROR(_xlfn.STDEV.P(IF((F598:L598&lt;&gt;0)*(F598:L598&lt;&gt;""), F598:L598)), 0)</f>
        <v>9063.3835863696859</v>
      </c>
      <c r="Q598" s="331">
        <f t="shared" si="54"/>
        <v>28.559582752070856</v>
      </c>
      <c r="R598" s="332">
        <f t="shared" si="52"/>
        <v>71.440417247929147</v>
      </c>
      <c r="S598" s="325" t="str">
        <f t="shared" si="53"/>
        <v>ALTO</v>
      </c>
    </row>
    <row r="599" spans="2:19">
      <c r="B599" s="146">
        <v>590</v>
      </c>
      <c r="C599" s="335" t="s">
        <v>635</v>
      </c>
      <c r="D599" s="325" t="s">
        <v>38</v>
      </c>
      <c r="E599" s="325">
        <v>1</v>
      </c>
      <c r="F599" s="326">
        <v>10773.75</v>
      </c>
      <c r="G599" s="326">
        <v>17008.984695576408</v>
      </c>
      <c r="H599" s="327">
        <v>8813.1473309565245</v>
      </c>
      <c r="I599" s="327">
        <v>10448.200831373211</v>
      </c>
      <c r="J599" s="326">
        <v>9006.8221370767042</v>
      </c>
      <c r="K599" s="343">
        <v>0</v>
      </c>
      <c r="L599" s="343">
        <v>0</v>
      </c>
      <c r="M599" s="380">
        <f t="shared" si="55"/>
        <v>5</v>
      </c>
      <c r="N599" s="329">
        <f t="shared" si="56"/>
        <v>11210</v>
      </c>
      <c r="O599" s="330">
        <f t="shared" si="57"/>
        <v>11210</v>
      </c>
      <c r="P599" s="327">
        <f t="array" ref="P599">IFERROR(_xlfn.STDEV.P(IF((F599:L599&lt;&gt;0)*(F599:L599&lt;&gt;""), F599:L599)), 0)</f>
        <v>2999.9256918904689</v>
      </c>
      <c r="Q599" s="331">
        <f t="shared" si="54"/>
        <v>26.761156930334245</v>
      </c>
      <c r="R599" s="332">
        <f t="shared" si="52"/>
        <v>73.238843069665762</v>
      </c>
      <c r="S599" s="325" t="str">
        <f t="shared" si="53"/>
        <v>ALTO</v>
      </c>
    </row>
    <row r="600" spans="2:19">
      <c r="B600" s="146">
        <v>591</v>
      </c>
      <c r="C600" s="335" t="s">
        <v>636</v>
      </c>
      <c r="D600" s="325" t="s">
        <v>38</v>
      </c>
      <c r="E600" s="325">
        <v>1</v>
      </c>
      <c r="F600" s="326">
        <v>21661.1</v>
      </c>
      <c r="G600" s="326">
        <v>24836.529800009641</v>
      </c>
      <c r="H600" s="327">
        <v>18137.201753562698</v>
      </c>
      <c r="I600" s="327">
        <v>19286.719583544887</v>
      </c>
      <c r="J600" s="326">
        <v>15030.881027962356</v>
      </c>
      <c r="K600" s="326">
        <v>0</v>
      </c>
      <c r="L600" s="326">
        <v>0</v>
      </c>
      <c r="M600" s="380">
        <f t="shared" si="55"/>
        <v>5</v>
      </c>
      <c r="N600" s="329">
        <f t="shared" si="56"/>
        <v>19790</v>
      </c>
      <c r="O600" s="330">
        <f t="shared" si="57"/>
        <v>19790</v>
      </c>
      <c r="P600" s="327">
        <f t="array" ref="P600">IFERROR(_xlfn.STDEV.P(IF((F600:L600&lt;&gt;0)*(F600:L600&lt;&gt;""), F600:L600)), 0)</f>
        <v>3304.6247490546275</v>
      </c>
      <c r="Q600" s="331">
        <f t="shared" si="54"/>
        <v>16.698457549543342</v>
      </c>
      <c r="R600" s="332">
        <f t="shared" si="52"/>
        <v>83.301542450456651</v>
      </c>
      <c r="S600" s="325" t="str">
        <f t="shared" si="53"/>
        <v>ALTO</v>
      </c>
    </row>
    <row r="601" spans="2:19">
      <c r="B601" s="146">
        <v>592</v>
      </c>
      <c r="C601" s="335" t="s">
        <v>637</v>
      </c>
      <c r="D601" s="325" t="s">
        <v>38</v>
      </c>
      <c r="E601" s="325">
        <v>1</v>
      </c>
      <c r="F601" s="326">
        <v>14341.39</v>
      </c>
      <c r="G601" s="326">
        <v>19181.173691650016</v>
      </c>
      <c r="H601" s="327">
        <v>10984.502470467551</v>
      </c>
      <c r="I601" s="327">
        <v>13403.467997798805</v>
      </c>
      <c r="J601" s="326">
        <v>10446.241324766017</v>
      </c>
      <c r="K601" s="342">
        <v>8902.1710647635482</v>
      </c>
      <c r="L601" s="342">
        <v>9377.0847628945266</v>
      </c>
      <c r="M601" s="380">
        <f t="shared" si="55"/>
        <v>7</v>
      </c>
      <c r="N601" s="329">
        <f t="shared" si="56"/>
        <v>12377</v>
      </c>
      <c r="O601" s="330">
        <f t="shared" si="57"/>
        <v>12377</v>
      </c>
      <c r="P601" s="327">
        <f t="array" ref="P601">IFERROR(_xlfn.STDEV.P(IF((F601:L601&lt;&gt;0)*(F601:L601&lt;&gt;""), F601:L601)), 0)</f>
        <v>3337.0228172611669</v>
      </c>
      <c r="Q601" s="331">
        <f t="shared" si="54"/>
        <v>26.961483536084408</v>
      </c>
      <c r="R601" s="332">
        <f t="shared" si="52"/>
        <v>73.038516463915585</v>
      </c>
      <c r="S601" s="325" t="str">
        <f t="shared" si="53"/>
        <v>ALTO</v>
      </c>
    </row>
    <row r="602" spans="2:19">
      <c r="B602" s="146">
        <v>593</v>
      </c>
      <c r="C602" s="335" t="s">
        <v>638</v>
      </c>
      <c r="D602" s="325" t="s">
        <v>38</v>
      </c>
      <c r="E602" s="325">
        <v>1</v>
      </c>
      <c r="F602" s="326">
        <v>688770.65</v>
      </c>
      <c r="G602" s="326">
        <v>797827.64100454783</v>
      </c>
      <c r="H602" s="327">
        <v>616026.22575656977</v>
      </c>
      <c r="I602" s="327">
        <v>648017.62662082212</v>
      </c>
      <c r="J602" s="326">
        <v>587194.63271011226</v>
      </c>
      <c r="K602" s="343">
        <v>0</v>
      </c>
      <c r="L602" s="343">
        <v>0</v>
      </c>
      <c r="M602" s="380">
        <f t="shared" si="55"/>
        <v>5</v>
      </c>
      <c r="N602" s="329">
        <f t="shared" si="56"/>
        <v>667567</v>
      </c>
      <c r="O602" s="330">
        <f t="shared" si="57"/>
        <v>667567</v>
      </c>
      <c r="P602" s="327">
        <f t="array" ref="P602">IFERROR(_xlfn.STDEV.P(IF((F602:L602&lt;&gt;0)*(F602:L602&lt;&gt;""), F602:L602)), 0)</f>
        <v>73369.988688180078</v>
      </c>
      <c r="Q602" s="331">
        <f t="shared" si="54"/>
        <v>10.990655423078143</v>
      </c>
      <c r="R602" s="332">
        <f t="shared" si="52"/>
        <v>89.009344576921862</v>
      </c>
      <c r="S602" s="325" t="str">
        <f t="shared" si="53"/>
        <v>ALTO</v>
      </c>
    </row>
    <row r="603" spans="2:19">
      <c r="B603" s="146">
        <v>594</v>
      </c>
      <c r="C603" s="335" t="s">
        <v>639</v>
      </c>
      <c r="D603" s="325" t="s">
        <v>38</v>
      </c>
      <c r="E603" s="325">
        <v>1</v>
      </c>
      <c r="F603" s="326">
        <v>3187.59</v>
      </c>
      <c r="G603" s="326">
        <v>2555.0265875094601</v>
      </c>
      <c r="H603" s="327">
        <v>2426.8086853358545</v>
      </c>
      <c r="I603" s="327">
        <v>3134.2419874351222</v>
      </c>
      <c r="J603" s="326">
        <v>2485.8351282833714</v>
      </c>
      <c r="K603" s="326">
        <v>1897.1839974086247</v>
      </c>
      <c r="L603" s="326">
        <v>2101.3075098923309</v>
      </c>
      <c r="M603" s="380">
        <f t="shared" si="55"/>
        <v>7</v>
      </c>
      <c r="N603" s="329">
        <f t="shared" si="56"/>
        <v>2541</v>
      </c>
      <c r="O603" s="330">
        <f t="shared" si="57"/>
        <v>2541</v>
      </c>
      <c r="P603" s="327">
        <f t="array" ref="P603">IFERROR(_xlfn.STDEV.P(IF((F603:L603&lt;&gt;0)*(F603:L603&lt;&gt;""), F603:L603)), 0)</f>
        <v>446.27388103539482</v>
      </c>
      <c r="Q603" s="331">
        <f t="shared" si="54"/>
        <v>17.562923299307158</v>
      </c>
      <c r="R603" s="332">
        <f t="shared" si="52"/>
        <v>82.437076700692842</v>
      </c>
      <c r="S603" s="325" t="str">
        <f t="shared" si="53"/>
        <v>ALTO</v>
      </c>
    </row>
    <row r="604" spans="2:19">
      <c r="B604" s="146">
        <v>595</v>
      </c>
      <c r="C604" s="335" t="s">
        <v>640</v>
      </c>
      <c r="D604" s="325" t="s">
        <v>38</v>
      </c>
      <c r="E604" s="325">
        <v>1</v>
      </c>
      <c r="F604" s="326">
        <v>372992.18</v>
      </c>
      <c r="G604" s="326">
        <v>554693.39180575404</v>
      </c>
      <c r="H604" s="327">
        <v>317017.85036861</v>
      </c>
      <c r="I604" s="327">
        <v>334891.35547569755</v>
      </c>
      <c r="J604" s="326">
        <v>259962.68891292499</v>
      </c>
      <c r="K604" s="343">
        <v>0</v>
      </c>
      <c r="L604" s="343">
        <v>0</v>
      </c>
      <c r="M604" s="380">
        <f t="shared" si="55"/>
        <v>5</v>
      </c>
      <c r="N604" s="329">
        <f t="shared" si="56"/>
        <v>367911</v>
      </c>
      <c r="O604" s="330">
        <f t="shared" si="57"/>
        <v>367911</v>
      </c>
      <c r="P604" s="327">
        <f t="array" ref="P604">IFERROR(_xlfn.STDEV.P(IF((F604:L604&lt;&gt;0)*(F604:L604&lt;&gt;""), F604:L604)), 0)</f>
        <v>100246.42412387597</v>
      </c>
      <c r="Q604" s="331">
        <f t="shared" si="54"/>
        <v>27.247465861003334</v>
      </c>
      <c r="R604" s="332">
        <f t="shared" si="52"/>
        <v>72.752534138996666</v>
      </c>
      <c r="S604" s="325" t="str">
        <f t="shared" si="53"/>
        <v>ALTO</v>
      </c>
    </row>
    <row r="605" spans="2:19">
      <c r="B605" s="146">
        <v>596</v>
      </c>
      <c r="C605" s="335" t="s">
        <v>641</v>
      </c>
      <c r="D605" s="325" t="s">
        <v>38</v>
      </c>
      <c r="E605" s="325">
        <v>1</v>
      </c>
      <c r="F605" s="326">
        <v>2112296.31</v>
      </c>
      <c r="G605" s="326">
        <v>2499192.8868821608</v>
      </c>
      <c r="H605" s="327">
        <v>1684332.9543959952</v>
      </c>
      <c r="I605" s="327">
        <v>1940992.8469471568</v>
      </c>
      <c r="J605" s="326">
        <v>1506545.0979241799</v>
      </c>
      <c r="K605" s="326">
        <v>1287166.3736264668</v>
      </c>
      <c r="L605" s="326">
        <v>0</v>
      </c>
      <c r="M605" s="380">
        <f t="shared" si="55"/>
        <v>6</v>
      </c>
      <c r="N605" s="329">
        <f t="shared" si="56"/>
        <v>1838421</v>
      </c>
      <c r="O605" s="330">
        <f t="shared" si="57"/>
        <v>1838421</v>
      </c>
      <c r="P605" s="327">
        <f t="array" ref="P605">IFERROR(_xlfn.STDEV.P(IF((F605:L605&lt;&gt;0)*(F605:L605&lt;&gt;""), F605:L605)), 0)</f>
        <v>399982.1993919324</v>
      </c>
      <c r="Q605" s="331">
        <f t="shared" si="54"/>
        <v>21.756833684554973</v>
      </c>
      <c r="R605" s="332">
        <f t="shared" si="52"/>
        <v>78.243166315445023</v>
      </c>
      <c r="S605" s="325" t="str">
        <f t="shared" si="53"/>
        <v>ALTO</v>
      </c>
    </row>
    <row r="606" spans="2:19">
      <c r="B606" s="146">
        <v>597</v>
      </c>
      <c r="C606" s="335" t="s">
        <v>642</v>
      </c>
      <c r="D606" s="325" t="s">
        <v>38</v>
      </c>
      <c r="E606" s="325">
        <v>1</v>
      </c>
      <c r="F606" s="326">
        <v>7978.67</v>
      </c>
      <c r="G606" s="326">
        <v>9066.687929890124</v>
      </c>
      <c r="H606" s="327">
        <v>6130.8850997958425</v>
      </c>
      <c r="I606" s="327">
        <v>7548.5904690420402</v>
      </c>
      <c r="J606" s="326">
        <v>5898.6323226637605</v>
      </c>
      <c r="K606" s="326">
        <v>4815.9286088065082</v>
      </c>
      <c r="L606" s="326">
        <v>5078.6748419235973</v>
      </c>
      <c r="M606" s="380">
        <f t="shared" si="55"/>
        <v>7</v>
      </c>
      <c r="N606" s="329">
        <f t="shared" si="56"/>
        <v>6645</v>
      </c>
      <c r="O606" s="330">
        <f t="shared" si="57"/>
        <v>6645</v>
      </c>
      <c r="P606" s="327">
        <f t="array" ref="P606">IFERROR(_xlfn.STDEV.P(IF((F606:L606&lt;&gt;0)*(F606:L606&lt;&gt;""), F606:L606)), 0)</f>
        <v>1467.7474473264469</v>
      </c>
      <c r="Q606" s="331">
        <f t="shared" si="54"/>
        <v>22.0879977024296</v>
      </c>
      <c r="R606" s="332">
        <f t="shared" si="52"/>
        <v>77.912002297570396</v>
      </c>
      <c r="S606" s="325" t="str">
        <f t="shared" si="53"/>
        <v>ALTO</v>
      </c>
    </row>
    <row r="607" spans="2:19">
      <c r="B607" s="146">
        <v>598</v>
      </c>
      <c r="C607" s="335" t="s">
        <v>643</v>
      </c>
      <c r="D607" s="325" t="s">
        <v>38</v>
      </c>
      <c r="E607" s="325">
        <v>1</v>
      </c>
      <c r="F607" s="326">
        <v>503507.62</v>
      </c>
      <c r="G607" s="326">
        <v>661174.22071229818</v>
      </c>
      <c r="H607" s="327">
        <v>428012.41602949722</v>
      </c>
      <c r="I607" s="327">
        <v>452074.02822180087</v>
      </c>
      <c r="J607" s="326">
        <v>350924.42526492989</v>
      </c>
      <c r="K607" s="326">
        <v>0</v>
      </c>
      <c r="L607" s="326">
        <v>0</v>
      </c>
      <c r="M607" s="380">
        <f t="shared" si="55"/>
        <v>5</v>
      </c>
      <c r="N607" s="329">
        <f t="shared" si="56"/>
        <v>479139</v>
      </c>
      <c r="O607" s="330">
        <f t="shared" si="57"/>
        <v>479139</v>
      </c>
      <c r="P607" s="327">
        <f t="array" ref="P607">IFERROR(_xlfn.STDEV.P(IF((F607:L607&lt;&gt;0)*(F607:L607&lt;&gt;""), F607:L607)), 0)</f>
        <v>103456.33734070933</v>
      </c>
      <c r="Q607" s="331">
        <f t="shared" si="54"/>
        <v>21.592134503914174</v>
      </c>
      <c r="R607" s="332">
        <f t="shared" si="52"/>
        <v>78.407865496085833</v>
      </c>
      <c r="S607" s="325" t="str">
        <f t="shared" si="53"/>
        <v>ALTO</v>
      </c>
    </row>
    <row r="608" spans="2:19">
      <c r="B608" s="146">
        <v>599</v>
      </c>
      <c r="C608" s="335" t="s">
        <v>644</v>
      </c>
      <c r="D608" s="325" t="s">
        <v>38</v>
      </c>
      <c r="E608" s="325">
        <v>1</v>
      </c>
      <c r="F608" s="326">
        <v>3955.5</v>
      </c>
      <c r="G608" s="326">
        <v>5829.6359779396571</v>
      </c>
      <c r="H608" s="327">
        <v>2937.715776985508</v>
      </c>
      <c r="I608" s="327">
        <v>3687.5360987267682</v>
      </c>
      <c r="J608" s="326">
        <v>2864.5039104389834</v>
      </c>
      <c r="K608" s="343">
        <v>0</v>
      </c>
      <c r="L608" s="343">
        <v>0</v>
      </c>
      <c r="M608" s="380">
        <f t="shared" si="55"/>
        <v>5</v>
      </c>
      <c r="N608" s="329">
        <f t="shared" si="56"/>
        <v>3855</v>
      </c>
      <c r="O608" s="330">
        <f t="shared" si="57"/>
        <v>3855</v>
      </c>
      <c r="P608" s="327">
        <f t="array" ref="P608">IFERROR(_xlfn.STDEV.P(IF((F608:L608&lt;&gt;0)*(F608:L608&lt;&gt;""), F608:L608)), 0)</f>
        <v>1073.2962778736648</v>
      </c>
      <c r="Q608" s="331">
        <f t="shared" si="54"/>
        <v>27.841667389718932</v>
      </c>
      <c r="R608" s="332">
        <f t="shared" si="52"/>
        <v>72.158332610281064</v>
      </c>
      <c r="S608" s="325" t="str">
        <f t="shared" si="53"/>
        <v>ALTO</v>
      </c>
    </row>
    <row r="609" spans="2:19">
      <c r="B609" s="146">
        <v>600</v>
      </c>
      <c r="C609" s="335" t="s">
        <v>645</v>
      </c>
      <c r="D609" s="325" t="s">
        <v>38</v>
      </c>
      <c r="E609" s="325">
        <v>1</v>
      </c>
      <c r="F609" s="326">
        <v>1795.3</v>
      </c>
      <c r="G609" s="326">
        <v>1545.4236628437652</v>
      </c>
      <c r="H609" s="327">
        <v>1404.9945020365474</v>
      </c>
      <c r="I609" s="327">
        <v>1698.0781798220926</v>
      </c>
      <c r="J609" s="326">
        <v>1355.8014755413869</v>
      </c>
      <c r="K609" s="326">
        <v>1167.4978445591537</v>
      </c>
      <c r="L609" s="326">
        <v>1225.2476877533959</v>
      </c>
      <c r="M609" s="380">
        <f t="shared" si="55"/>
        <v>7</v>
      </c>
      <c r="N609" s="329">
        <f t="shared" si="56"/>
        <v>1456</v>
      </c>
      <c r="O609" s="330">
        <f t="shared" si="57"/>
        <v>1456</v>
      </c>
      <c r="P609" s="327">
        <f t="array" ref="P609">IFERROR(_xlfn.STDEV.P(IF((F609:L609&lt;&gt;0)*(F609:L609&lt;&gt;""), F609:L609)), 0)</f>
        <v>217.40164876761958</v>
      </c>
      <c r="Q609" s="331">
        <f t="shared" si="54"/>
        <v>14.931431920852992</v>
      </c>
      <c r="R609" s="332">
        <f t="shared" si="52"/>
        <v>85.068568079147013</v>
      </c>
      <c r="S609" s="325" t="str">
        <f t="shared" si="53"/>
        <v>ALTO</v>
      </c>
    </row>
    <row r="610" spans="2:19">
      <c r="B610" s="146">
        <v>601</v>
      </c>
      <c r="C610" s="335" t="s">
        <v>646</v>
      </c>
      <c r="D610" s="325" t="s">
        <v>38</v>
      </c>
      <c r="E610" s="325">
        <v>1</v>
      </c>
      <c r="F610" s="326">
        <v>97108.2</v>
      </c>
      <c r="G610" s="326">
        <v>81378.764003896154</v>
      </c>
      <c r="H610" s="327">
        <v>73953.801516287349</v>
      </c>
      <c r="I610" s="327">
        <v>90619.098854683238</v>
      </c>
      <c r="J610" s="326">
        <v>70382.222853655083</v>
      </c>
      <c r="K610" s="326">
        <v>57937.080536248002</v>
      </c>
      <c r="L610" s="326">
        <v>60429.586778969831</v>
      </c>
      <c r="M610" s="380">
        <f t="shared" si="55"/>
        <v>7</v>
      </c>
      <c r="N610" s="329">
        <f t="shared" si="56"/>
        <v>75973</v>
      </c>
      <c r="O610" s="330">
        <f t="shared" si="57"/>
        <v>75973</v>
      </c>
      <c r="P610" s="327">
        <f t="array" ref="P610">IFERROR(_xlfn.STDEV.P(IF((F610:L610&lt;&gt;0)*(F610:L610&lt;&gt;""), F610:L610)), 0)</f>
        <v>13589.1406830499</v>
      </c>
      <c r="Q610" s="331">
        <f t="shared" si="54"/>
        <v>17.886802789214457</v>
      </c>
      <c r="R610" s="332">
        <f t="shared" si="52"/>
        <v>82.113197210785543</v>
      </c>
      <c r="S610" s="325" t="str">
        <f t="shared" si="53"/>
        <v>ALTO</v>
      </c>
    </row>
    <row r="611" spans="2:19">
      <c r="B611" s="146">
        <v>602</v>
      </c>
      <c r="C611" s="335" t="s">
        <v>647</v>
      </c>
      <c r="D611" s="325" t="s">
        <v>38</v>
      </c>
      <c r="E611" s="325">
        <v>1</v>
      </c>
      <c r="F611" s="326">
        <v>749459.48</v>
      </c>
      <c r="G611" s="326">
        <v>1159834.635754263</v>
      </c>
      <c r="H611" s="327">
        <v>637101.14328711794</v>
      </c>
      <c r="I611" s="327">
        <v>672902.76591033558</v>
      </c>
      <c r="J611" s="326">
        <v>522338.34609069017</v>
      </c>
      <c r="K611" s="343">
        <v>0</v>
      </c>
      <c r="L611" s="343">
        <v>0</v>
      </c>
      <c r="M611" s="380">
        <f t="shared" si="55"/>
        <v>5</v>
      </c>
      <c r="N611" s="329">
        <f t="shared" si="56"/>
        <v>748327</v>
      </c>
      <c r="O611" s="330">
        <f t="shared" si="57"/>
        <v>748327</v>
      </c>
      <c r="P611" s="327">
        <f t="array" ref="P611">IFERROR(_xlfn.STDEV.P(IF((F611:L611&lt;&gt;0)*(F611:L611&lt;&gt;""), F611:L611)), 0)</f>
        <v>218389.87832768526</v>
      </c>
      <c r="Q611" s="331">
        <f t="shared" si="54"/>
        <v>29.183749661269104</v>
      </c>
      <c r="R611" s="332">
        <f t="shared" ref="R611:R674" si="58">IFERROR(100-Q611,0)</f>
        <v>70.816250338730896</v>
      </c>
      <c r="S611" s="325" t="str">
        <f t="shared" ref="S611:S674" si="59">IF(R611&gt;70,"ALTO","BAJO")</f>
        <v>ALTO</v>
      </c>
    </row>
    <row r="612" spans="2:19">
      <c r="B612" s="146">
        <v>603</v>
      </c>
      <c r="C612" s="335" t="s">
        <v>648</v>
      </c>
      <c r="D612" s="325" t="s">
        <v>38</v>
      </c>
      <c r="E612" s="325">
        <v>1</v>
      </c>
      <c r="F612" s="326">
        <v>59599.8</v>
      </c>
      <c r="G612" s="326">
        <v>99993.482718036714</v>
      </c>
      <c r="H612" s="327">
        <v>56710.687173111546</v>
      </c>
      <c r="I612" s="327">
        <v>58712.471770198317</v>
      </c>
      <c r="J612" s="326">
        <v>0</v>
      </c>
      <c r="K612" s="343">
        <v>0</v>
      </c>
      <c r="L612" s="343">
        <v>0</v>
      </c>
      <c r="M612" s="380">
        <f t="shared" si="55"/>
        <v>4</v>
      </c>
      <c r="N612" s="329">
        <f t="shared" si="56"/>
        <v>68754</v>
      </c>
      <c r="O612" s="330">
        <f t="shared" si="57"/>
        <v>68754</v>
      </c>
      <c r="P612" s="327">
        <f t="array" ref="P612">IFERROR(_xlfn.STDEV.P(IF((F612:L612&lt;&gt;0)*(F612:L612&lt;&gt;""), F612:L612)), 0)</f>
        <v>18066.393740298245</v>
      </c>
      <c r="Q612" s="331">
        <f t="shared" si="54"/>
        <v>26.27686205936854</v>
      </c>
      <c r="R612" s="332">
        <f t="shared" si="58"/>
        <v>73.72313794063146</v>
      </c>
      <c r="S612" s="325" t="str">
        <f t="shared" si="59"/>
        <v>ALTO</v>
      </c>
    </row>
    <row r="613" spans="2:19">
      <c r="B613" s="146">
        <v>604</v>
      </c>
      <c r="C613" s="335" t="s">
        <v>649</v>
      </c>
      <c r="D613" s="325" t="s">
        <v>38</v>
      </c>
      <c r="E613" s="325">
        <v>1</v>
      </c>
      <c r="F613" s="326">
        <v>9245.6</v>
      </c>
      <c r="G613" s="326">
        <v>10926.319533166647</v>
      </c>
      <c r="H613" s="327">
        <v>6769.5189643579097</v>
      </c>
      <c r="I613" s="327">
        <v>8553.6868723943189</v>
      </c>
      <c r="J613" s="326">
        <v>6581.9084847868216</v>
      </c>
      <c r="K613" s="326">
        <v>4961.8658393764035</v>
      </c>
      <c r="L613" s="326">
        <v>5210.0065612918679</v>
      </c>
      <c r="M613" s="380">
        <f t="shared" si="55"/>
        <v>7</v>
      </c>
      <c r="N613" s="329">
        <f t="shared" si="56"/>
        <v>7464</v>
      </c>
      <c r="O613" s="330">
        <f t="shared" si="57"/>
        <v>7464</v>
      </c>
      <c r="P613" s="327">
        <f t="array" ref="P613">IFERROR(_xlfn.STDEV.P(IF((F613:L613&lt;&gt;0)*(F613:L613&lt;&gt;""), F613:L613)), 0)</f>
        <v>2033.670980618326</v>
      </c>
      <c r="Q613" s="331">
        <f t="shared" si="54"/>
        <v>27.246395774629235</v>
      </c>
      <c r="R613" s="332">
        <f t="shared" si="58"/>
        <v>72.753604225370765</v>
      </c>
      <c r="S613" s="325" t="str">
        <f t="shared" si="59"/>
        <v>ALTO</v>
      </c>
    </row>
    <row r="614" spans="2:19">
      <c r="B614" s="146">
        <v>605</v>
      </c>
      <c r="C614" s="335" t="s">
        <v>650</v>
      </c>
      <c r="D614" s="325" t="s">
        <v>38</v>
      </c>
      <c r="E614" s="325">
        <v>1</v>
      </c>
      <c r="F614" s="326">
        <v>2017.6</v>
      </c>
      <c r="G614" s="326">
        <v>2608.1656777004841</v>
      </c>
      <c r="H614" s="327">
        <v>1532.7212749489606</v>
      </c>
      <c r="I614" s="327">
        <v>1882.5095502526412</v>
      </c>
      <c r="J614" s="326">
        <v>1482.4225825082478</v>
      </c>
      <c r="K614" s="326">
        <v>1313.4350751290478</v>
      </c>
      <c r="L614" s="326">
        <v>1458.5546245135006</v>
      </c>
      <c r="M614" s="380">
        <f t="shared" si="55"/>
        <v>7</v>
      </c>
      <c r="N614" s="329">
        <f t="shared" si="56"/>
        <v>1756</v>
      </c>
      <c r="O614" s="330">
        <f t="shared" si="57"/>
        <v>1756</v>
      </c>
      <c r="P614" s="327">
        <f t="array" ref="P614">IFERROR(_xlfn.STDEV.P(IF((F614:L614&lt;&gt;0)*(F614:L614&lt;&gt;""), F614:L614)), 0)</f>
        <v>417.41712011032985</v>
      </c>
      <c r="Q614" s="331">
        <f t="shared" si="54"/>
        <v>23.770906612205572</v>
      </c>
      <c r="R614" s="332">
        <f t="shared" si="58"/>
        <v>76.229093387794421</v>
      </c>
      <c r="S614" s="325" t="str">
        <f t="shared" si="59"/>
        <v>ALTO</v>
      </c>
    </row>
    <row r="615" spans="2:19">
      <c r="B615" s="146">
        <v>606</v>
      </c>
      <c r="C615" s="335" t="s">
        <v>651</v>
      </c>
      <c r="D615" s="325" t="s">
        <v>38</v>
      </c>
      <c r="E615" s="325">
        <v>1</v>
      </c>
      <c r="F615" s="326">
        <v>4733.3999999999996</v>
      </c>
      <c r="G615" s="326">
        <v>6357.0682402512539</v>
      </c>
      <c r="H615" s="327">
        <v>3448.622868635161</v>
      </c>
      <c r="I615" s="327">
        <v>4384.8831147333985</v>
      </c>
      <c r="J615" s="326">
        <v>3374.5719545413376</v>
      </c>
      <c r="K615" s="343">
        <v>0</v>
      </c>
      <c r="L615" s="343">
        <v>0</v>
      </c>
      <c r="M615" s="380">
        <f t="shared" si="55"/>
        <v>5</v>
      </c>
      <c r="N615" s="329">
        <f t="shared" si="56"/>
        <v>4460</v>
      </c>
      <c r="O615" s="330">
        <f t="shared" si="57"/>
        <v>4460</v>
      </c>
      <c r="P615" s="327">
        <f t="array" ref="P615">IFERROR(_xlfn.STDEV.P(IF((F615:L615&lt;&gt;0)*(F615:L615&lt;&gt;""), F615:L615)), 0)</f>
        <v>1084.4625706421159</v>
      </c>
      <c r="Q615" s="331">
        <f t="shared" si="54"/>
        <v>24.315304274486905</v>
      </c>
      <c r="R615" s="332">
        <f t="shared" si="58"/>
        <v>75.684695725513095</v>
      </c>
      <c r="S615" s="325" t="str">
        <f t="shared" si="59"/>
        <v>ALTO</v>
      </c>
    </row>
    <row r="616" spans="2:19">
      <c r="B616" s="146">
        <v>607</v>
      </c>
      <c r="C616" s="335" t="s">
        <v>652</v>
      </c>
      <c r="D616" s="325" t="s">
        <v>38</v>
      </c>
      <c r="E616" s="325">
        <v>1</v>
      </c>
      <c r="F616" s="326">
        <v>5990.6</v>
      </c>
      <c r="G616" s="326">
        <v>6652.59578777774</v>
      </c>
      <c r="H616" s="327">
        <v>4342.7102790220551</v>
      </c>
      <c r="I616" s="327">
        <v>5404.1665465803353</v>
      </c>
      <c r="J616" s="326">
        <v>4133.1040575975321</v>
      </c>
      <c r="K616" s="326">
        <v>3356.5563031075671</v>
      </c>
      <c r="L616" s="326">
        <v>3647.9316403351427</v>
      </c>
      <c r="M616" s="380">
        <f t="shared" si="55"/>
        <v>7</v>
      </c>
      <c r="N616" s="329">
        <f t="shared" si="56"/>
        <v>4790</v>
      </c>
      <c r="O616" s="330">
        <f t="shared" si="57"/>
        <v>4790</v>
      </c>
      <c r="P616" s="327">
        <f t="array" ref="P616">IFERROR(_xlfn.STDEV.P(IF((F616:L616&lt;&gt;0)*(F616:L616&lt;&gt;""), F616:L616)), 0)</f>
        <v>1151.3076131316845</v>
      </c>
      <c r="Q616" s="331">
        <f t="shared" si="54"/>
        <v>24.035649543458966</v>
      </c>
      <c r="R616" s="332">
        <f t="shared" si="58"/>
        <v>75.964350456541041</v>
      </c>
      <c r="S616" s="325" t="str">
        <f t="shared" si="59"/>
        <v>ALTO</v>
      </c>
    </row>
    <row r="617" spans="2:19">
      <c r="B617" s="146">
        <v>608</v>
      </c>
      <c r="C617" s="335" t="s">
        <v>653</v>
      </c>
      <c r="D617" s="325" t="s">
        <v>38</v>
      </c>
      <c r="E617" s="325">
        <v>1</v>
      </c>
      <c r="F617" s="326">
        <v>8606.73</v>
      </c>
      <c r="G617" s="326">
        <v>7600.6186163730117</v>
      </c>
      <c r="H617" s="327">
        <v>7280.4260560075627</v>
      </c>
      <c r="I617" s="327">
        <v>7728.6565999357717</v>
      </c>
      <c r="J617" s="326">
        <v>5963.1374148921623</v>
      </c>
      <c r="K617" s="326">
        <v>4378.1169170968269</v>
      </c>
      <c r="L617" s="326">
        <v>4584.249545478343</v>
      </c>
      <c r="M617" s="380">
        <f t="shared" si="55"/>
        <v>7</v>
      </c>
      <c r="N617" s="329">
        <f t="shared" si="56"/>
        <v>6592</v>
      </c>
      <c r="O617" s="330">
        <f t="shared" si="57"/>
        <v>6592</v>
      </c>
      <c r="P617" s="327">
        <f t="array" ref="P617">IFERROR(_xlfn.STDEV.P(IF((F617:L617&lt;&gt;0)*(F617:L617&lt;&gt;""), F617:L617)), 0)</f>
        <v>1519.8766341488069</v>
      </c>
      <c r="Q617" s="331">
        <f t="shared" si="54"/>
        <v>23.056380979199133</v>
      </c>
      <c r="R617" s="332">
        <f t="shared" si="58"/>
        <v>76.943619020800867</v>
      </c>
      <c r="S617" s="325" t="str">
        <f t="shared" si="59"/>
        <v>ALTO</v>
      </c>
    </row>
    <row r="618" spans="2:19">
      <c r="B618" s="146">
        <v>609</v>
      </c>
      <c r="C618" s="335" t="s">
        <v>654</v>
      </c>
      <c r="D618" s="325" t="s">
        <v>38</v>
      </c>
      <c r="E618" s="325">
        <v>1</v>
      </c>
      <c r="F618" s="326">
        <v>1555.2</v>
      </c>
      <c r="G618" s="326">
        <v>1784.4137845163375</v>
      </c>
      <c r="H618" s="327">
        <v>1277.2677291241339</v>
      </c>
      <c r="I618" s="327">
        <v>1406.6984407395098</v>
      </c>
      <c r="J618" s="326">
        <v>1146.7571951715697</v>
      </c>
      <c r="K618" s="326">
        <v>729.686152849471</v>
      </c>
      <c r="L618" s="326">
        <v>787.99031620962421</v>
      </c>
      <c r="M618" s="380">
        <f t="shared" si="55"/>
        <v>7</v>
      </c>
      <c r="N618" s="329">
        <f t="shared" si="56"/>
        <v>1241</v>
      </c>
      <c r="O618" s="330">
        <f t="shared" si="57"/>
        <v>1241</v>
      </c>
      <c r="P618" s="327">
        <f t="array" ref="P618">IFERROR(_xlfn.STDEV.P(IF((F618:L618&lt;&gt;0)*(F618:L618&lt;&gt;""), F618:L618)), 0)</f>
        <v>358.23629193685736</v>
      </c>
      <c r="Q618" s="331">
        <f t="shared" si="54"/>
        <v>28.866743911108571</v>
      </c>
      <c r="R618" s="332">
        <f t="shared" si="58"/>
        <v>71.133256088891429</v>
      </c>
      <c r="S618" s="325" t="str">
        <f t="shared" si="59"/>
        <v>ALTO</v>
      </c>
    </row>
    <row r="619" spans="2:19">
      <c r="B619" s="146">
        <v>610</v>
      </c>
      <c r="C619" s="335" t="s">
        <v>655</v>
      </c>
      <c r="D619" s="325" t="s">
        <v>38</v>
      </c>
      <c r="E619" s="325">
        <v>1</v>
      </c>
      <c r="F619" s="326">
        <v>18927.23</v>
      </c>
      <c r="G619" s="326">
        <v>18774.984392234015</v>
      </c>
      <c r="H619" s="327">
        <v>14560.852112015125</v>
      </c>
      <c r="I619" s="327">
        <v>17283.074636145553</v>
      </c>
      <c r="J619" s="326">
        <v>13223.543906822162</v>
      </c>
      <c r="K619" s="326">
        <v>12404.664598441008</v>
      </c>
      <c r="L619" s="326">
        <v>12957.032924968447</v>
      </c>
      <c r="M619" s="380">
        <f t="shared" si="55"/>
        <v>7</v>
      </c>
      <c r="N619" s="329">
        <f t="shared" si="56"/>
        <v>15447</v>
      </c>
      <c r="O619" s="330">
        <f t="shared" si="57"/>
        <v>15447</v>
      </c>
      <c r="P619" s="327">
        <f t="array" ref="P619">IFERROR(_xlfn.STDEV.P(IF((F619:L619&lt;&gt;0)*(F619:L619&lt;&gt;""), F619:L619)), 0)</f>
        <v>2611.6061296339444</v>
      </c>
      <c r="Q619" s="331">
        <f t="shared" si="54"/>
        <v>16.906882434349352</v>
      </c>
      <c r="R619" s="332">
        <f t="shared" si="58"/>
        <v>83.093117565650644</v>
      </c>
      <c r="S619" s="325" t="str">
        <f t="shared" si="59"/>
        <v>ALTO</v>
      </c>
    </row>
    <row r="620" spans="2:19">
      <c r="B620" s="146">
        <v>611</v>
      </c>
      <c r="C620" s="335" t="s">
        <v>656</v>
      </c>
      <c r="D620" s="325" t="s">
        <v>38</v>
      </c>
      <c r="E620" s="325">
        <v>1</v>
      </c>
      <c r="F620" s="326">
        <v>127953.92</v>
      </c>
      <c r="G620" s="326">
        <v>100339.13806600311</v>
      </c>
      <c r="H620" s="327">
        <v>98221.888369645894</v>
      </c>
      <c r="I620" s="327">
        <v>117584.2747834905</v>
      </c>
      <c r="J620" s="326">
        <v>89856.788012907273</v>
      </c>
      <c r="K620" s="326">
        <v>74719.862051785836</v>
      </c>
      <c r="L620" s="326">
        <v>90645.152707980436</v>
      </c>
      <c r="M620" s="380">
        <f t="shared" si="55"/>
        <v>7</v>
      </c>
      <c r="N620" s="329">
        <f t="shared" si="56"/>
        <v>99903</v>
      </c>
      <c r="O620" s="330">
        <f t="shared" si="57"/>
        <v>99903</v>
      </c>
      <c r="P620" s="327">
        <f t="array" ref="P620">IFERROR(_xlfn.STDEV.P(IF((F620:L620&lt;&gt;0)*(F620:L620&lt;&gt;""), F620:L620)), 0)</f>
        <v>16575.896839484711</v>
      </c>
      <c r="Q620" s="331">
        <f t="shared" si="54"/>
        <v>16.591991070823408</v>
      </c>
      <c r="R620" s="332">
        <f t="shared" si="58"/>
        <v>83.408008929176589</v>
      </c>
      <c r="S620" s="325" t="str">
        <f t="shared" si="59"/>
        <v>ALTO</v>
      </c>
    </row>
    <row r="621" spans="2:19">
      <c r="B621" s="146">
        <v>612</v>
      </c>
      <c r="C621" s="335" t="s">
        <v>657</v>
      </c>
      <c r="D621" s="325" t="s">
        <v>38</v>
      </c>
      <c r="E621" s="325">
        <v>1</v>
      </c>
      <c r="F621" s="326">
        <v>13319.1</v>
      </c>
      <c r="G621" s="326">
        <v>12492.335573751194</v>
      </c>
      <c r="H621" s="327">
        <v>10090.415060080657</v>
      </c>
      <c r="I621" s="327">
        <v>12438.750060162089</v>
      </c>
      <c r="J621" s="326">
        <v>9536.0028010985843</v>
      </c>
      <c r="K621" s="326">
        <v>7880.6104507742875</v>
      </c>
      <c r="L621" s="326">
        <v>8335.7014822567107</v>
      </c>
      <c r="M621" s="380">
        <f t="shared" si="55"/>
        <v>7</v>
      </c>
      <c r="N621" s="329">
        <f t="shared" si="56"/>
        <v>10585</v>
      </c>
      <c r="O621" s="330">
        <f t="shared" si="57"/>
        <v>10585</v>
      </c>
      <c r="P621" s="327">
        <f t="array" ref="P621">IFERROR(_xlfn.STDEV.P(IF((F621:L621&lt;&gt;0)*(F621:L621&lt;&gt;""), F621:L621)), 0)</f>
        <v>2009.5378469279997</v>
      </c>
      <c r="Q621" s="331">
        <f t="shared" si="54"/>
        <v>18.984769456098249</v>
      </c>
      <c r="R621" s="332">
        <f t="shared" si="58"/>
        <v>81.015230543901751</v>
      </c>
      <c r="S621" s="325" t="str">
        <f t="shared" si="59"/>
        <v>ALTO</v>
      </c>
    </row>
    <row r="622" spans="2:19">
      <c r="B622" s="146">
        <v>613</v>
      </c>
      <c r="C622" s="335" t="s">
        <v>658</v>
      </c>
      <c r="D622" s="325" t="s">
        <v>38</v>
      </c>
      <c r="E622" s="325">
        <v>1</v>
      </c>
      <c r="F622" s="326">
        <v>8482.0499999999993</v>
      </c>
      <c r="G622" s="326">
        <v>7060.6453943997321</v>
      </c>
      <c r="H622" s="327">
        <v>6386.3386456206699</v>
      </c>
      <c r="I622" s="327">
        <v>7974.201323881769</v>
      </c>
      <c r="J622" s="326">
        <v>6129.1783004430454</v>
      </c>
      <c r="K622" s="326">
        <v>4961.8658393764035</v>
      </c>
      <c r="L622" s="326">
        <v>5210.0065612918679</v>
      </c>
      <c r="M622" s="380">
        <f t="shared" si="55"/>
        <v>7</v>
      </c>
      <c r="N622" s="329">
        <f t="shared" si="56"/>
        <v>6601</v>
      </c>
      <c r="O622" s="330">
        <f t="shared" si="57"/>
        <v>6601</v>
      </c>
      <c r="P622" s="327">
        <f t="array" ref="P622">IFERROR(_xlfn.STDEV.P(IF((F622:L622&lt;&gt;0)*(F622:L622&lt;&gt;""), F622:L622)), 0)</f>
        <v>1226.2382995560276</v>
      </c>
      <c r="Q622" s="331">
        <f t="shared" si="54"/>
        <v>18.57655354576621</v>
      </c>
      <c r="R622" s="332">
        <f t="shared" si="58"/>
        <v>81.423446454233783</v>
      </c>
      <c r="S622" s="325" t="str">
        <f t="shared" si="59"/>
        <v>ALTO</v>
      </c>
    </row>
    <row r="623" spans="2:19">
      <c r="B623" s="146">
        <v>614</v>
      </c>
      <c r="C623" s="335" t="s">
        <v>659</v>
      </c>
      <c r="D623" s="325" t="s">
        <v>38</v>
      </c>
      <c r="E623" s="325">
        <v>1</v>
      </c>
      <c r="F623" s="326">
        <v>4028.3199999999997</v>
      </c>
      <c r="G623" s="326">
        <v>3530.8442436221171</v>
      </c>
      <c r="H623" s="327">
        <v>2937.715776985508</v>
      </c>
      <c r="I623" s="327">
        <v>3745.375522589603</v>
      </c>
      <c r="J623" s="326">
        <v>2883.6165303585094</v>
      </c>
      <c r="K623" s="326">
        <v>2334.9956891183074</v>
      </c>
      <c r="L623" s="326">
        <v>2499.9379051513179</v>
      </c>
      <c r="M623" s="380">
        <f t="shared" si="55"/>
        <v>7</v>
      </c>
      <c r="N623" s="329">
        <f t="shared" si="56"/>
        <v>3137</v>
      </c>
      <c r="O623" s="330">
        <f t="shared" si="57"/>
        <v>3137</v>
      </c>
      <c r="P623" s="327">
        <f t="array" ref="P623">IFERROR(_xlfn.STDEV.P(IF((F623:L623&lt;&gt;0)*(F623:L623&lt;&gt;""), F623:L623)), 0)</f>
        <v>594.33772901797613</v>
      </c>
      <c r="Q623" s="331">
        <f t="shared" si="54"/>
        <v>18.946054479374439</v>
      </c>
      <c r="R623" s="332">
        <f t="shared" si="58"/>
        <v>81.053945520625561</v>
      </c>
      <c r="S623" s="325" t="str">
        <f t="shared" si="59"/>
        <v>ALTO</v>
      </c>
    </row>
    <row r="624" spans="2:19">
      <c r="B624" s="146">
        <v>615</v>
      </c>
      <c r="C624" s="335" t="s">
        <v>660</v>
      </c>
      <c r="D624" s="325" t="s">
        <v>38</v>
      </c>
      <c r="E624" s="325">
        <v>1</v>
      </c>
      <c r="F624" s="326">
        <v>4028.3199999999997</v>
      </c>
      <c r="G624" s="326">
        <v>3836.2721827987989</v>
      </c>
      <c r="H624" s="327">
        <v>2937.715776985508</v>
      </c>
      <c r="I624" s="327">
        <v>3745.375522589603</v>
      </c>
      <c r="J624" s="326">
        <v>2883.6165303585094</v>
      </c>
      <c r="K624" s="326">
        <v>2334.9956891183074</v>
      </c>
      <c r="L624" s="326">
        <v>2499.9379051513179</v>
      </c>
      <c r="M624" s="380">
        <f t="shared" si="55"/>
        <v>7</v>
      </c>
      <c r="N624" s="329">
        <f t="shared" si="56"/>
        <v>3181</v>
      </c>
      <c r="O624" s="330">
        <f t="shared" si="57"/>
        <v>3181</v>
      </c>
      <c r="P624" s="327">
        <f t="array" ref="P624">IFERROR(_xlfn.STDEV.P(IF((F624:L624&lt;&gt;0)*(F624:L624&lt;&gt;""), F624:L624)), 0)</f>
        <v>631.66961015954143</v>
      </c>
      <c r="Q624" s="331">
        <f t="shared" si="54"/>
        <v>19.857579696936227</v>
      </c>
      <c r="R624" s="332">
        <f t="shared" si="58"/>
        <v>80.142420303063773</v>
      </c>
      <c r="S624" s="325" t="str">
        <f t="shared" si="59"/>
        <v>ALTO</v>
      </c>
    </row>
    <row r="625" spans="2:19">
      <c r="B625" s="146">
        <v>616</v>
      </c>
      <c r="C625" s="335" t="s">
        <v>661</v>
      </c>
      <c r="D625" s="325" t="s">
        <v>38</v>
      </c>
      <c r="E625" s="325">
        <v>1</v>
      </c>
      <c r="F625" s="326">
        <v>5253.68</v>
      </c>
      <c r="G625" s="326">
        <v>4484.9600011557959</v>
      </c>
      <c r="H625" s="327">
        <v>3959.5299602848149</v>
      </c>
      <c r="I625" s="327">
        <v>4972.0078324353817</v>
      </c>
      <c r="J625" s="326">
        <v>3854.7765300194324</v>
      </c>
      <c r="K625" s="326">
        <v>2918.744611397884</v>
      </c>
      <c r="L625" s="326">
        <v>3125.6949209648424</v>
      </c>
      <c r="M625" s="380">
        <f t="shared" si="55"/>
        <v>7</v>
      </c>
      <c r="N625" s="329">
        <f t="shared" si="56"/>
        <v>4081</v>
      </c>
      <c r="O625" s="330">
        <f t="shared" si="57"/>
        <v>4081</v>
      </c>
      <c r="P625" s="327">
        <f t="array" ref="P625">IFERROR(_xlfn.STDEV.P(IF((F625:L625&lt;&gt;0)*(F625:L625&lt;&gt;""), F625:L625)), 0)</f>
        <v>816.05616184783798</v>
      </c>
      <c r="Q625" s="331">
        <f t="shared" si="54"/>
        <v>19.996475418961971</v>
      </c>
      <c r="R625" s="332">
        <f t="shared" si="58"/>
        <v>80.003524581038022</v>
      </c>
      <c r="S625" s="325" t="str">
        <f t="shared" si="59"/>
        <v>ALTO</v>
      </c>
    </row>
    <row r="626" spans="2:19">
      <c r="B626" s="146">
        <v>617</v>
      </c>
      <c r="C626" s="335" t="s">
        <v>662</v>
      </c>
      <c r="D626" s="325" t="s">
        <v>38</v>
      </c>
      <c r="E626" s="325">
        <v>1</v>
      </c>
      <c r="F626" s="326">
        <v>7818.98</v>
      </c>
      <c r="G626" s="326">
        <v>7346.2296306276121</v>
      </c>
      <c r="H626" s="327">
        <v>6514.0654185330823</v>
      </c>
      <c r="I626" s="327">
        <v>6960.3744414558532</v>
      </c>
      <c r="J626" s="326">
        <v>5473.3765294543045</v>
      </c>
      <c r="K626" s="326">
        <v>3794.3679948172494</v>
      </c>
      <c r="L626" s="326">
        <v>4028.0210869774319</v>
      </c>
      <c r="M626" s="380">
        <f t="shared" si="55"/>
        <v>7</v>
      </c>
      <c r="N626" s="329">
        <f t="shared" si="56"/>
        <v>5991</v>
      </c>
      <c r="O626" s="330">
        <f t="shared" si="57"/>
        <v>5991</v>
      </c>
      <c r="P626" s="327">
        <f t="array" ref="P626">IFERROR(_xlfn.STDEV.P(IF((F626:L626&lt;&gt;0)*(F626:L626&lt;&gt;""), F626:L626)), 0)</f>
        <v>1480.2439253391985</v>
      </c>
      <c r="Q626" s="331">
        <f t="shared" si="54"/>
        <v>24.707793779656125</v>
      </c>
      <c r="R626" s="332">
        <f t="shared" si="58"/>
        <v>75.292206220343871</v>
      </c>
      <c r="S626" s="325" t="str">
        <f t="shared" si="59"/>
        <v>ALTO</v>
      </c>
    </row>
    <row r="627" spans="2:19">
      <c r="B627" s="146">
        <v>618</v>
      </c>
      <c r="C627" s="338" t="s">
        <v>663</v>
      </c>
      <c r="D627" s="325" t="s">
        <v>38</v>
      </c>
      <c r="E627" s="325">
        <v>1</v>
      </c>
      <c r="F627" s="326">
        <v>6529.16</v>
      </c>
      <c r="G627" s="343"/>
      <c r="H627" s="327">
        <v>5492.2512352337753</v>
      </c>
      <c r="I627" s="327">
        <v>5863.6080078304003</v>
      </c>
      <c r="J627" s="326">
        <v>4503.4110685383521</v>
      </c>
      <c r="K627" s="343">
        <v>0</v>
      </c>
      <c r="L627" s="343">
        <v>0</v>
      </c>
      <c r="M627" s="380">
        <f t="shared" si="55"/>
        <v>4</v>
      </c>
      <c r="N627" s="329">
        <f t="shared" si="56"/>
        <v>5597</v>
      </c>
      <c r="O627" s="330">
        <f t="shared" si="57"/>
        <v>5597</v>
      </c>
      <c r="P627" s="327">
        <f t="array" ref="P627">IFERROR(_xlfn.STDEV.P(IF((F627:L627&lt;&gt;0)*(F627:L627&lt;&gt;""), F627:L627)), 0)</f>
        <v>732.61707321811889</v>
      </c>
      <c r="Q627" s="331">
        <f t="shared" si="54"/>
        <v>13.089459946723583</v>
      </c>
      <c r="R627" s="332">
        <f t="shared" si="58"/>
        <v>86.910540053276421</v>
      </c>
      <c r="S627" s="325" t="str">
        <f t="shared" si="59"/>
        <v>ALTO</v>
      </c>
    </row>
    <row r="628" spans="2:19">
      <c r="B628" s="146">
        <v>619</v>
      </c>
      <c r="C628" s="335" t="s">
        <v>664</v>
      </c>
      <c r="D628" s="325" t="s">
        <v>38</v>
      </c>
      <c r="E628" s="325">
        <v>1</v>
      </c>
      <c r="F628" s="326">
        <v>43245</v>
      </c>
      <c r="G628" s="326">
        <v>50746.806944917204</v>
      </c>
      <c r="H628" s="327">
        <v>35508.042869650919</v>
      </c>
      <c r="I628" s="327">
        <v>43569.45581697765</v>
      </c>
      <c r="J628" s="326">
        <v>37558.687219358842</v>
      </c>
      <c r="K628" s="326">
        <v>30354.943958537995</v>
      </c>
      <c r="L628" s="326">
        <v>26266.343873654139</v>
      </c>
      <c r="M628" s="380">
        <f t="shared" si="55"/>
        <v>7</v>
      </c>
      <c r="N628" s="329">
        <f t="shared" si="56"/>
        <v>38178</v>
      </c>
      <c r="O628" s="330">
        <f t="shared" si="57"/>
        <v>38178</v>
      </c>
      <c r="P628" s="327">
        <f t="array" ref="P628">IFERROR(_xlfn.STDEV.P(IF((F628:L628&lt;&gt;0)*(F628:L628&lt;&gt;""), F628:L628)), 0)</f>
        <v>7776.4954299644132</v>
      </c>
      <c r="Q628" s="331">
        <f t="shared" si="54"/>
        <v>20.369048745257512</v>
      </c>
      <c r="R628" s="332">
        <f t="shared" si="58"/>
        <v>79.630951254742484</v>
      </c>
      <c r="S628" s="325" t="str">
        <f t="shared" si="59"/>
        <v>ALTO</v>
      </c>
    </row>
    <row r="629" spans="2:19">
      <c r="B629" s="146">
        <v>620</v>
      </c>
      <c r="C629" s="335" t="s">
        <v>665</v>
      </c>
      <c r="D629" s="325" t="s">
        <v>38</v>
      </c>
      <c r="E629" s="325">
        <v>1</v>
      </c>
      <c r="F629" s="326">
        <v>5375.4</v>
      </c>
      <c r="G629" s="326">
        <v>6899.9351350096749</v>
      </c>
      <c r="H629" s="327">
        <v>4342.7102790220551</v>
      </c>
      <c r="I629" s="327">
        <v>4908.7118591515255</v>
      </c>
      <c r="J629" s="326">
        <v>3828.4966776300844</v>
      </c>
      <c r="K629" s="326">
        <v>4232.1796865269316</v>
      </c>
      <c r="L629" s="326">
        <v>4553.3479644505151</v>
      </c>
      <c r="M629" s="380">
        <f t="shared" si="55"/>
        <v>7</v>
      </c>
      <c r="N629" s="329">
        <f t="shared" si="56"/>
        <v>4877</v>
      </c>
      <c r="O629" s="330">
        <f t="shared" si="57"/>
        <v>4877</v>
      </c>
      <c r="P629" s="327">
        <f t="array" ref="P629">IFERROR(_xlfn.STDEV.P(IF((F629:L629&lt;&gt;0)*(F629:L629&lt;&gt;""), F629:L629)), 0)</f>
        <v>944.68762099059711</v>
      </c>
      <c r="Q629" s="331">
        <f t="shared" si="54"/>
        <v>19.370260836387061</v>
      </c>
      <c r="R629" s="332">
        <f t="shared" si="58"/>
        <v>80.629739163612939</v>
      </c>
      <c r="S629" s="325" t="str">
        <f t="shared" si="59"/>
        <v>ALTO</v>
      </c>
    </row>
    <row r="630" spans="2:19">
      <c r="B630" s="146">
        <v>621</v>
      </c>
      <c r="C630" s="335" t="s">
        <v>666</v>
      </c>
      <c r="D630" s="325" t="s">
        <v>38</v>
      </c>
      <c r="E630" s="325">
        <v>1</v>
      </c>
      <c r="F630" s="326">
        <v>19097.43</v>
      </c>
      <c r="G630" s="326">
        <v>18788.416543276238</v>
      </c>
      <c r="H630" s="327">
        <v>16221.300159876499</v>
      </c>
      <c r="I630" s="327">
        <v>17151.026140156817</v>
      </c>
      <c r="J630" s="326">
        <v>13165.011508318614</v>
      </c>
      <c r="K630" s="326">
        <v>9777.7944481829127</v>
      </c>
      <c r="L630" s="326">
        <v>10331.943616654426</v>
      </c>
      <c r="M630" s="380">
        <f t="shared" si="55"/>
        <v>7</v>
      </c>
      <c r="N630" s="329">
        <f t="shared" si="56"/>
        <v>14933</v>
      </c>
      <c r="O630" s="330">
        <f t="shared" si="57"/>
        <v>14933</v>
      </c>
      <c r="P630" s="327">
        <f t="array" ref="P630">IFERROR(_xlfn.STDEV.P(IF((F630:L630&lt;&gt;0)*(F630:L630&lt;&gt;""), F630:L630)), 0)</f>
        <v>3578.8609143612539</v>
      </c>
      <c r="Q630" s="331">
        <f t="shared" ref="Q630:Q693" si="60">IFERROR(P630/N630*100,0)</f>
        <v>23.966121438165501</v>
      </c>
      <c r="R630" s="332">
        <f t="shared" si="58"/>
        <v>76.033878561834499</v>
      </c>
      <c r="S630" s="325" t="str">
        <f t="shared" si="59"/>
        <v>ALTO</v>
      </c>
    </row>
    <row r="631" spans="2:19">
      <c r="B631" s="146">
        <v>622</v>
      </c>
      <c r="C631" s="335" t="s">
        <v>667</v>
      </c>
      <c r="D631" s="325" t="s">
        <v>38</v>
      </c>
      <c r="E631" s="325">
        <v>1</v>
      </c>
      <c r="F631" s="326">
        <v>1872.3600000000001</v>
      </c>
      <c r="G631" s="326">
        <v>2197.2284937370955</v>
      </c>
      <c r="H631" s="327">
        <v>1404.9945020365474</v>
      </c>
      <c r="I631" s="327">
        <v>1674.0693623695954</v>
      </c>
      <c r="J631" s="326">
        <v>1324.743468172157</v>
      </c>
      <c r="K631" s="326">
        <v>1459.372305698942</v>
      </c>
      <c r="L631" s="326">
        <v>1575.9806324192484</v>
      </c>
      <c r="M631" s="380">
        <f t="shared" si="55"/>
        <v>7</v>
      </c>
      <c r="N631" s="329">
        <f t="shared" si="56"/>
        <v>1644</v>
      </c>
      <c r="O631" s="330">
        <f t="shared" si="57"/>
        <v>1644</v>
      </c>
      <c r="P631" s="327">
        <f t="array" ref="P631">IFERROR(_xlfn.STDEV.P(IF((F631:L631&lt;&gt;0)*(F631:L631&lt;&gt;""), F631:L631)), 0)</f>
        <v>282.05281252778656</v>
      </c>
      <c r="Q631" s="331">
        <f t="shared" si="60"/>
        <v>17.156497112395776</v>
      </c>
      <c r="R631" s="332">
        <f t="shared" si="58"/>
        <v>82.843502887604217</v>
      </c>
      <c r="S631" s="325" t="str">
        <f t="shared" si="59"/>
        <v>ALTO</v>
      </c>
    </row>
    <row r="632" spans="2:19">
      <c r="B632" s="146">
        <v>623</v>
      </c>
      <c r="C632" s="335" t="s">
        <v>668</v>
      </c>
      <c r="D632" s="325" t="s">
        <v>38</v>
      </c>
      <c r="E632" s="325">
        <v>1</v>
      </c>
      <c r="F632" s="326">
        <v>26893.46</v>
      </c>
      <c r="G632" s="326">
        <v>38852.55775456439</v>
      </c>
      <c r="H632" s="327">
        <v>22863.092351321997</v>
      </c>
      <c r="I632" s="327">
        <v>24155.052976980845</v>
      </c>
      <c r="J632" s="326">
        <v>18472.347152222032</v>
      </c>
      <c r="K632" s="343">
        <v>0</v>
      </c>
      <c r="L632" s="343">
        <v>0</v>
      </c>
      <c r="M632" s="380">
        <f t="shared" si="55"/>
        <v>5</v>
      </c>
      <c r="N632" s="329">
        <f t="shared" si="56"/>
        <v>26247</v>
      </c>
      <c r="O632" s="330">
        <f t="shared" si="57"/>
        <v>26247</v>
      </c>
      <c r="P632" s="327">
        <f t="array" ref="P632">IFERROR(_xlfn.STDEV.P(IF((F632:L632&lt;&gt;0)*(F632:L632&lt;&gt;""), F632:L632)), 0)</f>
        <v>6864.2595610081562</v>
      </c>
      <c r="Q632" s="331">
        <f t="shared" si="60"/>
        <v>26.152549095165757</v>
      </c>
      <c r="R632" s="332">
        <f t="shared" si="58"/>
        <v>73.847450904834247</v>
      </c>
      <c r="S632" s="325" t="str">
        <f t="shared" si="59"/>
        <v>ALTO</v>
      </c>
    </row>
    <row r="633" spans="2:19">
      <c r="B633" s="146">
        <v>624</v>
      </c>
      <c r="C633" s="335" t="s">
        <v>1230</v>
      </c>
      <c r="D633" s="325" t="s">
        <v>38</v>
      </c>
      <c r="E633" s="325">
        <v>1</v>
      </c>
      <c r="F633" s="326">
        <v>128562</v>
      </c>
      <c r="G633" s="342"/>
      <c r="H633" s="327">
        <v>91069.189086550745</v>
      </c>
      <c r="I633" s="327">
        <v>114873.46103112669</v>
      </c>
      <c r="J633" s="326">
        <v>89205.764396898419</v>
      </c>
      <c r="K633" s="326">
        <v>66547.377139871765</v>
      </c>
      <c r="L633" s="326">
        <v>69500.745889688842</v>
      </c>
      <c r="M633" s="380">
        <f t="shared" si="55"/>
        <v>6</v>
      </c>
      <c r="N633" s="329">
        <f t="shared" si="56"/>
        <v>93293</v>
      </c>
      <c r="O633" s="330">
        <f t="shared" si="57"/>
        <v>93293</v>
      </c>
      <c r="P633" s="327">
        <f t="array" ref="P633">IFERROR(_xlfn.STDEV.P(IF((F633:L633&lt;&gt;0)*(F633:L633&lt;&gt;""), F633:L633)), 0)</f>
        <v>22407.845303775874</v>
      </c>
      <c r="Q633" s="331">
        <f t="shared" si="60"/>
        <v>24.018785229091009</v>
      </c>
      <c r="R633" s="332">
        <f t="shared" si="58"/>
        <v>75.981214770908991</v>
      </c>
      <c r="S633" s="325" t="str">
        <f t="shared" si="59"/>
        <v>ALTO</v>
      </c>
    </row>
    <row r="634" spans="2:19">
      <c r="B634" s="146">
        <v>625</v>
      </c>
      <c r="C634" s="335" t="s">
        <v>670</v>
      </c>
      <c r="D634" s="325" t="s">
        <v>38</v>
      </c>
      <c r="E634" s="325">
        <v>1</v>
      </c>
      <c r="F634" s="326">
        <v>1077527.8799999999</v>
      </c>
      <c r="G634" s="326">
        <v>1883778.0140570891</v>
      </c>
      <c r="H634" s="327">
        <v>1026284.6203512414</v>
      </c>
      <c r="I634" s="327">
        <v>1079871.8653080831</v>
      </c>
      <c r="J634" s="326">
        <v>0</v>
      </c>
      <c r="K634" s="326">
        <v>0</v>
      </c>
      <c r="L634" s="326">
        <v>0</v>
      </c>
      <c r="M634" s="380">
        <f t="shared" si="55"/>
        <v>4</v>
      </c>
      <c r="N634" s="329">
        <f t="shared" si="56"/>
        <v>1266866</v>
      </c>
      <c r="O634" s="330">
        <f t="shared" si="57"/>
        <v>1266866</v>
      </c>
      <c r="P634" s="327">
        <f t="array" ref="P634">IFERROR(_xlfn.STDEV.P(IF((F634:L634&lt;&gt;0)*(F634:L634&lt;&gt;""), F634:L634)), 0)</f>
        <v>356817.72777404607</v>
      </c>
      <c r="Q634" s="331">
        <f t="shared" si="60"/>
        <v>28.165388271059928</v>
      </c>
      <c r="R634" s="332">
        <f t="shared" si="58"/>
        <v>71.834611728940075</v>
      </c>
      <c r="S634" s="325" t="str">
        <f t="shared" si="59"/>
        <v>ALTO</v>
      </c>
    </row>
    <row r="635" spans="2:19">
      <c r="B635" s="146">
        <v>626</v>
      </c>
      <c r="C635" s="335" t="s">
        <v>671</v>
      </c>
      <c r="D635" s="325" t="s">
        <v>38</v>
      </c>
      <c r="E635" s="325">
        <v>1</v>
      </c>
      <c r="F635" s="326">
        <v>2075816.4</v>
      </c>
      <c r="G635" s="326">
        <v>1625421.3524776243</v>
      </c>
      <c r="H635" s="327">
        <v>1655211.250171965</v>
      </c>
      <c r="I635" s="327">
        <v>2005253.5381686504</v>
      </c>
      <c r="J635" s="326">
        <v>1556388.4215968142</v>
      </c>
      <c r="K635" s="326">
        <v>1328612.547108317</v>
      </c>
      <c r="L635" s="326">
        <v>1384959.4191376243</v>
      </c>
      <c r="M635" s="380">
        <f t="shared" si="55"/>
        <v>7</v>
      </c>
      <c r="N635" s="329">
        <f t="shared" si="56"/>
        <v>1661666</v>
      </c>
      <c r="O635" s="330">
        <f t="shared" si="57"/>
        <v>1661666</v>
      </c>
      <c r="P635" s="327">
        <f t="array" ref="P635">IFERROR(_xlfn.STDEV.P(IF((F635:L635&lt;&gt;0)*(F635:L635&lt;&gt;""), F635:L635)), 0)</f>
        <v>264440.86332277174</v>
      </c>
      <c r="Q635" s="331">
        <f t="shared" si="60"/>
        <v>15.914200767348657</v>
      </c>
      <c r="R635" s="332">
        <f t="shared" si="58"/>
        <v>84.08579923265134</v>
      </c>
      <c r="S635" s="325" t="str">
        <f t="shared" si="59"/>
        <v>ALTO</v>
      </c>
    </row>
    <row r="636" spans="2:19" ht="51">
      <c r="B636" s="146">
        <v>627</v>
      </c>
      <c r="C636" s="333" t="s">
        <v>672</v>
      </c>
      <c r="D636" s="325" t="s">
        <v>38</v>
      </c>
      <c r="E636" s="325">
        <v>1</v>
      </c>
      <c r="F636" s="326">
        <v>29359</v>
      </c>
      <c r="G636" s="326"/>
      <c r="H636" s="327">
        <v>20947.190757635795</v>
      </c>
      <c r="I636" s="327">
        <v>26032.105977812469</v>
      </c>
      <c r="J636" s="326">
        <v>19947.602502260459</v>
      </c>
      <c r="K636" s="326">
        <v>15907.158132118469</v>
      </c>
      <c r="L636" s="326">
        <v>16637.41122538281</v>
      </c>
      <c r="M636" s="380">
        <f t="shared" si="55"/>
        <v>6</v>
      </c>
      <c r="N636" s="329">
        <f t="shared" si="56"/>
        <v>21472</v>
      </c>
      <c r="O636" s="330">
        <f t="shared" si="57"/>
        <v>21472</v>
      </c>
      <c r="P636" s="327">
        <f t="array" ref="P636">IFERROR(_xlfn.STDEV.P(IF((F636:L636&lt;&gt;0)*(F636:L636&lt;&gt;""), F636:L636)), 0)</f>
        <v>4829.4109586329059</v>
      </c>
      <c r="Q636" s="331">
        <f t="shared" si="60"/>
        <v>22.491668026420015</v>
      </c>
      <c r="R636" s="332">
        <f t="shared" si="58"/>
        <v>77.508331973579985</v>
      </c>
      <c r="S636" s="325" t="str">
        <f t="shared" si="59"/>
        <v>ALTO</v>
      </c>
    </row>
    <row r="637" spans="2:19">
      <c r="B637" s="146">
        <v>628</v>
      </c>
      <c r="C637" s="335" t="s">
        <v>673</v>
      </c>
      <c r="D637" s="325" t="s">
        <v>38</v>
      </c>
      <c r="E637" s="325">
        <v>1</v>
      </c>
      <c r="F637" s="326">
        <v>11418431.66</v>
      </c>
      <c r="G637" s="326">
        <v>16041764.214736789</v>
      </c>
      <c r="H637" s="327">
        <v>9954130.5933831111</v>
      </c>
      <c r="I637" s="327">
        <v>10369067.769049779</v>
      </c>
      <c r="J637" s="326">
        <v>8902155.4577036519</v>
      </c>
      <c r="K637" s="326">
        <v>10816283.78091828</v>
      </c>
      <c r="L637" s="326">
        <v>0</v>
      </c>
      <c r="M637" s="380">
        <f t="shared" si="55"/>
        <v>6</v>
      </c>
      <c r="N637" s="329">
        <f t="shared" si="56"/>
        <v>11250306</v>
      </c>
      <c r="O637" s="330">
        <f t="shared" si="57"/>
        <v>11250306</v>
      </c>
      <c r="P637" s="327">
        <f t="array" ref="P637">IFERROR(_xlfn.STDEV.P(IF((F637:L637&lt;&gt;0)*(F637:L637&lt;&gt;""), F637:L637)), 0)</f>
        <v>2278346.4699012102</v>
      </c>
      <c r="Q637" s="331">
        <f t="shared" si="60"/>
        <v>20.251417782780397</v>
      </c>
      <c r="R637" s="332">
        <f t="shared" si="58"/>
        <v>79.748582217219607</v>
      </c>
      <c r="S637" s="325" t="str">
        <f t="shared" si="59"/>
        <v>ALTO</v>
      </c>
    </row>
    <row r="638" spans="2:19">
      <c r="B638" s="146">
        <v>629</v>
      </c>
      <c r="C638" s="335" t="s">
        <v>1231</v>
      </c>
      <c r="D638" s="325" t="s">
        <v>38</v>
      </c>
      <c r="E638" s="325">
        <v>1</v>
      </c>
      <c r="F638" s="326">
        <v>16014</v>
      </c>
      <c r="G638" s="326"/>
      <c r="H638" s="327">
        <v>11750.863107942032</v>
      </c>
      <c r="I638" s="327">
        <v>14312.529131341094</v>
      </c>
      <c r="J638" s="326">
        <v>11118.766638184345</v>
      </c>
      <c r="K638" s="326">
        <v>9339.9827564732295</v>
      </c>
      <c r="L638" s="326">
        <v>9737.0881818687285</v>
      </c>
      <c r="M638" s="380">
        <f t="shared" si="55"/>
        <v>6</v>
      </c>
      <c r="N638" s="329">
        <f t="shared" si="56"/>
        <v>12046</v>
      </c>
      <c r="O638" s="330">
        <f t="shared" si="57"/>
        <v>12046</v>
      </c>
      <c r="P638" s="327">
        <f t="array" ref="P638">IFERROR(_xlfn.STDEV.P(IF((F638:L638&lt;&gt;0)*(F638:L638&lt;&gt;""), F638:L638)), 0)</f>
        <v>2397.3126490134327</v>
      </c>
      <c r="Q638" s="331">
        <f t="shared" si="60"/>
        <v>19.901317026510316</v>
      </c>
      <c r="R638" s="332">
        <f t="shared" si="58"/>
        <v>80.098682973489687</v>
      </c>
      <c r="S638" s="325" t="str">
        <f t="shared" si="59"/>
        <v>ALTO</v>
      </c>
    </row>
    <row r="639" spans="2:19">
      <c r="B639" s="146">
        <v>630</v>
      </c>
      <c r="C639" s="335" t="s">
        <v>675</v>
      </c>
      <c r="D639" s="325" t="s">
        <v>38</v>
      </c>
      <c r="E639" s="325">
        <v>1</v>
      </c>
      <c r="F639" s="326">
        <v>820705.5</v>
      </c>
      <c r="G639" s="326">
        <v>1190133.6934829333</v>
      </c>
      <c r="H639" s="327">
        <v>625350.2801791759</v>
      </c>
      <c r="I639" s="327">
        <v>719822.54307182087</v>
      </c>
      <c r="J639" s="326">
        <v>558715.63449127332</v>
      </c>
      <c r="K639" s="343">
        <v>0</v>
      </c>
      <c r="L639" s="343">
        <v>0</v>
      </c>
      <c r="M639" s="380">
        <f t="shared" si="55"/>
        <v>5</v>
      </c>
      <c r="N639" s="329">
        <f t="shared" si="56"/>
        <v>782946</v>
      </c>
      <c r="O639" s="330">
        <f t="shared" si="57"/>
        <v>782946</v>
      </c>
      <c r="P639" s="327">
        <f t="array" ref="P639">IFERROR(_xlfn.STDEV.P(IF((F639:L639&lt;&gt;0)*(F639:L639&lt;&gt;""), F639:L639)), 0)</f>
        <v>221958.4808470642</v>
      </c>
      <c r="Q639" s="331">
        <f t="shared" si="60"/>
        <v>28.349142960953145</v>
      </c>
      <c r="R639" s="332">
        <f t="shared" si="58"/>
        <v>71.650857039046855</v>
      </c>
      <c r="S639" s="325" t="str">
        <f t="shared" si="59"/>
        <v>ALTO</v>
      </c>
    </row>
    <row r="640" spans="2:19">
      <c r="B640" s="146">
        <v>631</v>
      </c>
      <c r="C640" s="335" t="s">
        <v>676</v>
      </c>
      <c r="D640" s="325" t="s">
        <v>38</v>
      </c>
      <c r="E640" s="325">
        <v>1</v>
      </c>
      <c r="F640" s="326">
        <v>341805</v>
      </c>
      <c r="G640" s="326">
        <v>510480.17762534134</v>
      </c>
      <c r="H640" s="327">
        <v>281254.35395313427</v>
      </c>
      <c r="I640" s="327">
        <v>318019.70466589706</v>
      </c>
      <c r="J640" s="326">
        <v>246878.90603926437</v>
      </c>
      <c r="K640" s="326">
        <v>198620.57080562602</v>
      </c>
      <c r="L640" s="326">
        <v>330398.15927048982</v>
      </c>
      <c r="M640" s="380">
        <f t="shared" si="55"/>
        <v>7</v>
      </c>
      <c r="N640" s="329">
        <f t="shared" si="56"/>
        <v>318208</v>
      </c>
      <c r="O640" s="330">
        <f t="shared" si="57"/>
        <v>318208</v>
      </c>
      <c r="P640" s="327">
        <f t="array" ref="P640">IFERROR(_xlfn.STDEV.P(IF((F640:L640&lt;&gt;0)*(F640:L640&lt;&gt;""), F640:L640)), 0)</f>
        <v>91361.611943647134</v>
      </c>
      <c r="Q640" s="331">
        <f t="shared" si="60"/>
        <v>28.711286939249526</v>
      </c>
      <c r="R640" s="332">
        <f t="shared" si="58"/>
        <v>71.288713060750467</v>
      </c>
      <c r="S640" s="325" t="str">
        <f t="shared" si="59"/>
        <v>ALTO</v>
      </c>
    </row>
    <row r="641" spans="2:19">
      <c r="B641" s="146">
        <v>632</v>
      </c>
      <c r="C641" s="335" t="s">
        <v>677</v>
      </c>
      <c r="D641" s="325" t="s">
        <v>88</v>
      </c>
      <c r="E641" s="325">
        <v>1</v>
      </c>
      <c r="F641" s="326">
        <v>37196.9</v>
      </c>
      <c r="G641" s="326">
        <v>27936.61522899336</v>
      </c>
      <c r="H641" s="327">
        <v>26822.62231160681</v>
      </c>
      <c r="I641" s="327">
        <v>37563.977524200673</v>
      </c>
      <c r="J641" s="326">
        <v>28702.37696414841</v>
      </c>
      <c r="K641" s="326">
        <v>23787.768582892757</v>
      </c>
      <c r="L641" s="326">
        <v>16316.034782693394</v>
      </c>
      <c r="M641" s="380">
        <f t="shared" si="55"/>
        <v>7</v>
      </c>
      <c r="N641" s="329">
        <f t="shared" si="56"/>
        <v>28332</v>
      </c>
      <c r="O641" s="330">
        <f t="shared" si="57"/>
        <v>28332</v>
      </c>
      <c r="P641" s="327">
        <f t="array" ref="P641">IFERROR(_xlfn.STDEV.P(IF((F641:L641&lt;&gt;0)*(F641:L641&lt;&gt;""), F641:L641)), 0)</f>
        <v>6880.8330969786357</v>
      </c>
      <c r="Q641" s="331">
        <f t="shared" si="60"/>
        <v>24.286436174568106</v>
      </c>
      <c r="R641" s="332">
        <f t="shared" si="58"/>
        <v>75.713563825431891</v>
      </c>
      <c r="S641" s="325" t="str">
        <f t="shared" si="59"/>
        <v>ALTO</v>
      </c>
    </row>
    <row r="642" spans="2:19">
      <c r="B642" s="146">
        <v>633</v>
      </c>
      <c r="C642" s="335" t="s">
        <v>678</v>
      </c>
      <c r="D642" s="325" t="s">
        <v>38</v>
      </c>
      <c r="E642" s="325">
        <v>1</v>
      </c>
      <c r="F642" s="326">
        <v>208763.28</v>
      </c>
      <c r="G642" s="326">
        <v>171615.40298707626</v>
      </c>
      <c r="H642" s="327">
        <v>162596.18191750225</v>
      </c>
      <c r="I642" s="327">
        <v>192655.48171791324</v>
      </c>
      <c r="J642" s="326">
        <v>149538.33278911765</v>
      </c>
      <c r="K642" s="326">
        <v>126965.39059580796</v>
      </c>
      <c r="L642" s="326">
        <v>152962.82608775058</v>
      </c>
      <c r="M642" s="380">
        <f t="shared" si="55"/>
        <v>7</v>
      </c>
      <c r="N642" s="329">
        <f t="shared" si="56"/>
        <v>166442</v>
      </c>
      <c r="O642" s="330">
        <f t="shared" si="57"/>
        <v>166442</v>
      </c>
      <c r="P642" s="327">
        <f t="array" ref="P642">IFERROR(_xlfn.STDEV.P(IF((F642:L642&lt;&gt;0)*(F642:L642&lt;&gt;""), F642:L642)), 0)</f>
        <v>25482.813713195806</v>
      </c>
      <c r="Q642" s="331">
        <f t="shared" si="60"/>
        <v>15.310326548104328</v>
      </c>
      <c r="R642" s="332">
        <f t="shared" si="58"/>
        <v>84.689673451895672</v>
      </c>
      <c r="S642" s="325" t="str">
        <f t="shared" si="59"/>
        <v>ALTO</v>
      </c>
    </row>
    <row r="643" spans="2:19">
      <c r="B643" s="146">
        <v>634</v>
      </c>
      <c r="C643" s="335" t="s">
        <v>679</v>
      </c>
      <c r="D643" s="325" t="s">
        <v>38</v>
      </c>
      <c r="E643" s="325">
        <v>1</v>
      </c>
      <c r="F643" s="326">
        <v>142066.74</v>
      </c>
      <c r="G643" s="326">
        <v>161702.71351688338</v>
      </c>
      <c r="H643" s="327">
        <v>102820.05219449278</v>
      </c>
      <c r="I643" s="327">
        <v>135359.53017741223</v>
      </c>
      <c r="J643" s="326">
        <v>105115.82594115897</v>
      </c>
      <c r="K643" s="326">
        <v>84205.782038828955</v>
      </c>
      <c r="L643" s="326">
        <v>63893.654012189385</v>
      </c>
      <c r="M643" s="380">
        <f t="shared" si="55"/>
        <v>7</v>
      </c>
      <c r="N643" s="329">
        <f t="shared" si="56"/>
        <v>113595</v>
      </c>
      <c r="O643" s="330">
        <f t="shared" si="57"/>
        <v>113595</v>
      </c>
      <c r="P643" s="327">
        <f t="array" ref="P643">IFERROR(_xlfn.STDEV.P(IF((F643:L643&lt;&gt;0)*(F643:L643&lt;&gt;""), F643:L643)), 0)</f>
        <v>31894.094102925741</v>
      </c>
      <c r="Q643" s="331">
        <f t="shared" si="60"/>
        <v>28.07702284689092</v>
      </c>
      <c r="R643" s="332">
        <f t="shared" si="58"/>
        <v>71.922977153109088</v>
      </c>
      <c r="S643" s="325" t="str">
        <f t="shared" si="59"/>
        <v>ALTO</v>
      </c>
    </row>
    <row r="644" spans="2:19">
      <c r="B644" s="146">
        <v>635</v>
      </c>
      <c r="C644" s="335" t="s">
        <v>680</v>
      </c>
      <c r="D644" s="325" t="s">
        <v>38</v>
      </c>
      <c r="E644" s="325">
        <v>1</v>
      </c>
      <c r="F644" s="326">
        <v>372401.9</v>
      </c>
      <c r="G644" s="326">
        <v>483102.22091342742</v>
      </c>
      <c r="H644" s="327">
        <v>294665.66510893765</v>
      </c>
      <c r="I644" s="327">
        <v>343134.01903109357</v>
      </c>
      <c r="J644" s="326">
        <v>266367.80566345621</v>
      </c>
      <c r="K644" s="326">
        <v>214527.72893774448</v>
      </c>
      <c r="L644" s="343">
        <v>0</v>
      </c>
      <c r="M644" s="380">
        <f t="shared" si="55"/>
        <v>6</v>
      </c>
      <c r="N644" s="329">
        <f t="shared" si="56"/>
        <v>329033</v>
      </c>
      <c r="O644" s="330">
        <f t="shared" si="57"/>
        <v>329033</v>
      </c>
      <c r="P644" s="327">
        <f t="array" ref="P644">IFERROR(_xlfn.STDEV.P(IF((F644:L644&lt;&gt;0)*(F644:L644&lt;&gt;""), F644:L644)), 0)</f>
        <v>85670.417343920082</v>
      </c>
      <c r="Q644" s="331">
        <f t="shared" si="60"/>
        <v>26.037028913185022</v>
      </c>
      <c r="R644" s="332">
        <f t="shared" si="58"/>
        <v>73.962971086814974</v>
      </c>
      <c r="S644" s="325" t="str">
        <f t="shared" si="59"/>
        <v>ALTO</v>
      </c>
    </row>
    <row r="645" spans="2:19">
      <c r="B645" s="146">
        <v>636</v>
      </c>
      <c r="C645" s="335" t="s">
        <v>681</v>
      </c>
      <c r="D645" s="325" t="s">
        <v>38</v>
      </c>
      <c r="E645" s="325">
        <v>1</v>
      </c>
      <c r="F645" s="326">
        <v>9800.16</v>
      </c>
      <c r="G645" s="326">
        <v>13728.668153343217</v>
      </c>
      <c r="H645" s="327">
        <v>7408.1528289199759</v>
      </c>
      <c r="I645" s="327">
        <v>9123.3506319490334</v>
      </c>
      <c r="J645" s="326">
        <v>7151.7034661376947</v>
      </c>
      <c r="K645" s="343">
        <v>0</v>
      </c>
      <c r="L645" s="343">
        <v>0</v>
      </c>
      <c r="M645" s="380">
        <f t="shared" si="55"/>
        <v>5</v>
      </c>
      <c r="N645" s="329">
        <f t="shared" si="56"/>
        <v>9442</v>
      </c>
      <c r="O645" s="330">
        <f t="shared" si="57"/>
        <v>9442</v>
      </c>
      <c r="P645" s="327">
        <f t="array" ref="P645">IFERROR(_xlfn.STDEV.P(IF((F645:L645&lt;&gt;0)*(F645:L645&lt;&gt;""), F645:L645)), 0)</f>
        <v>2365.8965134708528</v>
      </c>
      <c r="Q645" s="331">
        <f t="shared" si="60"/>
        <v>25.057154347287153</v>
      </c>
      <c r="R645" s="332">
        <f t="shared" si="58"/>
        <v>74.942845652712847</v>
      </c>
      <c r="S645" s="325" t="str">
        <f t="shared" si="59"/>
        <v>ALTO</v>
      </c>
    </row>
    <row r="646" spans="2:19" ht="51">
      <c r="B646" s="146">
        <v>637</v>
      </c>
      <c r="C646" s="333" t="s">
        <v>682</v>
      </c>
      <c r="D646" s="325" t="s">
        <v>38</v>
      </c>
      <c r="E646" s="325">
        <v>1</v>
      </c>
      <c r="F646" s="326">
        <v>605139.6</v>
      </c>
      <c r="G646" s="326">
        <v>528596.80258939497</v>
      </c>
      <c r="H646" s="327">
        <v>518698.42479731073</v>
      </c>
      <c r="I646" s="327">
        <v>527762.91655068321</v>
      </c>
      <c r="J646" s="326">
        <v>409668.25712633849</v>
      </c>
      <c r="K646" s="326">
        <v>332445.01123821904</v>
      </c>
      <c r="L646" s="326">
        <v>469682.40051627217</v>
      </c>
      <c r="M646" s="380">
        <f t="shared" si="55"/>
        <v>7</v>
      </c>
      <c r="N646" s="329">
        <f t="shared" si="56"/>
        <v>484570</v>
      </c>
      <c r="O646" s="330">
        <f t="shared" si="57"/>
        <v>484570</v>
      </c>
      <c r="P646" s="327">
        <f t="array" ref="P646">IFERROR(_xlfn.STDEV.P(IF((F646:L646&lt;&gt;0)*(F646:L646&lt;&gt;""), F646:L646)), 0)</f>
        <v>83220.609670676786</v>
      </c>
      <c r="Q646" s="331">
        <f t="shared" si="60"/>
        <v>17.174115126953129</v>
      </c>
      <c r="R646" s="332">
        <f t="shared" si="58"/>
        <v>82.825884873046874</v>
      </c>
      <c r="S646" s="325" t="str">
        <f t="shared" si="59"/>
        <v>ALTO</v>
      </c>
    </row>
    <row r="647" spans="2:19">
      <c r="B647" s="146">
        <v>638</v>
      </c>
      <c r="C647" s="335" t="s">
        <v>683</v>
      </c>
      <c r="D647" s="325" t="s">
        <v>38</v>
      </c>
      <c r="E647" s="325">
        <v>1</v>
      </c>
      <c r="F647" s="326">
        <v>720510</v>
      </c>
      <c r="G647" s="326">
        <v>896325.26008673804</v>
      </c>
      <c r="H647" s="327">
        <v>592907.67985942285</v>
      </c>
      <c r="I647" s="327">
        <v>627623.22750480962</v>
      </c>
      <c r="J647" s="326">
        <v>442453.56752079574</v>
      </c>
      <c r="K647" s="326">
        <v>355794.96812940214</v>
      </c>
      <c r="L647" s="326">
        <v>0</v>
      </c>
      <c r="M647" s="380">
        <f t="shared" si="55"/>
        <v>6</v>
      </c>
      <c r="N647" s="329">
        <f t="shared" si="56"/>
        <v>605936</v>
      </c>
      <c r="O647" s="330">
        <f t="shared" si="57"/>
        <v>605936</v>
      </c>
      <c r="P647" s="327">
        <f t="array" ref="P647">IFERROR(_xlfn.STDEV.P(IF((F647:L647&lt;&gt;0)*(F647:L647&lt;&gt;""), F647:L647)), 0)</f>
        <v>176724.94559181467</v>
      </c>
      <c r="Q647" s="331">
        <f t="shared" si="60"/>
        <v>29.16561247257378</v>
      </c>
      <c r="R647" s="332">
        <f t="shared" si="58"/>
        <v>70.834387527426216</v>
      </c>
      <c r="S647" s="325" t="str">
        <f t="shared" si="59"/>
        <v>ALTO</v>
      </c>
    </row>
    <row r="648" spans="2:19">
      <c r="B648" s="146">
        <v>639</v>
      </c>
      <c r="C648" s="335" t="s">
        <v>684</v>
      </c>
      <c r="D648" s="325" t="s">
        <v>88</v>
      </c>
      <c r="E648" s="325">
        <v>1</v>
      </c>
      <c r="F648" s="326">
        <v>27856.260000000002</v>
      </c>
      <c r="G648" s="326">
        <v>42122.270196440339</v>
      </c>
      <c r="H648" s="327">
        <v>23373.99944297165</v>
      </c>
      <c r="I648" s="327">
        <v>24803.291048198276</v>
      </c>
      <c r="J648" s="326">
        <v>19309.718812446274</v>
      </c>
      <c r="K648" s="343">
        <v>0</v>
      </c>
      <c r="L648" s="343">
        <v>0</v>
      </c>
      <c r="M648" s="380">
        <f t="shared" si="55"/>
        <v>5</v>
      </c>
      <c r="N648" s="329">
        <f t="shared" si="56"/>
        <v>27493</v>
      </c>
      <c r="O648" s="330">
        <f t="shared" si="57"/>
        <v>27493</v>
      </c>
      <c r="P648" s="327">
        <f t="array" ref="P648">IFERROR(_xlfn.STDEV.P(IF((F648:L648&lt;&gt;0)*(F648:L648&lt;&gt;""), F648:L648)), 0)</f>
        <v>7814.2727758713136</v>
      </c>
      <c r="Q648" s="331">
        <f t="shared" si="60"/>
        <v>28.422772254287686</v>
      </c>
      <c r="R648" s="332">
        <f t="shared" si="58"/>
        <v>71.577227745712321</v>
      </c>
      <c r="S648" s="325" t="str">
        <f t="shared" si="59"/>
        <v>ALTO</v>
      </c>
    </row>
    <row r="649" spans="2:19">
      <c r="B649" s="146">
        <v>640</v>
      </c>
      <c r="C649" s="335" t="s">
        <v>685</v>
      </c>
      <c r="D649" s="325" t="s">
        <v>88</v>
      </c>
      <c r="E649" s="325">
        <v>1</v>
      </c>
      <c r="F649" s="326">
        <v>23147.42</v>
      </c>
      <c r="G649" s="326">
        <v>25662.712928388864</v>
      </c>
      <c r="H649" s="327">
        <v>16732.207251526153</v>
      </c>
      <c r="I649" s="327">
        <v>23359.488071395815</v>
      </c>
      <c r="J649" s="326">
        <v>18170.128849744528</v>
      </c>
      <c r="K649" s="326">
        <v>14739.660287559316</v>
      </c>
      <c r="L649" s="326">
        <v>15412.163537629414</v>
      </c>
      <c r="M649" s="380">
        <f t="shared" si="55"/>
        <v>7</v>
      </c>
      <c r="N649" s="329">
        <f t="shared" si="56"/>
        <v>19603</v>
      </c>
      <c r="O649" s="330">
        <f t="shared" si="57"/>
        <v>19603</v>
      </c>
      <c r="P649" s="327">
        <f t="array" ref="P649">IFERROR(_xlfn.STDEV.P(IF((F649:L649&lt;&gt;0)*(F649:L649&lt;&gt;""), F649:L649)), 0)</f>
        <v>4051.5251023973433</v>
      </c>
      <c r="Q649" s="331">
        <f t="shared" si="60"/>
        <v>20.667882989324816</v>
      </c>
      <c r="R649" s="332">
        <f t="shared" si="58"/>
        <v>79.332117010675177</v>
      </c>
      <c r="S649" s="325" t="str">
        <f t="shared" si="59"/>
        <v>ALTO</v>
      </c>
    </row>
    <row r="650" spans="2:19">
      <c r="B650" s="146">
        <v>641</v>
      </c>
      <c r="C650" s="335" t="s">
        <v>686</v>
      </c>
      <c r="D650" s="325" t="s">
        <v>38</v>
      </c>
      <c r="E650" s="325">
        <v>1</v>
      </c>
      <c r="F650" s="326">
        <v>10311.49</v>
      </c>
      <c r="G650" s="326">
        <v>8659.6434760856082</v>
      </c>
      <c r="H650" s="327">
        <v>7919.0599205696299</v>
      </c>
      <c r="I650" s="327">
        <v>9603.5269809989823</v>
      </c>
      <c r="J650" s="326">
        <v>7492.1470084542552</v>
      </c>
      <c r="K650" s="326">
        <v>6421.2381450753455</v>
      </c>
      <c r="L650" s="326">
        <v>6823.0690909445102</v>
      </c>
      <c r="M650" s="380">
        <f t="shared" ref="M650:M713" si="61">COUNTIF(F650:L650,"&gt;0")</f>
        <v>7</v>
      </c>
      <c r="N650" s="329">
        <f t="shared" ref="N650:N713" si="62">IFERROR(ROUND(AVERAGEIF(F650:L650,"&gt;0"),0),0)</f>
        <v>8176</v>
      </c>
      <c r="O650" s="330">
        <f t="shared" ref="O650:O713" si="63">IFERROR(ROUND(+N650*E650,0),0)</f>
        <v>8176</v>
      </c>
      <c r="P650" s="327">
        <f t="array" ref="P650">IFERROR(_xlfn.STDEV.P(IF((F650:L650&lt;&gt;0)*(F650:L650&lt;&gt;""), F650:L650)), 0)</f>
        <v>1324.2434869000147</v>
      </c>
      <c r="Q650" s="331">
        <f t="shared" si="60"/>
        <v>16.196715837818182</v>
      </c>
      <c r="R650" s="332">
        <f t="shared" si="58"/>
        <v>83.803284162181825</v>
      </c>
      <c r="S650" s="325" t="str">
        <f t="shared" si="59"/>
        <v>ALTO</v>
      </c>
    </row>
    <row r="651" spans="2:19">
      <c r="B651" s="146">
        <v>642</v>
      </c>
      <c r="C651" s="335" t="s">
        <v>687</v>
      </c>
      <c r="D651" s="325" t="s">
        <v>38</v>
      </c>
      <c r="E651" s="325">
        <v>1</v>
      </c>
      <c r="F651" s="326">
        <v>11208761.52</v>
      </c>
      <c r="G651" s="326">
        <v>9210803.7556087971</v>
      </c>
      <c r="H651" s="327">
        <v>8734978.5459341276</v>
      </c>
      <c r="I651" s="327">
        <v>10693980.186944311</v>
      </c>
      <c r="J651" s="326">
        <v>8572774.538704263</v>
      </c>
      <c r="K651" s="326">
        <v>6834240.5075881453</v>
      </c>
      <c r="L651" s="326">
        <v>7123936.1543057561</v>
      </c>
      <c r="M651" s="380">
        <f t="shared" si="61"/>
        <v>7</v>
      </c>
      <c r="N651" s="329">
        <f t="shared" si="62"/>
        <v>8911354</v>
      </c>
      <c r="O651" s="330">
        <f t="shared" si="63"/>
        <v>8911354</v>
      </c>
      <c r="P651" s="327">
        <f t="array" ref="P651">IFERROR(_xlfn.STDEV.P(IF((F651:L651&lt;&gt;0)*(F651:L651&lt;&gt;""), F651:L651)), 0)</f>
        <v>1521301.8372123204</v>
      </c>
      <c r="Q651" s="331">
        <f t="shared" si="60"/>
        <v>17.071500438792135</v>
      </c>
      <c r="R651" s="332">
        <f t="shared" si="58"/>
        <v>82.928499561207872</v>
      </c>
      <c r="S651" s="325" t="str">
        <f t="shared" si="59"/>
        <v>ALTO</v>
      </c>
    </row>
    <row r="652" spans="2:19">
      <c r="B652" s="146">
        <v>643</v>
      </c>
      <c r="C652" s="335" t="s">
        <v>688</v>
      </c>
      <c r="D652" s="325" t="s">
        <v>38</v>
      </c>
      <c r="E652" s="325">
        <v>1</v>
      </c>
      <c r="F652" s="326">
        <v>134051.25</v>
      </c>
      <c r="G652" s="326">
        <v>115087.64940833572</v>
      </c>
      <c r="H652" s="327">
        <v>110228.20502341275</v>
      </c>
      <c r="I652" s="327">
        <v>129827.68037437998</v>
      </c>
      <c r="J652" s="326">
        <v>111917.52955502034</v>
      </c>
      <c r="K652" s="326">
        <v>93545.764795302195</v>
      </c>
      <c r="L652" s="326">
        <v>97628.910020269657</v>
      </c>
      <c r="M652" s="380">
        <f t="shared" si="61"/>
        <v>7</v>
      </c>
      <c r="N652" s="329">
        <f t="shared" si="62"/>
        <v>113184</v>
      </c>
      <c r="O652" s="330">
        <f t="shared" si="63"/>
        <v>113184</v>
      </c>
      <c r="P652" s="327">
        <f t="array" ref="P652">IFERROR(_xlfn.STDEV.P(IF((F652:L652&lt;&gt;0)*(F652:L652&lt;&gt;""), F652:L652)), 0)</f>
        <v>13908.064862081579</v>
      </c>
      <c r="Q652" s="331">
        <f t="shared" si="60"/>
        <v>12.288013201584658</v>
      </c>
      <c r="R652" s="332">
        <f t="shared" si="58"/>
        <v>87.711986798415339</v>
      </c>
      <c r="S652" s="325" t="str">
        <f t="shared" si="59"/>
        <v>ALTO</v>
      </c>
    </row>
    <row r="653" spans="2:19">
      <c r="B653" s="146">
        <v>644</v>
      </c>
      <c r="C653" s="335" t="s">
        <v>689</v>
      </c>
      <c r="D653" s="325" t="s">
        <v>38</v>
      </c>
      <c r="E653" s="325">
        <v>1</v>
      </c>
      <c r="F653" s="326">
        <v>159617.29</v>
      </c>
      <c r="G653" s="326">
        <v>221288.41068931104</v>
      </c>
      <c r="H653" s="327">
        <v>123384.06263339132</v>
      </c>
      <c r="I653" s="327">
        <v>152825.94487410411</v>
      </c>
      <c r="J653" s="326">
        <v>118633.22637924385</v>
      </c>
      <c r="K653" s="343">
        <v>0</v>
      </c>
      <c r="L653" s="343">
        <v>0</v>
      </c>
      <c r="M653" s="380">
        <f t="shared" si="61"/>
        <v>5</v>
      </c>
      <c r="N653" s="329">
        <f t="shared" si="62"/>
        <v>155150</v>
      </c>
      <c r="O653" s="330">
        <f t="shared" si="63"/>
        <v>155150</v>
      </c>
      <c r="P653" s="327">
        <f t="array" ref="P653">IFERROR(_xlfn.STDEV.P(IF((F653:L653&lt;&gt;0)*(F653:L653&lt;&gt;""), F653:L653)), 0)</f>
        <v>36721.102415102068</v>
      </c>
      <c r="Q653" s="331">
        <f t="shared" si="60"/>
        <v>23.668129175057732</v>
      </c>
      <c r="R653" s="332">
        <f t="shared" si="58"/>
        <v>76.331870824942271</v>
      </c>
      <c r="S653" s="325" t="str">
        <f t="shared" si="59"/>
        <v>ALTO</v>
      </c>
    </row>
    <row r="654" spans="2:19">
      <c r="B654" s="146">
        <v>645</v>
      </c>
      <c r="C654" s="335" t="s">
        <v>690</v>
      </c>
      <c r="D654" s="325" t="s">
        <v>38</v>
      </c>
      <c r="E654" s="325">
        <v>1</v>
      </c>
      <c r="F654" s="326">
        <v>732591.88</v>
      </c>
      <c r="G654" s="326">
        <v>1015115.788263744</v>
      </c>
      <c r="H654" s="327">
        <v>593290.86017816025</v>
      </c>
      <c r="I654" s="327">
        <v>703957.07997525693</v>
      </c>
      <c r="J654" s="326">
        <v>546428.6089605079</v>
      </c>
      <c r="K654" s="343">
        <v>0</v>
      </c>
      <c r="L654" s="343">
        <v>0</v>
      </c>
      <c r="M654" s="380">
        <f t="shared" si="61"/>
        <v>5</v>
      </c>
      <c r="N654" s="329">
        <f t="shared" si="62"/>
        <v>718277</v>
      </c>
      <c r="O654" s="330">
        <f t="shared" si="63"/>
        <v>718277</v>
      </c>
      <c r="P654" s="327">
        <f t="array" ref="P654">IFERROR(_xlfn.STDEV.P(IF((F654:L654&lt;&gt;0)*(F654:L654&lt;&gt;""), F654:L654)), 0)</f>
        <v>163509.41671177343</v>
      </c>
      <c r="Q654" s="331">
        <f t="shared" si="60"/>
        <v>22.764117006638585</v>
      </c>
      <c r="R654" s="332">
        <f t="shared" si="58"/>
        <v>77.235882993361415</v>
      </c>
      <c r="S654" s="325" t="str">
        <f t="shared" si="59"/>
        <v>ALTO</v>
      </c>
    </row>
    <row r="655" spans="2:19">
      <c r="B655" s="146">
        <v>646</v>
      </c>
      <c r="C655" s="335" t="s">
        <v>691</v>
      </c>
      <c r="D655" s="325" t="s">
        <v>38</v>
      </c>
      <c r="E655" s="325">
        <v>1</v>
      </c>
      <c r="F655" s="326">
        <v>134653.19</v>
      </c>
      <c r="G655" s="326">
        <v>150795.04532223026</v>
      </c>
      <c r="H655" s="327">
        <v>104097.31992361692</v>
      </c>
      <c r="I655" s="327">
        <v>128183.07637888391</v>
      </c>
      <c r="J655" s="326">
        <v>97964.122475021271</v>
      </c>
      <c r="K655" s="326">
        <v>80703.288505151504</v>
      </c>
      <c r="L655" s="326">
        <v>84135.734664468371</v>
      </c>
      <c r="M655" s="380">
        <f t="shared" si="61"/>
        <v>7</v>
      </c>
      <c r="N655" s="329">
        <f t="shared" si="62"/>
        <v>111505</v>
      </c>
      <c r="O655" s="330">
        <f t="shared" si="63"/>
        <v>111505</v>
      </c>
      <c r="P655" s="327">
        <f t="array" ref="P655">IFERROR(_xlfn.STDEV.P(IF((F655:L655&lt;&gt;0)*(F655:L655&lt;&gt;""), F655:L655)), 0)</f>
        <v>24766.785927338595</v>
      </c>
      <c r="Q655" s="331">
        <f t="shared" si="60"/>
        <v>22.211368034920941</v>
      </c>
      <c r="R655" s="332">
        <f t="shared" si="58"/>
        <v>77.788631965079063</v>
      </c>
      <c r="S655" s="325" t="str">
        <f t="shared" si="59"/>
        <v>ALTO</v>
      </c>
    </row>
    <row r="656" spans="2:19" ht="76.5">
      <c r="B656" s="146">
        <v>647</v>
      </c>
      <c r="C656" s="333" t="s">
        <v>1232</v>
      </c>
      <c r="D656" s="325" t="s">
        <v>38</v>
      </c>
      <c r="E656" s="325">
        <v>1</v>
      </c>
      <c r="F656" s="326">
        <v>17343241.560000002</v>
      </c>
      <c r="G656" s="342"/>
      <c r="H656" s="327">
        <v>14873271.798558889</v>
      </c>
      <c r="I656" s="327">
        <v>18152954.47091525</v>
      </c>
      <c r="J656" s="326">
        <v>14089287.056778194</v>
      </c>
      <c r="K656" s="326">
        <v>13317939.787347406</v>
      </c>
      <c r="L656" s="326">
        <v>13882269.523155069</v>
      </c>
      <c r="M656" s="380">
        <f t="shared" si="61"/>
        <v>6</v>
      </c>
      <c r="N656" s="329">
        <f t="shared" si="62"/>
        <v>15276494</v>
      </c>
      <c r="O656" s="330">
        <f t="shared" si="63"/>
        <v>15276494</v>
      </c>
      <c r="P656" s="327">
        <f t="array" ref="P656">IFERROR(_xlfn.STDEV.P(IF((F656:L656&lt;&gt;0)*(F656:L656&lt;&gt;""), F656:L656)), 0)</f>
        <v>1821048.9323009006</v>
      </c>
      <c r="Q656" s="331">
        <f t="shared" si="60"/>
        <v>11.920594688158818</v>
      </c>
      <c r="R656" s="332">
        <f t="shared" si="58"/>
        <v>88.079405311841185</v>
      </c>
      <c r="S656" s="325" t="str">
        <f t="shared" si="59"/>
        <v>ALTO</v>
      </c>
    </row>
    <row r="657" spans="2:19">
      <c r="B657" s="146">
        <v>648</v>
      </c>
      <c r="C657" s="335" t="s">
        <v>693</v>
      </c>
      <c r="D657" s="325" t="s">
        <v>38</v>
      </c>
      <c r="E657" s="325">
        <v>1</v>
      </c>
      <c r="F657" s="343"/>
      <c r="G657" s="343"/>
      <c r="H657" s="327">
        <v>128748.58709571269</v>
      </c>
      <c r="I657" s="344">
        <v>0</v>
      </c>
      <c r="J657" s="326">
        <v>112327.25634454518</v>
      </c>
      <c r="K657" s="326">
        <v>123900.70875384018</v>
      </c>
      <c r="L657" s="343">
        <v>0</v>
      </c>
      <c r="M657" s="380">
        <f t="shared" si="61"/>
        <v>3</v>
      </c>
      <c r="N657" s="329">
        <f t="shared" si="62"/>
        <v>121659</v>
      </c>
      <c r="O657" s="330">
        <f t="shared" si="63"/>
        <v>121659</v>
      </c>
      <c r="P657" s="327">
        <f t="array" ref="P657">IFERROR(_xlfn.STDEV.P(IF((F657:L657&lt;&gt;0)*(F657:L657&lt;&gt;""), F657:L657)), 0)</f>
        <v>6888.8543534470109</v>
      </c>
      <c r="Q657" s="331">
        <f t="shared" si="60"/>
        <v>5.6624288819133906</v>
      </c>
      <c r="R657" s="332">
        <f t="shared" si="58"/>
        <v>94.337571118086615</v>
      </c>
      <c r="S657" s="325" t="str">
        <f t="shared" si="59"/>
        <v>ALTO</v>
      </c>
    </row>
    <row r="658" spans="2:19">
      <c r="B658" s="146">
        <v>649</v>
      </c>
      <c r="C658" s="335" t="s">
        <v>694</v>
      </c>
      <c r="D658" s="325" t="s">
        <v>38</v>
      </c>
      <c r="E658" s="325">
        <v>1</v>
      </c>
      <c r="F658" s="326">
        <v>1865.82</v>
      </c>
      <c r="G658" s="326">
        <v>2699.0260797674837</v>
      </c>
      <c r="H658" s="327">
        <v>1532.7212749489606</v>
      </c>
      <c r="I658" s="327">
        <v>1674.0693623695954</v>
      </c>
      <c r="J658" s="326">
        <v>1324.743468172157</v>
      </c>
      <c r="K658" s="343">
        <v>0</v>
      </c>
      <c r="L658" s="343">
        <v>0</v>
      </c>
      <c r="M658" s="380">
        <f t="shared" si="61"/>
        <v>5</v>
      </c>
      <c r="N658" s="329">
        <f t="shared" si="62"/>
        <v>1819</v>
      </c>
      <c r="O658" s="330">
        <f t="shared" si="63"/>
        <v>1819</v>
      </c>
      <c r="P658" s="327">
        <f t="array" ref="P658">IFERROR(_xlfn.STDEV.P(IF((F658:L658&lt;&gt;0)*(F658:L658&lt;&gt;""), F658:L658)), 0)</f>
        <v>474.10706594269334</v>
      </c>
      <c r="Q658" s="331">
        <f t="shared" si="60"/>
        <v>26.064159754958403</v>
      </c>
      <c r="R658" s="332">
        <f t="shared" si="58"/>
        <v>73.935840245041589</v>
      </c>
      <c r="S658" s="325" t="str">
        <f t="shared" si="59"/>
        <v>ALTO</v>
      </c>
    </row>
    <row r="659" spans="2:19">
      <c r="B659" s="146">
        <v>650</v>
      </c>
      <c r="C659" s="335" t="s">
        <v>695</v>
      </c>
      <c r="D659" s="325" t="s">
        <v>38</v>
      </c>
      <c r="E659" s="325">
        <v>1</v>
      </c>
      <c r="F659" s="326">
        <v>2797.5</v>
      </c>
      <c r="G659" s="326">
        <v>3676.1803119717588</v>
      </c>
      <c r="H659" s="327">
        <v>2299.0819124234408</v>
      </c>
      <c r="I659" s="327">
        <v>2622.4176517432452</v>
      </c>
      <c r="J659" s="326">
        <v>2047.4394088792399</v>
      </c>
      <c r="K659" s="326">
        <v>1751.2467668387305</v>
      </c>
      <c r="L659" s="326">
        <v>1849.4596245155296</v>
      </c>
      <c r="M659" s="380">
        <f t="shared" si="61"/>
        <v>7</v>
      </c>
      <c r="N659" s="329">
        <f t="shared" si="62"/>
        <v>2435</v>
      </c>
      <c r="O659" s="330">
        <f t="shared" si="63"/>
        <v>2435</v>
      </c>
      <c r="P659" s="327">
        <f t="array" ref="P659">IFERROR(_xlfn.STDEV.P(IF((F659:L659&lt;&gt;0)*(F659:L659&lt;&gt;""), F659:L659)), 0)</f>
        <v>619.45975841080917</v>
      </c>
      <c r="Q659" s="331">
        <f t="shared" si="60"/>
        <v>25.439825807425425</v>
      </c>
      <c r="R659" s="332">
        <f t="shared" si="58"/>
        <v>74.560174192574578</v>
      </c>
      <c r="S659" s="325" t="str">
        <f t="shared" si="59"/>
        <v>ALTO</v>
      </c>
    </row>
    <row r="660" spans="2:19">
      <c r="B660" s="146">
        <v>651</v>
      </c>
      <c r="C660" s="335" t="s">
        <v>696</v>
      </c>
      <c r="D660" s="325" t="s">
        <v>38</v>
      </c>
      <c r="E660" s="325">
        <v>1</v>
      </c>
      <c r="F660" s="326">
        <v>1357974.53</v>
      </c>
      <c r="G660" s="326">
        <v>1670299.635482596</v>
      </c>
      <c r="H660" s="327">
        <v>1154394.5735823922</v>
      </c>
      <c r="I660" s="327">
        <v>1219260.5115779783</v>
      </c>
      <c r="J660" s="326">
        <v>946367.34800906258</v>
      </c>
      <c r="K660" s="343">
        <v>0</v>
      </c>
      <c r="L660" s="343">
        <v>0</v>
      </c>
      <c r="M660" s="380">
        <f t="shared" si="61"/>
        <v>5</v>
      </c>
      <c r="N660" s="329">
        <f t="shared" si="62"/>
        <v>1269659</v>
      </c>
      <c r="O660" s="330">
        <f t="shared" si="63"/>
        <v>1269659</v>
      </c>
      <c r="P660" s="327">
        <f t="array" ref="P660">IFERROR(_xlfn.STDEV.P(IF((F660:L660&lt;&gt;0)*(F660:L660&lt;&gt;""), F660:L660)), 0)</f>
        <v>240273.15269010043</v>
      </c>
      <c r="Q660" s="331">
        <f t="shared" si="60"/>
        <v>18.924227110594298</v>
      </c>
      <c r="R660" s="332">
        <f t="shared" si="58"/>
        <v>81.075772889405698</v>
      </c>
      <c r="S660" s="325" t="str">
        <f t="shared" si="59"/>
        <v>ALTO</v>
      </c>
    </row>
    <row r="661" spans="2:19">
      <c r="B661" s="146">
        <v>652</v>
      </c>
      <c r="C661" s="335" t="s">
        <v>697</v>
      </c>
      <c r="D661" s="325" t="s">
        <v>38</v>
      </c>
      <c r="E661" s="325">
        <v>1</v>
      </c>
      <c r="F661" s="326">
        <v>82409.3</v>
      </c>
      <c r="G661" s="326">
        <v>108073.61463322616</v>
      </c>
      <c r="H661" s="327">
        <v>58371.135220972916</v>
      </c>
      <c r="I661" s="327">
        <v>81392.07378373477</v>
      </c>
      <c r="J661" s="326">
        <v>63209.017690107925</v>
      </c>
      <c r="K661" s="326">
        <v>51515.842391172657</v>
      </c>
      <c r="L661" s="326">
        <v>53798.107490397852</v>
      </c>
      <c r="M661" s="380">
        <f t="shared" si="61"/>
        <v>7</v>
      </c>
      <c r="N661" s="329">
        <f t="shared" si="62"/>
        <v>71253</v>
      </c>
      <c r="O661" s="330">
        <f t="shared" si="63"/>
        <v>71253</v>
      </c>
      <c r="P661" s="327">
        <f t="array" ref="P661">IFERROR(_xlfn.STDEV.P(IF((F661:L661&lt;&gt;0)*(F661:L661&lt;&gt;""), F661:L661)), 0)</f>
        <v>18928.052737045087</v>
      </c>
      <c r="Q661" s="331">
        <f t="shared" si="60"/>
        <v>26.564569543801785</v>
      </c>
      <c r="R661" s="332">
        <f t="shared" si="58"/>
        <v>73.435430456198219</v>
      </c>
      <c r="S661" s="325" t="str">
        <f t="shared" si="59"/>
        <v>ALTO</v>
      </c>
    </row>
    <row r="662" spans="2:19">
      <c r="B662" s="146">
        <v>653</v>
      </c>
      <c r="C662" s="335" t="s">
        <v>698</v>
      </c>
      <c r="D662" s="325" t="s">
        <v>38</v>
      </c>
      <c r="E662" s="325">
        <v>1</v>
      </c>
      <c r="F662" s="326">
        <v>91269.01</v>
      </c>
      <c r="G662" s="326">
        <v>115510.75012383638</v>
      </c>
      <c r="H662" s="327">
        <v>71654.719603863909</v>
      </c>
      <c r="I662" s="327">
        <v>87994.498583171589</v>
      </c>
      <c r="J662" s="326">
        <v>68331.199828540935</v>
      </c>
      <c r="K662" s="326">
        <v>55748.022077699592</v>
      </c>
      <c r="L662" s="326">
        <v>58230.939288839829</v>
      </c>
      <c r="M662" s="380">
        <f t="shared" si="61"/>
        <v>7</v>
      </c>
      <c r="N662" s="329">
        <f t="shared" si="62"/>
        <v>78391</v>
      </c>
      <c r="O662" s="330">
        <f t="shared" si="63"/>
        <v>78391</v>
      </c>
      <c r="P662" s="327">
        <f t="array" ref="P662">IFERROR(_xlfn.STDEV.P(IF((F662:L662&lt;&gt;0)*(F662:L662&lt;&gt;""), F662:L662)), 0)</f>
        <v>19645.631013142076</v>
      </c>
      <c r="Q662" s="331">
        <f t="shared" si="60"/>
        <v>25.061079732548475</v>
      </c>
      <c r="R662" s="332">
        <f t="shared" si="58"/>
        <v>74.938920267451522</v>
      </c>
      <c r="S662" s="325" t="str">
        <f t="shared" si="59"/>
        <v>ALTO</v>
      </c>
    </row>
    <row r="663" spans="2:19" ht="114.75">
      <c r="B663" s="146">
        <v>654</v>
      </c>
      <c r="C663" s="333" t="s">
        <v>699</v>
      </c>
      <c r="D663" s="325" t="s">
        <v>38</v>
      </c>
      <c r="E663" s="325">
        <v>1</v>
      </c>
      <c r="F663" s="326">
        <v>1878861</v>
      </c>
      <c r="G663" s="326">
        <v>2829888.1811409853</v>
      </c>
      <c r="H663" s="327">
        <v>1543833.5041923404</v>
      </c>
      <c r="I663" s="327">
        <v>1632491.5470912906</v>
      </c>
      <c r="J663" s="343">
        <v>0</v>
      </c>
      <c r="K663" s="343">
        <v>0</v>
      </c>
      <c r="L663" s="326">
        <v>0</v>
      </c>
      <c r="M663" s="380">
        <f t="shared" si="61"/>
        <v>4</v>
      </c>
      <c r="N663" s="329">
        <f t="shared" si="62"/>
        <v>1971269</v>
      </c>
      <c r="O663" s="330">
        <f t="shared" si="63"/>
        <v>1971269</v>
      </c>
      <c r="P663" s="327">
        <f t="array" ref="P663">IFERROR(_xlfn.STDEV.P(IF((F663:L663&lt;&gt;0)*(F663:L663&lt;&gt;""), F663:L663)), 0)</f>
        <v>510694.96824476542</v>
      </c>
      <c r="Q663" s="331">
        <f t="shared" si="60"/>
        <v>25.906914188006073</v>
      </c>
      <c r="R663" s="332">
        <f t="shared" si="58"/>
        <v>74.09308581199393</v>
      </c>
      <c r="S663" s="325" t="str">
        <f t="shared" si="59"/>
        <v>ALTO</v>
      </c>
    </row>
    <row r="664" spans="2:19">
      <c r="B664" s="146">
        <v>655</v>
      </c>
      <c r="C664" s="335" t="s">
        <v>700</v>
      </c>
      <c r="D664" s="325" t="s">
        <v>38</v>
      </c>
      <c r="E664" s="325">
        <v>1</v>
      </c>
      <c r="F664" s="326">
        <v>17729424</v>
      </c>
      <c r="G664" s="342"/>
      <c r="H664" s="327">
        <v>13242584.088786108</v>
      </c>
      <c r="I664" s="327">
        <v>15836841.312230971</v>
      </c>
      <c r="J664" s="326">
        <v>12291693.788180724</v>
      </c>
      <c r="K664" s="326">
        <v>10739958.609330224</v>
      </c>
      <c r="L664" s="326">
        <v>11581986.733024551</v>
      </c>
      <c r="M664" s="380">
        <f t="shared" si="61"/>
        <v>6</v>
      </c>
      <c r="N664" s="329">
        <f t="shared" si="62"/>
        <v>13570415</v>
      </c>
      <c r="O664" s="330">
        <f t="shared" si="63"/>
        <v>13570415</v>
      </c>
      <c r="P664" s="327">
        <f t="array" ref="P664">IFERROR(_xlfn.STDEV.P(IF((F664:L664&lt;&gt;0)*(F664:L664&lt;&gt;""), F664:L664)), 0)</f>
        <v>2454315.0941130761</v>
      </c>
      <c r="Q664" s="331">
        <f t="shared" si="60"/>
        <v>18.085777731285859</v>
      </c>
      <c r="R664" s="332">
        <f t="shared" si="58"/>
        <v>81.914222268714141</v>
      </c>
      <c r="S664" s="325" t="str">
        <f t="shared" si="59"/>
        <v>ALTO</v>
      </c>
    </row>
    <row r="665" spans="2:19">
      <c r="B665" s="146">
        <v>656</v>
      </c>
      <c r="C665" s="335" t="s">
        <v>701</v>
      </c>
      <c r="D665" s="325" t="s">
        <v>38</v>
      </c>
      <c r="E665" s="325">
        <v>1</v>
      </c>
      <c r="F665" s="326">
        <v>5771879.0800000001</v>
      </c>
      <c r="G665" s="326">
        <v>8270891.4764546901</v>
      </c>
      <c r="H665" s="327">
        <v>4906879.4349761847</v>
      </c>
      <c r="I665" s="327">
        <v>5182301.0645018071</v>
      </c>
      <c r="J665" s="326">
        <v>4022229.3603668706</v>
      </c>
      <c r="K665" s="343">
        <v>0</v>
      </c>
      <c r="L665" s="343">
        <v>0</v>
      </c>
      <c r="M665" s="380">
        <f t="shared" si="61"/>
        <v>5</v>
      </c>
      <c r="N665" s="329">
        <f t="shared" si="62"/>
        <v>5630836</v>
      </c>
      <c r="O665" s="330">
        <f t="shared" si="63"/>
        <v>5630836</v>
      </c>
      <c r="P665" s="327">
        <f t="array" ref="P665">IFERROR(_xlfn.STDEV.P(IF((F665:L665&lt;&gt;0)*(F665:L665&lt;&gt;""), F665:L665)), 0)</f>
        <v>1435457.9817361061</v>
      </c>
      <c r="Q665" s="331">
        <f t="shared" si="60"/>
        <v>25.492803941299414</v>
      </c>
      <c r="R665" s="332">
        <f t="shared" si="58"/>
        <v>74.507196058700586</v>
      </c>
      <c r="S665" s="325" t="str">
        <f t="shared" si="59"/>
        <v>ALTO</v>
      </c>
    </row>
    <row r="666" spans="2:19">
      <c r="B666" s="146">
        <v>657</v>
      </c>
      <c r="C666" s="335" t="s">
        <v>702</v>
      </c>
      <c r="D666" s="325" t="s">
        <v>38</v>
      </c>
      <c r="E666" s="325">
        <v>1</v>
      </c>
      <c r="F666" s="326">
        <v>2300141.34</v>
      </c>
      <c r="G666" s="326">
        <v>2602736.5956892734</v>
      </c>
      <c r="H666" s="327">
        <v>1877839.0153583016</v>
      </c>
      <c r="I666" s="327">
        <v>1988904.6247933838</v>
      </c>
      <c r="J666" s="326">
        <v>1364368.7074203147</v>
      </c>
      <c r="K666" s="326">
        <v>1264837.9773492732</v>
      </c>
      <c r="L666" s="326">
        <v>1164964.8834843084</v>
      </c>
      <c r="M666" s="380">
        <f t="shared" si="61"/>
        <v>7</v>
      </c>
      <c r="N666" s="329">
        <f t="shared" si="62"/>
        <v>1794828</v>
      </c>
      <c r="O666" s="330">
        <f t="shared" si="63"/>
        <v>1794828</v>
      </c>
      <c r="P666" s="327">
        <f t="array" ref="P666">IFERROR(_xlfn.STDEV.P(IF((F666:L666&lt;&gt;0)*(F666:L666&lt;&gt;""), F666:L666)), 0)</f>
        <v>509274.91982731048</v>
      </c>
      <c r="Q666" s="331">
        <f t="shared" si="60"/>
        <v>28.374580730148541</v>
      </c>
      <c r="R666" s="332">
        <f t="shared" si="58"/>
        <v>71.625419269851463</v>
      </c>
      <c r="S666" s="325" t="str">
        <f t="shared" si="59"/>
        <v>ALTO</v>
      </c>
    </row>
    <row r="667" spans="2:19" ht="51">
      <c r="B667" s="146">
        <v>658</v>
      </c>
      <c r="C667" s="333" t="s">
        <v>703</v>
      </c>
      <c r="D667" s="325" t="s">
        <v>38</v>
      </c>
      <c r="E667" s="325">
        <v>1</v>
      </c>
      <c r="F667" s="326">
        <v>58821.120000000003</v>
      </c>
      <c r="G667" s="326">
        <v>56892.437177319829</v>
      </c>
      <c r="H667" s="327">
        <v>47258.905977592949</v>
      </c>
      <c r="I667" s="327">
        <v>50064.932247762415</v>
      </c>
      <c r="J667" s="326">
        <v>34402.715855147086</v>
      </c>
      <c r="K667" s="326">
        <v>27728.0738082799</v>
      </c>
      <c r="L667" s="326">
        <v>28903.793814379293</v>
      </c>
      <c r="M667" s="380">
        <f t="shared" si="61"/>
        <v>7</v>
      </c>
      <c r="N667" s="329">
        <f t="shared" si="62"/>
        <v>43439</v>
      </c>
      <c r="O667" s="330">
        <f t="shared" si="63"/>
        <v>43439</v>
      </c>
      <c r="P667" s="327">
        <f t="array" ref="P667">IFERROR(_xlfn.STDEV.P(IF((F667:L667&lt;&gt;0)*(F667:L667&lt;&gt;""), F667:L667)), 0)</f>
        <v>12046.689521938197</v>
      </c>
      <c r="Q667" s="331">
        <f t="shared" si="60"/>
        <v>27.732428283197581</v>
      </c>
      <c r="R667" s="332">
        <f t="shared" si="58"/>
        <v>72.267571716802422</v>
      </c>
      <c r="S667" s="325" t="str">
        <f t="shared" si="59"/>
        <v>ALTO</v>
      </c>
    </row>
    <row r="668" spans="2:19">
      <c r="B668" s="146">
        <v>659</v>
      </c>
      <c r="C668" s="335" t="s">
        <v>704</v>
      </c>
      <c r="D668" s="325" t="s">
        <v>38</v>
      </c>
      <c r="E668" s="325">
        <v>1</v>
      </c>
      <c r="F668" s="326">
        <v>13939.73</v>
      </c>
      <c r="G668" s="326">
        <v>16986.693478158013</v>
      </c>
      <c r="H668" s="327">
        <v>10729.048924642724</v>
      </c>
      <c r="I668" s="327">
        <v>13067.344553463841</v>
      </c>
      <c r="J668" s="326">
        <v>10179.85918463762</v>
      </c>
      <c r="K668" s="326">
        <v>8610.2966036237594</v>
      </c>
      <c r="L668" s="326">
        <v>9038.7124506398068</v>
      </c>
      <c r="M668" s="380">
        <f t="shared" si="61"/>
        <v>7</v>
      </c>
      <c r="N668" s="329">
        <f t="shared" si="62"/>
        <v>11793</v>
      </c>
      <c r="O668" s="330">
        <f t="shared" si="63"/>
        <v>11793</v>
      </c>
      <c r="P668" s="327">
        <f t="array" ref="P668">IFERROR(_xlfn.STDEV.P(IF((F668:L668&lt;&gt;0)*(F668:L668&lt;&gt;""), F668:L668)), 0)</f>
        <v>2794.2995955194383</v>
      </c>
      <c r="Q668" s="331">
        <f t="shared" si="60"/>
        <v>23.694561142367832</v>
      </c>
      <c r="R668" s="332">
        <f t="shared" si="58"/>
        <v>76.305438857632168</v>
      </c>
      <c r="S668" s="325" t="str">
        <f t="shared" si="59"/>
        <v>ALTO</v>
      </c>
    </row>
    <row r="669" spans="2:19">
      <c r="B669" s="146">
        <v>660</v>
      </c>
      <c r="C669" s="335" t="s">
        <v>705</v>
      </c>
      <c r="D669" s="325" t="s">
        <v>38</v>
      </c>
      <c r="E669" s="325">
        <v>1</v>
      </c>
      <c r="F669" s="326">
        <v>24055.96</v>
      </c>
      <c r="G669" s="326">
        <v>38732.274975277243</v>
      </c>
      <c r="H669" s="344">
        <v>0</v>
      </c>
      <c r="I669" s="327">
        <v>21420.230407164549</v>
      </c>
      <c r="J669" s="343">
        <v>0</v>
      </c>
      <c r="K669" s="343">
        <v>0</v>
      </c>
      <c r="L669" s="343">
        <v>0</v>
      </c>
      <c r="M669" s="380">
        <f t="shared" si="61"/>
        <v>3</v>
      </c>
      <c r="N669" s="329">
        <f t="shared" si="62"/>
        <v>28069</v>
      </c>
      <c r="O669" s="330">
        <f t="shared" si="63"/>
        <v>28069</v>
      </c>
      <c r="P669" s="327">
        <f t="array" ref="P669">IFERROR(_xlfn.STDEV.P(IF((F669:L669&lt;&gt;0)*(F669:L669&lt;&gt;""), F669:L669)), 0)</f>
        <v>7616.1245530520155</v>
      </c>
      <c r="Q669" s="331">
        <f t="shared" si="60"/>
        <v>27.133579938907747</v>
      </c>
      <c r="R669" s="332">
        <f t="shared" si="58"/>
        <v>72.866420061092256</v>
      </c>
      <c r="S669" s="325" t="str">
        <f t="shared" si="59"/>
        <v>ALTO</v>
      </c>
    </row>
    <row r="670" spans="2:19">
      <c r="B670" s="146">
        <v>661</v>
      </c>
      <c r="C670" s="335" t="s">
        <v>706</v>
      </c>
      <c r="D670" s="325" t="s">
        <v>38</v>
      </c>
      <c r="E670" s="325">
        <v>1</v>
      </c>
      <c r="F670" s="326">
        <v>14322.77</v>
      </c>
      <c r="G670" s="326">
        <v>20567.227719456761</v>
      </c>
      <c r="H670" s="327">
        <v>10984.502470467551</v>
      </c>
      <c r="I670" s="327">
        <v>13566.073170545265</v>
      </c>
      <c r="J670" s="326">
        <v>10600.336822867195</v>
      </c>
      <c r="K670" s="343">
        <v>0</v>
      </c>
      <c r="L670" s="343">
        <v>0</v>
      </c>
      <c r="M670" s="380">
        <f t="shared" si="61"/>
        <v>5</v>
      </c>
      <c r="N670" s="329">
        <f t="shared" si="62"/>
        <v>14008</v>
      </c>
      <c r="O670" s="330">
        <f t="shared" si="63"/>
        <v>14008</v>
      </c>
      <c r="P670" s="327">
        <f t="array" ref="P670">IFERROR(_xlfn.STDEV.P(IF((F670:L670&lt;&gt;0)*(F670:L670&lt;&gt;""), F670:L670)), 0)</f>
        <v>3579.7081787590114</v>
      </c>
      <c r="Q670" s="331">
        <f t="shared" si="60"/>
        <v>25.554741424607446</v>
      </c>
      <c r="R670" s="332">
        <f t="shared" si="58"/>
        <v>74.445258575392558</v>
      </c>
      <c r="S670" s="325" t="str">
        <f t="shared" si="59"/>
        <v>ALTO</v>
      </c>
    </row>
    <row r="671" spans="2:19">
      <c r="B671" s="146">
        <v>662</v>
      </c>
      <c r="C671" s="335" t="s">
        <v>707</v>
      </c>
      <c r="D671" s="325" t="s">
        <v>38</v>
      </c>
      <c r="E671" s="325">
        <v>1</v>
      </c>
      <c r="F671" s="326">
        <v>20846.760000000002</v>
      </c>
      <c r="G671" s="326">
        <v>20699.557917805756</v>
      </c>
      <c r="H671" s="327">
        <v>16221.300159876499</v>
      </c>
      <c r="I671" s="327">
        <v>19707.965198847796</v>
      </c>
      <c r="J671" s="326">
        <v>15352.211950359388</v>
      </c>
      <c r="K671" s="326">
        <v>12988.413520720584</v>
      </c>
      <c r="L671" s="326">
        <v>13558.06867595971</v>
      </c>
      <c r="M671" s="380">
        <f t="shared" si="61"/>
        <v>7</v>
      </c>
      <c r="N671" s="329">
        <f t="shared" si="62"/>
        <v>17053</v>
      </c>
      <c r="O671" s="330">
        <f t="shared" si="63"/>
        <v>17053</v>
      </c>
      <c r="P671" s="327">
        <f t="array" ref="P671">IFERROR(_xlfn.STDEV.P(IF((F671:L671&lt;&gt;0)*(F671:L671&lt;&gt;""), F671:L671)), 0)</f>
        <v>3095.126378201353</v>
      </c>
      <c r="Q671" s="331">
        <f t="shared" si="60"/>
        <v>18.15004033425997</v>
      </c>
      <c r="R671" s="332">
        <f t="shared" si="58"/>
        <v>81.84995966574003</v>
      </c>
      <c r="S671" s="325" t="str">
        <f t="shared" si="59"/>
        <v>ALTO</v>
      </c>
    </row>
    <row r="672" spans="2:19">
      <c r="B672" s="146">
        <v>663</v>
      </c>
      <c r="C672" s="335" t="s">
        <v>708</v>
      </c>
      <c r="D672" s="325" t="s">
        <v>38</v>
      </c>
      <c r="E672" s="325">
        <v>1</v>
      </c>
      <c r="F672" s="326">
        <v>1607445.07</v>
      </c>
      <c r="G672" s="326">
        <v>1605473.9727675992</v>
      </c>
      <c r="H672" s="327">
        <v>1366548.7433899108</v>
      </c>
      <c r="I672" s="327">
        <v>1443249.6826911687</v>
      </c>
      <c r="J672" s="326">
        <v>1120188.2644059383</v>
      </c>
      <c r="K672" s="326">
        <v>937500.76918100042</v>
      </c>
      <c r="L672" s="326">
        <v>762032.98814624839</v>
      </c>
      <c r="M672" s="380">
        <f t="shared" si="61"/>
        <v>7</v>
      </c>
      <c r="N672" s="329">
        <f t="shared" si="62"/>
        <v>1263206</v>
      </c>
      <c r="O672" s="330">
        <f t="shared" si="63"/>
        <v>1263206</v>
      </c>
      <c r="P672" s="327">
        <f t="array" ref="P672">IFERROR(_xlfn.STDEV.P(IF((F672:L672&lt;&gt;0)*(F672:L672&lt;&gt;""), F672:L672)), 0)</f>
        <v>306234.2032479216</v>
      </c>
      <c r="Q672" s="331">
        <f t="shared" si="60"/>
        <v>24.242617850763974</v>
      </c>
      <c r="R672" s="332">
        <f t="shared" si="58"/>
        <v>75.757382149236022</v>
      </c>
      <c r="S672" s="325" t="str">
        <f t="shared" si="59"/>
        <v>ALTO</v>
      </c>
    </row>
    <row r="673" spans="2:19">
      <c r="B673" s="146">
        <v>664</v>
      </c>
      <c r="C673" s="335" t="s">
        <v>709</v>
      </c>
      <c r="D673" s="325" t="s">
        <v>38</v>
      </c>
      <c r="E673" s="325">
        <v>1</v>
      </c>
      <c r="F673" s="326">
        <v>12129807.140000001</v>
      </c>
      <c r="G673" s="326">
        <v>18355539.711578712</v>
      </c>
      <c r="H673" s="327">
        <v>10312148.737856608</v>
      </c>
      <c r="I673" s="327">
        <v>10890788.102771621</v>
      </c>
      <c r="J673" s="326">
        <v>8452870.3231003713</v>
      </c>
      <c r="K673" s="343">
        <v>0</v>
      </c>
      <c r="L673" s="343">
        <v>0</v>
      </c>
      <c r="M673" s="380">
        <f t="shared" si="61"/>
        <v>5</v>
      </c>
      <c r="N673" s="329">
        <f t="shared" si="62"/>
        <v>12028231</v>
      </c>
      <c r="O673" s="330">
        <f t="shared" si="63"/>
        <v>12028231</v>
      </c>
      <c r="P673" s="327">
        <f t="array" ref="P673">IFERROR(_xlfn.STDEV.P(IF((F673:L673&lt;&gt;0)*(F673:L673&lt;&gt;""), F673:L673)), 0)</f>
        <v>3378374.5170911825</v>
      </c>
      <c r="Q673" s="331">
        <f t="shared" si="60"/>
        <v>28.087043864481672</v>
      </c>
      <c r="R673" s="332">
        <f t="shared" si="58"/>
        <v>71.912956135518328</v>
      </c>
      <c r="S673" s="325" t="str">
        <f t="shared" si="59"/>
        <v>ALTO</v>
      </c>
    </row>
    <row r="674" spans="2:19">
      <c r="B674" s="146">
        <v>665</v>
      </c>
      <c r="C674" s="335" t="s">
        <v>710</v>
      </c>
      <c r="D674" s="325" t="s">
        <v>38</v>
      </c>
      <c r="E674" s="325">
        <v>1</v>
      </c>
      <c r="F674" s="326">
        <v>788474.54</v>
      </c>
      <c r="G674" s="326">
        <v>770997.59601056424</v>
      </c>
      <c r="H674" s="327">
        <v>609767.61388386146</v>
      </c>
      <c r="I674" s="327">
        <v>716140.46352251514</v>
      </c>
      <c r="J674" s="326">
        <v>528035.10136545391</v>
      </c>
      <c r="K674" s="326">
        <v>428617.64618377929</v>
      </c>
      <c r="L674" s="326">
        <v>0</v>
      </c>
      <c r="M674" s="380">
        <f t="shared" si="61"/>
        <v>6</v>
      </c>
      <c r="N674" s="329">
        <f t="shared" si="62"/>
        <v>640339</v>
      </c>
      <c r="O674" s="330">
        <f t="shared" si="63"/>
        <v>640339</v>
      </c>
      <c r="P674" s="327">
        <f t="array" ref="P674">IFERROR(_xlfn.STDEV.P(IF((F674:L674&lt;&gt;0)*(F674:L674&lt;&gt;""), F674:L674)), 0)</f>
        <v>131107.06550619361</v>
      </c>
      <c r="Q674" s="331">
        <f t="shared" si="60"/>
        <v>20.474633827737122</v>
      </c>
      <c r="R674" s="332">
        <f t="shared" si="58"/>
        <v>79.525366172262878</v>
      </c>
      <c r="S674" s="325" t="str">
        <f t="shared" si="59"/>
        <v>ALTO</v>
      </c>
    </row>
    <row r="675" spans="2:19">
      <c r="B675" s="146">
        <v>666</v>
      </c>
      <c r="C675" s="335" t="s">
        <v>711</v>
      </c>
      <c r="D675" s="325" t="s">
        <v>38</v>
      </c>
      <c r="E675" s="325">
        <v>1</v>
      </c>
      <c r="F675" s="326">
        <v>1314940.8799999999</v>
      </c>
      <c r="G675" s="326">
        <v>1601094.945998708</v>
      </c>
      <c r="H675" s="327">
        <v>1117864.716529442</v>
      </c>
      <c r="I675" s="327">
        <v>1181082.1265889704</v>
      </c>
      <c r="J675" s="326">
        <v>902205.25060750754</v>
      </c>
      <c r="K675" s="343">
        <v>0</v>
      </c>
      <c r="L675" s="343">
        <v>0</v>
      </c>
      <c r="M675" s="380">
        <f t="shared" si="61"/>
        <v>5</v>
      </c>
      <c r="N675" s="329">
        <f t="shared" si="62"/>
        <v>1223438</v>
      </c>
      <c r="O675" s="330">
        <f t="shared" si="63"/>
        <v>1223438</v>
      </c>
      <c r="P675" s="327">
        <f t="array" ref="P675">IFERROR(_xlfn.STDEV.P(IF((F675:L675&lt;&gt;0)*(F675:L675&lt;&gt;""), F675:L675)), 0)</f>
        <v>231139.68217765124</v>
      </c>
      <c r="Q675" s="331">
        <f t="shared" si="60"/>
        <v>18.892635522000397</v>
      </c>
      <c r="R675" s="332">
        <f t="shared" ref="R675:R738" si="64">IFERROR(100-Q675,0)</f>
        <v>81.107364477999596</v>
      </c>
      <c r="S675" s="325" t="str">
        <f t="shared" ref="S675:S738" si="65">IF(R675&gt;70,"ALTO","BAJO")</f>
        <v>ALTO</v>
      </c>
    </row>
    <row r="676" spans="2:19">
      <c r="B676" s="146">
        <v>667</v>
      </c>
      <c r="C676" s="335" t="s">
        <v>712</v>
      </c>
      <c r="D676" s="325" t="s">
        <v>38</v>
      </c>
      <c r="E676" s="325">
        <v>1</v>
      </c>
      <c r="F676" s="326">
        <v>778294.99</v>
      </c>
      <c r="G676" s="326">
        <v>792932.94321587798</v>
      </c>
      <c r="H676" s="327">
        <v>661624.68368630123</v>
      </c>
      <c r="I676" s="327">
        <v>698439.41720071912</v>
      </c>
      <c r="J676" s="326">
        <v>542148.57663727901</v>
      </c>
      <c r="K676" s="326">
        <v>523914.65774592024</v>
      </c>
      <c r="L676" s="326">
        <v>868759.32362111052</v>
      </c>
      <c r="M676" s="380">
        <f t="shared" si="61"/>
        <v>7</v>
      </c>
      <c r="N676" s="329">
        <f t="shared" si="62"/>
        <v>695159</v>
      </c>
      <c r="O676" s="330">
        <f t="shared" si="63"/>
        <v>695159</v>
      </c>
      <c r="P676" s="327">
        <f t="array" ref="P676">IFERROR(_xlfn.STDEV.P(IF((F676:L676&lt;&gt;0)*(F676:L676&lt;&gt;""), F676:L676)), 0)</f>
        <v>119809.69140716638</v>
      </c>
      <c r="Q676" s="331">
        <f t="shared" si="60"/>
        <v>17.234861579461157</v>
      </c>
      <c r="R676" s="332">
        <f t="shared" si="64"/>
        <v>82.765138420538847</v>
      </c>
      <c r="S676" s="325" t="str">
        <f t="shared" si="65"/>
        <v>ALTO</v>
      </c>
    </row>
    <row r="677" spans="2:19">
      <c r="B677" s="146">
        <v>668</v>
      </c>
      <c r="C677" s="335" t="s">
        <v>713</v>
      </c>
      <c r="D677" s="325" t="s">
        <v>38</v>
      </c>
      <c r="E677" s="325">
        <v>1</v>
      </c>
      <c r="F677" s="326">
        <v>18000.22</v>
      </c>
      <c r="G677" s="326">
        <v>17306.501471622647</v>
      </c>
      <c r="H677" s="327">
        <v>13922.218247453058</v>
      </c>
      <c r="I677" s="327">
        <v>16471.140082297457</v>
      </c>
      <c r="J677" s="326">
        <v>12846.069663411519</v>
      </c>
      <c r="K677" s="326">
        <v>11674.978445591536</v>
      </c>
      <c r="L677" s="326">
        <v>12318.915276743792</v>
      </c>
      <c r="M677" s="380">
        <f t="shared" si="61"/>
        <v>7</v>
      </c>
      <c r="N677" s="329">
        <f t="shared" si="62"/>
        <v>14649</v>
      </c>
      <c r="O677" s="330">
        <f t="shared" si="63"/>
        <v>14649</v>
      </c>
      <c r="P677" s="327">
        <f t="array" ref="P677">IFERROR(_xlfn.STDEV.P(IF((F677:L677&lt;&gt;0)*(F677:L677&lt;&gt;""), F677:L677)), 0)</f>
        <v>2380.4576789436596</v>
      </c>
      <c r="Q677" s="331">
        <f t="shared" si="60"/>
        <v>16.249967089519146</v>
      </c>
      <c r="R677" s="332">
        <f t="shared" si="64"/>
        <v>83.750032910480854</v>
      </c>
      <c r="S677" s="325" t="str">
        <f t="shared" si="65"/>
        <v>ALTO</v>
      </c>
    </row>
    <row r="678" spans="2:19">
      <c r="B678" s="146">
        <v>669</v>
      </c>
      <c r="C678" s="335" t="s">
        <v>714</v>
      </c>
      <c r="D678" s="325" t="s">
        <v>38</v>
      </c>
      <c r="E678" s="325">
        <v>1</v>
      </c>
      <c r="F678" s="326">
        <v>29370.39</v>
      </c>
      <c r="G678" s="326">
        <v>30498.274957198897</v>
      </c>
      <c r="H678" s="327">
        <v>22607.638805497169</v>
      </c>
      <c r="I678" s="327">
        <v>27603.592211066843</v>
      </c>
      <c r="J678" s="326">
        <v>21476.612095822555</v>
      </c>
      <c r="K678" s="326">
        <v>18096.216590666882</v>
      </c>
      <c r="L678" s="326">
        <v>18882.411087054545</v>
      </c>
      <c r="M678" s="380">
        <f t="shared" si="61"/>
        <v>7</v>
      </c>
      <c r="N678" s="329">
        <f t="shared" si="62"/>
        <v>24076</v>
      </c>
      <c r="O678" s="330">
        <f t="shared" si="63"/>
        <v>24076</v>
      </c>
      <c r="P678" s="327">
        <f t="array" ref="P678">IFERROR(_xlfn.STDEV.P(IF((F678:L678&lt;&gt;0)*(F678:L678&lt;&gt;""), F678:L678)), 0)</f>
        <v>4680.7228378585178</v>
      </c>
      <c r="Q678" s="331">
        <f t="shared" si="60"/>
        <v>19.441447241479139</v>
      </c>
      <c r="R678" s="332">
        <f t="shared" si="64"/>
        <v>80.558552758520861</v>
      </c>
      <c r="S678" s="325" t="str">
        <f t="shared" si="65"/>
        <v>ALTO</v>
      </c>
    </row>
    <row r="679" spans="2:19">
      <c r="B679" s="146">
        <v>670</v>
      </c>
      <c r="C679" s="335" t="s">
        <v>715</v>
      </c>
      <c r="D679" s="325" t="s">
        <v>88</v>
      </c>
      <c r="E679" s="325">
        <v>1</v>
      </c>
      <c r="F679" s="326">
        <v>68699.8</v>
      </c>
      <c r="G679" s="326">
        <v>64897.009824491819</v>
      </c>
      <c r="H679" s="327">
        <v>54283.878487775692</v>
      </c>
      <c r="I679" s="327">
        <v>62744.861792333693</v>
      </c>
      <c r="J679" s="326">
        <v>48724.04086859704</v>
      </c>
      <c r="K679" s="326">
        <v>40862.424559570383</v>
      </c>
      <c r="L679" s="326">
        <v>57538.743873816478</v>
      </c>
      <c r="M679" s="380">
        <f t="shared" si="61"/>
        <v>7</v>
      </c>
      <c r="N679" s="329">
        <f t="shared" si="62"/>
        <v>56822</v>
      </c>
      <c r="O679" s="330">
        <f t="shared" si="63"/>
        <v>56822</v>
      </c>
      <c r="P679" s="327">
        <f t="array" ref="P679">IFERROR(_xlfn.STDEV.P(IF((F679:L679&lt;&gt;0)*(F679:L679&lt;&gt;""), F679:L679)), 0)</f>
        <v>9012.7606341597875</v>
      </c>
      <c r="Q679" s="331">
        <f t="shared" si="60"/>
        <v>15.861392830523016</v>
      </c>
      <c r="R679" s="332">
        <f t="shared" si="64"/>
        <v>84.138607169476984</v>
      </c>
      <c r="S679" s="325" t="str">
        <f t="shared" si="65"/>
        <v>ALTO</v>
      </c>
    </row>
    <row r="680" spans="2:19">
      <c r="B680" s="146">
        <v>671</v>
      </c>
      <c r="C680" s="335" t="s">
        <v>716</v>
      </c>
      <c r="D680" s="325" t="s">
        <v>38</v>
      </c>
      <c r="E680" s="325">
        <v>1</v>
      </c>
      <c r="F680" s="326">
        <v>263355.28999999998</v>
      </c>
      <c r="G680" s="326">
        <v>219013.48099166917</v>
      </c>
      <c r="H680" s="327">
        <v>223777.30614254824</v>
      </c>
      <c r="I680" s="327">
        <v>236453.02130068961</v>
      </c>
      <c r="J680" s="326">
        <v>183557.60170712924</v>
      </c>
      <c r="K680" s="326">
        <v>0</v>
      </c>
      <c r="L680" s="326">
        <v>0</v>
      </c>
      <c r="M680" s="380">
        <f t="shared" si="61"/>
        <v>5</v>
      </c>
      <c r="N680" s="329">
        <f t="shared" si="62"/>
        <v>225231</v>
      </c>
      <c r="O680" s="330">
        <f t="shared" si="63"/>
        <v>225231</v>
      </c>
      <c r="P680" s="327">
        <f t="array" ref="P680">IFERROR(_xlfn.STDEV.P(IF((F680:L680&lt;&gt;0)*(F680:L680&lt;&gt;""), F680:L680)), 0)</f>
        <v>25910.762795508497</v>
      </c>
      <c r="Q680" s="331">
        <f t="shared" si="60"/>
        <v>11.504083716499283</v>
      </c>
      <c r="R680" s="332">
        <f t="shared" si="64"/>
        <v>88.495916283500719</v>
      </c>
      <c r="S680" s="325" t="str">
        <f t="shared" si="65"/>
        <v>ALTO</v>
      </c>
    </row>
    <row r="681" spans="2:19">
      <c r="B681" s="146">
        <v>672</v>
      </c>
      <c r="C681" s="335" t="s">
        <v>717</v>
      </c>
      <c r="D681" s="325" t="s">
        <v>38</v>
      </c>
      <c r="E681" s="325">
        <v>1</v>
      </c>
      <c r="F681" s="326">
        <v>74800.990000000005</v>
      </c>
      <c r="G681" s="326">
        <v>94251.366860700437</v>
      </c>
      <c r="H681" s="327">
        <v>63480.206137469453</v>
      </c>
      <c r="I681" s="327">
        <v>67976.601377209736</v>
      </c>
      <c r="J681" s="343">
        <v>0</v>
      </c>
      <c r="K681" s="343">
        <v>0</v>
      </c>
      <c r="L681" s="326">
        <v>64429.796443022213</v>
      </c>
      <c r="M681" s="380">
        <f t="shared" si="61"/>
        <v>5</v>
      </c>
      <c r="N681" s="329">
        <f t="shared" si="62"/>
        <v>72988</v>
      </c>
      <c r="O681" s="330">
        <f t="shared" si="63"/>
        <v>72988</v>
      </c>
      <c r="P681" s="327">
        <f t="array" ref="P681">IFERROR(_xlfn.STDEV.P(IF((F681:L681&lt;&gt;0)*(F681:L681&lt;&gt;""), F681:L681)), 0)</f>
        <v>11350.531363671043</v>
      </c>
      <c r="Q681" s="331">
        <f t="shared" si="60"/>
        <v>15.55122946740703</v>
      </c>
      <c r="R681" s="332">
        <f t="shared" si="64"/>
        <v>84.448770532592974</v>
      </c>
      <c r="S681" s="325" t="str">
        <f t="shared" si="65"/>
        <v>ALTO</v>
      </c>
    </row>
    <row r="682" spans="2:19">
      <c r="B682" s="146">
        <v>673</v>
      </c>
      <c r="C682" s="335" t="s">
        <v>718</v>
      </c>
      <c r="D682" s="325" t="s">
        <v>38</v>
      </c>
      <c r="E682" s="325">
        <v>1</v>
      </c>
      <c r="F682" s="326">
        <v>85950.720000000001</v>
      </c>
      <c r="G682" s="326">
        <v>94799.339602105072</v>
      </c>
      <c r="H682" s="327">
        <v>68972.457372703226</v>
      </c>
      <c r="I682" s="327">
        <v>85208.384448797675</v>
      </c>
      <c r="J682" s="326">
        <v>66184.613703829149</v>
      </c>
      <c r="K682" s="326">
        <v>61001.762378215783</v>
      </c>
      <c r="L682" s="326">
        <v>71384.197253334991</v>
      </c>
      <c r="M682" s="380">
        <f t="shared" si="61"/>
        <v>7</v>
      </c>
      <c r="N682" s="329">
        <f t="shared" si="62"/>
        <v>76214</v>
      </c>
      <c r="O682" s="330">
        <f t="shared" si="63"/>
        <v>76214</v>
      </c>
      <c r="P682" s="327">
        <f t="array" ref="P682">IFERROR(_xlfn.STDEV.P(IF((F682:L682&lt;&gt;0)*(F682:L682&lt;&gt;""), F682:L682)), 0)</f>
        <v>11519.456903777998</v>
      </c>
      <c r="Q682" s="331">
        <f t="shared" si="60"/>
        <v>15.114620547114702</v>
      </c>
      <c r="R682" s="332">
        <f t="shared" si="64"/>
        <v>84.885379452885303</v>
      </c>
      <c r="S682" s="325" t="str">
        <f t="shared" si="65"/>
        <v>ALTO</v>
      </c>
    </row>
    <row r="683" spans="2:19">
      <c r="B683" s="146">
        <v>674</v>
      </c>
      <c r="C683" s="335" t="s">
        <v>719</v>
      </c>
      <c r="D683" s="325" t="s">
        <v>38</v>
      </c>
      <c r="E683" s="325">
        <v>1</v>
      </c>
      <c r="F683" s="326">
        <v>167828.7</v>
      </c>
      <c r="G683" s="326">
        <v>140501.67212670925</v>
      </c>
      <c r="H683" s="327">
        <v>125044.51068125271</v>
      </c>
      <c r="I683" s="327">
        <v>165646.6533937378</v>
      </c>
      <c r="J683" s="326">
        <v>128607.62489974656</v>
      </c>
      <c r="K683" s="326">
        <v>106826.05277716256</v>
      </c>
      <c r="L683" s="326">
        <v>55012.539624791512</v>
      </c>
      <c r="M683" s="380">
        <f t="shared" si="61"/>
        <v>7</v>
      </c>
      <c r="N683" s="329">
        <f t="shared" si="62"/>
        <v>127067</v>
      </c>
      <c r="O683" s="330">
        <f t="shared" si="63"/>
        <v>127067</v>
      </c>
      <c r="P683" s="327">
        <f t="array" ref="P683">IFERROR(_xlfn.STDEV.P(IF((F683:L683&lt;&gt;0)*(F683:L683&lt;&gt;""), F683:L683)), 0)</f>
        <v>35733.940349612269</v>
      </c>
      <c r="Q683" s="331">
        <f t="shared" si="60"/>
        <v>28.122124823606654</v>
      </c>
      <c r="R683" s="332">
        <f t="shared" si="64"/>
        <v>71.877875176393346</v>
      </c>
      <c r="S683" s="325" t="str">
        <f t="shared" si="65"/>
        <v>ALTO</v>
      </c>
    </row>
    <row r="684" spans="2:19">
      <c r="B684" s="146">
        <v>675</v>
      </c>
      <c r="C684" s="335" t="s">
        <v>720</v>
      </c>
      <c r="D684" s="325" t="s">
        <v>38</v>
      </c>
      <c r="E684" s="325">
        <v>1</v>
      </c>
      <c r="F684" s="326">
        <v>115425.53</v>
      </c>
      <c r="G684" s="326">
        <v>178494.75921884459</v>
      </c>
      <c r="H684" s="327">
        <v>98094.16159673348</v>
      </c>
      <c r="I684" s="327">
        <v>103635.15184358947</v>
      </c>
      <c r="J684" s="326">
        <v>80439.044547560756</v>
      </c>
      <c r="K684" s="343">
        <v>0</v>
      </c>
      <c r="L684" s="343">
        <v>0</v>
      </c>
      <c r="M684" s="380">
        <f t="shared" si="61"/>
        <v>5</v>
      </c>
      <c r="N684" s="329">
        <f t="shared" si="62"/>
        <v>115218</v>
      </c>
      <c r="O684" s="330">
        <f t="shared" si="63"/>
        <v>115218</v>
      </c>
      <c r="P684" s="327">
        <f t="array" ref="P684">IFERROR(_xlfn.STDEV.P(IF((F684:L684&lt;&gt;0)*(F684:L684&lt;&gt;""), F684:L684)), 0)</f>
        <v>33588.555434888542</v>
      </c>
      <c r="Q684" s="331">
        <f t="shared" si="60"/>
        <v>29.152177120665645</v>
      </c>
      <c r="R684" s="332">
        <f t="shared" si="64"/>
        <v>70.847822879334359</v>
      </c>
      <c r="S684" s="325" t="str">
        <f t="shared" si="65"/>
        <v>ALTO</v>
      </c>
    </row>
    <row r="685" spans="2:19">
      <c r="B685" s="146">
        <v>676</v>
      </c>
      <c r="C685" s="335" t="s">
        <v>721</v>
      </c>
      <c r="D685" s="325" t="s">
        <v>38</v>
      </c>
      <c r="E685" s="325">
        <v>1</v>
      </c>
      <c r="F685" s="326">
        <v>178012.78</v>
      </c>
      <c r="G685" s="326">
        <v>152752.04882628936</v>
      </c>
      <c r="H685" s="327">
        <v>151228.49912829744</v>
      </c>
      <c r="I685" s="327">
        <v>159827.78909115976</v>
      </c>
      <c r="J685" s="326">
        <v>124105.40836995319</v>
      </c>
      <c r="K685" s="343">
        <v>0</v>
      </c>
      <c r="L685" s="343">
        <v>0</v>
      </c>
      <c r="M685" s="380">
        <f t="shared" si="61"/>
        <v>5</v>
      </c>
      <c r="N685" s="329">
        <f t="shared" si="62"/>
        <v>153185</v>
      </c>
      <c r="O685" s="330">
        <f t="shared" si="63"/>
        <v>153185</v>
      </c>
      <c r="P685" s="327">
        <f t="array" ref="P685">IFERROR(_xlfn.STDEV.P(IF((F685:L685&lt;&gt;0)*(F685:L685&lt;&gt;""), F685:L685)), 0)</f>
        <v>17379.201925995942</v>
      </c>
      <c r="Q685" s="331">
        <f t="shared" si="60"/>
        <v>11.345237409665398</v>
      </c>
      <c r="R685" s="332">
        <f t="shared" si="64"/>
        <v>88.654762590334599</v>
      </c>
      <c r="S685" s="325" t="str">
        <f t="shared" si="65"/>
        <v>ALTO</v>
      </c>
    </row>
    <row r="686" spans="2:19">
      <c r="B686" s="146">
        <v>677</v>
      </c>
      <c r="C686" s="335" t="s">
        <v>722</v>
      </c>
      <c r="D686" s="325" t="s">
        <v>38</v>
      </c>
      <c r="E686" s="325">
        <v>1</v>
      </c>
      <c r="F686" s="326">
        <v>188185.95</v>
      </c>
      <c r="G686" s="326">
        <v>188850.03683821377</v>
      </c>
      <c r="H686" s="327">
        <v>143309.43920772782</v>
      </c>
      <c r="I686" s="327">
        <v>174443.70237030968</v>
      </c>
      <c r="J686" s="326">
        <v>135447.55375344699</v>
      </c>
      <c r="K686" s="326">
        <v>113976.97707508739</v>
      </c>
      <c r="L686" s="326">
        <v>118893.83300456977</v>
      </c>
      <c r="M686" s="380">
        <f t="shared" si="61"/>
        <v>7</v>
      </c>
      <c r="N686" s="329">
        <f t="shared" si="62"/>
        <v>151872</v>
      </c>
      <c r="O686" s="330">
        <f t="shared" si="63"/>
        <v>151872</v>
      </c>
      <c r="P686" s="327">
        <f t="array" ref="P686">IFERROR(_xlfn.STDEV.P(IF((F686:L686&lt;&gt;0)*(F686:L686&lt;&gt;""), F686:L686)), 0)</f>
        <v>29428.441203919334</v>
      </c>
      <c r="Q686" s="331">
        <f t="shared" si="60"/>
        <v>19.37713416819383</v>
      </c>
      <c r="R686" s="332">
        <f t="shared" si="64"/>
        <v>80.622865831806166</v>
      </c>
      <c r="S686" s="325" t="str">
        <f t="shared" si="65"/>
        <v>ALTO</v>
      </c>
    </row>
    <row r="687" spans="2:19" ht="38.25">
      <c r="B687" s="146">
        <v>678</v>
      </c>
      <c r="C687" s="333" t="s">
        <v>723</v>
      </c>
      <c r="D687" s="325" t="s">
        <v>38</v>
      </c>
      <c r="E687" s="325">
        <v>1</v>
      </c>
      <c r="F687" s="326">
        <v>124366.22</v>
      </c>
      <c r="G687" s="326">
        <v>147695.93202753761</v>
      </c>
      <c r="H687" s="327">
        <v>105630.04119856587</v>
      </c>
      <c r="I687" s="327">
        <v>111660.64473202884</v>
      </c>
      <c r="J687" s="326">
        <v>86730.680117319775</v>
      </c>
      <c r="K687" s="343">
        <v>0</v>
      </c>
      <c r="L687" s="343">
        <v>0</v>
      </c>
      <c r="M687" s="380">
        <f t="shared" si="61"/>
        <v>5</v>
      </c>
      <c r="N687" s="329">
        <f t="shared" si="62"/>
        <v>115217</v>
      </c>
      <c r="O687" s="330">
        <f t="shared" si="63"/>
        <v>115217</v>
      </c>
      <c r="P687" s="327">
        <f t="array" ref="P687">IFERROR(_xlfn.STDEV.P(IF((F687:L687&lt;&gt;0)*(F687:L687&lt;&gt;""), F687:L687)), 0)</f>
        <v>20271.246208012999</v>
      </c>
      <c r="Q687" s="331">
        <f t="shared" si="60"/>
        <v>17.59397155629204</v>
      </c>
      <c r="R687" s="332">
        <f t="shared" si="64"/>
        <v>82.406028443707953</v>
      </c>
      <c r="S687" s="325" t="str">
        <f t="shared" si="65"/>
        <v>ALTO</v>
      </c>
    </row>
    <row r="688" spans="2:19">
      <c r="B688" s="146">
        <v>679</v>
      </c>
      <c r="C688" s="335" t="s">
        <v>724</v>
      </c>
      <c r="D688" s="325" t="s">
        <v>38</v>
      </c>
      <c r="E688" s="325">
        <v>1</v>
      </c>
      <c r="F688" s="326">
        <v>127349.95999999999</v>
      </c>
      <c r="G688" s="326">
        <v>147690.30731774302</v>
      </c>
      <c r="H688" s="327">
        <v>89664.194584514189</v>
      </c>
      <c r="I688" s="327">
        <v>125438.43202010977</v>
      </c>
      <c r="J688" s="326">
        <v>86125.048973619792</v>
      </c>
      <c r="K688" s="343">
        <v>0</v>
      </c>
      <c r="L688" s="343">
        <v>0</v>
      </c>
      <c r="M688" s="380">
        <f t="shared" si="61"/>
        <v>5</v>
      </c>
      <c r="N688" s="329">
        <f t="shared" si="62"/>
        <v>115254</v>
      </c>
      <c r="O688" s="330">
        <f t="shared" si="63"/>
        <v>115254</v>
      </c>
      <c r="P688" s="327">
        <f t="array" ref="P688">IFERROR(_xlfn.STDEV.P(IF((F688:L688&lt;&gt;0)*(F688:L688&lt;&gt;""), F688:L688)), 0)</f>
        <v>23687.477132688655</v>
      </c>
      <c r="Q688" s="331">
        <f t="shared" si="60"/>
        <v>20.5524121789167</v>
      </c>
      <c r="R688" s="332">
        <f t="shared" si="64"/>
        <v>79.447587821083303</v>
      </c>
      <c r="S688" s="325" t="str">
        <f t="shared" si="65"/>
        <v>ALTO</v>
      </c>
    </row>
    <row r="689" spans="2:19">
      <c r="B689" s="146">
        <v>680</v>
      </c>
      <c r="C689" s="335" t="s">
        <v>725</v>
      </c>
      <c r="D689" s="325" t="s">
        <v>38</v>
      </c>
      <c r="E689" s="325">
        <v>1</v>
      </c>
      <c r="F689" s="326">
        <v>3989.1800000000003</v>
      </c>
      <c r="G689" s="326">
        <v>5172.6939580318776</v>
      </c>
      <c r="H689" s="327">
        <v>2937.715776985508</v>
      </c>
      <c r="I689" s="327">
        <v>3753.0146917790339</v>
      </c>
      <c r="J689" s="326">
        <v>2893.1728403182724</v>
      </c>
      <c r="K689" s="326">
        <v>2334.9956891183074</v>
      </c>
      <c r="L689" s="326">
        <v>2558.6509091041912</v>
      </c>
      <c r="M689" s="380">
        <f t="shared" si="61"/>
        <v>7</v>
      </c>
      <c r="N689" s="329">
        <f t="shared" si="62"/>
        <v>3377</v>
      </c>
      <c r="O689" s="330">
        <f t="shared" si="63"/>
        <v>3377</v>
      </c>
      <c r="P689" s="327">
        <f t="array" ref="P689">IFERROR(_xlfn.STDEV.P(IF((F689:L689&lt;&gt;0)*(F689:L689&lt;&gt;""), F689:L689)), 0)</f>
        <v>919.87543672119637</v>
      </c>
      <c r="Q689" s="331">
        <f t="shared" si="60"/>
        <v>27.23942661300552</v>
      </c>
      <c r="R689" s="332">
        <f t="shared" si="64"/>
        <v>72.76057338699448</v>
      </c>
      <c r="S689" s="325" t="str">
        <f t="shared" si="65"/>
        <v>ALTO</v>
      </c>
    </row>
    <row r="690" spans="2:19">
      <c r="B690" s="146">
        <v>681</v>
      </c>
      <c r="C690" s="335" t="s">
        <v>726</v>
      </c>
      <c r="D690" s="325" t="s">
        <v>38</v>
      </c>
      <c r="E690" s="325">
        <v>1</v>
      </c>
      <c r="F690" s="326">
        <v>825.44</v>
      </c>
      <c r="G690" s="326">
        <v>1044.4765747142824</v>
      </c>
      <c r="H690" s="327">
        <v>510.90709164965352</v>
      </c>
      <c r="I690" s="327">
        <v>787.92573639559839</v>
      </c>
      <c r="J690" s="326">
        <v>627.1328411094521</v>
      </c>
      <c r="K690" s="326">
        <v>437.81169170968263</v>
      </c>
      <c r="L690" s="326">
        <v>540.77766798699702</v>
      </c>
      <c r="M690" s="380">
        <f t="shared" si="61"/>
        <v>7</v>
      </c>
      <c r="N690" s="329">
        <f t="shared" si="62"/>
        <v>682</v>
      </c>
      <c r="O690" s="330">
        <f t="shared" si="63"/>
        <v>682</v>
      </c>
      <c r="P690" s="327">
        <f t="array" ref="P690">IFERROR(_xlfn.STDEV.P(IF((F690:L690&lt;&gt;0)*(F690:L690&lt;&gt;""), F690:L690)), 0)</f>
        <v>198.22043863626828</v>
      </c>
      <c r="Q690" s="331">
        <f t="shared" si="60"/>
        <v>29.064580445200626</v>
      </c>
      <c r="R690" s="332">
        <f t="shared" si="64"/>
        <v>70.935419554799381</v>
      </c>
      <c r="S690" s="325" t="str">
        <f t="shared" si="65"/>
        <v>ALTO</v>
      </c>
    </row>
    <row r="691" spans="2:19">
      <c r="B691" s="146">
        <v>682</v>
      </c>
      <c r="C691" s="335" t="s">
        <v>727</v>
      </c>
      <c r="D691" s="325" t="s">
        <v>38</v>
      </c>
      <c r="E691" s="325">
        <v>1</v>
      </c>
      <c r="F691" s="326">
        <v>1177.1399999999999</v>
      </c>
      <c r="G691" s="326">
        <v>1102.6586404473192</v>
      </c>
      <c r="H691" s="327">
        <v>766.36063747448031</v>
      </c>
      <c r="I691" s="327">
        <v>1192.8017034354418</v>
      </c>
      <c r="J691" s="326">
        <v>926.96206609701881</v>
      </c>
      <c r="K691" s="326">
        <v>583.74892227957685</v>
      </c>
      <c r="L691" s="326">
        <v>648.93320158439633</v>
      </c>
      <c r="M691" s="380">
        <f t="shared" si="61"/>
        <v>7</v>
      </c>
      <c r="N691" s="329">
        <f t="shared" si="62"/>
        <v>914</v>
      </c>
      <c r="O691" s="330">
        <f t="shared" si="63"/>
        <v>914</v>
      </c>
      <c r="P691" s="327">
        <f t="array" ref="P691">IFERROR(_xlfn.STDEV.P(IF((F691:L691&lt;&gt;0)*(F691:L691&lt;&gt;""), F691:L691)), 0)</f>
        <v>234.17229865979169</v>
      </c>
      <c r="Q691" s="331">
        <f t="shared" si="60"/>
        <v>25.620601603915937</v>
      </c>
      <c r="R691" s="332">
        <f t="shared" si="64"/>
        <v>74.379398396084071</v>
      </c>
      <c r="S691" s="325" t="str">
        <f t="shared" si="65"/>
        <v>ALTO</v>
      </c>
    </row>
    <row r="692" spans="2:19">
      <c r="B692" s="146">
        <v>683</v>
      </c>
      <c r="C692" s="335" t="s">
        <v>728</v>
      </c>
      <c r="D692" s="325" t="s">
        <v>38</v>
      </c>
      <c r="E692" s="325">
        <v>1</v>
      </c>
      <c r="F692" s="326">
        <v>811992</v>
      </c>
      <c r="G692" s="326">
        <v>607858.53154692717</v>
      </c>
      <c r="H692" s="327">
        <v>605169.45005901461</v>
      </c>
      <c r="I692" s="327">
        <v>804834.49174146168</v>
      </c>
      <c r="J692" s="326">
        <v>624700.76022469241</v>
      </c>
      <c r="K692" s="326">
        <v>479987.55134438205</v>
      </c>
      <c r="L692" s="326">
        <v>367110.78261060134</v>
      </c>
      <c r="M692" s="380">
        <f t="shared" si="61"/>
        <v>7</v>
      </c>
      <c r="N692" s="329">
        <f t="shared" si="62"/>
        <v>614522</v>
      </c>
      <c r="O692" s="330">
        <f t="shared" si="63"/>
        <v>614522</v>
      </c>
      <c r="P692" s="327">
        <f t="array" ref="P692">IFERROR(_xlfn.STDEV.P(IF((F692:L692&lt;&gt;0)*(F692:L692&lt;&gt;""), F692:L692)), 0)</f>
        <v>148689.77913760513</v>
      </c>
      <c r="Q692" s="331">
        <f t="shared" si="60"/>
        <v>24.196005861076596</v>
      </c>
      <c r="R692" s="332">
        <f t="shared" si="64"/>
        <v>75.8039941389234</v>
      </c>
      <c r="S692" s="325" t="str">
        <f t="shared" si="65"/>
        <v>ALTO</v>
      </c>
    </row>
    <row r="693" spans="2:19">
      <c r="B693" s="146">
        <v>684</v>
      </c>
      <c r="C693" s="335" t="s">
        <v>729</v>
      </c>
      <c r="D693" s="325" t="s">
        <v>88</v>
      </c>
      <c r="E693" s="325">
        <v>1</v>
      </c>
      <c r="F693" s="326">
        <v>23699.25</v>
      </c>
      <c r="G693" s="326">
        <v>20825.567993897992</v>
      </c>
      <c r="H693" s="327">
        <v>18009.474980650288</v>
      </c>
      <c r="I693" s="327">
        <v>22068.468478381976</v>
      </c>
      <c r="J693" s="326">
        <v>17172.688997694255</v>
      </c>
      <c r="K693" s="326">
        <v>14155.911365279739</v>
      </c>
      <c r="L693" s="326">
        <v>14869.840790591026</v>
      </c>
      <c r="M693" s="380">
        <f t="shared" si="61"/>
        <v>7</v>
      </c>
      <c r="N693" s="329">
        <f t="shared" si="62"/>
        <v>18686</v>
      </c>
      <c r="O693" s="330">
        <f t="shared" si="63"/>
        <v>18686</v>
      </c>
      <c r="P693" s="327">
        <f t="array" ref="P693">IFERROR(_xlfn.STDEV.P(IF((F693:L693&lt;&gt;0)*(F693:L693&lt;&gt;""), F693:L693)), 0)</f>
        <v>3359.083423472001</v>
      </c>
      <c r="Q693" s="331">
        <f t="shared" si="60"/>
        <v>17.97647128048807</v>
      </c>
      <c r="R693" s="332">
        <f t="shared" si="64"/>
        <v>82.02352871951193</v>
      </c>
      <c r="S693" s="325" t="str">
        <f t="shared" si="65"/>
        <v>ALTO</v>
      </c>
    </row>
    <row r="694" spans="2:19">
      <c r="B694" s="146">
        <v>685</v>
      </c>
      <c r="C694" s="335" t="s">
        <v>730</v>
      </c>
      <c r="D694" s="325" t="s">
        <v>88</v>
      </c>
      <c r="E694" s="325">
        <v>1</v>
      </c>
      <c r="F694" s="326">
        <v>50327.199999999997</v>
      </c>
      <c r="G694" s="326">
        <v>48720.94862048178</v>
      </c>
      <c r="H694" s="327">
        <v>38828.938965373673</v>
      </c>
      <c r="I694" s="327">
        <v>46295.547907720313</v>
      </c>
      <c r="J694" s="326">
        <v>35402.544784687307</v>
      </c>
      <c r="K694" s="326">
        <v>28749.634422269159</v>
      </c>
      <c r="L694" s="326">
        <v>37676.752668179775</v>
      </c>
      <c r="M694" s="380">
        <f t="shared" si="61"/>
        <v>7</v>
      </c>
      <c r="N694" s="329">
        <f t="shared" si="62"/>
        <v>40857</v>
      </c>
      <c r="O694" s="330">
        <f t="shared" si="63"/>
        <v>40857</v>
      </c>
      <c r="P694" s="327">
        <f t="array" ref="P694">IFERROR(_xlfn.STDEV.P(IF((F694:L694&lt;&gt;0)*(F694:L694&lt;&gt;""), F694:L694)), 0)</f>
        <v>7286.6861557707653</v>
      </c>
      <c r="Q694" s="331">
        <f t="shared" ref="Q694:Q757" si="66">IFERROR(P694/N694*100,0)</f>
        <v>17.834608893875629</v>
      </c>
      <c r="R694" s="332">
        <f t="shared" si="64"/>
        <v>82.165391106124375</v>
      </c>
      <c r="S694" s="325" t="str">
        <f t="shared" si="65"/>
        <v>ALTO</v>
      </c>
    </row>
    <row r="695" spans="2:19">
      <c r="B695" s="146">
        <v>686</v>
      </c>
      <c r="C695" s="335" t="s">
        <v>731</v>
      </c>
      <c r="D695" s="325" t="s">
        <v>38</v>
      </c>
      <c r="E695" s="325">
        <v>1</v>
      </c>
      <c r="F695" s="326">
        <v>3891.36</v>
      </c>
      <c r="G695" s="326">
        <v>3199.34481069707</v>
      </c>
      <c r="H695" s="327">
        <v>2937.715776985508</v>
      </c>
      <c r="I695" s="327">
        <v>3658.0707318532486</v>
      </c>
      <c r="J695" s="326">
        <v>2827.4732093449011</v>
      </c>
      <c r="K695" s="326">
        <v>2334.9956891183074</v>
      </c>
      <c r="L695" s="326">
        <v>2447.4052174040089</v>
      </c>
      <c r="M695" s="380">
        <f t="shared" si="61"/>
        <v>7</v>
      </c>
      <c r="N695" s="329">
        <f t="shared" si="62"/>
        <v>3042</v>
      </c>
      <c r="O695" s="330">
        <f t="shared" si="63"/>
        <v>3042</v>
      </c>
      <c r="P695" s="327">
        <f t="array" ref="P695">IFERROR(_xlfn.STDEV.P(IF((F695:L695&lt;&gt;0)*(F695:L695&lt;&gt;""), F695:L695)), 0)</f>
        <v>539.31267640889803</v>
      </c>
      <c r="Q695" s="331">
        <f t="shared" si="66"/>
        <v>17.728884826065023</v>
      </c>
      <c r="R695" s="332">
        <f t="shared" si="64"/>
        <v>82.271115173934973</v>
      </c>
      <c r="S695" s="325" t="str">
        <f t="shared" si="65"/>
        <v>ALTO</v>
      </c>
    </row>
    <row r="696" spans="2:19" ht="51">
      <c r="B696" s="146">
        <v>687</v>
      </c>
      <c r="C696" s="348" t="s">
        <v>732</v>
      </c>
      <c r="D696" s="325" t="s">
        <v>38</v>
      </c>
      <c r="E696" s="325">
        <v>1</v>
      </c>
      <c r="F696" s="343"/>
      <c r="G696" s="343"/>
      <c r="H696" s="327">
        <v>6007245.5836166264</v>
      </c>
      <c r="I696" s="344">
        <v>0</v>
      </c>
      <c r="J696" s="326">
        <v>4924186.1469154246</v>
      </c>
      <c r="K696" s="326">
        <v>3930527.430938961</v>
      </c>
      <c r="L696" s="342">
        <v>4839960.1284836233</v>
      </c>
      <c r="M696" s="380">
        <f t="shared" si="61"/>
        <v>4</v>
      </c>
      <c r="N696" s="329">
        <f t="shared" si="62"/>
        <v>4925480</v>
      </c>
      <c r="O696" s="330">
        <f t="shared" si="63"/>
        <v>4925480</v>
      </c>
      <c r="P696" s="327">
        <f t="array" ref="P696">IFERROR(_xlfn.STDEV.P(IF((F696:L696&lt;&gt;0)*(F696:L696&lt;&gt;""), F696:L696)), 0)</f>
        <v>736115.26187453372</v>
      </c>
      <c r="Q696" s="331">
        <f t="shared" si="66"/>
        <v>14.945046206147092</v>
      </c>
      <c r="R696" s="332">
        <f t="shared" si="64"/>
        <v>85.054953793852903</v>
      </c>
      <c r="S696" s="325" t="str">
        <f t="shared" si="65"/>
        <v>ALTO</v>
      </c>
    </row>
    <row r="697" spans="2:19">
      <c r="B697" s="146">
        <v>688</v>
      </c>
      <c r="C697" s="335" t="s">
        <v>733</v>
      </c>
      <c r="D697" s="325" t="s">
        <v>38</v>
      </c>
      <c r="E697" s="325">
        <v>1</v>
      </c>
      <c r="F697" s="326">
        <v>1623955</v>
      </c>
      <c r="G697" s="326">
        <v>1904012.1883544915</v>
      </c>
      <c r="H697" s="327">
        <v>1336405.2249825813</v>
      </c>
      <c r="I697" s="327">
        <v>1534861.8735404781</v>
      </c>
      <c r="J697" s="326">
        <v>1191295.5722777904</v>
      </c>
      <c r="K697" s="326">
        <v>1036625.7143009898</v>
      </c>
      <c r="L697" s="326">
        <v>0</v>
      </c>
      <c r="M697" s="380">
        <f t="shared" si="61"/>
        <v>6</v>
      </c>
      <c r="N697" s="329">
        <f t="shared" si="62"/>
        <v>1437859</v>
      </c>
      <c r="O697" s="330">
        <f t="shared" si="63"/>
        <v>1437859</v>
      </c>
      <c r="P697" s="327">
        <f t="array" ref="P697">IFERROR(_xlfn.STDEV.P(IF((F697:L697&lt;&gt;0)*(F697:L697&lt;&gt;""), F697:L697)), 0)</f>
        <v>286767.79677757638</v>
      </c>
      <c r="Q697" s="331">
        <f t="shared" si="66"/>
        <v>19.944083305635417</v>
      </c>
      <c r="R697" s="332">
        <f t="shared" si="64"/>
        <v>80.055916694364583</v>
      </c>
      <c r="S697" s="325" t="str">
        <f t="shared" si="65"/>
        <v>ALTO</v>
      </c>
    </row>
    <row r="698" spans="2:19">
      <c r="B698" s="146">
        <v>689</v>
      </c>
      <c r="C698" s="335" t="s">
        <v>734</v>
      </c>
      <c r="D698" s="325" t="s">
        <v>38</v>
      </c>
      <c r="E698" s="325">
        <v>1</v>
      </c>
      <c r="F698" s="326">
        <v>1352550.65</v>
      </c>
      <c r="G698" s="326">
        <v>1782588.7633409998</v>
      </c>
      <c r="H698" s="327">
        <v>1209827.9930263795</v>
      </c>
      <c r="I698" s="327">
        <v>1347195.8606131475</v>
      </c>
      <c r="J698" s="326">
        <v>1344602.6748072896</v>
      </c>
      <c r="K698" s="326">
        <v>1036625.7143009898</v>
      </c>
      <c r="L698" s="326">
        <v>0</v>
      </c>
      <c r="M698" s="380">
        <f t="shared" si="61"/>
        <v>6</v>
      </c>
      <c r="N698" s="329">
        <f t="shared" si="62"/>
        <v>1345565</v>
      </c>
      <c r="O698" s="330">
        <f t="shared" si="63"/>
        <v>1345565</v>
      </c>
      <c r="P698" s="327">
        <f t="array" ref="P698">IFERROR(_xlfn.STDEV.P(IF((F698:L698&lt;&gt;0)*(F698:L698&lt;&gt;""), F698:L698)), 0)</f>
        <v>225429.28385515232</v>
      </c>
      <c r="Q698" s="331">
        <f t="shared" si="66"/>
        <v>16.753503833345274</v>
      </c>
      <c r="R698" s="332">
        <f t="shared" si="64"/>
        <v>83.246496166654723</v>
      </c>
      <c r="S698" s="325" t="str">
        <f t="shared" si="65"/>
        <v>ALTO</v>
      </c>
    </row>
    <row r="699" spans="2:19">
      <c r="B699" s="146">
        <v>690</v>
      </c>
      <c r="C699" s="335" t="s">
        <v>735</v>
      </c>
      <c r="D699" s="325" t="s">
        <v>38</v>
      </c>
      <c r="E699" s="325">
        <v>1</v>
      </c>
      <c r="F699" s="326">
        <v>2332645.83</v>
      </c>
      <c r="G699" s="326">
        <v>2188418.9804467</v>
      </c>
      <c r="H699" s="327">
        <v>1889334.4249204188</v>
      </c>
      <c r="I699" s="327">
        <v>2166405.0861493498</v>
      </c>
      <c r="J699" s="326">
        <v>1681478.1298926228</v>
      </c>
      <c r="K699" s="326">
        <v>1476155.0872144799</v>
      </c>
      <c r="L699" s="326">
        <v>0</v>
      </c>
      <c r="M699" s="380">
        <f t="shared" si="61"/>
        <v>6</v>
      </c>
      <c r="N699" s="329">
        <f t="shared" si="62"/>
        <v>1955740</v>
      </c>
      <c r="O699" s="330">
        <f t="shared" si="63"/>
        <v>1955740</v>
      </c>
      <c r="P699" s="327">
        <f t="array" ref="P699">IFERROR(_xlfn.STDEV.P(IF((F699:L699&lt;&gt;0)*(F699:L699&lt;&gt;""), F699:L699)), 0)</f>
        <v>302822.34987941652</v>
      </c>
      <c r="Q699" s="331">
        <f t="shared" si="66"/>
        <v>15.483773399297274</v>
      </c>
      <c r="R699" s="332">
        <f t="shared" si="64"/>
        <v>84.516226600702723</v>
      </c>
      <c r="S699" s="325" t="str">
        <f t="shared" si="65"/>
        <v>ALTO</v>
      </c>
    </row>
    <row r="700" spans="2:19">
      <c r="B700" s="146">
        <v>691</v>
      </c>
      <c r="C700" s="335" t="s">
        <v>736</v>
      </c>
      <c r="D700" s="325" t="s">
        <v>38</v>
      </c>
      <c r="E700" s="325">
        <v>1</v>
      </c>
      <c r="F700" s="326">
        <v>487.5</v>
      </c>
      <c r="G700" s="326">
        <v>471.86575766420327</v>
      </c>
      <c r="H700" s="327">
        <v>383.18031873724016</v>
      </c>
      <c r="I700" s="327">
        <v>455.07622171324721</v>
      </c>
      <c r="J700" s="326">
        <v>364.33431721596742</v>
      </c>
      <c r="K700" s="326">
        <v>261.22764272011062</v>
      </c>
      <c r="L700" s="326">
        <v>0</v>
      </c>
      <c r="M700" s="380">
        <f t="shared" si="61"/>
        <v>6</v>
      </c>
      <c r="N700" s="329">
        <f t="shared" si="62"/>
        <v>404</v>
      </c>
      <c r="O700" s="330">
        <f t="shared" si="63"/>
        <v>404</v>
      </c>
      <c r="P700" s="327">
        <f t="array" ref="P700">IFERROR(_xlfn.STDEV.P(IF((F700:L700&lt;&gt;0)*(F700:L700&lt;&gt;""), F700:L700)), 0)</f>
        <v>78.078435033709141</v>
      </c>
      <c r="Q700" s="331">
        <f t="shared" si="66"/>
        <v>19.32634530537355</v>
      </c>
      <c r="R700" s="332">
        <f t="shared" si="64"/>
        <v>80.67365469462645</v>
      </c>
      <c r="S700" s="325" t="str">
        <f t="shared" si="65"/>
        <v>ALTO</v>
      </c>
    </row>
    <row r="701" spans="2:19">
      <c r="B701" s="146">
        <v>692</v>
      </c>
      <c r="C701" s="335" t="s">
        <v>737</v>
      </c>
      <c r="D701" s="325" t="s">
        <v>38</v>
      </c>
      <c r="E701" s="325">
        <v>1</v>
      </c>
      <c r="F701" s="326">
        <v>535.67999999999995</v>
      </c>
      <c r="G701" s="326">
        <v>654.2466549629105</v>
      </c>
      <c r="H701" s="327">
        <v>383.18031873724016</v>
      </c>
      <c r="I701" s="327">
        <v>519.46350488130861</v>
      </c>
      <c r="J701" s="326">
        <v>447.95202936389438</v>
      </c>
      <c r="K701" s="326">
        <v>312.30567341957357</v>
      </c>
      <c r="L701" s="326">
        <v>0</v>
      </c>
      <c r="M701" s="380">
        <f t="shared" si="61"/>
        <v>6</v>
      </c>
      <c r="N701" s="329">
        <f t="shared" si="62"/>
        <v>475</v>
      </c>
      <c r="O701" s="330">
        <f t="shared" si="63"/>
        <v>475</v>
      </c>
      <c r="P701" s="327">
        <f t="array" ref="P701">IFERROR(_xlfn.STDEV.P(IF((F701:L701&lt;&gt;0)*(F701:L701&lt;&gt;""), F701:L701)), 0)</f>
        <v>110.61870423837955</v>
      </c>
      <c r="Q701" s="331">
        <f t="shared" si="66"/>
        <v>23.288148260711484</v>
      </c>
      <c r="R701" s="332">
        <f t="shared" si="64"/>
        <v>76.71185173928852</v>
      </c>
      <c r="S701" s="325" t="str">
        <f t="shared" si="65"/>
        <v>ALTO</v>
      </c>
    </row>
    <row r="702" spans="2:19">
      <c r="B702" s="146">
        <v>693</v>
      </c>
      <c r="C702" s="335" t="s">
        <v>738</v>
      </c>
      <c r="D702" s="325" t="s">
        <v>88</v>
      </c>
      <c r="E702" s="325">
        <v>1</v>
      </c>
      <c r="F702" s="326">
        <v>99463.209999999992</v>
      </c>
      <c r="G702" s="326">
        <v>162408.82097297756</v>
      </c>
      <c r="H702" s="327">
        <v>84555.123668017652</v>
      </c>
      <c r="I702" s="327">
        <v>89336.809740743032</v>
      </c>
      <c r="J702" s="345">
        <v>0</v>
      </c>
      <c r="K702" s="326">
        <v>0</v>
      </c>
      <c r="L702" s="326">
        <v>0</v>
      </c>
      <c r="M702" s="380">
        <f t="shared" si="61"/>
        <v>4</v>
      </c>
      <c r="N702" s="329">
        <f t="shared" si="62"/>
        <v>108941</v>
      </c>
      <c r="O702" s="330">
        <f t="shared" si="63"/>
        <v>108941</v>
      </c>
      <c r="P702" s="327">
        <f t="array" ref="P702">IFERROR(_xlfn.STDEV.P(IF((F702:L702&lt;&gt;0)*(F702:L702&lt;&gt;""), F702:L702)), 0)</f>
        <v>31335.409775053391</v>
      </c>
      <c r="Q702" s="331">
        <f t="shared" si="66"/>
        <v>28.763651678480457</v>
      </c>
      <c r="R702" s="332">
        <f t="shared" si="64"/>
        <v>71.236348321519543</v>
      </c>
      <c r="S702" s="325" t="str">
        <f t="shared" si="65"/>
        <v>ALTO</v>
      </c>
    </row>
    <row r="703" spans="2:19">
      <c r="B703" s="146">
        <v>694</v>
      </c>
      <c r="C703" s="335" t="s">
        <v>739</v>
      </c>
      <c r="D703" s="325" t="s">
        <v>38</v>
      </c>
      <c r="E703" s="325">
        <v>1</v>
      </c>
      <c r="F703" s="326">
        <v>6343.02</v>
      </c>
      <c r="G703" s="326">
        <v>8201.5982007588209</v>
      </c>
      <c r="H703" s="327">
        <v>4853.6173706717091</v>
      </c>
      <c r="I703" s="327">
        <v>5809.0425136201793</v>
      </c>
      <c r="J703" s="326">
        <v>4545.2199246123155</v>
      </c>
      <c r="K703" s="326">
        <v>3594.4339889364946</v>
      </c>
      <c r="L703" s="326">
        <v>0</v>
      </c>
      <c r="M703" s="380">
        <f t="shared" si="61"/>
        <v>6</v>
      </c>
      <c r="N703" s="329">
        <f t="shared" si="62"/>
        <v>5558</v>
      </c>
      <c r="O703" s="330">
        <f t="shared" si="63"/>
        <v>5558</v>
      </c>
      <c r="P703" s="327">
        <f t="array" ref="P703">IFERROR(_xlfn.STDEV.P(IF((F703:L703&lt;&gt;0)*(F703:L703&lt;&gt;""), F703:L703)), 0)</f>
        <v>1474.5259040564554</v>
      </c>
      <c r="Q703" s="331">
        <f t="shared" si="66"/>
        <v>26.529793164024024</v>
      </c>
      <c r="R703" s="332">
        <f t="shared" si="64"/>
        <v>73.470206835975972</v>
      </c>
      <c r="S703" s="325" t="str">
        <f t="shared" si="65"/>
        <v>ALTO</v>
      </c>
    </row>
    <row r="704" spans="2:19">
      <c r="B704" s="146">
        <v>695</v>
      </c>
      <c r="C704" s="335" t="s">
        <v>740</v>
      </c>
      <c r="D704" s="325" t="s">
        <v>38</v>
      </c>
      <c r="E704" s="325">
        <v>1</v>
      </c>
      <c r="F704" s="326">
        <v>42351.4</v>
      </c>
      <c r="G704" s="326">
        <v>42523.446395204926</v>
      </c>
      <c r="H704" s="327">
        <v>33464.414503052307</v>
      </c>
      <c r="I704" s="327">
        <v>39050.341586487106</v>
      </c>
      <c r="J704" s="326">
        <v>30343.673199737721</v>
      </c>
      <c r="K704" s="326">
        <v>24313.142612944379</v>
      </c>
      <c r="L704" s="326">
        <v>0</v>
      </c>
      <c r="M704" s="380">
        <f t="shared" si="61"/>
        <v>6</v>
      </c>
      <c r="N704" s="329">
        <f t="shared" si="62"/>
        <v>35341</v>
      </c>
      <c r="O704" s="330">
        <f t="shared" si="63"/>
        <v>35341</v>
      </c>
      <c r="P704" s="327">
        <f t="array" ref="P704">IFERROR(_xlfn.STDEV.P(IF((F704:L704&lt;&gt;0)*(F704:L704&lt;&gt;""), F704:L704)), 0)</f>
        <v>6640.7949597078023</v>
      </c>
      <c r="Q704" s="331">
        <f t="shared" si="66"/>
        <v>18.790625504959685</v>
      </c>
      <c r="R704" s="332">
        <f t="shared" si="64"/>
        <v>81.209374495040322</v>
      </c>
      <c r="S704" s="325" t="str">
        <f t="shared" si="65"/>
        <v>ALTO</v>
      </c>
    </row>
    <row r="705" spans="2:19">
      <c r="B705" s="146">
        <v>696</v>
      </c>
      <c r="C705" s="335" t="s">
        <v>741</v>
      </c>
      <c r="D705" s="325" t="s">
        <v>38</v>
      </c>
      <c r="E705" s="325">
        <v>1</v>
      </c>
      <c r="F705" s="326">
        <v>36609.599999999999</v>
      </c>
      <c r="G705" s="326">
        <v>33400.80907209724</v>
      </c>
      <c r="H705" s="327">
        <v>25928.534901219919</v>
      </c>
      <c r="I705" s="327">
        <v>36470.485020227839</v>
      </c>
      <c r="J705" s="326">
        <v>28351.18257312712</v>
      </c>
      <c r="K705" s="326">
        <v>18443.547199423228</v>
      </c>
      <c r="L705" s="326">
        <v>0</v>
      </c>
      <c r="M705" s="380">
        <f t="shared" si="61"/>
        <v>6</v>
      </c>
      <c r="N705" s="329">
        <f t="shared" si="62"/>
        <v>29867</v>
      </c>
      <c r="O705" s="330">
        <f t="shared" si="63"/>
        <v>29867</v>
      </c>
      <c r="P705" s="327">
        <f t="array" ref="P705">IFERROR(_xlfn.STDEV.P(IF((F705:L705&lt;&gt;0)*(F705:L705&lt;&gt;""), F705:L705)), 0)</f>
        <v>6453.1769778745802</v>
      </c>
      <c r="Q705" s="331">
        <f t="shared" si="66"/>
        <v>21.606378202948338</v>
      </c>
      <c r="R705" s="332">
        <f t="shared" si="64"/>
        <v>78.393621797051665</v>
      </c>
      <c r="S705" s="325" t="str">
        <f t="shared" si="65"/>
        <v>ALTO</v>
      </c>
    </row>
    <row r="706" spans="2:19">
      <c r="B706" s="146">
        <v>697</v>
      </c>
      <c r="C706" s="335" t="s">
        <v>742</v>
      </c>
      <c r="D706" s="325" t="s">
        <v>88</v>
      </c>
      <c r="E706" s="325">
        <v>1</v>
      </c>
      <c r="F706" s="326">
        <v>121737.5</v>
      </c>
      <c r="G706" s="326">
        <v>122393.28221090446</v>
      </c>
      <c r="H706" s="327">
        <v>100137.78996333209</v>
      </c>
      <c r="I706" s="327">
        <v>114142.28340870971</v>
      </c>
      <c r="J706" s="326">
        <v>87196.550227858228</v>
      </c>
      <c r="K706" s="326">
        <v>80580.701231472791</v>
      </c>
      <c r="L706" s="326">
        <v>0</v>
      </c>
      <c r="M706" s="380">
        <f t="shared" si="61"/>
        <v>6</v>
      </c>
      <c r="N706" s="329">
        <f t="shared" si="62"/>
        <v>104365</v>
      </c>
      <c r="O706" s="330">
        <f t="shared" si="63"/>
        <v>104365</v>
      </c>
      <c r="P706" s="327">
        <f t="array" ref="P706">IFERROR(_xlfn.STDEV.P(IF((F706:L706&lt;&gt;0)*(F706:L706&lt;&gt;""), F706:L706)), 0)</f>
        <v>16333.68618411181</v>
      </c>
      <c r="Q706" s="331">
        <f t="shared" si="66"/>
        <v>15.65054010838098</v>
      </c>
      <c r="R706" s="332">
        <f t="shared" si="64"/>
        <v>84.34945989161902</v>
      </c>
      <c r="S706" s="325" t="str">
        <f t="shared" si="65"/>
        <v>ALTO</v>
      </c>
    </row>
    <row r="707" spans="2:19">
      <c r="B707" s="146">
        <v>698</v>
      </c>
      <c r="C707" s="335" t="s">
        <v>743</v>
      </c>
      <c r="D707" s="325" t="s">
        <v>88</v>
      </c>
      <c r="E707" s="325">
        <v>1</v>
      </c>
      <c r="F707" s="326">
        <v>95112.960000000006</v>
      </c>
      <c r="G707" s="326">
        <v>137798.47451578925</v>
      </c>
      <c r="H707" s="327">
        <v>76380.610201623203</v>
      </c>
      <c r="I707" s="327">
        <v>86809.336048925572</v>
      </c>
      <c r="J707" s="326">
        <v>66351.849128125003</v>
      </c>
      <c r="K707" s="326">
        <v>62310.819336427732</v>
      </c>
      <c r="L707" s="326">
        <v>0</v>
      </c>
      <c r="M707" s="380">
        <f t="shared" si="61"/>
        <v>6</v>
      </c>
      <c r="N707" s="329">
        <f t="shared" si="62"/>
        <v>87461</v>
      </c>
      <c r="O707" s="330">
        <f t="shared" si="63"/>
        <v>87461</v>
      </c>
      <c r="P707" s="327">
        <f t="array" ref="P707">IFERROR(_xlfn.STDEV.P(IF((F707:L707&lt;&gt;0)*(F707:L707&lt;&gt;""), F707:L707)), 0)</f>
        <v>25145.381861507169</v>
      </c>
      <c r="Q707" s="331">
        <f t="shared" si="66"/>
        <v>28.750393731499948</v>
      </c>
      <c r="R707" s="332">
        <f t="shared" si="64"/>
        <v>71.24960626850006</v>
      </c>
      <c r="S707" s="325" t="str">
        <f t="shared" si="65"/>
        <v>ALTO</v>
      </c>
    </row>
    <row r="708" spans="2:19">
      <c r="B708" s="146">
        <v>699</v>
      </c>
      <c r="C708" s="335" t="s">
        <v>744</v>
      </c>
      <c r="D708" s="325" t="s">
        <v>88</v>
      </c>
      <c r="E708" s="325">
        <v>1</v>
      </c>
      <c r="F708" s="326">
        <v>30204.46</v>
      </c>
      <c r="G708" s="326">
        <v>37542.250316038786</v>
      </c>
      <c r="H708" s="327">
        <v>26311.715219957157</v>
      </c>
      <c r="I708" s="327">
        <v>29473.006042709032</v>
      </c>
      <c r="J708" s="326">
        <v>28232.923237375053</v>
      </c>
      <c r="K708" s="326">
        <v>22211.646492737898</v>
      </c>
      <c r="L708" s="326">
        <v>0</v>
      </c>
      <c r="M708" s="380">
        <f t="shared" si="61"/>
        <v>6</v>
      </c>
      <c r="N708" s="329">
        <f t="shared" si="62"/>
        <v>28996</v>
      </c>
      <c r="O708" s="330">
        <f t="shared" si="63"/>
        <v>28996</v>
      </c>
      <c r="P708" s="327">
        <f t="array" ref="P708">IFERROR(_xlfn.STDEV.P(IF((F708:L708&lt;&gt;0)*(F708:L708&lt;&gt;""), F708:L708)), 0)</f>
        <v>4628.560399632931</v>
      </c>
      <c r="Q708" s="331">
        <f t="shared" si="66"/>
        <v>15.962754861473757</v>
      </c>
      <c r="R708" s="332">
        <f t="shared" si="64"/>
        <v>84.037245138526245</v>
      </c>
      <c r="S708" s="325" t="str">
        <f t="shared" si="65"/>
        <v>ALTO</v>
      </c>
    </row>
    <row r="709" spans="2:19">
      <c r="B709" s="146">
        <v>700</v>
      </c>
      <c r="C709" s="335" t="s">
        <v>745</v>
      </c>
      <c r="D709" s="325" t="s">
        <v>38</v>
      </c>
      <c r="E709" s="325">
        <v>1</v>
      </c>
      <c r="F709" s="326">
        <v>23486.400000000001</v>
      </c>
      <c r="G709" s="326">
        <v>19624.900532291776</v>
      </c>
      <c r="H709" s="327">
        <v>19159.015936862008</v>
      </c>
      <c r="I709" s="327">
        <v>22139.403620855268</v>
      </c>
      <c r="J709" s="326">
        <v>17208.525160043369</v>
      </c>
      <c r="K709" s="326">
        <v>14517.835697093076</v>
      </c>
      <c r="L709" s="326">
        <v>0</v>
      </c>
      <c r="M709" s="380">
        <f t="shared" si="61"/>
        <v>6</v>
      </c>
      <c r="N709" s="329">
        <f t="shared" si="62"/>
        <v>19356</v>
      </c>
      <c r="O709" s="330">
        <f t="shared" si="63"/>
        <v>19356</v>
      </c>
      <c r="P709" s="327">
        <f t="array" ref="P709">IFERROR(_xlfn.STDEV.P(IF((F709:L709&lt;&gt;0)*(F709:L709&lt;&gt;""), F709:L709)), 0)</f>
        <v>2970.3572204665097</v>
      </c>
      <c r="Q709" s="331">
        <f t="shared" si="66"/>
        <v>15.345924883583953</v>
      </c>
      <c r="R709" s="332">
        <f t="shared" si="64"/>
        <v>84.654075116416053</v>
      </c>
      <c r="S709" s="325" t="str">
        <f t="shared" si="65"/>
        <v>ALTO</v>
      </c>
    </row>
    <row r="710" spans="2:19">
      <c r="B710" s="146">
        <v>701</v>
      </c>
      <c r="C710" s="335" t="s">
        <v>746</v>
      </c>
      <c r="D710" s="325" t="s">
        <v>38</v>
      </c>
      <c r="E710" s="325">
        <v>1</v>
      </c>
      <c r="F710" s="326">
        <v>22325.71</v>
      </c>
      <c r="G710" s="326">
        <v>35144.392549589007</v>
      </c>
      <c r="H710" s="327">
        <v>18903.56239103718</v>
      </c>
      <c r="I710" s="327">
        <v>21268.53833326013</v>
      </c>
      <c r="J710" s="326">
        <v>18521.323240765818</v>
      </c>
      <c r="K710" s="326">
        <v>16115.848371833419</v>
      </c>
      <c r="L710" s="326">
        <v>0</v>
      </c>
      <c r="M710" s="380">
        <f t="shared" si="61"/>
        <v>6</v>
      </c>
      <c r="N710" s="329">
        <f t="shared" si="62"/>
        <v>22047</v>
      </c>
      <c r="O710" s="330">
        <f t="shared" si="63"/>
        <v>22047</v>
      </c>
      <c r="P710" s="327">
        <f t="array" ref="P710">IFERROR(_xlfn.STDEV.P(IF((F710:L710&lt;&gt;0)*(F710:L710&lt;&gt;""), F710:L710)), 0)</f>
        <v>6187.5618317250564</v>
      </c>
      <c r="Q710" s="331">
        <f t="shared" si="66"/>
        <v>28.065323317118228</v>
      </c>
      <c r="R710" s="332">
        <f t="shared" si="64"/>
        <v>71.934676682881772</v>
      </c>
      <c r="S710" s="325" t="str">
        <f t="shared" si="65"/>
        <v>ALTO</v>
      </c>
    </row>
    <row r="711" spans="2:19">
      <c r="B711" s="146">
        <v>702</v>
      </c>
      <c r="C711" s="335" t="s">
        <v>748</v>
      </c>
      <c r="D711" s="325" t="s">
        <v>38</v>
      </c>
      <c r="E711" s="325">
        <v>1</v>
      </c>
      <c r="F711" s="326">
        <v>487931.29</v>
      </c>
      <c r="G711" s="326">
        <v>499349.27257852058</v>
      </c>
      <c r="H711" s="327">
        <v>414728.83164660627</v>
      </c>
      <c r="I711" s="327">
        <v>438260.22770754114</v>
      </c>
      <c r="J711" s="326">
        <v>334796.95766908472</v>
      </c>
      <c r="K711" s="326">
        <v>0</v>
      </c>
      <c r="L711" s="326">
        <v>0</v>
      </c>
      <c r="M711" s="380">
        <f t="shared" si="61"/>
        <v>5</v>
      </c>
      <c r="N711" s="329">
        <f t="shared" si="62"/>
        <v>435013</v>
      </c>
      <c r="O711" s="330">
        <f t="shared" si="63"/>
        <v>435013</v>
      </c>
      <c r="P711" s="327">
        <f t="array" ref="P711">IFERROR(_xlfn.STDEV.P(IF((F711:L711&lt;&gt;0)*(F711:L711&lt;&gt;""), F711:L711)), 0)</f>
        <v>58999.573726202412</v>
      </c>
      <c r="Q711" s="331">
        <f t="shared" si="66"/>
        <v>13.562715074308679</v>
      </c>
      <c r="R711" s="332">
        <f t="shared" si="64"/>
        <v>86.437284925691316</v>
      </c>
      <c r="S711" s="325" t="str">
        <f t="shared" si="65"/>
        <v>ALTO</v>
      </c>
    </row>
    <row r="712" spans="2:19">
      <c r="B712" s="146">
        <v>703</v>
      </c>
      <c r="C712" s="335" t="s">
        <v>749</v>
      </c>
      <c r="D712" s="325" t="s">
        <v>38</v>
      </c>
      <c r="E712" s="325">
        <v>1</v>
      </c>
      <c r="F712" s="326">
        <v>503157.93</v>
      </c>
      <c r="G712" s="326">
        <v>637196.90885670914</v>
      </c>
      <c r="H712" s="327">
        <v>427756.96248367243</v>
      </c>
      <c r="I712" s="327">
        <v>451760.82228503417</v>
      </c>
      <c r="J712" s="326">
        <v>350686.71205468074</v>
      </c>
      <c r="K712" s="326">
        <v>0</v>
      </c>
      <c r="L712" s="326">
        <v>0</v>
      </c>
      <c r="M712" s="380">
        <f t="shared" si="61"/>
        <v>5</v>
      </c>
      <c r="N712" s="329">
        <f t="shared" si="62"/>
        <v>474112</v>
      </c>
      <c r="O712" s="330">
        <f t="shared" si="63"/>
        <v>474112</v>
      </c>
      <c r="P712" s="327">
        <f t="array" ref="P712">IFERROR(_xlfn.STDEV.P(IF((F712:L712&lt;&gt;0)*(F712:L712&lt;&gt;""), F712:L712)), 0)</f>
        <v>95207.688659108855</v>
      </c>
      <c r="Q712" s="331">
        <f t="shared" si="66"/>
        <v>20.081265325304752</v>
      </c>
      <c r="R712" s="332">
        <f t="shared" si="64"/>
        <v>79.918734674695244</v>
      </c>
      <c r="S712" s="325" t="str">
        <f t="shared" si="65"/>
        <v>ALTO</v>
      </c>
    </row>
    <row r="713" spans="2:19">
      <c r="B713" s="146">
        <v>704</v>
      </c>
      <c r="C713" s="335" t="s">
        <v>750</v>
      </c>
      <c r="D713" s="325" t="s">
        <v>38</v>
      </c>
      <c r="E713" s="325">
        <v>1</v>
      </c>
      <c r="F713" s="326">
        <v>33726.14</v>
      </c>
      <c r="G713" s="326">
        <v>30581.861869655782</v>
      </c>
      <c r="H713" s="327">
        <v>26056.261674132329</v>
      </c>
      <c r="I713" s="327">
        <v>30916.809019511496</v>
      </c>
      <c r="J713" s="326">
        <v>24024.563238844385</v>
      </c>
      <c r="K713" s="326">
        <v>17366.530437817411</v>
      </c>
      <c r="L713" s="326">
        <v>0</v>
      </c>
      <c r="M713" s="380">
        <f t="shared" si="61"/>
        <v>6</v>
      </c>
      <c r="N713" s="329">
        <f t="shared" si="62"/>
        <v>27112</v>
      </c>
      <c r="O713" s="330">
        <f t="shared" si="63"/>
        <v>27112</v>
      </c>
      <c r="P713" s="327">
        <f t="array" ref="P713">IFERROR(_xlfn.STDEV.P(IF((F713:L713&lt;&gt;0)*(F713:L713&lt;&gt;""), F713:L713)), 0)</f>
        <v>5414.2464412373902</v>
      </c>
      <c r="Q713" s="331">
        <f t="shared" si="66"/>
        <v>19.969926384026962</v>
      </c>
      <c r="R713" s="332">
        <f t="shared" si="64"/>
        <v>80.030073615973038</v>
      </c>
      <c r="S713" s="325" t="str">
        <f t="shared" si="65"/>
        <v>ALTO</v>
      </c>
    </row>
    <row r="714" spans="2:19">
      <c r="B714" s="146">
        <v>705</v>
      </c>
      <c r="C714" s="335" t="s">
        <v>751</v>
      </c>
      <c r="D714" s="325" t="s">
        <v>38</v>
      </c>
      <c r="E714" s="325">
        <v>1</v>
      </c>
      <c r="F714" s="326">
        <v>58176.800000000003</v>
      </c>
      <c r="G714" s="326">
        <v>95005.425480689693</v>
      </c>
      <c r="H714" s="327">
        <v>49430.261117103983</v>
      </c>
      <c r="I714" s="327">
        <v>54962.731008071903</v>
      </c>
      <c r="J714" s="345">
        <v>0</v>
      </c>
      <c r="K714" s="345">
        <v>0</v>
      </c>
      <c r="L714" s="326">
        <v>0</v>
      </c>
      <c r="M714" s="380">
        <f t="shared" ref="M714:M777" si="67">COUNTIF(F714:L714,"&gt;0")</f>
        <v>4</v>
      </c>
      <c r="N714" s="329">
        <f t="shared" ref="N714:N777" si="68">IFERROR(ROUND(AVERAGEIF(F714:L714,"&gt;0"),0),0)</f>
        <v>64394</v>
      </c>
      <c r="O714" s="330">
        <f t="shared" ref="O714:O777" si="69">IFERROR(ROUND(+N714*E714,0),0)</f>
        <v>64394</v>
      </c>
      <c r="P714" s="327">
        <f t="array" ref="P714">IFERROR(_xlfn.STDEV.P(IF((F714:L714&lt;&gt;0)*(F714:L714&lt;&gt;""), F714:L714)), 0)</f>
        <v>17948.36525843219</v>
      </c>
      <c r="Q714" s="331">
        <f t="shared" si="66"/>
        <v>27.872729226996601</v>
      </c>
      <c r="R714" s="332">
        <f t="shared" si="64"/>
        <v>72.127270773003403</v>
      </c>
      <c r="S714" s="325" t="str">
        <f t="shared" si="65"/>
        <v>ALTO</v>
      </c>
    </row>
    <row r="715" spans="2:19">
      <c r="B715" s="146">
        <v>706</v>
      </c>
      <c r="C715" s="335" t="s">
        <v>752</v>
      </c>
      <c r="D715" s="325" t="s">
        <v>38</v>
      </c>
      <c r="E715" s="325">
        <v>1</v>
      </c>
      <c r="F715" s="326">
        <v>40302.5</v>
      </c>
      <c r="G715" s="326">
        <v>54822.545747695229</v>
      </c>
      <c r="H715" s="327">
        <v>33081.234184315064</v>
      </c>
      <c r="I715" s="327">
        <v>37708.030428915663</v>
      </c>
      <c r="J715" s="326">
        <v>29335.482498982718</v>
      </c>
      <c r="K715" s="326">
        <v>26865.584775611824</v>
      </c>
      <c r="L715" s="326">
        <v>0</v>
      </c>
      <c r="M715" s="380">
        <f t="shared" si="67"/>
        <v>6</v>
      </c>
      <c r="N715" s="329">
        <f t="shared" si="68"/>
        <v>37019</v>
      </c>
      <c r="O715" s="330">
        <f t="shared" si="69"/>
        <v>37019</v>
      </c>
      <c r="P715" s="327">
        <f t="array" ref="P715">IFERROR(_xlfn.STDEV.P(IF((F715:L715&lt;&gt;0)*(F715:L715&lt;&gt;""), F715:L715)), 0)</f>
        <v>9182.0173671365974</v>
      </c>
      <c r="Q715" s="331">
        <f t="shared" si="66"/>
        <v>24.803526208532368</v>
      </c>
      <c r="R715" s="332">
        <f t="shared" si="64"/>
        <v>75.196473791467639</v>
      </c>
      <c r="S715" s="325" t="str">
        <f t="shared" si="65"/>
        <v>ALTO</v>
      </c>
    </row>
    <row r="716" spans="2:19">
      <c r="B716" s="146">
        <v>707</v>
      </c>
      <c r="C716" s="335" t="s">
        <v>753</v>
      </c>
      <c r="D716" s="325" t="s">
        <v>38</v>
      </c>
      <c r="E716" s="325">
        <v>1</v>
      </c>
      <c r="F716" s="326">
        <v>1456416.25</v>
      </c>
      <c r="G716" s="326">
        <v>1490262.0226938503</v>
      </c>
      <c r="H716" s="327">
        <v>1198460.3102371746</v>
      </c>
      <c r="I716" s="327">
        <v>1357135.5110384815</v>
      </c>
      <c r="J716" s="326">
        <v>1053392.0468646844</v>
      </c>
      <c r="K716" s="326">
        <v>987564.53612800257</v>
      </c>
      <c r="L716" s="326">
        <v>0</v>
      </c>
      <c r="M716" s="380">
        <f t="shared" si="67"/>
        <v>6</v>
      </c>
      <c r="N716" s="329">
        <f t="shared" si="68"/>
        <v>1257205</v>
      </c>
      <c r="O716" s="330">
        <f t="shared" si="69"/>
        <v>1257205</v>
      </c>
      <c r="P716" s="327">
        <f t="array" ref="P716">IFERROR(_xlfn.STDEV.P(IF((F716:L716&lt;&gt;0)*(F716:L716&lt;&gt;""), F716:L716)), 0)</f>
        <v>192216.64998467921</v>
      </c>
      <c r="Q716" s="331">
        <f t="shared" si="66"/>
        <v>15.289205021033103</v>
      </c>
      <c r="R716" s="332">
        <f t="shared" si="64"/>
        <v>84.710794978966902</v>
      </c>
      <c r="S716" s="325" t="str">
        <f t="shared" si="65"/>
        <v>ALTO</v>
      </c>
    </row>
    <row r="717" spans="2:19">
      <c r="B717" s="146">
        <v>708</v>
      </c>
      <c r="C717" s="335" t="s">
        <v>754</v>
      </c>
      <c r="D717" s="325" t="s">
        <v>38</v>
      </c>
      <c r="E717" s="325">
        <v>1</v>
      </c>
      <c r="F717" s="326">
        <v>8550.119999999999</v>
      </c>
      <c r="G717" s="326">
        <v>8703.4714275281331</v>
      </c>
      <c r="H717" s="327">
        <v>6769.5189643579097</v>
      </c>
      <c r="I717" s="327">
        <v>7975.2926337659728</v>
      </c>
      <c r="J717" s="326">
        <v>6114.8438355034004</v>
      </c>
      <c r="K717" s="326">
        <v>4862.6285225888751</v>
      </c>
      <c r="L717" s="326">
        <v>0</v>
      </c>
      <c r="M717" s="380">
        <f t="shared" si="67"/>
        <v>6</v>
      </c>
      <c r="N717" s="329">
        <f t="shared" si="68"/>
        <v>7163</v>
      </c>
      <c r="O717" s="330">
        <f t="shared" si="69"/>
        <v>7163</v>
      </c>
      <c r="P717" s="327">
        <f t="array" ref="P717">IFERROR(_xlfn.STDEV.P(IF((F717:L717&lt;&gt;0)*(F717:L717&lt;&gt;""), F717:L717)), 0)</f>
        <v>1384.5661347294272</v>
      </c>
      <c r="Q717" s="331">
        <f t="shared" si="66"/>
        <v>19.32941693046806</v>
      </c>
      <c r="R717" s="332">
        <f t="shared" si="64"/>
        <v>80.670583069531943</v>
      </c>
      <c r="S717" s="325" t="str">
        <f t="shared" si="65"/>
        <v>ALTO</v>
      </c>
    </row>
    <row r="718" spans="2:19">
      <c r="B718" s="146">
        <v>709</v>
      </c>
      <c r="C718" s="335" t="s">
        <v>755</v>
      </c>
      <c r="D718" s="325" t="s">
        <v>38</v>
      </c>
      <c r="E718" s="325">
        <v>1</v>
      </c>
      <c r="F718" s="326">
        <v>15450.33</v>
      </c>
      <c r="G718" s="326">
        <v>22620.633336634477</v>
      </c>
      <c r="H718" s="327">
        <v>12261.770199591685</v>
      </c>
      <c r="I718" s="327">
        <v>14446.760247098242</v>
      </c>
      <c r="J718" s="326">
        <v>11067.401472150617</v>
      </c>
      <c r="K718" s="345">
        <v>0</v>
      </c>
      <c r="L718" s="326">
        <v>0</v>
      </c>
      <c r="M718" s="380">
        <f t="shared" si="67"/>
        <v>5</v>
      </c>
      <c r="N718" s="329">
        <f t="shared" si="68"/>
        <v>15169</v>
      </c>
      <c r="O718" s="330">
        <f t="shared" si="69"/>
        <v>15169</v>
      </c>
      <c r="P718" s="327">
        <f t="array" ref="P718">IFERROR(_xlfn.STDEV.P(IF((F718:L718&lt;&gt;0)*(F718:L718&lt;&gt;""), F718:L718)), 0)</f>
        <v>4034.9153916991495</v>
      </c>
      <c r="Q718" s="331">
        <f t="shared" si="66"/>
        <v>26.599745478931698</v>
      </c>
      <c r="R718" s="332">
        <f t="shared" si="64"/>
        <v>73.400254521068305</v>
      </c>
      <c r="S718" s="325" t="str">
        <f t="shared" si="65"/>
        <v>ALTO</v>
      </c>
    </row>
    <row r="719" spans="2:19">
      <c r="B719" s="146">
        <v>710</v>
      </c>
      <c r="C719" s="335" t="s">
        <v>756</v>
      </c>
      <c r="D719" s="325" t="s">
        <v>38</v>
      </c>
      <c r="E719" s="325">
        <v>1</v>
      </c>
      <c r="F719" s="326">
        <v>13608.25</v>
      </c>
      <c r="G719" s="326">
        <v>9427.1942541987682</v>
      </c>
      <c r="H719" s="327">
        <v>9579.507968431004</v>
      </c>
      <c r="I719" s="327">
        <v>13724.313103754908</v>
      </c>
      <c r="J719" s="326">
        <v>10525.080881934064</v>
      </c>
      <c r="K719" s="326">
        <v>6425.6162619924426</v>
      </c>
      <c r="L719" s="326">
        <v>0</v>
      </c>
      <c r="M719" s="380">
        <f t="shared" si="67"/>
        <v>6</v>
      </c>
      <c r="N719" s="329">
        <f t="shared" si="68"/>
        <v>10548</v>
      </c>
      <c r="O719" s="330">
        <f t="shared" si="69"/>
        <v>10548</v>
      </c>
      <c r="P719" s="327">
        <f t="array" ref="P719">IFERROR(_xlfn.STDEV.P(IF((F719:L719&lt;&gt;0)*(F719:L719&lt;&gt;""), F719:L719)), 0)</f>
        <v>2537.8090832480962</v>
      </c>
      <c r="Q719" s="331">
        <f t="shared" si="66"/>
        <v>24.059623466515891</v>
      </c>
      <c r="R719" s="332">
        <f t="shared" si="64"/>
        <v>75.940376533484113</v>
      </c>
      <c r="S719" s="325" t="str">
        <f t="shared" si="65"/>
        <v>ALTO</v>
      </c>
    </row>
    <row r="720" spans="2:19">
      <c r="B720" s="146">
        <v>711</v>
      </c>
      <c r="C720" s="335" t="s">
        <v>757</v>
      </c>
      <c r="D720" s="325" t="s">
        <v>88</v>
      </c>
      <c r="E720" s="325">
        <v>1</v>
      </c>
      <c r="F720" s="326">
        <v>30124.799999999999</v>
      </c>
      <c r="G720" s="326">
        <v>33998.527599014946</v>
      </c>
      <c r="H720" s="327">
        <v>24140.360080446128</v>
      </c>
      <c r="I720" s="327">
        <v>27648.335916319225</v>
      </c>
      <c r="J720" s="326">
        <v>21142.141247230844</v>
      </c>
      <c r="K720" s="326">
        <v>19276.848785977327</v>
      </c>
      <c r="L720" s="326">
        <v>0</v>
      </c>
      <c r="M720" s="380">
        <f t="shared" si="67"/>
        <v>6</v>
      </c>
      <c r="N720" s="329">
        <f t="shared" si="68"/>
        <v>26055</v>
      </c>
      <c r="O720" s="330">
        <f t="shared" si="69"/>
        <v>26055</v>
      </c>
      <c r="P720" s="327">
        <f t="array" ref="P720">IFERROR(_xlfn.STDEV.P(IF((F720:L720&lt;&gt;0)*(F720:L720&lt;&gt;""), F720:L720)), 0)</f>
        <v>5098.1529817780156</v>
      </c>
      <c r="Q720" s="331">
        <f t="shared" si="66"/>
        <v>19.566889202755767</v>
      </c>
      <c r="R720" s="332">
        <f t="shared" si="64"/>
        <v>80.43311079724424</v>
      </c>
      <c r="S720" s="325" t="str">
        <f t="shared" si="65"/>
        <v>ALTO</v>
      </c>
    </row>
    <row r="721" spans="2:19">
      <c r="B721" s="146">
        <v>712</v>
      </c>
      <c r="C721" s="335" t="s">
        <v>758</v>
      </c>
      <c r="D721" s="325" t="s">
        <v>38</v>
      </c>
      <c r="E721" s="325">
        <v>1</v>
      </c>
      <c r="F721" s="326">
        <v>98884.95</v>
      </c>
      <c r="G721" s="326">
        <v>119778.36982155775</v>
      </c>
      <c r="H721" s="327">
        <v>78807.418886959058</v>
      </c>
      <c r="I721" s="327">
        <v>90722.773293682651</v>
      </c>
      <c r="J721" s="326">
        <v>69339.390529295939</v>
      </c>
      <c r="K721" s="326">
        <v>60782.856532360936</v>
      </c>
      <c r="L721" s="326">
        <v>0</v>
      </c>
      <c r="M721" s="380">
        <f t="shared" si="67"/>
        <v>6</v>
      </c>
      <c r="N721" s="329">
        <f t="shared" si="68"/>
        <v>86386</v>
      </c>
      <c r="O721" s="330">
        <f t="shared" si="69"/>
        <v>86386</v>
      </c>
      <c r="P721" s="327">
        <f t="array" ref="P721">IFERROR(_xlfn.STDEV.P(IF((F721:L721&lt;&gt;0)*(F721:L721&lt;&gt;""), F721:L721)), 0)</f>
        <v>19551.745265454938</v>
      </c>
      <c r="Q721" s="331">
        <f t="shared" si="66"/>
        <v>22.633002182593174</v>
      </c>
      <c r="R721" s="332">
        <f t="shared" si="64"/>
        <v>77.366997817406826</v>
      </c>
      <c r="S721" s="325" t="str">
        <f t="shared" si="65"/>
        <v>ALTO</v>
      </c>
    </row>
    <row r="722" spans="2:19">
      <c r="B722" s="146">
        <v>713</v>
      </c>
      <c r="C722" s="335" t="s">
        <v>759</v>
      </c>
      <c r="D722" s="325" t="s">
        <v>38</v>
      </c>
      <c r="E722" s="325">
        <v>1</v>
      </c>
      <c r="F722" s="326">
        <v>216815.36000000002</v>
      </c>
      <c r="G722" s="326">
        <v>296974.24382536282</v>
      </c>
      <c r="H722" s="327">
        <v>174219.31825253184</v>
      </c>
      <c r="I722" s="327">
        <v>199509.99910060124</v>
      </c>
      <c r="J722" s="326">
        <v>152467.34179178503</v>
      </c>
      <c r="K722" s="326">
        <v>137195.59045875756</v>
      </c>
      <c r="L722" s="326">
        <v>0</v>
      </c>
      <c r="M722" s="380">
        <f t="shared" si="67"/>
        <v>6</v>
      </c>
      <c r="N722" s="329">
        <f t="shared" si="68"/>
        <v>196197</v>
      </c>
      <c r="O722" s="330">
        <f t="shared" si="69"/>
        <v>196197</v>
      </c>
      <c r="P722" s="327">
        <f t="array" ref="P722">IFERROR(_xlfn.STDEV.P(IF((F722:L722&lt;&gt;0)*(F722:L722&lt;&gt;""), F722:L722)), 0)</f>
        <v>52390.542141078811</v>
      </c>
      <c r="Q722" s="331">
        <f t="shared" si="66"/>
        <v>26.703029170210968</v>
      </c>
      <c r="R722" s="332">
        <f t="shared" si="64"/>
        <v>73.296970829789032</v>
      </c>
      <c r="S722" s="325" t="str">
        <f t="shared" si="65"/>
        <v>ALTO</v>
      </c>
    </row>
    <row r="723" spans="2:19">
      <c r="B723" s="146">
        <v>714</v>
      </c>
      <c r="C723" s="335" t="s">
        <v>760</v>
      </c>
      <c r="D723" s="325" t="s">
        <v>38</v>
      </c>
      <c r="E723" s="325">
        <v>1</v>
      </c>
      <c r="F723" s="326">
        <v>67241.25</v>
      </c>
      <c r="G723" s="326">
        <v>65229.147302138721</v>
      </c>
      <c r="H723" s="327">
        <v>53517.517850301214</v>
      </c>
      <c r="I723" s="327">
        <v>62068.249664126946</v>
      </c>
      <c r="J723" s="326">
        <v>47456.635260183459</v>
      </c>
      <c r="K723" s="326">
        <v>40204.247649700163</v>
      </c>
      <c r="L723" s="326">
        <v>0</v>
      </c>
      <c r="M723" s="380">
        <f t="shared" si="67"/>
        <v>6</v>
      </c>
      <c r="N723" s="329">
        <f t="shared" si="68"/>
        <v>55953</v>
      </c>
      <c r="O723" s="330">
        <f t="shared" si="69"/>
        <v>55953</v>
      </c>
      <c r="P723" s="327">
        <f t="array" ref="P723">IFERROR(_xlfn.STDEV.P(IF((F723:L723&lt;&gt;0)*(F723:L723&lt;&gt;""), F723:L723)), 0)</f>
        <v>9806.5519154416215</v>
      </c>
      <c r="Q723" s="331">
        <f t="shared" si="66"/>
        <v>17.52640951413083</v>
      </c>
      <c r="R723" s="332">
        <f t="shared" si="64"/>
        <v>82.473590485869167</v>
      </c>
      <c r="S723" s="325" t="str">
        <f t="shared" si="65"/>
        <v>ALTO</v>
      </c>
    </row>
    <row r="724" spans="2:19">
      <c r="B724" s="146">
        <v>715</v>
      </c>
      <c r="C724" s="335" t="s">
        <v>1233</v>
      </c>
      <c r="D724" s="325" t="s">
        <v>69</v>
      </c>
      <c r="E724" s="325">
        <v>1</v>
      </c>
      <c r="F724" s="326">
        <v>38870</v>
      </c>
      <c r="G724" s="342"/>
      <c r="H724" s="327">
        <v>29249.430996942665</v>
      </c>
      <c r="I724" s="327">
        <v>34763.676361332109</v>
      </c>
      <c r="J724" s="326">
        <v>27039.579031149635</v>
      </c>
      <c r="K724" s="326">
        <v>19503.051493360665</v>
      </c>
      <c r="L724" s="326">
        <v>0</v>
      </c>
      <c r="M724" s="380">
        <f t="shared" si="67"/>
        <v>5</v>
      </c>
      <c r="N724" s="329">
        <f t="shared" si="68"/>
        <v>29885</v>
      </c>
      <c r="O724" s="330">
        <f t="shared" si="69"/>
        <v>29885</v>
      </c>
      <c r="P724" s="327">
        <f t="array" ref="P724">IFERROR(_xlfn.STDEV.P(IF((F724:L724&lt;&gt;0)*(F724:L724&lt;&gt;""), F724:L724)), 0)</f>
        <v>6645.5538696463091</v>
      </c>
      <c r="Q724" s="331">
        <f t="shared" si="66"/>
        <v>22.237088404371118</v>
      </c>
      <c r="R724" s="332">
        <f t="shared" si="64"/>
        <v>77.762911595628879</v>
      </c>
      <c r="S724" s="325" t="str">
        <f t="shared" si="65"/>
        <v>ALTO</v>
      </c>
    </row>
    <row r="725" spans="2:19">
      <c r="B725" s="146">
        <v>716</v>
      </c>
      <c r="C725" s="335" t="s">
        <v>1234</v>
      </c>
      <c r="D725" s="325" t="s">
        <v>38</v>
      </c>
      <c r="E725" s="325">
        <v>1</v>
      </c>
      <c r="F725" s="326">
        <v>1402719</v>
      </c>
      <c r="G725" s="342"/>
      <c r="H725" s="327">
        <v>1044421.8221048042</v>
      </c>
      <c r="I725" s="327">
        <v>1252992.9000987371</v>
      </c>
      <c r="J725" s="326">
        <v>972520.57929144439</v>
      </c>
      <c r="K725" s="326">
        <v>650464.12723460398</v>
      </c>
      <c r="L725" s="326">
        <v>0</v>
      </c>
      <c r="M725" s="380">
        <f t="shared" si="67"/>
        <v>5</v>
      </c>
      <c r="N725" s="329">
        <f t="shared" si="68"/>
        <v>1064624</v>
      </c>
      <c r="O725" s="330">
        <f t="shared" si="69"/>
        <v>1064624</v>
      </c>
      <c r="P725" s="327">
        <f t="array" ref="P725">IFERROR(_xlfn.STDEV.P(IF((F725:L725&lt;&gt;0)*(F725:L725&lt;&gt;""), F725:L725)), 0)</f>
        <v>256986.6299463411</v>
      </c>
      <c r="Q725" s="331">
        <f t="shared" si="66"/>
        <v>24.138722210502593</v>
      </c>
      <c r="R725" s="332">
        <f t="shared" si="64"/>
        <v>75.861277789497407</v>
      </c>
      <c r="S725" s="325" t="str">
        <f t="shared" si="65"/>
        <v>ALTO</v>
      </c>
    </row>
    <row r="726" spans="2:19">
      <c r="B726" s="146">
        <v>717</v>
      </c>
      <c r="C726" s="335" t="s">
        <v>763</v>
      </c>
      <c r="D726" s="325" t="s">
        <v>38</v>
      </c>
      <c r="E726" s="325">
        <v>1</v>
      </c>
      <c r="F726" s="326">
        <v>712206.3</v>
      </c>
      <c r="G726" s="326">
        <v>627218.41565811576</v>
      </c>
      <c r="H726" s="327">
        <v>563530.52208956785</v>
      </c>
      <c r="I726" s="327">
        <v>659231.92699090671</v>
      </c>
      <c r="J726" s="326">
        <v>511712.92395417858</v>
      </c>
      <c r="K726" s="326">
        <v>401323.00595029199</v>
      </c>
      <c r="L726" s="326">
        <v>0</v>
      </c>
      <c r="M726" s="380">
        <f t="shared" si="67"/>
        <v>6</v>
      </c>
      <c r="N726" s="329">
        <f t="shared" si="68"/>
        <v>579204</v>
      </c>
      <c r="O726" s="330">
        <f t="shared" si="69"/>
        <v>579204</v>
      </c>
      <c r="P726" s="327">
        <f t="array" ref="P726">IFERROR(_xlfn.STDEV.P(IF((F726:L726&lt;&gt;0)*(F726:L726&lt;&gt;""), F726:L726)), 0)</f>
        <v>102340.78391526759</v>
      </c>
      <c r="Q726" s="331">
        <f t="shared" si="66"/>
        <v>17.669212214568198</v>
      </c>
      <c r="R726" s="332">
        <f t="shared" si="64"/>
        <v>82.330787785431795</v>
      </c>
      <c r="S726" s="325" t="str">
        <f t="shared" si="65"/>
        <v>ALTO</v>
      </c>
    </row>
    <row r="727" spans="2:19">
      <c r="B727" s="146">
        <v>718</v>
      </c>
      <c r="C727" s="335" t="s">
        <v>764</v>
      </c>
      <c r="D727" s="325" t="s">
        <v>38</v>
      </c>
      <c r="E727" s="325">
        <v>1</v>
      </c>
      <c r="F727" s="326">
        <v>733227.33</v>
      </c>
      <c r="G727" s="326">
        <v>1154635.4595353985</v>
      </c>
      <c r="H727" s="327">
        <v>623306.65181257739</v>
      </c>
      <c r="I727" s="327">
        <v>664639.36746713973</v>
      </c>
      <c r="J727" s="345">
        <v>0</v>
      </c>
      <c r="K727" s="345">
        <v>0</v>
      </c>
      <c r="L727" s="326">
        <v>0</v>
      </c>
      <c r="M727" s="380">
        <f t="shared" si="67"/>
        <v>4</v>
      </c>
      <c r="N727" s="329">
        <f t="shared" si="68"/>
        <v>793952</v>
      </c>
      <c r="O727" s="330">
        <f t="shared" si="69"/>
        <v>793952</v>
      </c>
      <c r="P727" s="327">
        <f t="array" ref="P727">IFERROR(_xlfn.STDEV.P(IF((F727:L727&lt;&gt;0)*(F727:L727&lt;&gt;""), F727:L727)), 0)</f>
        <v>211908.96354298797</v>
      </c>
      <c r="Q727" s="331">
        <f t="shared" si="66"/>
        <v>26.690399865859394</v>
      </c>
      <c r="R727" s="332">
        <f t="shared" si="64"/>
        <v>73.309600134140609</v>
      </c>
      <c r="S727" s="325" t="str">
        <f t="shared" si="65"/>
        <v>ALTO</v>
      </c>
    </row>
    <row r="728" spans="2:19">
      <c r="B728" s="146">
        <v>719</v>
      </c>
      <c r="C728" s="335" t="s">
        <v>765</v>
      </c>
      <c r="D728" s="325" t="s">
        <v>38</v>
      </c>
      <c r="E728" s="325">
        <v>1</v>
      </c>
      <c r="F728" s="326">
        <v>1296563.3999999999</v>
      </c>
      <c r="G728" s="326">
        <v>1178984.796750016</v>
      </c>
      <c r="H728" s="327">
        <v>1010318.7737371898</v>
      </c>
      <c r="I728" s="327">
        <v>1205064.7526042468</v>
      </c>
      <c r="J728" s="326">
        <v>935344.14447047596</v>
      </c>
      <c r="K728" s="326">
        <v>650464.12723460398</v>
      </c>
      <c r="L728" s="326">
        <v>0</v>
      </c>
      <c r="M728" s="380">
        <f t="shared" si="67"/>
        <v>6</v>
      </c>
      <c r="N728" s="329">
        <f t="shared" si="68"/>
        <v>1046123</v>
      </c>
      <c r="O728" s="330">
        <f t="shared" si="69"/>
        <v>1046123</v>
      </c>
      <c r="P728" s="327">
        <f t="array" ref="P728">IFERROR(_xlfn.STDEV.P(IF((F728:L728&lt;&gt;0)*(F728:L728&lt;&gt;""), F728:L728)), 0)</f>
        <v>214373.10650543449</v>
      </c>
      <c r="Q728" s="331">
        <f t="shared" si="66"/>
        <v>20.492151162476542</v>
      </c>
      <c r="R728" s="332">
        <f t="shared" si="64"/>
        <v>79.507848837523454</v>
      </c>
      <c r="S728" s="325" t="str">
        <f t="shared" si="65"/>
        <v>ALTO</v>
      </c>
    </row>
    <row r="729" spans="2:19">
      <c r="B729" s="146">
        <v>720</v>
      </c>
      <c r="C729" s="335" t="s">
        <v>766</v>
      </c>
      <c r="D729" s="325" t="s">
        <v>38</v>
      </c>
      <c r="E729" s="325">
        <v>1</v>
      </c>
      <c r="F729" s="326">
        <v>624158.71999999997</v>
      </c>
      <c r="G729" s="326">
        <v>507182.00816921482</v>
      </c>
      <c r="H729" s="327">
        <v>501583.03722704737</v>
      </c>
      <c r="I729" s="327">
        <v>571987.15829818358</v>
      </c>
      <c r="J729" s="326">
        <v>443959.88087820332</v>
      </c>
      <c r="K729" s="326">
        <v>401340.51841796038</v>
      </c>
      <c r="L729" s="326">
        <v>0</v>
      </c>
      <c r="M729" s="380">
        <f t="shared" si="67"/>
        <v>6</v>
      </c>
      <c r="N729" s="329">
        <f t="shared" si="68"/>
        <v>508369</v>
      </c>
      <c r="O729" s="330">
        <f t="shared" si="69"/>
        <v>508369</v>
      </c>
      <c r="P729" s="327">
        <f t="array" ref="P729">IFERROR(_xlfn.STDEV.P(IF((F729:L729&lt;&gt;0)*(F729:L729&lt;&gt;""), F729:L729)), 0)</f>
        <v>74280.569529657136</v>
      </c>
      <c r="Q729" s="331">
        <f t="shared" si="66"/>
        <v>14.611545851469529</v>
      </c>
      <c r="R729" s="332">
        <f t="shared" si="64"/>
        <v>85.388454148530471</v>
      </c>
      <c r="S729" s="325" t="str">
        <f t="shared" si="65"/>
        <v>ALTO</v>
      </c>
    </row>
    <row r="730" spans="2:19">
      <c r="B730" s="146">
        <v>721</v>
      </c>
      <c r="C730" s="335" t="s">
        <v>767</v>
      </c>
      <c r="D730" s="325" t="s">
        <v>38</v>
      </c>
      <c r="E730" s="325">
        <v>1</v>
      </c>
      <c r="F730" s="326">
        <v>25748.6</v>
      </c>
      <c r="G730" s="326">
        <v>30369.794040203593</v>
      </c>
      <c r="H730" s="327">
        <v>21330.371076373034</v>
      </c>
      <c r="I730" s="327">
        <v>23110.669417797206</v>
      </c>
      <c r="J730" s="326">
        <v>17680.367964306668</v>
      </c>
      <c r="K730" s="326">
        <v>20839.836525380892</v>
      </c>
      <c r="L730" s="326">
        <v>0</v>
      </c>
      <c r="M730" s="380">
        <f t="shared" si="67"/>
        <v>6</v>
      </c>
      <c r="N730" s="329">
        <f t="shared" si="68"/>
        <v>23180</v>
      </c>
      <c r="O730" s="330">
        <f t="shared" si="69"/>
        <v>23180</v>
      </c>
      <c r="P730" s="327">
        <f t="array" ref="P730">IFERROR(_xlfn.STDEV.P(IF((F730:L730&lt;&gt;0)*(F730:L730&lt;&gt;""), F730:L730)), 0)</f>
        <v>4029.8696376669768</v>
      </c>
      <c r="Q730" s="331">
        <f t="shared" si="66"/>
        <v>17.385114916596102</v>
      </c>
      <c r="R730" s="332">
        <f t="shared" si="64"/>
        <v>82.614885083403891</v>
      </c>
      <c r="S730" s="325" t="str">
        <f t="shared" si="65"/>
        <v>ALTO</v>
      </c>
    </row>
    <row r="731" spans="2:19">
      <c r="B731" s="146">
        <v>722</v>
      </c>
      <c r="C731" s="335" t="s">
        <v>768</v>
      </c>
      <c r="D731" s="325" t="s">
        <v>38</v>
      </c>
      <c r="E731" s="325">
        <v>1</v>
      </c>
      <c r="F731" s="326">
        <v>22536.06</v>
      </c>
      <c r="G731" s="326">
        <v>36351.355580872529</v>
      </c>
      <c r="H731" s="327">
        <v>18775.835618124765</v>
      </c>
      <c r="I731" s="327">
        <v>20152.128321718999</v>
      </c>
      <c r="J731" s="345">
        <v>0</v>
      </c>
      <c r="K731" s="345">
        <v>0</v>
      </c>
      <c r="L731" s="326">
        <v>0</v>
      </c>
      <c r="M731" s="380">
        <f t="shared" si="67"/>
        <v>4</v>
      </c>
      <c r="N731" s="329">
        <f t="shared" si="68"/>
        <v>24454</v>
      </c>
      <c r="O731" s="330">
        <f t="shared" si="69"/>
        <v>24454</v>
      </c>
      <c r="P731" s="327">
        <f t="array" ref="P731">IFERROR(_xlfn.STDEV.P(IF((F731:L731&lt;&gt;0)*(F731:L731&lt;&gt;""), F731:L731)), 0)</f>
        <v>6999.5216666759361</v>
      </c>
      <c r="Q731" s="331">
        <f t="shared" si="66"/>
        <v>28.623217742193248</v>
      </c>
      <c r="R731" s="332">
        <f t="shared" si="64"/>
        <v>71.376782257806752</v>
      </c>
      <c r="S731" s="325" t="str">
        <f t="shared" si="65"/>
        <v>ALTO</v>
      </c>
    </row>
    <row r="732" spans="2:19">
      <c r="B732" s="146">
        <v>723</v>
      </c>
      <c r="C732" s="335" t="s">
        <v>769</v>
      </c>
      <c r="D732" s="325" t="s">
        <v>38</v>
      </c>
      <c r="E732" s="325">
        <v>1</v>
      </c>
      <c r="F732" s="326">
        <v>43211.66</v>
      </c>
      <c r="G732" s="343"/>
      <c r="H732" s="327">
        <v>33847.594821789542</v>
      </c>
      <c r="I732" s="327">
        <v>39656.018572220564</v>
      </c>
      <c r="J732" s="326">
        <v>30343.673199737721</v>
      </c>
      <c r="K732" s="326">
        <v>24313.142612944379</v>
      </c>
      <c r="L732" s="326">
        <v>0</v>
      </c>
      <c r="M732" s="380">
        <f t="shared" si="67"/>
        <v>5</v>
      </c>
      <c r="N732" s="329">
        <f t="shared" si="68"/>
        <v>34274</v>
      </c>
      <c r="O732" s="330">
        <f t="shared" si="69"/>
        <v>34274</v>
      </c>
      <c r="P732" s="327">
        <f t="array" ref="P732">IFERROR(_xlfn.STDEV.P(IF((F732:L732&lt;&gt;0)*(F732:L732&lt;&gt;""), F732:L732)), 0)</f>
        <v>6688.7346984687001</v>
      </c>
      <c r="Q732" s="331">
        <f t="shared" si="66"/>
        <v>19.515477325286515</v>
      </c>
      <c r="R732" s="332">
        <f t="shared" si="64"/>
        <v>80.484522674713489</v>
      </c>
      <c r="S732" s="325" t="str">
        <f t="shared" si="65"/>
        <v>ALTO</v>
      </c>
    </row>
    <row r="733" spans="2:19">
      <c r="B733" s="146">
        <v>724</v>
      </c>
      <c r="C733" s="335" t="s">
        <v>770</v>
      </c>
      <c r="D733" s="325" t="s">
        <v>38</v>
      </c>
      <c r="E733" s="325">
        <v>1</v>
      </c>
      <c r="F733" s="326">
        <v>46069.32</v>
      </c>
      <c r="G733" s="326">
        <v>43485.015941093079</v>
      </c>
      <c r="H733" s="327">
        <v>35891.223188388161</v>
      </c>
      <c r="I733" s="327">
        <v>42546.898455478098</v>
      </c>
      <c r="J733" s="326">
        <v>32570.293420362515</v>
      </c>
      <c r="K733" s="326">
        <v>23965.812004188028</v>
      </c>
      <c r="L733" s="326">
        <v>0</v>
      </c>
      <c r="M733" s="380">
        <f t="shared" si="67"/>
        <v>6</v>
      </c>
      <c r="N733" s="329">
        <f t="shared" si="68"/>
        <v>37421</v>
      </c>
      <c r="O733" s="330">
        <f t="shared" si="69"/>
        <v>37421</v>
      </c>
      <c r="P733" s="327">
        <f t="array" ref="P733">IFERROR(_xlfn.STDEV.P(IF((F733:L733&lt;&gt;0)*(F733:L733&lt;&gt;""), F733:L733)), 0)</f>
        <v>7580.1519054149376</v>
      </c>
      <c r="Q733" s="331">
        <f t="shared" si="66"/>
        <v>20.25641192222265</v>
      </c>
      <c r="R733" s="332">
        <f t="shared" si="64"/>
        <v>79.743588077777346</v>
      </c>
      <c r="S733" s="325" t="str">
        <f t="shared" si="65"/>
        <v>ALTO</v>
      </c>
    </row>
    <row r="734" spans="2:19">
      <c r="B734" s="146">
        <v>725</v>
      </c>
      <c r="C734" s="335" t="s">
        <v>771</v>
      </c>
      <c r="D734" s="325" t="s">
        <v>38</v>
      </c>
      <c r="E734" s="325">
        <v>1</v>
      </c>
      <c r="F734" s="326">
        <v>38994.770000000004</v>
      </c>
      <c r="G734" s="326">
        <v>39387.391194897093</v>
      </c>
      <c r="H734" s="327">
        <v>30526.698726066799</v>
      </c>
      <c r="I734" s="327">
        <v>38195.845947155045</v>
      </c>
      <c r="J734" s="326">
        <v>0</v>
      </c>
      <c r="K734" s="326">
        <v>18929.51817722098</v>
      </c>
      <c r="L734" s="326">
        <v>0</v>
      </c>
      <c r="M734" s="380">
        <f t="shared" si="67"/>
        <v>5</v>
      </c>
      <c r="N734" s="329">
        <f t="shared" si="68"/>
        <v>33207</v>
      </c>
      <c r="O734" s="330">
        <f t="shared" si="69"/>
        <v>33207</v>
      </c>
      <c r="P734" s="327">
        <f t="array" ref="P734">IFERROR(_xlfn.STDEV.P(IF((F734:L734&lt;&gt;0)*(F734:L734&lt;&gt;""), F734:L734)), 0)</f>
        <v>7843.6547957915618</v>
      </c>
      <c r="Q734" s="331">
        <f t="shared" si="66"/>
        <v>23.62048602942621</v>
      </c>
      <c r="R734" s="332">
        <f t="shared" si="64"/>
        <v>76.379513970573782</v>
      </c>
      <c r="S734" s="325" t="str">
        <f t="shared" si="65"/>
        <v>ALTO</v>
      </c>
    </row>
    <row r="735" spans="2:19">
      <c r="B735" s="146">
        <v>726</v>
      </c>
      <c r="C735" s="335" t="s">
        <v>772</v>
      </c>
      <c r="D735" s="325" t="s">
        <v>38</v>
      </c>
      <c r="E735" s="325">
        <v>1</v>
      </c>
      <c r="F735" s="326">
        <v>5808868.7800000003</v>
      </c>
      <c r="G735" s="326">
        <v>7188381.5957775237</v>
      </c>
      <c r="H735" s="327">
        <v>4938427.9478855515</v>
      </c>
      <c r="I735" s="327">
        <v>5215511.8068979159</v>
      </c>
      <c r="J735" s="326">
        <v>4048043.342645681</v>
      </c>
      <c r="K735" s="326">
        <v>3646971.3919416564</v>
      </c>
      <c r="L735" s="326">
        <v>0</v>
      </c>
      <c r="M735" s="380">
        <f t="shared" si="67"/>
        <v>6</v>
      </c>
      <c r="N735" s="329">
        <f t="shared" si="68"/>
        <v>5141034</v>
      </c>
      <c r="O735" s="330">
        <f t="shared" si="69"/>
        <v>5141034</v>
      </c>
      <c r="P735" s="327">
        <f t="array" ref="P735">IFERROR(_xlfn.STDEV.P(IF((F735:L735&lt;&gt;0)*(F735:L735&lt;&gt;""), F735:L735)), 0)</f>
        <v>1162689.6462691715</v>
      </c>
      <c r="Q735" s="331">
        <f t="shared" si="66"/>
        <v>22.615871559479501</v>
      </c>
      <c r="R735" s="332">
        <f t="shared" si="64"/>
        <v>77.384128440520499</v>
      </c>
      <c r="S735" s="325" t="str">
        <f t="shared" si="65"/>
        <v>ALTO</v>
      </c>
    </row>
    <row r="736" spans="2:19">
      <c r="B736" s="146">
        <v>727</v>
      </c>
      <c r="C736" s="335" t="s">
        <v>773</v>
      </c>
      <c r="D736" s="325" t="s">
        <v>38</v>
      </c>
      <c r="E736" s="325">
        <v>1</v>
      </c>
      <c r="F736" s="326">
        <v>1250848.3999999999</v>
      </c>
      <c r="G736" s="326">
        <v>1730017.012664818</v>
      </c>
      <c r="H736" s="327">
        <v>1013128.7627412629</v>
      </c>
      <c r="I736" s="327">
        <v>1073763.803886191</v>
      </c>
      <c r="J736" s="326">
        <v>714942.18971348018</v>
      </c>
      <c r="K736" s="326">
        <v>0</v>
      </c>
      <c r="L736" s="326">
        <v>0</v>
      </c>
      <c r="M736" s="380">
        <f t="shared" si="67"/>
        <v>5</v>
      </c>
      <c r="N736" s="329">
        <f t="shared" si="68"/>
        <v>1156540</v>
      </c>
      <c r="O736" s="330">
        <f t="shared" si="69"/>
        <v>1156540</v>
      </c>
      <c r="P736" s="327">
        <f t="array" ref="P736">IFERROR(_xlfn.STDEV.P(IF((F736:L736&lt;&gt;0)*(F736:L736&lt;&gt;""), F736:L736)), 0)</f>
        <v>334722.94992441789</v>
      </c>
      <c r="Q736" s="331">
        <f t="shared" si="66"/>
        <v>28.941752980823654</v>
      </c>
      <c r="R736" s="332">
        <f t="shared" si="64"/>
        <v>71.058247019176349</v>
      </c>
      <c r="S736" s="325" t="str">
        <f t="shared" si="65"/>
        <v>ALTO</v>
      </c>
    </row>
    <row r="737" spans="2:19">
      <c r="B737" s="146">
        <v>728</v>
      </c>
      <c r="C737" s="335" t="s">
        <v>774</v>
      </c>
      <c r="D737" s="325" t="s">
        <v>38</v>
      </c>
      <c r="E737" s="325">
        <v>1</v>
      </c>
      <c r="F737" s="326">
        <v>626681.73</v>
      </c>
      <c r="G737" s="326">
        <v>737576.92540768161</v>
      </c>
      <c r="H737" s="327">
        <v>492003.52925861633</v>
      </c>
      <c r="I737" s="327">
        <v>575159.59613156586</v>
      </c>
      <c r="J737" s="326">
        <v>439385.99202371173</v>
      </c>
      <c r="K737" s="326">
        <v>352540.56788769347</v>
      </c>
      <c r="L737" s="326">
        <v>0</v>
      </c>
      <c r="M737" s="380">
        <f t="shared" si="67"/>
        <v>6</v>
      </c>
      <c r="N737" s="329">
        <f t="shared" si="68"/>
        <v>537225</v>
      </c>
      <c r="O737" s="330">
        <f t="shared" si="69"/>
        <v>537225</v>
      </c>
      <c r="P737" s="327">
        <f t="array" ref="P737">IFERROR(_xlfn.STDEV.P(IF((F737:L737&lt;&gt;0)*(F737:L737&lt;&gt;""), F737:L737)), 0)</f>
        <v>126034.53660439499</v>
      </c>
      <c r="Q737" s="331">
        <f t="shared" si="66"/>
        <v>23.460288818352641</v>
      </c>
      <c r="R737" s="332">
        <f t="shared" si="64"/>
        <v>76.539711181647363</v>
      </c>
      <c r="S737" s="325" t="str">
        <f t="shared" si="65"/>
        <v>ALTO</v>
      </c>
    </row>
    <row r="738" spans="2:19">
      <c r="B738" s="146">
        <v>729</v>
      </c>
      <c r="C738" s="335" t="s">
        <v>775</v>
      </c>
      <c r="D738" s="325" t="s">
        <v>88</v>
      </c>
      <c r="E738" s="325">
        <v>1</v>
      </c>
      <c r="F738" s="326">
        <v>9915.9500000000007</v>
      </c>
      <c r="G738" s="326">
        <v>16198.687542718495</v>
      </c>
      <c r="H738" s="327">
        <v>8429.9670122192838</v>
      </c>
      <c r="I738" s="327">
        <v>8903.9973452239428</v>
      </c>
      <c r="J738" s="345">
        <v>0</v>
      </c>
      <c r="K738" s="345">
        <v>0</v>
      </c>
      <c r="L738" s="326">
        <v>0</v>
      </c>
      <c r="M738" s="380">
        <f t="shared" si="67"/>
        <v>4</v>
      </c>
      <c r="N738" s="329">
        <f t="shared" si="68"/>
        <v>10862</v>
      </c>
      <c r="O738" s="330">
        <f t="shared" si="69"/>
        <v>10862</v>
      </c>
      <c r="P738" s="327">
        <f t="array" ref="P738">IFERROR(_xlfn.STDEV.P(IF((F738:L738&lt;&gt;0)*(F738:L738&lt;&gt;""), F738:L738)), 0)</f>
        <v>3127.4511702942491</v>
      </c>
      <c r="Q738" s="331">
        <f t="shared" si="66"/>
        <v>28.792590409632197</v>
      </c>
      <c r="R738" s="332">
        <f t="shared" si="64"/>
        <v>71.207409590367803</v>
      </c>
      <c r="S738" s="325" t="str">
        <f t="shared" si="65"/>
        <v>ALTO</v>
      </c>
    </row>
    <row r="739" spans="2:19">
      <c r="B739" s="146">
        <v>730</v>
      </c>
      <c r="C739" s="335" t="s">
        <v>776</v>
      </c>
      <c r="D739" s="325" t="s">
        <v>38</v>
      </c>
      <c r="E739" s="325">
        <v>1</v>
      </c>
      <c r="F739" s="326">
        <v>30347.200000000001</v>
      </c>
      <c r="G739" s="326">
        <v>40371.958457332483</v>
      </c>
      <c r="H739" s="327">
        <v>24012.633307533717</v>
      </c>
      <c r="I739" s="327">
        <v>28069.581531622138</v>
      </c>
      <c r="J739" s="326">
        <v>21462.277630882905</v>
      </c>
      <c r="K739" s="326">
        <v>17192.865133439238</v>
      </c>
      <c r="L739" s="326">
        <v>0</v>
      </c>
      <c r="M739" s="380">
        <f t="shared" si="67"/>
        <v>6</v>
      </c>
      <c r="N739" s="329">
        <f t="shared" si="68"/>
        <v>26909</v>
      </c>
      <c r="O739" s="330">
        <f t="shared" si="69"/>
        <v>26909</v>
      </c>
      <c r="P739" s="327">
        <f t="array" ref="P739">IFERROR(_xlfn.STDEV.P(IF((F739:L739&lt;&gt;0)*(F739:L739&lt;&gt;""), F739:L739)), 0)</f>
        <v>7381.0389899726115</v>
      </c>
      <c r="Q739" s="331">
        <f t="shared" si="66"/>
        <v>27.429629454727454</v>
      </c>
      <c r="R739" s="332">
        <f t="shared" ref="R739:R802" si="70">IFERROR(100-Q739,0)</f>
        <v>72.570370545272539</v>
      </c>
      <c r="S739" s="325" t="str">
        <f t="shared" ref="S739:S802" si="71">IF(R739&gt;70,"ALTO","BAJO")</f>
        <v>ALTO</v>
      </c>
    </row>
    <row r="740" spans="2:19">
      <c r="B740" s="146">
        <v>731</v>
      </c>
      <c r="C740" s="335" t="s">
        <v>777</v>
      </c>
      <c r="D740" s="325" t="s">
        <v>38</v>
      </c>
      <c r="E740" s="325">
        <v>1</v>
      </c>
      <c r="F740" s="326">
        <v>3633.7</v>
      </c>
      <c r="G740" s="326">
        <v>3537.1623511186895</v>
      </c>
      <c r="H740" s="327">
        <v>2554.5354582482678</v>
      </c>
      <c r="I740" s="327">
        <v>3723.5493249055144</v>
      </c>
      <c r="J740" s="326">
        <v>2618.4289289750841</v>
      </c>
      <c r="K740" s="326">
        <v>1789.1904467869031</v>
      </c>
      <c r="L740" s="326">
        <v>0</v>
      </c>
      <c r="M740" s="380">
        <f t="shared" si="67"/>
        <v>6</v>
      </c>
      <c r="N740" s="329">
        <f t="shared" si="68"/>
        <v>2976</v>
      </c>
      <c r="O740" s="330">
        <f t="shared" si="69"/>
        <v>2976</v>
      </c>
      <c r="P740" s="327">
        <f t="array" ref="P740">IFERROR(_xlfn.STDEV.P(IF((F740:L740&lt;&gt;0)*(F740:L740&lt;&gt;""), F740:L740)), 0)</f>
        <v>709.49615460275436</v>
      </c>
      <c r="Q740" s="331">
        <f t="shared" si="66"/>
        <v>23.840596592834487</v>
      </c>
      <c r="R740" s="332">
        <f t="shared" si="70"/>
        <v>76.159403407165513</v>
      </c>
      <c r="S740" s="325" t="str">
        <f t="shared" si="71"/>
        <v>ALTO</v>
      </c>
    </row>
    <row r="741" spans="2:19">
      <c r="B741" s="146">
        <v>732</v>
      </c>
      <c r="C741" s="335" t="s">
        <v>778</v>
      </c>
      <c r="D741" s="325" t="s">
        <v>88</v>
      </c>
      <c r="E741" s="325">
        <v>1</v>
      </c>
      <c r="F741" s="326">
        <v>15024.57</v>
      </c>
      <c r="G741" s="326">
        <v>18674.41634859117</v>
      </c>
      <c r="H741" s="327">
        <v>12772.67729124134</v>
      </c>
      <c r="I741" s="327">
        <v>13494.046718187774</v>
      </c>
      <c r="J741" s="326">
        <v>10339.927376463653</v>
      </c>
      <c r="K741" s="345">
        <v>0</v>
      </c>
      <c r="L741" s="326">
        <v>0</v>
      </c>
      <c r="M741" s="380">
        <f t="shared" si="67"/>
        <v>5</v>
      </c>
      <c r="N741" s="329">
        <f t="shared" si="68"/>
        <v>14061</v>
      </c>
      <c r="O741" s="330">
        <f t="shared" si="69"/>
        <v>14061</v>
      </c>
      <c r="P741" s="327">
        <f t="array" ref="P741">IFERROR(_xlfn.STDEV.P(IF((F741:L741&lt;&gt;0)*(F741:L741&lt;&gt;""), F741:L741)), 0)</f>
        <v>2758.2483704082979</v>
      </c>
      <c r="Q741" s="331">
        <f t="shared" si="66"/>
        <v>19.616303039672129</v>
      </c>
      <c r="R741" s="332">
        <f t="shared" si="70"/>
        <v>80.383696960327867</v>
      </c>
      <c r="S741" s="325" t="str">
        <f t="shared" si="71"/>
        <v>ALTO</v>
      </c>
    </row>
    <row r="742" spans="2:19">
      <c r="B742" s="146">
        <v>733</v>
      </c>
      <c r="C742" s="335" t="s">
        <v>779</v>
      </c>
      <c r="D742" s="325" t="s">
        <v>88</v>
      </c>
      <c r="E742" s="325">
        <v>1</v>
      </c>
      <c r="F742" s="326">
        <v>18329.91</v>
      </c>
      <c r="G742" s="326">
        <v>15557.262132687254</v>
      </c>
      <c r="H742" s="327">
        <v>14816.305657839952</v>
      </c>
      <c r="I742" s="327">
        <v>16849.824612116397</v>
      </c>
      <c r="J742" s="326">
        <v>12887.878519485483</v>
      </c>
      <c r="K742" s="326">
        <v>12134.680721886703</v>
      </c>
      <c r="L742" s="326">
        <v>0</v>
      </c>
      <c r="M742" s="380">
        <f t="shared" si="67"/>
        <v>6</v>
      </c>
      <c r="N742" s="329">
        <f t="shared" si="68"/>
        <v>15096</v>
      </c>
      <c r="O742" s="330">
        <f t="shared" si="69"/>
        <v>15096</v>
      </c>
      <c r="P742" s="327">
        <f t="array" ref="P742">IFERROR(_xlfn.STDEV.P(IF((F742:L742&lt;&gt;0)*(F742:L742&lt;&gt;""), F742:L742)), 0)</f>
        <v>2139.7148826692446</v>
      </c>
      <c r="Q742" s="331">
        <f t="shared" si="66"/>
        <v>14.17405195196903</v>
      </c>
      <c r="R742" s="332">
        <f t="shared" si="70"/>
        <v>85.825948048030966</v>
      </c>
      <c r="S742" s="325" t="str">
        <f t="shared" si="71"/>
        <v>ALTO</v>
      </c>
    </row>
    <row r="743" spans="2:19">
      <c r="B743" s="146">
        <v>734</v>
      </c>
      <c r="C743" s="335" t="s">
        <v>780</v>
      </c>
      <c r="D743" s="325" t="s">
        <v>38</v>
      </c>
      <c r="E743" s="325">
        <v>1</v>
      </c>
      <c r="F743" s="326">
        <v>3347.5</v>
      </c>
      <c r="G743" s="326">
        <v>2937.3960196002427</v>
      </c>
      <c r="H743" s="327">
        <v>2554.5354582482678</v>
      </c>
      <c r="I743" s="327">
        <v>3146.2463961613712</v>
      </c>
      <c r="J743" s="326">
        <v>2501.3641319679864</v>
      </c>
      <c r="K743" s="326">
        <v>1736.6530437817412</v>
      </c>
      <c r="L743" s="326">
        <v>0</v>
      </c>
      <c r="M743" s="380">
        <f t="shared" si="67"/>
        <v>6</v>
      </c>
      <c r="N743" s="329">
        <f t="shared" si="68"/>
        <v>2704</v>
      </c>
      <c r="O743" s="330">
        <f t="shared" si="69"/>
        <v>2704</v>
      </c>
      <c r="P743" s="327">
        <f t="array" ref="P743">IFERROR(_xlfn.STDEV.P(IF((F743:L743&lt;&gt;0)*(F743:L743&lt;&gt;""), F743:L743)), 0)</f>
        <v>526.51509781181574</v>
      </c>
      <c r="Q743" s="331">
        <f t="shared" si="66"/>
        <v>19.471712197182534</v>
      </c>
      <c r="R743" s="332">
        <f t="shared" si="70"/>
        <v>80.528287802817459</v>
      </c>
      <c r="S743" s="325" t="str">
        <f t="shared" si="71"/>
        <v>ALTO</v>
      </c>
    </row>
    <row r="744" spans="2:19">
      <c r="B744" s="146">
        <v>735</v>
      </c>
      <c r="C744" s="335" t="s">
        <v>781</v>
      </c>
      <c r="D744" s="325" t="s">
        <v>38</v>
      </c>
      <c r="E744" s="325">
        <v>1</v>
      </c>
      <c r="F744" s="326">
        <v>7729.92</v>
      </c>
      <c r="G744" s="326">
        <v>7577.0549265516529</v>
      </c>
      <c r="H744" s="327">
        <v>6003.1583268834293</v>
      </c>
      <c r="I744" s="327">
        <v>7200.4626159808276</v>
      </c>
      <c r="J744" s="326">
        <v>5664.5027286495651</v>
      </c>
      <c r="K744" s="326">
        <v>3820.6366963198302</v>
      </c>
      <c r="L744" s="326">
        <v>0</v>
      </c>
      <c r="M744" s="380">
        <f t="shared" si="67"/>
        <v>6</v>
      </c>
      <c r="N744" s="329">
        <f t="shared" si="68"/>
        <v>6333</v>
      </c>
      <c r="O744" s="330">
        <f t="shared" si="69"/>
        <v>6333</v>
      </c>
      <c r="P744" s="327">
        <f t="array" ref="P744">IFERROR(_xlfn.STDEV.P(IF((F744:L744&lt;&gt;0)*(F744:L744&lt;&gt;""), F744:L744)), 0)</f>
        <v>1361.3230196388943</v>
      </c>
      <c r="Q744" s="331">
        <f t="shared" si="66"/>
        <v>21.495705347211342</v>
      </c>
      <c r="R744" s="332">
        <f t="shared" si="70"/>
        <v>78.504294652788658</v>
      </c>
      <c r="S744" s="325" t="str">
        <f t="shared" si="71"/>
        <v>ALTO</v>
      </c>
    </row>
    <row r="745" spans="2:19">
      <c r="B745" s="146">
        <v>736</v>
      </c>
      <c r="C745" s="335" t="s">
        <v>782</v>
      </c>
      <c r="D745" s="325" t="s">
        <v>38</v>
      </c>
      <c r="E745" s="325">
        <v>1</v>
      </c>
      <c r="F745" s="326">
        <v>264982.96000000002</v>
      </c>
      <c r="G745" s="345"/>
      <c r="H745" s="327">
        <v>214580.97849285448</v>
      </c>
      <c r="I745" s="327">
        <v>244166.39956224652</v>
      </c>
      <c r="J745" s="326">
        <v>189556.57528437054</v>
      </c>
      <c r="K745" s="326">
        <v>173452.23602154208</v>
      </c>
      <c r="L745" s="326">
        <v>0</v>
      </c>
      <c r="M745" s="380">
        <f t="shared" si="67"/>
        <v>5</v>
      </c>
      <c r="N745" s="329">
        <f t="shared" si="68"/>
        <v>217348</v>
      </c>
      <c r="O745" s="330">
        <f t="shared" si="69"/>
        <v>217348</v>
      </c>
      <c r="P745" s="327">
        <f t="array" ref="P745">IFERROR(_xlfn.STDEV.P(IF((F745:L745&lt;&gt;0)*(F745:L745&lt;&gt;""), F745:L745)), 0)</f>
        <v>33749.588916415429</v>
      </c>
      <c r="Q745" s="331">
        <f t="shared" si="66"/>
        <v>15.527904060039857</v>
      </c>
      <c r="R745" s="332">
        <f t="shared" si="70"/>
        <v>84.472095939960141</v>
      </c>
      <c r="S745" s="325" t="str">
        <f t="shared" si="71"/>
        <v>ALTO</v>
      </c>
    </row>
    <row r="746" spans="2:19">
      <c r="B746" s="146">
        <v>737</v>
      </c>
      <c r="C746" s="335" t="s">
        <v>783</v>
      </c>
      <c r="D746" s="325" t="s">
        <v>38</v>
      </c>
      <c r="E746" s="325">
        <v>1</v>
      </c>
      <c r="F746" s="326">
        <v>42001.2</v>
      </c>
      <c r="G746" s="326">
        <v>64232.697299839478</v>
      </c>
      <c r="H746" s="327">
        <v>35891.223188388161</v>
      </c>
      <c r="I746" s="327">
        <v>38023.418985450742</v>
      </c>
      <c r="J746" s="326">
        <v>29575.584786721764</v>
      </c>
      <c r="K746" s="345">
        <v>0</v>
      </c>
      <c r="L746" s="326">
        <v>0</v>
      </c>
      <c r="M746" s="380">
        <f t="shared" si="67"/>
        <v>5</v>
      </c>
      <c r="N746" s="329">
        <f t="shared" si="68"/>
        <v>41945</v>
      </c>
      <c r="O746" s="330">
        <f t="shared" si="69"/>
        <v>41945</v>
      </c>
      <c r="P746" s="327">
        <f t="array" ref="P746">IFERROR(_xlfn.STDEV.P(IF((F746:L746&lt;&gt;0)*(F746:L746&lt;&gt;""), F746:L746)), 0)</f>
        <v>11847.14356520464</v>
      </c>
      <c r="Q746" s="331">
        <f t="shared" si="66"/>
        <v>28.244471486958254</v>
      </c>
      <c r="R746" s="332">
        <f t="shared" si="70"/>
        <v>71.755528513041753</v>
      </c>
      <c r="S746" s="325" t="str">
        <f t="shared" si="71"/>
        <v>ALTO</v>
      </c>
    </row>
    <row r="747" spans="2:19">
      <c r="B747" s="146">
        <v>738</v>
      </c>
      <c r="C747" s="335" t="s">
        <v>784</v>
      </c>
      <c r="D747" s="325" t="s">
        <v>38</v>
      </c>
      <c r="E747" s="325">
        <v>1</v>
      </c>
      <c r="F747" s="326">
        <v>49863</v>
      </c>
      <c r="G747" s="342"/>
      <c r="H747" s="327">
        <v>0</v>
      </c>
      <c r="I747" s="327">
        <v>44562.547811603683</v>
      </c>
      <c r="J747" s="326">
        <v>34616.538290496792</v>
      </c>
      <c r="K747" s="326">
        <v>0</v>
      </c>
      <c r="L747" s="326">
        <v>0</v>
      </c>
      <c r="M747" s="380">
        <f t="shared" si="67"/>
        <v>3</v>
      </c>
      <c r="N747" s="329">
        <f t="shared" si="68"/>
        <v>43014</v>
      </c>
      <c r="O747" s="330">
        <f t="shared" si="69"/>
        <v>43014</v>
      </c>
      <c r="P747" s="327">
        <f t="array" ref="P747">IFERROR(_xlfn.STDEV.P(IF((F747:L747&lt;&gt;0)*(F747:L747&lt;&gt;""), F747:L747)), 0)</f>
        <v>6319.9199489899574</v>
      </c>
      <c r="Q747" s="331">
        <f t="shared" si="66"/>
        <v>14.692704582205696</v>
      </c>
      <c r="R747" s="332">
        <f t="shared" si="70"/>
        <v>85.307295417794307</v>
      </c>
      <c r="S747" s="325" t="str">
        <f t="shared" si="71"/>
        <v>ALTO</v>
      </c>
    </row>
    <row r="748" spans="2:19">
      <c r="B748" s="146">
        <v>739</v>
      </c>
      <c r="C748" s="335" t="s">
        <v>785</v>
      </c>
      <c r="D748" s="325" t="s">
        <v>38</v>
      </c>
      <c r="E748" s="325">
        <v>1</v>
      </c>
      <c r="F748" s="326">
        <v>48249.96</v>
      </c>
      <c r="G748" s="326">
        <v>50210.178689274515</v>
      </c>
      <c r="H748" s="327">
        <v>41000.294104884691</v>
      </c>
      <c r="I748" s="327">
        <v>49356.672132913736</v>
      </c>
      <c r="J748" s="326">
        <v>46004.076146299463</v>
      </c>
      <c r="K748" s="326">
        <v>24383.192483617924</v>
      </c>
      <c r="L748" s="326">
        <v>0</v>
      </c>
      <c r="M748" s="380">
        <f t="shared" si="67"/>
        <v>6</v>
      </c>
      <c r="N748" s="329">
        <f t="shared" si="68"/>
        <v>43201</v>
      </c>
      <c r="O748" s="330">
        <f t="shared" si="69"/>
        <v>43201</v>
      </c>
      <c r="P748" s="327">
        <f t="array" ref="P748">IFERROR(_xlfn.STDEV.P(IF((F748:L748&lt;&gt;0)*(F748:L748&lt;&gt;""), F748:L748)), 0)</f>
        <v>8937.9630788114537</v>
      </c>
      <c r="Q748" s="331">
        <f t="shared" si="66"/>
        <v>20.68925043126653</v>
      </c>
      <c r="R748" s="332">
        <f t="shared" si="70"/>
        <v>79.31074956873347</v>
      </c>
      <c r="S748" s="325" t="str">
        <f t="shared" si="71"/>
        <v>ALTO</v>
      </c>
    </row>
    <row r="749" spans="2:19">
      <c r="B749" s="146">
        <v>740</v>
      </c>
      <c r="C749" s="335" t="s">
        <v>786</v>
      </c>
      <c r="D749" s="325" t="s">
        <v>38</v>
      </c>
      <c r="E749" s="325">
        <v>1</v>
      </c>
      <c r="F749" s="326">
        <v>24009.68</v>
      </c>
      <c r="G749" s="326">
        <v>25400.346539411457</v>
      </c>
      <c r="H749" s="327">
        <v>18775.835618124765</v>
      </c>
      <c r="I749" s="327">
        <v>23117.217277102438</v>
      </c>
      <c r="J749" s="326">
        <v>18994.360583774091</v>
      </c>
      <c r="K749" s="326">
        <v>17366.530437817411</v>
      </c>
      <c r="L749" s="326">
        <v>0</v>
      </c>
      <c r="M749" s="380">
        <f t="shared" si="67"/>
        <v>6</v>
      </c>
      <c r="N749" s="329">
        <f t="shared" si="68"/>
        <v>21277</v>
      </c>
      <c r="O749" s="330">
        <f t="shared" si="69"/>
        <v>21277</v>
      </c>
      <c r="P749" s="327">
        <f t="array" ref="P749">IFERROR(_xlfn.STDEV.P(IF((F749:L749&lt;&gt;0)*(F749:L749&lt;&gt;""), F749:L749)), 0)</f>
        <v>3017.0063477099297</v>
      </c>
      <c r="Q749" s="331">
        <f t="shared" si="66"/>
        <v>14.179660420688677</v>
      </c>
      <c r="R749" s="332">
        <f t="shared" si="70"/>
        <v>85.820339579311323</v>
      </c>
      <c r="S749" s="325" t="str">
        <f t="shared" si="71"/>
        <v>ALTO</v>
      </c>
    </row>
    <row r="750" spans="2:19">
      <c r="B750" s="146">
        <v>741</v>
      </c>
      <c r="C750" s="335" t="s">
        <v>787</v>
      </c>
      <c r="D750" s="325" t="s">
        <v>38</v>
      </c>
      <c r="E750" s="325">
        <v>1</v>
      </c>
      <c r="F750" s="326">
        <v>87754.04</v>
      </c>
      <c r="G750" s="326">
        <v>94226.084192190814</v>
      </c>
      <c r="H750" s="327">
        <v>74592.43538084942</v>
      </c>
      <c r="I750" s="327">
        <v>78789.299709907224</v>
      </c>
      <c r="J750" s="326">
        <v>61185.469056128088</v>
      </c>
      <c r="K750" s="326">
        <v>0</v>
      </c>
      <c r="L750" s="326">
        <v>0</v>
      </c>
      <c r="M750" s="380">
        <f t="shared" si="67"/>
        <v>5</v>
      </c>
      <c r="N750" s="329">
        <f t="shared" si="68"/>
        <v>79309</v>
      </c>
      <c r="O750" s="330">
        <f t="shared" si="69"/>
        <v>79309</v>
      </c>
      <c r="P750" s="327">
        <f t="array" ref="P750">IFERROR(_xlfn.STDEV.P(IF((F750:L750&lt;&gt;0)*(F750:L750&lt;&gt;""), F750:L750)), 0)</f>
        <v>11356.201340112872</v>
      </c>
      <c r="Q750" s="331">
        <f t="shared" si="66"/>
        <v>14.31893144550161</v>
      </c>
      <c r="R750" s="332">
        <f t="shared" si="70"/>
        <v>85.681068554498395</v>
      </c>
      <c r="S750" s="325" t="str">
        <f t="shared" si="71"/>
        <v>ALTO</v>
      </c>
    </row>
    <row r="751" spans="2:19">
      <c r="B751" s="146">
        <v>742</v>
      </c>
      <c r="C751" s="335" t="s">
        <v>788</v>
      </c>
      <c r="D751" s="325" t="s">
        <v>38</v>
      </c>
      <c r="E751" s="325">
        <v>1</v>
      </c>
      <c r="F751" s="326">
        <v>15212.97</v>
      </c>
      <c r="G751" s="326">
        <v>12798.37251760568</v>
      </c>
      <c r="H751" s="327">
        <v>12006.316653766859</v>
      </c>
      <c r="I751" s="327">
        <v>13825.804922985919</v>
      </c>
      <c r="J751" s="326">
        <v>10768.766785908021</v>
      </c>
      <c r="K751" s="326">
        <v>9725.2570451777501</v>
      </c>
      <c r="L751" s="326">
        <v>0</v>
      </c>
      <c r="M751" s="380">
        <f t="shared" si="67"/>
        <v>6</v>
      </c>
      <c r="N751" s="329">
        <f t="shared" si="68"/>
        <v>12390</v>
      </c>
      <c r="O751" s="330">
        <f t="shared" si="69"/>
        <v>12390</v>
      </c>
      <c r="P751" s="327">
        <f t="array" ref="P751">IFERROR(_xlfn.STDEV.P(IF((F751:L751&lt;&gt;0)*(F751:L751&lt;&gt;""), F751:L751)), 0)</f>
        <v>1829.1130600685281</v>
      </c>
      <c r="Q751" s="331">
        <f t="shared" si="66"/>
        <v>14.762817272546636</v>
      </c>
      <c r="R751" s="332">
        <f t="shared" si="70"/>
        <v>85.237182727453359</v>
      </c>
      <c r="S751" s="325" t="str">
        <f t="shared" si="71"/>
        <v>ALTO</v>
      </c>
    </row>
    <row r="752" spans="2:19">
      <c r="B752" s="146">
        <v>743</v>
      </c>
      <c r="C752" s="335" t="s">
        <v>789</v>
      </c>
      <c r="D752" s="325" t="s">
        <v>38</v>
      </c>
      <c r="E752" s="325">
        <v>1</v>
      </c>
      <c r="F752" s="326">
        <v>8977.11</v>
      </c>
      <c r="G752" s="326">
        <v>10021.806882339577</v>
      </c>
      <c r="H752" s="327">
        <v>7152.6992830951494</v>
      </c>
      <c r="I752" s="327">
        <v>8334.3335856692302</v>
      </c>
      <c r="J752" s="326">
        <v>6522.1815475383028</v>
      </c>
      <c r="K752" s="326">
        <v>5209.9591313452229</v>
      </c>
      <c r="L752" s="326">
        <v>0</v>
      </c>
      <c r="M752" s="380">
        <f t="shared" si="67"/>
        <v>6</v>
      </c>
      <c r="N752" s="329">
        <f t="shared" si="68"/>
        <v>7703</v>
      </c>
      <c r="O752" s="330">
        <f t="shared" si="69"/>
        <v>7703</v>
      </c>
      <c r="P752" s="327">
        <f t="array" ref="P752">IFERROR(_xlfn.STDEV.P(IF((F752:L752&lt;&gt;0)*(F752:L752&lt;&gt;""), F752:L752)), 0)</f>
        <v>1597.4573345475887</v>
      </c>
      <c r="Q752" s="331">
        <f t="shared" si="66"/>
        <v>20.738119363203801</v>
      </c>
      <c r="R752" s="332">
        <f t="shared" si="70"/>
        <v>79.261880636796207</v>
      </c>
      <c r="S752" s="325" t="str">
        <f t="shared" si="71"/>
        <v>ALTO</v>
      </c>
    </row>
    <row r="753" spans="2:19">
      <c r="B753" s="146">
        <v>744</v>
      </c>
      <c r="C753" s="335" t="s">
        <v>790</v>
      </c>
      <c r="D753" s="325" t="s">
        <v>38</v>
      </c>
      <c r="E753" s="325">
        <v>1</v>
      </c>
      <c r="F753" s="326">
        <v>11462.4</v>
      </c>
      <c r="G753" s="326">
        <v>14481.596384180697</v>
      </c>
      <c r="H753" s="327">
        <v>9196.3276496937633</v>
      </c>
      <c r="I753" s="327">
        <v>10643.545300645805</v>
      </c>
      <c r="J753" s="326">
        <v>8333.102284913406</v>
      </c>
      <c r="K753" s="326">
        <v>6946.6121751269648</v>
      </c>
      <c r="L753" s="326">
        <v>0</v>
      </c>
      <c r="M753" s="380">
        <f t="shared" si="67"/>
        <v>6</v>
      </c>
      <c r="N753" s="329">
        <f t="shared" si="68"/>
        <v>10177</v>
      </c>
      <c r="O753" s="330">
        <f t="shared" si="69"/>
        <v>10177</v>
      </c>
      <c r="P753" s="327">
        <f t="array" ref="P753">IFERROR(_xlfn.STDEV.P(IF((F753:L753&lt;&gt;0)*(F753:L753&lt;&gt;""), F753:L753)), 0)</f>
        <v>2422.0015769205343</v>
      </c>
      <c r="Q753" s="331">
        <f t="shared" si="66"/>
        <v>23.798777409064893</v>
      </c>
      <c r="R753" s="332">
        <f t="shared" si="70"/>
        <v>76.201222590935103</v>
      </c>
      <c r="S753" s="325" t="str">
        <f t="shared" si="71"/>
        <v>ALTO</v>
      </c>
    </row>
    <row r="754" spans="2:19">
      <c r="B754" s="146">
        <v>745</v>
      </c>
      <c r="C754" s="335" t="s">
        <v>791</v>
      </c>
      <c r="D754" s="325" t="s">
        <v>38</v>
      </c>
      <c r="E754" s="325">
        <v>1</v>
      </c>
      <c r="F754" s="326">
        <v>48216.08</v>
      </c>
      <c r="G754" s="326">
        <v>73598.869321933307</v>
      </c>
      <c r="H754" s="327">
        <v>40872.567331972285</v>
      </c>
      <c r="I754" s="327">
        <v>43290.080486621329</v>
      </c>
      <c r="J754" s="326">
        <v>33642.989213345922</v>
      </c>
      <c r="K754" s="345">
        <v>0</v>
      </c>
      <c r="L754" s="326">
        <v>0</v>
      </c>
      <c r="M754" s="380">
        <f t="shared" si="67"/>
        <v>5</v>
      </c>
      <c r="N754" s="329">
        <f t="shared" si="68"/>
        <v>47924</v>
      </c>
      <c r="O754" s="330">
        <f t="shared" si="69"/>
        <v>47924</v>
      </c>
      <c r="P754" s="327">
        <f t="array" ref="P754">IFERROR(_xlfn.STDEV.P(IF((F754:L754&lt;&gt;0)*(F754:L754&lt;&gt;""), F754:L754)), 0)</f>
        <v>13670.606476471483</v>
      </c>
      <c r="Q754" s="331">
        <f t="shared" si="66"/>
        <v>28.525595685818132</v>
      </c>
      <c r="R754" s="332">
        <f t="shared" si="70"/>
        <v>71.474404314181868</v>
      </c>
      <c r="S754" s="325" t="str">
        <f t="shared" si="71"/>
        <v>ALTO</v>
      </c>
    </row>
    <row r="755" spans="2:19">
      <c r="B755" s="146">
        <v>746</v>
      </c>
      <c r="C755" s="335" t="s">
        <v>792</v>
      </c>
      <c r="D755" s="325" t="s">
        <v>38</v>
      </c>
      <c r="E755" s="325">
        <v>1</v>
      </c>
      <c r="F755" s="326">
        <v>55385.2</v>
      </c>
      <c r="G755" s="326">
        <v>81611.541226089423</v>
      </c>
      <c r="H755" s="327">
        <v>43810.283108957796</v>
      </c>
      <c r="I755" s="327">
        <v>51246.820852355813</v>
      </c>
      <c r="J755" s="326">
        <v>39846.228915977132</v>
      </c>
      <c r="K755" s="345">
        <v>0</v>
      </c>
      <c r="L755" s="326">
        <v>0</v>
      </c>
      <c r="M755" s="380">
        <f t="shared" si="67"/>
        <v>5</v>
      </c>
      <c r="N755" s="329">
        <f t="shared" si="68"/>
        <v>54380</v>
      </c>
      <c r="O755" s="330">
        <f t="shared" si="69"/>
        <v>54380</v>
      </c>
      <c r="P755" s="327">
        <f t="array" ref="P755">IFERROR(_xlfn.STDEV.P(IF((F755:L755&lt;&gt;0)*(F755:L755&lt;&gt;""), F755:L755)), 0)</f>
        <v>14665.152527252507</v>
      </c>
      <c r="Q755" s="331">
        <f t="shared" si="66"/>
        <v>26.96791564408332</v>
      </c>
      <c r="R755" s="332">
        <f t="shared" si="70"/>
        <v>73.03208435591668</v>
      </c>
      <c r="S755" s="325" t="str">
        <f t="shared" si="71"/>
        <v>ALTO</v>
      </c>
    </row>
    <row r="756" spans="2:19">
      <c r="B756" s="146">
        <v>747</v>
      </c>
      <c r="C756" s="335" t="s">
        <v>793</v>
      </c>
      <c r="D756" s="325" t="s">
        <v>38</v>
      </c>
      <c r="E756" s="325">
        <v>1</v>
      </c>
      <c r="F756" s="326">
        <v>3066.7</v>
      </c>
      <c r="G756" s="326">
        <v>4010.632722608314</v>
      </c>
      <c r="H756" s="327">
        <v>2299.0819124234408</v>
      </c>
      <c r="I756" s="327">
        <v>2836.3143890473129</v>
      </c>
      <c r="J756" s="326">
        <v>2212.2857556851532</v>
      </c>
      <c r="K756" s="326">
        <v>1735.193671476042</v>
      </c>
      <c r="L756" s="326">
        <v>0</v>
      </c>
      <c r="M756" s="380">
        <f t="shared" si="67"/>
        <v>6</v>
      </c>
      <c r="N756" s="329">
        <f t="shared" si="68"/>
        <v>2693</v>
      </c>
      <c r="O756" s="330">
        <f t="shared" si="69"/>
        <v>2693</v>
      </c>
      <c r="P756" s="327">
        <f t="array" ref="P756">IFERROR(_xlfn.STDEV.P(IF((F756:L756&lt;&gt;0)*(F756:L756&lt;&gt;""), F756:L756)), 0)</f>
        <v>730.29634285082818</v>
      </c>
      <c r="Q756" s="331">
        <f t="shared" si="66"/>
        <v>27.118319452314456</v>
      </c>
      <c r="R756" s="332">
        <f t="shared" si="70"/>
        <v>72.881680547685548</v>
      </c>
      <c r="S756" s="325" t="str">
        <f t="shared" si="71"/>
        <v>ALTO</v>
      </c>
    </row>
    <row r="757" spans="2:19">
      <c r="B757" s="146">
        <v>748</v>
      </c>
      <c r="C757" s="335" t="s">
        <v>794</v>
      </c>
      <c r="D757" s="325" t="s">
        <v>38</v>
      </c>
      <c r="E757" s="325">
        <v>1</v>
      </c>
      <c r="F757" s="326">
        <v>402183.43</v>
      </c>
      <c r="G757" s="326">
        <v>352307.42746797204</v>
      </c>
      <c r="H757" s="327">
        <v>341796.8443136182</v>
      </c>
      <c r="I757" s="327">
        <v>366046.07004996564</v>
      </c>
      <c r="J757" s="326">
        <v>279649.88196878193</v>
      </c>
      <c r="K757" s="326">
        <v>345210.14079616766</v>
      </c>
      <c r="L757" s="326">
        <v>0</v>
      </c>
      <c r="M757" s="380">
        <f t="shared" si="67"/>
        <v>6</v>
      </c>
      <c r="N757" s="329">
        <f t="shared" si="68"/>
        <v>347866</v>
      </c>
      <c r="O757" s="330">
        <f t="shared" si="69"/>
        <v>347866</v>
      </c>
      <c r="P757" s="327">
        <f t="array" ref="P757">IFERROR(_xlfn.STDEV.P(IF((F757:L757&lt;&gt;0)*(F757:L757&lt;&gt;""), F757:L757)), 0)</f>
        <v>36510.161654153177</v>
      </c>
      <c r="Q757" s="331">
        <f t="shared" si="66"/>
        <v>10.495467120716937</v>
      </c>
      <c r="R757" s="332">
        <f t="shared" si="70"/>
        <v>89.504532879283062</v>
      </c>
      <c r="S757" s="325" t="str">
        <f t="shared" si="71"/>
        <v>ALTO</v>
      </c>
    </row>
    <row r="758" spans="2:19">
      <c r="B758" s="146">
        <v>749</v>
      </c>
      <c r="C758" s="335" t="s">
        <v>795</v>
      </c>
      <c r="D758" s="325" t="s">
        <v>38</v>
      </c>
      <c r="E758" s="325">
        <v>1</v>
      </c>
      <c r="F758" s="326">
        <v>243772.66</v>
      </c>
      <c r="G758" s="326">
        <v>272402.98179132049</v>
      </c>
      <c r="H758" s="327">
        <v>191334.70582279525</v>
      </c>
      <c r="I758" s="327">
        <v>223041.91413370133</v>
      </c>
      <c r="J758" s="326">
        <v>173156.75285467209</v>
      </c>
      <c r="K758" s="326">
        <v>138932.24350253929</v>
      </c>
      <c r="L758" s="326">
        <v>0</v>
      </c>
      <c r="M758" s="380">
        <f t="shared" si="67"/>
        <v>6</v>
      </c>
      <c r="N758" s="329">
        <f t="shared" si="68"/>
        <v>207107</v>
      </c>
      <c r="O758" s="330">
        <f t="shared" si="69"/>
        <v>207107</v>
      </c>
      <c r="P758" s="327">
        <f t="array" ref="P758">IFERROR(_xlfn.STDEV.P(IF((F758:L758&lt;&gt;0)*(F758:L758&lt;&gt;""), F758:L758)), 0)</f>
        <v>44555.28273582134</v>
      </c>
      <c r="Q758" s="331">
        <f t="shared" ref="Q758:Q821" si="72">IFERROR(P758/N758*100,0)</f>
        <v>21.513170842038821</v>
      </c>
      <c r="R758" s="332">
        <f t="shared" si="70"/>
        <v>78.486829157961182</v>
      </c>
      <c r="S758" s="325" t="str">
        <f t="shared" si="71"/>
        <v>ALTO</v>
      </c>
    </row>
    <row r="759" spans="2:19">
      <c r="B759" s="146">
        <v>750</v>
      </c>
      <c r="C759" s="335" t="s">
        <v>796</v>
      </c>
      <c r="D759" s="325" t="s">
        <v>38</v>
      </c>
      <c r="E759" s="325">
        <v>1</v>
      </c>
      <c r="F759" s="326">
        <v>402486.64</v>
      </c>
      <c r="G759" s="326">
        <v>620205.64618643059</v>
      </c>
      <c r="H759" s="327">
        <v>333877.78439304855</v>
      </c>
      <c r="I759" s="327">
        <v>361494.21652294899</v>
      </c>
      <c r="J759" s="326">
        <v>276170.19060468319</v>
      </c>
      <c r="K759" s="326">
        <v>325062.04674368806</v>
      </c>
      <c r="L759" s="326">
        <v>0</v>
      </c>
      <c r="M759" s="380">
        <f t="shared" si="67"/>
        <v>6</v>
      </c>
      <c r="N759" s="329">
        <f t="shared" si="68"/>
        <v>386549</v>
      </c>
      <c r="O759" s="330">
        <f t="shared" si="69"/>
        <v>386549</v>
      </c>
      <c r="P759" s="327">
        <f t="array" ref="P759">IFERROR(_xlfn.STDEV.P(IF((F759:L759&lt;&gt;0)*(F759:L759&lt;&gt;""), F759:L759)), 0)</f>
        <v>111217.17702140697</v>
      </c>
      <c r="Q759" s="331">
        <f t="shared" si="72"/>
        <v>28.771818584812525</v>
      </c>
      <c r="R759" s="332">
        <f t="shared" si="70"/>
        <v>71.228181415187478</v>
      </c>
      <c r="S759" s="325" t="str">
        <f t="shared" si="71"/>
        <v>ALTO</v>
      </c>
    </row>
    <row r="760" spans="2:19">
      <c r="B760" s="146">
        <v>751</v>
      </c>
      <c r="C760" s="335" t="s">
        <v>797</v>
      </c>
      <c r="D760" s="325" t="s">
        <v>38</v>
      </c>
      <c r="E760" s="325">
        <v>1</v>
      </c>
      <c r="F760" s="326">
        <v>54385.5</v>
      </c>
      <c r="G760" s="326">
        <v>68133.142946812091</v>
      </c>
      <c r="H760" s="327">
        <v>42916.195698570897</v>
      </c>
      <c r="I760" s="327">
        <v>50132.593460583092</v>
      </c>
      <c r="J760" s="326">
        <v>38964.659322188993</v>
      </c>
      <c r="K760" s="326">
        <v>31259.754788071339</v>
      </c>
      <c r="L760" s="326">
        <v>0</v>
      </c>
      <c r="M760" s="380">
        <f t="shared" si="67"/>
        <v>6</v>
      </c>
      <c r="N760" s="329">
        <f t="shared" si="68"/>
        <v>47632</v>
      </c>
      <c r="O760" s="330">
        <f t="shared" si="69"/>
        <v>47632</v>
      </c>
      <c r="P760" s="327">
        <f t="array" ref="P760">IFERROR(_xlfn.STDEV.P(IF((F760:L760&lt;&gt;0)*(F760:L760&lt;&gt;""), F760:L760)), 0)</f>
        <v>11815.04415241382</v>
      </c>
      <c r="Q760" s="331">
        <f t="shared" si="72"/>
        <v>24.804845802010874</v>
      </c>
      <c r="R760" s="332">
        <f t="shared" si="70"/>
        <v>75.195154197989126</v>
      </c>
      <c r="S760" s="325" t="str">
        <f t="shared" si="71"/>
        <v>ALTO</v>
      </c>
    </row>
    <row r="761" spans="2:19">
      <c r="B761" s="146">
        <v>752</v>
      </c>
      <c r="C761" s="335" t="s">
        <v>798</v>
      </c>
      <c r="D761" s="325" t="s">
        <v>38</v>
      </c>
      <c r="E761" s="325">
        <v>1</v>
      </c>
      <c r="F761" s="326">
        <v>25232.9</v>
      </c>
      <c r="G761" s="326">
        <v>29589.172282100237</v>
      </c>
      <c r="H761" s="327">
        <v>17881.748207737874</v>
      </c>
      <c r="I761" s="327">
        <v>25463.533528141958</v>
      </c>
      <c r="J761" s="326">
        <v>17167.910842714373</v>
      </c>
      <c r="K761" s="326">
        <v>14066.889654632103</v>
      </c>
      <c r="L761" s="326">
        <v>0</v>
      </c>
      <c r="M761" s="380">
        <f t="shared" si="67"/>
        <v>6</v>
      </c>
      <c r="N761" s="329">
        <f t="shared" si="68"/>
        <v>21567</v>
      </c>
      <c r="O761" s="330">
        <f t="shared" si="69"/>
        <v>21567</v>
      </c>
      <c r="P761" s="327">
        <f t="array" ref="P761">IFERROR(_xlfn.STDEV.P(IF((F761:L761&lt;&gt;0)*(F761:L761&lt;&gt;""), F761:L761)), 0)</f>
        <v>5510.0176322232483</v>
      </c>
      <c r="Q761" s="331">
        <f t="shared" si="72"/>
        <v>25.54837312664371</v>
      </c>
      <c r="R761" s="332">
        <f t="shared" si="70"/>
        <v>74.45162687335629</v>
      </c>
      <c r="S761" s="325" t="str">
        <f t="shared" si="71"/>
        <v>ALTO</v>
      </c>
    </row>
    <row r="762" spans="2:19">
      <c r="B762" s="146">
        <v>753</v>
      </c>
      <c r="C762" s="338" t="s">
        <v>799</v>
      </c>
      <c r="D762" s="325" t="s">
        <v>38</v>
      </c>
      <c r="E762" s="325">
        <v>1</v>
      </c>
      <c r="F762" s="343"/>
      <c r="G762" s="343"/>
      <c r="H762" s="327">
        <v>383.18031873724016</v>
      </c>
      <c r="I762" s="327">
        <v>464.89801067108709</v>
      </c>
      <c r="J762" s="326">
        <v>376.27970466567126</v>
      </c>
      <c r="K762" s="345">
        <v>0</v>
      </c>
      <c r="L762" s="326">
        <v>0</v>
      </c>
      <c r="M762" s="380">
        <f t="shared" si="67"/>
        <v>3</v>
      </c>
      <c r="N762" s="329">
        <f t="shared" si="68"/>
        <v>408</v>
      </c>
      <c r="O762" s="330">
        <f t="shared" si="69"/>
        <v>408</v>
      </c>
      <c r="P762" s="327">
        <f t="array" ref="P762">IFERROR(_xlfn.STDEV.P(IF((F762:L762&lt;&gt;0)*(F762:L762&lt;&gt;""), F762:L762)), 0)</f>
        <v>40.247296401717563</v>
      </c>
      <c r="Q762" s="331">
        <f t="shared" si="72"/>
        <v>9.8645334317935216</v>
      </c>
      <c r="R762" s="332">
        <f t="shared" si="70"/>
        <v>90.135466568206482</v>
      </c>
      <c r="S762" s="325" t="str">
        <f t="shared" si="71"/>
        <v>ALTO</v>
      </c>
    </row>
    <row r="763" spans="2:19">
      <c r="B763" s="146">
        <v>754</v>
      </c>
      <c r="C763" s="335" t="s">
        <v>800</v>
      </c>
      <c r="D763" s="325" t="s">
        <v>38</v>
      </c>
      <c r="E763" s="325">
        <v>1</v>
      </c>
      <c r="F763" s="343"/>
      <c r="G763" s="326">
        <v>248.33856925338233</v>
      </c>
      <c r="H763" s="327">
        <v>127.72677291241338</v>
      </c>
      <c r="I763" s="327">
        <v>291.37973908258272</v>
      </c>
      <c r="J763" s="326">
        <v>265.18760138342549</v>
      </c>
      <c r="K763" s="326">
        <v>173.66530437817411</v>
      </c>
      <c r="L763" s="326">
        <v>0</v>
      </c>
      <c r="M763" s="380">
        <f t="shared" si="67"/>
        <v>5</v>
      </c>
      <c r="N763" s="329">
        <f t="shared" si="68"/>
        <v>221</v>
      </c>
      <c r="O763" s="330">
        <f t="shared" si="69"/>
        <v>221</v>
      </c>
      <c r="P763" s="327">
        <f t="array" ref="P763">IFERROR(_xlfn.STDEV.P(IF((F763:L763&lt;&gt;0)*(F763:L763&lt;&gt;""), F763:L763)), 0)</f>
        <v>60.980948672618545</v>
      </c>
      <c r="Q763" s="331">
        <f t="shared" si="72"/>
        <v>27.593189444623778</v>
      </c>
      <c r="R763" s="332">
        <f t="shared" si="70"/>
        <v>72.406810555376225</v>
      </c>
      <c r="S763" s="325" t="str">
        <f t="shared" si="71"/>
        <v>ALTO</v>
      </c>
    </row>
    <row r="764" spans="2:19">
      <c r="B764" s="146">
        <v>755</v>
      </c>
      <c r="C764" s="335" t="s">
        <v>1235</v>
      </c>
      <c r="D764" s="325" t="s">
        <v>38</v>
      </c>
      <c r="E764" s="325">
        <v>1</v>
      </c>
      <c r="F764" s="326">
        <v>547079.72</v>
      </c>
      <c r="G764" s="326">
        <v>561703.61381266592</v>
      </c>
      <c r="H764" s="327">
        <v>465053.18017409713</v>
      </c>
      <c r="I764" s="327">
        <v>508207.73473562405</v>
      </c>
      <c r="J764" s="326">
        <v>438100.66833412362</v>
      </c>
      <c r="K764" s="326">
        <v>434163.26094543526</v>
      </c>
      <c r="L764" s="326">
        <v>0</v>
      </c>
      <c r="M764" s="380">
        <f t="shared" si="67"/>
        <v>6</v>
      </c>
      <c r="N764" s="329">
        <f t="shared" si="68"/>
        <v>492385</v>
      </c>
      <c r="O764" s="330">
        <f t="shared" si="69"/>
        <v>492385</v>
      </c>
      <c r="P764" s="327">
        <f t="array" ref="P764">IFERROR(_xlfn.STDEV.P(IF((F764:L764&lt;&gt;0)*(F764:L764&lt;&gt;""), F764:L764)), 0)</f>
        <v>50217.077919589719</v>
      </c>
      <c r="Q764" s="331">
        <f t="shared" si="72"/>
        <v>10.198742431144272</v>
      </c>
      <c r="R764" s="332">
        <f t="shared" si="70"/>
        <v>89.801257568855732</v>
      </c>
      <c r="S764" s="325" t="str">
        <f t="shared" si="71"/>
        <v>ALTO</v>
      </c>
    </row>
    <row r="765" spans="2:19">
      <c r="B765" s="146">
        <v>756</v>
      </c>
      <c r="C765" s="335" t="s">
        <v>802</v>
      </c>
      <c r="D765" s="325" t="s">
        <v>38</v>
      </c>
      <c r="E765" s="325">
        <v>1</v>
      </c>
      <c r="F765" s="343"/>
      <c r="G765" s="326">
        <v>41429375.892447107</v>
      </c>
      <c r="H765" s="344">
        <v>0</v>
      </c>
      <c r="I765" s="344">
        <v>0</v>
      </c>
      <c r="J765" s="326">
        <v>40299960.123789191</v>
      </c>
      <c r="K765" s="326">
        <v>32788009.466599274</v>
      </c>
      <c r="L765" s="326">
        <v>0</v>
      </c>
      <c r="M765" s="380">
        <f t="shared" si="67"/>
        <v>3</v>
      </c>
      <c r="N765" s="329">
        <f t="shared" si="68"/>
        <v>38172448</v>
      </c>
      <c r="O765" s="330">
        <f t="shared" si="69"/>
        <v>38172448</v>
      </c>
      <c r="P765" s="327">
        <f t="array" ref="P765">IFERROR(_xlfn.STDEV.P(IF((F765:L765&lt;&gt;0)*(F765:L765&lt;&gt;""), F765:L765)), 0)</f>
        <v>3835190.801574274</v>
      </c>
      <c r="Q765" s="331">
        <f t="shared" si="72"/>
        <v>10.047012970125138</v>
      </c>
      <c r="R765" s="332">
        <f t="shared" si="70"/>
        <v>89.952987029874862</v>
      </c>
      <c r="S765" s="325" t="str">
        <f t="shared" si="71"/>
        <v>ALTO</v>
      </c>
    </row>
    <row r="766" spans="2:19">
      <c r="B766" s="146">
        <v>757</v>
      </c>
      <c r="C766" s="335" t="s">
        <v>803</v>
      </c>
      <c r="D766" s="325" t="s">
        <v>38</v>
      </c>
      <c r="E766" s="325">
        <v>1</v>
      </c>
      <c r="F766" s="326">
        <v>41173783.200000003</v>
      </c>
      <c r="G766" s="326">
        <v>37308743.933788508</v>
      </c>
      <c r="H766" s="327">
        <v>35295760.973070487</v>
      </c>
      <c r="I766" s="327">
        <v>35945936.011286139</v>
      </c>
      <c r="J766" s="326">
        <v>0</v>
      </c>
      <c r="K766" s="326">
        <v>43194896.99397213</v>
      </c>
      <c r="L766" s="326">
        <v>0</v>
      </c>
      <c r="M766" s="380">
        <f t="shared" si="67"/>
        <v>5</v>
      </c>
      <c r="N766" s="329">
        <f t="shared" si="68"/>
        <v>38583824</v>
      </c>
      <c r="O766" s="330">
        <f t="shared" si="69"/>
        <v>38583824</v>
      </c>
      <c r="P766" s="327">
        <f t="array" ref="P766">IFERROR(_xlfn.STDEV.P(IF((F766:L766&lt;&gt;0)*(F766:L766&lt;&gt;""), F766:L766)), 0)</f>
        <v>3077840.9152753539</v>
      </c>
      <c r="Q766" s="331">
        <f t="shared" si="72"/>
        <v>7.9770240380407964</v>
      </c>
      <c r="R766" s="332">
        <f t="shared" si="70"/>
        <v>92.022975961959204</v>
      </c>
      <c r="S766" s="325" t="str">
        <f t="shared" si="71"/>
        <v>ALTO</v>
      </c>
    </row>
    <row r="767" spans="2:19">
      <c r="B767" s="146">
        <v>758</v>
      </c>
      <c r="C767" s="335" t="s">
        <v>804</v>
      </c>
      <c r="D767" s="325" t="s">
        <v>38</v>
      </c>
      <c r="E767" s="325">
        <v>1</v>
      </c>
      <c r="F767" s="326">
        <v>9395286.1199999992</v>
      </c>
      <c r="G767" s="342"/>
      <c r="H767" s="327">
        <v>0</v>
      </c>
      <c r="I767" s="327">
        <v>8634668.6136615928</v>
      </c>
      <c r="J767" s="326">
        <v>0</v>
      </c>
      <c r="K767" s="326">
        <v>8271672.6100432109</v>
      </c>
      <c r="L767" s="326">
        <v>0</v>
      </c>
      <c r="M767" s="380">
        <f t="shared" si="67"/>
        <v>3</v>
      </c>
      <c r="N767" s="329">
        <f t="shared" si="68"/>
        <v>8767209</v>
      </c>
      <c r="O767" s="330">
        <f t="shared" si="69"/>
        <v>8767209</v>
      </c>
      <c r="P767" s="327">
        <f t="array" ref="P767">IFERROR(_xlfn.STDEV.P(IF((F767:L767&lt;&gt;0)*(F767:L767&lt;&gt;""), F767:L767)), 0)</f>
        <v>468189.46892954753</v>
      </c>
      <c r="Q767" s="331">
        <f t="shared" si="72"/>
        <v>5.3402339208469591</v>
      </c>
      <c r="R767" s="332">
        <f t="shared" si="70"/>
        <v>94.659766079153044</v>
      </c>
      <c r="S767" s="325" t="str">
        <f t="shared" si="71"/>
        <v>ALTO</v>
      </c>
    </row>
    <row r="768" spans="2:19">
      <c r="B768" s="146">
        <v>759</v>
      </c>
      <c r="C768" s="335" t="s">
        <v>805</v>
      </c>
      <c r="D768" s="325" t="s">
        <v>38</v>
      </c>
      <c r="E768" s="325">
        <v>1</v>
      </c>
      <c r="F768" s="326">
        <v>983163.6</v>
      </c>
      <c r="G768" s="326">
        <v>1047388.8537260662</v>
      </c>
      <c r="H768" s="327">
        <v>842741.24767610349</v>
      </c>
      <c r="I768" s="327">
        <v>833234.74016799778</v>
      </c>
      <c r="J768" s="326">
        <v>0</v>
      </c>
      <c r="K768" s="326">
        <v>1092035.1620037672</v>
      </c>
      <c r="L768" s="326">
        <v>0</v>
      </c>
      <c r="M768" s="380">
        <f t="shared" si="67"/>
        <v>5</v>
      </c>
      <c r="N768" s="329">
        <f t="shared" si="68"/>
        <v>959713</v>
      </c>
      <c r="O768" s="330">
        <f t="shared" si="69"/>
        <v>959713</v>
      </c>
      <c r="P768" s="327">
        <f t="array" ref="P768">IFERROR(_xlfn.STDEV.P(IF((F768:L768&lt;&gt;0)*(F768:L768&lt;&gt;""), F768:L768)), 0)</f>
        <v>105285.59405328872</v>
      </c>
      <c r="Q768" s="331">
        <f t="shared" si="72"/>
        <v>10.970529111649912</v>
      </c>
      <c r="R768" s="332">
        <f t="shared" si="70"/>
        <v>89.02947088835009</v>
      </c>
      <c r="S768" s="325" t="str">
        <f t="shared" si="71"/>
        <v>ALTO</v>
      </c>
    </row>
    <row r="769" spans="2:19">
      <c r="B769" s="146">
        <v>760</v>
      </c>
      <c r="C769" s="335" t="s">
        <v>806</v>
      </c>
      <c r="D769" s="325" t="s">
        <v>38</v>
      </c>
      <c r="E769" s="325">
        <v>1</v>
      </c>
      <c r="F769" s="326">
        <v>23814.76</v>
      </c>
      <c r="G769" s="326">
        <v>21940.558446541552</v>
      </c>
      <c r="H769" s="327">
        <v>20691.737211810971</v>
      </c>
      <c r="I769" s="327">
        <v>20435.86889161215</v>
      </c>
      <c r="J769" s="326">
        <v>0</v>
      </c>
      <c r="K769" s="326">
        <v>26430.69182851354</v>
      </c>
      <c r="L769" s="326">
        <v>0</v>
      </c>
      <c r="M769" s="380">
        <f t="shared" si="67"/>
        <v>5</v>
      </c>
      <c r="N769" s="329">
        <f t="shared" si="68"/>
        <v>22663</v>
      </c>
      <c r="O769" s="330">
        <f t="shared" si="69"/>
        <v>22663</v>
      </c>
      <c r="P769" s="327">
        <f t="array" ref="P769">IFERROR(_xlfn.STDEV.P(IF((F769:L769&lt;&gt;0)*(F769:L769&lt;&gt;""), F769:L769)), 0)</f>
        <v>2231.1415993422352</v>
      </c>
      <c r="Q769" s="331">
        <f t="shared" si="72"/>
        <v>9.8448643133840843</v>
      </c>
      <c r="R769" s="332">
        <f t="shared" si="70"/>
        <v>90.155135686615921</v>
      </c>
      <c r="S769" s="325" t="str">
        <f t="shared" si="71"/>
        <v>ALTO</v>
      </c>
    </row>
    <row r="770" spans="2:19">
      <c r="B770" s="146">
        <v>761</v>
      </c>
      <c r="C770" s="335" t="s">
        <v>807</v>
      </c>
      <c r="D770" s="325" t="s">
        <v>38</v>
      </c>
      <c r="E770" s="325">
        <v>1</v>
      </c>
      <c r="F770" s="326">
        <v>500385.48</v>
      </c>
      <c r="G770" s="326">
        <v>719545.39051022776</v>
      </c>
      <c r="H770" s="327">
        <v>432482.85308143171</v>
      </c>
      <c r="I770" s="327">
        <v>437954.66093996388</v>
      </c>
      <c r="J770" s="326">
        <v>0</v>
      </c>
      <c r="K770" s="326">
        <v>529696.69082109944</v>
      </c>
      <c r="L770" s="326">
        <v>0</v>
      </c>
      <c r="M770" s="380">
        <f t="shared" si="67"/>
        <v>5</v>
      </c>
      <c r="N770" s="329">
        <f t="shared" si="68"/>
        <v>524013</v>
      </c>
      <c r="O770" s="330">
        <f t="shared" si="69"/>
        <v>524013</v>
      </c>
      <c r="P770" s="327">
        <f t="array" ref="P770">IFERROR(_xlfn.STDEV.P(IF((F770:L770&lt;&gt;0)*(F770:L770&lt;&gt;""), F770:L770)), 0)</f>
        <v>104505.7752452468</v>
      </c>
      <c r="Q770" s="331">
        <f t="shared" si="72"/>
        <v>19.943355459739891</v>
      </c>
      <c r="R770" s="332">
        <f t="shared" si="70"/>
        <v>80.056644540260109</v>
      </c>
      <c r="S770" s="325" t="str">
        <f t="shared" si="71"/>
        <v>ALTO</v>
      </c>
    </row>
    <row r="771" spans="2:19">
      <c r="B771" s="146">
        <v>762</v>
      </c>
      <c r="C771" s="335" t="s">
        <v>808</v>
      </c>
      <c r="D771" s="325" t="s">
        <v>38</v>
      </c>
      <c r="E771" s="325">
        <v>1</v>
      </c>
      <c r="F771" s="326">
        <v>13457953.1</v>
      </c>
      <c r="G771" s="326">
        <v>18475646.905765802</v>
      </c>
      <c r="H771" s="327">
        <v>11732214.999096818</v>
      </c>
      <c r="I771" s="327">
        <v>11487447.594931899</v>
      </c>
      <c r="J771" s="326">
        <v>0</v>
      </c>
      <c r="K771" s="326">
        <v>15529520.738689672</v>
      </c>
      <c r="L771" s="326">
        <v>0</v>
      </c>
      <c r="M771" s="380">
        <f t="shared" si="67"/>
        <v>5</v>
      </c>
      <c r="N771" s="329">
        <f t="shared" si="68"/>
        <v>14136557</v>
      </c>
      <c r="O771" s="330">
        <f t="shared" si="69"/>
        <v>14136557</v>
      </c>
      <c r="P771" s="327">
        <f t="array" ref="P771">IFERROR(_xlfn.STDEV.P(IF((F771:L771&lt;&gt;0)*(F771:L771&lt;&gt;""), F771:L771)), 0)</f>
        <v>2608723.5782291996</v>
      </c>
      <c r="Q771" s="331">
        <f t="shared" si="72"/>
        <v>18.453740739199791</v>
      </c>
      <c r="R771" s="332">
        <f t="shared" si="70"/>
        <v>81.546259260800213</v>
      </c>
      <c r="S771" s="325" t="str">
        <f t="shared" si="71"/>
        <v>ALTO</v>
      </c>
    </row>
    <row r="772" spans="2:19">
      <c r="B772" s="146">
        <v>763</v>
      </c>
      <c r="C772" s="335" t="s">
        <v>809</v>
      </c>
      <c r="D772" s="325" t="s">
        <v>38</v>
      </c>
      <c r="E772" s="325">
        <v>1</v>
      </c>
      <c r="F772" s="326">
        <v>581962.36</v>
      </c>
      <c r="G772" s="326">
        <v>629741.94863847806</v>
      </c>
      <c r="H772" s="327">
        <v>502988.03172908392</v>
      </c>
      <c r="I772" s="327">
        <v>492652.20364617417</v>
      </c>
      <c r="J772" s="326">
        <v>0</v>
      </c>
      <c r="K772" s="326">
        <v>665596.3586723964</v>
      </c>
      <c r="L772" s="326">
        <v>0</v>
      </c>
      <c r="M772" s="380">
        <f t="shared" si="67"/>
        <v>5</v>
      </c>
      <c r="N772" s="329">
        <f t="shared" si="68"/>
        <v>574588</v>
      </c>
      <c r="O772" s="330">
        <f t="shared" si="69"/>
        <v>574588</v>
      </c>
      <c r="P772" s="327">
        <f t="array" ref="P772">IFERROR(_xlfn.STDEV.P(IF((F772:L772&lt;&gt;0)*(F772:L772&lt;&gt;""), F772:L772)), 0)</f>
        <v>68145.272417736647</v>
      </c>
      <c r="Q772" s="331">
        <f t="shared" si="72"/>
        <v>11.859849564859804</v>
      </c>
      <c r="R772" s="332">
        <f t="shared" si="70"/>
        <v>88.1401504351402</v>
      </c>
      <c r="S772" s="325" t="str">
        <f t="shared" si="71"/>
        <v>ALTO</v>
      </c>
    </row>
    <row r="773" spans="2:19">
      <c r="B773" s="146">
        <v>764</v>
      </c>
      <c r="C773" s="335" t="s">
        <v>810</v>
      </c>
      <c r="D773" s="325" t="s">
        <v>38</v>
      </c>
      <c r="E773" s="325">
        <v>1</v>
      </c>
      <c r="F773" s="326">
        <v>643856.38</v>
      </c>
      <c r="G773" s="326">
        <v>834316.76118350658</v>
      </c>
      <c r="H773" s="327">
        <v>561231.44017714448</v>
      </c>
      <c r="I773" s="327">
        <v>549304.28235499444</v>
      </c>
      <c r="J773" s="326">
        <v>0</v>
      </c>
      <c r="K773" s="326">
        <v>743408.6306399582</v>
      </c>
      <c r="L773" s="326">
        <v>0</v>
      </c>
      <c r="M773" s="380">
        <f t="shared" si="67"/>
        <v>5</v>
      </c>
      <c r="N773" s="329">
        <f t="shared" si="68"/>
        <v>666423</v>
      </c>
      <c r="O773" s="330">
        <f t="shared" si="69"/>
        <v>666423</v>
      </c>
      <c r="P773" s="327">
        <f t="array" ref="P773">IFERROR(_xlfn.STDEV.P(IF((F773:L773&lt;&gt;0)*(F773:L773&lt;&gt;""), F773:L773)), 0)</f>
        <v>109001.29631076104</v>
      </c>
      <c r="Q773" s="331">
        <f t="shared" si="72"/>
        <v>16.356172627709583</v>
      </c>
      <c r="R773" s="332">
        <f t="shared" si="70"/>
        <v>83.643827372290417</v>
      </c>
      <c r="S773" s="325" t="str">
        <f t="shared" si="71"/>
        <v>ALTO</v>
      </c>
    </row>
    <row r="774" spans="2:19">
      <c r="B774" s="146">
        <v>765</v>
      </c>
      <c r="C774" s="335" t="s">
        <v>811</v>
      </c>
      <c r="D774" s="325" t="s">
        <v>38</v>
      </c>
      <c r="E774" s="325">
        <v>1</v>
      </c>
      <c r="F774" s="326">
        <v>1411685.1</v>
      </c>
      <c r="G774" s="343"/>
      <c r="H774" s="327">
        <v>1220301.5884051975</v>
      </c>
      <c r="I774" s="327">
        <v>1197032.7118565021</v>
      </c>
      <c r="J774" s="326">
        <v>0</v>
      </c>
      <c r="K774" s="326">
        <v>1611079.89436557</v>
      </c>
      <c r="L774" s="326">
        <v>0</v>
      </c>
      <c r="M774" s="380">
        <f t="shared" si="67"/>
        <v>4</v>
      </c>
      <c r="N774" s="329">
        <f t="shared" si="68"/>
        <v>1360025</v>
      </c>
      <c r="O774" s="330">
        <f t="shared" si="69"/>
        <v>1360025</v>
      </c>
      <c r="P774" s="327">
        <f t="array" ref="P774">IFERROR(_xlfn.STDEV.P(IF((F774:L774&lt;&gt;0)*(F774:L774&lt;&gt;""), F774:L774)), 0)</f>
        <v>167172.39878246744</v>
      </c>
      <c r="Q774" s="331">
        <f t="shared" si="72"/>
        <v>12.29186219242054</v>
      </c>
      <c r="R774" s="332">
        <f t="shared" si="70"/>
        <v>87.708137807579462</v>
      </c>
      <c r="S774" s="325" t="str">
        <f t="shared" si="71"/>
        <v>ALTO</v>
      </c>
    </row>
    <row r="775" spans="2:19">
      <c r="B775" s="146">
        <v>766</v>
      </c>
      <c r="C775" s="335" t="s">
        <v>812</v>
      </c>
      <c r="D775" s="325" t="s">
        <v>38</v>
      </c>
      <c r="E775" s="325">
        <v>1</v>
      </c>
      <c r="F775" s="326">
        <v>883742.12</v>
      </c>
      <c r="G775" s="326">
        <v>1007991.4716749089</v>
      </c>
      <c r="H775" s="327">
        <v>770320.16743476514</v>
      </c>
      <c r="I775" s="327">
        <v>754343.94863885955</v>
      </c>
      <c r="J775" s="326">
        <v>0</v>
      </c>
      <c r="K775" s="326">
        <v>1019448.9022629131</v>
      </c>
      <c r="L775" s="326">
        <v>0</v>
      </c>
      <c r="M775" s="380">
        <f t="shared" si="67"/>
        <v>5</v>
      </c>
      <c r="N775" s="329">
        <f t="shared" si="68"/>
        <v>887169</v>
      </c>
      <c r="O775" s="330">
        <f t="shared" si="69"/>
        <v>887169</v>
      </c>
      <c r="P775" s="327">
        <f t="array" ref="P775">IFERROR(_xlfn.STDEV.P(IF((F775:L775&lt;&gt;0)*(F775:L775&lt;&gt;""), F775:L775)), 0)</f>
        <v>112608.99577856364</v>
      </c>
      <c r="Q775" s="331">
        <f t="shared" si="72"/>
        <v>12.693071531868632</v>
      </c>
      <c r="R775" s="332">
        <f t="shared" si="70"/>
        <v>87.30692846813136</v>
      </c>
      <c r="S775" s="325" t="str">
        <f t="shared" si="71"/>
        <v>ALTO</v>
      </c>
    </row>
    <row r="776" spans="2:19">
      <c r="B776" s="146">
        <v>767</v>
      </c>
      <c r="C776" s="335" t="s">
        <v>813</v>
      </c>
      <c r="D776" s="325" t="s">
        <v>38</v>
      </c>
      <c r="E776" s="325">
        <v>1</v>
      </c>
      <c r="F776" s="326">
        <v>732010.65</v>
      </c>
      <c r="G776" s="326">
        <v>794849.33448286867</v>
      </c>
      <c r="H776" s="327">
        <v>632758.43300809595</v>
      </c>
      <c r="I776" s="327">
        <v>619854.19243915821</v>
      </c>
      <c r="J776" s="326">
        <v>0</v>
      </c>
      <c r="K776" s="326">
        <v>837196.65123800642</v>
      </c>
      <c r="L776" s="326">
        <v>0</v>
      </c>
      <c r="M776" s="380">
        <f t="shared" si="67"/>
        <v>5</v>
      </c>
      <c r="N776" s="329">
        <f t="shared" si="68"/>
        <v>723334</v>
      </c>
      <c r="O776" s="330">
        <f t="shared" si="69"/>
        <v>723334</v>
      </c>
      <c r="P776" s="327">
        <f t="array" ref="P776">IFERROR(_xlfn.STDEV.P(IF((F776:L776&lt;&gt;0)*(F776:L776&lt;&gt;""), F776:L776)), 0)</f>
        <v>86100.446662013332</v>
      </c>
      <c r="Q776" s="331">
        <f t="shared" si="72"/>
        <v>11.903276586198539</v>
      </c>
      <c r="R776" s="332">
        <f t="shared" si="70"/>
        <v>88.096723413801456</v>
      </c>
      <c r="S776" s="325" t="str">
        <f t="shared" si="71"/>
        <v>ALTO</v>
      </c>
    </row>
    <row r="777" spans="2:19">
      <c r="B777" s="146">
        <v>768</v>
      </c>
      <c r="C777" s="335" t="s">
        <v>814</v>
      </c>
      <c r="D777" s="325" t="s">
        <v>38</v>
      </c>
      <c r="E777" s="325">
        <v>1</v>
      </c>
      <c r="F777" s="326">
        <v>331124.52</v>
      </c>
      <c r="G777" s="326">
        <v>346399.3955038829</v>
      </c>
      <c r="H777" s="327">
        <v>288662.50678205426</v>
      </c>
      <c r="I777" s="327">
        <v>282954.82677652454</v>
      </c>
      <c r="J777" s="326">
        <v>0</v>
      </c>
      <c r="K777" s="326">
        <v>381566.02367573971</v>
      </c>
      <c r="L777" s="326">
        <v>0</v>
      </c>
      <c r="M777" s="380">
        <f t="shared" si="67"/>
        <v>5</v>
      </c>
      <c r="N777" s="329">
        <f t="shared" si="68"/>
        <v>326141</v>
      </c>
      <c r="O777" s="330">
        <f t="shared" si="69"/>
        <v>326141</v>
      </c>
      <c r="P777" s="327">
        <f t="array" ref="P777">IFERROR(_xlfn.STDEV.P(IF((F777:L777&lt;&gt;0)*(F777:L777&lt;&gt;""), F777:L777)), 0)</f>
        <v>36815.361793634343</v>
      </c>
      <c r="Q777" s="331">
        <f t="shared" si="72"/>
        <v>11.288173456766964</v>
      </c>
      <c r="R777" s="332">
        <f t="shared" si="70"/>
        <v>88.71182654323303</v>
      </c>
      <c r="S777" s="325" t="str">
        <f t="shared" si="71"/>
        <v>ALTO</v>
      </c>
    </row>
    <row r="778" spans="2:19">
      <c r="B778" s="146">
        <v>769</v>
      </c>
      <c r="C778" s="335" t="s">
        <v>815</v>
      </c>
      <c r="D778" s="325" t="s">
        <v>38</v>
      </c>
      <c r="E778" s="325">
        <v>1</v>
      </c>
      <c r="F778" s="326">
        <v>747515.16</v>
      </c>
      <c r="G778" s="326">
        <v>810645.84452851198</v>
      </c>
      <c r="H778" s="327">
        <v>646169.74416389933</v>
      </c>
      <c r="I778" s="327">
        <v>648856.84392177511</v>
      </c>
      <c r="J778" s="326">
        <v>0</v>
      </c>
      <c r="K778" s="326">
        <v>808201.84226837987</v>
      </c>
      <c r="L778" s="326">
        <v>0</v>
      </c>
      <c r="M778" s="380">
        <f t="shared" ref="M778:M841" si="73">COUNTIF(F778:L778,"&gt;0")</f>
        <v>5</v>
      </c>
      <c r="N778" s="329">
        <f t="shared" ref="N778:N841" si="74">IFERROR(ROUND(AVERAGEIF(F778:L778,"&gt;0"),0),0)</f>
        <v>732278</v>
      </c>
      <c r="O778" s="330">
        <f t="shared" ref="O778:O841" si="75">IFERROR(ROUND(+N778*E778,0),0)</f>
        <v>732278</v>
      </c>
      <c r="P778" s="327">
        <f t="array" ref="P778">IFERROR(_xlfn.STDEV.P(IF((F778:L778&lt;&gt;0)*(F778:L778&lt;&gt;""), F778:L778)), 0)</f>
        <v>72817.3618448286</v>
      </c>
      <c r="Q778" s="331">
        <f t="shared" si="72"/>
        <v>9.9439505003330151</v>
      </c>
      <c r="R778" s="332">
        <f t="shared" si="70"/>
        <v>90.056049499666983</v>
      </c>
      <c r="S778" s="325" t="str">
        <f t="shared" si="71"/>
        <v>ALTO</v>
      </c>
    </row>
    <row r="779" spans="2:19">
      <c r="B779" s="146">
        <v>770</v>
      </c>
      <c r="C779" s="335" t="s">
        <v>816</v>
      </c>
      <c r="D779" s="325" t="s">
        <v>38</v>
      </c>
      <c r="E779" s="325">
        <v>1</v>
      </c>
      <c r="F779" s="326">
        <v>2317551.04</v>
      </c>
      <c r="G779" s="343"/>
      <c r="H779" s="327">
        <v>1954091.8987870123</v>
      </c>
      <c r="I779" s="327">
        <v>2052868.4797263739</v>
      </c>
      <c r="J779" s="326">
        <v>0</v>
      </c>
      <c r="K779" s="326">
        <v>2390189.1497198413</v>
      </c>
      <c r="L779" s="326">
        <v>0</v>
      </c>
      <c r="M779" s="380">
        <f t="shared" si="73"/>
        <v>4</v>
      </c>
      <c r="N779" s="329">
        <f t="shared" si="74"/>
        <v>2178675</v>
      </c>
      <c r="O779" s="330">
        <f t="shared" si="75"/>
        <v>2178675</v>
      </c>
      <c r="P779" s="327">
        <f t="array" ref="P779">IFERROR(_xlfn.STDEV.P(IF((F779:L779&lt;&gt;0)*(F779:L779&lt;&gt;""), F779:L779)), 0)</f>
        <v>180478.28118052718</v>
      </c>
      <c r="Q779" s="331">
        <f t="shared" si="72"/>
        <v>8.283855149599054</v>
      </c>
      <c r="R779" s="332">
        <f t="shared" si="70"/>
        <v>91.716144850400951</v>
      </c>
      <c r="S779" s="325" t="str">
        <f t="shared" si="71"/>
        <v>ALTO</v>
      </c>
    </row>
    <row r="780" spans="2:19">
      <c r="B780" s="146">
        <v>771</v>
      </c>
      <c r="C780" s="335" t="s">
        <v>817</v>
      </c>
      <c r="D780" s="325" t="s">
        <v>38</v>
      </c>
      <c r="E780" s="325">
        <v>1</v>
      </c>
      <c r="F780" s="326">
        <v>1238775.8</v>
      </c>
      <c r="G780" s="326">
        <v>1737910.5830623377</v>
      </c>
      <c r="H780" s="327">
        <v>1079802.1382015429</v>
      </c>
      <c r="I780" s="327">
        <v>1057808.8533791222</v>
      </c>
      <c r="J780" s="326">
        <v>0</v>
      </c>
      <c r="K780" s="326">
        <v>1426164.2888827627</v>
      </c>
      <c r="L780" s="326">
        <v>0</v>
      </c>
      <c r="M780" s="380">
        <f t="shared" si="73"/>
        <v>5</v>
      </c>
      <c r="N780" s="329">
        <f t="shared" si="74"/>
        <v>1308092</v>
      </c>
      <c r="O780" s="330">
        <f t="shared" si="75"/>
        <v>1308092</v>
      </c>
      <c r="P780" s="327">
        <f t="array" ref="P780">IFERROR(_xlfn.STDEV.P(IF((F780:L780&lt;&gt;0)*(F780:L780&lt;&gt;""), F780:L780)), 0)</f>
        <v>252288.61639480424</v>
      </c>
      <c r="Q780" s="331">
        <f t="shared" si="72"/>
        <v>19.28676395810113</v>
      </c>
      <c r="R780" s="332">
        <f t="shared" si="70"/>
        <v>80.713236041898867</v>
      </c>
      <c r="S780" s="325" t="str">
        <f t="shared" si="71"/>
        <v>ALTO</v>
      </c>
    </row>
    <row r="781" spans="2:19">
      <c r="B781" s="146">
        <v>772</v>
      </c>
      <c r="C781" s="335" t="s">
        <v>818</v>
      </c>
      <c r="D781" s="325" t="s">
        <v>38</v>
      </c>
      <c r="E781" s="325">
        <v>1</v>
      </c>
      <c r="F781" s="326">
        <v>157898.72</v>
      </c>
      <c r="G781" s="326">
        <v>158404.82748730932</v>
      </c>
      <c r="H781" s="327">
        <v>136412.19347045751</v>
      </c>
      <c r="I781" s="327">
        <v>133588.33423534845</v>
      </c>
      <c r="J781" s="326">
        <v>0</v>
      </c>
      <c r="K781" s="326">
        <v>180772.44750692797</v>
      </c>
      <c r="L781" s="326">
        <v>0</v>
      </c>
      <c r="M781" s="380">
        <f t="shared" si="73"/>
        <v>5</v>
      </c>
      <c r="N781" s="329">
        <f t="shared" si="74"/>
        <v>153415</v>
      </c>
      <c r="O781" s="330">
        <f t="shared" si="75"/>
        <v>153415</v>
      </c>
      <c r="P781" s="327">
        <f t="array" ref="P781">IFERROR(_xlfn.STDEV.P(IF((F781:L781&lt;&gt;0)*(F781:L781&lt;&gt;""), F781:L781)), 0)</f>
        <v>17179.19766605159</v>
      </c>
      <c r="Q781" s="331">
        <f t="shared" si="72"/>
        <v>11.197860486948207</v>
      </c>
      <c r="R781" s="332">
        <f t="shared" si="70"/>
        <v>88.802139513051799</v>
      </c>
      <c r="S781" s="325" t="str">
        <f t="shared" si="71"/>
        <v>ALTO</v>
      </c>
    </row>
    <row r="782" spans="2:19">
      <c r="B782" s="146">
        <v>773</v>
      </c>
      <c r="C782" s="335" t="s">
        <v>819</v>
      </c>
      <c r="D782" s="325" t="s">
        <v>38</v>
      </c>
      <c r="E782" s="325">
        <v>1</v>
      </c>
      <c r="F782" s="326">
        <v>245894.3</v>
      </c>
      <c r="G782" s="326">
        <v>266474.319061702</v>
      </c>
      <c r="H782" s="327">
        <v>214325.52494702965</v>
      </c>
      <c r="I782" s="327">
        <v>209699.559489418</v>
      </c>
      <c r="J782" s="326">
        <v>0</v>
      </c>
      <c r="K782" s="326">
        <v>283831.86036308151</v>
      </c>
      <c r="L782" s="326">
        <v>0</v>
      </c>
      <c r="M782" s="380">
        <f t="shared" si="73"/>
        <v>5</v>
      </c>
      <c r="N782" s="329">
        <f t="shared" si="74"/>
        <v>244045</v>
      </c>
      <c r="O782" s="330">
        <f t="shared" si="75"/>
        <v>244045</v>
      </c>
      <c r="P782" s="327">
        <f t="array" ref="P782">IFERROR(_xlfn.STDEV.P(IF((F782:L782&lt;&gt;0)*(F782:L782&lt;&gt;""), F782:L782)), 0)</f>
        <v>28817.859055937362</v>
      </c>
      <c r="Q782" s="331">
        <f t="shared" si="72"/>
        <v>11.808420191332484</v>
      </c>
      <c r="R782" s="332">
        <f t="shared" si="70"/>
        <v>88.191579808667512</v>
      </c>
      <c r="S782" s="325" t="str">
        <f t="shared" si="71"/>
        <v>ALTO</v>
      </c>
    </row>
    <row r="783" spans="2:19">
      <c r="B783" s="146">
        <v>774</v>
      </c>
      <c r="C783" s="335" t="s">
        <v>820</v>
      </c>
      <c r="D783" s="325" t="s">
        <v>38</v>
      </c>
      <c r="E783" s="325">
        <v>1</v>
      </c>
      <c r="F783" s="326">
        <v>1435705.25</v>
      </c>
      <c r="G783" s="326">
        <v>2071733.9610695457</v>
      </c>
      <c r="H783" s="327">
        <v>1240993.3256170086</v>
      </c>
      <c r="I783" s="327">
        <v>1215590.4364373987</v>
      </c>
      <c r="J783" s="326">
        <v>0</v>
      </c>
      <c r="K783" s="326">
        <v>1637509.1268217778</v>
      </c>
      <c r="L783" s="326">
        <v>0</v>
      </c>
      <c r="M783" s="380">
        <f t="shared" si="73"/>
        <v>5</v>
      </c>
      <c r="N783" s="329">
        <f t="shared" si="74"/>
        <v>1520306</v>
      </c>
      <c r="O783" s="330">
        <f t="shared" si="75"/>
        <v>1520306</v>
      </c>
      <c r="P783" s="327">
        <f t="array" ref="P783">IFERROR(_xlfn.STDEV.P(IF((F783:L783&lt;&gt;0)*(F783:L783&lt;&gt;""), F783:L783)), 0)</f>
        <v>314907.54225138895</v>
      </c>
      <c r="Q783" s="331">
        <f t="shared" si="72"/>
        <v>20.71343152308739</v>
      </c>
      <c r="R783" s="332">
        <f t="shared" si="70"/>
        <v>79.286568476912606</v>
      </c>
      <c r="S783" s="325" t="str">
        <f t="shared" si="71"/>
        <v>ALTO</v>
      </c>
    </row>
    <row r="784" spans="2:19">
      <c r="B784" s="146">
        <v>775</v>
      </c>
      <c r="C784" s="335" t="s">
        <v>821</v>
      </c>
      <c r="D784" s="325" t="s">
        <v>38</v>
      </c>
      <c r="E784" s="325">
        <v>1</v>
      </c>
      <c r="F784" s="326">
        <v>1338619.1399999999</v>
      </c>
      <c r="G784" s="326">
        <v>1266014.9967189995</v>
      </c>
      <c r="H784" s="327">
        <v>1166911.7973278086</v>
      </c>
      <c r="I784" s="327">
        <v>1197032.7118565021</v>
      </c>
      <c r="J784" s="326">
        <v>0</v>
      </c>
      <c r="K784" s="326">
        <v>1379811.7057091529</v>
      </c>
      <c r="L784" s="326">
        <v>0</v>
      </c>
      <c r="M784" s="380">
        <f t="shared" si="73"/>
        <v>5</v>
      </c>
      <c r="N784" s="329">
        <f t="shared" si="74"/>
        <v>1269678</v>
      </c>
      <c r="O784" s="330">
        <f t="shared" si="75"/>
        <v>1269678</v>
      </c>
      <c r="P784" s="327">
        <f t="array" ref="P784">IFERROR(_xlfn.STDEV.P(IF((F784:L784&lt;&gt;0)*(F784:L784&lt;&gt;""), F784:L784)), 0)</f>
        <v>80912.251002991543</v>
      </c>
      <c r="Q784" s="331">
        <f t="shared" si="72"/>
        <v>6.3726591311333696</v>
      </c>
      <c r="R784" s="332">
        <f t="shared" si="70"/>
        <v>93.627340868866625</v>
      </c>
      <c r="S784" s="325" t="str">
        <f t="shared" si="71"/>
        <v>ALTO</v>
      </c>
    </row>
    <row r="785" spans="2:19">
      <c r="B785" s="146">
        <v>776</v>
      </c>
      <c r="C785" s="335" t="s">
        <v>822</v>
      </c>
      <c r="D785" s="325" t="s">
        <v>38</v>
      </c>
      <c r="E785" s="325">
        <v>1</v>
      </c>
      <c r="F785" s="326">
        <v>895157.27</v>
      </c>
      <c r="G785" s="326">
        <v>1068433.9633262064</v>
      </c>
      <c r="H785" s="327">
        <v>773768.79030340025</v>
      </c>
      <c r="I785" s="327">
        <v>776584.84407894593</v>
      </c>
      <c r="J785" s="326">
        <v>0</v>
      </c>
      <c r="K785" s="326">
        <v>968166.55944065226</v>
      </c>
      <c r="L785" s="326">
        <v>0</v>
      </c>
      <c r="M785" s="380">
        <f t="shared" si="73"/>
        <v>5</v>
      </c>
      <c r="N785" s="329">
        <f t="shared" si="74"/>
        <v>896422</v>
      </c>
      <c r="O785" s="330">
        <f t="shared" si="75"/>
        <v>896422</v>
      </c>
      <c r="P785" s="327">
        <f t="array" ref="P785">IFERROR(_xlfn.STDEV.P(IF((F785:L785&lt;&gt;0)*(F785:L785&lt;&gt;""), F785:L785)), 0)</f>
        <v>113262.30676298286</v>
      </c>
      <c r="Q785" s="331">
        <f t="shared" si="72"/>
        <v>12.634931624054616</v>
      </c>
      <c r="R785" s="332">
        <f t="shared" si="70"/>
        <v>87.365068375945384</v>
      </c>
      <c r="S785" s="325" t="str">
        <f t="shared" si="71"/>
        <v>ALTO</v>
      </c>
    </row>
    <row r="786" spans="2:19">
      <c r="B786" s="146">
        <v>777</v>
      </c>
      <c r="C786" s="335" t="s">
        <v>823</v>
      </c>
      <c r="D786" s="325" t="s">
        <v>38</v>
      </c>
      <c r="E786" s="325">
        <v>1</v>
      </c>
      <c r="F786" s="326">
        <v>471729.78</v>
      </c>
      <c r="G786" s="326">
        <v>421518.70017928223</v>
      </c>
      <c r="H786" s="327">
        <v>411152.48200505867</v>
      </c>
      <c r="I786" s="327">
        <v>402717.35608888709</v>
      </c>
      <c r="J786" s="326">
        <v>0</v>
      </c>
      <c r="K786" s="326">
        <v>544094.85798912519</v>
      </c>
      <c r="L786" s="326">
        <v>0</v>
      </c>
      <c r="M786" s="380">
        <f t="shared" si="73"/>
        <v>5</v>
      </c>
      <c r="N786" s="329">
        <f t="shared" si="74"/>
        <v>450243</v>
      </c>
      <c r="O786" s="330">
        <f t="shared" si="75"/>
        <v>450243</v>
      </c>
      <c r="P786" s="327">
        <f t="array" ref="P786">IFERROR(_xlfn.STDEV.P(IF((F786:L786&lt;&gt;0)*(F786:L786&lt;&gt;""), F786:L786)), 0)</f>
        <v>52690.974157977013</v>
      </c>
      <c r="Q786" s="331">
        <f t="shared" si="72"/>
        <v>11.702785864072737</v>
      </c>
      <c r="R786" s="332">
        <f t="shared" si="70"/>
        <v>88.297214135927263</v>
      </c>
      <c r="S786" s="325" t="str">
        <f t="shared" si="71"/>
        <v>ALTO</v>
      </c>
    </row>
    <row r="787" spans="2:19">
      <c r="B787" s="146">
        <v>778</v>
      </c>
      <c r="C787" s="335" t="s">
        <v>824</v>
      </c>
      <c r="D787" s="325" t="s">
        <v>38</v>
      </c>
      <c r="E787" s="325">
        <v>1</v>
      </c>
      <c r="F787" s="326">
        <v>4258840.66</v>
      </c>
      <c r="G787" s="326">
        <v>6070672.3937221393</v>
      </c>
      <c r="H787" s="327">
        <v>3590910.4936595894</v>
      </c>
      <c r="I787" s="327">
        <v>3772698.6481604292</v>
      </c>
      <c r="J787" s="326">
        <v>0</v>
      </c>
      <c r="K787" s="326">
        <v>3993674.4706065538</v>
      </c>
      <c r="L787" s="326">
        <v>0</v>
      </c>
      <c r="M787" s="380">
        <f t="shared" si="73"/>
        <v>5</v>
      </c>
      <c r="N787" s="329">
        <f t="shared" si="74"/>
        <v>4337359</v>
      </c>
      <c r="O787" s="330">
        <f t="shared" si="75"/>
        <v>4337359</v>
      </c>
      <c r="P787" s="327">
        <f t="array" ref="P787">IFERROR(_xlfn.STDEV.P(IF((F787:L787&lt;&gt;0)*(F787:L787&lt;&gt;""), F787:L787)), 0)</f>
        <v>894950.96981613047</v>
      </c>
      <c r="Q787" s="331">
        <f t="shared" si="72"/>
        <v>20.633546123715618</v>
      </c>
      <c r="R787" s="332">
        <f t="shared" si="70"/>
        <v>79.366453876284382</v>
      </c>
      <c r="S787" s="325" t="str">
        <f t="shared" si="71"/>
        <v>ALTO</v>
      </c>
    </row>
    <row r="788" spans="2:19">
      <c r="B788" s="146">
        <v>779</v>
      </c>
      <c r="C788" s="335" t="s">
        <v>825</v>
      </c>
      <c r="D788" s="325" t="s">
        <v>38</v>
      </c>
      <c r="E788" s="325">
        <v>1</v>
      </c>
      <c r="F788" s="326">
        <v>5387472.4199999999</v>
      </c>
      <c r="G788" s="343"/>
      <c r="H788" s="327">
        <v>4542602.6786299814</v>
      </c>
      <c r="I788" s="327">
        <v>4914550.3670320185</v>
      </c>
      <c r="J788" s="326">
        <v>0</v>
      </c>
      <c r="K788" s="326">
        <v>5902788.8366142679</v>
      </c>
      <c r="L788" s="326">
        <v>0</v>
      </c>
      <c r="M788" s="380">
        <f t="shared" si="73"/>
        <v>4</v>
      </c>
      <c r="N788" s="329">
        <f t="shared" si="74"/>
        <v>5186854</v>
      </c>
      <c r="O788" s="330">
        <f t="shared" si="75"/>
        <v>5186854</v>
      </c>
      <c r="P788" s="327">
        <f t="array" ref="P788">IFERROR(_xlfn.STDEV.P(IF((F788:L788&lt;&gt;0)*(F788:L788&lt;&gt;""), F788:L788)), 0)</f>
        <v>510396.77564005303</v>
      </c>
      <c r="Q788" s="331">
        <f t="shared" si="72"/>
        <v>9.8401993894575206</v>
      </c>
      <c r="R788" s="332">
        <f t="shared" si="70"/>
        <v>90.159800610542476</v>
      </c>
      <c r="S788" s="325" t="str">
        <f t="shared" si="71"/>
        <v>ALTO</v>
      </c>
    </row>
    <row r="789" spans="2:19">
      <c r="B789" s="146">
        <v>780</v>
      </c>
      <c r="C789" s="335" t="s">
        <v>826</v>
      </c>
      <c r="D789" s="325" t="s">
        <v>38</v>
      </c>
      <c r="E789" s="325">
        <v>1</v>
      </c>
      <c r="F789" s="326">
        <v>15578033.140000001</v>
      </c>
      <c r="G789" s="326">
        <v>21791730.01692393</v>
      </c>
      <c r="H789" s="327">
        <v>13580421.40313944</v>
      </c>
      <c r="I789" s="327">
        <v>13631619.424810352</v>
      </c>
      <c r="J789" s="326">
        <v>0</v>
      </c>
      <c r="K789" s="326">
        <v>16995527.35089032</v>
      </c>
      <c r="L789" s="326">
        <v>0</v>
      </c>
      <c r="M789" s="380">
        <f t="shared" si="73"/>
        <v>5</v>
      </c>
      <c r="N789" s="329">
        <f t="shared" si="74"/>
        <v>16315466</v>
      </c>
      <c r="O789" s="330">
        <f t="shared" si="75"/>
        <v>16315466</v>
      </c>
      <c r="P789" s="327">
        <f t="array" ref="P789">IFERROR(_xlfn.STDEV.P(IF((F789:L789&lt;&gt;0)*(F789:L789&lt;&gt;""), F789:L789)), 0)</f>
        <v>3022557.1833469421</v>
      </c>
      <c r="Q789" s="331">
        <f t="shared" si="72"/>
        <v>18.525717765872834</v>
      </c>
      <c r="R789" s="332">
        <f t="shared" si="70"/>
        <v>81.474282234127173</v>
      </c>
      <c r="S789" s="325" t="str">
        <f t="shared" si="71"/>
        <v>ALTO</v>
      </c>
    </row>
    <row r="790" spans="2:19">
      <c r="B790" s="146">
        <v>781</v>
      </c>
      <c r="C790" s="335" t="s">
        <v>827</v>
      </c>
      <c r="D790" s="325" t="s">
        <v>38</v>
      </c>
      <c r="E790" s="325">
        <v>1</v>
      </c>
      <c r="F790" s="326">
        <v>6574667.8899999997</v>
      </c>
      <c r="G790" s="326">
        <v>8014374.1531835292</v>
      </c>
      <c r="H790" s="327">
        <v>5683330.4875107463</v>
      </c>
      <c r="I790" s="327">
        <v>5775435.6257361053</v>
      </c>
      <c r="J790" s="326">
        <v>0</v>
      </c>
      <c r="K790" s="326">
        <v>7012081.0761329243</v>
      </c>
      <c r="L790" s="326">
        <v>0</v>
      </c>
      <c r="M790" s="380">
        <f t="shared" si="73"/>
        <v>5</v>
      </c>
      <c r="N790" s="329">
        <f t="shared" si="74"/>
        <v>6611978</v>
      </c>
      <c r="O790" s="330">
        <f t="shared" si="75"/>
        <v>6611978</v>
      </c>
      <c r="P790" s="327">
        <f t="array" ref="P790">IFERROR(_xlfn.STDEV.P(IF((F790:L790&lt;&gt;0)*(F790:L790&lt;&gt;""), F790:L790)), 0)</f>
        <v>859113.36070330092</v>
      </c>
      <c r="Q790" s="331">
        <f t="shared" si="72"/>
        <v>12.9932882520677</v>
      </c>
      <c r="R790" s="332">
        <f t="shared" si="70"/>
        <v>87.0067117479323</v>
      </c>
      <c r="S790" s="325" t="str">
        <f t="shared" si="71"/>
        <v>ALTO</v>
      </c>
    </row>
    <row r="791" spans="2:19">
      <c r="B791" s="146">
        <v>782</v>
      </c>
      <c r="C791" s="335" t="s">
        <v>828</v>
      </c>
      <c r="D791" s="325" t="s">
        <v>38</v>
      </c>
      <c r="E791" s="325">
        <v>1</v>
      </c>
      <c r="F791" s="326">
        <v>2825800.28</v>
      </c>
      <c r="G791" s="326">
        <v>3802094.030471948</v>
      </c>
      <c r="H791" s="327">
        <v>2463338.5423888043</v>
      </c>
      <c r="I791" s="327">
        <v>2474834.3595528593</v>
      </c>
      <c r="J791" s="326">
        <v>0</v>
      </c>
      <c r="K791" s="326">
        <v>3076890.9506772561</v>
      </c>
      <c r="L791" s="326">
        <v>0</v>
      </c>
      <c r="M791" s="380">
        <f t="shared" si="73"/>
        <v>5</v>
      </c>
      <c r="N791" s="329">
        <f t="shared" si="74"/>
        <v>2928592</v>
      </c>
      <c r="O791" s="330">
        <f t="shared" si="75"/>
        <v>2928592</v>
      </c>
      <c r="P791" s="327">
        <f t="array" ref="P791">IFERROR(_xlfn.STDEV.P(IF((F791:L791&lt;&gt;0)*(F791:L791&lt;&gt;""), F791:L791)), 0)</f>
        <v>493542.55941991217</v>
      </c>
      <c r="Q791" s="331">
        <f t="shared" si="72"/>
        <v>16.852554381761344</v>
      </c>
      <c r="R791" s="332">
        <f t="shared" si="70"/>
        <v>83.147445618238663</v>
      </c>
      <c r="S791" s="325" t="str">
        <f t="shared" si="71"/>
        <v>ALTO</v>
      </c>
    </row>
    <row r="792" spans="2:19">
      <c r="B792" s="146">
        <v>783</v>
      </c>
      <c r="C792" s="335" t="s">
        <v>829</v>
      </c>
      <c r="D792" s="325" t="s">
        <v>38</v>
      </c>
      <c r="E792" s="325">
        <v>1</v>
      </c>
      <c r="F792" s="326">
        <v>2873331.16</v>
      </c>
      <c r="G792" s="326">
        <v>3220092.3404431441</v>
      </c>
      <c r="H792" s="327">
        <v>2483774.8260547905</v>
      </c>
      <c r="I792" s="327">
        <v>2525174.3018914401</v>
      </c>
      <c r="J792" s="326">
        <v>0</v>
      </c>
      <c r="K792" s="326">
        <v>3090104.1075330544</v>
      </c>
      <c r="L792" s="326">
        <v>0</v>
      </c>
      <c r="M792" s="380">
        <f t="shared" si="73"/>
        <v>5</v>
      </c>
      <c r="N792" s="329">
        <f t="shared" si="74"/>
        <v>2838495</v>
      </c>
      <c r="O792" s="330">
        <f t="shared" si="75"/>
        <v>2838495</v>
      </c>
      <c r="P792" s="327">
        <f t="array" ref="P792">IFERROR(_xlfn.STDEV.P(IF((F792:L792&lt;&gt;0)*(F792:L792&lt;&gt;""), F792:L792)), 0)</f>
        <v>294663.70422458084</v>
      </c>
      <c r="Q792" s="331">
        <f t="shared" si="72"/>
        <v>10.380983733442575</v>
      </c>
      <c r="R792" s="332">
        <f t="shared" si="70"/>
        <v>89.619016266557423</v>
      </c>
      <c r="S792" s="325" t="str">
        <f t="shared" si="71"/>
        <v>ALTO</v>
      </c>
    </row>
    <row r="793" spans="2:19">
      <c r="B793" s="146">
        <v>784</v>
      </c>
      <c r="C793" s="335" t="s">
        <v>830</v>
      </c>
      <c r="D793" s="325" t="s">
        <v>38</v>
      </c>
      <c r="E793" s="325">
        <v>1</v>
      </c>
      <c r="F793" s="326">
        <v>5175323.5199999996</v>
      </c>
      <c r="G793" s="326">
        <v>7929419.5068000704</v>
      </c>
      <c r="H793" s="327">
        <v>4293280.0179049512</v>
      </c>
      <c r="I793" s="327">
        <v>4820089.857384936</v>
      </c>
      <c r="J793" s="326">
        <v>0</v>
      </c>
      <c r="K793" s="326">
        <v>4386285.0238918234</v>
      </c>
      <c r="L793" s="326">
        <v>0</v>
      </c>
      <c r="M793" s="380">
        <f t="shared" si="73"/>
        <v>5</v>
      </c>
      <c r="N793" s="329">
        <f t="shared" si="74"/>
        <v>5320880</v>
      </c>
      <c r="O793" s="330">
        <f t="shared" si="75"/>
        <v>5320880</v>
      </c>
      <c r="P793" s="327">
        <f t="array" ref="P793">IFERROR(_xlfn.STDEV.P(IF((F793:L793&lt;&gt;0)*(F793:L793&lt;&gt;""), F793:L793)), 0)</f>
        <v>1342079.379687703</v>
      </c>
      <c r="Q793" s="331">
        <f t="shared" si="72"/>
        <v>25.222883802824025</v>
      </c>
      <c r="R793" s="332">
        <f t="shared" si="70"/>
        <v>74.777116197175971</v>
      </c>
      <c r="S793" s="325" t="str">
        <f t="shared" si="71"/>
        <v>ALTO</v>
      </c>
    </row>
    <row r="794" spans="2:19">
      <c r="B794" s="146">
        <v>785</v>
      </c>
      <c r="C794" s="335" t="s">
        <v>831</v>
      </c>
      <c r="D794" s="325" t="s">
        <v>38</v>
      </c>
      <c r="E794" s="325">
        <v>1</v>
      </c>
      <c r="F794" s="326">
        <v>32820147.120000001</v>
      </c>
      <c r="G794" s="326">
        <v>38830207.302484013</v>
      </c>
      <c r="H794" s="327">
        <v>28611563.493018072</v>
      </c>
      <c r="I794" s="327">
        <v>28722563.526906207</v>
      </c>
      <c r="J794" s="326">
        <v>0</v>
      </c>
      <c r="K794" s="326">
        <v>35799869.327962279</v>
      </c>
      <c r="L794" s="326">
        <v>0</v>
      </c>
      <c r="M794" s="380">
        <f t="shared" si="73"/>
        <v>5</v>
      </c>
      <c r="N794" s="329">
        <f t="shared" si="74"/>
        <v>32956870</v>
      </c>
      <c r="O794" s="330">
        <f t="shared" si="75"/>
        <v>32956870</v>
      </c>
      <c r="P794" s="327">
        <f t="array" ref="P794">IFERROR(_xlfn.STDEV.P(IF((F794:L794&lt;&gt;0)*(F794:L794&lt;&gt;""), F794:L794)), 0)</f>
        <v>3985184.2953911782</v>
      </c>
      <c r="Q794" s="331">
        <f t="shared" si="72"/>
        <v>12.092120081158127</v>
      </c>
      <c r="R794" s="332">
        <f t="shared" si="70"/>
        <v>87.907879918841871</v>
      </c>
      <c r="S794" s="325" t="str">
        <f t="shared" si="71"/>
        <v>ALTO</v>
      </c>
    </row>
    <row r="795" spans="2:19">
      <c r="B795" s="146">
        <v>786</v>
      </c>
      <c r="C795" s="335" t="s">
        <v>832</v>
      </c>
      <c r="D795" s="325" t="s">
        <v>38</v>
      </c>
      <c r="E795" s="325">
        <v>1</v>
      </c>
      <c r="F795" s="326">
        <v>5309527.84</v>
      </c>
      <c r="G795" s="326">
        <v>8194199.0217200574</v>
      </c>
      <c r="H795" s="327">
        <v>4476823.3905800888</v>
      </c>
      <c r="I795" s="327">
        <v>4827271.7677328857</v>
      </c>
      <c r="J795" s="326">
        <v>0</v>
      </c>
      <c r="K795" s="326">
        <v>5150108.8137162039</v>
      </c>
      <c r="L795" s="326">
        <v>0</v>
      </c>
      <c r="M795" s="380">
        <f t="shared" si="73"/>
        <v>5</v>
      </c>
      <c r="N795" s="329">
        <f t="shared" si="74"/>
        <v>5591586</v>
      </c>
      <c r="O795" s="330">
        <f t="shared" si="75"/>
        <v>5591586</v>
      </c>
      <c r="P795" s="327">
        <f t="array" ref="P795">IFERROR(_xlfn.STDEV.P(IF((F795:L795&lt;&gt;0)*(F795:L795&lt;&gt;""), F795:L795)), 0)</f>
        <v>1332285.6580677489</v>
      </c>
      <c r="Q795" s="331">
        <f t="shared" si="72"/>
        <v>23.826614811392492</v>
      </c>
      <c r="R795" s="332">
        <f t="shared" si="70"/>
        <v>76.173385188607512</v>
      </c>
      <c r="S795" s="325" t="str">
        <f t="shared" si="71"/>
        <v>ALTO</v>
      </c>
    </row>
    <row r="796" spans="2:19">
      <c r="B796" s="146">
        <v>787</v>
      </c>
      <c r="C796" s="335" t="s">
        <v>833</v>
      </c>
      <c r="D796" s="325" t="s">
        <v>38</v>
      </c>
      <c r="E796" s="325">
        <v>1</v>
      </c>
      <c r="F796" s="326">
        <v>6663971.4399999995</v>
      </c>
      <c r="G796" s="326">
        <v>7771717.3829691093</v>
      </c>
      <c r="H796" s="327">
        <v>5760605.1851227554</v>
      </c>
      <c r="I796" s="327">
        <v>5877263.5684114508</v>
      </c>
      <c r="J796" s="326">
        <v>0</v>
      </c>
      <c r="K796" s="326">
        <v>7078057.8387012677</v>
      </c>
      <c r="L796" s="326">
        <v>0</v>
      </c>
      <c r="M796" s="380">
        <f t="shared" si="73"/>
        <v>5</v>
      </c>
      <c r="N796" s="329">
        <f t="shared" si="74"/>
        <v>6630323</v>
      </c>
      <c r="O796" s="330">
        <f t="shared" si="75"/>
        <v>6630323</v>
      </c>
      <c r="P796" s="327">
        <f t="array" ref="P796">IFERROR(_xlfn.STDEV.P(IF((F796:L796&lt;&gt;0)*(F796:L796&lt;&gt;""), F796:L796)), 0)</f>
        <v>752048.85822585027</v>
      </c>
      <c r="Q796" s="331">
        <f t="shared" si="72"/>
        <v>11.342567446953192</v>
      </c>
      <c r="R796" s="332">
        <f t="shared" si="70"/>
        <v>88.657432553046803</v>
      </c>
      <c r="S796" s="325" t="str">
        <f t="shared" si="71"/>
        <v>ALTO</v>
      </c>
    </row>
    <row r="797" spans="2:19">
      <c r="B797" s="146">
        <v>788</v>
      </c>
      <c r="C797" s="335" t="s">
        <v>834</v>
      </c>
      <c r="D797" s="325" t="s">
        <v>38</v>
      </c>
      <c r="E797" s="325">
        <v>1</v>
      </c>
      <c r="F797" s="326">
        <v>6670217.75</v>
      </c>
      <c r="G797" s="343"/>
      <c r="H797" s="327">
        <v>5765969.7095850781</v>
      </c>
      <c r="I797" s="327">
        <v>5887695.3995945612</v>
      </c>
      <c r="J797" s="326">
        <v>0</v>
      </c>
      <c r="K797" s="326">
        <v>7078057.8387012677</v>
      </c>
      <c r="L797" s="326">
        <v>0</v>
      </c>
      <c r="M797" s="380">
        <f t="shared" si="73"/>
        <v>4</v>
      </c>
      <c r="N797" s="329">
        <f t="shared" si="74"/>
        <v>6350485</v>
      </c>
      <c r="O797" s="330">
        <f t="shared" si="75"/>
        <v>6350485</v>
      </c>
      <c r="P797" s="327">
        <f t="array" ref="P797">IFERROR(_xlfn.STDEV.P(IF((F797:L797&lt;&gt;0)*(F797:L797&lt;&gt;""), F797:L797)), 0)</f>
        <v>544844.84167754767</v>
      </c>
      <c r="Q797" s="331">
        <f t="shared" si="72"/>
        <v>8.5795784365689816</v>
      </c>
      <c r="R797" s="332">
        <f t="shared" si="70"/>
        <v>91.42042156343102</v>
      </c>
      <c r="S797" s="325" t="str">
        <f t="shared" si="71"/>
        <v>ALTO</v>
      </c>
    </row>
    <row r="798" spans="2:19">
      <c r="B798" s="146">
        <v>789</v>
      </c>
      <c r="C798" s="335" t="s">
        <v>835</v>
      </c>
      <c r="D798" s="325" t="s">
        <v>38</v>
      </c>
      <c r="E798" s="325">
        <v>1</v>
      </c>
      <c r="F798" s="326">
        <v>2844064.8</v>
      </c>
      <c r="G798" s="326">
        <v>3370247.5185730541</v>
      </c>
      <c r="H798" s="327">
        <v>2438048.6413521469</v>
      </c>
      <c r="I798" s="327">
        <v>2444706.5675796266</v>
      </c>
      <c r="J798" s="326">
        <v>0</v>
      </c>
      <c r="K798" s="326">
        <v>3050458.7994764368</v>
      </c>
      <c r="L798" s="326">
        <v>0</v>
      </c>
      <c r="M798" s="380">
        <f t="shared" si="73"/>
        <v>5</v>
      </c>
      <c r="N798" s="329">
        <f t="shared" si="74"/>
        <v>2829505</v>
      </c>
      <c r="O798" s="330">
        <f t="shared" si="75"/>
        <v>2829505</v>
      </c>
      <c r="P798" s="327">
        <f t="array" ref="P798">IFERROR(_xlfn.STDEV.P(IF((F798:L798&lt;&gt;0)*(F798:L798&lt;&gt;""), F798:L798)), 0)</f>
        <v>358536.73591153807</v>
      </c>
      <c r="Q798" s="331">
        <f t="shared" si="72"/>
        <v>12.671358980158651</v>
      </c>
      <c r="R798" s="332">
        <f t="shared" si="70"/>
        <v>87.328641019841342</v>
      </c>
      <c r="S798" s="325" t="str">
        <f t="shared" si="71"/>
        <v>ALTO</v>
      </c>
    </row>
    <row r="799" spans="2:19">
      <c r="B799" s="146">
        <v>790</v>
      </c>
      <c r="C799" s="335" t="s">
        <v>836</v>
      </c>
      <c r="D799" s="325" t="s">
        <v>38</v>
      </c>
      <c r="E799" s="325">
        <v>1</v>
      </c>
      <c r="F799" s="326">
        <v>2338162.7999999998</v>
      </c>
      <c r="G799" s="343"/>
      <c r="H799" s="327">
        <v>2004288.5205415906</v>
      </c>
      <c r="I799" s="327">
        <v>2012085.1380437699</v>
      </c>
      <c r="J799" s="326">
        <v>0</v>
      </c>
      <c r="K799" s="326">
        <v>2509027.2959452118</v>
      </c>
      <c r="L799" s="326">
        <v>0</v>
      </c>
      <c r="M799" s="380">
        <f t="shared" si="73"/>
        <v>4</v>
      </c>
      <c r="N799" s="329">
        <f t="shared" si="74"/>
        <v>2215891</v>
      </c>
      <c r="O799" s="330">
        <f t="shared" si="75"/>
        <v>2215891</v>
      </c>
      <c r="P799" s="327">
        <f t="array" ref="P799">IFERROR(_xlfn.STDEV.P(IF((F799:L799&lt;&gt;0)*(F799:L799&lt;&gt;""), F799:L799)), 0)</f>
        <v>216328.29204496817</v>
      </c>
      <c r="Q799" s="331">
        <f t="shared" si="72"/>
        <v>9.7625872412031178</v>
      </c>
      <c r="R799" s="332">
        <f t="shared" si="70"/>
        <v>90.237412758796879</v>
      </c>
      <c r="S799" s="325" t="str">
        <f t="shared" si="71"/>
        <v>ALTO</v>
      </c>
    </row>
    <row r="800" spans="2:19">
      <c r="B800" s="146">
        <v>791</v>
      </c>
      <c r="C800" s="335" t="s">
        <v>837</v>
      </c>
      <c r="D800" s="325" t="s">
        <v>38</v>
      </c>
      <c r="E800" s="325">
        <v>1</v>
      </c>
      <c r="F800" s="326">
        <v>845437.2</v>
      </c>
      <c r="G800" s="326">
        <v>1143863.7509392109</v>
      </c>
      <c r="H800" s="327">
        <v>724721.70950503345</v>
      </c>
      <c r="I800" s="327">
        <v>727295.83315885277</v>
      </c>
      <c r="J800" s="326">
        <v>0</v>
      </c>
      <c r="K800" s="326">
        <v>907119.55652095983</v>
      </c>
      <c r="L800" s="326">
        <v>0</v>
      </c>
      <c r="M800" s="380">
        <f t="shared" si="73"/>
        <v>5</v>
      </c>
      <c r="N800" s="329">
        <f t="shared" si="74"/>
        <v>869688</v>
      </c>
      <c r="O800" s="330">
        <f t="shared" si="75"/>
        <v>869688</v>
      </c>
      <c r="P800" s="327">
        <f t="array" ref="P800">IFERROR(_xlfn.STDEV.P(IF((F800:L800&lt;&gt;0)*(F800:L800&lt;&gt;""), F800:L800)), 0)</f>
        <v>153917.06837393343</v>
      </c>
      <c r="Q800" s="331">
        <f t="shared" si="72"/>
        <v>17.697963910498181</v>
      </c>
      <c r="R800" s="332">
        <f t="shared" si="70"/>
        <v>82.302036089501826</v>
      </c>
      <c r="S800" s="325" t="str">
        <f t="shared" si="71"/>
        <v>ALTO</v>
      </c>
    </row>
    <row r="801" spans="2:19">
      <c r="B801" s="146">
        <v>792</v>
      </c>
      <c r="C801" s="335" t="s">
        <v>838</v>
      </c>
      <c r="D801" s="325" t="s">
        <v>38</v>
      </c>
      <c r="E801" s="325">
        <v>1</v>
      </c>
      <c r="F801" s="326">
        <v>17682534.649999999</v>
      </c>
      <c r="G801" s="326">
        <v>20466000.37551469</v>
      </c>
      <c r="H801" s="327">
        <v>15032802.537926493</v>
      </c>
      <c r="I801" s="327">
        <v>15432729.262110068</v>
      </c>
      <c r="J801" s="326">
        <v>0</v>
      </c>
      <c r="K801" s="326">
        <v>17806786.578139141</v>
      </c>
      <c r="L801" s="326">
        <v>0</v>
      </c>
      <c r="M801" s="380">
        <f t="shared" si="73"/>
        <v>5</v>
      </c>
      <c r="N801" s="329">
        <f t="shared" si="74"/>
        <v>17284171</v>
      </c>
      <c r="O801" s="330">
        <f t="shared" si="75"/>
        <v>17284171</v>
      </c>
      <c r="P801" s="327">
        <f t="array" ref="P801">IFERROR(_xlfn.STDEV.P(IF((F801:L801&lt;&gt;0)*(F801:L801&lt;&gt;""), F801:L801)), 0)</f>
        <v>1952042.790302641</v>
      </c>
      <c r="Q801" s="331">
        <f t="shared" si="72"/>
        <v>11.293817853934915</v>
      </c>
      <c r="R801" s="332">
        <f t="shared" si="70"/>
        <v>88.706182146065089</v>
      </c>
      <c r="S801" s="325" t="str">
        <f t="shared" si="71"/>
        <v>ALTO</v>
      </c>
    </row>
    <row r="802" spans="2:19">
      <c r="B802" s="146">
        <v>793</v>
      </c>
      <c r="C802" s="335" t="s">
        <v>839</v>
      </c>
      <c r="D802" s="325" t="s">
        <v>38</v>
      </c>
      <c r="E802" s="325">
        <v>1</v>
      </c>
      <c r="F802" s="326">
        <v>1034099.88</v>
      </c>
      <c r="G802" s="326">
        <v>1378120.0023602615</v>
      </c>
      <c r="H802" s="327">
        <v>879143.37795614125</v>
      </c>
      <c r="I802" s="327">
        <v>882221.45825016627</v>
      </c>
      <c r="J802" s="326">
        <v>0</v>
      </c>
      <c r="K802" s="326">
        <v>1099924.5286883756</v>
      </c>
      <c r="L802" s="326">
        <v>0</v>
      </c>
      <c r="M802" s="380">
        <f t="shared" si="73"/>
        <v>5</v>
      </c>
      <c r="N802" s="329">
        <f t="shared" si="74"/>
        <v>1054702</v>
      </c>
      <c r="O802" s="330">
        <f t="shared" si="75"/>
        <v>1054702</v>
      </c>
      <c r="P802" s="327">
        <f t="array" ref="P802">IFERROR(_xlfn.STDEV.P(IF((F802:L802&lt;&gt;0)*(F802:L802&lt;&gt;""), F802:L802)), 0)</f>
        <v>183106.03253651157</v>
      </c>
      <c r="Q802" s="331">
        <f t="shared" si="72"/>
        <v>17.360925885843734</v>
      </c>
      <c r="R802" s="332">
        <f t="shared" si="70"/>
        <v>82.639074114156273</v>
      </c>
      <c r="S802" s="325" t="str">
        <f t="shared" si="71"/>
        <v>ALTO</v>
      </c>
    </row>
    <row r="803" spans="2:19">
      <c r="B803" s="146">
        <v>794</v>
      </c>
      <c r="C803" s="335" t="s">
        <v>840</v>
      </c>
      <c r="D803" s="325" t="s">
        <v>38</v>
      </c>
      <c r="E803" s="325">
        <v>1</v>
      </c>
      <c r="F803" s="326">
        <v>297457.93</v>
      </c>
      <c r="G803" s="326">
        <v>255758.72410021498</v>
      </c>
      <c r="H803" s="327">
        <v>252771.28359366607</v>
      </c>
      <c r="I803" s="327">
        <v>253500.37300184698</v>
      </c>
      <c r="J803" s="326">
        <v>0</v>
      </c>
      <c r="K803" s="326">
        <v>316969.82730858744</v>
      </c>
      <c r="L803" s="326">
        <v>0</v>
      </c>
      <c r="M803" s="380">
        <f t="shared" si="73"/>
        <v>5</v>
      </c>
      <c r="N803" s="329">
        <f t="shared" si="74"/>
        <v>275292</v>
      </c>
      <c r="O803" s="330">
        <f t="shared" si="75"/>
        <v>275292</v>
      </c>
      <c r="P803" s="327">
        <f t="array" ref="P803">IFERROR(_xlfn.STDEV.P(IF((F803:L803&lt;&gt;0)*(F803:L803&lt;&gt;""), F803:L803)), 0)</f>
        <v>26802.896422939826</v>
      </c>
      <c r="Q803" s="331">
        <f t="shared" si="72"/>
        <v>9.7361697481001368</v>
      </c>
      <c r="R803" s="332">
        <f t="shared" ref="R803:R866" si="76">IFERROR(100-Q803,0)</f>
        <v>90.263830251899861</v>
      </c>
      <c r="S803" s="325" t="str">
        <f t="shared" ref="S803:S866" si="77">IF(R803&gt;70,"ALTO","BAJO")</f>
        <v>ALTO</v>
      </c>
    </row>
    <row r="804" spans="2:19">
      <c r="B804" s="146">
        <v>795</v>
      </c>
      <c r="C804" s="335" t="s">
        <v>841</v>
      </c>
      <c r="D804" s="325" t="s">
        <v>38</v>
      </c>
      <c r="E804" s="325">
        <v>1</v>
      </c>
      <c r="F804" s="326">
        <v>6832267.4199999999</v>
      </c>
      <c r="G804" s="326">
        <v>9635967.5063244123</v>
      </c>
      <c r="H804" s="327">
        <v>5808374.9981919983</v>
      </c>
      <c r="I804" s="327">
        <v>5928722.1033813432</v>
      </c>
      <c r="J804" s="326">
        <v>0</v>
      </c>
      <c r="K804" s="326">
        <v>7196996.6816157317</v>
      </c>
      <c r="L804" s="326">
        <v>0</v>
      </c>
      <c r="M804" s="380">
        <f t="shared" si="73"/>
        <v>5</v>
      </c>
      <c r="N804" s="329">
        <f t="shared" si="74"/>
        <v>7080466</v>
      </c>
      <c r="O804" s="330">
        <f t="shared" si="75"/>
        <v>7080466</v>
      </c>
      <c r="P804" s="327">
        <f t="array" ref="P804">IFERROR(_xlfn.STDEV.P(IF((F804:L804&lt;&gt;0)*(F804:L804&lt;&gt;""), F804:L804)), 0)</f>
        <v>1382063.6312396799</v>
      </c>
      <c r="Q804" s="331">
        <f t="shared" si="72"/>
        <v>19.519388006943046</v>
      </c>
      <c r="R804" s="332">
        <f t="shared" si="76"/>
        <v>80.480611993056954</v>
      </c>
      <c r="S804" s="325" t="str">
        <f t="shared" si="77"/>
        <v>ALTO</v>
      </c>
    </row>
    <row r="805" spans="2:19">
      <c r="B805" s="146">
        <v>796</v>
      </c>
      <c r="C805" s="335" t="s">
        <v>842</v>
      </c>
      <c r="D805" s="325" t="s">
        <v>38</v>
      </c>
      <c r="E805" s="325">
        <v>1</v>
      </c>
      <c r="F805" s="326">
        <v>766838.71</v>
      </c>
      <c r="G805" s="326">
        <v>965872.4597784814</v>
      </c>
      <c r="H805" s="327">
        <v>651917.44894495793</v>
      </c>
      <c r="I805" s="327">
        <v>649907.77534026396</v>
      </c>
      <c r="J805" s="326">
        <v>0</v>
      </c>
      <c r="K805" s="326">
        <v>829307.28455339803</v>
      </c>
      <c r="L805" s="326">
        <v>0</v>
      </c>
      <c r="M805" s="380">
        <f t="shared" si="73"/>
        <v>5</v>
      </c>
      <c r="N805" s="329">
        <f t="shared" si="74"/>
        <v>772769</v>
      </c>
      <c r="O805" s="330">
        <f t="shared" si="75"/>
        <v>772769</v>
      </c>
      <c r="P805" s="327">
        <f t="array" ref="P805">IFERROR(_xlfn.STDEV.P(IF((F805:L805&lt;&gt;0)*(F805:L805&lt;&gt;""), F805:L805)), 0)</f>
        <v>118507.94914696288</v>
      </c>
      <c r="Q805" s="331">
        <f t="shared" si="72"/>
        <v>15.335494714068872</v>
      </c>
      <c r="R805" s="332">
        <f t="shared" si="76"/>
        <v>84.664505285931128</v>
      </c>
      <c r="S805" s="325" t="str">
        <f t="shared" si="77"/>
        <v>ALTO</v>
      </c>
    </row>
    <row r="806" spans="2:19">
      <c r="B806" s="146">
        <v>797</v>
      </c>
      <c r="C806" s="335" t="s">
        <v>843</v>
      </c>
      <c r="D806" s="325" t="s">
        <v>38</v>
      </c>
      <c r="E806" s="325">
        <v>1</v>
      </c>
      <c r="F806" s="326">
        <v>194106.99</v>
      </c>
      <c r="G806" s="326">
        <v>282153.19945378957</v>
      </c>
      <c r="H806" s="327">
        <v>164895.26382992568</v>
      </c>
      <c r="I806" s="327">
        <v>173032.63869003335</v>
      </c>
      <c r="J806" s="326">
        <v>0</v>
      </c>
      <c r="K806" s="326">
        <v>184026.84774863659</v>
      </c>
      <c r="L806" s="326">
        <v>0</v>
      </c>
      <c r="M806" s="380">
        <f t="shared" si="73"/>
        <v>5</v>
      </c>
      <c r="N806" s="329">
        <f t="shared" si="74"/>
        <v>199643</v>
      </c>
      <c r="O806" s="330">
        <f t="shared" si="75"/>
        <v>199643</v>
      </c>
      <c r="P806" s="327">
        <f t="array" ref="P806">IFERROR(_xlfn.STDEV.P(IF((F806:L806&lt;&gt;0)*(F806:L806&lt;&gt;""), F806:L806)), 0)</f>
        <v>42421.600935733899</v>
      </c>
      <c r="Q806" s="331">
        <f t="shared" si="72"/>
        <v>21.248729449935084</v>
      </c>
      <c r="R806" s="332">
        <f t="shared" si="76"/>
        <v>78.751270550064916</v>
      </c>
      <c r="S806" s="325" t="str">
        <f t="shared" si="77"/>
        <v>ALTO</v>
      </c>
    </row>
    <row r="807" spans="2:19">
      <c r="B807" s="146">
        <v>798</v>
      </c>
      <c r="C807" s="335" t="s">
        <v>844</v>
      </c>
      <c r="D807" s="325" t="s">
        <v>38</v>
      </c>
      <c r="E807" s="325">
        <v>1</v>
      </c>
      <c r="F807" s="326">
        <v>12661631.18</v>
      </c>
      <c r="G807" s="326">
        <v>18709249.773087576</v>
      </c>
      <c r="H807" s="327">
        <v>10764301.513966549</v>
      </c>
      <c r="I807" s="327">
        <v>10804930.388941722</v>
      </c>
      <c r="J807" s="326">
        <v>0</v>
      </c>
      <c r="K807" s="326">
        <v>13469514.573134216</v>
      </c>
      <c r="L807" s="326">
        <v>0</v>
      </c>
      <c r="M807" s="380">
        <f t="shared" si="73"/>
        <v>5</v>
      </c>
      <c r="N807" s="329">
        <f t="shared" si="74"/>
        <v>13281925</v>
      </c>
      <c r="O807" s="330">
        <f t="shared" si="75"/>
        <v>13281925</v>
      </c>
      <c r="P807" s="327">
        <f t="array" ref="P807">IFERROR(_xlfn.STDEV.P(IF((F807:L807&lt;&gt;0)*(F807:L807&lt;&gt;""), F807:L807)), 0)</f>
        <v>2910317.4666790836</v>
      </c>
      <c r="Q807" s="331">
        <f t="shared" si="72"/>
        <v>21.911864934330556</v>
      </c>
      <c r="R807" s="332">
        <f t="shared" si="76"/>
        <v>78.088135065669448</v>
      </c>
      <c r="S807" s="325" t="str">
        <f t="shared" si="77"/>
        <v>ALTO</v>
      </c>
    </row>
    <row r="808" spans="2:19">
      <c r="B808" s="146">
        <v>799</v>
      </c>
      <c r="C808" s="335" t="s">
        <v>845</v>
      </c>
      <c r="D808" s="325" t="s">
        <v>38</v>
      </c>
      <c r="E808" s="325">
        <v>1</v>
      </c>
      <c r="F808" s="326">
        <v>198652.96</v>
      </c>
      <c r="G808" s="326">
        <v>293899.60727848124</v>
      </c>
      <c r="H808" s="327">
        <v>168854.7937902105</v>
      </c>
      <c r="I808" s="327">
        <v>171980.61596166028</v>
      </c>
      <c r="J808" s="326">
        <v>0</v>
      </c>
      <c r="K808" s="326">
        <v>203357.6933099248</v>
      </c>
      <c r="L808" s="326">
        <v>0</v>
      </c>
      <c r="M808" s="380">
        <f t="shared" si="73"/>
        <v>5</v>
      </c>
      <c r="N808" s="329">
        <f t="shared" si="74"/>
        <v>207349</v>
      </c>
      <c r="O808" s="330">
        <f t="shared" si="75"/>
        <v>207349</v>
      </c>
      <c r="P808" s="327">
        <f t="array" ref="P808">IFERROR(_xlfn.STDEV.P(IF((F808:L808&lt;&gt;0)*(F808:L808&lt;&gt;""), F808:L808)), 0)</f>
        <v>45420.888943668164</v>
      </c>
      <c r="Q808" s="331">
        <f t="shared" si="72"/>
        <v>21.905525921836212</v>
      </c>
      <c r="R808" s="332">
        <f t="shared" si="76"/>
        <v>78.094474078163785</v>
      </c>
      <c r="S808" s="325" t="str">
        <f t="shared" si="77"/>
        <v>ALTO</v>
      </c>
    </row>
    <row r="809" spans="2:19">
      <c r="B809" s="146">
        <v>800</v>
      </c>
      <c r="C809" s="335" t="s">
        <v>846</v>
      </c>
      <c r="D809" s="325" t="s">
        <v>38</v>
      </c>
      <c r="E809" s="325">
        <v>1</v>
      </c>
      <c r="F809" s="326">
        <v>13066324.15</v>
      </c>
      <c r="G809" s="326">
        <v>15173194.146303095</v>
      </c>
      <c r="H809" s="327">
        <v>11108397.440192591</v>
      </c>
      <c r="I809" s="327">
        <v>11146941.45010197</v>
      </c>
      <c r="J809" s="326">
        <v>0</v>
      </c>
      <c r="K809" s="326">
        <v>13905322.546668174</v>
      </c>
      <c r="L809" s="326">
        <v>0</v>
      </c>
      <c r="M809" s="380">
        <f t="shared" si="73"/>
        <v>5</v>
      </c>
      <c r="N809" s="329">
        <f t="shared" si="74"/>
        <v>12880036</v>
      </c>
      <c r="O809" s="330">
        <f t="shared" si="75"/>
        <v>12880036</v>
      </c>
      <c r="P809" s="327">
        <f t="array" ref="P809">IFERROR(_xlfn.STDEV.P(IF((F809:L809&lt;&gt;0)*(F809:L809&lt;&gt;""), F809:L809)), 0)</f>
        <v>1580304.3989718058</v>
      </c>
      <c r="Q809" s="331">
        <f t="shared" si="72"/>
        <v>12.269409798014586</v>
      </c>
      <c r="R809" s="332">
        <f t="shared" si="76"/>
        <v>87.730590201985422</v>
      </c>
      <c r="S809" s="325" t="str">
        <f t="shared" si="77"/>
        <v>ALTO</v>
      </c>
    </row>
    <row r="810" spans="2:19">
      <c r="B810" s="146">
        <v>801</v>
      </c>
      <c r="C810" s="335" t="s">
        <v>847</v>
      </c>
      <c r="D810" s="325" t="s">
        <v>38</v>
      </c>
      <c r="E810" s="325">
        <v>1</v>
      </c>
      <c r="F810" s="326">
        <v>9063889.7799999993</v>
      </c>
      <c r="G810" s="326">
        <v>8063094.4518175041</v>
      </c>
      <c r="H810" s="327">
        <v>7705628.4830329875</v>
      </c>
      <c r="I810" s="327">
        <v>7537294.3204306401</v>
      </c>
      <c r="J810" s="326">
        <v>0</v>
      </c>
      <c r="K810" s="326">
        <v>9904054.9619550686</v>
      </c>
      <c r="L810" s="326">
        <v>0</v>
      </c>
      <c r="M810" s="380">
        <f t="shared" si="73"/>
        <v>5</v>
      </c>
      <c r="N810" s="329">
        <f t="shared" si="74"/>
        <v>8454792</v>
      </c>
      <c r="O810" s="330">
        <f t="shared" si="75"/>
        <v>8454792</v>
      </c>
      <c r="P810" s="327">
        <f t="array" ref="P810">IFERROR(_xlfn.STDEV.P(IF((F810:L810&lt;&gt;0)*(F810:L810&lt;&gt;""), F810:L810)), 0)</f>
        <v>897534.1971107953</v>
      </c>
      <c r="Q810" s="331">
        <f t="shared" si="72"/>
        <v>10.615686312694567</v>
      </c>
      <c r="R810" s="332">
        <f t="shared" si="76"/>
        <v>89.384313687305436</v>
      </c>
      <c r="S810" s="325" t="str">
        <f t="shared" si="77"/>
        <v>ALTO</v>
      </c>
    </row>
    <row r="811" spans="2:19">
      <c r="B811" s="146">
        <v>802</v>
      </c>
      <c r="C811" s="335" t="s">
        <v>848</v>
      </c>
      <c r="D811" s="325" t="s">
        <v>38</v>
      </c>
      <c r="E811" s="325">
        <v>1</v>
      </c>
      <c r="F811" s="326">
        <v>8849503.1899999995</v>
      </c>
      <c r="G811" s="326">
        <v>8721307.2019708175</v>
      </c>
      <c r="H811" s="327">
        <v>7523362.378086973</v>
      </c>
      <c r="I811" s="327">
        <v>7394231.233780629</v>
      </c>
      <c r="J811" s="326">
        <v>0</v>
      </c>
      <c r="K811" s="326">
        <v>9626731.9020754024</v>
      </c>
      <c r="L811" s="326">
        <v>0</v>
      </c>
      <c r="M811" s="380">
        <f t="shared" si="73"/>
        <v>5</v>
      </c>
      <c r="N811" s="329">
        <f t="shared" si="74"/>
        <v>8423027</v>
      </c>
      <c r="O811" s="330">
        <f t="shared" si="75"/>
        <v>8423027</v>
      </c>
      <c r="P811" s="327">
        <f t="array" ref="P811">IFERROR(_xlfn.STDEV.P(IF((F811:L811&lt;&gt;0)*(F811:L811&lt;&gt;""), F811:L811)), 0)</f>
        <v>847062.65073106019</v>
      </c>
      <c r="Q811" s="331">
        <f t="shared" si="72"/>
        <v>10.056511165535385</v>
      </c>
      <c r="R811" s="332">
        <f t="shared" si="76"/>
        <v>89.943488834464617</v>
      </c>
      <c r="S811" s="325" t="str">
        <f t="shared" si="77"/>
        <v>ALTO</v>
      </c>
    </row>
    <row r="812" spans="2:19">
      <c r="B812" s="146">
        <v>803</v>
      </c>
      <c r="C812" s="335" t="s">
        <v>849</v>
      </c>
      <c r="D812" s="325" t="s">
        <v>38</v>
      </c>
      <c r="E812" s="325">
        <v>1</v>
      </c>
      <c r="F812" s="326">
        <v>9500008.8699999992</v>
      </c>
      <c r="G812" s="326">
        <v>7889854.35081816</v>
      </c>
      <c r="H812" s="327">
        <v>8076419.304797723</v>
      </c>
      <c r="I812" s="327">
        <v>8169932.1168533703</v>
      </c>
      <c r="J812" s="326">
        <v>0</v>
      </c>
      <c r="K812" s="326">
        <v>9389645.1960361656</v>
      </c>
      <c r="L812" s="326">
        <v>0</v>
      </c>
      <c r="M812" s="380">
        <f t="shared" si="73"/>
        <v>5</v>
      </c>
      <c r="N812" s="329">
        <f t="shared" si="74"/>
        <v>8605172</v>
      </c>
      <c r="O812" s="330">
        <f t="shared" si="75"/>
        <v>8605172</v>
      </c>
      <c r="P812" s="327">
        <f t="array" ref="P812">IFERROR(_xlfn.STDEV.P(IF((F812:L812&lt;&gt;0)*(F812:L812&lt;&gt;""), F812:L812)), 0)</f>
        <v>692361.71572477696</v>
      </c>
      <c r="Q812" s="331">
        <f t="shared" si="72"/>
        <v>8.0458788705766366</v>
      </c>
      <c r="R812" s="332">
        <f t="shared" si="76"/>
        <v>91.954121129423356</v>
      </c>
      <c r="S812" s="325" t="str">
        <f t="shared" si="77"/>
        <v>ALTO</v>
      </c>
    </row>
    <row r="813" spans="2:19">
      <c r="B813" s="146">
        <v>804</v>
      </c>
      <c r="C813" s="335" t="s">
        <v>850</v>
      </c>
      <c r="D813" s="325" t="s">
        <v>38</v>
      </c>
      <c r="E813" s="325">
        <v>1</v>
      </c>
      <c r="F813" s="326">
        <v>9275996.7300000004</v>
      </c>
      <c r="G813" s="326">
        <v>11553162.169915186</v>
      </c>
      <c r="H813" s="327">
        <v>7885978.686385314</v>
      </c>
      <c r="I813" s="327">
        <v>7917533.9668345693</v>
      </c>
      <c r="J813" s="326">
        <v>0</v>
      </c>
      <c r="K813" s="326">
        <v>9864409.6538984515</v>
      </c>
      <c r="L813" s="326">
        <v>0</v>
      </c>
      <c r="M813" s="380">
        <f t="shared" si="73"/>
        <v>5</v>
      </c>
      <c r="N813" s="329">
        <f t="shared" si="74"/>
        <v>9299416</v>
      </c>
      <c r="O813" s="330">
        <f t="shared" si="75"/>
        <v>9299416</v>
      </c>
      <c r="P813" s="327">
        <f t="array" ref="P813">IFERROR(_xlfn.STDEV.P(IF((F813:L813&lt;&gt;0)*(F813:L813&lt;&gt;""), F813:L813)), 0)</f>
        <v>1364297.7008456364</v>
      </c>
      <c r="Q813" s="331">
        <f t="shared" si="72"/>
        <v>14.670789013478228</v>
      </c>
      <c r="R813" s="332">
        <f t="shared" si="76"/>
        <v>85.329210986521772</v>
      </c>
      <c r="S813" s="325" t="str">
        <f t="shared" si="77"/>
        <v>ALTO</v>
      </c>
    </row>
    <row r="814" spans="2:19">
      <c r="B814" s="146">
        <v>805</v>
      </c>
      <c r="C814" s="335" t="s">
        <v>851</v>
      </c>
      <c r="D814" s="325" t="s">
        <v>38</v>
      </c>
      <c r="E814" s="325">
        <v>1</v>
      </c>
      <c r="F814" s="326">
        <v>8837786.7599999998</v>
      </c>
      <c r="G814" s="326">
        <v>8640753.9782034066</v>
      </c>
      <c r="H814" s="327">
        <v>7513399.6897998042</v>
      </c>
      <c r="I814" s="327">
        <v>7403410.2412166726</v>
      </c>
      <c r="J814" s="326">
        <v>0</v>
      </c>
      <c r="K814" s="326">
        <v>9587086.5940187853</v>
      </c>
      <c r="L814" s="326">
        <v>0</v>
      </c>
      <c r="M814" s="380">
        <f t="shared" si="73"/>
        <v>5</v>
      </c>
      <c r="N814" s="329">
        <f t="shared" si="74"/>
        <v>8396487</v>
      </c>
      <c r="O814" s="330">
        <f t="shared" si="75"/>
        <v>8396487</v>
      </c>
      <c r="P814" s="327">
        <f t="array" ref="P814">IFERROR(_xlfn.STDEV.P(IF((F814:L814&lt;&gt;0)*(F814:L814&lt;&gt;""), F814:L814)), 0)</f>
        <v>829214.55297957337</v>
      </c>
      <c r="Q814" s="331">
        <f t="shared" si="72"/>
        <v>9.8757319933869177</v>
      </c>
      <c r="R814" s="332">
        <f t="shared" si="76"/>
        <v>90.124268006613079</v>
      </c>
      <c r="S814" s="325" t="str">
        <f t="shared" si="77"/>
        <v>ALTO</v>
      </c>
    </row>
    <row r="815" spans="2:19">
      <c r="B815" s="146">
        <v>806</v>
      </c>
      <c r="C815" s="335" t="s">
        <v>852</v>
      </c>
      <c r="D815" s="325" t="s">
        <v>38</v>
      </c>
      <c r="E815" s="325">
        <v>1</v>
      </c>
      <c r="F815" s="326">
        <v>408178.98</v>
      </c>
      <c r="G815" s="326">
        <v>426432.31768659654</v>
      </c>
      <c r="H815" s="327">
        <v>346905.91523011471</v>
      </c>
      <c r="I815" s="327">
        <v>348096.20507457119</v>
      </c>
      <c r="J815" s="326">
        <v>0</v>
      </c>
      <c r="K815" s="326">
        <v>434328.17001597927</v>
      </c>
      <c r="L815" s="326">
        <v>0</v>
      </c>
      <c r="M815" s="380">
        <f t="shared" si="73"/>
        <v>5</v>
      </c>
      <c r="N815" s="329">
        <f t="shared" si="74"/>
        <v>392788</v>
      </c>
      <c r="O815" s="330">
        <f t="shared" si="75"/>
        <v>392788</v>
      </c>
      <c r="P815" s="327">
        <f t="array" ref="P815">IFERROR(_xlfn.STDEV.P(IF((F815:L815&lt;&gt;0)*(F815:L815&lt;&gt;""), F815:L815)), 0)</f>
        <v>37939.241792362336</v>
      </c>
      <c r="Q815" s="331">
        <f t="shared" si="72"/>
        <v>9.6589615243750657</v>
      </c>
      <c r="R815" s="332">
        <f t="shared" si="76"/>
        <v>90.341038475624941</v>
      </c>
      <c r="S815" s="325" t="str">
        <f t="shared" si="77"/>
        <v>ALTO</v>
      </c>
    </row>
    <row r="816" spans="2:19">
      <c r="B816" s="146">
        <v>807</v>
      </c>
      <c r="C816" s="335" t="s">
        <v>853</v>
      </c>
      <c r="D816" s="325" t="s">
        <v>38</v>
      </c>
      <c r="E816" s="325">
        <v>1</v>
      </c>
      <c r="F816" s="326">
        <v>17161.43</v>
      </c>
      <c r="G816" s="326">
        <v>22117.42323391747</v>
      </c>
      <c r="H816" s="327">
        <v>14560.852112015125</v>
      </c>
      <c r="I816" s="327">
        <v>14049.523449247828</v>
      </c>
      <c r="J816" s="326">
        <v>0</v>
      </c>
      <c r="K816" s="326">
        <v>19723.416711521204</v>
      </c>
      <c r="L816" s="326">
        <v>0</v>
      </c>
      <c r="M816" s="380">
        <f t="shared" si="73"/>
        <v>5</v>
      </c>
      <c r="N816" s="329">
        <f t="shared" si="74"/>
        <v>17523</v>
      </c>
      <c r="O816" s="330">
        <f t="shared" si="75"/>
        <v>17523</v>
      </c>
      <c r="P816" s="327">
        <f t="array" ref="P816">IFERROR(_xlfn.STDEV.P(IF((F816:L816&lt;&gt;0)*(F816:L816&lt;&gt;""), F816:L816)), 0)</f>
        <v>3063.3527309728138</v>
      </c>
      <c r="Q816" s="331">
        <f t="shared" si="72"/>
        <v>17.481896541532922</v>
      </c>
      <c r="R816" s="332">
        <f t="shared" si="76"/>
        <v>82.518103458467081</v>
      </c>
      <c r="S816" s="325" t="str">
        <f t="shared" si="77"/>
        <v>ALTO</v>
      </c>
    </row>
    <row r="817" spans="2:19">
      <c r="B817" s="146">
        <v>808</v>
      </c>
      <c r="C817" s="335" t="s">
        <v>854</v>
      </c>
      <c r="D817" s="325" t="s">
        <v>38</v>
      </c>
      <c r="E817" s="325">
        <v>1</v>
      </c>
      <c r="F817" s="326">
        <v>17161.43</v>
      </c>
      <c r="G817" s="326">
        <v>24174.486631409716</v>
      </c>
      <c r="H817" s="327">
        <v>14560.852112015125</v>
      </c>
      <c r="I817" s="327">
        <v>14049.523449247828</v>
      </c>
      <c r="J817" s="326">
        <v>0</v>
      </c>
      <c r="K817" s="326">
        <v>19723.416711521204</v>
      </c>
      <c r="L817" s="326">
        <v>0</v>
      </c>
      <c r="M817" s="380">
        <f t="shared" si="73"/>
        <v>5</v>
      </c>
      <c r="N817" s="329">
        <f t="shared" si="74"/>
        <v>17934</v>
      </c>
      <c r="O817" s="330">
        <f t="shared" si="75"/>
        <v>17934</v>
      </c>
      <c r="P817" s="327">
        <f t="array" ref="P817">IFERROR(_xlfn.STDEV.P(IF((F817:L817&lt;&gt;0)*(F817:L817&lt;&gt;""), F817:L817)), 0)</f>
        <v>3720.479396523725</v>
      </c>
      <c r="Q817" s="331">
        <f t="shared" si="72"/>
        <v>20.745396434279719</v>
      </c>
      <c r="R817" s="332">
        <f t="shared" si="76"/>
        <v>79.254603565720288</v>
      </c>
      <c r="S817" s="325" t="str">
        <f t="shared" si="77"/>
        <v>ALTO</v>
      </c>
    </row>
    <row r="818" spans="2:19">
      <c r="B818" s="146">
        <v>809</v>
      </c>
      <c r="C818" s="335" t="s">
        <v>855</v>
      </c>
      <c r="D818" s="325" t="s">
        <v>38</v>
      </c>
      <c r="E818" s="325">
        <v>1</v>
      </c>
      <c r="F818" s="326">
        <v>709252.39</v>
      </c>
      <c r="G818" s="326">
        <v>721836.97414057341</v>
      </c>
      <c r="H818" s="327">
        <v>602870.36814659124</v>
      </c>
      <c r="I818" s="327">
        <v>604977.4560976834</v>
      </c>
      <c r="J818" s="326">
        <v>0</v>
      </c>
      <c r="K818" s="326">
        <v>755144.90272238909</v>
      </c>
      <c r="L818" s="326">
        <v>0</v>
      </c>
      <c r="M818" s="380">
        <f t="shared" si="73"/>
        <v>5</v>
      </c>
      <c r="N818" s="329">
        <f t="shared" si="74"/>
        <v>678816</v>
      </c>
      <c r="O818" s="330">
        <f t="shared" si="75"/>
        <v>678816</v>
      </c>
      <c r="P818" s="327">
        <f t="array" ref="P818">IFERROR(_xlfn.STDEV.P(IF((F818:L818&lt;&gt;0)*(F818:L818&lt;&gt;""), F818:L818)), 0)</f>
        <v>62965.30632879222</v>
      </c>
      <c r="Q818" s="331">
        <f t="shared" si="72"/>
        <v>9.2757545975333855</v>
      </c>
      <c r="R818" s="332">
        <f t="shared" si="76"/>
        <v>90.724245402466607</v>
      </c>
      <c r="S818" s="325" t="str">
        <f t="shared" si="77"/>
        <v>ALTO</v>
      </c>
    </row>
    <row r="819" spans="2:19">
      <c r="B819" s="146">
        <v>810</v>
      </c>
      <c r="C819" s="335" t="s">
        <v>856</v>
      </c>
      <c r="D819" s="325" t="s">
        <v>38</v>
      </c>
      <c r="E819" s="325">
        <v>1</v>
      </c>
      <c r="F819" s="326">
        <v>77470.25</v>
      </c>
      <c r="G819" s="326">
        <v>90904.26672634414</v>
      </c>
      <c r="H819" s="327">
        <v>65779.288049892901</v>
      </c>
      <c r="I819" s="327">
        <v>67320.724136802863</v>
      </c>
      <c r="J819" s="326">
        <v>0</v>
      </c>
      <c r="K819" s="326">
        <v>77910.049912043716</v>
      </c>
      <c r="L819" s="326">
        <v>0</v>
      </c>
      <c r="M819" s="380">
        <f t="shared" si="73"/>
        <v>5</v>
      </c>
      <c r="N819" s="329">
        <f t="shared" si="74"/>
        <v>75877</v>
      </c>
      <c r="O819" s="330">
        <f t="shared" si="75"/>
        <v>75877</v>
      </c>
      <c r="P819" s="327">
        <f t="array" ref="P819">IFERROR(_xlfn.STDEV.P(IF((F819:L819&lt;&gt;0)*(F819:L819&lt;&gt;""), F819:L819)), 0)</f>
        <v>9029.55287941813</v>
      </c>
      <c r="Q819" s="331">
        <f t="shared" si="72"/>
        <v>11.900250246343596</v>
      </c>
      <c r="R819" s="332">
        <f t="shared" si="76"/>
        <v>88.099749753656397</v>
      </c>
      <c r="S819" s="325" t="str">
        <f t="shared" si="77"/>
        <v>ALTO</v>
      </c>
    </row>
    <row r="820" spans="2:19">
      <c r="B820" s="146">
        <v>811</v>
      </c>
      <c r="C820" s="335" t="s">
        <v>857</v>
      </c>
      <c r="D820" s="325" t="s">
        <v>38</v>
      </c>
      <c r="E820" s="325">
        <v>1</v>
      </c>
      <c r="F820" s="326">
        <v>17152.96</v>
      </c>
      <c r="G820" s="326">
        <v>21799.284728562467</v>
      </c>
      <c r="H820" s="327">
        <v>14560.852112015125</v>
      </c>
      <c r="I820" s="327">
        <v>15027.337105494998</v>
      </c>
      <c r="J820" s="326">
        <v>0</v>
      </c>
      <c r="K820" s="326">
        <v>16765.269047869446</v>
      </c>
      <c r="L820" s="326">
        <v>0</v>
      </c>
      <c r="M820" s="380">
        <f t="shared" si="73"/>
        <v>5</v>
      </c>
      <c r="N820" s="329">
        <f t="shared" si="74"/>
        <v>17061</v>
      </c>
      <c r="O820" s="330">
        <f t="shared" si="75"/>
        <v>17061</v>
      </c>
      <c r="P820" s="327">
        <f t="array" ref="P820">IFERROR(_xlfn.STDEV.P(IF((F820:L820&lt;&gt;0)*(F820:L820&lt;&gt;""), F820:L820)), 0)</f>
        <v>2566.467601120974</v>
      </c>
      <c r="Q820" s="331">
        <f t="shared" si="72"/>
        <v>15.042890810157516</v>
      </c>
      <c r="R820" s="332">
        <f t="shared" si="76"/>
        <v>84.957109189842484</v>
      </c>
      <c r="S820" s="325" t="str">
        <f t="shared" si="77"/>
        <v>ALTO</v>
      </c>
    </row>
    <row r="821" spans="2:19">
      <c r="B821" s="146">
        <v>812</v>
      </c>
      <c r="C821" s="335" t="s">
        <v>858</v>
      </c>
      <c r="D821" s="325" t="s">
        <v>38</v>
      </c>
      <c r="E821" s="325">
        <v>1</v>
      </c>
      <c r="F821" s="326">
        <v>16549.169999999998</v>
      </c>
      <c r="G821" s="326">
        <v>21276.047881801504</v>
      </c>
      <c r="H821" s="327">
        <v>14049.945020365472</v>
      </c>
      <c r="I821" s="327">
        <v>13823.622303217511</v>
      </c>
      <c r="J821" s="326">
        <v>0</v>
      </c>
      <c r="K821" s="326">
        <v>18145.835249060645</v>
      </c>
      <c r="L821" s="326">
        <v>0</v>
      </c>
      <c r="M821" s="380">
        <f t="shared" si="73"/>
        <v>5</v>
      </c>
      <c r="N821" s="329">
        <f t="shared" si="74"/>
        <v>16769</v>
      </c>
      <c r="O821" s="330">
        <f t="shared" si="75"/>
        <v>16769</v>
      </c>
      <c r="P821" s="327">
        <f t="array" ref="P821">IFERROR(_xlfn.STDEV.P(IF((F821:L821&lt;&gt;0)*(F821:L821&lt;&gt;""), F821:L821)), 0)</f>
        <v>2768.6094296948309</v>
      </c>
      <c r="Q821" s="331">
        <f t="shared" si="72"/>
        <v>16.510283437860522</v>
      </c>
      <c r="R821" s="332">
        <f t="shared" si="76"/>
        <v>83.489716562139478</v>
      </c>
      <c r="S821" s="325" t="str">
        <f t="shared" si="77"/>
        <v>ALTO</v>
      </c>
    </row>
    <row r="822" spans="2:19">
      <c r="B822" s="146">
        <v>813</v>
      </c>
      <c r="C822" s="335" t="s">
        <v>859</v>
      </c>
      <c r="D822" s="325" t="s">
        <v>38</v>
      </c>
      <c r="E822" s="325">
        <v>1</v>
      </c>
      <c r="F822" s="326">
        <v>16727.68</v>
      </c>
      <c r="G822" s="326">
        <v>17413.204797326318</v>
      </c>
      <c r="H822" s="327">
        <v>14560.852112015125</v>
      </c>
      <c r="I822" s="327">
        <v>15027.337105494998</v>
      </c>
      <c r="J822" s="326">
        <v>0</v>
      </c>
      <c r="K822" s="326">
        <v>16765.269047869446</v>
      </c>
      <c r="L822" s="326">
        <v>0</v>
      </c>
      <c r="M822" s="380">
        <f t="shared" si="73"/>
        <v>5</v>
      </c>
      <c r="N822" s="329">
        <f t="shared" si="74"/>
        <v>16099</v>
      </c>
      <c r="O822" s="330">
        <f t="shared" si="75"/>
        <v>16099</v>
      </c>
      <c r="P822" s="327">
        <f t="array" ref="P822">IFERROR(_xlfn.STDEV.P(IF((F822:L822&lt;&gt;0)*(F822:L822&lt;&gt;""), F822:L822)), 0)</f>
        <v>1102.7826108823274</v>
      </c>
      <c r="Q822" s="331">
        <f t="shared" ref="Q822:Q885" si="78">IFERROR(P822/N822*100,0)</f>
        <v>6.8500069003188235</v>
      </c>
      <c r="R822" s="332">
        <f t="shared" si="76"/>
        <v>93.149993099681183</v>
      </c>
      <c r="S822" s="325" t="str">
        <f t="shared" si="77"/>
        <v>ALTO</v>
      </c>
    </row>
    <row r="823" spans="2:19">
      <c r="B823" s="146">
        <v>814</v>
      </c>
      <c r="C823" s="335" t="s">
        <v>860</v>
      </c>
      <c r="D823" s="325" t="s">
        <v>38</v>
      </c>
      <c r="E823" s="325">
        <v>1</v>
      </c>
      <c r="F823" s="326">
        <v>535984.32999999996</v>
      </c>
      <c r="G823" s="326">
        <v>766337.96723874041</v>
      </c>
      <c r="H823" s="327">
        <v>463265.00535332336</v>
      </c>
      <c r="I823" s="327">
        <v>470864.20180803275</v>
      </c>
      <c r="J823" s="326">
        <v>0</v>
      </c>
      <c r="K823" s="326">
        <v>576935.11298426846</v>
      </c>
      <c r="L823" s="326">
        <v>0</v>
      </c>
      <c r="M823" s="380">
        <f t="shared" si="73"/>
        <v>5</v>
      </c>
      <c r="N823" s="329">
        <f t="shared" si="74"/>
        <v>562677</v>
      </c>
      <c r="O823" s="330">
        <f t="shared" si="75"/>
        <v>562677</v>
      </c>
      <c r="P823" s="327">
        <f t="array" ref="P823">IFERROR(_xlfn.STDEV.P(IF((F823:L823&lt;&gt;0)*(F823:L823&lt;&gt;""), F823:L823)), 0)</f>
        <v>110187.03788120161</v>
      </c>
      <c r="Q823" s="331">
        <f t="shared" si="78"/>
        <v>19.582644728894483</v>
      </c>
      <c r="R823" s="332">
        <f t="shared" si="76"/>
        <v>80.417355271105521</v>
      </c>
      <c r="S823" s="325" t="str">
        <f t="shared" si="77"/>
        <v>ALTO</v>
      </c>
    </row>
    <row r="824" spans="2:19">
      <c r="B824" s="146">
        <v>815</v>
      </c>
      <c r="C824" s="335" t="s">
        <v>861</v>
      </c>
      <c r="D824" s="325" t="s">
        <v>38</v>
      </c>
      <c r="E824" s="325">
        <v>1</v>
      </c>
      <c r="F824" s="326">
        <v>739311.46</v>
      </c>
      <c r="G824" s="326">
        <v>783605.62794045208</v>
      </c>
      <c r="H824" s="327">
        <v>623306.65181257739</v>
      </c>
      <c r="I824" s="327">
        <v>625789.8268993462</v>
      </c>
      <c r="J824" s="326">
        <v>0</v>
      </c>
      <c r="K824" s="326">
        <v>780292.80629419326</v>
      </c>
      <c r="L824" s="326">
        <v>0</v>
      </c>
      <c r="M824" s="380">
        <f t="shared" si="73"/>
        <v>5</v>
      </c>
      <c r="N824" s="329">
        <f t="shared" si="74"/>
        <v>710461</v>
      </c>
      <c r="O824" s="330">
        <f t="shared" si="75"/>
        <v>710461</v>
      </c>
      <c r="P824" s="327">
        <f t="array" ref="P824">IFERROR(_xlfn.STDEV.P(IF((F824:L824&lt;&gt;0)*(F824:L824&lt;&gt;""), F824:L824)), 0)</f>
        <v>71866.619192650804</v>
      </c>
      <c r="Q824" s="331">
        <f t="shared" si="78"/>
        <v>10.115491095591567</v>
      </c>
      <c r="R824" s="332">
        <f t="shared" si="76"/>
        <v>89.884508904408435</v>
      </c>
      <c r="S824" s="325" t="str">
        <f t="shared" si="77"/>
        <v>ALTO</v>
      </c>
    </row>
    <row r="825" spans="2:19">
      <c r="B825" s="146">
        <v>816</v>
      </c>
      <c r="C825" s="335" t="s">
        <v>862</v>
      </c>
      <c r="D825" s="325" t="s">
        <v>38</v>
      </c>
      <c r="E825" s="325">
        <v>1</v>
      </c>
      <c r="F825" s="326">
        <v>710672.4</v>
      </c>
      <c r="G825" s="326">
        <v>1026683.4732960523</v>
      </c>
      <c r="H825" s="327">
        <v>609128.98001929943</v>
      </c>
      <c r="I825" s="327">
        <v>611666.09437797242</v>
      </c>
      <c r="J825" s="326">
        <v>0</v>
      </c>
      <c r="K825" s="326">
        <v>761849.25909477007</v>
      </c>
      <c r="L825" s="326">
        <v>0</v>
      </c>
      <c r="M825" s="380">
        <f t="shared" si="73"/>
        <v>5</v>
      </c>
      <c r="N825" s="329">
        <f t="shared" si="74"/>
        <v>744000</v>
      </c>
      <c r="O825" s="330">
        <f t="shared" si="75"/>
        <v>744000</v>
      </c>
      <c r="P825" s="327">
        <f t="array" ref="P825">IFERROR(_xlfn.STDEV.P(IF((F825:L825&lt;&gt;0)*(F825:L825&lt;&gt;""), F825:L825)), 0)</f>
        <v>152997.85988994641</v>
      </c>
      <c r="Q825" s="331">
        <f t="shared" si="78"/>
        <v>20.564228479831506</v>
      </c>
      <c r="R825" s="332">
        <f t="shared" si="76"/>
        <v>79.435771520168487</v>
      </c>
      <c r="S825" s="325" t="str">
        <f t="shared" si="77"/>
        <v>ALTO</v>
      </c>
    </row>
    <row r="826" spans="2:19">
      <c r="B826" s="146">
        <v>817</v>
      </c>
      <c r="C826" s="335" t="s">
        <v>863</v>
      </c>
      <c r="D826" s="325" t="s">
        <v>38</v>
      </c>
      <c r="E826" s="325">
        <v>1</v>
      </c>
      <c r="F826" s="326">
        <v>4179699.24</v>
      </c>
      <c r="G826" s="326">
        <v>6223931.4663376212</v>
      </c>
      <c r="H826" s="327">
        <v>3643661.6508724168</v>
      </c>
      <c r="I826" s="327">
        <v>3683665.222567495</v>
      </c>
      <c r="J826" s="326">
        <v>0</v>
      </c>
      <c r="K826" s="326">
        <v>4593489.622599571</v>
      </c>
      <c r="L826" s="326">
        <v>0</v>
      </c>
      <c r="M826" s="380">
        <f t="shared" si="73"/>
        <v>5</v>
      </c>
      <c r="N826" s="329">
        <f t="shared" si="74"/>
        <v>4464889</v>
      </c>
      <c r="O826" s="330">
        <f t="shared" si="75"/>
        <v>4464889</v>
      </c>
      <c r="P826" s="327">
        <f t="array" ref="P826">IFERROR(_xlfn.STDEV.P(IF((F826:L826&lt;&gt;0)*(F826:L826&lt;&gt;""), F826:L826)), 0)</f>
        <v>946237.46143355186</v>
      </c>
      <c r="Q826" s="331">
        <f t="shared" si="78"/>
        <v>21.192855218428765</v>
      </c>
      <c r="R826" s="332">
        <f t="shared" si="76"/>
        <v>78.807144781571239</v>
      </c>
      <c r="S826" s="325" t="str">
        <f t="shared" si="77"/>
        <v>ALTO</v>
      </c>
    </row>
    <row r="827" spans="2:19">
      <c r="B827" s="146">
        <v>818</v>
      </c>
      <c r="C827" s="335" t="s">
        <v>864</v>
      </c>
      <c r="D827" s="325" t="s">
        <v>38</v>
      </c>
      <c r="E827" s="325">
        <v>1</v>
      </c>
      <c r="F827" s="326">
        <v>5960674.2999999998</v>
      </c>
      <c r="G827" s="343"/>
      <c r="H827" s="327">
        <v>5152625.7460596683</v>
      </c>
      <c r="I827" s="327">
        <v>5575712.8212080831</v>
      </c>
      <c r="J827" s="326">
        <v>0</v>
      </c>
      <c r="K827" s="326">
        <v>6026753.7577495584</v>
      </c>
      <c r="L827" s="326">
        <v>0</v>
      </c>
      <c r="M827" s="380">
        <f t="shared" si="73"/>
        <v>4</v>
      </c>
      <c r="N827" s="329">
        <f t="shared" si="74"/>
        <v>5678942</v>
      </c>
      <c r="O827" s="330">
        <f t="shared" si="75"/>
        <v>5678942</v>
      </c>
      <c r="P827" s="327">
        <f t="array" ref="P827">IFERROR(_xlfn.STDEV.P(IF((F827:L827&lt;&gt;0)*(F827:L827&lt;&gt;""), F827:L827)), 0)</f>
        <v>349288.98143496172</v>
      </c>
      <c r="Q827" s="331">
        <f t="shared" si="78"/>
        <v>6.1505995559553472</v>
      </c>
      <c r="R827" s="332">
        <f t="shared" si="76"/>
        <v>93.849400444044647</v>
      </c>
      <c r="S827" s="325" t="str">
        <f t="shared" si="77"/>
        <v>ALTO</v>
      </c>
    </row>
    <row r="828" spans="2:19">
      <c r="B828" s="146">
        <v>819</v>
      </c>
      <c r="C828" s="335" t="s">
        <v>865</v>
      </c>
      <c r="D828" s="325" t="s">
        <v>38</v>
      </c>
      <c r="E828" s="325">
        <v>1</v>
      </c>
      <c r="F828" s="326">
        <v>8647179.4399999995</v>
      </c>
      <c r="G828" s="326">
        <v>11913740.571143294</v>
      </c>
      <c r="H828" s="327">
        <v>7291155.1049322058</v>
      </c>
      <c r="I828" s="327">
        <v>7341829.8070707852</v>
      </c>
      <c r="J828" s="326">
        <v>0</v>
      </c>
      <c r="K828" s="326">
        <v>9238754.8558607269</v>
      </c>
      <c r="L828" s="326">
        <v>0</v>
      </c>
      <c r="M828" s="380">
        <f t="shared" si="73"/>
        <v>5</v>
      </c>
      <c r="N828" s="329">
        <f t="shared" si="74"/>
        <v>8886532</v>
      </c>
      <c r="O828" s="330">
        <f t="shared" si="75"/>
        <v>8886532</v>
      </c>
      <c r="P828" s="327">
        <f t="array" ref="P828">IFERROR(_xlfn.STDEV.P(IF((F828:L828&lt;&gt;0)*(F828:L828&lt;&gt;""), F828:L828)), 0)</f>
        <v>1689773.6312020703</v>
      </c>
      <c r="Q828" s="331">
        <f t="shared" si="78"/>
        <v>19.014995176994471</v>
      </c>
      <c r="R828" s="332">
        <f t="shared" si="76"/>
        <v>80.985004823005525</v>
      </c>
      <c r="S828" s="325" t="str">
        <f t="shared" si="77"/>
        <v>ALTO</v>
      </c>
    </row>
    <row r="829" spans="2:19">
      <c r="B829" s="146">
        <v>820</v>
      </c>
      <c r="C829" s="335" t="s">
        <v>866</v>
      </c>
      <c r="D829" s="325" t="s">
        <v>38</v>
      </c>
      <c r="E829" s="325">
        <v>1</v>
      </c>
      <c r="F829" s="326">
        <v>2567973.6</v>
      </c>
      <c r="G829" s="326">
        <v>3801793.1875752145</v>
      </c>
      <c r="H829" s="327">
        <v>2201370.9311454445</v>
      </c>
      <c r="I829" s="327">
        <v>2275978.0550728957</v>
      </c>
      <c r="J829" s="326">
        <v>0</v>
      </c>
      <c r="K829" s="326">
        <v>2628063.9168041577</v>
      </c>
      <c r="L829" s="326">
        <v>0</v>
      </c>
      <c r="M829" s="380">
        <f t="shared" si="73"/>
        <v>5</v>
      </c>
      <c r="N829" s="329">
        <f t="shared" si="74"/>
        <v>2695036</v>
      </c>
      <c r="O829" s="330">
        <f t="shared" si="75"/>
        <v>2695036</v>
      </c>
      <c r="P829" s="327">
        <f t="array" ref="P829">IFERROR(_xlfn.STDEV.P(IF((F829:L829&lt;&gt;0)*(F829:L829&lt;&gt;""), F829:L829)), 0)</f>
        <v>577036.62744828104</v>
      </c>
      <c r="Q829" s="331">
        <f t="shared" si="78"/>
        <v>21.411091630994207</v>
      </c>
      <c r="R829" s="332">
        <f t="shared" si="76"/>
        <v>78.588908369005793</v>
      </c>
      <c r="S829" s="325" t="str">
        <f t="shared" si="77"/>
        <v>ALTO</v>
      </c>
    </row>
    <row r="830" spans="2:19">
      <c r="B830" s="146">
        <v>821</v>
      </c>
      <c r="C830" s="335" t="s">
        <v>867</v>
      </c>
      <c r="D830" s="325" t="s">
        <v>38</v>
      </c>
      <c r="E830" s="325">
        <v>1</v>
      </c>
      <c r="F830" s="326">
        <v>2897157.24</v>
      </c>
      <c r="G830" s="326">
        <v>2844531.6957089631</v>
      </c>
      <c r="H830" s="327">
        <v>2525541.4807971497</v>
      </c>
      <c r="I830" s="327">
        <v>2525942.5840499206</v>
      </c>
      <c r="J830" s="326">
        <v>0</v>
      </c>
      <c r="K830" s="326">
        <v>3263778.1681450624</v>
      </c>
      <c r="L830" s="326">
        <v>0</v>
      </c>
      <c r="M830" s="380">
        <f t="shared" si="73"/>
        <v>5</v>
      </c>
      <c r="N830" s="329">
        <f t="shared" si="74"/>
        <v>2811390</v>
      </c>
      <c r="O830" s="330">
        <f t="shared" si="75"/>
        <v>2811390</v>
      </c>
      <c r="P830" s="327">
        <f t="array" ref="P830">IFERROR(_xlfn.STDEV.P(IF((F830:L830&lt;&gt;0)*(F830:L830&lt;&gt;""), F830:L830)), 0)</f>
        <v>274335.21441189252</v>
      </c>
      <c r="Q830" s="331">
        <f t="shared" si="78"/>
        <v>9.7579921110871322</v>
      </c>
      <c r="R830" s="332">
        <f t="shared" si="76"/>
        <v>90.242007888912866</v>
      </c>
      <c r="S830" s="325" t="str">
        <f t="shared" si="77"/>
        <v>ALTO</v>
      </c>
    </row>
    <row r="831" spans="2:19">
      <c r="B831" s="146">
        <v>822</v>
      </c>
      <c r="C831" s="335" t="s">
        <v>868</v>
      </c>
      <c r="D831" s="325" t="s">
        <v>38</v>
      </c>
      <c r="E831" s="325">
        <v>1</v>
      </c>
      <c r="F831" s="326">
        <v>3857602.77</v>
      </c>
      <c r="G831" s="326">
        <v>4905358.4499706849</v>
      </c>
      <c r="H831" s="327">
        <v>3334562.8604243761</v>
      </c>
      <c r="I831" s="327">
        <v>3367921.9903200483</v>
      </c>
      <c r="J831" s="326">
        <v>0</v>
      </c>
      <c r="K831" s="326">
        <v>4213501.1803862918</v>
      </c>
      <c r="L831" s="326">
        <v>0</v>
      </c>
      <c r="M831" s="380">
        <f t="shared" si="73"/>
        <v>5</v>
      </c>
      <c r="N831" s="329">
        <f t="shared" si="74"/>
        <v>3935789</v>
      </c>
      <c r="O831" s="330">
        <f t="shared" si="75"/>
        <v>3935789</v>
      </c>
      <c r="P831" s="327">
        <f t="array" ref="P831">IFERROR(_xlfn.STDEV.P(IF((F831:L831&lt;&gt;0)*(F831:L831&lt;&gt;""), F831:L831)), 0)</f>
        <v>584336.86715863005</v>
      </c>
      <c r="Q831" s="331">
        <f t="shared" si="78"/>
        <v>14.846752891443876</v>
      </c>
      <c r="R831" s="332">
        <f t="shared" si="76"/>
        <v>85.15324710855613</v>
      </c>
      <c r="S831" s="325" t="str">
        <f t="shared" si="77"/>
        <v>ALTO</v>
      </c>
    </row>
    <row r="832" spans="2:19">
      <c r="B832" s="146">
        <v>823</v>
      </c>
      <c r="C832" s="335" t="s">
        <v>869</v>
      </c>
      <c r="D832" s="325" t="s">
        <v>38</v>
      </c>
      <c r="E832" s="325">
        <v>1</v>
      </c>
      <c r="F832" s="326">
        <v>3445131.16</v>
      </c>
      <c r="G832" s="326">
        <v>4123089.7346043414</v>
      </c>
      <c r="H832" s="327">
        <v>2904889.9963470176</v>
      </c>
      <c r="I832" s="327">
        <v>2907463.4282579054</v>
      </c>
      <c r="J832" s="326">
        <v>0</v>
      </c>
      <c r="K832" s="326">
        <v>3747316.3723092098</v>
      </c>
      <c r="L832" s="326">
        <v>0</v>
      </c>
      <c r="M832" s="380">
        <f t="shared" si="73"/>
        <v>5</v>
      </c>
      <c r="N832" s="329">
        <f t="shared" si="74"/>
        <v>3425578</v>
      </c>
      <c r="O832" s="330">
        <f t="shared" si="75"/>
        <v>3425578</v>
      </c>
      <c r="P832" s="327">
        <f t="array" ref="P832">IFERROR(_xlfn.STDEV.P(IF((F832:L832&lt;&gt;0)*(F832:L832&lt;&gt;""), F832:L832)), 0)</f>
        <v>475390.20452517737</v>
      </c>
      <c r="Q832" s="331">
        <f t="shared" si="78"/>
        <v>13.87766398911884</v>
      </c>
      <c r="R832" s="332">
        <f t="shared" si="76"/>
        <v>86.122336010881156</v>
      </c>
      <c r="S832" s="325" t="str">
        <f t="shared" si="77"/>
        <v>ALTO</v>
      </c>
    </row>
    <row r="833" spans="2:19">
      <c r="B833" s="146">
        <v>824</v>
      </c>
      <c r="C833" s="335" t="s">
        <v>870</v>
      </c>
      <c r="D833" s="325" t="s">
        <v>38</v>
      </c>
      <c r="E833" s="325">
        <v>1</v>
      </c>
      <c r="F833" s="326">
        <v>1599934.8</v>
      </c>
      <c r="G833" s="343"/>
      <c r="H833" s="327">
        <v>1371402.3607605824</v>
      </c>
      <c r="I833" s="327">
        <v>1385844.6001622474</v>
      </c>
      <c r="J833" s="326">
        <v>0</v>
      </c>
      <c r="K833" s="326">
        <v>1731103.050903168</v>
      </c>
      <c r="L833" s="326">
        <v>0</v>
      </c>
      <c r="M833" s="380">
        <f t="shared" si="73"/>
        <v>4</v>
      </c>
      <c r="N833" s="329">
        <f t="shared" si="74"/>
        <v>1522071</v>
      </c>
      <c r="O833" s="330">
        <f t="shared" si="75"/>
        <v>1522071</v>
      </c>
      <c r="P833" s="327">
        <f t="array" ref="P833">IFERROR(_xlfn.STDEV.P(IF((F833:L833&lt;&gt;0)*(F833:L833&lt;&gt;""), F833:L833)), 0)</f>
        <v>150844.15842026571</v>
      </c>
      <c r="Q833" s="331">
        <f t="shared" si="78"/>
        <v>9.9104547961472047</v>
      </c>
      <c r="R833" s="332">
        <f t="shared" si="76"/>
        <v>90.089545203852794</v>
      </c>
      <c r="S833" s="325" t="str">
        <f t="shared" si="77"/>
        <v>ALTO</v>
      </c>
    </row>
    <row r="834" spans="2:19">
      <c r="B834" s="146">
        <v>825</v>
      </c>
      <c r="C834" s="335" t="s">
        <v>871</v>
      </c>
      <c r="D834" s="325" t="s">
        <v>38</v>
      </c>
      <c r="E834" s="325">
        <v>1</v>
      </c>
      <c r="F834" s="326">
        <v>4415529.32</v>
      </c>
      <c r="G834" s="326">
        <v>5228178.9998178016</v>
      </c>
      <c r="H834" s="327">
        <v>3849301.7552614021</v>
      </c>
      <c r="I834" s="327">
        <v>3867848.8656543293</v>
      </c>
      <c r="J834" s="326">
        <v>0</v>
      </c>
      <c r="K834" s="326">
        <v>4921603.2168344753</v>
      </c>
      <c r="L834" s="326">
        <v>0</v>
      </c>
      <c r="M834" s="380">
        <f t="shared" si="73"/>
        <v>5</v>
      </c>
      <c r="N834" s="329">
        <f t="shared" si="74"/>
        <v>4456492</v>
      </c>
      <c r="O834" s="330">
        <f t="shared" si="75"/>
        <v>4456492</v>
      </c>
      <c r="P834" s="327">
        <f t="array" ref="P834">IFERROR(_xlfn.STDEV.P(IF((F834:L834&lt;&gt;0)*(F834:L834&lt;&gt;""), F834:L834)), 0)</f>
        <v>552935.42910233652</v>
      </c>
      <c r="Q834" s="331">
        <f t="shared" si="78"/>
        <v>12.407414376651783</v>
      </c>
      <c r="R834" s="332">
        <f t="shared" si="76"/>
        <v>87.592585623348214</v>
      </c>
      <c r="S834" s="325" t="str">
        <f t="shared" si="77"/>
        <v>ALTO</v>
      </c>
    </row>
    <row r="835" spans="2:19">
      <c r="B835" s="146">
        <v>826</v>
      </c>
      <c r="C835" s="335" t="s">
        <v>872</v>
      </c>
      <c r="D835" s="325" t="s">
        <v>38</v>
      </c>
      <c r="E835" s="325">
        <v>1</v>
      </c>
      <c r="F835" s="326">
        <v>2104093.7400000002</v>
      </c>
      <c r="G835" s="326">
        <v>2522408.4631705601</v>
      </c>
      <c r="H835" s="327">
        <v>1818829.2462727665</v>
      </c>
      <c r="I835" s="327">
        <v>1854987.8062828898</v>
      </c>
      <c r="J835" s="326">
        <v>0</v>
      </c>
      <c r="K835" s="326">
        <v>2245806.1506555164</v>
      </c>
      <c r="L835" s="326">
        <v>0</v>
      </c>
      <c r="M835" s="380">
        <f t="shared" si="73"/>
        <v>5</v>
      </c>
      <c r="N835" s="329">
        <f t="shared" si="74"/>
        <v>2109225</v>
      </c>
      <c r="O835" s="330">
        <f t="shared" si="75"/>
        <v>2109225</v>
      </c>
      <c r="P835" s="327">
        <f t="array" ref="P835">IFERROR(_xlfn.STDEV.P(IF((F835:L835&lt;&gt;0)*(F835:L835&lt;&gt;""), F835:L835)), 0)</f>
        <v>260141.33052366576</v>
      </c>
      <c r="Q835" s="331">
        <f t="shared" si="78"/>
        <v>12.333503088748984</v>
      </c>
      <c r="R835" s="332">
        <f t="shared" si="76"/>
        <v>87.666496911251016</v>
      </c>
      <c r="S835" s="325" t="str">
        <f t="shared" si="77"/>
        <v>ALTO</v>
      </c>
    </row>
    <row r="836" spans="2:19">
      <c r="B836" s="146">
        <v>827</v>
      </c>
      <c r="C836" s="335" t="s">
        <v>873</v>
      </c>
      <c r="D836" s="325" t="s">
        <v>38</v>
      </c>
      <c r="E836" s="325">
        <v>1</v>
      </c>
      <c r="F836" s="326">
        <v>4200828.4400000004</v>
      </c>
      <c r="G836" s="326">
        <v>3702375.0318019623</v>
      </c>
      <c r="H836" s="327">
        <v>3541991.1396341352</v>
      </c>
      <c r="I836" s="327">
        <v>3578416.0234051673</v>
      </c>
      <c r="J836" s="326">
        <v>0</v>
      </c>
      <c r="K836" s="326">
        <v>4472579.1677001081</v>
      </c>
      <c r="L836" s="326">
        <v>0</v>
      </c>
      <c r="M836" s="380">
        <f t="shared" si="73"/>
        <v>5</v>
      </c>
      <c r="N836" s="329">
        <f t="shared" si="74"/>
        <v>3899238</v>
      </c>
      <c r="O836" s="330">
        <f t="shared" si="75"/>
        <v>3899238</v>
      </c>
      <c r="P836" s="327">
        <f t="array" ref="P836">IFERROR(_xlfn.STDEV.P(IF((F836:L836&lt;&gt;0)*(F836:L836&lt;&gt;""), F836:L836)), 0)</f>
        <v>371209.9072585036</v>
      </c>
      <c r="Q836" s="331">
        <f t="shared" si="78"/>
        <v>9.520062824031351</v>
      </c>
      <c r="R836" s="332">
        <f t="shared" si="76"/>
        <v>90.479937175968644</v>
      </c>
      <c r="S836" s="325" t="str">
        <f t="shared" si="77"/>
        <v>ALTO</v>
      </c>
    </row>
    <row r="837" spans="2:19">
      <c r="B837" s="146">
        <v>828</v>
      </c>
      <c r="C837" s="335" t="s">
        <v>874</v>
      </c>
      <c r="D837" s="325" t="s">
        <v>38</v>
      </c>
      <c r="E837" s="325">
        <v>1</v>
      </c>
      <c r="F837" s="326">
        <v>5342188.8</v>
      </c>
      <c r="G837" s="326">
        <v>4930463.1408320302</v>
      </c>
      <c r="H837" s="327">
        <v>4579515.7160016699</v>
      </c>
      <c r="I837" s="327">
        <v>4736140.8445425108</v>
      </c>
      <c r="J837" s="326">
        <v>0</v>
      </c>
      <c r="K837" s="326">
        <v>5463133.9576824876</v>
      </c>
      <c r="L837" s="326">
        <v>0</v>
      </c>
      <c r="M837" s="380">
        <f t="shared" si="73"/>
        <v>5</v>
      </c>
      <c r="N837" s="329">
        <f t="shared" si="74"/>
        <v>5010288</v>
      </c>
      <c r="O837" s="330">
        <f t="shared" si="75"/>
        <v>5010288</v>
      </c>
      <c r="P837" s="327">
        <f t="array" ref="P837">IFERROR(_xlfn.STDEV.P(IF((F837:L837&lt;&gt;0)*(F837:L837&lt;&gt;""), F837:L837)), 0)</f>
        <v>341268.52596644679</v>
      </c>
      <c r="Q837" s="331">
        <f t="shared" si="78"/>
        <v>6.8113554743050058</v>
      </c>
      <c r="R837" s="332">
        <f t="shared" si="76"/>
        <v>93.188644525694997</v>
      </c>
      <c r="S837" s="325" t="str">
        <f t="shared" si="77"/>
        <v>ALTO</v>
      </c>
    </row>
    <row r="838" spans="2:19">
      <c r="B838" s="146">
        <v>829</v>
      </c>
      <c r="C838" s="335" t="s">
        <v>875</v>
      </c>
      <c r="D838" s="325" t="s">
        <v>38</v>
      </c>
      <c r="E838" s="325">
        <v>1</v>
      </c>
      <c r="F838" s="326">
        <v>6563602.4399999995</v>
      </c>
      <c r="G838" s="326">
        <v>6798620.937906811</v>
      </c>
      <c r="H838" s="327">
        <v>5534273.3435219591</v>
      </c>
      <c r="I838" s="327">
        <v>5965422.8547871374</v>
      </c>
      <c r="J838" s="326">
        <v>0</v>
      </c>
      <c r="K838" s="326">
        <v>6493036.3437711215</v>
      </c>
      <c r="L838" s="326">
        <v>0</v>
      </c>
      <c r="M838" s="380">
        <f t="shared" si="73"/>
        <v>5</v>
      </c>
      <c r="N838" s="329">
        <f t="shared" si="74"/>
        <v>6270991</v>
      </c>
      <c r="O838" s="330">
        <f t="shared" si="75"/>
        <v>6270991</v>
      </c>
      <c r="P838" s="327">
        <f t="array" ref="P838">IFERROR(_xlfn.STDEV.P(IF((F838:L838&lt;&gt;0)*(F838:L838&lt;&gt;""), F838:L838)), 0)</f>
        <v>458136.16701151431</v>
      </c>
      <c r="Q838" s="331">
        <f t="shared" si="78"/>
        <v>7.305642234401458</v>
      </c>
      <c r="R838" s="332">
        <f t="shared" si="76"/>
        <v>92.694357765598539</v>
      </c>
      <c r="S838" s="325" t="str">
        <f t="shared" si="77"/>
        <v>ALTO</v>
      </c>
    </row>
    <row r="839" spans="2:19">
      <c r="B839" s="146">
        <v>830</v>
      </c>
      <c r="C839" s="335" t="s">
        <v>876</v>
      </c>
      <c r="D839" s="325" t="s">
        <v>38</v>
      </c>
      <c r="E839" s="325">
        <v>1</v>
      </c>
      <c r="F839" s="326">
        <v>2426085.9</v>
      </c>
      <c r="G839" s="326">
        <v>3011327.4184064968</v>
      </c>
      <c r="H839" s="327">
        <v>2114899.9058837406</v>
      </c>
      <c r="I839" s="327">
        <v>2131263.8165680831</v>
      </c>
      <c r="J839" s="326">
        <v>0</v>
      </c>
      <c r="K839" s="326">
        <v>2676684.3645408233</v>
      </c>
      <c r="L839" s="326">
        <v>0</v>
      </c>
      <c r="M839" s="380">
        <f t="shared" si="73"/>
        <v>5</v>
      </c>
      <c r="N839" s="329">
        <f t="shared" si="74"/>
        <v>2472052</v>
      </c>
      <c r="O839" s="330">
        <f t="shared" si="75"/>
        <v>2472052</v>
      </c>
      <c r="P839" s="327">
        <f t="array" ref="P839">IFERROR(_xlfn.STDEV.P(IF((F839:L839&lt;&gt;0)*(F839:L839&lt;&gt;""), F839:L839)), 0)</f>
        <v>340146.87067863421</v>
      </c>
      <c r="Q839" s="331">
        <f t="shared" si="78"/>
        <v>13.759697234468943</v>
      </c>
      <c r="R839" s="332">
        <f t="shared" si="76"/>
        <v>86.240302765531055</v>
      </c>
      <c r="S839" s="325" t="str">
        <f t="shared" si="77"/>
        <v>ALTO</v>
      </c>
    </row>
    <row r="840" spans="2:19">
      <c r="B840" s="146">
        <v>831</v>
      </c>
      <c r="C840" s="335" t="s">
        <v>877</v>
      </c>
      <c r="D840" s="325" t="s">
        <v>38</v>
      </c>
      <c r="E840" s="325">
        <v>1</v>
      </c>
      <c r="F840" s="326">
        <v>7274036</v>
      </c>
      <c r="G840" s="343"/>
      <c r="H840" s="327">
        <v>6184019.4373274064</v>
      </c>
      <c r="I840" s="327">
        <v>6806546.674108048</v>
      </c>
      <c r="J840" s="326">
        <v>0</v>
      </c>
      <c r="K840" s="345">
        <v>0</v>
      </c>
      <c r="L840" s="326">
        <v>0</v>
      </c>
      <c r="M840" s="380">
        <f t="shared" si="73"/>
        <v>3</v>
      </c>
      <c r="N840" s="329">
        <f t="shared" si="74"/>
        <v>6754867</v>
      </c>
      <c r="O840" s="330">
        <f t="shared" si="75"/>
        <v>6754867</v>
      </c>
      <c r="P840" s="327">
        <f t="array" ref="P840">IFERROR(_xlfn.STDEV.P(IF((F840:L840&lt;&gt;0)*(F840:L840&lt;&gt;""), F840:L840)), 0)</f>
        <v>446495.30758480279</v>
      </c>
      <c r="Q840" s="331">
        <f t="shared" si="78"/>
        <v>6.6099792576937908</v>
      </c>
      <c r="R840" s="332">
        <f t="shared" si="76"/>
        <v>93.390020742306206</v>
      </c>
      <c r="S840" s="325" t="str">
        <f t="shared" si="77"/>
        <v>ALTO</v>
      </c>
    </row>
    <row r="841" spans="2:19">
      <c r="B841" s="146">
        <v>832</v>
      </c>
      <c r="C841" s="335" t="s">
        <v>878</v>
      </c>
      <c r="D841" s="325" t="s">
        <v>38</v>
      </c>
      <c r="E841" s="325">
        <v>1</v>
      </c>
      <c r="F841" s="326">
        <v>3704985.6000000001</v>
      </c>
      <c r="G841" s="326">
        <v>3776171.2391123222</v>
      </c>
      <c r="H841" s="327">
        <v>3176053.9352400713</v>
      </c>
      <c r="I841" s="327">
        <v>3210050.9198512672</v>
      </c>
      <c r="J841" s="326">
        <v>0</v>
      </c>
      <c r="K841" s="326">
        <v>4006296.5816785442</v>
      </c>
      <c r="L841" s="326">
        <v>0</v>
      </c>
      <c r="M841" s="380">
        <f t="shared" si="73"/>
        <v>5</v>
      </c>
      <c r="N841" s="329">
        <f t="shared" si="74"/>
        <v>3574712</v>
      </c>
      <c r="O841" s="330">
        <f t="shared" si="75"/>
        <v>3574712</v>
      </c>
      <c r="P841" s="327">
        <f t="array" ref="P841">IFERROR(_xlfn.STDEV.P(IF((F841:L841&lt;&gt;0)*(F841:L841&lt;&gt;""), F841:L841)), 0)</f>
        <v>327331.09934624215</v>
      </c>
      <c r="Q841" s="331">
        <f t="shared" si="78"/>
        <v>9.1568523379293811</v>
      </c>
      <c r="R841" s="332">
        <f t="shared" si="76"/>
        <v>90.843147662070621</v>
      </c>
      <c r="S841" s="325" t="str">
        <f t="shared" si="77"/>
        <v>ALTO</v>
      </c>
    </row>
    <row r="842" spans="2:19">
      <c r="B842" s="146">
        <v>833</v>
      </c>
      <c r="C842" s="335" t="s">
        <v>879</v>
      </c>
      <c r="D842" s="325" t="s">
        <v>38</v>
      </c>
      <c r="E842" s="325">
        <v>1</v>
      </c>
      <c r="F842" s="326">
        <v>8127443.5800000001</v>
      </c>
      <c r="G842" s="326">
        <v>7823730.8412380181</v>
      </c>
      <c r="H842" s="327">
        <v>6852924.5470697153</v>
      </c>
      <c r="I842" s="327">
        <v>7133483.4718377814</v>
      </c>
      <c r="J842" s="326">
        <v>0</v>
      </c>
      <c r="K842" s="326">
        <v>9273273.3890074249</v>
      </c>
      <c r="L842" s="326">
        <v>0</v>
      </c>
      <c r="M842" s="380">
        <f t="shared" ref="M842:M905" si="79">COUNTIF(F842:L842,"&gt;0")</f>
        <v>5</v>
      </c>
      <c r="N842" s="329">
        <f t="shared" ref="N842:N905" si="80">IFERROR(ROUND(AVERAGEIF(F842:L842,"&gt;0"),0),0)</f>
        <v>7842171</v>
      </c>
      <c r="O842" s="330">
        <f t="shared" ref="O842:O905" si="81">IFERROR(ROUND(+N842*E842,0),0)</f>
        <v>7842171</v>
      </c>
      <c r="P842" s="327">
        <f t="array" ref="P842">IFERROR(_xlfn.STDEV.P(IF((F842:L842&lt;&gt;0)*(F842:L842&lt;&gt;""), F842:L842)), 0)</f>
        <v>849778.92294236738</v>
      </c>
      <c r="Q842" s="331">
        <f t="shared" si="78"/>
        <v>10.836016237625619</v>
      </c>
      <c r="R842" s="332">
        <f t="shared" si="76"/>
        <v>89.163983762374386</v>
      </c>
      <c r="S842" s="325" t="str">
        <f t="shared" si="77"/>
        <v>ALTO</v>
      </c>
    </row>
    <row r="843" spans="2:19">
      <c r="B843" s="146">
        <v>834</v>
      </c>
      <c r="C843" s="335" t="s">
        <v>880</v>
      </c>
      <c r="D843" s="325" t="s">
        <v>38</v>
      </c>
      <c r="E843" s="325">
        <v>1</v>
      </c>
      <c r="F843" s="326">
        <v>3922436.4299999997</v>
      </c>
      <c r="G843" s="326">
        <v>4624649.9842120614</v>
      </c>
      <c r="H843" s="327">
        <v>3334562.8604243761</v>
      </c>
      <c r="I843" s="327">
        <v>3367921.9903200483</v>
      </c>
      <c r="J843" s="326">
        <v>0</v>
      </c>
      <c r="K843" s="326">
        <v>4213501.1803862918</v>
      </c>
      <c r="L843" s="326">
        <v>0</v>
      </c>
      <c r="M843" s="380">
        <f t="shared" si="79"/>
        <v>5</v>
      </c>
      <c r="N843" s="329">
        <f t="shared" si="80"/>
        <v>3892614</v>
      </c>
      <c r="O843" s="330">
        <f t="shared" si="81"/>
        <v>3892614</v>
      </c>
      <c r="P843" s="327">
        <f t="array" ref="P843">IFERROR(_xlfn.STDEV.P(IF((F843:L843&lt;&gt;0)*(F843:L843&lt;&gt;""), F843:L843)), 0)</f>
        <v>495269.10290287895</v>
      </c>
      <c r="Q843" s="331">
        <f t="shared" si="78"/>
        <v>12.723303746605211</v>
      </c>
      <c r="R843" s="332">
        <f t="shared" si="76"/>
        <v>87.276696253394789</v>
      </c>
      <c r="S843" s="325" t="str">
        <f t="shared" si="77"/>
        <v>ALTO</v>
      </c>
    </row>
    <row r="844" spans="2:19">
      <c r="B844" s="146">
        <v>835</v>
      </c>
      <c r="C844" s="335" t="s">
        <v>881</v>
      </c>
      <c r="D844" s="325" t="s">
        <v>38</v>
      </c>
      <c r="E844" s="325">
        <v>1</v>
      </c>
      <c r="F844" s="326">
        <v>4522935.2300000004</v>
      </c>
      <c r="G844" s="326">
        <v>3911376.2158738608</v>
      </c>
      <c r="H844" s="327">
        <v>3845086.7717552925</v>
      </c>
      <c r="I844" s="327">
        <v>3867848.8656543293</v>
      </c>
      <c r="J844" s="326">
        <v>0</v>
      </c>
      <c r="K844" s="326">
        <v>4904245.4426304922</v>
      </c>
      <c r="L844" s="326">
        <v>0</v>
      </c>
      <c r="M844" s="380">
        <f t="shared" si="79"/>
        <v>5</v>
      </c>
      <c r="N844" s="329">
        <f t="shared" si="80"/>
        <v>4210299</v>
      </c>
      <c r="O844" s="330">
        <f t="shared" si="81"/>
        <v>4210299</v>
      </c>
      <c r="P844" s="327">
        <f t="array" ref="P844">IFERROR(_xlfn.STDEV.P(IF((F844:L844&lt;&gt;0)*(F844:L844&lt;&gt;""), F844:L844)), 0)</f>
        <v>428791.31861301715</v>
      </c>
      <c r="Q844" s="331">
        <f t="shared" si="78"/>
        <v>10.184343644311655</v>
      </c>
      <c r="R844" s="332">
        <f t="shared" si="76"/>
        <v>89.815656355688347</v>
      </c>
      <c r="S844" s="325" t="str">
        <f t="shared" si="77"/>
        <v>ALTO</v>
      </c>
    </row>
    <row r="845" spans="2:19">
      <c r="B845" s="146">
        <v>836</v>
      </c>
      <c r="C845" s="335" t="s">
        <v>882</v>
      </c>
      <c r="D845" s="325" t="s">
        <v>38</v>
      </c>
      <c r="E845" s="325">
        <v>1</v>
      </c>
      <c r="F845" s="326">
        <v>6599959.6600000001</v>
      </c>
      <c r="G845" s="326">
        <v>8330213.3419823945</v>
      </c>
      <c r="H845" s="327">
        <v>5564927.7690209383</v>
      </c>
      <c r="I845" s="327">
        <v>6038009.1491152272</v>
      </c>
      <c r="J845" s="326">
        <v>0</v>
      </c>
      <c r="K845" s="326">
        <v>6493036.3437711215</v>
      </c>
      <c r="L845" s="326">
        <v>0</v>
      </c>
      <c r="M845" s="380">
        <f t="shared" si="79"/>
        <v>5</v>
      </c>
      <c r="N845" s="329">
        <f t="shared" si="80"/>
        <v>6605229</v>
      </c>
      <c r="O845" s="330">
        <f t="shared" si="81"/>
        <v>6605229</v>
      </c>
      <c r="P845" s="327">
        <f t="array" ref="P845">IFERROR(_xlfn.STDEV.P(IF((F845:L845&lt;&gt;0)*(F845:L845&lt;&gt;""), F845:L845)), 0)</f>
        <v>937246.06678866886</v>
      </c>
      <c r="Q845" s="331">
        <f t="shared" si="78"/>
        <v>14.189456062593269</v>
      </c>
      <c r="R845" s="332">
        <f t="shared" si="76"/>
        <v>85.810543937406734</v>
      </c>
      <c r="S845" s="325" t="str">
        <f t="shared" si="77"/>
        <v>ALTO</v>
      </c>
    </row>
    <row r="846" spans="2:19">
      <c r="B846" s="146">
        <v>837</v>
      </c>
      <c r="C846" s="335" t="s">
        <v>883</v>
      </c>
      <c r="D846" s="325" t="s">
        <v>38</v>
      </c>
      <c r="E846" s="325">
        <v>1</v>
      </c>
      <c r="F846" s="326">
        <v>4471935.51</v>
      </c>
      <c r="G846" s="343"/>
      <c r="H846" s="327">
        <v>3865650.7821941907</v>
      </c>
      <c r="I846" s="327">
        <v>3867848.8656543293</v>
      </c>
      <c r="J846" s="326">
        <v>0</v>
      </c>
      <c r="K846" s="326">
        <v>4990638.8237555642</v>
      </c>
      <c r="L846" s="326">
        <v>0</v>
      </c>
      <c r="M846" s="380">
        <f t="shared" si="79"/>
        <v>4</v>
      </c>
      <c r="N846" s="329">
        <f t="shared" si="80"/>
        <v>4299018</v>
      </c>
      <c r="O846" s="330">
        <f t="shared" si="81"/>
        <v>4299018</v>
      </c>
      <c r="P846" s="327">
        <f t="array" ref="P846">IFERROR(_xlfn.STDEV.P(IF((F846:L846&lt;&gt;0)*(F846:L846&lt;&gt;""), F846:L846)), 0)</f>
        <v>469561.97594063077</v>
      </c>
      <c r="Q846" s="331">
        <f t="shared" si="78"/>
        <v>10.92254035550981</v>
      </c>
      <c r="R846" s="332">
        <f t="shared" si="76"/>
        <v>89.07745964449019</v>
      </c>
      <c r="S846" s="325" t="str">
        <f t="shared" si="77"/>
        <v>ALTO</v>
      </c>
    </row>
    <row r="847" spans="2:19">
      <c r="B847" s="146">
        <v>838</v>
      </c>
      <c r="C847" s="335" t="s">
        <v>884</v>
      </c>
      <c r="D847" s="325" t="s">
        <v>38</v>
      </c>
      <c r="E847" s="325">
        <v>1</v>
      </c>
      <c r="F847" s="326">
        <v>3034626.9</v>
      </c>
      <c r="G847" s="326">
        <v>3390489.9655805128</v>
      </c>
      <c r="H847" s="327">
        <v>2714449.3779346091</v>
      </c>
      <c r="I847" s="327">
        <v>2525942.5840499206</v>
      </c>
      <c r="J847" s="326">
        <v>0</v>
      </c>
      <c r="K847" s="326">
        <v>4058171.4296569186</v>
      </c>
      <c r="L847" s="326">
        <v>0</v>
      </c>
      <c r="M847" s="380">
        <f t="shared" si="79"/>
        <v>5</v>
      </c>
      <c r="N847" s="329">
        <f t="shared" si="80"/>
        <v>3144736</v>
      </c>
      <c r="O847" s="330">
        <f t="shared" si="81"/>
        <v>3144736</v>
      </c>
      <c r="P847" s="327">
        <f t="array" ref="P847">IFERROR(_xlfn.STDEV.P(IF((F847:L847&lt;&gt;0)*(F847:L847&lt;&gt;""), F847:L847)), 0)</f>
        <v>543127.08980596566</v>
      </c>
      <c r="Q847" s="331">
        <f t="shared" si="78"/>
        <v>17.270991581041006</v>
      </c>
      <c r="R847" s="332">
        <f t="shared" si="76"/>
        <v>82.729008418958998</v>
      </c>
      <c r="S847" s="325" t="str">
        <f t="shared" si="77"/>
        <v>ALTO</v>
      </c>
    </row>
    <row r="848" spans="2:19">
      <c r="B848" s="146">
        <v>839</v>
      </c>
      <c r="C848" s="335" t="s">
        <v>885</v>
      </c>
      <c r="D848" s="325" t="s">
        <v>38</v>
      </c>
      <c r="E848" s="325">
        <v>1</v>
      </c>
      <c r="F848" s="326">
        <v>586598.40000000002</v>
      </c>
      <c r="G848" s="326">
        <v>823358.63915870211</v>
      </c>
      <c r="H848" s="327">
        <v>502732.57818325906</v>
      </c>
      <c r="I848" s="327">
        <v>507820.31972673145</v>
      </c>
      <c r="J848" s="326">
        <v>0</v>
      </c>
      <c r="K848" s="326">
        <v>635515.77670732979</v>
      </c>
      <c r="L848" s="326">
        <v>0</v>
      </c>
      <c r="M848" s="380">
        <f t="shared" si="79"/>
        <v>5</v>
      </c>
      <c r="N848" s="329">
        <f t="shared" si="80"/>
        <v>611205</v>
      </c>
      <c r="O848" s="330">
        <f t="shared" si="81"/>
        <v>611205</v>
      </c>
      <c r="P848" s="327">
        <f t="array" ref="P848">IFERROR(_xlfn.STDEV.P(IF((F848:L848&lt;&gt;0)*(F848:L848&lt;&gt;""), F848:L848)), 0)</f>
        <v>117183.89278893858</v>
      </c>
      <c r="Q848" s="331">
        <f t="shared" si="78"/>
        <v>19.17260048411557</v>
      </c>
      <c r="R848" s="332">
        <f t="shared" si="76"/>
        <v>80.827399515884423</v>
      </c>
      <c r="S848" s="325" t="str">
        <f t="shared" si="77"/>
        <v>ALTO</v>
      </c>
    </row>
    <row r="849" spans="2:19">
      <c r="B849" s="146">
        <v>840</v>
      </c>
      <c r="C849" s="335" t="s">
        <v>886</v>
      </c>
      <c r="D849" s="325" t="s">
        <v>38</v>
      </c>
      <c r="E849" s="325">
        <v>1</v>
      </c>
      <c r="F849" s="326">
        <v>323422.11</v>
      </c>
      <c r="G849" s="326">
        <v>386521.85662377451</v>
      </c>
      <c r="H849" s="327">
        <v>274868.01530751359</v>
      </c>
      <c r="I849" s="327">
        <v>278597.22640889627</v>
      </c>
      <c r="J849" s="326">
        <v>0</v>
      </c>
      <c r="K849" s="326">
        <v>336595.46607562678</v>
      </c>
      <c r="L849" s="326">
        <v>0</v>
      </c>
      <c r="M849" s="380">
        <f t="shared" si="79"/>
        <v>5</v>
      </c>
      <c r="N849" s="329">
        <f t="shared" si="80"/>
        <v>320001</v>
      </c>
      <c r="O849" s="330">
        <f t="shared" si="81"/>
        <v>320001</v>
      </c>
      <c r="P849" s="327">
        <f t="array" ref="P849">IFERROR(_xlfn.STDEV.P(IF((F849:L849&lt;&gt;0)*(F849:L849&lt;&gt;""), F849:L849)), 0)</f>
        <v>41142.103589249011</v>
      </c>
      <c r="Q849" s="331">
        <f t="shared" si="78"/>
        <v>12.856867193930336</v>
      </c>
      <c r="R849" s="332">
        <f t="shared" si="76"/>
        <v>87.143132806069659</v>
      </c>
      <c r="S849" s="325" t="str">
        <f t="shared" si="77"/>
        <v>ALTO</v>
      </c>
    </row>
    <row r="850" spans="2:19">
      <c r="B850" s="146">
        <v>841</v>
      </c>
      <c r="C850" s="335" t="s">
        <v>887</v>
      </c>
      <c r="D850" s="325" t="s">
        <v>38</v>
      </c>
      <c r="E850" s="325">
        <v>1</v>
      </c>
      <c r="F850" s="326">
        <v>391310.08000000002</v>
      </c>
      <c r="G850" s="326">
        <v>367125.56333245977</v>
      </c>
      <c r="H850" s="327">
        <v>338220.49467207061</v>
      </c>
      <c r="I850" s="327">
        <v>331190.72365836031</v>
      </c>
      <c r="J850" s="326">
        <v>0</v>
      </c>
      <c r="K850" s="326">
        <v>447544.24561638886</v>
      </c>
      <c r="L850" s="326">
        <v>0</v>
      </c>
      <c r="M850" s="380">
        <f t="shared" si="79"/>
        <v>5</v>
      </c>
      <c r="N850" s="329">
        <f t="shared" si="80"/>
        <v>375078</v>
      </c>
      <c r="O850" s="330">
        <f t="shared" si="81"/>
        <v>375078</v>
      </c>
      <c r="P850" s="327">
        <f t="array" ref="P850">IFERROR(_xlfn.STDEV.P(IF((F850:L850&lt;&gt;0)*(F850:L850&lt;&gt;""), F850:L850)), 0)</f>
        <v>42101.418378133589</v>
      </c>
      <c r="Q850" s="331">
        <f t="shared" si="78"/>
        <v>11.224710161122111</v>
      </c>
      <c r="R850" s="332">
        <f t="shared" si="76"/>
        <v>88.775289838877882</v>
      </c>
      <c r="S850" s="325" t="str">
        <f t="shared" si="77"/>
        <v>ALTO</v>
      </c>
    </row>
    <row r="851" spans="2:19">
      <c r="B851" s="146">
        <v>842</v>
      </c>
      <c r="C851" s="335" t="s">
        <v>888</v>
      </c>
      <c r="D851" s="325" t="s">
        <v>38</v>
      </c>
      <c r="E851" s="325">
        <v>1</v>
      </c>
      <c r="F851" s="326">
        <v>741018.95</v>
      </c>
      <c r="G851" s="343"/>
      <c r="H851" s="327">
        <v>640549.76615575305</v>
      </c>
      <c r="I851" s="327">
        <v>642770.60869756702</v>
      </c>
      <c r="J851" s="326">
        <v>0</v>
      </c>
      <c r="K851" s="326">
        <v>801496.02652369323</v>
      </c>
      <c r="L851" s="326">
        <v>0</v>
      </c>
      <c r="M851" s="380">
        <f t="shared" si="79"/>
        <v>4</v>
      </c>
      <c r="N851" s="329">
        <f t="shared" si="80"/>
        <v>706459</v>
      </c>
      <c r="O851" s="330">
        <f t="shared" si="81"/>
        <v>706459</v>
      </c>
      <c r="P851" s="327">
        <f t="array" ref="P851">IFERROR(_xlfn.STDEV.P(IF((F851:L851&lt;&gt;0)*(F851:L851&lt;&gt;""), F851:L851)), 0)</f>
        <v>68239.77001534724</v>
      </c>
      <c r="Q851" s="331">
        <f t="shared" si="78"/>
        <v>9.6594098193026401</v>
      </c>
      <c r="R851" s="332">
        <f t="shared" si="76"/>
        <v>90.340590180697362</v>
      </c>
      <c r="S851" s="325" t="str">
        <f t="shared" si="77"/>
        <v>ALTO</v>
      </c>
    </row>
    <row r="852" spans="2:19">
      <c r="B852" s="146">
        <v>843</v>
      </c>
      <c r="C852" s="335" t="s">
        <v>889</v>
      </c>
      <c r="D852" s="325" t="s">
        <v>38</v>
      </c>
      <c r="E852" s="325">
        <v>1</v>
      </c>
      <c r="F852" s="326">
        <v>1339429.8</v>
      </c>
      <c r="G852" s="326">
        <v>1321489.5458214523</v>
      </c>
      <c r="H852" s="327">
        <v>1167550.4311923706</v>
      </c>
      <c r="I852" s="327">
        <v>1141359.5381138131</v>
      </c>
      <c r="J852" s="326">
        <v>0</v>
      </c>
      <c r="K852" s="326">
        <v>1545003.8944804389</v>
      </c>
      <c r="L852" s="326">
        <v>0</v>
      </c>
      <c r="M852" s="380">
        <f t="shared" si="79"/>
        <v>5</v>
      </c>
      <c r="N852" s="329">
        <f t="shared" si="80"/>
        <v>1302967</v>
      </c>
      <c r="O852" s="330">
        <f t="shared" si="81"/>
        <v>1302967</v>
      </c>
      <c r="P852" s="327">
        <f t="array" ref="P852">IFERROR(_xlfn.STDEV.P(IF((F852:L852&lt;&gt;0)*(F852:L852&lt;&gt;""), F852:L852)), 0)</f>
        <v>144712.88651779923</v>
      </c>
      <c r="Q852" s="331">
        <f t="shared" si="78"/>
        <v>11.106412251254195</v>
      </c>
      <c r="R852" s="332">
        <f t="shared" si="76"/>
        <v>88.893587748745801</v>
      </c>
      <c r="S852" s="325" t="str">
        <f t="shared" si="77"/>
        <v>ALTO</v>
      </c>
    </row>
    <row r="853" spans="2:19">
      <c r="B853" s="146">
        <v>844</v>
      </c>
      <c r="C853" s="335" t="s">
        <v>890</v>
      </c>
      <c r="D853" s="325" t="s">
        <v>38</v>
      </c>
      <c r="E853" s="325">
        <v>1</v>
      </c>
      <c r="F853" s="326">
        <v>1342314</v>
      </c>
      <c r="G853" s="326">
        <v>1451071.6553630335</v>
      </c>
      <c r="H853" s="327">
        <v>1150562.7703950196</v>
      </c>
      <c r="I853" s="327">
        <v>1156986.0043457365</v>
      </c>
      <c r="J853" s="326">
        <v>0</v>
      </c>
      <c r="K853" s="326">
        <v>1439378.9051108665</v>
      </c>
      <c r="L853" s="326">
        <v>0</v>
      </c>
      <c r="M853" s="380">
        <f t="shared" si="79"/>
        <v>5</v>
      </c>
      <c r="N853" s="329">
        <f t="shared" si="80"/>
        <v>1308063</v>
      </c>
      <c r="O853" s="330">
        <f t="shared" si="81"/>
        <v>1308063</v>
      </c>
      <c r="P853" s="327">
        <f t="array" ref="P853">IFERROR(_xlfn.STDEV.P(IF((F853:L853&lt;&gt;0)*(F853:L853&lt;&gt;""), F853:L853)), 0)</f>
        <v>131528.74544054168</v>
      </c>
      <c r="Q853" s="331">
        <f t="shared" si="78"/>
        <v>10.055230171676875</v>
      </c>
      <c r="R853" s="332">
        <f t="shared" si="76"/>
        <v>89.944769828323132</v>
      </c>
      <c r="S853" s="325" t="str">
        <f t="shared" si="77"/>
        <v>ALTO</v>
      </c>
    </row>
    <row r="854" spans="2:19">
      <c r="B854" s="146">
        <v>845</v>
      </c>
      <c r="C854" s="335" t="s">
        <v>891</v>
      </c>
      <c r="D854" s="325" t="s">
        <v>38</v>
      </c>
      <c r="E854" s="325">
        <v>1</v>
      </c>
      <c r="F854" s="326">
        <v>491000.4</v>
      </c>
      <c r="G854" s="326">
        <v>416354.08877819113</v>
      </c>
      <c r="H854" s="327">
        <v>420859.71674640209</v>
      </c>
      <c r="I854" s="327">
        <v>426384.59354762855</v>
      </c>
      <c r="J854" s="326">
        <v>0</v>
      </c>
      <c r="K854" s="326">
        <v>514805.25581374741</v>
      </c>
      <c r="L854" s="326">
        <v>0</v>
      </c>
      <c r="M854" s="380">
        <f t="shared" si="79"/>
        <v>5</v>
      </c>
      <c r="N854" s="329">
        <f t="shared" si="80"/>
        <v>453881</v>
      </c>
      <c r="O854" s="330">
        <f t="shared" si="81"/>
        <v>453881</v>
      </c>
      <c r="P854" s="327">
        <f t="array" ref="P854">IFERROR(_xlfn.STDEV.P(IF((F854:L854&lt;&gt;0)*(F854:L854&lt;&gt;""), F854:L854)), 0)</f>
        <v>40851.784254786653</v>
      </c>
      <c r="Q854" s="331">
        <f t="shared" si="78"/>
        <v>9.0005495393697146</v>
      </c>
      <c r="R854" s="332">
        <f t="shared" si="76"/>
        <v>90.999450460630285</v>
      </c>
      <c r="S854" s="325" t="str">
        <f t="shared" si="77"/>
        <v>ALTO</v>
      </c>
    </row>
    <row r="855" spans="2:19">
      <c r="B855" s="146">
        <v>846</v>
      </c>
      <c r="C855" s="335" t="s">
        <v>892</v>
      </c>
      <c r="D855" s="325" t="s">
        <v>38</v>
      </c>
      <c r="E855" s="325">
        <v>1</v>
      </c>
      <c r="F855" s="326">
        <v>3202266</v>
      </c>
      <c r="G855" s="326">
        <v>3842997.727791518</v>
      </c>
      <c r="H855" s="327">
        <v>2745103.8034335887</v>
      </c>
      <c r="I855" s="327">
        <v>2776649.2037482043</v>
      </c>
      <c r="J855" s="326">
        <v>0</v>
      </c>
      <c r="K855" s="326">
        <v>3367428.6267850241</v>
      </c>
      <c r="L855" s="326">
        <v>0</v>
      </c>
      <c r="M855" s="380">
        <f t="shared" si="79"/>
        <v>5</v>
      </c>
      <c r="N855" s="329">
        <f t="shared" si="80"/>
        <v>3186889</v>
      </c>
      <c r="O855" s="330">
        <f t="shared" si="81"/>
        <v>3186889</v>
      </c>
      <c r="P855" s="327">
        <f t="array" ref="P855">IFERROR(_xlfn.STDEV.P(IF((F855:L855&lt;&gt;0)*(F855:L855&lt;&gt;""), F855:L855)), 0)</f>
        <v>406640.01819466351</v>
      </c>
      <c r="Q855" s="331">
        <f t="shared" si="78"/>
        <v>12.759779778795668</v>
      </c>
      <c r="R855" s="332">
        <f t="shared" si="76"/>
        <v>87.240220221204339</v>
      </c>
      <c r="S855" s="325" t="str">
        <f t="shared" si="77"/>
        <v>ALTO</v>
      </c>
    </row>
    <row r="856" spans="2:19">
      <c r="B856" s="146">
        <v>847</v>
      </c>
      <c r="C856" s="335" t="s">
        <v>893</v>
      </c>
      <c r="D856" s="325" t="s">
        <v>38</v>
      </c>
      <c r="E856" s="325">
        <v>1</v>
      </c>
      <c r="F856" s="326">
        <v>382943.36</v>
      </c>
      <c r="G856" s="326">
        <v>386514.69319580198</v>
      </c>
      <c r="H856" s="327">
        <v>322765.55514966859</v>
      </c>
      <c r="I856" s="327">
        <v>342085.27023237315</v>
      </c>
      <c r="J856" s="326">
        <v>0</v>
      </c>
      <c r="K856" s="326">
        <v>351091.4111881344</v>
      </c>
      <c r="L856" s="326">
        <v>0</v>
      </c>
      <c r="M856" s="380">
        <f t="shared" si="79"/>
        <v>5</v>
      </c>
      <c r="N856" s="329">
        <f t="shared" si="80"/>
        <v>357080</v>
      </c>
      <c r="O856" s="330">
        <f t="shared" si="81"/>
        <v>357080</v>
      </c>
      <c r="P856" s="327">
        <f t="array" ref="P856">IFERROR(_xlfn.STDEV.P(IF((F856:L856&lt;&gt;0)*(F856:L856&lt;&gt;""), F856:L856)), 0)</f>
        <v>24386.474924236139</v>
      </c>
      <c r="Q856" s="331">
        <f t="shared" si="78"/>
        <v>6.8294149558183426</v>
      </c>
      <c r="R856" s="332">
        <f t="shared" si="76"/>
        <v>93.170585044181664</v>
      </c>
      <c r="S856" s="325" t="str">
        <f t="shared" si="77"/>
        <v>ALTO</v>
      </c>
    </row>
    <row r="857" spans="2:19">
      <c r="B857" s="146">
        <v>848</v>
      </c>
      <c r="C857" s="335" t="s">
        <v>894</v>
      </c>
      <c r="D857" s="325" t="s">
        <v>38</v>
      </c>
      <c r="E857" s="325">
        <v>1</v>
      </c>
      <c r="F857" s="326">
        <v>481579.2</v>
      </c>
      <c r="G857" s="326">
        <v>629734.15025415318</v>
      </c>
      <c r="H857" s="327">
        <v>412812.93005292001</v>
      </c>
      <c r="I857" s="327">
        <v>414513.32462725282</v>
      </c>
      <c r="J857" s="326">
        <v>0</v>
      </c>
      <c r="K857" s="326">
        <v>516184.36264263291</v>
      </c>
      <c r="L857" s="326">
        <v>0</v>
      </c>
      <c r="M857" s="380">
        <f t="shared" si="79"/>
        <v>5</v>
      </c>
      <c r="N857" s="329">
        <f t="shared" si="80"/>
        <v>490965</v>
      </c>
      <c r="O857" s="330">
        <f t="shared" si="81"/>
        <v>490965</v>
      </c>
      <c r="P857" s="327">
        <f t="array" ref="P857">IFERROR(_xlfn.STDEV.P(IF((F857:L857&lt;&gt;0)*(F857:L857&lt;&gt;""), F857:L857)), 0)</f>
        <v>79916.945962794125</v>
      </c>
      <c r="Q857" s="331">
        <f t="shared" si="78"/>
        <v>16.27752405218175</v>
      </c>
      <c r="R857" s="332">
        <f t="shared" si="76"/>
        <v>83.722475947818253</v>
      </c>
      <c r="S857" s="325" t="str">
        <f t="shared" si="77"/>
        <v>ALTO</v>
      </c>
    </row>
    <row r="858" spans="2:19">
      <c r="B858" s="146">
        <v>849</v>
      </c>
      <c r="C858" s="335" t="s">
        <v>895</v>
      </c>
      <c r="D858" s="325" t="s">
        <v>38</v>
      </c>
      <c r="E858" s="325">
        <v>1</v>
      </c>
      <c r="F858" s="326">
        <v>567596.52</v>
      </c>
      <c r="G858" s="326">
        <v>831634.5940418914</v>
      </c>
      <c r="H858" s="327">
        <v>494813.51826268941</v>
      </c>
      <c r="I858" s="327">
        <v>484387.71389309393</v>
      </c>
      <c r="J858" s="326">
        <v>0</v>
      </c>
      <c r="K858" s="326">
        <v>654944.40021309967</v>
      </c>
      <c r="L858" s="326">
        <v>0</v>
      </c>
      <c r="M858" s="380">
        <f t="shared" si="79"/>
        <v>5</v>
      </c>
      <c r="N858" s="329">
        <f t="shared" si="80"/>
        <v>606675</v>
      </c>
      <c r="O858" s="330">
        <f t="shared" si="81"/>
        <v>606675</v>
      </c>
      <c r="P858" s="327">
        <f t="array" ref="P858">IFERROR(_xlfn.STDEV.P(IF((F858:L858&lt;&gt;0)*(F858:L858&lt;&gt;""), F858:L858)), 0)</f>
        <v>128008.63485467249</v>
      </c>
      <c r="Q858" s="331">
        <f t="shared" si="78"/>
        <v>21.10003459095438</v>
      </c>
      <c r="R858" s="332">
        <f t="shared" si="76"/>
        <v>78.89996540904562</v>
      </c>
      <c r="S858" s="325" t="str">
        <f t="shared" si="77"/>
        <v>ALTO</v>
      </c>
    </row>
    <row r="859" spans="2:19">
      <c r="B859" s="146">
        <v>850</v>
      </c>
      <c r="C859" s="335" t="s">
        <v>896</v>
      </c>
      <c r="D859" s="325" t="s">
        <v>38</v>
      </c>
      <c r="E859" s="325">
        <v>1</v>
      </c>
      <c r="F859" s="326">
        <v>7289905.4900000002</v>
      </c>
      <c r="G859" s="326">
        <v>11185537.641621845</v>
      </c>
      <c r="H859" s="327">
        <v>6301655.7951797387</v>
      </c>
      <c r="I859" s="327">
        <v>6328001.8333349852</v>
      </c>
      <c r="J859" s="326">
        <v>0</v>
      </c>
      <c r="K859" s="326">
        <v>7883597.7858840534</v>
      </c>
      <c r="L859" s="326">
        <v>0</v>
      </c>
      <c r="M859" s="380">
        <f t="shared" si="79"/>
        <v>5</v>
      </c>
      <c r="N859" s="329">
        <f t="shared" si="80"/>
        <v>7797740</v>
      </c>
      <c r="O859" s="330">
        <f t="shared" si="81"/>
        <v>7797740</v>
      </c>
      <c r="P859" s="327">
        <f t="array" ref="P859">IFERROR(_xlfn.STDEV.P(IF((F859:L859&lt;&gt;0)*(F859:L859&lt;&gt;""), F859:L859)), 0)</f>
        <v>1796710.2457539642</v>
      </c>
      <c r="Q859" s="331">
        <f t="shared" si="78"/>
        <v>23.04142284500335</v>
      </c>
      <c r="R859" s="332">
        <f t="shared" si="76"/>
        <v>76.958577154996647</v>
      </c>
      <c r="S859" s="325" t="str">
        <f t="shared" si="77"/>
        <v>ALTO</v>
      </c>
    </row>
    <row r="860" spans="2:19">
      <c r="B860" s="146">
        <v>851</v>
      </c>
      <c r="C860" s="335" t="s">
        <v>897</v>
      </c>
      <c r="D860" s="325" t="s">
        <v>38</v>
      </c>
      <c r="E860" s="325">
        <v>1</v>
      </c>
      <c r="F860" s="326">
        <v>449295.6</v>
      </c>
      <c r="G860" s="326">
        <v>625180.43082764931</v>
      </c>
      <c r="H860" s="327">
        <v>385096.22033092636</v>
      </c>
      <c r="I860" s="327">
        <v>386337.88603686274</v>
      </c>
      <c r="J860" s="326">
        <v>0</v>
      </c>
      <c r="K860" s="326">
        <v>481864.30412951089</v>
      </c>
      <c r="L860" s="326">
        <v>0</v>
      </c>
      <c r="M860" s="380">
        <f t="shared" si="79"/>
        <v>5</v>
      </c>
      <c r="N860" s="329">
        <f t="shared" si="80"/>
        <v>465555</v>
      </c>
      <c r="O860" s="330">
        <f t="shared" si="81"/>
        <v>465555</v>
      </c>
      <c r="P860" s="327">
        <f t="array" ref="P860">IFERROR(_xlfn.STDEV.P(IF((F860:L860&lt;&gt;0)*(F860:L860&lt;&gt;""), F860:L860)), 0)</f>
        <v>88044.995345430478</v>
      </c>
      <c r="Q860" s="331">
        <f t="shared" si="78"/>
        <v>18.911835410516584</v>
      </c>
      <c r="R860" s="332">
        <f t="shared" si="76"/>
        <v>81.088164589483412</v>
      </c>
      <c r="S860" s="325" t="str">
        <f t="shared" si="77"/>
        <v>ALTO</v>
      </c>
    </row>
    <row r="861" spans="2:19">
      <c r="B861" s="146">
        <v>852</v>
      </c>
      <c r="C861" s="335" t="s">
        <v>898</v>
      </c>
      <c r="D861" s="325" t="s">
        <v>38</v>
      </c>
      <c r="E861" s="325">
        <v>1</v>
      </c>
      <c r="F861" s="326">
        <v>1859970</v>
      </c>
      <c r="G861" s="326">
        <v>2257374.4015280381</v>
      </c>
      <c r="H861" s="327">
        <v>1594413.3062656564</v>
      </c>
      <c r="I861" s="327">
        <v>1599600.5584912533</v>
      </c>
      <c r="J861" s="326">
        <v>0</v>
      </c>
      <c r="K861" s="326">
        <v>1994027.9436148065</v>
      </c>
      <c r="L861" s="326">
        <v>0</v>
      </c>
      <c r="M861" s="380">
        <f t="shared" si="79"/>
        <v>5</v>
      </c>
      <c r="N861" s="329">
        <f t="shared" si="80"/>
        <v>1861077</v>
      </c>
      <c r="O861" s="330">
        <f t="shared" si="81"/>
        <v>1861077</v>
      </c>
      <c r="P861" s="327">
        <f t="array" ref="P861">IFERROR(_xlfn.STDEV.P(IF((F861:L861&lt;&gt;0)*(F861:L861&lt;&gt;""), F861:L861)), 0)</f>
        <v>250682.37446409152</v>
      </c>
      <c r="Q861" s="331">
        <f t="shared" si="78"/>
        <v>13.469747595832496</v>
      </c>
      <c r="R861" s="332">
        <f t="shared" si="76"/>
        <v>86.530252404167499</v>
      </c>
      <c r="S861" s="325" t="str">
        <f t="shared" si="77"/>
        <v>ALTO</v>
      </c>
    </row>
    <row r="862" spans="2:19">
      <c r="B862" s="146">
        <v>853</v>
      </c>
      <c r="C862" s="335" t="s">
        <v>899</v>
      </c>
      <c r="D862" s="325" t="s">
        <v>38</v>
      </c>
      <c r="E862" s="325">
        <v>1</v>
      </c>
      <c r="F862" s="326">
        <v>1070208.08</v>
      </c>
      <c r="G862" s="326">
        <v>1307099.9421675308</v>
      </c>
      <c r="H862" s="327">
        <v>932916.34935226734</v>
      </c>
      <c r="I862" s="327">
        <v>936543.59035621013</v>
      </c>
      <c r="J862" s="326">
        <v>0</v>
      </c>
      <c r="K862" s="326">
        <v>1167382.5541470035</v>
      </c>
      <c r="L862" s="326">
        <v>0</v>
      </c>
      <c r="M862" s="380">
        <f t="shared" si="79"/>
        <v>5</v>
      </c>
      <c r="N862" s="329">
        <f t="shared" si="80"/>
        <v>1082830</v>
      </c>
      <c r="O862" s="330">
        <f t="shared" si="81"/>
        <v>1082830</v>
      </c>
      <c r="P862" s="327">
        <f t="array" ref="P862">IFERROR(_xlfn.STDEV.P(IF((F862:L862&lt;&gt;0)*(F862:L862&lt;&gt;""), F862:L862)), 0)</f>
        <v>142463.5185119636</v>
      </c>
      <c r="Q862" s="331">
        <f t="shared" si="78"/>
        <v>13.156591386640896</v>
      </c>
      <c r="R862" s="332">
        <f t="shared" si="76"/>
        <v>86.843408613359102</v>
      </c>
      <c r="S862" s="325" t="str">
        <f t="shared" si="77"/>
        <v>ALTO</v>
      </c>
    </row>
    <row r="863" spans="2:19">
      <c r="B863" s="146">
        <v>854</v>
      </c>
      <c r="C863" s="335" t="s">
        <v>900</v>
      </c>
      <c r="D863" s="325" t="s">
        <v>38</v>
      </c>
      <c r="E863" s="325">
        <v>1</v>
      </c>
      <c r="F863" s="326">
        <v>5273703.96</v>
      </c>
      <c r="G863" s="326">
        <v>7543404.821301179</v>
      </c>
      <c r="H863" s="327">
        <v>4558823.9787898585</v>
      </c>
      <c r="I863" s="327">
        <v>4577532.0485920068</v>
      </c>
      <c r="J863" s="326">
        <v>0</v>
      </c>
      <c r="K863" s="326">
        <v>5704754.9334755326</v>
      </c>
      <c r="L863" s="326">
        <v>0</v>
      </c>
      <c r="M863" s="380">
        <f t="shared" si="79"/>
        <v>5</v>
      </c>
      <c r="N863" s="329">
        <f t="shared" si="80"/>
        <v>5531644</v>
      </c>
      <c r="O863" s="330">
        <f t="shared" si="81"/>
        <v>5531644</v>
      </c>
      <c r="P863" s="327">
        <f t="array" ref="P863">IFERROR(_xlfn.STDEV.P(IF((F863:L863&lt;&gt;0)*(F863:L863&lt;&gt;""), F863:L863)), 0)</f>
        <v>1095480.7594050386</v>
      </c>
      <c r="Q863" s="331">
        <f t="shared" si="78"/>
        <v>19.803891201332526</v>
      </c>
      <c r="R863" s="332">
        <f t="shared" si="76"/>
        <v>80.196108798667467</v>
      </c>
      <c r="S863" s="325" t="str">
        <f t="shared" si="77"/>
        <v>ALTO</v>
      </c>
    </row>
    <row r="864" spans="2:19">
      <c r="B864" s="146">
        <v>855</v>
      </c>
      <c r="C864" s="335" t="s">
        <v>901</v>
      </c>
      <c r="D864" s="325" t="s">
        <v>38</v>
      </c>
      <c r="E864" s="325">
        <v>1</v>
      </c>
      <c r="F864" s="326">
        <v>452457.6</v>
      </c>
      <c r="G864" s="326">
        <v>623046.85210513195</v>
      </c>
      <c r="H864" s="327">
        <v>387778.48256208701</v>
      </c>
      <c r="I864" s="327">
        <v>379425.52923031198</v>
      </c>
      <c r="J864" s="326">
        <v>0</v>
      </c>
      <c r="K864" s="326">
        <v>513620.24550151988</v>
      </c>
      <c r="L864" s="326">
        <v>0</v>
      </c>
      <c r="M864" s="380">
        <f t="shared" si="79"/>
        <v>5</v>
      </c>
      <c r="N864" s="329">
        <f t="shared" si="80"/>
        <v>471266</v>
      </c>
      <c r="O864" s="330">
        <f t="shared" si="81"/>
        <v>471266</v>
      </c>
      <c r="P864" s="327">
        <f t="array" ref="P864">IFERROR(_xlfn.STDEV.P(IF((F864:L864&lt;&gt;0)*(F864:L864&lt;&gt;""), F864:L864)), 0)</f>
        <v>90099.836544949634</v>
      </c>
      <c r="Q864" s="331">
        <f t="shared" si="78"/>
        <v>19.118679587525865</v>
      </c>
      <c r="R864" s="332">
        <f t="shared" si="76"/>
        <v>80.881320412474139</v>
      </c>
      <c r="S864" s="325" t="str">
        <f t="shared" si="77"/>
        <v>ALTO</v>
      </c>
    </row>
    <row r="865" spans="2:19">
      <c r="B865" s="146">
        <v>856</v>
      </c>
      <c r="C865" s="335" t="s">
        <v>902</v>
      </c>
      <c r="D865" s="325" t="s">
        <v>38</v>
      </c>
      <c r="E865" s="325">
        <v>1</v>
      </c>
      <c r="F865" s="326">
        <v>3155115.6</v>
      </c>
      <c r="G865" s="326">
        <v>4540737.3908970756</v>
      </c>
      <c r="H865" s="327">
        <v>2704614.4164203531</v>
      </c>
      <c r="I865" s="327">
        <v>2736452.9867833024</v>
      </c>
      <c r="J865" s="326">
        <v>0</v>
      </c>
      <c r="K865" s="326">
        <v>3314567.2431279966</v>
      </c>
      <c r="L865" s="326">
        <v>0</v>
      </c>
      <c r="M865" s="380">
        <f t="shared" si="79"/>
        <v>5</v>
      </c>
      <c r="N865" s="329">
        <f t="shared" si="80"/>
        <v>3290298</v>
      </c>
      <c r="O865" s="330">
        <f t="shared" si="81"/>
        <v>3290298</v>
      </c>
      <c r="P865" s="327">
        <f t="array" ref="P865">IFERROR(_xlfn.STDEV.P(IF((F865:L865&lt;&gt;0)*(F865:L865&lt;&gt;""), F865:L865)), 0)</f>
        <v>668166.3724668253</v>
      </c>
      <c r="Q865" s="331">
        <f t="shared" si="78"/>
        <v>20.307168908920264</v>
      </c>
      <c r="R865" s="332">
        <f t="shared" si="76"/>
        <v>79.692831091079739</v>
      </c>
      <c r="S865" s="325" t="str">
        <f t="shared" si="77"/>
        <v>ALTO</v>
      </c>
    </row>
    <row r="866" spans="2:19">
      <c r="B866" s="146">
        <v>857</v>
      </c>
      <c r="C866" s="335" t="s">
        <v>903</v>
      </c>
      <c r="D866" s="325" t="s">
        <v>38</v>
      </c>
      <c r="E866" s="325">
        <v>1</v>
      </c>
      <c r="F866" s="326">
        <v>1635476.46</v>
      </c>
      <c r="G866" s="326">
        <v>2068026.0206330456</v>
      </c>
      <c r="H866" s="327">
        <v>1425686.2392483579</v>
      </c>
      <c r="I866" s="327">
        <v>1428594.4822561876</v>
      </c>
      <c r="J866" s="326">
        <v>0</v>
      </c>
      <c r="K866" s="326">
        <v>1782777.9648756618</v>
      </c>
      <c r="L866" s="326">
        <v>0</v>
      </c>
      <c r="M866" s="380">
        <f t="shared" si="79"/>
        <v>5</v>
      </c>
      <c r="N866" s="329">
        <f t="shared" si="80"/>
        <v>1668112</v>
      </c>
      <c r="O866" s="330">
        <f t="shared" si="81"/>
        <v>1668112</v>
      </c>
      <c r="P866" s="327">
        <f t="array" ref="P866">IFERROR(_xlfn.STDEV.P(IF((F866:L866&lt;&gt;0)*(F866:L866&lt;&gt;""), F866:L866)), 0)</f>
        <v>240949.57009828516</v>
      </c>
      <c r="Q866" s="331">
        <f t="shared" si="78"/>
        <v>14.444447980608327</v>
      </c>
      <c r="R866" s="332">
        <f t="shared" si="76"/>
        <v>85.555552019391669</v>
      </c>
      <c r="S866" s="325" t="str">
        <f t="shared" si="77"/>
        <v>ALTO</v>
      </c>
    </row>
    <row r="867" spans="2:19">
      <c r="B867" s="146">
        <v>858</v>
      </c>
      <c r="C867" s="335" t="s">
        <v>904</v>
      </c>
      <c r="D867" s="325" t="s">
        <v>38</v>
      </c>
      <c r="E867" s="325">
        <v>1</v>
      </c>
      <c r="F867" s="326">
        <v>909308.75</v>
      </c>
      <c r="G867" s="343"/>
      <c r="H867" s="327">
        <v>786030.56050299201</v>
      </c>
      <c r="I867" s="327">
        <v>788756.22321747791</v>
      </c>
      <c r="J867" s="326">
        <v>0</v>
      </c>
      <c r="K867" s="326">
        <v>983748.27754859999</v>
      </c>
      <c r="L867" s="326">
        <v>0</v>
      </c>
      <c r="M867" s="380">
        <f t="shared" si="79"/>
        <v>4</v>
      </c>
      <c r="N867" s="329">
        <f t="shared" si="80"/>
        <v>866961</v>
      </c>
      <c r="O867" s="330">
        <f t="shared" si="81"/>
        <v>866961</v>
      </c>
      <c r="P867" s="327">
        <f t="array" ref="P867">IFERROR(_xlfn.STDEV.P(IF((F867:L867&lt;&gt;0)*(F867:L867&lt;&gt;""), F867:L867)), 0)</f>
        <v>83812.772409774014</v>
      </c>
      <c r="Q867" s="331">
        <f t="shared" si="78"/>
        <v>9.667421303815745</v>
      </c>
      <c r="R867" s="332">
        <f t="shared" ref="R867:R930" si="82">IFERROR(100-Q867,0)</f>
        <v>90.332578696184257</v>
      </c>
      <c r="S867" s="325" t="str">
        <f t="shared" ref="S867:S930" si="83">IF(R867&gt;70,"ALTO","BAJO")</f>
        <v>ALTO</v>
      </c>
    </row>
    <row r="868" spans="2:19">
      <c r="B868" s="146">
        <v>859</v>
      </c>
      <c r="C868" s="335" t="s">
        <v>905</v>
      </c>
      <c r="D868" s="325" t="s">
        <v>38</v>
      </c>
      <c r="E868" s="325">
        <v>1</v>
      </c>
      <c r="F868" s="326">
        <v>1689967.2</v>
      </c>
      <c r="G868" s="326">
        <v>2642100.31740396</v>
      </c>
      <c r="H868" s="327">
        <v>1448677.0583725926</v>
      </c>
      <c r="I868" s="327">
        <v>1468791.7905309736</v>
      </c>
      <c r="J868" s="326">
        <v>0</v>
      </c>
      <c r="K868" s="326">
        <v>1769564.8080198637</v>
      </c>
      <c r="L868" s="326">
        <v>0</v>
      </c>
      <c r="M868" s="380">
        <f t="shared" si="79"/>
        <v>5</v>
      </c>
      <c r="N868" s="329">
        <f t="shared" si="80"/>
        <v>1803820</v>
      </c>
      <c r="O868" s="330">
        <f t="shared" si="81"/>
        <v>1803820</v>
      </c>
      <c r="P868" s="327">
        <f t="array" ref="P868">IFERROR(_xlfn.STDEV.P(IF((F868:L868&lt;&gt;0)*(F868:L868&lt;&gt;""), F868:L868)), 0)</f>
        <v>437085.84486799262</v>
      </c>
      <c r="Q868" s="331">
        <f t="shared" si="78"/>
        <v>24.231123109178998</v>
      </c>
      <c r="R868" s="332">
        <f t="shared" si="82"/>
        <v>75.768876890821005</v>
      </c>
      <c r="S868" s="325" t="str">
        <f t="shared" si="83"/>
        <v>ALTO</v>
      </c>
    </row>
    <row r="869" spans="2:19">
      <c r="B869" s="146">
        <v>860</v>
      </c>
      <c r="C869" s="335" t="s">
        <v>906</v>
      </c>
      <c r="D869" s="325" t="s">
        <v>38</v>
      </c>
      <c r="E869" s="325">
        <v>1</v>
      </c>
      <c r="F869" s="326">
        <v>3623564.4</v>
      </c>
      <c r="G869" s="326">
        <v>4392721.7313515041</v>
      </c>
      <c r="H869" s="327">
        <v>3106187.390456981</v>
      </c>
      <c r="I869" s="327">
        <v>3118732.2913608085</v>
      </c>
      <c r="J869" s="326">
        <v>0</v>
      </c>
      <c r="K869" s="326">
        <v>3882427.9791154293</v>
      </c>
      <c r="L869" s="326">
        <v>0</v>
      </c>
      <c r="M869" s="380">
        <f t="shared" si="79"/>
        <v>5</v>
      </c>
      <c r="N869" s="329">
        <f t="shared" si="80"/>
        <v>3624727</v>
      </c>
      <c r="O869" s="330">
        <f t="shared" si="81"/>
        <v>3624727</v>
      </c>
      <c r="P869" s="327">
        <f t="array" ref="P869">IFERROR(_xlfn.STDEV.P(IF((F869:L869&lt;&gt;0)*(F869:L869&lt;&gt;""), F869:L869)), 0)</f>
        <v>486033.13168858405</v>
      </c>
      <c r="Q869" s="331">
        <f t="shared" si="78"/>
        <v>13.408820352224707</v>
      </c>
      <c r="R869" s="332">
        <f t="shared" si="82"/>
        <v>86.591179647775292</v>
      </c>
      <c r="S869" s="325" t="str">
        <f t="shared" si="83"/>
        <v>ALTO</v>
      </c>
    </row>
    <row r="870" spans="2:19">
      <c r="B870" s="146">
        <v>861</v>
      </c>
      <c r="C870" s="335" t="s">
        <v>907</v>
      </c>
      <c r="D870" s="325" t="s">
        <v>38</v>
      </c>
      <c r="E870" s="325">
        <v>1</v>
      </c>
      <c r="F870" s="326">
        <v>4358484.58</v>
      </c>
      <c r="G870" s="326">
        <v>6286231.7164088096</v>
      </c>
      <c r="H870" s="327">
        <v>3799488.3138255612</v>
      </c>
      <c r="I870" s="327">
        <v>3812894.8651253311</v>
      </c>
      <c r="J870" s="326">
        <v>0</v>
      </c>
      <c r="K870" s="326">
        <v>4753946.1482388638</v>
      </c>
      <c r="L870" s="326">
        <v>0</v>
      </c>
      <c r="M870" s="380">
        <f t="shared" si="79"/>
        <v>5</v>
      </c>
      <c r="N870" s="329">
        <f t="shared" si="80"/>
        <v>4602209</v>
      </c>
      <c r="O870" s="330">
        <f t="shared" si="81"/>
        <v>4602209</v>
      </c>
      <c r="P870" s="327">
        <f t="array" ref="P870">IFERROR(_xlfn.STDEV.P(IF((F870:L870&lt;&gt;0)*(F870:L870&lt;&gt;""), F870:L870)), 0)</f>
        <v>914957.43813208467</v>
      </c>
      <c r="Q870" s="331">
        <f t="shared" si="78"/>
        <v>19.880831968563022</v>
      </c>
      <c r="R870" s="332">
        <f t="shared" si="82"/>
        <v>80.119168031436971</v>
      </c>
      <c r="S870" s="325" t="str">
        <f t="shared" si="83"/>
        <v>ALTO</v>
      </c>
    </row>
    <row r="871" spans="2:19">
      <c r="B871" s="146">
        <v>862</v>
      </c>
      <c r="C871" s="335" t="s">
        <v>908</v>
      </c>
      <c r="D871" s="325" t="s">
        <v>38</v>
      </c>
      <c r="E871" s="325">
        <v>1</v>
      </c>
      <c r="F871" s="326">
        <v>25756.36</v>
      </c>
      <c r="G871" s="343"/>
      <c r="H871" s="327">
        <v>22224.45848675993</v>
      </c>
      <c r="I871" s="327">
        <v>22164.503748191972</v>
      </c>
      <c r="J871" s="326">
        <v>0</v>
      </c>
      <c r="K871" s="326">
        <v>27614.242768435382</v>
      </c>
      <c r="L871" s="326">
        <v>0</v>
      </c>
      <c r="M871" s="380">
        <f t="shared" si="79"/>
        <v>4</v>
      </c>
      <c r="N871" s="329">
        <f t="shared" si="80"/>
        <v>24440</v>
      </c>
      <c r="O871" s="330">
        <f t="shared" si="81"/>
        <v>24440</v>
      </c>
      <c r="P871" s="327">
        <f t="array" ref="P871">IFERROR(_xlfn.STDEV.P(IF((F871:L871&lt;&gt;0)*(F871:L871&lt;&gt;""), F871:L871)), 0)</f>
        <v>2339.6115139132235</v>
      </c>
      <c r="Q871" s="331">
        <f t="shared" si="78"/>
        <v>9.5728785348331566</v>
      </c>
      <c r="R871" s="332">
        <f t="shared" si="82"/>
        <v>90.427121465166849</v>
      </c>
      <c r="S871" s="325" t="str">
        <f t="shared" si="83"/>
        <v>ALTO</v>
      </c>
    </row>
    <row r="872" spans="2:19">
      <c r="B872" s="146">
        <v>863</v>
      </c>
      <c r="C872" s="335" t="s">
        <v>909</v>
      </c>
      <c r="D872" s="325" t="s">
        <v>38</v>
      </c>
      <c r="E872" s="325">
        <v>1</v>
      </c>
      <c r="F872" s="326">
        <v>1689967.2</v>
      </c>
      <c r="G872" s="326">
        <v>2473006.4748045681</v>
      </c>
      <c r="H872" s="327">
        <v>1448677.0583725926</v>
      </c>
      <c r="I872" s="327">
        <v>1468791.7905309736</v>
      </c>
      <c r="J872" s="326">
        <v>0</v>
      </c>
      <c r="K872" s="326">
        <v>1769564.8080198637</v>
      </c>
      <c r="L872" s="326">
        <v>0</v>
      </c>
      <c r="M872" s="380">
        <f t="shared" si="79"/>
        <v>5</v>
      </c>
      <c r="N872" s="329">
        <f t="shared" si="80"/>
        <v>1770001</v>
      </c>
      <c r="O872" s="330">
        <f t="shared" si="81"/>
        <v>1770001</v>
      </c>
      <c r="P872" s="327">
        <f t="array" ref="P872">IFERROR(_xlfn.STDEV.P(IF((F872:L872&lt;&gt;0)*(F872:L872&lt;&gt;""), F872:L872)), 0)</f>
        <v>372719.29393094714</v>
      </c>
      <c r="Q872" s="331">
        <f t="shared" si="78"/>
        <v>21.05757533080191</v>
      </c>
      <c r="R872" s="332">
        <f t="shared" si="82"/>
        <v>78.94242466919809</v>
      </c>
      <c r="S872" s="325" t="str">
        <f t="shared" si="83"/>
        <v>ALTO</v>
      </c>
    </row>
    <row r="873" spans="2:19">
      <c r="B873" s="146">
        <v>864</v>
      </c>
      <c r="C873" s="335" t="s">
        <v>910</v>
      </c>
      <c r="D873" s="325" t="s">
        <v>38</v>
      </c>
      <c r="E873" s="325">
        <v>1</v>
      </c>
      <c r="F873" s="326">
        <v>9023222.4800000004</v>
      </c>
      <c r="G873" s="326">
        <v>12311493.7109906</v>
      </c>
      <c r="H873" s="327">
        <v>7608172.9553008154</v>
      </c>
      <c r="I873" s="327">
        <v>7909221.4594465839</v>
      </c>
      <c r="J873" s="326">
        <v>0</v>
      </c>
      <c r="K873" s="326">
        <v>9151377.8578016162</v>
      </c>
      <c r="L873" s="326">
        <v>0</v>
      </c>
      <c r="M873" s="380">
        <f t="shared" si="79"/>
        <v>5</v>
      </c>
      <c r="N873" s="329">
        <f t="shared" si="80"/>
        <v>9200698</v>
      </c>
      <c r="O873" s="330">
        <f t="shared" si="81"/>
        <v>9200698</v>
      </c>
      <c r="P873" s="327">
        <f t="array" ref="P873">IFERROR(_xlfn.STDEV.P(IF((F873:L873&lt;&gt;0)*(F873:L873&lt;&gt;""), F873:L873)), 0)</f>
        <v>1668234.2560286161</v>
      </c>
      <c r="Q873" s="331">
        <f t="shared" si="78"/>
        <v>18.131605406770401</v>
      </c>
      <c r="R873" s="332">
        <f t="shared" si="82"/>
        <v>81.868394593229596</v>
      </c>
      <c r="S873" s="325" t="str">
        <f t="shared" si="83"/>
        <v>ALTO</v>
      </c>
    </row>
    <row r="874" spans="2:19">
      <c r="B874" s="146">
        <v>865</v>
      </c>
      <c r="C874" s="335" t="s">
        <v>911</v>
      </c>
      <c r="D874" s="325" t="s">
        <v>67</v>
      </c>
      <c r="E874" s="325">
        <v>1</v>
      </c>
      <c r="F874" s="326">
        <v>1013218.56</v>
      </c>
      <c r="G874" s="326">
        <v>1571405.9677314446</v>
      </c>
      <c r="H874" s="327">
        <v>814258.17731663527</v>
      </c>
      <c r="I874" s="327">
        <v>868158.839082308</v>
      </c>
      <c r="J874" s="345">
        <v>0</v>
      </c>
      <c r="K874" s="345">
        <v>0</v>
      </c>
      <c r="L874" s="326">
        <v>0</v>
      </c>
      <c r="M874" s="380">
        <f t="shared" si="79"/>
        <v>4</v>
      </c>
      <c r="N874" s="329">
        <f t="shared" si="80"/>
        <v>1066760</v>
      </c>
      <c r="O874" s="330">
        <f t="shared" si="81"/>
        <v>1066760</v>
      </c>
      <c r="P874" s="327">
        <f t="array" ref="P874">IFERROR(_xlfn.STDEV.P(IF((F874:L874&lt;&gt;0)*(F874:L874&lt;&gt;""), F874:L874)), 0)</f>
        <v>300305.60689094686</v>
      </c>
      <c r="Q874" s="331">
        <f t="shared" si="78"/>
        <v>28.151187417127272</v>
      </c>
      <c r="R874" s="332">
        <f t="shared" si="82"/>
        <v>71.848812582872725</v>
      </c>
      <c r="S874" s="325" t="str">
        <f t="shared" si="83"/>
        <v>ALTO</v>
      </c>
    </row>
    <row r="875" spans="2:19">
      <c r="B875" s="146">
        <v>866</v>
      </c>
      <c r="C875" s="335" t="s">
        <v>912</v>
      </c>
      <c r="D875" s="325" t="s">
        <v>398</v>
      </c>
      <c r="E875" s="325">
        <v>1</v>
      </c>
      <c r="F875" s="326">
        <v>381983.04</v>
      </c>
      <c r="G875" s="326">
        <v>451601.27605676878</v>
      </c>
      <c r="H875" s="327">
        <v>363765.84925455326</v>
      </c>
      <c r="I875" s="327">
        <v>437348.98395423044</v>
      </c>
      <c r="J875" s="326">
        <v>377016.73507131805</v>
      </c>
      <c r="K875" s="326">
        <v>0</v>
      </c>
      <c r="L875" s="326">
        <v>0</v>
      </c>
      <c r="M875" s="380">
        <f t="shared" si="79"/>
        <v>5</v>
      </c>
      <c r="N875" s="329">
        <f t="shared" si="80"/>
        <v>402343</v>
      </c>
      <c r="O875" s="330">
        <f t="shared" si="81"/>
        <v>402343</v>
      </c>
      <c r="P875" s="327">
        <f t="array" ref="P875">IFERROR(_xlfn.STDEV.P(IF((F875:L875&lt;&gt;0)*(F875:L875&lt;&gt;""), F875:L875)), 0)</f>
        <v>35202.104762666044</v>
      </c>
      <c r="Q875" s="331">
        <f t="shared" si="78"/>
        <v>8.7492772988882717</v>
      </c>
      <c r="R875" s="332">
        <f t="shared" si="82"/>
        <v>91.250722701111727</v>
      </c>
      <c r="S875" s="325" t="str">
        <f t="shared" si="83"/>
        <v>ALTO</v>
      </c>
    </row>
    <row r="876" spans="2:19">
      <c r="B876" s="146">
        <v>867</v>
      </c>
      <c r="C876" s="335" t="s">
        <v>913</v>
      </c>
      <c r="D876" s="325" t="s">
        <v>38</v>
      </c>
      <c r="E876" s="325">
        <v>1</v>
      </c>
      <c r="F876" s="326">
        <v>675042.5</v>
      </c>
      <c r="G876" s="326">
        <v>635227.25613323855</v>
      </c>
      <c r="H876" s="327">
        <v>555483.73539608577</v>
      </c>
      <c r="I876" s="327">
        <v>588090.52694950416</v>
      </c>
      <c r="J876" s="326">
        <v>412253.23897045443</v>
      </c>
      <c r="K876" s="326">
        <v>0</v>
      </c>
      <c r="L876" s="326">
        <v>0</v>
      </c>
      <c r="M876" s="380">
        <f t="shared" si="79"/>
        <v>5</v>
      </c>
      <c r="N876" s="329">
        <f t="shared" si="80"/>
        <v>573219</v>
      </c>
      <c r="O876" s="330">
        <f t="shared" si="81"/>
        <v>573219</v>
      </c>
      <c r="P876" s="327">
        <f t="array" ref="P876">IFERROR(_xlfn.STDEV.P(IF((F876:L876&lt;&gt;0)*(F876:L876&lt;&gt;""), F876:L876)), 0)</f>
        <v>90176.191013057745</v>
      </c>
      <c r="Q876" s="331">
        <f t="shared" si="78"/>
        <v>15.73154257152288</v>
      </c>
      <c r="R876" s="332">
        <f t="shared" si="82"/>
        <v>84.26845742847712</v>
      </c>
      <c r="S876" s="325" t="str">
        <f t="shared" si="83"/>
        <v>ALTO</v>
      </c>
    </row>
    <row r="877" spans="2:19">
      <c r="B877" s="146">
        <v>868</v>
      </c>
      <c r="C877" s="335" t="s">
        <v>914</v>
      </c>
      <c r="D877" s="325" t="s">
        <v>38</v>
      </c>
      <c r="E877" s="325">
        <v>1</v>
      </c>
      <c r="F877" s="326">
        <v>615191.36</v>
      </c>
      <c r="G877" s="326">
        <v>896726.80441208847</v>
      </c>
      <c r="H877" s="327">
        <v>564935.51659160433</v>
      </c>
      <c r="I877" s="327">
        <v>584396.44299147208</v>
      </c>
      <c r="J877" s="326">
        <v>0</v>
      </c>
      <c r="K877" s="326">
        <v>0</v>
      </c>
      <c r="L877" s="326">
        <v>0</v>
      </c>
      <c r="M877" s="380">
        <f t="shared" si="79"/>
        <v>4</v>
      </c>
      <c r="N877" s="329">
        <f t="shared" si="80"/>
        <v>665313</v>
      </c>
      <c r="O877" s="330">
        <f t="shared" si="81"/>
        <v>665313</v>
      </c>
      <c r="P877" s="327">
        <f t="array" ref="P877">IFERROR(_xlfn.STDEV.P(IF((F877:L877&lt;&gt;0)*(F877:L877&lt;&gt;""), F877:L877)), 0)</f>
        <v>134803.24183917401</v>
      </c>
      <c r="Q877" s="331">
        <f t="shared" si="78"/>
        <v>20.261627510536247</v>
      </c>
      <c r="R877" s="332">
        <f t="shared" si="82"/>
        <v>79.738372489463757</v>
      </c>
      <c r="S877" s="325" t="str">
        <f t="shared" si="83"/>
        <v>ALTO</v>
      </c>
    </row>
    <row r="878" spans="2:19">
      <c r="B878" s="146">
        <v>869</v>
      </c>
      <c r="C878" s="335" t="s">
        <v>915</v>
      </c>
      <c r="D878" s="325" t="s">
        <v>38</v>
      </c>
      <c r="E878" s="325">
        <v>1</v>
      </c>
      <c r="F878" s="326">
        <v>888610.24</v>
      </c>
      <c r="G878" s="326">
        <v>1520244.3007502535</v>
      </c>
      <c r="H878" s="327">
        <v>816046.35213740915</v>
      </c>
      <c r="I878" s="327">
        <v>844128.19543212641</v>
      </c>
      <c r="J878" s="326">
        <v>0</v>
      </c>
      <c r="K878" s="326">
        <v>0</v>
      </c>
      <c r="L878" s="326">
        <v>0</v>
      </c>
      <c r="M878" s="380">
        <f t="shared" si="79"/>
        <v>4</v>
      </c>
      <c r="N878" s="329">
        <f t="shared" si="80"/>
        <v>1017257</v>
      </c>
      <c r="O878" s="330">
        <f t="shared" si="81"/>
        <v>1017257</v>
      </c>
      <c r="P878" s="327">
        <f t="array" ref="P878">IFERROR(_xlfn.STDEV.P(IF((F878:L878&lt;&gt;0)*(F878:L878&lt;&gt;""), F878:L878)), 0)</f>
        <v>291549.96199562919</v>
      </c>
      <c r="Q878" s="331">
        <f t="shared" si="78"/>
        <v>28.660403614389402</v>
      </c>
      <c r="R878" s="332">
        <f t="shared" si="82"/>
        <v>71.339596385610605</v>
      </c>
      <c r="S878" s="325" t="str">
        <f t="shared" si="83"/>
        <v>ALTO</v>
      </c>
    </row>
    <row r="879" spans="2:19">
      <c r="B879" s="146">
        <v>870</v>
      </c>
      <c r="C879" s="335" t="s">
        <v>916</v>
      </c>
      <c r="D879" s="325" t="s">
        <v>88</v>
      </c>
      <c r="E879" s="325">
        <v>1</v>
      </c>
      <c r="F879" s="343"/>
      <c r="G879" s="326">
        <v>35397.866456288597</v>
      </c>
      <c r="H879" s="327">
        <v>25673.08135539509</v>
      </c>
      <c r="I879" s="327">
        <v>35540.688998885664</v>
      </c>
      <c r="J879" s="326">
        <v>0</v>
      </c>
      <c r="K879" s="326">
        <v>0</v>
      </c>
      <c r="L879" s="326">
        <v>0</v>
      </c>
      <c r="M879" s="380">
        <f t="shared" si="79"/>
        <v>3</v>
      </c>
      <c r="N879" s="329">
        <f t="shared" si="80"/>
        <v>32204</v>
      </c>
      <c r="O879" s="330">
        <f t="shared" si="81"/>
        <v>32204</v>
      </c>
      <c r="P879" s="327">
        <f t="array" ref="P879">IFERROR(_xlfn.STDEV.P(IF((F879:L879&lt;&gt;0)*(F879:L879&lt;&gt;""), F879:L879)), 0)</f>
        <v>4618.3393376973654</v>
      </c>
      <c r="Q879" s="331">
        <f t="shared" si="78"/>
        <v>14.340887273932946</v>
      </c>
      <c r="R879" s="332">
        <f t="shared" si="82"/>
        <v>85.65911272606705</v>
      </c>
      <c r="S879" s="325" t="str">
        <f t="shared" si="83"/>
        <v>ALTO</v>
      </c>
    </row>
    <row r="880" spans="2:19">
      <c r="B880" s="146">
        <v>871</v>
      </c>
      <c r="C880" s="335" t="s">
        <v>917</v>
      </c>
      <c r="D880" s="325" t="s">
        <v>38</v>
      </c>
      <c r="E880" s="325">
        <v>1</v>
      </c>
      <c r="F880" s="326">
        <v>60507.040000000001</v>
      </c>
      <c r="G880" s="326">
        <v>93669.055243955212</v>
      </c>
      <c r="H880" s="327">
        <v>50068.894981666046</v>
      </c>
      <c r="I880" s="327">
        <v>56051.858272507918</v>
      </c>
      <c r="J880" s="345">
        <v>0</v>
      </c>
      <c r="K880" s="345">
        <v>0</v>
      </c>
      <c r="L880" s="326">
        <v>0</v>
      </c>
      <c r="M880" s="380">
        <f t="shared" si="79"/>
        <v>4</v>
      </c>
      <c r="N880" s="329">
        <f t="shared" si="80"/>
        <v>65074</v>
      </c>
      <c r="O880" s="330">
        <f t="shared" si="81"/>
        <v>65074</v>
      </c>
      <c r="P880" s="327">
        <f t="array" ref="P880">IFERROR(_xlfn.STDEV.P(IF((F880:L880&lt;&gt;0)*(F880:L880&lt;&gt;""), F880:L880)), 0)</f>
        <v>16919.56357171078</v>
      </c>
      <c r="Q880" s="331">
        <f t="shared" si="78"/>
        <v>26.000497236547282</v>
      </c>
      <c r="R880" s="332">
        <f t="shared" si="82"/>
        <v>73.99950276345271</v>
      </c>
      <c r="S880" s="325" t="str">
        <f t="shared" si="83"/>
        <v>ALTO</v>
      </c>
    </row>
    <row r="881" spans="2:19">
      <c r="B881" s="146">
        <v>872</v>
      </c>
      <c r="C881" s="335" t="s">
        <v>918</v>
      </c>
      <c r="D881" s="325" t="s">
        <v>38</v>
      </c>
      <c r="E881" s="325">
        <v>1</v>
      </c>
      <c r="F881" s="326">
        <v>594859</v>
      </c>
      <c r="G881" s="326">
        <v>606268.73514748004</v>
      </c>
      <c r="H881" s="327">
        <v>493408.52376065287</v>
      </c>
      <c r="I881" s="327">
        <v>554538.20455963898</v>
      </c>
      <c r="J881" s="326">
        <v>430465.17667627294</v>
      </c>
      <c r="K881" s="326">
        <v>419280.58217191743</v>
      </c>
      <c r="L881" s="326">
        <v>0</v>
      </c>
      <c r="M881" s="380">
        <f t="shared" si="79"/>
        <v>6</v>
      </c>
      <c r="N881" s="329">
        <f t="shared" si="80"/>
        <v>516470</v>
      </c>
      <c r="O881" s="330">
        <f t="shared" si="81"/>
        <v>516470</v>
      </c>
      <c r="P881" s="327">
        <f t="array" ref="P881">IFERROR(_xlfn.STDEV.P(IF((F881:L881&lt;&gt;0)*(F881:L881&lt;&gt;""), F881:L881)), 0)</f>
        <v>74198.248645682557</v>
      </c>
      <c r="Q881" s="331">
        <f t="shared" si="78"/>
        <v>14.366419858981654</v>
      </c>
      <c r="R881" s="332">
        <f t="shared" si="82"/>
        <v>85.633580141018342</v>
      </c>
      <c r="S881" s="325" t="str">
        <f t="shared" si="83"/>
        <v>ALTO</v>
      </c>
    </row>
    <row r="882" spans="2:19">
      <c r="B882" s="146">
        <v>873</v>
      </c>
      <c r="C882" s="335" t="s">
        <v>919</v>
      </c>
      <c r="D882" s="325" t="s">
        <v>38</v>
      </c>
      <c r="E882" s="325">
        <v>1</v>
      </c>
      <c r="F882" s="326">
        <v>1226553.44</v>
      </c>
      <c r="G882" s="326">
        <v>1192078.6977118973</v>
      </c>
      <c r="H882" s="327">
        <v>1017471.4730202849</v>
      </c>
      <c r="I882" s="327">
        <v>1117226.3113345166</v>
      </c>
      <c r="J882" s="326">
        <v>867157.48383007641</v>
      </c>
      <c r="K882" s="326">
        <v>942758.88759843365</v>
      </c>
      <c r="L882" s="326">
        <v>0</v>
      </c>
      <c r="M882" s="380">
        <f t="shared" si="79"/>
        <v>6</v>
      </c>
      <c r="N882" s="329">
        <f t="shared" si="80"/>
        <v>1060541</v>
      </c>
      <c r="O882" s="330">
        <f t="shared" si="81"/>
        <v>1060541</v>
      </c>
      <c r="P882" s="327">
        <f t="array" ref="P882">IFERROR(_xlfn.STDEV.P(IF((F882:L882&lt;&gt;0)*(F882:L882&lt;&gt;""), F882:L882)), 0)</f>
        <v>129871.93381523446</v>
      </c>
      <c r="Q882" s="331">
        <f t="shared" si="78"/>
        <v>12.245819238976566</v>
      </c>
      <c r="R882" s="332">
        <f t="shared" si="82"/>
        <v>87.754180761023434</v>
      </c>
      <c r="S882" s="325" t="str">
        <f t="shared" si="83"/>
        <v>ALTO</v>
      </c>
    </row>
    <row r="883" spans="2:19">
      <c r="B883" s="146">
        <v>874</v>
      </c>
      <c r="C883" s="335" t="s">
        <v>920</v>
      </c>
      <c r="D883" s="325" t="s">
        <v>38</v>
      </c>
      <c r="E883" s="325">
        <v>1</v>
      </c>
      <c r="F883" s="326">
        <v>776513.75</v>
      </c>
      <c r="G883" s="326">
        <v>957065.66984512354</v>
      </c>
      <c r="H883" s="327">
        <v>639017.04488080414</v>
      </c>
      <c r="I883" s="327">
        <v>725436.24111616856</v>
      </c>
      <c r="J883" s="326">
        <v>563063.75552296545</v>
      </c>
      <c r="K883" s="326">
        <v>520995.91313452233</v>
      </c>
      <c r="L883" s="326">
        <v>0</v>
      </c>
      <c r="M883" s="380">
        <f t="shared" si="79"/>
        <v>6</v>
      </c>
      <c r="N883" s="329">
        <f t="shared" si="80"/>
        <v>697015</v>
      </c>
      <c r="O883" s="330">
        <f t="shared" si="81"/>
        <v>697015</v>
      </c>
      <c r="P883" s="327">
        <f t="array" ref="P883">IFERROR(_xlfn.STDEV.P(IF((F883:L883&lt;&gt;0)*(F883:L883&lt;&gt;""), F883:L883)), 0)</f>
        <v>145512.64934706705</v>
      </c>
      <c r="Q883" s="331">
        <f t="shared" si="78"/>
        <v>20.876544887422373</v>
      </c>
      <c r="R883" s="332">
        <f t="shared" si="82"/>
        <v>79.123455112577631</v>
      </c>
      <c r="S883" s="325" t="str">
        <f t="shared" si="83"/>
        <v>ALTO</v>
      </c>
    </row>
    <row r="884" spans="2:19">
      <c r="B884" s="146">
        <v>875</v>
      </c>
      <c r="C884" s="338" t="s">
        <v>921</v>
      </c>
      <c r="D884" s="325" t="s">
        <v>398</v>
      </c>
      <c r="E884" s="325">
        <v>1</v>
      </c>
      <c r="F884" s="326">
        <v>366817.28000000003</v>
      </c>
      <c r="G884" s="326">
        <v>437956.18301353138</v>
      </c>
      <c r="H884" s="327">
        <v>294793.39188185008</v>
      </c>
      <c r="I884" s="327">
        <v>336379.90215775243</v>
      </c>
      <c r="J884" s="326">
        <v>250635.73039219624</v>
      </c>
      <c r="K884" s="326">
        <v>236184.81395431678</v>
      </c>
      <c r="L884" s="326">
        <v>0</v>
      </c>
      <c r="M884" s="380">
        <f t="shared" si="79"/>
        <v>6</v>
      </c>
      <c r="N884" s="329">
        <f t="shared" si="80"/>
        <v>320461</v>
      </c>
      <c r="O884" s="330">
        <f t="shared" si="81"/>
        <v>320461</v>
      </c>
      <c r="P884" s="327">
        <f t="array" ref="P884">IFERROR(_xlfn.STDEV.P(IF((F884:L884&lt;&gt;0)*(F884:L884&lt;&gt;""), F884:L884)), 0)</f>
        <v>69335.301361287682</v>
      </c>
      <c r="Q884" s="331">
        <f t="shared" si="78"/>
        <v>21.636112151334387</v>
      </c>
      <c r="R884" s="332">
        <f t="shared" si="82"/>
        <v>78.363887848665613</v>
      </c>
      <c r="S884" s="325" t="str">
        <f t="shared" si="83"/>
        <v>ALTO</v>
      </c>
    </row>
    <row r="885" spans="2:19">
      <c r="B885" s="146">
        <v>876</v>
      </c>
      <c r="C885" s="335" t="s">
        <v>922</v>
      </c>
      <c r="D885" s="325" t="s">
        <v>38</v>
      </c>
      <c r="E885" s="325">
        <v>1</v>
      </c>
      <c r="F885" s="326">
        <v>1706695.9</v>
      </c>
      <c r="G885" s="326">
        <v>1700066.7109381976</v>
      </c>
      <c r="H885" s="327">
        <v>1350455.1700029466</v>
      </c>
      <c r="I885" s="327">
        <v>1543509.413062914</v>
      </c>
      <c r="J885" s="326">
        <v>1179022.8812119649</v>
      </c>
      <c r="K885" s="326">
        <v>1071776.1556560544</v>
      </c>
      <c r="L885" s="326">
        <v>0</v>
      </c>
      <c r="M885" s="380">
        <f t="shared" si="79"/>
        <v>6</v>
      </c>
      <c r="N885" s="329">
        <f t="shared" si="80"/>
        <v>1425254</v>
      </c>
      <c r="O885" s="330">
        <f t="shared" si="81"/>
        <v>1425254</v>
      </c>
      <c r="P885" s="327">
        <f t="array" ref="P885">IFERROR(_xlfn.STDEV.P(IF((F885:L885&lt;&gt;0)*(F885:L885&lt;&gt;""), F885:L885)), 0)</f>
        <v>244910.57114697996</v>
      </c>
      <c r="Q885" s="331">
        <f t="shared" si="78"/>
        <v>17.183643838009221</v>
      </c>
      <c r="R885" s="332">
        <f t="shared" si="82"/>
        <v>82.816356161990782</v>
      </c>
      <c r="S885" s="325" t="str">
        <f t="shared" si="83"/>
        <v>ALTO</v>
      </c>
    </row>
    <row r="886" spans="2:19">
      <c r="B886" s="146">
        <v>877</v>
      </c>
      <c r="C886" s="335" t="s">
        <v>923</v>
      </c>
      <c r="D886" s="325" t="s">
        <v>38</v>
      </c>
      <c r="E886" s="325">
        <v>1</v>
      </c>
      <c r="F886" s="326">
        <v>1701887.81</v>
      </c>
      <c r="G886" s="326">
        <v>2362587.6614160193</v>
      </c>
      <c r="H886" s="327">
        <v>1336405.2249825813</v>
      </c>
      <c r="I886" s="327">
        <v>1533641.7890899377</v>
      </c>
      <c r="J886" s="326">
        <v>1171524.7615097857</v>
      </c>
      <c r="K886" s="326">
        <v>1041991.8262690447</v>
      </c>
      <c r="L886" s="326">
        <v>0</v>
      </c>
      <c r="M886" s="380">
        <f t="shared" si="79"/>
        <v>6</v>
      </c>
      <c r="N886" s="329">
        <f t="shared" si="80"/>
        <v>1524673</v>
      </c>
      <c r="O886" s="330">
        <f t="shared" si="81"/>
        <v>1524673</v>
      </c>
      <c r="P886" s="327">
        <f t="array" ref="P886">IFERROR(_xlfn.STDEV.P(IF((F886:L886&lt;&gt;0)*(F886:L886&lt;&gt;""), F886:L886)), 0)</f>
        <v>433344.75436420692</v>
      </c>
      <c r="Q886" s="331">
        <f t="shared" ref="Q886:Q949" si="84">IFERROR(P886/N886*100,0)</f>
        <v>28.422143919660602</v>
      </c>
      <c r="R886" s="332">
        <f t="shared" si="82"/>
        <v>71.577856080339402</v>
      </c>
      <c r="S886" s="325" t="str">
        <f t="shared" si="83"/>
        <v>ALTO</v>
      </c>
    </row>
    <row r="887" spans="2:19">
      <c r="B887" s="146">
        <v>878</v>
      </c>
      <c r="C887" s="335" t="s">
        <v>924</v>
      </c>
      <c r="D887" s="325" t="s">
        <v>38</v>
      </c>
      <c r="E887" s="325">
        <v>1</v>
      </c>
      <c r="F887" s="326">
        <v>1168528.46</v>
      </c>
      <c r="G887" s="326">
        <v>1543858.1030586651</v>
      </c>
      <c r="H887" s="327">
        <v>993331.11293983879</v>
      </c>
      <c r="I887" s="327">
        <v>1105998.9152458212</v>
      </c>
      <c r="J887" s="326">
        <v>928219.91539547266</v>
      </c>
      <c r="K887" s="326">
        <v>868326.52189087053</v>
      </c>
      <c r="L887" s="326">
        <v>0</v>
      </c>
      <c r="M887" s="380">
        <f t="shared" si="79"/>
        <v>6</v>
      </c>
      <c r="N887" s="329">
        <f t="shared" si="80"/>
        <v>1101377</v>
      </c>
      <c r="O887" s="330">
        <f t="shared" si="81"/>
        <v>1101377</v>
      </c>
      <c r="P887" s="327">
        <f t="array" ref="P887">IFERROR(_xlfn.STDEV.P(IF((F887:L887&lt;&gt;0)*(F887:L887&lt;&gt;""), F887:L887)), 0)</f>
        <v>222219.86944269124</v>
      </c>
      <c r="Q887" s="331">
        <f t="shared" si="84"/>
        <v>20.176548942159791</v>
      </c>
      <c r="R887" s="332">
        <f t="shared" si="82"/>
        <v>79.823451057840202</v>
      </c>
      <c r="S887" s="325" t="str">
        <f t="shared" si="83"/>
        <v>ALTO</v>
      </c>
    </row>
    <row r="888" spans="2:19">
      <c r="B888" s="146">
        <v>879</v>
      </c>
      <c r="C888" s="335" t="s">
        <v>925</v>
      </c>
      <c r="D888" s="325" t="s">
        <v>38</v>
      </c>
      <c r="E888" s="325">
        <v>1</v>
      </c>
      <c r="F888" s="326">
        <v>41472.75</v>
      </c>
      <c r="G888" s="326">
        <v>51922.718556653752</v>
      </c>
      <c r="H888" s="327">
        <v>35252.589323826098</v>
      </c>
      <c r="I888" s="327">
        <v>37258.410756623438</v>
      </c>
      <c r="J888" s="326">
        <v>28219.783311180374</v>
      </c>
      <c r="K888" s="326">
        <v>0</v>
      </c>
      <c r="L888" s="326">
        <v>0</v>
      </c>
      <c r="M888" s="380">
        <f t="shared" si="79"/>
        <v>5</v>
      </c>
      <c r="N888" s="329">
        <f t="shared" si="80"/>
        <v>38825</v>
      </c>
      <c r="O888" s="330">
        <f t="shared" si="81"/>
        <v>38825</v>
      </c>
      <c r="P888" s="327">
        <f t="array" ref="P888">IFERROR(_xlfn.STDEV.P(IF((F888:L888&lt;&gt;0)*(F888:L888&lt;&gt;""), F888:L888)), 0)</f>
        <v>7826.2091979688748</v>
      </c>
      <c r="Q888" s="331">
        <f t="shared" si="84"/>
        <v>20.157654083628781</v>
      </c>
      <c r="R888" s="332">
        <f t="shared" si="82"/>
        <v>79.842345916371215</v>
      </c>
      <c r="S888" s="325" t="str">
        <f t="shared" si="83"/>
        <v>ALTO</v>
      </c>
    </row>
    <row r="889" spans="2:19">
      <c r="B889" s="146">
        <v>880</v>
      </c>
      <c r="C889" s="335" t="s">
        <v>926</v>
      </c>
      <c r="D889" s="325" t="s">
        <v>67</v>
      </c>
      <c r="E889" s="325">
        <v>1</v>
      </c>
      <c r="F889" s="326">
        <v>1269038.75</v>
      </c>
      <c r="G889" s="326">
        <v>1519965.1588523742</v>
      </c>
      <c r="H889" s="327">
        <v>1044294.0953318918</v>
      </c>
      <c r="I889" s="327">
        <v>1185726.7414561443</v>
      </c>
      <c r="J889" s="326">
        <v>920358.65591482248</v>
      </c>
      <c r="K889" s="326">
        <v>850959.99145305308</v>
      </c>
      <c r="L889" s="326">
        <v>0</v>
      </c>
      <c r="M889" s="380">
        <f t="shared" si="79"/>
        <v>6</v>
      </c>
      <c r="N889" s="329">
        <f t="shared" si="80"/>
        <v>1131724</v>
      </c>
      <c r="O889" s="330">
        <f t="shared" si="81"/>
        <v>1131724</v>
      </c>
      <c r="P889" s="327">
        <f t="array" ref="P889">IFERROR(_xlfn.STDEV.P(IF((F889:L889&lt;&gt;0)*(F889:L889&lt;&gt;""), F889:L889)), 0)</f>
        <v>224963.16716490313</v>
      </c>
      <c r="Q889" s="331">
        <f t="shared" si="84"/>
        <v>19.877917863799226</v>
      </c>
      <c r="R889" s="332">
        <f t="shared" si="82"/>
        <v>80.122082136200774</v>
      </c>
      <c r="S889" s="325" t="str">
        <f t="shared" si="83"/>
        <v>ALTO</v>
      </c>
    </row>
    <row r="890" spans="2:19">
      <c r="B890" s="146">
        <v>881</v>
      </c>
      <c r="C890" s="335" t="s">
        <v>927</v>
      </c>
      <c r="D890" s="325" t="s">
        <v>38</v>
      </c>
      <c r="E890" s="325">
        <v>1</v>
      </c>
      <c r="F890" s="326">
        <v>1004082.2</v>
      </c>
      <c r="G890" s="326">
        <v>1034816.4043594513</v>
      </c>
      <c r="H890" s="327">
        <v>853598.02337365865</v>
      </c>
      <c r="I890" s="327">
        <v>910158.99128579965</v>
      </c>
      <c r="J890" s="326">
        <v>706484.85539908987</v>
      </c>
      <c r="K890" s="326">
        <v>446581.05989462754</v>
      </c>
      <c r="L890" s="326">
        <v>0</v>
      </c>
      <c r="M890" s="380">
        <f t="shared" si="79"/>
        <v>6</v>
      </c>
      <c r="N890" s="329">
        <f t="shared" si="80"/>
        <v>825954</v>
      </c>
      <c r="O890" s="330">
        <f t="shared" si="81"/>
        <v>825954</v>
      </c>
      <c r="P890" s="327">
        <f t="array" ref="P890">IFERROR(_xlfn.STDEV.P(IF((F890:L890&lt;&gt;0)*(F890:L890&lt;&gt;""), F890:L890)), 0)</f>
        <v>200584.36976769881</v>
      </c>
      <c r="Q890" s="331">
        <f t="shared" si="84"/>
        <v>24.285174448903788</v>
      </c>
      <c r="R890" s="332">
        <f t="shared" si="82"/>
        <v>75.714825551096212</v>
      </c>
      <c r="S890" s="325" t="str">
        <f t="shared" si="83"/>
        <v>ALTO</v>
      </c>
    </row>
    <row r="891" spans="2:19">
      <c r="B891" s="146">
        <v>882</v>
      </c>
      <c r="C891" s="335" t="s">
        <v>928</v>
      </c>
      <c r="D891" s="325" t="s">
        <v>38</v>
      </c>
      <c r="E891" s="325">
        <v>1</v>
      </c>
      <c r="F891" s="326">
        <v>703491.58</v>
      </c>
      <c r="G891" s="326">
        <v>585772.48334637273</v>
      </c>
      <c r="H891" s="327">
        <v>598016.75077591941</v>
      </c>
      <c r="I891" s="327">
        <v>680784.20589405997</v>
      </c>
      <c r="J891" s="326">
        <v>641992.90309688367</v>
      </c>
      <c r="K891" s="326">
        <v>471380.17348536971</v>
      </c>
      <c r="L891" s="326">
        <v>0</v>
      </c>
      <c r="M891" s="380">
        <f t="shared" si="79"/>
        <v>6</v>
      </c>
      <c r="N891" s="329">
        <f t="shared" si="80"/>
        <v>613573</v>
      </c>
      <c r="O891" s="330">
        <f t="shared" si="81"/>
        <v>613573</v>
      </c>
      <c r="P891" s="327">
        <f t="array" ref="P891">IFERROR(_xlfn.STDEV.P(IF((F891:L891&lt;&gt;0)*(F891:L891&lt;&gt;""), F891:L891)), 0)</f>
        <v>75986.899800047366</v>
      </c>
      <c r="Q891" s="331">
        <f t="shared" si="84"/>
        <v>12.384329134438342</v>
      </c>
      <c r="R891" s="332">
        <f t="shared" si="82"/>
        <v>87.615670865561654</v>
      </c>
      <c r="S891" s="325" t="str">
        <f t="shared" si="83"/>
        <v>ALTO</v>
      </c>
    </row>
    <row r="892" spans="2:19">
      <c r="B892" s="146">
        <v>883</v>
      </c>
      <c r="C892" s="335" t="s">
        <v>929</v>
      </c>
      <c r="D892" s="325" t="s">
        <v>38</v>
      </c>
      <c r="E892" s="325">
        <v>1</v>
      </c>
      <c r="F892" s="326">
        <v>1216163.74</v>
      </c>
      <c r="G892" s="326">
        <v>1329534.1102937455</v>
      </c>
      <c r="H892" s="327">
        <v>1033820.4999530739</v>
      </c>
      <c r="I892" s="327">
        <v>1091935.2047680789</v>
      </c>
      <c r="J892" s="326">
        <v>847552.71394762245</v>
      </c>
      <c r="K892" s="326">
        <v>476346.41744166322</v>
      </c>
      <c r="L892" s="326">
        <v>0</v>
      </c>
      <c r="M892" s="380">
        <f t="shared" si="79"/>
        <v>6</v>
      </c>
      <c r="N892" s="329">
        <f t="shared" si="80"/>
        <v>999225</v>
      </c>
      <c r="O892" s="330">
        <f t="shared" si="81"/>
        <v>999225</v>
      </c>
      <c r="P892" s="327">
        <f t="array" ref="P892">IFERROR(_xlfn.STDEV.P(IF((F892:L892&lt;&gt;0)*(F892:L892&lt;&gt;""), F892:L892)), 0)</f>
        <v>277598.34605485428</v>
      </c>
      <c r="Q892" s="331">
        <f t="shared" si="84"/>
        <v>27.781365163487131</v>
      </c>
      <c r="R892" s="332">
        <f t="shared" si="82"/>
        <v>72.218634836512877</v>
      </c>
      <c r="S892" s="325" t="str">
        <f t="shared" si="83"/>
        <v>ALTO</v>
      </c>
    </row>
    <row r="893" spans="2:19">
      <c r="B893" s="146">
        <v>884</v>
      </c>
      <c r="C893" s="335" t="s">
        <v>930</v>
      </c>
      <c r="D893" s="325" t="s">
        <v>38</v>
      </c>
      <c r="E893" s="325">
        <v>1</v>
      </c>
      <c r="F893" s="326">
        <v>960801.31</v>
      </c>
      <c r="G893" s="326">
        <v>1314025.0728845424</v>
      </c>
      <c r="H893" s="327">
        <v>743114.36480442109</v>
      </c>
      <c r="I893" s="327">
        <v>888630.72120009887</v>
      </c>
      <c r="J893" s="345">
        <v>0</v>
      </c>
      <c r="K893" s="345">
        <v>0</v>
      </c>
      <c r="L893" s="326">
        <v>0</v>
      </c>
      <c r="M893" s="380">
        <f t="shared" si="79"/>
        <v>4</v>
      </c>
      <c r="N893" s="329">
        <f t="shared" si="80"/>
        <v>976643</v>
      </c>
      <c r="O893" s="330">
        <f t="shared" si="81"/>
        <v>976643</v>
      </c>
      <c r="P893" s="327">
        <f t="array" ref="P893">IFERROR(_xlfn.STDEV.P(IF((F893:L893&lt;&gt;0)*(F893:L893&lt;&gt;""), F893:L893)), 0)</f>
        <v>209975.83606317552</v>
      </c>
      <c r="Q893" s="331">
        <f t="shared" si="84"/>
        <v>21.499753345201423</v>
      </c>
      <c r="R893" s="332">
        <f t="shared" si="82"/>
        <v>78.500246654798573</v>
      </c>
      <c r="S893" s="325" t="str">
        <f t="shared" si="83"/>
        <v>ALTO</v>
      </c>
    </row>
    <row r="894" spans="2:19">
      <c r="B894" s="146">
        <v>885</v>
      </c>
      <c r="C894" s="335" t="s">
        <v>931</v>
      </c>
      <c r="D894" s="325" t="s">
        <v>398</v>
      </c>
      <c r="E894" s="325">
        <v>1</v>
      </c>
      <c r="F894" s="326">
        <v>793112.65</v>
      </c>
      <c r="G894" s="326">
        <v>1109487.1507378828</v>
      </c>
      <c r="H894" s="327">
        <v>674269.63420463027</v>
      </c>
      <c r="I894" s="327">
        <v>712098.25171142188</v>
      </c>
      <c r="J894" s="326">
        <v>552702.32644909236</v>
      </c>
      <c r="K894" s="326">
        <v>0</v>
      </c>
      <c r="L894" s="326">
        <v>0</v>
      </c>
      <c r="M894" s="380">
        <f t="shared" si="79"/>
        <v>5</v>
      </c>
      <c r="N894" s="329">
        <f t="shared" si="80"/>
        <v>768334</v>
      </c>
      <c r="O894" s="330">
        <f t="shared" si="81"/>
        <v>768334</v>
      </c>
      <c r="P894" s="327">
        <f t="array" ref="P894">IFERROR(_xlfn.STDEV.P(IF((F894:L894&lt;&gt;0)*(F894:L894&lt;&gt;""), F894:L894)), 0)</f>
        <v>187353.69582190429</v>
      </c>
      <c r="Q894" s="331">
        <f t="shared" si="84"/>
        <v>24.384407799460167</v>
      </c>
      <c r="R894" s="332">
        <f t="shared" si="82"/>
        <v>75.615592200539837</v>
      </c>
      <c r="S894" s="325" t="str">
        <f t="shared" si="83"/>
        <v>ALTO</v>
      </c>
    </row>
    <row r="895" spans="2:19">
      <c r="B895" s="146">
        <v>886</v>
      </c>
      <c r="C895" s="335" t="s">
        <v>932</v>
      </c>
      <c r="D895" s="325" t="s">
        <v>398</v>
      </c>
      <c r="E895" s="325">
        <v>1</v>
      </c>
      <c r="F895" s="326">
        <v>880638</v>
      </c>
      <c r="G895" s="326">
        <v>1103519.8376178816</v>
      </c>
      <c r="H895" s="327">
        <v>748606.61603965482</v>
      </c>
      <c r="I895" s="327">
        <v>790682.38516309869</v>
      </c>
      <c r="J895" s="326">
        <v>613734.89454586431</v>
      </c>
      <c r="K895" s="326">
        <v>0</v>
      </c>
      <c r="L895" s="326">
        <v>0</v>
      </c>
      <c r="M895" s="380">
        <f t="shared" si="79"/>
        <v>5</v>
      </c>
      <c r="N895" s="329">
        <f t="shared" si="80"/>
        <v>827436</v>
      </c>
      <c r="O895" s="330">
        <f t="shared" si="81"/>
        <v>827436</v>
      </c>
      <c r="P895" s="327">
        <f t="array" ref="P895">IFERROR(_xlfn.STDEV.P(IF((F895:L895&lt;&gt;0)*(F895:L895&lt;&gt;""), F895:L895)), 0)</f>
        <v>162656.57112375338</v>
      </c>
      <c r="Q895" s="331">
        <f t="shared" si="84"/>
        <v>19.657903586954568</v>
      </c>
      <c r="R895" s="332">
        <f t="shared" si="82"/>
        <v>80.342096413045425</v>
      </c>
      <c r="S895" s="325" t="str">
        <f t="shared" si="83"/>
        <v>ALTO</v>
      </c>
    </row>
    <row r="896" spans="2:19">
      <c r="B896" s="146">
        <v>887</v>
      </c>
      <c r="C896" s="335" t="s">
        <v>933</v>
      </c>
      <c r="D896" s="325" t="s">
        <v>38</v>
      </c>
      <c r="E896" s="325">
        <v>1</v>
      </c>
      <c r="F896" s="326">
        <v>547346.80000000005</v>
      </c>
      <c r="G896" s="326">
        <v>700777.46456122515</v>
      </c>
      <c r="H896" s="327">
        <v>432993.76017308136</v>
      </c>
      <c r="I896" s="327">
        <v>500249.9030600054</v>
      </c>
      <c r="J896" s="326">
        <v>388309.90436626802</v>
      </c>
      <c r="K896" s="326">
        <v>327497.73912189959</v>
      </c>
      <c r="L896" s="326">
        <v>0</v>
      </c>
      <c r="M896" s="380">
        <f t="shared" si="79"/>
        <v>6</v>
      </c>
      <c r="N896" s="329">
        <f t="shared" si="80"/>
        <v>482863</v>
      </c>
      <c r="O896" s="330">
        <f t="shared" si="81"/>
        <v>482863</v>
      </c>
      <c r="P896" s="327">
        <f t="array" ref="P896">IFERROR(_xlfn.STDEV.P(IF((F896:L896&lt;&gt;0)*(F896:L896&lt;&gt;""), F896:L896)), 0)</f>
        <v>120770.28607169694</v>
      </c>
      <c r="Q896" s="331">
        <f t="shared" si="84"/>
        <v>25.011294315716249</v>
      </c>
      <c r="R896" s="332">
        <f t="shared" si="82"/>
        <v>74.988705684283758</v>
      </c>
      <c r="S896" s="325" t="str">
        <f t="shared" si="83"/>
        <v>ALTO</v>
      </c>
    </row>
    <row r="897" spans="2:19">
      <c r="B897" s="146">
        <v>888</v>
      </c>
      <c r="C897" s="335" t="s">
        <v>935</v>
      </c>
      <c r="D897" s="325" t="s">
        <v>38</v>
      </c>
      <c r="E897" s="325">
        <v>1</v>
      </c>
      <c r="F897" s="326">
        <v>281891.74</v>
      </c>
      <c r="G897" s="326">
        <v>365258.87859812705</v>
      </c>
      <c r="H897" s="327">
        <v>228247.7431944827</v>
      </c>
      <c r="I897" s="327">
        <v>255904.52867674935</v>
      </c>
      <c r="J897" s="326">
        <v>198688.82398966909</v>
      </c>
      <c r="K897" s="326">
        <v>195998.07877228502</v>
      </c>
      <c r="L897" s="326">
        <v>0</v>
      </c>
      <c r="M897" s="380">
        <f t="shared" si="79"/>
        <v>6</v>
      </c>
      <c r="N897" s="329">
        <f t="shared" si="80"/>
        <v>254332</v>
      </c>
      <c r="O897" s="330">
        <f t="shared" si="81"/>
        <v>254332</v>
      </c>
      <c r="P897" s="327">
        <f t="array" ref="P897">IFERROR(_xlfn.STDEV.P(IF((F897:L897&lt;&gt;0)*(F897:L897&lt;&gt;""), F897:L897)), 0)</f>
        <v>58089.273773839952</v>
      </c>
      <c r="Q897" s="331">
        <f t="shared" si="84"/>
        <v>22.839939045751205</v>
      </c>
      <c r="R897" s="332">
        <f t="shared" si="82"/>
        <v>77.160060954248792</v>
      </c>
      <c r="S897" s="325" t="str">
        <f t="shared" si="83"/>
        <v>ALTO</v>
      </c>
    </row>
    <row r="898" spans="2:19">
      <c r="B898" s="146">
        <v>889</v>
      </c>
      <c r="C898" s="335" t="s">
        <v>936</v>
      </c>
      <c r="D898" s="325" t="s">
        <v>38</v>
      </c>
      <c r="E898" s="325">
        <v>1</v>
      </c>
      <c r="F898" s="326">
        <v>58126.9</v>
      </c>
      <c r="G898" s="326">
        <v>79919.58651652743</v>
      </c>
      <c r="H898" s="327">
        <v>45981.638248468815</v>
      </c>
      <c r="I898" s="327">
        <v>54074.40476232949</v>
      </c>
      <c r="J898" s="326">
        <v>41319.095188525622</v>
      </c>
      <c r="K898" s="326">
        <v>32006.953408589197</v>
      </c>
      <c r="L898" s="326">
        <v>0</v>
      </c>
      <c r="M898" s="380">
        <f t="shared" si="79"/>
        <v>6</v>
      </c>
      <c r="N898" s="329">
        <f t="shared" si="80"/>
        <v>51905</v>
      </c>
      <c r="O898" s="330">
        <f t="shared" si="81"/>
        <v>51905</v>
      </c>
      <c r="P898" s="327">
        <f t="array" ref="P898">IFERROR(_xlfn.STDEV.P(IF((F898:L898&lt;&gt;0)*(F898:L898&lt;&gt;""), F898:L898)), 0)</f>
        <v>15117.954376937165</v>
      </c>
      <c r="Q898" s="331">
        <f t="shared" si="84"/>
        <v>29.126200514280253</v>
      </c>
      <c r="R898" s="332">
        <f t="shared" si="82"/>
        <v>70.873799485719744</v>
      </c>
      <c r="S898" s="325" t="str">
        <f t="shared" si="83"/>
        <v>ALTO</v>
      </c>
    </row>
    <row r="899" spans="2:19">
      <c r="B899" s="146">
        <v>890</v>
      </c>
      <c r="C899" s="335" t="s">
        <v>937</v>
      </c>
      <c r="D899" s="325" t="s">
        <v>38</v>
      </c>
      <c r="E899" s="325">
        <v>1</v>
      </c>
      <c r="F899" s="326">
        <v>34151.68</v>
      </c>
      <c r="G899" s="326">
        <v>46282.836789017005</v>
      </c>
      <c r="H899" s="327">
        <v>27333.529403256463</v>
      </c>
      <c r="I899" s="327">
        <v>31264.936872572707</v>
      </c>
      <c r="J899" s="326">
        <v>23914.665674307107</v>
      </c>
      <c r="K899" s="326">
        <v>22090.518591364889</v>
      </c>
      <c r="L899" s="326">
        <v>0</v>
      </c>
      <c r="M899" s="380">
        <f t="shared" si="79"/>
        <v>6</v>
      </c>
      <c r="N899" s="329">
        <f t="shared" si="80"/>
        <v>30840</v>
      </c>
      <c r="O899" s="330">
        <f t="shared" si="81"/>
        <v>30840</v>
      </c>
      <c r="P899" s="327">
        <f t="array" ref="P899">IFERROR(_xlfn.STDEV.P(IF((F899:L899&lt;&gt;0)*(F899:L899&lt;&gt;""), F899:L899)), 0)</f>
        <v>8025.3558570010518</v>
      </c>
      <c r="Q899" s="331">
        <f t="shared" si="84"/>
        <v>26.022554659536485</v>
      </c>
      <c r="R899" s="332">
        <f t="shared" si="82"/>
        <v>73.977445340463518</v>
      </c>
      <c r="S899" s="325" t="str">
        <f t="shared" si="83"/>
        <v>ALTO</v>
      </c>
    </row>
    <row r="900" spans="2:19">
      <c r="B900" s="146">
        <v>891</v>
      </c>
      <c r="C900" s="335" t="s">
        <v>938</v>
      </c>
      <c r="D900" s="325" t="s">
        <v>38</v>
      </c>
      <c r="E900" s="325">
        <v>1</v>
      </c>
      <c r="F900" s="326">
        <v>98812.5</v>
      </c>
      <c r="G900" s="326">
        <v>150863.12295435258</v>
      </c>
      <c r="H900" s="327">
        <v>81234.227572294898</v>
      </c>
      <c r="I900" s="327">
        <v>91250.967277637596</v>
      </c>
      <c r="J900" s="345">
        <v>0</v>
      </c>
      <c r="K900" s="345">
        <v>0</v>
      </c>
      <c r="L900" s="326">
        <v>0</v>
      </c>
      <c r="M900" s="380">
        <f t="shared" si="79"/>
        <v>4</v>
      </c>
      <c r="N900" s="329">
        <f t="shared" si="80"/>
        <v>105540</v>
      </c>
      <c r="O900" s="330">
        <f t="shared" si="81"/>
        <v>105540</v>
      </c>
      <c r="P900" s="327">
        <f t="array" ref="P900">IFERROR(_xlfn.STDEV.P(IF((F900:L900&lt;&gt;0)*(F900:L900&lt;&gt;""), F900:L900)), 0)</f>
        <v>26899.775834875869</v>
      </c>
      <c r="Q900" s="331">
        <f t="shared" si="84"/>
        <v>25.487754249456007</v>
      </c>
      <c r="R900" s="332">
        <f t="shared" si="82"/>
        <v>74.512245750543997</v>
      </c>
      <c r="S900" s="325" t="str">
        <f t="shared" si="83"/>
        <v>ALTO</v>
      </c>
    </row>
    <row r="901" spans="2:19">
      <c r="B901" s="146">
        <v>892</v>
      </c>
      <c r="C901" s="335" t="s">
        <v>939</v>
      </c>
      <c r="D901" s="325" t="s">
        <v>38</v>
      </c>
      <c r="E901" s="325">
        <v>1</v>
      </c>
      <c r="F901" s="326">
        <v>74163</v>
      </c>
      <c r="G901" s="326">
        <v>76421.831179584333</v>
      </c>
      <c r="H901" s="327">
        <v>64629.747093681173</v>
      </c>
      <c r="I901" s="327">
        <v>72381.128069858809</v>
      </c>
      <c r="J901" s="326">
        <v>68405.261230729098</v>
      </c>
      <c r="K901" s="326">
        <v>54583.442977751831</v>
      </c>
      <c r="L901" s="326">
        <v>0</v>
      </c>
      <c r="M901" s="380">
        <f t="shared" si="79"/>
        <v>6</v>
      </c>
      <c r="N901" s="329">
        <f t="shared" si="80"/>
        <v>68431</v>
      </c>
      <c r="O901" s="330">
        <f t="shared" si="81"/>
        <v>68431</v>
      </c>
      <c r="P901" s="327">
        <f t="array" ref="P901">IFERROR(_xlfn.STDEV.P(IF((F901:L901&lt;&gt;0)*(F901:L901&lt;&gt;""), F901:L901)), 0)</f>
        <v>7286.033899572255</v>
      </c>
      <c r="Q901" s="331">
        <f t="shared" si="84"/>
        <v>10.647270826923844</v>
      </c>
      <c r="R901" s="332">
        <f t="shared" si="82"/>
        <v>89.352729173076156</v>
      </c>
      <c r="S901" s="325" t="str">
        <f t="shared" si="83"/>
        <v>ALTO</v>
      </c>
    </row>
    <row r="902" spans="2:19">
      <c r="B902" s="146">
        <v>893</v>
      </c>
      <c r="C902" s="335" t="s">
        <v>940</v>
      </c>
      <c r="D902" s="325" t="s">
        <v>38</v>
      </c>
      <c r="E902" s="325">
        <v>1</v>
      </c>
      <c r="F902" s="326">
        <v>3382504.24</v>
      </c>
      <c r="G902" s="326">
        <v>5176744.9552188264</v>
      </c>
      <c r="H902" s="327">
        <v>2806029.4741128096</v>
      </c>
      <c r="I902" s="327">
        <v>3085116.67299766</v>
      </c>
      <c r="J902" s="326">
        <v>2394544.8937764997</v>
      </c>
      <c r="K902" s="326">
        <v>2587613.0352347945</v>
      </c>
      <c r="L902" s="326">
        <v>0</v>
      </c>
      <c r="M902" s="380">
        <f t="shared" si="79"/>
        <v>6</v>
      </c>
      <c r="N902" s="329">
        <f t="shared" si="80"/>
        <v>3238759</v>
      </c>
      <c r="O902" s="330">
        <f t="shared" si="81"/>
        <v>3238759</v>
      </c>
      <c r="P902" s="327">
        <f t="array" ref="P902">IFERROR(_xlfn.STDEV.P(IF((F902:L902&lt;&gt;0)*(F902:L902&lt;&gt;""), F902:L902)), 0)</f>
        <v>924121.34741115035</v>
      </c>
      <c r="Q902" s="331">
        <f t="shared" si="84"/>
        <v>28.533192726323581</v>
      </c>
      <c r="R902" s="332">
        <f t="shared" si="82"/>
        <v>71.466807273676423</v>
      </c>
      <c r="S902" s="325" t="str">
        <f t="shared" si="83"/>
        <v>ALTO</v>
      </c>
    </row>
    <row r="903" spans="2:19">
      <c r="B903" s="146">
        <v>894</v>
      </c>
      <c r="C903" s="335" t="s">
        <v>941</v>
      </c>
      <c r="D903" s="325" t="s">
        <v>38</v>
      </c>
      <c r="E903" s="325">
        <v>1</v>
      </c>
      <c r="F903" s="326">
        <v>2576023.75</v>
      </c>
      <c r="G903" s="326">
        <v>4052070.1066297246</v>
      </c>
      <c r="H903" s="327">
        <v>2119881.250027325</v>
      </c>
      <c r="I903" s="327">
        <v>2396826.4377200417</v>
      </c>
      <c r="J903" s="345">
        <v>0</v>
      </c>
      <c r="K903" s="345">
        <v>0</v>
      </c>
      <c r="L903" s="326">
        <v>0</v>
      </c>
      <c r="M903" s="380">
        <f t="shared" si="79"/>
        <v>4</v>
      </c>
      <c r="N903" s="329">
        <f t="shared" si="80"/>
        <v>2786200</v>
      </c>
      <c r="O903" s="330">
        <f t="shared" si="81"/>
        <v>2786200</v>
      </c>
      <c r="P903" s="327">
        <f t="array" ref="P903">IFERROR(_xlfn.STDEV.P(IF((F903:L903&lt;&gt;0)*(F903:L903&lt;&gt;""), F903:L903)), 0)</f>
        <v>748697.80794555973</v>
      </c>
      <c r="Q903" s="331">
        <f t="shared" si="84"/>
        <v>26.871646254596214</v>
      </c>
      <c r="R903" s="332">
        <f t="shared" si="82"/>
        <v>73.128353745403786</v>
      </c>
      <c r="S903" s="325" t="str">
        <f t="shared" si="83"/>
        <v>ALTO</v>
      </c>
    </row>
    <row r="904" spans="2:19">
      <c r="B904" s="146">
        <v>895</v>
      </c>
      <c r="C904" s="335" t="s">
        <v>942</v>
      </c>
      <c r="D904" s="325" t="s">
        <v>38</v>
      </c>
      <c r="E904" s="325">
        <v>1</v>
      </c>
      <c r="F904" s="326">
        <v>4342703.75</v>
      </c>
      <c r="G904" s="326">
        <v>4210429.2338301232</v>
      </c>
      <c r="H904" s="327">
        <v>3573795.1060893266</v>
      </c>
      <c r="I904" s="327">
        <v>3927765.0522268047</v>
      </c>
      <c r="J904" s="326">
        <v>3048551.2730315505</v>
      </c>
      <c r="K904" s="326">
        <v>3299902.010828028</v>
      </c>
      <c r="L904" s="326">
        <v>0</v>
      </c>
      <c r="M904" s="380">
        <f t="shared" si="79"/>
        <v>6</v>
      </c>
      <c r="N904" s="329">
        <f t="shared" si="80"/>
        <v>3733858</v>
      </c>
      <c r="O904" s="330">
        <f t="shared" si="81"/>
        <v>3733858</v>
      </c>
      <c r="P904" s="327">
        <f t="array" ref="P904">IFERROR(_xlfn.STDEV.P(IF((F904:L904&lt;&gt;0)*(F904:L904&lt;&gt;""), F904:L904)), 0)</f>
        <v>468863.24830803467</v>
      </c>
      <c r="Q904" s="331">
        <f t="shared" si="84"/>
        <v>12.557072291127158</v>
      </c>
      <c r="R904" s="332">
        <f t="shared" si="82"/>
        <v>87.442927708872844</v>
      </c>
      <c r="S904" s="325" t="str">
        <f t="shared" si="83"/>
        <v>ALTO</v>
      </c>
    </row>
    <row r="905" spans="2:19">
      <c r="B905" s="146">
        <v>896</v>
      </c>
      <c r="C905" s="335" t="s">
        <v>943</v>
      </c>
      <c r="D905" s="325" t="s">
        <v>38</v>
      </c>
      <c r="E905" s="325">
        <v>1</v>
      </c>
      <c r="F905" s="326">
        <v>15162362.379999999</v>
      </c>
      <c r="G905" s="326">
        <v>19953832.473297473</v>
      </c>
      <c r="H905" s="327">
        <v>12890313.649093671</v>
      </c>
      <c r="I905" s="327">
        <v>13613580.072424455</v>
      </c>
      <c r="J905" s="326">
        <v>10566083.424355172</v>
      </c>
      <c r="K905" s="326">
        <v>0</v>
      </c>
      <c r="L905" s="326">
        <v>0</v>
      </c>
      <c r="M905" s="380">
        <f t="shared" si="79"/>
        <v>5</v>
      </c>
      <c r="N905" s="329">
        <f t="shared" si="80"/>
        <v>14437234</v>
      </c>
      <c r="O905" s="330">
        <f t="shared" si="81"/>
        <v>14437234</v>
      </c>
      <c r="P905" s="327">
        <f t="array" ref="P905">IFERROR(_xlfn.STDEV.P(IF((F905:L905&lt;&gt;0)*(F905:L905&lt;&gt;""), F905:L905)), 0)</f>
        <v>3131001.2784041595</v>
      </c>
      <c r="Q905" s="331">
        <f t="shared" si="84"/>
        <v>21.68698850766123</v>
      </c>
      <c r="R905" s="332">
        <f t="shared" si="82"/>
        <v>78.313011492338774</v>
      </c>
      <c r="S905" s="325" t="str">
        <f t="shared" si="83"/>
        <v>ALTO</v>
      </c>
    </row>
    <row r="906" spans="2:19" ht="38.25">
      <c r="B906" s="146">
        <v>897</v>
      </c>
      <c r="C906" s="333" t="s">
        <v>944</v>
      </c>
      <c r="D906" s="325" t="s">
        <v>38</v>
      </c>
      <c r="E906" s="325">
        <v>1</v>
      </c>
      <c r="F906" s="326">
        <v>3260658.39</v>
      </c>
      <c r="G906" s="326">
        <v>2869788.2391256457</v>
      </c>
      <c r="H906" s="327">
        <v>2772054.1525181076</v>
      </c>
      <c r="I906" s="327">
        <v>2928731.9665911649</v>
      </c>
      <c r="J906" s="326">
        <v>2237108.2708056374</v>
      </c>
      <c r="K906" s="326">
        <v>0</v>
      </c>
      <c r="L906" s="326">
        <v>0</v>
      </c>
      <c r="M906" s="380">
        <f t="shared" ref="M906:M969" si="85">COUNTIF(F906:L906,"&gt;0")</f>
        <v>5</v>
      </c>
      <c r="N906" s="329">
        <f t="shared" ref="N906:N969" si="86">IFERROR(ROUND(AVERAGEIF(F906:L906,"&gt;0"),0),0)</f>
        <v>2813668</v>
      </c>
      <c r="O906" s="330">
        <f t="shared" ref="O906:O969" si="87">IFERROR(ROUND(+N906*E906,0),0)</f>
        <v>2813668</v>
      </c>
      <c r="P906" s="327">
        <f t="array" ref="P906">IFERROR(_xlfn.STDEV.P(IF((F906:L906&lt;&gt;0)*(F906:L906&lt;&gt;""), F906:L906)), 0)</f>
        <v>331765.71252324659</v>
      </c>
      <c r="Q906" s="331">
        <f t="shared" si="84"/>
        <v>11.791217461450556</v>
      </c>
      <c r="R906" s="332">
        <f t="shared" si="82"/>
        <v>88.208782538549443</v>
      </c>
      <c r="S906" s="325" t="str">
        <f t="shared" si="83"/>
        <v>ALTO</v>
      </c>
    </row>
    <row r="907" spans="2:19">
      <c r="B907" s="146">
        <v>898</v>
      </c>
      <c r="C907" s="335" t="s">
        <v>945</v>
      </c>
      <c r="D907" s="325" t="s">
        <v>38</v>
      </c>
      <c r="E907" s="325">
        <v>1</v>
      </c>
      <c r="F907" s="326">
        <v>46551.25</v>
      </c>
      <c r="G907" s="326">
        <v>68706.040974389951</v>
      </c>
      <c r="H907" s="327">
        <v>38190.305100811602</v>
      </c>
      <c r="I907" s="327">
        <v>42413.758649605159</v>
      </c>
      <c r="J907" s="326">
        <v>32454.423162100393</v>
      </c>
      <c r="K907" s="326">
        <v>34489.345700583093</v>
      </c>
      <c r="L907" s="326">
        <v>0</v>
      </c>
      <c r="M907" s="380">
        <f t="shared" si="85"/>
        <v>6</v>
      </c>
      <c r="N907" s="329">
        <f t="shared" si="86"/>
        <v>43801</v>
      </c>
      <c r="O907" s="330">
        <f t="shared" si="87"/>
        <v>43801</v>
      </c>
      <c r="P907" s="327">
        <f t="array" ref="P907">IFERROR(_xlfn.STDEV.P(IF((F907:L907&lt;&gt;0)*(F907:L907&lt;&gt;""), F907:L907)), 0)</f>
        <v>12087.741644718444</v>
      </c>
      <c r="Q907" s="331">
        <f t="shared" si="84"/>
        <v>27.596953596307035</v>
      </c>
      <c r="R907" s="332">
        <f t="shared" si="82"/>
        <v>72.403046403692969</v>
      </c>
      <c r="S907" s="325" t="str">
        <f t="shared" si="83"/>
        <v>ALTO</v>
      </c>
    </row>
    <row r="908" spans="2:19" ht="51">
      <c r="B908" s="146">
        <v>899</v>
      </c>
      <c r="C908" s="333" t="s">
        <v>946</v>
      </c>
      <c r="D908" s="325" t="s">
        <v>38</v>
      </c>
      <c r="E908" s="325">
        <v>1</v>
      </c>
      <c r="F908" s="326">
        <v>5479943.1600000001</v>
      </c>
      <c r="G908" s="326">
        <v>7926114.6071902327</v>
      </c>
      <c r="H908" s="327">
        <v>4546051.301498617</v>
      </c>
      <c r="I908" s="327">
        <v>4948110.3285910739</v>
      </c>
      <c r="J908" s="326">
        <v>3840477.901242137</v>
      </c>
      <c r="K908" s="326">
        <v>4341632.6094543533</v>
      </c>
      <c r="L908" s="326">
        <v>0</v>
      </c>
      <c r="M908" s="380">
        <f t="shared" si="85"/>
        <v>6</v>
      </c>
      <c r="N908" s="329">
        <f t="shared" si="86"/>
        <v>5180388</v>
      </c>
      <c r="O908" s="330">
        <f t="shared" si="87"/>
        <v>5180388</v>
      </c>
      <c r="P908" s="327">
        <f t="array" ref="P908">IFERROR(_xlfn.STDEV.P(IF((F908:L908&lt;&gt;0)*(F908:L908&lt;&gt;""), F908:L908)), 0)</f>
        <v>1328153.702007531</v>
      </c>
      <c r="Q908" s="331">
        <f t="shared" si="84"/>
        <v>25.638112473574004</v>
      </c>
      <c r="R908" s="332">
        <f t="shared" si="82"/>
        <v>74.361887526425988</v>
      </c>
      <c r="S908" s="325" t="str">
        <f t="shared" si="83"/>
        <v>ALTO</v>
      </c>
    </row>
    <row r="909" spans="2:19">
      <c r="B909" s="146">
        <v>900</v>
      </c>
      <c r="C909" s="335" t="s">
        <v>947</v>
      </c>
      <c r="D909" s="325" t="s">
        <v>38</v>
      </c>
      <c r="E909" s="325">
        <v>1</v>
      </c>
      <c r="F909" s="326">
        <v>6529202.6399999997</v>
      </c>
      <c r="G909" s="326">
        <v>7145670.3368393993</v>
      </c>
      <c r="H909" s="327">
        <v>5416509.2588967141</v>
      </c>
      <c r="I909" s="327">
        <v>5935467.4897756092</v>
      </c>
      <c r="J909" s="326">
        <v>4606819.8986129481</v>
      </c>
      <c r="K909" s="326">
        <v>5053660.3574048672</v>
      </c>
      <c r="L909" s="326">
        <v>0</v>
      </c>
      <c r="M909" s="380">
        <f t="shared" si="85"/>
        <v>6</v>
      </c>
      <c r="N909" s="329">
        <f t="shared" si="86"/>
        <v>5781222</v>
      </c>
      <c r="O909" s="330">
        <f t="shared" si="87"/>
        <v>5781222</v>
      </c>
      <c r="P909" s="327">
        <f t="array" ref="P909">IFERROR(_xlfn.STDEV.P(IF((F909:L909&lt;&gt;0)*(F909:L909&lt;&gt;""), F909:L909)), 0)</f>
        <v>864731.90410623886</v>
      </c>
      <c r="Q909" s="331">
        <f t="shared" si="84"/>
        <v>14.957597271065509</v>
      </c>
      <c r="R909" s="332">
        <f t="shared" si="82"/>
        <v>85.042402728934491</v>
      </c>
      <c r="S909" s="325" t="str">
        <f t="shared" si="83"/>
        <v>ALTO</v>
      </c>
    </row>
    <row r="910" spans="2:19">
      <c r="B910" s="146">
        <v>901</v>
      </c>
      <c r="C910" s="335" t="s">
        <v>948</v>
      </c>
      <c r="D910" s="325" t="s">
        <v>38</v>
      </c>
      <c r="E910" s="325">
        <v>1</v>
      </c>
      <c r="F910" s="326">
        <v>12990581.779999999</v>
      </c>
      <c r="G910" s="326">
        <v>20827091.125411056</v>
      </c>
      <c r="H910" s="327">
        <v>11044023.146644734</v>
      </c>
      <c r="I910" s="327">
        <v>11778437.73638582</v>
      </c>
      <c r="J910" s="345">
        <v>0</v>
      </c>
      <c r="K910" s="326">
        <v>11270878.254143499</v>
      </c>
      <c r="L910" s="326">
        <v>0</v>
      </c>
      <c r="M910" s="380">
        <f t="shared" si="85"/>
        <v>5</v>
      </c>
      <c r="N910" s="329">
        <f t="shared" si="86"/>
        <v>13582202</v>
      </c>
      <c r="O910" s="330">
        <f t="shared" si="87"/>
        <v>13582202</v>
      </c>
      <c r="P910" s="327">
        <f t="array" ref="P910">IFERROR(_xlfn.STDEV.P(IF((F910:L910&lt;&gt;0)*(F910:L910&lt;&gt;""), F910:L910)), 0)</f>
        <v>3684469.2370186239</v>
      </c>
      <c r="Q910" s="331">
        <f t="shared" si="84"/>
        <v>27.127186276707</v>
      </c>
      <c r="R910" s="332">
        <f t="shared" si="82"/>
        <v>72.872813723293007</v>
      </c>
      <c r="S910" s="325" t="str">
        <f t="shared" si="83"/>
        <v>ALTO</v>
      </c>
    </row>
    <row r="911" spans="2:19">
      <c r="B911" s="146">
        <v>902</v>
      </c>
      <c r="C911" s="335" t="s">
        <v>949</v>
      </c>
      <c r="D911" s="325" t="s">
        <v>38</v>
      </c>
      <c r="E911" s="325">
        <v>1</v>
      </c>
      <c r="F911" s="326">
        <v>556963.83999999997</v>
      </c>
      <c r="G911" s="326">
        <v>752247.24583455967</v>
      </c>
      <c r="H911" s="327">
        <v>447554.61228509649</v>
      </c>
      <c r="I911" s="327">
        <v>508211.00866527669</v>
      </c>
      <c r="J911" s="326">
        <v>394461.77890286554</v>
      </c>
      <c r="K911" s="326">
        <v>364697.13919416559</v>
      </c>
      <c r="L911" s="326">
        <v>0</v>
      </c>
      <c r="M911" s="380">
        <f t="shared" si="85"/>
        <v>6</v>
      </c>
      <c r="N911" s="329">
        <f t="shared" si="86"/>
        <v>504023</v>
      </c>
      <c r="O911" s="330">
        <f t="shared" si="87"/>
        <v>504023</v>
      </c>
      <c r="P911" s="327">
        <f t="array" ref="P911">IFERROR(_xlfn.STDEV.P(IF((F911:L911&lt;&gt;0)*(F911:L911&lt;&gt;""), F911:L911)), 0)</f>
        <v>128478.00307470543</v>
      </c>
      <c r="Q911" s="331">
        <f t="shared" si="84"/>
        <v>25.490504019599385</v>
      </c>
      <c r="R911" s="332">
        <f t="shared" si="82"/>
        <v>74.509495980400615</v>
      </c>
      <c r="S911" s="325" t="str">
        <f t="shared" si="83"/>
        <v>ALTO</v>
      </c>
    </row>
    <row r="912" spans="2:19">
      <c r="B912" s="146">
        <v>903</v>
      </c>
      <c r="C912" s="335" t="s">
        <v>950</v>
      </c>
      <c r="D912" s="325" t="s">
        <v>38</v>
      </c>
      <c r="E912" s="325">
        <v>1</v>
      </c>
      <c r="F912" s="343"/>
      <c r="G912" s="326">
        <v>14669758.792081183</v>
      </c>
      <c r="H912" s="327">
        <v>13541337.010628242</v>
      </c>
      <c r="I912" s="327">
        <v>12831795.136747273</v>
      </c>
      <c r="J912" s="343">
        <v>0</v>
      </c>
      <c r="K912" s="326">
        <v>0</v>
      </c>
      <c r="L912" s="326">
        <v>0</v>
      </c>
      <c r="M912" s="380">
        <f t="shared" si="85"/>
        <v>3</v>
      </c>
      <c r="N912" s="329">
        <f t="shared" si="86"/>
        <v>13680964</v>
      </c>
      <c r="O912" s="330">
        <f t="shared" si="87"/>
        <v>13680964</v>
      </c>
      <c r="P912" s="327">
        <f t="array" ref="P912">IFERROR(_xlfn.STDEV.P(IF((F912:L912&lt;&gt;0)*(F912:L912&lt;&gt;""), F912:L912)), 0)</f>
        <v>756813.18595926627</v>
      </c>
      <c r="Q912" s="331">
        <f t="shared" si="84"/>
        <v>5.5318703123498185</v>
      </c>
      <c r="R912" s="332">
        <f t="shared" si="82"/>
        <v>94.468129687650176</v>
      </c>
      <c r="S912" s="325" t="str">
        <f t="shared" si="83"/>
        <v>ALTO</v>
      </c>
    </row>
    <row r="913" spans="2:19" ht="51">
      <c r="B913" s="146">
        <v>904</v>
      </c>
      <c r="C913" s="333" t="s">
        <v>951</v>
      </c>
      <c r="D913" s="325" t="s">
        <v>38</v>
      </c>
      <c r="E913" s="325">
        <v>1</v>
      </c>
      <c r="F913" s="326">
        <v>11046225</v>
      </c>
      <c r="G913" s="342"/>
      <c r="H913" s="327">
        <v>0</v>
      </c>
      <c r="I913" s="327">
        <v>7204309.4833226483</v>
      </c>
      <c r="J913" s="326">
        <v>0</v>
      </c>
      <c r="K913" s="345">
        <v>0</v>
      </c>
      <c r="L913" s="326">
        <v>0</v>
      </c>
      <c r="M913" s="380">
        <f t="shared" si="85"/>
        <v>2</v>
      </c>
      <c r="N913" s="329">
        <f t="shared" si="86"/>
        <v>9125267</v>
      </c>
      <c r="O913" s="330">
        <f t="shared" si="87"/>
        <v>9125267</v>
      </c>
      <c r="P913" s="327">
        <f t="array" ref="P913">IFERROR(_xlfn.STDEV.P(IF((F913:L913&lt;&gt;0)*(F913:L913&lt;&gt;""), F913:L913)), 0)</f>
        <v>1920957.7583386707</v>
      </c>
      <c r="Q913" s="331">
        <f t="shared" si="84"/>
        <v>21.050975914881949</v>
      </c>
      <c r="R913" s="332">
        <f t="shared" si="82"/>
        <v>78.949024085118054</v>
      </c>
      <c r="S913" s="325" t="str">
        <f t="shared" si="83"/>
        <v>ALTO</v>
      </c>
    </row>
    <row r="914" spans="2:19">
      <c r="B914" s="146">
        <v>905</v>
      </c>
      <c r="C914" s="335" t="s">
        <v>952</v>
      </c>
      <c r="D914" s="325" t="s">
        <v>38</v>
      </c>
      <c r="E914" s="325">
        <v>1</v>
      </c>
      <c r="F914" s="326">
        <v>13408472.16</v>
      </c>
      <c r="G914" s="342"/>
      <c r="H914" s="327">
        <v>0</v>
      </c>
      <c r="I914" s="327">
        <v>14034479.742494071</v>
      </c>
      <c r="J914" s="326">
        <v>0</v>
      </c>
      <c r="K914" s="326">
        <v>0</v>
      </c>
      <c r="L914" s="326">
        <v>0</v>
      </c>
      <c r="M914" s="380">
        <f t="shared" si="85"/>
        <v>2</v>
      </c>
      <c r="N914" s="329">
        <f t="shared" si="86"/>
        <v>13721476</v>
      </c>
      <c r="O914" s="330">
        <f t="shared" si="87"/>
        <v>13721476</v>
      </c>
      <c r="P914" s="327">
        <f t="array" ref="P914">IFERROR(_xlfn.STDEV.P(IF((F914:L914&lt;&gt;0)*(F914:L914&lt;&gt;""), F914:L914)), 0)</f>
        <v>313003.79124703538</v>
      </c>
      <c r="Q914" s="331">
        <f t="shared" si="84"/>
        <v>2.2811233372199564</v>
      </c>
      <c r="R914" s="332">
        <f t="shared" si="82"/>
        <v>97.718876662780048</v>
      </c>
      <c r="S914" s="325" t="str">
        <f t="shared" si="83"/>
        <v>ALTO</v>
      </c>
    </row>
    <row r="915" spans="2:19">
      <c r="B915" s="146">
        <v>906</v>
      </c>
      <c r="C915" s="335" t="s">
        <v>953</v>
      </c>
      <c r="D915" s="325" t="s">
        <v>38</v>
      </c>
      <c r="E915" s="325">
        <v>1</v>
      </c>
      <c r="F915" s="326">
        <v>68427.72</v>
      </c>
      <c r="G915" s="326">
        <v>75161.316662585858</v>
      </c>
      <c r="H915" s="327">
        <v>65140.65418533083</v>
      </c>
      <c r="I915" s="327">
        <v>49669.878069680417</v>
      </c>
      <c r="J915" s="326">
        <v>0</v>
      </c>
      <c r="K915" s="326">
        <v>0</v>
      </c>
      <c r="L915" s="326">
        <v>0</v>
      </c>
      <c r="M915" s="380">
        <f t="shared" si="85"/>
        <v>4</v>
      </c>
      <c r="N915" s="329">
        <f t="shared" si="86"/>
        <v>64600</v>
      </c>
      <c r="O915" s="330">
        <f t="shared" si="87"/>
        <v>64600</v>
      </c>
      <c r="P915" s="327">
        <f t="array" ref="P915">IFERROR(_xlfn.STDEV.P(IF((F915:L915&lt;&gt;0)*(F915:L915&lt;&gt;""), F915:L915)), 0)</f>
        <v>9346.0379011867863</v>
      </c>
      <c r="Q915" s="331">
        <f t="shared" si="84"/>
        <v>14.467550930629699</v>
      </c>
      <c r="R915" s="332">
        <f t="shared" si="82"/>
        <v>85.532449069370301</v>
      </c>
      <c r="S915" s="325" t="str">
        <f t="shared" si="83"/>
        <v>ALTO</v>
      </c>
    </row>
    <row r="916" spans="2:19">
      <c r="B916" s="146">
        <v>907</v>
      </c>
      <c r="C916" s="335" t="s">
        <v>954</v>
      </c>
      <c r="D916" s="325" t="s">
        <v>38</v>
      </c>
      <c r="E916" s="325">
        <v>1</v>
      </c>
      <c r="F916" s="326">
        <v>44704.44</v>
      </c>
      <c r="G916" s="342"/>
      <c r="H916" s="327">
        <v>0</v>
      </c>
      <c r="I916" s="327">
        <v>46792.09390503334</v>
      </c>
      <c r="J916" s="326">
        <v>0</v>
      </c>
      <c r="K916" s="326">
        <v>0</v>
      </c>
      <c r="L916" s="326">
        <v>0</v>
      </c>
      <c r="M916" s="380">
        <f t="shared" si="85"/>
        <v>2</v>
      </c>
      <c r="N916" s="329">
        <f t="shared" si="86"/>
        <v>45748</v>
      </c>
      <c r="O916" s="330">
        <f t="shared" si="87"/>
        <v>45748</v>
      </c>
      <c r="P916" s="327">
        <f t="array" ref="P916">IFERROR(_xlfn.STDEV.P(IF((F916:L916&lt;&gt;0)*(F916:L916&lt;&gt;""), F916:L916)), 0)</f>
        <v>1043.8269525166688</v>
      </c>
      <c r="Q916" s="331">
        <f t="shared" si="84"/>
        <v>2.2816887132042249</v>
      </c>
      <c r="R916" s="332">
        <f t="shared" si="82"/>
        <v>97.718311286795782</v>
      </c>
      <c r="S916" s="325" t="str">
        <f t="shared" si="83"/>
        <v>ALTO</v>
      </c>
    </row>
    <row r="917" spans="2:19">
      <c r="B917" s="146">
        <v>908</v>
      </c>
      <c r="C917" s="335" t="s">
        <v>955</v>
      </c>
      <c r="D917" s="325" t="s">
        <v>956</v>
      </c>
      <c r="E917" s="325">
        <v>1</v>
      </c>
      <c r="F917" s="326">
        <v>4144731.12</v>
      </c>
      <c r="G917" s="342"/>
      <c r="H917" s="327">
        <v>0</v>
      </c>
      <c r="I917" s="327">
        <v>4338238.3476627329</v>
      </c>
      <c r="J917" s="326">
        <v>0</v>
      </c>
      <c r="K917" s="326">
        <v>0</v>
      </c>
      <c r="L917" s="326">
        <v>0</v>
      </c>
      <c r="M917" s="380">
        <f t="shared" si="85"/>
        <v>2</v>
      </c>
      <c r="N917" s="329">
        <f t="shared" si="86"/>
        <v>4241485</v>
      </c>
      <c r="O917" s="330">
        <f t="shared" si="87"/>
        <v>4241485</v>
      </c>
      <c r="P917" s="327">
        <f t="array" ref="P917">IFERROR(_xlfn.STDEV.P(IF((F917:L917&lt;&gt;0)*(F917:L917&lt;&gt;""), F917:L917)), 0)</f>
        <v>96753.613831366412</v>
      </c>
      <c r="Q917" s="331">
        <f t="shared" si="84"/>
        <v>2.2811259224391081</v>
      </c>
      <c r="R917" s="332">
        <f t="shared" si="82"/>
        <v>97.718874077560898</v>
      </c>
      <c r="S917" s="325" t="str">
        <f t="shared" si="83"/>
        <v>ALTO</v>
      </c>
    </row>
    <row r="918" spans="2:19">
      <c r="B918" s="146">
        <v>909</v>
      </c>
      <c r="C918" s="335" t="s">
        <v>957</v>
      </c>
      <c r="D918" s="325" t="s">
        <v>38</v>
      </c>
      <c r="E918" s="325">
        <v>1</v>
      </c>
      <c r="F918" s="326">
        <v>147476.16</v>
      </c>
      <c r="G918" s="342"/>
      <c r="H918" s="327">
        <v>0</v>
      </c>
      <c r="I918" s="327">
        <v>154361.41788117978</v>
      </c>
      <c r="J918" s="326">
        <v>0</v>
      </c>
      <c r="K918" s="326">
        <v>0</v>
      </c>
      <c r="L918" s="326">
        <v>0</v>
      </c>
      <c r="M918" s="380">
        <f t="shared" si="85"/>
        <v>2</v>
      </c>
      <c r="N918" s="329">
        <f t="shared" si="86"/>
        <v>150919</v>
      </c>
      <c r="O918" s="330">
        <f t="shared" si="87"/>
        <v>150919</v>
      </c>
      <c r="P918" s="327">
        <f t="array" ref="P918">IFERROR(_xlfn.STDEV.P(IF((F918:L918&lt;&gt;0)*(F918:L918&lt;&gt;""), F918:L918)), 0)</f>
        <v>3442.628940589886</v>
      </c>
      <c r="Q918" s="331">
        <f t="shared" si="84"/>
        <v>2.2811103576023473</v>
      </c>
      <c r="R918" s="332">
        <f t="shared" si="82"/>
        <v>97.718889642397656</v>
      </c>
      <c r="S918" s="325" t="str">
        <f t="shared" si="83"/>
        <v>ALTO</v>
      </c>
    </row>
    <row r="919" spans="2:19">
      <c r="B919" s="146">
        <v>910</v>
      </c>
      <c r="C919" s="335" t="s">
        <v>958</v>
      </c>
      <c r="D919" s="325" t="s">
        <v>38</v>
      </c>
      <c r="E919" s="325">
        <v>1</v>
      </c>
      <c r="F919" s="326">
        <v>92294.64</v>
      </c>
      <c r="G919" s="342"/>
      <c r="H919" s="327">
        <v>0</v>
      </c>
      <c r="I919" s="327">
        <v>96603.84225966032</v>
      </c>
      <c r="J919" s="326">
        <v>0</v>
      </c>
      <c r="K919" s="326">
        <v>0</v>
      </c>
      <c r="L919" s="326">
        <v>0</v>
      </c>
      <c r="M919" s="380">
        <f t="shared" si="85"/>
        <v>2</v>
      </c>
      <c r="N919" s="329">
        <f t="shared" si="86"/>
        <v>94449</v>
      </c>
      <c r="O919" s="330">
        <f t="shared" si="87"/>
        <v>94449</v>
      </c>
      <c r="P919" s="327">
        <f t="array" ref="P919">IFERROR(_xlfn.STDEV.P(IF((F919:L919&lt;&gt;0)*(F919:L919&lt;&gt;""), F919:L919)), 0)</f>
        <v>2154.6011298301601</v>
      </c>
      <c r="Q919" s="331">
        <f t="shared" si="84"/>
        <v>2.2812323368486274</v>
      </c>
      <c r="R919" s="332">
        <f t="shared" si="82"/>
        <v>97.718767663151368</v>
      </c>
      <c r="S919" s="325" t="str">
        <f t="shared" si="83"/>
        <v>ALTO</v>
      </c>
    </row>
    <row r="920" spans="2:19">
      <c r="B920" s="146">
        <v>911</v>
      </c>
      <c r="C920" s="335" t="s">
        <v>959</v>
      </c>
      <c r="D920" s="325" t="s">
        <v>38</v>
      </c>
      <c r="E920" s="325">
        <v>1</v>
      </c>
      <c r="F920" s="326">
        <v>126574.92000000001</v>
      </c>
      <c r="G920" s="342"/>
      <c r="H920" s="327">
        <v>0</v>
      </c>
      <c r="I920" s="327">
        <v>132483.92863253356</v>
      </c>
      <c r="J920" s="326">
        <v>0</v>
      </c>
      <c r="K920" s="326">
        <v>0</v>
      </c>
      <c r="L920" s="326">
        <v>0</v>
      </c>
      <c r="M920" s="380">
        <f t="shared" si="85"/>
        <v>2</v>
      </c>
      <c r="N920" s="329">
        <f t="shared" si="86"/>
        <v>129529</v>
      </c>
      <c r="O920" s="330">
        <f t="shared" si="87"/>
        <v>129529</v>
      </c>
      <c r="P920" s="327">
        <f t="array" ref="P920">IFERROR(_xlfn.STDEV.P(IF((F920:L920&lt;&gt;0)*(F920:L920&lt;&gt;""), F920:L920)), 0)</f>
        <v>2954.5043162667716</v>
      </c>
      <c r="Q920" s="331">
        <f t="shared" si="84"/>
        <v>2.2809597204230494</v>
      </c>
      <c r="R920" s="332">
        <f t="shared" si="82"/>
        <v>97.719040279576944</v>
      </c>
      <c r="S920" s="325" t="str">
        <f t="shared" si="83"/>
        <v>ALTO</v>
      </c>
    </row>
    <row r="921" spans="2:19">
      <c r="B921" s="146">
        <v>912</v>
      </c>
      <c r="C921" s="335" t="s">
        <v>960</v>
      </c>
      <c r="D921" s="325" t="s">
        <v>38</v>
      </c>
      <c r="E921" s="325">
        <v>1</v>
      </c>
      <c r="F921" s="326">
        <v>66699.72</v>
      </c>
      <c r="G921" s="342"/>
      <c r="H921" s="327">
        <v>0</v>
      </c>
      <c r="I921" s="327">
        <v>69813.275912325786</v>
      </c>
      <c r="J921" s="326">
        <v>0</v>
      </c>
      <c r="K921" s="326">
        <v>0</v>
      </c>
      <c r="L921" s="326">
        <v>0</v>
      </c>
      <c r="M921" s="380">
        <f t="shared" si="85"/>
        <v>2</v>
      </c>
      <c r="N921" s="329">
        <f t="shared" si="86"/>
        <v>68256</v>
      </c>
      <c r="O921" s="330">
        <f t="shared" si="87"/>
        <v>68256</v>
      </c>
      <c r="P921" s="327">
        <f t="array" ref="P921">IFERROR(_xlfn.STDEV.P(IF((F921:L921&lt;&gt;0)*(F921:L921&lt;&gt;""), F921:L921)), 0)</f>
        <v>1556.7779561628922</v>
      </c>
      <c r="Q921" s="331">
        <f t="shared" si="84"/>
        <v>2.2807928331031588</v>
      </c>
      <c r="R921" s="332">
        <f t="shared" si="82"/>
        <v>97.719207166896837</v>
      </c>
      <c r="S921" s="325" t="str">
        <f t="shared" si="83"/>
        <v>ALTO</v>
      </c>
    </row>
    <row r="922" spans="2:19">
      <c r="B922" s="146">
        <v>913</v>
      </c>
      <c r="C922" s="335" t="s">
        <v>961</v>
      </c>
      <c r="D922" s="325" t="s">
        <v>38</v>
      </c>
      <c r="E922" s="325">
        <v>1</v>
      </c>
      <c r="F922" s="326">
        <v>179161.2</v>
      </c>
      <c r="G922" s="342"/>
      <c r="H922" s="327">
        <v>0</v>
      </c>
      <c r="I922" s="327">
        <v>187526.32526215239</v>
      </c>
      <c r="J922" s="326">
        <v>0</v>
      </c>
      <c r="K922" s="326">
        <v>0</v>
      </c>
      <c r="L922" s="326">
        <v>0</v>
      </c>
      <c r="M922" s="380">
        <f t="shared" si="85"/>
        <v>2</v>
      </c>
      <c r="N922" s="329">
        <f t="shared" si="86"/>
        <v>183344</v>
      </c>
      <c r="O922" s="330">
        <f t="shared" si="87"/>
        <v>183344</v>
      </c>
      <c r="P922" s="327">
        <f t="array" ref="P922">IFERROR(_xlfn.STDEV.P(IF((F922:L922&lt;&gt;0)*(F922:L922&lt;&gt;""), F922:L922)), 0)</f>
        <v>4182.5626310761872</v>
      </c>
      <c r="Q922" s="331">
        <f t="shared" si="84"/>
        <v>2.2812650706192659</v>
      </c>
      <c r="R922" s="332">
        <f t="shared" si="82"/>
        <v>97.71873492938073</v>
      </c>
      <c r="S922" s="325" t="str">
        <f t="shared" si="83"/>
        <v>ALTO</v>
      </c>
    </row>
    <row r="923" spans="2:19" ht="63.75">
      <c r="B923" s="146">
        <v>914</v>
      </c>
      <c r="C923" s="333" t="s">
        <v>962</v>
      </c>
      <c r="D923" s="325" t="s">
        <v>38</v>
      </c>
      <c r="E923" s="325">
        <v>1</v>
      </c>
      <c r="F923" s="326">
        <v>561157.5</v>
      </c>
      <c r="G923" s="343"/>
      <c r="H923" s="327">
        <v>461732.28407837439</v>
      </c>
      <c r="I923" s="327">
        <v>616025.87736536912</v>
      </c>
      <c r="J923" s="326">
        <v>0</v>
      </c>
      <c r="K923" s="326">
        <v>0</v>
      </c>
      <c r="L923" s="326">
        <v>0</v>
      </c>
      <c r="M923" s="380">
        <f t="shared" si="85"/>
        <v>3</v>
      </c>
      <c r="N923" s="329">
        <f t="shared" si="86"/>
        <v>546305</v>
      </c>
      <c r="O923" s="330">
        <f t="shared" si="87"/>
        <v>546305</v>
      </c>
      <c r="P923" s="327">
        <f t="array" ref="P923">IFERROR(_xlfn.STDEV.P(IF((F923:L923&lt;&gt;0)*(F923:L923&lt;&gt;""), F923:L923)), 0)</f>
        <v>63859.590183101536</v>
      </c>
      <c r="Q923" s="331">
        <f t="shared" si="84"/>
        <v>11.689365863959059</v>
      </c>
      <c r="R923" s="332">
        <f t="shared" si="82"/>
        <v>88.310634136040946</v>
      </c>
      <c r="S923" s="325" t="str">
        <f t="shared" si="83"/>
        <v>ALTO</v>
      </c>
    </row>
    <row r="924" spans="2:19" ht="63.75">
      <c r="B924" s="146">
        <v>915</v>
      </c>
      <c r="C924" s="333" t="s">
        <v>963</v>
      </c>
      <c r="D924" s="325" t="s">
        <v>38</v>
      </c>
      <c r="E924" s="325">
        <v>1</v>
      </c>
      <c r="F924" s="326">
        <v>940626</v>
      </c>
      <c r="G924" s="326">
        <v>913974.0658815566</v>
      </c>
      <c r="H924" s="327">
        <v>895875.58520766755</v>
      </c>
      <c r="I924" s="327">
        <v>708974.92282282887</v>
      </c>
      <c r="J924" s="326">
        <v>0</v>
      </c>
      <c r="K924" s="326">
        <v>0</v>
      </c>
      <c r="L924" s="326">
        <v>0</v>
      </c>
      <c r="M924" s="380">
        <f t="shared" si="85"/>
        <v>4</v>
      </c>
      <c r="N924" s="329">
        <f t="shared" si="86"/>
        <v>864863</v>
      </c>
      <c r="O924" s="330">
        <f t="shared" si="87"/>
        <v>864863</v>
      </c>
      <c r="P924" s="327">
        <f t="array" ref="P924">IFERROR(_xlfn.STDEV.P(IF((F924:L924&lt;&gt;0)*(F924:L924&lt;&gt;""), F924:L924)), 0)</f>
        <v>91398.580415361139</v>
      </c>
      <c r="Q924" s="331">
        <f t="shared" si="84"/>
        <v>10.567983647740872</v>
      </c>
      <c r="R924" s="332">
        <f t="shared" si="82"/>
        <v>89.432016352259126</v>
      </c>
      <c r="S924" s="325" t="str">
        <f t="shared" si="83"/>
        <v>ALTO</v>
      </c>
    </row>
    <row r="925" spans="2:19" ht="63.75">
      <c r="B925" s="146">
        <v>916</v>
      </c>
      <c r="C925" s="333" t="s">
        <v>964</v>
      </c>
      <c r="D925" s="325" t="s">
        <v>38</v>
      </c>
      <c r="E925" s="325">
        <v>1</v>
      </c>
      <c r="F925" s="326">
        <v>854247.60000000009</v>
      </c>
      <c r="G925" s="342"/>
      <c r="H925" s="327">
        <v>0</v>
      </c>
      <c r="I925" s="327">
        <v>894129.83170660492</v>
      </c>
      <c r="J925" s="326">
        <v>0</v>
      </c>
      <c r="K925" s="326">
        <v>0</v>
      </c>
      <c r="L925" s="326">
        <v>0</v>
      </c>
      <c r="M925" s="380">
        <f t="shared" si="85"/>
        <v>2</v>
      </c>
      <c r="N925" s="329">
        <f t="shared" si="86"/>
        <v>874189</v>
      </c>
      <c r="O925" s="330">
        <f t="shared" si="87"/>
        <v>874189</v>
      </c>
      <c r="P925" s="327">
        <f t="array" ref="P925">IFERROR(_xlfn.STDEV.P(IF((F925:L925&lt;&gt;0)*(F925:L925&lt;&gt;""), F925:L925)), 0)</f>
        <v>19941.115853302414</v>
      </c>
      <c r="Q925" s="331">
        <f t="shared" si="84"/>
        <v>2.2810989217780611</v>
      </c>
      <c r="R925" s="332">
        <f t="shared" si="82"/>
        <v>97.718901078221933</v>
      </c>
      <c r="S925" s="325" t="str">
        <f t="shared" si="83"/>
        <v>ALTO</v>
      </c>
    </row>
    <row r="926" spans="2:19">
      <c r="B926" s="146">
        <v>917</v>
      </c>
      <c r="C926" s="335" t="s">
        <v>965</v>
      </c>
      <c r="D926" s="325" t="s">
        <v>38</v>
      </c>
      <c r="E926" s="325">
        <v>1</v>
      </c>
      <c r="F926" s="326">
        <v>653686.20000000007</v>
      </c>
      <c r="G926" s="342"/>
      <c r="H926" s="327">
        <v>0</v>
      </c>
      <c r="I926" s="327">
        <v>684205.46238104091</v>
      </c>
      <c r="J926" s="326">
        <v>0</v>
      </c>
      <c r="K926" s="326">
        <v>0</v>
      </c>
      <c r="L926" s="326">
        <v>0</v>
      </c>
      <c r="M926" s="380">
        <f t="shared" si="85"/>
        <v>2</v>
      </c>
      <c r="N926" s="329">
        <f t="shared" si="86"/>
        <v>668946</v>
      </c>
      <c r="O926" s="330">
        <f t="shared" si="87"/>
        <v>668946</v>
      </c>
      <c r="P926" s="327">
        <f t="array" ref="P926">IFERROR(_xlfn.STDEV.P(IF((F926:L926&lt;&gt;0)*(F926:L926&lt;&gt;""), F926:L926)), 0)</f>
        <v>15259.63119052042</v>
      </c>
      <c r="Q926" s="331">
        <f t="shared" si="84"/>
        <v>2.2811454423108022</v>
      </c>
      <c r="R926" s="332">
        <f t="shared" si="82"/>
        <v>97.718854557689198</v>
      </c>
      <c r="S926" s="325" t="str">
        <f t="shared" si="83"/>
        <v>ALTO</v>
      </c>
    </row>
    <row r="927" spans="2:19">
      <c r="B927" s="146">
        <v>918</v>
      </c>
      <c r="C927" s="335" t="s">
        <v>966</v>
      </c>
      <c r="D927" s="325" t="s">
        <v>38</v>
      </c>
      <c r="E927" s="325">
        <v>1</v>
      </c>
      <c r="F927" s="326">
        <v>50157.36</v>
      </c>
      <c r="G927" s="342"/>
      <c r="H927" s="327">
        <v>0</v>
      </c>
      <c r="I927" s="327">
        <v>52498.553289538293</v>
      </c>
      <c r="J927" s="326">
        <v>0</v>
      </c>
      <c r="K927" s="326">
        <v>0</v>
      </c>
      <c r="L927" s="326">
        <v>0</v>
      </c>
      <c r="M927" s="380">
        <f t="shared" si="85"/>
        <v>2</v>
      </c>
      <c r="N927" s="329">
        <f t="shared" si="86"/>
        <v>51328</v>
      </c>
      <c r="O927" s="330">
        <f t="shared" si="87"/>
        <v>51328</v>
      </c>
      <c r="P927" s="327">
        <f t="array" ref="P927">IFERROR(_xlfn.STDEV.P(IF((F927:L927&lt;&gt;0)*(F927:L927&lt;&gt;""), F927:L927)), 0)</f>
        <v>1170.5966447691462</v>
      </c>
      <c r="Q927" s="331">
        <f t="shared" si="84"/>
        <v>2.2806200217603378</v>
      </c>
      <c r="R927" s="332">
        <f t="shared" si="82"/>
        <v>97.719379978239658</v>
      </c>
      <c r="S927" s="325" t="str">
        <f t="shared" si="83"/>
        <v>ALTO</v>
      </c>
    </row>
    <row r="928" spans="2:19">
      <c r="B928" s="146">
        <v>919</v>
      </c>
      <c r="C928" s="335" t="s">
        <v>967</v>
      </c>
      <c r="D928" s="325" t="s">
        <v>38</v>
      </c>
      <c r="E928" s="325">
        <v>1</v>
      </c>
      <c r="F928" s="326">
        <v>56039.040000000001</v>
      </c>
      <c r="G928" s="342"/>
      <c r="H928" s="327">
        <v>0</v>
      </c>
      <c r="I928" s="327">
        <v>58655.723656219685</v>
      </c>
      <c r="J928" s="326">
        <v>0</v>
      </c>
      <c r="K928" s="326">
        <v>0</v>
      </c>
      <c r="L928" s="326">
        <v>0</v>
      </c>
      <c r="M928" s="380">
        <f t="shared" si="85"/>
        <v>2</v>
      </c>
      <c r="N928" s="329">
        <f t="shared" si="86"/>
        <v>57347</v>
      </c>
      <c r="O928" s="330">
        <f t="shared" si="87"/>
        <v>57347</v>
      </c>
      <c r="P928" s="327">
        <f t="array" ref="P928">IFERROR(_xlfn.STDEV.P(IF((F928:L928&lt;&gt;0)*(F928:L928&lt;&gt;""), F928:L928)), 0)</f>
        <v>1308.341828109842</v>
      </c>
      <c r="Q928" s="331">
        <f t="shared" si="84"/>
        <v>2.2814477271868485</v>
      </c>
      <c r="R928" s="332">
        <f t="shared" si="82"/>
        <v>97.718552272813156</v>
      </c>
      <c r="S928" s="325" t="str">
        <f t="shared" si="83"/>
        <v>ALTO</v>
      </c>
    </row>
    <row r="929" spans="2:19">
      <c r="B929" s="146">
        <v>920</v>
      </c>
      <c r="C929" s="335" t="s">
        <v>968</v>
      </c>
      <c r="D929" s="325" t="s">
        <v>38</v>
      </c>
      <c r="E929" s="325">
        <v>1</v>
      </c>
      <c r="F929" s="326">
        <v>43501.54</v>
      </c>
      <c r="G929" s="343"/>
      <c r="H929" s="327">
        <v>36657.583825862639</v>
      </c>
      <c r="I929" s="327">
        <v>43058.722791169981</v>
      </c>
      <c r="J929" s="326">
        <v>0</v>
      </c>
      <c r="K929" s="326">
        <v>0</v>
      </c>
      <c r="L929" s="326">
        <v>0</v>
      </c>
      <c r="M929" s="380">
        <f t="shared" si="85"/>
        <v>3</v>
      </c>
      <c r="N929" s="329">
        <f t="shared" si="86"/>
        <v>41073</v>
      </c>
      <c r="O929" s="330">
        <f t="shared" si="87"/>
        <v>41073</v>
      </c>
      <c r="P929" s="327">
        <f t="array" ref="P929">IFERROR(_xlfn.STDEV.P(IF((F929:L929&lt;&gt;0)*(F929:L929&lt;&gt;""), F929:L929)), 0)</f>
        <v>3127.128666064923</v>
      </c>
      <c r="Q929" s="331">
        <f t="shared" si="84"/>
        <v>7.6135871888221534</v>
      </c>
      <c r="R929" s="332">
        <f t="shared" si="82"/>
        <v>92.386412811177848</v>
      </c>
      <c r="S929" s="325" t="str">
        <f t="shared" si="83"/>
        <v>ALTO</v>
      </c>
    </row>
    <row r="930" spans="2:19">
      <c r="B930" s="146">
        <v>921</v>
      </c>
      <c r="C930" s="335" t="s">
        <v>969</v>
      </c>
      <c r="D930" s="325" t="s">
        <v>38</v>
      </c>
      <c r="E930" s="325">
        <v>1</v>
      </c>
      <c r="F930" s="326">
        <v>839555.28</v>
      </c>
      <c r="G930" s="345"/>
      <c r="H930" s="327">
        <v>799569.59843170783</v>
      </c>
      <c r="I930" s="327">
        <v>684162.90129555692</v>
      </c>
      <c r="J930" s="326">
        <v>0</v>
      </c>
      <c r="K930" s="326">
        <v>0</v>
      </c>
      <c r="L930" s="326">
        <v>0</v>
      </c>
      <c r="M930" s="380">
        <f t="shared" si="85"/>
        <v>3</v>
      </c>
      <c r="N930" s="329">
        <f t="shared" si="86"/>
        <v>774429</v>
      </c>
      <c r="O930" s="330">
        <f t="shared" si="87"/>
        <v>774429</v>
      </c>
      <c r="P930" s="327">
        <f t="array" ref="P930">IFERROR(_xlfn.STDEV.P(IF((F930:L930&lt;&gt;0)*(F930:L930&lt;&gt;""), F930:L930)), 0)</f>
        <v>65882.346171693061</v>
      </c>
      <c r="Q930" s="331">
        <f t="shared" si="84"/>
        <v>8.5072157901748344</v>
      </c>
      <c r="R930" s="332">
        <f t="shared" si="82"/>
        <v>91.49278420982516</v>
      </c>
      <c r="S930" s="325" t="str">
        <f t="shared" si="83"/>
        <v>ALTO</v>
      </c>
    </row>
    <row r="931" spans="2:19">
      <c r="B931" s="146">
        <v>922</v>
      </c>
      <c r="C931" s="335" t="s">
        <v>970</v>
      </c>
      <c r="D931" s="325" t="s">
        <v>38</v>
      </c>
      <c r="E931" s="325">
        <v>1</v>
      </c>
      <c r="F931" s="326">
        <v>726190.15999999992</v>
      </c>
      <c r="G931" s="342"/>
      <c r="H931" s="327">
        <v>0</v>
      </c>
      <c r="I931" s="327">
        <v>756207.90592108073</v>
      </c>
      <c r="J931" s="326">
        <v>0</v>
      </c>
      <c r="K931" s="326">
        <v>0</v>
      </c>
      <c r="L931" s="326">
        <v>0</v>
      </c>
      <c r="M931" s="380">
        <f t="shared" si="85"/>
        <v>2</v>
      </c>
      <c r="N931" s="329">
        <f t="shared" si="86"/>
        <v>741199</v>
      </c>
      <c r="O931" s="330">
        <f t="shared" si="87"/>
        <v>741199</v>
      </c>
      <c r="P931" s="327">
        <f t="array" ref="P931">IFERROR(_xlfn.STDEV.P(IF((F931:L931&lt;&gt;0)*(F931:L931&lt;&gt;""), F931:L931)), 0)</f>
        <v>15008.872960540408</v>
      </c>
      <c r="Q931" s="331">
        <f t="shared" si="84"/>
        <v>2.0249451173760904</v>
      </c>
      <c r="R931" s="332">
        <f t="shared" ref="R931:R994" si="88">IFERROR(100-Q931,0)</f>
        <v>97.975054882623908</v>
      </c>
      <c r="S931" s="325" t="str">
        <f t="shared" ref="S931:S994" si="89">IF(R931&gt;70,"ALTO","BAJO")</f>
        <v>ALTO</v>
      </c>
    </row>
    <row r="932" spans="2:19">
      <c r="B932" s="146">
        <v>923</v>
      </c>
      <c r="C932" s="335" t="s">
        <v>971</v>
      </c>
      <c r="D932" s="325" t="s">
        <v>38</v>
      </c>
      <c r="E932" s="325">
        <v>1</v>
      </c>
      <c r="F932" s="326">
        <v>47380.68</v>
      </c>
      <c r="G932" s="326">
        <v>63187.425317967747</v>
      </c>
      <c r="H932" s="327">
        <v>45087.550838081923</v>
      </c>
      <c r="I932" s="327">
        <v>34077.242444167525</v>
      </c>
      <c r="J932" s="326">
        <v>0</v>
      </c>
      <c r="K932" s="326">
        <v>0</v>
      </c>
      <c r="L932" s="326">
        <v>0</v>
      </c>
      <c r="M932" s="380">
        <f t="shared" si="85"/>
        <v>4</v>
      </c>
      <c r="N932" s="329">
        <f t="shared" si="86"/>
        <v>47433</v>
      </c>
      <c r="O932" s="330">
        <f t="shared" si="87"/>
        <v>47433</v>
      </c>
      <c r="P932" s="327">
        <f t="array" ref="P932">IFERROR(_xlfn.STDEV.P(IF((F932:L932&lt;&gt;0)*(F932:L932&lt;&gt;""), F932:L932)), 0)</f>
        <v>10393.291657858841</v>
      </c>
      <c r="Q932" s="331">
        <f t="shared" si="84"/>
        <v>21.911520793242765</v>
      </c>
      <c r="R932" s="332">
        <f t="shared" si="88"/>
        <v>78.088479206757228</v>
      </c>
      <c r="S932" s="325" t="str">
        <f t="shared" si="89"/>
        <v>ALTO</v>
      </c>
    </row>
    <row r="933" spans="2:19">
      <c r="B933" s="146">
        <v>924</v>
      </c>
      <c r="C933" s="335" t="s">
        <v>972</v>
      </c>
      <c r="D933" s="325" t="s">
        <v>38</v>
      </c>
      <c r="E933" s="325">
        <v>1</v>
      </c>
      <c r="F933" s="326">
        <v>44045.64</v>
      </c>
      <c r="G933" s="342"/>
      <c r="H933" s="327">
        <v>0</v>
      </c>
      <c r="I933" s="327">
        <v>46102.386058216129</v>
      </c>
      <c r="J933" s="326">
        <v>0</v>
      </c>
      <c r="K933" s="326">
        <v>0</v>
      </c>
      <c r="L933" s="326">
        <v>0</v>
      </c>
      <c r="M933" s="380">
        <f t="shared" si="85"/>
        <v>2</v>
      </c>
      <c r="N933" s="329">
        <f t="shared" si="86"/>
        <v>45074</v>
      </c>
      <c r="O933" s="330">
        <f t="shared" si="87"/>
        <v>45074</v>
      </c>
      <c r="P933" s="327">
        <f t="array" ref="P933">IFERROR(_xlfn.STDEV.P(IF((F933:L933&lt;&gt;0)*(F933:L933&lt;&gt;""), F933:L933)), 0)</f>
        <v>1028.3730291080647</v>
      </c>
      <c r="Q933" s="331">
        <f t="shared" si="84"/>
        <v>2.2815215625594902</v>
      </c>
      <c r="R933" s="332">
        <f t="shared" si="88"/>
        <v>97.71847843744051</v>
      </c>
      <c r="S933" s="325" t="str">
        <f t="shared" si="89"/>
        <v>ALTO</v>
      </c>
    </row>
    <row r="934" spans="2:19">
      <c r="B934" s="146">
        <v>925</v>
      </c>
      <c r="C934" s="335" t="s">
        <v>973</v>
      </c>
      <c r="D934" s="325" t="s">
        <v>38</v>
      </c>
      <c r="E934" s="325">
        <v>1</v>
      </c>
      <c r="F934" s="326">
        <v>177455.88</v>
      </c>
      <c r="G934" s="342"/>
      <c r="H934" s="327">
        <v>0</v>
      </c>
      <c r="I934" s="327">
        <v>185740.94229159391</v>
      </c>
      <c r="J934" s="326">
        <v>0</v>
      </c>
      <c r="K934" s="326">
        <v>0</v>
      </c>
      <c r="L934" s="326">
        <v>0</v>
      </c>
      <c r="M934" s="380">
        <f t="shared" si="85"/>
        <v>2</v>
      </c>
      <c r="N934" s="329">
        <f t="shared" si="86"/>
        <v>181598</v>
      </c>
      <c r="O934" s="330">
        <f t="shared" si="87"/>
        <v>181598</v>
      </c>
      <c r="P934" s="327">
        <f t="array" ref="P934">IFERROR(_xlfn.STDEV.P(IF((F934:L934&lt;&gt;0)*(F934:L934&lt;&gt;""), F934:L934)), 0)</f>
        <v>4142.531145796951</v>
      </c>
      <c r="Q934" s="331">
        <f t="shared" si="84"/>
        <v>2.2811546084191185</v>
      </c>
      <c r="R934" s="332">
        <f t="shared" si="88"/>
        <v>97.718845391580885</v>
      </c>
      <c r="S934" s="325" t="str">
        <f t="shared" si="89"/>
        <v>ALTO</v>
      </c>
    </row>
    <row r="935" spans="2:19">
      <c r="B935" s="146">
        <v>926</v>
      </c>
      <c r="C935" s="335" t="s">
        <v>1236</v>
      </c>
      <c r="D935" s="325" t="s">
        <v>38</v>
      </c>
      <c r="E935" s="325">
        <v>1</v>
      </c>
      <c r="F935" s="326">
        <v>20569.68</v>
      </c>
      <c r="G935" s="342"/>
      <c r="H935" s="327">
        <v>0</v>
      </c>
      <c r="I935" s="327">
        <v>21530.452705469193</v>
      </c>
      <c r="J935" s="326">
        <v>0</v>
      </c>
      <c r="K935" s="326">
        <v>0</v>
      </c>
      <c r="L935" s="326">
        <v>0</v>
      </c>
      <c r="M935" s="380">
        <f t="shared" si="85"/>
        <v>2</v>
      </c>
      <c r="N935" s="329">
        <f t="shared" si="86"/>
        <v>21050</v>
      </c>
      <c r="O935" s="330">
        <f t="shared" si="87"/>
        <v>21050</v>
      </c>
      <c r="P935" s="327">
        <f t="array" ref="P935">IFERROR(_xlfn.STDEV.P(IF((F935:L935&lt;&gt;0)*(F935:L935&lt;&gt;""), F935:L935)), 0)</f>
        <v>480.38635273459658</v>
      </c>
      <c r="Q935" s="331">
        <f t="shared" si="84"/>
        <v>2.2821204405444018</v>
      </c>
      <c r="R935" s="332">
        <f t="shared" si="88"/>
        <v>97.717879559455596</v>
      </c>
      <c r="S935" s="325" t="str">
        <f t="shared" si="89"/>
        <v>ALTO</v>
      </c>
    </row>
    <row r="936" spans="2:19">
      <c r="B936" s="146">
        <v>927</v>
      </c>
      <c r="C936" s="335" t="s">
        <v>975</v>
      </c>
      <c r="D936" s="325" t="s">
        <v>38</v>
      </c>
      <c r="E936" s="325">
        <v>1</v>
      </c>
      <c r="F936" s="326">
        <v>99905.400000000009</v>
      </c>
      <c r="G936" s="342"/>
      <c r="H936" s="327">
        <v>0</v>
      </c>
      <c r="I936" s="327">
        <v>104569.31310446846</v>
      </c>
      <c r="J936" s="326">
        <v>0</v>
      </c>
      <c r="K936" s="326">
        <v>0</v>
      </c>
      <c r="L936" s="326">
        <v>0</v>
      </c>
      <c r="M936" s="380">
        <f t="shared" si="85"/>
        <v>2</v>
      </c>
      <c r="N936" s="329">
        <f t="shared" si="86"/>
        <v>102237</v>
      </c>
      <c r="O936" s="330">
        <f t="shared" si="87"/>
        <v>102237</v>
      </c>
      <c r="P936" s="327">
        <f t="array" ref="P936">IFERROR(_xlfn.STDEV.P(IF((F936:L936&lt;&gt;0)*(F936:L936&lt;&gt;""), F936:L936)), 0)</f>
        <v>2331.9565522342236</v>
      </c>
      <c r="Q936" s="331">
        <f t="shared" si="84"/>
        <v>2.2809321011319028</v>
      </c>
      <c r="R936" s="332">
        <f t="shared" si="88"/>
        <v>97.719067898868104</v>
      </c>
      <c r="S936" s="325" t="str">
        <f t="shared" si="89"/>
        <v>ALTO</v>
      </c>
    </row>
    <row r="937" spans="2:19">
      <c r="B937" s="146">
        <v>928</v>
      </c>
      <c r="C937" s="335" t="s">
        <v>976</v>
      </c>
      <c r="D937" s="325" t="s">
        <v>38</v>
      </c>
      <c r="E937" s="325">
        <v>1</v>
      </c>
      <c r="F937" s="326">
        <v>974055.24</v>
      </c>
      <c r="G937" s="326">
        <v>931152.1317898063</v>
      </c>
      <c r="H937" s="327">
        <v>927679.55166285834</v>
      </c>
      <c r="I937" s="327">
        <v>685853.34030618961</v>
      </c>
      <c r="J937" s="326">
        <v>0</v>
      </c>
      <c r="K937" s="326">
        <v>0</v>
      </c>
      <c r="L937" s="326">
        <v>0</v>
      </c>
      <c r="M937" s="380">
        <f t="shared" si="85"/>
        <v>4</v>
      </c>
      <c r="N937" s="329">
        <f t="shared" si="86"/>
        <v>879685</v>
      </c>
      <c r="O937" s="330">
        <f t="shared" si="87"/>
        <v>879685</v>
      </c>
      <c r="P937" s="327">
        <f t="array" ref="P937">IFERROR(_xlfn.STDEV.P(IF((F937:L937&lt;&gt;0)*(F937:L937&lt;&gt;""), F937:L937)), 0)</f>
        <v>113389.59072737521</v>
      </c>
      <c r="Q937" s="331">
        <f t="shared" si="84"/>
        <v>12.889794725086276</v>
      </c>
      <c r="R937" s="332">
        <f t="shared" si="88"/>
        <v>87.110205274913724</v>
      </c>
      <c r="S937" s="325" t="str">
        <f t="shared" si="89"/>
        <v>ALTO</v>
      </c>
    </row>
    <row r="938" spans="2:19">
      <c r="B938" s="146">
        <v>929</v>
      </c>
      <c r="C938" s="335" t="s">
        <v>977</v>
      </c>
      <c r="D938" s="325" t="s">
        <v>38</v>
      </c>
      <c r="E938" s="325">
        <v>1</v>
      </c>
      <c r="F938" s="326">
        <v>287932.32</v>
      </c>
      <c r="G938" s="326">
        <v>415990.72008256486</v>
      </c>
      <c r="H938" s="327">
        <v>274229.38144295156</v>
      </c>
      <c r="I938" s="327">
        <v>213838.89788020539</v>
      </c>
      <c r="J938" s="326">
        <v>0</v>
      </c>
      <c r="K938" s="326">
        <v>0</v>
      </c>
      <c r="L938" s="326">
        <v>0</v>
      </c>
      <c r="M938" s="380">
        <f t="shared" si="85"/>
        <v>4</v>
      </c>
      <c r="N938" s="329">
        <f t="shared" si="86"/>
        <v>297998</v>
      </c>
      <c r="O938" s="330">
        <f t="shared" si="87"/>
        <v>297998</v>
      </c>
      <c r="P938" s="327">
        <f t="array" ref="P938">IFERROR(_xlfn.STDEV.P(IF((F938:L938&lt;&gt;0)*(F938:L938&lt;&gt;""), F938:L938)), 0)</f>
        <v>73605.878848006512</v>
      </c>
      <c r="Q938" s="331">
        <f t="shared" si="84"/>
        <v>24.700125117620424</v>
      </c>
      <c r="R938" s="332">
        <f t="shared" si="88"/>
        <v>75.299874882379584</v>
      </c>
      <c r="S938" s="325" t="str">
        <f t="shared" si="89"/>
        <v>ALTO</v>
      </c>
    </row>
    <row r="939" spans="2:19">
      <c r="B939" s="146">
        <v>930</v>
      </c>
      <c r="C939" s="335" t="s">
        <v>978</v>
      </c>
      <c r="D939" s="325" t="s">
        <v>38</v>
      </c>
      <c r="E939" s="325">
        <v>1</v>
      </c>
      <c r="F939" s="326">
        <v>2125026.36</v>
      </c>
      <c r="G939" s="326">
        <v>3339349.7104688138</v>
      </c>
      <c r="H939" s="327">
        <v>2023958.4435701026</v>
      </c>
      <c r="I939" s="346">
        <v>0</v>
      </c>
      <c r="J939" s="326">
        <v>0</v>
      </c>
      <c r="K939" s="326">
        <v>0</v>
      </c>
      <c r="L939" s="326">
        <v>0</v>
      </c>
      <c r="M939" s="380">
        <f t="shared" si="85"/>
        <v>3</v>
      </c>
      <c r="N939" s="329">
        <f t="shared" si="86"/>
        <v>2496112</v>
      </c>
      <c r="O939" s="330">
        <f t="shared" si="87"/>
        <v>2496112</v>
      </c>
      <c r="P939" s="327">
        <f t="array" ref="P939">IFERROR(_xlfn.STDEV.P(IF((F939:L939&lt;&gt;0)*(F939:L939&lt;&gt;""), F939:L939)), 0)</f>
        <v>597685.36020762695</v>
      </c>
      <c r="Q939" s="331">
        <f t="shared" si="84"/>
        <v>23.944653132857297</v>
      </c>
      <c r="R939" s="332">
        <f t="shared" si="88"/>
        <v>76.055346867142703</v>
      </c>
      <c r="S939" s="325" t="str">
        <f t="shared" si="89"/>
        <v>ALTO</v>
      </c>
    </row>
    <row r="940" spans="2:19">
      <c r="B940" s="146">
        <v>931</v>
      </c>
      <c r="C940" s="335" t="s">
        <v>1237</v>
      </c>
      <c r="D940" s="325" t="s">
        <v>38</v>
      </c>
      <c r="E940" s="325">
        <v>1</v>
      </c>
      <c r="F940" s="326">
        <v>973366.20000000007</v>
      </c>
      <c r="G940" s="342"/>
      <c r="H940" s="327">
        <v>1330018.8863369604</v>
      </c>
      <c r="I940" s="327">
        <v>1018809.8033571928</v>
      </c>
      <c r="J940" s="326">
        <v>0</v>
      </c>
      <c r="K940" s="326">
        <v>0</v>
      </c>
      <c r="L940" s="326">
        <v>0</v>
      </c>
      <c r="M940" s="380">
        <f t="shared" si="85"/>
        <v>3</v>
      </c>
      <c r="N940" s="329">
        <f t="shared" si="86"/>
        <v>1107398</v>
      </c>
      <c r="O940" s="330">
        <f t="shared" si="87"/>
        <v>1107398</v>
      </c>
      <c r="P940" s="327">
        <f t="array" ref="P940">IFERROR(_xlfn.STDEV.P(IF((F940:L940&lt;&gt;0)*(F940:L940&lt;&gt;""), F940:L940)), 0)</f>
        <v>158505.99465935474</v>
      </c>
      <c r="Q940" s="331">
        <f t="shared" si="84"/>
        <v>14.313371945710099</v>
      </c>
      <c r="R940" s="332">
        <f t="shared" si="88"/>
        <v>85.686628054289898</v>
      </c>
      <c r="S940" s="325" t="str">
        <f t="shared" si="89"/>
        <v>ALTO</v>
      </c>
    </row>
    <row r="941" spans="2:19">
      <c r="B941" s="146">
        <v>932</v>
      </c>
      <c r="C941" s="335" t="s">
        <v>1238</v>
      </c>
      <c r="D941" s="325" t="s">
        <v>38</v>
      </c>
      <c r="E941" s="325">
        <v>1</v>
      </c>
      <c r="F941" s="326">
        <v>232547.76</v>
      </c>
      <c r="G941" s="342"/>
      <c r="H941" s="327">
        <v>302456.99825659487</v>
      </c>
      <c r="I941" s="327">
        <v>243404.6652630718</v>
      </c>
      <c r="J941" s="326">
        <v>0</v>
      </c>
      <c r="K941" s="326">
        <v>0</v>
      </c>
      <c r="L941" s="326">
        <v>0</v>
      </c>
      <c r="M941" s="380">
        <f t="shared" si="85"/>
        <v>3</v>
      </c>
      <c r="N941" s="329">
        <f t="shared" si="86"/>
        <v>259470</v>
      </c>
      <c r="O941" s="330">
        <f t="shared" si="87"/>
        <v>259470</v>
      </c>
      <c r="P941" s="327">
        <f t="array" ref="P941">IFERROR(_xlfn.STDEV.P(IF((F941:L941&lt;&gt;0)*(F941:L941&lt;&gt;""), F941:L941)), 0)</f>
        <v>30717.986076721121</v>
      </c>
      <c r="Q941" s="331">
        <f t="shared" si="84"/>
        <v>11.838742851474592</v>
      </c>
      <c r="R941" s="332">
        <f t="shared" si="88"/>
        <v>88.161257148525408</v>
      </c>
      <c r="S941" s="325" t="str">
        <f t="shared" si="89"/>
        <v>ALTO</v>
      </c>
    </row>
    <row r="942" spans="2:19">
      <c r="B942" s="146">
        <v>933</v>
      </c>
      <c r="C942" s="335" t="s">
        <v>981</v>
      </c>
      <c r="D942" s="325" t="s">
        <v>38</v>
      </c>
      <c r="E942" s="325">
        <v>1</v>
      </c>
      <c r="F942" s="326">
        <v>264568.68</v>
      </c>
      <c r="G942" s="326">
        <v>370473.48423113656</v>
      </c>
      <c r="H942" s="327">
        <v>251877.19618327919</v>
      </c>
      <c r="I942" s="327">
        <v>192417.57616315663</v>
      </c>
      <c r="J942" s="326">
        <v>0</v>
      </c>
      <c r="K942" s="326">
        <v>0</v>
      </c>
      <c r="L942" s="326">
        <v>0</v>
      </c>
      <c r="M942" s="380">
        <f t="shared" si="85"/>
        <v>4</v>
      </c>
      <c r="N942" s="329">
        <f t="shared" si="86"/>
        <v>269834</v>
      </c>
      <c r="O942" s="330">
        <f t="shared" si="87"/>
        <v>269834</v>
      </c>
      <c r="P942" s="327">
        <f t="array" ref="P942">IFERROR(_xlfn.STDEV.P(IF((F942:L942&lt;&gt;0)*(F942:L942&lt;&gt;""), F942:L942)), 0)</f>
        <v>64171.214075686505</v>
      </c>
      <c r="Q942" s="331">
        <f t="shared" si="84"/>
        <v>23.781737688981561</v>
      </c>
      <c r="R942" s="332">
        <f t="shared" si="88"/>
        <v>76.218262311018435</v>
      </c>
      <c r="S942" s="325" t="str">
        <f t="shared" si="89"/>
        <v>ALTO</v>
      </c>
    </row>
    <row r="943" spans="2:19">
      <c r="B943" s="146">
        <v>934</v>
      </c>
      <c r="C943" s="335" t="s">
        <v>982</v>
      </c>
      <c r="D943" s="325" t="s">
        <v>38</v>
      </c>
      <c r="E943" s="325">
        <v>1</v>
      </c>
      <c r="F943" s="326">
        <v>272796.12</v>
      </c>
      <c r="G943" s="326">
        <v>264479.4271064116</v>
      </c>
      <c r="H943" s="327">
        <v>259796.25610384883</v>
      </c>
      <c r="I943" s="327">
        <v>193650.75633230765</v>
      </c>
      <c r="J943" s="326">
        <v>0</v>
      </c>
      <c r="K943" s="326">
        <v>0</v>
      </c>
      <c r="L943" s="326">
        <v>0</v>
      </c>
      <c r="M943" s="380">
        <f t="shared" si="85"/>
        <v>4</v>
      </c>
      <c r="N943" s="329">
        <f t="shared" si="86"/>
        <v>247681</v>
      </c>
      <c r="O943" s="330">
        <f t="shared" si="87"/>
        <v>247681</v>
      </c>
      <c r="P943" s="327">
        <f t="array" ref="P943">IFERROR(_xlfn.STDEV.P(IF((F943:L943&lt;&gt;0)*(F943:L943&lt;&gt;""), F943:L943)), 0)</f>
        <v>31539.669729553403</v>
      </c>
      <c r="Q943" s="331">
        <f t="shared" si="84"/>
        <v>12.733988367922208</v>
      </c>
      <c r="R943" s="332">
        <f t="shared" si="88"/>
        <v>87.266011632077792</v>
      </c>
      <c r="S943" s="325" t="str">
        <f t="shared" si="89"/>
        <v>ALTO</v>
      </c>
    </row>
    <row r="944" spans="2:19">
      <c r="B944" s="146">
        <v>935</v>
      </c>
      <c r="C944" s="335" t="s">
        <v>983</v>
      </c>
      <c r="D944" s="325" t="s">
        <v>38</v>
      </c>
      <c r="E944" s="325">
        <v>1</v>
      </c>
      <c r="F944" s="326">
        <v>52452.36</v>
      </c>
      <c r="G944" s="342"/>
      <c r="H944" s="327">
        <v>0</v>
      </c>
      <c r="I944" s="327">
        <v>54901.617654556459</v>
      </c>
      <c r="J944" s="326">
        <v>0</v>
      </c>
      <c r="K944" s="326">
        <v>0</v>
      </c>
      <c r="L944" s="326">
        <v>0</v>
      </c>
      <c r="M944" s="380">
        <f t="shared" si="85"/>
        <v>2</v>
      </c>
      <c r="N944" s="329">
        <f t="shared" si="86"/>
        <v>53677</v>
      </c>
      <c r="O944" s="330">
        <f t="shared" si="87"/>
        <v>53677</v>
      </c>
      <c r="P944" s="327">
        <f t="array" ref="P944">IFERROR(_xlfn.STDEV.P(IF((F944:L944&lt;&gt;0)*(F944:L944&lt;&gt;""), F944:L944)), 0)</f>
        <v>1224.6288272782294</v>
      </c>
      <c r="Q944" s="331">
        <f t="shared" si="84"/>
        <v>2.281477778710117</v>
      </c>
      <c r="R944" s="332">
        <f t="shared" si="88"/>
        <v>97.718522221289888</v>
      </c>
      <c r="S944" s="325" t="str">
        <f t="shared" si="89"/>
        <v>ALTO</v>
      </c>
    </row>
    <row r="945" spans="2:19">
      <c r="B945" s="146">
        <v>936</v>
      </c>
      <c r="C945" s="335" t="s">
        <v>984</v>
      </c>
      <c r="D945" s="325" t="s">
        <v>38</v>
      </c>
      <c r="E945" s="325">
        <v>1</v>
      </c>
      <c r="F945" s="326">
        <v>370383.35999999999</v>
      </c>
      <c r="G945" s="342"/>
      <c r="H945" s="327">
        <v>0</v>
      </c>
      <c r="I945" s="327">
        <v>367537.8906616731</v>
      </c>
      <c r="J945" s="326">
        <v>0</v>
      </c>
      <c r="K945" s="326">
        <v>0</v>
      </c>
      <c r="L945" s="326">
        <v>0</v>
      </c>
      <c r="M945" s="380">
        <f t="shared" si="85"/>
        <v>2</v>
      </c>
      <c r="N945" s="329">
        <f t="shared" si="86"/>
        <v>368961</v>
      </c>
      <c r="O945" s="330">
        <f t="shared" si="87"/>
        <v>368961</v>
      </c>
      <c r="P945" s="327">
        <f t="array" ref="P945">IFERROR(_xlfn.STDEV.P(IF((F945:L945&lt;&gt;0)*(F945:L945&lt;&gt;""), F945:L945)), 0)</f>
        <v>1422.7346691634448</v>
      </c>
      <c r="Q945" s="331">
        <f t="shared" si="84"/>
        <v>0.38560570606742844</v>
      </c>
      <c r="R945" s="332">
        <f t="shared" si="88"/>
        <v>99.614394293932577</v>
      </c>
      <c r="S945" s="325" t="str">
        <f t="shared" si="89"/>
        <v>ALTO</v>
      </c>
    </row>
    <row r="946" spans="2:19">
      <c r="B946" s="146">
        <v>937</v>
      </c>
      <c r="C946" s="335" t="s">
        <v>985</v>
      </c>
      <c r="D946" s="325" t="s">
        <v>38</v>
      </c>
      <c r="E946" s="325">
        <v>1</v>
      </c>
      <c r="F946" s="326">
        <v>15431.04</v>
      </c>
      <c r="G946" s="342"/>
      <c r="H946" s="327">
        <v>0</v>
      </c>
      <c r="I946" s="327">
        <v>16151.386286225559</v>
      </c>
      <c r="J946" s="326">
        <v>0</v>
      </c>
      <c r="K946" s="326">
        <v>0</v>
      </c>
      <c r="L946" s="326">
        <v>0</v>
      </c>
      <c r="M946" s="380">
        <f t="shared" si="85"/>
        <v>2</v>
      </c>
      <c r="N946" s="329">
        <f t="shared" si="86"/>
        <v>15791</v>
      </c>
      <c r="O946" s="330">
        <f t="shared" si="87"/>
        <v>15791</v>
      </c>
      <c r="P946" s="327">
        <f t="array" ref="P946">IFERROR(_xlfn.STDEV.P(IF((F946:L946&lt;&gt;0)*(F946:L946&lt;&gt;""), F946:L946)), 0)</f>
        <v>360.17314311277914</v>
      </c>
      <c r="Q946" s="331">
        <f t="shared" si="84"/>
        <v>2.2808760883590598</v>
      </c>
      <c r="R946" s="332">
        <f t="shared" si="88"/>
        <v>97.719123911640935</v>
      </c>
      <c r="S946" s="325" t="str">
        <f t="shared" si="89"/>
        <v>ALTO</v>
      </c>
    </row>
    <row r="947" spans="2:19">
      <c r="B947" s="146">
        <v>938</v>
      </c>
      <c r="C947" s="335" t="s">
        <v>986</v>
      </c>
      <c r="D947" s="325" t="s">
        <v>38</v>
      </c>
      <c r="E947" s="325">
        <v>1</v>
      </c>
      <c r="F947" s="326">
        <v>75871.08</v>
      </c>
      <c r="G947" s="342"/>
      <c r="H947" s="327">
        <v>0</v>
      </c>
      <c r="I947" s="327">
        <v>79413.528963672143</v>
      </c>
      <c r="J947" s="326">
        <v>0</v>
      </c>
      <c r="K947" s="326">
        <v>0</v>
      </c>
      <c r="L947" s="326">
        <v>0</v>
      </c>
      <c r="M947" s="380">
        <f t="shared" si="85"/>
        <v>2</v>
      </c>
      <c r="N947" s="329">
        <f t="shared" si="86"/>
        <v>77642</v>
      </c>
      <c r="O947" s="330">
        <f t="shared" si="87"/>
        <v>77642</v>
      </c>
      <c r="P947" s="327">
        <f t="array" ref="P947">IFERROR(_xlfn.STDEV.P(IF((F947:L947&lt;&gt;0)*(F947:L947&lt;&gt;""), F947:L947)), 0)</f>
        <v>1771.2244818360705</v>
      </c>
      <c r="Q947" s="331">
        <f t="shared" si="84"/>
        <v>2.2812710669947589</v>
      </c>
      <c r="R947" s="332">
        <f t="shared" si="88"/>
        <v>97.718728933005238</v>
      </c>
      <c r="S947" s="325" t="str">
        <f t="shared" si="89"/>
        <v>ALTO</v>
      </c>
    </row>
    <row r="948" spans="2:19">
      <c r="B948" s="146">
        <v>939</v>
      </c>
      <c r="C948" s="335" t="s">
        <v>987</v>
      </c>
      <c r="D948" s="325" t="s">
        <v>38</v>
      </c>
      <c r="E948" s="325">
        <v>1</v>
      </c>
      <c r="F948" s="326">
        <v>1289741.4000000001</v>
      </c>
      <c r="G948" s="342"/>
      <c r="H948" s="327">
        <v>0</v>
      </c>
      <c r="I948" s="327">
        <v>1349955.7833103009</v>
      </c>
      <c r="J948" s="326">
        <v>0</v>
      </c>
      <c r="K948" s="326">
        <v>0</v>
      </c>
      <c r="L948" s="326">
        <v>0</v>
      </c>
      <c r="M948" s="380">
        <f t="shared" si="85"/>
        <v>2</v>
      </c>
      <c r="N948" s="329">
        <f t="shared" si="86"/>
        <v>1319849</v>
      </c>
      <c r="O948" s="330">
        <f t="shared" si="87"/>
        <v>1319849</v>
      </c>
      <c r="P948" s="327">
        <f t="array" ref="P948">IFERROR(_xlfn.STDEV.P(IF((F948:L948&lt;&gt;0)*(F948:L948&lt;&gt;""), F948:L948)), 0)</f>
        <v>30107.191655150382</v>
      </c>
      <c r="Q948" s="331">
        <f t="shared" si="84"/>
        <v>2.2811087976844608</v>
      </c>
      <c r="R948" s="332">
        <f t="shared" si="88"/>
        <v>97.718891202315532</v>
      </c>
      <c r="S948" s="325" t="str">
        <f t="shared" si="89"/>
        <v>ALTO</v>
      </c>
    </row>
    <row r="949" spans="2:19">
      <c r="B949" s="146">
        <v>940</v>
      </c>
      <c r="C949" s="335" t="s">
        <v>988</v>
      </c>
      <c r="D949" s="325" t="s">
        <v>38</v>
      </c>
      <c r="E949" s="325">
        <v>1</v>
      </c>
      <c r="F949" s="326">
        <v>74206.8</v>
      </c>
      <c r="G949" s="326">
        <v>120652.47364163247</v>
      </c>
      <c r="H949" s="327">
        <v>70632.905420564595</v>
      </c>
      <c r="I949" s="346">
        <v>0</v>
      </c>
      <c r="J949" s="326">
        <v>0</v>
      </c>
      <c r="K949" s="326">
        <v>0</v>
      </c>
      <c r="L949" s="326">
        <v>0</v>
      </c>
      <c r="M949" s="380">
        <f t="shared" si="85"/>
        <v>3</v>
      </c>
      <c r="N949" s="329">
        <f t="shared" si="86"/>
        <v>88497</v>
      </c>
      <c r="O949" s="330">
        <f t="shared" si="87"/>
        <v>88497</v>
      </c>
      <c r="P949" s="327">
        <f t="array" ref="P949">IFERROR(_xlfn.STDEV.P(IF((F949:L949&lt;&gt;0)*(F949:L949&lt;&gt;""), F949:L949)), 0)</f>
        <v>22783.840588140141</v>
      </c>
      <c r="Q949" s="331">
        <f t="shared" si="84"/>
        <v>25.745325364859983</v>
      </c>
      <c r="R949" s="332">
        <f t="shared" si="88"/>
        <v>74.25467463514002</v>
      </c>
      <c r="S949" s="325" t="str">
        <f t="shared" si="89"/>
        <v>ALTO</v>
      </c>
    </row>
    <row r="950" spans="2:19">
      <c r="B950" s="146">
        <v>941</v>
      </c>
      <c r="C950" s="335" t="s">
        <v>989</v>
      </c>
      <c r="D950" s="325" t="s">
        <v>38</v>
      </c>
      <c r="E950" s="325">
        <v>1</v>
      </c>
      <c r="F950" s="326">
        <v>156780.35999999999</v>
      </c>
      <c r="G950" s="345"/>
      <c r="H950" s="327">
        <v>149312.59753461124</v>
      </c>
      <c r="I950" s="327">
        <v>114620.27713799126</v>
      </c>
      <c r="J950" s="326">
        <v>0</v>
      </c>
      <c r="K950" s="326">
        <v>0</v>
      </c>
      <c r="L950" s="326">
        <v>0</v>
      </c>
      <c r="M950" s="380">
        <f t="shared" si="85"/>
        <v>3</v>
      </c>
      <c r="N950" s="329">
        <f t="shared" si="86"/>
        <v>140238</v>
      </c>
      <c r="O950" s="330">
        <f t="shared" si="87"/>
        <v>140238</v>
      </c>
      <c r="P950" s="327">
        <f t="array" ref="P950">IFERROR(_xlfn.STDEV.P(IF((F950:L950&lt;&gt;0)*(F950:L950&lt;&gt;""), F950:L950)), 0)</f>
        <v>18369.047509549069</v>
      </c>
      <c r="Q950" s="331">
        <f t="shared" ref="Q950:Q1013" si="90">IFERROR(P950/N950*100,0)</f>
        <v>13.09848080374012</v>
      </c>
      <c r="R950" s="332">
        <f t="shared" si="88"/>
        <v>86.901519196259883</v>
      </c>
      <c r="S950" s="325" t="str">
        <f t="shared" si="89"/>
        <v>ALTO</v>
      </c>
    </row>
    <row r="951" spans="2:19">
      <c r="B951" s="146">
        <v>942</v>
      </c>
      <c r="C951" s="335" t="s">
        <v>990</v>
      </c>
      <c r="D951" s="325" t="s">
        <v>38</v>
      </c>
      <c r="E951" s="325">
        <v>1</v>
      </c>
      <c r="F951" s="326">
        <v>237550.32</v>
      </c>
      <c r="G951" s="326">
        <v>239766.78731838879</v>
      </c>
      <c r="H951" s="327">
        <v>226204.1148278841</v>
      </c>
      <c r="I951" s="327">
        <v>170554.2739430051</v>
      </c>
      <c r="J951" s="326">
        <v>0</v>
      </c>
      <c r="K951" s="326">
        <v>0</v>
      </c>
      <c r="L951" s="326">
        <v>0</v>
      </c>
      <c r="M951" s="380">
        <f t="shared" si="85"/>
        <v>4</v>
      </c>
      <c r="N951" s="329">
        <f t="shared" si="86"/>
        <v>218519</v>
      </c>
      <c r="O951" s="330">
        <f t="shared" si="87"/>
        <v>218519</v>
      </c>
      <c r="P951" s="327">
        <f t="array" ref="P951">IFERROR(_xlfn.STDEV.P(IF((F951:L951&lt;&gt;0)*(F951:L951&lt;&gt;""), F951:L951)), 0)</f>
        <v>28166.183369630886</v>
      </c>
      <c r="Q951" s="331">
        <f t="shared" si="90"/>
        <v>12.889580937873085</v>
      </c>
      <c r="R951" s="332">
        <f t="shared" si="88"/>
        <v>87.110419062126908</v>
      </c>
      <c r="S951" s="325" t="str">
        <f t="shared" si="89"/>
        <v>ALTO</v>
      </c>
    </row>
    <row r="952" spans="2:19">
      <c r="B952" s="146">
        <v>943</v>
      </c>
      <c r="C952" s="335" t="s">
        <v>991</v>
      </c>
      <c r="D952" s="325" t="s">
        <v>38</v>
      </c>
      <c r="E952" s="325">
        <v>1</v>
      </c>
      <c r="F952" s="326">
        <v>41221.440000000002</v>
      </c>
      <c r="G952" s="342"/>
      <c r="H952" s="327">
        <v>0</v>
      </c>
      <c r="I952" s="327">
        <v>43146.027581906332</v>
      </c>
      <c r="J952" s="326">
        <v>0</v>
      </c>
      <c r="K952" s="326">
        <v>0</v>
      </c>
      <c r="L952" s="326">
        <v>0</v>
      </c>
      <c r="M952" s="380">
        <f t="shared" si="85"/>
        <v>2</v>
      </c>
      <c r="N952" s="329">
        <f t="shared" si="86"/>
        <v>42184</v>
      </c>
      <c r="O952" s="330">
        <f t="shared" si="87"/>
        <v>42184</v>
      </c>
      <c r="P952" s="327">
        <f t="array" ref="P952">IFERROR(_xlfn.STDEV.P(IF((F952:L952&lt;&gt;0)*(F952:L952&lt;&gt;""), F952:L952)), 0)</f>
        <v>962.29379095316472</v>
      </c>
      <c r="Q952" s="331">
        <f t="shared" si="90"/>
        <v>2.281181943279833</v>
      </c>
      <c r="R952" s="332">
        <f t="shared" si="88"/>
        <v>97.718818056720167</v>
      </c>
      <c r="S952" s="325" t="str">
        <f t="shared" si="89"/>
        <v>ALTO</v>
      </c>
    </row>
    <row r="953" spans="2:19">
      <c r="B953" s="146">
        <v>944</v>
      </c>
      <c r="C953" s="335" t="s">
        <v>992</v>
      </c>
      <c r="D953" s="325" t="s">
        <v>38</v>
      </c>
      <c r="E953" s="325">
        <v>1</v>
      </c>
      <c r="F953" s="326">
        <v>469737.36</v>
      </c>
      <c r="G953" s="343"/>
      <c r="H953" s="327">
        <v>447299.15873927163</v>
      </c>
      <c r="I953" s="327">
        <v>346417.77047266474</v>
      </c>
      <c r="J953" s="326">
        <v>0</v>
      </c>
      <c r="K953" s="326">
        <v>0</v>
      </c>
      <c r="L953" s="326">
        <v>0</v>
      </c>
      <c r="M953" s="380">
        <f t="shared" si="85"/>
        <v>3</v>
      </c>
      <c r="N953" s="329">
        <f t="shared" si="86"/>
        <v>421151</v>
      </c>
      <c r="O953" s="330">
        <f t="shared" si="87"/>
        <v>421151</v>
      </c>
      <c r="P953" s="327">
        <f t="array" ref="P953">IFERROR(_xlfn.STDEV.P(IF((F953:L953&lt;&gt;0)*(F953:L953&lt;&gt;""), F953:L953)), 0)</f>
        <v>53632.751742864348</v>
      </c>
      <c r="Q953" s="331">
        <f t="shared" si="90"/>
        <v>12.73480337049285</v>
      </c>
      <c r="R953" s="332">
        <f t="shared" si="88"/>
        <v>87.265196629507145</v>
      </c>
      <c r="S953" s="325" t="str">
        <f t="shared" si="89"/>
        <v>ALTO</v>
      </c>
    </row>
    <row r="954" spans="2:19">
      <c r="B954" s="146">
        <v>945</v>
      </c>
      <c r="C954" s="335" t="s">
        <v>993</v>
      </c>
      <c r="D954" s="325" t="s">
        <v>38</v>
      </c>
      <c r="E954" s="325">
        <v>1</v>
      </c>
      <c r="F954" s="326">
        <v>230776.56000000003</v>
      </c>
      <c r="G954" s="342"/>
      <c r="H954" s="327">
        <v>0</v>
      </c>
      <c r="I954" s="327">
        <v>241550.52976980849</v>
      </c>
      <c r="J954" s="326">
        <v>0</v>
      </c>
      <c r="K954" s="326">
        <v>0</v>
      </c>
      <c r="L954" s="326">
        <v>0</v>
      </c>
      <c r="M954" s="380">
        <f t="shared" si="85"/>
        <v>2</v>
      </c>
      <c r="N954" s="329">
        <f t="shared" si="86"/>
        <v>236164</v>
      </c>
      <c r="O954" s="330">
        <f t="shared" si="87"/>
        <v>236164</v>
      </c>
      <c r="P954" s="327">
        <f t="array" ref="P954">IFERROR(_xlfn.STDEV.P(IF((F954:L954&lt;&gt;0)*(F954:L954&lt;&gt;""), F954:L954)), 0)</f>
        <v>5386.9848849042319</v>
      </c>
      <c r="Q954" s="331">
        <f t="shared" si="90"/>
        <v>2.2810355875172474</v>
      </c>
      <c r="R954" s="332">
        <f t="shared" si="88"/>
        <v>97.718964412482748</v>
      </c>
      <c r="S954" s="325" t="str">
        <f t="shared" si="89"/>
        <v>ALTO</v>
      </c>
    </row>
    <row r="955" spans="2:19">
      <c r="B955" s="146">
        <v>946</v>
      </c>
      <c r="C955" s="335" t="s">
        <v>994</v>
      </c>
      <c r="D955" s="325" t="s">
        <v>38</v>
      </c>
      <c r="E955" s="325">
        <v>1</v>
      </c>
      <c r="F955" s="326">
        <v>483236.28</v>
      </c>
      <c r="G955" s="326">
        <v>653524.79681198148</v>
      </c>
      <c r="H955" s="327">
        <v>460199.56280342542</v>
      </c>
      <c r="I955" s="327">
        <v>337120.90156912716</v>
      </c>
      <c r="J955" s="326">
        <v>0</v>
      </c>
      <c r="K955" s="326">
        <v>0</v>
      </c>
      <c r="L955" s="326">
        <v>0</v>
      </c>
      <c r="M955" s="380">
        <f t="shared" si="85"/>
        <v>4</v>
      </c>
      <c r="N955" s="329">
        <f t="shared" si="86"/>
        <v>483520</v>
      </c>
      <c r="O955" s="330">
        <f t="shared" si="87"/>
        <v>483520</v>
      </c>
      <c r="P955" s="327">
        <f t="array" ref="P955">IFERROR(_xlfn.STDEV.P(IF((F955:L955&lt;&gt;0)*(F955:L955&lt;&gt;""), F955:L955)), 0)</f>
        <v>112781.03813134956</v>
      </c>
      <c r="Q955" s="331">
        <f t="shared" si="90"/>
        <v>23.324999613531926</v>
      </c>
      <c r="R955" s="332">
        <f t="shared" si="88"/>
        <v>76.675000386468071</v>
      </c>
      <c r="S955" s="325" t="str">
        <f t="shared" si="89"/>
        <v>ALTO</v>
      </c>
    </row>
    <row r="956" spans="2:19">
      <c r="B956" s="146">
        <v>947</v>
      </c>
      <c r="C956" s="335" t="s">
        <v>995</v>
      </c>
      <c r="D956" s="325" t="s">
        <v>38</v>
      </c>
      <c r="E956" s="325">
        <v>1</v>
      </c>
      <c r="F956" s="326">
        <v>325832.76</v>
      </c>
      <c r="G956" s="345"/>
      <c r="H956" s="327">
        <v>310248.33140425215</v>
      </c>
      <c r="I956" s="327">
        <v>234321.69309683834</v>
      </c>
      <c r="J956" s="326">
        <v>0</v>
      </c>
      <c r="K956" s="326">
        <v>0</v>
      </c>
      <c r="L956" s="326">
        <v>0</v>
      </c>
      <c r="M956" s="380">
        <f t="shared" si="85"/>
        <v>3</v>
      </c>
      <c r="N956" s="329">
        <f t="shared" si="86"/>
        <v>290134</v>
      </c>
      <c r="O956" s="330">
        <f t="shared" si="87"/>
        <v>290134</v>
      </c>
      <c r="P956" s="327">
        <f t="array" ref="P956">IFERROR(_xlfn.STDEV.P(IF((F956:L956&lt;&gt;0)*(F956:L956&lt;&gt;""), F956:L956)), 0)</f>
        <v>39974.997998854349</v>
      </c>
      <c r="Q956" s="331">
        <f t="shared" si="90"/>
        <v>13.778115628935025</v>
      </c>
      <c r="R956" s="332">
        <f t="shared" si="88"/>
        <v>86.221884371064974</v>
      </c>
      <c r="S956" s="325" t="str">
        <f t="shared" si="89"/>
        <v>ALTO</v>
      </c>
    </row>
    <row r="957" spans="2:19">
      <c r="B957" s="146">
        <v>948</v>
      </c>
      <c r="C957" s="335" t="s">
        <v>996</v>
      </c>
      <c r="D957" s="325" t="s">
        <v>38</v>
      </c>
      <c r="E957" s="325">
        <v>1</v>
      </c>
      <c r="F957" s="326">
        <v>458424.36</v>
      </c>
      <c r="G957" s="326">
        <v>494488.34659065015</v>
      </c>
      <c r="H957" s="327">
        <v>436570.10981462896</v>
      </c>
      <c r="I957" s="327">
        <v>318376.56299803191</v>
      </c>
      <c r="J957" s="326">
        <v>0</v>
      </c>
      <c r="K957" s="326">
        <v>0</v>
      </c>
      <c r="L957" s="326">
        <v>0</v>
      </c>
      <c r="M957" s="380">
        <f t="shared" si="85"/>
        <v>4</v>
      </c>
      <c r="N957" s="329">
        <f t="shared" si="86"/>
        <v>426965</v>
      </c>
      <c r="O957" s="330">
        <f t="shared" si="87"/>
        <v>426965</v>
      </c>
      <c r="P957" s="327">
        <f t="array" ref="P957">IFERROR(_xlfn.STDEV.P(IF((F957:L957&lt;&gt;0)*(F957:L957&lt;&gt;""), F957:L957)), 0)</f>
        <v>66016.665417521188</v>
      </c>
      <c r="Q957" s="331">
        <f t="shared" si="90"/>
        <v>15.461844745475902</v>
      </c>
      <c r="R957" s="332">
        <f t="shared" si="88"/>
        <v>84.538155254524099</v>
      </c>
      <c r="S957" s="325" t="str">
        <f t="shared" si="89"/>
        <v>ALTO</v>
      </c>
    </row>
    <row r="958" spans="2:19">
      <c r="B958" s="146">
        <v>949</v>
      </c>
      <c r="C958" s="335" t="s">
        <v>997</v>
      </c>
      <c r="D958" s="325" t="s">
        <v>38</v>
      </c>
      <c r="E958" s="325">
        <v>1</v>
      </c>
      <c r="F958" s="326">
        <v>467271.72</v>
      </c>
      <c r="G958" s="343"/>
      <c r="H958" s="327">
        <v>445000.07682684826</v>
      </c>
      <c r="I958" s="327">
        <v>324404.95879837713</v>
      </c>
      <c r="J958" s="326">
        <v>0</v>
      </c>
      <c r="K958" s="326">
        <v>0</v>
      </c>
      <c r="L958" s="326">
        <v>0</v>
      </c>
      <c r="M958" s="380">
        <f t="shared" si="85"/>
        <v>3</v>
      </c>
      <c r="N958" s="329">
        <f t="shared" si="86"/>
        <v>412226</v>
      </c>
      <c r="O958" s="330">
        <f t="shared" si="87"/>
        <v>412226</v>
      </c>
      <c r="P958" s="327">
        <f t="array" ref="P958">IFERROR(_xlfn.STDEV.P(IF((F958:L958&lt;&gt;0)*(F958:L958&lt;&gt;""), F958:L958)), 0)</f>
        <v>62760.674203388007</v>
      </c>
      <c r="Q958" s="331">
        <f t="shared" si="90"/>
        <v>15.224821870378872</v>
      </c>
      <c r="R958" s="332">
        <f t="shared" si="88"/>
        <v>84.775178129621125</v>
      </c>
      <c r="S958" s="325" t="str">
        <f t="shared" si="89"/>
        <v>ALTO</v>
      </c>
    </row>
    <row r="959" spans="2:19">
      <c r="B959" s="146">
        <v>950</v>
      </c>
      <c r="C959" s="335" t="s">
        <v>998</v>
      </c>
      <c r="D959" s="325" t="s">
        <v>38</v>
      </c>
      <c r="E959" s="325">
        <v>1</v>
      </c>
      <c r="F959" s="326">
        <v>280814.03999999998</v>
      </c>
      <c r="G959" s="326">
        <v>443364.72157589579</v>
      </c>
      <c r="H959" s="327">
        <v>267459.8624785936</v>
      </c>
      <c r="I959" s="327">
        <v>222026.99594139124</v>
      </c>
      <c r="J959" s="326">
        <v>0</v>
      </c>
      <c r="K959" s="326">
        <v>0</v>
      </c>
      <c r="L959" s="326">
        <v>0</v>
      </c>
      <c r="M959" s="380">
        <f t="shared" si="85"/>
        <v>4</v>
      </c>
      <c r="N959" s="329">
        <f t="shared" si="86"/>
        <v>303416</v>
      </c>
      <c r="O959" s="330">
        <f t="shared" si="87"/>
        <v>303416</v>
      </c>
      <c r="P959" s="327">
        <f t="array" ref="P959">IFERROR(_xlfn.STDEV.P(IF((F959:L959&lt;&gt;0)*(F959:L959&lt;&gt;""), F959:L959)), 0)</f>
        <v>83686.180270435871</v>
      </c>
      <c r="Q959" s="331">
        <f t="shared" si="90"/>
        <v>27.581333967370171</v>
      </c>
      <c r="R959" s="332">
        <f t="shared" si="88"/>
        <v>72.418666032629829</v>
      </c>
      <c r="S959" s="325" t="str">
        <f t="shared" si="89"/>
        <v>ALTO</v>
      </c>
    </row>
    <row r="960" spans="2:19">
      <c r="B960" s="146">
        <v>951</v>
      </c>
      <c r="C960" s="335" t="s">
        <v>999</v>
      </c>
      <c r="D960" s="325" t="s">
        <v>38</v>
      </c>
      <c r="E960" s="325">
        <v>1</v>
      </c>
      <c r="F960" s="326">
        <v>310242.5</v>
      </c>
      <c r="G960" s="326">
        <v>361561.46273741696</v>
      </c>
      <c r="H960" s="327">
        <v>255198.09227900195</v>
      </c>
      <c r="I960" s="327">
        <v>332921.54113470856</v>
      </c>
      <c r="J960" s="326">
        <v>0</v>
      </c>
      <c r="K960" s="326">
        <v>0</v>
      </c>
      <c r="L960" s="326">
        <v>0</v>
      </c>
      <c r="M960" s="380">
        <f t="shared" si="85"/>
        <v>4</v>
      </c>
      <c r="N960" s="329">
        <f t="shared" si="86"/>
        <v>314981</v>
      </c>
      <c r="O960" s="330">
        <f t="shared" si="87"/>
        <v>314981</v>
      </c>
      <c r="P960" s="327">
        <f t="array" ref="P960">IFERROR(_xlfn.STDEV.P(IF((F960:L960&lt;&gt;0)*(F960:L960&lt;&gt;""), F960:L960)), 0)</f>
        <v>39012.984898699578</v>
      </c>
      <c r="Q960" s="331">
        <f t="shared" si="90"/>
        <v>12.385821652321752</v>
      </c>
      <c r="R960" s="332">
        <f t="shared" si="88"/>
        <v>87.614178347678248</v>
      </c>
      <c r="S960" s="325" t="str">
        <f t="shared" si="89"/>
        <v>ALTO</v>
      </c>
    </row>
    <row r="961" spans="2:19">
      <c r="B961" s="146">
        <v>952</v>
      </c>
      <c r="C961" s="335" t="s">
        <v>1000</v>
      </c>
      <c r="D961" s="325" t="s">
        <v>38</v>
      </c>
      <c r="E961" s="325">
        <v>1</v>
      </c>
      <c r="F961" s="326">
        <v>342293.04</v>
      </c>
      <c r="G961" s="343"/>
      <c r="H961" s="327">
        <v>325958.72447247896</v>
      </c>
      <c r="I961" s="327">
        <v>345183.49899362953</v>
      </c>
      <c r="J961" s="326">
        <v>0</v>
      </c>
      <c r="K961" s="326">
        <v>0</v>
      </c>
      <c r="L961" s="326">
        <v>0</v>
      </c>
      <c r="M961" s="380">
        <f t="shared" si="85"/>
        <v>3</v>
      </c>
      <c r="N961" s="329">
        <f t="shared" si="86"/>
        <v>337812</v>
      </c>
      <c r="O961" s="330">
        <f t="shared" si="87"/>
        <v>337812</v>
      </c>
      <c r="P961" s="327">
        <f t="array" ref="P961">IFERROR(_xlfn.STDEV.P(IF((F961:L961&lt;&gt;0)*(F961:L961&lt;&gt;""), F961:L961)), 0)</f>
        <v>8464.019089557527</v>
      </c>
      <c r="Q961" s="331">
        <f t="shared" si="90"/>
        <v>2.5055412743056871</v>
      </c>
      <c r="R961" s="332">
        <f t="shared" si="88"/>
        <v>97.494458725694315</v>
      </c>
      <c r="S961" s="325" t="str">
        <f t="shared" si="89"/>
        <v>ALTO</v>
      </c>
    </row>
    <row r="962" spans="2:19">
      <c r="B962" s="146">
        <v>953</v>
      </c>
      <c r="C962" s="335" t="s">
        <v>1001</v>
      </c>
      <c r="D962" s="325" t="s">
        <v>38</v>
      </c>
      <c r="E962" s="325">
        <v>1</v>
      </c>
      <c r="F962" s="326">
        <v>221140.4</v>
      </c>
      <c r="G962" s="326">
        <v>263661.29571894137</v>
      </c>
      <c r="H962" s="327">
        <v>197721.04446841593</v>
      </c>
      <c r="I962" s="327">
        <v>219429.67841698468</v>
      </c>
      <c r="J962" s="326">
        <v>0</v>
      </c>
      <c r="K962" s="326">
        <v>0</v>
      </c>
      <c r="L962" s="326">
        <v>0</v>
      </c>
      <c r="M962" s="380">
        <f t="shared" si="85"/>
        <v>4</v>
      </c>
      <c r="N962" s="329">
        <f t="shared" si="86"/>
        <v>225488</v>
      </c>
      <c r="O962" s="330">
        <f t="shared" si="87"/>
        <v>225488</v>
      </c>
      <c r="P962" s="327">
        <f t="array" ref="P962">IFERROR(_xlfn.STDEV.P(IF((F962:L962&lt;&gt;0)*(F962:L962&lt;&gt;""), F962:L962)), 0)</f>
        <v>23894.608239402467</v>
      </c>
      <c r="Q962" s="331">
        <f t="shared" si="90"/>
        <v>10.596842510201194</v>
      </c>
      <c r="R962" s="332">
        <f t="shared" si="88"/>
        <v>89.403157489798801</v>
      </c>
      <c r="S962" s="325" t="str">
        <f t="shared" si="89"/>
        <v>ALTO</v>
      </c>
    </row>
    <row r="963" spans="2:19">
      <c r="B963" s="146">
        <v>954</v>
      </c>
      <c r="C963" s="335" t="s">
        <v>1002</v>
      </c>
      <c r="D963" s="325" t="s">
        <v>38</v>
      </c>
      <c r="E963" s="325">
        <v>1</v>
      </c>
      <c r="F963" s="326">
        <v>340440.84</v>
      </c>
      <c r="G963" s="342"/>
      <c r="H963" s="327">
        <v>0</v>
      </c>
      <c r="I963" s="327">
        <v>356335.59470031457</v>
      </c>
      <c r="J963" s="326">
        <v>0</v>
      </c>
      <c r="K963" s="326">
        <v>0</v>
      </c>
      <c r="L963" s="326">
        <v>0</v>
      </c>
      <c r="M963" s="380">
        <f t="shared" si="85"/>
        <v>2</v>
      </c>
      <c r="N963" s="329">
        <f t="shared" si="86"/>
        <v>348388</v>
      </c>
      <c r="O963" s="330">
        <f t="shared" si="87"/>
        <v>348388</v>
      </c>
      <c r="P963" s="327">
        <f t="array" ref="P963">IFERROR(_xlfn.STDEV.P(IF((F963:L963&lt;&gt;0)*(F963:L963&lt;&gt;""), F963:L963)), 0)</f>
        <v>7947.3773501572723</v>
      </c>
      <c r="Q963" s="331">
        <f t="shared" si="90"/>
        <v>2.2811857326191696</v>
      </c>
      <c r="R963" s="332">
        <f t="shared" si="88"/>
        <v>97.718814267380836</v>
      </c>
      <c r="S963" s="325" t="str">
        <f t="shared" si="89"/>
        <v>ALTO</v>
      </c>
    </row>
    <row r="964" spans="2:19">
      <c r="B964" s="146">
        <v>955</v>
      </c>
      <c r="C964" s="335" t="s">
        <v>1003</v>
      </c>
      <c r="D964" s="325" t="s">
        <v>38</v>
      </c>
      <c r="E964" s="325">
        <v>1</v>
      </c>
      <c r="F964" s="326">
        <v>299264.76</v>
      </c>
      <c r="G964" s="342"/>
      <c r="H964" s="327">
        <v>0</v>
      </c>
      <c r="I964" s="327">
        <v>313236.49344342912</v>
      </c>
      <c r="J964" s="326">
        <v>0</v>
      </c>
      <c r="K964" s="326">
        <v>0</v>
      </c>
      <c r="L964" s="326">
        <v>0</v>
      </c>
      <c r="M964" s="380">
        <f t="shared" si="85"/>
        <v>2</v>
      </c>
      <c r="N964" s="329">
        <f t="shared" si="86"/>
        <v>306251</v>
      </c>
      <c r="O964" s="330">
        <f t="shared" si="87"/>
        <v>306251</v>
      </c>
      <c r="P964" s="327">
        <f t="array" ref="P964">IFERROR(_xlfn.STDEV.P(IF((F964:L964&lt;&gt;0)*(F964:L964&lt;&gt;""), F964:L964)), 0)</f>
        <v>6985.8667217145558</v>
      </c>
      <c r="Q964" s="331">
        <f t="shared" si="90"/>
        <v>2.2810918892394003</v>
      </c>
      <c r="R964" s="332">
        <f t="shared" si="88"/>
        <v>97.718908110760594</v>
      </c>
      <c r="S964" s="325" t="str">
        <f t="shared" si="89"/>
        <v>ALTO</v>
      </c>
    </row>
    <row r="965" spans="2:19">
      <c r="B965" s="146">
        <v>956</v>
      </c>
      <c r="C965" s="335" t="s">
        <v>1004</v>
      </c>
      <c r="D965" s="325" t="s">
        <v>38</v>
      </c>
      <c r="E965" s="325">
        <v>1</v>
      </c>
      <c r="F965" s="326">
        <v>200832.48</v>
      </c>
      <c r="G965" s="342"/>
      <c r="H965" s="327">
        <v>0</v>
      </c>
      <c r="I965" s="327">
        <v>210209.20120534147</v>
      </c>
      <c r="J965" s="326">
        <v>0</v>
      </c>
      <c r="K965" s="326">
        <v>0</v>
      </c>
      <c r="L965" s="326">
        <v>0</v>
      </c>
      <c r="M965" s="380">
        <f t="shared" si="85"/>
        <v>2</v>
      </c>
      <c r="N965" s="329">
        <f t="shared" si="86"/>
        <v>205521</v>
      </c>
      <c r="O965" s="330">
        <f t="shared" si="87"/>
        <v>205521</v>
      </c>
      <c r="P965" s="327">
        <f t="array" ref="P965">IFERROR(_xlfn.STDEV.P(IF((F965:L965&lt;&gt;0)*(F965:L965&lt;&gt;""), F965:L965)), 0)</f>
        <v>4688.3606026707275</v>
      </c>
      <c r="Q965" s="331">
        <f t="shared" si="90"/>
        <v>2.2812075664631486</v>
      </c>
      <c r="R965" s="332">
        <f t="shared" si="88"/>
        <v>97.718792433536848</v>
      </c>
      <c r="S965" s="325" t="str">
        <f t="shared" si="89"/>
        <v>ALTO</v>
      </c>
    </row>
    <row r="966" spans="2:19">
      <c r="B966" s="146">
        <v>957</v>
      </c>
      <c r="C966" s="335" t="s">
        <v>1005</v>
      </c>
      <c r="D966" s="325" t="s">
        <v>38</v>
      </c>
      <c r="E966" s="325">
        <v>1</v>
      </c>
      <c r="F966" s="326">
        <v>397699.2</v>
      </c>
      <c r="G966" s="343"/>
      <c r="H966" s="327">
        <v>378709.88168530568</v>
      </c>
      <c r="I966" s="327">
        <v>325129.58856148896</v>
      </c>
      <c r="J966" s="326">
        <v>0</v>
      </c>
      <c r="K966" s="326">
        <v>0</v>
      </c>
      <c r="L966" s="326">
        <v>0</v>
      </c>
      <c r="M966" s="380">
        <f t="shared" si="85"/>
        <v>3</v>
      </c>
      <c r="N966" s="329">
        <f t="shared" si="86"/>
        <v>367180</v>
      </c>
      <c r="O966" s="330">
        <f t="shared" si="87"/>
        <v>367180</v>
      </c>
      <c r="P966" s="327">
        <f t="array" ref="P966">IFERROR(_xlfn.STDEV.P(IF((F966:L966&lt;&gt;0)*(F966:L966&lt;&gt;""), F966:L966)), 0)</f>
        <v>30727.820412322304</v>
      </c>
      <c r="Q966" s="331">
        <f t="shared" si="90"/>
        <v>8.3685986198383091</v>
      </c>
      <c r="R966" s="332">
        <f t="shared" si="88"/>
        <v>91.631401380161691</v>
      </c>
      <c r="S966" s="325" t="str">
        <f t="shared" si="89"/>
        <v>ALTO</v>
      </c>
    </row>
    <row r="967" spans="2:19">
      <c r="B967" s="146">
        <v>958</v>
      </c>
      <c r="C967" s="335" t="s">
        <v>1006</v>
      </c>
      <c r="D967" s="325" t="s">
        <v>38</v>
      </c>
      <c r="E967" s="325">
        <v>1</v>
      </c>
      <c r="F967" s="326">
        <v>230931</v>
      </c>
      <c r="G967" s="326">
        <v>285678.01734804758</v>
      </c>
      <c r="H967" s="327">
        <v>219945.50295517585</v>
      </c>
      <c r="I967" s="327">
        <v>210209.20120534147</v>
      </c>
      <c r="J967" s="326">
        <v>0</v>
      </c>
      <c r="K967" s="326">
        <v>0</v>
      </c>
      <c r="L967" s="326">
        <v>0</v>
      </c>
      <c r="M967" s="380">
        <f t="shared" si="85"/>
        <v>4</v>
      </c>
      <c r="N967" s="329">
        <f t="shared" si="86"/>
        <v>236691</v>
      </c>
      <c r="O967" s="330">
        <f t="shared" si="87"/>
        <v>236691</v>
      </c>
      <c r="P967" s="327">
        <f t="array" ref="P967">IFERROR(_xlfn.STDEV.P(IF((F967:L967&lt;&gt;0)*(F967:L967&lt;&gt;""), F967:L967)), 0)</f>
        <v>29217.301412508587</v>
      </c>
      <c r="Q967" s="331">
        <f t="shared" si="90"/>
        <v>12.344069446032416</v>
      </c>
      <c r="R967" s="332">
        <f t="shared" si="88"/>
        <v>87.655930553967579</v>
      </c>
      <c r="S967" s="325" t="str">
        <f t="shared" si="89"/>
        <v>ALTO</v>
      </c>
    </row>
    <row r="968" spans="2:19" ht="63.75">
      <c r="B968" s="146">
        <v>959</v>
      </c>
      <c r="C968" s="333" t="s">
        <v>1007</v>
      </c>
      <c r="D968" s="325" t="s">
        <v>38</v>
      </c>
      <c r="E968" s="325">
        <v>1</v>
      </c>
      <c r="F968" s="343"/>
      <c r="G968" s="326">
        <v>7038292.3058584733</v>
      </c>
      <c r="H968" s="327">
        <v>4522294.1217369083</v>
      </c>
      <c r="I968" s="344">
        <v>0</v>
      </c>
      <c r="J968" s="326">
        <v>0</v>
      </c>
      <c r="K968" s="326">
        <v>0</v>
      </c>
      <c r="L968" s="326">
        <v>0</v>
      </c>
      <c r="M968" s="380">
        <f t="shared" si="85"/>
        <v>2</v>
      </c>
      <c r="N968" s="329">
        <f t="shared" si="86"/>
        <v>5780293</v>
      </c>
      <c r="O968" s="330">
        <f t="shared" si="87"/>
        <v>5780293</v>
      </c>
      <c r="P968" s="327">
        <f t="array" ref="P968">IFERROR(_xlfn.STDEV.P(IF((F968:L968&lt;&gt;0)*(F968:L968&lt;&gt;""), F968:L968)), 0)</f>
        <v>1257999.0920607843</v>
      </c>
      <c r="Q968" s="331">
        <f t="shared" si="90"/>
        <v>21.763586933409506</v>
      </c>
      <c r="R968" s="332">
        <f t="shared" si="88"/>
        <v>78.236413066590501</v>
      </c>
      <c r="S968" s="325" t="str">
        <f t="shared" si="89"/>
        <v>ALTO</v>
      </c>
    </row>
    <row r="969" spans="2:19" ht="63.75">
      <c r="B969" s="146">
        <v>960</v>
      </c>
      <c r="C969" s="348" t="s">
        <v>1009</v>
      </c>
      <c r="D969" s="325" t="s">
        <v>38</v>
      </c>
      <c r="E969" s="325">
        <v>1</v>
      </c>
      <c r="F969" s="342">
        <v>8335903.5</v>
      </c>
      <c r="G969" s="326">
        <v>5301278.5153058143</v>
      </c>
      <c r="H969" s="344">
        <v>0</v>
      </c>
      <c r="I969" s="344">
        <v>0</v>
      </c>
      <c r="J969" s="326">
        <v>0</v>
      </c>
      <c r="K969" s="326">
        <v>0</v>
      </c>
      <c r="L969" s="326">
        <v>0</v>
      </c>
      <c r="M969" s="380">
        <f t="shared" si="85"/>
        <v>2</v>
      </c>
      <c r="N969" s="329">
        <f t="shared" si="86"/>
        <v>6818591</v>
      </c>
      <c r="O969" s="330">
        <f t="shared" si="87"/>
        <v>6818591</v>
      </c>
      <c r="P969" s="327">
        <f t="array" ref="P969">IFERROR(_xlfn.STDEV.P(IF((F969:L969&lt;&gt;0)*(F969:L969&lt;&gt;""), F969:L969)), 0)</f>
        <v>1517312.4923470954</v>
      </c>
      <c r="Q969" s="331">
        <f t="shared" si="90"/>
        <v>22.252581102856812</v>
      </c>
      <c r="R969" s="332">
        <f t="shared" si="88"/>
        <v>77.747418897143191</v>
      </c>
      <c r="S969" s="325" t="str">
        <f t="shared" si="89"/>
        <v>ALTO</v>
      </c>
    </row>
    <row r="970" spans="2:19">
      <c r="B970" s="146">
        <v>961</v>
      </c>
      <c r="C970" s="338" t="s">
        <v>1010</v>
      </c>
      <c r="D970" s="325" t="s">
        <v>38</v>
      </c>
      <c r="E970" s="325">
        <v>1</v>
      </c>
      <c r="F970" s="343"/>
      <c r="G970" s="326">
        <v>5444209.3828217946</v>
      </c>
      <c r="H970" s="328">
        <v>5460447.2687785849</v>
      </c>
      <c r="I970" s="344">
        <v>0</v>
      </c>
      <c r="J970" s="326">
        <v>0</v>
      </c>
      <c r="K970" s="326">
        <v>0</v>
      </c>
      <c r="L970" s="326">
        <v>0</v>
      </c>
      <c r="M970" s="380">
        <f t="shared" ref="M970:M1033" si="91">COUNTIF(F970:L970,"&gt;0")</f>
        <v>2</v>
      </c>
      <c r="N970" s="329">
        <f t="shared" ref="N970:N1033" si="92">IFERROR(ROUND(AVERAGEIF(F970:L970,"&gt;0"),0),0)</f>
        <v>5452328</v>
      </c>
      <c r="O970" s="330">
        <f t="shared" ref="O970:O1033" si="93">IFERROR(ROUND(+N970*E970,0),0)</f>
        <v>5452328</v>
      </c>
      <c r="P970" s="327">
        <f t="array" ref="P970">IFERROR(_xlfn.STDEV.P(IF((F970:L970&lt;&gt;0)*(F970:L970&lt;&gt;""), F970:L970)), 0)</f>
        <v>8118.9429783951491</v>
      </c>
      <c r="Q970" s="331">
        <f t="shared" si="90"/>
        <v>0.14890782393126659</v>
      </c>
      <c r="R970" s="332">
        <f t="shared" si="88"/>
        <v>99.851092176068732</v>
      </c>
      <c r="S970" s="325" t="str">
        <f t="shared" si="89"/>
        <v>ALTO</v>
      </c>
    </row>
    <row r="971" spans="2:19">
      <c r="B971" s="146">
        <v>962</v>
      </c>
      <c r="C971" s="338" t="s">
        <v>1011</v>
      </c>
      <c r="D971" s="325" t="s">
        <v>38</v>
      </c>
      <c r="E971" s="325">
        <v>1</v>
      </c>
      <c r="F971" s="326">
        <v>3244441.1199999996</v>
      </c>
      <c r="G971" s="342"/>
      <c r="H971" s="344">
        <v>0</v>
      </c>
      <c r="I971" s="344">
        <v>3161714.6224600845</v>
      </c>
      <c r="J971" s="326">
        <v>0</v>
      </c>
      <c r="K971" s="326">
        <v>0</v>
      </c>
      <c r="L971" s="326">
        <v>0</v>
      </c>
      <c r="M971" s="380">
        <f t="shared" si="91"/>
        <v>2</v>
      </c>
      <c r="N971" s="329">
        <f t="shared" si="92"/>
        <v>3203078</v>
      </c>
      <c r="O971" s="330">
        <f t="shared" si="93"/>
        <v>3203078</v>
      </c>
      <c r="P971" s="327">
        <f t="array" ref="P971">IFERROR(_xlfn.STDEV.P(IF((F971:L971&lt;&gt;0)*(F971:L971&lt;&gt;""), F971:L971)), 0)</f>
        <v>41363.248769957572</v>
      </c>
      <c r="Q971" s="331">
        <f t="shared" si="90"/>
        <v>1.2913593977404725</v>
      </c>
      <c r="R971" s="332">
        <f t="shared" si="88"/>
        <v>98.708640602259521</v>
      </c>
      <c r="S971" s="325" t="str">
        <f t="shared" si="89"/>
        <v>ALTO</v>
      </c>
    </row>
    <row r="972" spans="2:19" ht="89.25">
      <c r="B972" s="146">
        <v>963</v>
      </c>
      <c r="C972" s="348" t="s">
        <v>1012</v>
      </c>
      <c r="D972" s="325" t="s">
        <v>38</v>
      </c>
      <c r="E972" s="325">
        <v>1</v>
      </c>
      <c r="F972" s="326">
        <v>3257145.44</v>
      </c>
      <c r="G972" s="342"/>
      <c r="H972" s="344">
        <v>0</v>
      </c>
      <c r="I972" s="327">
        <v>3174095.5330963838</v>
      </c>
      <c r="J972" s="326">
        <v>0</v>
      </c>
      <c r="K972" s="326">
        <v>0</v>
      </c>
      <c r="L972" s="326">
        <v>0</v>
      </c>
      <c r="M972" s="380">
        <f t="shared" si="91"/>
        <v>2</v>
      </c>
      <c r="N972" s="329">
        <f t="shared" si="92"/>
        <v>3215620</v>
      </c>
      <c r="O972" s="330">
        <f t="shared" si="93"/>
        <v>3215620</v>
      </c>
      <c r="P972" s="327">
        <f t="array" ref="P972">IFERROR(_xlfn.STDEV.P(IF((F972:L972&lt;&gt;0)*(F972:L972&lt;&gt;""), F972:L972)), 0)</f>
        <v>41524.953451808076</v>
      </c>
      <c r="Q972" s="331">
        <f t="shared" si="90"/>
        <v>1.2913513864140687</v>
      </c>
      <c r="R972" s="332">
        <f t="shared" si="88"/>
        <v>98.708648613585936</v>
      </c>
      <c r="S972" s="325" t="str">
        <f t="shared" si="89"/>
        <v>ALTO</v>
      </c>
    </row>
    <row r="973" spans="2:19">
      <c r="B973" s="146">
        <v>964</v>
      </c>
      <c r="C973" s="338" t="s">
        <v>1013</v>
      </c>
      <c r="D973" s="325" t="s">
        <v>38</v>
      </c>
      <c r="E973" s="325">
        <v>1</v>
      </c>
      <c r="F973" s="326">
        <v>3514254.8</v>
      </c>
      <c r="G973" s="342"/>
      <c r="H973" s="344">
        <v>0</v>
      </c>
      <c r="I973" s="327">
        <v>3424649.369410879</v>
      </c>
      <c r="J973" s="326">
        <v>0</v>
      </c>
      <c r="K973" s="326">
        <v>0</v>
      </c>
      <c r="L973" s="326">
        <v>0</v>
      </c>
      <c r="M973" s="380">
        <f t="shared" si="91"/>
        <v>2</v>
      </c>
      <c r="N973" s="329">
        <f t="shared" si="92"/>
        <v>3469452</v>
      </c>
      <c r="O973" s="330">
        <f t="shared" si="93"/>
        <v>3469452</v>
      </c>
      <c r="P973" s="327">
        <f t="array" ref="P973">IFERROR(_xlfn.STDEV.P(IF((F973:L973&lt;&gt;0)*(F973:L973&lt;&gt;""), F973:L973)), 0)</f>
        <v>44802.715294560418</v>
      </c>
      <c r="Q973" s="331">
        <f t="shared" si="90"/>
        <v>1.2913484692844983</v>
      </c>
      <c r="R973" s="332">
        <f t="shared" si="88"/>
        <v>98.7086515307155</v>
      </c>
      <c r="S973" s="325" t="str">
        <f t="shared" si="89"/>
        <v>ALTO</v>
      </c>
    </row>
    <row r="974" spans="2:19" ht="89.25">
      <c r="B974" s="146">
        <v>965</v>
      </c>
      <c r="C974" s="348" t="s">
        <v>1014</v>
      </c>
      <c r="D974" s="325" t="s">
        <v>38</v>
      </c>
      <c r="E974" s="325">
        <v>1</v>
      </c>
      <c r="F974" s="326">
        <v>4504450.5199999996</v>
      </c>
      <c r="G974" s="342"/>
      <c r="H974" s="344">
        <v>0</v>
      </c>
      <c r="I974" s="327">
        <v>4389596.4821232781</v>
      </c>
      <c r="J974" s="326">
        <v>0</v>
      </c>
      <c r="K974" s="326">
        <v>0</v>
      </c>
      <c r="L974" s="326">
        <v>0</v>
      </c>
      <c r="M974" s="380">
        <f t="shared" si="91"/>
        <v>2</v>
      </c>
      <c r="N974" s="329">
        <f t="shared" si="92"/>
        <v>4447024</v>
      </c>
      <c r="O974" s="330">
        <f t="shared" si="93"/>
        <v>4447024</v>
      </c>
      <c r="P974" s="327">
        <f t="array" ref="P974">IFERROR(_xlfn.STDEV.P(IF((F974:L974&lt;&gt;0)*(F974:L974&lt;&gt;""), F974:L974)), 0)</f>
        <v>57427.018938360736</v>
      </c>
      <c r="Q974" s="331">
        <f t="shared" si="90"/>
        <v>1.2913584216851706</v>
      </c>
      <c r="R974" s="332">
        <f t="shared" si="88"/>
        <v>98.708641578314825</v>
      </c>
      <c r="S974" s="325" t="str">
        <f t="shared" si="89"/>
        <v>ALTO</v>
      </c>
    </row>
    <row r="975" spans="2:19">
      <c r="B975" s="146">
        <v>966</v>
      </c>
      <c r="C975" s="338" t="s">
        <v>1015</v>
      </c>
      <c r="D975" s="325" t="s">
        <v>38</v>
      </c>
      <c r="E975" s="325">
        <v>1</v>
      </c>
      <c r="F975" s="326">
        <v>4653936.2399999993</v>
      </c>
      <c r="G975" s="342"/>
      <c r="H975" s="344">
        <v>0</v>
      </c>
      <c r="I975" s="327">
        <v>4535271.07332619</v>
      </c>
      <c r="J975" s="326">
        <v>0</v>
      </c>
      <c r="K975" s="326">
        <v>0</v>
      </c>
      <c r="L975" s="326">
        <v>0</v>
      </c>
      <c r="M975" s="380">
        <f t="shared" si="91"/>
        <v>2</v>
      </c>
      <c r="N975" s="329">
        <f t="shared" si="92"/>
        <v>4594604</v>
      </c>
      <c r="O975" s="330">
        <f t="shared" si="93"/>
        <v>4594604</v>
      </c>
      <c r="P975" s="327">
        <f t="array" ref="P975">IFERROR(_xlfn.STDEV.P(IF((F975:L975&lt;&gt;0)*(F975:L975&lt;&gt;""), F975:L975)), 0)</f>
        <v>59332.583336904645</v>
      </c>
      <c r="Q975" s="331">
        <f t="shared" si="90"/>
        <v>1.2913535820911801</v>
      </c>
      <c r="R975" s="332">
        <f t="shared" si="88"/>
        <v>98.708646417908824</v>
      </c>
      <c r="S975" s="325" t="str">
        <f t="shared" si="89"/>
        <v>ALTO</v>
      </c>
    </row>
    <row r="976" spans="2:19">
      <c r="B976" s="146">
        <v>967</v>
      </c>
      <c r="C976" s="338" t="s">
        <v>1016</v>
      </c>
      <c r="D976" s="325" t="s">
        <v>38</v>
      </c>
      <c r="E976" s="325">
        <v>1</v>
      </c>
      <c r="F976" s="326">
        <v>4390642.92</v>
      </c>
      <c r="G976" s="342"/>
      <c r="H976" s="344">
        <v>0</v>
      </c>
      <c r="I976" s="327">
        <v>4278691.0238311179</v>
      </c>
      <c r="J976" s="326">
        <v>0</v>
      </c>
      <c r="K976" s="326">
        <v>0</v>
      </c>
      <c r="L976" s="326">
        <v>0</v>
      </c>
      <c r="M976" s="380">
        <f t="shared" si="91"/>
        <v>2</v>
      </c>
      <c r="N976" s="329">
        <f t="shared" si="92"/>
        <v>4334667</v>
      </c>
      <c r="O976" s="330">
        <f t="shared" si="93"/>
        <v>4334667</v>
      </c>
      <c r="P976" s="327">
        <f t="array" ref="P976">IFERROR(_xlfn.STDEV.P(IF((F976:L976&lt;&gt;0)*(F976:L976&lt;&gt;""), F976:L976)), 0)</f>
        <v>55975.948084441014</v>
      </c>
      <c r="Q976" s="331">
        <f t="shared" si="90"/>
        <v>1.2913552087032525</v>
      </c>
      <c r="R976" s="332">
        <f t="shared" si="88"/>
        <v>98.708644791296749</v>
      </c>
      <c r="S976" s="325" t="str">
        <f t="shared" si="89"/>
        <v>ALTO</v>
      </c>
    </row>
    <row r="977" spans="2:19">
      <c r="B977" s="146">
        <v>968</v>
      </c>
      <c r="C977" s="335" t="s">
        <v>1017</v>
      </c>
      <c r="D977" s="325" t="s">
        <v>38</v>
      </c>
      <c r="E977" s="325">
        <v>1</v>
      </c>
      <c r="F977" s="326">
        <v>14067.32</v>
      </c>
      <c r="G977" s="342"/>
      <c r="H977" s="327">
        <v>15902.01508210758</v>
      </c>
      <c r="I977" s="327">
        <v>0</v>
      </c>
      <c r="J977" s="326">
        <v>0</v>
      </c>
      <c r="K977" s="326">
        <v>0</v>
      </c>
      <c r="L977" s="326">
        <v>0</v>
      </c>
      <c r="M977" s="380">
        <f t="shared" si="91"/>
        <v>2</v>
      </c>
      <c r="N977" s="329">
        <f t="shared" si="92"/>
        <v>14985</v>
      </c>
      <c r="O977" s="330">
        <f t="shared" si="93"/>
        <v>14985</v>
      </c>
      <c r="P977" s="327">
        <f t="array" ref="P977">IFERROR(_xlfn.STDEV.P(IF((F977:L977&lt;&gt;0)*(F977:L977&lt;&gt;""), F977:L977)), 0)</f>
        <v>917.34754105379034</v>
      </c>
      <c r="Q977" s="331">
        <f t="shared" si="90"/>
        <v>6.1217720457376732</v>
      </c>
      <c r="R977" s="332">
        <f t="shared" si="88"/>
        <v>93.878227954262329</v>
      </c>
      <c r="S977" s="325" t="str">
        <f t="shared" si="89"/>
        <v>ALTO</v>
      </c>
    </row>
    <row r="978" spans="2:19">
      <c r="B978" s="146">
        <v>969</v>
      </c>
      <c r="C978" s="335" t="s">
        <v>1018</v>
      </c>
      <c r="D978" s="325" t="s">
        <v>38</v>
      </c>
      <c r="E978" s="325">
        <v>1</v>
      </c>
      <c r="F978" s="326">
        <v>37367.079999999994</v>
      </c>
      <c r="G978" s="342"/>
      <c r="H978" s="327">
        <v>42240.588095978506</v>
      </c>
      <c r="I978" s="327">
        <v>0</v>
      </c>
      <c r="J978" s="326">
        <v>0</v>
      </c>
      <c r="K978" s="326">
        <v>0</v>
      </c>
      <c r="L978" s="326">
        <v>0</v>
      </c>
      <c r="M978" s="380">
        <f t="shared" si="91"/>
        <v>2</v>
      </c>
      <c r="N978" s="329">
        <f t="shared" si="92"/>
        <v>39804</v>
      </c>
      <c r="O978" s="330">
        <f t="shared" si="93"/>
        <v>39804</v>
      </c>
      <c r="P978" s="327">
        <f t="array" ref="P978">IFERROR(_xlfn.STDEV.P(IF((F978:L978&lt;&gt;0)*(F978:L978&lt;&gt;""), F978:L978)), 0)</f>
        <v>2436.7540479892559</v>
      </c>
      <c r="Q978" s="331">
        <f t="shared" si="90"/>
        <v>6.1218823434560745</v>
      </c>
      <c r="R978" s="332">
        <f t="shared" si="88"/>
        <v>93.878117656543921</v>
      </c>
      <c r="S978" s="325" t="str">
        <f t="shared" si="89"/>
        <v>ALTO</v>
      </c>
    </row>
    <row r="979" spans="2:19">
      <c r="B979" s="146">
        <v>970</v>
      </c>
      <c r="C979" s="335" t="s">
        <v>1019</v>
      </c>
      <c r="D979" s="325" t="s">
        <v>38</v>
      </c>
      <c r="E979" s="325">
        <v>1</v>
      </c>
      <c r="F979" s="326">
        <v>43661.24</v>
      </c>
      <c r="G979" s="342"/>
      <c r="H979" s="327">
        <v>49355.648196210706</v>
      </c>
      <c r="I979" s="327">
        <v>0</v>
      </c>
      <c r="J979" s="326">
        <v>0</v>
      </c>
      <c r="K979" s="326">
        <v>0</v>
      </c>
      <c r="L979" s="326">
        <v>0</v>
      </c>
      <c r="M979" s="380">
        <f t="shared" si="91"/>
        <v>2</v>
      </c>
      <c r="N979" s="329">
        <f t="shared" si="92"/>
        <v>46508</v>
      </c>
      <c r="O979" s="330">
        <f t="shared" si="93"/>
        <v>46508</v>
      </c>
      <c r="P979" s="327">
        <f t="array" ref="P979">IFERROR(_xlfn.STDEV.P(IF((F979:L979&lt;&gt;0)*(F979:L979&lt;&gt;""), F979:L979)), 0)</f>
        <v>2847.2040981053542</v>
      </c>
      <c r="Q979" s="331">
        <f t="shared" si="90"/>
        <v>6.121966324299807</v>
      </c>
      <c r="R979" s="332">
        <f t="shared" si="88"/>
        <v>93.878033675700195</v>
      </c>
      <c r="S979" s="325" t="str">
        <f t="shared" si="89"/>
        <v>ALTO</v>
      </c>
    </row>
    <row r="980" spans="2:19">
      <c r="B980" s="146">
        <v>971</v>
      </c>
      <c r="C980" s="335" t="s">
        <v>1020</v>
      </c>
      <c r="D980" s="325" t="s">
        <v>38</v>
      </c>
      <c r="E980" s="325">
        <v>1</v>
      </c>
      <c r="F980" s="326">
        <v>4390.5999999999995</v>
      </c>
      <c r="G980" s="342"/>
      <c r="H980" s="327">
        <v>4963.233040799636</v>
      </c>
      <c r="I980" s="327">
        <v>0</v>
      </c>
      <c r="J980" s="326">
        <v>0</v>
      </c>
      <c r="K980" s="326">
        <v>0</v>
      </c>
      <c r="L980" s="326">
        <v>0</v>
      </c>
      <c r="M980" s="380">
        <f t="shared" si="91"/>
        <v>2</v>
      </c>
      <c r="N980" s="329">
        <f t="shared" si="92"/>
        <v>4677</v>
      </c>
      <c r="O980" s="330">
        <f t="shared" si="93"/>
        <v>4677</v>
      </c>
      <c r="P980" s="327">
        <f t="array" ref="P980">IFERROR(_xlfn.STDEV.P(IF((F980:L980&lt;&gt;0)*(F980:L980&lt;&gt;""), F980:L980)), 0)</f>
        <v>286.31652039981827</v>
      </c>
      <c r="Q980" s="331">
        <f t="shared" si="90"/>
        <v>6.1217985973876043</v>
      </c>
      <c r="R980" s="332">
        <f t="shared" si="88"/>
        <v>93.87820140261239</v>
      </c>
      <c r="S980" s="325" t="str">
        <f t="shared" si="89"/>
        <v>ALTO</v>
      </c>
    </row>
    <row r="981" spans="2:19">
      <c r="B981" s="146">
        <v>972</v>
      </c>
      <c r="C981" s="335" t="s">
        <v>1021</v>
      </c>
      <c r="D981" s="325" t="s">
        <v>38</v>
      </c>
      <c r="E981" s="325">
        <v>1</v>
      </c>
      <c r="F981" s="326">
        <v>3858.16</v>
      </c>
      <c r="G981" s="342"/>
      <c r="H981" s="327">
        <v>4361.3508834080822</v>
      </c>
      <c r="I981" s="327">
        <v>0</v>
      </c>
      <c r="J981" s="326">
        <v>0</v>
      </c>
      <c r="K981" s="326">
        <v>0</v>
      </c>
      <c r="L981" s="326">
        <v>0</v>
      </c>
      <c r="M981" s="380">
        <f t="shared" si="91"/>
        <v>2</v>
      </c>
      <c r="N981" s="329">
        <f t="shared" si="92"/>
        <v>4110</v>
      </c>
      <c r="O981" s="330">
        <f t="shared" si="93"/>
        <v>4110</v>
      </c>
      <c r="P981" s="327">
        <f t="array" ref="P981">IFERROR(_xlfn.STDEV.P(IF((F981:L981&lt;&gt;0)*(F981:L981&lt;&gt;""), F981:L981)), 0)</f>
        <v>251.59544170404115</v>
      </c>
      <c r="Q981" s="331">
        <f t="shared" si="90"/>
        <v>6.1215435937722908</v>
      </c>
      <c r="R981" s="332">
        <f t="shared" si="88"/>
        <v>93.878456406227713</v>
      </c>
      <c r="S981" s="325" t="str">
        <f t="shared" si="89"/>
        <v>ALTO</v>
      </c>
    </row>
    <row r="982" spans="2:19">
      <c r="B982" s="146">
        <v>973</v>
      </c>
      <c r="C982" s="335" t="s">
        <v>1022</v>
      </c>
      <c r="D982" s="325" t="s">
        <v>38</v>
      </c>
      <c r="E982" s="325">
        <v>1</v>
      </c>
      <c r="F982" s="326">
        <v>13007.08</v>
      </c>
      <c r="G982" s="342"/>
      <c r="H982" s="327">
        <v>14703.495927737471</v>
      </c>
      <c r="I982" s="327">
        <v>0</v>
      </c>
      <c r="J982" s="326">
        <v>0</v>
      </c>
      <c r="K982" s="326">
        <v>0</v>
      </c>
      <c r="L982" s="326">
        <v>0</v>
      </c>
      <c r="M982" s="380">
        <f t="shared" si="91"/>
        <v>2</v>
      </c>
      <c r="N982" s="329">
        <f t="shared" si="92"/>
        <v>13855</v>
      </c>
      <c r="O982" s="330">
        <f t="shared" si="93"/>
        <v>13855</v>
      </c>
      <c r="P982" s="327">
        <f t="array" ref="P982">IFERROR(_xlfn.STDEV.P(IF((F982:L982&lt;&gt;0)*(F982:L982&lt;&gt;""), F982:L982)), 0)</f>
        <v>848.20796386873553</v>
      </c>
      <c r="Q982" s="331">
        <f t="shared" si="90"/>
        <v>6.1220351055123459</v>
      </c>
      <c r="R982" s="332">
        <f t="shared" si="88"/>
        <v>93.877964894487661</v>
      </c>
      <c r="S982" s="325" t="str">
        <f t="shared" si="89"/>
        <v>ALTO</v>
      </c>
    </row>
    <row r="983" spans="2:19">
      <c r="B983" s="146">
        <v>974</v>
      </c>
      <c r="C983" s="335" t="s">
        <v>1023</v>
      </c>
      <c r="D983" s="325" t="s">
        <v>38</v>
      </c>
      <c r="E983" s="325">
        <v>1</v>
      </c>
      <c r="F983" s="326">
        <v>1394.32</v>
      </c>
      <c r="G983" s="342"/>
      <c r="H983" s="327">
        <v>1576.1707041059876</v>
      </c>
      <c r="I983" s="327">
        <v>0</v>
      </c>
      <c r="J983" s="326">
        <v>0</v>
      </c>
      <c r="K983" s="326">
        <v>0</v>
      </c>
      <c r="L983" s="326">
        <v>0</v>
      </c>
      <c r="M983" s="380">
        <f t="shared" si="91"/>
        <v>2</v>
      </c>
      <c r="N983" s="329">
        <f t="shared" si="92"/>
        <v>1485</v>
      </c>
      <c r="O983" s="330">
        <f t="shared" si="93"/>
        <v>1485</v>
      </c>
      <c r="P983" s="327">
        <f t="array" ref="P983">IFERROR(_xlfn.STDEV.P(IF((F983:L983&lt;&gt;0)*(F983:L983&lt;&gt;""), F983:L983)), 0)</f>
        <v>90.925352052993844</v>
      </c>
      <c r="Q983" s="331">
        <f t="shared" si="90"/>
        <v>6.1229193301679352</v>
      </c>
      <c r="R983" s="332">
        <f t="shared" si="88"/>
        <v>93.877080669832068</v>
      </c>
      <c r="S983" s="325" t="str">
        <f t="shared" si="89"/>
        <v>ALTO</v>
      </c>
    </row>
    <row r="984" spans="2:19">
      <c r="B984" s="146">
        <v>975</v>
      </c>
      <c r="C984" s="335" t="s">
        <v>1024</v>
      </c>
      <c r="D984" s="325" t="s">
        <v>38</v>
      </c>
      <c r="E984" s="325">
        <v>1</v>
      </c>
      <c r="F984" s="326">
        <v>1414.04</v>
      </c>
      <c r="G984" s="342"/>
      <c r="H984" s="327">
        <v>1598.4626358612304</v>
      </c>
      <c r="I984" s="327">
        <v>0</v>
      </c>
      <c r="J984" s="326">
        <v>0</v>
      </c>
      <c r="K984" s="326">
        <v>0</v>
      </c>
      <c r="L984" s="326">
        <v>0</v>
      </c>
      <c r="M984" s="380">
        <f t="shared" si="91"/>
        <v>2</v>
      </c>
      <c r="N984" s="329">
        <f t="shared" si="92"/>
        <v>1506</v>
      </c>
      <c r="O984" s="330">
        <f t="shared" si="93"/>
        <v>1506</v>
      </c>
      <c r="P984" s="327">
        <f t="array" ref="P984">IFERROR(_xlfn.STDEV.P(IF((F984:L984&lt;&gt;0)*(F984:L984&lt;&gt;""), F984:L984)), 0)</f>
        <v>92.211317930615223</v>
      </c>
      <c r="Q984" s="331">
        <f t="shared" si="90"/>
        <v>6.1229294774644902</v>
      </c>
      <c r="R984" s="332">
        <f t="shared" si="88"/>
        <v>93.877070522535504</v>
      </c>
      <c r="S984" s="325" t="str">
        <f t="shared" si="89"/>
        <v>ALTO</v>
      </c>
    </row>
    <row r="985" spans="2:19">
      <c r="B985" s="146">
        <v>976</v>
      </c>
      <c r="C985" s="335" t="s">
        <v>1025</v>
      </c>
      <c r="D985" s="325" t="s">
        <v>38</v>
      </c>
      <c r="E985" s="325">
        <v>1</v>
      </c>
      <c r="F985" s="326">
        <v>203</v>
      </c>
      <c r="G985" s="342"/>
      <c r="H985" s="327">
        <v>229.47576806867539</v>
      </c>
      <c r="I985" s="327">
        <v>0</v>
      </c>
      <c r="J985" s="326">
        <v>0</v>
      </c>
      <c r="K985" s="326">
        <v>0</v>
      </c>
      <c r="L985" s="326">
        <v>0</v>
      </c>
      <c r="M985" s="380">
        <f t="shared" si="91"/>
        <v>2</v>
      </c>
      <c r="N985" s="329">
        <f t="shared" si="92"/>
        <v>216</v>
      </c>
      <c r="O985" s="330">
        <f t="shared" si="93"/>
        <v>216</v>
      </c>
      <c r="P985" s="327">
        <f t="array" ref="P985">IFERROR(_xlfn.STDEV.P(IF((F985:L985&lt;&gt;0)*(F985:L985&lt;&gt;""), F985:L985)), 0)</f>
        <v>13.237884034337696</v>
      </c>
      <c r="Q985" s="331">
        <f t="shared" si="90"/>
        <v>6.1286500158970814</v>
      </c>
      <c r="R985" s="332">
        <f t="shared" si="88"/>
        <v>93.87134998410292</v>
      </c>
      <c r="S985" s="325" t="str">
        <f t="shared" si="89"/>
        <v>ALTO</v>
      </c>
    </row>
    <row r="986" spans="2:19">
      <c r="B986" s="146">
        <v>977</v>
      </c>
      <c r="C986" s="335" t="s">
        <v>1027</v>
      </c>
      <c r="D986" s="325" t="s">
        <v>38</v>
      </c>
      <c r="E986" s="325">
        <v>1</v>
      </c>
      <c r="F986" s="326">
        <v>1562.52</v>
      </c>
      <c r="G986" s="342"/>
      <c r="H986" s="327">
        <v>1766.3077690771759</v>
      </c>
      <c r="I986" s="327">
        <v>0</v>
      </c>
      <c r="J986" s="326">
        <v>0</v>
      </c>
      <c r="K986" s="326">
        <v>0</v>
      </c>
      <c r="L986" s="326">
        <v>0</v>
      </c>
      <c r="M986" s="380">
        <f t="shared" si="91"/>
        <v>2</v>
      </c>
      <c r="N986" s="329">
        <f t="shared" si="92"/>
        <v>1664</v>
      </c>
      <c r="O986" s="330">
        <f t="shared" si="93"/>
        <v>1664</v>
      </c>
      <c r="P986" s="327">
        <f t="array" ref="P986">IFERROR(_xlfn.STDEV.P(IF((F986:L986&lt;&gt;0)*(F986:L986&lt;&gt;""), F986:L986)), 0)</f>
        <v>101.89388453858794</v>
      </c>
      <c r="Q986" s="331">
        <f t="shared" si="90"/>
        <v>6.1234305612132172</v>
      </c>
      <c r="R986" s="332">
        <f t="shared" si="88"/>
        <v>93.876569438786788</v>
      </c>
      <c r="S986" s="325" t="str">
        <f t="shared" si="89"/>
        <v>ALTO</v>
      </c>
    </row>
    <row r="987" spans="2:19">
      <c r="B987" s="146">
        <v>978</v>
      </c>
      <c r="C987" s="335" t="s">
        <v>1028</v>
      </c>
      <c r="D987" s="325" t="s">
        <v>38</v>
      </c>
      <c r="E987" s="325">
        <v>1</v>
      </c>
      <c r="F987" s="326">
        <v>1164.6399999999999</v>
      </c>
      <c r="G987" s="342"/>
      <c r="H987" s="327">
        <v>1316.5352636625719</v>
      </c>
      <c r="I987" s="327">
        <v>0</v>
      </c>
      <c r="J987" s="326">
        <v>0</v>
      </c>
      <c r="K987" s="326">
        <v>0</v>
      </c>
      <c r="L987" s="326">
        <v>0</v>
      </c>
      <c r="M987" s="380">
        <f t="shared" si="91"/>
        <v>2</v>
      </c>
      <c r="N987" s="329">
        <f t="shared" si="92"/>
        <v>1241</v>
      </c>
      <c r="O987" s="330">
        <f t="shared" si="93"/>
        <v>1241</v>
      </c>
      <c r="P987" s="327">
        <f t="array" ref="P987">IFERROR(_xlfn.STDEV.P(IF((F987:L987&lt;&gt;0)*(F987:L987&lt;&gt;""), F987:L987)), 0)</f>
        <v>75.947631831286003</v>
      </c>
      <c r="Q987" s="331">
        <f t="shared" si="90"/>
        <v>6.1198736366870268</v>
      </c>
      <c r="R987" s="332">
        <f t="shared" si="88"/>
        <v>93.880126363312968</v>
      </c>
      <c r="S987" s="325" t="str">
        <f t="shared" si="89"/>
        <v>ALTO</v>
      </c>
    </row>
    <row r="988" spans="2:19">
      <c r="B988" s="146">
        <v>979</v>
      </c>
      <c r="C988" s="335" t="s">
        <v>1029</v>
      </c>
      <c r="D988" s="325" t="s">
        <v>38</v>
      </c>
      <c r="E988" s="325">
        <v>1</v>
      </c>
      <c r="F988" s="326">
        <v>137584.12</v>
      </c>
      <c r="G988" s="342"/>
      <c r="H988" s="327">
        <v>155528.18527612221</v>
      </c>
      <c r="I988" s="327">
        <v>0</v>
      </c>
      <c r="J988" s="326">
        <v>0</v>
      </c>
      <c r="K988" s="326">
        <v>0</v>
      </c>
      <c r="L988" s="326">
        <v>0</v>
      </c>
      <c r="M988" s="380">
        <f t="shared" si="91"/>
        <v>2</v>
      </c>
      <c r="N988" s="329">
        <f t="shared" si="92"/>
        <v>146556</v>
      </c>
      <c r="O988" s="330">
        <f t="shared" si="93"/>
        <v>146556</v>
      </c>
      <c r="P988" s="327">
        <f t="array" ref="P988">IFERROR(_xlfn.STDEV.P(IF((F988:L988&lt;&gt;0)*(F988:L988&lt;&gt;""), F988:L988)), 0)</f>
        <v>8972.0326380611077</v>
      </c>
      <c r="Q988" s="331">
        <f t="shared" si="90"/>
        <v>6.1219142430614291</v>
      </c>
      <c r="R988" s="332">
        <f t="shared" si="88"/>
        <v>93.878085756938574</v>
      </c>
      <c r="S988" s="325" t="str">
        <f t="shared" si="89"/>
        <v>ALTO</v>
      </c>
    </row>
    <row r="989" spans="2:19">
      <c r="B989" s="146">
        <v>980</v>
      </c>
      <c r="C989" s="335" t="s">
        <v>1030</v>
      </c>
      <c r="D989" s="325" t="s">
        <v>38</v>
      </c>
      <c r="E989" s="325">
        <v>1</v>
      </c>
      <c r="F989" s="326">
        <v>125834.48</v>
      </c>
      <c r="G989" s="342"/>
      <c r="H989" s="327">
        <v>142246.12782030727</v>
      </c>
      <c r="I989" s="327">
        <v>0</v>
      </c>
      <c r="J989" s="326">
        <v>0</v>
      </c>
      <c r="K989" s="326">
        <v>0</v>
      </c>
      <c r="L989" s="326">
        <v>0</v>
      </c>
      <c r="M989" s="380">
        <f t="shared" si="91"/>
        <v>2</v>
      </c>
      <c r="N989" s="329">
        <f t="shared" si="92"/>
        <v>134040</v>
      </c>
      <c r="O989" s="330">
        <f t="shared" si="93"/>
        <v>134040</v>
      </c>
      <c r="P989" s="327">
        <f t="array" ref="P989">IFERROR(_xlfn.STDEV.P(IF((F989:L989&lt;&gt;0)*(F989:L989&lt;&gt;""), F989:L989)), 0)</f>
        <v>8205.8239101536383</v>
      </c>
      <c r="Q989" s="331">
        <f t="shared" si="90"/>
        <v>6.1219217473542509</v>
      </c>
      <c r="R989" s="332">
        <f t="shared" si="88"/>
        <v>93.87807825264575</v>
      </c>
      <c r="S989" s="325" t="str">
        <f t="shared" si="89"/>
        <v>ALTO</v>
      </c>
    </row>
    <row r="990" spans="2:19">
      <c r="B990" s="146">
        <v>981</v>
      </c>
      <c r="C990" s="335" t="s">
        <v>1031</v>
      </c>
      <c r="D990" s="325" t="s">
        <v>38</v>
      </c>
      <c r="E990" s="325">
        <v>1</v>
      </c>
      <c r="F990" s="326">
        <v>9397.16</v>
      </c>
      <c r="G990" s="342"/>
      <c r="H990" s="327">
        <v>10622.761126424797</v>
      </c>
      <c r="I990" s="327">
        <v>0</v>
      </c>
      <c r="J990" s="326">
        <v>0</v>
      </c>
      <c r="K990" s="326">
        <v>0</v>
      </c>
      <c r="L990" s="326">
        <v>0</v>
      </c>
      <c r="M990" s="380">
        <f t="shared" si="91"/>
        <v>2</v>
      </c>
      <c r="N990" s="329">
        <f t="shared" si="92"/>
        <v>10010</v>
      </c>
      <c r="O990" s="330">
        <f t="shared" si="93"/>
        <v>10010</v>
      </c>
      <c r="P990" s="327">
        <f t="array" ref="P990">IFERROR(_xlfn.STDEV.P(IF((F990:L990&lt;&gt;0)*(F990:L990&lt;&gt;""), F990:L990)), 0)</f>
        <v>612.80056321239863</v>
      </c>
      <c r="Q990" s="331">
        <f t="shared" si="90"/>
        <v>6.1218837483756108</v>
      </c>
      <c r="R990" s="332">
        <f t="shared" si="88"/>
        <v>93.878116251624391</v>
      </c>
      <c r="S990" s="325" t="str">
        <f t="shared" si="89"/>
        <v>ALTO</v>
      </c>
    </row>
    <row r="991" spans="2:19">
      <c r="B991" s="146">
        <v>982</v>
      </c>
      <c r="C991" s="335" t="s">
        <v>1032</v>
      </c>
      <c r="D991" s="325" t="s">
        <v>38</v>
      </c>
      <c r="E991" s="325">
        <v>1</v>
      </c>
      <c r="F991" s="326">
        <v>46986.96</v>
      </c>
      <c r="G991" s="342"/>
      <c r="H991" s="327">
        <v>53115.116922227237</v>
      </c>
      <c r="I991" s="327">
        <v>0</v>
      </c>
      <c r="J991" s="326">
        <v>0</v>
      </c>
      <c r="K991" s="326">
        <v>0</v>
      </c>
      <c r="L991" s="326">
        <v>0</v>
      </c>
      <c r="M991" s="380">
        <f t="shared" si="91"/>
        <v>2</v>
      </c>
      <c r="N991" s="329">
        <f t="shared" si="92"/>
        <v>50051</v>
      </c>
      <c r="O991" s="330">
        <f t="shared" si="93"/>
        <v>50051</v>
      </c>
      <c r="P991" s="327">
        <f t="array" ref="P991">IFERROR(_xlfn.STDEV.P(IF((F991:L991&lt;&gt;0)*(F991:L991&lt;&gt;""), F991:L991)), 0)</f>
        <v>3064.0784611136187</v>
      </c>
      <c r="Q991" s="331">
        <f t="shared" si="90"/>
        <v>6.1219125714044047</v>
      </c>
      <c r="R991" s="332">
        <f t="shared" si="88"/>
        <v>93.878087428595592</v>
      </c>
      <c r="S991" s="325" t="str">
        <f t="shared" si="89"/>
        <v>ALTO</v>
      </c>
    </row>
    <row r="992" spans="2:19">
      <c r="B992" s="146">
        <v>983</v>
      </c>
      <c r="C992" s="335" t="s">
        <v>1033</v>
      </c>
      <c r="D992" s="325" t="s">
        <v>38</v>
      </c>
      <c r="E992" s="325">
        <v>1</v>
      </c>
      <c r="F992" s="326">
        <v>37567.759999999995</v>
      </c>
      <c r="G992" s="342"/>
      <c r="H992" s="327">
        <v>42467.441283840693</v>
      </c>
      <c r="I992" s="327">
        <v>0</v>
      </c>
      <c r="J992" s="326">
        <v>0</v>
      </c>
      <c r="K992" s="326">
        <v>0</v>
      </c>
      <c r="L992" s="326">
        <v>0</v>
      </c>
      <c r="M992" s="380">
        <f t="shared" si="91"/>
        <v>2</v>
      </c>
      <c r="N992" s="329">
        <f t="shared" si="92"/>
        <v>40018</v>
      </c>
      <c r="O992" s="330">
        <f t="shared" si="93"/>
        <v>40018</v>
      </c>
      <c r="P992" s="327">
        <f t="array" ref="P992">IFERROR(_xlfn.STDEV.P(IF((F992:L992&lt;&gt;0)*(F992:L992&lt;&gt;""), F992:L992)), 0)</f>
        <v>2449.8406419203493</v>
      </c>
      <c r="Q992" s="331">
        <f t="shared" si="90"/>
        <v>6.1218467737526847</v>
      </c>
      <c r="R992" s="332">
        <f t="shared" si="88"/>
        <v>93.878153226247321</v>
      </c>
      <c r="S992" s="325" t="str">
        <f t="shared" si="89"/>
        <v>ALTO</v>
      </c>
    </row>
    <row r="993" spans="2:19">
      <c r="B993" s="146">
        <v>984</v>
      </c>
      <c r="C993" s="335" t="s">
        <v>1034</v>
      </c>
      <c r="D993" s="325" t="s">
        <v>38</v>
      </c>
      <c r="E993" s="325">
        <v>1</v>
      </c>
      <c r="F993" s="326">
        <v>19920.68</v>
      </c>
      <c r="G993" s="342"/>
      <c r="H993" s="327">
        <v>22518.784943104933</v>
      </c>
      <c r="I993" s="327">
        <v>0</v>
      </c>
      <c r="J993" s="326">
        <v>0</v>
      </c>
      <c r="K993" s="326">
        <v>0</v>
      </c>
      <c r="L993" s="326">
        <v>0</v>
      </c>
      <c r="M993" s="380">
        <f t="shared" si="91"/>
        <v>2</v>
      </c>
      <c r="N993" s="329">
        <f t="shared" si="92"/>
        <v>21220</v>
      </c>
      <c r="O993" s="330">
        <f t="shared" si="93"/>
        <v>21220</v>
      </c>
      <c r="P993" s="327">
        <f t="array" ref="P993">IFERROR(_xlfn.STDEV.P(IF((F993:L993&lt;&gt;0)*(F993:L993&lt;&gt;""), F993:L993)), 0)</f>
        <v>1299.0524715524662</v>
      </c>
      <c r="Q993" s="331">
        <f t="shared" si="90"/>
        <v>6.1218306859211413</v>
      </c>
      <c r="R993" s="332">
        <f t="shared" si="88"/>
        <v>93.87816931407886</v>
      </c>
      <c r="S993" s="325" t="str">
        <f t="shared" si="89"/>
        <v>ALTO</v>
      </c>
    </row>
    <row r="994" spans="2:19">
      <c r="B994" s="146">
        <v>985</v>
      </c>
      <c r="C994" s="335" t="s">
        <v>1035</v>
      </c>
      <c r="D994" s="325" t="s">
        <v>38</v>
      </c>
      <c r="E994" s="325">
        <v>1</v>
      </c>
      <c r="F994" s="326">
        <v>362355</v>
      </c>
      <c r="G994" s="342"/>
      <c r="H994" s="327">
        <v>409614.24600258563</v>
      </c>
      <c r="I994" s="327">
        <v>0</v>
      </c>
      <c r="J994" s="326">
        <v>0</v>
      </c>
      <c r="K994" s="326">
        <v>0</v>
      </c>
      <c r="L994" s="326">
        <v>0</v>
      </c>
      <c r="M994" s="380">
        <f t="shared" si="91"/>
        <v>2</v>
      </c>
      <c r="N994" s="329">
        <f t="shared" si="92"/>
        <v>385985</v>
      </c>
      <c r="O994" s="330">
        <f t="shared" si="93"/>
        <v>385985</v>
      </c>
      <c r="P994" s="327">
        <f t="array" ref="P994">IFERROR(_xlfn.STDEV.P(IF((F994:L994&lt;&gt;0)*(F994:L994&lt;&gt;""), F994:L994)), 0)</f>
        <v>23629.623001292814</v>
      </c>
      <c r="Q994" s="331">
        <f t="shared" si="90"/>
        <v>6.1219018877139817</v>
      </c>
      <c r="R994" s="332">
        <f t="shared" si="88"/>
        <v>93.878098112286011</v>
      </c>
      <c r="S994" s="325" t="str">
        <f t="shared" si="89"/>
        <v>ALTO</v>
      </c>
    </row>
    <row r="995" spans="2:19">
      <c r="B995" s="146">
        <v>986</v>
      </c>
      <c r="C995" s="335" t="s">
        <v>1036</v>
      </c>
      <c r="D995" s="325" t="s">
        <v>38</v>
      </c>
      <c r="E995" s="325">
        <v>1</v>
      </c>
      <c r="F995" s="326">
        <v>420349.19999999995</v>
      </c>
      <c r="G995" s="342"/>
      <c r="H995" s="327">
        <v>475172.19471454801</v>
      </c>
      <c r="I995" s="327">
        <v>0</v>
      </c>
      <c r="J995" s="326">
        <v>0</v>
      </c>
      <c r="K995" s="326">
        <v>0</v>
      </c>
      <c r="L995" s="326">
        <v>0</v>
      </c>
      <c r="M995" s="380">
        <f t="shared" si="91"/>
        <v>2</v>
      </c>
      <c r="N995" s="329">
        <f t="shared" si="92"/>
        <v>447761</v>
      </c>
      <c r="O995" s="330">
        <f t="shared" si="93"/>
        <v>447761</v>
      </c>
      <c r="P995" s="327">
        <f t="array" ref="P995">IFERROR(_xlfn.STDEV.P(IF((F995:L995&lt;&gt;0)*(F995:L995&lt;&gt;""), F995:L995)), 0)</f>
        <v>27411.497357274027</v>
      </c>
      <c r="Q995" s="331">
        <f t="shared" si="90"/>
        <v>6.1219037292828151</v>
      </c>
      <c r="R995" s="332">
        <f t="shared" ref="R995:R1058" si="94">IFERROR(100-Q995,0)</f>
        <v>93.87809627071718</v>
      </c>
      <c r="S995" s="325" t="str">
        <f t="shared" ref="S995:S1058" si="95">IF(R995&gt;70,"ALTO","BAJO")</f>
        <v>ALTO</v>
      </c>
    </row>
    <row r="996" spans="2:19">
      <c r="B996" s="146">
        <v>987</v>
      </c>
      <c r="C996" s="335" t="s">
        <v>1037</v>
      </c>
      <c r="D996" s="325" t="s">
        <v>38</v>
      </c>
      <c r="E996" s="325">
        <v>1</v>
      </c>
      <c r="F996" s="326">
        <v>1642413.8399999999</v>
      </c>
      <c r="G996" s="342"/>
      <c r="H996" s="327">
        <v>1856621.5636483869</v>
      </c>
      <c r="I996" s="327">
        <v>0</v>
      </c>
      <c r="J996" s="326">
        <v>0</v>
      </c>
      <c r="K996" s="326">
        <v>0</v>
      </c>
      <c r="L996" s="326">
        <v>0</v>
      </c>
      <c r="M996" s="380">
        <f t="shared" si="91"/>
        <v>2</v>
      </c>
      <c r="N996" s="329">
        <f t="shared" si="92"/>
        <v>1749518</v>
      </c>
      <c r="O996" s="330">
        <f t="shared" si="93"/>
        <v>1749518</v>
      </c>
      <c r="P996" s="327">
        <f t="array" ref="P996">IFERROR(_xlfn.STDEV.P(IF((F996:L996&lt;&gt;0)*(F996:L996&lt;&gt;""), F996:L996)), 0)</f>
        <v>107103.8618241935</v>
      </c>
      <c r="Q996" s="331">
        <f t="shared" si="90"/>
        <v>6.1219068237190761</v>
      </c>
      <c r="R996" s="332">
        <f t="shared" si="94"/>
        <v>93.878093176280927</v>
      </c>
      <c r="S996" s="325" t="str">
        <f t="shared" si="95"/>
        <v>ALTO</v>
      </c>
    </row>
    <row r="997" spans="2:19">
      <c r="B997" s="146">
        <v>988</v>
      </c>
      <c r="C997" s="335" t="s">
        <v>1038</v>
      </c>
      <c r="D997" s="325" t="s">
        <v>38</v>
      </c>
      <c r="E997" s="325">
        <v>1</v>
      </c>
      <c r="F997" s="326">
        <v>3315408.76</v>
      </c>
      <c r="G997" s="342"/>
      <c r="H997" s="327">
        <v>3747812.6682887422</v>
      </c>
      <c r="I997" s="327">
        <v>0</v>
      </c>
      <c r="J997" s="326">
        <v>0</v>
      </c>
      <c r="K997" s="326">
        <v>0</v>
      </c>
      <c r="L997" s="326">
        <v>0</v>
      </c>
      <c r="M997" s="380">
        <f t="shared" si="91"/>
        <v>2</v>
      </c>
      <c r="N997" s="329">
        <f t="shared" si="92"/>
        <v>3531611</v>
      </c>
      <c r="O997" s="330">
        <f t="shared" si="93"/>
        <v>3531611</v>
      </c>
      <c r="P997" s="327">
        <f t="array" ref="P997">IFERROR(_xlfn.STDEV.P(IF((F997:L997&lt;&gt;0)*(F997:L997&lt;&gt;""), F997:L997)), 0)</f>
        <v>216201.95414437121</v>
      </c>
      <c r="Q997" s="331">
        <f t="shared" si="90"/>
        <v>6.1219073715754995</v>
      </c>
      <c r="R997" s="332">
        <f t="shared" si="94"/>
        <v>93.878092628424497</v>
      </c>
      <c r="S997" s="325" t="str">
        <f t="shared" si="95"/>
        <v>ALTO</v>
      </c>
    </row>
    <row r="998" spans="2:19">
      <c r="B998" s="146">
        <v>989</v>
      </c>
      <c r="C998" s="335" t="s">
        <v>1039</v>
      </c>
      <c r="D998" s="325" t="s">
        <v>38</v>
      </c>
      <c r="E998" s="325">
        <v>1</v>
      </c>
      <c r="F998" s="326">
        <v>2426837.1599999997</v>
      </c>
      <c r="G998" s="342"/>
      <c r="H998" s="327">
        <v>2743351.336298536</v>
      </c>
      <c r="I998" s="327">
        <v>0</v>
      </c>
      <c r="J998" s="326">
        <v>0</v>
      </c>
      <c r="K998" s="326">
        <v>0</v>
      </c>
      <c r="L998" s="326">
        <v>0</v>
      </c>
      <c r="M998" s="380">
        <f t="shared" si="91"/>
        <v>2</v>
      </c>
      <c r="N998" s="329">
        <f t="shared" si="92"/>
        <v>2585094</v>
      </c>
      <c r="O998" s="330">
        <f t="shared" si="93"/>
        <v>2585094</v>
      </c>
      <c r="P998" s="327">
        <f t="array" ref="P998">IFERROR(_xlfn.STDEV.P(IF((F998:L998&lt;&gt;0)*(F998:L998&lt;&gt;""), F998:L998)), 0)</f>
        <v>158257.08814926818</v>
      </c>
      <c r="Q998" s="331">
        <f t="shared" si="90"/>
        <v>6.121908454751285</v>
      </c>
      <c r="R998" s="332">
        <f t="shared" si="94"/>
        <v>93.878091545248708</v>
      </c>
      <c r="S998" s="325" t="str">
        <f t="shared" si="95"/>
        <v>ALTO</v>
      </c>
    </row>
    <row r="999" spans="2:19">
      <c r="B999" s="146">
        <v>990</v>
      </c>
      <c r="C999" s="335" t="s">
        <v>1040</v>
      </c>
      <c r="D999" s="325" t="s">
        <v>38</v>
      </c>
      <c r="E999" s="325">
        <v>1</v>
      </c>
      <c r="F999" s="326">
        <v>1836213.88</v>
      </c>
      <c r="G999" s="342"/>
      <c r="H999" s="327">
        <v>2075697.48990819</v>
      </c>
      <c r="I999" s="327">
        <v>0</v>
      </c>
      <c r="J999" s="326">
        <v>0</v>
      </c>
      <c r="K999" s="326">
        <v>0</v>
      </c>
      <c r="L999" s="326">
        <v>0</v>
      </c>
      <c r="M999" s="380">
        <f t="shared" si="91"/>
        <v>2</v>
      </c>
      <c r="N999" s="329">
        <f t="shared" si="92"/>
        <v>1955956</v>
      </c>
      <c r="O999" s="330">
        <f t="shared" si="93"/>
        <v>1955956</v>
      </c>
      <c r="P999" s="327">
        <f t="array" ref="P999">IFERROR(_xlfn.STDEV.P(IF((F999:L999&lt;&gt;0)*(F999:L999&lt;&gt;""), F999:L999)), 0)</f>
        <v>119741.80495409505</v>
      </c>
      <c r="Q999" s="331">
        <f t="shared" si="90"/>
        <v>6.1219068810389929</v>
      </c>
      <c r="R999" s="332">
        <f t="shared" si="94"/>
        <v>93.878093118961004</v>
      </c>
      <c r="S999" s="325" t="str">
        <f t="shared" si="95"/>
        <v>ALTO</v>
      </c>
    </row>
    <row r="1000" spans="2:19">
      <c r="B1000" s="146">
        <v>991</v>
      </c>
      <c r="C1000" s="335" t="s">
        <v>1041</v>
      </c>
      <c r="D1000" s="325" t="s">
        <v>38</v>
      </c>
      <c r="E1000" s="325">
        <v>1</v>
      </c>
      <c r="F1000" s="326">
        <v>1460682.44</v>
      </c>
      <c r="G1000" s="342"/>
      <c r="H1000" s="327">
        <v>1651188.2996227925</v>
      </c>
      <c r="I1000" s="327">
        <v>0</v>
      </c>
      <c r="J1000" s="326">
        <v>0</v>
      </c>
      <c r="K1000" s="326">
        <v>0</v>
      </c>
      <c r="L1000" s="326">
        <v>0</v>
      </c>
      <c r="M1000" s="380">
        <f t="shared" si="91"/>
        <v>2</v>
      </c>
      <c r="N1000" s="329">
        <f t="shared" si="92"/>
        <v>1555935</v>
      </c>
      <c r="O1000" s="330">
        <f t="shared" si="93"/>
        <v>1555935</v>
      </c>
      <c r="P1000" s="327">
        <f t="array" ref="P1000">IFERROR(_xlfn.STDEV.P(IF((F1000:L1000&lt;&gt;0)*(F1000:L1000&lt;&gt;""), F1000:L1000)), 0)</f>
        <v>95252.929811396301</v>
      </c>
      <c r="Q1000" s="331">
        <f t="shared" si="90"/>
        <v>6.1219093221372551</v>
      </c>
      <c r="R1000" s="332">
        <f t="shared" si="94"/>
        <v>93.878090677862744</v>
      </c>
      <c r="S1000" s="325" t="str">
        <f t="shared" si="95"/>
        <v>ALTO</v>
      </c>
    </row>
    <row r="1001" spans="2:19">
      <c r="B1001" s="146">
        <v>992</v>
      </c>
      <c r="C1001" s="335" t="s">
        <v>1042</v>
      </c>
      <c r="D1001" s="325" t="s">
        <v>38</v>
      </c>
      <c r="E1001" s="325">
        <v>1</v>
      </c>
      <c r="F1001" s="326">
        <v>1948.8</v>
      </c>
      <c r="G1001" s="342"/>
      <c r="H1001" s="327">
        <v>2202.9673734592839</v>
      </c>
      <c r="I1001" s="327">
        <v>0</v>
      </c>
      <c r="J1001" s="326">
        <v>0</v>
      </c>
      <c r="K1001" s="326">
        <v>0</v>
      </c>
      <c r="L1001" s="326">
        <v>0</v>
      </c>
      <c r="M1001" s="380">
        <f t="shared" si="91"/>
        <v>2</v>
      </c>
      <c r="N1001" s="329">
        <f t="shared" si="92"/>
        <v>2076</v>
      </c>
      <c r="O1001" s="330">
        <f t="shared" si="93"/>
        <v>2076</v>
      </c>
      <c r="P1001" s="327">
        <f t="array" ref="P1001">IFERROR(_xlfn.STDEV.P(IF((F1001:L1001&lt;&gt;0)*(F1001:L1001&lt;&gt;""), F1001:L1001)), 0)</f>
        <v>127.08368672964195</v>
      </c>
      <c r="Q1001" s="331">
        <f t="shared" si="90"/>
        <v>6.1215648713700359</v>
      </c>
      <c r="R1001" s="332">
        <f t="shared" si="94"/>
        <v>93.87843512862996</v>
      </c>
      <c r="S1001" s="325" t="str">
        <f t="shared" si="95"/>
        <v>ALTO</v>
      </c>
    </row>
    <row r="1002" spans="2:19">
      <c r="B1002" s="146">
        <v>993</v>
      </c>
      <c r="C1002" s="335" t="s">
        <v>1043</v>
      </c>
      <c r="D1002" s="325" t="s">
        <v>38</v>
      </c>
      <c r="E1002" s="325">
        <v>1</v>
      </c>
      <c r="F1002" s="326">
        <v>6240.7999999999993</v>
      </c>
      <c r="G1002" s="342"/>
      <c r="H1002" s="327">
        <v>7054.7407554827059</v>
      </c>
      <c r="I1002" s="327">
        <v>0</v>
      </c>
      <c r="J1002" s="326">
        <v>0</v>
      </c>
      <c r="K1002" s="326">
        <v>0</v>
      </c>
      <c r="L1002" s="326">
        <v>0</v>
      </c>
      <c r="M1002" s="380">
        <f t="shared" si="91"/>
        <v>2</v>
      </c>
      <c r="N1002" s="329">
        <f t="shared" si="92"/>
        <v>6648</v>
      </c>
      <c r="O1002" s="330">
        <f t="shared" si="93"/>
        <v>6648</v>
      </c>
      <c r="P1002" s="327">
        <f t="array" ref="P1002">IFERROR(_xlfn.STDEV.P(IF((F1002:L1002&lt;&gt;0)*(F1002:L1002&lt;&gt;""), F1002:L1002)), 0)</f>
        <v>406.97037774135333</v>
      </c>
      <c r="Q1002" s="331">
        <f t="shared" si="90"/>
        <v>6.1216964160853395</v>
      </c>
      <c r="R1002" s="332">
        <f t="shared" si="94"/>
        <v>93.878303583914658</v>
      </c>
      <c r="S1002" s="325" t="str">
        <f t="shared" si="95"/>
        <v>ALTO</v>
      </c>
    </row>
    <row r="1003" spans="2:19">
      <c r="B1003" s="146">
        <v>994</v>
      </c>
      <c r="C1003" s="335" t="s">
        <v>1044</v>
      </c>
      <c r="D1003" s="325" t="s">
        <v>38</v>
      </c>
      <c r="E1003" s="325">
        <v>1</v>
      </c>
      <c r="F1003" s="326">
        <v>7797.5199999999995</v>
      </c>
      <c r="G1003" s="342"/>
      <c r="H1003" s="327">
        <v>8814.4920740436337</v>
      </c>
      <c r="I1003" s="327">
        <v>0</v>
      </c>
      <c r="J1003" s="326">
        <v>0</v>
      </c>
      <c r="K1003" s="326">
        <v>0</v>
      </c>
      <c r="L1003" s="326">
        <v>0</v>
      </c>
      <c r="M1003" s="380">
        <f t="shared" si="91"/>
        <v>2</v>
      </c>
      <c r="N1003" s="329">
        <f t="shared" si="92"/>
        <v>8306</v>
      </c>
      <c r="O1003" s="330">
        <f t="shared" si="93"/>
        <v>8306</v>
      </c>
      <c r="P1003" s="327">
        <f t="array" ref="P1003">IFERROR(_xlfn.STDEV.P(IF((F1003:L1003&lt;&gt;0)*(F1003:L1003&lt;&gt;""), F1003:L1003)), 0)</f>
        <v>508.48603702181708</v>
      </c>
      <c r="Q1003" s="331">
        <f t="shared" si="90"/>
        <v>6.1219123166604517</v>
      </c>
      <c r="R1003" s="332">
        <f t="shared" si="94"/>
        <v>93.878087683339544</v>
      </c>
      <c r="S1003" s="325" t="str">
        <f t="shared" si="95"/>
        <v>ALTO</v>
      </c>
    </row>
    <row r="1004" spans="2:19">
      <c r="B1004" s="146">
        <v>995</v>
      </c>
      <c r="C1004" s="335" t="s">
        <v>1045</v>
      </c>
      <c r="D1004" s="325" t="s">
        <v>38</v>
      </c>
      <c r="E1004" s="325">
        <v>1</v>
      </c>
      <c r="F1004" s="326">
        <v>11307.679999999998</v>
      </c>
      <c r="G1004" s="342"/>
      <c r="H1004" s="327">
        <v>12782.455926476843</v>
      </c>
      <c r="I1004" s="327">
        <v>0</v>
      </c>
      <c r="J1004" s="326">
        <v>0</v>
      </c>
      <c r="K1004" s="326">
        <v>0</v>
      </c>
      <c r="L1004" s="326">
        <v>0</v>
      </c>
      <c r="M1004" s="380">
        <f t="shared" si="91"/>
        <v>2</v>
      </c>
      <c r="N1004" s="329">
        <f t="shared" si="92"/>
        <v>12045</v>
      </c>
      <c r="O1004" s="330">
        <f t="shared" si="93"/>
        <v>12045</v>
      </c>
      <c r="P1004" s="327">
        <f t="array" ref="P1004">IFERROR(_xlfn.STDEV.P(IF((F1004:L1004&lt;&gt;0)*(F1004:L1004&lt;&gt;""), F1004:L1004)), 0)</f>
        <v>737.38796323842234</v>
      </c>
      <c r="Q1004" s="331">
        <f t="shared" si="90"/>
        <v>6.1219424096174544</v>
      </c>
      <c r="R1004" s="332">
        <f t="shared" si="94"/>
        <v>93.878057590382539</v>
      </c>
      <c r="S1004" s="325" t="str">
        <f t="shared" si="95"/>
        <v>ALTO</v>
      </c>
    </row>
    <row r="1005" spans="2:19">
      <c r="B1005" s="146">
        <v>996</v>
      </c>
      <c r="C1005" s="335" t="s">
        <v>1046</v>
      </c>
      <c r="D1005" s="325" t="s">
        <v>38</v>
      </c>
      <c r="E1005" s="325">
        <v>1</v>
      </c>
      <c r="F1005" s="326">
        <v>6630.5599999999995</v>
      </c>
      <c r="G1005" s="342"/>
      <c r="H1005" s="327">
        <v>7495.3342301745633</v>
      </c>
      <c r="I1005" s="327">
        <v>0</v>
      </c>
      <c r="J1005" s="326">
        <v>0</v>
      </c>
      <c r="K1005" s="326">
        <v>0</v>
      </c>
      <c r="L1005" s="326">
        <v>0</v>
      </c>
      <c r="M1005" s="380">
        <f t="shared" si="91"/>
        <v>2</v>
      </c>
      <c r="N1005" s="329">
        <f t="shared" si="92"/>
        <v>7063</v>
      </c>
      <c r="O1005" s="330">
        <f t="shared" si="93"/>
        <v>7063</v>
      </c>
      <c r="P1005" s="327">
        <f t="array" ref="P1005">IFERROR(_xlfn.STDEV.P(IF((F1005:L1005&lt;&gt;0)*(F1005:L1005&lt;&gt;""), F1005:L1005)), 0)</f>
        <v>432.38711508728193</v>
      </c>
      <c r="Q1005" s="331">
        <f t="shared" si="90"/>
        <v>6.1218620287028447</v>
      </c>
      <c r="R1005" s="332">
        <f t="shared" si="94"/>
        <v>93.87813797129715</v>
      </c>
      <c r="S1005" s="325" t="str">
        <f t="shared" si="95"/>
        <v>ALTO</v>
      </c>
    </row>
    <row r="1006" spans="2:19" ht="51">
      <c r="B1006" s="146">
        <v>997</v>
      </c>
      <c r="C1006" s="333" t="s">
        <v>1047</v>
      </c>
      <c r="D1006" s="325" t="s">
        <v>38</v>
      </c>
      <c r="E1006" s="325">
        <v>1</v>
      </c>
      <c r="F1006" s="326">
        <v>24111211.319999997</v>
      </c>
      <c r="G1006" s="342"/>
      <c r="H1006" s="327">
        <v>27255855.845926799</v>
      </c>
      <c r="I1006" s="327">
        <v>0</v>
      </c>
      <c r="J1006" s="326">
        <v>0</v>
      </c>
      <c r="K1006" s="326">
        <v>0</v>
      </c>
      <c r="L1006" s="326">
        <v>0</v>
      </c>
      <c r="M1006" s="380">
        <f t="shared" si="91"/>
        <v>2</v>
      </c>
      <c r="N1006" s="329">
        <f t="shared" si="92"/>
        <v>25683534</v>
      </c>
      <c r="O1006" s="330">
        <f t="shared" si="93"/>
        <v>25683534</v>
      </c>
      <c r="P1006" s="327">
        <f t="array" ref="P1006">IFERROR(_xlfn.STDEV.P(IF((F1006:L1006&lt;&gt;0)*(F1006:L1006&lt;&gt;""), F1006:L1006)), 0)</f>
        <v>1572322.2629634012</v>
      </c>
      <c r="Q1006" s="331">
        <f t="shared" si="90"/>
        <v>6.1219077676903852</v>
      </c>
      <c r="R1006" s="332">
        <f t="shared" si="94"/>
        <v>93.878092232309612</v>
      </c>
      <c r="S1006" s="325" t="str">
        <f t="shared" si="95"/>
        <v>ALTO</v>
      </c>
    </row>
    <row r="1007" spans="2:19">
      <c r="B1007" s="146">
        <v>998</v>
      </c>
      <c r="C1007" s="335" t="s">
        <v>1048</v>
      </c>
      <c r="D1007" s="325" t="s">
        <v>38</v>
      </c>
      <c r="E1007" s="325">
        <v>1</v>
      </c>
      <c r="F1007" s="326">
        <v>489500.27999999997</v>
      </c>
      <c r="G1007" s="342"/>
      <c r="H1007" s="327">
        <v>553342.13163956488</v>
      </c>
      <c r="I1007" s="327">
        <v>0</v>
      </c>
      <c r="J1007" s="326">
        <v>0</v>
      </c>
      <c r="K1007" s="326">
        <v>0</v>
      </c>
      <c r="L1007" s="326">
        <v>0</v>
      </c>
      <c r="M1007" s="380">
        <f t="shared" si="91"/>
        <v>2</v>
      </c>
      <c r="N1007" s="329">
        <f t="shared" si="92"/>
        <v>521421</v>
      </c>
      <c r="O1007" s="330">
        <f t="shared" si="93"/>
        <v>521421</v>
      </c>
      <c r="P1007" s="327">
        <f t="array" ref="P1007">IFERROR(_xlfn.STDEV.P(IF((F1007:L1007&lt;&gt;0)*(F1007:L1007&lt;&gt;""), F1007:L1007)), 0)</f>
        <v>31920.925819782453</v>
      </c>
      <c r="Q1007" s="331">
        <f t="shared" si="90"/>
        <v>6.121910283587054</v>
      </c>
      <c r="R1007" s="332">
        <f t="shared" si="94"/>
        <v>93.878089716412944</v>
      </c>
      <c r="S1007" s="325" t="str">
        <f t="shared" si="95"/>
        <v>ALTO</v>
      </c>
    </row>
    <row r="1008" spans="2:19">
      <c r="B1008" s="146">
        <v>999</v>
      </c>
      <c r="C1008" s="335" t="s">
        <v>1049</v>
      </c>
      <c r="D1008" s="325" t="s">
        <v>38</v>
      </c>
      <c r="E1008" s="325">
        <v>1</v>
      </c>
      <c r="F1008" s="326">
        <v>16110267.120000001</v>
      </c>
      <c r="G1008" s="342"/>
      <c r="H1008" s="327">
        <v>18211408.478588805</v>
      </c>
      <c r="I1008" s="327">
        <v>0</v>
      </c>
      <c r="J1008" s="326">
        <v>0</v>
      </c>
      <c r="K1008" s="326">
        <v>0</v>
      </c>
      <c r="L1008" s="326">
        <v>0</v>
      </c>
      <c r="M1008" s="380">
        <f t="shared" si="91"/>
        <v>2</v>
      </c>
      <c r="N1008" s="329">
        <f t="shared" si="92"/>
        <v>17160838</v>
      </c>
      <c r="O1008" s="330">
        <f t="shared" si="93"/>
        <v>17160838</v>
      </c>
      <c r="P1008" s="327">
        <f t="array" ref="P1008">IFERROR(_xlfn.STDEV.P(IF((F1008:L1008&lt;&gt;0)*(F1008:L1008&lt;&gt;""), F1008:L1008)), 0)</f>
        <v>1050570.6792944018</v>
      </c>
      <c r="Q1008" s="331">
        <f t="shared" si="90"/>
        <v>6.1219077954957779</v>
      </c>
      <c r="R1008" s="332">
        <f t="shared" si="94"/>
        <v>93.878092204504227</v>
      </c>
      <c r="S1008" s="325" t="str">
        <f t="shared" si="95"/>
        <v>ALTO</v>
      </c>
    </row>
    <row r="1009" spans="2:19">
      <c r="B1009" s="146">
        <v>1000</v>
      </c>
      <c r="C1009" s="335" t="s">
        <v>1050</v>
      </c>
      <c r="D1009" s="325" t="s">
        <v>38</v>
      </c>
      <c r="E1009" s="325">
        <v>1</v>
      </c>
      <c r="F1009" s="326">
        <v>480126.31999999995</v>
      </c>
      <c r="G1009" s="342"/>
      <c r="H1009" s="327">
        <v>542745.59631520498</v>
      </c>
      <c r="I1009" s="327">
        <v>0</v>
      </c>
      <c r="J1009" s="326">
        <v>0</v>
      </c>
      <c r="K1009" s="326">
        <v>0</v>
      </c>
      <c r="L1009" s="326">
        <v>0</v>
      </c>
      <c r="M1009" s="380">
        <f t="shared" si="91"/>
        <v>2</v>
      </c>
      <c r="N1009" s="329">
        <f t="shared" si="92"/>
        <v>511436</v>
      </c>
      <c r="O1009" s="330">
        <f t="shared" si="93"/>
        <v>511436</v>
      </c>
      <c r="P1009" s="327">
        <f t="array" ref="P1009">IFERROR(_xlfn.STDEV.P(IF((F1009:L1009&lt;&gt;0)*(F1009:L1009&lt;&gt;""), F1009:L1009)), 0)</f>
        <v>31309.638157602516</v>
      </c>
      <c r="Q1009" s="331">
        <f t="shared" si="90"/>
        <v>6.1219073662398653</v>
      </c>
      <c r="R1009" s="332">
        <f t="shared" si="94"/>
        <v>93.878092633760133</v>
      </c>
      <c r="S1009" s="325" t="str">
        <f t="shared" si="95"/>
        <v>ALTO</v>
      </c>
    </row>
    <row r="1010" spans="2:19">
      <c r="B1010" s="146">
        <v>1001</v>
      </c>
      <c r="C1010" s="335" t="s">
        <v>1051</v>
      </c>
      <c r="D1010" s="325" t="s">
        <v>38</v>
      </c>
      <c r="E1010" s="325">
        <v>1</v>
      </c>
      <c r="F1010" s="326">
        <v>2653646.1599999997</v>
      </c>
      <c r="G1010" s="342"/>
      <c r="H1010" s="327">
        <v>2999741.333736409</v>
      </c>
      <c r="I1010" s="327">
        <v>0</v>
      </c>
      <c r="J1010" s="326">
        <v>0</v>
      </c>
      <c r="K1010" s="326">
        <v>0</v>
      </c>
      <c r="L1010" s="326">
        <v>0</v>
      </c>
      <c r="M1010" s="380">
        <f t="shared" si="91"/>
        <v>2</v>
      </c>
      <c r="N1010" s="329">
        <f t="shared" si="92"/>
        <v>2826694</v>
      </c>
      <c r="O1010" s="330">
        <f t="shared" si="93"/>
        <v>2826694</v>
      </c>
      <c r="P1010" s="327">
        <f t="array" ref="P1010">IFERROR(_xlfn.STDEV.P(IF((F1010:L1010&lt;&gt;0)*(F1010:L1010&lt;&gt;""), F1010:L1010)), 0)</f>
        <v>173047.58686820464</v>
      </c>
      <c r="Q1010" s="331">
        <f t="shared" si="90"/>
        <v>6.1219073188751461</v>
      </c>
      <c r="R1010" s="332">
        <f t="shared" si="94"/>
        <v>93.878092681124855</v>
      </c>
      <c r="S1010" s="325" t="str">
        <f t="shared" si="95"/>
        <v>ALTO</v>
      </c>
    </row>
    <row r="1011" spans="2:19">
      <c r="B1011" s="146">
        <v>1002</v>
      </c>
      <c r="C1011" s="335" t="s">
        <v>1052</v>
      </c>
      <c r="D1011" s="325" t="s">
        <v>38</v>
      </c>
      <c r="E1011" s="325">
        <v>1</v>
      </c>
      <c r="F1011" s="326">
        <v>15429.159999999998</v>
      </c>
      <c r="G1011" s="342"/>
      <c r="H1011" s="327">
        <v>17441.469663322579</v>
      </c>
      <c r="I1011" s="327">
        <v>0</v>
      </c>
      <c r="J1011" s="326">
        <v>0</v>
      </c>
      <c r="K1011" s="326">
        <v>0</v>
      </c>
      <c r="L1011" s="326">
        <v>0</v>
      </c>
      <c r="M1011" s="380">
        <f t="shared" si="91"/>
        <v>2</v>
      </c>
      <c r="N1011" s="329">
        <f t="shared" si="92"/>
        <v>16435</v>
      </c>
      <c r="O1011" s="330">
        <f t="shared" si="93"/>
        <v>16435</v>
      </c>
      <c r="P1011" s="327">
        <f t="array" ref="P1011">IFERROR(_xlfn.STDEV.P(IF((F1011:L1011&lt;&gt;0)*(F1011:L1011&lt;&gt;""), F1011:L1011)), 0)</f>
        <v>1006.1548316612907</v>
      </c>
      <c r="Q1011" s="331">
        <f t="shared" si="90"/>
        <v>6.1220251394054808</v>
      </c>
      <c r="R1011" s="332">
        <f t="shared" si="94"/>
        <v>93.87797486059452</v>
      </c>
      <c r="S1011" s="325" t="str">
        <f t="shared" si="95"/>
        <v>ALTO</v>
      </c>
    </row>
    <row r="1012" spans="2:19">
      <c r="B1012" s="146">
        <v>1003</v>
      </c>
      <c r="C1012" s="335" t="s">
        <v>1053</v>
      </c>
      <c r="D1012" s="325" t="s">
        <v>38</v>
      </c>
      <c r="E1012" s="325">
        <v>1</v>
      </c>
      <c r="F1012" s="326">
        <v>92294.64</v>
      </c>
      <c r="G1012" s="342"/>
      <c r="H1012" s="327">
        <v>65278.643919970273</v>
      </c>
      <c r="I1012" s="327">
        <v>0</v>
      </c>
      <c r="J1012" s="326">
        <v>0</v>
      </c>
      <c r="K1012" s="326">
        <v>0</v>
      </c>
      <c r="L1012" s="326">
        <v>0</v>
      </c>
      <c r="M1012" s="380">
        <f t="shared" si="91"/>
        <v>2</v>
      </c>
      <c r="N1012" s="329">
        <f t="shared" si="92"/>
        <v>78787</v>
      </c>
      <c r="O1012" s="330">
        <f t="shared" si="93"/>
        <v>78787</v>
      </c>
      <c r="P1012" s="327">
        <f t="array" ref="P1012">IFERROR(_xlfn.STDEV.P(IF((F1012:L1012&lt;&gt;0)*(F1012:L1012&lt;&gt;""), F1012:L1012)), 0)</f>
        <v>13507.998040014871</v>
      </c>
      <c r="Q1012" s="331">
        <f t="shared" si="90"/>
        <v>17.144957975319368</v>
      </c>
      <c r="R1012" s="332">
        <f t="shared" si="94"/>
        <v>82.855042024680628</v>
      </c>
      <c r="S1012" s="325" t="str">
        <f t="shared" si="95"/>
        <v>ALTO</v>
      </c>
    </row>
    <row r="1013" spans="2:19">
      <c r="B1013" s="146">
        <v>1004</v>
      </c>
      <c r="C1013" s="335" t="s">
        <v>1054</v>
      </c>
      <c r="D1013" s="325" t="s">
        <v>38</v>
      </c>
      <c r="E1013" s="325">
        <v>1</v>
      </c>
      <c r="F1013" s="326">
        <v>4481124.08</v>
      </c>
      <c r="G1013" s="342"/>
      <c r="H1013" s="327">
        <v>5065563.4978770269</v>
      </c>
      <c r="I1013" s="327">
        <v>0</v>
      </c>
      <c r="J1013" s="326">
        <v>0</v>
      </c>
      <c r="K1013" s="326">
        <v>0</v>
      </c>
      <c r="L1013" s="326">
        <v>0</v>
      </c>
      <c r="M1013" s="380">
        <f t="shared" si="91"/>
        <v>2</v>
      </c>
      <c r="N1013" s="329">
        <f t="shared" si="92"/>
        <v>4773344</v>
      </c>
      <c r="O1013" s="330">
        <f t="shared" si="93"/>
        <v>4773344</v>
      </c>
      <c r="P1013" s="327">
        <f t="array" ref="P1013">IFERROR(_xlfn.STDEV.P(IF((F1013:L1013&lt;&gt;0)*(F1013:L1013&lt;&gt;""), F1013:L1013)), 0)</f>
        <v>292219.70893851342</v>
      </c>
      <c r="Q1013" s="331">
        <f t="shared" si="90"/>
        <v>6.1219075964043954</v>
      </c>
      <c r="R1013" s="332">
        <f t="shared" si="94"/>
        <v>93.878092403595602</v>
      </c>
      <c r="S1013" s="325" t="str">
        <f t="shared" si="95"/>
        <v>ALTO</v>
      </c>
    </row>
    <row r="1014" spans="2:19" ht="63.75">
      <c r="B1014" s="146">
        <v>1005</v>
      </c>
      <c r="C1014" s="333" t="s">
        <v>1055</v>
      </c>
      <c r="D1014" s="325" t="s">
        <v>38</v>
      </c>
      <c r="E1014" s="325">
        <v>1</v>
      </c>
      <c r="F1014" s="326">
        <v>840478</v>
      </c>
      <c r="G1014" s="342"/>
      <c r="H1014" s="327">
        <v>950095.24430947867</v>
      </c>
      <c r="I1014" s="327">
        <v>0</v>
      </c>
      <c r="J1014" s="326">
        <v>0</v>
      </c>
      <c r="K1014" s="326">
        <v>0</v>
      </c>
      <c r="L1014" s="326">
        <v>0</v>
      </c>
      <c r="M1014" s="380">
        <f t="shared" si="91"/>
        <v>2</v>
      </c>
      <c r="N1014" s="329">
        <f t="shared" si="92"/>
        <v>895287</v>
      </c>
      <c r="O1014" s="330">
        <f t="shared" si="93"/>
        <v>895287</v>
      </c>
      <c r="P1014" s="327">
        <f t="array" ref="P1014">IFERROR(_xlfn.STDEV.P(IF((F1014:L1014&lt;&gt;0)*(F1014:L1014&lt;&gt;""), F1014:L1014)), 0)</f>
        <v>54808.622154739336</v>
      </c>
      <c r="Q1014" s="331">
        <f t="shared" ref="Q1014:Q1077" si="96">IFERROR(P1014/N1014*100,0)</f>
        <v>6.1219052834163055</v>
      </c>
      <c r="R1014" s="332">
        <f t="shared" si="94"/>
        <v>93.878094716583689</v>
      </c>
      <c r="S1014" s="325" t="str">
        <f t="shared" si="95"/>
        <v>ALTO</v>
      </c>
    </row>
    <row r="1015" spans="2:19" ht="63.75">
      <c r="B1015" s="146">
        <v>1006</v>
      </c>
      <c r="C1015" s="333" t="s">
        <v>1056</v>
      </c>
      <c r="D1015" s="325" t="s">
        <v>38</v>
      </c>
      <c r="E1015" s="325">
        <v>1</v>
      </c>
      <c r="F1015" s="326">
        <v>538641.36</v>
      </c>
      <c r="G1015" s="342"/>
      <c r="H1015" s="327">
        <v>608892.3142835265</v>
      </c>
      <c r="I1015" s="327">
        <v>0</v>
      </c>
      <c r="J1015" s="326">
        <v>0</v>
      </c>
      <c r="K1015" s="326">
        <v>0</v>
      </c>
      <c r="L1015" s="326">
        <v>0</v>
      </c>
      <c r="M1015" s="380">
        <f t="shared" si="91"/>
        <v>2</v>
      </c>
      <c r="N1015" s="329">
        <f t="shared" si="92"/>
        <v>573767</v>
      </c>
      <c r="O1015" s="330">
        <f t="shared" si="93"/>
        <v>573767</v>
      </c>
      <c r="P1015" s="327">
        <f t="array" ref="P1015">IFERROR(_xlfn.STDEV.P(IF((F1015:L1015&lt;&gt;0)*(F1015:L1015&lt;&gt;""), F1015:L1015)), 0)</f>
        <v>35125.477141763258</v>
      </c>
      <c r="Q1015" s="331">
        <f t="shared" si="96"/>
        <v>6.121906129450327</v>
      </c>
      <c r="R1015" s="332">
        <f t="shared" si="94"/>
        <v>93.878093870549677</v>
      </c>
      <c r="S1015" s="325" t="str">
        <f t="shared" si="95"/>
        <v>ALTO</v>
      </c>
    </row>
    <row r="1016" spans="2:19">
      <c r="B1016" s="146">
        <v>1007</v>
      </c>
      <c r="C1016" s="335" t="s">
        <v>1057</v>
      </c>
      <c r="D1016" s="325" t="s">
        <v>38</v>
      </c>
      <c r="E1016" s="325">
        <v>1</v>
      </c>
      <c r="F1016" s="326">
        <v>2898840</v>
      </c>
      <c r="G1016" s="342"/>
      <c r="H1016" s="327">
        <v>3276913.968020685</v>
      </c>
      <c r="I1016" s="327">
        <v>0</v>
      </c>
      <c r="J1016" s="326">
        <v>0</v>
      </c>
      <c r="K1016" s="326">
        <v>0</v>
      </c>
      <c r="L1016" s="326">
        <v>0</v>
      </c>
      <c r="M1016" s="380">
        <f t="shared" si="91"/>
        <v>2</v>
      </c>
      <c r="N1016" s="329">
        <f t="shared" si="92"/>
        <v>3087877</v>
      </c>
      <c r="O1016" s="330">
        <f t="shared" si="93"/>
        <v>3087877</v>
      </c>
      <c r="P1016" s="327">
        <f t="array" ref="P1016">IFERROR(_xlfn.STDEV.P(IF((F1016:L1016&lt;&gt;0)*(F1016:L1016&lt;&gt;""), F1016:L1016)), 0)</f>
        <v>189036.98401034251</v>
      </c>
      <c r="Q1016" s="331">
        <f t="shared" si="96"/>
        <v>6.1219078353944312</v>
      </c>
      <c r="R1016" s="332">
        <f t="shared" si="94"/>
        <v>93.878092164605562</v>
      </c>
      <c r="S1016" s="325" t="str">
        <f t="shared" si="95"/>
        <v>ALTO</v>
      </c>
    </row>
    <row r="1017" spans="2:19">
      <c r="B1017" s="146">
        <v>1008</v>
      </c>
      <c r="C1017" s="335" t="s">
        <v>1058</v>
      </c>
      <c r="D1017" s="325" t="s">
        <v>38</v>
      </c>
      <c r="E1017" s="325">
        <v>1</v>
      </c>
      <c r="F1017" s="326">
        <v>7565006.1199999992</v>
      </c>
      <c r="G1017" s="342"/>
      <c r="H1017" s="327">
        <v>8551653.1518779788</v>
      </c>
      <c r="I1017" s="327">
        <v>0</v>
      </c>
      <c r="J1017" s="326">
        <v>0</v>
      </c>
      <c r="K1017" s="326">
        <v>0</v>
      </c>
      <c r="L1017" s="326">
        <v>0</v>
      </c>
      <c r="M1017" s="380">
        <f t="shared" si="91"/>
        <v>2</v>
      </c>
      <c r="N1017" s="329">
        <f t="shared" si="92"/>
        <v>8058330</v>
      </c>
      <c r="O1017" s="330">
        <f t="shared" si="93"/>
        <v>8058330</v>
      </c>
      <c r="P1017" s="327">
        <f t="array" ref="P1017">IFERROR(_xlfn.STDEV.P(IF((F1017:L1017&lt;&gt;0)*(F1017:L1017&lt;&gt;""), F1017:L1017)), 0)</f>
        <v>493323.51593898982</v>
      </c>
      <c r="Q1017" s="331">
        <f t="shared" si="96"/>
        <v>6.121907590518008</v>
      </c>
      <c r="R1017" s="332">
        <f t="shared" si="94"/>
        <v>93.878092409481994</v>
      </c>
      <c r="S1017" s="325" t="str">
        <f t="shared" si="95"/>
        <v>ALTO</v>
      </c>
    </row>
    <row r="1018" spans="2:19">
      <c r="B1018" s="146">
        <v>1009</v>
      </c>
      <c r="C1018" s="335" t="s">
        <v>1059</v>
      </c>
      <c r="D1018" s="325" t="s">
        <v>38</v>
      </c>
      <c r="E1018" s="325">
        <v>1</v>
      </c>
      <c r="F1018" s="326">
        <v>5087464.1999999993</v>
      </c>
      <c r="G1018" s="342"/>
      <c r="H1018" s="327">
        <v>5750984.0138763012</v>
      </c>
      <c r="I1018" s="327">
        <v>0</v>
      </c>
      <c r="J1018" s="326">
        <v>0</v>
      </c>
      <c r="K1018" s="326">
        <v>0</v>
      </c>
      <c r="L1018" s="326">
        <v>0</v>
      </c>
      <c r="M1018" s="380">
        <f t="shared" si="91"/>
        <v>2</v>
      </c>
      <c r="N1018" s="329">
        <f t="shared" si="92"/>
        <v>5419224</v>
      </c>
      <c r="O1018" s="330">
        <f t="shared" si="93"/>
        <v>5419224</v>
      </c>
      <c r="P1018" s="327">
        <f t="array" ref="P1018">IFERROR(_xlfn.STDEV.P(IF((F1018:L1018&lt;&gt;0)*(F1018:L1018&lt;&gt;""), F1018:L1018)), 0)</f>
        <v>331759.90693815099</v>
      </c>
      <c r="Q1018" s="331">
        <f t="shared" si="96"/>
        <v>6.121907987899208</v>
      </c>
      <c r="R1018" s="332">
        <f t="shared" si="94"/>
        <v>93.878092012100794</v>
      </c>
      <c r="S1018" s="325" t="str">
        <f t="shared" si="95"/>
        <v>ALTO</v>
      </c>
    </row>
    <row r="1019" spans="2:19">
      <c r="B1019" s="146">
        <v>1010</v>
      </c>
      <c r="C1019" s="335" t="s">
        <v>1060</v>
      </c>
      <c r="D1019" s="325" t="s">
        <v>38</v>
      </c>
      <c r="E1019" s="325">
        <v>1</v>
      </c>
      <c r="F1019" s="326">
        <v>6304494.4399999995</v>
      </c>
      <c r="G1019" s="342"/>
      <c r="H1019" s="327">
        <v>7126742.3837620365</v>
      </c>
      <c r="I1019" s="327">
        <v>0</v>
      </c>
      <c r="J1019" s="326">
        <v>0</v>
      </c>
      <c r="K1019" s="326">
        <v>0</v>
      </c>
      <c r="L1019" s="326">
        <v>0</v>
      </c>
      <c r="M1019" s="380">
        <f t="shared" si="91"/>
        <v>2</v>
      </c>
      <c r="N1019" s="329">
        <f t="shared" si="92"/>
        <v>6715618</v>
      </c>
      <c r="O1019" s="330">
        <f t="shared" si="93"/>
        <v>6715618</v>
      </c>
      <c r="P1019" s="327">
        <f t="array" ref="P1019">IFERROR(_xlfn.STDEV.P(IF((F1019:L1019&lt;&gt;0)*(F1019:L1019&lt;&gt;""), F1019:L1019)), 0)</f>
        <v>411123.97188101849</v>
      </c>
      <c r="Q1019" s="331">
        <f t="shared" si="96"/>
        <v>6.121908242562613</v>
      </c>
      <c r="R1019" s="332">
        <f t="shared" si="94"/>
        <v>93.878091757437389</v>
      </c>
      <c r="S1019" s="325" t="str">
        <f t="shared" si="95"/>
        <v>ALTO</v>
      </c>
    </row>
    <row r="1020" spans="2:19">
      <c r="B1020" s="146">
        <v>1011</v>
      </c>
      <c r="C1020" s="335" t="s">
        <v>1061</v>
      </c>
      <c r="D1020" s="325" t="s">
        <v>38</v>
      </c>
      <c r="E1020" s="325">
        <v>1</v>
      </c>
      <c r="F1020" s="326">
        <v>986383.96</v>
      </c>
      <c r="G1020" s="342"/>
      <c r="H1020" s="327">
        <v>1115030.6247863134</v>
      </c>
      <c r="I1020" s="327">
        <v>0</v>
      </c>
      <c r="J1020" s="326">
        <v>0</v>
      </c>
      <c r="K1020" s="326">
        <v>0</v>
      </c>
      <c r="L1020" s="326">
        <v>0</v>
      </c>
      <c r="M1020" s="380">
        <f t="shared" si="91"/>
        <v>2</v>
      </c>
      <c r="N1020" s="329">
        <f t="shared" si="92"/>
        <v>1050707</v>
      </c>
      <c r="O1020" s="330">
        <f t="shared" si="93"/>
        <v>1050707</v>
      </c>
      <c r="P1020" s="327">
        <f t="array" ref="P1020">IFERROR(_xlfn.STDEV.P(IF((F1020:L1020&lt;&gt;0)*(F1020:L1020&lt;&gt;""), F1020:L1020)), 0)</f>
        <v>64323.332393156714</v>
      </c>
      <c r="Q1020" s="331">
        <f t="shared" si="96"/>
        <v>6.1219095707135018</v>
      </c>
      <c r="R1020" s="332">
        <f t="shared" si="94"/>
        <v>93.878090429286502</v>
      </c>
      <c r="S1020" s="325" t="str">
        <f t="shared" si="95"/>
        <v>ALTO</v>
      </c>
    </row>
    <row r="1021" spans="2:19">
      <c r="B1021" s="146">
        <v>1012</v>
      </c>
      <c r="C1021" s="335" t="s">
        <v>1062</v>
      </c>
      <c r="D1021" s="325" t="s">
        <v>38</v>
      </c>
      <c r="E1021" s="325">
        <v>1</v>
      </c>
      <c r="F1021" s="326">
        <v>24305.48</v>
      </c>
      <c r="G1021" s="342"/>
      <c r="H1021" s="327">
        <v>27475.461533388319</v>
      </c>
      <c r="I1021" s="327">
        <v>0</v>
      </c>
      <c r="J1021" s="326">
        <v>0</v>
      </c>
      <c r="K1021" s="326">
        <v>0</v>
      </c>
      <c r="L1021" s="326">
        <v>0</v>
      </c>
      <c r="M1021" s="380">
        <f t="shared" si="91"/>
        <v>2</v>
      </c>
      <c r="N1021" s="329">
        <f t="shared" si="92"/>
        <v>25890</v>
      </c>
      <c r="O1021" s="330">
        <f t="shared" si="93"/>
        <v>25890</v>
      </c>
      <c r="P1021" s="327">
        <f t="array" ref="P1021">IFERROR(_xlfn.STDEV.P(IF((F1021:L1021&lt;&gt;0)*(F1021:L1021&lt;&gt;""), F1021:L1021)), 0)</f>
        <v>1584.9907666941601</v>
      </c>
      <c r="Q1021" s="331">
        <f t="shared" si="96"/>
        <v>6.1220191838322133</v>
      </c>
      <c r="R1021" s="332">
        <f t="shared" si="94"/>
        <v>93.877980816167792</v>
      </c>
      <c r="S1021" s="325" t="str">
        <f t="shared" si="95"/>
        <v>ALTO</v>
      </c>
    </row>
    <row r="1022" spans="2:19">
      <c r="B1022" s="146">
        <v>1013</v>
      </c>
      <c r="C1022" s="335" t="s">
        <v>1063</v>
      </c>
      <c r="D1022" s="325" t="s">
        <v>38</v>
      </c>
      <c r="E1022" s="325">
        <v>1</v>
      </c>
      <c r="F1022" s="326">
        <v>30799.159999999996</v>
      </c>
      <c r="G1022" s="342"/>
      <c r="H1022" s="327">
        <v>34816.063531379426</v>
      </c>
      <c r="I1022" s="327">
        <v>0</v>
      </c>
      <c r="J1022" s="326">
        <v>0</v>
      </c>
      <c r="K1022" s="326">
        <v>0</v>
      </c>
      <c r="L1022" s="326">
        <v>0</v>
      </c>
      <c r="M1022" s="380">
        <f t="shared" si="91"/>
        <v>2</v>
      </c>
      <c r="N1022" s="329">
        <f t="shared" si="92"/>
        <v>32808</v>
      </c>
      <c r="O1022" s="330">
        <f t="shared" si="93"/>
        <v>32808</v>
      </c>
      <c r="P1022" s="327">
        <f t="array" ref="P1022">IFERROR(_xlfn.STDEV.P(IF((F1022:L1022&lt;&gt;0)*(F1022:L1022&lt;&gt;""), F1022:L1022)), 0)</f>
        <v>2008.4517656897151</v>
      </c>
      <c r="Q1022" s="331">
        <f t="shared" si="96"/>
        <v>6.1218354233409995</v>
      </c>
      <c r="R1022" s="332">
        <f t="shared" si="94"/>
        <v>93.878164576659003</v>
      </c>
      <c r="S1022" s="325" t="str">
        <f t="shared" si="95"/>
        <v>ALTO</v>
      </c>
    </row>
    <row r="1023" spans="2:19">
      <c r="B1023" s="146">
        <v>1014</v>
      </c>
      <c r="C1023" s="335" t="s">
        <v>1064</v>
      </c>
      <c r="D1023" s="325" t="s">
        <v>38</v>
      </c>
      <c r="E1023" s="325">
        <v>1</v>
      </c>
      <c r="F1023" s="326">
        <v>365199.31999999995</v>
      </c>
      <c r="G1023" s="342"/>
      <c r="H1023" s="327">
        <v>412829.52933575347</v>
      </c>
      <c r="I1023" s="327">
        <v>0</v>
      </c>
      <c r="J1023" s="326">
        <v>0</v>
      </c>
      <c r="K1023" s="326">
        <v>0</v>
      </c>
      <c r="L1023" s="326">
        <v>0</v>
      </c>
      <c r="M1023" s="380">
        <f t="shared" si="91"/>
        <v>2</v>
      </c>
      <c r="N1023" s="329">
        <f t="shared" si="92"/>
        <v>389014</v>
      </c>
      <c r="O1023" s="330">
        <f t="shared" si="93"/>
        <v>389014</v>
      </c>
      <c r="P1023" s="327">
        <f t="array" ref="P1023">IFERROR(_xlfn.STDEV.P(IF((F1023:L1023&lt;&gt;0)*(F1023:L1023&lt;&gt;""), F1023:L1023)), 0)</f>
        <v>23815.10466787676</v>
      </c>
      <c r="Q1023" s="331">
        <f t="shared" si="96"/>
        <v>6.1219145500873386</v>
      </c>
      <c r="R1023" s="332">
        <f t="shared" si="94"/>
        <v>93.87808544991266</v>
      </c>
      <c r="S1023" s="325" t="str">
        <f t="shared" si="95"/>
        <v>ALTO</v>
      </c>
    </row>
    <row r="1024" spans="2:19">
      <c r="B1024" s="146">
        <v>1015</v>
      </c>
      <c r="C1024" s="335" t="s">
        <v>1065</v>
      </c>
      <c r="D1024" s="325" t="s">
        <v>38</v>
      </c>
      <c r="E1024" s="325">
        <v>1</v>
      </c>
      <c r="F1024" s="326">
        <v>642889.39999999991</v>
      </c>
      <c r="G1024" s="342"/>
      <c r="H1024" s="327">
        <v>726736.6445724623</v>
      </c>
      <c r="I1024" s="327">
        <v>0</v>
      </c>
      <c r="J1024" s="326">
        <v>0</v>
      </c>
      <c r="K1024" s="326">
        <v>0</v>
      </c>
      <c r="L1024" s="326">
        <v>0</v>
      </c>
      <c r="M1024" s="380">
        <f t="shared" si="91"/>
        <v>2</v>
      </c>
      <c r="N1024" s="329">
        <f t="shared" si="92"/>
        <v>684813</v>
      </c>
      <c r="O1024" s="330">
        <f t="shared" si="93"/>
        <v>684813</v>
      </c>
      <c r="P1024" s="327">
        <f t="array" ref="P1024">IFERROR(_xlfn.STDEV.P(IF((F1024:L1024&lt;&gt;0)*(F1024:L1024&lt;&gt;""), F1024:L1024)), 0)</f>
        <v>41923.622286231199</v>
      </c>
      <c r="Q1024" s="331">
        <f t="shared" si="96"/>
        <v>6.1219080663233898</v>
      </c>
      <c r="R1024" s="332">
        <f t="shared" si="94"/>
        <v>93.878091933676615</v>
      </c>
      <c r="S1024" s="325" t="str">
        <f t="shared" si="95"/>
        <v>ALTO</v>
      </c>
    </row>
    <row r="1025" spans="2:19">
      <c r="B1025" s="146">
        <v>1016</v>
      </c>
      <c r="C1025" s="335" t="s">
        <v>1066</v>
      </c>
      <c r="D1025" s="325" t="s">
        <v>38</v>
      </c>
      <c r="E1025" s="325">
        <v>1</v>
      </c>
      <c r="F1025" s="326">
        <v>800322.27999999991</v>
      </c>
      <c r="G1025" s="342"/>
      <c r="H1025" s="327">
        <v>904702.3148052881</v>
      </c>
      <c r="I1025" s="327">
        <v>0</v>
      </c>
      <c r="J1025" s="326">
        <v>0</v>
      </c>
      <c r="K1025" s="326">
        <v>0</v>
      </c>
      <c r="L1025" s="326">
        <v>0</v>
      </c>
      <c r="M1025" s="380">
        <f t="shared" si="91"/>
        <v>2</v>
      </c>
      <c r="N1025" s="329">
        <f t="shared" si="92"/>
        <v>852512</v>
      </c>
      <c r="O1025" s="330">
        <f t="shared" si="93"/>
        <v>852512</v>
      </c>
      <c r="P1025" s="327">
        <f t="array" ref="P1025">IFERROR(_xlfn.STDEV.P(IF((F1025:L1025&lt;&gt;0)*(F1025:L1025&lt;&gt;""), F1025:L1025)), 0)</f>
        <v>52190.017402644095</v>
      </c>
      <c r="Q1025" s="331">
        <f t="shared" si="96"/>
        <v>6.1219100027500017</v>
      </c>
      <c r="R1025" s="332">
        <f t="shared" si="94"/>
        <v>93.878089997250001</v>
      </c>
      <c r="S1025" s="325" t="str">
        <f t="shared" si="95"/>
        <v>ALTO</v>
      </c>
    </row>
    <row r="1026" spans="2:19">
      <c r="B1026" s="146">
        <v>1017</v>
      </c>
      <c r="C1026" s="335" t="s">
        <v>1067</v>
      </c>
      <c r="D1026" s="325" t="s">
        <v>38</v>
      </c>
      <c r="E1026" s="325">
        <v>1</v>
      </c>
      <c r="F1026" s="326">
        <v>555155.12</v>
      </c>
      <c r="G1026" s="342"/>
      <c r="H1026" s="327">
        <v>627559.84019338747</v>
      </c>
      <c r="I1026" s="327">
        <v>0</v>
      </c>
      <c r="J1026" s="326">
        <v>0</v>
      </c>
      <c r="K1026" s="326">
        <v>0</v>
      </c>
      <c r="L1026" s="326">
        <v>0</v>
      </c>
      <c r="M1026" s="380">
        <f t="shared" si="91"/>
        <v>2</v>
      </c>
      <c r="N1026" s="329">
        <f t="shared" si="92"/>
        <v>591357</v>
      </c>
      <c r="O1026" s="330">
        <f t="shared" si="93"/>
        <v>591357</v>
      </c>
      <c r="P1026" s="327">
        <f t="array" ref="P1026">IFERROR(_xlfn.STDEV.P(IF((F1026:L1026&lt;&gt;0)*(F1026:L1026&lt;&gt;""), F1026:L1026)), 0)</f>
        <v>36202.360096693737</v>
      </c>
      <c r="Q1026" s="331">
        <f t="shared" si="96"/>
        <v>6.1219128372021867</v>
      </c>
      <c r="R1026" s="332">
        <f t="shared" si="94"/>
        <v>93.878087162797812</v>
      </c>
      <c r="S1026" s="325" t="str">
        <f t="shared" si="95"/>
        <v>ALTO</v>
      </c>
    </row>
    <row r="1027" spans="2:19">
      <c r="B1027" s="146">
        <v>1018</v>
      </c>
      <c r="C1027" s="335" t="s">
        <v>1068</v>
      </c>
      <c r="D1027" s="325" t="s">
        <v>38</v>
      </c>
      <c r="E1027" s="325">
        <v>1</v>
      </c>
      <c r="F1027" s="326">
        <v>106681.72</v>
      </c>
      <c r="G1027" s="342"/>
      <c r="H1027" s="327">
        <v>120595.41692555354</v>
      </c>
      <c r="I1027" s="327">
        <v>0</v>
      </c>
      <c r="J1027" s="326">
        <v>0</v>
      </c>
      <c r="K1027" s="326">
        <v>0</v>
      </c>
      <c r="L1027" s="326">
        <v>0</v>
      </c>
      <c r="M1027" s="380">
        <f t="shared" si="91"/>
        <v>2</v>
      </c>
      <c r="N1027" s="329">
        <f t="shared" si="92"/>
        <v>113639</v>
      </c>
      <c r="O1027" s="330">
        <f t="shared" si="93"/>
        <v>113639</v>
      </c>
      <c r="P1027" s="327">
        <f t="array" ref="P1027">IFERROR(_xlfn.STDEV.P(IF((F1027:L1027&lt;&gt;0)*(F1027:L1027&lt;&gt;""), F1027:L1027)), 0)</f>
        <v>6956.8484627767684</v>
      </c>
      <c r="Q1027" s="331">
        <f t="shared" si="96"/>
        <v>6.1218846195203831</v>
      </c>
      <c r="R1027" s="332">
        <f t="shared" si="94"/>
        <v>93.878115380479613</v>
      </c>
      <c r="S1027" s="325" t="str">
        <f t="shared" si="95"/>
        <v>ALTO</v>
      </c>
    </row>
    <row r="1028" spans="2:19">
      <c r="B1028" s="146">
        <v>1019</v>
      </c>
      <c r="C1028" s="335" t="s">
        <v>1069</v>
      </c>
      <c r="D1028" s="325" t="s">
        <v>38</v>
      </c>
      <c r="E1028" s="325">
        <v>1</v>
      </c>
      <c r="F1028" s="326">
        <v>5646244.3199999994</v>
      </c>
      <c r="G1028" s="342"/>
      <c r="H1028" s="327">
        <v>6382641.6356423432</v>
      </c>
      <c r="I1028" s="327">
        <v>0</v>
      </c>
      <c r="J1028" s="326">
        <v>0</v>
      </c>
      <c r="K1028" s="326">
        <v>0</v>
      </c>
      <c r="L1028" s="326">
        <v>0</v>
      </c>
      <c r="M1028" s="380">
        <f t="shared" si="91"/>
        <v>2</v>
      </c>
      <c r="N1028" s="329">
        <f t="shared" si="92"/>
        <v>6014443</v>
      </c>
      <c r="O1028" s="330">
        <f t="shared" si="93"/>
        <v>6014443</v>
      </c>
      <c r="P1028" s="327">
        <f t="array" ref="P1028">IFERROR(_xlfn.STDEV.P(IF((F1028:L1028&lt;&gt;0)*(F1028:L1028&lt;&gt;""), F1028:L1028)), 0)</f>
        <v>368198.65782117192</v>
      </c>
      <c r="Q1028" s="331">
        <f t="shared" si="96"/>
        <v>6.1219078445197983</v>
      </c>
      <c r="R1028" s="332">
        <f t="shared" si="94"/>
        <v>93.878092155480203</v>
      </c>
      <c r="S1028" s="325" t="str">
        <f t="shared" si="95"/>
        <v>ALTO</v>
      </c>
    </row>
    <row r="1029" spans="2:19">
      <c r="B1029" s="146">
        <v>1020</v>
      </c>
      <c r="C1029" s="335" t="s">
        <v>1070</v>
      </c>
      <c r="D1029" s="325" t="s">
        <v>38</v>
      </c>
      <c r="E1029" s="325">
        <v>1</v>
      </c>
      <c r="F1029" s="326">
        <v>73530.080000000002</v>
      </c>
      <c r="G1029" s="342"/>
      <c r="H1029" s="327">
        <v>83120.057064783978</v>
      </c>
      <c r="I1029" s="327">
        <v>0</v>
      </c>
      <c r="J1029" s="326">
        <v>0</v>
      </c>
      <c r="K1029" s="326">
        <v>0</v>
      </c>
      <c r="L1029" s="326">
        <v>0</v>
      </c>
      <c r="M1029" s="380">
        <f t="shared" si="91"/>
        <v>2</v>
      </c>
      <c r="N1029" s="329">
        <f t="shared" si="92"/>
        <v>78325</v>
      </c>
      <c r="O1029" s="330">
        <f t="shared" si="93"/>
        <v>78325</v>
      </c>
      <c r="P1029" s="327">
        <f t="array" ref="P1029">IFERROR(_xlfn.STDEV.P(IF((F1029:L1029&lt;&gt;0)*(F1029:L1029&lt;&gt;""), F1029:L1029)), 0)</f>
        <v>4794.988532391988</v>
      </c>
      <c r="Q1029" s="331">
        <f t="shared" si="96"/>
        <v>6.1219132236093055</v>
      </c>
      <c r="R1029" s="332">
        <f t="shared" si="94"/>
        <v>93.878086776390688</v>
      </c>
      <c r="S1029" s="325" t="str">
        <f t="shared" si="95"/>
        <v>ALTO</v>
      </c>
    </row>
    <row r="1030" spans="2:19">
      <c r="B1030" s="146">
        <v>1021</v>
      </c>
      <c r="C1030" s="335" t="s">
        <v>1071</v>
      </c>
      <c r="D1030" s="325" t="s">
        <v>38</v>
      </c>
      <c r="E1030" s="325">
        <v>1</v>
      </c>
      <c r="F1030" s="326">
        <v>370383.35999999999</v>
      </c>
      <c r="G1030" s="342"/>
      <c r="H1030" s="327">
        <v>418689.68480717589</v>
      </c>
      <c r="I1030" s="327">
        <v>0</v>
      </c>
      <c r="J1030" s="326">
        <v>0</v>
      </c>
      <c r="K1030" s="326">
        <v>0</v>
      </c>
      <c r="L1030" s="326">
        <v>0</v>
      </c>
      <c r="M1030" s="380">
        <f t="shared" si="91"/>
        <v>2</v>
      </c>
      <c r="N1030" s="329">
        <f t="shared" si="92"/>
        <v>394537</v>
      </c>
      <c r="O1030" s="330">
        <f t="shared" si="93"/>
        <v>394537</v>
      </c>
      <c r="P1030" s="327">
        <f t="array" ref="P1030">IFERROR(_xlfn.STDEV.P(IF((F1030:L1030&lt;&gt;0)*(F1030:L1030&lt;&gt;""), F1030:L1030)), 0)</f>
        <v>24153.16240358795</v>
      </c>
      <c r="Q1030" s="331">
        <f t="shared" si="96"/>
        <v>6.121900456379997</v>
      </c>
      <c r="R1030" s="332">
        <f t="shared" si="94"/>
        <v>93.87809954362001</v>
      </c>
      <c r="S1030" s="325" t="str">
        <f t="shared" si="95"/>
        <v>ALTO</v>
      </c>
    </row>
    <row r="1031" spans="2:19">
      <c r="B1031" s="146">
        <v>1022</v>
      </c>
      <c r="C1031" s="335" t="s">
        <v>1072</v>
      </c>
      <c r="D1031" s="325" t="s">
        <v>38</v>
      </c>
      <c r="E1031" s="325">
        <v>1</v>
      </c>
      <c r="F1031" s="326">
        <v>8448.2799999999988</v>
      </c>
      <c r="G1031" s="342"/>
      <c r="H1031" s="327">
        <v>9550.1258219666433</v>
      </c>
      <c r="I1031" s="327">
        <v>0</v>
      </c>
      <c r="J1031" s="326">
        <v>0</v>
      </c>
      <c r="K1031" s="326">
        <v>0</v>
      </c>
      <c r="L1031" s="326">
        <v>0</v>
      </c>
      <c r="M1031" s="380">
        <f t="shared" si="91"/>
        <v>2</v>
      </c>
      <c r="N1031" s="329">
        <f t="shared" si="92"/>
        <v>8999</v>
      </c>
      <c r="O1031" s="330">
        <f t="shared" si="93"/>
        <v>8999</v>
      </c>
      <c r="P1031" s="327">
        <f t="array" ref="P1031">IFERROR(_xlfn.STDEV.P(IF((F1031:L1031&lt;&gt;0)*(F1031:L1031&lt;&gt;""), F1031:L1031)), 0)</f>
        <v>550.92291098332225</v>
      </c>
      <c r="Q1031" s="331">
        <f t="shared" si="96"/>
        <v>6.1220459049152378</v>
      </c>
      <c r="R1031" s="332">
        <f t="shared" si="94"/>
        <v>93.87795409508476</v>
      </c>
      <c r="S1031" s="325" t="str">
        <f t="shared" si="95"/>
        <v>ALTO</v>
      </c>
    </row>
    <row r="1032" spans="2:19">
      <c r="B1032" s="146">
        <v>1023</v>
      </c>
      <c r="C1032" s="335" t="s">
        <v>1073</v>
      </c>
      <c r="D1032" s="325" t="s">
        <v>38</v>
      </c>
      <c r="E1032" s="325">
        <v>1</v>
      </c>
      <c r="F1032" s="326">
        <v>15659999.999999998</v>
      </c>
      <c r="G1032" s="342"/>
      <c r="H1032" s="327">
        <v>17702416.393869244</v>
      </c>
      <c r="I1032" s="327">
        <v>0</v>
      </c>
      <c r="J1032" s="326">
        <v>0</v>
      </c>
      <c r="K1032" s="326">
        <v>0</v>
      </c>
      <c r="L1032" s="326">
        <v>0</v>
      </c>
      <c r="M1032" s="380">
        <f t="shared" si="91"/>
        <v>2</v>
      </c>
      <c r="N1032" s="329">
        <f t="shared" si="92"/>
        <v>16681208</v>
      </c>
      <c r="O1032" s="330">
        <f t="shared" si="93"/>
        <v>16681208</v>
      </c>
      <c r="P1032" s="327">
        <f t="array" ref="P1032">IFERROR(_xlfn.STDEV.P(IF((F1032:L1032&lt;&gt;0)*(F1032:L1032&lt;&gt;""), F1032:L1032)), 0)</f>
        <v>1021208.1969346227</v>
      </c>
      <c r="Q1032" s="331">
        <f t="shared" si="96"/>
        <v>6.1219079393687963</v>
      </c>
      <c r="R1032" s="332">
        <f t="shared" si="94"/>
        <v>93.878092060631204</v>
      </c>
      <c r="S1032" s="325" t="str">
        <f t="shared" si="95"/>
        <v>ALTO</v>
      </c>
    </row>
    <row r="1033" spans="2:19">
      <c r="B1033" s="146">
        <v>1024</v>
      </c>
      <c r="C1033" s="335" t="s">
        <v>1074</v>
      </c>
      <c r="D1033" s="325" t="s">
        <v>38</v>
      </c>
      <c r="E1033" s="325">
        <v>1</v>
      </c>
      <c r="F1033" s="326">
        <v>468087.83999999997</v>
      </c>
      <c r="G1033" s="342"/>
      <c r="H1033" s="327">
        <v>529137.02762368089</v>
      </c>
      <c r="I1033" s="327">
        <v>0</v>
      </c>
      <c r="J1033" s="326">
        <v>0</v>
      </c>
      <c r="K1033" s="326">
        <v>0</v>
      </c>
      <c r="L1033" s="326">
        <v>0</v>
      </c>
      <c r="M1033" s="380">
        <f t="shared" si="91"/>
        <v>2</v>
      </c>
      <c r="N1033" s="329">
        <f t="shared" si="92"/>
        <v>498612</v>
      </c>
      <c r="O1033" s="330">
        <f t="shared" si="93"/>
        <v>498612</v>
      </c>
      <c r="P1033" s="327">
        <f t="array" ref="P1033">IFERROR(_xlfn.STDEV.P(IF((F1033:L1033&lt;&gt;0)*(F1033:L1033&lt;&gt;""), F1033:L1033)), 0)</f>
        <v>30524.593811840459</v>
      </c>
      <c r="Q1033" s="331">
        <f t="shared" si="96"/>
        <v>6.1219131933929507</v>
      </c>
      <c r="R1033" s="332">
        <f t="shared" si="94"/>
        <v>93.878086806607044</v>
      </c>
      <c r="S1033" s="325" t="str">
        <f t="shared" si="95"/>
        <v>ALTO</v>
      </c>
    </row>
    <row r="1034" spans="2:19">
      <c r="B1034" s="146">
        <v>1025</v>
      </c>
      <c r="C1034" s="335" t="s">
        <v>1076</v>
      </c>
      <c r="D1034" s="325" t="s">
        <v>38</v>
      </c>
      <c r="E1034" s="325">
        <v>1</v>
      </c>
      <c r="F1034" s="326">
        <v>35027650</v>
      </c>
      <c r="G1034" s="342"/>
      <c r="H1034" s="327">
        <v>39596043.780249946</v>
      </c>
      <c r="I1034" s="327">
        <v>0</v>
      </c>
      <c r="J1034" s="326">
        <v>0</v>
      </c>
      <c r="K1034" s="326">
        <v>0</v>
      </c>
      <c r="L1034" s="326">
        <v>0</v>
      </c>
      <c r="M1034" s="380">
        <f t="shared" ref="M1034:M1097" si="97">COUNTIF(F1034:L1034,"&gt;0")</f>
        <v>2</v>
      </c>
      <c r="N1034" s="329">
        <f t="shared" ref="N1034:N1097" si="98">IFERROR(ROUND(AVERAGEIF(F1034:L1034,"&gt;0"),0),0)</f>
        <v>37311847</v>
      </c>
      <c r="O1034" s="330">
        <f t="shared" ref="O1034:O1097" si="99">IFERROR(ROUND(+N1034*E1034,0),0)</f>
        <v>37311847</v>
      </c>
      <c r="P1034" s="327">
        <f t="array" ref="P1034">IFERROR(_xlfn.STDEV.P(IF((F1034:L1034&lt;&gt;0)*(F1034:L1034&lt;&gt;""), F1034:L1034)), 0)</f>
        <v>2284196.8901249729</v>
      </c>
      <c r="Q1034" s="331">
        <f t="shared" si="96"/>
        <v>6.1219078490672754</v>
      </c>
      <c r="R1034" s="332">
        <f t="shared" si="94"/>
        <v>93.87809215093273</v>
      </c>
      <c r="S1034" s="325" t="str">
        <f t="shared" si="95"/>
        <v>ALTO</v>
      </c>
    </row>
    <row r="1035" spans="2:19">
      <c r="B1035" s="146">
        <v>1026</v>
      </c>
      <c r="C1035" s="335" t="s">
        <v>1077</v>
      </c>
      <c r="D1035" s="325" t="s">
        <v>38</v>
      </c>
      <c r="E1035" s="325">
        <v>1</v>
      </c>
      <c r="F1035" s="326">
        <v>35079231.719999999</v>
      </c>
      <c r="G1035" s="342"/>
      <c r="H1035" s="327">
        <v>39654352.917271137</v>
      </c>
      <c r="I1035" s="327">
        <v>0</v>
      </c>
      <c r="J1035" s="326">
        <v>0</v>
      </c>
      <c r="K1035" s="326">
        <v>0</v>
      </c>
      <c r="L1035" s="326">
        <v>0</v>
      </c>
      <c r="M1035" s="380">
        <f t="shared" si="97"/>
        <v>2</v>
      </c>
      <c r="N1035" s="329">
        <f t="shared" si="98"/>
        <v>37366792</v>
      </c>
      <c r="O1035" s="330">
        <f t="shared" si="99"/>
        <v>37366792</v>
      </c>
      <c r="P1035" s="327">
        <f t="array" ref="P1035">IFERROR(_xlfn.STDEV.P(IF((F1035:L1035&lt;&gt;0)*(F1035:L1035&lt;&gt;""), F1035:L1035)), 0)</f>
        <v>2287560.5986355692</v>
      </c>
      <c r="Q1035" s="331">
        <f t="shared" si="96"/>
        <v>6.121907919297886</v>
      </c>
      <c r="R1035" s="332">
        <f t="shared" si="94"/>
        <v>93.878092080702118</v>
      </c>
      <c r="S1035" s="325" t="str">
        <f t="shared" si="95"/>
        <v>ALTO</v>
      </c>
    </row>
    <row r="1036" spans="2:19">
      <c r="B1036" s="146">
        <v>1027</v>
      </c>
      <c r="C1036" s="335" t="s">
        <v>1078</v>
      </c>
      <c r="D1036" s="325" t="s">
        <v>38</v>
      </c>
      <c r="E1036" s="325">
        <v>1</v>
      </c>
      <c r="F1036" s="326">
        <v>5452000</v>
      </c>
      <c r="G1036" s="342"/>
      <c r="H1036" s="327">
        <v>6163063.4852729961</v>
      </c>
      <c r="I1036" s="327">
        <v>0</v>
      </c>
      <c r="J1036" s="326">
        <v>0</v>
      </c>
      <c r="K1036" s="326">
        <v>0</v>
      </c>
      <c r="L1036" s="326">
        <v>0</v>
      </c>
      <c r="M1036" s="380">
        <f t="shared" si="97"/>
        <v>2</v>
      </c>
      <c r="N1036" s="329">
        <f t="shared" si="98"/>
        <v>5807532</v>
      </c>
      <c r="O1036" s="330">
        <f t="shared" si="99"/>
        <v>5807532</v>
      </c>
      <c r="P1036" s="327">
        <f t="array" ref="P1036">IFERROR(_xlfn.STDEV.P(IF((F1036:L1036&lt;&gt;0)*(F1036:L1036&lt;&gt;""), F1036:L1036)), 0)</f>
        <v>355531.74263649806</v>
      </c>
      <c r="Q1036" s="331">
        <f t="shared" si="96"/>
        <v>6.1219075957996969</v>
      </c>
      <c r="R1036" s="332">
        <f t="shared" si="94"/>
        <v>93.878092404200302</v>
      </c>
      <c r="S1036" s="325" t="str">
        <f t="shared" si="95"/>
        <v>ALTO</v>
      </c>
    </row>
    <row r="1037" spans="2:19">
      <c r="B1037" s="146">
        <v>1028</v>
      </c>
      <c r="C1037" s="335" t="s">
        <v>1079</v>
      </c>
      <c r="D1037" s="325" t="s">
        <v>38</v>
      </c>
      <c r="E1037" s="325">
        <v>1</v>
      </c>
      <c r="F1037" s="326">
        <v>2753898</v>
      </c>
      <c r="G1037" s="342"/>
      <c r="H1037" s="327">
        <v>3113068.2696196507</v>
      </c>
      <c r="I1037" s="327">
        <v>0</v>
      </c>
      <c r="J1037" s="326">
        <v>0</v>
      </c>
      <c r="K1037" s="326">
        <v>0</v>
      </c>
      <c r="L1037" s="326">
        <v>0</v>
      </c>
      <c r="M1037" s="380">
        <f t="shared" si="97"/>
        <v>2</v>
      </c>
      <c r="N1037" s="329">
        <f t="shared" si="98"/>
        <v>2933483</v>
      </c>
      <c r="O1037" s="330">
        <f t="shared" si="99"/>
        <v>2933483</v>
      </c>
      <c r="P1037" s="327">
        <f t="array" ref="P1037">IFERROR(_xlfn.STDEV.P(IF((F1037:L1037&lt;&gt;0)*(F1037:L1037&lt;&gt;""), F1037:L1037)), 0)</f>
        <v>179585.13480982534</v>
      </c>
      <c r="Q1037" s="331">
        <f t="shared" si="96"/>
        <v>6.1219081484305633</v>
      </c>
      <c r="R1037" s="332">
        <f t="shared" si="94"/>
        <v>93.878091851569437</v>
      </c>
      <c r="S1037" s="325" t="str">
        <f t="shared" si="95"/>
        <v>ALTO</v>
      </c>
    </row>
    <row r="1038" spans="2:19" ht="89.25">
      <c r="B1038" s="146">
        <v>1029</v>
      </c>
      <c r="C1038" s="333" t="s">
        <v>1239</v>
      </c>
      <c r="D1038" s="325" t="s">
        <v>38</v>
      </c>
      <c r="E1038" s="325">
        <v>1</v>
      </c>
      <c r="F1038" s="342">
        <v>26501810.34</v>
      </c>
      <c r="G1038" s="342"/>
      <c r="H1038" s="327">
        <v>29958242.773309674</v>
      </c>
      <c r="I1038" s="327">
        <v>0</v>
      </c>
      <c r="J1038" s="343">
        <v>0</v>
      </c>
      <c r="K1038" s="343">
        <v>0</v>
      </c>
      <c r="L1038" s="326">
        <v>0</v>
      </c>
      <c r="M1038" s="380">
        <f t="shared" si="97"/>
        <v>2</v>
      </c>
      <c r="N1038" s="329">
        <f t="shared" si="98"/>
        <v>28230027</v>
      </c>
      <c r="O1038" s="330">
        <f t="shared" si="99"/>
        <v>28230027</v>
      </c>
      <c r="P1038" s="327">
        <f t="array" ref="P1038">IFERROR(_xlfn.STDEV.P(IF((F1038:L1038&lt;&gt;0)*(F1038:L1038&lt;&gt;""), F1038:L1038)), 0)</f>
        <v>1728216.2166548371</v>
      </c>
      <c r="Q1038" s="331">
        <f t="shared" si="96"/>
        <v>6.121907770951962</v>
      </c>
      <c r="R1038" s="332">
        <f t="shared" si="94"/>
        <v>93.878092229048036</v>
      </c>
      <c r="S1038" s="325" t="str">
        <f t="shared" si="95"/>
        <v>ALTO</v>
      </c>
    </row>
    <row r="1039" spans="2:19" ht="38.25">
      <c r="B1039" s="146">
        <v>1030</v>
      </c>
      <c r="C1039" s="333" t="s">
        <v>1081</v>
      </c>
      <c r="D1039" s="325" t="s">
        <v>38</v>
      </c>
      <c r="E1039" s="325">
        <v>1</v>
      </c>
      <c r="F1039" s="326">
        <v>536386.31999999995</v>
      </c>
      <c r="G1039" s="342"/>
      <c r="H1039" s="327">
        <v>606343.16632280929</v>
      </c>
      <c r="I1039" s="327">
        <v>0</v>
      </c>
      <c r="J1039" s="326">
        <v>0</v>
      </c>
      <c r="K1039" s="326">
        <v>0</v>
      </c>
      <c r="L1039" s="326">
        <v>0</v>
      </c>
      <c r="M1039" s="380">
        <f t="shared" si="97"/>
        <v>2</v>
      </c>
      <c r="N1039" s="329">
        <f t="shared" si="98"/>
        <v>571365</v>
      </c>
      <c r="O1039" s="330">
        <f t="shared" si="99"/>
        <v>571365</v>
      </c>
      <c r="P1039" s="327">
        <f t="array" ref="P1039">IFERROR(_xlfn.STDEV.P(IF((F1039:L1039&lt;&gt;0)*(F1039:L1039&lt;&gt;""), F1039:L1039)), 0)</f>
        <v>34978.423161404673</v>
      </c>
      <c r="Q1039" s="331">
        <f t="shared" si="96"/>
        <v>6.1219051151898825</v>
      </c>
      <c r="R1039" s="332">
        <f t="shared" si="94"/>
        <v>93.87809488481011</v>
      </c>
      <c r="S1039" s="325" t="str">
        <f t="shared" si="95"/>
        <v>ALTO</v>
      </c>
    </row>
    <row r="1040" spans="2:19">
      <c r="B1040" s="146">
        <v>1031</v>
      </c>
      <c r="C1040" s="335" t="s">
        <v>1082</v>
      </c>
      <c r="D1040" s="325" t="s">
        <v>38</v>
      </c>
      <c r="E1040" s="325">
        <v>1</v>
      </c>
      <c r="F1040" s="326">
        <v>3978799.9999999995</v>
      </c>
      <c r="G1040" s="342"/>
      <c r="H1040" s="327">
        <v>4497725.0541460374</v>
      </c>
      <c r="I1040" s="327">
        <v>0</v>
      </c>
      <c r="J1040" s="326">
        <v>0</v>
      </c>
      <c r="K1040" s="326">
        <v>0</v>
      </c>
      <c r="L1040" s="326">
        <v>0</v>
      </c>
      <c r="M1040" s="380">
        <f t="shared" si="97"/>
        <v>2</v>
      </c>
      <c r="N1040" s="329">
        <f t="shared" si="98"/>
        <v>4238263</v>
      </c>
      <c r="O1040" s="330">
        <f t="shared" si="99"/>
        <v>4238263</v>
      </c>
      <c r="P1040" s="327">
        <f t="array" ref="P1040">IFERROR(_xlfn.STDEV.P(IF((F1040:L1040&lt;&gt;0)*(F1040:L1040&lt;&gt;""), F1040:L1040)), 0)</f>
        <v>259462.52707301895</v>
      </c>
      <c r="Q1040" s="331">
        <f t="shared" si="96"/>
        <v>6.1219071839812429</v>
      </c>
      <c r="R1040" s="332">
        <f t="shared" si="94"/>
        <v>93.87809281601875</v>
      </c>
      <c r="S1040" s="325" t="str">
        <f t="shared" si="95"/>
        <v>ALTO</v>
      </c>
    </row>
    <row r="1041" spans="2:19">
      <c r="B1041" s="146">
        <v>1032</v>
      </c>
      <c r="C1041" s="335" t="s">
        <v>1084</v>
      </c>
      <c r="D1041" s="325" t="s">
        <v>38</v>
      </c>
      <c r="E1041" s="325">
        <v>1</v>
      </c>
      <c r="F1041" s="326">
        <v>45124</v>
      </c>
      <c r="G1041" s="342"/>
      <c r="H1041" s="327">
        <v>51009.185016408417</v>
      </c>
      <c r="I1041" s="327">
        <v>0</v>
      </c>
      <c r="J1041" s="326">
        <v>0</v>
      </c>
      <c r="K1041" s="326">
        <v>0</v>
      </c>
      <c r="L1041" s="326">
        <v>0</v>
      </c>
      <c r="M1041" s="380">
        <f t="shared" si="97"/>
        <v>2</v>
      </c>
      <c r="N1041" s="329">
        <f t="shared" si="98"/>
        <v>48067</v>
      </c>
      <c r="O1041" s="330">
        <f t="shared" si="99"/>
        <v>48067</v>
      </c>
      <c r="P1041" s="327">
        <f t="array" ref="P1041">IFERROR(_xlfn.STDEV.P(IF((F1041:L1041&lt;&gt;0)*(F1041:L1041&lt;&gt;""), F1041:L1041)), 0)</f>
        <v>2942.5925082042086</v>
      </c>
      <c r="Q1041" s="331">
        <f t="shared" si="96"/>
        <v>6.1218559681365772</v>
      </c>
      <c r="R1041" s="332">
        <f t="shared" si="94"/>
        <v>93.878144031863428</v>
      </c>
      <c r="S1041" s="325" t="str">
        <f t="shared" si="95"/>
        <v>ALTO</v>
      </c>
    </row>
    <row r="1042" spans="2:19">
      <c r="B1042" s="146">
        <v>1033</v>
      </c>
      <c r="C1042" s="335" t="s">
        <v>1085</v>
      </c>
      <c r="D1042" s="325" t="s">
        <v>38</v>
      </c>
      <c r="E1042" s="325">
        <v>1</v>
      </c>
      <c r="F1042" s="326">
        <v>29701.8</v>
      </c>
      <c r="G1042" s="342"/>
      <c r="H1042" s="327">
        <v>33575.58309370534</v>
      </c>
      <c r="I1042" s="327">
        <v>0</v>
      </c>
      <c r="J1042" s="326">
        <v>0</v>
      </c>
      <c r="K1042" s="326">
        <v>0</v>
      </c>
      <c r="L1042" s="326">
        <v>0</v>
      </c>
      <c r="M1042" s="380">
        <f t="shared" si="97"/>
        <v>2</v>
      </c>
      <c r="N1042" s="329">
        <f t="shared" si="98"/>
        <v>31639</v>
      </c>
      <c r="O1042" s="330">
        <f t="shared" si="99"/>
        <v>31639</v>
      </c>
      <c r="P1042" s="327">
        <f t="array" ref="P1042">IFERROR(_xlfn.STDEV.P(IF((F1042:L1042&lt;&gt;0)*(F1042:L1042&lt;&gt;""), F1042:L1042)), 0)</f>
        <v>1936.8915468526702</v>
      </c>
      <c r="Q1042" s="331">
        <f t="shared" si="96"/>
        <v>6.1218481837373817</v>
      </c>
      <c r="R1042" s="332">
        <f t="shared" si="94"/>
        <v>93.878151816262616</v>
      </c>
      <c r="S1042" s="325" t="str">
        <f t="shared" si="95"/>
        <v>ALTO</v>
      </c>
    </row>
    <row r="1043" spans="2:19">
      <c r="B1043" s="146">
        <v>1034</v>
      </c>
      <c r="C1043" s="335" t="s">
        <v>1086</v>
      </c>
      <c r="D1043" s="325" t="s">
        <v>38</v>
      </c>
      <c r="E1043" s="325">
        <v>1</v>
      </c>
      <c r="F1043" s="326">
        <v>46281.68</v>
      </c>
      <c r="G1043" s="342"/>
      <c r="H1043" s="327">
        <v>52317.852539451495</v>
      </c>
      <c r="I1043" s="327">
        <v>0</v>
      </c>
      <c r="J1043" s="326">
        <v>0</v>
      </c>
      <c r="K1043" s="326">
        <v>0</v>
      </c>
      <c r="L1043" s="326">
        <v>0</v>
      </c>
      <c r="M1043" s="380">
        <f t="shared" si="97"/>
        <v>2</v>
      </c>
      <c r="N1043" s="329">
        <f t="shared" si="98"/>
        <v>49300</v>
      </c>
      <c r="O1043" s="330">
        <f t="shared" si="99"/>
        <v>49300</v>
      </c>
      <c r="P1043" s="327">
        <f t="array" ref="P1043">IFERROR(_xlfn.STDEV.P(IF((F1043:L1043&lt;&gt;0)*(F1043:L1043&lt;&gt;""), F1043:L1043)), 0)</f>
        <v>3018.0862697257471</v>
      </c>
      <c r="Q1043" s="331">
        <f t="shared" si="96"/>
        <v>6.1218788432570932</v>
      </c>
      <c r="R1043" s="332">
        <f t="shared" si="94"/>
        <v>93.878121156742907</v>
      </c>
      <c r="S1043" s="325" t="str">
        <f t="shared" si="95"/>
        <v>ALTO</v>
      </c>
    </row>
    <row r="1044" spans="2:19">
      <c r="B1044" s="146">
        <v>1035</v>
      </c>
      <c r="C1044" s="335" t="s">
        <v>1087</v>
      </c>
      <c r="D1044" s="325" t="s">
        <v>38</v>
      </c>
      <c r="E1044" s="325">
        <v>1</v>
      </c>
      <c r="F1044" s="326">
        <v>76133.119999999995</v>
      </c>
      <c r="G1044" s="342"/>
      <c r="H1044" s="327">
        <v>86062.592056476016</v>
      </c>
      <c r="I1044" s="327">
        <v>0</v>
      </c>
      <c r="J1044" s="326">
        <v>0</v>
      </c>
      <c r="K1044" s="326">
        <v>0</v>
      </c>
      <c r="L1044" s="326">
        <v>0</v>
      </c>
      <c r="M1044" s="380">
        <f t="shared" si="97"/>
        <v>2</v>
      </c>
      <c r="N1044" s="329">
        <f t="shared" si="98"/>
        <v>81098</v>
      </c>
      <c r="O1044" s="330">
        <f t="shared" si="99"/>
        <v>81098</v>
      </c>
      <c r="P1044" s="327">
        <f t="array" ref="P1044">IFERROR(_xlfn.STDEV.P(IF((F1044:L1044&lt;&gt;0)*(F1044:L1044&lt;&gt;""), F1044:L1044)), 0)</f>
        <v>4964.7360282380105</v>
      </c>
      <c r="Q1044" s="331">
        <f t="shared" si="96"/>
        <v>6.1218969989864247</v>
      </c>
      <c r="R1044" s="332">
        <f t="shared" si="94"/>
        <v>93.878103001013571</v>
      </c>
      <c r="S1044" s="325" t="str">
        <f t="shared" si="95"/>
        <v>ALTO</v>
      </c>
    </row>
    <row r="1045" spans="2:19">
      <c r="B1045" s="146">
        <v>1036</v>
      </c>
      <c r="C1045" s="335" t="s">
        <v>1088</v>
      </c>
      <c r="D1045" s="325" t="s">
        <v>38</v>
      </c>
      <c r="E1045" s="325">
        <v>1</v>
      </c>
      <c r="F1045" s="326">
        <v>80080.599999999991</v>
      </c>
      <c r="G1045" s="342"/>
      <c r="H1045" s="327">
        <v>90524.912277834315</v>
      </c>
      <c r="I1045" s="327">
        <v>0</v>
      </c>
      <c r="J1045" s="326">
        <v>0</v>
      </c>
      <c r="K1045" s="326">
        <v>0</v>
      </c>
      <c r="L1045" s="326">
        <v>0</v>
      </c>
      <c r="M1045" s="380">
        <f t="shared" si="97"/>
        <v>2</v>
      </c>
      <c r="N1045" s="329">
        <f t="shared" si="98"/>
        <v>85303</v>
      </c>
      <c r="O1045" s="330">
        <f t="shared" si="99"/>
        <v>85303</v>
      </c>
      <c r="P1045" s="327">
        <f t="array" ref="P1045">IFERROR(_xlfn.STDEV.P(IF((F1045:L1045&lt;&gt;0)*(F1045:L1045&lt;&gt;""), F1045:L1045)), 0)</f>
        <v>5222.156138917162</v>
      </c>
      <c r="Q1045" s="331">
        <f t="shared" si="96"/>
        <v>6.121890366009592</v>
      </c>
      <c r="R1045" s="332">
        <f t="shared" si="94"/>
        <v>93.878109633990405</v>
      </c>
      <c r="S1045" s="325" t="str">
        <f t="shared" si="95"/>
        <v>ALTO</v>
      </c>
    </row>
    <row r="1046" spans="2:19">
      <c r="B1046" s="146">
        <v>1037</v>
      </c>
      <c r="C1046" s="335" t="s">
        <v>1089</v>
      </c>
      <c r="D1046" s="325" t="s">
        <v>1090</v>
      </c>
      <c r="E1046" s="325">
        <v>1</v>
      </c>
      <c r="F1046" s="326">
        <v>17495120</v>
      </c>
      <c r="G1046" s="342"/>
      <c r="H1046" s="327">
        <v>19776877.337210074</v>
      </c>
      <c r="I1046" s="327">
        <v>0</v>
      </c>
      <c r="J1046" s="326">
        <v>0</v>
      </c>
      <c r="K1046" s="326">
        <v>0</v>
      </c>
      <c r="L1046" s="326">
        <v>0</v>
      </c>
      <c r="M1046" s="380">
        <f t="shared" si="97"/>
        <v>2</v>
      </c>
      <c r="N1046" s="329">
        <f t="shared" si="98"/>
        <v>18635999</v>
      </c>
      <c r="O1046" s="330">
        <f t="shared" si="99"/>
        <v>18635999</v>
      </c>
      <c r="P1046" s="327">
        <f t="array" ref="P1046">IFERROR(_xlfn.STDEV.P(IF((F1046:L1046&lt;&gt;0)*(F1046:L1046&lt;&gt;""), F1046:L1046)), 0)</f>
        <v>1140878.668605037</v>
      </c>
      <c r="Q1046" s="331">
        <f t="shared" si="96"/>
        <v>6.1219077582319956</v>
      </c>
      <c r="R1046" s="332">
        <f t="shared" si="94"/>
        <v>93.878092241768002</v>
      </c>
      <c r="S1046" s="325" t="str">
        <f t="shared" si="95"/>
        <v>ALTO</v>
      </c>
    </row>
    <row r="1047" spans="2:19">
      <c r="B1047" s="146">
        <v>1038</v>
      </c>
      <c r="C1047" s="335" t="s">
        <v>1091</v>
      </c>
      <c r="D1047" s="325" t="s">
        <v>38</v>
      </c>
      <c r="E1047" s="325">
        <v>1</v>
      </c>
      <c r="F1047" s="326">
        <v>86240.2</v>
      </c>
      <c r="G1047" s="342"/>
      <c r="H1047" s="327">
        <v>97487.862726089559</v>
      </c>
      <c r="I1047" s="327">
        <v>0</v>
      </c>
      <c r="J1047" s="326">
        <v>0</v>
      </c>
      <c r="K1047" s="326">
        <v>0</v>
      </c>
      <c r="L1047" s="326">
        <v>0</v>
      </c>
      <c r="M1047" s="380">
        <f t="shared" si="97"/>
        <v>2</v>
      </c>
      <c r="N1047" s="329">
        <f t="shared" si="98"/>
        <v>91864</v>
      </c>
      <c r="O1047" s="330">
        <f t="shared" si="99"/>
        <v>91864</v>
      </c>
      <c r="P1047" s="327">
        <f t="array" ref="P1047">IFERROR(_xlfn.STDEV.P(IF((F1047:L1047&lt;&gt;0)*(F1047:L1047&lt;&gt;""), F1047:L1047)), 0)</f>
        <v>5623.831363044781</v>
      </c>
      <c r="Q1047" s="331">
        <f t="shared" si="96"/>
        <v>6.1219099571592581</v>
      </c>
      <c r="R1047" s="332">
        <f t="shared" si="94"/>
        <v>93.878090042840739</v>
      </c>
      <c r="S1047" s="325" t="str">
        <f t="shared" si="95"/>
        <v>ALTO</v>
      </c>
    </row>
    <row r="1048" spans="2:19">
      <c r="B1048" s="146">
        <v>1039</v>
      </c>
      <c r="C1048" s="335" t="s">
        <v>1092</v>
      </c>
      <c r="D1048" s="325" t="s">
        <v>38</v>
      </c>
      <c r="E1048" s="325">
        <v>1</v>
      </c>
      <c r="F1048" s="326">
        <v>1841439.68</v>
      </c>
      <c r="G1048" s="342"/>
      <c r="H1048" s="327">
        <v>2081604.8518233292</v>
      </c>
      <c r="I1048" s="327">
        <v>0</v>
      </c>
      <c r="J1048" s="326">
        <v>0</v>
      </c>
      <c r="K1048" s="326">
        <v>0</v>
      </c>
      <c r="L1048" s="326">
        <v>0</v>
      </c>
      <c r="M1048" s="380">
        <f t="shared" si="97"/>
        <v>2</v>
      </c>
      <c r="N1048" s="329">
        <f t="shared" si="98"/>
        <v>1961522</v>
      </c>
      <c r="O1048" s="330">
        <f t="shared" si="99"/>
        <v>1961522</v>
      </c>
      <c r="P1048" s="327">
        <f t="array" ref="P1048">IFERROR(_xlfn.STDEV.P(IF((F1048:L1048&lt;&gt;0)*(F1048:L1048&lt;&gt;""), F1048:L1048)), 0)</f>
        <v>120082.58591166465</v>
      </c>
      <c r="Q1048" s="331">
        <f t="shared" si="96"/>
        <v>6.1219086970049092</v>
      </c>
      <c r="R1048" s="332">
        <f t="shared" si="94"/>
        <v>93.878091302995088</v>
      </c>
      <c r="S1048" s="325" t="str">
        <f t="shared" si="95"/>
        <v>ALTO</v>
      </c>
    </row>
    <row r="1049" spans="2:19">
      <c r="B1049" s="146">
        <v>1040</v>
      </c>
      <c r="C1049" s="335" t="s">
        <v>1093</v>
      </c>
      <c r="D1049" s="325" t="s">
        <v>38</v>
      </c>
      <c r="E1049" s="325">
        <v>1</v>
      </c>
      <c r="F1049" s="326">
        <v>468163.24</v>
      </c>
      <c r="G1049" s="342"/>
      <c r="H1049" s="327">
        <v>529222.26148039219</v>
      </c>
      <c r="I1049" s="327">
        <v>0</v>
      </c>
      <c r="J1049" s="326">
        <v>0</v>
      </c>
      <c r="K1049" s="326">
        <v>0</v>
      </c>
      <c r="L1049" s="326">
        <v>0</v>
      </c>
      <c r="M1049" s="380">
        <f t="shared" si="97"/>
        <v>2</v>
      </c>
      <c r="N1049" s="329">
        <f t="shared" si="98"/>
        <v>498693</v>
      </c>
      <c r="O1049" s="330">
        <f t="shared" si="99"/>
        <v>498693</v>
      </c>
      <c r="P1049" s="327">
        <f t="array" ref="P1049">IFERROR(_xlfn.STDEV.P(IF((F1049:L1049&lt;&gt;0)*(F1049:L1049&lt;&gt;""), F1049:L1049)), 0)</f>
        <v>30529.5107401961</v>
      </c>
      <c r="Q1049" s="331">
        <f t="shared" si="96"/>
        <v>6.1219048072052544</v>
      </c>
      <c r="R1049" s="332">
        <f t="shared" si="94"/>
        <v>93.878095192794746</v>
      </c>
      <c r="S1049" s="325" t="str">
        <f t="shared" si="95"/>
        <v>ALTO</v>
      </c>
    </row>
    <row r="1050" spans="2:19">
      <c r="B1050" s="146">
        <v>1041</v>
      </c>
      <c r="C1050" s="335" t="s">
        <v>1094</v>
      </c>
      <c r="D1050" s="325" t="s">
        <v>38</v>
      </c>
      <c r="E1050" s="325">
        <v>1</v>
      </c>
      <c r="F1050" s="326">
        <v>452557.75999999995</v>
      </c>
      <c r="G1050" s="342"/>
      <c r="H1050" s="327">
        <v>511581.47572137567</v>
      </c>
      <c r="I1050" s="327">
        <v>0</v>
      </c>
      <c r="J1050" s="326">
        <v>0</v>
      </c>
      <c r="K1050" s="326">
        <v>0</v>
      </c>
      <c r="L1050" s="326">
        <v>0</v>
      </c>
      <c r="M1050" s="380">
        <f t="shared" si="97"/>
        <v>2</v>
      </c>
      <c r="N1050" s="329">
        <f t="shared" si="98"/>
        <v>482070</v>
      </c>
      <c r="O1050" s="330">
        <f t="shared" si="99"/>
        <v>482070</v>
      </c>
      <c r="P1050" s="327">
        <f t="array" ref="P1050">IFERROR(_xlfn.STDEV.P(IF((F1050:L1050&lt;&gt;0)*(F1050:L1050&lt;&gt;""), F1050:L1050)), 0)</f>
        <v>29511.857860687858</v>
      </c>
      <c r="Q1050" s="331">
        <f t="shared" si="96"/>
        <v>6.1219030142277804</v>
      </c>
      <c r="R1050" s="332">
        <f t="shared" si="94"/>
        <v>93.878096985772217</v>
      </c>
      <c r="S1050" s="325" t="str">
        <f t="shared" si="95"/>
        <v>ALTO</v>
      </c>
    </row>
    <row r="1051" spans="2:19">
      <c r="B1051" s="146">
        <v>1042</v>
      </c>
      <c r="C1051" s="335" t="s">
        <v>1095</v>
      </c>
      <c r="D1051" s="325" t="s">
        <v>38</v>
      </c>
      <c r="E1051" s="325">
        <v>1</v>
      </c>
      <c r="F1051" s="326">
        <v>48048.359999999993</v>
      </c>
      <c r="G1051" s="342"/>
      <c r="H1051" s="327">
        <v>54314.947366700588</v>
      </c>
      <c r="I1051" s="327">
        <v>0</v>
      </c>
      <c r="J1051" s="326">
        <v>0</v>
      </c>
      <c r="K1051" s="326">
        <v>0</v>
      </c>
      <c r="L1051" s="326">
        <v>0</v>
      </c>
      <c r="M1051" s="380">
        <f t="shared" si="97"/>
        <v>2</v>
      </c>
      <c r="N1051" s="329">
        <f t="shared" si="98"/>
        <v>51182</v>
      </c>
      <c r="O1051" s="330">
        <f t="shared" si="99"/>
        <v>51182</v>
      </c>
      <c r="P1051" s="327">
        <f t="array" ref="P1051">IFERROR(_xlfn.STDEV.P(IF((F1051:L1051&lt;&gt;0)*(F1051:L1051&lt;&gt;""), F1051:L1051)), 0)</f>
        <v>3133.2936833502972</v>
      </c>
      <c r="Q1051" s="331">
        <f t="shared" si="96"/>
        <v>6.1218664439652555</v>
      </c>
      <c r="R1051" s="332">
        <f t="shared" si="94"/>
        <v>93.87813355603474</v>
      </c>
      <c r="S1051" s="325" t="str">
        <f t="shared" si="95"/>
        <v>ALTO</v>
      </c>
    </row>
    <row r="1052" spans="2:19">
      <c r="B1052" s="146">
        <v>1043</v>
      </c>
      <c r="C1052" s="335" t="s">
        <v>1096</v>
      </c>
      <c r="D1052" s="325" t="s">
        <v>38</v>
      </c>
      <c r="E1052" s="325">
        <v>1</v>
      </c>
      <c r="F1052" s="326">
        <v>894436.55999999994</v>
      </c>
      <c r="G1052" s="342"/>
      <c r="H1052" s="327">
        <v>1011091.2147522358</v>
      </c>
      <c r="I1052" s="327">
        <v>0</v>
      </c>
      <c r="J1052" s="326">
        <v>0</v>
      </c>
      <c r="K1052" s="326">
        <v>0</v>
      </c>
      <c r="L1052" s="326">
        <v>0</v>
      </c>
      <c r="M1052" s="380">
        <f t="shared" si="97"/>
        <v>2</v>
      </c>
      <c r="N1052" s="329">
        <f t="shared" si="98"/>
        <v>952764</v>
      </c>
      <c r="O1052" s="330">
        <f t="shared" si="99"/>
        <v>952764</v>
      </c>
      <c r="P1052" s="327">
        <f t="array" ref="P1052">IFERROR(_xlfn.STDEV.P(IF((F1052:L1052&lt;&gt;0)*(F1052:L1052&lt;&gt;""), F1052:L1052)), 0)</f>
        <v>58327.32737611793</v>
      </c>
      <c r="Q1052" s="331">
        <f t="shared" si="96"/>
        <v>6.1219071434392909</v>
      </c>
      <c r="R1052" s="332">
        <f t="shared" si="94"/>
        <v>93.878092856560713</v>
      </c>
      <c r="S1052" s="325" t="str">
        <f t="shared" si="95"/>
        <v>ALTO</v>
      </c>
    </row>
    <row r="1053" spans="2:19" ht="51">
      <c r="B1053" s="146">
        <v>1044</v>
      </c>
      <c r="C1053" s="333" t="s">
        <v>1097</v>
      </c>
      <c r="D1053" s="325" t="s">
        <v>38</v>
      </c>
      <c r="E1053" s="325">
        <v>1</v>
      </c>
      <c r="F1053" s="326">
        <v>1971998.8399999999</v>
      </c>
      <c r="G1053" s="342"/>
      <c r="H1053" s="327">
        <v>2229191.8642341718</v>
      </c>
      <c r="I1053" s="327">
        <v>0</v>
      </c>
      <c r="J1053" s="326">
        <v>0</v>
      </c>
      <c r="K1053" s="326">
        <v>0</v>
      </c>
      <c r="L1053" s="326">
        <v>0</v>
      </c>
      <c r="M1053" s="380">
        <f t="shared" si="97"/>
        <v>2</v>
      </c>
      <c r="N1053" s="329">
        <f t="shared" si="98"/>
        <v>2100595</v>
      </c>
      <c r="O1053" s="330">
        <f t="shared" si="99"/>
        <v>2100595</v>
      </c>
      <c r="P1053" s="327">
        <f t="array" ref="P1053">IFERROR(_xlfn.STDEV.P(IF((F1053:L1053&lt;&gt;0)*(F1053:L1053&lt;&gt;""), F1053:L1053)), 0)</f>
        <v>128596.51211708598</v>
      </c>
      <c r="Q1053" s="331">
        <f t="shared" si="96"/>
        <v>6.1219088932938517</v>
      </c>
      <c r="R1053" s="332">
        <f t="shared" si="94"/>
        <v>93.878091106706151</v>
      </c>
      <c r="S1053" s="325" t="str">
        <f t="shared" si="95"/>
        <v>ALTO</v>
      </c>
    </row>
    <row r="1054" spans="2:19">
      <c r="B1054" s="146">
        <v>1045</v>
      </c>
      <c r="C1054" s="335" t="s">
        <v>1098</v>
      </c>
      <c r="D1054" s="325" t="s">
        <v>38</v>
      </c>
      <c r="E1054" s="325">
        <v>1</v>
      </c>
      <c r="F1054" s="326">
        <v>14562.64</v>
      </c>
      <c r="G1054" s="342"/>
      <c r="H1054" s="327">
        <v>16461.93595619515</v>
      </c>
      <c r="I1054" s="327">
        <v>0</v>
      </c>
      <c r="J1054" s="326">
        <v>0</v>
      </c>
      <c r="K1054" s="326">
        <v>0</v>
      </c>
      <c r="L1054" s="326">
        <v>0</v>
      </c>
      <c r="M1054" s="380">
        <f t="shared" si="97"/>
        <v>2</v>
      </c>
      <c r="N1054" s="329">
        <f t="shared" si="98"/>
        <v>15512</v>
      </c>
      <c r="O1054" s="330">
        <f t="shared" si="99"/>
        <v>15512</v>
      </c>
      <c r="P1054" s="327">
        <f t="array" ref="P1054">IFERROR(_xlfn.STDEV.P(IF((F1054:L1054&lt;&gt;0)*(F1054:L1054&lt;&gt;""), F1054:L1054)), 0)</f>
        <v>949.64797809757511</v>
      </c>
      <c r="Q1054" s="331">
        <f t="shared" si="96"/>
        <v>6.122021519453166</v>
      </c>
      <c r="R1054" s="332">
        <f t="shared" si="94"/>
        <v>93.87797848054683</v>
      </c>
      <c r="S1054" s="325" t="str">
        <f t="shared" si="95"/>
        <v>ALTO</v>
      </c>
    </row>
    <row r="1055" spans="2:19">
      <c r="B1055" s="146">
        <v>1046</v>
      </c>
      <c r="C1055" s="335" t="s">
        <v>1099</v>
      </c>
      <c r="D1055" s="325" t="s">
        <v>38</v>
      </c>
      <c r="E1055" s="325">
        <v>1</v>
      </c>
      <c r="F1055" s="326">
        <v>6186.28</v>
      </c>
      <c r="G1055" s="342"/>
      <c r="H1055" s="327">
        <v>6993.1101206299763</v>
      </c>
      <c r="I1055" s="327">
        <v>0</v>
      </c>
      <c r="J1055" s="326">
        <v>0</v>
      </c>
      <c r="K1055" s="326">
        <v>0</v>
      </c>
      <c r="L1055" s="326">
        <v>0</v>
      </c>
      <c r="M1055" s="380">
        <f t="shared" si="97"/>
        <v>2</v>
      </c>
      <c r="N1055" s="329">
        <f t="shared" si="98"/>
        <v>6590</v>
      </c>
      <c r="O1055" s="330">
        <f t="shared" si="99"/>
        <v>6590</v>
      </c>
      <c r="P1055" s="327">
        <f t="array" ref="P1055">IFERROR(_xlfn.STDEV.P(IF((F1055:L1055&lt;&gt;0)*(F1055:L1055&lt;&gt;""), F1055:L1055)), 0)</f>
        <v>403.4150603149883</v>
      </c>
      <c r="Q1055" s="331">
        <f t="shared" si="96"/>
        <v>6.1216245874808539</v>
      </c>
      <c r="R1055" s="332">
        <f t="shared" si="94"/>
        <v>93.878375412519148</v>
      </c>
      <c r="S1055" s="325" t="str">
        <f t="shared" si="95"/>
        <v>ALTO</v>
      </c>
    </row>
    <row r="1056" spans="2:19">
      <c r="B1056" s="146">
        <v>1047</v>
      </c>
      <c r="C1056" s="335" t="s">
        <v>1100</v>
      </c>
      <c r="D1056" s="325" t="s">
        <v>38</v>
      </c>
      <c r="E1056" s="325">
        <v>1</v>
      </c>
      <c r="F1056" s="326">
        <v>8208.16</v>
      </c>
      <c r="G1056" s="342"/>
      <c r="H1056" s="327">
        <v>9278.6887705939844</v>
      </c>
      <c r="I1056" s="327">
        <v>0</v>
      </c>
      <c r="J1056" s="326">
        <v>0</v>
      </c>
      <c r="K1056" s="326">
        <v>0</v>
      </c>
      <c r="L1056" s="326">
        <v>0</v>
      </c>
      <c r="M1056" s="380">
        <f t="shared" si="97"/>
        <v>2</v>
      </c>
      <c r="N1056" s="329">
        <f t="shared" si="98"/>
        <v>8743</v>
      </c>
      <c r="O1056" s="330">
        <f t="shared" si="99"/>
        <v>8743</v>
      </c>
      <c r="P1056" s="327">
        <f t="array" ref="P1056">IFERROR(_xlfn.STDEV.P(IF((F1056:L1056&lt;&gt;0)*(F1056:L1056&lt;&gt;""), F1056:L1056)), 0)</f>
        <v>535.26438529699226</v>
      </c>
      <c r="Q1056" s="331">
        <f t="shared" si="96"/>
        <v>6.1222050245566999</v>
      </c>
      <c r="R1056" s="332">
        <f t="shared" si="94"/>
        <v>93.877794975443294</v>
      </c>
      <c r="S1056" s="325" t="str">
        <f t="shared" si="95"/>
        <v>ALTO</v>
      </c>
    </row>
    <row r="1057" spans="2:19">
      <c r="B1057" s="146">
        <v>1048</v>
      </c>
      <c r="C1057" s="335" t="s">
        <v>1101</v>
      </c>
      <c r="D1057" s="325" t="s">
        <v>38</v>
      </c>
      <c r="E1057" s="325">
        <v>1</v>
      </c>
      <c r="F1057" s="326">
        <v>992.95999999999992</v>
      </c>
      <c r="G1057" s="342"/>
      <c r="H1057" s="327">
        <v>1122.4643283816351</v>
      </c>
      <c r="I1057" s="327">
        <v>0</v>
      </c>
      <c r="J1057" s="326">
        <v>0</v>
      </c>
      <c r="K1057" s="326">
        <v>0</v>
      </c>
      <c r="L1057" s="326">
        <v>0</v>
      </c>
      <c r="M1057" s="380">
        <f t="shared" si="97"/>
        <v>2</v>
      </c>
      <c r="N1057" s="329">
        <f t="shared" si="98"/>
        <v>1058</v>
      </c>
      <c r="O1057" s="330">
        <f t="shared" si="99"/>
        <v>1058</v>
      </c>
      <c r="P1057" s="327">
        <f t="array" ref="P1057">IFERROR(_xlfn.STDEV.P(IF((F1057:L1057&lt;&gt;0)*(F1057:L1057&lt;&gt;""), F1057:L1057)), 0)</f>
        <v>64.752164190817609</v>
      </c>
      <c r="Q1057" s="331">
        <f t="shared" si="96"/>
        <v>6.1202423620810595</v>
      </c>
      <c r="R1057" s="332">
        <f t="shared" si="94"/>
        <v>93.879757637918942</v>
      </c>
      <c r="S1057" s="325" t="str">
        <f t="shared" si="95"/>
        <v>ALTO</v>
      </c>
    </row>
    <row r="1058" spans="2:19">
      <c r="B1058" s="146">
        <v>1049</v>
      </c>
      <c r="C1058" s="335" t="s">
        <v>1102</v>
      </c>
      <c r="D1058" s="325" t="s">
        <v>38</v>
      </c>
      <c r="E1058" s="325">
        <v>1</v>
      </c>
      <c r="F1058" s="326">
        <v>1430.28</v>
      </c>
      <c r="G1058" s="342"/>
      <c r="H1058" s="327">
        <v>1616.8206973067242</v>
      </c>
      <c r="I1058" s="327">
        <v>0</v>
      </c>
      <c r="J1058" s="326">
        <v>0</v>
      </c>
      <c r="K1058" s="326">
        <v>0</v>
      </c>
      <c r="L1058" s="326">
        <v>0</v>
      </c>
      <c r="M1058" s="380">
        <f t="shared" si="97"/>
        <v>2</v>
      </c>
      <c r="N1058" s="329">
        <f t="shared" si="98"/>
        <v>1524</v>
      </c>
      <c r="O1058" s="330">
        <f t="shared" si="99"/>
        <v>1524</v>
      </c>
      <c r="P1058" s="327">
        <f t="array" ref="P1058">IFERROR(_xlfn.STDEV.P(IF((F1058:L1058&lt;&gt;0)*(F1058:L1058&lt;&gt;""), F1058:L1058)), 0)</f>
        <v>93.270348653362134</v>
      </c>
      <c r="Q1058" s="331">
        <f t="shared" si="96"/>
        <v>6.1201016176746812</v>
      </c>
      <c r="R1058" s="332">
        <f t="shared" si="94"/>
        <v>93.879898382325322</v>
      </c>
      <c r="S1058" s="325" t="str">
        <f t="shared" si="95"/>
        <v>ALTO</v>
      </c>
    </row>
    <row r="1059" spans="2:19">
      <c r="B1059" s="146">
        <v>1050</v>
      </c>
      <c r="C1059" s="335" t="s">
        <v>1103</v>
      </c>
      <c r="D1059" s="325" t="s">
        <v>38</v>
      </c>
      <c r="E1059" s="325">
        <v>1</v>
      </c>
      <c r="F1059" s="326">
        <v>1404557</v>
      </c>
      <c r="G1059" s="342"/>
      <c r="H1059" s="327">
        <v>1587742.8392671652</v>
      </c>
      <c r="I1059" s="327">
        <v>0</v>
      </c>
      <c r="J1059" s="326">
        <v>0</v>
      </c>
      <c r="K1059" s="326">
        <v>0</v>
      </c>
      <c r="L1059" s="326">
        <v>0</v>
      </c>
      <c r="M1059" s="380">
        <f t="shared" si="97"/>
        <v>2</v>
      </c>
      <c r="N1059" s="329">
        <f t="shared" si="98"/>
        <v>1496150</v>
      </c>
      <c r="O1059" s="330">
        <f t="shared" si="99"/>
        <v>1496150</v>
      </c>
      <c r="P1059" s="327">
        <f t="array" ref="P1059">IFERROR(_xlfn.STDEV.P(IF((F1059:L1059&lt;&gt;0)*(F1059:L1059&lt;&gt;""), F1059:L1059)), 0)</f>
        <v>91592.919633582584</v>
      </c>
      <c r="Q1059" s="331">
        <f t="shared" si="96"/>
        <v>6.1219075382536907</v>
      </c>
      <c r="R1059" s="332">
        <f t="shared" ref="R1059:R1122" si="100">IFERROR(100-Q1059,0)</f>
        <v>93.878092461746306</v>
      </c>
      <c r="S1059" s="325" t="str">
        <f t="shared" ref="S1059:S1122" si="101">IF(R1059&gt;70,"ALTO","BAJO")</f>
        <v>ALTO</v>
      </c>
    </row>
    <row r="1060" spans="2:19">
      <c r="B1060" s="146">
        <v>1051</v>
      </c>
      <c r="C1060" s="335" t="s">
        <v>1104</v>
      </c>
      <c r="D1060" s="325" t="s">
        <v>38</v>
      </c>
      <c r="E1060" s="325">
        <v>1</v>
      </c>
      <c r="F1060" s="326">
        <v>2834651.4</v>
      </c>
      <c r="G1060" s="342"/>
      <c r="H1060" s="327">
        <v>3204353.7301573693</v>
      </c>
      <c r="I1060" s="327">
        <v>0</v>
      </c>
      <c r="J1060" s="326">
        <v>0</v>
      </c>
      <c r="K1060" s="326">
        <v>0</v>
      </c>
      <c r="L1060" s="326">
        <v>0</v>
      </c>
      <c r="M1060" s="380">
        <f t="shared" si="97"/>
        <v>2</v>
      </c>
      <c r="N1060" s="329">
        <f t="shared" si="98"/>
        <v>3019503</v>
      </c>
      <c r="O1060" s="330">
        <f t="shared" si="99"/>
        <v>3019503</v>
      </c>
      <c r="P1060" s="327">
        <f t="array" ref="P1060">IFERROR(_xlfn.STDEV.P(IF((F1060:L1060&lt;&gt;0)*(F1060:L1060&lt;&gt;""), F1060:L1060)), 0)</f>
        <v>184851.16507868469</v>
      </c>
      <c r="Q1060" s="331">
        <f t="shared" si="96"/>
        <v>6.1219069853113144</v>
      </c>
      <c r="R1060" s="332">
        <f t="shared" si="100"/>
        <v>93.878093014688687</v>
      </c>
      <c r="S1060" s="325" t="str">
        <f t="shared" si="101"/>
        <v>ALTO</v>
      </c>
    </row>
    <row r="1061" spans="2:19">
      <c r="B1061" s="146">
        <v>1052</v>
      </c>
      <c r="C1061" s="335" t="s">
        <v>1105</v>
      </c>
      <c r="D1061" s="325" t="s">
        <v>38</v>
      </c>
      <c r="E1061" s="325">
        <v>1</v>
      </c>
      <c r="F1061" s="326">
        <v>360485.07999999996</v>
      </c>
      <c r="G1061" s="342"/>
      <c r="H1061" s="327">
        <v>407500.44635614729</v>
      </c>
      <c r="I1061" s="327">
        <v>0</v>
      </c>
      <c r="J1061" s="326">
        <v>0</v>
      </c>
      <c r="K1061" s="326">
        <v>0</v>
      </c>
      <c r="L1061" s="326">
        <v>0</v>
      </c>
      <c r="M1061" s="380">
        <f t="shared" si="97"/>
        <v>2</v>
      </c>
      <c r="N1061" s="329">
        <f t="shared" si="98"/>
        <v>383993</v>
      </c>
      <c r="O1061" s="330">
        <f t="shared" si="99"/>
        <v>383993</v>
      </c>
      <c r="P1061" s="327">
        <f t="array" ref="P1061">IFERROR(_xlfn.STDEV.P(IF((F1061:L1061&lt;&gt;0)*(F1061:L1061&lt;&gt;""), F1061:L1061)), 0)</f>
        <v>23507.683178073668</v>
      </c>
      <c r="Q1061" s="331">
        <f t="shared" si="96"/>
        <v>6.1219040915000189</v>
      </c>
      <c r="R1061" s="332">
        <f t="shared" si="100"/>
        <v>93.878095908499986</v>
      </c>
      <c r="S1061" s="325" t="str">
        <f t="shared" si="101"/>
        <v>ALTO</v>
      </c>
    </row>
    <row r="1062" spans="2:19">
      <c r="B1062" s="146">
        <v>1053</v>
      </c>
      <c r="C1062" s="335" t="s">
        <v>1106</v>
      </c>
      <c r="D1062" s="325" t="s">
        <v>38</v>
      </c>
      <c r="E1062" s="325">
        <v>1</v>
      </c>
      <c r="F1062" s="326">
        <v>218475.56</v>
      </c>
      <c r="G1062" s="342"/>
      <c r="H1062" s="327">
        <v>246969.68933612798</v>
      </c>
      <c r="I1062" s="327">
        <v>0</v>
      </c>
      <c r="J1062" s="326">
        <v>0</v>
      </c>
      <c r="K1062" s="326">
        <v>0</v>
      </c>
      <c r="L1062" s="326">
        <v>0</v>
      </c>
      <c r="M1062" s="380">
        <f t="shared" si="97"/>
        <v>2</v>
      </c>
      <c r="N1062" s="329">
        <f t="shared" si="98"/>
        <v>232723</v>
      </c>
      <c r="O1062" s="330">
        <f t="shared" si="99"/>
        <v>232723</v>
      </c>
      <c r="P1062" s="327">
        <f t="array" ref="P1062">IFERROR(_xlfn.STDEV.P(IF((F1062:L1062&lt;&gt;0)*(F1062:L1062&lt;&gt;""), F1062:L1062)), 0)</f>
        <v>14247.064668063991</v>
      </c>
      <c r="Q1062" s="331">
        <f t="shared" si="96"/>
        <v>6.1218979937797258</v>
      </c>
      <c r="R1062" s="332">
        <f t="shared" si="100"/>
        <v>93.878102006220274</v>
      </c>
      <c r="S1062" s="325" t="str">
        <f t="shared" si="101"/>
        <v>ALTO</v>
      </c>
    </row>
    <row r="1063" spans="2:19">
      <c r="B1063" s="146">
        <v>1054</v>
      </c>
      <c r="C1063" s="335" t="s">
        <v>1107</v>
      </c>
      <c r="D1063" s="325" t="s">
        <v>38</v>
      </c>
      <c r="E1063" s="325">
        <v>1</v>
      </c>
      <c r="F1063" s="326">
        <v>3935.8799999999997</v>
      </c>
      <c r="G1063" s="342"/>
      <c r="H1063" s="327">
        <v>4449.2073203258042</v>
      </c>
      <c r="I1063" s="327">
        <v>0</v>
      </c>
      <c r="J1063" s="326">
        <v>0</v>
      </c>
      <c r="K1063" s="326">
        <v>0</v>
      </c>
      <c r="L1063" s="326">
        <v>0</v>
      </c>
      <c r="M1063" s="380">
        <f t="shared" si="97"/>
        <v>2</v>
      </c>
      <c r="N1063" s="329">
        <f t="shared" si="98"/>
        <v>4193</v>
      </c>
      <c r="O1063" s="330">
        <f t="shared" si="99"/>
        <v>4193</v>
      </c>
      <c r="P1063" s="327">
        <f t="array" ref="P1063">IFERROR(_xlfn.STDEV.P(IF((F1063:L1063&lt;&gt;0)*(F1063:L1063&lt;&gt;""), F1063:L1063)), 0)</f>
        <v>256.66366016290226</v>
      </c>
      <c r="Q1063" s="331">
        <f t="shared" si="96"/>
        <v>6.1212415970165104</v>
      </c>
      <c r="R1063" s="332">
        <f t="shared" si="100"/>
        <v>93.878758402983493</v>
      </c>
      <c r="S1063" s="325" t="str">
        <f t="shared" si="101"/>
        <v>ALTO</v>
      </c>
    </row>
    <row r="1064" spans="2:19">
      <c r="B1064" s="146">
        <v>1055</v>
      </c>
      <c r="C1064" s="335" t="s">
        <v>1108</v>
      </c>
      <c r="D1064" s="325" t="s">
        <v>38</v>
      </c>
      <c r="E1064" s="325">
        <v>1</v>
      </c>
      <c r="F1064" s="326">
        <v>3935.8799999999997</v>
      </c>
      <c r="G1064" s="342"/>
      <c r="H1064" s="327">
        <v>4449.2073203258042</v>
      </c>
      <c r="I1064" s="327">
        <v>0</v>
      </c>
      <c r="J1064" s="326">
        <v>0</v>
      </c>
      <c r="K1064" s="326">
        <v>0</v>
      </c>
      <c r="L1064" s="326">
        <v>0</v>
      </c>
      <c r="M1064" s="380">
        <f t="shared" si="97"/>
        <v>2</v>
      </c>
      <c r="N1064" s="329">
        <f t="shared" si="98"/>
        <v>4193</v>
      </c>
      <c r="O1064" s="330">
        <f t="shared" si="99"/>
        <v>4193</v>
      </c>
      <c r="P1064" s="327">
        <f t="array" ref="P1064">IFERROR(_xlfn.STDEV.P(IF((F1064:L1064&lt;&gt;0)*(F1064:L1064&lt;&gt;""), F1064:L1064)), 0)</f>
        <v>256.66366016290226</v>
      </c>
      <c r="Q1064" s="331">
        <f t="shared" si="96"/>
        <v>6.1212415970165104</v>
      </c>
      <c r="R1064" s="332">
        <f t="shared" si="100"/>
        <v>93.878758402983493</v>
      </c>
      <c r="S1064" s="325" t="str">
        <f t="shared" si="101"/>
        <v>ALTO</v>
      </c>
    </row>
    <row r="1065" spans="2:19">
      <c r="B1065" s="146">
        <v>1056</v>
      </c>
      <c r="C1065" s="335" t="s">
        <v>1109</v>
      </c>
      <c r="D1065" s="325" t="s">
        <v>38</v>
      </c>
      <c r="E1065" s="325">
        <v>1</v>
      </c>
      <c r="F1065" s="326">
        <v>3935.8799999999997</v>
      </c>
      <c r="G1065" s="342"/>
      <c r="H1065" s="327">
        <v>4449.2073203258042</v>
      </c>
      <c r="I1065" s="327">
        <v>0</v>
      </c>
      <c r="J1065" s="326">
        <v>0</v>
      </c>
      <c r="K1065" s="326">
        <v>0</v>
      </c>
      <c r="L1065" s="326">
        <v>0</v>
      </c>
      <c r="M1065" s="380">
        <f t="shared" si="97"/>
        <v>2</v>
      </c>
      <c r="N1065" s="329">
        <f t="shared" si="98"/>
        <v>4193</v>
      </c>
      <c r="O1065" s="330">
        <f t="shared" si="99"/>
        <v>4193</v>
      </c>
      <c r="P1065" s="327">
        <f t="array" ref="P1065">IFERROR(_xlfn.STDEV.P(IF((F1065:L1065&lt;&gt;0)*(F1065:L1065&lt;&gt;""), F1065:L1065)), 0)</f>
        <v>256.66366016290226</v>
      </c>
      <c r="Q1065" s="331">
        <f t="shared" si="96"/>
        <v>6.1212415970165104</v>
      </c>
      <c r="R1065" s="332">
        <f t="shared" si="100"/>
        <v>93.878758402983493</v>
      </c>
      <c r="S1065" s="325" t="str">
        <f t="shared" si="101"/>
        <v>ALTO</v>
      </c>
    </row>
    <row r="1066" spans="2:19">
      <c r="B1066" s="146">
        <v>1057</v>
      </c>
      <c r="C1066" s="335" t="s">
        <v>1110</v>
      </c>
      <c r="D1066" s="325" t="s">
        <v>38</v>
      </c>
      <c r="E1066" s="325">
        <v>1</v>
      </c>
      <c r="F1066" s="326">
        <v>7313569.1599999992</v>
      </c>
      <c r="G1066" s="342"/>
      <c r="H1066" s="327">
        <v>8267423.1542580146</v>
      </c>
      <c r="I1066" s="327">
        <v>0</v>
      </c>
      <c r="J1066" s="326">
        <v>0</v>
      </c>
      <c r="K1066" s="326">
        <v>0</v>
      </c>
      <c r="L1066" s="326">
        <v>0</v>
      </c>
      <c r="M1066" s="380">
        <f t="shared" si="97"/>
        <v>2</v>
      </c>
      <c r="N1066" s="329">
        <f t="shared" si="98"/>
        <v>7790496</v>
      </c>
      <c r="O1066" s="330">
        <f t="shared" si="99"/>
        <v>7790496</v>
      </c>
      <c r="P1066" s="327">
        <f t="array" ref="P1066">IFERROR(_xlfn.STDEV.P(IF((F1066:L1066&lt;&gt;0)*(F1066:L1066&lt;&gt;""), F1066:L1066)), 0)</f>
        <v>476926.99712900771</v>
      </c>
      <c r="Q1066" s="331">
        <f t="shared" si="96"/>
        <v>6.1219079905696336</v>
      </c>
      <c r="R1066" s="332">
        <f t="shared" si="100"/>
        <v>93.878092009430361</v>
      </c>
      <c r="S1066" s="325" t="str">
        <f t="shared" si="101"/>
        <v>ALTO</v>
      </c>
    </row>
    <row r="1067" spans="2:19">
      <c r="B1067" s="146">
        <v>1058</v>
      </c>
      <c r="C1067" s="335" t="s">
        <v>1111</v>
      </c>
      <c r="D1067" s="325" t="s">
        <v>38</v>
      </c>
      <c r="E1067" s="325">
        <v>1</v>
      </c>
      <c r="F1067" s="326">
        <v>1676578.16</v>
      </c>
      <c r="G1067" s="326">
        <v>1481568.9946083107</v>
      </c>
      <c r="H1067" s="327">
        <v>1895241.6797692934</v>
      </c>
      <c r="I1067" s="327">
        <v>0</v>
      </c>
      <c r="J1067" s="326">
        <v>0</v>
      </c>
      <c r="K1067" s="326">
        <v>0</v>
      </c>
      <c r="L1067" s="326">
        <v>0</v>
      </c>
      <c r="M1067" s="380">
        <f t="shared" si="97"/>
        <v>3</v>
      </c>
      <c r="N1067" s="329">
        <f t="shared" si="98"/>
        <v>1684463</v>
      </c>
      <c r="O1067" s="330">
        <f t="shared" si="99"/>
        <v>1684463</v>
      </c>
      <c r="P1067" s="327">
        <f t="array" ref="P1067">IFERROR(_xlfn.STDEV.P(IF((F1067:L1067&lt;&gt;0)*(F1067:L1067&lt;&gt;""), F1067:L1067)), 0)</f>
        <v>168973.17338459936</v>
      </c>
      <c r="Q1067" s="331">
        <f t="shared" si="96"/>
        <v>10.031278418380181</v>
      </c>
      <c r="R1067" s="332">
        <f t="shared" si="100"/>
        <v>89.968721581619818</v>
      </c>
      <c r="S1067" s="325" t="str">
        <f t="shared" si="101"/>
        <v>ALTO</v>
      </c>
    </row>
    <row r="1068" spans="2:19">
      <c r="B1068" s="146">
        <v>1059</v>
      </c>
      <c r="C1068" s="335" t="s">
        <v>1112</v>
      </c>
      <c r="D1068" s="325" t="s">
        <v>38</v>
      </c>
      <c r="E1068" s="325">
        <v>1</v>
      </c>
      <c r="F1068" s="326">
        <v>334284.15999999997</v>
      </c>
      <c r="G1068" s="342"/>
      <c r="H1068" s="327">
        <v>377882.33679404913</v>
      </c>
      <c r="I1068" s="327">
        <v>0</v>
      </c>
      <c r="J1068" s="326">
        <v>0</v>
      </c>
      <c r="K1068" s="326">
        <v>0</v>
      </c>
      <c r="L1068" s="326">
        <v>0</v>
      </c>
      <c r="M1068" s="380">
        <f t="shared" si="97"/>
        <v>2</v>
      </c>
      <c r="N1068" s="329">
        <f t="shared" si="98"/>
        <v>356083</v>
      </c>
      <c r="O1068" s="330">
        <f t="shared" si="99"/>
        <v>356083</v>
      </c>
      <c r="P1068" s="327">
        <f t="array" ref="P1068">IFERROR(_xlfn.STDEV.P(IF((F1068:L1068&lt;&gt;0)*(F1068:L1068&lt;&gt;""), F1068:L1068)), 0)</f>
        <v>21799.088397024578</v>
      </c>
      <c r="Q1068" s="331">
        <f t="shared" si="96"/>
        <v>6.1219121376265022</v>
      </c>
      <c r="R1068" s="332">
        <f t="shared" si="100"/>
        <v>93.878087862373491</v>
      </c>
      <c r="S1068" s="325" t="str">
        <f t="shared" si="101"/>
        <v>ALTO</v>
      </c>
    </row>
    <row r="1069" spans="2:19">
      <c r="B1069" s="146">
        <v>1060</v>
      </c>
      <c r="C1069" s="335" t="s">
        <v>1113</v>
      </c>
      <c r="D1069" s="325" t="s">
        <v>38</v>
      </c>
      <c r="E1069" s="325">
        <v>1</v>
      </c>
      <c r="F1069" s="326">
        <v>1084524.5999999999</v>
      </c>
      <c r="G1069" s="326">
        <v>1243590.2966713756</v>
      </c>
      <c r="H1069" s="327">
        <v>1225971.0126816402</v>
      </c>
      <c r="I1069" s="327">
        <v>0</v>
      </c>
      <c r="J1069" s="326">
        <v>0</v>
      </c>
      <c r="K1069" s="326">
        <v>0</v>
      </c>
      <c r="L1069" s="326">
        <v>0</v>
      </c>
      <c r="M1069" s="380">
        <f t="shared" si="97"/>
        <v>3</v>
      </c>
      <c r="N1069" s="329">
        <f t="shared" si="98"/>
        <v>1184695</v>
      </c>
      <c r="O1069" s="330">
        <f t="shared" si="99"/>
        <v>1184695</v>
      </c>
      <c r="P1069" s="327">
        <f t="array" ref="P1069">IFERROR(_xlfn.STDEV.P(IF((F1069:L1069&lt;&gt;0)*(F1069:L1069&lt;&gt;""), F1069:L1069)), 0)</f>
        <v>71195.67924340321</v>
      </c>
      <c r="Q1069" s="331">
        <f t="shared" si="96"/>
        <v>6.0096209778384484</v>
      </c>
      <c r="R1069" s="332">
        <f t="shared" si="100"/>
        <v>93.990379022161548</v>
      </c>
      <c r="S1069" s="325" t="str">
        <f t="shared" si="101"/>
        <v>ALTO</v>
      </c>
    </row>
    <row r="1070" spans="2:19" ht="63.75">
      <c r="B1070" s="146">
        <v>1061</v>
      </c>
      <c r="C1070" s="333" t="s">
        <v>1114</v>
      </c>
      <c r="D1070" s="325" t="s">
        <v>38</v>
      </c>
      <c r="E1070" s="325">
        <v>1</v>
      </c>
      <c r="F1070" s="326">
        <v>16021474.559999999</v>
      </c>
      <c r="G1070" s="342"/>
      <c r="H1070" s="327">
        <v>18111035.370683461</v>
      </c>
      <c r="I1070" s="327">
        <v>0</v>
      </c>
      <c r="J1070" s="326">
        <v>0</v>
      </c>
      <c r="K1070" s="326">
        <v>0</v>
      </c>
      <c r="L1070" s="326">
        <v>0</v>
      </c>
      <c r="M1070" s="380">
        <f t="shared" si="97"/>
        <v>2</v>
      </c>
      <c r="N1070" s="329">
        <f t="shared" si="98"/>
        <v>17066255</v>
      </c>
      <c r="O1070" s="330">
        <f t="shared" si="99"/>
        <v>17066255</v>
      </c>
      <c r="P1070" s="327">
        <f t="array" ref="P1070">IFERROR(_xlfn.STDEV.P(IF((F1070:L1070&lt;&gt;0)*(F1070:L1070&lt;&gt;""), F1070:L1070)), 0)</f>
        <v>1044780.4053417314</v>
      </c>
      <c r="Q1070" s="331">
        <f t="shared" si="96"/>
        <v>6.1219078546624983</v>
      </c>
      <c r="R1070" s="332">
        <f t="shared" si="100"/>
        <v>93.878092145337504</v>
      </c>
      <c r="S1070" s="325" t="str">
        <f t="shared" si="101"/>
        <v>ALTO</v>
      </c>
    </row>
    <row r="1071" spans="2:19">
      <c r="B1071" s="146">
        <v>1062</v>
      </c>
      <c r="C1071" s="335" t="s">
        <v>1115</v>
      </c>
      <c r="D1071" s="325" t="s">
        <v>38</v>
      </c>
      <c r="E1071" s="325">
        <v>1</v>
      </c>
      <c r="F1071" s="326">
        <v>334284.15999999997</v>
      </c>
      <c r="G1071" s="342"/>
      <c r="H1071" s="327">
        <v>377882.33679404913</v>
      </c>
      <c r="I1071" s="327">
        <v>0</v>
      </c>
      <c r="J1071" s="326">
        <v>0</v>
      </c>
      <c r="K1071" s="326">
        <v>0</v>
      </c>
      <c r="L1071" s="326">
        <v>0</v>
      </c>
      <c r="M1071" s="380">
        <f t="shared" si="97"/>
        <v>2</v>
      </c>
      <c r="N1071" s="329">
        <f t="shared" si="98"/>
        <v>356083</v>
      </c>
      <c r="O1071" s="330">
        <f t="shared" si="99"/>
        <v>356083</v>
      </c>
      <c r="P1071" s="327">
        <f t="array" ref="P1071">IFERROR(_xlfn.STDEV.P(IF((F1071:L1071&lt;&gt;0)*(F1071:L1071&lt;&gt;""), F1071:L1071)), 0)</f>
        <v>21799.088397024578</v>
      </c>
      <c r="Q1071" s="331">
        <f t="shared" si="96"/>
        <v>6.1219121376265022</v>
      </c>
      <c r="R1071" s="332">
        <f t="shared" si="100"/>
        <v>93.878087862373491</v>
      </c>
      <c r="S1071" s="325" t="str">
        <f t="shared" si="101"/>
        <v>ALTO</v>
      </c>
    </row>
    <row r="1072" spans="2:19">
      <c r="B1072" s="146">
        <v>1063</v>
      </c>
      <c r="C1072" s="335" t="s">
        <v>1116</v>
      </c>
      <c r="D1072" s="325" t="s">
        <v>38</v>
      </c>
      <c r="E1072" s="325">
        <v>1</v>
      </c>
      <c r="F1072" s="326">
        <v>3468141.32</v>
      </c>
      <c r="G1072" s="342"/>
      <c r="H1072" s="327">
        <v>3920464.9910232006</v>
      </c>
      <c r="I1072" s="327">
        <v>0</v>
      </c>
      <c r="J1072" s="326">
        <v>0</v>
      </c>
      <c r="K1072" s="326">
        <v>0</v>
      </c>
      <c r="L1072" s="326">
        <v>0</v>
      </c>
      <c r="M1072" s="380">
        <f t="shared" si="97"/>
        <v>2</v>
      </c>
      <c r="N1072" s="329">
        <f t="shared" si="98"/>
        <v>3694303</v>
      </c>
      <c r="O1072" s="330">
        <f t="shared" si="99"/>
        <v>3694303</v>
      </c>
      <c r="P1072" s="327">
        <f t="array" ref="P1072">IFERROR(_xlfn.STDEV.P(IF((F1072:L1072&lt;&gt;0)*(F1072:L1072&lt;&gt;""), F1072:L1072)), 0)</f>
        <v>226161.83551160037</v>
      </c>
      <c r="Q1072" s="331">
        <f t="shared" si="96"/>
        <v>6.1219081247964873</v>
      </c>
      <c r="R1072" s="332">
        <f t="shared" si="100"/>
        <v>93.878091875203509</v>
      </c>
      <c r="S1072" s="325" t="str">
        <f t="shared" si="101"/>
        <v>ALTO</v>
      </c>
    </row>
    <row r="1073" spans="2:19">
      <c r="B1073" s="146">
        <v>1064</v>
      </c>
      <c r="C1073" s="335" t="s">
        <v>1117</v>
      </c>
      <c r="D1073" s="325" t="s">
        <v>38</v>
      </c>
      <c r="E1073" s="325">
        <v>1</v>
      </c>
      <c r="F1073" s="326">
        <v>4699.16</v>
      </c>
      <c r="G1073" s="342"/>
      <c r="H1073" s="327">
        <v>5312.0362082640231</v>
      </c>
      <c r="I1073" s="327">
        <v>0</v>
      </c>
      <c r="J1073" s="326">
        <v>0</v>
      </c>
      <c r="K1073" s="326">
        <v>0</v>
      </c>
      <c r="L1073" s="326">
        <v>0</v>
      </c>
      <c r="M1073" s="380">
        <f t="shared" si="97"/>
        <v>2</v>
      </c>
      <c r="N1073" s="329">
        <f t="shared" si="98"/>
        <v>5006</v>
      </c>
      <c r="O1073" s="330">
        <f t="shared" si="99"/>
        <v>5006</v>
      </c>
      <c r="P1073" s="327">
        <f t="array" ref="P1073">IFERROR(_xlfn.STDEV.P(IF((F1073:L1073&lt;&gt;0)*(F1073:L1073&lt;&gt;""), F1073:L1073)), 0)</f>
        <v>306.43810413201163</v>
      </c>
      <c r="Q1073" s="331">
        <f t="shared" si="96"/>
        <v>6.121416382980656</v>
      </c>
      <c r="R1073" s="332">
        <f t="shared" si="100"/>
        <v>93.878583617019345</v>
      </c>
      <c r="S1073" s="325" t="str">
        <f t="shared" si="101"/>
        <v>ALTO</v>
      </c>
    </row>
    <row r="1074" spans="2:19">
      <c r="B1074" s="146">
        <v>1065</v>
      </c>
      <c r="C1074" s="335" t="s">
        <v>1118</v>
      </c>
      <c r="D1074" s="325" t="s">
        <v>38</v>
      </c>
      <c r="E1074" s="325">
        <v>1</v>
      </c>
      <c r="F1074" s="326">
        <v>322652.83999999997</v>
      </c>
      <c r="G1074" s="342"/>
      <c r="H1074" s="327">
        <v>364734.0309287656</v>
      </c>
      <c r="I1074" s="327">
        <v>0</v>
      </c>
      <c r="J1074" s="326">
        <v>0</v>
      </c>
      <c r="K1074" s="326">
        <v>0</v>
      </c>
      <c r="L1074" s="326">
        <v>0</v>
      </c>
      <c r="M1074" s="380">
        <f t="shared" si="97"/>
        <v>2</v>
      </c>
      <c r="N1074" s="329">
        <f t="shared" si="98"/>
        <v>343693</v>
      </c>
      <c r="O1074" s="330">
        <f t="shared" si="99"/>
        <v>343693</v>
      </c>
      <c r="P1074" s="327">
        <f t="array" ref="P1074">IFERROR(_xlfn.STDEV.P(IF((F1074:L1074&lt;&gt;0)*(F1074:L1074&lt;&gt;""), F1074:L1074)), 0)</f>
        <v>21040.595464382815</v>
      </c>
      <c r="Q1074" s="331">
        <f t="shared" si="96"/>
        <v>6.1219156236475039</v>
      </c>
      <c r="R1074" s="332">
        <f t="shared" si="100"/>
        <v>93.87808437635249</v>
      </c>
      <c r="S1074" s="325" t="str">
        <f t="shared" si="101"/>
        <v>ALTO</v>
      </c>
    </row>
    <row r="1075" spans="2:19">
      <c r="B1075" s="146">
        <v>1066</v>
      </c>
      <c r="C1075" s="335" t="s">
        <v>1119</v>
      </c>
      <c r="D1075" s="325" t="s">
        <v>38</v>
      </c>
      <c r="E1075" s="325">
        <v>1</v>
      </c>
      <c r="F1075" s="326">
        <v>663668.47999999998</v>
      </c>
      <c r="G1075" s="342"/>
      <c r="H1075" s="327">
        <v>750225.78419197211</v>
      </c>
      <c r="I1075" s="327">
        <v>0</v>
      </c>
      <c r="J1075" s="326">
        <v>0</v>
      </c>
      <c r="K1075" s="326">
        <v>0</v>
      </c>
      <c r="L1075" s="326">
        <v>0</v>
      </c>
      <c r="M1075" s="380">
        <f t="shared" si="97"/>
        <v>2</v>
      </c>
      <c r="N1075" s="329">
        <f t="shared" si="98"/>
        <v>706947</v>
      </c>
      <c r="O1075" s="330">
        <f t="shared" si="99"/>
        <v>706947</v>
      </c>
      <c r="P1075" s="327">
        <f t="array" ref="P1075">IFERROR(_xlfn.STDEV.P(IF((F1075:L1075&lt;&gt;0)*(F1075:L1075&lt;&gt;""), F1075:L1075)), 0)</f>
        <v>43278.652095986065</v>
      </c>
      <c r="Q1075" s="331">
        <f t="shared" si="96"/>
        <v>6.1219090109988539</v>
      </c>
      <c r="R1075" s="332">
        <f t="shared" si="100"/>
        <v>93.878090989001151</v>
      </c>
      <c r="S1075" s="325" t="str">
        <f t="shared" si="101"/>
        <v>ALTO</v>
      </c>
    </row>
    <row r="1076" spans="2:19">
      <c r="B1076" s="146">
        <v>1067</v>
      </c>
      <c r="C1076" s="335" t="s">
        <v>1120</v>
      </c>
      <c r="D1076" s="325" t="s">
        <v>1090</v>
      </c>
      <c r="E1076" s="325">
        <v>1</v>
      </c>
      <c r="F1076" s="326">
        <v>966730.08</v>
      </c>
      <c r="G1076" s="342"/>
      <c r="H1076" s="327">
        <v>1092813.4365669556</v>
      </c>
      <c r="I1076" s="327">
        <v>0</v>
      </c>
      <c r="J1076" s="326">
        <v>0</v>
      </c>
      <c r="K1076" s="326">
        <v>0</v>
      </c>
      <c r="L1076" s="326">
        <v>0</v>
      </c>
      <c r="M1076" s="380">
        <f t="shared" si="97"/>
        <v>2</v>
      </c>
      <c r="N1076" s="329">
        <f t="shared" si="98"/>
        <v>1029772</v>
      </c>
      <c r="O1076" s="330">
        <f t="shared" si="99"/>
        <v>1029772</v>
      </c>
      <c r="P1076" s="327">
        <f t="array" ref="P1076">IFERROR(_xlfn.STDEV.P(IF((F1076:L1076&lt;&gt;0)*(F1076:L1076&lt;&gt;""), F1076:L1076)), 0)</f>
        <v>63041.678283477842</v>
      </c>
      <c r="Q1076" s="331">
        <f t="shared" si="96"/>
        <v>6.121906430110533</v>
      </c>
      <c r="R1076" s="332">
        <f t="shared" si="100"/>
        <v>93.878093569889472</v>
      </c>
      <c r="S1076" s="325" t="str">
        <f t="shared" si="101"/>
        <v>ALTO</v>
      </c>
    </row>
    <row r="1077" spans="2:19">
      <c r="B1077" s="146">
        <v>1068</v>
      </c>
      <c r="C1077" s="335" t="s">
        <v>1121</v>
      </c>
      <c r="D1077" s="325" t="s">
        <v>38</v>
      </c>
      <c r="E1077" s="325">
        <v>1</v>
      </c>
      <c r="F1077" s="326">
        <v>488975.95999999996</v>
      </c>
      <c r="G1077" s="342"/>
      <c r="H1077" s="327">
        <v>552749.42851289606</v>
      </c>
      <c r="I1077" s="327">
        <v>0</v>
      </c>
      <c r="J1077" s="326">
        <v>0</v>
      </c>
      <c r="K1077" s="326">
        <v>0</v>
      </c>
      <c r="L1077" s="326">
        <v>0</v>
      </c>
      <c r="M1077" s="380">
        <f t="shared" si="97"/>
        <v>2</v>
      </c>
      <c r="N1077" s="329">
        <f t="shared" si="98"/>
        <v>520863</v>
      </c>
      <c r="O1077" s="330">
        <f t="shared" si="99"/>
        <v>520863</v>
      </c>
      <c r="P1077" s="327">
        <f t="array" ref="P1077">IFERROR(_xlfn.STDEV.P(IF((F1077:L1077&lt;&gt;0)*(F1077:L1077&lt;&gt;""), F1077:L1077)), 0)</f>
        <v>31886.73425644805</v>
      </c>
      <c r="Q1077" s="331">
        <f t="shared" si="96"/>
        <v>6.1219042735706033</v>
      </c>
      <c r="R1077" s="332">
        <f t="shared" si="100"/>
        <v>93.878095726429393</v>
      </c>
      <c r="S1077" s="325" t="str">
        <f t="shared" si="101"/>
        <v>ALTO</v>
      </c>
    </row>
    <row r="1078" spans="2:19">
      <c r="B1078" s="146">
        <v>1069</v>
      </c>
      <c r="C1078" s="335" t="s">
        <v>1122</v>
      </c>
      <c r="D1078" s="325" t="s">
        <v>38</v>
      </c>
      <c r="E1078" s="325">
        <v>1</v>
      </c>
      <c r="F1078" s="326">
        <v>50639.799999999996</v>
      </c>
      <c r="G1078" s="342"/>
      <c r="H1078" s="327">
        <v>57244.369457360139</v>
      </c>
      <c r="I1078" s="327">
        <v>0</v>
      </c>
      <c r="J1078" s="326">
        <v>0</v>
      </c>
      <c r="K1078" s="326">
        <v>0</v>
      </c>
      <c r="L1078" s="326">
        <v>0</v>
      </c>
      <c r="M1078" s="380">
        <f t="shared" si="97"/>
        <v>2</v>
      </c>
      <c r="N1078" s="329">
        <f t="shared" si="98"/>
        <v>53942</v>
      </c>
      <c r="O1078" s="330">
        <f t="shared" si="99"/>
        <v>53942</v>
      </c>
      <c r="P1078" s="327">
        <f t="array" ref="P1078">IFERROR(_xlfn.STDEV.P(IF((F1078:L1078&lt;&gt;0)*(F1078:L1078&lt;&gt;""), F1078:L1078)), 0)</f>
        <v>3302.2847286800716</v>
      </c>
      <c r="Q1078" s="331">
        <f t="shared" ref="Q1078:Q1136" si="102">IFERROR(P1078/N1078*100,0)</f>
        <v>6.1219174830003924</v>
      </c>
      <c r="R1078" s="332">
        <f t="shared" si="100"/>
        <v>93.878082516999612</v>
      </c>
      <c r="S1078" s="325" t="str">
        <f t="shared" si="101"/>
        <v>ALTO</v>
      </c>
    </row>
    <row r="1079" spans="2:19">
      <c r="B1079" s="146">
        <v>1070</v>
      </c>
      <c r="C1079" s="335" t="s">
        <v>1123</v>
      </c>
      <c r="D1079" s="325" t="s">
        <v>38</v>
      </c>
      <c r="E1079" s="325">
        <v>1</v>
      </c>
      <c r="F1079" s="326">
        <v>49650.32</v>
      </c>
      <c r="G1079" s="342"/>
      <c r="H1079" s="327">
        <v>56125.838999288251</v>
      </c>
      <c r="I1079" s="327">
        <v>0</v>
      </c>
      <c r="J1079" s="326">
        <v>0</v>
      </c>
      <c r="K1079" s="326">
        <v>0</v>
      </c>
      <c r="L1079" s="326">
        <v>0</v>
      </c>
      <c r="M1079" s="380">
        <f t="shared" si="97"/>
        <v>2</v>
      </c>
      <c r="N1079" s="329">
        <f t="shared" si="98"/>
        <v>52888</v>
      </c>
      <c r="O1079" s="330">
        <f t="shared" si="99"/>
        <v>52888</v>
      </c>
      <c r="P1079" s="327">
        <f t="array" ref="P1079">IFERROR(_xlfn.STDEV.P(IF((F1079:L1079&lt;&gt;0)*(F1079:L1079&lt;&gt;""), F1079:L1079)), 0)</f>
        <v>3237.7594996441258</v>
      </c>
      <c r="Q1079" s="331">
        <f t="shared" si="102"/>
        <v>6.1219170693619072</v>
      </c>
      <c r="R1079" s="332">
        <f t="shared" si="100"/>
        <v>93.878082930638087</v>
      </c>
      <c r="S1079" s="325" t="str">
        <f t="shared" si="101"/>
        <v>ALTO</v>
      </c>
    </row>
    <row r="1080" spans="2:19">
      <c r="B1080" s="146">
        <v>1071</v>
      </c>
      <c r="C1080" s="335" t="s">
        <v>1124</v>
      </c>
      <c r="D1080" s="325" t="s">
        <v>38</v>
      </c>
      <c r="E1080" s="325">
        <v>1</v>
      </c>
      <c r="F1080" s="326">
        <v>36743</v>
      </c>
      <c r="G1080" s="342"/>
      <c r="H1080" s="327">
        <v>41535.114020430243</v>
      </c>
      <c r="I1080" s="327">
        <v>0</v>
      </c>
      <c r="J1080" s="326">
        <v>0</v>
      </c>
      <c r="K1080" s="326">
        <v>0</v>
      </c>
      <c r="L1080" s="326">
        <v>0</v>
      </c>
      <c r="M1080" s="380">
        <f t="shared" si="97"/>
        <v>2</v>
      </c>
      <c r="N1080" s="329">
        <f t="shared" si="98"/>
        <v>39139</v>
      </c>
      <c r="O1080" s="330">
        <f t="shared" si="99"/>
        <v>39139</v>
      </c>
      <c r="P1080" s="327">
        <f t="array" ref="P1080">IFERROR(_xlfn.STDEV.P(IF((F1080:L1080&lt;&gt;0)*(F1080:L1080&lt;&gt;""), F1080:L1080)), 0)</f>
        <v>2396.0570102151214</v>
      </c>
      <c r="Q1080" s="331">
        <f t="shared" si="102"/>
        <v>6.1219167843202982</v>
      </c>
      <c r="R1080" s="332">
        <f t="shared" si="100"/>
        <v>93.878083215679709</v>
      </c>
      <c r="S1080" s="325" t="str">
        <f t="shared" si="101"/>
        <v>ALTO</v>
      </c>
    </row>
    <row r="1081" spans="2:19">
      <c r="B1081" s="146">
        <v>1072</v>
      </c>
      <c r="C1081" s="335" t="s">
        <v>1125</v>
      </c>
      <c r="D1081" s="325" t="s">
        <v>38</v>
      </c>
      <c r="E1081" s="325">
        <v>1</v>
      </c>
      <c r="F1081" s="326">
        <v>183634.96</v>
      </c>
      <c r="G1081" s="342"/>
      <c r="H1081" s="327">
        <v>207585.091085027</v>
      </c>
      <c r="I1081" s="327">
        <v>0</v>
      </c>
      <c r="J1081" s="326">
        <v>0</v>
      </c>
      <c r="K1081" s="326">
        <v>0</v>
      </c>
      <c r="L1081" s="326">
        <v>0</v>
      </c>
      <c r="M1081" s="380">
        <f t="shared" si="97"/>
        <v>2</v>
      </c>
      <c r="N1081" s="329">
        <f t="shared" si="98"/>
        <v>195610</v>
      </c>
      <c r="O1081" s="330">
        <f t="shared" si="99"/>
        <v>195610</v>
      </c>
      <c r="P1081" s="327">
        <f t="array" ref="P1081">IFERROR(_xlfn.STDEV.P(IF((F1081:L1081&lt;&gt;0)*(F1081:L1081&lt;&gt;""), F1081:L1081)), 0)</f>
        <v>11975.065542513505</v>
      </c>
      <c r="Q1081" s="331">
        <f t="shared" si="102"/>
        <v>6.1219086664861226</v>
      </c>
      <c r="R1081" s="332">
        <f t="shared" si="100"/>
        <v>93.878091333513879</v>
      </c>
      <c r="S1081" s="325" t="str">
        <f t="shared" si="101"/>
        <v>ALTO</v>
      </c>
    </row>
    <row r="1082" spans="2:19">
      <c r="B1082" s="146">
        <v>1073</v>
      </c>
      <c r="C1082" s="335" t="s">
        <v>1126</v>
      </c>
      <c r="D1082" s="325" t="s">
        <v>38</v>
      </c>
      <c r="E1082" s="325">
        <v>1</v>
      </c>
      <c r="F1082" s="326">
        <v>78397.439999999988</v>
      </c>
      <c r="G1082" s="342"/>
      <c r="H1082" s="327">
        <v>88622.230338019173</v>
      </c>
      <c r="I1082" s="327">
        <v>0</v>
      </c>
      <c r="J1082" s="326">
        <v>0</v>
      </c>
      <c r="K1082" s="326">
        <v>0</v>
      </c>
      <c r="L1082" s="326">
        <v>0</v>
      </c>
      <c r="M1082" s="380">
        <f t="shared" si="97"/>
        <v>2</v>
      </c>
      <c r="N1082" s="329">
        <f t="shared" si="98"/>
        <v>83510</v>
      </c>
      <c r="O1082" s="330">
        <f t="shared" si="99"/>
        <v>83510</v>
      </c>
      <c r="P1082" s="327">
        <f t="array" ref="P1082">IFERROR(_xlfn.STDEV.P(IF((F1082:L1082&lt;&gt;0)*(F1082:L1082&lt;&gt;""), F1082:L1082)), 0)</f>
        <v>5112.3951690095928</v>
      </c>
      <c r="Q1082" s="331">
        <f t="shared" si="102"/>
        <v>6.1218957837499612</v>
      </c>
      <c r="R1082" s="332">
        <f t="shared" si="100"/>
        <v>93.878104216250037</v>
      </c>
      <c r="S1082" s="325" t="str">
        <f t="shared" si="101"/>
        <v>ALTO</v>
      </c>
    </row>
    <row r="1083" spans="2:19">
      <c r="B1083" s="146">
        <v>1074</v>
      </c>
      <c r="C1083" s="335" t="s">
        <v>1127</v>
      </c>
      <c r="D1083" s="325" t="s">
        <v>38</v>
      </c>
      <c r="E1083" s="325">
        <v>1</v>
      </c>
      <c r="F1083" s="326">
        <v>32905.72</v>
      </c>
      <c r="G1083" s="342"/>
      <c r="H1083" s="327">
        <v>37197.366358880659</v>
      </c>
      <c r="I1083" s="327">
        <v>0</v>
      </c>
      <c r="J1083" s="326">
        <v>0</v>
      </c>
      <c r="K1083" s="326">
        <v>0</v>
      </c>
      <c r="L1083" s="326">
        <v>0</v>
      </c>
      <c r="M1083" s="380">
        <f t="shared" si="97"/>
        <v>2</v>
      </c>
      <c r="N1083" s="329">
        <f t="shared" si="98"/>
        <v>35052</v>
      </c>
      <c r="O1083" s="330">
        <f t="shared" si="99"/>
        <v>35052</v>
      </c>
      <c r="P1083" s="327">
        <f t="array" ref="P1083">IFERROR(_xlfn.STDEV.P(IF((F1083:L1083&lt;&gt;0)*(F1083:L1083&lt;&gt;""), F1083:L1083)), 0)</f>
        <v>2145.8231794403291</v>
      </c>
      <c r="Q1083" s="331">
        <f t="shared" si="102"/>
        <v>6.1218280823928142</v>
      </c>
      <c r="R1083" s="332">
        <f t="shared" si="100"/>
        <v>93.87817191760719</v>
      </c>
      <c r="S1083" s="325" t="str">
        <f t="shared" si="101"/>
        <v>ALTO</v>
      </c>
    </row>
    <row r="1084" spans="2:19">
      <c r="B1084" s="146">
        <v>1075</v>
      </c>
      <c r="C1084" s="335" t="s">
        <v>1128</v>
      </c>
      <c r="D1084" s="325" t="s">
        <v>38</v>
      </c>
      <c r="E1084" s="325">
        <v>1</v>
      </c>
      <c r="F1084" s="326">
        <v>19085.48</v>
      </c>
      <c r="G1084" s="342"/>
      <c r="H1084" s="327">
        <v>21574.656068765238</v>
      </c>
      <c r="I1084" s="327">
        <v>0</v>
      </c>
      <c r="J1084" s="326">
        <v>0</v>
      </c>
      <c r="K1084" s="326">
        <v>0</v>
      </c>
      <c r="L1084" s="326">
        <v>0</v>
      </c>
      <c r="M1084" s="380">
        <f t="shared" si="97"/>
        <v>2</v>
      </c>
      <c r="N1084" s="329">
        <f t="shared" si="98"/>
        <v>20330</v>
      </c>
      <c r="O1084" s="330">
        <f t="shared" si="99"/>
        <v>20330</v>
      </c>
      <c r="P1084" s="327">
        <f t="array" ref="P1084">IFERROR(_xlfn.STDEV.P(IF((F1084:L1084&lt;&gt;0)*(F1084:L1084&lt;&gt;""), F1084:L1084)), 0)</f>
        <v>1244.5880343826193</v>
      </c>
      <c r="Q1084" s="331">
        <f t="shared" si="102"/>
        <v>6.1219283540709259</v>
      </c>
      <c r="R1084" s="332">
        <f t="shared" si="100"/>
        <v>93.878071645929069</v>
      </c>
      <c r="S1084" s="325" t="str">
        <f t="shared" si="101"/>
        <v>ALTO</v>
      </c>
    </row>
    <row r="1085" spans="2:19">
      <c r="B1085" s="146">
        <v>1076</v>
      </c>
      <c r="C1085" s="335" t="s">
        <v>1129</v>
      </c>
      <c r="D1085" s="325" t="s">
        <v>38</v>
      </c>
      <c r="E1085" s="325">
        <v>1</v>
      </c>
      <c r="F1085" s="326">
        <v>1697.08</v>
      </c>
      <c r="G1085" s="342"/>
      <c r="H1085" s="327">
        <v>1918.4174210541262</v>
      </c>
      <c r="I1085" s="327">
        <v>0</v>
      </c>
      <c r="J1085" s="326">
        <v>0</v>
      </c>
      <c r="K1085" s="326">
        <v>0</v>
      </c>
      <c r="L1085" s="326">
        <v>0</v>
      </c>
      <c r="M1085" s="380">
        <f t="shared" si="97"/>
        <v>2</v>
      </c>
      <c r="N1085" s="329">
        <f t="shared" si="98"/>
        <v>1808</v>
      </c>
      <c r="O1085" s="330">
        <f t="shared" si="99"/>
        <v>1808</v>
      </c>
      <c r="P1085" s="327">
        <f t="array" ref="P1085">IFERROR(_xlfn.STDEV.P(IF((F1085:L1085&lt;&gt;0)*(F1085:L1085&lt;&gt;""), F1085:L1085)), 0)</f>
        <v>110.66871052706313</v>
      </c>
      <c r="Q1085" s="331">
        <f t="shared" si="102"/>
        <v>6.1210569981782701</v>
      </c>
      <c r="R1085" s="332">
        <f t="shared" si="100"/>
        <v>93.878943001821725</v>
      </c>
      <c r="S1085" s="325" t="str">
        <f t="shared" si="101"/>
        <v>ALTO</v>
      </c>
    </row>
    <row r="1086" spans="2:19">
      <c r="B1086" s="146">
        <v>1077</v>
      </c>
      <c r="C1086" s="335" t="s">
        <v>1130</v>
      </c>
      <c r="D1086" s="325" t="s">
        <v>38</v>
      </c>
      <c r="E1086" s="325">
        <v>1</v>
      </c>
      <c r="F1086" s="326">
        <v>3899432.8</v>
      </c>
      <c r="G1086" s="342"/>
      <c r="H1086" s="327">
        <v>4408006.5852817018</v>
      </c>
      <c r="I1086" s="327">
        <v>0</v>
      </c>
      <c r="J1086" s="326">
        <v>0</v>
      </c>
      <c r="K1086" s="326">
        <v>0</v>
      </c>
      <c r="L1086" s="326">
        <v>0</v>
      </c>
      <c r="M1086" s="380">
        <f t="shared" si="97"/>
        <v>2</v>
      </c>
      <c r="N1086" s="329">
        <f t="shared" si="98"/>
        <v>4153720</v>
      </c>
      <c r="O1086" s="330">
        <f t="shared" si="99"/>
        <v>4153720</v>
      </c>
      <c r="P1086" s="327">
        <f t="array" ref="P1086">IFERROR(_xlfn.STDEV.P(IF((F1086:L1086&lt;&gt;0)*(F1086:L1086&lt;&gt;""), F1086:L1086)), 0)</f>
        <v>254286.89264085097</v>
      </c>
      <c r="Q1086" s="331">
        <f t="shared" si="102"/>
        <v>6.1219074140975067</v>
      </c>
      <c r="R1086" s="332">
        <f t="shared" si="100"/>
        <v>93.878092585902493</v>
      </c>
      <c r="S1086" s="325" t="str">
        <f t="shared" si="101"/>
        <v>ALTO</v>
      </c>
    </row>
    <row r="1087" spans="2:19">
      <c r="B1087" s="146">
        <v>1078</v>
      </c>
      <c r="C1087" s="335" t="s">
        <v>1131</v>
      </c>
      <c r="D1087" s="325" t="s">
        <v>38</v>
      </c>
      <c r="E1087" s="325">
        <v>1</v>
      </c>
      <c r="F1087" s="326">
        <v>297651.36</v>
      </c>
      <c r="G1087" s="342"/>
      <c r="H1087" s="327">
        <v>336471.79533342761</v>
      </c>
      <c r="I1087" s="327">
        <v>0</v>
      </c>
      <c r="J1087" s="326">
        <v>0</v>
      </c>
      <c r="K1087" s="326">
        <v>0</v>
      </c>
      <c r="L1087" s="326">
        <v>0</v>
      </c>
      <c r="M1087" s="380">
        <f t="shared" si="97"/>
        <v>2</v>
      </c>
      <c r="N1087" s="329">
        <f t="shared" si="98"/>
        <v>317062</v>
      </c>
      <c r="O1087" s="330">
        <f t="shared" si="99"/>
        <v>317062</v>
      </c>
      <c r="P1087" s="327">
        <f t="array" ref="P1087">IFERROR(_xlfn.STDEV.P(IF((F1087:L1087&lt;&gt;0)*(F1087:L1087&lt;&gt;""), F1087:L1087)), 0)</f>
        <v>19410.217666713812</v>
      </c>
      <c r="Q1087" s="331">
        <f t="shared" si="102"/>
        <v>6.1218997125842298</v>
      </c>
      <c r="R1087" s="332">
        <f t="shared" si="100"/>
        <v>93.878100287415776</v>
      </c>
      <c r="S1087" s="325" t="str">
        <f t="shared" si="101"/>
        <v>ALTO</v>
      </c>
    </row>
    <row r="1088" spans="2:19">
      <c r="B1088" s="146">
        <v>1079</v>
      </c>
      <c r="C1088" s="335" t="s">
        <v>1132</v>
      </c>
      <c r="D1088" s="325" t="s">
        <v>38</v>
      </c>
      <c r="E1088" s="325">
        <v>1</v>
      </c>
      <c r="F1088" s="326">
        <v>8916625.3599999994</v>
      </c>
      <c r="G1088" s="342"/>
      <c r="H1088" s="327">
        <v>10079553.955993248</v>
      </c>
      <c r="I1088" s="327">
        <v>0</v>
      </c>
      <c r="J1088" s="326">
        <v>0</v>
      </c>
      <c r="K1088" s="326">
        <v>0</v>
      </c>
      <c r="L1088" s="326">
        <v>0</v>
      </c>
      <c r="M1088" s="380">
        <f t="shared" si="97"/>
        <v>2</v>
      </c>
      <c r="N1088" s="329">
        <f t="shared" si="98"/>
        <v>9498090</v>
      </c>
      <c r="O1088" s="330">
        <f t="shared" si="99"/>
        <v>9498090</v>
      </c>
      <c r="P1088" s="327">
        <f t="array" ref="P1088">IFERROR(_xlfn.STDEV.P(IF((F1088:L1088&lt;&gt;0)*(F1088:L1088&lt;&gt;""), F1088:L1088)), 0)</f>
        <v>581464.29799662437</v>
      </c>
      <c r="Q1088" s="331">
        <f t="shared" si="102"/>
        <v>6.1219076466597429</v>
      </c>
      <c r="R1088" s="332">
        <f t="shared" si="100"/>
        <v>93.878092353340264</v>
      </c>
      <c r="S1088" s="325" t="str">
        <f t="shared" si="101"/>
        <v>ALTO</v>
      </c>
    </row>
    <row r="1089" spans="2:19">
      <c r="B1089" s="146">
        <v>1080</v>
      </c>
      <c r="C1089" s="335" t="s">
        <v>1133</v>
      </c>
      <c r="D1089" s="325" t="s">
        <v>38</v>
      </c>
      <c r="E1089" s="325">
        <v>1</v>
      </c>
      <c r="F1089" s="326">
        <v>46566251.199999996</v>
      </c>
      <c r="G1089" s="342"/>
      <c r="H1089" s="327">
        <v>52639538.227580674</v>
      </c>
      <c r="I1089" s="327">
        <v>0</v>
      </c>
      <c r="J1089" s="326">
        <v>0</v>
      </c>
      <c r="K1089" s="326">
        <v>0</v>
      </c>
      <c r="L1089" s="326">
        <v>0</v>
      </c>
      <c r="M1089" s="380">
        <f t="shared" si="97"/>
        <v>2</v>
      </c>
      <c r="N1089" s="329">
        <f t="shared" si="98"/>
        <v>49602895</v>
      </c>
      <c r="O1089" s="330">
        <f t="shared" si="99"/>
        <v>49602895</v>
      </c>
      <c r="P1089" s="327">
        <f t="array" ref="P1089">IFERROR(_xlfn.STDEV.P(IF((F1089:L1089&lt;&gt;0)*(F1089:L1089&lt;&gt;""), F1089:L1089)), 0)</f>
        <v>3036643.5137903392</v>
      </c>
      <c r="Q1089" s="331">
        <f t="shared" si="102"/>
        <v>6.1219078317713898</v>
      </c>
      <c r="R1089" s="332">
        <f t="shared" si="100"/>
        <v>93.878092168228605</v>
      </c>
      <c r="S1089" s="325" t="str">
        <f t="shared" si="101"/>
        <v>ALTO</v>
      </c>
    </row>
    <row r="1090" spans="2:19">
      <c r="B1090" s="146">
        <v>1081</v>
      </c>
      <c r="C1090" s="335" t="s">
        <v>1134</v>
      </c>
      <c r="D1090" s="325" t="s">
        <v>38</v>
      </c>
      <c r="E1090" s="325">
        <v>1</v>
      </c>
      <c r="F1090" s="326">
        <v>19666.64</v>
      </c>
      <c r="G1090" s="342"/>
      <c r="H1090" s="327">
        <v>22231.612410493275</v>
      </c>
      <c r="I1090" s="327">
        <v>0</v>
      </c>
      <c r="J1090" s="326">
        <v>0</v>
      </c>
      <c r="K1090" s="326">
        <v>0</v>
      </c>
      <c r="L1090" s="326">
        <v>0</v>
      </c>
      <c r="M1090" s="380">
        <f t="shared" si="97"/>
        <v>2</v>
      </c>
      <c r="N1090" s="329">
        <f t="shared" si="98"/>
        <v>20949</v>
      </c>
      <c r="O1090" s="330">
        <f t="shared" si="99"/>
        <v>20949</v>
      </c>
      <c r="P1090" s="327">
        <f t="array" ref="P1090">IFERROR(_xlfn.STDEV.P(IF((F1090:L1090&lt;&gt;0)*(F1090:L1090&lt;&gt;""), F1090:L1090)), 0)</f>
        <v>1282.4862052466378</v>
      </c>
      <c r="Q1090" s="331">
        <f t="shared" si="102"/>
        <v>6.1219447479432798</v>
      </c>
      <c r="R1090" s="332">
        <f t="shared" si="100"/>
        <v>93.878055252056726</v>
      </c>
      <c r="S1090" s="325" t="str">
        <f t="shared" si="101"/>
        <v>ALTO</v>
      </c>
    </row>
    <row r="1091" spans="2:19">
      <c r="B1091" s="146">
        <v>1082</v>
      </c>
      <c r="C1091" s="335" t="s">
        <v>1135</v>
      </c>
      <c r="D1091" s="325" t="s">
        <v>38</v>
      </c>
      <c r="E1091" s="325">
        <v>1</v>
      </c>
      <c r="F1091" s="326">
        <v>21362.559999999998</v>
      </c>
      <c r="G1091" s="342"/>
      <c r="H1091" s="327">
        <v>24148.718541444145</v>
      </c>
      <c r="I1091" s="327">
        <v>0</v>
      </c>
      <c r="J1091" s="326">
        <v>0</v>
      </c>
      <c r="K1091" s="326">
        <v>0</v>
      </c>
      <c r="L1091" s="326">
        <v>0</v>
      </c>
      <c r="M1091" s="380">
        <f t="shared" si="97"/>
        <v>2</v>
      </c>
      <c r="N1091" s="329">
        <f t="shared" si="98"/>
        <v>22756</v>
      </c>
      <c r="O1091" s="330">
        <f t="shared" si="99"/>
        <v>22756</v>
      </c>
      <c r="P1091" s="327">
        <f t="array" ref="P1091">IFERROR(_xlfn.STDEV.P(IF((F1091:L1091&lt;&gt;0)*(F1091:L1091&lt;&gt;""), F1091:L1091)), 0)</f>
        <v>1393.0792707220735</v>
      </c>
      <c r="Q1091" s="331">
        <f t="shared" si="102"/>
        <v>6.1218108222977383</v>
      </c>
      <c r="R1091" s="332">
        <f t="shared" si="100"/>
        <v>93.878189177702268</v>
      </c>
      <c r="S1091" s="325" t="str">
        <f t="shared" si="101"/>
        <v>ALTO</v>
      </c>
    </row>
    <row r="1092" spans="2:19">
      <c r="B1092" s="146">
        <v>1083</v>
      </c>
      <c r="C1092" s="335" t="s">
        <v>1136</v>
      </c>
      <c r="D1092" s="325" t="s">
        <v>38</v>
      </c>
      <c r="E1092" s="325">
        <v>1</v>
      </c>
      <c r="F1092" s="326">
        <v>22630.44</v>
      </c>
      <c r="G1092" s="342"/>
      <c r="H1092" s="327">
        <v>25581.95862429593</v>
      </c>
      <c r="I1092" s="327">
        <v>0</v>
      </c>
      <c r="J1092" s="326">
        <v>0</v>
      </c>
      <c r="K1092" s="326">
        <v>0</v>
      </c>
      <c r="L1092" s="326">
        <v>0</v>
      </c>
      <c r="M1092" s="380">
        <f t="shared" si="97"/>
        <v>2</v>
      </c>
      <c r="N1092" s="329">
        <f t="shared" si="98"/>
        <v>24106</v>
      </c>
      <c r="O1092" s="330">
        <f t="shared" si="99"/>
        <v>24106</v>
      </c>
      <c r="P1092" s="327">
        <f t="array" ref="P1092">IFERROR(_xlfn.STDEV.P(IF((F1092:L1092&lt;&gt;0)*(F1092:L1092&lt;&gt;""), F1092:L1092)), 0)</f>
        <v>1475.7593121479658</v>
      </c>
      <c r="Q1092" s="331">
        <f t="shared" si="102"/>
        <v>6.1219584839789505</v>
      </c>
      <c r="R1092" s="332">
        <f t="shared" si="100"/>
        <v>93.878041516021057</v>
      </c>
      <c r="S1092" s="325" t="str">
        <f t="shared" si="101"/>
        <v>ALTO</v>
      </c>
    </row>
    <row r="1093" spans="2:19">
      <c r="B1093" s="146">
        <v>1084</v>
      </c>
      <c r="C1093" s="335" t="s">
        <v>1137</v>
      </c>
      <c r="D1093" s="325" t="s">
        <v>38</v>
      </c>
      <c r="E1093" s="325">
        <v>1</v>
      </c>
      <c r="F1093" s="326">
        <v>72136.92</v>
      </c>
      <c r="G1093" s="342"/>
      <c r="H1093" s="327">
        <v>81545.197650781236</v>
      </c>
      <c r="I1093" s="327">
        <v>0</v>
      </c>
      <c r="J1093" s="326">
        <v>0</v>
      </c>
      <c r="K1093" s="326">
        <v>0</v>
      </c>
      <c r="L1093" s="326">
        <v>0</v>
      </c>
      <c r="M1093" s="380">
        <f t="shared" si="97"/>
        <v>2</v>
      </c>
      <c r="N1093" s="329">
        <f t="shared" si="98"/>
        <v>76841</v>
      </c>
      <c r="O1093" s="330">
        <f t="shared" si="99"/>
        <v>76841</v>
      </c>
      <c r="P1093" s="327">
        <f t="array" ref="P1093">IFERROR(_xlfn.STDEV.P(IF((F1093:L1093&lt;&gt;0)*(F1093:L1093&lt;&gt;""), F1093:L1093)), 0)</f>
        <v>4704.1388253906189</v>
      </c>
      <c r="Q1093" s="331">
        <f t="shared" si="102"/>
        <v>6.1219125537026056</v>
      </c>
      <c r="R1093" s="332">
        <f t="shared" si="100"/>
        <v>93.8780874462974</v>
      </c>
      <c r="S1093" s="325" t="str">
        <f t="shared" si="101"/>
        <v>ALTO</v>
      </c>
    </row>
    <row r="1094" spans="2:19">
      <c r="B1094" s="146">
        <v>1085</v>
      </c>
      <c r="C1094" s="335" t="s">
        <v>1138</v>
      </c>
      <c r="D1094" s="325" t="s">
        <v>38</v>
      </c>
      <c r="E1094" s="325">
        <v>1</v>
      </c>
      <c r="F1094" s="326">
        <v>73371.159999999989</v>
      </c>
      <c r="G1094" s="342"/>
      <c r="H1094" s="327">
        <v>82940.410320638781</v>
      </c>
      <c r="I1094" s="327">
        <v>0</v>
      </c>
      <c r="J1094" s="326">
        <v>0</v>
      </c>
      <c r="K1094" s="326">
        <v>0</v>
      </c>
      <c r="L1094" s="326">
        <v>0</v>
      </c>
      <c r="M1094" s="380">
        <f t="shared" si="97"/>
        <v>2</v>
      </c>
      <c r="N1094" s="329">
        <f t="shared" si="98"/>
        <v>78156</v>
      </c>
      <c r="O1094" s="330">
        <f t="shared" si="99"/>
        <v>78156</v>
      </c>
      <c r="P1094" s="327">
        <f t="array" ref="P1094">IFERROR(_xlfn.STDEV.P(IF((F1094:L1094&lt;&gt;0)*(F1094:L1094&lt;&gt;""), F1094:L1094)), 0)</f>
        <v>4784.6251603193959</v>
      </c>
      <c r="Q1094" s="331">
        <f t="shared" si="102"/>
        <v>6.1218910388446135</v>
      </c>
      <c r="R1094" s="332">
        <f t="shared" si="100"/>
        <v>93.878108961155391</v>
      </c>
      <c r="S1094" s="325" t="str">
        <f t="shared" si="101"/>
        <v>ALTO</v>
      </c>
    </row>
    <row r="1095" spans="2:19">
      <c r="B1095" s="146">
        <v>1086</v>
      </c>
      <c r="C1095" s="335" t="s">
        <v>1139</v>
      </c>
      <c r="D1095" s="325" t="s">
        <v>38</v>
      </c>
      <c r="E1095" s="325">
        <v>1</v>
      </c>
      <c r="F1095" s="326">
        <v>415206.92</v>
      </c>
      <c r="G1095" s="342"/>
      <c r="H1095" s="327">
        <v>469359.24568684265</v>
      </c>
      <c r="I1095" s="327">
        <v>0</v>
      </c>
      <c r="J1095" s="326">
        <v>0</v>
      </c>
      <c r="K1095" s="326">
        <v>0</v>
      </c>
      <c r="L1095" s="326">
        <v>0</v>
      </c>
      <c r="M1095" s="380">
        <f t="shared" si="97"/>
        <v>2</v>
      </c>
      <c r="N1095" s="329">
        <f t="shared" si="98"/>
        <v>442283</v>
      </c>
      <c r="O1095" s="330">
        <f t="shared" si="99"/>
        <v>442283</v>
      </c>
      <c r="P1095" s="327">
        <f t="array" ref="P1095">IFERROR(_xlfn.STDEV.P(IF((F1095:L1095&lt;&gt;0)*(F1095:L1095&lt;&gt;""), F1095:L1095)), 0)</f>
        <v>27076.162843421334</v>
      </c>
      <c r="Q1095" s="331">
        <f t="shared" si="102"/>
        <v>6.121909013781071</v>
      </c>
      <c r="R1095" s="332">
        <f t="shared" si="100"/>
        <v>93.878090986218922</v>
      </c>
      <c r="S1095" s="325" t="str">
        <f t="shared" si="101"/>
        <v>ALTO</v>
      </c>
    </row>
    <row r="1096" spans="2:19">
      <c r="B1096" s="146">
        <v>1087</v>
      </c>
      <c r="C1096" s="335" t="s">
        <v>1140</v>
      </c>
      <c r="D1096" s="325" t="s">
        <v>38</v>
      </c>
      <c r="E1096" s="325">
        <v>1</v>
      </c>
      <c r="F1096" s="326">
        <v>15323.599999999999</v>
      </c>
      <c r="G1096" s="342"/>
      <c r="H1096" s="327">
        <v>17322.142263926868</v>
      </c>
      <c r="I1096" s="327">
        <v>0</v>
      </c>
      <c r="J1096" s="326">
        <v>0</v>
      </c>
      <c r="K1096" s="326">
        <v>0</v>
      </c>
      <c r="L1096" s="326">
        <v>0</v>
      </c>
      <c r="M1096" s="380">
        <f t="shared" si="97"/>
        <v>2</v>
      </c>
      <c r="N1096" s="329">
        <f t="shared" si="98"/>
        <v>16323</v>
      </c>
      <c r="O1096" s="330">
        <f t="shared" si="99"/>
        <v>16323</v>
      </c>
      <c r="P1096" s="327">
        <f t="array" ref="P1096">IFERROR(_xlfn.STDEV.P(IF((F1096:L1096&lt;&gt;0)*(F1096:L1096&lt;&gt;""), F1096:L1096)), 0)</f>
        <v>999.27113196343453</v>
      </c>
      <c r="Q1096" s="331">
        <f t="shared" si="102"/>
        <v>6.1218595354005663</v>
      </c>
      <c r="R1096" s="332">
        <f t="shared" si="100"/>
        <v>93.87814046459944</v>
      </c>
      <c r="S1096" s="325" t="str">
        <f t="shared" si="101"/>
        <v>ALTO</v>
      </c>
    </row>
    <row r="1097" spans="2:19">
      <c r="B1097" s="146">
        <v>1088</v>
      </c>
      <c r="C1097" s="335" t="s">
        <v>1141</v>
      </c>
      <c r="D1097" s="325" t="s">
        <v>38</v>
      </c>
      <c r="E1097" s="325">
        <v>1</v>
      </c>
      <c r="F1097" s="326">
        <v>32237.559999999998</v>
      </c>
      <c r="G1097" s="342"/>
      <c r="H1097" s="327">
        <v>36442.063259408904</v>
      </c>
      <c r="I1097" s="327">
        <v>0</v>
      </c>
      <c r="J1097" s="326">
        <v>0</v>
      </c>
      <c r="K1097" s="326">
        <v>0</v>
      </c>
      <c r="L1097" s="326">
        <v>0</v>
      </c>
      <c r="M1097" s="380">
        <f t="shared" si="97"/>
        <v>2</v>
      </c>
      <c r="N1097" s="329">
        <f t="shared" si="98"/>
        <v>34340</v>
      </c>
      <c r="O1097" s="330">
        <f t="shared" si="99"/>
        <v>34340</v>
      </c>
      <c r="P1097" s="327">
        <f t="array" ref="P1097">IFERROR(_xlfn.STDEV.P(IF((F1097:L1097&lt;&gt;0)*(F1097:L1097&lt;&gt;""), F1097:L1097)), 0)</f>
        <v>2102.2516297044531</v>
      </c>
      <c r="Q1097" s="331">
        <f t="shared" si="102"/>
        <v>6.1218742856856521</v>
      </c>
      <c r="R1097" s="332">
        <f t="shared" si="100"/>
        <v>93.878125714314351</v>
      </c>
      <c r="S1097" s="325" t="str">
        <f t="shared" si="101"/>
        <v>ALTO</v>
      </c>
    </row>
    <row r="1098" spans="2:19">
      <c r="B1098" s="146">
        <v>1089</v>
      </c>
      <c r="C1098" s="335" t="s">
        <v>1142</v>
      </c>
      <c r="D1098" s="325" t="s">
        <v>38</v>
      </c>
      <c r="E1098" s="325">
        <v>1</v>
      </c>
      <c r="F1098" s="326">
        <v>10054.879999999999</v>
      </c>
      <c r="G1098" s="342"/>
      <c r="H1098" s="327">
        <v>11366.262614967305</v>
      </c>
      <c r="I1098" s="327">
        <v>0</v>
      </c>
      <c r="J1098" s="326">
        <v>0</v>
      </c>
      <c r="K1098" s="326">
        <v>0</v>
      </c>
      <c r="L1098" s="326">
        <v>0</v>
      </c>
      <c r="M1098" s="380">
        <f t="shared" ref="M1098:M1136" si="103">COUNTIF(F1098:L1098,"&gt;0")</f>
        <v>2</v>
      </c>
      <c r="N1098" s="329">
        <f t="shared" ref="N1098:N1136" si="104">IFERROR(ROUND(AVERAGEIF(F1098:L1098,"&gt;0"),0),0)</f>
        <v>10711</v>
      </c>
      <c r="O1098" s="330">
        <f t="shared" ref="O1098:O1136" si="105">IFERROR(ROUND(+N1098*E1098,0),0)</f>
        <v>10711</v>
      </c>
      <c r="P1098" s="327">
        <f t="array" ref="P1098">IFERROR(_xlfn.STDEV.P(IF((F1098:L1098&lt;&gt;0)*(F1098:L1098&lt;&gt;""), F1098:L1098)), 0)</f>
        <v>655.69130748365296</v>
      </c>
      <c r="Q1098" s="331">
        <f t="shared" si="102"/>
        <v>6.121662846453674</v>
      </c>
      <c r="R1098" s="332">
        <f t="shared" si="100"/>
        <v>93.878337153546326</v>
      </c>
      <c r="S1098" s="325" t="str">
        <f t="shared" si="101"/>
        <v>ALTO</v>
      </c>
    </row>
    <row r="1099" spans="2:19">
      <c r="B1099" s="146">
        <v>1090</v>
      </c>
      <c r="C1099" s="335" t="s">
        <v>1143</v>
      </c>
      <c r="D1099" s="325" t="s">
        <v>38</v>
      </c>
      <c r="E1099" s="325">
        <v>1</v>
      </c>
      <c r="F1099" s="326">
        <v>9885.5199999999986</v>
      </c>
      <c r="G1099" s="342"/>
      <c r="H1099" s="327">
        <v>11174.814259892866</v>
      </c>
      <c r="I1099" s="327">
        <v>0</v>
      </c>
      <c r="J1099" s="326">
        <v>0</v>
      </c>
      <c r="K1099" s="326">
        <v>0</v>
      </c>
      <c r="L1099" s="326">
        <v>0</v>
      </c>
      <c r="M1099" s="380">
        <f t="shared" si="103"/>
        <v>2</v>
      </c>
      <c r="N1099" s="329">
        <f t="shared" si="104"/>
        <v>10530</v>
      </c>
      <c r="O1099" s="330">
        <f t="shared" si="105"/>
        <v>10530</v>
      </c>
      <c r="P1099" s="327">
        <f t="array" ref="P1099">IFERROR(_xlfn.STDEV.P(IF((F1099:L1099&lt;&gt;0)*(F1099:L1099&lt;&gt;""), F1099:L1099)), 0)</f>
        <v>644.64712994643378</v>
      </c>
      <c r="Q1099" s="331">
        <f t="shared" si="102"/>
        <v>6.1220050327296649</v>
      </c>
      <c r="R1099" s="332">
        <f t="shared" si="100"/>
        <v>93.87799496727034</v>
      </c>
      <c r="S1099" s="325" t="str">
        <f t="shared" si="101"/>
        <v>ALTO</v>
      </c>
    </row>
    <row r="1100" spans="2:19">
      <c r="B1100" s="146">
        <v>1091</v>
      </c>
      <c r="C1100" s="335" t="s">
        <v>1144</v>
      </c>
      <c r="D1100" s="325" t="s">
        <v>38</v>
      </c>
      <c r="E1100" s="325">
        <v>1</v>
      </c>
      <c r="F1100" s="326">
        <v>90527.56</v>
      </c>
      <c r="G1100" s="342"/>
      <c r="H1100" s="327">
        <v>102334.39094769998</v>
      </c>
      <c r="I1100" s="327">
        <v>0</v>
      </c>
      <c r="J1100" s="326">
        <v>0</v>
      </c>
      <c r="K1100" s="326">
        <v>0</v>
      </c>
      <c r="L1100" s="326">
        <v>0</v>
      </c>
      <c r="M1100" s="380">
        <f t="shared" si="103"/>
        <v>2</v>
      </c>
      <c r="N1100" s="329">
        <f t="shared" si="104"/>
        <v>96431</v>
      </c>
      <c r="O1100" s="330">
        <f t="shared" si="105"/>
        <v>96431</v>
      </c>
      <c r="P1100" s="327">
        <f t="array" ref="P1100">IFERROR(_xlfn.STDEV.P(IF((F1100:L1100&lt;&gt;0)*(F1100:L1100&lt;&gt;""), F1100:L1100)), 0)</f>
        <v>5903.4154738499928</v>
      </c>
      <c r="Q1100" s="331">
        <f t="shared" si="102"/>
        <v>6.1219063100558877</v>
      </c>
      <c r="R1100" s="332">
        <f t="shared" si="100"/>
        <v>93.878093689944109</v>
      </c>
      <c r="S1100" s="325" t="str">
        <f t="shared" si="101"/>
        <v>ALTO</v>
      </c>
    </row>
    <row r="1101" spans="2:19">
      <c r="B1101" s="146">
        <v>1092</v>
      </c>
      <c r="C1101" s="335" t="s">
        <v>1145</v>
      </c>
      <c r="D1101" s="325" t="s">
        <v>38</v>
      </c>
      <c r="E1101" s="325">
        <v>1</v>
      </c>
      <c r="F1101" s="326">
        <v>464454.72</v>
      </c>
      <c r="G1101" s="342"/>
      <c r="H1101" s="327">
        <v>525030.06702030334</v>
      </c>
      <c r="I1101" s="327">
        <v>0</v>
      </c>
      <c r="J1101" s="326">
        <v>0</v>
      </c>
      <c r="K1101" s="326">
        <v>0</v>
      </c>
      <c r="L1101" s="326">
        <v>0</v>
      </c>
      <c r="M1101" s="380">
        <f t="shared" si="103"/>
        <v>2</v>
      </c>
      <c r="N1101" s="329">
        <f t="shared" si="104"/>
        <v>494742</v>
      </c>
      <c r="O1101" s="330">
        <f t="shared" si="105"/>
        <v>494742</v>
      </c>
      <c r="P1101" s="327">
        <f t="array" ref="P1101">IFERROR(_xlfn.STDEV.P(IF((F1101:L1101&lt;&gt;0)*(F1101:L1101&lt;&gt;""), F1101:L1101)), 0)</f>
        <v>30287.673510151682</v>
      </c>
      <c r="Q1101" s="331">
        <f t="shared" si="102"/>
        <v>6.1219127363659611</v>
      </c>
      <c r="R1101" s="332">
        <f t="shared" si="100"/>
        <v>93.878087263634043</v>
      </c>
      <c r="S1101" s="325" t="str">
        <f t="shared" si="101"/>
        <v>ALTO</v>
      </c>
    </row>
    <row r="1102" spans="2:19">
      <c r="B1102" s="146">
        <v>1093</v>
      </c>
      <c r="C1102" s="335" t="s">
        <v>1146</v>
      </c>
      <c r="D1102" s="325" t="s">
        <v>38</v>
      </c>
      <c r="E1102" s="325">
        <v>1</v>
      </c>
      <c r="F1102" s="342">
        <v>706068.79999999993</v>
      </c>
      <c r="G1102" s="343"/>
      <c r="H1102" s="327">
        <v>798156.06004595046</v>
      </c>
      <c r="I1102" s="327">
        <v>0</v>
      </c>
      <c r="J1102" s="326">
        <v>0</v>
      </c>
      <c r="K1102" s="326">
        <v>1024625.2958312273</v>
      </c>
      <c r="L1102" s="326">
        <v>0</v>
      </c>
      <c r="M1102" s="380">
        <f t="shared" si="103"/>
        <v>3</v>
      </c>
      <c r="N1102" s="329">
        <f t="shared" si="104"/>
        <v>842950</v>
      </c>
      <c r="O1102" s="330">
        <f t="shared" si="105"/>
        <v>842950</v>
      </c>
      <c r="P1102" s="327">
        <f t="array" ref="P1102">IFERROR(_xlfn.STDEV.P(IF((F1102:L1102&lt;&gt;0)*(F1102:L1102&lt;&gt;""), F1102:L1102)), 0)</f>
        <v>133851.75018828729</v>
      </c>
      <c r="Q1102" s="331">
        <f t="shared" si="102"/>
        <v>15.878966746341691</v>
      </c>
      <c r="R1102" s="332">
        <f t="shared" si="100"/>
        <v>84.121033253658311</v>
      </c>
      <c r="S1102" s="325" t="str">
        <f t="shared" si="101"/>
        <v>ALTO</v>
      </c>
    </row>
    <row r="1103" spans="2:19">
      <c r="B1103" s="146">
        <v>1094</v>
      </c>
      <c r="C1103" s="335" t="s">
        <v>1147</v>
      </c>
      <c r="D1103" s="325" t="s">
        <v>38</v>
      </c>
      <c r="E1103" s="325">
        <v>1</v>
      </c>
      <c r="F1103" s="326">
        <v>239514.47999999998</v>
      </c>
      <c r="G1103" s="343"/>
      <c r="H1103" s="327">
        <v>270752.5579387655</v>
      </c>
      <c r="I1103" s="344">
        <v>0</v>
      </c>
      <c r="J1103" s="343">
        <v>0</v>
      </c>
      <c r="K1103" s="343">
        <v>0</v>
      </c>
      <c r="L1103" s="342">
        <v>225304.97235294824</v>
      </c>
      <c r="M1103" s="380">
        <f t="shared" si="103"/>
        <v>3</v>
      </c>
      <c r="N1103" s="329">
        <f t="shared" si="104"/>
        <v>245191</v>
      </c>
      <c r="O1103" s="330">
        <f t="shared" si="105"/>
        <v>245191</v>
      </c>
      <c r="P1103" s="327">
        <f t="array" ref="P1103">IFERROR(_xlfn.STDEV.P(IF((F1103:L1103&lt;&gt;0)*(F1103:L1103&lt;&gt;""), F1103:L1103)), 0)</f>
        <v>18983.064547292895</v>
      </c>
      <c r="Q1103" s="331">
        <f t="shared" si="102"/>
        <v>7.7421538911676597</v>
      </c>
      <c r="R1103" s="332">
        <f t="shared" si="100"/>
        <v>92.257846108832339</v>
      </c>
      <c r="S1103" s="325" t="str">
        <f t="shared" si="101"/>
        <v>ALTO</v>
      </c>
    </row>
    <row r="1104" spans="2:19">
      <c r="B1104" s="146">
        <v>1095</v>
      </c>
      <c r="C1104" s="335" t="s">
        <v>1148</v>
      </c>
      <c r="D1104" s="325" t="s">
        <v>38</v>
      </c>
      <c r="E1104" s="325">
        <v>1</v>
      </c>
      <c r="F1104" s="326">
        <v>1477778.5199999998</v>
      </c>
      <c r="G1104" s="342"/>
      <c r="H1104" s="327">
        <v>1670514.0931644845</v>
      </c>
      <c r="I1104" s="327">
        <v>0</v>
      </c>
      <c r="J1104" s="326">
        <v>0</v>
      </c>
      <c r="K1104" s="326">
        <v>0</v>
      </c>
      <c r="L1104" s="326">
        <v>0</v>
      </c>
      <c r="M1104" s="380">
        <f t="shared" si="103"/>
        <v>2</v>
      </c>
      <c r="N1104" s="329">
        <f t="shared" si="104"/>
        <v>1574146</v>
      </c>
      <c r="O1104" s="330">
        <f t="shared" si="105"/>
        <v>1574146</v>
      </c>
      <c r="P1104" s="327">
        <f t="array" ref="P1104">IFERROR(_xlfn.STDEV.P(IF((F1104:L1104&lt;&gt;0)*(F1104:L1104&lt;&gt;""), F1104:L1104)), 0)</f>
        <v>96367.786582242348</v>
      </c>
      <c r="Q1104" s="331">
        <f t="shared" si="102"/>
        <v>6.1219090594037882</v>
      </c>
      <c r="R1104" s="332">
        <f t="shared" si="100"/>
        <v>93.878090940596209</v>
      </c>
      <c r="S1104" s="325" t="str">
        <f t="shared" si="101"/>
        <v>ALTO</v>
      </c>
    </row>
    <row r="1105" spans="2:19">
      <c r="B1105" s="146">
        <v>1096</v>
      </c>
      <c r="C1105" s="335" t="s">
        <v>1149</v>
      </c>
      <c r="D1105" s="325" t="s">
        <v>38</v>
      </c>
      <c r="E1105" s="325">
        <v>1</v>
      </c>
      <c r="F1105" s="326">
        <v>4916387.3999999994</v>
      </c>
      <c r="G1105" s="342"/>
      <c r="H1105" s="327">
        <v>5557594.949449054</v>
      </c>
      <c r="I1105" s="327">
        <v>0</v>
      </c>
      <c r="J1105" s="326">
        <v>0</v>
      </c>
      <c r="K1105" s="326">
        <v>0</v>
      </c>
      <c r="L1105" s="326">
        <v>0</v>
      </c>
      <c r="M1105" s="380">
        <f t="shared" si="103"/>
        <v>2</v>
      </c>
      <c r="N1105" s="329">
        <f t="shared" si="104"/>
        <v>5236991</v>
      </c>
      <c r="O1105" s="330">
        <f t="shared" si="105"/>
        <v>5236991</v>
      </c>
      <c r="P1105" s="327">
        <f t="array" ref="P1105">IFERROR(_xlfn.STDEV.P(IF((F1105:L1105&lt;&gt;0)*(F1105:L1105&lt;&gt;""), F1105:L1105)), 0)</f>
        <v>320603.77472452726</v>
      </c>
      <c r="Q1105" s="331">
        <f t="shared" si="102"/>
        <v>6.1219080713433964</v>
      </c>
      <c r="R1105" s="332">
        <f t="shared" si="100"/>
        <v>93.878091928656602</v>
      </c>
      <c r="S1105" s="325" t="str">
        <f t="shared" si="101"/>
        <v>ALTO</v>
      </c>
    </row>
    <row r="1106" spans="2:19">
      <c r="B1106" s="146">
        <v>1097</v>
      </c>
      <c r="C1106" s="335" t="s">
        <v>1150</v>
      </c>
      <c r="D1106" s="325" t="s">
        <v>38</v>
      </c>
      <c r="E1106" s="325">
        <v>1</v>
      </c>
      <c r="F1106" s="326">
        <v>700788.48</v>
      </c>
      <c r="G1106" s="342"/>
      <c r="H1106" s="327">
        <v>792187.06749595841</v>
      </c>
      <c r="I1106" s="327">
        <v>0</v>
      </c>
      <c r="J1106" s="326">
        <v>0</v>
      </c>
      <c r="K1106" s="326">
        <v>0</v>
      </c>
      <c r="L1106" s="326">
        <v>0</v>
      </c>
      <c r="M1106" s="380">
        <f t="shared" si="103"/>
        <v>2</v>
      </c>
      <c r="N1106" s="329">
        <f t="shared" si="104"/>
        <v>746488</v>
      </c>
      <c r="O1106" s="330">
        <f t="shared" si="105"/>
        <v>746488</v>
      </c>
      <c r="P1106" s="327">
        <f t="array" ref="P1106">IFERROR(_xlfn.STDEV.P(IF((F1106:L1106&lt;&gt;0)*(F1106:L1106&lt;&gt;""), F1106:L1106)), 0)</f>
        <v>45699.293747979216</v>
      </c>
      <c r="Q1106" s="331">
        <f t="shared" si="102"/>
        <v>6.1219060116142821</v>
      </c>
      <c r="R1106" s="332">
        <f t="shared" si="100"/>
        <v>93.878093988385714</v>
      </c>
      <c r="S1106" s="325" t="str">
        <f t="shared" si="101"/>
        <v>ALTO</v>
      </c>
    </row>
    <row r="1107" spans="2:19">
      <c r="B1107" s="146">
        <v>1098</v>
      </c>
      <c r="C1107" s="335" t="s">
        <v>1151</v>
      </c>
      <c r="D1107" s="325" t="s">
        <v>38</v>
      </c>
      <c r="E1107" s="325">
        <v>1</v>
      </c>
      <c r="F1107" s="326">
        <v>161601.91999999998</v>
      </c>
      <c r="G1107" s="342"/>
      <c r="H1107" s="327">
        <v>182678.4468639046</v>
      </c>
      <c r="I1107" s="327">
        <v>0</v>
      </c>
      <c r="J1107" s="326">
        <v>0</v>
      </c>
      <c r="K1107" s="326">
        <v>0</v>
      </c>
      <c r="L1107" s="326">
        <v>0</v>
      </c>
      <c r="M1107" s="380">
        <f t="shared" si="103"/>
        <v>2</v>
      </c>
      <c r="N1107" s="329">
        <f t="shared" si="104"/>
        <v>172140</v>
      </c>
      <c r="O1107" s="330">
        <f t="shared" si="105"/>
        <v>172140</v>
      </c>
      <c r="P1107" s="327">
        <f t="array" ref="P1107">IFERROR(_xlfn.STDEV.P(IF((F1107:L1107&lt;&gt;0)*(F1107:L1107&lt;&gt;""), F1107:L1107)), 0)</f>
        <v>10538.263431952306</v>
      </c>
      <c r="Q1107" s="331">
        <f t="shared" si="102"/>
        <v>6.1219143905845863</v>
      </c>
      <c r="R1107" s="332">
        <f t="shared" si="100"/>
        <v>93.878085609415407</v>
      </c>
      <c r="S1107" s="325" t="str">
        <f t="shared" si="101"/>
        <v>ALTO</v>
      </c>
    </row>
    <row r="1108" spans="2:19">
      <c r="B1108" s="146">
        <v>1099</v>
      </c>
      <c r="C1108" s="335" t="s">
        <v>1152</v>
      </c>
      <c r="D1108" s="325" t="s">
        <v>38</v>
      </c>
      <c r="E1108" s="325">
        <v>1</v>
      </c>
      <c r="F1108" s="326">
        <v>160757.44</v>
      </c>
      <c r="G1108" s="342"/>
      <c r="H1108" s="327">
        <v>181723.82766873893</v>
      </c>
      <c r="I1108" s="327">
        <v>0</v>
      </c>
      <c r="J1108" s="326">
        <v>0</v>
      </c>
      <c r="K1108" s="326">
        <v>0</v>
      </c>
      <c r="L1108" s="326">
        <v>0</v>
      </c>
      <c r="M1108" s="380">
        <f t="shared" si="103"/>
        <v>2</v>
      </c>
      <c r="N1108" s="329">
        <f t="shared" si="104"/>
        <v>171241</v>
      </c>
      <c r="O1108" s="330">
        <f t="shared" si="105"/>
        <v>171241</v>
      </c>
      <c r="P1108" s="327">
        <f t="array" ref="P1108">IFERROR(_xlfn.STDEV.P(IF((F1108:L1108&lt;&gt;0)*(F1108:L1108&lt;&gt;""), F1108:L1108)), 0)</f>
        <v>10483.193834369464</v>
      </c>
      <c r="Q1108" s="331">
        <f t="shared" si="102"/>
        <v>6.1218947765835656</v>
      </c>
      <c r="R1108" s="332">
        <f t="shared" si="100"/>
        <v>93.878105223416441</v>
      </c>
      <c r="S1108" s="325" t="str">
        <f t="shared" si="101"/>
        <v>ALTO</v>
      </c>
    </row>
    <row r="1109" spans="2:19">
      <c r="B1109" s="146">
        <v>1100</v>
      </c>
      <c r="C1109" s="335" t="s">
        <v>1153</v>
      </c>
      <c r="D1109" s="325" t="s">
        <v>38</v>
      </c>
      <c r="E1109" s="325">
        <v>1</v>
      </c>
      <c r="F1109" s="326">
        <v>545835.67999999993</v>
      </c>
      <c r="G1109" s="342"/>
      <c r="H1109" s="327">
        <v>617024.93550388026</v>
      </c>
      <c r="I1109" s="327">
        <v>0</v>
      </c>
      <c r="J1109" s="326">
        <v>0</v>
      </c>
      <c r="K1109" s="326">
        <v>0</v>
      </c>
      <c r="L1109" s="326">
        <v>0</v>
      </c>
      <c r="M1109" s="380">
        <f t="shared" si="103"/>
        <v>2</v>
      </c>
      <c r="N1109" s="329">
        <f t="shared" si="104"/>
        <v>581430</v>
      </c>
      <c r="O1109" s="330">
        <f t="shared" si="105"/>
        <v>581430</v>
      </c>
      <c r="P1109" s="327">
        <f t="array" ref="P1109">IFERROR(_xlfn.STDEV.P(IF((F1109:L1109&lt;&gt;0)*(F1109:L1109&lt;&gt;""), F1109:L1109)), 0)</f>
        <v>35594.627751940163</v>
      </c>
      <c r="Q1109" s="331">
        <f t="shared" si="102"/>
        <v>6.1219111074317052</v>
      </c>
      <c r="R1109" s="332">
        <f t="shared" si="100"/>
        <v>93.8780888925683</v>
      </c>
      <c r="S1109" s="325" t="str">
        <f t="shared" si="101"/>
        <v>ALTO</v>
      </c>
    </row>
    <row r="1110" spans="2:19">
      <c r="B1110" s="146">
        <v>1101</v>
      </c>
      <c r="C1110" s="335" t="s">
        <v>1154</v>
      </c>
      <c r="D1110" s="325" t="s">
        <v>38</v>
      </c>
      <c r="E1110" s="325">
        <v>1</v>
      </c>
      <c r="F1110" s="326">
        <v>95543.4</v>
      </c>
      <c r="G1110" s="342"/>
      <c r="H1110" s="327">
        <v>108004.40935415114</v>
      </c>
      <c r="I1110" s="327">
        <v>0</v>
      </c>
      <c r="J1110" s="326">
        <v>0</v>
      </c>
      <c r="K1110" s="326">
        <v>0</v>
      </c>
      <c r="L1110" s="326">
        <v>0</v>
      </c>
      <c r="M1110" s="380">
        <f t="shared" si="103"/>
        <v>2</v>
      </c>
      <c r="N1110" s="329">
        <f t="shared" si="104"/>
        <v>101774</v>
      </c>
      <c r="O1110" s="330">
        <f t="shared" si="105"/>
        <v>101774</v>
      </c>
      <c r="P1110" s="327">
        <f t="array" ref="P1110">IFERROR(_xlfn.STDEV.P(IF((F1110:L1110&lt;&gt;0)*(F1110:L1110&lt;&gt;""), F1110:L1110)), 0)</f>
        <v>6230.5046770755725</v>
      </c>
      <c r="Q1110" s="331">
        <f t="shared" si="102"/>
        <v>6.1219021332320365</v>
      </c>
      <c r="R1110" s="332">
        <f t="shared" si="100"/>
        <v>93.878097866767959</v>
      </c>
      <c r="S1110" s="325" t="str">
        <f t="shared" si="101"/>
        <v>ALTO</v>
      </c>
    </row>
    <row r="1111" spans="2:19">
      <c r="B1111" s="146">
        <v>1102</v>
      </c>
      <c r="C1111" s="335" t="s">
        <v>1240</v>
      </c>
      <c r="D1111" s="325" t="s">
        <v>38</v>
      </c>
      <c r="E1111" s="325">
        <v>1</v>
      </c>
      <c r="F1111" s="326">
        <v>21000000</v>
      </c>
      <c r="G1111" s="342"/>
      <c r="H1111" s="327">
        <v>33774935.90552216</v>
      </c>
      <c r="I1111" s="327">
        <v>0</v>
      </c>
      <c r="J1111" s="326">
        <v>0</v>
      </c>
      <c r="K1111" s="326">
        <v>0</v>
      </c>
      <c r="L1111" s="326">
        <v>0</v>
      </c>
      <c r="M1111" s="380">
        <f t="shared" si="103"/>
        <v>2</v>
      </c>
      <c r="N1111" s="329">
        <f t="shared" si="104"/>
        <v>27387468</v>
      </c>
      <c r="O1111" s="330">
        <f t="shared" si="105"/>
        <v>27387468</v>
      </c>
      <c r="P1111" s="327">
        <f t="array" ref="P1111">IFERROR(_xlfn.STDEV.P(IF((F1111:L1111&lt;&gt;0)*(F1111:L1111&lt;&gt;""), F1111:L1111)), 0)</f>
        <v>6387467.9527610745</v>
      </c>
      <c r="Q1111" s="331">
        <f t="shared" si="102"/>
        <v>23.322593942459648</v>
      </c>
      <c r="R1111" s="332">
        <f t="shared" si="100"/>
        <v>76.677406057540352</v>
      </c>
      <c r="S1111" s="325" t="str">
        <f t="shared" si="101"/>
        <v>ALTO</v>
      </c>
    </row>
    <row r="1112" spans="2:19">
      <c r="B1112" s="146">
        <v>1103</v>
      </c>
      <c r="C1112" s="335" t="s">
        <v>1156</v>
      </c>
      <c r="D1112" s="325" t="s">
        <v>38</v>
      </c>
      <c r="E1112" s="325">
        <v>1</v>
      </c>
      <c r="F1112" s="326">
        <v>3733848.5999999996</v>
      </c>
      <c r="G1112" s="342"/>
      <c r="H1112" s="327">
        <v>4220826.4794933414</v>
      </c>
      <c r="I1112" s="327">
        <v>0</v>
      </c>
      <c r="J1112" s="326">
        <v>0</v>
      </c>
      <c r="K1112" s="326">
        <v>0</v>
      </c>
      <c r="L1112" s="326">
        <v>0</v>
      </c>
      <c r="M1112" s="380">
        <f t="shared" si="103"/>
        <v>2</v>
      </c>
      <c r="N1112" s="329">
        <f t="shared" si="104"/>
        <v>3977338</v>
      </c>
      <c r="O1112" s="330">
        <f t="shared" si="105"/>
        <v>3977338</v>
      </c>
      <c r="P1112" s="327">
        <f t="array" ref="P1112">IFERROR(_xlfn.STDEV.P(IF((F1112:L1112&lt;&gt;0)*(F1112:L1112&lt;&gt;""), F1112:L1112)), 0)</f>
        <v>243488.93974667089</v>
      </c>
      <c r="Q1112" s="331">
        <f t="shared" si="102"/>
        <v>6.1219071586742411</v>
      </c>
      <c r="R1112" s="332">
        <f t="shared" si="100"/>
        <v>93.878092841325753</v>
      </c>
      <c r="S1112" s="325" t="str">
        <f t="shared" si="101"/>
        <v>ALTO</v>
      </c>
    </row>
    <row r="1113" spans="2:19">
      <c r="B1113" s="146">
        <v>1104</v>
      </c>
      <c r="C1113" s="335" t="s">
        <v>1157</v>
      </c>
      <c r="D1113" s="325" t="s">
        <v>38</v>
      </c>
      <c r="E1113" s="325">
        <v>1</v>
      </c>
      <c r="F1113" s="326">
        <v>69199.799999999988</v>
      </c>
      <c r="G1113" s="342"/>
      <c r="H1113" s="327">
        <v>78225.01110935332</v>
      </c>
      <c r="I1113" s="327">
        <v>0</v>
      </c>
      <c r="J1113" s="326">
        <v>0</v>
      </c>
      <c r="K1113" s="326">
        <v>0</v>
      </c>
      <c r="L1113" s="326">
        <v>0</v>
      </c>
      <c r="M1113" s="380">
        <f t="shared" si="103"/>
        <v>2</v>
      </c>
      <c r="N1113" s="329">
        <f t="shared" si="104"/>
        <v>73712</v>
      </c>
      <c r="O1113" s="330">
        <f t="shared" si="105"/>
        <v>73712</v>
      </c>
      <c r="P1113" s="327">
        <f t="array" ref="P1113">IFERROR(_xlfn.STDEV.P(IF((F1113:L1113&lt;&gt;0)*(F1113:L1113&lt;&gt;""), F1113:L1113)), 0)</f>
        <v>4512.6055546766656</v>
      </c>
      <c r="Q1113" s="331">
        <f t="shared" si="102"/>
        <v>6.1219415491055269</v>
      </c>
      <c r="R1113" s="332">
        <f t="shared" si="100"/>
        <v>93.878058450894471</v>
      </c>
      <c r="S1113" s="325" t="str">
        <f t="shared" si="101"/>
        <v>ALTO</v>
      </c>
    </row>
    <row r="1114" spans="2:19">
      <c r="B1114" s="146">
        <v>1105</v>
      </c>
      <c r="C1114" s="335" t="s">
        <v>1158</v>
      </c>
      <c r="D1114" s="325" t="s">
        <v>38</v>
      </c>
      <c r="E1114" s="325">
        <v>1</v>
      </c>
      <c r="F1114" s="326">
        <v>40293.759999999995</v>
      </c>
      <c r="G1114" s="342"/>
      <c r="H1114" s="327">
        <v>45548.973026477186</v>
      </c>
      <c r="I1114" s="327">
        <v>0</v>
      </c>
      <c r="J1114" s="326">
        <v>0</v>
      </c>
      <c r="K1114" s="326">
        <v>0</v>
      </c>
      <c r="L1114" s="326">
        <v>0</v>
      </c>
      <c r="M1114" s="380">
        <f t="shared" si="103"/>
        <v>2</v>
      </c>
      <c r="N1114" s="329">
        <f t="shared" si="104"/>
        <v>42921</v>
      </c>
      <c r="O1114" s="330">
        <f t="shared" si="105"/>
        <v>42921</v>
      </c>
      <c r="P1114" s="327">
        <f t="array" ref="P1114">IFERROR(_xlfn.STDEV.P(IF((F1114:L1114&lt;&gt;0)*(F1114:L1114&lt;&gt;""), F1114:L1114)), 0)</f>
        <v>2627.6065132385957</v>
      </c>
      <c r="Q1114" s="331">
        <f t="shared" si="102"/>
        <v>6.121960143609412</v>
      </c>
      <c r="R1114" s="332">
        <f t="shared" si="100"/>
        <v>93.878039856390586</v>
      </c>
      <c r="S1114" s="325" t="str">
        <f t="shared" si="101"/>
        <v>ALTO</v>
      </c>
    </row>
    <row r="1115" spans="2:19">
      <c r="B1115" s="146">
        <v>1106</v>
      </c>
      <c r="C1115" s="335" t="s">
        <v>1159</v>
      </c>
      <c r="D1115" s="325" t="s">
        <v>38</v>
      </c>
      <c r="E1115" s="325">
        <v>1</v>
      </c>
      <c r="F1115" s="326">
        <v>59009.2</v>
      </c>
      <c r="G1115" s="342"/>
      <c r="H1115" s="327">
        <v>66705.327552305811</v>
      </c>
      <c r="I1115" s="327">
        <v>0</v>
      </c>
      <c r="J1115" s="326">
        <v>0</v>
      </c>
      <c r="K1115" s="326">
        <v>0</v>
      </c>
      <c r="L1115" s="326">
        <v>0</v>
      </c>
      <c r="M1115" s="380">
        <f t="shared" si="103"/>
        <v>2</v>
      </c>
      <c r="N1115" s="329">
        <f t="shared" si="104"/>
        <v>62857</v>
      </c>
      <c r="O1115" s="330">
        <f t="shared" si="105"/>
        <v>62857</v>
      </c>
      <c r="P1115" s="327">
        <f t="array" ref="P1115">IFERROR(_xlfn.STDEV.P(IF((F1115:L1115&lt;&gt;0)*(F1115:L1115&lt;&gt;""), F1115:L1115)), 0)</f>
        <v>3848.0637761529069</v>
      </c>
      <c r="Q1115" s="331">
        <f t="shared" si="102"/>
        <v>6.121933557364982</v>
      </c>
      <c r="R1115" s="332">
        <f t="shared" si="100"/>
        <v>93.878066442635017</v>
      </c>
      <c r="S1115" s="325" t="str">
        <f t="shared" si="101"/>
        <v>ALTO</v>
      </c>
    </row>
    <row r="1116" spans="2:19">
      <c r="B1116" s="146">
        <v>1107</v>
      </c>
      <c r="C1116" s="335" t="s">
        <v>1160</v>
      </c>
      <c r="D1116" s="325" t="s">
        <v>38</v>
      </c>
      <c r="E1116" s="325">
        <v>1</v>
      </c>
      <c r="F1116" s="326">
        <v>69133.679999999993</v>
      </c>
      <c r="G1116" s="342"/>
      <c r="H1116" s="327">
        <v>78150.267573468096</v>
      </c>
      <c r="I1116" s="327">
        <v>0</v>
      </c>
      <c r="J1116" s="326">
        <v>0</v>
      </c>
      <c r="K1116" s="326">
        <v>0</v>
      </c>
      <c r="L1116" s="326">
        <v>0</v>
      </c>
      <c r="M1116" s="380">
        <f t="shared" si="103"/>
        <v>2</v>
      </c>
      <c r="N1116" s="329">
        <f t="shared" si="104"/>
        <v>73642</v>
      </c>
      <c r="O1116" s="330">
        <f t="shared" si="105"/>
        <v>73642</v>
      </c>
      <c r="P1116" s="327">
        <f t="array" ref="P1116">IFERROR(_xlfn.STDEV.P(IF((F1116:L1116&lt;&gt;0)*(F1116:L1116&lt;&gt;""), F1116:L1116)), 0)</f>
        <v>4508.2937867340515</v>
      </c>
      <c r="Q1116" s="331">
        <f t="shared" si="102"/>
        <v>6.1219056879688916</v>
      </c>
      <c r="R1116" s="332">
        <f t="shared" si="100"/>
        <v>93.878094312031109</v>
      </c>
      <c r="S1116" s="325" t="str">
        <f t="shared" si="101"/>
        <v>ALTO</v>
      </c>
    </row>
    <row r="1117" spans="2:19">
      <c r="B1117" s="146">
        <v>1108</v>
      </c>
      <c r="C1117" s="335" t="s">
        <v>1161</v>
      </c>
      <c r="D1117" s="325" t="s">
        <v>38</v>
      </c>
      <c r="E1117" s="325">
        <v>1</v>
      </c>
      <c r="F1117" s="326">
        <v>370889.12</v>
      </c>
      <c r="G1117" s="342"/>
      <c r="H1117" s="327">
        <v>419261.40729219274</v>
      </c>
      <c r="I1117" s="327">
        <v>0</v>
      </c>
      <c r="J1117" s="326">
        <v>0</v>
      </c>
      <c r="K1117" s="326">
        <v>0</v>
      </c>
      <c r="L1117" s="326">
        <v>0</v>
      </c>
      <c r="M1117" s="380">
        <f t="shared" si="103"/>
        <v>2</v>
      </c>
      <c r="N1117" s="329">
        <f t="shared" si="104"/>
        <v>395075</v>
      </c>
      <c r="O1117" s="330">
        <f t="shared" si="105"/>
        <v>395075</v>
      </c>
      <c r="P1117" s="327">
        <f t="array" ref="P1117">IFERROR(_xlfn.STDEV.P(IF((F1117:L1117&lt;&gt;0)*(F1117:L1117&lt;&gt;""), F1117:L1117)), 0)</f>
        <v>24186.143646096374</v>
      </c>
      <c r="Q1117" s="331">
        <f t="shared" si="102"/>
        <v>6.1219119524384924</v>
      </c>
      <c r="R1117" s="332">
        <f t="shared" si="100"/>
        <v>93.878088047561505</v>
      </c>
      <c r="S1117" s="325" t="str">
        <f t="shared" si="101"/>
        <v>ALTO</v>
      </c>
    </row>
    <row r="1118" spans="2:19">
      <c r="B1118" s="146">
        <v>1109</v>
      </c>
      <c r="C1118" s="335" t="s">
        <v>1162</v>
      </c>
      <c r="D1118" s="325" t="s">
        <v>38</v>
      </c>
      <c r="E1118" s="325">
        <v>1</v>
      </c>
      <c r="F1118" s="326">
        <v>4111.04</v>
      </c>
      <c r="G1118" s="342"/>
      <c r="H1118" s="327">
        <v>4647.2121259164896</v>
      </c>
      <c r="I1118" s="327">
        <v>0</v>
      </c>
      <c r="J1118" s="326">
        <v>0</v>
      </c>
      <c r="K1118" s="326">
        <v>0</v>
      </c>
      <c r="L1118" s="326">
        <v>0</v>
      </c>
      <c r="M1118" s="380">
        <f t="shared" si="103"/>
        <v>2</v>
      </c>
      <c r="N1118" s="329">
        <f t="shared" si="104"/>
        <v>4379</v>
      </c>
      <c r="O1118" s="330">
        <f t="shared" si="105"/>
        <v>4379</v>
      </c>
      <c r="P1118" s="327">
        <f t="array" ref="P1118">IFERROR(_xlfn.STDEV.P(IF((F1118:L1118&lt;&gt;0)*(F1118:L1118&lt;&gt;""), F1118:L1118)), 0)</f>
        <v>268.08606295824484</v>
      </c>
      <c r="Q1118" s="331">
        <f t="shared" si="102"/>
        <v>6.1220841050067332</v>
      </c>
      <c r="R1118" s="332">
        <f t="shared" si="100"/>
        <v>93.877915894993265</v>
      </c>
      <c r="S1118" s="325" t="str">
        <f t="shared" si="101"/>
        <v>ALTO</v>
      </c>
    </row>
    <row r="1119" spans="2:19">
      <c r="B1119" s="146">
        <v>1110</v>
      </c>
      <c r="C1119" s="335" t="s">
        <v>1163</v>
      </c>
      <c r="D1119" s="325" t="s">
        <v>38</v>
      </c>
      <c r="E1119" s="325">
        <v>1</v>
      </c>
      <c r="F1119" s="326">
        <v>4833.7199999999993</v>
      </c>
      <c r="G1119" s="342"/>
      <c r="H1119" s="327">
        <v>5464.1458602409739</v>
      </c>
      <c r="I1119" s="327">
        <v>0</v>
      </c>
      <c r="J1119" s="326">
        <v>0</v>
      </c>
      <c r="K1119" s="326">
        <v>0</v>
      </c>
      <c r="L1119" s="326">
        <v>0</v>
      </c>
      <c r="M1119" s="380">
        <f t="shared" si="103"/>
        <v>2</v>
      </c>
      <c r="N1119" s="329">
        <f t="shared" si="104"/>
        <v>5149</v>
      </c>
      <c r="O1119" s="330">
        <f t="shared" si="105"/>
        <v>5149</v>
      </c>
      <c r="P1119" s="327">
        <f t="array" ref="P1119">IFERROR(_xlfn.STDEV.P(IF((F1119:L1119&lt;&gt;0)*(F1119:L1119&lt;&gt;""), F1119:L1119)), 0)</f>
        <v>315.21293012048727</v>
      </c>
      <c r="Q1119" s="331">
        <f t="shared" si="102"/>
        <v>6.1218281243054431</v>
      </c>
      <c r="R1119" s="332">
        <f t="shared" si="100"/>
        <v>93.878171875694562</v>
      </c>
      <c r="S1119" s="325" t="str">
        <f t="shared" si="101"/>
        <v>ALTO</v>
      </c>
    </row>
    <row r="1120" spans="2:19">
      <c r="B1120" s="146">
        <v>1111</v>
      </c>
      <c r="C1120" s="335" t="s">
        <v>1164</v>
      </c>
      <c r="D1120" s="325" t="s">
        <v>38</v>
      </c>
      <c r="E1120" s="325">
        <v>1</v>
      </c>
      <c r="F1120" s="326">
        <v>14067.32</v>
      </c>
      <c r="G1120" s="342"/>
      <c r="H1120" s="327">
        <v>15902.01508210758</v>
      </c>
      <c r="I1120" s="327">
        <v>0</v>
      </c>
      <c r="J1120" s="326">
        <v>0</v>
      </c>
      <c r="K1120" s="326">
        <v>0</v>
      </c>
      <c r="L1120" s="326">
        <v>0</v>
      </c>
      <c r="M1120" s="380">
        <f t="shared" si="103"/>
        <v>2</v>
      </c>
      <c r="N1120" s="329">
        <f t="shared" si="104"/>
        <v>14985</v>
      </c>
      <c r="O1120" s="330">
        <f t="shared" si="105"/>
        <v>14985</v>
      </c>
      <c r="P1120" s="327">
        <f t="array" ref="P1120">IFERROR(_xlfn.STDEV.P(IF((F1120:L1120&lt;&gt;0)*(F1120:L1120&lt;&gt;""), F1120:L1120)), 0)</f>
        <v>917.34754105379034</v>
      </c>
      <c r="Q1120" s="331">
        <f t="shared" si="102"/>
        <v>6.1217720457376732</v>
      </c>
      <c r="R1120" s="332">
        <f t="shared" si="100"/>
        <v>93.878227954262329</v>
      </c>
      <c r="S1120" s="325" t="str">
        <f t="shared" si="101"/>
        <v>ALTO</v>
      </c>
    </row>
    <row r="1121" spans="2:19">
      <c r="B1121" s="146">
        <v>1112</v>
      </c>
      <c r="C1121" s="335" t="s">
        <v>1165</v>
      </c>
      <c r="D1121" s="325" t="s">
        <v>38</v>
      </c>
      <c r="E1121" s="325">
        <v>1</v>
      </c>
      <c r="F1121" s="326">
        <v>37367.079999999994</v>
      </c>
      <c r="G1121" s="342"/>
      <c r="H1121" s="327">
        <v>42240.588095978506</v>
      </c>
      <c r="I1121" s="327">
        <v>0</v>
      </c>
      <c r="J1121" s="326">
        <v>0</v>
      </c>
      <c r="K1121" s="326">
        <v>0</v>
      </c>
      <c r="L1121" s="326">
        <v>0</v>
      </c>
      <c r="M1121" s="380">
        <f t="shared" si="103"/>
        <v>2</v>
      </c>
      <c r="N1121" s="329">
        <f t="shared" si="104"/>
        <v>39804</v>
      </c>
      <c r="O1121" s="330">
        <f t="shared" si="105"/>
        <v>39804</v>
      </c>
      <c r="P1121" s="327">
        <f t="array" ref="P1121">IFERROR(_xlfn.STDEV.P(IF((F1121:L1121&lt;&gt;0)*(F1121:L1121&lt;&gt;""), F1121:L1121)), 0)</f>
        <v>2436.7540479892559</v>
      </c>
      <c r="Q1121" s="331">
        <f t="shared" si="102"/>
        <v>6.1218823434560745</v>
      </c>
      <c r="R1121" s="332">
        <f t="shared" si="100"/>
        <v>93.878117656543921</v>
      </c>
      <c r="S1121" s="325" t="str">
        <f t="shared" si="101"/>
        <v>ALTO</v>
      </c>
    </row>
    <row r="1122" spans="2:19">
      <c r="B1122" s="146">
        <v>1113</v>
      </c>
      <c r="C1122" s="335" t="s">
        <v>1166</v>
      </c>
      <c r="D1122" s="325" t="s">
        <v>38</v>
      </c>
      <c r="E1122" s="325">
        <v>1</v>
      </c>
      <c r="F1122" s="326">
        <v>43661.24</v>
      </c>
      <c r="G1122" s="342"/>
      <c r="H1122" s="327">
        <v>49355.648196210706</v>
      </c>
      <c r="I1122" s="327">
        <v>0</v>
      </c>
      <c r="J1122" s="326">
        <v>0</v>
      </c>
      <c r="K1122" s="326">
        <v>0</v>
      </c>
      <c r="L1122" s="326">
        <v>0</v>
      </c>
      <c r="M1122" s="380">
        <f t="shared" si="103"/>
        <v>2</v>
      </c>
      <c r="N1122" s="329">
        <f t="shared" si="104"/>
        <v>46508</v>
      </c>
      <c r="O1122" s="330">
        <f t="shared" si="105"/>
        <v>46508</v>
      </c>
      <c r="P1122" s="327">
        <f t="array" ref="P1122">IFERROR(_xlfn.STDEV.P(IF((F1122:L1122&lt;&gt;0)*(F1122:L1122&lt;&gt;""), F1122:L1122)), 0)</f>
        <v>2847.2040981053542</v>
      </c>
      <c r="Q1122" s="331">
        <f t="shared" si="102"/>
        <v>6.121966324299807</v>
      </c>
      <c r="R1122" s="332">
        <f t="shared" si="100"/>
        <v>93.878033675700195</v>
      </c>
      <c r="S1122" s="325" t="str">
        <f t="shared" si="101"/>
        <v>ALTO</v>
      </c>
    </row>
    <row r="1123" spans="2:19">
      <c r="B1123" s="146">
        <v>1114</v>
      </c>
      <c r="C1123" s="335" t="s">
        <v>1167</v>
      </c>
      <c r="D1123" s="325" t="s">
        <v>38</v>
      </c>
      <c r="E1123" s="325">
        <v>1</v>
      </c>
      <c r="F1123" s="326">
        <v>4390.5999999999995</v>
      </c>
      <c r="G1123" s="342"/>
      <c r="H1123" s="327">
        <v>4963.233040799636</v>
      </c>
      <c r="I1123" s="327">
        <v>0</v>
      </c>
      <c r="J1123" s="326">
        <v>0</v>
      </c>
      <c r="K1123" s="326">
        <v>0</v>
      </c>
      <c r="L1123" s="326">
        <v>0</v>
      </c>
      <c r="M1123" s="380">
        <f t="shared" si="103"/>
        <v>2</v>
      </c>
      <c r="N1123" s="329">
        <f t="shared" si="104"/>
        <v>4677</v>
      </c>
      <c r="O1123" s="330">
        <f t="shared" si="105"/>
        <v>4677</v>
      </c>
      <c r="P1123" s="327">
        <f t="array" ref="P1123">IFERROR(_xlfn.STDEV.P(IF((F1123:L1123&lt;&gt;0)*(F1123:L1123&lt;&gt;""), F1123:L1123)), 0)</f>
        <v>286.31652039981827</v>
      </c>
      <c r="Q1123" s="331">
        <f t="shared" si="102"/>
        <v>6.1217985973876043</v>
      </c>
      <c r="R1123" s="332">
        <f t="shared" ref="R1123:R1136" si="106">IFERROR(100-Q1123,0)</f>
        <v>93.87820140261239</v>
      </c>
      <c r="S1123" s="325" t="str">
        <f t="shared" ref="S1123:S1136" si="107">IF(R1123&gt;70,"ALTO","BAJO")</f>
        <v>ALTO</v>
      </c>
    </row>
    <row r="1124" spans="2:19">
      <c r="B1124" s="146">
        <v>1115</v>
      </c>
      <c r="C1124" s="335" t="s">
        <v>1168</v>
      </c>
      <c r="D1124" s="325" t="s">
        <v>38</v>
      </c>
      <c r="E1124" s="325">
        <v>1</v>
      </c>
      <c r="F1124" s="326">
        <v>3858.16</v>
      </c>
      <c r="G1124" s="342"/>
      <c r="H1124" s="327">
        <v>4361.3508834080822</v>
      </c>
      <c r="I1124" s="327">
        <v>0</v>
      </c>
      <c r="J1124" s="326">
        <v>0</v>
      </c>
      <c r="K1124" s="326">
        <v>0</v>
      </c>
      <c r="L1124" s="326">
        <v>0</v>
      </c>
      <c r="M1124" s="380">
        <f t="shared" si="103"/>
        <v>2</v>
      </c>
      <c r="N1124" s="329">
        <f t="shared" si="104"/>
        <v>4110</v>
      </c>
      <c r="O1124" s="330">
        <f t="shared" si="105"/>
        <v>4110</v>
      </c>
      <c r="P1124" s="327">
        <f t="array" ref="P1124">IFERROR(_xlfn.STDEV.P(IF((F1124:L1124&lt;&gt;0)*(F1124:L1124&lt;&gt;""), F1124:L1124)), 0)</f>
        <v>251.59544170404115</v>
      </c>
      <c r="Q1124" s="331">
        <f t="shared" si="102"/>
        <v>6.1215435937722908</v>
      </c>
      <c r="R1124" s="332">
        <f t="shared" si="106"/>
        <v>93.878456406227713</v>
      </c>
      <c r="S1124" s="325" t="str">
        <f t="shared" si="107"/>
        <v>ALTO</v>
      </c>
    </row>
    <row r="1125" spans="2:19">
      <c r="B1125" s="146">
        <v>1116</v>
      </c>
      <c r="C1125" s="335" t="s">
        <v>1169</v>
      </c>
      <c r="D1125" s="325" t="s">
        <v>38</v>
      </c>
      <c r="E1125" s="325">
        <v>1</v>
      </c>
      <c r="F1125" s="326">
        <v>13007.08</v>
      </c>
      <c r="G1125" s="342"/>
      <c r="H1125" s="327">
        <v>14703.495927737471</v>
      </c>
      <c r="I1125" s="327">
        <v>0</v>
      </c>
      <c r="J1125" s="326">
        <v>0</v>
      </c>
      <c r="K1125" s="326">
        <v>0</v>
      </c>
      <c r="L1125" s="326">
        <v>0</v>
      </c>
      <c r="M1125" s="380">
        <f t="shared" si="103"/>
        <v>2</v>
      </c>
      <c r="N1125" s="329">
        <f t="shared" si="104"/>
        <v>13855</v>
      </c>
      <c r="O1125" s="330">
        <f t="shared" si="105"/>
        <v>13855</v>
      </c>
      <c r="P1125" s="327">
        <f t="array" ref="P1125">IFERROR(_xlfn.STDEV.P(IF((F1125:L1125&lt;&gt;0)*(F1125:L1125&lt;&gt;""), F1125:L1125)), 0)</f>
        <v>848.20796386873553</v>
      </c>
      <c r="Q1125" s="331">
        <f t="shared" si="102"/>
        <v>6.1220351055123459</v>
      </c>
      <c r="R1125" s="332">
        <f t="shared" si="106"/>
        <v>93.877964894487661</v>
      </c>
      <c r="S1125" s="325" t="str">
        <f t="shared" si="107"/>
        <v>ALTO</v>
      </c>
    </row>
    <row r="1126" spans="2:19">
      <c r="B1126" s="146">
        <v>1117</v>
      </c>
      <c r="C1126" s="335" t="s">
        <v>1170</v>
      </c>
      <c r="D1126" s="325" t="s">
        <v>38</v>
      </c>
      <c r="E1126" s="325">
        <v>1</v>
      </c>
      <c r="F1126" s="326">
        <v>1394.32</v>
      </c>
      <c r="G1126" s="342"/>
      <c r="H1126" s="327">
        <v>1576.1707041059876</v>
      </c>
      <c r="I1126" s="327">
        <v>0</v>
      </c>
      <c r="J1126" s="326">
        <v>0</v>
      </c>
      <c r="K1126" s="326">
        <v>0</v>
      </c>
      <c r="L1126" s="326">
        <v>0</v>
      </c>
      <c r="M1126" s="380">
        <f t="shared" si="103"/>
        <v>2</v>
      </c>
      <c r="N1126" s="329">
        <f t="shared" si="104"/>
        <v>1485</v>
      </c>
      <c r="O1126" s="330">
        <f t="shared" si="105"/>
        <v>1485</v>
      </c>
      <c r="P1126" s="327">
        <f t="array" ref="P1126">IFERROR(_xlfn.STDEV.P(IF((F1126:L1126&lt;&gt;0)*(F1126:L1126&lt;&gt;""), F1126:L1126)), 0)</f>
        <v>90.925352052993844</v>
      </c>
      <c r="Q1126" s="331">
        <f t="shared" si="102"/>
        <v>6.1229193301679352</v>
      </c>
      <c r="R1126" s="332">
        <f t="shared" si="106"/>
        <v>93.877080669832068</v>
      </c>
      <c r="S1126" s="325" t="str">
        <f t="shared" si="107"/>
        <v>ALTO</v>
      </c>
    </row>
    <row r="1127" spans="2:19">
      <c r="B1127" s="146">
        <v>1118</v>
      </c>
      <c r="C1127" s="335" t="s">
        <v>1171</v>
      </c>
      <c r="D1127" s="325" t="s">
        <v>38</v>
      </c>
      <c r="E1127" s="325">
        <v>1</v>
      </c>
      <c r="F1127" s="326">
        <v>1414.04</v>
      </c>
      <c r="G1127" s="342"/>
      <c r="H1127" s="327">
        <v>1598.4626358612304</v>
      </c>
      <c r="I1127" s="327">
        <v>0</v>
      </c>
      <c r="J1127" s="326">
        <v>0</v>
      </c>
      <c r="K1127" s="326">
        <v>0</v>
      </c>
      <c r="L1127" s="326">
        <v>0</v>
      </c>
      <c r="M1127" s="380">
        <f t="shared" si="103"/>
        <v>2</v>
      </c>
      <c r="N1127" s="329">
        <f t="shared" si="104"/>
        <v>1506</v>
      </c>
      <c r="O1127" s="330">
        <f t="shared" si="105"/>
        <v>1506</v>
      </c>
      <c r="P1127" s="327">
        <f t="array" ref="P1127">IFERROR(_xlfn.STDEV.P(IF((F1127:L1127&lt;&gt;0)*(F1127:L1127&lt;&gt;""), F1127:L1127)), 0)</f>
        <v>92.211317930615223</v>
      </c>
      <c r="Q1127" s="331">
        <f t="shared" si="102"/>
        <v>6.1229294774644902</v>
      </c>
      <c r="R1127" s="332">
        <f t="shared" si="106"/>
        <v>93.877070522535504</v>
      </c>
      <c r="S1127" s="325" t="str">
        <f t="shared" si="107"/>
        <v>ALTO</v>
      </c>
    </row>
    <row r="1128" spans="2:19">
      <c r="B1128" s="146">
        <v>1119</v>
      </c>
      <c r="C1128" s="335" t="s">
        <v>1172</v>
      </c>
      <c r="D1128" s="325" t="s">
        <v>38</v>
      </c>
      <c r="E1128" s="325">
        <v>1</v>
      </c>
      <c r="F1128" s="326">
        <v>203</v>
      </c>
      <c r="G1128" s="342"/>
      <c r="H1128" s="327">
        <v>229.47576806867539</v>
      </c>
      <c r="I1128" s="327">
        <v>0</v>
      </c>
      <c r="J1128" s="326">
        <v>0</v>
      </c>
      <c r="K1128" s="326">
        <v>0</v>
      </c>
      <c r="L1128" s="326">
        <v>0</v>
      </c>
      <c r="M1128" s="380">
        <f t="shared" si="103"/>
        <v>2</v>
      </c>
      <c r="N1128" s="329">
        <f t="shared" si="104"/>
        <v>216</v>
      </c>
      <c r="O1128" s="330">
        <f t="shared" si="105"/>
        <v>216</v>
      </c>
      <c r="P1128" s="327">
        <f t="array" ref="P1128">IFERROR(_xlfn.STDEV.P(IF((F1128:L1128&lt;&gt;0)*(F1128:L1128&lt;&gt;""), F1128:L1128)), 0)</f>
        <v>13.237884034337696</v>
      </c>
      <c r="Q1128" s="331">
        <f t="shared" si="102"/>
        <v>6.1286500158970814</v>
      </c>
      <c r="R1128" s="332">
        <f t="shared" si="106"/>
        <v>93.87134998410292</v>
      </c>
      <c r="S1128" s="325" t="str">
        <f t="shared" si="107"/>
        <v>ALTO</v>
      </c>
    </row>
    <row r="1129" spans="2:19">
      <c r="B1129" s="146">
        <v>1120</v>
      </c>
      <c r="C1129" s="335" t="s">
        <v>1173</v>
      </c>
      <c r="D1129" s="325" t="s">
        <v>38</v>
      </c>
      <c r="E1129" s="325">
        <v>1</v>
      </c>
      <c r="F1129" s="326">
        <v>156.6</v>
      </c>
      <c r="G1129" s="342"/>
      <c r="H1129" s="327">
        <v>177.02416393869245</v>
      </c>
      <c r="I1129" s="327">
        <v>0</v>
      </c>
      <c r="J1129" s="326">
        <v>0</v>
      </c>
      <c r="K1129" s="326">
        <v>0</v>
      </c>
      <c r="L1129" s="326">
        <v>0</v>
      </c>
      <c r="M1129" s="380">
        <f t="shared" si="103"/>
        <v>2</v>
      </c>
      <c r="N1129" s="329">
        <f t="shared" si="104"/>
        <v>167</v>
      </c>
      <c r="O1129" s="330">
        <f t="shared" si="105"/>
        <v>167</v>
      </c>
      <c r="P1129" s="327">
        <f t="array" ref="P1129">IFERROR(_xlfn.STDEV.P(IF((F1129:L1129&lt;&gt;0)*(F1129:L1129&lt;&gt;""), F1129:L1129)), 0)</f>
        <v>10.212081969346229</v>
      </c>
      <c r="Q1129" s="331">
        <f t="shared" si="102"/>
        <v>6.1150191433210956</v>
      </c>
      <c r="R1129" s="332">
        <f t="shared" si="106"/>
        <v>93.884980856678908</v>
      </c>
      <c r="S1129" s="325" t="str">
        <f t="shared" si="107"/>
        <v>ALTO</v>
      </c>
    </row>
    <row r="1130" spans="2:19">
      <c r="B1130" s="146">
        <v>1121</v>
      </c>
      <c r="C1130" s="335" t="s">
        <v>1174</v>
      </c>
      <c r="D1130" s="325" t="s">
        <v>38</v>
      </c>
      <c r="E1130" s="325">
        <v>1</v>
      </c>
      <c r="F1130" s="326">
        <v>1562.52</v>
      </c>
      <c r="G1130" s="342"/>
      <c r="H1130" s="327">
        <v>1766.3077690771759</v>
      </c>
      <c r="I1130" s="327">
        <v>0</v>
      </c>
      <c r="J1130" s="326">
        <v>0</v>
      </c>
      <c r="K1130" s="326">
        <v>0</v>
      </c>
      <c r="L1130" s="326">
        <v>0</v>
      </c>
      <c r="M1130" s="380">
        <f t="shared" si="103"/>
        <v>2</v>
      </c>
      <c r="N1130" s="329">
        <f t="shared" si="104"/>
        <v>1664</v>
      </c>
      <c r="O1130" s="330">
        <f t="shared" si="105"/>
        <v>1664</v>
      </c>
      <c r="P1130" s="327">
        <f t="array" ref="P1130">IFERROR(_xlfn.STDEV.P(IF((F1130:L1130&lt;&gt;0)*(F1130:L1130&lt;&gt;""), F1130:L1130)), 0)</f>
        <v>101.89388453858794</v>
      </c>
      <c r="Q1130" s="331">
        <f t="shared" si="102"/>
        <v>6.1234305612132172</v>
      </c>
      <c r="R1130" s="332">
        <f t="shared" si="106"/>
        <v>93.876569438786788</v>
      </c>
      <c r="S1130" s="325" t="str">
        <f t="shared" si="107"/>
        <v>ALTO</v>
      </c>
    </row>
    <row r="1131" spans="2:19">
      <c r="B1131" s="146">
        <v>1122</v>
      </c>
      <c r="C1131" s="335" t="s">
        <v>1175</v>
      </c>
      <c r="D1131" s="325" t="s">
        <v>38</v>
      </c>
      <c r="E1131" s="325">
        <v>1</v>
      </c>
      <c r="F1131" s="326">
        <v>1164.6399999999999</v>
      </c>
      <c r="G1131" s="342"/>
      <c r="H1131" s="327">
        <v>1316.5352636625719</v>
      </c>
      <c r="I1131" s="327">
        <v>0</v>
      </c>
      <c r="J1131" s="326">
        <v>0</v>
      </c>
      <c r="K1131" s="326">
        <v>0</v>
      </c>
      <c r="L1131" s="326">
        <v>0</v>
      </c>
      <c r="M1131" s="380">
        <f t="shared" si="103"/>
        <v>2</v>
      </c>
      <c r="N1131" s="329">
        <f t="shared" si="104"/>
        <v>1241</v>
      </c>
      <c r="O1131" s="330">
        <f t="shared" si="105"/>
        <v>1241</v>
      </c>
      <c r="P1131" s="327">
        <f t="array" ref="P1131">IFERROR(_xlfn.STDEV.P(IF((F1131:L1131&lt;&gt;0)*(F1131:L1131&lt;&gt;""), F1131:L1131)), 0)</f>
        <v>75.947631831286003</v>
      </c>
      <c r="Q1131" s="331">
        <f t="shared" si="102"/>
        <v>6.1198736366870268</v>
      </c>
      <c r="R1131" s="332">
        <f t="shared" si="106"/>
        <v>93.880126363312968</v>
      </c>
      <c r="S1131" s="325" t="str">
        <f t="shared" si="107"/>
        <v>ALTO</v>
      </c>
    </row>
    <row r="1132" spans="2:19">
      <c r="B1132" s="146">
        <v>1123</v>
      </c>
      <c r="C1132" s="335" t="s">
        <v>1176</v>
      </c>
      <c r="D1132" s="325" t="s">
        <v>38</v>
      </c>
      <c r="E1132" s="325">
        <v>1</v>
      </c>
      <c r="F1132" s="326">
        <v>137584.12</v>
      </c>
      <c r="G1132" s="342"/>
      <c r="H1132" s="327">
        <v>155528.18527612221</v>
      </c>
      <c r="I1132" s="327">
        <v>0</v>
      </c>
      <c r="J1132" s="326">
        <v>0</v>
      </c>
      <c r="K1132" s="326">
        <v>0</v>
      </c>
      <c r="L1132" s="326">
        <v>0</v>
      </c>
      <c r="M1132" s="380">
        <f t="shared" si="103"/>
        <v>2</v>
      </c>
      <c r="N1132" s="329">
        <f t="shared" si="104"/>
        <v>146556</v>
      </c>
      <c r="O1132" s="330">
        <f t="shared" si="105"/>
        <v>146556</v>
      </c>
      <c r="P1132" s="327">
        <f t="array" ref="P1132">IFERROR(_xlfn.STDEV.P(IF((F1132:L1132&lt;&gt;0)*(F1132:L1132&lt;&gt;""), F1132:L1132)), 0)</f>
        <v>8972.0326380611077</v>
      </c>
      <c r="Q1132" s="331">
        <f t="shared" si="102"/>
        <v>6.1219142430614291</v>
      </c>
      <c r="R1132" s="332">
        <f t="shared" si="106"/>
        <v>93.878085756938574</v>
      </c>
      <c r="S1132" s="325" t="str">
        <f t="shared" si="107"/>
        <v>ALTO</v>
      </c>
    </row>
    <row r="1133" spans="2:19">
      <c r="B1133" s="146">
        <v>1124</v>
      </c>
      <c r="C1133" s="335" t="s">
        <v>1177</v>
      </c>
      <c r="D1133" s="325" t="s">
        <v>38</v>
      </c>
      <c r="E1133" s="325">
        <v>1</v>
      </c>
      <c r="F1133" s="326">
        <v>125834.48</v>
      </c>
      <c r="G1133" s="342"/>
      <c r="H1133" s="327">
        <v>142246.12782030727</v>
      </c>
      <c r="I1133" s="327">
        <v>0</v>
      </c>
      <c r="J1133" s="326">
        <v>0</v>
      </c>
      <c r="K1133" s="326">
        <v>0</v>
      </c>
      <c r="L1133" s="326">
        <v>0</v>
      </c>
      <c r="M1133" s="380">
        <f t="shared" si="103"/>
        <v>2</v>
      </c>
      <c r="N1133" s="329">
        <f t="shared" si="104"/>
        <v>134040</v>
      </c>
      <c r="O1133" s="330">
        <f t="shared" si="105"/>
        <v>134040</v>
      </c>
      <c r="P1133" s="327">
        <f t="array" ref="P1133">IFERROR(_xlfn.STDEV.P(IF((F1133:L1133&lt;&gt;0)*(F1133:L1133&lt;&gt;""), F1133:L1133)), 0)</f>
        <v>8205.8239101536383</v>
      </c>
      <c r="Q1133" s="331">
        <f t="shared" si="102"/>
        <v>6.1219217473542509</v>
      </c>
      <c r="R1133" s="332">
        <f t="shared" si="106"/>
        <v>93.87807825264575</v>
      </c>
      <c r="S1133" s="325" t="str">
        <f t="shared" si="107"/>
        <v>ALTO</v>
      </c>
    </row>
    <row r="1134" spans="2:19">
      <c r="B1134" s="146">
        <v>1125</v>
      </c>
      <c r="C1134" s="335" t="s">
        <v>1178</v>
      </c>
      <c r="D1134" s="325" t="s">
        <v>38</v>
      </c>
      <c r="E1134" s="325">
        <v>1</v>
      </c>
      <c r="F1134" s="326">
        <v>9397.16</v>
      </c>
      <c r="G1134" s="342"/>
      <c r="H1134" s="327">
        <v>10622.761126424797</v>
      </c>
      <c r="I1134" s="327">
        <v>0</v>
      </c>
      <c r="J1134" s="326">
        <v>0</v>
      </c>
      <c r="K1134" s="326">
        <v>0</v>
      </c>
      <c r="L1134" s="326">
        <v>0</v>
      </c>
      <c r="M1134" s="380">
        <f t="shared" si="103"/>
        <v>2</v>
      </c>
      <c r="N1134" s="329">
        <f t="shared" si="104"/>
        <v>10010</v>
      </c>
      <c r="O1134" s="330">
        <f t="shared" si="105"/>
        <v>10010</v>
      </c>
      <c r="P1134" s="327">
        <f t="array" ref="P1134">IFERROR(_xlfn.STDEV.P(IF((F1134:L1134&lt;&gt;0)*(F1134:L1134&lt;&gt;""), F1134:L1134)), 0)</f>
        <v>612.80056321239863</v>
      </c>
      <c r="Q1134" s="331">
        <f t="shared" si="102"/>
        <v>6.1218837483756108</v>
      </c>
      <c r="R1134" s="332">
        <f t="shared" si="106"/>
        <v>93.878116251624391</v>
      </c>
      <c r="S1134" s="325" t="str">
        <f t="shared" si="107"/>
        <v>ALTO</v>
      </c>
    </row>
    <row r="1135" spans="2:19">
      <c r="B1135" s="146">
        <v>1126</v>
      </c>
      <c r="C1135" s="335" t="s">
        <v>1179</v>
      </c>
      <c r="D1135" s="325" t="s">
        <v>38</v>
      </c>
      <c r="E1135" s="325">
        <v>1</v>
      </c>
      <c r="F1135" s="326">
        <v>46986.96</v>
      </c>
      <c r="G1135" s="342"/>
      <c r="H1135" s="327">
        <v>53115.116922227237</v>
      </c>
      <c r="I1135" s="327">
        <v>0</v>
      </c>
      <c r="J1135" s="326">
        <v>0</v>
      </c>
      <c r="K1135" s="326">
        <v>0</v>
      </c>
      <c r="L1135" s="326">
        <v>0</v>
      </c>
      <c r="M1135" s="380">
        <f t="shared" si="103"/>
        <v>2</v>
      </c>
      <c r="N1135" s="329">
        <f t="shared" si="104"/>
        <v>50051</v>
      </c>
      <c r="O1135" s="330">
        <f t="shared" si="105"/>
        <v>50051</v>
      </c>
      <c r="P1135" s="327">
        <f t="array" ref="P1135">IFERROR(_xlfn.STDEV.P(IF((F1135:L1135&lt;&gt;0)*(F1135:L1135&lt;&gt;""), F1135:L1135)), 0)</f>
        <v>3064.0784611136187</v>
      </c>
      <c r="Q1135" s="331">
        <f t="shared" si="102"/>
        <v>6.1219125714044047</v>
      </c>
      <c r="R1135" s="332">
        <f t="shared" si="106"/>
        <v>93.878087428595592</v>
      </c>
      <c r="S1135" s="325" t="str">
        <f t="shared" si="107"/>
        <v>ALTO</v>
      </c>
    </row>
    <row r="1136" spans="2:19">
      <c r="B1136" s="146">
        <v>1127</v>
      </c>
      <c r="C1136" s="335" t="s">
        <v>1180</v>
      </c>
      <c r="D1136" s="325" t="s">
        <v>38</v>
      </c>
      <c r="E1136" s="325">
        <v>1</v>
      </c>
      <c r="F1136" s="326">
        <v>37567.759999999995</v>
      </c>
      <c r="G1136" s="342"/>
      <c r="H1136" s="327">
        <v>42467.441283840693</v>
      </c>
      <c r="I1136" s="327">
        <v>0</v>
      </c>
      <c r="J1136" s="326">
        <v>0</v>
      </c>
      <c r="K1136" s="326">
        <v>0</v>
      </c>
      <c r="L1136" s="326">
        <v>0</v>
      </c>
      <c r="M1136" s="380">
        <f t="shared" si="103"/>
        <v>2</v>
      </c>
      <c r="N1136" s="329">
        <f t="shared" si="104"/>
        <v>40018</v>
      </c>
      <c r="O1136" s="330">
        <f t="shared" si="105"/>
        <v>40018</v>
      </c>
      <c r="P1136" s="327">
        <f t="array" ref="P1136">IFERROR(_xlfn.STDEV.P(IF((F1136:L1136&lt;&gt;0)*(F1136:L1136&lt;&gt;""), F1136:L1136)), 0)</f>
        <v>2449.8406419203493</v>
      </c>
      <c r="Q1136" s="331">
        <f t="shared" si="102"/>
        <v>6.1218467737526847</v>
      </c>
      <c r="R1136" s="332">
        <f t="shared" si="106"/>
        <v>93.878153226247321</v>
      </c>
      <c r="S1136" s="325" t="str">
        <f t="shared" si="107"/>
        <v>ALTO</v>
      </c>
    </row>
    <row r="1137" spans="1:19" s="3" customFormat="1" ht="21">
      <c r="B1137" s="99"/>
      <c r="C1137" s="339" t="s">
        <v>1182</v>
      </c>
      <c r="D1137" s="339"/>
      <c r="E1137" s="339"/>
      <c r="F1137" s="341">
        <f t="shared" ref="F1137:L1137" si="108">SUM(F91:F1136)</f>
        <v>1759191084.7599993</v>
      </c>
      <c r="G1137" s="341">
        <f t="shared" si="108"/>
        <v>1266107335.9465513</v>
      </c>
      <c r="H1137" s="341">
        <f t="shared" si="108"/>
        <v>1856389149.6712308</v>
      </c>
      <c r="I1137" s="341">
        <f t="shared" si="108"/>
        <v>1391817872.8090303</v>
      </c>
      <c r="J1137" s="341">
        <f t="shared" si="108"/>
        <v>989958355.54926682</v>
      </c>
      <c r="K1137" s="341">
        <f t="shared" si="108"/>
        <v>959414318.44908702</v>
      </c>
      <c r="L1137" s="341">
        <f t="shared" si="108"/>
        <v>347140533.89615017</v>
      </c>
      <c r="M1137" s="461" t="s">
        <v>1182</v>
      </c>
      <c r="N1137" s="461"/>
      <c r="O1137" s="340">
        <f>SUM(O10:O1136)</f>
        <v>2514602524</v>
      </c>
      <c r="P1137" s="462"/>
      <c r="Q1137" s="462"/>
      <c r="R1137" s="462"/>
      <c r="S1137" s="462"/>
    </row>
    <row r="1138" spans="1:19" s="382" customFormat="1" ht="18.75" customHeight="1">
      <c r="C1138" s="466" t="s">
        <v>2274</v>
      </c>
      <c r="D1138" s="466"/>
      <c r="E1138" s="466"/>
      <c r="F1138" s="466"/>
      <c r="G1138" s="466"/>
      <c r="H1138" s="466"/>
      <c r="I1138" s="466"/>
      <c r="J1138" s="466"/>
      <c r="K1138" s="466"/>
      <c r="L1138" s="466"/>
      <c r="M1138" s="466"/>
      <c r="N1138" s="466"/>
      <c r="O1138" s="466"/>
      <c r="P1138" s="466"/>
      <c r="Q1138" s="466"/>
      <c r="R1138" s="466"/>
      <c r="S1138" s="466"/>
    </row>
    <row r="1139" spans="1:19" s="382" customFormat="1" ht="19.5" customHeight="1">
      <c r="C1139" s="388" t="s">
        <v>2271</v>
      </c>
      <c r="D1139" s="383"/>
      <c r="E1139" s="383"/>
      <c r="F1139" s="383"/>
      <c r="G1139" s="383"/>
      <c r="M1139" s="383"/>
      <c r="N1139" s="383"/>
      <c r="O1139" s="383"/>
      <c r="P1139" s="383"/>
      <c r="Q1139" s="383"/>
      <c r="R1139" s="383"/>
      <c r="S1139" s="383"/>
    </row>
    <row r="1140" spans="1:19" s="384" customFormat="1" ht="20.25">
      <c r="B1140" s="382"/>
      <c r="C1140" s="321" t="s">
        <v>2273</v>
      </c>
      <c r="D1140" s="385"/>
      <c r="E1140" s="382"/>
      <c r="F1140" s="386"/>
      <c r="G1140" s="386"/>
      <c r="M1140" s="382"/>
      <c r="N1140" s="382"/>
      <c r="O1140" s="387"/>
      <c r="P1140" s="382"/>
      <c r="Q1140" s="382"/>
      <c r="R1140" s="382"/>
      <c r="S1140" s="382"/>
    </row>
    <row r="1141" spans="1:19" s="122" customFormat="1" ht="31.5" customHeight="1">
      <c r="C1141" s="465" t="s">
        <v>2272</v>
      </c>
      <c r="D1141" s="465"/>
      <c r="E1141" s="465"/>
      <c r="F1141" s="465"/>
      <c r="G1141" s="465"/>
      <c r="H1141" s="465"/>
      <c r="I1141" s="465"/>
      <c r="J1141" s="465"/>
      <c r="K1141" s="465"/>
      <c r="L1141" s="465"/>
      <c r="M1141" s="465"/>
      <c r="O1141" s="391"/>
    </row>
    <row r="1142" spans="1:19" s="122" customFormat="1" ht="30.75" customHeight="1">
      <c r="C1142" s="465" t="s">
        <v>2275</v>
      </c>
      <c r="D1142" s="465"/>
      <c r="E1142" s="465"/>
      <c r="F1142" s="465"/>
      <c r="G1142" s="465"/>
      <c r="H1142" s="465"/>
      <c r="I1142" s="465"/>
      <c r="J1142" s="465"/>
      <c r="K1142" s="465"/>
      <c r="L1142" s="465"/>
      <c r="M1142" s="465"/>
    </row>
    <row r="1143" spans="1:19" s="122" customFormat="1" ht="12.75">
      <c r="C1143" s="392"/>
      <c r="D1143" s="392"/>
      <c r="E1143" s="392"/>
      <c r="F1143" s="392"/>
      <c r="G1143" s="392"/>
      <c r="H1143" s="392"/>
      <c r="I1143" s="392"/>
      <c r="J1143" s="392"/>
      <c r="K1143" s="392"/>
      <c r="L1143" s="392"/>
      <c r="M1143" s="392"/>
    </row>
    <row r="1144" spans="1:19">
      <c r="C1144" s="438"/>
      <c r="D1144" s="438"/>
      <c r="E1144" s="438"/>
      <c r="H1144" s="322" t="s">
        <v>1247</v>
      </c>
      <c r="I1144" s="322" t="s">
        <v>1247</v>
      </c>
      <c r="J1144" s="322" t="s">
        <v>1247</v>
      </c>
      <c r="K1144" s="322" t="s">
        <v>1247</v>
      </c>
      <c r="L1144" s="322" t="s">
        <v>1247</v>
      </c>
    </row>
    <row r="1145" spans="1:19">
      <c r="H1145" s="323">
        <v>154.07</v>
      </c>
      <c r="I1145" s="323">
        <v>154.07</v>
      </c>
      <c r="J1145" s="323">
        <v>154.07</v>
      </c>
      <c r="K1145" s="323">
        <v>154.07</v>
      </c>
      <c r="L1145" s="323">
        <v>154.07</v>
      </c>
    </row>
    <row r="1146" spans="1:19">
      <c r="H1146" s="322" t="s">
        <v>2270</v>
      </c>
      <c r="I1146" s="322" t="s">
        <v>2270</v>
      </c>
      <c r="J1146" s="322" t="s">
        <v>2270</v>
      </c>
      <c r="K1146" s="322" t="s">
        <v>2270</v>
      </c>
      <c r="L1146" s="322" t="s">
        <v>2270</v>
      </c>
    </row>
    <row r="1147" spans="1:19">
      <c r="H1147" s="323">
        <v>156.94</v>
      </c>
      <c r="I1147" s="323">
        <v>156.94</v>
      </c>
      <c r="J1147" s="323">
        <v>156.94</v>
      </c>
      <c r="K1147" s="323">
        <v>156.94</v>
      </c>
      <c r="L1147" s="323">
        <v>156.94</v>
      </c>
    </row>
    <row r="1148" spans="1:19">
      <c r="H1148" s="324" t="s">
        <v>1248</v>
      </c>
      <c r="I1148" s="324" t="s">
        <v>1248</v>
      </c>
      <c r="J1148" s="324" t="s">
        <v>1248</v>
      </c>
      <c r="K1148" s="324" t="s">
        <v>1248</v>
      </c>
      <c r="L1148" s="324" t="s">
        <v>1248</v>
      </c>
    </row>
    <row r="1149" spans="1:19">
      <c r="H1149" s="323">
        <f>(H1147/H1145)</f>
        <v>1.0186278964107225</v>
      </c>
      <c r="I1149" s="323">
        <f t="shared" ref="I1149:L1149" si="109">(I1147/I1145)</f>
        <v>1.0186278964107225</v>
      </c>
      <c r="J1149" s="323">
        <f t="shared" si="109"/>
        <v>1.0186278964107225</v>
      </c>
      <c r="K1149" s="323">
        <f t="shared" si="109"/>
        <v>1.0186278964107225</v>
      </c>
      <c r="L1149" s="323">
        <f t="shared" si="109"/>
        <v>1.0186278964107225</v>
      </c>
    </row>
    <row r="1152" spans="1:19" s="379" customFormat="1" ht="52.5" customHeight="1">
      <c r="A1152" s="437" t="s">
        <v>1254</v>
      </c>
      <c r="B1152" s="437"/>
      <c r="C1152" s="437"/>
      <c r="D1152" s="437"/>
      <c r="E1152" s="437"/>
      <c r="F1152" s="437"/>
      <c r="G1152" s="437"/>
      <c r="H1152" s="437"/>
      <c r="I1152" s="437"/>
      <c r="J1152" s="437"/>
      <c r="K1152" s="437"/>
      <c r="L1152" s="437"/>
      <c r="M1152" s="437"/>
      <c r="N1152" s="437"/>
      <c r="O1152" s="437"/>
      <c r="P1152" s="437"/>
      <c r="Q1152" s="437"/>
      <c r="R1152" s="437"/>
      <c r="S1152" s="437"/>
    </row>
  </sheetData>
  <mergeCells count="18">
    <mergeCell ref="B6:E8"/>
    <mergeCell ref="F6:G7"/>
    <mergeCell ref="H6:L6"/>
    <mergeCell ref="M6:S8"/>
    <mergeCell ref="B2:D4"/>
    <mergeCell ref="E2:S2"/>
    <mergeCell ref="E3:K3"/>
    <mergeCell ref="L3:S3"/>
    <mergeCell ref="E4:S4"/>
    <mergeCell ref="C1141:M1141"/>
    <mergeCell ref="C1144:E1144"/>
    <mergeCell ref="A1152:S1152"/>
    <mergeCell ref="F9:G9"/>
    <mergeCell ref="H9:L9"/>
    <mergeCell ref="M1137:N1137"/>
    <mergeCell ref="P1137:S1137"/>
    <mergeCell ref="C1138:S1138"/>
    <mergeCell ref="C1142:M1142"/>
  </mergeCells>
  <conditionalFormatting sqref="M10:M1136">
    <cfRule type="cellIs" dxfId="44" priority="3" operator="greaterThan">
      <formula>2</formula>
    </cfRule>
    <cfRule type="cellIs" dxfId="43" priority="4" operator="lessThan">
      <formula>3</formula>
    </cfRule>
  </conditionalFormatting>
  <conditionalFormatting sqref="S10:S1136">
    <cfRule type="containsText" dxfId="42" priority="5" operator="containsText" text="ALTO">
      <formula>NOT(ISERROR(SEARCH("ALTO",S10)))</formula>
    </cfRule>
    <cfRule type="cellIs" dxfId="41" priority="6" operator="equal">
      <formula>"BAJO"</formula>
    </cfRule>
  </conditionalFormatting>
  <conditionalFormatting sqref="C121">
    <cfRule type="duplicateValues" dxfId="40" priority="2"/>
  </conditionalFormatting>
  <conditionalFormatting sqref="C130:C131">
    <cfRule type="duplicateValues" dxfId="39" priority="1"/>
  </conditionalFormatting>
  <conditionalFormatting sqref="C1081:C1136 C10:C97">
    <cfRule type="duplicateValues" dxfId="38" priority="7"/>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ignoredErrors>
    <ignoredError sqref="F1137:L113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U1156"/>
  <sheetViews>
    <sheetView showGridLines="0" topLeftCell="C1" zoomScale="49" zoomScaleNormal="145" zoomScaleSheetLayoutView="40" zoomScalePageLayoutView="85" workbookViewId="0">
      <selection activeCell="C1" sqref="A1:XFD1048576"/>
    </sheetView>
  </sheetViews>
  <sheetFormatPr baseColWidth="10" defaultColWidth="11.42578125" defaultRowHeight="15"/>
  <cols>
    <col min="1" max="1" width="11.140625" style="6" hidden="1" customWidth="1"/>
    <col min="2" max="2" width="15.42578125" style="6" hidden="1" customWidth="1"/>
    <col min="3" max="3" width="77.5703125" style="6" customWidth="1"/>
    <col min="4" max="4" width="20.5703125" style="6" customWidth="1"/>
    <col min="5" max="5" width="15.5703125" style="6" customWidth="1"/>
    <col min="6" max="7" width="21.5703125" style="6" customWidth="1"/>
    <col min="8" max="12" width="20.42578125" style="6" customWidth="1"/>
    <col min="13" max="13" width="24.5703125" style="6" customWidth="1"/>
    <col min="14" max="14" width="18.42578125" style="6" customWidth="1"/>
    <col min="15" max="15" width="19.5703125" style="6" customWidth="1"/>
    <col min="16" max="16" width="26.42578125" style="6" customWidth="1"/>
    <col min="17" max="17" width="21.42578125" style="6" customWidth="1"/>
    <col min="18" max="18" width="21.5703125" style="6" customWidth="1"/>
    <col min="19" max="19" width="28.42578125" style="6" customWidth="1"/>
    <col min="20" max="20" width="30.42578125" style="6" customWidth="1"/>
    <col min="21" max="16384" width="11.42578125" style="6"/>
  </cols>
  <sheetData>
    <row r="2" spans="2:20" ht="39.75" customHeight="1">
      <c r="B2" s="417"/>
      <c r="C2" s="418"/>
      <c r="D2" s="419"/>
      <c r="E2" s="426" t="s">
        <v>0</v>
      </c>
      <c r="F2" s="427"/>
      <c r="G2" s="427"/>
      <c r="H2" s="427"/>
      <c r="I2" s="427"/>
      <c r="J2" s="427"/>
      <c r="K2" s="427"/>
      <c r="L2" s="427"/>
      <c r="M2" s="427"/>
      <c r="N2" s="427"/>
      <c r="O2" s="427"/>
      <c r="P2" s="427"/>
      <c r="Q2" s="427"/>
      <c r="R2" s="427"/>
      <c r="S2" s="427"/>
      <c r="T2" s="428"/>
    </row>
    <row r="3" spans="2:20" ht="17.25" customHeight="1">
      <c r="B3" s="420"/>
      <c r="C3" s="421"/>
      <c r="D3" s="422"/>
      <c r="E3" s="429" t="s">
        <v>1</v>
      </c>
      <c r="F3" s="430"/>
      <c r="G3" s="430"/>
      <c r="H3" s="430"/>
      <c r="I3" s="430"/>
      <c r="J3" s="430"/>
      <c r="K3" s="21"/>
      <c r="L3" s="21"/>
      <c r="M3" s="429" t="s">
        <v>2</v>
      </c>
      <c r="N3" s="430"/>
      <c r="O3" s="430"/>
      <c r="P3" s="430"/>
      <c r="Q3" s="430"/>
      <c r="R3" s="430"/>
      <c r="S3" s="430"/>
      <c r="T3" s="431"/>
    </row>
    <row r="4" spans="2:20" ht="17.25" customHeight="1">
      <c r="B4" s="423"/>
      <c r="C4" s="424"/>
      <c r="D4" s="425"/>
      <c r="E4" s="429" t="s">
        <v>3</v>
      </c>
      <c r="F4" s="430"/>
      <c r="G4" s="430"/>
      <c r="H4" s="430"/>
      <c r="I4" s="430"/>
      <c r="J4" s="430"/>
      <c r="K4" s="430"/>
      <c r="L4" s="430"/>
      <c r="M4" s="430"/>
      <c r="N4" s="430"/>
      <c r="O4" s="430"/>
      <c r="P4" s="430"/>
      <c r="Q4" s="430"/>
      <c r="R4" s="430"/>
      <c r="S4" s="430"/>
      <c r="T4" s="431"/>
    </row>
    <row r="5" spans="2:20" ht="15.75" customHeight="1" thickBot="1"/>
    <row r="6" spans="2:20" ht="65.25" customHeight="1" thickBot="1">
      <c r="B6" s="395" t="s">
        <v>4</v>
      </c>
      <c r="C6" s="396"/>
      <c r="D6" s="396"/>
      <c r="E6" s="396"/>
      <c r="F6" s="401" t="s">
        <v>5</v>
      </c>
      <c r="G6" s="402"/>
      <c r="H6" s="405" t="s">
        <v>6</v>
      </c>
      <c r="I6" s="406"/>
      <c r="J6" s="406"/>
      <c r="K6" s="406"/>
      <c r="L6" s="407"/>
      <c r="M6" s="23" t="s">
        <v>7</v>
      </c>
      <c r="N6" s="408" t="s">
        <v>8</v>
      </c>
      <c r="O6" s="409"/>
      <c r="P6" s="409"/>
      <c r="Q6" s="409"/>
      <c r="R6" s="409"/>
      <c r="S6" s="409"/>
      <c r="T6" s="410"/>
    </row>
    <row r="7" spans="2:20" ht="65.25" customHeight="1" thickBot="1">
      <c r="B7" s="397"/>
      <c r="C7" s="398"/>
      <c r="D7" s="398"/>
      <c r="E7" s="398"/>
      <c r="F7" s="403"/>
      <c r="G7" s="404"/>
      <c r="H7" s="14" t="s">
        <v>9</v>
      </c>
      <c r="I7" s="15" t="s">
        <v>10</v>
      </c>
      <c r="J7" s="15" t="s">
        <v>11</v>
      </c>
      <c r="K7" s="15" t="s">
        <v>12</v>
      </c>
      <c r="L7" s="15" t="s">
        <v>13</v>
      </c>
      <c r="M7" s="291" t="s">
        <v>14</v>
      </c>
      <c r="N7" s="411"/>
      <c r="O7" s="412"/>
      <c r="P7" s="412"/>
      <c r="Q7" s="412"/>
      <c r="R7" s="412"/>
      <c r="S7" s="412"/>
      <c r="T7" s="413"/>
    </row>
    <row r="8" spans="2:20" ht="38.25" thickBot="1">
      <c r="B8" s="399"/>
      <c r="C8" s="400"/>
      <c r="D8" s="400"/>
      <c r="E8" s="400"/>
      <c r="F8" s="13" t="s">
        <v>15</v>
      </c>
      <c r="G8" s="24" t="s">
        <v>16</v>
      </c>
      <c r="H8" s="57" t="s">
        <v>16</v>
      </c>
      <c r="I8" s="58" t="s">
        <v>16</v>
      </c>
      <c r="J8" s="58" t="s">
        <v>17</v>
      </c>
      <c r="K8" s="58" t="s">
        <v>18</v>
      </c>
      <c r="L8" s="58" t="s">
        <v>16</v>
      </c>
      <c r="M8" s="20" t="s">
        <v>19</v>
      </c>
      <c r="N8" s="414"/>
      <c r="O8" s="415"/>
      <c r="P8" s="415"/>
      <c r="Q8" s="415"/>
      <c r="R8" s="415"/>
      <c r="S8" s="415"/>
      <c r="T8" s="416"/>
    </row>
    <row r="9" spans="2:20" ht="47.25">
      <c r="B9" s="26" t="s">
        <v>20</v>
      </c>
      <c r="C9" s="29" t="s">
        <v>21</v>
      </c>
      <c r="D9" s="29" t="s">
        <v>22</v>
      </c>
      <c r="E9" s="29" t="s">
        <v>23</v>
      </c>
      <c r="F9" s="59" t="s">
        <v>24</v>
      </c>
      <c r="G9" s="60">
        <v>1</v>
      </c>
      <c r="H9" s="59" t="s">
        <v>25</v>
      </c>
      <c r="I9" s="43">
        <v>4</v>
      </c>
      <c r="J9" s="43">
        <v>5</v>
      </c>
      <c r="K9" s="43">
        <v>6</v>
      </c>
      <c r="L9" s="44">
        <v>7</v>
      </c>
      <c r="M9" s="34" t="s">
        <v>25</v>
      </c>
      <c r="N9" s="35" t="s">
        <v>26</v>
      </c>
      <c r="O9" s="35" t="s">
        <v>27</v>
      </c>
      <c r="P9" s="35" t="s">
        <v>28</v>
      </c>
      <c r="Q9" s="35" t="s">
        <v>29</v>
      </c>
      <c r="R9" s="35" t="s">
        <v>30</v>
      </c>
      <c r="S9" s="35" t="s">
        <v>31</v>
      </c>
      <c r="T9" s="35" t="s">
        <v>32</v>
      </c>
    </row>
    <row r="10" spans="2:20" ht="67.5" customHeight="1">
      <c r="B10" s="27">
        <v>1</v>
      </c>
      <c r="C10" s="30" t="s">
        <v>33</v>
      </c>
      <c r="D10" s="32" t="s">
        <v>34</v>
      </c>
      <c r="E10" s="27">
        <v>1</v>
      </c>
      <c r="F10" s="7">
        <f>BASE!F10</f>
        <v>0</v>
      </c>
      <c r="G10" s="7">
        <f>BASE!G10</f>
        <v>195220</v>
      </c>
      <c r="H10" s="40">
        <f>BASE!H10*'FM-029 DEP'!$H$1152</f>
        <v>160471.90576611273</v>
      </c>
      <c r="I10" s="7">
        <f>BASE!I10*'FM-029 DEP'!$I$1152</f>
        <v>127017.31540665637</v>
      </c>
      <c r="J10" s="7"/>
      <c r="K10" s="7"/>
      <c r="L10" s="7"/>
      <c r="M10" s="36">
        <f>BASE!M10*$M$1152</f>
        <v>0</v>
      </c>
      <c r="N10" s="1">
        <f t="shared" ref="N10:N73" si="0">COUNTIF(F10:M10,"&gt;0")</f>
        <v>3</v>
      </c>
      <c r="O10" s="8">
        <f>IFERROR(ROUND(AVERAGEIF(F10:M10,"&gt;0"),0),0)</f>
        <v>160903</v>
      </c>
      <c r="P10" s="9">
        <f t="shared" ref="P10:P73" si="1">IFERROR(ROUND(+O10*E10,0),0)</f>
        <v>160903</v>
      </c>
      <c r="Q10" s="40">
        <f t="array" ref="Q10">IFERROR(_xlfn.STDEV.P(IF((F10:M10&lt;&gt;0)*(F10:M10&lt;&gt;""), F10:M10)), 0)</f>
        <v>27845.298535430516</v>
      </c>
      <c r="R10" s="11">
        <f t="shared" ref="R10:R27" si="2">IFERROR(Q10/O10*100,0)</f>
        <v>17.305642862737496</v>
      </c>
      <c r="S10" s="12">
        <f t="shared" ref="S10:S73" si="3">IFERROR(100-R10,0)</f>
        <v>82.6943571372625</v>
      </c>
      <c r="T10" s="37" t="str">
        <f t="shared" ref="T10:T73" si="4">IF(S10&gt;70,"ALTO","BAJO")</f>
        <v>ALTO</v>
      </c>
    </row>
    <row r="11" spans="2:20" ht="66.75" customHeight="1">
      <c r="B11" s="27">
        <v>2</v>
      </c>
      <c r="C11" s="31" t="s">
        <v>35</v>
      </c>
      <c r="D11" s="32" t="s">
        <v>34</v>
      </c>
      <c r="E11" s="32">
        <v>1</v>
      </c>
      <c r="F11" s="7">
        <f>BASE!F11</f>
        <v>0</v>
      </c>
      <c r="G11" s="7">
        <f>BASE!G11</f>
        <v>153892</v>
      </c>
      <c r="H11" s="40">
        <f>BASE!H11*'FM-029 DEP'!$H$1152</f>
        <v>139669.49569658624</v>
      </c>
      <c r="I11" s="7">
        <f>BASE!I11*'FM-029 DEP'!$I$1152</f>
        <v>127960.50253471456</v>
      </c>
      <c r="J11" s="7"/>
      <c r="K11" s="7"/>
      <c r="L11" s="7"/>
      <c r="M11" s="36">
        <f>BASE!M11*$M$1152</f>
        <v>0</v>
      </c>
      <c r="N11" s="1">
        <f t="shared" si="0"/>
        <v>3</v>
      </c>
      <c r="O11" s="8">
        <f t="shared" ref="O11:O74" si="5">IFERROR(ROUND(AVERAGEIF(F11:M11,"&gt;0"),0),0)</f>
        <v>140507</v>
      </c>
      <c r="P11" s="9">
        <f t="shared" si="1"/>
        <v>140507</v>
      </c>
      <c r="Q11" s="40">
        <f t="array" ref="Q11">IFERROR(_xlfn.STDEV.P(IF((F11:M11&lt;&gt;0)*(F11:M11&lt;&gt;""), F11:M11)), 0)</f>
        <v>10603.053597470485</v>
      </c>
      <c r="R11" s="11">
        <f t="shared" si="2"/>
        <v>7.5462813934327011</v>
      </c>
      <c r="S11" s="12">
        <f t="shared" si="3"/>
        <v>92.453718606567293</v>
      </c>
      <c r="T11" s="37" t="str">
        <f t="shared" si="4"/>
        <v>ALTO</v>
      </c>
    </row>
    <row r="12" spans="2:20" ht="194.25" customHeight="1">
      <c r="B12" s="27">
        <v>3</v>
      </c>
      <c r="C12" s="31" t="s">
        <v>36</v>
      </c>
      <c r="D12" s="32" t="s">
        <v>34</v>
      </c>
      <c r="E12" s="32">
        <v>1</v>
      </c>
      <c r="F12" s="7">
        <f>BASE!F12</f>
        <v>0</v>
      </c>
      <c r="G12" s="7">
        <f>BASE!G12</f>
        <v>242861</v>
      </c>
      <c r="H12" s="40">
        <f>BASE!H12*'FM-029 DEP'!$H$1152</f>
        <v>220415.20937996241</v>
      </c>
      <c r="I12" s="7">
        <f>BASE!I12*'FM-029 DEP'!$I$1152</f>
        <v>201936.58144148113</v>
      </c>
      <c r="J12" s="7"/>
      <c r="K12" s="7"/>
      <c r="L12" s="7"/>
      <c r="M12" s="36">
        <f>BASE!M12*$M$1152</f>
        <v>0</v>
      </c>
      <c r="N12" s="1">
        <f t="shared" si="0"/>
        <v>3</v>
      </c>
      <c r="O12" s="8">
        <f t="shared" si="5"/>
        <v>221738</v>
      </c>
      <c r="P12" s="9">
        <f t="shared" si="1"/>
        <v>221738</v>
      </c>
      <c r="Q12" s="40">
        <f t="array" ref="Q12">IFERROR(_xlfn.STDEV.P(IF((F12:M12&lt;&gt;0)*(F12:M12&lt;&gt;""), F12:M12)), 0)</f>
        <v>16733.470256412686</v>
      </c>
      <c r="R12" s="11">
        <f t="shared" si="2"/>
        <v>7.546505450762921</v>
      </c>
      <c r="S12" s="12">
        <f t="shared" si="3"/>
        <v>92.453494549237078</v>
      </c>
      <c r="T12" s="37" t="str">
        <f t="shared" si="4"/>
        <v>ALTO</v>
      </c>
    </row>
    <row r="13" spans="2:20" ht="55.5" customHeight="1">
      <c r="B13" s="27">
        <v>4</v>
      </c>
      <c r="C13" s="31" t="s">
        <v>37</v>
      </c>
      <c r="D13" s="32" t="s">
        <v>38</v>
      </c>
      <c r="E13" s="32">
        <v>1</v>
      </c>
      <c r="F13" s="7">
        <f>BASE!F13</f>
        <v>0</v>
      </c>
      <c r="G13" s="7">
        <f>BASE!G13</f>
        <v>16155949</v>
      </c>
      <c r="H13" s="40">
        <f>BASE!H13*'FM-029 DEP'!$H$1152</f>
        <v>14028735.358268371</v>
      </c>
      <c r="I13" s="7"/>
      <c r="J13" s="7"/>
      <c r="K13" s="7">
        <f>BASE!K13*'FM-029 DEP'!$K$1152</f>
        <v>13637349.789983844</v>
      </c>
      <c r="L13" s="7">
        <f>BASE!L13*'FM-029 DEP'!$L$1152</f>
        <v>13278840.398912938</v>
      </c>
      <c r="M13" s="36">
        <f>BASE!M13*$M$1152</f>
        <v>0</v>
      </c>
      <c r="N13" s="1">
        <f t="shared" si="0"/>
        <v>4</v>
      </c>
      <c r="O13" s="8">
        <f t="shared" si="5"/>
        <v>14275219</v>
      </c>
      <c r="P13" s="9">
        <f t="shared" si="1"/>
        <v>14275219</v>
      </c>
      <c r="Q13" s="40">
        <f t="array" ref="Q13">IFERROR(_xlfn.STDEV.P(IF((F13:M13&lt;&gt;0)*(F13:M13&lt;&gt;""), F13:M13)), 0)</f>
        <v>1117759.6973781532</v>
      </c>
      <c r="R13" s="11">
        <f t="shared" si="2"/>
        <v>7.8300703994674494</v>
      </c>
      <c r="S13" s="12">
        <f t="shared" si="3"/>
        <v>92.169929600532555</v>
      </c>
      <c r="T13" s="37" t="str">
        <f t="shared" si="4"/>
        <v>ALTO</v>
      </c>
    </row>
    <row r="14" spans="2:20" ht="61.5" customHeight="1">
      <c r="B14" s="27">
        <v>5</v>
      </c>
      <c r="C14" s="31" t="s">
        <v>39</v>
      </c>
      <c r="D14" s="32" t="s">
        <v>38</v>
      </c>
      <c r="E14" s="32">
        <v>1</v>
      </c>
      <c r="F14" s="7">
        <f>BASE!F14</f>
        <v>0</v>
      </c>
      <c r="G14" s="7">
        <f>BASE!G14</f>
        <v>12299329</v>
      </c>
      <c r="H14" s="40">
        <f>BASE!H14*'FM-029 DEP'!$H$1152</f>
        <v>10679906.701066257</v>
      </c>
      <c r="I14" s="7">
        <f>BASE!I14*'FM-029 DEP'!$I$1152</f>
        <v>9206607.1170376893</v>
      </c>
      <c r="J14" s="7">
        <f>BASE!J14*'FM-029 DEP'!$J$1152</f>
        <v>8287763.2169464147</v>
      </c>
      <c r="K14" s="7">
        <f>BASE!K14*'FM-029 DEP'!$K$1152</f>
        <v>9609677.0597738288</v>
      </c>
      <c r="L14" s="7">
        <f>BASE!L14*'FM-029 DEP'!$L$1152</f>
        <v>9382105.3324274495</v>
      </c>
      <c r="M14" s="36">
        <f>BASE!M14*$M$1152</f>
        <v>0</v>
      </c>
      <c r="N14" s="1">
        <f t="shared" si="0"/>
        <v>6</v>
      </c>
      <c r="O14" s="8">
        <f t="shared" si="5"/>
        <v>9910898</v>
      </c>
      <c r="P14" s="9">
        <f t="shared" si="1"/>
        <v>9910898</v>
      </c>
      <c r="Q14" s="40">
        <f t="array" ref="Q14">IFERROR(_xlfn.STDEV.P(IF((F14:M14&lt;&gt;0)*(F14:M14&lt;&gt;""), F14:M14)), 0)</f>
        <v>1277818.7753595316</v>
      </c>
      <c r="R14" s="11">
        <f t="shared" si="2"/>
        <v>12.893067564205904</v>
      </c>
      <c r="S14" s="12">
        <f t="shared" si="3"/>
        <v>87.106932435794093</v>
      </c>
      <c r="T14" s="37" t="str">
        <f t="shared" si="4"/>
        <v>ALTO</v>
      </c>
    </row>
    <row r="15" spans="2:20" s="3" customFormat="1" ht="61.5" customHeight="1">
      <c r="B15" s="27">
        <v>6</v>
      </c>
      <c r="C15" s="31" t="s">
        <v>40</v>
      </c>
      <c r="D15" s="32" t="s">
        <v>38</v>
      </c>
      <c r="E15" s="32">
        <v>1</v>
      </c>
      <c r="F15" s="7">
        <f>BASE!F15</f>
        <v>0</v>
      </c>
      <c r="G15" s="7">
        <f>BASE!G15</f>
        <v>10081078</v>
      </c>
      <c r="H15" s="40">
        <f>BASE!H15*'FM-029 DEP'!$H$1152</f>
        <v>8753728.611122435</v>
      </c>
      <c r="I15" s="7">
        <f>BASE!I15*'FM-029 DEP'!$I$1152</f>
        <v>7546146.8238924388</v>
      </c>
      <c r="J15" s="7">
        <f>BASE!J15*'FM-029 DEP'!$J$1152</f>
        <v>6255316.3988869945</v>
      </c>
      <c r="K15" s="7">
        <f>BASE!K15*'FM-029 DEP'!$K$1152</f>
        <v>7463680.807754443</v>
      </c>
      <c r="L15" s="7">
        <f>BASE!L15*'FM-029 DEP'!$L$1152</f>
        <v>7377595.946811609</v>
      </c>
      <c r="M15" s="36">
        <f>BASE!M15*$M$1152</f>
        <v>0</v>
      </c>
      <c r="N15" s="1">
        <f t="shared" si="0"/>
        <v>6</v>
      </c>
      <c r="O15" s="8">
        <f t="shared" si="5"/>
        <v>7912924</v>
      </c>
      <c r="P15" s="9">
        <f t="shared" si="1"/>
        <v>7912924</v>
      </c>
      <c r="Q15" s="40">
        <f t="array" ref="Q15">IFERROR(_xlfn.STDEV.P(IF((F15:M15&lt;&gt;0)*(F15:M15&lt;&gt;""), F15:M15)), 0)</f>
        <v>1209574.8694128147</v>
      </c>
      <c r="R15" s="11">
        <f t="shared" si="2"/>
        <v>15.286067064625097</v>
      </c>
      <c r="S15" s="12">
        <f t="shared" si="3"/>
        <v>84.713932935374899</v>
      </c>
      <c r="T15" s="37" t="str">
        <f t="shared" si="4"/>
        <v>ALTO</v>
      </c>
    </row>
    <row r="16" spans="2:20" ht="61.5" customHeight="1">
      <c r="B16" s="27">
        <v>7</v>
      </c>
      <c r="C16" s="31" t="s">
        <v>41</v>
      </c>
      <c r="D16" s="32" t="s">
        <v>38</v>
      </c>
      <c r="E16" s="32">
        <v>1</v>
      </c>
      <c r="F16" s="7">
        <f>BASE!F16</f>
        <v>0</v>
      </c>
      <c r="G16" s="7">
        <f>BASE!G16</f>
        <v>6202841</v>
      </c>
      <c r="H16" s="40">
        <f>BASE!H16*'FM-029 DEP'!$H$1152</f>
        <v>5040134.5824883543</v>
      </c>
      <c r="I16" s="7"/>
      <c r="J16" s="7"/>
      <c r="K16" s="7">
        <f>BASE!K16*'FM-029 DEP'!$K$1152</f>
        <v>4174035.1211631666</v>
      </c>
      <c r="L16" s="7"/>
      <c r="M16" s="36">
        <f>BASE!M16*$M$1152</f>
        <v>0</v>
      </c>
      <c r="N16" s="1">
        <f t="shared" si="0"/>
        <v>3</v>
      </c>
      <c r="O16" s="8">
        <f t="shared" si="5"/>
        <v>5139004</v>
      </c>
      <c r="P16" s="9">
        <f t="shared" si="1"/>
        <v>5139004</v>
      </c>
      <c r="Q16" s="40">
        <f t="array" ref="Q16">IFERROR(_xlfn.STDEV.P(IF((F16:M16&lt;&gt;0)*(F16:M16&lt;&gt;""), F16:M16)), 0)</f>
        <v>831201.79287004785</v>
      </c>
      <c r="R16" s="11">
        <f t="shared" si="2"/>
        <v>16.174375284978332</v>
      </c>
      <c r="S16" s="12">
        <f t="shared" si="3"/>
        <v>83.825624715021661</v>
      </c>
      <c r="T16" s="37" t="str">
        <f t="shared" si="4"/>
        <v>ALTO</v>
      </c>
    </row>
    <row r="17" spans="2:20" ht="409.6" customHeight="1">
      <c r="B17" s="27">
        <v>8</v>
      </c>
      <c r="C17" s="41" t="s">
        <v>42</v>
      </c>
      <c r="D17" s="32" t="s">
        <v>38</v>
      </c>
      <c r="E17" s="32">
        <v>1</v>
      </c>
      <c r="F17" s="7">
        <f>BASE!F17</f>
        <v>0</v>
      </c>
      <c r="G17" s="7"/>
      <c r="H17" s="40">
        <f>BASE!H17*'FM-029 DEP'!$H$1152</f>
        <v>19667109.729608007</v>
      </c>
      <c r="I17" s="7">
        <f>BASE!I17*'FM-029 DEP'!$I$1152</f>
        <v>13282542.479612077</v>
      </c>
      <c r="J17" s="7">
        <f>BASE!J17*'FM-029 DEP'!$J$1152</f>
        <v>0</v>
      </c>
      <c r="K17" s="7">
        <f>BASE!K17*'FM-029 DEP'!$K$1152</f>
        <v>0</v>
      </c>
      <c r="L17" s="7">
        <f>BASE!L17*'FM-029 DEP'!$L$1152</f>
        <v>0</v>
      </c>
      <c r="M17" s="36">
        <f>BASE!M17*$M$1152</f>
        <v>0</v>
      </c>
      <c r="N17" s="1">
        <f t="shared" si="0"/>
        <v>2</v>
      </c>
      <c r="O17" s="8">
        <f t="shared" si="5"/>
        <v>16474826</v>
      </c>
      <c r="P17" s="9">
        <f t="shared" si="1"/>
        <v>16474826</v>
      </c>
      <c r="Q17" s="40">
        <f t="array" ref="Q17">IFERROR(_xlfn.STDEV.P(IF((F17:M17&lt;&gt;0)*(F17:M17&lt;&gt;""), F17:M17)), 0)</f>
        <v>3192283.6249979711</v>
      </c>
      <c r="R17" s="11">
        <f t="shared" si="2"/>
        <v>19.376736513016716</v>
      </c>
      <c r="S17" s="12">
        <f t="shared" si="3"/>
        <v>80.623263486983291</v>
      </c>
      <c r="T17" s="37" t="str">
        <f t="shared" si="4"/>
        <v>ALTO</v>
      </c>
    </row>
    <row r="18" spans="2:20" s="300" customFormat="1" ht="56.25" customHeight="1">
      <c r="B18" s="293">
        <v>9</v>
      </c>
      <c r="C18" s="67" t="s">
        <v>43</v>
      </c>
      <c r="D18" s="294" t="s">
        <v>38</v>
      </c>
      <c r="E18" s="294">
        <v>1</v>
      </c>
      <c r="F18" s="42">
        <f>BASE!F18</f>
        <v>0</v>
      </c>
      <c r="G18" s="42">
        <f>BASE!G18</f>
        <v>3817139</v>
      </c>
      <c r="H18" s="295">
        <f>BASE!H18*'FM-029 DEP'!$H$1152</f>
        <v>3169239.9768853504</v>
      </c>
      <c r="I18" s="42"/>
      <c r="J18" s="42"/>
      <c r="K18" s="42">
        <f>BASE!K18*'FM-029 DEP'!$K$1152</f>
        <v>0</v>
      </c>
      <c r="L18" s="42"/>
      <c r="M18" s="295">
        <f>BASE!M18*$M$1152</f>
        <v>0</v>
      </c>
      <c r="N18" s="296">
        <f t="shared" si="0"/>
        <v>2</v>
      </c>
      <c r="O18" s="297">
        <f t="shared" si="5"/>
        <v>3493189</v>
      </c>
      <c r="P18" s="297">
        <f t="shared" si="1"/>
        <v>3493189</v>
      </c>
      <c r="Q18" s="295">
        <f t="array" ref="Q18">IFERROR(_xlfn.STDEV.P(IF((F18:M18&lt;&gt;0)*(F18:M18&lt;&gt;""), F18:M18)), 0)</f>
        <v>323949.51155732479</v>
      </c>
      <c r="R18" s="298">
        <f t="shared" si="2"/>
        <v>9.2737470419529213</v>
      </c>
      <c r="S18" s="299">
        <f t="shared" si="3"/>
        <v>90.726252958047084</v>
      </c>
      <c r="T18" s="296" t="str">
        <f t="shared" si="4"/>
        <v>ALTO</v>
      </c>
    </row>
    <row r="19" spans="2:20" ht="137.25" customHeight="1">
      <c r="B19" s="27">
        <v>10</v>
      </c>
      <c r="C19" s="31" t="s">
        <v>44</v>
      </c>
      <c r="D19" s="32" t="s">
        <v>38</v>
      </c>
      <c r="E19" s="32">
        <v>1</v>
      </c>
      <c r="F19" s="7">
        <f>BASE!F19</f>
        <v>0</v>
      </c>
      <c r="G19" s="7">
        <f>BASE!G19</f>
        <v>23991139</v>
      </c>
      <c r="H19" s="40">
        <f>BASE!H19*'FM-029 DEP'!$H$1152</f>
        <v>18321712.493373841</v>
      </c>
      <c r="I19" s="7">
        <f>BASE!I19*'FM-029 DEP'!$I$1152</f>
        <v>12652519.556975974</v>
      </c>
      <c r="J19" s="7"/>
      <c r="K19" s="7"/>
      <c r="L19" s="7"/>
      <c r="M19" s="36">
        <f>BASE!M19*$M$1152</f>
        <v>0</v>
      </c>
      <c r="N19" s="1">
        <f t="shared" si="0"/>
        <v>3</v>
      </c>
      <c r="O19" s="8">
        <f t="shared" si="5"/>
        <v>18321790</v>
      </c>
      <c r="P19" s="9">
        <f t="shared" si="1"/>
        <v>18321790</v>
      </c>
      <c r="Q19" s="40">
        <f t="array" ref="Q19">IFERROR(_xlfn.STDEV.P(IF((F19:M19&lt;&gt;0)*(F19:M19&lt;&gt;""), F19:M19)), 0)</f>
        <v>4628972.004162251</v>
      </c>
      <c r="R19" s="11">
        <f t="shared" si="2"/>
        <v>25.264845870202919</v>
      </c>
      <c r="S19" s="12">
        <f t="shared" si="3"/>
        <v>74.735154129797081</v>
      </c>
      <c r="T19" s="37" t="str">
        <f t="shared" si="4"/>
        <v>ALTO</v>
      </c>
    </row>
    <row r="20" spans="2:20" ht="116.25" customHeight="1">
      <c r="B20" s="27">
        <v>11</v>
      </c>
      <c r="C20" s="31" t="s">
        <v>45</v>
      </c>
      <c r="D20" s="32" t="s">
        <v>38</v>
      </c>
      <c r="E20" s="32">
        <v>1</v>
      </c>
      <c r="F20" s="7">
        <f>BASE!F20</f>
        <v>0</v>
      </c>
      <c r="G20" s="7">
        <f>BASE!G20</f>
        <v>9402586</v>
      </c>
      <c r="H20" s="40">
        <f>BASE!H20*'FM-029 DEP'!$H$1152</f>
        <v>8164570.208447055</v>
      </c>
      <c r="I20" s="7">
        <f>BASE!I20*'FM-029 DEP'!$I$1152</f>
        <v>7038262.28785541</v>
      </c>
      <c r="J20" s="7"/>
      <c r="K20" s="7">
        <f>BASE!K20*'FM-029 DEP'!$K$1152</f>
        <v>7010230.9046849757</v>
      </c>
      <c r="L20" s="7"/>
      <c r="M20" s="36">
        <f>BASE!M20*$M$1152</f>
        <v>0</v>
      </c>
      <c r="N20" s="1">
        <f t="shared" si="0"/>
        <v>4</v>
      </c>
      <c r="O20" s="8">
        <f t="shared" si="5"/>
        <v>7903912</v>
      </c>
      <c r="P20" s="9">
        <f t="shared" si="1"/>
        <v>7903912</v>
      </c>
      <c r="Q20" s="40">
        <f t="array" ref="Q20">IFERROR(_xlfn.STDEV.P(IF((F20:M20&lt;&gt;0)*(F20:M20&lt;&gt;""), F20:M20)), 0)</f>
        <v>982596.27825545357</v>
      </c>
      <c r="R20" s="11">
        <f t="shared" si="2"/>
        <v>12.431771485505577</v>
      </c>
      <c r="S20" s="12">
        <f t="shared" si="3"/>
        <v>87.568228514494422</v>
      </c>
      <c r="T20" s="37" t="str">
        <f t="shared" si="4"/>
        <v>ALTO</v>
      </c>
    </row>
    <row r="21" spans="2:20" ht="116.25" customHeight="1">
      <c r="B21" s="27">
        <v>12</v>
      </c>
      <c r="C21" s="31" t="s">
        <v>46</v>
      </c>
      <c r="D21" s="32" t="s">
        <v>38</v>
      </c>
      <c r="E21" s="32">
        <v>1</v>
      </c>
      <c r="F21" s="7">
        <f>BASE!F21</f>
        <v>0</v>
      </c>
      <c r="G21" s="7">
        <f>BASE!G21</f>
        <v>9265099</v>
      </c>
      <c r="H21" s="40">
        <f>BASE!H21*'FM-029 DEP'!$H$1152</f>
        <v>7052807.2172638522</v>
      </c>
      <c r="I21" s="7"/>
      <c r="J21" s="7"/>
      <c r="K21" s="7">
        <f>BASE!K21*'FM-029 DEP'!$K$1152</f>
        <v>5284200.0969305336</v>
      </c>
      <c r="L21" s="7"/>
      <c r="M21" s="36">
        <f>BASE!M21*$M$1152</f>
        <v>0</v>
      </c>
      <c r="N21" s="1">
        <f t="shared" si="0"/>
        <v>3</v>
      </c>
      <c r="O21" s="8">
        <f t="shared" si="5"/>
        <v>7200702</v>
      </c>
      <c r="P21" s="9">
        <f t="shared" si="1"/>
        <v>7200702</v>
      </c>
      <c r="Q21" s="40">
        <f t="array" ref="Q21">IFERROR(_xlfn.STDEV.P(IF((F21:M21&lt;&gt;0)*(F21:M21&lt;&gt;""), F21:M21)), 0)</f>
        <v>1628556.353015193</v>
      </c>
      <c r="R21" s="11">
        <f t="shared" si="2"/>
        <v>22.616633114593451</v>
      </c>
      <c r="S21" s="12">
        <f t="shared" si="3"/>
        <v>77.383366885406545</v>
      </c>
      <c r="T21" s="37" t="str">
        <f t="shared" si="4"/>
        <v>ALTO</v>
      </c>
    </row>
    <row r="22" spans="2:20" ht="114.75" customHeight="1">
      <c r="B22" s="27">
        <v>13</v>
      </c>
      <c r="C22" s="41" t="s">
        <v>47</v>
      </c>
      <c r="D22" s="32" t="s">
        <v>38</v>
      </c>
      <c r="E22" s="32">
        <v>1</v>
      </c>
      <c r="F22" s="7">
        <f>BASE!F22</f>
        <v>0</v>
      </c>
      <c r="G22" s="7">
        <f>BASE!G22</f>
        <v>15121112</v>
      </c>
      <c r="H22" s="40">
        <f>BASE!H22*'FM-029 DEP'!$H$1152</f>
        <v>11393092.338619063</v>
      </c>
      <c r="I22" s="7">
        <f>BASE!I22*'FM-029 DEP'!$I$1152</f>
        <v>7647669.8346925275</v>
      </c>
      <c r="J22" s="7"/>
      <c r="K22" s="7"/>
      <c r="L22" s="7"/>
      <c r="M22" s="36">
        <f>BASE!M22*$M$1152</f>
        <v>0</v>
      </c>
      <c r="N22" s="1">
        <f t="shared" si="0"/>
        <v>3</v>
      </c>
      <c r="O22" s="8">
        <f t="shared" si="5"/>
        <v>11387291</v>
      </c>
      <c r="P22" s="9">
        <f t="shared" si="1"/>
        <v>11387291</v>
      </c>
      <c r="Q22" s="40">
        <f t="array" ref="Q22">IFERROR(_xlfn.STDEV.P(IF((F22:M22&lt;&gt;0)*(F22:M22&lt;&gt;""), F22:M22)), 0)</f>
        <v>3051022.745221993</v>
      </c>
      <c r="R22" s="11">
        <f t="shared" si="2"/>
        <v>26.793227161947407</v>
      </c>
      <c r="S22" s="12">
        <f t="shared" si="3"/>
        <v>73.206772838052586</v>
      </c>
      <c r="T22" s="37" t="str">
        <f t="shared" si="4"/>
        <v>ALTO</v>
      </c>
    </row>
    <row r="23" spans="2:20" ht="134.25" customHeight="1">
      <c r="B23" s="27">
        <v>14</v>
      </c>
      <c r="C23" s="31" t="s">
        <v>48</v>
      </c>
      <c r="D23" s="32" t="s">
        <v>38</v>
      </c>
      <c r="E23" s="32">
        <v>1</v>
      </c>
      <c r="F23" s="7">
        <f>BASE!F23</f>
        <v>0</v>
      </c>
      <c r="G23" s="7">
        <f>BASE!G23</f>
        <v>5416289</v>
      </c>
      <c r="H23" s="40">
        <f>BASE!H23*'FM-029 DEP'!$H$1152</f>
        <v>4849750.0916487509</v>
      </c>
      <c r="I23" s="7">
        <f>BASE!I23*'FM-029 DEP'!$I$1152</f>
        <v>4364190.9521710379</v>
      </c>
      <c r="J23" s="7"/>
      <c r="K23" s="7">
        <f>BASE!K23*'FM-029 DEP'!$K$1152</f>
        <v>4443352.8271405492</v>
      </c>
      <c r="L23" s="7"/>
      <c r="M23" s="36">
        <f>BASE!M23*$M$1152</f>
        <v>0</v>
      </c>
      <c r="N23" s="1">
        <f t="shared" si="0"/>
        <v>4</v>
      </c>
      <c r="O23" s="8">
        <f t="shared" si="5"/>
        <v>4768396</v>
      </c>
      <c r="P23" s="9">
        <f t="shared" si="1"/>
        <v>4768396</v>
      </c>
      <c r="Q23" s="40">
        <f t="array" ref="Q23">IFERROR(_xlfn.STDEV.P(IF((F23:M23&lt;&gt;0)*(F23:M23&lt;&gt;""), F23:M23)), 0)</f>
        <v>416958.81468966068</v>
      </c>
      <c r="R23" s="11">
        <f t="shared" si="2"/>
        <v>8.744215343894691</v>
      </c>
      <c r="S23" s="12">
        <f t="shared" si="3"/>
        <v>91.255784656105305</v>
      </c>
      <c r="T23" s="37" t="str">
        <f t="shared" si="4"/>
        <v>ALTO</v>
      </c>
    </row>
    <row r="24" spans="2:20" ht="150">
      <c r="B24" s="27">
        <v>15</v>
      </c>
      <c r="C24" s="41" t="s">
        <v>49</v>
      </c>
      <c r="D24" s="32" t="s">
        <v>38</v>
      </c>
      <c r="E24" s="32">
        <v>1</v>
      </c>
      <c r="F24" s="7">
        <f>BASE!F24</f>
        <v>0</v>
      </c>
      <c r="G24" s="7">
        <f>BASE!G24</f>
        <v>21836252</v>
      </c>
      <c r="H24" s="40">
        <f>BASE!H24*'FM-029 DEP'!$H$1152</f>
        <v>16622238.482663976</v>
      </c>
      <c r="I24" s="7">
        <f>BASE!I24*'FM-029 DEP'!$I$1152</f>
        <v>11402332.625082653</v>
      </c>
      <c r="J24" s="7"/>
      <c r="K24" s="7"/>
      <c r="L24" s="7"/>
      <c r="M24" s="36">
        <f>BASE!M24*$M$1152</f>
        <v>0</v>
      </c>
      <c r="N24" s="1">
        <f t="shared" si="0"/>
        <v>3</v>
      </c>
      <c r="O24" s="8">
        <f t="shared" si="5"/>
        <v>16620274</v>
      </c>
      <c r="P24" s="9">
        <f t="shared" si="1"/>
        <v>16620274</v>
      </c>
      <c r="Q24" s="40">
        <f t="array" ref="Q24">IFERROR(_xlfn.STDEV.P(IF((F24:M24&lt;&gt;0)*(F24:M24&lt;&gt;""), F24:M24)), 0)</f>
        <v>4259629.9740607366</v>
      </c>
      <c r="R24" s="11">
        <f t="shared" si="2"/>
        <v>25.629120037736662</v>
      </c>
      <c r="S24" s="12">
        <f t="shared" si="3"/>
        <v>74.370879962263331</v>
      </c>
      <c r="T24" s="37" t="str">
        <f t="shared" si="4"/>
        <v>ALTO</v>
      </c>
    </row>
    <row r="25" spans="2:20" ht="161.25" customHeight="1">
      <c r="B25" s="27">
        <v>16</v>
      </c>
      <c r="C25" s="41" t="s">
        <v>50</v>
      </c>
      <c r="D25" s="32" t="s">
        <v>38</v>
      </c>
      <c r="E25" s="32">
        <v>1</v>
      </c>
      <c r="F25" s="7">
        <f>BASE!F25</f>
        <v>0</v>
      </c>
      <c r="G25" s="7">
        <f>BASE!G25</f>
        <v>13546608</v>
      </c>
      <c r="H25" s="40">
        <f>BASE!H25*'FM-029 DEP'!$H$1152</f>
        <v>11083817.929633593</v>
      </c>
      <c r="I25" s="7">
        <f>BASE!I25*'FM-029 DEP'!$I$1152</f>
        <v>8704928.2741899919</v>
      </c>
      <c r="J25" s="7">
        <f>BASE!J25*'FM-029 DEP'!$J$1152</f>
        <v>8327589.0853603818</v>
      </c>
      <c r="K25" s="7">
        <f>BASE!K25*'FM-029 DEP'!$K$1152</f>
        <v>8565804.9596122783</v>
      </c>
      <c r="L25" s="7">
        <f>BASE!L25*'FM-029 DEP'!$L$1152</f>
        <v>9565090.4911190923</v>
      </c>
      <c r="M25" s="36">
        <f>BASE!M25*$M$1152</f>
        <v>0</v>
      </c>
      <c r="N25" s="1">
        <f t="shared" si="0"/>
        <v>6</v>
      </c>
      <c r="O25" s="8">
        <f t="shared" si="5"/>
        <v>9965640</v>
      </c>
      <c r="P25" s="9">
        <f t="shared" si="1"/>
        <v>9965640</v>
      </c>
      <c r="Q25" s="40">
        <f t="array" ref="Q25">IFERROR(_xlfn.STDEV.P(IF((F25:M25&lt;&gt;0)*(F25:M25&lt;&gt;""), F25:M25)), 0)</f>
        <v>1846899.9523188286</v>
      </c>
      <c r="R25" s="11">
        <f t="shared" si="2"/>
        <v>18.532677804123253</v>
      </c>
      <c r="S25" s="12">
        <f t="shared" si="3"/>
        <v>81.467322195876747</v>
      </c>
      <c r="T25" s="37" t="str">
        <f t="shared" si="4"/>
        <v>ALTO</v>
      </c>
    </row>
    <row r="26" spans="2:20" ht="162" customHeight="1">
      <c r="B26" s="27">
        <v>17</v>
      </c>
      <c r="C26" s="31" t="s">
        <v>51</v>
      </c>
      <c r="D26" s="32" t="s">
        <v>38</v>
      </c>
      <c r="E26" s="32">
        <v>1</v>
      </c>
      <c r="F26" s="7">
        <f>BASE!F26</f>
        <v>0</v>
      </c>
      <c r="G26" s="7">
        <f>BASE!G26</f>
        <v>9713978</v>
      </c>
      <c r="H26" s="40">
        <f>BASE!H26*'FM-029 DEP'!$H$1152</f>
        <v>8549911.6501968987</v>
      </c>
      <c r="I26" s="7">
        <f>BASE!I26*'FM-029 DEP'!$I$1152</f>
        <v>7514291.4392770547</v>
      </c>
      <c r="J26" s="7">
        <f>BASE!J26*'FM-029 DEP'!$J$1152</f>
        <v>6990767.4355982412</v>
      </c>
      <c r="K26" s="7">
        <f>BASE!K26*'FM-029 DEP'!$K$1152</f>
        <v>8526174.2810985465</v>
      </c>
      <c r="L26" s="7">
        <f>BASE!L26*'FM-029 DEP'!$L$1152</f>
        <v>7776834.0745413965</v>
      </c>
      <c r="M26" s="36">
        <f>BASE!M26*$M$1152</f>
        <v>0</v>
      </c>
      <c r="N26" s="1">
        <f t="shared" si="0"/>
        <v>6</v>
      </c>
      <c r="O26" s="8">
        <f t="shared" si="5"/>
        <v>8178659</v>
      </c>
      <c r="P26" s="9">
        <f t="shared" si="1"/>
        <v>8178659</v>
      </c>
      <c r="Q26" s="40">
        <f t="array" ref="Q26">IFERROR(_xlfn.STDEV.P(IF((F26:M26&lt;&gt;0)*(F26:M26&lt;&gt;""), F26:M26)), 0)</f>
        <v>878420.33672880661</v>
      </c>
      <c r="R26" s="11">
        <f t="shared" si="2"/>
        <v>10.740395665460641</v>
      </c>
      <c r="S26" s="12">
        <f t="shared" si="3"/>
        <v>89.259604334539361</v>
      </c>
      <c r="T26" s="37" t="str">
        <f t="shared" si="4"/>
        <v>ALTO</v>
      </c>
    </row>
    <row r="27" spans="2:20" ht="165" customHeight="1">
      <c r="B27" s="27">
        <v>18</v>
      </c>
      <c r="C27" s="31" t="s">
        <v>52</v>
      </c>
      <c r="D27" s="32" t="s">
        <v>38</v>
      </c>
      <c r="E27" s="32">
        <v>1</v>
      </c>
      <c r="F27" s="7">
        <f>BASE!F27</f>
        <v>0</v>
      </c>
      <c r="G27" s="7">
        <f>BASE!G27</f>
        <v>1744276</v>
      </c>
      <c r="H27" s="40">
        <f>BASE!H27*'FM-029 DEP'!$H$1152</f>
        <v>1417364.3427953834</v>
      </c>
      <c r="I27" s="7">
        <f>BASE!I27*'FM-029 DEP'!$I$1152</f>
        <v>1100143.028432885</v>
      </c>
      <c r="J27" s="7">
        <f>BASE!J27*'FM-029 DEP'!$J$1152</f>
        <v>943873.08141100453</v>
      </c>
      <c r="K27" s="7">
        <f>BASE!K27*'FM-029 DEP'!$K$1152</f>
        <v>1209240.9693053311</v>
      </c>
      <c r="L27" s="7">
        <f>BASE!L27*'FM-029 DEP'!$L$1152</f>
        <v>1308338.6450548386</v>
      </c>
      <c r="M27" s="36">
        <f>BASE!M27*$M$1152</f>
        <v>0</v>
      </c>
      <c r="N27" s="1">
        <f t="shared" si="0"/>
        <v>6</v>
      </c>
      <c r="O27" s="8">
        <f t="shared" si="5"/>
        <v>1287206</v>
      </c>
      <c r="P27" s="9">
        <f t="shared" si="1"/>
        <v>1287206</v>
      </c>
      <c r="Q27" s="40">
        <f t="array" ref="Q27">IFERROR(_xlfn.STDEV.P(IF((F27:M27&lt;&gt;0)*(F27:M27&lt;&gt;""), F27:M27)), 0)</f>
        <v>253393.42339395033</v>
      </c>
      <c r="R27" s="11">
        <f t="shared" si="2"/>
        <v>19.685537776700105</v>
      </c>
      <c r="S27" s="12">
        <f t="shared" si="3"/>
        <v>80.314462223299898</v>
      </c>
      <c r="T27" s="37" t="str">
        <f t="shared" si="4"/>
        <v>ALTO</v>
      </c>
    </row>
    <row r="28" spans="2:20" ht="150">
      <c r="B28" s="27">
        <v>19</v>
      </c>
      <c r="C28" s="31" t="s">
        <v>53</v>
      </c>
      <c r="D28" s="32" t="s">
        <v>38</v>
      </c>
      <c r="E28" s="32">
        <v>1</v>
      </c>
      <c r="F28" s="7">
        <f>BASE!F28</f>
        <v>0</v>
      </c>
      <c r="G28" s="7">
        <f>BASE!G28</f>
        <v>5239046</v>
      </c>
      <c r="H28" s="40">
        <f>BASE!H28*'FM-029 DEP'!$H$1152</f>
        <v>4549233.4427030524</v>
      </c>
      <c r="I28" s="7">
        <f>BASE!I28*'FM-029 DEP'!$I$1152</f>
        <v>3921663.4163544187</v>
      </c>
      <c r="J28" s="7"/>
      <c r="K28" s="7">
        <f>BASE!K28*'FM-029 DEP'!$K$1152</f>
        <v>2379531.5185783524</v>
      </c>
      <c r="L28" s="7"/>
      <c r="M28" s="36">
        <f>BASE!M28*$M$1152</f>
        <v>0</v>
      </c>
      <c r="N28" s="1">
        <f t="shared" si="0"/>
        <v>4</v>
      </c>
      <c r="O28" s="8">
        <f t="shared" si="5"/>
        <v>4022369</v>
      </c>
      <c r="P28" s="9">
        <f t="shared" si="1"/>
        <v>4022369</v>
      </c>
      <c r="Q28" s="40">
        <f t="array" ref="Q28">IFERROR(_xlfn.STDEV.P(IF((F28:M28&lt;&gt;0)*(F28:M28&lt;&gt;""), F28:M28)), 0)</f>
        <v>1056757.5015411945</v>
      </c>
      <c r="R28" s="11">
        <f>IFERROR(Q28/O28*100,0)</f>
        <v>26.272017846726509</v>
      </c>
      <c r="S28" s="12">
        <f t="shared" si="3"/>
        <v>73.727982153273487</v>
      </c>
      <c r="T28" s="37" t="str">
        <f t="shared" si="4"/>
        <v>ALTO</v>
      </c>
    </row>
    <row r="29" spans="2:20" ht="161.25" customHeight="1">
      <c r="B29" s="27">
        <v>20</v>
      </c>
      <c r="C29" s="31" t="s">
        <v>54</v>
      </c>
      <c r="D29" s="32" t="s">
        <v>38</v>
      </c>
      <c r="E29" s="32">
        <v>1</v>
      </c>
      <c r="F29" s="7">
        <f>BASE!F29</f>
        <v>0</v>
      </c>
      <c r="G29" s="7">
        <f>BASE!G29</f>
        <v>6912750</v>
      </c>
      <c r="H29" s="40">
        <f>BASE!H29*'FM-029 DEP'!$H$1152</f>
        <v>5616981.2939357571</v>
      </c>
      <c r="I29" s="7">
        <f>BASE!I29*'FM-029 DEP'!$I$1152</f>
        <v>4359599.9779590033</v>
      </c>
      <c r="J29" s="7"/>
      <c r="K29" s="7">
        <f>BASE!K29*'FM-029 DEP'!$K$1152</f>
        <v>3579182.8109854604</v>
      </c>
      <c r="L29" s="7"/>
      <c r="M29" s="36">
        <f>BASE!M29*$M$1152</f>
        <v>0</v>
      </c>
      <c r="N29" s="1">
        <f t="shared" si="0"/>
        <v>4</v>
      </c>
      <c r="O29" s="8">
        <f t="shared" si="5"/>
        <v>5117129</v>
      </c>
      <c r="P29" s="9">
        <f t="shared" si="1"/>
        <v>5117129</v>
      </c>
      <c r="Q29" s="40">
        <f t="array" ref="Q29">IFERROR(_xlfn.STDEV.P(IF((F29:M29&lt;&gt;0)*(F29:M29&lt;&gt;""), F29:M29)), 0)</f>
        <v>1266218.3649485242</v>
      </c>
      <c r="R29" s="11">
        <f t="shared" ref="R29:R92" si="6">IFERROR(Q29/O29*100,0)</f>
        <v>24.744702839199952</v>
      </c>
      <c r="S29" s="12">
        <f t="shared" si="3"/>
        <v>75.255297160800041</v>
      </c>
      <c r="T29" s="37" t="str">
        <f t="shared" si="4"/>
        <v>ALTO</v>
      </c>
    </row>
    <row r="30" spans="2:20" ht="56.25" customHeight="1">
      <c r="B30" s="27">
        <v>21</v>
      </c>
      <c r="C30" s="31" t="s">
        <v>55</v>
      </c>
      <c r="D30" s="32" t="s">
        <v>38</v>
      </c>
      <c r="E30" s="32">
        <v>1</v>
      </c>
      <c r="F30" s="7">
        <f>BASE!F30</f>
        <v>0</v>
      </c>
      <c r="G30" s="7">
        <f>BASE!G30</f>
        <v>17373038</v>
      </c>
      <c r="H30" s="40">
        <f>BASE!H30*'FM-029 DEP'!$H$1152</f>
        <v>15085574.22910241</v>
      </c>
      <c r="I30" s="7">
        <f>BASE!I30*'FM-029 DEP'!$I$1152</f>
        <v>13004509.821467929</v>
      </c>
      <c r="J30" s="7">
        <f>BASE!J30*'FM-029 DEP'!$J$1152</f>
        <v>10622886.634951981</v>
      </c>
      <c r="K30" s="7">
        <f>BASE!K30*'FM-029 DEP'!$K$1152</f>
        <v>12335313.974151859</v>
      </c>
      <c r="L30" s="7">
        <f>BASE!L30*'FM-029 DEP'!$L$1152</f>
        <v>11103821.821799478</v>
      </c>
      <c r="M30" s="36">
        <f>BASE!M30*$M$1152</f>
        <v>0</v>
      </c>
      <c r="N30" s="1">
        <f t="shared" si="0"/>
        <v>6</v>
      </c>
      <c r="O30" s="8">
        <f t="shared" si="5"/>
        <v>13254191</v>
      </c>
      <c r="P30" s="9">
        <f t="shared" si="1"/>
        <v>13254191</v>
      </c>
      <c r="Q30" s="40">
        <f t="array" ref="Q30">IFERROR(_xlfn.STDEV.P(IF((F30:M30&lt;&gt;0)*(F30:M30&lt;&gt;""), F30:M30)), 0)</f>
        <v>2337141.811589045</v>
      </c>
      <c r="R30" s="11">
        <f t="shared" si="6"/>
        <v>17.633228701691753</v>
      </c>
      <c r="S30" s="12">
        <f t="shared" si="3"/>
        <v>82.366771298308251</v>
      </c>
      <c r="T30" s="37" t="str">
        <f t="shared" si="4"/>
        <v>ALTO</v>
      </c>
    </row>
    <row r="31" spans="2:20" ht="75" customHeight="1">
      <c r="B31" s="27">
        <v>22</v>
      </c>
      <c r="C31" s="31" t="s">
        <v>56</v>
      </c>
      <c r="D31" s="32" t="s">
        <v>38</v>
      </c>
      <c r="E31" s="32">
        <v>1</v>
      </c>
      <c r="F31" s="7">
        <f>BASE!F31</f>
        <v>0</v>
      </c>
      <c r="G31" s="7">
        <f>BASE!G31</f>
        <v>5490919</v>
      </c>
      <c r="H31" s="40">
        <f>BASE!H31*'FM-029 DEP'!$H$1152</f>
        <v>4461675.6966695404</v>
      </c>
      <c r="I31" s="7">
        <f>BASE!I31*'FM-029 DEP'!$I$1152</f>
        <v>3462925.6667401362</v>
      </c>
      <c r="J31" s="7">
        <f>BASE!J31*'FM-029 DEP'!$J$1152</f>
        <v>0</v>
      </c>
      <c r="K31" s="7">
        <f>BASE!K31*'FM-029 DEP'!$K$1152</f>
        <v>0</v>
      </c>
      <c r="L31" s="7">
        <f>BASE!L31*'FM-029 DEP'!$L$1152</f>
        <v>0</v>
      </c>
      <c r="M31" s="36">
        <f>BASE!M31*$M$1152</f>
        <v>0</v>
      </c>
      <c r="N31" s="1">
        <f t="shared" si="0"/>
        <v>3</v>
      </c>
      <c r="O31" s="8">
        <f t="shared" si="5"/>
        <v>4471840</v>
      </c>
      <c r="P31" s="9">
        <f t="shared" si="1"/>
        <v>4471840</v>
      </c>
      <c r="Q31" s="40">
        <f t="array" ref="Q31">IFERROR(_xlfn.STDEV.P(IF((F31:M31&lt;&gt;0)*(F31:M31&lt;&gt;""), F31:M31)), 0)</f>
        <v>827956.00792158302</v>
      </c>
      <c r="R31" s="11">
        <f t="shared" si="6"/>
        <v>18.514884430605367</v>
      </c>
      <c r="S31" s="12">
        <f t="shared" si="3"/>
        <v>81.485115569394637</v>
      </c>
      <c r="T31" s="37" t="str">
        <f t="shared" si="4"/>
        <v>ALTO</v>
      </c>
    </row>
    <row r="32" spans="2:20" ht="50.25" customHeight="1">
      <c r="B32" s="27">
        <v>23</v>
      </c>
      <c r="C32" s="31" t="s">
        <v>57</v>
      </c>
      <c r="D32" s="32" t="s">
        <v>38</v>
      </c>
      <c r="E32" s="32">
        <v>1</v>
      </c>
      <c r="F32" s="7">
        <f>BASE!F32</f>
        <v>0</v>
      </c>
      <c r="G32" s="7">
        <f>BASE!G32</f>
        <v>6615179</v>
      </c>
      <c r="H32" s="40">
        <f>BASE!H32*'FM-029 DEP'!$H$1152</f>
        <v>5744174.3071816713</v>
      </c>
      <c r="I32" s="7">
        <f>BASE!I32*'FM-029 DEP'!$I$1152</f>
        <v>4951761.7610756001</v>
      </c>
      <c r="J32" s="7">
        <f>BASE!J32*'FM-029 DEP'!$J$1152</f>
        <v>3863109.2361547439</v>
      </c>
      <c r="K32" s="7">
        <f>BASE!K32*'FM-029 DEP'!$K$1152</f>
        <v>4675395.460420032</v>
      </c>
      <c r="L32" s="7">
        <f>BASE!L32*'FM-029 DEP'!$L$1152</f>
        <v>4616195.4275453752</v>
      </c>
      <c r="M32" s="36">
        <f>BASE!M32*$M$1152</f>
        <v>0</v>
      </c>
      <c r="N32" s="1">
        <f t="shared" si="0"/>
        <v>6</v>
      </c>
      <c r="O32" s="8">
        <f t="shared" si="5"/>
        <v>5077636</v>
      </c>
      <c r="P32" s="9">
        <f t="shared" si="1"/>
        <v>5077636</v>
      </c>
      <c r="Q32" s="40">
        <f t="array" ref="Q32">IFERROR(_xlfn.STDEV.P(IF((F32:M32&lt;&gt;0)*(F32:M32&lt;&gt;""), F32:M32)), 0)</f>
        <v>882605.6338572742</v>
      </c>
      <c r="R32" s="11">
        <f t="shared" si="6"/>
        <v>17.382215540012599</v>
      </c>
      <c r="S32" s="12">
        <f t="shared" si="3"/>
        <v>82.617784459987405</v>
      </c>
      <c r="T32" s="37" t="str">
        <f t="shared" si="4"/>
        <v>ALTO</v>
      </c>
    </row>
    <row r="33" spans="2:20" ht="55.5" customHeight="1">
      <c r="B33" s="27">
        <v>24</v>
      </c>
      <c r="C33" s="31" t="s">
        <v>58</v>
      </c>
      <c r="D33" s="32" t="s">
        <v>38</v>
      </c>
      <c r="E33" s="32">
        <v>1</v>
      </c>
      <c r="F33" s="7">
        <f>BASE!F33</f>
        <v>0</v>
      </c>
      <c r="G33" s="7">
        <f>BASE!G33</f>
        <v>7138826</v>
      </c>
      <c r="H33" s="40">
        <f>BASE!H33*'FM-029 DEP'!$H$1152</f>
        <v>6198873.9920394896</v>
      </c>
      <c r="I33" s="7">
        <f>BASE!I33*'FM-029 DEP'!$I$1152</f>
        <v>5343735.3361251922</v>
      </c>
      <c r="J33" s="7">
        <f>BASE!J33*'FM-029 DEP'!$J$1152</f>
        <v>4092771.744008617</v>
      </c>
      <c r="K33" s="7">
        <f>BASE!K33*'FM-029 DEP'!$K$1152</f>
        <v>4953392.0840064622</v>
      </c>
      <c r="L33" s="7">
        <f>BASE!L33*'FM-029 DEP'!$L$1152</f>
        <v>4890672.4478307292</v>
      </c>
      <c r="M33" s="36">
        <f>BASE!M33*$M$1152</f>
        <v>0</v>
      </c>
      <c r="N33" s="1">
        <f t="shared" si="0"/>
        <v>6</v>
      </c>
      <c r="O33" s="8">
        <f t="shared" si="5"/>
        <v>5436379</v>
      </c>
      <c r="P33" s="9">
        <f t="shared" si="1"/>
        <v>5436379</v>
      </c>
      <c r="Q33" s="40">
        <f t="array" ref="Q33">IFERROR(_xlfn.STDEV.P(IF((F33:M33&lt;&gt;0)*(F33:M33&lt;&gt;""), F33:M33)), 0)</f>
        <v>985279.96948444424</v>
      </c>
      <c r="R33" s="11">
        <f t="shared" si="6"/>
        <v>18.123827817825877</v>
      </c>
      <c r="S33" s="12">
        <f t="shared" si="3"/>
        <v>81.876172182174116</v>
      </c>
      <c r="T33" s="37" t="str">
        <f t="shared" si="4"/>
        <v>ALTO</v>
      </c>
    </row>
    <row r="34" spans="2:20" ht="18">
      <c r="B34" s="27">
        <v>25</v>
      </c>
      <c r="C34" s="28" t="s">
        <v>59</v>
      </c>
      <c r="D34" s="32" t="s">
        <v>60</v>
      </c>
      <c r="E34" s="32">
        <v>1</v>
      </c>
      <c r="F34" s="7">
        <f>BASE!F34</f>
        <v>0</v>
      </c>
      <c r="G34" s="7"/>
      <c r="H34" s="40">
        <f>BASE!H34*'FM-029 DEP'!$H$1152</f>
        <v>41925.468120558988</v>
      </c>
      <c r="I34" s="7">
        <f>BASE!I34*'FM-029 DEP'!$I$1152</f>
        <v>28775.900374696932</v>
      </c>
      <c r="J34" s="7"/>
      <c r="K34" s="7"/>
      <c r="L34" s="7"/>
      <c r="M34" s="36">
        <f>BASE!M34*$M$1152</f>
        <v>0</v>
      </c>
      <c r="N34" s="1">
        <f t="shared" si="0"/>
        <v>2</v>
      </c>
      <c r="O34" s="8">
        <f t="shared" si="5"/>
        <v>35351</v>
      </c>
      <c r="P34" s="9">
        <f t="shared" si="1"/>
        <v>35351</v>
      </c>
      <c r="Q34" s="40">
        <f t="array" ref="Q34">IFERROR(_xlfn.STDEV.P(IF((F34:M34&lt;&gt;0)*(F34:M34&lt;&gt;""), F34:M34)), 0)</f>
        <v>6574.7838729310533</v>
      </c>
      <c r="R34" s="11">
        <f t="shared" si="6"/>
        <v>18.598579595855995</v>
      </c>
      <c r="S34" s="12">
        <f t="shared" si="3"/>
        <v>81.401420404144005</v>
      </c>
      <c r="T34" s="37" t="str">
        <f t="shared" si="4"/>
        <v>ALTO</v>
      </c>
    </row>
    <row r="35" spans="2:20" ht="18">
      <c r="B35" s="27">
        <v>26</v>
      </c>
      <c r="C35" s="28" t="s">
        <v>61</v>
      </c>
      <c r="D35" s="32" t="s">
        <v>60</v>
      </c>
      <c r="E35" s="32">
        <v>1</v>
      </c>
      <c r="F35" s="7">
        <f>BASE!F35</f>
        <v>0</v>
      </c>
      <c r="G35" s="7">
        <f>BASE!G35</f>
        <v>59184</v>
      </c>
      <c r="H35" s="40">
        <f>BASE!H35*'FM-029 DEP'!$H$1152</f>
        <v>48105.138971563647</v>
      </c>
      <c r="I35" s="7">
        <f>BASE!I35*'FM-029 DEP'!$I$1152</f>
        <v>37355.860700903679</v>
      </c>
      <c r="J35" s="7">
        <f>BASE!J35*'FM-029 DEP'!$J$1152</f>
        <v>36108.787361996234</v>
      </c>
      <c r="K35" s="7">
        <f>BASE!K35*'FM-029 DEP'!$K$1152</f>
        <v>37277.883683360262</v>
      </c>
      <c r="L35" s="7">
        <f>BASE!L35*'FM-029 DEP'!$L$1152</f>
        <v>35408.147141609246</v>
      </c>
      <c r="M35" s="36">
        <f>BASE!M35*$M$1152</f>
        <v>0</v>
      </c>
      <c r="N35" s="1">
        <f t="shared" si="0"/>
        <v>6</v>
      </c>
      <c r="O35" s="8">
        <f t="shared" si="5"/>
        <v>42240</v>
      </c>
      <c r="P35" s="9">
        <f t="shared" si="1"/>
        <v>42240</v>
      </c>
      <c r="Q35" s="40">
        <f t="array" ref="Q35">IFERROR(_xlfn.STDEV.P(IF((F35:M35&lt;&gt;0)*(F35:M35&lt;&gt;""), F35:M35)), 0)</f>
        <v>8700.9806734086433</v>
      </c>
      <c r="R35" s="11">
        <f t="shared" si="6"/>
        <v>20.598912579092431</v>
      </c>
      <c r="S35" s="12">
        <f t="shared" si="3"/>
        <v>79.401087420907572</v>
      </c>
      <c r="T35" s="37" t="str">
        <f t="shared" si="4"/>
        <v>ALTO</v>
      </c>
    </row>
    <row r="36" spans="2:20" ht="18">
      <c r="B36" s="27">
        <v>27</v>
      </c>
      <c r="C36" s="28" t="s">
        <v>62</v>
      </c>
      <c r="D36" s="32" t="s">
        <v>38</v>
      </c>
      <c r="E36" s="32">
        <v>1</v>
      </c>
      <c r="F36" s="7">
        <f>BASE!F36</f>
        <v>0</v>
      </c>
      <c r="G36" s="7">
        <f>BASE!G36</f>
        <v>78002</v>
      </c>
      <c r="H36" s="40">
        <f>BASE!H36*'FM-029 DEP'!$H$1152</f>
        <v>64146.472510741842</v>
      </c>
      <c r="I36" s="7">
        <f>BASE!I36*'FM-029 DEP'!$I$1152</f>
        <v>50810.403350231427</v>
      </c>
      <c r="J36" s="7">
        <f>BASE!J36*'FM-029 DEP'!$J$1152</f>
        <v>0</v>
      </c>
      <c r="K36" s="7">
        <f>BASE!K36*'FM-029 DEP'!$K$1152</f>
        <v>0</v>
      </c>
      <c r="L36" s="7">
        <f>BASE!L36*'FM-029 DEP'!$L$1152</f>
        <v>54131.428710084445</v>
      </c>
      <c r="M36" s="36">
        <f>BASE!M36*$M$1152</f>
        <v>0</v>
      </c>
      <c r="N36" s="1">
        <f t="shared" si="0"/>
        <v>4</v>
      </c>
      <c r="O36" s="8">
        <f t="shared" si="5"/>
        <v>61773</v>
      </c>
      <c r="P36" s="9">
        <f t="shared" si="1"/>
        <v>61773</v>
      </c>
      <c r="Q36" s="40">
        <f t="array" ref="Q36">IFERROR(_xlfn.STDEV.P(IF((F36:M36&lt;&gt;0)*(F36:M36&lt;&gt;""), F36:M36)), 0)</f>
        <v>10578.113597482843</v>
      </c>
      <c r="R36" s="11">
        <f t="shared" si="6"/>
        <v>17.124170102606062</v>
      </c>
      <c r="S36" s="12">
        <f t="shared" si="3"/>
        <v>82.875829897393942</v>
      </c>
      <c r="T36" s="37" t="str">
        <f t="shared" si="4"/>
        <v>ALTO</v>
      </c>
    </row>
    <row r="37" spans="2:20" ht="39.75" customHeight="1">
      <c r="B37" s="27">
        <v>28</v>
      </c>
      <c r="C37" s="31" t="s">
        <v>63</v>
      </c>
      <c r="D37" s="32" t="s">
        <v>38</v>
      </c>
      <c r="E37" s="32">
        <v>1</v>
      </c>
      <c r="F37" s="7">
        <f>BASE!F37</f>
        <v>0</v>
      </c>
      <c r="G37" s="7">
        <f>BASE!G37</f>
        <v>6096638</v>
      </c>
      <c r="H37" s="40">
        <f>BASE!H37*'FM-029 DEP'!$H$1152</f>
        <v>5293909.0945634423</v>
      </c>
      <c r="I37" s="7">
        <f>BASE!I37*'FM-029 DEP'!$I$1152</f>
        <v>4563610.9191095429</v>
      </c>
      <c r="J37" s="7">
        <f>BASE!J37*'FM-029 DEP'!$J$1152</f>
        <v>3485958.2622744818</v>
      </c>
      <c r="K37" s="7">
        <f>BASE!K37*'FM-029 DEP'!$K$1152</f>
        <v>4440652.875605816</v>
      </c>
      <c r="L37" s="7">
        <f>BASE!L37*'FM-029 DEP'!$L$1152</f>
        <v>4220287.6696107937</v>
      </c>
      <c r="M37" s="36">
        <f>BASE!M37*$M$1152</f>
        <v>0</v>
      </c>
      <c r="N37" s="1">
        <f t="shared" si="0"/>
        <v>6</v>
      </c>
      <c r="O37" s="8">
        <f t="shared" si="5"/>
        <v>4683509</v>
      </c>
      <c r="P37" s="9">
        <f t="shared" si="1"/>
        <v>4683509</v>
      </c>
      <c r="Q37" s="40">
        <f t="array" ref="Q37">IFERROR(_xlfn.STDEV.P(IF((F37:M37&lt;&gt;0)*(F37:M37&lt;&gt;""), F37:M37)), 0)</f>
        <v>825790.35509365296</v>
      </c>
      <c r="R37" s="11">
        <f t="shared" si="6"/>
        <v>17.631872920360632</v>
      </c>
      <c r="S37" s="12">
        <f t="shared" si="3"/>
        <v>82.368127079639365</v>
      </c>
      <c r="T37" s="37" t="str">
        <f t="shared" si="4"/>
        <v>ALTO</v>
      </c>
    </row>
    <row r="38" spans="2:20" ht="18">
      <c r="B38" s="27">
        <v>29</v>
      </c>
      <c r="C38" s="28" t="s">
        <v>64</v>
      </c>
      <c r="D38" s="32" t="s">
        <v>38</v>
      </c>
      <c r="E38" s="32">
        <v>1</v>
      </c>
      <c r="F38" s="7">
        <f>BASE!F38</f>
        <v>0</v>
      </c>
      <c r="G38" s="7">
        <f>BASE!G38</f>
        <v>11545145</v>
      </c>
      <c r="H38" s="40">
        <f>BASE!H38*'FM-029 DEP'!$H$1152</f>
        <v>8788441.9814546332</v>
      </c>
      <c r="I38" s="7">
        <f>BASE!I38*'FM-029 DEP'!$I$1152</f>
        <v>6028625.0187348463</v>
      </c>
      <c r="J38" s="7"/>
      <c r="K38" s="7"/>
      <c r="L38" s="7"/>
      <c r="M38" s="36">
        <f>BASE!M38*$M$1152</f>
        <v>0</v>
      </c>
      <c r="N38" s="1">
        <f t="shared" si="0"/>
        <v>3</v>
      </c>
      <c r="O38" s="8">
        <f t="shared" si="5"/>
        <v>8787404</v>
      </c>
      <c r="P38" s="9">
        <f t="shared" si="1"/>
        <v>8787404</v>
      </c>
      <c r="Q38" s="40">
        <f t="array" ref="Q38">IFERROR(_xlfn.STDEV.P(IF((F38:M38&lt;&gt;0)*(F38:M38&lt;&gt;""), F38:M38)), 0)</f>
        <v>2252109.9712607935</v>
      </c>
      <c r="R38" s="11">
        <f t="shared" si="6"/>
        <v>25.628842958179611</v>
      </c>
      <c r="S38" s="12">
        <f t="shared" si="3"/>
        <v>74.371157041820396</v>
      </c>
      <c r="T38" s="37" t="str">
        <f t="shared" si="4"/>
        <v>ALTO</v>
      </c>
    </row>
    <row r="39" spans="2:20" ht="18">
      <c r="B39" s="27">
        <v>30</v>
      </c>
      <c r="C39" s="28" t="s">
        <v>65</v>
      </c>
      <c r="D39" s="32" t="s">
        <v>38</v>
      </c>
      <c r="E39" s="32">
        <v>1</v>
      </c>
      <c r="F39" s="7">
        <f>BASE!F39</f>
        <v>0</v>
      </c>
      <c r="G39" s="7">
        <f>BASE!G39</f>
        <v>10237511</v>
      </c>
      <c r="H39" s="40">
        <f>BASE!H39*'FM-029 DEP'!$H$1152</f>
        <v>7889601.1626098854</v>
      </c>
      <c r="I39" s="7">
        <f>BASE!I39*'FM-029 DEP'!$I$1152</f>
        <v>5549883.6610094775</v>
      </c>
      <c r="J39" s="7"/>
      <c r="K39" s="7"/>
      <c r="L39" s="7"/>
      <c r="M39" s="36">
        <f>BASE!M39*$M$1152</f>
        <v>0</v>
      </c>
      <c r="N39" s="1">
        <f t="shared" si="0"/>
        <v>3</v>
      </c>
      <c r="O39" s="8">
        <f t="shared" si="5"/>
        <v>7892332</v>
      </c>
      <c r="P39" s="9">
        <f t="shared" si="1"/>
        <v>7892332</v>
      </c>
      <c r="Q39" s="40">
        <f t="array" ref="Q39">IFERROR(_xlfn.STDEV.P(IF((F39:M39&lt;&gt;0)*(F39:M39&lt;&gt;""), F39:M39)), 0)</f>
        <v>1913716.8216460564</v>
      </c>
      <c r="R39" s="11">
        <f t="shared" si="6"/>
        <v>24.247799277147188</v>
      </c>
      <c r="S39" s="12">
        <f t="shared" si="3"/>
        <v>75.75220072285282</v>
      </c>
      <c r="T39" s="37" t="str">
        <f t="shared" si="4"/>
        <v>ALTO</v>
      </c>
    </row>
    <row r="40" spans="2:20" ht="18">
      <c r="B40" s="27">
        <v>31</v>
      </c>
      <c r="C40" s="28" t="s">
        <v>66</v>
      </c>
      <c r="D40" s="32" t="s">
        <v>67</v>
      </c>
      <c r="E40" s="32">
        <v>1</v>
      </c>
      <c r="F40" s="7">
        <f>BASE!F40</f>
        <v>0</v>
      </c>
      <c r="G40" s="7">
        <f>BASE!G40</f>
        <v>1231832</v>
      </c>
      <c r="H40" s="40">
        <f>BASE!H40*'FM-029 DEP'!$H$1152</f>
        <v>493157.58827435161</v>
      </c>
      <c r="I40" s="7"/>
      <c r="J40" s="7"/>
      <c r="K40" s="7">
        <f>BASE!K40*'FM-029 DEP'!$K$1152</f>
        <v>0</v>
      </c>
      <c r="L40" s="7"/>
      <c r="M40" s="36">
        <f>BASE!M40*$M$1152</f>
        <v>0</v>
      </c>
      <c r="N40" s="1">
        <f t="shared" si="0"/>
        <v>2</v>
      </c>
      <c r="O40" s="8">
        <f t="shared" si="5"/>
        <v>862495</v>
      </c>
      <c r="P40" s="9">
        <f t="shared" si="1"/>
        <v>862495</v>
      </c>
      <c r="Q40" s="40">
        <f t="array" ref="Q40">IFERROR(_xlfn.STDEV.P(IF((F40:M40&lt;&gt;0)*(F40:M40&lt;&gt;""), F40:M40)), 0)</f>
        <v>369337.20586282428</v>
      </c>
      <c r="R40" s="11">
        <f t="shared" si="6"/>
        <v>42.821953270781201</v>
      </c>
      <c r="S40" s="312">
        <f t="shared" si="3"/>
        <v>57.178046729218799</v>
      </c>
      <c r="T40" s="37" t="str">
        <f t="shared" si="4"/>
        <v>BAJO</v>
      </c>
    </row>
    <row r="41" spans="2:20" ht="18">
      <c r="B41" s="27">
        <v>32</v>
      </c>
      <c r="C41" s="28" t="s">
        <v>68</v>
      </c>
      <c r="D41" s="32" t="s">
        <v>69</v>
      </c>
      <c r="E41" s="32">
        <v>1</v>
      </c>
      <c r="F41" s="7">
        <f>BASE!F41</f>
        <v>0</v>
      </c>
      <c r="G41" s="7">
        <f>BASE!G41</f>
        <v>166151</v>
      </c>
      <c r="H41" s="40">
        <f>BASE!H41*'FM-029 DEP'!$H$1152</f>
        <v>135044.42156087045</v>
      </c>
      <c r="I41" s="7">
        <f>BASE!I41*'FM-029 DEP'!$I$1152</f>
        <v>104864.37072955696</v>
      </c>
      <c r="J41" s="7">
        <f>BASE!J41*'FM-029 DEP'!$J$1152</f>
        <v>101423.21156090118</v>
      </c>
      <c r="K41" s="7">
        <f>BASE!K41*'FM-029 DEP'!$K$1152</f>
        <v>203585.62197092085</v>
      </c>
      <c r="L41" s="7">
        <f>BASE!L41*'FM-029 DEP'!$L$1152</f>
        <v>213798.25681840241</v>
      </c>
      <c r="M41" s="36">
        <f>BASE!M41*$M$1152</f>
        <v>0</v>
      </c>
      <c r="N41" s="1">
        <f t="shared" si="0"/>
        <v>6</v>
      </c>
      <c r="O41" s="8">
        <f t="shared" si="5"/>
        <v>154144</v>
      </c>
      <c r="P41" s="9">
        <f t="shared" si="1"/>
        <v>154144</v>
      </c>
      <c r="Q41" s="40">
        <f t="array" ref="Q41">IFERROR(_xlfn.STDEV.P(IF((F41:M41&lt;&gt;0)*(F41:M41&lt;&gt;""), F41:M41)), 0)</f>
        <v>44196.586743230546</v>
      </c>
      <c r="R41" s="11">
        <f t="shared" si="6"/>
        <v>28.672271864769662</v>
      </c>
      <c r="S41" s="12">
        <f t="shared" si="3"/>
        <v>71.327728135230331</v>
      </c>
      <c r="T41" s="37" t="str">
        <f t="shared" si="4"/>
        <v>ALTO</v>
      </c>
    </row>
    <row r="42" spans="2:20" ht="18">
      <c r="B42" s="27">
        <v>33</v>
      </c>
      <c r="C42" s="28" t="s">
        <v>70</v>
      </c>
      <c r="D42" s="32" t="s">
        <v>38</v>
      </c>
      <c r="E42" s="32">
        <v>1</v>
      </c>
      <c r="F42" s="7">
        <f>BASE!F42</f>
        <v>0</v>
      </c>
      <c r="G42" s="7">
        <f>BASE!G42</f>
        <v>3119772</v>
      </c>
      <c r="H42" s="40">
        <f>BASE!H42*'FM-029 DEP'!$H$1152</f>
        <v>2745041.5589989568</v>
      </c>
      <c r="I42" s="7">
        <f>BASE!I42*'FM-029 DEP'!$I$1152</f>
        <v>2411464.3508926602</v>
      </c>
      <c r="J42" s="7">
        <f>BASE!J42*'FM-029 DEP'!$J$1152</f>
        <v>2357293.1514226734</v>
      </c>
      <c r="K42" s="7">
        <f>BASE!K42*'FM-029 DEP'!$K$1152</f>
        <v>2353787.1082390952</v>
      </c>
      <c r="L42" s="7">
        <f>BASE!L42*'FM-029 DEP'!$L$1152</f>
        <v>2101733.2155682812</v>
      </c>
      <c r="M42" s="36">
        <f>BASE!M42*$M$1152</f>
        <v>0</v>
      </c>
      <c r="N42" s="1">
        <f t="shared" si="0"/>
        <v>6</v>
      </c>
      <c r="O42" s="8">
        <f t="shared" si="5"/>
        <v>2514849</v>
      </c>
      <c r="P42" s="9">
        <f t="shared" si="1"/>
        <v>2514849</v>
      </c>
      <c r="Q42" s="40">
        <f t="array" ref="Q42">IFERROR(_xlfn.STDEV.P(IF((F42:M42&lt;&gt;0)*(F42:M42&lt;&gt;""), F42:M42)), 0)</f>
        <v>329403.06251423492</v>
      </c>
      <c r="R42" s="11">
        <f t="shared" si="6"/>
        <v>13.098323697137875</v>
      </c>
      <c r="S42" s="12">
        <f t="shared" si="3"/>
        <v>86.901676302862128</v>
      </c>
      <c r="T42" s="37" t="str">
        <f t="shared" si="4"/>
        <v>ALTO</v>
      </c>
    </row>
    <row r="43" spans="2:20" ht="18">
      <c r="B43" s="27">
        <v>34</v>
      </c>
      <c r="C43" s="28" t="s">
        <v>71</v>
      </c>
      <c r="D43" s="32" t="s">
        <v>38</v>
      </c>
      <c r="E43" s="32">
        <v>1</v>
      </c>
      <c r="F43" s="7">
        <f>BASE!F43</f>
        <v>0</v>
      </c>
      <c r="G43" s="7">
        <f>BASE!G43</f>
        <v>2086907</v>
      </c>
      <c r="H43" s="40">
        <f>BASE!H43*'FM-029 DEP'!$H$1152</f>
        <v>1834453.9055871512</v>
      </c>
      <c r="I43" s="7">
        <f>BASE!I43*'FM-029 DEP'!$I$1152</f>
        <v>1609326.0767026667</v>
      </c>
      <c r="J43" s="7">
        <f>BASE!J43*'FM-029 DEP'!$J$1152</f>
        <v>1847920.2944080424</v>
      </c>
      <c r="K43" s="7">
        <f>BASE!K43*'FM-029 DEP'!$K$1152</f>
        <v>2067807.2859450728</v>
      </c>
      <c r="L43" s="7">
        <f>BASE!L43*'FM-029 DEP'!$L$1152</f>
        <v>2222840.9647675436</v>
      </c>
      <c r="M43" s="36">
        <f>BASE!M43*$M$1152</f>
        <v>0</v>
      </c>
      <c r="N43" s="1">
        <f t="shared" si="0"/>
        <v>6</v>
      </c>
      <c r="O43" s="8">
        <f t="shared" si="5"/>
        <v>1944876</v>
      </c>
      <c r="P43" s="9">
        <f t="shared" si="1"/>
        <v>1944876</v>
      </c>
      <c r="Q43" s="40">
        <f t="array" ref="Q43">IFERROR(_xlfn.STDEV.P(IF((F43:M43&lt;&gt;0)*(F43:M43&lt;&gt;""), F43:M43)), 0)</f>
        <v>202787.50227331242</v>
      </c>
      <c r="R43" s="11">
        <f t="shared" si="6"/>
        <v>10.426757401156291</v>
      </c>
      <c r="S43" s="12">
        <f t="shared" si="3"/>
        <v>89.573242598843706</v>
      </c>
      <c r="T43" s="37" t="str">
        <f t="shared" si="4"/>
        <v>ALTO</v>
      </c>
    </row>
    <row r="44" spans="2:20" ht="18">
      <c r="B44" s="27">
        <v>35</v>
      </c>
      <c r="C44" s="28" t="s">
        <v>72</v>
      </c>
      <c r="D44" s="32" t="s">
        <v>38</v>
      </c>
      <c r="E44" s="32">
        <v>1</v>
      </c>
      <c r="F44" s="7">
        <f>BASE!F44</f>
        <v>0</v>
      </c>
      <c r="G44" s="7">
        <f>BASE!G44</f>
        <v>2636040</v>
      </c>
      <c r="H44" s="40">
        <f>BASE!H44*'FM-029 DEP'!$H$1152</f>
        <v>2059743.3613732876</v>
      </c>
      <c r="I44" s="7">
        <f>BASE!I44*'FM-029 DEP'!$I$1152</f>
        <v>1488762.2040996251</v>
      </c>
      <c r="J44" s="7">
        <f>BASE!J44*'FM-029 DEP'!$J$1152</f>
        <v>1547500.4936720224</v>
      </c>
      <c r="K44" s="7">
        <f>BASE!K44*'FM-029 DEP'!$K$1152</f>
        <v>1573300.1292407108</v>
      </c>
      <c r="L44" s="7">
        <f>BASE!L44*'FM-029 DEP'!$L$1152</f>
        <v>1534295.6226341843</v>
      </c>
      <c r="M44" s="36">
        <f>BASE!M44*$M$1152</f>
        <v>0</v>
      </c>
      <c r="N44" s="1">
        <f t="shared" si="0"/>
        <v>6</v>
      </c>
      <c r="O44" s="8">
        <f t="shared" si="5"/>
        <v>1806607</v>
      </c>
      <c r="P44" s="9">
        <f t="shared" si="1"/>
        <v>1806607</v>
      </c>
      <c r="Q44" s="40">
        <f t="array" ref="Q44">IFERROR(_xlfn.STDEV.P(IF((F44:M44&lt;&gt;0)*(F44:M44&lt;&gt;""), F44:M44)), 0)</f>
        <v>418087.74936750252</v>
      </c>
      <c r="R44" s="11">
        <f t="shared" si="6"/>
        <v>23.142152630179254</v>
      </c>
      <c r="S44" s="12">
        <f t="shared" si="3"/>
        <v>76.857847369820746</v>
      </c>
      <c r="T44" s="37" t="str">
        <f t="shared" si="4"/>
        <v>ALTO</v>
      </c>
    </row>
    <row r="45" spans="2:20" ht="18">
      <c r="B45" s="27">
        <v>36</v>
      </c>
      <c r="C45" s="28" t="s">
        <v>73</v>
      </c>
      <c r="D45" s="32" t="s">
        <v>38</v>
      </c>
      <c r="E45" s="32">
        <v>1</v>
      </c>
      <c r="F45" s="7">
        <f>BASE!F45</f>
        <v>0</v>
      </c>
      <c r="G45" s="7">
        <f>BASE!G45</f>
        <v>502132</v>
      </c>
      <c r="H45" s="40">
        <f>BASE!H45*'FM-029 DEP'!$H$1152</f>
        <v>436017.72088270873</v>
      </c>
      <c r="I45" s="7">
        <f>BASE!I45*'FM-029 DEP'!$I$1152</f>
        <v>375868.76350011019</v>
      </c>
      <c r="J45" s="7">
        <f>BASE!J45*'FM-029 DEP'!$J$1152</f>
        <v>418171.61834664753</v>
      </c>
      <c r="K45" s="7">
        <f>BASE!K45*'FM-029 DEP'!$K$1152</f>
        <v>435986.65589660744</v>
      </c>
      <c r="L45" s="7">
        <f>BASE!L45*'FM-029 DEP'!$L$1152</f>
        <v>409477.57934582164</v>
      </c>
      <c r="M45" s="36">
        <f>BASE!M45*$M$1152</f>
        <v>0</v>
      </c>
      <c r="N45" s="1">
        <f t="shared" si="0"/>
        <v>6</v>
      </c>
      <c r="O45" s="8">
        <f t="shared" si="5"/>
        <v>429609</v>
      </c>
      <c r="P45" s="9">
        <f t="shared" si="1"/>
        <v>429609</v>
      </c>
      <c r="Q45" s="40">
        <f t="array" ref="Q45">IFERROR(_xlfn.STDEV.P(IF((F45:M45&lt;&gt;0)*(F45:M45&lt;&gt;""), F45:M45)), 0)</f>
        <v>38221.792524625205</v>
      </c>
      <c r="R45" s="11">
        <f t="shared" si="6"/>
        <v>8.8968789119001706</v>
      </c>
      <c r="S45" s="12">
        <f t="shared" si="3"/>
        <v>91.103121088099826</v>
      </c>
      <c r="T45" s="37" t="str">
        <f t="shared" si="4"/>
        <v>ALTO</v>
      </c>
    </row>
    <row r="46" spans="2:20" ht="18">
      <c r="B46" s="27">
        <v>37</v>
      </c>
      <c r="C46" s="28" t="s">
        <v>74</v>
      </c>
      <c r="D46" s="32" t="s">
        <v>38</v>
      </c>
      <c r="E46" s="32">
        <v>1</v>
      </c>
      <c r="F46" s="7">
        <f>BASE!F46</f>
        <v>0</v>
      </c>
      <c r="G46" s="7">
        <f>BASE!G46</f>
        <v>277547</v>
      </c>
      <c r="H46" s="40">
        <f>BASE!H46*'FM-029 DEP'!$H$1152</f>
        <v>261368.8063739136</v>
      </c>
      <c r="I46" s="7">
        <f>BASE!I46*'FM-029 DEP'!$I$1152</f>
        <v>250797.58651091027</v>
      </c>
      <c r="J46" s="7">
        <f>BASE!J46*'FM-029 DEP'!$J$1152</f>
        <v>290861.59231666819</v>
      </c>
      <c r="K46" s="7">
        <f>BASE!K46*'FM-029 DEP'!$K$1152</f>
        <v>303216.78513731825</v>
      </c>
      <c r="L46" s="7">
        <f>BASE!L46*'FM-029 DEP'!$L$1152</f>
        <v>287966.45346015727</v>
      </c>
      <c r="M46" s="36">
        <f>BASE!M46*$M$1152</f>
        <v>0</v>
      </c>
      <c r="N46" s="1">
        <f t="shared" si="0"/>
        <v>6</v>
      </c>
      <c r="O46" s="8">
        <f t="shared" si="5"/>
        <v>278626</v>
      </c>
      <c r="P46" s="9">
        <f t="shared" si="1"/>
        <v>278626</v>
      </c>
      <c r="Q46" s="40">
        <f t="array" ref="Q46">IFERROR(_xlfn.STDEV.P(IF((F46:M46&lt;&gt;0)*(F46:M46&lt;&gt;""), F46:M46)), 0)</f>
        <v>17865.497815596969</v>
      </c>
      <c r="R46" s="11">
        <f t="shared" si="6"/>
        <v>6.4119995318444687</v>
      </c>
      <c r="S46" s="12">
        <f t="shared" si="3"/>
        <v>93.588000468155528</v>
      </c>
      <c r="T46" s="37" t="str">
        <f t="shared" si="4"/>
        <v>ALTO</v>
      </c>
    </row>
    <row r="47" spans="2:20" ht="18">
      <c r="B47" s="27">
        <v>38</v>
      </c>
      <c r="C47" s="28" t="s">
        <v>75</v>
      </c>
      <c r="D47" s="32" t="s">
        <v>38</v>
      </c>
      <c r="E47" s="32">
        <v>1</v>
      </c>
      <c r="F47" s="7">
        <f>BASE!F47</f>
        <v>0</v>
      </c>
      <c r="G47" s="7">
        <f>BASE!G47</f>
        <v>148317</v>
      </c>
      <c r="H47" s="40">
        <f>BASE!H47*'FM-029 DEP'!$H$1152</f>
        <v>119429.95685156086</v>
      </c>
      <c r="I47" s="7">
        <f>BASE!I47*'FM-029 DEP'!$I$1152</f>
        <v>91242.488428476965</v>
      </c>
      <c r="J47" s="7">
        <f>BASE!J47*'FM-029 DEP'!$J$1152</f>
        <v>95316.578404093001</v>
      </c>
      <c r="K47" s="7">
        <f>BASE!K47*'FM-029 DEP'!$K$1152</f>
        <v>113785.88045234249</v>
      </c>
      <c r="L47" s="7">
        <f>BASE!L47*'FM-029 DEP'!$L$1152</f>
        <v>124568.74987867613</v>
      </c>
      <c r="M47" s="36">
        <f>BASE!M47*$M$1152</f>
        <v>0</v>
      </c>
      <c r="N47" s="1">
        <f t="shared" si="0"/>
        <v>6</v>
      </c>
      <c r="O47" s="8">
        <f t="shared" si="5"/>
        <v>115443</v>
      </c>
      <c r="P47" s="9">
        <f t="shared" si="1"/>
        <v>115443</v>
      </c>
      <c r="Q47" s="40">
        <f t="array" ref="Q47">IFERROR(_xlfn.STDEV.P(IF((F47:M47&lt;&gt;0)*(F47:M47&lt;&gt;""), F47:M47)), 0)</f>
        <v>19032.247469252652</v>
      </c>
      <c r="R47" s="11">
        <f t="shared" si="6"/>
        <v>16.486272419508026</v>
      </c>
      <c r="S47" s="12">
        <f t="shared" si="3"/>
        <v>83.513727580491974</v>
      </c>
      <c r="T47" s="37" t="str">
        <f t="shared" si="4"/>
        <v>ALTO</v>
      </c>
    </row>
    <row r="48" spans="2:20" ht="18">
      <c r="B48" s="27">
        <v>39</v>
      </c>
      <c r="C48" s="28" t="s">
        <v>76</v>
      </c>
      <c r="D48" s="32" t="s">
        <v>38</v>
      </c>
      <c r="E48" s="32">
        <v>1</v>
      </c>
      <c r="F48" s="7">
        <f>BASE!F48</f>
        <v>0</v>
      </c>
      <c r="G48" s="7">
        <f>BASE!G48</f>
        <v>576438</v>
      </c>
      <c r="H48" s="40">
        <f>BASE!H48*'FM-029 DEP'!$H$1152</f>
        <v>450023.98209344363</v>
      </c>
      <c r="I48" s="7">
        <f>BASE!I48*'FM-029 DEP'!$I$1152</f>
        <v>324728.02733083535</v>
      </c>
      <c r="J48" s="7">
        <f>BASE!J48*'FM-029 DEP'!$J$1152</f>
        <v>321262.00520599593</v>
      </c>
      <c r="K48" s="7">
        <f>BASE!K48*'FM-029 DEP'!$K$1152</f>
        <v>303223.81260096934</v>
      </c>
      <c r="L48" s="7">
        <f>BASE!L48*'FM-029 DEP'!$L$1152</f>
        <v>274211.45200427063</v>
      </c>
      <c r="M48" s="36">
        <f>BASE!M48*$M$1152</f>
        <v>0</v>
      </c>
      <c r="N48" s="1">
        <f t="shared" si="0"/>
        <v>6</v>
      </c>
      <c r="O48" s="8">
        <f t="shared" si="5"/>
        <v>374981</v>
      </c>
      <c r="P48" s="9">
        <f t="shared" si="1"/>
        <v>374981</v>
      </c>
      <c r="Q48" s="40">
        <f t="array" ref="Q48">IFERROR(_xlfn.STDEV.P(IF((F48:M48&lt;&gt;0)*(F48:M48&lt;&gt;""), F48:M48)), 0)</f>
        <v>105618.06933526545</v>
      </c>
      <c r="R48" s="11">
        <f t="shared" si="6"/>
        <v>28.166245579180131</v>
      </c>
      <c r="S48" s="12">
        <f t="shared" si="3"/>
        <v>71.833754420819872</v>
      </c>
      <c r="T48" s="37" t="str">
        <f t="shared" si="4"/>
        <v>ALTO</v>
      </c>
    </row>
    <row r="49" spans="2:20" ht="18">
      <c r="B49" s="27">
        <v>40</v>
      </c>
      <c r="C49" s="28" t="s">
        <v>77</v>
      </c>
      <c r="D49" s="32" t="s">
        <v>38</v>
      </c>
      <c r="E49" s="32">
        <v>1</v>
      </c>
      <c r="F49" s="7">
        <f>BASE!F49</f>
        <v>0</v>
      </c>
      <c r="G49" s="7">
        <f>BASE!G49</f>
        <v>709419</v>
      </c>
      <c r="H49" s="40">
        <f>BASE!H49*'FM-029 DEP'!$H$1152</f>
        <v>544037.37464006117</v>
      </c>
      <c r="I49" s="7">
        <f>BASE!I49*'FM-029 DEP'!$I$1152</f>
        <v>378918.90897068544</v>
      </c>
      <c r="J49" s="7">
        <f>BASE!J49*'FM-029 DEP'!$J$1152</f>
        <v>363875.68440893997</v>
      </c>
      <c r="K49" s="7">
        <f>BASE!K49*'FM-029 DEP'!$K$1152</f>
        <v>378919.43457189016</v>
      </c>
      <c r="L49" s="7">
        <f>BASE!L49*'FM-029 DEP'!$L$1152</f>
        <v>373937.36581578187</v>
      </c>
      <c r="M49" s="36">
        <f>BASE!M49*$M$1152</f>
        <v>0</v>
      </c>
      <c r="N49" s="1">
        <f t="shared" si="0"/>
        <v>6</v>
      </c>
      <c r="O49" s="8">
        <f t="shared" si="5"/>
        <v>458185</v>
      </c>
      <c r="P49" s="9">
        <f t="shared" si="1"/>
        <v>458185</v>
      </c>
      <c r="Q49" s="40">
        <f t="array" ref="Q49">IFERROR(_xlfn.STDEV.P(IF((F49:M49&lt;&gt;0)*(F49:M49&lt;&gt;""), F49:M49)), 0)</f>
        <v>128482.94757742809</v>
      </c>
      <c r="R49" s="11">
        <f t="shared" si="6"/>
        <v>28.041718427584509</v>
      </c>
      <c r="S49" s="12">
        <f t="shared" si="3"/>
        <v>71.958281572415487</v>
      </c>
      <c r="T49" s="37" t="str">
        <f t="shared" si="4"/>
        <v>ALTO</v>
      </c>
    </row>
    <row r="50" spans="2:20" ht="18">
      <c r="B50" s="27">
        <v>41</v>
      </c>
      <c r="C50" s="28" t="s">
        <v>78</v>
      </c>
      <c r="D50" s="32" t="s">
        <v>38</v>
      </c>
      <c r="E50" s="32">
        <v>1</v>
      </c>
      <c r="F50" s="7">
        <f>BASE!F50</f>
        <v>0</v>
      </c>
      <c r="G50" s="7">
        <f>BASE!G50</f>
        <v>304144</v>
      </c>
      <c r="H50" s="40">
        <f>BASE!H50*'FM-029 DEP'!$H$1152</f>
        <v>363565.17511729122</v>
      </c>
      <c r="I50" s="7">
        <f>BASE!I50*'FM-029 DEP'!$I$1152</f>
        <v>437882.23054882075</v>
      </c>
      <c r="J50" s="7">
        <f>BASE!J50*'FM-029 DEP'!$J$1152</f>
        <v>445916.97334171087</v>
      </c>
      <c r="K50" s="7">
        <f>BASE!K50*'FM-029 DEP'!$K$1152</f>
        <v>464934.18416801293</v>
      </c>
      <c r="L50" s="7">
        <f>BASE!L50*'FM-029 DEP'!$L$1152</f>
        <v>480486.23119479767</v>
      </c>
      <c r="M50" s="36">
        <f>BASE!M50*$M$1152</f>
        <v>0</v>
      </c>
      <c r="N50" s="1">
        <f t="shared" si="0"/>
        <v>6</v>
      </c>
      <c r="O50" s="8">
        <f t="shared" si="5"/>
        <v>416155</v>
      </c>
      <c r="P50" s="9">
        <f t="shared" si="1"/>
        <v>416155</v>
      </c>
      <c r="Q50" s="40">
        <f t="array" ref="Q50">IFERROR(_xlfn.STDEV.P(IF((F50:M50&lt;&gt;0)*(F50:M50&lt;&gt;""), F50:M50)), 0)</f>
        <v>62166.33269115103</v>
      </c>
      <c r="R50" s="11">
        <f t="shared" si="6"/>
        <v>14.938264034110135</v>
      </c>
      <c r="S50" s="12">
        <f t="shared" si="3"/>
        <v>85.061735965889866</v>
      </c>
      <c r="T50" s="37" t="str">
        <f t="shared" si="4"/>
        <v>ALTO</v>
      </c>
    </row>
    <row r="51" spans="2:20" ht="18">
      <c r="B51" s="27">
        <v>42</v>
      </c>
      <c r="C51" s="28" t="s">
        <v>79</v>
      </c>
      <c r="D51" s="32" t="s">
        <v>38</v>
      </c>
      <c r="E51" s="32">
        <v>1</v>
      </c>
      <c r="F51" s="7">
        <f>BASE!F51</f>
        <v>0</v>
      </c>
      <c r="G51" s="7">
        <f>BASE!G51</f>
        <v>166524.12000000002</v>
      </c>
      <c r="H51" s="40">
        <f>BASE!H51*'FM-029 DEP'!$H$1152</f>
        <v>158551.98874991309</v>
      </c>
      <c r="I51" s="7">
        <f>BASE!I51*'FM-029 DEP'!$I$1152</f>
        <v>0</v>
      </c>
      <c r="J51" s="7">
        <f>BASE!J51*'FM-029 DEP'!$J$1152</f>
        <v>90537.474194417024</v>
      </c>
      <c r="K51" s="7">
        <f>BASE!K51*'FM-029 DEP'!$K$1152</f>
        <v>92184.862681744751</v>
      </c>
      <c r="L51" s="7">
        <f>BASE!L51*'FM-029 DEP'!$L$1152</f>
        <v>89703.22333300981</v>
      </c>
      <c r="M51" s="36">
        <f>BASE!M51*$M$1152</f>
        <v>0</v>
      </c>
      <c r="N51" s="1">
        <f t="shared" si="0"/>
        <v>5</v>
      </c>
      <c r="O51" s="8">
        <f t="shared" si="5"/>
        <v>119500</v>
      </c>
      <c r="P51" s="9">
        <f t="shared" si="1"/>
        <v>119500</v>
      </c>
      <c r="Q51" s="40">
        <f t="array" ref="Q51">IFERROR(_xlfn.STDEV.P(IF((F51:M51&lt;&gt;0)*(F51:M51&lt;&gt;""), F51:M51)), 0)</f>
        <v>35239.518197720448</v>
      </c>
      <c r="R51" s="11">
        <f t="shared" si="6"/>
        <v>29.489136567130082</v>
      </c>
      <c r="S51" s="12">
        <f t="shared" si="3"/>
        <v>70.510863432869911</v>
      </c>
      <c r="T51" s="37" t="str">
        <f t="shared" si="4"/>
        <v>ALTO</v>
      </c>
    </row>
    <row r="52" spans="2:20" ht="18">
      <c r="B52" s="27">
        <v>43</v>
      </c>
      <c r="C52" s="28" t="s">
        <v>80</v>
      </c>
      <c r="D52" s="32" t="s">
        <v>38</v>
      </c>
      <c r="E52" s="32">
        <v>1</v>
      </c>
      <c r="F52" s="7">
        <f>BASE!F52</f>
        <v>0</v>
      </c>
      <c r="G52" s="7">
        <f>BASE!G52</f>
        <v>360093.60000000003</v>
      </c>
      <c r="H52" s="40">
        <f>BASE!H52*'FM-029 DEP'!$H$1152</f>
        <v>342855.08784120134</v>
      </c>
      <c r="I52" s="7">
        <f>BASE!I52*'FM-029 DEP'!$I$1152</f>
        <v>0</v>
      </c>
      <c r="J52" s="7">
        <f>BASE!J52*'FM-029 DEP'!$J$1152</f>
        <v>0</v>
      </c>
      <c r="K52" s="7">
        <f>BASE!K52*'FM-029 DEP'!$K$1152</f>
        <v>0</v>
      </c>
      <c r="L52" s="7">
        <f>BASE!L52*'FM-029 DEP'!$L$1152</f>
        <v>0</v>
      </c>
      <c r="M52" s="36">
        <f>BASE!M52*$M$1152</f>
        <v>0</v>
      </c>
      <c r="N52" s="1">
        <f t="shared" si="0"/>
        <v>2</v>
      </c>
      <c r="O52" s="8">
        <f t="shared" si="5"/>
        <v>351474</v>
      </c>
      <c r="P52" s="9">
        <f t="shared" si="1"/>
        <v>351474</v>
      </c>
      <c r="Q52" s="40">
        <f t="array" ref="Q52">IFERROR(_xlfn.STDEV.P(IF((F52:M52&lt;&gt;0)*(F52:M52&lt;&gt;""), F52:M52)), 0)</f>
        <v>8619.2560793993471</v>
      </c>
      <c r="R52" s="11">
        <f t="shared" si="6"/>
        <v>2.4523168369208954</v>
      </c>
      <c r="S52" s="12">
        <f t="shared" si="3"/>
        <v>97.5476831630791</v>
      </c>
      <c r="T52" s="37" t="str">
        <f t="shared" si="4"/>
        <v>ALTO</v>
      </c>
    </row>
    <row r="53" spans="2:20" ht="18">
      <c r="B53" s="27">
        <v>44</v>
      </c>
      <c r="C53" s="28" t="s">
        <v>81</v>
      </c>
      <c r="D53" s="32" t="s">
        <v>38</v>
      </c>
      <c r="E53" s="32">
        <v>1</v>
      </c>
      <c r="F53" s="7">
        <f>BASE!F53</f>
        <v>0</v>
      </c>
      <c r="G53" s="7">
        <f>BASE!G53</f>
        <v>133603.56</v>
      </c>
      <c r="H53" s="40">
        <f>BASE!H53*'FM-029 DEP'!$H$1152</f>
        <v>127207.90401905026</v>
      </c>
      <c r="I53" s="7">
        <f>BASE!I53*'FM-029 DEP'!$I$1152</f>
        <v>0</v>
      </c>
      <c r="J53" s="7"/>
      <c r="K53" s="7"/>
      <c r="L53" s="7"/>
      <c r="M53" s="36">
        <f>BASE!M53*$M$1152</f>
        <v>0</v>
      </c>
      <c r="N53" s="1">
        <f t="shared" si="0"/>
        <v>2</v>
      </c>
      <c r="O53" s="8">
        <f t="shared" si="5"/>
        <v>130406</v>
      </c>
      <c r="P53" s="9">
        <f t="shared" si="1"/>
        <v>130406</v>
      </c>
      <c r="Q53" s="40">
        <f t="array" ref="Q53">IFERROR(_xlfn.STDEV.P(IF((F53:M53&lt;&gt;0)*(F53:M53&lt;&gt;""), F53:M53)), 0)</f>
        <v>3197.8279904748706</v>
      </c>
      <c r="R53" s="11">
        <f t="shared" si="6"/>
        <v>2.4522092468712104</v>
      </c>
      <c r="S53" s="12">
        <f t="shared" si="3"/>
        <v>97.547790753128794</v>
      </c>
      <c r="T53" s="37" t="str">
        <f t="shared" si="4"/>
        <v>ALTO</v>
      </c>
    </row>
    <row r="54" spans="2:20" ht="18">
      <c r="B54" s="27">
        <v>45</v>
      </c>
      <c r="C54" s="28" t="s">
        <v>82</v>
      </c>
      <c r="D54" s="32" t="s">
        <v>38</v>
      </c>
      <c r="E54" s="32">
        <v>1</v>
      </c>
      <c r="F54" s="7">
        <f>BASE!F54</f>
        <v>0</v>
      </c>
      <c r="G54" s="7">
        <f>BASE!G54</f>
        <v>406743.12000000005</v>
      </c>
      <c r="H54" s="40">
        <f>BASE!H54*'FM-029 DEP'!$H$1152</f>
        <v>387271.28594813315</v>
      </c>
      <c r="I54" s="7">
        <f>BASE!I54*'FM-029 DEP'!$I$1152</f>
        <v>0</v>
      </c>
      <c r="J54" s="7"/>
      <c r="K54" s="7"/>
      <c r="L54" s="7"/>
      <c r="M54" s="36">
        <f>BASE!M54*$M$1152</f>
        <v>0</v>
      </c>
      <c r="N54" s="1">
        <f t="shared" si="0"/>
        <v>2</v>
      </c>
      <c r="O54" s="8">
        <f t="shared" si="5"/>
        <v>397007</v>
      </c>
      <c r="P54" s="9">
        <f t="shared" si="1"/>
        <v>397007</v>
      </c>
      <c r="Q54" s="40">
        <f t="array" ref="Q54">IFERROR(_xlfn.STDEV.P(IF((F54:M54&lt;&gt;0)*(F54:M54&lt;&gt;""), F54:M54)), 0)</f>
        <v>9735.9170259334496</v>
      </c>
      <c r="R54" s="11">
        <f t="shared" si="6"/>
        <v>2.4523288067800948</v>
      </c>
      <c r="S54" s="12">
        <f t="shared" si="3"/>
        <v>97.547671193219912</v>
      </c>
      <c r="T54" s="37" t="str">
        <f t="shared" si="4"/>
        <v>ALTO</v>
      </c>
    </row>
    <row r="55" spans="2:20" ht="18">
      <c r="B55" s="27">
        <v>46</v>
      </c>
      <c r="C55" s="28" t="s">
        <v>83</v>
      </c>
      <c r="D55" s="32" t="s">
        <v>38</v>
      </c>
      <c r="E55" s="32">
        <v>1</v>
      </c>
      <c r="F55" s="7">
        <f>BASE!F55</f>
        <v>0</v>
      </c>
      <c r="G55" s="7">
        <f>BASE!G55</f>
        <v>276811.56</v>
      </c>
      <c r="H55" s="40">
        <f>BASE!H55*'FM-029 DEP'!$H$1152</f>
        <v>263559.73546116939</v>
      </c>
      <c r="I55" s="7">
        <f>BASE!I55*'FM-029 DEP'!$I$1152</f>
        <v>0</v>
      </c>
      <c r="J55" s="7"/>
      <c r="K55" s="7"/>
      <c r="L55" s="7"/>
      <c r="M55" s="36">
        <f>BASE!M55*$M$1152</f>
        <v>0</v>
      </c>
      <c r="N55" s="1">
        <f t="shared" si="0"/>
        <v>2</v>
      </c>
      <c r="O55" s="8">
        <f t="shared" si="5"/>
        <v>270186</v>
      </c>
      <c r="P55" s="9">
        <f t="shared" si="1"/>
        <v>270186</v>
      </c>
      <c r="Q55" s="40">
        <f t="array" ref="Q55">IFERROR(_xlfn.STDEV.P(IF((F55:M55&lt;&gt;0)*(F55:M55&lt;&gt;""), F55:M55)), 0)</f>
        <v>6625.9122694153048</v>
      </c>
      <c r="R55" s="11">
        <f t="shared" si="6"/>
        <v>2.4523521830943515</v>
      </c>
      <c r="S55" s="12">
        <f t="shared" si="3"/>
        <v>97.547647816905652</v>
      </c>
      <c r="T55" s="37" t="str">
        <f t="shared" si="4"/>
        <v>ALTO</v>
      </c>
    </row>
    <row r="56" spans="2:20" ht="18">
      <c r="B56" s="27">
        <v>47</v>
      </c>
      <c r="C56" s="28" t="s">
        <v>84</v>
      </c>
      <c r="D56" s="32" t="s">
        <v>38</v>
      </c>
      <c r="E56" s="32">
        <v>1</v>
      </c>
      <c r="F56" s="7">
        <f>BASE!F56</f>
        <v>0</v>
      </c>
      <c r="G56" s="7">
        <f>BASE!G56</f>
        <v>563664.96000000008</v>
      </c>
      <c r="H56" s="40">
        <f>BASE!H56*'FM-029 DEP'!$H$1152</f>
        <v>536680.3399931863</v>
      </c>
      <c r="I56" s="7">
        <f>BASE!I56*'FM-029 DEP'!$I$1152</f>
        <v>0</v>
      </c>
      <c r="J56" s="7"/>
      <c r="K56" s="7"/>
      <c r="L56" s="7"/>
      <c r="M56" s="36">
        <f>BASE!M56*$M$1152</f>
        <v>0</v>
      </c>
      <c r="N56" s="1">
        <f t="shared" si="0"/>
        <v>2</v>
      </c>
      <c r="O56" s="8">
        <f t="shared" si="5"/>
        <v>550173</v>
      </c>
      <c r="P56" s="9">
        <f t="shared" si="1"/>
        <v>550173</v>
      </c>
      <c r="Q56" s="40">
        <f t="array" ref="Q56">IFERROR(_xlfn.STDEV.P(IF((F56:M56&lt;&gt;0)*(F56:M56&lt;&gt;""), F56:M56)), 0)</f>
        <v>13492.310003406892</v>
      </c>
      <c r="R56" s="11">
        <f t="shared" si="6"/>
        <v>2.452375889657779</v>
      </c>
      <c r="S56" s="12">
        <f t="shared" si="3"/>
        <v>97.547624110342227</v>
      </c>
      <c r="T56" s="37" t="str">
        <f t="shared" si="4"/>
        <v>ALTO</v>
      </c>
    </row>
    <row r="57" spans="2:20" ht="18">
      <c r="B57" s="27">
        <v>48</v>
      </c>
      <c r="C57" s="28" t="s">
        <v>85</v>
      </c>
      <c r="D57" s="32" t="s">
        <v>38</v>
      </c>
      <c r="E57" s="32">
        <v>1</v>
      </c>
      <c r="F57" s="7">
        <f>BASE!F57</f>
        <v>0</v>
      </c>
      <c r="G57" s="7">
        <f>BASE!G57</f>
        <v>1306432</v>
      </c>
      <c r="H57" s="40">
        <f>BASE!H57*'FM-029 DEP'!$H$1152</f>
        <v>671699.94359883189</v>
      </c>
      <c r="I57" s="7">
        <f>BASE!I57*'FM-029 DEP'!$I$1152</f>
        <v>0</v>
      </c>
      <c r="J57" s="7"/>
      <c r="K57" s="7"/>
      <c r="L57" s="7"/>
      <c r="M57" s="36">
        <f>BASE!M57*$M$1152</f>
        <v>0</v>
      </c>
      <c r="N57" s="1">
        <f t="shared" si="0"/>
        <v>2</v>
      </c>
      <c r="O57" s="8">
        <f t="shared" si="5"/>
        <v>989066</v>
      </c>
      <c r="P57" s="9">
        <f t="shared" si="1"/>
        <v>989066</v>
      </c>
      <c r="Q57" s="40">
        <f t="array" ref="Q57">IFERROR(_xlfn.STDEV.P(IF((F57:M57&lt;&gt;0)*(F57:M57&lt;&gt;""), F57:M57)), 0)</f>
        <v>317366.02820058377</v>
      </c>
      <c r="R57" s="11">
        <f t="shared" si="6"/>
        <v>32.087446965175609</v>
      </c>
      <c r="S57" s="312">
        <f t="shared" si="3"/>
        <v>67.912553034824384</v>
      </c>
      <c r="T57" s="37" t="str">
        <f t="shared" si="4"/>
        <v>BAJO</v>
      </c>
    </row>
    <row r="58" spans="2:20" ht="18">
      <c r="B58" s="27">
        <v>49</v>
      </c>
      <c r="C58" s="28" t="s">
        <v>86</v>
      </c>
      <c r="D58" s="32" t="s">
        <v>38</v>
      </c>
      <c r="E58" s="32">
        <v>1</v>
      </c>
      <c r="F58" s="7">
        <f>BASE!F58</f>
        <v>0</v>
      </c>
      <c r="G58" s="7">
        <f>BASE!G58</f>
        <v>269928.72000000003</v>
      </c>
      <c r="H58" s="40">
        <f>BASE!H58*'FM-029 DEP'!$H$1152</f>
        <v>257006.80256358196</v>
      </c>
      <c r="I58" s="7">
        <f>BASE!I58*'FM-029 DEP'!$I$1152</f>
        <v>0</v>
      </c>
      <c r="J58" s="7">
        <f>BASE!J58*'FM-029 DEP'!$J$1152</f>
        <v>0</v>
      </c>
      <c r="K58" s="7">
        <f>BASE!K58*'FM-029 DEP'!$K$1152</f>
        <v>0</v>
      </c>
      <c r="L58" s="7">
        <f>BASE!L58*'FM-029 DEP'!$L$1152</f>
        <v>0</v>
      </c>
      <c r="M58" s="36">
        <f>BASE!M58*$M$1152</f>
        <v>0</v>
      </c>
      <c r="N58" s="1">
        <f t="shared" si="0"/>
        <v>2</v>
      </c>
      <c r="O58" s="8">
        <f t="shared" si="5"/>
        <v>263468</v>
      </c>
      <c r="P58" s="9">
        <f t="shared" si="1"/>
        <v>263468</v>
      </c>
      <c r="Q58" s="40">
        <f t="array" ref="Q58">IFERROR(_xlfn.STDEV.P(IF((F58:M58&lt;&gt;0)*(F58:M58&lt;&gt;""), F58:M58)), 0)</f>
        <v>6460.9587182090327</v>
      </c>
      <c r="R58" s="11">
        <f t="shared" si="6"/>
        <v>2.4522745525866645</v>
      </c>
      <c r="S58" s="12">
        <f t="shared" si="3"/>
        <v>97.547725447413342</v>
      </c>
      <c r="T58" s="37" t="str">
        <f t="shared" si="4"/>
        <v>ALTO</v>
      </c>
    </row>
    <row r="59" spans="2:20" ht="18">
      <c r="B59" s="27">
        <v>50</v>
      </c>
      <c r="C59" s="28" t="s">
        <v>87</v>
      </c>
      <c r="D59" s="32" t="s">
        <v>88</v>
      </c>
      <c r="E59" s="32">
        <v>1</v>
      </c>
      <c r="F59" s="7">
        <f>BASE!F59</f>
        <v>0</v>
      </c>
      <c r="G59" s="7">
        <f>BASE!G59</f>
        <v>345459.60000000003</v>
      </c>
      <c r="H59" s="40">
        <f>BASE!H59*'FM-029 DEP'!$H$1152</f>
        <v>328921.29505972326</v>
      </c>
      <c r="I59" s="7">
        <f>BASE!I59*'FM-029 DEP'!$I$1152</f>
        <v>283546.17368305044</v>
      </c>
      <c r="J59" s="7">
        <f>BASE!J59*'FM-029 DEP'!$J$1152</f>
        <v>0</v>
      </c>
      <c r="K59" s="7">
        <f>BASE!K59*'FM-029 DEP'!$K$1152</f>
        <v>0</v>
      </c>
      <c r="L59" s="7">
        <f>BASE!L59*'FM-029 DEP'!$L$1152</f>
        <v>0</v>
      </c>
      <c r="M59" s="36">
        <f>BASE!M59*$M$1152</f>
        <v>0</v>
      </c>
      <c r="N59" s="1">
        <f t="shared" si="0"/>
        <v>3</v>
      </c>
      <c r="O59" s="8">
        <f t="shared" si="5"/>
        <v>319309</v>
      </c>
      <c r="P59" s="9">
        <f t="shared" si="1"/>
        <v>319309</v>
      </c>
      <c r="Q59" s="40">
        <f t="array" ref="Q59">IFERROR(_xlfn.STDEV.P(IF((F59:M59&lt;&gt;0)*(F59:M59&lt;&gt;""), F59:M59)), 0)</f>
        <v>26173.968256328699</v>
      </c>
      <c r="R59" s="11">
        <f t="shared" si="6"/>
        <v>8.1970656186730402</v>
      </c>
      <c r="S59" s="12">
        <f t="shared" si="3"/>
        <v>91.802934381326963</v>
      </c>
      <c r="T59" s="37" t="str">
        <f t="shared" si="4"/>
        <v>ALTO</v>
      </c>
    </row>
    <row r="60" spans="2:20" ht="18">
      <c r="B60" s="27">
        <v>51</v>
      </c>
      <c r="C60" s="28" t="s">
        <v>89</v>
      </c>
      <c r="D60" s="32" t="s">
        <v>88</v>
      </c>
      <c r="E60" s="32">
        <v>1</v>
      </c>
      <c r="F60" s="7">
        <f>BASE!F60</f>
        <v>0</v>
      </c>
      <c r="G60" s="7">
        <f>BASE!G60</f>
        <v>904821</v>
      </c>
      <c r="H60" s="40">
        <f>BASE!H60*'FM-029 DEP'!$H$1152</f>
        <v>889080.41341389122</v>
      </c>
      <c r="I60" s="7">
        <f>BASE!I60*'FM-029 DEP'!$I$1152</f>
        <v>895818.05378003081</v>
      </c>
      <c r="J60" s="7">
        <f>BASE!J60*'FM-029 DEP'!$J$1152</f>
        <v>0</v>
      </c>
      <c r="K60" s="7">
        <f>BASE!K60*'FM-029 DEP'!$K$1152</f>
        <v>0</v>
      </c>
      <c r="L60" s="7">
        <f>BASE!L60*'FM-029 DEP'!$L$1152</f>
        <v>0</v>
      </c>
      <c r="M60" s="36">
        <f>BASE!M60*$M$1152</f>
        <v>0</v>
      </c>
      <c r="N60" s="1">
        <f t="shared" si="0"/>
        <v>3</v>
      </c>
      <c r="O60" s="8">
        <f t="shared" si="5"/>
        <v>896573</v>
      </c>
      <c r="P60" s="9">
        <f t="shared" si="1"/>
        <v>896573</v>
      </c>
      <c r="Q60" s="40">
        <f t="array" ref="Q60">IFERROR(_xlfn.STDEV.P(IF((F60:M60&lt;&gt;0)*(F60:M60&lt;&gt;""), F60:M60)), 0)</f>
        <v>6448.2116764424509</v>
      </c>
      <c r="R60" s="11">
        <f t="shared" si="6"/>
        <v>0.71920654274023987</v>
      </c>
      <c r="S60" s="12">
        <f t="shared" si="3"/>
        <v>99.280793457259762</v>
      </c>
      <c r="T60" s="37" t="str">
        <f t="shared" si="4"/>
        <v>ALTO</v>
      </c>
    </row>
    <row r="61" spans="2:20" ht="18">
      <c r="B61" s="27">
        <v>52</v>
      </c>
      <c r="C61" s="28" t="s">
        <v>90</v>
      </c>
      <c r="D61" s="32" t="s">
        <v>88</v>
      </c>
      <c r="E61" s="32">
        <v>1</v>
      </c>
      <c r="F61" s="7">
        <f>BASE!F61</f>
        <v>0</v>
      </c>
      <c r="G61" s="7">
        <f>BASE!G61</f>
        <v>606906</v>
      </c>
      <c r="H61" s="40">
        <f>BASE!H61*'FM-029 DEP'!$H$1152</f>
        <v>457413.7764412153</v>
      </c>
      <c r="I61" s="7">
        <f>BASE!I61*'FM-029 DEP'!$I$1152</f>
        <v>307237.77385937842</v>
      </c>
      <c r="J61" s="7">
        <f>BASE!J61*'FM-029 DEP'!$J$1152</f>
        <v>0</v>
      </c>
      <c r="K61" s="7">
        <f>BASE!K61*'FM-029 DEP'!$K$1152</f>
        <v>0</v>
      </c>
      <c r="L61" s="7">
        <f>BASE!L61*'FM-029 DEP'!$L$1152</f>
        <v>0</v>
      </c>
      <c r="M61" s="36">
        <f>BASE!M61*$M$1152</f>
        <v>0</v>
      </c>
      <c r="N61" s="1">
        <f t="shared" si="0"/>
        <v>3</v>
      </c>
      <c r="O61" s="8">
        <f t="shared" si="5"/>
        <v>457186</v>
      </c>
      <c r="P61" s="9">
        <f t="shared" si="1"/>
        <v>457186</v>
      </c>
      <c r="Q61" s="40">
        <f t="array" ref="Q61">IFERROR(_xlfn.STDEV.P(IF((F61:M61&lt;&gt;0)*(F61:M61&lt;&gt;""), F61:M61)), 0)</f>
        <v>122339.14718894998</v>
      </c>
      <c r="R61" s="11">
        <f t="shared" si="6"/>
        <v>26.759163051569818</v>
      </c>
      <c r="S61" s="12">
        <f t="shared" si="3"/>
        <v>73.240836948430186</v>
      </c>
      <c r="T61" s="37" t="str">
        <f t="shared" si="4"/>
        <v>ALTO</v>
      </c>
    </row>
    <row r="62" spans="2:20" ht="18">
      <c r="B62" s="27">
        <v>53</v>
      </c>
      <c r="C62" s="28" t="s">
        <v>91</v>
      </c>
      <c r="D62" s="32" t="s">
        <v>88</v>
      </c>
      <c r="E62" s="32">
        <v>1</v>
      </c>
      <c r="F62" s="7">
        <f>BASE!F62</f>
        <v>0</v>
      </c>
      <c r="G62" s="7">
        <f>BASE!G62</f>
        <v>1067574</v>
      </c>
      <c r="H62" s="40">
        <f>BASE!H62*'FM-029 DEP'!$H$1152</f>
        <v>1047864.6982247096</v>
      </c>
      <c r="I62" s="7">
        <f>BASE!I62*'FM-029 DEP'!$I$1152</f>
        <v>1054548.4064359709</v>
      </c>
      <c r="J62" s="7">
        <f>BASE!J62*'FM-029 DEP'!$J$1152</f>
        <v>0</v>
      </c>
      <c r="K62" s="7">
        <f>BASE!K62*'FM-029 DEP'!$K$1152</f>
        <v>0</v>
      </c>
      <c r="L62" s="7">
        <f>BASE!L62*'FM-029 DEP'!$L$1152</f>
        <v>0</v>
      </c>
      <c r="M62" s="36">
        <f>BASE!M62*$M$1152</f>
        <v>0</v>
      </c>
      <c r="N62" s="1">
        <f t="shared" si="0"/>
        <v>3</v>
      </c>
      <c r="O62" s="8">
        <f t="shared" si="5"/>
        <v>1056662</v>
      </c>
      <c r="P62" s="9">
        <f t="shared" si="1"/>
        <v>1056662</v>
      </c>
      <c r="Q62" s="40">
        <f t="array" ref="Q62">IFERROR(_xlfn.STDEV.P(IF((F62:M62&lt;&gt;0)*(F62:M62&lt;&gt;""), F62:M62)), 0)</f>
        <v>8183.9586972050465</v>
      </c>
      <c r="R62" s="11">
        <f t="shared" si="6"/>
        <v>0.77451055277894409</v>
      </c>
      <c r="S62" s="12">
        <f t="shared" si="3"/>
        <v>99.225489447221051</v>
      </c>
      <c r="T62" s="37" t="str">
        <f t="shared" si="4"/>
        <v>ALTO</v>
      </c>
    </row>
    <row r="63" spans="2:20" ht="18">
      <c r="B63" s="27">
        <v>54</v>
      </c>
      <c r="C63" s="33" t="s">
        <v>92</v>
      </c>
      <c r="D63" s="32" t="s">
        <v>88</v>
      </c>
      <c r="E63" s="32">
        <v>1</v>
      </c>
      <c r="F63" s="7">
        <f>BASE!F63</f>
        <v>0</v>
      </c>
      <c r="G63" s="7">
        <f>BASE!G63</f>
        <v>664414</v>
      </c>
      <c r="H63" s="40">
        <f>BASE!H63*'FM-029 DEP'!$H$1152</f>
        <v>521760.77803017444</v>
      </c>
      <c r="I63" s="7">
        <f>BASE!I63*'FM-029 DEP'!$I$1152</f>
        <v>380743.34582323115</v>
      </c>
      <c r="J63" s="7"/>
      <c r="K63" s="7"/>
      <c r="L63" s="7"/>
      <c r="M63" s="36">
        <f>BASE!M63*$M$1152</f>
        <v>0</v>
      </c>
      <c r="N63" s="1">
        <f t="shared" si="0"/>
        <v>3</v>
      </c>
      <c r="O63" s="8">
        <f t="shared" si="5"/>
        <v>522306</v>
      </c>
      <c r="P63" s="9">
        <f t="shared" si="1"/>
        <v>522306</v>
      </c>
      <c r="Q63" s="40">
        <f t="array" ref="Q63">IFERROR(_xlfn.STDEV.P(IF((F63:M63&lt;&gt;0)*(F63:M63&lt;&gt;""), F63:M63)), 0)</f>
        <v>115808.70144130338</v>
      </c>
      <c r="R63" s="11">
        <f t="shared" si="6"/>
        <v>22.172577271044823</v>
      </c>
      <c r="S63" s="12">
        <f t="shared" si="3"/>
        <v>77.827422728955185</v>
      </c>
      <c r="T63" s="37" t="str">
        <f t="shared" si="4"/>
        <v>ALTO</v>
      </c>
    </row>
    <row r="64" spans="2:20" ht="18">
      <c r="B64" s="27">
        <v>55</v>
      </c>
      <c r="C64" s="33" t="s">
        <v>93</v>
      </c>
      <c r="D64" s="32" t="s">
        <v>60</v>
      </c>
      <c r="E64" s="32">
        <v>1</v>
      </c>
      <c r="F64" s="7">
        <f>BASE!F64</f>
        <v>0</v>
      </c>
      <c r="G64" s="7">
        <f>BASE!G64</f>
        <v>6358643</v>
      </c>
      <c r="H64" s="40">
        <f>BASE!H64*'FM-029 DEP'!$H$1152</f>
        <v>5166746.8555820063</v>
      </c>
      <c r="I64" s="7">
        <f>BASE!I64*'FM-029 DEP'!$I$1152</f>
        <v>4010161.0998457125</v>
      </c>
      <c r="J64" s="7">
        <f>BASE!J64*'FM-029 DEP'!$J$1152</f>
        <v>3389579.6607126831</v>
      </c>
      <c r="K64" s="7">
        <f>BASE!K64*'FM-029 DEP'!$K$1152</f>
        <v>4142464.943457189</v>
      </c>
      <c r="L64" s="7">
        <f>BASE!L64*'FM-029 DEP'!$L$1152</f>
        <v>3750656.7213432984</v>
      </c>
      <c r="M64" s="36">
        <f>BASE!M64*$M$1152</f>
        <v>0</v>
      </c>
      <c r="N64" s="1">
        <f t="shared" si="0"/>
        <v>6</v>
      </c>
      <c r="O64" s="8">
        <f t="shared" si="5"/>
        <v>4469709</v>
      </c>
      <c r="P64" s="9">
        <f t="shared" si="1"/>
        <v>4469709</v>
      </c>
      <c r="Q64" s="40">
        <f t="array" ref="Q64">IFERROR(_xlfn.STDEV.P(IF((F64:M64&lt;&gt;0)*(F64:M64&lt;&gt;""), F64:M64)), 0)</f>
        <v>1004649.3536369884</v>
      </c>
      <c r="R64" s="11">
        <f t="shared" si="6"/>
        <v>22.476840296247218</v>
      </c>
      <c r="S64" s="12">
        <f t="shared" si="3"/>
        <v>77.523159703752782</v>
      </c>
      <c r="T64" s="37" t="str">
        <f t="shared" si="4"/>
        <v>ALTO</v>
      </c>
    </row>
    <row r="65" spans="2:20" ht="18">
      <c r="B65" s="27">
        <v>56</v>
      </c>
      <c r="C65" s="33" t="s">
        <v>94</v>
      </c>
      <c r="D65" s="32" t="s">
        <v>60</v>
      </c>
      <c r="E65" s="32">
        <v>1</v>
      </c>
      <c r="F65" s="7">
        <f>BASE!F65</f>
        <v>0</v>
      </c>
      <c r="G65" s="7">
        <f>BASE!G65</f>
        <v>7739885</v>
      </c>
      <c r="H65" s="40">
        <f>BASE!H65*'FM-029 DEP'!$H$1152</f>
        <v>6289079.3175363969</v>
      </c>
      <c r="I65" s="7">
        <f>BASE!I65*'FM-029 DEP'!$I$1152</f>
        <v>4881255.263389905</v>
      </c>
      <c r="J65" s="7">
        <f>BASE!J65*'FM-029 DEP'!$J$1152</f>
        <v>3945681.5366663677</v>
      </c>
      <c r="K65" s="7">
        <f>BASE!K65*'FM-029 DEP'!$K$1152</f>
        <v>4901120.403877221</v>
      </c>
      <c r="L65" s="7">
        <f>BASE!L65*'FM-029 DEP'!$L$1152</f>
        <v>4175858.8139376882</v>
      </c>
      <c r="M65" s="36">
        <f>BASE!M65*$M$1152</f>
        <v>0</v>
      </c>
      <c r="N65" s="1">
        <f t="shared" si="0"/>
        <v>6</v>
      </c>
      <c r="O65" s="8">
        <f t="shared" si="5"/>
        <v>5322147</v>
      </c>
      <c r="P65" s="9">
        <f t="shared" si="1"/>
        <v>5322147</v>
      </c>
      <c r="Q65" s="40">
        <f t="array" ref="Q65">IFERROR(_xlfn.STDEV.P(IF((F65:M65&lt;&gt;0)*(F65:M65&lt;&gt;""), F65:M65)), 0)</f>
        <v>1314071.1446144483</v>
      </c>
      <c r="R65" s="11">
        <f t="shared" si="6"/>
        <v>24.690620995895983</v>
      </c>
      <c r="S65" s="12">
        <f t="shared" si="3"/>
        <v>75.309379004104017</v>
      </c>
      <c r="T65" s="37" t="str">
        <f t="shared" si="4"/>
        <v>ALTO</v>
      </c>
    </row>
    <row r="66" spans="2:20" ht="18">
      <c r="B66" s="27">
        <v>57</v>
      </c>
      <c r="C66" s="33" t="s">
        <v>95</v>
      </c>
      <c r="D66" s="32" t="s">
        <v>38</v>
      </c>
      <c r="E66" s="32">
        <v>1</v>
      </c>
      <c r="F66" s="7">
        <f>BASE!F66</f>
        <v>0</v>
      </c>
      <c r="G66" s="7">
        <f>BASE!G66</f>
        <v>13428400</v>
      </c>
      <c r="H66" s="40">
        <f>BASE!H66*'FM-029 DEP'!$H$1152</f>
        <v>7833700.2075430714</v>
      </c>
      <c r="I66" s="7"/>
      <c r="J66" s="7"/>
      <c r="K66" s="7"/>
      <c r="L66" s="7"/>
      <c r="M66" s="36">
        <f>BASE!M66*$M$1152</f>
        <v>0</v>
      </c>
      <c r="N66" s="1">
        <f t="shared" si="0"/>
        <v>2</v>
      </c>
      <c r="O66" s="8">
        <f t="shared" si="5"/>
        <v>10631050</v>
      </c>
      <c r="P66" s="9">
        <f t="shared" si="1"/>
        <v>10631050</v>
      </c>
      <c r="Q66" s="40">
        <f t="array" ref="Q66">IFERROR(_xlfn.STDEV.P(IF((F66:M66&lt;&gt;0)*(F66:M66&lt;&gt;""), F66:M66)), 0)</f>
        <v>2797349.8962284653</v>
      </c>
      <c r="R66" s="11">
        <f t="shared" si="6"/>
        <v>26.313016082404516</v>
      </c>
      <c r="S66" s="12">
        <f t="shared" si="3"/>
        <v>73.686983917595484</v>
      </c>
      <c r="T66" s="37" t="str">
        <f t="shared" si="4"/>
        <v>ALTO</v>
      </c>
    </row>
    <row r="67" spans="2:20" ht="18">
      <c r="B67" s="27">
        <v>58</v>
      </c>
      <c r="C67" s="33" t="s">
        <v>96</v>
      </c>
      <c r="D67" s="32" t="s">
        <v>38</v>
      </c>
      <c r="E67" s="32">
        <v>1</v>
      </c>
      <c r="F67" s="7">
        <f>BASE!F67</f>
        <v>0</v>
      </c>
      <c r="G67" s="7">
        <f>BASE!G67</f>
        <v>31264651.5</v>
      </c>
      <c r="H67" s="40">
        <f>BASE!H67*'FM-029 DEP'!$H$1152</f>
        <v>21432904.265706316</v>
      </c>
      <c r="I67" s="7">
        <f>BASE!I67*'FM-029 DEP'!$I$1152</f>
        <v>22568583.773418557</v>
      </c>
      <c r="J67" s="7">
        <f>BASE!J67*'FM-029 DEP'!$J$1152</f>
        <v>19146153.487119649</v>
      </c>
      <c r="K67" s="7">
        <f>BASE!K67*'FM-029 DEP'!$K$1152</f>
        <v>19002971.486268174</v>
      </c>
      <c r="L67" s="7">
        <f>BASE!L67*'FM-029 DEP'!$L$1152</f>
        <v>17974353.17674464</v>
      </c>
      <c r="M67" s="36">
        <f>BASE!M67*$M$1152</f>
        <v>0</v>
      </c>
      <c r="N67" s="1">
        <f t="shared" si="0"/>
        <v>6</v>
      </c>
      <c r="O67" s="8">
        <f t="shared" si="5"/>
        <v>21898270</v>
      </c>
      <c r="P67" s="9">
        <f t="shared" si="1"/>
        <v>21898270</v>
      </c>
      <c r="Q67" s="40">
        <f t="array" ref="Q67">IFERROR(_xlfn.STDEV.P(IF((F67:M67&lt;&gt;0)*(F67:M67&lt;&gt;""), F67:M67)), 0)</f>
        <v>4467456.5889505045</v>
      </c>
      <c r="R67" s="11">
        <f t="shared" si="6"/>
        <v>20.40095673745234</v>
      </c>
      <c r="S67" s="12">
        <f t="shared" si="3"/>
        <v>79.599043262547667</v>
      </c>
      <c r="T67" s="37" t="str">
        <f t="shared" si="4"/>
        <v>ALTO</v>
      </c>
    </row>
    <row r="68" spans="2:20" ht="39" customHeight="1">
      <c r="B68" s="27">
        <v>59</v>
      </c>
      <c r="C68" s="31" t="s">
        <v>97</v>
      </c>
      <c r="D68" s="32" t="s">
        <v>38</v>
      </c>
      <c r="E68" s="32">
        <v>1</v>
      </c>
      <c r="F68" s="7">
        <f>BASE!F68</f>
        <v>0</v>
      </c>
      <c r="G68" s="7">
        <f>BASE!G68</f>
        <v>14573204.640000001</v>
      </c>
      <c r="H68" s="40">
        <f>BASE!H68*'FM-029 DEP'!$H$1152</f>
        <v>13875543.05512883</v>
      </c>
      <c r="I68" s="7">
        <f>BASE!I68*'FM-029 DEP'!$I$1152</f>
        <v>0</v>
      </c>
      <c r="J68" s="7">
        <f>BASE!J68*'FM-029 DEP'!$J$1152</f>
        <v>0</v>
      </c>
      <c r="K68" s="7">
        <f>BASE!K68*'FM-029 DEP'!$K$1152</f>
        <v>0</v>
      </c>
      <c r="L68" s="7">
        <f>BASE!L68*'FM-029 DEP'!$L$1152</f>
        <v>0</v>
      </c>
      <c r="M68" s="36">
        <f>BASE!M68*$M$1152</f>
        <v>0</v>
      </c>
      <c r="N68" s="1">
        <f t="shared" si="0"/>
        <v>2</v>
      </c>
      <c r="O68" s="8">
        <f t="shared" si="5"/>
        <v>14224374</v>
      </c>
      <c r="P68" s="9">
        <f t="shared" si="1"/>
        <v>14224374</v>
      </c>
      <c r="Q68" s="40">
        <f t="array" ref="Q68">IFERROR(_xlfn.STDEV.P(IF((F68:M68&lt;&gt;0)*(F68:M68&lt;&gt;""), F68:M68)), 0)</f>
        <v>348830.79243558552</v>
      </c>
      <c r="R68" s="11">
        <f t="shared" si="6"/>
        <v>2.4523454771056041</v>
      </c>
      <c r="S68" s="12">
        <f t="shared" si="3"/>
        <v>97.547654522894391</v>
      </c>
      <c r="T68" s="37" t="str">
        <f t="shared" si="4"/>
        <v>ALTO</v>
      </c>
    </row>
    <row r="69" spans="2:20" ht="18">
      <c r="B69" s="27">
        <v>60</v>
      </c>
      <c r="C69" s="33" t="s">
        <v>98</v>
      </c>
      <c r="D69" s="32" t="s">
        <v>38</v>
      </c>
      <c r="E69" s="32">
        <v>1</v>
      </c>
      <c r="F69" s="7">
        <f>BASE!F69</f>
        <v>0</v>
      </c>
      <c r="G69" s="7">
        <f>BASE!G69</f>
        <v>49988449</v>
      </c>
      <c r="H69" s="40"/>
      <c r="I69" s="7"/>
      <c r="J69" s="7"/>
      <c r="K69" s="7">
        <f>BASE!K69*'FM-029 DEP'!$K$1152</f>
        <v>27464896.478190631</v>
      </c>
      <c r="L69" s="7"/>
      <c r="M69" s="36">
        <f>BASE!M69*$M$1152</f>
        <v>0</v>
      </c>
      <c r="N69" s="1">
        <f t="shared" si="0"/>
        <v>2</v>
      </c>
      <c r="O69" s="8">
        <f t="shared" si="5"/>
        <v>38726673</v>
      </c>
      <c r="P69" s="9">
        <f t="shared" si="1"/>
        <v>38726673</v>
      </c>
      <c r="Q69" s="40">
        <f t="array" ref="Q69">IFERROR(_xlfn.STDEV.P(IF((F69:M69&lt;&gt;0)*(F69:M69&lt;&gt;""), F69:M69)), 0)</f>
        <v>11261776.260904683</v>
      </c>
      <c r="R69" s="11">
        <f t="shared" si="6"/>
        <v>29.080154292894417</v>
      </c>
      <c r="S69" s="12">
        <f t="shared" si="3"/>
        <v>70.91984570710558</v>
      </c>
      <c r="T69" s="37" t="str">
        <f t="shared" si="4"/>
        <v>ALTO</v>
      </c>
    </row>
    <row r="70" spans="2:20" ht="18">
      <c r="B70" s="27">
        <v>61</v>
      </c>
      <c r="C70" s="33" t="s">
        <v>99</v>
      </c>
      <c r="D70" s="32" t="s">
        <v>38</v>
      </c>
      <c r="E70" s="32">
        <v>1</v>
      </c>
      <c r="F70" s="7">
        <f>BASE!F70</f>
        <v>0</v>
      </c>
      <c r="G70" s="7">
        <f>BASE!G70</f>
        <v>39179907</v>
      </c>
      <c r="H70" s="40">
        <f>BASE!H70*'FM-029 DEP'!$H$1152</f>
        <v>31361357.034981154</v>
      </c>
      <c r="I70" s="7">
        <f>BASE!I70*'FM-029 DEP'!$I$1152</f>
        <v>24340889.977959</v>
      </c>
      <c r="J70" s="7">
        <f>BASE!J70*'FM-029 DEP'!$J$1152</f>
        <v>26256398.52795979</v>
      </c>
      <c r="K70" s="7">
        <f>BASE!K70*'FM-029 DEP'!$K$1152</f>
        <v>27073299.499192245</v>
      </c>
      <c r="L70" s="7">
        <f>BASE!L70*'FM-029 DEP'!$L$1152</f>
        <v>32165541.203532953</v>
      </c>
      <c r="M70" s="36">
        <f>BASE!M70*$M$1152</f>
        <v>0</v>
      </c>
      <c r="N70" s="1">
        <f t="shared" si="0"/>
        <v>6</v>
      </c>
      <c r="O70" s="8">
        <f t="shared" si="5"/>
        <v>30062899</v>
      </c>
      <c r="P70" s="9">
        <f t="shared" si="1"/>
        <v>30062899</v>
      </c>
      <c r="Q70" s="40">
        <f t="array" ref="Q70">IFERROR(_xlfn.STDEV.P(IF((F70:M70&lt;&gt;0)*(F70:M70&lt;&gt;""), F70:M70)), 0)</f>
        <v>4922659.6917374292</v>
      </c>
      <c r="R70" s="11">
        <f t="shared" si="6"/>
        <v>16.37453424480929</v>
      </c>
      <c r="S70" s="12">
        <f t="shared" si="3"/>
        <v>83.625465755190703</v>
      </c>
      <c r="T70" s="37" t="str">
        <f t="shared" si="4"/>
        <v>ALTO</v>
      </c>
    </row>
    <row r="71" spans="2:20" customFormat="1" ht="36.75" customHeight="1">
      <c r="B71" s="27">
        <v>62</v>
      </c>
      <c r="C71" s="311" t="s">
        <v>100</v>
      </c>
      <c r="D71" s="308" t="s">
        <v>38</v>
      </c>
      <c r="E71" s="308">
        <v>1</v>
      </c>
      <c r="F71" s="7">
        <f>BASE!F71</f>
        <v>0</v>
      </c>
      <c r="G71" s="7"/>
      <c r="H71" s="36">
        <f>BASE!H71*'FM-029 DEP'!$H$1152</f>
        <v>17203413.445502605</v>
      </c>
      <c r="I71" s="7">
        <f>BASE!I71*'FM-029 DEP'!$I$1152</f>
        <v>0</v>
      </c>
      <c r="J71" s="7">
        <f>BASE!J71*'FM-029 DEP'!$J$1152</f>
        <v>0</v>
      </c>
      <c r="K71" s="7">
        <f>BASE!K71*'FM-029 DEP'!$K$1152</f>
        <v>0</v>
      </c>
      <c r="L71" s="7">
        <f>BASE!L71*'FM-029 DEP'!$L$1152</f>
        <v>0</v>
      </c>
      <c r="M71" s="36">
        <f>BASE!M71*$M$1152</f>
        <v>0</v>
      </c>
      <c r="N71" s="1">
        <f t="shared" si="0"/>
        <v>1</v>
      </c>
      <c r="O71" s="8">
        <f t="shared" si="5"/>
        <v>17203413</v>
      </c>
      <c r="P71" s="8">
        <f t="shared" si="1"/>
        <v>17203413</v>
      </c>
      <c r="Q71" s="36">
        <f t="array" ref="Q71">IFERROR(_xlfn.STDEV.P(IF((F71:M71&lt;&gt;0)*(F71:M71&lt;&gt;""), F71:M71)), 0)</f>
        <v>0</v>
      </c>
      <c r="R71" s="309">
        <f t="shared" si="6"/>
        <v>0</v>
      </c>
      <c r="S71" s="310">
        <f t="shared" si="3"/>
        <v>100</v>
      </c>
      <c r="T71" s="1" t="str">
        <f t="shared" si="4"/>
        <v>ALTO</v>
      </c>
    </row>
    <row r="72" spans="2:20" ht="42.75" customHeight="1">
      <c r="B72" s="27">
        <v>63</v>
      </c>
      <c r="C72" s="31" t="s">
        <v>101</v>
      </c>
      <c r="D72" s="32" t="s">
        <v>38</v>
      </c>
      <c r="E72" s="32">
        <v>1</v>
      </c>
      <c r="F72" s="7">
        <f>BASE!F72</f>
        <v>0</v>
      </c>
      <c r="G72" s="7">
        <f>BASE!G72</f>
        <v>47560401</v>
      </c>
      <c r="H72" s="40">
        <f>BASE!H72*'FM-029 DEP'!$H$1152</f>
        <v>35970318.361446708</v>
      </c>
      <c r="I72" s="7">
        <f>BASE!I72*'FM-029 DEP'!$I$1152</f>
        <v>27918144.485342734</v>
      </c>
      <c r="J72" s="7">
        <f>BASE!J72*'FM-029 DEP'!$J$1152</f>
        <v>0</v>
      </c>
      <c r="K72" s="7">
        <f>BASE!K72*'FM-029 DEP'!$K$1152</f>
        <v>0</v>
      </c>
      <c r="L72" s="7">
        <f>BASE!L72*'FM-029 DEP'!$L$1152</f>
        <v>0</v>
      </c>
      <c r="M72" s="36">
        <f>BASE!M72*$M$1152</f>
        <v>0</v>
      </c>
      <c r="N72" s="1">
        <f t="shared" si="0"/>
        <v>3</v>
      </c>
      <c r="O72" s="8">
        <f t="shared" si="5"/>
        <v>37149621</v>
      </c>
      <c r="P72" s="9">
        <f t="shared" si="1"/>
        <v>37149621</v>
      </c>
      <c r="Q72" s="40">
        <f t="array" ref="Q72">IFERROR(_xlfn.STDEV.P(IF((F72:M72&lt;&gt;0)*(F72:M72&lt;&gt;""), F72:M72)), 0)</f>
        <v>8062159.6271794457</v>
      </c>
      <c r="R72" s="11">
        <f t="shared" si="6"/>
        <v>21.701862388258135</v>
      </c>
      <c r="S72" s="12">
        <f t="shared" si="3"/>
        <v>78.298137611741865</v>
      </c>
      <c r="T72" s="37" t="str">
        <f t="shared" si="4"/>
        <v>ALTO</v>
      </c>
    </row>
    <row r="73" spans="2:20" ht="40.5" customHeight="1">
      <c r="B73" s="27">
        <v>64</v>
      </c>
      <c r="C73" s="31" t="s">
        <v>102</v>
      </c>
      <c r="D73" s="32" t="s">
        <v>38</v>
      </c>
      <c r="E73" s="32">
        <v>1</v>
      </c>
      <c r="F73" s="7">
        <f>BASE!F73</f>
        <v>0</v>
      </c>
      <c r="G73" s="7">
        <f>BASE!G73</f>
        <v>7922355</v>
      </c>
      <c r="H73" s="40"/>
      <c r="I73" s="7">
        <f>BASE!I73*'FM-029 DEP'!$I$1152</f>
        <v>0</v>
      </c>
      <c r="J73" s="7">
        <f>BASE!J73*'FM-029 DEP'!$J$1152</f>
        <v>0</v>
      </c>
      <c r="K73" s="7">
        <f>BASE!K73*'FM-029 DEP'!$K$1152</f>
        <v>0</v>
      </c>
      <c r="L73" s="7">
        <f>BASE!L73*'FM-029 DEP'!$L$1152</f>
        <v>0</v>
      </c>
      <c r="M73" s="36">
        <f>BASE!M73*$M$1152</f>
        <v>0</v>
      </c>
      <c r="N73" s="1">
        <f t="shared" si="0"/>
        <v>1</v>
      </c>
      <c r="O73" s="8">
        <f t="shared" si="5"/>
        <v>7922355</v>
      </c>
      <c r="P73" s="9">
        <f t="shared" si="1"/>
        <v>7922355</v>
      </c>
      <c r="Q73" s="40">
        <f t="array" ref="Q73">IFERROR(_xlfn.STDEV.P(IF((F73:M73&lt;&gt;0)*(F73:M73&lt;&gt;""), F73:M73)), 0)</f>
        <v>0</v>
      </c>
      <c r="R73" s="11">
        <f t="shared" si="6"/>
        <v>0</v>
      </c>
      <c r="S73" s="12">
        <f t="shared" si="3"/>
        <v>100</v>
      </c>
      <c r="T73" s="37" t="str">
        <f t="shared" si="4"/>
        <v>ALTO</v>
      </c>
    </row>
    <row r="74" spans="2:20" ht="18">
      <c r="B74" s="27">
        <v>65</v>
      </c>
      <c r="C74" s="33" t="s">
        <v>103</v>
      </c>
      <c r="D74" s="32" t="s">
        <v>38</v>
      </c>
      <c r="E74" s="32">
        <v>1</v>
      </c>
      <c r="F74" s="7">
        <f>BASE!F74</f>
        <v>0</v>
      </c>
      <c r="G74" s="7">
        <f>BASE!G74</f>
        <v>178499</v>
      </c>
      <c r="H74" s="40">
        <f>BASE!H74*'FM-029 DEP'!$H$1152</f>
        <v>145068.89003531943</v>
      </c>
      <c r="I74" s="7">
        <f>BASE!I74*'FM-029 DEP'!$I$1152</f>
        <v>112633.711703769</v>
      </c>
      <c r="J74" s="7">
        <f>BASE!J74*'FM-029 DEP'!$J$1152</f>
        <v>100759.44708733508</v>
      </c>
      <c r="K74" s="7">
        <f>BASE!K74*'FM-029 DEP'!$K$1152</f>
        <v>106979.07915993538</v>
      </c>
      <c r="L74" s="7">
        <f>BASE!L74*'FM-029 DEP'!$L$1152</f>
        <v>109661.03853246628</v>
      </c>
      <c r="M74" s="36">
        <f>BASE!M74*$M$1152</f>
        <v>0</v>
      </c>
      <c r="N74" s="1">
        <f t="shared" ref="N74:N137" si="7">COUNTIF(F74:M74,"&gt;0")</f>
        <v>6</v>
      </c>
      <c r="O74" s="8">
        <f t="shared" si="5"/>
        <v>125600</v>
      </c>
      <c r="P74" s="9">
        <f t="shared" ref="P74:P137" si="8">IFERROR(ROUND(+O74*E74,0),0)</f>
        <v>125600</v>
      </c>
      <c r="Q74" s="40">
        <f t="array" ref="Q74">IFERROR(_xlfn.STDEV.P(IF((F74:M74&lt;&gt;0)*(F74:M74&lt;&gt;""), F74:M74)), 0)</f>
        <v>27578.097489263579</v>
      </c>
      <c r="R74" s="11">
        <f t="shared" si="6"/>
        <v>21.957083988267183</v>
      </c>
      <c r="S74" s="12">
        <f t="shared" ref="S74:S137" si="9">IFERROR(100-R74,0)</f>
        <v>78.042916011732814</v>
      </c>
      <c r="T74" s="37" t="str">
        <f t="shared" ref="T74:T137" si="10">IF(S74&gt;70,"ALTO","BAJO")</f>
        <v>ALTO</v>
      </c>
    </row>
    <row r="75" spans="2:20" ht="18">
      <c r="B75" s="27">
        <v>66</v>
      </c>
      <c r="C75" s="33" t="s">
        <v>104</v>
      </c>
      <c r="D75" s="32" t="s">
        <v>38</v>
      </c>
      <c r="E75" s="32">
        <v>1</v>
      </c>
      <c r="F75" s="7">
        <f>BASE!F75</f>
        <v>0</v>
      </c>
      <c r="G75" s="7">
        <f>BASE!G75</f>
        <v>186554</v>
      </c>
      <c r="H75" s="40">
        <f>BASE!H75*'FM-029 DEP'!$H$1152</f>
        <v>146921.30221330735</v>
      </c>
      <c r="I75" s="7">
        <f>BASE!I75*'FM-029 DEP'!$I$1152</f>
        <v>107794.98787745205</v>
      </c>
      <c r="J75" s="7">
        <f>BASE!J75*'FM-029 DEP'!$J$1152</f>
        <v>104078.26945516562</v>
      </c>
      <c r="K75" s="7">
        <f>BASE!K75*'FM-029 DEP'!$K$1152</f>
        <v>114148.49757673667</v>
      </c>
      <c r="L75" s="7">
        <f>BASE!L75*'FM-029 DEP'!$L$1152</f>
        <v>112180.34844220131</v>
      </c>
      <c r="M75" s="36">
        <f>BASE!M75*$M$1152</f>
        <v>0</v>
      </c>
      <c r="N75" s="1">
        <f t="shared" si="7"/>
        <v>6</v>
      </c>
      <c r="O75" s="8">
        <f t="shared" ref="O75:O138" si="11">IFERROR(ROUND(AVERAGEIF(F75:M75,"&gt;0"),0),0)</f>
        <v>128613</v>
      </c>
      <c r="P75" s="9">
        <f t="shared" si="8"/>
        <v>128613</v>
      </c>
      <c r="Q75" s="40">
        <f t="array" ref="Q75">IFERROR(_xlfn.STDEV.P(IF((F75:M75&lt;&gt;0)*(F75:M75&lt;&gt;""), F75:M75)), 0)</f>
        <v>29458.869377743384</v>
      </c>
      <c r="R75" s="11">
        <f t="shared" si="6"/>
        <v>22.90504799494871</v>
      </c>
      <c r="S75" s="12">
        <f t="shared" si="9"/>
        <v>77.094952005051283</v>
      </c>
      <c r="T75" s="37" t="str">
        <f t="shared" si="10"/>
        <v>ALTO</v>
      </c>
    </row>
    <row r="76" spans="2:20" ht="18">
      <c r="B76" s="27">
        <v>67</v>
      </c>
      <c r="C76" s="33" t="s">
        <v>105</v>
      </c>
      <c r="D76" s="32" t="s">
        <v>88</v>
      </c>
      <c r="E76" s="32">
        <v>1</v>
      </c>
      <c r="F76" s="7">
        <f>BASE!F76</f>
        <v>0</v>
      </c>
      <c r="G76" s="7">
        <f>BASE!G76</f>
        <v>4021347</v>
      </c>
      <c r="H76" s="40">
        <f>BASE!H76*'FM-029 DEP'!$H$1152</f>
        <v>3267592.5407234924</v>
      </c>
      <c r="I76" s="7">
        <f>BASE!I76*'FM-029 DEP'!$I$1152</f>
        <v>2536172.5964293582</v>
      </c>
      <c r="J76" s="7">
        <f>BASE!J76*'FM-029 DEP'!$J$1152</f>
        <v>2240736.109864465</v>
      </c>
      <c r="K76" s="7">
        <f>BASE!K76*'FM-029 DEP'!$K$1152</f>
        <v>0</v>
      </c>
      <c r="L76" s="7">
        <f>BASE!L76*'FM-029 DEP'!$L$1152</f>
        <v>2593093.3912452688</v>
      </c>
      <c r="M76" s="36">
        <f>BASE!M76*$M$1152</f>
        <v>0</v>
      </c>
      <c r="N76" s="1">
        <f t="shared" si="7"/>
        <v>5</v>
      </c>
      <c r="O76" s="8">
        <f t="shared" si="11"/>
        <v>2931788</v>
      </c>
      <c r="P76" s="9">
        <f t="shared" si="8"/>
        <v>2931788</v>
      </c>
      <c r="Q76" s="40">
        <f t="array" ref="Q76">IFERROR(_xlfn.STDEV.P(IF((F76:M76&lt;&gt;0)*(F76:M76&lt;&gt;""), F76:M76)), 0)</f>
        <v>640106.52308076911</v>
      </c>
      <c r="R76" s="11">
        <f t="shared" si="6"/>
        <v>21.833315474405691</v>
      </c>
      <c r="S76" s="12">
        <f t="shared" si="9"/>
        <v>78.166684525594306</v>
      </c>
      <c r="T76" s="37" t="str">
        <f t="shared" si="10"/>
        <v>ALTO</v>
      </c>
    </row>
    <row r="77" spans="2:20" ht="18">
      <c r="B77" s="27">
        <v>68</v>
      </c>
      <c r="C77" s="33" t="s">
        <v>106</v>
      </c>
      <c r="D77" s="32" t="s">
        <v>107</v>
      </c>
      <c r="E77" s="32">
        <v>1</v>
      </c>
      <c r="F77" s="7">
        <f>BASE!F77</f>
        <v>0</v>
      </c>
      <c r="G77" s="7">
        <f>BASE!G77</f>
        <v>2442255</v>
      </c>
      <c r="H77" s="40">
        <f>BASE!H77*'FM-029 DEP'!$H$1152</f>
        <v>1984489.3648220813</v>
      </c>
      <c r="I77" s="7">
        <f>BASE!I77*'FM-029 DEP'!$I$1152</f>
        <v>1540288.6907648225</v>
      </c>
      <c r="J77" s="7">
        <f>BASE!J77*'FM-029 DEP'!$J$1152</f>
        <v>1487230.6794722199</v>
      </c>
      <c r="K77" s="7">
        <f>BASE!K77*'FM-029 DEP'!$K$1152</f>
        <v>1591834.3618739904</v>
      </c>
      <c r="L77" s="7">
        <f>BASE!L77*'FM-029 DEP'!$L$1152</f>
        <v>1507949.8136465109</v>
      </c>
      <c r="M77" s="36">
        <f>BASE!M77*$M$1152</f>
        <v>0</v>
      </c>
      <c r="N77" s="1">
        <f t="shared" si="7"/>
        <v>6</v>
      </c>
      <c r="O77" s="8">
        <f t="shared" si="11"/>
        <v>1759008</v>
      </c>
      <c r="P77" s="9">
        <f t="shared" si="8"/>
        <v>1759008</v>
      </c>
      <c r="Q77" s="40">
        <f t="array" ref="Q77">IFERROR(_xlfn.STDEV.P(IF((F77:M77&lt;&gt;0)*(F77:M77&lt;&gt;""), F77:M77)), 0)</f>
        <v>348890.2872671166</v>
      </c>
      <c r="R77" s="11">
        <f t="shared" si="6"/>
        <v>19.834491217044871</v>
      </c>
      <c r="S77" s="12">
        <f t="shared" si="9"/>
        <v>80.165508782955129</v>
      </c>
      <c r="T77" s="37" t="str">
        <f t="shared" si="10"/>
        <v>ALTO</v>
      </c>
    </row>
    <row r="78" spans="2:20" ht="18">
      <c r="B78" s="27">
        <v>69</v>
      </c>
      <c r="C78" s="33" t="s">
        <v>108</v>
      </c>
      <c r="D78" s="32" t="s">
        <v>107</v>
      </c>
      <c r="E78" s="32">
        <v>1</v>
      </c>
      <c r="F78" s="7">
        <f>BASE!F78</f>
        <v>0</v>
      </c>
      <c r="G78" s="7">
        <f>BASE!G78</f>
        <v>1345273</v>
      </c>
      <c r="H78" s="40">
        <f>BASE!H78*'FM-029 DEP'!$H$1152</f>
        <v>1093126.6922457065</v>
      </c>
      <c r="I78" s="7">
        <f>BASE!I78*'FM-029 DEP'!$I$1152</f>
        <v>848452.23936521925</v>
      </c>
      <c r="J78" s="7">
        <f>BASE!J78*'FM-029 DEP'!$J$1152</f>
        <v>945598.8690422764</v>
      </c>
      <c r="K78" s="7">
        <f>BASE!K78*'FM-029 DEP'!$K$1152</f>
        <v>1010848.6429725364</v>
      </c>
      <c r="L78" s="7">
        <f>BASE!L78*'FM-029 DEP'!$L$1152</f>
        <v>960083.88527613319</v>
      </c>
      <c r="M78" s="36">
        <f>BASE!M78*$M$1152</f>
        <v>0</v>
      </c>
      <c r="N78" s="1">
        <f t="shared" si="7"/>
        <v>6</v>
      </c>
      <c r="O78" s="8">
        <f t="shared" si="11"/>
        <v>1033897</v>
      </c>
      <c r="P78" s="9">
        <f t="shared" si="8"/>
        <v>1033897</v>
      </c>
      <c r="Q78" s="40">
        <f t="array" ref="Q78">IFERROR(_xlfn.STDEV.P(IF((F78:M78&lt;&gt;0)*(F78:M78&lt;&gt;""), F78:M78)), 0)</f>
        <v>157389.6924111447</v>
      </c>
      <c r="R78" s="11">
        <f t="shared" si="6"/>
        <v>15.222956678580623</v>
      </c>
      <c r="S78" s="12">
        <f t="shared" si="9"/>
        <v>84.77704332141937</v>
      </c>
      <c r="T78" s="37" t="str">
        <f t="shared" si="10"/>
        <v>ALTO</v>
      </c>
    </row>
    <row r="79" spans="2:20" ht="18">
      <c r="B79" s="27">
        <v>70</v>
      </c>
      <c r="C79" s="33" t="s">
        <v>109</v>
      </c>
      <c r="D79" s="32" t="s">
        <v>88</v>
      </c>
      <c r="E79" s="32">
        <v>1</v>
      </c>
      <c r="F79" s="7">
        <f>BASE!F79</f>
        <v>0</v>
      </c>
      <c r="G79" s="7">
        <f>BASE!G79</f>
        <v>698566</v>
      </c>
      <c r="H79" s="40">
        <f>BASE!H79*'FM-029 DEP'!$H$1152</f>
        <v>567656.12626851141</v>
      </c>
      <c r="I79" s="7">
        <f>BASE!I79*'FM-029 DEP'!$I$1152</f>
        <v>440629.20872823446</v>
      </c>
      <c r="J79" s="7">
        <f>BASE!J79*'FM-029 DEP'!$J$1152</f>
        <v>359760.34467283014</v>
      </c>
      <c r="K79" s="7">
        <f>BASE!K79*'FM-029 DEP'!$K$1152</f>
        <v>384593.408723748</v>
      </c>
      <c r="L79" s="7">
        <f>BASE!L79*'FM-029 DEP'!$L$1152</f>
        <v>365208.0646413666</v>
      </c>
      <c r="M79" s="36">
        <f>BASE!M79*$M$1152</f>
        <v>0</v>
      </c>
      <c r="N79" s="1">
        <f t="shared" si="7"/>
        <v>6</v>
      </c>
      <c r="O79" s="8">
        <f t="shared" si="11"/>
        <v>469402</v>
      </c>
      <c r="P79" s="9">
        <f t="shared" si="8"/>
        <v>469402</v>
      </c>
      <c r="Q79" s="40">
        <f t="array" ref="Q79">IFERROR(_xlfn.STDEV.P(IF((F79:M79&lt;&gt;0)*(F79:M79&lt;&gt;""), F79:M79)), 0)</f>
        <v>124544.53798059463</v>
      </c>
      <c r="R79" s="11">
        <f t="shared" si="6"/>
        <v>26.532596363158788</v>
      </c>
      <c r="S79" s="12">
        <f t="shared" si="9"/>
        <v>73.467403636841212</v>
      </c>
      <c r="T79" s="37" t="str">
        <f t="shared" si="10"/>
        <v>ALTO</v>
      </c>
    </row>
    <row r="80" spans="2:20" ht="18">
      <c r="B80" s="27">
        <v>71</v>
      </c>
      <c r="C80" s="33" t="s">
        <v>110</v>
      </c>
      <c r="D80" s="32" t="s">
        <v>88</v>
      </c>
      <c r="E80" s="32">
        <v>1</v>
      </c>
      <c r="F80" s="7">
        <f>BASE!F80</f>
        <v>0</v>
      </c>
      <c r="G80" s="7">
        <f>BASE!G80</f>
        <v>200221</v>
      </c>
      <c r="H80" s="40">
        <f>BASE!H80*'FM-029 DEP'!$H$1152</f>
        <v>162731.33240978932</v>
      </c>
      <c r="I80" s="7">
        <f>BASE!I80*'FM-029 DEP'!$I$1152</f>
        <v>126357.7363896848</v>
      </c>
      <c r="J80" s="7">
        <f>BASE!J80*'FM-029 DEP'!$J$1152</f>
        <v>104343.77524459206</v>
      </c>
      <c r="K80" s="7">
        <f>BASE!K80*'FM-029 DEP'!$K$1152</f>
        <v>117719.85460420033</v>
      </c>
      <c r="L80" s="7">
        <f>BASE!L80*'FM-029 DEP'!$L$1152</f>
        <v>127521.58206347667</v>
      </c>
      <c r="M80" s="36">
        <f>BASE!M80*$M$1152</f>
        <v>0</v>
      </c>
      <c r="N80" s="1">
        <f t="shared" si="7"/>
        <v>6</v>
      </c>
      <c r="O80" s="8">
        <f t="shared" si="11"/>
        <v>139816</v>
      </c>
      <c r="P80" s="9">
        <f t="shared" si="8"/>
        <v>139816</v>
      </c>
      <c r="Q80" s="40">
        <f t="array" ref="Q80">IFERROR(_xlfn.STDEV.P(IF((F80:M80&lt;&gt;0)*(F80:M80&lt;&gt;""), F80:M80)), 0)</f>
        <v>32281.760656801445</v>
      </c>
      <c r="R80" s="11">
        <f t="shared" si="6"/>
        <v>23.088745677748932</v>
      </c>
      <c r="S80" s="12">
        <f t="shared" si="9"/>
        <v>76.911254322251068</v>
      </c>
      <c r="T80" s="37" t="str">
        <f t="shared" si="10"/>
        <v>ALTO</v>
      </c>
    </row>
    <row r="81" spans="2:20" ht="18">
      <c r="B81" s="27">
        <v>72</v>
      </c>
      <c r="C81" s="33" t="s">
        <v>111</v>
      </c>
      <c r="D81" s="32" t="s">
        <v>88</v>
      </c>
      <c r="E81" s="32">
        <v>1</v>
      </c>
      <c r="F81" s="7">
        <f>BASE!F81</f>
        <v>0</v>
      </c>
      <c r="G81" s="7">
        <f>BASE!G81</f>
        <v>1034972</v>
      </c>
      <c r="H81" s="40">
        <f>BASE!H81*'FM-029 DEP'!$H$1152</f>
        <v>802872.76414461504</v>
      </c>
      <c r="I81" s="7">
        <f>BASE!I81*'FM-029 DEP'!$I$1152</f>
        <v>572199.46660789067</v>
      </c>
      <c r="J81" s="7"/>
      <c r="K81" s="7"/>
      <c r="L81" s="7"/>
      <c r="M81" s="36">
        <f>BASE!M81*$M$1152</f>
        <v>0</v>
      </c>
      <c r="N81" s="1">
        <f t="shared" si="7"/>
        <v>3</v>
      </c>
      <c r="O81" s="8">
        <f t="shared" si="11"/>
        <v>803348</v>
      </c>
      <c r="P81" s="9">
        <f t="shared" si="8"/>
        <v>803348</v>
      </c>
      <c r="Q81" s="40">
        <f t="array" ref="Q81">IFERROR(_xlfn.STDEV.P(IF((F81:M81&lt;&gt;0)*(F81:M81&lt;&gt;""), F81:M81)), 0)</f>
        <v>188926.39458655452</v>
      </c>
      <c r="R81" s="11">
        <f t="shared" si="6"/>
        <v>23.517379091820047</v>
      </c>
      <c r="S81" s="12">
        <f t="shared" si="9"/>
        <v>76.482620908179953</v>
      </c>
      <c r="T81" s="37" t="str">
        <f t="shared" si="10"/>
        <v>ALTO</v>
      </c>
    </row>
    <row r="82" spans="2:20" ht="18">
      <c r="B82" s="27">
        <v>73</v>
      </c>
      <c r="C82" s="33" t="s">
        <v>112</v>
      </c>
      <c r="D82" s="32" t="s">
        <v>88</v>
      </c>
      <c r="E82" s="32">
        <v>1</v>
      </c>
      <c r="F82" s="7">
        <f>BASE!F82</f>
        <v>0</v>
      </c>
      <c r="G82" s="7">
        <f>BASE!G82</f>
        <v>138212</v>
      </c>
      <c r="H82" s="40">
        <f>BASE!H82*'FM-029 DEP'!$H$1152</f>
        <v>112313.16001126327</v>
      </c>
      <c r="I82" s="7">
        <f>BASE!I82*'FM-029 DEP'!$I$1152</f>
        <v>87181.785320696494</v>
      </c>
      <c r="J82" s="7">
        <f>BASE!J82*'FM-029 DEP'!$J$1152</f>
        <v>67836.72919845616</v>
      </c>
      <c r="K82" s="7">
        <f>BASE!K82*'FM-029 DEP'!$K$1152</f>
        <v>74349.159935379648</v>
      </c>
      <c r="L82" s="7">
        <f>BASE!L82*'FM-029 DEP'!$L$1152</f>
        <v>78088.558672231389</v>
      </c>
      <c r="M82" s="36">
        <f>BASE!M82*$M$1152</f>
        <v>0</v>
      </c>
      <c r="N82" s="1">
        <f t="shared" si="7"/>
        <v>6</v>
      </c>
      <c r="O82" s="8">
        <f t="shared" si="11"/>
        <v>92997</v>
      </c>
      <c r="P82" s="9">
        <f t="shared" si="8"/>
        <v>92997</v>
      </c>
      <c r="Q82" s="40">
        <f t="array" ref="Q82">IFERROR(_xlfn.STDEV.P(IF((F82:M82&lt;&gt;0)*(F82:M82&lt;&gt;""), F82:M82)), 0)</f>
        <v>24679.173990066818</v>
      </c>
      <c r="R82" s="11">
        <f t="shared" si="6"/>
        <v>26.53760227756467</v>
      </c>
      <c r="S82" s="12">
        <f t="shared" si="9"/>
        <v>73.462397722435327</v>
      </c>
      <c r="T82" s="37" t="str">
        <f t="shared" si="10"/>
        <v>ALTO</v>
      </c>
    </row>
    <row r="83" spans="2:20" ht="18">
      <c r="B83" s="27">
        <v>74</v>
      </c>
      <c r="C83" s="33" t="s">
        <v>113</v>
      </c>
      <c r="D83" s="32" t="s">
        <v>88</v>
      </c>
      <c r="E83" s="32">
        <v>1</v>
      </c>
      <c r="F83" s="7">
        <f>BASE!F83</f>
        <v>0</v>
      </c>
      <c r="G83" s="7">
        <f>BASE!G83</f>
        <v>5246420</v>
      </c>
      <c r="H83" s="40">
        <f>BASE!H83*'FM-029 DEP'!$H$1152</f>
        <v>4555636.4751510806</v>
      </c>
      <c r="I83" s="7">
        <f>BASE!I83*'FM-029 DEP'!$I$1152</f>
        <v>3927183.451620013</v>
      </c>
      <c r="J83" s="7">
        <f>BASE!J83*'FM-029 DEP'!$J$1152</f>
        <v>3205053.1370613053</v>
      </c>
      <c r="K83" s="7">
        <f>BASE!K83*'FM-029 DEP'!$K$1152</f>
        <v>3266383.3764135703</v>
      </c>
      <c r="L83" s="7">
        <f>BASE!L83*'FM-029 DEP'!$L$1152</f>
        <v>3194886.9067261964</v>
      </c>
      <c r="M83" s="36">
        <f>BASE!M83*$M$1152</f>
        <v>0</v>
      </c>
      <c r="N83" s="1">
        <f t="shared" si="7"/>
        <v>6</v>
      </c>
      <c r="O83" s="8">
        <f t="shared" si="11"/>
        <v>3899261</v>
      </c>
      <c r="P83" s="9">
        <f t="shared" si="8"/>
        <v>3899261</v>
      </c>
      <c r="Q83" s="40">
        <f t="array" ref="Q83">IFERROR(_xlfn.STDEV.P(IF((F83:M83&lt;&gt;0)*(F83:M83&lt;&gt;""), F83:M83)), 0)</f>
        <v>777286.65943800181</v>
      </c>
      <c r="R83" s="11">
        <f t="shared" si="6"/>
        <v>19.934204441251861</v>
      </c>
      <c r="S83" s="12">
        <f t="shared" si="9"/>
        <v>80.065795558748135</v>
      </c>
      <c r="T83" s="37" t="str">
        <f t="shared" si="10"/>
        <v>ALTO</v>
      </c>
    </row>
    <row r="84" spans="2:20" ht="18">
      <c r="B84" s="27">
        <v>75</v>
      </c>
      <c r="C84" s="33" t="s">
        <v>114</v>
      </c>
      <c r="D84" s="32" t="s">
        <v>107</v>
      </c>
      <c r="E84" s="32">
        <v>1</v>
      </c>
      <c r="F84" s="7">
        <f>BASE!F84</f>
        <v>0</v>
      </c>
      <c r="G84" s="7">
        <f>BASE!G84</f>
        <v>6713584</v>
      </c>
      <c r="H84" s="40">
        <f>BASE!H84*'FM-029 DEP'!$H$1152</f>
        <v>5455152.3423779458</v>
      </c>
      <c r="I84" s="7">
        <f>BASE!I84*'FM-029 DEP'!$I$1152</f>
        <v>4234001.7897288958</v>
      </c>
      <c r="J84" s="7">
        <f>BASE!J84*'FM-029 DEP'!$J$1152</f>
        <v>3585257.4275199715</v>
      </c>
      <c r="K84" s="7">
        <f>BASE!K84*'FM-029 DEP'!$K$1152</f>
        <v>3598193.505654281</v>
      </c>
      <c r="L84" s="7">
        <f>BASE!L84*'FM-029 DEP'!$L$1152</f>
        <v>3458389.4972338155</v>
      </c>
      <c r="M84" s="36">
        <f>BASE!M84*$M$1152</f>
        <v>0</v>
      </c>
      <c r="N84" s="1">
        <f t="shared" si="7"/>
        <v>6</v>
      </c>
      <c r="O84" s="8">
        <f t="shared" si="11"/>
        <v>4507430</v>
      </c>
      <c r="P84" s="9">
        <f t="shared" si="8"/>
        <v>4507430</v>
      </c>
      <c r="Q84" s="40">
        <f t="array" ref="Q84">IFERROR(_xlfn.STDEV.P(IF((F84:M84&lt;&gt;0)*(F84:M84&lt;&gt;""), F84:M84)), 0)</f>
        <v>1198447.2821571073</v>
      </c>
      <c r="R84" s="11">
        <f t="shared" si="6"/>
        <v>26.588261651475616</v>
      </c>
      <c r="S84" s="12">
        <f t="shared" si="9"/>
        <v>73.411738348524381</v>
      </c>
      <c r="T84" s="37" t="str">
        <f t="shared" si="10"/>
        <v>ALTO</v>
      </c>
    </row>
    <row r="85" spans="2:20" ht="18">
      <c r="B85" s="27">
        <v>76</v>
      </c>
      <c r="C85" s="33" t="s">
        <v>115</v>
      </c>
      <c r="D85" s="32" t="s">
        <v>38</v>
      </c>
      <c r="E85" s="32">
        <v>1</v>
      </c>
      <c r="F85" s="7">
        <f>BASE!F85</f>
        <v>0</v>
      </c>
      <c r="G85" s="7">
        <f>BASE!G85</f>
        <v>1461853</v>
      </c>
      <c r="H85" s="40">
        <f>BASE!H85*'FM-029 DEP'!$H$1152</f>
        <v>1102189.2167756378</v>
      </c>
      <c r="I85" s="7">
        <f>BASE!I85*'FM-029 DEP'!$I$1152</f>
        <v>740928.90676658577</v>
      </c>
      <c r="J85" s="7"/>
      <c r="K85" s="7"/>
      <c r="L85" s="7"/>
      <c r="M85" s="36">
        <f>BASE!M85*$M$1152</f>
        <v>0</v>
      </c>
      <c r="N85" s="1">
        <f t="shared" si="7"/>
        <v>3</v>
      </c>
      <c r="O85" s="8">
        <f t="shared" si="11"/>
        <v>1101657</v>
      </c>
      <c r="P85" s="9">
        <f t="shared" si="8"/>
        <v>1101657</v>
      </c>
      <c r="Q85" s="40">
        <f t="array" ref="Q85">IFERROR(_xlfn.STDEV.P(IF((F85:M85&lt;&gt;0)*(F85:M85&lt;&gt;""), F85:M85)), 0)</f>
        <v>294316.26918362564</v>
      </c>
      <c r="R85" s="11">
        <f t="shared" si="6"/>
        <v>26.715780790538762</v>
      </c>
      <c r="S85" s="12">
        <f t="shared" si="9"/>
        <v>73.284219209461241</v>
      </c>
      <c r="T85" s="37" t="str">
        <f t="shared" si="10"/>
        <v>ALTO</v>
      </c>
    </row>
    <row r="86" spans="2:20" ht="18">
      <c r="B86" s="27">
        <v>77</v>
      </c>
      <c r="C86" s="33" t="s">
        <v>116</v>
      </c>
      <c r="D86" s="32" t="s">
        <v>38</v>
      </c>
      <c r="E86" s="32">
        <v>1</v>
      </c>
      <c r="F86" s="7">
        <f>BASE!F86</f>
        <v>0</v>
      </c>
      <c r="G86" s="7">
        <f>BASE!G86</f>
        <v>1411550</v>
      </c>
      <c r="H86" s="40">
        <f>BASE!H86*'FM-029 DEP'!$H$1152</f>
        <v>1328171.5898716538</v>
      </c>
      <c r="I86" s="7">
        <f>BASE!I86*'FM-029 DEP'!$I$1152</f>
        <v>1273187.441040335</v>
      </c>
      <c r="J86" s="7">
        <f>BASE!J86*'FM-029 DEP'!$J$1152</f>
        <v>874177.81168656319</v>
      </c>
      <c r="K86" s="7">
        <f>BASE!K86*'FM-029 DEP'!$K$1152</f>
        <v>875554.50726979005</v>
      </c>
      <c r="L86" s="7">
        <f>BASE!L86*'FM-029 DEP'!$L$1152</f>
        <v>839574.74133747455</v>
      </c>
      <c r="M86" s="36">
        <f>BASE!M86*$M$1152</f>
        <v>0</v>
      </c>
      <c r="N86" s="1">
        <f t="shared" si="7"/>
        <v>6</v>
      </c>
      <c r="O86" s="8">
        <f t="shared" si="11"/>
        <v>1100369</v>
      </c>
      <c r="P86" s="9">
        <f t="shared" si="8"/>
        <v>1100369</v>
      </c>
      <c r="Q86" s="40">
        <f t="array" ref="Q86">IFERROR(_xlfn.STDEV.P(IF((F86:M86&lt;&gt;0)*(F86:M86&lt;&gt;""), F86:M86)), 0)</f>
        <v>240939.65476844957</v>
      </c>
      <c r="R86" s="11">
        <f t="shared" si="6"/>
        <v>21.896259779078616</v>
      </c>
      <c r="S86" s="12">
        <f t="shared" si="9"/>
        <v>78.103740220921381</v>
      </c>
      <c r="T86" s="37" t="str">
        <f t="shared" si="10"/>
        <v>ALTO</v>
      </c>
    </row>
    <row r="87" spans="2:20" ht="18">
      <c r="B87" s="27">
        <v>78</v>
      </c>
      <c r="C87" s="33" t="s">
        <v>117</v>
      </c>
      <c r="D87" s="32" t="s">
        <v>38</v>
      </c>
      <c r="E87" s="32">
        <v>1</v>
      </c>
      <c r="F87" s="7">
        <f>BASE!F87</f>
        <v>0</v>
      </c>
      <c r="G87" s="7">
        <f>BASE!G87</f>
        <v>103403</v>
      </c>
      <c r="H87" s="40">
        <f>BASE!H87*'FM-029 DEP'!$H$1152</f>
        <v>93795.987258847235</v>
      </c>
      <c r="I87" s="7">
        <f>BASE!I87*'FM-029 DEP'!$I$1152</f>
        <v>85872.406876790817</v>
      </c>
      <c r="J87" s="7">
        <f>BASE!J87*'FM-029 DEP'!$J$1152</f>
        <v>78987.972354366764</v>
      </c>
      <c r="K87" s="7">
        <f>BASE!K87*'FM-029 DEP'!$K$1152</f>
        <v>76928.239095315032</v>
      </c>
      <c r="L87" s="7">
        <f>BASE!L87*'FM-029 DEP'!$L$1152</f>
        <v>73794.965544016319</v>
      </c>
      <c r="M87" s="36">
        <f>BASE!M87*$M$1152</f>
        <v>0</v>
      </c>
      <c r="N87" s="1">
        <f t="shared" si="7"/>
        <v>6</v>
      </c>
      <c r="O87" s="8">
        <f t="shared" si="11"/>
        <v>85464</v>
      </c>
      <c r="P87" s="9">
        <f t="shared" si="8"/>
        <v>85464</v>
      </c>
      <c r="Q87" s="40">
        <f t="array" ref="Q87">IFERROR(_xlfn.STDEV.P(IF((F87:M87&lt;&gt;0)*(F87:M87&lt;&gt;""), F87:M87)), 0)</f>
        <v>10346.988627472003</v>
      </c>
      <c r="R87" s="11">
        <f t="shared" si="6"/>
        <v>12.106838701057759</v>
      </c>
      <c r="S87" s="12">
        <f t="shared" si="9"/>
        <v>87.893161298942246</v>
      </c>
      <c r="T87" s="37" t="str">
        <f t="shared" si="10"/>
        <v>ALTO</v>
      </c>
    </row>
    <row r="88" spans="2:20" ht="18">
      <c r="B88" s="27">
        <v>79</v>
      </c>
      <c r="C88" s="33" t="s">
        <v>118</v>
      </c>
      <c r="D88" s="32" t="s">
        <v>38</v>
      </c>
      <c r="E88" s="32">
        <v>1</v>
      </c>
      <c r="F88" s="7">
        <f>BASE!F88</f>
        <v>0</v>
      </c>
      <c r="G88" s="7">
        <f>BASE!G88</f>
        <v>8658</v>
      </c>
      <c r="H88" s="40">
        <f>BASE!H88*'FM-029 DEP'!$H$1152</f>
        <v>7061.2046205937559</v>
      </c>
      <c r="I88" s="7">
        <f>BASE!I88*'FM-029 DEP'!$I$1152</f>
        <v>5515.688781132907</v>
      </c>
      <c r="J88" s="7">
        <f>BASE!J88*'FM-029 DEP'!$J$1152</f>
        <v>5708.3744726685227</v>
      </c>
      <c r="K88" s="7">
        <f>BASE!K88*'FM-029 DEP'!$K$1152</f>
        <v>5470.1777059773831</v>
      </c>
      <c r="L88" s="7">
        <f>BASE!L88*'FM-029 DEP'!$L$1152</f>
        <v>5575.4983985247018</v>
      </c>
      <c r="M88" s="36">
        <f>BASE!M88*$M$1152</f>
        <v>0</v>
      </c>
      <c r="N88" s="1">
        <f t="shared" si="7"/>
        <v>6</v>
      </c>
      <c r="O88" s="8">
        <f t="shared" si="11"/>
        <v>6331</v>
      </c>
      <c r="P88" s="9">
        <f t="shared" si="8"/>
        <v>6331</v>
      </c>
      <c r="Q88" s="40">
        <f t="array" ref="Q88">IFERROR(_xlfn.STDEV.P(IF((F88:M88&lt;&gt;0)*(F88:M88&lt;&gt;""), F88:M88)), 0)</f>
        <v>1177.0244238508083</v>
      </c>
      <c r="R88" s="11">
        <f t="shared" si="6"/>
        <v>18.591445646040249</v>
      </c>
      <c r="S88" s="12">
        <f t="shared" si="9"/>
        <v>81.408554353959744</v>
      </c>
      <c r="T88" s="37" t="str">
        <f t="shared" si="10"/>
        <v>ALTO</v>
      </c>
    </row>
    <row r="89" spans="2:20" ht="18">
      <c r="B89" s="27">
        <v>80</v>
      </c>
      <c r="C89" s="33" t="s">
        <v>119</v>
      </c>
      <c r="D89" s="32" t="s">
        <v>38</v>
      </c>
      <c r="E89" s="32">
        <v>1</v>
      </c>
      <c r="F89" s="7">
        <f>BASE!F89</f>
        <v>0</v>
      </c>
      <c r="G89" s="7">
        <f>BASE!G89</f>
        <v>1029884</v>
      </c>
      <c r="H89" s="40">
        <f>BASE!H89*'FM-029 DEP'!$H$1152</f>
        <v>825483.90679093369</v>
      </c>
      <c r="I89" s="7">
        <f>BASE!I89*'FM-029 DEP'!$I$1152</f>
        <v>625515.61824994488</v>
      </c>
      <c r="J89" s="7"/>
      <c r="K89" s="7"/>
      <c r="L89" s="7"/>
      <c r="M89" s="36">
        <f>BASE!M89*$M$1152</f>
        <v>0</v>
      </c>
      <c r="N89" s="1">
        <f t="shared" si="7"/>
        <v>3</v>
      </c>
      <c r="O89" s="8">
        <f t="shared" si="11"/>
        <v>826961</v>
      </c>
      <c r="P89" s="9">
        <f t="shared" si="8"/>
        <v>826961</v>
      </c>
      <c r="Q89" s="40">
        <f t="array" ref="Q89">IFERROR(_xlfn.STDEV.P(IF((F89:M89&lt;&gt;0)*(F89:M89&lt;&gt;""), F89:M89)), 0)</f>
        <v>165086.00542513386</v>
      </c>
      <c r="R89" s="11">
        <f t="shared" si="6"/>
        <v>19.962973516905134</v>
      </c>
      <c r="S89" s="12">
        <f t="shared" si="9"/>
        <v>80.037026483094863</v>
      </c>
      <c r="T89" s="37" t="str">
        <f t="shared" si="10"/>
        <v>ALTO</v>
      </c>
    </row>
    <row r="90" spans="2:20" ht="18">
      <c r="B90" s="27">
        <v>81</v>
      </c>
      <c r="C90" s="33" t="s">
        <v>120</v>
      </c>
      <c r="D90" s="32" t="s">
        <v>38</v>
      </c>
      <c r="E90" s="32">
        <v>1</v>
      </c>
      <c r="F90" s="7">
        <f>BASE!F90</f>
        <v>0</v>
      </c>
      <c r="G90" s="7">
        <f>BASE!G90</f>
        <v>962297</v>
      </c>
      <c r="H90" s="40">
        <f>BASE!H90*'FM-029 DEP'!$H$1152</f>
        <v>744863.27560189099</v>
      </c>
      <c r="I90" s="7">
        <f>BASE!I90*'FM-029 DEP'!$I$1152</f>
        <v>528570.54220850777</v>
      </c>
      <c r="J90" s="7">
        <f>BASE!J90*'FM-029 DEP'!$J$1152</f>
        <v>484813.57149268471</v>
      </c>
      <c r="K90" s="7"/>
      <c r="L90" s="7"/>
      <c r="M90" s="36">
        <f>BASE!M90*$M$1152</f>
        <v>0</v>
      </c>
      <c r="N90" s="1">
        <f t="shared" si="7"/>
        <v>4</v>
      </c>
      <c r="O90" s="8">
        <f t="shared" si="11"/>
        <v>680136</v>
      </c>
      <c r="P90" s="9">
        <f t="shared" si="8"/>
        <v>680136</v>
      </c>
      <c r="Q90" s="40">
        <f t="array" ref="Q90">IFERROR(_xlfn.STDEV.P(IF((F90:M90&lt;&gt;0)*(F90:M90&lt;&gt;""), F90:M90)), 0)</f>
        <v>190346.65035228865</v>
      </c>
      <c r="R90" s="11">
        <f t="shared" si="6"/>
        <v>27.986557152141433</v>
      </c>
      <c r="S90" s="12">
        <f t="shared" si="9"/>
        <v>72.01344284785857</v>
      </c>
      <c r="T90" s="37" t="str">
        <f t="shared" si="10"/>
        <v>ALTO</v>
      </c>
    </row>
    <row r="91" spans="2:20" ht="18">
      <c r="B91" s="27">
        <v>82</v>
      </c>
      <c r="C91" s="33" t="s">
        <v>121</v>
      </c>
      <c r="D91" s="32" t="s">
        <v>38</v>
      </c>
      <c r="E91" s="32">
        <v>1</v>
      </c>
      <c r="F91" s="7">
        <f>BASE!F91</f>
        <v>0</v>
      </c>
      <c r="G91" s="7">
        <f>BASE!G91</f>
        <v>131116</v>
      </c>
      <c r="H91" s="40">
        <f>BASE!H91*'FM-029 DEP'!$H$1152</f>
        <v>98169.903687686849</v>
      </c>
      <c r="I91" s="7">
        <f>BASE!I91*'FM-029 DEP'!$I$1152</f>
        <v>65001.675115715225</v>
      </c>
      <c r="J91" s="7"/>
      <c r="K91" s="7"/>
      <c r="L91" s="7"/>
      <c r="M91" s="36">
        <f>BASE!M91*$M$1152</f>
        <v>0</v>
      </c>
      <c r="N91" s="1">
        <f t="shared" si="7"/>
        <v>3</v>
      </c>
      <c r="O91" s="8">
        <f t="shared" si="11"/>
        <v>98096</v>
      </c>
      <c r="P91" s="9">
        <f t="shared" si="8"/>
        <v>98096</v>
      </c>
      <c r="Q91" s="40">
        <f t="array" ref="Q91">IFERROR(_xlfn.STDEV.P(IF((F91:M91&lt;&gt;0)*(F91:M91&lt;&gt;""), F91:M91)), 0)</f>
        <v>26991.110890084459</v>
      </c>
      <c r="R91" s="11">
        <f t="shared" si="6"/>
        <v>27.51499642195855</v>
      </c>
      <c r="S91" s="12">
        <f t="shared" si="9"/>
        <v>72.485003578041443</v>
      </c>
      <c r="T91" s="37" t="str">
        <f t="shared" si="10"/>
        <v>ALTO</v>
      </c>
    </row>
    <row r="92" spans="2:20" ht="18">
      <c r="B92" s="27">
        <v>83</v>
      </c>
      <c r="C92" s="33" t="s">
        <v>122</v>
      </c>
      <c r="D92" s="32" t="s">
        <v>38</v>
      </c>
      <c r="E92" s="32">
        <v>1</v>
      </c>
      <c r="F92" s="7">
        <f>BASE!F92</f>
        <v>0</v>
      </c>
      <c r="G92" s="7">
        <f>BASE!G92</f>
        <v>117065</v>
      </c>
      <c r="H92" s="40">
        <f>BASE!H92*'FM-029 DEP'!$H$1152</f>
        <v>88264.561398317441</v>
      </c>
      <c r="I92" s="7">
        <f>BASE!I92*'FM-029 DEP'!$I$1152</f>
        <v>59337.119241789725</v>
      </c>
      <c r="J92" s="7"/>
      <c r="K92" s="7"/>
      <c r="L92" s="7"/>
      <c r="M92" s="36">
        <f>BASE!M92*$M$1152</f>
        <v>0</v>
      </c>
      <c r="N92" s="1">
        <f t="shared" si="7"/>
        <v>3</v>
      </c>
      <c r="O92" s="8">
        <f t="shared" si="11"/>
        <v>88222</v>
      </c>
      <c r="P92" s="9">
        <f t="shared" si="8"/>
        <v>88222</v>
      </c>
      <c r="Q92" s="40">
        <f t="array" ref="Q92">IFERROR(_xlfn.STDEV.P(IF((F92:M92&lt;&gt;0)*(F92:M92&lt;&gt;""), F92:M92)), 0)</f>
        <v>23567.327643259447</v>
      </c>
      <c r="R92" s="11">
        <f t="shared" si="6"/>
        <v>26.713662854230748</v>
      </c>
      <c r="S92" s="12">
        <f t="shared" si="9"/>
        <v>73.286337145769252</v>
      </c>
      <c r="T92" s="37" t="str">
        <f t="shared" si="10"/>
        <v>ALTO</v>
      </c>
    </row>
    <row r="93" spans="2:20" ht="18">
      <c r="B93" s="27">
        <v>84</v>
      </c>
      <c r="C93" s="33" t="s">
        <v>123</v>
      </c>
      <c r="D93" s="32" t="s">
        <v>38</v>
      </c>
      <c r="E93" s="32">
        <v>1</v>
      </c>
      <c r="F93" s="7">
        <f>BASE!F93</f>
        <v>0</v>
      </c>
      <c r="G93" s="7">
        <f>BASE!G93</f>
        <v>128994</v>
      </c>
      <c r="H93" s="40">
        <f>BASE!H93*'FM-029 DEP'!$H$1152</f>
        <v>97278.442736007783</v>
      </c>
      <c r="I93" s="7">
        <f>BASE!I93*'FM-029 DEP'!$I$1152</f>
        <v>65423.284108441694</v>
      </c>
      <c r="J93" s="7"/>
      <c r="K93" s="7"/>
      <c r="L93" s="7"/>
      <c r="M93" s="36">
        <f>BASE!M93*$M$1152</f>
        <v>0</v>
      </c>
      <c r="N93" s="1">
        <f t="shared" si="7"/>
        <v>3</v>
      </c>
      <c r="O93" s="8">
        <f t="shared" si="11"/>
        <v>97232</v>
      </c>
      <c r="P93" s="9">
        <f t="shared" si="8"/>
        <v>97232</v>
      </c>
      <c r="Q93" s="40">
        <f t="array" ref="Q93">IFERROR(_xlfn.STDEV.P(IF((F93:M93&lt;&gt;0)*(F93:M93&lt;&gt;""), F93:M93)), 0)</f>
        <v>25952.656945373521</v>
      </c>
      <c r="R93" s="11">
        <f t="shared" ref="R93:R156" si="12">IFERROR(Q93/O93*100,0)</f>
        <v>26.691477029551507</v>
      </c>
      <c r="S93" s="12">
        <f t="shared" si="9"/>
        <v>73.308522970448493</v>
      </c>
      <c r="T93" s="37" t="str">
        <f t="shared" si="10"/>
        <v>ALTO</v>
      </c>
    </row>
    <row r="94" spans="2:20" ht="18">
      <c r="B94" s="27">
        <v>85</v>
      </c>
      <c r="C94" s="33" t="s">
        <v>124</v>
      </c>
      <c r="D94" s="32" t="s">
        <v>38</v>
      </c>
      <c r="E94" s="32">
        <v>1</v>
      </c>
      <c r="F94" s="7">
        <f>BASE!F94</f>
        <v>0</v>
      </c>
      <c r="G94" s="7">
        <f>BASE!G94</f>
        <v>158905</v>
      </c>
      <c r="H94" s="40">
        <f>BASE!H94*'FM-029 DEP'!$H$1152</f>
        <v>119820.09510769657</v>
      </c>
      <c r="I94" s="7">
        <f>BASE!I94*'FM-029 DEP'!$I$1152</f>
        <v>80563.176107560052</v>
      </c>
      <c r="J94" s="7"/>
      <c r="K94" s="7"/>
      <c r="L94" s="7"/>
      <c r="M94" s="36">
        <f>BASE!M94*$M$1152</f>
        <v>0</v>
      </c>
      <c r="N94" s="1">
        <f t="shared" si="7"/>
        <v>3</v>
      </c>
      <c r="O94" s="8">
        <f t="shared" si="11"/>
        <v>119763</v>
      </c>
      <c r="P94" s="9">
        <f t="shared" si="8"/>
        <v>119763</v>
      </c>
      <c r="Q94" s="40">
        <f t="array" ref="Q94">IFERROR(_xlfn.STDEV.P(IF((F94:M94&lt;&gt;0)*(F94:M94&lt;&gt;""), F94:M94)), 0)</f>
        <v>31982.941374387818</v>
      </c>
      <c r="R94" s="11">
        <f t="shared" si="12"/>
        <v>26.705193903282165</v>
      </c>
      <c r="S94" s="12">
        <f t="shared" si="9"/>
        <v>73.294806096717835</v>
      </c>
      <c r="T94" s="37" t="str">
        <f t="shared" si="10"/>
        <v>ALTO</v>
      </c>
    </row>
    <row r="95" spans="2:20" ht="18">
      <c r="B95" s="27">
        <v>86</v>
      </c>
      <c r="C95" s="33" t="s">
        <v>125</v>
      </c>
      <c r="D95" s="32" t="s">
        <v>38</v>
      </c>
      <c r="E95" s="32">
        <v>1</v>
      </c>
      <c r="F95" s="7">
        <f>BASE!F95</f>
        <v>0</v>
      </c>
      <c r="G95" s="7">
        <f>BASE!G95</f>
        <v>147860</v>
      </c>
      <c r="H95" s="40">
        <f>BASE!H95*'FM-029 DEP'!$H$1152</f>
        <v>114507.06725314606</v>
      </c>
      <c r="I95" s="7">
        <f>BASE!I95*'FM-029 DEP'!$I$1152</f>
        <v>81335.763720520161</v>
      </c>
      <c r="J95" s="7"/>
      <c r="K95" s="7"/>
      <c r="L95" s="7"/>
      <c r="M95" s="36">
        <f>BASE!M95*$M$1152</f>
        <v>0</v>
      </c>
      <c r="N95" s="1">
        <f t="shared" si="7"/>
        <v>3</v>
      </c>
      <c r="O95" s="8">
        <f t="shared" si="11"/>
        <v>114568</v>
      </c>
      <c r="P95" s="9">
        <f t="shared" si="8"/>
        <v>114568</v>
      </c>
      <c r="Q95" s="40">
        <f t="array" ref="Q95">IFERROR(_xlfn.STDEV.P(IF((F95:M95&lt;&gt;0)*(F95:M95&lt;&gt;""), F95:M95)), 0)</f>
        <v>27158.43947701011</v>
      </c>
      <c r="R95" s="11">
        <f t="shared" si="12"/>
        <v>23.705082987404953</v>
      </c>
      <c r="S95" s="12">
        <f t="shared" si="9"/>
        <v>76.29491701259505</v>
      </c>
      <c r="T95" s="37" t="str">
        <f t="shared" si="10"/>
        <v>ALTO</v>
      </c>
    </row>
    <row r="96" spans="2:20" ht="18">
      <c r="B96" s="27">
        <v>87</v>
      </c>
      <c r="C96" s="33" t="s">
        <v>126</v>
      </c>
      <c r="D96" s="32" t="s">
        <v>38</v>
      </c>
      <c r="E96" s="32">
        <v>1</v>
      </c>
      <c r="F96" s="7">
        <f>BASE!F96</f>
        <v>0</v>
      </c>
      <c r="G96" s="7">
        <f>BASE!G96</f>
        <v>146410</v>
      </c>
      <c r="H96" s="40">
        <f>BASE!H96*'FM-029 DEP'!$H$1152</f>
        <v>117895.2145004519</v>
      </c>
      <c r="I96" s="7">
        <f>BASE!I96*'FM-029 DEP'!$I$1152</f>
        <v>90072.197487326412</v>
      </c>
      <c r="J96" s="7">
        <f>BASE!J96*'FM-029 DEP'!$J$1152</f>
        <v>89209.945247284806</v>
      </c>
      <c r="K96" s="7">
        <f>BASE!K96*'FM-029 DEP'!$K$1152</f>
        <v>87699.935379644594</v>
      </c>
      <c r="L96" s="7">
        <f>BASE!L96*'FM-029 DEP'!$L$1152</f>
        <v>81484.961661651949</v>
      </c>
      <c r="M96" s="36">
        <f>BASE!M96*$M$1152</f>
        <v>0</v>
      </c>
      <c r="N96" s="1">
        <f t="shared" si="7"/>
        <v>6</v>
      </c>
      <c r="O96" s="8">
        <f t="shared" si="11"/>
        <v>102129</v>
      </c>
      <c r="P96" s="9">
        <f t="shared" si="8"/>
        <v>102129</v>
      </c>
      <c r="Q96" s="40">
        <f t="array" ref="Q96">IFERROR(_xlfn.STDEV.P(IF((F96:M96&lt;&gt;0)*(F96:M96&lt;&gt;""), F96:M96)), 0)</f>
        <v>22934.7740612124</v>
      </c>
      <c r="R96" s="11">
        <f t="shared" si="12"/>
        <v>22.456671524456716</v>
      </c>
      <c r="S96" s="12">
        <f t="shared" si="9"/>
        <v>77.543328475543291</v>
      </c>
      <c r="T96" s="37" t="str">
        <f t="shared" si="10"/>
        <v>ALTO</v>
      </c>
    </row>
    <row r="97" spans="2:20" ht="18">
      <c r="B97" s="27">
        <v>88</v>
      </c>
      <c r="C97" s="33" t="s">
        <v>127</v>
      </c>
      <c r="D97" s="32" t="s">
        <v>38</v>
      </c>
      <c r="E97" s="32">
        <v>1</v>
      </c>
      <c r="F97" s="7">
        <f>BASE!F97</f>
        <v>0</v>
      </c>
      <c r="G97" s="7">
        <f>BASE!G97</f>
        <v>152870</v>
      </c>
      <c r="H97" s="40">
        <f>BASE!H97*'FM-029 DEP'!$H$1152</f>
        <v>123099.04335201278</v>
      </c>
      <c r="I97" s="7">
        <f>BASE!I97*'FM-029 DEP'!$I$1152</f>
        <v>94051.404011461302</v>
      </c>
      <c r="J97" s="7">
        <f>BASE!J97*'FM-029 DEP'!$J$1152</f>
        <v>90670.227089130247</v>
      </c>
      <c r="K97" s="7">
        <f>BASE!K97*'FM-029 DEP'!$K$1152</f>
        <v>90270.581583198713</v>
      </c>
      <c r="L97" s="7">
        <f>BASE!L97*'FM-029 DEP'!$L$1152</f>
        <v>80026.489372027572</v>
      </c>
      <c r="M97" s="36">
        <f>BASE!M97*$M$1152</f>
        <v>0</v>
      </c>
      <c r="N97" s="1">
        <f t="shared" si="7"/>
        <v>6</v>
      </c>
      <c r="O97" s="8">
        <f t="shared" si="11"/>
        <v>105165</v>
      </c>
      <c r="P97" s="9">
        <f t="shared" si="8"/>
        <v>105165</v>
      </c>
      <c r="Q97" s="40">
        <f t="array" ref="Q97">IFERROR(_xlfn.STDEV.P(IF((F97:M97&lt;&gt;0)*(F97:M97&lt;&gt;""), F97:M97)), 0)</f>
        <v>25115.718216574583</v>
      </c>
      <c r="R97" s="11">
        <f t="shared" si="12"/>
        <v>23.882202459539375</v>
      </c>
      <c r="S97" s="12">
        <f t="shared" si="9"/>
        <v>76.117797540460629</v>
      </c>
      <c r="T97" s="37" t="str">
        <f t="shared" si="10"/>
        <v>ALTO</v>
      </c>
    </row>
    <row r="98" spans="2:20" ht="18">
      <c r="B98" s="27">
        <v>89</v>
      </c>
      <c r="C98" s="33" t="s">
        <v>128</v>
      </c>
      <c r="D98" s="32" t="s">
        <v>38</v>
      </c>
      <c r="E98" s="32">
        <v>1</v>
      </c>
      <c r="F98" s="7">
        <f>BASE!F98</f>
        <v>0</v>
      </c>
      <c r="G98" s="7">
        <f>BASE!G98</f>
        <v>286933</v>
      </c>
      <c r="H98" s="40">
        <f>BASE!H98*'FM-029 DEP'!$H$1152</f>
        <v>231033.3233433915</v>
      </c>
      <c r="I98" s="7">
        <f>BASE!I98*'FM-029 DEP'!$I$1152</f>
        <v>176487.91492175445</v>
      </c>
      <c r="J98" s="7">
        <f>BASE!J98*'FM-029 DEP'!$J$1152</f>
        <v>195146.75522843553</v>
      </c>
      <c r="K98" s="7">
        <f>BASE!K98*'FM-029 DEP'!$K$1152</f>
        <v>0</v>
      </c>
      <c r="L98" s="7">
        <f>BASE!L98*'FM-029 DEP'!$L$1152</f>
        <v>0</v>
      </c>
      <c r="M98" s="36">
        <f>BASE!M98*$M$1152</f>
        <v>0</v>
      </c>
      <c r="N98" s="1">
        <f t="shared" si="7"/>
        <v>4</v>
      </c>
      <c r="O98" s="8">
        <f t="shared" si="11"/>
        <v>222400</v>
      </c>
      <c r="P98" s="9">
        <f t="shared" si="8"/>
        <v>222400</v>
      </c>
      <c r="Q98" s="40">
        <f t="array" ref="Q98">IFERROR(_xlfn.STDEV.P(IF((F98:M98&lt;&gt;0)*(F98:M98&lt;&gt;""), F98:M98)), 0)</f>
        <v>42100.181910282743</v>
      </c>
      <c r="R98" s="11">
        <f t="shared" si="12"/>
        <v>18.929937909299792</v>
      </c>
      <c r="S98" s="12">
        <f t="shared" si="9"/>
        <v>81.070062090700205</v>
      </c>
      <c r="T98" s="37" t="str">
        <f t="shared" si="10"/>
        <v>ALTO</v>
      </c>
    </row>
    <row r="99" spans="2:20" ht="18">
      <c r="B99" s="27">
        <v>90</v>
      </c>
      <c r="C99" s="33" t="s">
        <v>129</v>
      </c>
      <c r="D99" s="32" t="s">
        <v>38</v>
      </c>
      <c r="E99" s="32">
        <v>1</v>
      </c>
      <c r="F99" s="7">
        <f>BASE!F99</f>
        <v>0</v>
      </c>
      <c r="G99" s="7">
        <f>BASE!G99</f>
        <v>167937</v>
      </c>
      <c r="H99" s="40">
        <f>BASE!H99*'FM-029 DEP'!$H$1152</f>
        <v>132351.17705986233</v>
      </c>
      <c r="I99" s="7">
        <f>BASE!I99*'FM-029 DEP'!$I$1152</f>
        <v>97231.944015869507</v>
      </c>
      <c r="J99" s="7">
        <f>BASE!J99*'FM-029 DEP'!$J$1152</f>
        <v>93856.29656224756</v>
      </c>
      <c r="K99" s="7">
        <f>BASE!K99*'FM-029 DEP'!$K$1152</f>
        <v>93840.533117932151</v>
      </c>
      <c r="L99" s="7">
        <f>BASE!L99*'FM-029 DEP'!$L$1152</f>
        <v>82142.422595360578</v>
      </c>
      <c r="M99" s="36">
        <f>BASE!M99*$M$1152</f>
        <v>0</v>
      </c>
      <c r="N99" s="1">
        <f t="shared" si="7"/>
        <v>6</v>
      </c>
      <c r="O99" s="8">
        <f t="shared" si="11"/>
        <v>111227</v>
      </c>
      <c r="P99" s="9">
        <f t="shared" si="8"/>
        <v>111227</v>
      </c>
      <c r="Q99" s="40">
        <f t="array" ref="Q99">IFERROR(_xlfn.STDEV.P(IF((F99:M99&lt;&gt;0)*(F99:M99&lt;&gt;""), F99:M99)), 0)</f>
        <v>29743.514023160122</v>
      </c>
      <c r="R99" s="11">
        <f t="shared" si="12"/>
        <v>26.741271474695999</v>
      </c>
      <c r="S99" s="12">
        <f t="shared" si="9"/>
        <v>73.258728525304008</v>
      </c>
      <c r="T99" s="37" t="str">
        <f t="shared" si="10"/>
        <v>ALTO</v>
      </c>
    </row>
    <row r="100" spans="2:20" ht="18">
      <c r="B100" s="27">
        <v>91</v>
      </c>
      <c r="C100" s="33" t="s">
        <v>130</v>
      </c>
      <c r="D100" s="32" t="s">
        <v>38</v>
      </c>
      <c r="E100" s="32">
        <v>1</v>
      </c>
      <c r="F100" s="7">
        <f>BASE!F100</f>
        <v>0</v>
      </c>
      <c r="G100" s="7">
        <f>BASE!G100</f>
        <v>353664</v>
      </c>
      <c r="H100" s="40">
        <f>BASE!H100*'FM-029 DEP'!$H$1152</f>
        <v>284790.00707877352</v>
      </c>
      <c r="I100" s="7">
        <f>BASE!I100*'FM-029 DEP'!$I$1152</f>
        <v>217587.18536477847</v>
      </c>
      <c r="J100" s="7">
        <f>BASE!J100*'FM-029 DEP'!$J$1152</f>
        <v>0</v>
      </c>
      <c r="K100" s="7">
        <f>BASE!K100*'FM-029 DEP'!$K$1152</f>
        <v>0</v>
      </c>
      <c r="L100" s="7">
        <f>BASE!L100*'FM-029 DEP'!$L$1152</f>
        <v>0</v>
      </c>
      <c r="M100" s="36">
        <f>BASE!M100*$M$1152</f>
        <v>0</v>
      </c>
      <c r="N100" s="1">
        <f t="shared" si="7"/>
        <v>3</v>
      </c>
      <c r="O100" s="8">
        <f t="shared" si="11"/>
        <v>285347</v>
      </c>
      <c r="P100" s="9">
        <f t="shared" si="8"/>
        <v>285347</v>
      </c>
      <c r="Q100" s="40">
        <f t="array" ref="Q100">IFERROR(_xlfn.STDEV.P(IF((F100:M100&lt;&gt;0)*(F100:M100&lt;&gt;""), F100:M100)), 0)</f>
        <v>55554.523396694007</v>
      </c>
      <c r="R100" s="11">
        <f t="shared" si="12"/>
        <v>19.469110730687198</v>
      </c>
      <c r="S100" s="12">
        <f t="shared" si="9"/>
        <v>80.530889269312809</v>
      </c>
      <c r="T100" s="37" t="str">
        <f t="shared" si="10"/>
        <v>ALTO</v>
      </c>
    </row>
    <row r="101" spans="2:20" ht="18">
      <c r="B101" s="27">
        <v>92</v>
      </c>
      <c r="C101" s="33" t="s">
        <v>131</v>
      </c>
      <c r="D101" s="32" t="s">
        <v>38</v>
      </c>
      <c r="E101" s="32">
        <v>1</v>
      </c>
      <c r="F101" s="7">
        <f>BASE!F101</f>
        <v>0</v>
      </c>
      <c r="G101" s="7">
        <f>BASE!G101</f>
        <v>656469</v>
      </c>
      <c r="H101" s="40">
        <f>BASE!H101*'FM-029 DEP'!$H$1152</f>
        <v>528591.67202628101</v>
      </c>
      <c r="I101" s="7">
        <f>BASE!I101*'FM-029 DEP'!$I$1152</f>
        <v>403813.39872162219</v>
      </c>
      <c r="J101" s="7"/>
      <c r="K101" s="7">
        <f>BASE!K101*'FM-029 DEP'!$K$1152</f>
        <v>298522.43941841682</v>
      </c>
      <c r="L101" s="7"/>
      <c r="M101" s="36">
        <f>BASE!M101*$M$1152</f>
        <v>0</v>
      </c>
      <c r="N101" s="1">
        <f t="shared" si="7"/>
        <v>4</v>
      </c>
      <c r="O101" s="8">
        <f t="shared" si="11"/>
        <v>471849</v>
      </c>
      <c r="P101" s="9">
        <f t="shared" si="8"/>
        <v>471849</v>
      </c>
      <c r="Q101" s="40">
        <f t="array" ref="Q101">IFERROR(_xlfn.STDEV.P(IF((F101:M101&lt;&gt;0)*(F101:M101&lt;&gt;""), F101:M101)), 0)</f>
        <v>134140.98448364748</v>
      </c>
      <c r="R101" s="11">
        <f t="shared" si="12"/>
        <v>28.428794907618215</v>
      </c>
      <c r="S101" s="12">
        <f t="shared" si="9"/>
        <v>71.571205092381788</v>
      </c>
      <c r="T101" s="37" t="str">
        <f t="shared" si="10"/>
        <v>ALTO</v>
      </c>
    </row>
    <row r="102" spans="2:20" ht="18">
      <c r="B102" s="27">
        <v>93</v>
      </c>
      <c r="C102" s="33" t="s">
        <v>132</v>
      </c>
      <c r="D102" s="32" t="s">
        <v>38</v>
      </c>
      <c r="E102" s="32">
        <v>1</v>
      </c>
      <c r="F102" s="7">
        <f>BASE!F102</f>
        <v>0</v>
      </c>
      <c r="G102" s="7">
        <f>BASE!G102</f>
        <v>441347</v>
      </c>
      <c r="H102" s="40">
        <f>BASE!H102*'FM-029 DEP'!$H$1152</f>
        <v>355372.2717384412</v>
      </c>
      <c r="I102" s="7">
        <f>BASE!I102*'FM-029 DEP'!$I$1152</f>
        <v>271480.33281904337</v>
      </c>
      <c r="J102" s="7">
        <f>BASE!J102*'FM-029 DEP'!$J$1152</f>
        <v>211342.60838344853</v>
      </c>
      <c r="K102" s="7">
        <f>BASE!K102*'FM-029 DEP'!$K$1152</f>
        <v>0</v>
      </c>
      <c r="L102" s="7">
        <f>BASE!L102*'FM-029 DEP'!$L$1152</f>
        <v>0</v>
      </c>
      <c r="M102" s="36">
        <f>BASE!M102*$M$1152</f>
        <v>0</v>
      </c>
      <c r="N102" s="1">
        <f t="shared" si="7"/>
        <v>4</v>
      </c>
      <c r="O102" s="8">
        <f t="shared" si="11"/>
        <v>319886</v>
      </c>
      <c r="P102" s="9">
        <f t="shared" si="8"/>
        <v>319886</v>
      </c>
      <c r="Q102" s="40">
        <f t="array" ref="Q102">IFERROR(_xlfn.STDEV.P(IF((F102:M102&lt;&gt;0)*(F102:M102&lt;&gt;""), F102:M102)), 0)</f>
        <v>86799.807720054421</v>
      </c>
      <c r="R102" s="11">
        <f t="shared" si="12"/>
        <v>27.134606616124003</v>
      </c>
      <c r="S102" s="12">
        <f t="shared" si="9"/>
        <v>72.865393383875997</v>
      </c>
      <c r="T102" s="37" t="str">
        <f t="shared" si="10"/>
        <v>ALTO</v>
      </c>
    </row>
    <row r="103" spans="2:20" ht="18">
      <c r="B103" s="27">
        <v>94</v>
      </c>
      <c r="C103" s="33" t="s">
        <v>133</v>
      </c>
      <c r="D103" s="32" t="s">
        <v>38</v>
      </c>
      <c r="E103" s="32">
        <v>1</v>
      </c>
      <c r="F103" s="7">
        <f>BASE!F103</f>
        <v>0</v>
      </c>
      <c r="G103" s="7">
        <f>BASE!G103</f>
        <v>142231</v>
      </c>
      <c r="H103" s="40">
        <f>BASE!H103*'FM-029 DEP'!$H$1152</f>
        <v>124636.76385774872</v>
      </c>
      <c r="I103" s="7">
        <f>BASE!I103*'FM-029 DEP'!$I$1152</f>
        <v>108860.96319153624</v>
      </c>
      <c r="J103" s="7">
        <f>BASE!J103*'FM-029 DEP'!$J$1152</f>
        <v>84696.34682703529</v>
      </c>
      <c r="K103" s="7">
        <f>BASE!K103*'FM-029 DEP'!$K$1152</f>
        <v>82686.542810985469</v>
      </c>
      <c r="L103" s="7">
        <f>BASE!L103*'FM-029 DEP'!$L$1152</f>
        <v>78537.871493739687</v>
      </c>
      <c r="M103" s="36">
        <f>BASE!M103*$M$1152</f>
        <v>0</v>
      </c>
      <c r="N103" s="1">
        <f t="shared" si="7"/>
        <v>6</v>
      </c>
      <c r="O103" s="8">
        <f t="shared" si="11"/>
        <v>103608</v>
      </c>
      <c r="P103" s="9">
        <f t="shared" si="8"/>
        <v>103608</v>
      </c>
      <c r="Q103" s="40">
        <f t="array" ref="Q103">IFERROR(_xlfn.STDEV.P(IF((F103:M103&lt;&gt;0)*(F103:M103&lt;&gt;""), F103:M103)), 0)</f>
        <v>23753.624285829766</v>
      </c>
      <c r="R103" s="11">
        <f t="shared" si="12"/>
        <v>22.926438388763192</v>
      </c>
      <c r="S103" s="12">
        <f t="shared" si="9"/>
        <v>77.073561611236812</v>
      </c>
      <c r="T103" s="37" t="str">
        <f t="shared" si="10"/>
        <v>ALTO</v>
      </c>
    </row>
    <row r="104" spans="2:20" ht="18">
      <c r="B104" s="27">
        <v>95</v>
      </c>
      <c r="C104" s="33" t="s">
        <v>134</v>
      </c>
      <c r="D104" s="32" t="s">
        <v>38</v>
      </c>
      <c r="E104" s="32">
        <v>1</v>
      </c>
      <c r="F104" s="7">
        <f>BASE!F104</f>
        <v>0</v>
      </c>
      <c r="G104" s="7">
        <f>BASE!G104</f>
        <v>248132</v>
      </c>
      <c r="H104" s="40">
        <f>BASE!H104*'FM-029 DEP'!$H$1152</f>
        <v>199812.33567044424</v>
      </c>
      <c r="I104" s="7">
        <f>BASE!I104*'FM-029 DEP'!$I$1152</f>
        <v>152665.92021159356</v>
      </c>
      <c r="J104" s="7"/>
      <c r="K104" s="7"/>
      <c r="L104" s="7">
        <f>BASE!L104*'FM-029 DEP'!$L$1152</f>
        <v>126971.78394642338</v>
      </c>
      <c r="M104" s="36">
        <f>BASE!M104*$M$1152</f>
        <v>0</v>
      </c>
      <c r="N104" s="1">
        <f t="shared" si="7"/>
        <v>4</v>
      </c>
      <c r="O104" s="8">
        <f t="shared" si="11"/>
        <v>181896</v>
      </c>
      <c r="P104" s="9">
        <f t="shared" si="8"/>
        <v>181896</v>
      </c>
      <c r="Q104" s="40">
        <f t="array" ref="Q104">IFERROR(_xlfn.STDEV.P(IF((F104:M104&lt;&gt;0)*(F104:M104&lt;&gt;""), F104:M104)), 0)</f>
        <v>46312.174027009496</v>
      </c>
      <c r="R104" s="11">
        <f t="shared" si="12"/>
        <v>25.460798493100178</v>
      </c>
      <c r="S104" s="12">
        <f t="shared" si="9"/>
        <v>74.539201506899815</v>
      </c>
      <c r="T104" s="37" t="str">
        <f t="shared" si="10"/>
        <v>ALTO</v>
      </c>
    </row>
    <row r="105" spans="2:20" ht="18">
      <c r="B105" s="27">
        <v>96</v>
      </c>
      <c r="C105" s="33" t="s">
        <v>135</v>
      </c>
      <c r="D105" s="32" t="s">
        <v>38</v>
      </c>
      <c r="E105" s="32">
        <v>1</v>
      </c>
      <c r="F105" s="7">
        <f>BASE!F105</f>
        <v>0</v>
      </c>
      <c r="G105" s="7">
        <f>BASE!G105</f>
        <v>190544</v>
      </c>
      <c r="H105" s="40">
        <f>BASE!H105*'FM-029 DEP'!$H$1152</f>
        <v>153449.41715566986</v>
      </c>
      <c r="I105" s="7">
        <f>BASE!I105*'FM-029 DEP'!$I$1152</f>
        <v>117257.28454926162</v>
      </c>
      <c r="J105" s="7">
        <f>BASE!J105*'FM-029 DEP'!$J$1152</f>
        <v>96644.107351225219</v>
      </c>
      <c r="K105" s="7">
        <f>BASE!K105*'FM-029 DEP'!$K$1152</f>
        <v>94442.084006462042</v>
      </c>
      <c r="L105" s="7">
        <f>BASE!L105*'FM-029 DEP'!$L$1152</f>
        <v>89374.492866155502</v>
      </c>
      <c r="M105" s="36">
        <f>BASE!M105*$M$1152</f>
        <v>0</v>
      </c>
      <c r="N105" s="1">
        <f t="shared" si="7"/>
        <v>6</v>
      </c>
      <c r="O105" s="8">
        <f t="shared" si="11"/>
        <v>123619</v>
      </c>
      <c r="P105" s="9">
        <f t="shared" si="8"/>
        <v>123619</v>
      </c>
      <c r="Q105" s="40">
        <f t="array" ref="Q105">IFERROR(_xlfn.STDEV.P(IF((F105:M105&lt;&gt;0)*(F105:M105&lt;&gt;""), F105:M105)), 0)</f>
        <v>36880.221357265393</v>
      </c>
      <c r="R105" s="11">
        <f t="shared" si="12"/>
        <v>29.833780694929899</v>
      </c>
      <c r="S105" s="12">
        <f t="shared" si="9"/>
        <v>70.166219305070101</v>
      </c>
      <c r="T105" s="37" t="str">
        <f t="shared" si="10"/>
        <v>ALTO</v>
      </c>
    </row>
    <row r="106" spans="2:20" ht="18">
      <c r="B106" s="27">
        <v>97</v>
      </c>
      <c r="C106" s="33" t="s">
        <v>136</v>
      </c>
      <c r="D106" s="32" t="s">
        <v>38</v>
      </c>
      <c r="E106" s="32">
        <v>1</v>
      </c>
      <c r="F106" s="7">
        <f>BASE!F106</f>
        <v>0</v>
      </c>
      <c r="G106" s="7">
        <f>BASE!G106</f>
        <v>441347</v>
      </c>
      <c r="H106" s="40">
        <f>BASE!H106*'FM-029 DEP'!$H$1152</f>
        <v>355372.2717384412</v>
      </c>
      <c r="I106" s="7">
        <f>BASE!I106*'FM-029 DEP'!$I$1152</f>
        <v>271480.33281904337</v>
      </c>
      <c r="J106" s="7">
        <f>BASE!J106*'FM-029 DEP'!$J$1152</f>
        <v>211342.60838344853</v>
      </c>
      <c r="K106" s="7">
        <f>BASE!K106*'FM-029 DEP'!$K$1152</f>
        <v>0</v>
      </c>
      <c r="L106" s="7">
        <f>BASE!L106*'FM-029 DEP'!$L$1152</f>
        <v>0</v>
      </c>
      <c r="M106" s="36">
        <f>BASE!M106*$M$1152</f>
        <v>0</v>
      </c>
      <c r="N106" s="1">
        <f t="shared" si="7"/>
        <v>4</v>
      </c>
      <c r="O106" s="8">
        <f t="shared" si="11"/>
        <v>319886</v>
      </c>
      <c r="P106" s="9">
        <f t="shared" si="8"/>
        <v>319886</v>
      </c>
      <c r="Q106" s="40">
        <f t="array" ref="Q106">IFERROR(_xlfn.STDEV.P(IF((F106:M106&lt;&gt;0)*(F106:M106&lt;&gt;""), F106:M106)), 0)</f>
        <v>86799.807720054421</v>
      </c>
      <c r="R106" s="11">
        <f t="shared" si="12"/>
        <v>27.134606616124003</v>
      </c>
      <c r="S106" s="12">
        <f t="shared" si="9"/>
        <v>72.865393383875997</v>
      </c>
      <c r="T106" s="37" t="str">
        <f t="shared" si="10"/>
        <v>ALTO</v>
      </c>
    </row>
    <row r="107" spans="2:20" ht="18">
      <c r="B107" s="27">
        <v>98</v>
      </c>
      <c r="C107" s="33" t="s">
        <v>137</v>
      </c>
      <c r="D107" s="32" t="s">
        <v>38</v>
      </c>
      <c r="E107" s="32">
        <v>1</v>
      </c>
      <c r="F107" s="7">
        <f>BASE!F107</f>
        <v>0</v>
      </c>
      <c r="G107" s="7">
        <f>BASE!G107</f>
        <v>146528</v>
      </c>
      <c r="H107" s="40">
        <f>BASE!H107*'FM-029 DEP'!$H$1152</f>
        <v>153755.17436404084</v>
      </c>
      <c r="I107" s="7">
        <f>BASE!I107*'FM-029 DEP'!$I$1152</f>
        <v>165731.45250165305</v>
      </c>
      <c r="J107" s="7">
        <f>BASE!J107*'FM-029 DEP'!$J$1152</f>
        <v>128903.06076653802</v>
      </c>
      <c r="K107" s="7">
        <f>BASE!K107*'FM-029 DEP'!$K$1152</f>
        <v>118356.54281098547</v>
      </c>
      <c r="L107" s="7">
        <f>BASE!L107*'FM-029 DEP'!$L$1152</f>
        <v>136469.07987964671</v>
      </c>
      <c r="M107" s="36">
        <f>BASE!M107*$M$1152</f>
        <v>0</v>
      </c>
      <c r="N107" s="1">
        <f t="shared" si="7"/>
        <v>6</v>
      </c>
      <c r="O107" s="8">
        <f t="shared" si="11"/>
        <v>141624</v>
      </c>
      <c r="P107" s="9">
        <f t="shared" si="8"/>
        <v>141624</v>
      </c>
      <c r="Q107" s="40">
        <f t="array" ref="Q107">IFERROR(_xlfn.STDEV.P(IF((F107:M107&lt;&gt;0)*(F107:M107&lt;&gt;""), F107:M107)), 0)</f>
        <v>15717.049839596695</v>
      </c>
      <c r="R107" s="11">
        <f t="shared" si="12"/>
        <v>11.097730497370993</v>
      </c>
      <c r="S107" s="12">
        <f t="shared" si="9"/>
        <v>88.902269502629011</v>
      </c>
      <c r="T107" s="37" t="str">
        <f t="shared" si="10"/>
        <v>ALTO</v>
      </c>
    </row>
    <row r="108" spans="2:20" ht="18">
      <c r="B108" s="27">
        <v>99</v>
      </c>
      <c r="C108" s="33" t="s">
        <v>138</v>
      </c>
      <c r="D108" s="32" t="s">
        <v>38</v>
      </c>
      <c r="E108" s="32">
        <v>1</v>
      </c>
      <c r="F108" s="7">
        <f>BASE!F108</f>
        <v>0</v>
      </c>
      <c r="G108" s="7">
        <f>BASE!G108</f>
        <v>20867.760000000002</v>
      </c>
      <c r="H108" s="40"/>
      <c r="I108" s="7">
        <f>BASE!I108*'FM-029 DEP'!$I$1152</f>
        <v>19440.738373374475</v>
      </c>
      <c r="J108" s="7">
        <f>BASE!J108*'FM-029 DEP'!$J$1152</f>
        <v>19381.922628130331</v>
      </c>
      <c r="K108" s="7">
        <f>BASE!K108*'FM-029 DEP'!$K$1152</f>
        <v>0</v>
      </c>
      <c r="L108" s="7"/>
      <c r="M108" s="36">
        <f>BASE!M108*$M$1152</f>
        <v>0</v>
      </c>
      <c r="N108" s="1">
        <f t="shared" si="7"/>
        <v>3</v>
      </c>
      <c r="O108" s="8">
        <f t="shared" si="11"/>
        <v>19897</v>
      </c>
      <c r="P108" s="9">
        <f t="shared" si="8"/>
        <v>19897</v>
      </c>
      <c r="Q108" s="40">
        <f t="array" ref="Q108">IFERROR(_xlfn.STDEV.P(IF((F108:M108&lt;&gt;0)*(F108:M108&lt;&gt;""), F108:M108)), 0)</f>
        <v>686.98719949179053</v>
      </c>
      <c r="R108" s="11">
        <f t="shared" si="12"/>
        <v>3.4527174925455624</v>
      </c>
      <c r="S108" s="12">
        <f t="shared" si="9"/>
        <v>96.54728250745444</v>
      </c>
      <c r="T108" s="37" t="str">
        <f t="shared" si="10"/>
        <v>ALTO</v>
      </c>
    </row>
    <row r="109" spans="2:20" ht="18">
      <c r="B109" s="27">
        <v>100</v>
      </c>
      <c r="C109" s="33" t="s">
        <v>139</v>
      </c>
      <c r="D109" s="32" t="s">
        <v>38</v>
      </c>
      <c r="E109" s="32">
        <v>1</v>
      </c>
      <c r="F109" s="7">
        <f>BASE!F109</f>
        <v>0</v>
      </c>
      <c r="G109" s="7">
        <f>BASE!G109</f>
        <v>2520091</v>
      </c>
      <c r="H109" s="40">
        <f>BASE!H109*'FM-029 DEP'!$H$1152</f>
        <v>2047741.398226517</v>
      </c>
      <c r="I109" s="7">
        <f>BASE!I109*'FM-029 DEP'!$I$1152</f>
        <v>1589388.7524796119</v>
      </c>
      <c r="J109" s="7">
        <f>BASE!J109*'FM-029 DEP'!$J$1152</f>
        <v>1367354.8155461808</v>
      </c>
      <c r="K109" s="7">
        <f>BASE!K109*'FM-029 DEP'!$K$1152</f>
        <v>1346931.4701130856</v>
      </c>
      <c r="L109" s="7">
        <f>BASE!L109*'FM-029 DEP'!$L$1152</f>
        <v>1237835.2906920316</v>
      </c>
      <c r="M109" s="36">
        <f>BASE!M109*$M$1152</f>
        <v>0</v>
      </c>
      <c r="N109" s="1">
        <f t="shared" si="7"/>
        <v>6</v>
      </c>
      <c r="O109" s="8">
        <f t="shared" si="11"/>
        <v>1684890</v>
      </c>
      <c r="P109" s="9">
        <f t="shared" si="8"/>
        <v>1684890</v>
      </c>
      <c r="Q109" s="40">
        <f t="array" ref="Q109">IFERROR(_xlfn.STDEV.P(IF((F109:M109&lt;&gt;0)*(F109:M109&lt;&gt;""), F109:M109)), 0)</f>
        <v>457027.4992230644</v>
      </c>
      <c r="R109" s="11">
        <f t="shared" si="12"/>
        <v>27.125064498160974</v>
      </c>
      <c r="S109" s="12">
        <f t="shared" si="9"/>
        <v>72.874935501839019</v>
      </c>
      <c r="T109" s="37" t="str">
        <f t="shared" si="10"/>
        <v>ALTO</v>
      </c>
    </row>
    <row r="110" spans="2:20" ht="18">
      <c r="B110" s="27">
        <v>101</v>
      </c>
      <c r="C110" s="33" t="s">
        <v>140</v>
      </c>
      <c r="D110" s="32" t="s">
        <v>38</v>
      </c>
      <c r="E110" s="32">
        <v>1</v>
      </c>
      <c r="F110" s="7">
        <f>BASE!F110</f>
        <v>0</v>
      </c>
      <c r="G110" s="7">
        <f>BASE!G110</f>
        <v>7080903</v>
      </c>
      <c r="H110" s="40">
        <f>BASE!H110*'FM-029 DEP'!$H$1152</f>
        <v>5753622.006376694</v>
      </c>
      <c r="I110" s="7">
        <f>BASE!I110*'FM-029 DEP'!$I$1152</f>
        <v>4465661.8051575925</v>
      </c>
      <c r="J110" s="7">
        <f>BASE!J110*'FM-029 DEP'!$J$1152</f>
        <v>4956993.0885916892</v>
      </c>
      <c r="K110" s="7">
        <f>BASE!K110*'FM-029 DEP'!$K$1152</f>
        <v>4916521.7932148632</v>
      </c>
      <c r="L110" s="7">
        <f>BASE!L110*'FM-029 DEP'!$L$1152</f>
        <v>4411704.9801028827</v>
      </c>
      <c r="M110" s="36">
        <f>BASE!M110*$M$1152</f>
        <v>0</v>
      </c>
      <c r="N110" s="1">
        <f t="shared" si="7"/>
        <v>6</v>
      </c>
      <c r="O110" s="8">
        <f t="shared" si="11"/>
        <v>5264234</v>
      </c>
      <c r="P110" s="9">
        <f t="shared" si="8"/>
        <v>5264234</v>
      </c>
      <c r="Q110" s="40">
        <f t="array" ref="Q110">IFERROR(_xlfn.STDEV.P(IF((F110:M110&lt;&gt;0)*(F110:M110&lt;&gt;""), F110:M110)), 0)</f>
        <v>923725.33010609704</v>
      </c>
      <c r="R110" s="11">
        <f t="shared" si="12"/>
        <v>17.547193572817946</v>
      </c>
      <c r="S110" s="12">
        <f t="shared" si="9"/>
        <v>82.452806427182054</v>
      </c>
      <c r="T110" s="37" t="str">
        <f t="shared" si="10"/>
        <v>ALTO</v>
      </c>
    </row>
    <row r="111" spans="2:20" ht="18">
      <c r="B111" s="27">
        <v>102</v>
      </c>
      <c r="C111" s="33" t="s">
        <v>141</v>
      </c>
      <c r="D111" s="32" t="s">
        <v>38</v>
      </c>
      <c r="E111" s="32">
        <v>1</v>
      </c>
      <c r="F111" s="7">
        <f>BASE!F111</f>
        <v>0</v>
      </c>
      <c r="G111" s="7">
        <f>BASE!G111</f>
        <v>481641.12000000005</v>
      </c>
      <c r="H111" s="40">
        <f>BASE!H111*'FM-029 DEP'!$H$1152</f>
        <v>308395.85337050684</v>
      </c>
      <c r="I111" s="7">
        <f>BASE!I111*'FM-029 DEP'!$I$1152</f>
        <v>235635.96208948642</v>
      </c>
      <c r="J111" s="7">
        <f>BASE!J111*'FM-029 DEP'!$J$1152</f>
        <v>284622.20626514679</v>
      </c>
      <c r="K111" s="7">
        <f>BASE!K111*'FM-029 DEP'!$K$1152</f>
        <v>264383.0210016155</v>
      </c>
      <c r="L111" s="7">
        <f>BASE!L111*'FM-029 DEP'!$L$1152</f>
        <v>294068.78190818214</v>
      </c>
      <c r="M111" s="36">
        <f>BASE!M111*$M$1152</f>
        <v>0</v>
      </c>
      <c r="N111" s="1">
        <f t="shared" si="7"/>
        <v>6</v>
      </c>
      <c r="O111" s="8">
        <f t="shared" si="11"/>
        <v>311458</v>
      </c>
      <c r="P111" s="9">
        <f t="shared" si="8"/>
        <v>311458</v>
      </c>
      <c r="Q111" s="40">
        <f t="array" ref="Q111">IFERROR(_xlfn.STDEV.P(IF((F111:M111&lt;&gt;0)*(F111:M111&lt;&gt;""), F111:M111)), 0)</f>
        <v>79539.561316528998</v>
      </c>
      <c r="R111" s="11">
        <f t="shared" si="12"/>
        <v>25.537812904638507</v>
      </c>
      <c r="S111" s="12">
        <f t="shared" si="9"/>
        <v>74.462187095361486</v>
      </c>
      <c r="T111" s="37" t="str">
        <f t="shared" si="10"/>
        <v>ALTO</v>
      </c>
    </row>
    <row r="112" spans="2:20" ht="18">
      <c r="B112" s="27">
        <v>103</v>
      </c>
      <c r="C112" s="33" t="s">
        <v>142</v>
      </c>
      <c r="D112" s="32" t="s">
        <v>38</v>
      </c>
      <c r="E112" s="32">
        <v>1</v>
      </c>
      <c r="F112" s="7">
        <f>BASE!F112</f>
        <v>0</v>
      </c>
      <c r="G112" s="7">
        <f>BASE!G112</f>
        <v>739840</v>
      </c>
      <c r="H112" s="40">
        <f>BASE!H112*'FM-029 DEP'!$H$1152</f>
        <v>595698.43023625109</v>
      </c>
      <c r="I112" s="7">
        <f>BASE!I112*'FM-029 DEP'!$I$1152</f>
        <v>455046.49768569536</v>
      </c>
      <c r="J112" s="7">
        <f>BASE!J112*'FM-029 DEP'!$J$1152</f>
        <v>524506.68701193796</v>
      </c>
      <c r="K112" s="7">
        <f>BASE!K112*'FM-029 DEP'!$K$1152</f>
        <v>510266.94668820681</v>
      </c>
      <c r="L112" s="7">
        <f>BASE!L112*'FM-029 DEP'!$L$1152</f>
        <v>489262.90400854126</v>
      </c>
      <c r="M112" s="36">
        <f>BASE!M112*$M$1152</f>
        <v>0</v>
      </c>
      <c r="N112" s="1">
        <f t="shared" si="7"/>
        <v>6</v>
      </c>
      <c r="O112" s="8">
        <f t="shared" si="11"/>
        <v>552437</v>
      </c>
      <c r="P112" s="9">
        <f t="shared" si="8"/>
        <v>552437</v>
      </c>
      <c r="Q112" s="40">
        <f t="array" ref="Q112">IFERROR(_xlfn.STDEV.P(IF((F112:M112&lt;&gt;0)*(F112:M112&lt;&gt;""), F112:M112)), 0)</f>
        <v>94008.623611826028</v>
      </c>
      <c r="R112" s="11">
        <f t="shared" si="12"/>
        <v>17.017075904008244</v>
      </c>
      <c r="S112" s="12">
        <f t="shared" si="9"/>
        <v>82.982924095991763</v>
      </c>
      <c r="T112" s="37" t="str">
        <f t="shared" si="10"/>
        <v>ALTO</v>
      </c>
    </row>
    <row r="113" spans="2:20" ht="18">
      <c r="B113" s="27">
        <v>104</v>
      </c>
      <c r="C113" s="33" t="s">
        <v>143</v>
      </c>
      <c r="D113" s="32" t="s">
        <v>38</v>
      </c>
      <c r="E113" s="32">
        <v>1</v>
      </c>
      <c r="F113" s="7">
        <f>BASE!F113</f>
        <v>0</v>
      </c>
      <c r="G113" s="7">
        <f>BASE!G113</f>
        <v>803520</v>
      </c>
      <c r="H113" s="40">
        <f>BASE!H113*'FM-029 DEP'!$H$1152</f>
        <v>652923.6713938677</v>
      </c>
      <c r="I113" s="7"/>
      <c r="J113" s="7">
        <f>BASE!J113*'FM-029 DEP'!$J$1152</f>
        <v>528887.5325374743</v>
      </c>
      <c r="K113" s="7"/>
      <c r="L113" s="7"/>
      <c r="M113" s="36">
        <f>BASE!M113*$M$1152</f>
        <v>0</v>
      </c>
      <c r="N113" s="1">
        <f t="shared" si="7"/>
        <v>3</v>
      </c>
      <c r="O113" s="8">
        <f t="shared" si="11"/>
        <v>661777</v>
      </c>
      <c r="P113" s="9">
        <f t="shared" si="8"/>
        <v>661777</v>
      </c>
      <c r="Q113" s="40">
        <f t="array" ref="Q113">IFERROR(_xlfn.STDEV.P(IF((F113:M113&lt;&gt;0)*(F113:M113&lt;&gt;""), F113:M113)), 0)</f>
        <v>112292.87605612389</v>
      </c>
      <c r="R113" s="11">
        <f t="shared" si="12"/>
        <v>16.968386035798144</v>
      </c>
      <c r="S113" s="12">
        <f t="shared" si="9"/>
        <v>83.031613964201853</v>
      </c>
      <c r="T113" s="37" t="str">
        <f t="shared" si="10"/>
        <v>ALTO</v>
      </c>
    </row>
    <row r="114" spans="2:20" ht="18">
      <c r="B114" s="27">
        <v>105</v>
      </c>
      <c r="C114" s="33" t="s">
        <v>144</v>
      </c>
      <c r="D114" s="32" t="s">
        <v>38</v>
      </c>
      <c r="E114" s="32">
        <v>1</v>
      </c>
      <c r="F114" s="7">
        <f>BASE!F114</f>
        <v>0</v>
      </c>
      <c r="G114" s="7">
        <f>BASE!G114</f>
        <v>702799</v>
      </c>
      <c r="H114" s="40">
        <f>BASE!H114*'FM-029 DEP'!$H$1152</f>
        <v>571091.92398984905</v>
      </c>
      <c r="I114" s="7"/>
      <c r="J114" s="7">
        <f>BASE!J114*'FM-029 DEP'!$J$1152</f>
        <v>446315.23202585051</v>
      </c>
      <c r="K114" s="7"/>
      <c r="L114" s="7"/>
      <c r="M114" s="36">
        <f>BASE!M114*$M$1152</f>
        <v>0</v>
      </c>
      <c r="N114" s="1">
        <f t="shared" si="7"/>
        <v>3</v>
      </c>
      <c r="O114" s="8">
        <f t="shared" si="11"/>
        <v>573402</v>
      </c>
      <c r="P114" s="9">
        <f t="shared" si="8"/>
        <v>573402</v>
      </c>
      <c r="Q114" s="40">
        <f t="array" ref="Q114">IFERROR(_xlfn.STDEV.P(IF((F114:M114&lt;&gt;0)*(F114:M114&lt;&gt;""), F114:M114)), 0)</f>
        <v>104721.80074572124</v>
      </c>
      <c r="R114" s="11">
        <f t="shared" si="12"/>
        <v>18.263243020729128</v>
      </c>
      <c r="S114" s="12">
        <f t="shared" si="9"/>
        <v>81.736756979270865</v>
      </c>
      <c r="T114" s="37" t="str">
        <f t="shared" si="10"/>
        <v>ALTO</v>
      </c>
    </row>
    <row r="115" spans="2:20" ht="18">
      <c r="B115" s="27">
        <v>106</v>
      </c>
      <c r="C115" s="33" t="s">
        <v>145</v>
      </c>
      <c r="D115" s="32" t="s">
        <v>38</v>
      </c>
      <c r="E115" s="32">
        <v>1</v>
      </c>
      <c r="F115" s="7">
        <f>BASE!F115</f>
        <v>0</v>
      </c>
      <c r="G115" s="7">
        <f>BASE!G115</f>
        <v>7577780</v>
      </c>
      <c r="H115" s="40">
        <f>BASE!H115*'FM-029 DEP'!$H$1152</f>
        <v>6580032.1192566212</v>
      </c>
      <c r="I115" s="7">
        <f>BASE!I115*'FM-029 DEP'!$I$1152</f>
        <v>5672312.1754463296</v>
      </c>
      <c r="J115" s="7"/>
      <c r="K115" s="7"/>
      <c r="L115" s="7"/>
      <c r="M115" s="36">
        <f>BASE!M115*$M$1152</f>
        <v>0</v>
      </c>
      <c r="N115" s="1">
        <f t="shared" si="7"/>
        <v>3</v>
      </c>
      <c r="O115" s="8">
        <f t="shared" si="11"/>
        <v>6610041</v>
      </c>
      <c r="P115" s="9">
        <f t="shared" si="8"/>
        <v>6610041</v>
      </c>
      <c r="Q115" s="40">
        <f t="array" ref="Q115">IFERROR(_xlfn.STDEV.P(IF((F115:M115&lt;&gt;0)*(F115:M115&lt;&gt;""), F115:M115)), 0)</f>
        <v>778193.34646404535</v>
      </c>
      <c r="R115" s="11">
        <f t="shared" si="12"/>
        <v>11.77289742172621</v>
      </c>
      <c r="S115" s="12">
        <f t="shared" si="9"/>
        <v>88.227102578273787</v>
      </c>
      <c r="T115" s="37" t="str">
        <f t="shared" si="10"/>
        <v>ALTO</v>
      </c>
    </row>
    <row r="116" spans="2:20" ht="18">
      <c r="B116" s="27">
        <v>107</v>
      </c>
      <c r="C116" s="33" t="s">
        <v>146</v>
      </c>
      <c r="D116" s="32" t="s">
        <v>38</v>
      </c>
      <c r="E116" s="32">
        <v>1</v>
      </c>
      <c r="F116" s="7">
        <f>BASE!F116</f>
        <v>0</v>
      </c>
      <c r="G116" s="7">
        <f>BASE!G116</f>
        <v>3987658</v>
      </c>
      <c r="H116" s="40">
        <f>BASE!H116*'FM-029 DEP'!$H$1152</f>
        <v>3210679.0130835008</v>
      </c>
      <c r="I116" s="7">
        <f>BASE!I116*'FM-029 DEP'!$I$1152</f>
        <v>2452497.3374476526</v>
      </c>
      <c r="J116" s="7">
        <f>BASE!J116*'FM-029 DEP'!$J$1152</f>
        <v>2021959.3393770759</v>
      </c>
      <c r="K116" s="7"/>
      <c r="L116" s="7"/>
      <c r="M116" s="36">
        <f>BASE!M116*$M$1152</f>
        <v>0</v>
      </c>
      <c r="N116" s="1">
        <f t="shared" si="7"/>
        <v>4</v>
      </c>
      <c r="O116" s="8">
        <f t="shared" si="11"/>
        <v>2918198</v>
      </c>
      <c r="P116" s="9">
        <f t="shared" si="8"/>
        <v>2918198</v>
      </c>
      <c r="Q116" s="40">
        <f t="array" ref="Q116">IFERROR(_xlfn.STDEV.P(IF((F116:M116&lt;&gt;0)*(F116:M116&lt;&gt;""), F116:M116)), 0)</f>
        <v>749901.77331943146</v>
      </c>
      <c r="R116" s="11">
        <f t="shared" si="12"/>
        <v>25.697426059487107</v>
      </c>
      <c r="S116" s="12">
        <f t="shared" si="9"/>
        <v>74.3025739405129</v>
      </c>
      <c r="T116" s="37" t="str">
        <f t="shared" si="10"/>
        <v>ALTO</v>
      </c>
    </row>
    <row r="117" spans="2:20" ht="18">
      <c r="B117" s="27">
        <v>108</v>
      </c>
      <c r="C117" s="33" t="s">
        <v>147</v>
      </c>
      <c r="D117" s="32" t="s">
        <v>38</v>
      </c>
      <c r="E117" s="32">
        <v>1</v>
      </c>
      <c r="F117" s="7">
        <f>BASE!F117</f>
        <v>0</v>
      </c>
      <c r="G117" s="7">
        <f>BASE!G117</f>
        <v>23077001</v>
      </c>
      <c r="H117" s="40">
        <f>BASE!H117*'FM-029 DEP'!$H$1152</f>
        <v>18580468.465421673</v>
      </c>
      <c r="I117" s="7">
        <f>BASE!I117*'FM-029 DEP'!$I$1152</f>
        <v>14192705.018734846</v>
      </c>
      <c r="J117" s="7"/>
      <c r="K117" s="7"/>
      <c r="L117" s="7">
        <f>BASE!L117*'FM-029 DEP'!$L$1152</f>
        <v>0</v>
      </c>
      <c r="M117" s="36">
        <f>BASE!M117*$M$1152</f>
        <v>0</v>
      </c>
      <c r="N117" s="1">
        <f t="shared" si="7"/>
        <v>3</v>
      </c>
      <c r="O117" s="8">
        <f t="shared" si="11"/>
        <v>18616725</v>
      </c>
      <c r="P117" s="9">
        <f t="shared" si="8"/>
        <v>18616725</v>
      </c>
      <c r="Q117" s="40">
        <f t="array" ref="Q117">IFERROR(_xlfn.STDEV.P(IF((F117:M117&lt;&gt;0)*(F117:M117&lt;&gt;""), F117:M117)), 0)</f>
        <v>3627089.252054547</v>
      </c>
      <c r="R117" s="11">
        <f t="shared" si="12"/>
        <v>19.482960897013555</v>
      </c>
      <c r="S117" s="12">
        <f t="shared" si="9"/>
        <v>80.517039102986445</v>
      </c>
      <c r="T117" s="37" t="str">
        <f t="shared" si="10"/>
        <v>ALTO</v>
      </c>
    </row>
    <row r="118" spans="2:20" ht="18">
      <c r="B118" s="27">
        <v>109</v>
      </c>
      <c r="C118" s="33" t="s">
        <v>148</v>
      </c>
      <c r="D118" s="32" t="s">
        <v>38</v>
      </c>
      <c r="E118" s="32">
        <v>1</v>
      </c>
      <c r="F118" s="7">
        <f>BASE!F118</f>
        <v>0</v>
      </c>
      <c r="G118" s="7"/>
      <c r="H118" s="40">
        <f>BASE!H118*'FM-029 DEP'!$H$1152</f>
        <v>5418607.4069501488</v>
      </c>
      <c r="I118" s="7">
        <f>BASE!I118*'FM-029 DEP'!$I$1152</f>
        <v>4139036.5373594882</v>
      </c>
      <c r="J118" s="7">
        <f>BASE!J118*'FM-029 DEP'!$J$1152</f>
        <v>0</v>
      </c>
      <c r="K118" s="7">
        <f>BASE!K118*'FM-029 DEP'!$K$1152</f>
        <v>0</v>
      </c>
      <c r="L118" s="7">
        <f>BASE!L118*'FM-029 DEP'!$L$1152</f>
        <v>0</v>
      </c>
      <c r="M118" s="36">
        <f>BASE!M118*$M$1152</f>
        <v>0</v>
      </c>
      <c r="N118" s="1">
        <f t="shared" si="7"/>
        <v>2</v>
      </c>
      <c r="O118" s="8">
        <f t="shared" si="11"/>
        <v>4778822</v>
      </c>
      <c r="P118" s="9">
        <f t="shared" si="8"/>
        <v>4778822</v>
      </c>
      <c r="Q118" s="40">
        <f t="array" ref="Q118">IFERROR(_xlfn.STDEV.P(IF((F118:M118&lt;&gt;0)*(F118:M118&lt;&gt;""), F118:M118)), 0)</f>
        <v>639785.43479533039</v>
      </c>
      <c r="R118" s="11">
        <f t="shared" si="12"/>
        <v>13.387931896089253</v>
      </c>
      <c r="S118" s="12">
        <f t="shared" si="9"/>
        <v>86.612068103910744</v>
      </c>
      <c r="T118" s="37" t="str">
        <f t="shared" si="10"/>
        <v>ALTO</v>
      </c>
    </row>
    <row r="119" spans="2:20" ht="18">
      <c r="B119" s="27">
        <v>110</v>
      </c>
      <c r="C119" s="33" t="s">
        <v>149</v>
      </c>
      <c r="D119" s="32" t="s">
        <v>38</v>
      </c>
      <c r="E119" s="32">
        <v>1</v>
      </c>
      <c r="F119" s="7">
        <f>BASE!F119</f>
        <v>0</v>
      </c>
      <c r="G119" s="7"/>
      <c r="H119" s="40">
        <f>BASE!H119*'FM-029 DEP'!$H$1152</f>
        <v>13242052.835394284</v>
      </c>
      <c r="I119" s="7">
        <f>BASE!I119*'FM-029 DEP'!$I$1152</f>
        <v>10114948.479171257</v>
      </c>
      <c r="J119" s="7">
        <f>BASE!J119*'FM-029 DEP'!$J$1152</f>
        <v>0</v>
      </c>
      <c r="K119" s="7">
        <f>BASE!K119*'FM-029 DEP'!$K$1152</f>
        <v>0</v>
      </c>
      <c r="L119" s="7">
        <f>BASE!L119*'FM-029 DEP'!$L$1152</f>
        <v>0</v>
      </c>
      <c r="M119" s="36">
        <f>BASE!M119*$M$1152</f>
        <v>0</v>
      </c>
      <c r="N119" s="1">
        <f t="shared" si="7"/>
        <v>2</v>
      </c>
      <c r="O119" s="8">
        <f t="shared" si="11"/>
        <v>11678501</v>
      </c>
      <c r="P119" s="9">
        <f t="shared" si="8"/>
        <v>11678501</v>
      </c>
      <c r="Q119" s="40">
        <f t="array" ref="Q119">IFERROR(_xlfn.STDEV.P(IF((F119:M119&lt;&gt;0)*(F119:M119&lt;&gt;""), F119:M119)), 0)</f>
        <v>1563552.1781115208</v>
      </c>
      <c r="R119" s="11">
        <f t="shared" si="12"/>
        <v>13.388295108349272</v>
      </c>
      <c r="S119" s="12">
        <f t="shared" si="9"/>
        <v>86.611704891650731</v>
      </c>
      <c r="T119" s="37" t="str">
        <f t="shared" si="10"/>
        <v>ALTO</v>
      </c>
    </row>
    <row r="120" spans="2:20" ht="18">
      <c r="B120" s="27">
        <v>111</v>
      </c>
      <c r="C120" s="33" t="s">
        <v>150</v>
      </c>
      <c r="D120" s="32" t="s">
        <v>38</v>
      </c>
      <c r="E120" s="32">
        <v>1</v>
      </c>
      <c r="F120" s="7">
        <f>BASE!F120</f>
        <v>0</v>
      </c>
      <c r="G120" s="7"/>
      <c r="H120" s="40">
        <f>BASE!H120*'FM-029 DEP'!$H$1152</f>
        <v>5825211.8800184932</v>
      </c>
      <c r="I120" s="7">
        <f>BASE!I120*'FM-029 DEP'!$I$1152</f>
        <v>4449624.3641172573</v>
      </c>
      <c r="J120" s="7"/>
      <c r="K120" s="7"/>
      <c r="L120" s="7"/>
      <c r="M120" s="36">
        <f>BASE!M120*$M$1152</f>
        <v>0</v>
      </c>
      <c r="N120" s="1">
        <f t="shared" si="7"/>
        <v>2</v>
      </c>
      <c r="O120" s="8">
        <f t="shared" si="11"/>
        <v>5137418</v>
      </c>
      <c r="P120" s="9">
        <f t="shared" si="8"/>
        <v>5137418</v>
      </c>
      <c r="Q120" s="40">
        <f t="array" ref="Q120">IFERROR(_xlfn.STDEV.P(IF((F120:M120&lt;&gt;0)*(F120:M120&lt;&gt;""), F120:M120)), 0)</f>
        <v>687793.75795061712</v>
      </c>
      <c r="R120" s="11">
        <f t="shared" si="12"/>
        <v>13.387926735776942</v>
      </c>
      <c r="S120" s="12">
        <f t="shared" si="9"/>
        <v>86.612073264223056</v>
      </c>
      <c r="T120" s="37" t="str">
        <f t="shared" si="10"/>
        <v>ALTO</v>
      </c>
    </row>
    <row r="121" spans="2:20" ht="18">
      <c r="B121" s="27">
        <v>112</v>
      </c>
      <c r="C121" s="33" t="s">
        <v>151</v>
      </c>
      <c r="D121" s="32" t="s">
        <v>38</v>
      </c>
      <c r="E121" s="32">
        <v>1</v>
      </c>
      <c r="F121" s="7">
        <f>BASE!F121</f>
        <v>0</v>
      </c>
      <c r="G121" s="7">
        <f>BASE!G121</f>
        <v>116591</v>
      </c>
      <c r="H121" s="40">
        <f>BASE!H121*'FM-029 DEP'!$H$1152</f>
        <v>163146.28862114996</v>
      </c>
      <c r="I121" s="7">
        <f>BASE!I121*'FM-029 DEP'!$I$1152</f>
        <v>126690.24245095877</v>
      </c>
      <c r="J121" s="7">
        <f>BASE!J121*'FM-029 DEP'!$J$1152</f>
        <v>117884.57050534064</v>
      </c>
      <c r="K121" s="7">
        <f>BASE!K121*'FM-029 DEP'!$K$1152</f>
        <v>122983.42487883684</v>
      </c>
      <c r="L121" s="7">
        <f>BASE!L121*'FM-029 DEP'!$L$1152</f>
        <v>164111.14917985053</v>
      </c>
      <c r="M121" s="36">
        <f>BASE!M121*$M$1152</f>
        <v>0</v>
      </c>
      <c r="N121" s="1">
        <f t="shared" si="7"/>
        <v>6</v>
      </c>
      <c r="O121" s="8">
        <f t="shared" si="11"/>
        <v>135234</v>
      </c>
      <c r="P121" s="9">
        <f t="shared" si="8"/>
        <v>135234</v>
      </c>
      <c r="Q121" s="40">
        <f t="array" ref="Q121">IFERROR(_xlfn.STDEV.P(IF((F121:M121&lt;&gt;0)*(F121:M121&lt;&gt;""), F121:M121)), 0)</f>
        <v>20349.537817350989</v>
      </c>
      <c r="R121" s="11">
        <f t="shared" si="12"/>
        <v>15.047649124740072</v>
      </c>
      <c r="S121" s="12">
        <f t="shared" si="9"/>
        <v>84.952350875259924</v>
      </c>
      <c r="T121" s="37" t="str">
        <f t="shared" si="10"/>
        <v>ALTO</v>
      </c>
    </row>
    <row r="122" spans="2:20" ht="18">
      <c r="B122" s="27">
        <v>113</v>
      </c>
      <c r="C122" s="33" t="s">
        <v>152</v>
      </c>
      <c r="D122" s="32" t="s">
        <v>38</v>
      </c>
      <c r="E122" s="32">
        <v>1</v>
      </c>
      <c r="F122" s="7">
        <f>BASE!F122</f>
        <v>0</v>
      </c>
      <c r="G122" s="7">
        <f>BASE!G122</f>
        <v>1938911</v>
      </c>
      <c r="H122" s="40">
        <f>BASE!H122*'FM-029 DEP'!$H$1152</f>
        <v>1575487.4772790098</v>
      </c>
      <c r="I122" s="7">
        <f>BASE!I122*'FM-029 DEP'!$I$1152</f>
        <v>1222832.3319374034</v>
      </c>
      <c r="J122" s="7">
        <f>BASE!J122*'FM-029 DEP'!$J$1152</f>
        <v>1180438.7397899651</v>
      </c>
      <c r="K122" s="7">
        <f>BASE!K122*'FM-029 DEP'!$K$1152</f>
        <v>1119362.5201938611</v>
      </c>
      <c r="L122" s="7">
        <f>BASE!L122*'FM-029 DEP'!$L$1152</f>
        <v>1166703.1854799574</v>
      </c>
      <c r="M122" s="36">
        <f>BASE!M122*$M$1152</f>
        <v>0</v>
      </c>
      <c r="N122" s="1">
        <f t="shared" si="7"/>
        <v>6</v>
      </c>
      <c r="O122" s="8">
        <f t="shared" si="11"/>
        <v>1367289</v>
      </c>
      <c r="P122" s="9">
        <f t="shared" si="8"/>
        <v>1367289</v>
      </c>
      <c r="Q122" s="40">
        <f t="array" ref="Q122">IFERROR(_xlfn.STDEV.P(IF((F122:M122&lt;&gt;0)*(F122:M122&lt;&gt;""), F122:M122)), 0)</f>
        <v>296530.28903443489</v>
      </c>
      <c r="R122" s="11">
        <f t="shared" si="12"/>
        <v>21.687462492160392</v>
      </c>
      <c r="S122" s="12">
        <f t="shared" si="9"/>
        <v>78.312537507839608</v>
      </c>
      <c r="T122" s="37" t="str">
        <f t="shared" si="10"/>
        <v>ALTO</v>
      </c>
    </row>
    <row r="123" spans="2:20" ht="18">
      <c r="B123" s="27">
        <v>114</v>
      </c>
      <c r="C123" s="33" t="s">
        <v>153</v>
      </c>
      <c r="D123" s="32" t="s">
        <v>38</v>
      </c>
      <c r="E123" s="32">
        <v>1</v>
      </c>
      <c r="F123" s="7">
        <f>BASE!F123</f>
        <v>0</v>
      </c>
      <c r="G123" s="7"/>
      <c r="H123" s="40">
        <f>BASE!H123*'FM-029 DEP'!$H$1152</f>
        <v>429374.45062810258</v>
      </c>
      <c r="I123" s="7">
        <f>BASE!I123*'FM-029 DEP'!$I$1152</f>
        <v>314228.00749393867</v>
      </c>
      <c r="J123" s="7">
        <f>BASE!J123*'FM-029 DEP'!$J$1152</f>
        <v>353388.20572659548</v>
      </c>
      <c r="K123" s="7">
        <f>BASE!K123*'FM-029 DEP'!$K$1152</f>
        <v>326739.1114701131</v>
      </c>
      <c r="L123" s="7">
        <f>BASE!L123*'FM-029 DEP'!$L$1152</f>
        <v>296440.2348830438</v>
      </c>
      <c r="M123" s="36">
        <f>BASE!M123*$M$1152</f>
        <v>0</v>
      </c>
      <c r="N123" s="1">
        <f t="shared" si="7"/>
        <v>5</v>
      </c>
      <c r="O123" s="8">
        <f t="shared" si="11"/>
        <v>344034</v>
      </c>
      <c r="P123" s="9">
        <f t="shared" si="8"/>
        <v>344034</v>
      </c>
      <c r="Q123" s="40">
        <f t="array" ref="Q123">IFERROR(_xlfn.STDEV.P(IF((F123:M123&lt;&gt;0)*(F123:M123&lt;&gt;""), F123:M123)), 0)</f>
        <v>46525.62845298004</v>
      </c>
      <c r="R123" s="11">
        <f t="shared" si="12"/>
        <v>13.523555361673568</v>
      </c>
      <c r="S123" s="12">
        <f t="shared" si="9"/>
        <v>86.476444638326427</v>
      </c>
      <c r="T123" s="37" t="str">
        <f t="shared" si="10"/>
        <v>ALTO</v>
      </c>
    </row>
    <row r="124" spans="2:20" ht="18">
      <c r="B124" s="27">
        <v>115</v>
      </c>
      <c r="C124" s="33" t="s">
        <v>154</v>
      </c>
      <c r="D124" s="32" t="s">
        <v>38</v>
      </c>
      <c r="E124" s="32">
        <v>1</v>
      </c>
      <c r="F124" s="7">
        <f>BASE!F124</f>
        <v>0</v>
      </c>
      <c r="G124" s="7">
        <f>BASE!G124</f>
        <v>1952727</v>
      </c>
      <c r="H124" s="40">
        <f>BASE!H124*'FM-029 DEP'!$H$1152</f>
        <v>1572249.2304812626</v>
      </c>
      <c r="I124" s="7">
        <f>BASE!I124*'FM-029 DEP'!$I$1152</f>
        <v>1200976.0348247739</v>
      </c>
      <c r="J124" s="7">
        <f>BASE!J124*'FM-029 DEP'!$J$1152</f>
        <v>988610.80692936014</v>
      </c>
      <c r="K124" s="7">
        <f>BASE!K124*'FM-029 DEP'!$K$1152</f>
        <v>964673.99030694668</v>
      </c>
      <c r="L124" s="7">
        <f>BASE!L124*'FM-029 DEP'!$L$1152</f>
        <v>915620.57750169863</v>
      </c>
      <c r="M124" s="36">
        <f>BASE!M124*$M$1152</f>
        <v>0</v>
      </c>
      <c r="N124" s="1">
        <f t="shared" si="7"/>
        <v>6</v>
      </c>
      <c r="O124" s="8">
        <f t="shared" si="11"/>
        <v>1265810</v>
      </c>
      <c r="P124" s="9">
        <f t="shared" si="8"/>
        <v>1265810</v>
      </c>
      <c r="Q124" s="40">
        <f t="array" ref="Q124">IFERROR(_xlfn.STDEV.P(IF((F124:M124&lt;&gt;0)*(F124:M124&lt;&gt;""), F124:M124)), 0)</f>
        <v>378619.93487509532</v>
      </c>
      <c r="R124" s="11">
        <f t="shared" si="12"/>
        <v>29.911276959029813</v>
      </c>
      <c r="S124" s="12">
        <f t="shared" si="9"/>
        <v>70.088723040970194</v>
      </c>
      <c r="T124" s="37" t="str">
        <f t="shared" si="10"/>
        <v>ALTO</v>
      </c>
    </row>
    <row r="125" spans="2:20" ht="18">
      <c r="B125" s="27">
        <v>116</v>
      </c>
      <c r="C125" s="33" t="s">
        <v>155</v>
      </c>
      <c r="D125" s="32" t="s">
        <v>38</v>
      </c>
      <c r="E125" s="32">
        <v>1</v>
      </c>
      <c r="F125" s="7">
        <f>BASE!F125</f>
        <v>0</v>
      </c>
      <c r="G125" s="7">
        <f>BASE!G125</f>
        <v>1795620</v>
      </c>
      <c r="H125" s="40">
        <f>BASE!H125*'FM-029 DEP'!$H$1152</f>
        <v>1709057.7122995201</v>
      </c>
      <c r="I125" s="7">
        <f>BASE!I125*'FM-029 DEP'!$I$1152</f>
        <v>1660828.6577033279</v>
      </c>
      <c r="J125" s="7">
        <f>BASE!J125*'FM-029 DEP'!$J$1152</f>
        <v>0</v>
      </c>
      <c r="K125" s="7">
        <f>BASE!K125*'FM-029 DEP'!$K$1152</f>
        <v>0</v>
      </c>
      <c r="L125" s="7">
        <f>BASE!L125*'FM-029 DEP'!$L$1152</f>
        <v>0</v>
      </c>
      <c r="M125" s="36">
        <f>BASE!M125*$M$1152</f>
        <v>0</v>
      </c>
      <c r="N125" s="1">
        <f t="shared" si="7"/>
        <v>3</v>
      </c>
      <c r="O125" s="8">
        <f t="shared" si="11"/>
        <v>1721835</v>
      </c>
      <c r="P125" s="9">
        <f t="shared" si="8"/>
        <v>1721835</v>
      </c>
      <c r="Q125" s="40">
        <f t="array" ref="Q125">IFERROR(_xlfn.STDEV.P(IF((F125:M125&lt;&gt;0)*(F125:M125&lt;&gt;""), F125:M125)), 0)</f>
        <v>55765.159690060711</v>
      </c>
      <c r="R125" s="11">
        <f t="shared" si="12"/>
        <v>3.2387052005599091</v>
      </c>
      <c r="S125" s="12">
        <f t="shared" si="9"/>
        <v>96.761294799440094</v>
      </c>
      <c r="T125" s="37" t="str">
        <f t="shared" si="10"/>
        <v>ALTO</v>
      </c>
    </row>
    <row r="126" spans="2:20" ht="18">
      <c r="B126" s="27">
        <v>117</v>
      </c>
      <c r="C126" s="33" t="s">
        <v>156</v>
      </c>
      <c r="D126" s="32" t="s">
        <v>88</v>
      </c>
      <c r="E126" s="32">
        <v>1</v>
      </c>
      <c r="F126" s="7">
        <f>BASE!F126</f>
        <v>0</v>
      </c>
      <c r="G126" s="7">
        <f>BASE!G126</f>
        <v>222760</v>
      </c>
      <c r="H126" s="40">
        <f>BASE!H126*'FM-029 DEP'!$H$1152</f>
        <v>217063.79270638945</v>
      </c>
      <c r="I126" s="7">
        <f>BASE!I126*'FM-029 DEP'!$I$1152</f>
        <v>216696.15605025346</v>
      </c>
      <c r="J126" s="7">
        <f>BASE!J126*'FM-029 DEP'!$J$1152</f>
        <v>193553.72049187688</v>
      </c>
      <c r="K126" s="7">
        <f>BASE!K126*'FM-029 DEP'!$K$1152</f>
        <v>189399.98384491116</v>
      </c>
      <c r="L126" s="7">
        <f>BASE!L126*'FM-029 DEP'!$L$1152</f>
        <v>178223.59118703293</v>
      </c>
      <c r="M126" s="36">
        <f>BASE!M126*$M$1152</f>
        <v>0</v>
      </c>
      <c r="N126" s="1">
        <f t="shared" si="7"/>
        <v>6</v>
      </c>
      <c r="O126" s="8">
        <f t="shared" si="11"/>
        <v>202950</v>
      </c>
      <c r="P126" s="9">
        <f t="shared" si="8"/>
        <v>202950</v>
      </c>
      <c r="Q126" s="40">
        <f t="array" ref="Q126">IFERROR(_xlfn.STDEV.P(IF((F126:M126&lt;&gt;0)*(F126:M126&lt;&gt;""), F126:M126)), 0)</f>
        <v>16652.729248960488</v>
      </c>
      <c r="R126" s="11">
        <f t="shared" si="12"/>
        <v>8.2053359196651829</v>
      </c>
      <c r="S126" s="12">
        <f t="shared" si="9"/>
        <v>91.794664080334812</v>
      </c>
      <c r="T126" s="37" t="str">
        <f t="shared" si="10"/>
        <v>ALTO</v>
      </c>
    </row>
    <row r="127" spans="2:20" ht="18">
      <c r="B127" s="27">
        <v>118</v>
      </c>
      <c r="C127" s="33" t="s">
        <v>157</v>
      </c>
      <c r="D127" s="32" t="s">
        <v>88</v>
      </c>
      <c r="E127" s="32">
        <v>1</v>
      </c>
      <c r="F127" s="7">
        <f>BASE!F127</f>
        <v>0</v>
      </c>
      <c r="G127" s="7">
        <f>BASE!G127</f>
        <v>558079</v>
      </c>
      <c r="H127" s="40">
        <f>BASE!H127*'FM-029 DEP'!$H$1152</f>
        <v>608266.24276214978</v>
      </c>
      <c r="I127" s="7">
        <f>BASE!I127*'FM-029 DEP'!$I$1152</f>
        <v>679113.20476085518</v>
      </c>
      <c r="J127" s="7">
        <f>BASE!J127*'FM-029 DEP'!$J$1152</f>
        <v>550127.99569158966</v>
      </c>
      <c r="K127" s="7">
        <f>BASE!K127*'FM-029 DEP'!$K$1152</f>
        <v>553321.40549273021</v>
      </c>
      <c r="L127" s="7">
        <f>BASE!L127*'FM-029 DEP'!$L$1152</f>
        <v>472461.76259341941</v>
      </c>
      <c r="M127" s="36">
        <f>BASE!M127*$M$1152</f>
        <v>0</v>
      </c>
      <c r="N127" s="1">
        <f t="shared" si="7"/>
        <v>6</v>
      </c>
      <c r="O127" s="8">
        <f t="shared" si="11"/>
        <v>570228</v>
      </c>
      <c r="P127" s="9">
        <f t="shared" si="8"/>
        <v>570228</v>
      </c>
      <c r="Q127" s="40">
        <f t="array" ref="Q127">IFERROR(_xlfn.STDEV.P(IF((F127:M127&lt;&gt;0)*(F127:M127&lt;&gt;""), F127:M127)), 0)</f>
        <v>62847.1349340132</v>
      </c>
      <c r="R127" s="11">
        <f t="shared" si="12"/>
        <v>11.02140458448431</v>
      </c>
      <c r="S127" s="12">
        <f t="shared" si="9"/>
        <v>88.978595415515684</v>
      </c>
      <c r="T127" s="37" t="str">
        <f t="shared" si="10"/>
        <v>ALTO</v>
      </c>
    </row>
    <row r="128" spans="2:20" ht="18">
      <c r="B128" s="27">
        <v>119</v>
      </c>
      <c r="C128" s="33" t="s">
        <v>158</v>
      </c>
      <c r="D128" s="32" t="s">
        <v>38</v>
      </c>
      <c r="E128" s="32">
        <v>1</v>
      </c>
      <c r="F128" s="7">
        <f>BASE!F128</f>
        <v>0</v>
      </c>
      <c r="G128" s="7">
        <f>BASE!G128</f>
        <v>664694</v>
      </c>
      <c r="H128" s="40">
        <f>BASE!H128*'FM-029 DEP'!$H$1152</f>
        <v>512112.54975693522</v>
      </c>
      <c r="I128" s="7">
        <f>BASE!I128*'FM-029 DEP'!$I$1152</f>
        <v>468709.6715891558</v>
      </c>
      <c r="J128" s="7">
        <f>BASE!J128*'FM-029 DEP'!$J$1152</f>
        <v>529418.54411632719</v>
      </c>
      <c r="K128" s="7">
        <f>BASE!K128*'FM-029 DEP'!$K$1152</f>
        <v>515028.75605815835</v>
      </c>
      <c r="L128" s="7">
        <f>BASE!L128*'FM-029 DEP'!$L$1152</f>
        <v>494058.92361448129</v>
      </c>
      <c r="M128" s="36">
        <f>BASE!M128*$M$1152</f>
        <v>0</v>
      </c>
      <c r="N128" s="1">
        <f t="shared" si="7"/>
        <v>6</v>
      </c>
      <c r="O128" s="8">
        <f t="shared" si="11"/>
        <v>530670</v>
      </c>
      <c r="P128" s="9">
        <f t="shared" si="8"/>
        <v>530670</v>
      </c>
      <c r="Q128" s="40">
        <f t="array" ref="Q128">IFERROR(_xlfn.STDEV.P(IF((F128:M128&lt;&gt;0)*(F128:M128&lt;&gt;""), F128:M128)), 0)</f>
        <v>62892.076076522237</v>
      </c>
      <c r="R128" s="11">
        <f t="shared" si="12"/>
        <v>11.851447429951238</v>
      </c>
      <c r="S128" s="12">
        <f t="shared" si="9"/>
        <v>88.148552570048764</v>
      </c>
      <c r="T128" s="37" t="str">
        <f t="shared" si="10"/>
        <v>ALTO</v>
      </c>
    </row>
    <row r="129" spans="2:20" ht="18">
      <c r="B129" s="27">
        <v>120</v>
      </c>
      <c r="C129" s="33" t="s">
        <v>159</v>
      </c>
      <c r="D129" s="32" t="s">
        <v>69</v>
      </c>
      <c r="E129" s="32">
        <v>1</v>
      </c>
      <c r="F129" s="7">
        <f>BASE!F129</f>
        <v>0</v>
      </c>
      <c r="G129" s="7">
        <f>BASE!G129</f>
        <v>124806</v>
      </c>
      <c r="H129" s="40">
        <f>BASE!H129*'FM-029 DEP'!$H$1152</f>
        <v>101445.87377737605</v>
      </c>
      <c r="I129" s="7">
        <f>BASE!I129*'FM-029 DEP'!$I$1152</f>
        <v>78782.204099625291</v>
      </c>
      <c r="J129" s="7">
        <f>BASE!J129*'FM-029 DEP'!$J$1152</f>
        <v>65314.424198904955</v>
      </c>
      <c r="K129" s="7">
        <f>BASE!K129*'FM-029 DEP'!$K$1152</f>
        <v>63282.310177705978</v>
      </c>
      <c r="L129" s="7">
        <f>BASE!L129*'FM-029 DEP'!$L$1152</f>
        <v>61531.452974861699</v>
      </c>
      <c r="M129" s="36">
        <f>BASE!M129*$M$1152</f>
        <v>0</v>
      </c>
      <c r="N129" s="1">
        <f t="shared" si="7"/>
        <v>6</v>
      </c>
      <c r="O129" s="8">
        <f t="shared" si="11"/>
        <v>82527</v>
      </c>
      <c r="P129" s="9">
        <f t="shared" si="8"/>
        <v>82527</v>
      </c>
      <c r="Q129" s="40">
        <f t="array" ref="Q129">IFERROR(_xlfn.STDEV.P(IF((F129:M129&lt;&gt;0)*(F129:M129&lt;&gt;""), F129:M129)), 0)</f>
        <v>23334.184398565543</v>
      </c>
      <c r="R129" s="11">
        <f t="shared" si="12"/>
        <v>28.274606369510032</v>
      </c>
      <c r="S129" s="12">
        <f t="shared" si="9"/>
        <v>71.725393630489975</v>
      </c>
      <c r="T129" s="37" t="str">
        <f t="shared" si="10"/>
        <v>ALTO</v>
      </c>
    </row>
    <row r="130" spans="2:20" ht="18">
      <c r="B130" s="27">
        <v>121</v>
      </c>
      <c r="C130" s="33" t="s">
        <v>160</v>
      </c>
      <c r="D130" s="32" t="s">
        <v>38</v>
      </c>
      <c r="E130" s="32">
        <v>1</v>
      </c>
      <c r="F130" s="7">
        <f>BASE!F130</f>
        <v>0</v>
      </c>
      <c r="G130" s="7">
        <f>BASE!G130</f>
        <v>528765.84000000008</v>
      </c>
      <c r="H130" s="40">
        <f>BASE!H130*'FM-029 DEP'!$H$1152</f>
        <v>503452.07610164769</v>
      </c>
      <c r="I130" s="7">
        <f>BASE!I130*'FM-029 DEP'!$I$1152</f>
        <v>390807.63059290277</v>
      </c>
      <c r="J130" s="7"/>
      <c r="K130" s="7"/>
      <c r="L130" s="7"/>
      <c r="M130" s="36">
        <f>BASE!M130*$M$1152</f>
        <v>0</v>
      </c>
      <c r="N130" s="1">
        <f t="shared" si="7"/>
        <v>3</v>
      </c>
      <c r="O130" s="8">
        <f t="shared" si="11"/>
        <v>474342</v>
      </c>
      <c r="P130" s="9">
        <f t="shared" si="8"/>
        <v>474342</v>
      </c>
      <c r="Q130" s="40">
        <f t="array" ref="Q130">IFERROR(_xlfn.STDEV.P(IF((F130:M130&lt;&gt;0)*(F130:M130&lt;&gt;""), F130:M130)), 0)</f>
        <v>59964.827922047189</v>
      </c>
      <c r="R130" s="11">
        <f t="shared" si="12"/>
        <v>12.641686361748947</v>
      </c>
      <c r="S130" s="12">
        <f t="shared" si="9"/>
        <v>87.358313638251047</v>
      </c>
      <c r="T130" s="37" t="str">
        <f t="shared" si="10"/>
        <v>ALTO</v>
      </c>
    </row>
    <row r="131" spans="2:20" ht="18">
      <c r="B131" s="27">
        <v>122</v>
      </c>
      <c r="C131" s="33" t="s">
        <v>161</v>
      </c>
      <c r="D131" s="32" t="s">
        <v>38</v>
      </c>
      <c r="E131" s="32">
        <v>1</v>
      </c>
      <c r="F131" s="7">
        <f>BASE!F131</f>
        <v>0</v>
      </c>
      <c r="G131" s="7">
        <f>BASE!G131</f>
        <v>138465</v>
      </c>
      <c r="H131" s="40">
        <f>BASE!H131*'FM-029 DEP'!$H$1152</f>
        <v>159088.0565827713</v>
      </c>
      <c r="I131" s="7">
        <f>BASE!I131*'FM-029 DEP'!$I$1152</f>
        <v>185763.3127617368</v>
      </c>
      <c r="J131" s="7">
        <f>BASE!J131*'FM-029 DEP'!$J$1152</f>
        <v>161693.02576070372</v>
      </c>
      <c r="K131" s="7">
        <f>BASE!K131*'FM-029 DEP'!$K$1152</f>
        <v>156775.68659127626</v>
      </c>
      <c r="L131" s="7">
        <f>BASE!L131*'FM-029 DEP'!$L$1152</f>
        <v>152225.17422110066</v>
      </c>
      <c r="M131" s="36">
        <f>BASE!M131*$M$1152</f>
        <v>0</v>
      </c>
      <c r="N131" s="1">
        <f t="shared" si="7"/>
        <v>6</v>
      </c>
      <c r="O131" s="8">
        <f t="shared" si="11"/>
        <v>159002</v>
      </c>
      <c r="P131" s="9">
        <f t="shared" si="8"/>
        <v>159002</v>
      </c>
      <c r="Q131" s="40">
        <f t="array" ref="Q131">IFERROR(_xlfn.STDEV.P(IF((F131:M131&lt;&gt;0)*(F131:M131&lt;&gt;""), F131:M131)), 0)</f>
        <v>14118.941731093926</v>
      </c>
      <c r="R131" s="11">
        <f t="shared" si="12"/>
        <v>8.879725872060682</v>
      </c>
      <c r="S131" s="12">
        <f t="shared" si="9"/>
        <v>91.120274127939325</v>
      </c>
      <c r="T131" s="37" t="str">
        <f t="shared" si="10"/>
        <v>ALTO</v>
      </c>
    </row>
    <row r="132" spans="2:20" ht="18">
      <c r="B132" s="27">
        <v>123</v>
      </c>
      <c r="C132" s="33" t="s">
        <v>162</v>
      </c>
      <c r="D132" s="32" t="s">
        <v>88</v>
      </c>
      <c r="E132" s="32">
        <v>1</v>
      </c>
      <c r="F132" s="7">
        <f>BASE!F132</f>
        <v>0</v>
      </c>
      <c r="G132" s="7">
        <f>BASE!G132</f>
        <v>27694</v>
      </c>
      <c r="H132" s="40">
        <f>BASE!H132*'FM-029 DEP'!$H$1152</f>
        <v>31937.730219842866</v>
      </c>
      <c r="I132" s="7">
        <f>BASE!I132*'FM-029 DEP'!$I$1152</f>
        <v>37405.845272206301</v>
      </c>
      <c r="J132" s="7">
        <f>BASE!J132*'FM-029 DEP'!$J$1152</f>
        <v>35046.764204290463</v>
      </c>
      <c r="K132" s="7">
        <f>BASE!K132*'FM-029 DEP'!$K$1152</f>
        <v>0</v>
      </c>
      <c r="L132" s="7">
        <f>BASE!L132*'FM-029 DEP'!$L$1152</f>
        <v>0</v>
      </c>
      <c r="M132" s="36">
        <f>BASE!M132*$M$1152</f>
        <v>0</v>
      </c>
      <c r="N132" s="1">
        <f t="shared" si="7"/>
        <v>4</v>
      </c>
      <c r="O132" s="8">
        <f t="shared" si="11"/>
        <v>33021</v>
      </c>
      <c r="P132" s="9">
        <f t="shared" si="8"/>
        <v>33021</v>
      </c>
      <c r="Q132" s="40">
        <f t="array" ref="Q132">IFERROR(_xlfn.STDEV.P(IF((F132:M132&lt;&gt;0)*(F132:M132&lt;&gt;""), F132:M132)), 0)</f>
        <v>3635.9658641249812</v>
      </c>
      <c r="R132" s="11">
        <f t="shared" si="12"/>
        <v>11.011071330744016</v>
      </c>
      <c r="S132" s="12">
        <f t="shared" si="9"/>
        <v>88.988928669255984</v>
      </c>
      <c r="T132" s="37" t="str">
        <f t="shared" si="10"/>
        <v>ALTO</v>
      </c>
    </row>
    <row r="133" spans="2:20" ht="18">
      <c r="B133" s="27">
        <v>124</v>
      </c>
      <c r="C133" s="33" t="s">
        <v>163</v>
      </c>
      <c r="D133" s="32" t="s">
        <v>38</v>
      </c>
      <c r="E133" s="32">
        <v>1</v>
      </c>
      <c r="F133" s="7">
        <f>BASE!F133</f>
        <v>0</v>
      </c>
      <c r="G133" s="7">
        <f>BASE!G133</f>
        <v>2871238.3200000003</v>
      </c>
      <c r="H133" s="40">
        <f>BASE!H133*'FM-029 DEP'!$H$1152</f>
        <v>2733784.1345089339</v>
      </c>
      <c r="I133" s="7">
        <f>BASE!I133*'FM-029 DEP'!$I$1152</f>
        <v>2121846.1384174563</v>
      </c>
      <c r="J133" s="7"/>
      <c r="K133" s="7"/>
      <c r="L133" s="7"/>
      <c r="M133" s="36">
        <f>BASE!M133*$M$1152</f>
        <v>0</v>
      </c>
      <c r="N133" s="1">
        <f t="shared" si="7"/>
        <v>3</v>
      </c>
      <c r="O133" s="8">
        <f t="shared" si="11"/>
        <v>2575623</v>
      </c>
      <c r="P133" s="9">
        <f t="shared" si="8"/>
        <v>2575623</v>
      </c>
      <c r="Q133" s="40">
        <f t="array" ref="Q133">IFERROR(_xlfn.STDEV.P(IF((F133:M133&lt;&gt;0)*(F133:M133&lt;&gt;""), F133:M133)), 0)</f>
        <v>325738.54648347583</v>
      </c>
      <c r="R133" s="11">
        <f t="shared" si="12"/>
        <v>12.646980807496899</v>
      </c>
      <c r="S133" s="12">
        <f t="shared" si="9"/>
        <v>87.353019192503098</v>
      </c>
      <c r="T133" s="37" t="str">
        <f t="shared" si="10"/>
        <v>ALTO</v>
      </c>
    </row>
    <row r="134" spans="2:20" ht="18">
      <c r="B134" s="27">
        <v>125</v>
      </c>
      <c r="C134" s="33" t="s">
        <v>164</v>
      </c>
      <c r="D134" s="32" t="s">
        <v>38</v>
      </c>
      <c r="E134" s="32">
        <v>1</v>
      </c>
      <c r="F134" s="7">
        <f>BASE!F134</f>
        <v>0</v>
      </c>
      <c r="G134" s="7">
        <f>BASE!G134</f>
        <v>2811952.8000000003</v>
      </c>
      <c r="H134" s="40">
        <f>BASE!H134*'FM-029 DEP'!$H$1152</f>
        <v>2677336.1917089615</v>
      </c>
      <c r="I134" s="7">
        <f>BASE!I134*'FM-029 DEP'!$I$1152</f>
        <v>2078030.3151862463</v>
      </c>
      <c r="J134" s="7"/>
      <c r="K134" s="7"/>
      <c r="L134" s="7"/>
      <c r="M134" s="36">
        <f>BASE!M134*$M$1152</f>
        <v>0</v>
      </c>
      <c r="N134" s="1">
        <f t="shared" si="7"/>
        <v>3</v>
      </c>
      <c r="O134" s="8">
        <f t="shared" si="11"/>
        <v>2522440</v>
      </c>
      <c r="P134" s="9">
        <f t="shared" si="8"/>
        <v>2522440</v>
      </c>
      <c r="Q134" s="40">
        <f t="array" ref="Q134">IFERROR(_xlfn.STDEV.P(IF((F134:M134&lt;&gt;0)*(F134:M134&lt;&gt;""), F134:M134)), 0)</f>
        <v>319014.34634714061</v>
      </c>
      <c r="R134" s="11">
        <f t="shared" si="12"/>
        <v>12.647053898096312</v>
      </c>
      <c r="S134" s="12">
        <f t="shared" si="9"/>
        <v>87.352946101903683</v>
      </c>
      <c r="T134" s="37" t="str">
        <f t="shared" si="10"/>
        <v>ALTO</v>
      </c>
    </row>
    <row r="135" spans="2:20" ht="18">
      <c r="B135" s="27">
        <v>126</v>
      </c>
      <c r="C135" s="33" t="s">
        <v>165</v>
      </c>
      <c r="D135" s="32" t="s">
        <v>38</v>
      </c>
      <c r="E135" s="32">
        <v>1</v>
      </c>
      <c r="F135" s="7">
        <f>BASE!F135</f>
        <v>0</v>
      </c>
      <c r="G135" s="7">
        <f>BASE!G135</f>
        <v>5684449.3200000003</v>
      </c>
      <c r="H135" s="40">
        <f>BASE!H135*'FM-029 DEP'!$H$1152</f>
        <v>5412318.5370961549</v>
      </c>
      <c r="I135" s="7">
        <f>BASE!I135*'FM-029 DEP'!$I$1152</f>
        <v>4200764.2230548821</v>
      </c>
      <c r="J135" s="7"/>
      <c r="K135" s="7"/>
      <c r="L135" s="7"/>
      <c r="M135" s="36">
        <f>BASE!M135*$M$1152</f>
        <v>0</v>
      </c>
      <c r="N135" s="1">
        <f t="shared" si="7"/>
        <v>3</v>
      </c>
      <c r="O135" s="8">
        <f t="shared" si="11"/>
        <v>5099177</v>
      </c>
      <c r="P135" s="9">
        <f t="shared" si="8"/>
        <v>5099177</v>
      </c>
      <c r="Q135" s="40">
        <f t="array" ref="Q135">IFERROR(_xlfn.STDEV.P(IF((F135:M135&lt;&gt;0)*(F135:M135&lt;&gt;""), F135:M135)), 0)</f>
        <v>644915.19561127562</v>
      </c>
      <c r="R135" s="11">
        <f t="shared" si="12"/>
        <v>12.647436941515771</v>
      </c>
      <c r="S135" s="12">
        <f t="shared" si="9"/>
        <v>87.352563058484236</v>
      </c>
      <c r="T135" s="37" t="str">
        <f t="shared" si="10"/>
        <v>ALTO</v>
      </c>
    </row>
    <row r="136" spans="2:20" ht="18">
      <c r="B136" s="27">
        <v>127</v>
      </c>
      <c r="C136" s="33" t="s">
        <v>166</v>
      </c>
      <c r="D136" s="32" t="s">
        <v>38</v>
      </c>
      <c r="E136" s="32">
        <v>1</v>
      </c>
      <c r="F136" s="7">
        <f>BASE!F136</f>
        <v>0</v>
      </c>
      <c r="G136" s="7">
        <f>BASE!G136</f>
        <v>7213059.7200000007</v>
      </c>
      <c r="H136" s="40">
        <f>BASE!H136*'FM-029 DEP'!$H$1152</f>
        <v>6867749.6523337262</v>
      </c>
      <c r="I136" s="7">
        <f>BASE!I136*'FM-029 DEP'!$I$1152</f>
        <v>5330373.1562706633</v>
      </c>
      <c r="J136" s="7"/>
      <c r="K136" s="7"/>
      <c r="L136" s="7"/>
      <c r="M136" s="36">
        <f>BASE!M136*$M$1152</f>
        <v>0</v>
      </c>
      <c r="N136" s="1">
        <f t="shared" si="7"/>
        <v>3</v>
      </c>
      <c r="O136" s="8">
        <f t="shared" si="11"/>
        <v>6470394</v>
      </c>
      <c r="P136" s="9">
        <f t="shared" si="8"/>
        <v>6470394</v>
      </c>
      <c r="Q136" s="40">
        <f t="array" ref="Q136">IFERROR(_xlfn.STDEV.P(IF((F136:M136&lt;&gt;0)*(F136:M136&lt;&gt;""), F136:M136)), 0)</f>
        <v>818350.25309906609</v>
      </c>
      <c r="R136" s="11">
        <f t="shared" si="12"/>
        <v>12.64761084254013</v>
      </c>
      <c r="S136" s="12">
        <f t="shared" si="9"/>
        <v>87.352389157459868</v>
      </c>
      <c r="T136" s="37" t="str">
        <f t="shared" si="10"/>
        <v>ALTO</v>
      </c>
    </row>
    <row r="137" spans="2:20" ht="18">
      <c r="B137" s="27">
        <v>128</v>
      </c>
      <c r="C137" s="33" t="s">
        <v>167</v>
      </c>
      <c r="D137" s="32" t="s">
        <v>38</v>
      </c>
      <c r="E137" s="32">
        <v>1</v>
      </c>
      <c r="F137" s="7">
        <f>BASE!F137</f>
        <v>0</v>
      </c>
      <c r="G137" s="7">
        <f>BASE!G137</f>
        <v>895390</v>
      </c>
      <c r="H137" s="40">
        <f>BASE!H137*'FM-029 DEP'!$H$1152</f>
        <v>541604.22230981011</v>
      </c>
      <c r="I137" s="7">
        <f>BASE!I137*'FM-029 DEP'!$I$1152</f>
        <v>613484.54926162655</v>
      </c>
      <c r="J137" s="7">
        <f>BASE!J137*'FM-029 DEP'!$J$1152</f>
        <v>592210.66331568093</v>
      </c>
      <c r="K137" s="7">
        <f>BASE!K137*'FM-029 DEP'!$K$1152</f>
        <v>608308.49757673673</v>
      </c>
      <c r="L137" s="7">
        <f>BASE!L137*'FM-029 DEP'!$L$1152</f>
        <v>480154.62971949921</v>
      </c>
      <c r="M137" s="36">
        <f>BASE!M137*$M$1152</f>
        <v>0</v>
      </c>
      <c r="N137" s="1">
        <f t="shared" si="7"/>
        <v>6</v>
      </c>
      <c r="O137" s="8">
        <f t="shared" si="11"/>
        <v>621859</v>
      </c>
      <c r="P137" s="9">
        <f t="shared" si="8"/>
        <v>621859</v>
      </c>
      <c r="Q137" s="40">
        <f t="array" ref="Q137">IFERROR(_xlfn.STDEV.P(IF((F137:M137&lt;&gt;0)*(F137:M137&lt;&gt;""), F137:M137)), 0)</f>
        <v>130685.97047157837</v>
      </c>
      <c r="R137" s="11">
        <f t="shared" si="12"/>
        <v>21.015370119525226</v>
      </c>
      <c r="S137" s="12">
        <f t="shared" si="9"/>
        <v>78.98462988047477</v>
      </c>
      <c r="T137" s="37" t="str">
        <f t="shared" si="10"/>
        <v>ALTO</v>
      </c>
    </row>
    <row r="138" spans="2:20" ht="18">
      <c r="B138" s="27">
        <v>129</v>
      </c>
      <c r="C138" s="33" t="s">
        <v>168</v>
      </c>
      <c r="D138" s="32" t="s">
        <v>38</v>
      </c>
      <c r="E138" s="32">
        <v>1</v>
      </c>
      <c r="F138" s="7">
        <f>BASE!F138</f>
        <v>0</v>
      </c>
      <c r="G138" s="7">
        <f>BASE!G138</f>
        <v>1015853.7</v>
      </c>
      <c r="H138" s="40">
        <f>BASE!H138*'FM-029 DEP'!$H$1152</f>
        <v>614470.73156837933</v>
      </c>
      <c r="I138" s="7"/>
      <c r="J138" s="7"/>
      <c r="K138" s="7"/>
      <c r="L138" s="7"/>
      <c r="M138" s="36">
        <f>BASE!M138*$M$1152</f>
        <v>0</v>
      </c>
      <c r="N138" s="1">
        <f t="shared" ref="N138:N201" si="13">COUNTIF(F138:M138,"&gt;0")</f>
        <v>2</v>
      </c>
      <c r="O138" s="8">
        <f t="shared" si="11"/>
        <v>815162</v>
      </c>
      <c r="P138" s="9">
        <f t="shared" ref="P138:P201" si="14">IFERROR(ROUND(+O138*E138,0),0)</f>
        <v>815162</v>
      </c>
      <c r="Q138" s="40">
        <f t="array" ref="Q138">IFERROR(_xlfn.STDEV.P(IF((F138:M138&lt;&gt;0)*(F138:M138&lt;&gt;""), F138:M138)), 0)</f>
        <v>200691.4842158104</v>
      </c>
      <c r="R138" s="11">
        <f t="shared" si="12"/>
        <v>24.619828232401705</v>
      </c>
      <c r="S138" s="12">
        <f t="shared" ref="S138:S201" si="15">IFERROR(100-R138,0)</f>
        <v>75.380171767598299</v>
      </c>
      <c r="T138" s="37" t="str">
        <f t="shared" ref="T138:T201" si="16">IF(S138&gt;70,"ALTO","BAJO")</f>
        <v>ALTO</v>
      </c>
    </row>
    <row r="139" spans="2:20" ht="18">
      <c r="B139" s="27">
        <v>130</v>
      </c>
      <c r="C139" s="33" t="s">
        <v>169</v>
      </c>
      <c r="D139" s="32" t="s">
        <v>38</v>
      </c>
      <c r="E139" s="32">
        <v>1</v>
      </c>
      <c r="F139" s="7">
        <f>BASE!F139</f>
        <v>0</v>
      </c>
      <c r="G139" s="7">
        <f>BASE!G139</f>
        <v>566885</v>
      </c>
      <c r="H139" s="40">
        <f>BASE!H139*'FM-029 DEP'!$H$1152</f>
        <v>549397.06025043444</v>
      </c>
      <c r="I139" s="7">
        <f>BASE!I139*'FM-029 DEP'!$I$1152</f>
        <v>545126.30152082874</v>
      </c>
      <c r="J139" s="7">
        <f>BASE!J139*'FM-029 DEP'!$J$1152</f>
        <v>537781.97648326005</v>
      </c>
      <c r="K139" s="7">
        <f>BASE!K139*'FM-029 DEP'!$K$1152</f>
        <v>534990.96930533124</v>
      </c>
      <c r="L139" s="7">
        <f>BASE!L139*'FM-029 DEP'!$L$1152</f>
        <v>475283.96389401151</v>
      </c>
      <c r="M139" s="36">
        <f>BASE!M139*$M$1152</f>
        <v>0</v>
      </c>
      <c r="N139" s="1">
        <f t="shared" si="13"/>
        <v>6</v>
      </c>
      <c r="O139" s="8">
        <f t="shared" ref="O139:O202" si="17">IFERROR(ROUND(AVERAGEIF(F139:M139,"&gt;0"),0),0)</f>
        <v>534911</v>
      </c>
      <c r="P139" s="9">
        <f t="shared" si="14"/>
        <v>534911</v>
      </c>
      <c r="Q139" s="40">
        <f t="array" ref="Q139">IFERROR(_xlfn.STDEV.P(IF((F139:M139&lt;&gt;0)*(F139:M139&lt;&gt;""), F139:M139)), 0)</f>
        <v>28577.86829726307</v>
      </c>
      <c r="R139" s="11">
        <f t="shared" si="12"/>
        <v>5.3425463857095981</v>
      </c>
      <c r="S139" s="12">
        <f t="shared" si="15"/>
        <v>94.657453614290404</v>
      </c>
      <c r="T139" s="37" t="str">
        <f t="shared" si="16"/>
        <v>ALTO</v>
      </c>
    </row>
    <row r="140" spans="2:20" ht="18">
      <c r="B140" s="27">
        <v>131</v>
      </c>
      <c r="C140" s="33" t="s">
        <v>170</v>
      </c>
      <c r="D140" s="32" t="s">
        <v>38</v>
      </c>
      <c r="E140" s="32">
        <v>1</v>
      </c>
      <c r="F140" s="7">
        <f>BASE!F140</f>
        <v>0</v>
      </c>
      <c r="G140" s="7">
        <f>BASE!G140</f>
        <v>42136</v>
      </c>
      <c r="H140" s="40">
        <f>BASE!H140*'FM-029 DEP'!$H$1152</f>
        <v>34274.588883821169</v>
      </c>
      <c r="I140" s="7">
        <f>BASE!I140*'FM-029 DEP'!$I$1152</f>
        <v>26650.469473220186</v>
      </c>
      <c r="J140" s="7">
        <f>BASE!J140*'FM-029 DEP'!$J$1152</f>
        <v>29869.401310474826</v>
      </c>
      <c r="K140" s="7">
        <f>BASE!K140*'FM-029 DEP'!$K$1152</f>
        <v>27797.8352180937</v>
      </c>
      <c r="L140" s="7">
        <f>BASE!L140*'FM-029 DEP'!$L$1152</f>
        <v>31107.376492283802</v>
      </c>
      <c r="M140" s="36">
        <f>BASE!M140*$M$1152</f>
        <v>0</v>
      </c>
      <c r="N140" s="1">
        <f t="shared" si="13"/>
        <v>6</v>
      </c>
      <c r="O140" s="8">
        <f t="shared" si="17"/>
        <v>31973</v>
      </c>
      <c r="P140" s="9">
        <f t="shared" si="14"/>
        <v>31973</v>
      </c>
      <c r="Q140" s="40">
        <f t="array" ref="Q140">IFERROR(_xlfn.STDEV.P(IF((F140:M140&lt;&gt;0)*(F140:M140&lt;&gt;""), F140:M140)), 0)</f>
        <v>5156.2202428173896</v>
      </c>
      <c r="R140" s="11">
        <f t="shared" si="12"/>
        <v>16.126795242290022</v>
      </c>
      <c r="S140" s="12">
        <f t="shared" si="15"/>
        <v>83.873204757709971</v>
      </c>
      <c r="T140" s="37" t="str">
        <f t="shared" si="16"/>
        <v>ALTO</v>
      </c>
    </row>
    <row r="141" spans="2:20" ht="18">
      <c r="B141" s="27">
        <v>132</v>
      </c>
      <c r="C141" s="33" t="s">
        <v>171</v>
      </c>
      <c r="D141" s="32" t="s">
        <v>38</v>
      </c>
      <c r="E141" s="32">
        <v>1</v>
      </c>
      <c r="F141" s="7">
        <f>BASE!F141</f>
        <v>0</v>
      </c>
      <c r="G141" s="7">
        <f>BASE!G141</f>
        <v>415173</v>
      </c>
      <c r="H141" s="40">
        <f>BASE!H141*'FM-029 DEP'!$H$1152</f>
        <v>334294.87872502254</v>
      </c>
      <c r="I141" s="7">
        <f>BASE!I141*'FM-029 DEP'!$I$1152</f>
        <v>255376.60789067662</v>
      </c>
      <c r="J141" s="7">
        <f>BASE!J141*'FM-029 DEP'!$J$1152</f>
        <v>227538.46153846156</v>
      </c>
      <c r="K141" s="7">
        <f>BASE!K141*'FM-029 DEP'!$K$1152</f>
        <v>223249.87075928919</v>
      </c>
      <c r="L141" s="7">
        <f>BASE!L141*'FM-029 DEP'!$L$1152</f>
        <v>208297.40463942543</v>
      </c>
      <c r="M141" s="36">
        <f>BASE!M141*$M$1152</f>
        <v>0</v>
      </c>
      <c r="N141" s="1">
        <f t="shared" si="13"/>
        <v>6</v>
      </c>
      <c r="O141" s="8">
        <f t="shared" si="17"/>
        <v>277322</v>
      </c>
      <c r="P141" s="9">
        <f t="shared" si="14"/>
        <v>277322</v>
      </c>
      <c r="Q141" s="40">
        <f t="array" ref="Q141">IFERROR(_xlfn.STDEV.P(IF((F141:M141&lt;&gt;0)*(F141:M141&lt;&gt;""), F141:M141)), 0)</f>
        <v>74046.154494554619</v>
      </c>
      <c r="R141" s="11">
        <f t="shared" si="12"/>
        <v>26.700425676489647</v>
      </c>
      <c r="S141" s="12">
        <f t="shared" si="15"/>
        <v>73.299574323510356</v>
      </c>
      <c r="T141" s="37" t="str">
        <f t="shared" si="16"/>
        <v>ALTO</v>
      </c>
    </row>
    <row r="142" spans="2:20" ht="18">
      <c r="B142" s="27">
        <v>133</v>
      </c>
      <c r="C142" s="33" t="s">
        <v>172</v>
      </c>
      <c r="D142" s="32" t="s">
        <v>38</v>
      </c>
      <c r="E142" s="32">
        <v>1</v>
      </c>
      <c r="F142" s="7">
        <f>BASE!F142</f>
        <v>0</v>
      </c>
      <c r="G142" s="7">
        <f>BASE!G142</f>
        <v>830308</v>
      </c>
      <c r="H142" s="40">
        <f>BASE!H142*'FM-029 DEP'!$H$1152</f>
        <v>720983.4390844747</v>
      </c>
      <c r="I142" s="7">
        <f>BASE!I142*'FM-029 DEP'!$I$1152</f>
        <v>621523.37227242661</v>
      </c>
      <c r="J142" s="7">
        <f>BASE!J142*'FM-029 DEP'!$J$1152</f>
        <v>683013.64329952432</v>
      </c>
      <c r="K142" s="7">
        <f>BASE!K142*'FM-029 DEP'!$K$1152</f>
        <v>668508.56219709211</v>
      </c>
      <c r="L142" s="7">
        <f>BASE!L142*'FM-029 DEP'!$L$1152</f>
        <v>628216.84169659333</v>
      </c>
      <c r="M142" s="36">
        <f>BASE!M142*$M$1152</f>
        <v>0</v>
      </c>
      <c r="N142" s="1">
        <f t="shared" si="13"/>
        <v>6</v>
      </c>
      <c r="O142" s="8">
        <f t="shared" si="17"/>
        <v>692092</v>
      </c>
      <c r="P142" s="9">
        <f t="shared" si="14"/>
        <v>692092</v>
      </c>
      <c r="Q142" s="40">
        <f t="array" ref="Q142">IFERROR(_xlfn.STDEV.P(IF((F142:M142&lt;&gt;0)*(F142:M142&lt;&gt;""), F142:M142)), 0)</f>
        <v>70281.505479060506</v>
      </c>
      <c r="R142" s="11">
        <f t="shared" si="12"/>
        <v>10.154936840631088</v>
      </c>
      <c r="S142" s="12">
        <f t="shared" si="15"/>
        <v>89.84506315936892</v>
      </c>
      <c r="T142" s="37" t="str">
        <f t="shared" si="16"/>
        <v>ALTO</v>
      </c>
    </row>
    <row r="143" spans="2:20" ht="18">
      <c r="B143" s="27">
        <v>134</v>
      </c>
      <c r="C143" s="33" t="s">
        <v>173</v>
      </c>
      <c r="D143" s="32" t="s">
        <v>38</v>
      </c>
      <c r="E143" s="32">
        <v>1</v>
      </c>
      <c r="F143" s="7">
        <f>BASE!F143</f>
        <v>0</v>
      </c>
      <c r="G143" s="7">
        <f>BASE!G143</f>
        <v>895585</v>
      </c>
      <c r="H143" s="40">
        <f>BASE!H143*'FM-029 DEP'!$H$1152</f>
        <v>777666.65609997907</v>
      </c>
      <c r="I143" s="7">
        <f>BASE!I143*'FM-029 DEP'!$I$1152</f>
        <v>670387.63720520167</v>
      </c>
      <c r="J143" s="7">
        <f>BASE!J143*'FM-029 DEP'!$J$1152</f>
        <v>773683.87038865464</v>
      </c>
      <c r="K143" s="7">
        <f>BASE!K143*'FM-029 DEP'!$K$1152</f>
        <v>754797.38287560584</v>
      </c>
      <c r="L143" s="7">
        <f>BASE!L143*'FM-029 DEP'!$L$1152</f>
        <v>717119.05367368739</v>
      </c>
      <c r="M143" s="36">
        <f>BASE!M143*$M$1152</f>
        <v>0</v>
      </c>
      <c r="N143" s="1">
        <f t="shared" si="13"/>
        <v>6</v>
      </c>
      <c r="O143" s="8">
        <f t="shared" si="17"/>
        <v>764873</v>
      </c>
      <c r="P143" s="9">
        <f t="shared" si="14"/>
        <v>764873</v>
      </c>
      <c r="Q143" s="40">
        <f t="array" ref="Q143">IFERROR(_xlfn.STDEV.P(IF((F143:M143&lt;&gt;0)*(F143:M143&lt;&gt;""), F143:M143)), 0)</f>
        <v>69084.944391695302</v>
      </c>
      <c r="R143" s="11">
        <f t="shared" si="12"/>
        <v>9.0322111503079991</v>
      </c>
      <c r="S143" s="12">
        <f t="shared" si="15"/>
        <v>90.967788849691999</v>
      </c>
      <c r="T143" s="37" t="str">
        <f t="shared" si="16"/>
        <v>ALTO</v>
      </c>
    </row>
    <row r="144" spans="2:20" ht="18">
      <c r="B144" s="27">
        <v>135</v>
      </c>
      <c r="C144" s="33" t="s">
        <v>174</v>
      </c>
      <c r="D144" s="32" t="s">
        <v>38</v>
      </c>
      <c r="E144" s="32">
        <v>1</v>
      </c>
      <c r="F144" s="7">
        <f>BASE!F144</f>
        <v>0</v>
      </c>
      <c r="G144" s="7">
        <f>BASE!G144</f>
        <v>360606</v>
      </c>
      <c r="H144" s="40">
        <f>BASE!H144*'FM-029 DEP'!$H$1152</f>
        <v>293053.39345046232</v>
      </c>
      <c r="I144" s="7"/>
      <c r="J144" s="7">
        <f>BASE!J144*'FM-029 DEP'!$J$1152</f>
        <v>0</v>
      </c>
      <c r="K144" s="7">
        <f>BASE!K144*'FM-029 DEP'!$K$1152</f>
        <v>0</v>
      </c>
      <c r="L144" s="7">
        <f>BASE!L144*'FM-029 DEP'!$L$1152</f>
        <v>0</v>
      </c>
      <c r="M144" s="36">
        <f>BASE!M144*$M$1152</f>
        <v>0</v>
      </c>
      <c r="N144" s="1">
        <f t="shared" si="13"/>
        <v>2</v>
      </c>
      <c r="O144" s="8">
        <f t="shared" si="17"/>
        <v>326830</v>
      </c>
      <c r="P144" s="9">
        <f t="shared" si="14"/>
        <v>326830</v>
      </c>
      <c r="Q144" s="40">
        <f t="array" ref="Q144">IFERROR(_xlfn.STDEV.P(IF((F144:M144&lt;&gt;0)*(F144:M144&lt;&gt;""), F144:M144)), 0)</f>
        <v>33776.303274769125</v>
      </c>
      <c r="R144" s="11">
        <f t="shared" si="12"/>
        <v>10.334517417241111</v>
      </c>
      <c r="S144" s="12">
        <f t="shared" si="15"/>
        <v>89.665482582758884</v>
      </c>
      <c r="T144" s="37" t="str">
        <f t="shared" si="16"/>
        <v>ALTO</v>
      </c>
    </row>
    <row r="145" spans="2:21" ht="18">
      <c r="B145" s="27">
        <v>136</v>
      </c>
      <c r="C145" s="33" t="s">
        <v>175</v>
      </c>
      <c r="D145" s="32" t="s">
        <v>38</v>
      </c>
      <c r="E145" s="32">
        <v>1</v>
      </c>
      <c r="F145" s="7">
        <f>BASE!F145</f>
        <v>0</v>
      </c>
      <c r="G145" s="7">
        <f>BASE!G145</f>
        <v>604950</v>
      </c>
      <c r="H145" s="40">
        <f>BASE!H145*'FM-029 DEP'!$H$1152</f>
        <v>741377.84197010344</v>
      </c>
      <c r="I145" s="7">
        <f>BASE!I145*'FM-029 DEP'!$I$1152</f>
        <v>909504.04672691191</v>
      </c>
      <c r="J145" s="7">
        <f>BASE!J145*'FM-029 DEP'!$J$1152</f>
        <v>0</v>
      </c>
      <c r="K145" s="7">
        <f>BASE!K145*'FM-029 DEP'!$K$1152</f>
        <v>0</v>
      </c>
      <c r="L145" s="7">
        <f>BASE!L145*'FM-029 DEP'!$L$1152</f>
        <v>0</v>
      </c>
      <c r="M145" s="36">
        <f>BASE!M145*$M$1152</f>
        <v>0</v>
      </c>
      <c r="N145" s="1">
        <f t="shared" si="13"/>
        <v>3</v>
      </c>
      <c r="O145" s="8">
        <f t="shared" si="17"/>
        <v>751944</v>
      </c>
      <c r="P145" s="9">
        <f t="shared" si="14"/>
        <v>751944</v>
      </c>
      <c r="Q145" s="40">
        <f t="array" ref="Q145">IFERROR(_xlfn.STDEV.P(IF((F145:M145&lt;&gt;0)*(F145:M145&lt;&gt;""), F145:M145)), 0)</f>
        <v>124557.94910548715</v>
      </c>
      <c r="R145" s="11">
        <f t="shared" si="12"/>
        <v>16.564790610136811</v>
      </c>
      <c r="S145" s="12">
        <f t="shared" si="15"/>
        <v>83.435209389863189</v>
      </c>
      <c r="T145" s="37" t="str">
        <f t="shared" si="16"/>
        <v>ALTO</v>
      </c>
    </row>
    <row r="146" spans="2:21" ht="18">
      <c r="B146" s="27">
        <v>137</v>
      </c>
      <c r="C146" s="33" t="s">
        <v>176</v>
      </c>
      <c r="D146" s="32" t="s">
        <v>38</v>
      </c>
      <c r="E146" s="32">
        <v>1</v>
      </c>
      <c r="F146" s="7">
        <f>BASE!F146</f>
        <v>0</v>
      </c>
      <c r="G146" s="7">
        <f>BASE!G146</f>
        <v>416196</v>
      </c>
      <c r="H146" s="40">
        <f>BASE!H146*'FM-029 DEP'!$H$1152</f>
        <v>338195.26856817072</v>
      </c>
      <c r="I146" s="7">
        <f>BASE!I146*'FM-029 DEP'!$I$1152</f>
        <v>262508.10227022256</v>
      </c>
      <c r="J146" s="7">
        <f>BASE!J146*'FM-029 DEP'!$J$1152</f>
        <v>261124.9439009066</v>
      </c>
      <c r="K146" s="7">
        <f>BASE!K146*'FM-029 DEP'!$K$1152</f>
        <v>246902.90791599354</v>
      </c>
      <c r="L146" s="7">
        <f>BASE!L146*'FM-029 DEP'!$L$1152</f>
        <v>259811.90915267399</v>
      </c>
      <c r="M146" s="36">
        <f>BASE!M146*$M$1152</f>
        <v>0</v>
      </c>
      <c r="N146" s="1">
        <f t="shared" si="13"/>
        <v>6</v>
      </c>
      <c r="O146" s="8">
        <f t="shared" si="17"/>
        <v>297457</v>
      </c>
      <c r="P146" s="9">
        <f t="shared" si="14"/>
        <v>297457</v>
      </c>
      <c r="Q146" s="40">
        <f t="array" ref="Q146">IFERROR(_xlfn.STDEV.P(IF((F146:M146&lt;&gt;0)*(F146:M146&lt;&gt;""), F146:M146)), 0)</f>
        <v>60927.374102036403</v>
      </c>
      <c r="R146" s="11">
        <f t="shared" si="12"/>
        <v>20.482750146083774</v>
      </c>
      <c r="S146" s="12">
        <f t="shared" si="15"/>
        <v>79.517249853916226</v>
      </c>
      <c r="T146" s="37" t="str">
        <f t="shared" si="16"/>
        <v>ALTO</v>
      </c>
    </row>
    <row r="147" spans="2:21" ht="18">
      <c r="B147" s="27">
        <v>138</v>
      </c>
      <c r="C147" s="33" t="s">
        <v>177</v>
      </c>
      <c r="D147" s="32" t="s">
        <v>38</v>
      </c>
      <c r="E147" s="32">
        <v>1</v>
      </c>
      <c r="F147" s="7">
        <f>BASE!F147</f>
        <v>0</v>
      </c>
      <c r="G147" s="7">
        <f>BASE!G147</f>
        <v>1064176</v>
      </c>
      <c r="H147" s="40">
        <f>BASE!H147*'FM-029 DEP'!$H$1152</f>
        <v>864731.02118361939</v>
      </c>
      <c r="I147" s="7">
        <f>BASE!I147*'FM-029 DEP'!$I$1152</f>
        <v>671199.3431783116</v>
      </c>
      <c r="J147" s="7">
        <f>BASE!J147*'FM-029 DEP'!$J$1152</f>
        <v>634160.57804505888</v>
      </c>
      <c r="K147" s="7">
        <f>BASE!K147*'FM-029 DEP'!$K$1152</f>
        <v>0</v>
      </c>
      <c r="L147" s="7">
        <f>BASE!L147*'FM-029 DEP'!$L$1152</f>
        <v>0</v>
      </c>
      <c r="M147" s="36">
        <f>BASE!M147*$M$1152</f>
        <v>0</v>
      </c>
      <c r="N147" s="1">
        <f t="shared" si="13"/>
        <v>4</v>
      </c>
      <c r="O147" s="8">
        <f t="shared" si="17"/>
        <v>808567</v>
      </c>
      <c r="P147" s="9">
        <f t="shared" si="14"/>
        <v>808567</v>
      </c>
      <c r="Q147" s="40">
        <f t="array" ref="Q147">IFERROR(_xlfn.STDEV.P(IF((F147:M147&lt;&gt;0)*(F147:M147&lt;&gt;""), F147:M147)), 0)</f>
        <v>171593.87468383089</v>
      </c>
      <c r="R147" s="11">
        <f t="shared" si="12"/>
        <v>21.221973526477196</v>
      </c>
      <c r="S147" s="12">
        <f t="shared" si="15"/>
        <v>78.7780264735228</v>
      </c>
      <c r="T147" s="37" t="str">
        <f t="shared" si="16"/>
        <v>ALTO</v>
      </c>
    </row>
    <row r="148" spans="2:21" ht="18">
      <c r="B148" s="27">
        <v>139</v>
      </c>
      <c r="C148" s="33" t="s">
        <v>178</v>
      </c>
      <c r="D148" s="32" t="s">
        <v>38</v>
      </c>
      <c r="E148" s="32">
        <v>1</v>
      </c>
      <c r="F148" s="7">
        <f>BASE!F148</f>
        <v>0</v>
      </c>
      <c r="G148" s="7">
        <f>BASE!G148</f>
        <v>5827225</v>
      </c>
      <c r="H148" s="40">
        <f>BASE!H148*'FM-029 DEP'!$H$1152</f>
        <v>4734957.121551414</v>
      </c>
      <c r="I148" s="7">
        <f>BASE!I148*'FM-029 DEP'!$I$1152</f>
        <v>3675051.4943795456</v>
      </c>
      <c r="J148" s="7">
        <f>BASE!J148*'FM-029 DEP'!$J$1152</f>
        <v>3835496.634054394</v>
      </c>
      <c r="K148" s="7"/>
      <c r="L148" s="7">
        <f>BASE!L148*'FM-029 DEP'!$L$1152</f>
        <v>0</v>
      </c>
      <c r="M148" s="36">
        <f>BASE!M148*$M$1152</f>
        <v>0</v>
      </c>
      <c r="N148" s="1">
        <f t="shared" si="13"/>
        <v>4</v>
      </c>
      <c r="O148" s="8">
        <f t="shared" si="17"/>
        <v>4518183</v>
      </c>
      <c r="P148" s="9">
        <f t="shared" si="14"/>
        <v>4518183</v>
      </c>
      <c r="Q148" s="40">
        <f t="array" ref="Q148">IFERROR(_xlfn.STDEV.P(IF((F148:M148&lt;&gt;0)*(F148:M148&lt;&gt;""), F148:M148)), 0)</f>
        <v>856958.77782357018</v>
      </c>
      <c r="R148" s="11">
        <f t="shared" si="12"/>
        <v>18.966889517834275</v>
      </c>
      <c r="S148" s="12">
        <f t="shared" si="15"/>
        <v>81.033110482165725</v>
      </c>
      <c r="T148" s="37" t="str">
        <f t="shared" si="16"/>
        <v>ALTO</v>
      </c>
    </row>
    <row r="149" spans="2:21" ht="18">
      <c r="B149" s="27">
        <v>140</v>
      </c>
      <c r="C149" s="33" t="s">
        <v>179</v>
      </c>
      <c r="D149" s="32" t="s">
        <v>38</v>
      </c>
      <c r="E149" s="32">
        <v>1</v>
      </c>
      <c r="F149" s="7">
        <f>BASE!F149</f>
        <v>0</v>
      </c>
      <c r="G149" s="7">
        <f>BASE!G149</f>
        <v>1938805</v>
      </c>
      <c r="H149" s="40">
        <f>BASE!H149*'FM-029 DEP'!$H$1152</f>
        <v>1575408.05982229</v>
      </c>
      <c r="I149" s="7">
        <f>BASE!I149*'FM-029 DEP'!$I$1152</f>
        <v>1222780.1741238702</v>
      </c>
      <c r="J149" s="7">
        <f>BASE!J149*'FM-029 DEP'!$J$1152</f>
        <v>1056978.5477066692</v>
      </c>
      <c r="K149" s="7">
        <f>BASE!K149*'FM-029 DEP'!$K$1152</f>
        <v>0</v>
      </c>
      <c r="L149" s="7">
        <f>BASE!L149*'FM-029 DEP'!$L$1152</f>
        <v>0</v>
      </c>
      <c r="M149" s="36">
        <f>BASE!M149*$M$1152</f>
        <v>0</v>
      </c>
      <c r="N149" s="1">
        <f t="shared" si="13"/>
        <v>4</v>
      </c>
      <c r="O149" s="8">
        <f t="shared" si="17"/>
        <v>1448493</v>
      </c>
      <c r="P149" s="9">
        <f t="shared" si="14"/>
        <v>1448493</v>
      </c>
      <c r="Q149" s="40">
        <f t="array" ref="Q149">IFERROR(_xlfn.STDEV.P(IF((F149:M149&lt;&gt;0)*(F149:M149&lt;&gt;""), F149:M149)), 0)</f>
        <v>339390.31213089183</v>
      </c>
      <c r="R149" s="11">
        <f t="shared" si="12"/>
        <v>23.430580067069144</v>
      </c>
      <c r="S149" s="12">
        <f t="shared" si="15"/>
        <v>76.569419932930856</v>
      </c>
      <c r="T149" s="37" t="str">
        <f t="shared" si="16"/>
        <v>ALTO</v>
      </c>
    </row>
    <row r="150" spans="2:21" ht="18">
      <c r="B150" s="27">
        <v>141</v>
      </c>
      <c r="C150" s="33" t="s">
        <v>180</v>
      </c>
      <c r="D150" s="32" t="s">
        <v>38</v>
      </c>
      <c r="E150" s="32">
        <v>1</v>
      </c>
      <c r="F150" s="7">
        <f>BASE!F150</f>
        <v>0</v>
      </c>
      <c r="G150" s="7">
        <f>BASE!G150</f>
        <v>5453092</v>
      </c>
      <c r="H150" s="40"/>
      <c r="I150" s="7">
        <f>BASE!I150*'FM-029 DEP'!$I$1152</f>
        <v>4081887.8730438612</v>
      </c>
      <c r="J150" s="7">
        <f>BASE!J150*'FM-029 DEP'!$J$1152</f>
        <v>3799653.3524818243</v>
      </c>
      <c r="K150" s="7"/>
      <c r="L150" s="7"/>
      <c r="M150" s="36">
        <f>BASE!M150*$M$1152</f>
        <v>0</v>
      </c>
      <c r="N150" s="1">
        <f t="shared" si="13"/>
        <v>3</v>
      </c>
      <c r="O150" s="8">
        <f t="shared" si="17"/>
        <v>4444878</v>
      </c>
      <c r="P150" s="9">
        <f t="shared" si="14"/>
        <v>4444878</v>
      </c>
      <c r="Q150" s="40">
        <f t="array" ref="Q150">IFERROR(_xlfn.STDEV.P(IF((F150:M150&lt;&gt;0)*(F150:M150&lt;&gt;""), F150:M150)), 0)</f>
        <v>722166.21997718222</v>
      </c>
      <c r="R150" s="11">
        <f t="shared" si="12"/>
        <v>16.247155039512496</v>
      </c>
      <c r="S150" s="12">
        <f t="shared" si="15"/>
        <v>83.752844960487508</v>
      </c>
      <c r="T150" s="37" t="str">
        <f t="shared" si="16"/>
        <v>ALTO</v>
      </c>
      <c r="U150" s="301"/>
    </row>
    <row r="151" spans="2:21" ht="18">
      <c r="B151" s="27">
        <v>142</v>
      </c>
      <c r="C151" s="33" t="s">
        <v>181</v>
      </c>
      <c r="D151" s="32" t="s">
        <v>38</v>
      </c>
      <c r="E151" s="32">
        <v>1</v>
      </c>
      <c r="F151" s="7">
        <f>BASE!F151</f>
        <v>0</v>
      </c>
      <c r="G151" s="7">
        <f>BASE!G151</f>
        <v>2269297</v>
      </c>
      <c r="H151" s="40">
        <f>BASE!H151*'FM-029 DEP'!$H$1152</f>
        <v>1843967.124183967</v>
      </c>
      <c r="I151" s="7">
        <f>BASE!I151*'FM-029 DEP'!$I$1152</f>
        <v>1431244.0886048048</v>
      </c>
      <c r="J151" s="7">
        <f>BASE!J151*'FM-029 DEP'!$J$1152</f>
        <v>1284649.762139844</v>
      </c>
      <c r="K151" s="7">
        <f>BASE!K151*'FM-029 DEP'!$K$1152</f>
        <v>0</v>
      </c>
      <c r="L151" s="7">
        <f>BASE!L151*'FM-029 DEP'!$L$1152</f>
        <v>0</v>
      </c>
      <c r="M151" s="36">
        <f>BASE!M151*$M$1152</f>
        <v>0</v>
      </c>
      <c r="N151" s="1">
        <f t="shared" si="13"/>
        <v>4</v>
      </c>
      <c r="O151" s="8">
        <f t="shared" si="17"/>
        <v>1707289</v>
      </c>
      <c r="P151" s="9">
        <f t="shared" si="14"/>
        <v>1707289</v>
      </c>
      <c r="Q151" s="40">
        <f t="array" ref="Q151">IFERROR(_xlfn.STDEV.P(IF((F151:M151&lt;&gt;0)*(F151:M151&lt;&gt;""), F151:M151)), 0)</f>
        <v>383848.47927915124</v>
      </c>
      <c r="R151" s="11">
        <f t="shared" si="12"/>
        <v>22.482923469849055</v>
      </c>
      <c r="S151" s="12">
        <f t="shared" si="15"/>
        <v>77.517076530150945</v>
      </c>
      <c r="T151" s="37" t="str">
        <f t="shared" si="16"/>
        <v>ALTO</v>
      </c>
    </row>
    <row r="152" spans="2:21" ht="18">
      <c r="B152" s="27">
        <v>143</v>
      </c>
      <c r="C152" s="33" t="s">
        <v>182</v>
      </c>
      <c r="D152" s="32" t="s">
        <v>38</v>
      </c>
      <c r="E152" s="32">
        <v>1</v>
      </c>
      <c r="F152" s="7">
        <f>BASE!F152</f>
        <v>0</v>
      </c>
      <c r="G152" s="7">
        <f>BASE!G152</f>
        <v>582341</v>
      </c>
      <c r="H152" s="40">
        <f>BASE!H152*'FM-029 DEP'!$H$1152</f>
        <v>473232.74110157817</v>
      </c>
      <c r="I152" s="7">
        <f>BASE!I152*'FM-029 DEP'!$I$1152</f>
        <v>367363.78003085736</v>
      </c>
      <c r="J152" s="7">
        <f>BASE!J152*'FM-029 DEP'!$J$1152</f>
        <v>392152.05098285613</v>
      </c>
      <c r="K152" s="7">
        <f>BASE!K152*'FM-029 DEP'!$K$1152</f>
        <v>366303.73182552506</v>
      </c>
      <c r="L152" s="7">
        <f>BASE!L152*'FM-029 DEP'!$L$1152</f>
        <v>400179.81849946623</v>
      </c>
      <c r="M152" s="36">
        <f>BASE!M152*$M$1152</f>
        <v>0</v>
      </c>
      <c r="N152" s="1">
        <f t="shared" si="13"/>
        <v>6</v>
      </c>
      <c r="O152" s="8">
        <f t="shared" si="17"/>
        <v>430262</v>
      </c>
      <c r="P152" s="9">
        <f t="shared" si="14"/>
        <v>430262</v>
      </c>
      <c r="Q152" s="40">
        <f t="array" ref="Q152">IFERROR(_xlfn.STDEV.P(IF((F152:M152&lt;&gt;0)*(F152:M152&lt;&gt;""), F152:M152)), 0)</f>
        <v>76788.300793690622</v>
      </c>
      <c r="R152" s="11">
        <f t="shared" si="12"/>
        <v>17.846870231089575</v>
      </c>
      <c r="S152" s="12">
        <f t="shared" si="15"/>
        <v>82.153129768910418</v>
      </c>
      <c r="T152" s="37" t="str">
        <f t="shared" si="16"/>
        <v>ALTO</v>
      </c>
    </row>
    <row r="153" spans="2:21" ht="18">
      <c r="B153" s="27">
        <v>144</v>
      </c>
      <c r="C153" s="33" t="s">
        <v>183</v>
      </c>
      <c r="D153" s="32" t="s">
        <v>38</v>
      </c>
      <c r="E153" s="32">
        <v>1</v>
      </c>
      <c r="F153" s="7">
        <f>BASE!F153</f>
        <v>0</v>
      </c>
      <c r="G153" s="7">
        <f>BASE!G153</f>
        <v>1182050</v>
      </c>
      <c r="H153" s="40">
        <f>BASE!H153*'FM-029 DEP'!$H$1152</f>
        <v>1026412.0577282902</v>
      </c>
      <c r="I153" s="7"/>
      <c r="J153" s="7"/>
      <c r="K153" s="7"/>
      <c r="L153" s="7">
        <f>BASE!L153*'FM-029 DEP'!$L$1152</f>
        <v>0</v>
      </c>
      <c r="M153" s="36">
        <f>BASE!M153*$M$1152</f>
        <v>0</v>
      </c>
      <c r="N153" s="1">
        <f t="shared" si="13"/>
        <v>2</v>
      </c>
      <c r="O153" s="8">
        <f t="shared" si="17"/>
        <v>1104231</v>
      </c>
      <c r="P153" s="9">
        <f t="shared" si="14"/>
        <v>1104231</v>
      </c>
      <c r="Q153" s="40">
        <f t="array" ref="Q153">IFERROR(_xlfn.STDEV.P(IF((F153:M153&lt;&gt;0)*(F153:M153&lt;&gt;""), F153:M153)), 0)</f>
        <v>77818.971135854896</v>
      </c>
      <c r="R153" s="11">
        <f t="shared" si="12"/>
        <v>7.0473452688662865</v>
      </c>
      <c r="S153" s="12">
        <f t="shared" si="15"/>
        <v>92.95265473113372</v>
      </c>
      <c r="T153" s="37" t="str">
        <f t="shared" si="16"/>
        <v>ALTO</v>
      </c>
    </row>
    <row r="154" spans="2:21" ht="18">
      <c r="B154" s="27">
        <v>145</v>
      </c>
      <c r="C154" s="33" t="s">
        <v>184</v>
      </c>
      <c r="D154" s="32" t="s">
        <v>38</v>
      </c>
      <c r="E154" s="32">
        <v>1</v>
      </c>
      <c r="F154" s="7">
        <f>BASE!F154</f>
        <v>0</v>
      </c>
      <c r="G154" s="7">
        <f>BASE!G154</f>
        <v>4019103</v>
      </c>
      <c r="H154" s="40">
        <f>BASE!H154*'FM-029 DEP'!$H$1152</f>
        <v>3265736.1576726688</v>
      </c>
      <c r="I154" s="7">
        <f>BASE!I154*'FM-029 DEP'!$I$1152</f>
        <v>2534688.2719858936</v>
      </c>
      <c r="J154" s="7"/>
      <c r="K154" s="7"/>
      <c r="L154" s="7"/>
      <c r="M154" s="36">
        <f>BASE!M154*$M$1152</f>
        <v>0</v>
      </c>
      <c r="N154" s="1">
        <f t="shared" si="13"/>
        <v>3</v>
      </c>
      <c r="O154" s="8">
        <f t="shared" si="17"/>
        <v>3273176</v>
      </c>
      <c r="P154" s="9">
        <f t="shared" si="14"/>
        <v>3273176</v>
      </c>
      <c r="Q154" s="40">
        <f t="array" ref="Q154">IFERROR(_xlfn.STDEV.P(IF((F154:M154&lt;&gt;0)*(F154:M154&lt;&gt;""), F154:M154)), 0)</f>
        <v>606032.60776138317</v>
      </c>
      <c r="R154" s="11">
        <f t="shared" si="12"/>
        <v>18.515124385654275</v>
      </c>
      <c r="S154" s="12">
        <f t="shared" si="15"/>
        <v>81.484875614345725</v>
      </c>
      <c r="T154" s="37" t="str">
        <f t="shared" si="16"/>
        <v>ALTO</v>
      </c>
    </row>
    <row r="155" spans="2:21" ht="18">
      <c r="B155" s="27">
        <v>146</v>
      </c>
      <c r="C155" s="33" t="s">
        <v>185</v>
      </c>
      <c r="D155" s="32" t="s">
        <v>38</v>
      </c>
      <c r="E155" s="32">
        <v>1</v>
      </c>
      <c r="F155" s="7">
        <f>BASE!F155</f>
        <v>0</v>
      </c>
      <c r="G155" s="7">
        <f>BASE!G155</f>
        <v>3138439</v>
      </c>
      <c r="H155" s="40">
        <f>BASE!H155*'FM-029 DEP'!$H$1152</f>
        <v>2550168.9891364803</v>
      </c>
      <c r="I155" s="7">
        <f>BASE!I155*'FM-029 DEP'!$I$1152</f>
        <v>1979329.2594225258</v>
      </c>
      <c r="J155" s="7"/>
      <c r="K155" s="7"/>
      <c r="L155" s="7"/>
      <c r="M155" s="36">
        <f>BASE!M155*$M$1152</f>
        <v>0</v>
      </c>
      <c r="N155" s="1">
        <f t="shared" si="13"/>
        <v>3</v>
      </c>
      <c r="O155" s="8">
        <f t="shared" si="17"/>
        <v>2555979</v>
      </c>
      <c r="P155" s="9">
        <f t="shared" si="14"/>
        <v>2555979</v>
      </c>
      <c r="Q155" s="40">
        <f t="array" ref="Q155">IFERROR(_xlfn.STDEV.P(IF((F155:M155&lt;&gt;0)*(F155:M155&lt;&gt;""), F155:M155)), 0)</f>
        <v>473222.40406750486</v>
      </c>
      <c r="R155" s="11">
        <f t="shared" si="12"/>
        <v>18.514330675936886</v>
      </c>
      <c r="S155" s="12">
        <f t="shared" si="15"/>
        <v>81.48566932406311</v>
      </c>
      <c r="T155" s="37" t="str">
        <f t="shared" si="16"/>
        <v>ALTO</v>
      </c>
    </row>
    <row r="156" spans="2:21" s="300" customFormat="1" ht="18">
      <c r="B156" s="293">
        <v>147</v>
      </c>
      <c r="C156" s="66" t="s">
        <v>186</v>
      </c>
      <c r="D156" s="294" t="s">
        <v>38</v>
      </c>
      <c r="E156" s="294">
        <v>1</v>
      </c>
      <c r="F156" s="42">
        <f>BASE!F156</f>
        <v>0</v>
      </c>
      <c r="G156" s="42">
        <f>BASE!G156</f>
        <v>4625710</v>
      </c>
      <c r="H156" s="295">
        <f>BASE!H156*'FM-029 DEP'!$H$1152</f>
        <v>3758636.6319308905</v>
      </c>
      <c r="I156" s="42">
        <f>BASE!I156*'FM-029 DEP'!$I$1152</f>
        <v>2917249.5349349789</v>
      </c>
      <c r="J156" s="42">
        <f>BASE!J156*'FM-029 DEP'!$J$1152</f>
        <v>2872241.6300152591</v>
      </c>
      <c r="K156" s="42">
        <f>BASE!K156*'FM-029 DEP'!$K$1152</f>
        <v>2801665.6381260096</v>
      </c>
      <c r="L156" s="42">
        <f>BASE!L156*'FM-029 DEP'!$L$1152</f>
        <v>2662498.5848781909</v>
      </c>
      <c r="M156" s="295">
        <f>BASE!M156*$M$1152</f>
        <v>0</v>
      </c>
      <c r="N156" s="296">
        <f t="shared" si="13"/>
        <v>6</v>
      </c>
      <c r="O156" s="297">
        <f t="shared" si="17"/>
        <v>3273000</v>
      </c>
      <c r="P156" s="297">
        <f t="shared" si="14"/>
        <v>3273000</v>
      </c>
      <c r="Q156" s="295">
        <f t="array" ref="Q156">IFERROR(_xlfn.STDEV.P(IF((F156:M156&lt;&gt;0)*(F156:M156&lt;&gt;""), F156:M156)), 0)</f>
        <v>700916.18679032952</v>
      </c>
      <c r="R156" s="298">
        <f t="shared" si="12"/>
        <v>21.415098893685595</v>
      </c>
      <c r="S156" s="299">
        <f t="shared" si="15"/>
        <v>78.584901106314405</v>
      </c>
      <c r="T156" s="296" t="str">
        <f t="shared" si="16"/>
        <v>ALTO</v>
      </c>
    </row>
    <row r="157" spans="2:21" ht="18">
      <c r="B157" s="27">
        <v>148</v>
      </c>
      <c r="C157" s="33" t="s">
        <v>187</v>
      </c>
      <c r="D157" s="32" t="s">
        <v>38</v>
      </c>
      <c r="E157" s="32">
        <v>1</v>
      </c>
      <c r="F157" s="7">
        <f>BASE!F157</f>
        <v>0</v>
      </c>
      <c r="G157" s="7">
        <f>BASE!G157</f>
        <v>7333132</v>
      </c>
      <c r="H157" s="40">
        <f>BASE!H157*'FM-029 DEP'!$H$1152</f>
        <v>5958550.8116963077</v>
      </c>
      <c r="I157" s="7">
        <f>BASE!I157*'FM-029 DEP'!$I$1152</f>
        <v>4624689.891999118</v>
      </c>
      <c r="J157" s="7"/>
      <c r="K157" s="7"/>
      <c r="L157" s="7">
        <f>BASE!L157*'FM-029 DEP'!$L$1152</f>
        <v>3306243.275744929</v>
      </c>
      <c r="M157" s="36">
        <f>BASE!M157*$M$1152</f>
        <v>0</v>
      </c>
      <c r="N157" s="1">
        <f t="shared" si="13"/>
        <v>4</v>
      </c>
      <c r="O157" s="8">
        <f t="shared" si="17"/>
        <v>5305654</v>
      </c>
      <c r="P157" s="9">
        <f t="shared" si="14"/>
        <v>5305654</v>
      </c>
      <c r="Q157" s="40">
        <f t="array" ref="Q157">IFERROR(_xlfn.STDEV.P(IF((F157:M157&lt;&gt;0)*(F157:M157&lt;&gt;""), F157:M157)), 0)</f>
        <v>1499858.0472713767</v>
      </c>
      <c r="R157" s="11">
        <f t="shared" ref="R157:R220" si="18">IFERROR(Q157/O157*100,0)</f>
        <v>28.269051228583258</v>
      </c>
      <c r="S157" s="12">
        <f t="shared" si="15"/>
        <v>71.730948771416735</v>
      </c>
      <c r="T157" s="37" t="str">
        <f t="shared" si="16"/>
        <v>ALTO</v>
      </c>
    </row>
    <row r="158" spans="2:21" ht="18">
      <c r="B158" s="27">
        <v>149</v>
      </c>
      <c r="C158" s="33" t="s">
        <v>188</v>
      </c>
      <c r="D158" s="32" t="s">
        <v>38</v>
      </c>
      <c r="E158" s="32">
        <v>1</v>
      </c>
      <c r="F158" s="7">
        <f>BASE!F158</f>
        <v>0</v>
      </c>
      <c r="G158" s="7">
        <f>BASE!G158</f>
        <v>992363</v>
      </c>
      <c r="H158" s="40">
        <f>BASE!H158*'FM-029 DEP'!$H$1152</f>
        <v>806353.23418535758</v>
      </c>
      <c r="I158" s="7">
        <f>BASE!I158*'FM-029 DEP'!$I$1152</f>
        <v>625855.73065902572</v>
      </c>
      <c r="J158" s="7">
        <f>BASE!J158*'FM-029 DEP'!$J$1152</f>
        <v>591679.65173682803</v>
      </c>
      <c r="K158" s="7">
        <f>BASE!K158*'FM-029 DEP'!$K$1152</f>
        <v>551578.59450726979</v>
      </c>
      <c r="L158" s="7">
        <f>BASE!L158*'FM-029 DEP'!$L$1152</f>
        <v>606434.50063088431</v>
      </c>
      <c r="M158" s="36">
        <f>BASE!M158*$M$1152</f>
        <v>0</v>
      </c>
      <c r="N158" s="1">
        <f t="shared" si="13"/>
        <v>6</v>
      </c>
      <c r="O158" s="8">
        <f t="shared" si="17"/>
        <v>695711</v>
      </c>
      <c r="P158" s="9">
        <f t="shared" si="14"/>
        <v>695711</v>
      </c>
      <c r="Q158" s="40">
        <f t="array" ref="Q158">IFERROR(_xlfn.STDEV.P(IF((F158:M158&lt;&gt;0)*(F158:M158&lt;&gt;""), F158:M158)), 0)</f>
        <v>155290.50025577255</v>
      </c>
      <c r="R158" s="11">
        <f t="shared" si="18"/>
        <v>22.321121881898168</v>
      </c>
      <c r="S158" s="12">
        <f t="shared" si="15"/>
        <v>77.678878118101835</v>
      </c>
      <c r="T158" s="37" t="str">
        <f t="shared" si="16"/>
        <v>ALTO</v>
      </c>
    </row>
    <row r="159" spans="2:21" ht="18">
      <c r="B159" s="27">
        <v>150</v>
      </c>
      <c r="C159" s="33" t="s">
        <v>189</v>
      </c>
      <c r="D159" s="32" t="s">
        <v>38</v>
      </c>
      <c r="E159" s="32">
        <v>1</v>
      </c>
      <c r="F159" s="7">
        <f>BASE!F159</f>
        <v>0</v>
      </c>
      <c r="G159" s="7">
        <f>BASE!G159</f>
        <v>76568</v>
      </c>
      <c r="H159" s="40">
        <f>BASE!H159*'FM-029 DEP'!$H$1152</f>
        <v>62254.351604394069</v>
      </c>
      <c r="I159" s="7">
        <f>BASE!I159*'FM-029 DEP'!$I$1152</f>
        <v>48369.852325325097</v>
      </c>
      <c r="J159" s="7">
        <f>BASE!J159*'FM-029 DEP'!$J$1152</f>
        <v>47525.536307333277</v>
      </c>
      <c r="K159" s="7">
        <f>BASE!K159*'FM-029 DEP'!$K$1152</f>
        <v>46459.967689822297</v>
      </c>
      <c r="L159" s="7">
        <f>BASE!L159*'FM-029 DEP'!$L$1152</f>
        <v>44202.04600601767</v>
      </c>
      <c r="M159" s="36">
        <f>BASE!M159*$M$1152</f>
        <v>0</v>
      </c>
      <c r="N159" s="1">
        <f t="shared" si="13"/>
        <v>6</v>
      </c>
      <c r="O159" s="8">
        <f t="shared" si="17"/>
        <v>54230</v>
      </c>
      <c r="P159" s="9">
        <f t="shared" si="14"/>
        <v>54230</v>
      </c>
      <c r="Q159" s="40">
        <f t="array" ref="Q159">IFERROR(_xlfn.STDEV.P(IF((F159:M159&lt;&gt;0)*(F159:M159&lt;&gt;""), F159:M159)), 0)</f>
        <v>11572.963393492952</v>
      </c>
      <c r="R159" s="11">
        <f t="shared" si="18"/>
        <v>21.340518888978334</v>
      </c>
      <c r="S159" s="12">
        <f t="shared" si="15"/>
        <v>78.659481111021663</v>
      </c>
      <c r="T159" s="37" t="str">
        <f t="shared" si="16"/>
        <v>ALTO</v>
      </c>
    </row>
    <row r="160" spans="2:21" ht="18">
      <c r="B160" s="27">
        <v>151</v>
      </c>
      <c r="C160" s="33" t="s">
        <v>190</v>
      </c>
      <c r="D160" s="32" t="s">
        <v>38</v>
      </c>
      <c r="E160" s="32">
        <v>1</v>
      </c>
      <c r="F160" s="7">
        <f>BASE!F160</f>
        <v>0</v>
      </c>
      <c r="G160" s="7">
        <f>BASE!G160</f>
        <v>104780</v>
      </c>
      <c r="H160" s="40">
        <f>BASE!H160*'FM-029 DEP'!$H$1152</f>
        <v>85160.331558784674</v>
      </c>
      <c r="I160" s="7">
        <f>BASE!I160*'FM-029 DEP'!$I$1152</f>
        <v>66125.241348908967</v>
      </c>
      <c r="J160" s="7">
        <f>BASE!J160*'FM-029 DEP'!$J$1152</f>
        <v>67836.72919845616</v>
      </c>
      <c r="K160" s="7">
        <f>BASE!K160*'FM-029 DEP'!$K$1152</f>
        <v>66224.006462035541</v>
      </c>
      <c r="L160" s="7">
        <f>BASE!L160*'FM-029 DEP'!$L$1152</f>
        <v>62932.505095603228</v>
      </c>
      <c r="M160" s="36">
        <f>BASE!M160*$M$1152</f>
        <v>0</v>
      </c>
      <c r="N160" s="1">
        <f t="shared" si="13"/>
        <v>6</v>
      </c>
      <c r="O160" s="8">
        <f t="shared" si="17"/>
        <v>75510</v>
      </c>
      <c r="P160" s="9">
        <f t="shared" si="14"/>
        <v>75510</v>
      </c>
      <c r="Q160" s="40">
        <f t="array" ref="Q160">IFERROR(_xlfn.STDEV.P(IF((F160:M160&lt;&gt;0)*(F160:M160&lt;&gt;""), F160:M160)), 0)</f>
        <v>14951.240933727477</v>
      </c>
      <c r="R160" s="11">
        <f t="shared" si="18"/>
        <v>19.800345561816286</v>
      </c>
      <c r="S160" s="12">
        <f t="shared" si="15"/>
        <v>80.199654438183714</v>
      </c>
      <c r="T160" s="37" t="str">
        <f t="shared" si="16"/>
        <v>ALTO</v>
      </c>
    </row>
    <row r="161" spans="2:20" ht="18">
      <c r="B161" s="27">
        <v>152</v>
      </c>
      <c r="C161" s="33" t="s">
        <v>191</v>
      </c>
      <c r="D161" s="32" t="s">
        <v>38</v>
      </c>
      <c r="E161" s="32">
        <v>1</v>
      </c>
      <c r="F161" s="7">
        <f>BASE!F161</f>
        <v>0</v>
      </c>
      <c r="G161" s="7">
        <f>BASE!G161</f>
        <v>45763</v>
      </c>
      <c r="H161" s="40">
        <f>BASE!H161*'FM-029 DEP'!$H$1152</f>
        <v>37216.012937078485</v>
      </c>
      <c r="I161" s="7">
        <f>BASE!I161*'FM-029 DEP'!$I$1152</f>
        <v>28926.940709720078</v>
      </c>
      <c r="J161" s="7">
        <f>BASE!J161*'FM-029 DEP'!$J$1152</f>
        <v>28807.378152769055</v>
      </c>
      <c r="K161" s="7">
        <f>BASE!K161*'FM-029 DEP'!$K$1152</f>
        <v>28195.589660743135</v>
      </c>
      <c r="L161" s="7">
        <f>BASE!L161*'FM-029 DEP'!$L$1152</f>
        <v>26769.282733184511</v>
      </c>
      <c r="M161" s="36">
        <f>BASE!M161*$M$1152</f>
        <v>0</v>
      </c>
      <c r="N161" s="1">
        <f t="shared" si="13"/>
        <v>6</v>
      </c>
      <c r="O161" s="8">
        <f t="shared" si="17"/>
        <v>32613</v>
      </c>
      <c r="P161" s="9">
        <f t="shared" si="14"/>
        <v>32613</v>
      </c>
      <c r="Q161" s="40">
        <f t="array" ref="Q161">IFERROR(_xlfn.STDEV.P(IF((F161:M161&lt;&gt;0)*(F161:M161&lt;&gt;""), F161:M161)), 0)</f>
        <v>6780.3953231282121</v>
      </c>
      <c r="R161" s="11">
        <f t="shared" si="18"/>
        <v>20.790467982486163</v>
      </c>
      <c r="S161" s="12">
        <f t="shared" si="15"/>
        <v>79.209532017513837</v>
      </c>
      <c r="T161" s="37" t="str">
        <f t="shared" si="16"/>
        <v>ALTO</v>
      </c>
    </row>
    <row r="162" spans="2:20" ht="18">
      <c r="B162" s="27">
        <v>153</v>
      </c>
      <c r="C162" s="33" t="s">
        <v>192</v>
      </c>
      <c r="D162" s="32" t="s">
        <v>38</v>
      </c>
      <c r="E162" s="32">
        <v>1</v>
      </c>
      <c r="F162" s="7">
        <f>BASE!F162</f>
        <v>0</v>
      </c>
      <c r="G162" s="7">
        <f>BASE!G162</f>
        <v>106392</v>
      </c>
      <c r="H162" s="40">
        <f>BASE!H162*'FM-029 DEP'!$H$1152</f>
        <v>86490.573958840294</v>
      </c>
      <c r="I162" s="7">
        <f>BASE!I162*'FM-029 DEP'!$I$1152</f>
        <v>67183.610315186233</v>
      </c>
      <c r="J162" s="7">
        <f>BASE!J162*'FM-029 DEP'!$J$1152</f>
        <v>60137.061305089315</v>
      </c>
      <c r="K162" s="7">
        <f>BASE!K162*'FM-029 DEP'!$K$1152</f>
        <v>58748.19063004847</v>
      </c>
      <c r="L162" s="7">
        <f>BASE!L162*'FM-029 DEP'!$L$1152</f>
        <v>55747.806464136665</v>
      </c>
      <c r="M162" s="36">
        <f>BASE!M162*$M$1152</f>
        <v>0</v>
      </c>
      <c r="N162" s="1">
        <f t="shared" si="13"/>
        <v>6</v>
      </c>
      <c r="O162" s="8">
        <f t="shared" si="17"/>
        <v>72450</v>
      </c>
      <c r="P162" s="9">
        <f t="shared" si="14"/>
        <v>72450</v>
      </c>
      <c r="Q162" s="40">
        <f t="array" ref="Q162">IFERROR(_xlfn.STDEV.P(IF((F162:M162&lt;&gt;0)*(F162:M162&lt;&gt;""), F162:M162)), 0)</f>
        <v>18235.694162525262</v>
      </c>
      <c r="R162" s="11">
        <f t="shared" si="18"/>
        <v>25.170040251932729</v>
      </c>
      <c r="S162" s="12">
        <f t="shared" si="15"/>
        <v>74.829959748067267</v>
      </c>
      <c r="T162" s="37" t="str">
        <f t="shared" si="16"/>
        <v>ALTO</v>
      </c>
    </row>
    <row r="163" spans="2:20" ht="18">
      <c r="B163" s="27">
        <v>154</v>
      </c>
      <c r="C163" s="33" t="s">
        <v>193</v>
      </c>
      <c r="D163" s="32" t="s">
        <v>38</v>
      </c>
      <c r="E163" s="32">
        <v>1</v>
      </c>
      <c r="F163" s="7">
        <f>BASE!F163</f>
        <v>0</v>
      </c>
      <c r="G163" s="7">
        <f>BASE!G163</f>
        <v>189511</v>
      </c>
      <c r="H163" s="40">
        <f>BASE!H163*'FM-029 DEP'!$H$1152</f>
        <v>154006.33207091704</v>
      </c>
      <c r="I163" s="7">
        <f>BASE!I163*'FM-029 DEP'!$I$1152</f>
        <v>119555.48820806699</v>
      </c>
      <c r="J163" s="7">
        <f>BASE!J163*'FM-029 DEP'!$J$1152</f>
        <v>119875.86392603896</v>
      </c>
      <c r="K163" s="7">
        <f>BASE!K163*'FM-029 DEP'!$K$1152</f>
        <v>117026.94668820679</v>
      </c>
      <c r="L163" s="7">
        <f>BASE!L163*'FM-029 DEP'!$L$1152</f>
        <v>111202.7700669708</v>
      </c>
      <c r="M163" s="36">
        <f>BASE!M163*$M$1152</f>
        <v>0</v>
      </c>
      <c r="N163" s="1">
        <f t="shared" si="13"/>
        <v>6</v>
      </c>
      <c r="O163" s="8">
        <f t="shared" si="17"/>
        <v>135196</v>
      </c>
      <c r="P163" s="9">
        <f t="shared" si="14"/>
        <v>135196</v>
      </c>
      <c r="Q163" s="40">
        <f t="array" ref="Q163">IFERROR(_xlfn.STDEV.P(IF((F163:M163&lt;&gt;0)*(F163:M163&lt;&gt;""), F163:M163)), 0)</f>
        <v>27955.528898477518</v>
      </c>
      <c r="R163" s="11">
        <f t="shared" si="18"/>
        <v>20.677778113610991</v>
      </c>
      <c r="S163" s="12">
        <f t="shared" si="15"/>
        <v>79.322221886389002</v>
      </c>
      <c r="T163" s="37" t="str">
        <f t="shared" si="16"/>
        <v>ALTO</v>
      </c>
    </row>
    <row r="164" spans="2:20" ht="18">
      <c r="B164" s="27">
        <v>155</v>
      </c>
      <c r="C164" s="33" t="s">
        <v>194</v>
      </c>
      <c r="D164" s="32" t="s">
        <v>38</v>
      </c>
      <c r="E164" s="32">
        <v>1</v>
      </c>
      <c r="F164" s="7">
        <f>BASE!F164</f>
        <v>0</v>
      </c>
      <c r="G164" s="7">
        <f>BASE!G164</f>
        <v>86363</v>
      </c>
      <c r="H164" s="40">
        <f>BASE!H164*'FM-029 DEP'!$H$1152</f>
        <v>70202.053585621907</v>
      </c>
      <c r="I164" s="7">
        <f>BASE!I164*'FM-029 DEP'!$I$1152</f>
        <v>54523.387701124084</v>
      </c>
      <c r="J164" s="7">
        <f>BASE!J164*'FM-029 DEP'!$J$1152</f>
        <v>59606.04972623643</v>
      </c>
      <c r="K164" s="7">
        <f>BASE!K164*'FM-029 DEP'!$K$1152</f>
        <v>58257.67366720517</v>
      </c>
      <c r="L164" s="7">
        <f>BASE!L164*'FM-029 DEP'!$L$1152</f>
        <v>55342.994273512573</v>
      </c>
      <c r="M164" s="36">
        <f>BASE!M164*$M$1152</f>
        <v>0</v>
      </c>
      <c r="N164" s="1">
        <f t="shared" si="13"/>
        <v>6</v>
      </c>
      <c r="O164" s="8">
        <f t="shared" si="17"/>
        <v>64049</v>
      </c>
      <c r="P164" s="9">
        <f t="shared" si="14"/>
        <v>64049</v>
      </c>
      <c r="Q164" s="40">
        <f t="array" ref="Q164">IFERROR(_xlfn.STDEV.P(IF((F164:M164&lt;&gt;0)*(F164:M164&lt;&gt;""), F164:M164)), 0)</f>
        <v>11221.89643368317</v>
      </c>
      <c r="R164" s="11">
        <f t="shared" si="18"/>
        <v>17.520798816036425</v>
      </c>
      <c r="S164" s="12">
        <f t="shared" si="15"/>
        <v>82.479201183963568</v>
      </c>
      <c r="T164" s="37" t="str">
        <f t="shared" si="16"/>
        <v>ALTO</v>
      </c>
    </row>
    <row r="165" spans="2:20" ht="18">
      <c r="B165" s="27">
        <v>156</v>
      </c>
      <c r="C165" s="33" t="s">
        <v>195</v>
      </c>
      <c r="D165" s="32" t="s">
        <v>38</v>
      </c>
      <c r="E165" s="32">
        <v>1</v>
      </c>
      <c r="F165" s="7">
        <f>BASE!F165</f>
        <v>0</v>
      </c>
      <c r="G165" s="7">
        <f>BASE!G165</f>
        <v>105600</v>
      </c>
      <c r="H165" s="40">
        <f>BASE!H165*'FM-029 DEP'!$H$1152</f>
        <v>91696.388246819159</v>
      </c>
      <c r="I165" s="7">
        <f>BASE!I165*'FM-029 DEP'!$I$1152</f>
        <v>79047.339651752249</v>
      </c>
      <c r="J165" s="7">
        <f>BASE!J165*'FM-029 DEP'!$J$1152</f>
        <v>73545.103671124685</v>
      </c>
      <c r="K165" s="7">
        <f>BASE!K165*'FM-029 DEP'!$K$1152</f>
        <v>71816.462035541204</v>
      </c>
      <c r="L165" s="7">
        <f>BASE!L165*'FM-029 DEP'!$L$1152</f>
        <v>68209.418615937117</v>
      </c>
      <c r="M165" s="36">
        <f>BASE!M165*$M$1152</f>
        <v>0</v>
      </c>
      <c r="N165" s="1">
        <f t="shared" si="13"/>
        <v>6</v>
      </c>
      <c r="O165" s="8">
        <f t="shared" si="17"/>
        <v>81652</v>
      </c>
      <c r="P165" s="9">
        <f t="shared" si="14"/>
        <v>81652</v>
      </c>
      <c r="Q165" s="40">
        <f t="array" ref="Q165">IFERROR(_xlfn.STDEV.P(IF((F165:M165&lt;&gt;0)*(F165:M165&lt;&gt;""), F165:M165)), 0)</f>
        <v>13066.134744452618</v>
      </c>
      <c r="R165" s="11">
        <f t="shared" si="18"/>
        <v>16.002222535213612</v>
      </c>
      <c r="S165" s="12">
        <f t="shared" si="15"/>
        <v>83.997777464786395</v>
      </c>
      <c r="T165" s="37" t="str">
        <f t="shared" si="16"/>
        <v>ALTO</v>
      </c>
    </row>
    <row r="166" spans="2:20" ht="18">
      <c r="B166" s="27">
        <v>157</v>
      </c>
      <c r="C166" s="33" t="s">
        <v>196</v>
      </c>
      <c r="D166" s="32" t="s">
        <v>38</v>
      </c>
      <c r="E166" s="32">
        <v>1</v>
      </c>
      <c r="F166" s="7">
        <f>BASE!F166</f>
        <v>0</v>
      </c>
      <c r="G166" s="7">
        <f>BASE!G166</f>
        <v>284905</v>
      </c>
      <c r="H166" s="40">
        <f>BASE!H166*'FM-029 DEP'!$H$1152</f>
        <v>231512.8062383369</v>
      </c>
      <c r="I166" s="7">
        <f>BASE!I166*'FM-029 DEP'!$I$1152</f>
        <v>179704.31342296669</v>
      </c>
      <c r="J166" s="7">
        <f>BASE!J166*'FM-029 DEP'!$J$1152</f>
        <v>169392.69365407058</v>
      </c>
      <c r="K166" s="7">
        <f>BASE!K166*'FM-029 DEP'!$K$1152</f>
        <v>165423.6833602585</v>
      </c>
      <c r="L166" s="7">
        <f>BASE!L166*'FM-029 DEP'!$L$1152</f>
        <v>156830.2717655052</v>
      </c>
      <c r="M166" s="36">
        <f>BASE!M166*$M$1152</f>
        <v>0</v>
      </c>
      <c r="N166" s="1">
        <f t="shared" si="13"/>
        <v>6</v>
      </c>
      <c r="O166" s="8">
        <f t="shared" si="17"/>
        <v>197961</v>
      </c>
      <c r="P166" s="9">
        <f t="shared" si="14"/>
        <v>197961</v>
      </c>
      <c r="Q166" s="40">
        <f t="array" ref="Q166">IFERROR(_xlfn.STDEV.P(IF((F166:M166&lt;&gt;0)*(F166:M166&lt;&gt;""), F166:M166)), 0)</f>
        <v>45798.20110739275</v>
      </c>
      <c r="R166" s="11">
        <f t="shared" si="18"/>
        <v>23.13496148604662</v>
      </c>
      <c r="S166" s="12">
        <f t="shared" si="15"/>
        <v>76.86503851395338</v>
      </c>
      <c r="T166" s="37" t="str">
        <f t="shared" si="16"/>
        <v>ALTO</v>
      </c>
    </row>
    <row r="167" spans="2:20" ht="18">
      <c r="B167" s="27">
        <v>158</v>
      </c>
      <c r="C167" s="33" t="s">
        <v>197</v>
      </c>
      <c r="D167" s="32" t="s">
        <v>38</v>
      </c>
      <c r="E167" s="32">
        <v>1</v>
      </c>
      <c r="F167" s="7">
        <f>BASE!F167</f>
        <v>0</v>
      </c>
      <c r="G167" s="7">
        <f>BASE!G167</f>
        <v>341735</v>
      </c>
      <c r="H167" s="40">
        <f>BASE!H167*'FM-029 DEP'!$H$1152</f>
        <v>260149.74841326565</v>
      </c>
      <c r="I167" s="7">
        <f>BASE!I167*'FM-029 DEP'!$I$1152</f>
        <v>178474.25832047607</v>
      </c>
      <c r="J167" s="7">
        <f>BASE!J167*'FM-029 DEP'!$J$1152</f>
        <v>171516.73996948212</v>
      </c>
      <c r="K167" s="7"/>
      <c r="L167" s="7"/>
      <c r="M167" s="36">
        <f>BASE!M167*$M$1152</f>
        <v>0</v>
      </c>
      <c r="N167" s="1">
        <f t="shared" si="13"/>
        <v>4</v>
      </c>
      <c r="O167" s="8">
        <f t="shared" si="17"/>
        <v>237969</v>
      </c>
      <c r="P167" s="9">
        <f t="shared" si="14"/>
        <v>237969</v>
      </c>
      <c r="Q167" s="40">
        <f t="array" ref="Q167">IFERROR(_xlfn.STDEV.P(IF((F167:M167&lt;&gt;0)*(F167:M167&lt;&gt;""), F167:M167)), 0)</f>
        <v>69308.901857613862</v>
      </c>
      <c r="R167" s="11">
        <f t="shared" si="18"/>
        <v>29.125180951138113</v>
      </c>
      <c r="S167" s="12">
        <f t="shared" si="15"/>
        <v>70.874819048861895</v>
      </c>
      <c r="T167" s="37" t="str">
        <f t="shared" si="16"/>
        <v>ALTO</v>
      </c>
    </row>
    <row r="168" spans="2:20" ht="18">
      <c r="B168" s="27">
        <v>159</v>
      </c>
      <c r="C168" s="33" t="s">
        <v>198</v>
      </c>
      <c r="D168" s="32" t="s">
        <v>38</v>
      </c>
      <c r="E168" s="32">
        <v>1</v>
      </c>
      <c r="F168" s="7">
        <f>BASE!F168</f>
        <v>0</v>
      </c>
      <c r="G168" s="7">
        <f>BASE!G168</f>
        <v>468693</v>
      </c>
      <c r="H168" s="40">
        <f>BASE!H168*'FM-029 DEP'!$H$1152</f>
        <v>406981.70598776324</v>
      </c>
      <c r="I168" s="7">
        <f>BASE!I168*'FM-029 DEP'!$I$1152</f>
        <v>350838.4461097641</v>
      </c>
      <c r="J168" s="7">
        <f>BASE!J168*'FM-029 DEP'!$J$1152</f>
        <v>324049.81599497353</v>
      </c>
      <c r="K168" s="7">
        <f>BASE!K168*'FM-029 DEP'!$K$1152</f>
        <v>316335.65428109857</v>
      </c>
      <c r="L168" s="7">
        <f>BASE!L168*'FM-029 DEP'!$L$1152</f>
        <v>300184.02989420563</v>
      </c>
      <c r="M168" s="36">
        <f>BASE!M168*$M$1152</f>
        <v>0</v>
      </c>
      <c r="N168" s="1">
        <f t="shared" si="13"/>
        <v>6</v>
      </c>
      <c r="O168" s="8">
        <f t="shared" si="17"/>
        <v>361180</v>
      </c>
      <c r="P168" s="9">
        <f t="shared" si="14"/>
        <v>361180</v>
      </c>
      <c r="Q168" s="40">
        <f t="array" ref="Q168">IFERROR(_xlfn.STDEV.P(IF((F168:M168&lt;&gt;0)*(F168:M168&lt;&gt;""), F168:M168)), 0)</f>
        <v>58982.996776517619</v>
      </c>
      <c r="R168" s="11">
        <f t="shared" si="18"/>
        <v>16.330637570329923</v>
      </c>
      <c r="S168" s="12">
        <f t="shared" si="15"/>
        <v>83.669362429670073</v>
      </c>
      <c r="T168" s="37" t="str">
        <f t="shared" si="16"/>
        <v>ALTO</v>
      </c>
    </row>
    <row r="169" spans="2:20" ht="18">
      <c r="B169" s="27">
        <v>160</v>
      </c>
      <c r="C169" s="33" t="s">
        <v>199</v>
      </c>
      <c r="D169" s="32" t="s">
        <v>38</v>
      </c>
      <c r="E169" s="32">
        <v>1</v>
      </c>
      <c r="F169" s="7">
        <f>BASE!F169</f>
        <v>0</v>
      </c>
      <c r="G169" s="7">
        <f>BASE!G169</f>
        <v>815758</v>
      </c>
      <c r="H169" s="40">
        <f>BASE!H169*'FM-029 DEP'!$H$1152</f>
        <v>649708.25711492728</v>
      </c>
      <c r="I169" s="7">
        <f>BASE!I169*'FM-029 DEP'!$I$1152</f>
        <v>486697.59753140836</v>
      </c>
      <c r="J169" s="7">
        <f>BASE!J169*'FM-029 DEP'!$J$1152</f>
        <v>440474.10465846874</v>
      </c>
      <c r="K169" s="7">
        <f>BASE!K169*'FM-029 DEP'!$K$1152</f>
        <v>429801.08239095315</v>
      </c>
      <c r="L169" s="7">
        <f>BASE!L169*'FM-029 DEP'!$L$1152</f>
        <v>408115.28583907604</v>
      </c>
      <c r="M169" s="36">
        <f>BASE!M169*$M$1152</f>
        <v>0</v>
      </c>
      <c r="N169" s="1">
        <f t="shared" si="13"/>
        <v>6</v>
      </c>
      <c r="O169" s="8">
        <f t="shared" si="17"/>
        <v>538426</v>
      </c>
      <c r="P169" s="9">
        <f t="shared" si="14"/>
        <v>538426</v>
      </c>
      <c r="Q169" s="40">
        <f t="array" ref="Q169">IFERROR(_xlfn.STDEV.P(IF((F169:M169&lt;&gt;0)*(F169:M169&lt;&gt;""), F169:M169)), 0)</f>
        <v>147392.57972377675</v>
      </c>
      <c r="R169" s="11">
        <f t="shared" si="18"/>
        <v>27.374714394137122</v>
      </c>
      <c r="S169" s="12">
        <f t="shared" si="15"/>
        <v>72.625285605862871</v>
      </c>
      <c r="T169" s="37" t="str">
        <f t="shared" si="16"/>
        <v>ALTO</v>
      </c>
    </row>
    <row r="170" spans="2:20" ht="18">
      <c r="B170" s="27">
        <v>161</v>
      </c>
      <c r="C170" s="33" t="s">
        <v>200</v>
      </c>
      <c r="D170" s="32" t="s">
        <v>38</v>
      </c>
      <c r="E170" s="32">
        <v>1</v>
      </c>
      <c r="F170" s="7">
        <f>BASE!F170</f>
        <v>0</v>
      </c>
      <c r="G170" s="7">
        <f>BASE!G170</f>
        <v>458903</v>
      </c>
      <c r="H170" s="40">
        <f>BASE!H170*'FM-029 DEP'!$H$1152</f>
        <v>398481.05996412429</v>
      </c>
      <c r="I170" s="7">
        <f>BASE!I170*'FM-029 DEP'!$I$1152</f>
        <v>343510.2733083535</v>
      </c>
      <c r="J170" s="7">
        <f>BASE!J170*'FM-029 DEP'!$J$1152</f>
        <v>308915.98599766631</v>
      </c>
      <c r="K170" s="7">
        <f>BASE!K170*'FM-029 DEP'!$K$1152</f>
        <v>0</v>
      </c>
      <c r="L170" s="7">
        <f>BASE!L170*'FM-029 DEP'!$L$1152</f>
        <v>0</v>
      </c>
      <c r="M170" s="36">
        <f>BASE!M170*$M$1152</f>
        <v>0</v>
      </c>
      <c r="N170" s="1">
        <f t="shared" si="13"/>
        <v>4</v>
      </c>
      <c r="O170" s="8">
        <f t="shared" si="17"/>
        <v>377453</v>
      </c>
      <c r="P170" s="9">
        <f t="shared" si="14"/>
        <v>377453</v>
      </c>
      <c r="Q170" s="40">
        <f t="array" ref="Q170">IFERROR(_xlfn.STDEV.P(IF((F170:M170&lt;&gt;0)*(F170:M170&lt;&gt;""), F170:M170)), 0)</f>
        <v>56845.652403610497</v>
      </c>
      <c r="R170" s="11">
        <f t="shared" si="18"/>
        <v>15.060326028302992</v>
      </c>
      <c r="S170" s="12">
        <f t="shared" si="15"/>
        <v>84.939673971697005</v>
      </c>
      <c r="T170" s="37" t="str">
        <f t="shared" si="16"/>
        <v>ALTO</v>
      </c>
    </row>
    <row r="171" spans="2:20" ht="18">
      <c r="B171" s="27">
        <v>162</v>
      </c>
      <c r="C171" s="33" t="s">
        <v>201</v>
      </c>
      <c r="D171" s="32" t="s">
        <v>38</v>
      </c>
      <c r="E171" s="32">
        <v>1</v>
      </c>
      <c r="F171" s="7">
        <f>BASE!F171</f>
        <v>0</v>
      </c>
      <c r="G171" s="7">
        <f>BASE!G171</f>
        <v>1479197</v>
      </c>
      <c r="H171" s="40">
        <f>BASE!H171*'FM-029 DEP'!$H$1152</f>
        <v>1201930.5933881665</v>
      </c>
      <c r="I171" s="7">
        <f>BASE!I171*'FM-029 DEP'!$I$1152</f>
        <v>932878.35353757977</v>
      </c>
      <c r="J171" s="7">
        <f>BASE!J171*'FM-029 DEP'!$J$1152</f>
        <v>976132.03482631734</v>
      </c>
      <c r="K171" s="7">
        <f>BASE!K171*'FM-029 DEP'!$K$1152</f>
        <v>931439.70920840069</v>
      </c>
      <c r="L171" s="7">
        <f>BASE!L171*'FM-029 DEP'!$L$1152</f>
        <v>951686.18557701644</v>
      </c>
      <c r="M171" s="36">
        <f>BASE!M171*$M$1152</f>
        <v>0</v>
      </c>
      <c r="N171" s="1">
        <f t="shared" si="13"/>
        <v>6</v>
      </c>
      <c r="O171" s="8">
        <f t="shared" si="17"/>
        <v>1078877</v>
      </c>
      <c r="P171" s="9">
        <f t="shared" si="14"/>
        <v>1078877</v>
      </c>
      <c r="Q171" s="40">
        <f t="array" ref="Q171">IFERROR(_xlfn.STDEV.P(IF((F171:M171&lt;&gt;0)*(F171:M171&lt;&gt;""), F171:M171)), 0)</f>
        <v>202149.15280228894</v>
      </c>
      <c r="R171" s="11">
        <f t="shared" si="18"/>
        <v>18.736997155587609</v>
      </c>
      <c r="S171" s="12">
        <f t="shared" si="15"/>
        <v>81.263002844412398</v>
      </c>
      <c r="T171" s="37" t="str">
        <f t="shared" si="16"/>
        <v>ALTO</v>
      </c>
    </row>
    <row r="172" spans="2:20" ht="18">
      <c r="B172" s="27">
        <v>163</v>
      </c>
      <c r="C172" s="33" t="s">
        <v>202</v>
      </c>
      <c r="D172" s="32" t="s">
        <v>38</v>
      </c>
      <c r="E172" s="32">
        <v>1</v>
      </c>
      <c r="F172" s="7">
        <f>BASE!F172</f>
        <v>0</v>
      </c>
      <c r="G172" s="7">
        <f>BASE!G172</f>
        <v>363041</v>
      </c>
      <c r="H172" s="40">
        <f>BASE!H172*'FM-029 DEP'!$H$1152</f>
        <v>295036.84443203779</v>
      </c>
      <c r="I172" s="7">
        <f>BASE!I172*'FM-029 DEP'!$I$1152</f>
        <v>229054.29799426932</v>
      </c>
      <c r="J172" s="7">
        <f>BASE!J172*'FM-029 DEP'!$J$1152</f>
        <v>195146.75522843553</v>
      </c>
      <c r="K172" s="7">
        <f>BASE!K172*'FM-029 DEP'!$K$1152</f>
        <v>0</v>
      </c>
      <c r="L172" s="7">
        <f>BASE!L172*'FM-029 DEP'!$L$1152</f>
        <v>0</v>
      </c>
      <c r="M172" s="36">
        <f>BASE!M172*$M$1152</f>
        <v>0</v>
      </c>
      <c r="N172" s="1">
        <f t="shared" si="13"/>
        <v>4</v>
      </c>
      <c r="O172" s="8">
        <f t="shared" si="17"/>
        <v>270570</v>
      </c>
      <c r="P172" s="9">
        <f t="shared" si="14"/>
        <v>270570</v>
      </c>
      <c r="Q172" s="40">
        <f t="array" ref="Q172">IFERROR(_xlfn.STDEV.P(IF((F172:M172&lt;&gt;0)*(F172:M172&lt;&gt;""), F172:M172)), 0)</f>
        <v>64346.195851148957</v>
      </c>
      <c r="R172" s="11">
        <f t="shared" si="18"/>
        <v>23.781718539065292</v>
      </c>
      <c r="S172" s="12">
        <f t="shared" si="15"/>
        <v>76.218281460934705</v>
      </c>
      <c r="T172" s="37" t="str">
        <f t="shared" si="16"/>
        <v>ALTO</v>
      </c>
    </row>
    <row r="173" spans="2:20" ht="18">
      <c r="B173" s="27">
        <v>164</v>
      </c>
      <c r="C173" s="33" t="s">
        <v>203</v>
      </c>
      <c r="D173" s="32" t="s">
        <v>38</v>
      </c>
      <c r="E173" s="32">
        <v>1</v>
      </c>
      <c r="F173" s="7">
        <f>BASE!F173</f>
        <v>0</v>
      </c>
      <c r="G173" s="7">
        <f>BASE!G173</f>
        <v>802791</v>
      </c>
      <c r="H173" s="40">
        <f>BASE!H173*'FM-029 DEP'!$H$1152</f>
        <v>652329.03318667866</v>
      </c>
      <c r="I173" s="7">
        <f>BASE!I173*'FM-029 DEP'!$I$1152</f>
        <v>506327.40797884058</v>
      </c>
      <c r="J173" s="7">
        <f>BASE!J173*'FM-029 DEP'!$J$1152</f>
        <v>341440.44520240556</v>
      </c>
      <c r="K173" s="7">
        <f>BASE!K173*'FM-029 DEP'!$K$1152</f>
        <v>0</v>
      </c>
      <c r="L173" s="7">
        <f>BASE!L173*'FM-029 DEP'!$L$1152</f>
        <v>0</v>
      </c>
      <c r="M173" s="36">
        <f>BASE!M173*$M$1152</f>
        <v>0</v>
      </c>
      <c r="N173" s="1">
        <f t="shared" si="13"/>
        <v>4</v>
      </c>
      <c r="O173" s="8">
        <f t="shared" si="17"/>
        <v>575722</v>
      </c>
      <c r="P173" s="9">
        <f t="shared" si="14"/>
        <v>575722</v>
      </c>
      <c r="Q173" s="40">
        <f t="array" ref="Q173">IFERROR(_xlfn.STDEV.P(IF((F173:M173&lt;&gt;0)*(F173:M173&lt;&gt;""), F173:M173)), 0)</f>
        <v>171123.07311904401</v>
      </c>
      <c r="R173" s="11">
        <f t="shared" si="18"/>
        <v>29.723212439170993</v>
      </c>
      <c r="S173" s="12">
        <f t="shared" si="15"/>
        <v>70.276787560829007</v>
      </c>
      <c r="T173" s="37" t="str">
        <f t="shared" si="16"/>
        <v>ALTO</v>
      </c>
    </row>
    <row r="174" spans="2:20" ht="18">
      <c r="B174" s="27">
        <v>165</v>
      </c>
      <c r="C174" s="33" t="s">
        <v>204</v>
      </c>
      <c r="D174" s="32" t="s">
        <v>38</v>
      </c>
      <c r="E174" s="32">
        <v>1</v>
      </c>
      <c r="F174" s="7">
        <f>BASE!F174</f>
        <v>0</v>
      </c>
      <c r="G174" s="7">
        <f>BASE!G174</f>
        <v>338430</v>
      </c>
      <c r="H174" s="40">
        <f>BASE!H174*'FM-029 DEP'!$H$1152</f>
        <v>275037.54339358961</v>
      </c>
      <c r="I174" s="7">
        <f>BASE!I174*'FM-029 DEP'!$I$1152</f>
        <v>213529.74212034381</v>
      </c>
      <c r="J174" s="7">
        <f>BASE!J174*'FM-029 DEP'!$J$1152</f>
        <v>225281.6623283368</v>
      </c>
      <c r="K174" s="7">
        <f>BASE!K174*'FM-029 DEP'!$K$1152</f>
        <v>252524.87883683361</v>
      </c>
      <c r="L174" s="7"/>
      <c r="M174" s="36">
        <f>BASE!M174*$M$1152</f>
        <v>0</v>
      </c>
      <c r="N174" s="1">
        <f t="shared" si="13"/>
        <v>5</v>
      </c>
      <c r="O174" s="8">
        <f t="shared" si="17"/>
        <v>260961</v>
      </c>
      <c r="P174" s="9">
        <f t="shared" si="14"/>
        <v>260961</v>
      </c>
      <c r="Q174" s="40">
        <f t="array" ref="Q174">IFERROR(_xlfn.STDEV.P(IF((F174:M174&lt;&gt;0)*(F174:M174&lt;&gt;""), F174:M174)), 0)</f>
        <v>44257.208532963254</v>
      </c>
      <c r="R174" s="11">
        <f t="shared" si="18"/>
        <v>16.959319029649357</v>
      </c>
      <c r="S174" s="12">
        <f t="shared" si="15"/>
        <v>83.04068097035065</v>
      </c>
      <c r="T174" s="37" t="str">
        <f t="shared" si="16"/>
        <v>ALTO</v>
      </c>
    </row>
    <row r="175" spans="2:20" ht="18">
      <c r="B175" s="27">
        <v>166</v>
      </c>
      <c r="C175" s="33" t="s">
        <v>205</v>
      </c>
      <c r="D175" s="32" t="s">
        <v>38</v>
      </c>
      <c r="E175" s="32">
        <v>1</v>
      </c>
      <c r="F175" s="7">
        <f>BASE!F175</f>
        <v>0</v>
      </c>
      <c r="G175" s="7">
        <f>BASE!G175</f>
        <v>139316</v>
      </c>
      <c r="H175" s="40">
        <f>BASE!H175*'FM-029 DEP'!$H$1152</f>
        <v>114375.03573134949</v>
      </c>
      <c r="I175" s="7">
        <f>BASE!I175*'FM-029 DEP'!$I$1152</f>
        <v>90341.67952391447</v>
      </c>
      <c r="J175" s="7">
        <f>BASE!J175*'FM-029 DEP'!$J$1152</f>
        <v>72748.58630284536</v>
      </c>
      <c r="K175" s="7">
        <f>BASE!K175*'FM-029 DEP'!$K$1152</f>
        <v>70599.305331179319</v>
      </c>
      <c r="L175" s="7">
        <f>BASE!L175*'FM-029 DEP'!$L$1152</f>
        <v>68450.583325245083</v>
      </c>
      <c r="M175" s="36">
        <f>BASE!M175*$M$1152</f>
        <v>0</v>
      </c>
      <c r="N175" s="1">
        <f t="shared" si="13"/>
        <v>6</v>
      </c>
      <c r="O175" s="8">
        <f t="shared" si="17"/>
        <v>92639</v>
      </c>
      <c r="P175" s="9">
        <f t="shared" si="14"/>
        <v>92639</v>
      </c>
      <c r="Q175" s="40">
        <f t="array" ref="Q175">IFERROR(_xlfn.STDEV.P(IF((F175:M175&lt;&gt;0)*(F175:M175&lt;&gt;""), F175:M175)), 0)</f>
        <v>26213.646120989768</v>
      </c>
      <c r="R175" s="11">
        <f t="shared" si="18"/>
        <v>28.296555577013748</v>
      </c>
      <c r="S175" s="12">
        <f t="shared" si="15"/>
        <v>71.703444422986252</v>
      </c>
      <c r="T175" s="37" t="str">
        <f t="shared" si="16"/>
        <v>ALTO</v>
      </c>
    </row>
    <row r="176" spans="2:20" ht="18">
      <c r="B176" s="27">
        <v>167</v>
      </c>
      <c r="C176" s="33" t="s">
        <v>206</v>
      </c>
      <c r="D176" s="32" t="s">
        <v>69</v>
      </c>
      <c r="E176" s="32">
        <v>1</v>
      </c>
      <c r="F176" s="7">
        <f>BASE!F176</f>
        <v>0</v>
      </c>
      <c r="G176" s="7">
        <f>BASE!G176</f>
        <v>59906</v>
      </c>
      <c r="H176" s="40">
        <f>BASE!H176*'FM-029 DEP'!$H$1152</f>
        <v>30800.075152332611</v>
      </c>
      <c r="I176" s="7"/>
      <c r="J176" s="7"/>
      <c r="K176" s="7"/>
      <c r="L176" s="7"/>
      <c r="M176" s="36">
        <f>BASE!M176*$M$1152</f>
        <v>0</v>
      </c>
      <c r="N176" s="1">
        <f t="shared" si="13"/>
        <v>2</v>
      </c>
      <c r="O176" s="8">
        <f t="shared" si="17"/>
        <v>45353</v>
      </c>
      <c r="P176" s="9">
        <f t="shared" si="14"/>
        <v>45353</v>
      </c>
      <c r="Q176" s="40">
        <f t="array" ref="Q176">IFERROR(_xlfn.STDEV.P(IF((F176:M176&lt;&gt;0)*(F176:M176&lt;&gt;""), F176:M176)), 0)</f>
        <v>14552.962423833702</v>
      </c>
      <c r="R176" s="11">
        <f t="shared" si="18"/>
        <v>32.088202376543343</v>
      </c>
      <c r="S176" s="312">
        <f t="shared" si="15"/>
        <v>67.911797623456664</v>
      </c>
      <c r="T176" s="37" t="str">
        <f t="shared" si="16"/>
        <v>BAJO</v>
      </c>
    </row>
    <row r="177" spans="2:20" ht="18">
      <c r="B177" s="27">
        <v>168</v>
      </c>
      <c r="C177" s="33" t="s">
        <v>207</v>
      </c>
      <c r="D177" s="32" t="s">
        <v>69</v>
      </c>
      <c r="E177" s="32">
        <v>1</v>
      </c>
      <c r="F177" s="7">
        <f>BASE!F177</f>
        <v>0</v>
      </c>
      <c r="G177" s="7"/>
      <c r="H177" s="40">
        <f>BASE!H177*'FM-029 DEP'!$H$1152</f>
        <v>26425.166005284012</v>
      </c>
      <c r="I177" s="7">
        <f>BASE!I177*'FM-029 DEP'!$I$1152</f>
        <v>20217.672470795678</v>
      </c>
      <c r="J177" s="7"/>
      <c r="K177" s="7"/>
      <c r="L177" s="7"/>
      <c r="M177" s="36"/>
      <c r="N177" s="1">
        <f t="shared" si="13"/>
        <v>2</v>
      </c>
      <c r="O177" s="8">
        <f t="shared" si="17"/>
        <v>23321</v>
      </c>
      <c r="P177" s="9">
        <f t="shared" si="14"/>
        <v>23321</v>
      </c>
      <c r="Q177" s="40">
        <f t="array" ref="Q177">IFERROR(_xlfn.STDEV.P(IF((F177:M177&lt;&gt;0)*(F177:M177&lt;&gt;""), F177:M177)), 0)</f>
        <v>3103.7467672441612</v>
      </c>
      <c r="R177" s="11">
        <f t="shared" si="18"/>
        <v>13.308806514489779</v>
      </c>
      <c r="S177" s="12">
        <f t="shared" si="15"/>
        <v>86.691193485510226</v>
      </c>
      <c r="T177" s="37" t="str">
        <f t="shared" si="16"/>
        <v>ALTO</v>
      </c>
    </row>
    <row r="178" spans="2:20" ht="18">
      <c r="B178" s="27">
        <v>169</v>
      </c>
      <c r="C178" s="33" t="s">
        <v>208</v>
      </c>
      <c r="D178" s="32" t="s">
        <v>69</v>
      </c>
      <c r="E178" s="32">
        <v>1</v>
      </c>
      <c r="F178" s="7">
        <f>BASE!F178</f>
        <v>0</v>
      </c>
      <c r="G178" s="7"/>
      <c r="H178" s="40">
        <f>BASE!H178*'FM-029 DEP'!$H$1152</f>
        <v>35099.537715497456</v>
      </c>
      <c r="I178" s="7">
        <f>BASE!I178*'FM-029 DEP'!$I$1152</f>
        <v>26851.494379545951</v>
      </c>
      <c r="J178" s="7"/>
      <c r="K178" s="7"/>
      <c r="L178" s="7"/>
      <c r="M178" s="36"/>
      <c r="N178" s="1">
        <f t="shared" si="13"/>
        <v>2</v>
      </c>
      <c r="O178" s="8">
        <f t="shared" si="17"/>
        <v>30976</v>
      </c>
      <c r="P178" s="9">
        <f t="shared" si="14"/>
        <v>30976</v>
      </c>
      <c r="Q178" s="40">
        <f t="array" ref="Q178">IFERROR(_xlfn.STDEV.P(IF((F178:M178&lt;&gt;0)*(F178:M178&lt;&gt;""), F178:M178)), 0)</f>
        <v>4124.0216679757268</v>
      </c>
      <c r="R178" s="11">
        <f t="shared" si="18"/>
        <v>13.313603008702628</v>
      </c>
      <c r="S178" s="12">
        <f t="shared" si="15"/>
        <v>86.686396991297372</v>
      </c>
      <c r="T178" s="37" t="str">
        <f t="shared" si="16"/>
        <v>ALTO</v>
      </c>
    </row>
    <row r="179" spans="2:20" ht="18">
      <c r="B179" s="27">
        <v>170</v>
      </c>
      <c r="C179" s="33" t="s">
        <v>209</v>
      </c>
      <c r="D179" s="32" t="s">
        <v>69</v>
      </c>
      <c r="E179" s="32">
        <v>1</v>
      </c>
      <c r="F179" s="7">
        <f>BASE!F179</f>
        <v>0</v>
      </c>
      <c r="G179" s="7"/>
      <c r="H179" s="40">
        <f>BASE!H179*'FM-029 DEP'!$H$1152</f>
        <v>30859.638244872414</v>
      </c>
      <c r="I179" s="7"/>
      <c r="J179" s="7">
        <f>BASE!J179*'FM-029 DEP'!$J$1152</f>
        <v>24559.285521945967</v>
      </c>
      <c r="K179" s="7"/>
      <c r="L179" s="7"/>
      <c r="M179" s="36">
        <f>BASE!M179*$M$1152</f>
        <v>0</v>
      </c>
      <c r="N179" s="1">
        <f t="shared" si="13"/>
        <v>2</v>
      </c>
      <c r="O179" s="8">
        <f t="shared" si="17"/>
        <v>27709</v>
      </c>
      <c r="P179" s="9">
        <f t="shared" si="14"/>
        <v>27709</v>
      </c>
      <c r="Q179" s="40">
        <f t="array" ref="Q179">IFERROR(_xlfn.STDEV.P(IF((F179:M179&lt;&gt;0)*(F179:M179&lt;&gt;""), F179:M179)), 0)</f>
        <v>3150.1763614632414</v>
      </c>
      <c r="R179" s="11">
        <f t="shared" si="18"/>
        <v>11.368784010477611</v>
      </c>
      <c r="S179" s="12">
        <f t="shared" si="15"/>
        <v>88.631215989522389</v>
      </c>
      <c r="T179" s="37" t="str">
        <f t="shared" si="16"/>
        <v>ALTO</v>
      </c>
    </row>
    <row r="180" spans="2:20" ht="18">
      <c r="B180" s="27">
        <v>171</v>
      </c>
      <c r="C180" s="33" t="s">
        <v>210</v>
      </c>
      <c r="D180" s="32" t="s">
        <v>69</v>
      </c>
      <c r="E180" s="32">
        <v>1</v>
      </c>
      <c r="F180" s="7">
        <f>BASE!F180</f>
        <v>0</v>
      </c>
      <c r="G180" s="7">
        <f>BASE!G180</f>
        <v>474092</v>
      </c>
      <c r="H180" s="40">
        <f>BASE!H180*'FM-029 DEP'!$H$1152</f>
        <v>381739.86008760339</v>
      </c>
      <c r="I180" s="7">
        <f>BASE!I180*'FM-029 DEP'!$I$1152</f>
        <v>291625.20167511568</v>
      </c>
      <c r="J180" s="7"/>
      <c r="K180" s="7">
        <f>BASE!K180*'FM-029 DEP'!$K$1152</f>
        <v>240001.93861066236</v>
      </c>
      <c r="L180" s="7">
        <f>BASE!L180*'FM-029 DEP'!$L$1152</f>
        <v>236662.96806755316</v>
      </c>
      <c r="M180" s="36">
        <f>BASE!M180*$M$1152</f>
        <v>0</v>
      </c>
      <c r="N180" s="1">
        <f t="shared" si="13"/>
        <v>5</v>
      </c>
      <c r="O180" s="8">
        <f t="shared" si="17"/>
        <v>324824</v>
      </c>
      <c r="P180" s="9">
        <f t="shared" si="14"/>
        <v>324824</v>
      </c>
      <c r="Q180" s="40">
        <f t="array" ref="Q180">IFERROR(_xlfn.STDEV.P(IF((F180:M180&lt;&gt;0)*(F180:M180&lt;&gt;""), F180:M180)), 0)</f>
        <v>91202.698219607177</v>
      </c>
      <c r="R180" s="11">
        <f t="shared" si="18"/>
        <v>28.077573769058684</v>
      </c>
      <c r="S180" s="12">
        <f t="shared" si="15"/>
        <v>71.922426230941312</v>
      </c>
      <c r="T180" s="37" t="str">
        <f t="shared" si="16"/>
        <v>ALTO</v>
      </c>
    </row>
    <row r="181" spans="2:20" ht="18">
      <c r="B181" s="27">
        <v>172</v>
      </c>
      <c r="C181" s="302" t="s">
        <v>211</v>
      </c>
      <c r="D181" s="32" t="s">
        <v>38</v>
      </c>
      <c r="E181" s="32">
        <v>1</v>
      </c>
      <c r="F181" s="7">
        <f>BASE!F181</f>
        <v>0</v>
      </c>
      <c r="G181" s="7">
        <f>BASE!G181</f>
        <v>717601</v>
      </c>
      <c r="H181" s="40">
        <f>BASE!H181*'FM-029 DEP'!$H$1152</f>
        <v>628735.09951345332</v>
      </c>
      <c r="I181" s="7">
        <f>BASE!I181*'FM-029 DEP'!$I$1152</f>
        <v>549031.61780912487</v>
      </c>
      <c r="J181" s="7"/>
      <c r="K181" s="7"/>
      <c r="L181" s="7"/>
      <c r="M181" s="36">
        <f>BASE!M181*$M$1152</f>
        <v>0</v>
      </c>
      <c r="N181" s="1">
        <f t="shared" si="13"/>
        <v>3</v>
      </c>
      <c r="O181" s="8">
        <f t="shared" si="17"/>
        <v>631789</v>
      </c>
      <c r="P181" s="9">
        <f t="shared" si="14"/>
        <v>631789</v>
      </c>
      <c r="Q181" s="40">
        <f t="array" ref="Q181">IFERROR(_xlfn.STDEV.P(IF((F181:M181&lt;&gt;0)*(F181:M181&lt;&gt;""), F181:M181)), 0)</f>
        <v>68852.039328540544</v>
      </c>
      <c r="R181" s="11">
        <f t="shared" si="18"/>
        <v>10.897948417674341</v>
      </c>
      <c r="S181" s="12">
        <f t="shared" si="15"/>
        <v>89.102051582325657</v>
      </c>
      <c r="T181" s="37" t="str">
        <f t="shared" si="16"/>
        <v>ALTO</v>
      </c>
    </row>
    <row r="182" spans="2:20" ht="18">
      <c r="B182" s="27">
        <v>173</v>
      </c>
      <c r="C182" s="33" t="s">
        <v>212</v>
      </c>
      <c r="D182" s="32" t="s">
        <v>38</v>
      </c>
      <c r="E182" s="32">
        <v>1</v>
      </c>
      <c r="F182" s="7">
        <f>BASE!F182</f>
        <v>0</v>
      </c>
      <c r="G182" s="7">
        <f>BASE!G182</f>
        <v>780333</v>
      </c>
      <c r="H182" s="40">
        <f>BASE!H182*'FM-029 DEP'!$H$1152</f>
        <v>653424.00137120206</v>
      </c>
      <c r="I182" s="7">
        <f>BASE!I182*'FM-029 DEP'!$I$1152</f>
        <v>533045.24796120776</v>
      </c>
      <c r="J182" s="7"/>
      <c r="K182" s="7"/>
      <c r="L182" s="7"/>
      <c r="M182" s="36">
        <f>BASE!M182*$M$1152</f>
        <v>0</v>
      </c>
      <c r="N182" s="1">
        <f t="shared" si="13"/>
        <v>3</v>
      </c>
      <c r="O182" s="8">
        <f t="shared" si="17"/>
        <v>655601</v>
      </c>
      <c r="P182" s="9">
        <f t="shared" si="14"/>
        <v>655601</v>
      </c>
      <c r="Q182" s="40">
        <f t="array" ref="Q182">IFERROR(_xlfn.STDEV.P(IF((F182:M182&lt;&gt;0)*(F182:M182&lt;&gt;""), F182:M182)), 0)</f>
        <v>100966.53489256682</v>
      </c>
      <c r="R182" s="11">
        <f t="shared" si="18"/>
        <v>15.400607212705108</v>
      </c>
      <c r="S182" s="12">
        <f t="shared" si="15"/>
        <v>84.599392787294889</v>
      </c>
      <c r="T182" s="37" t="str">
        <f t="shared" si="16"/>
        <v>ALTO</v>
      </c>
    </row>
    <row r="183" spans="2:20" ht="18">
      <c r="B183" s="27">
        <v>174</v>
      </c>
      <c r="C183" s="33" t="s">
        <v>213</v>
      </c>
      <c r="D183" s="32" t="s">
        <v>38</v>
      </c>
      <c r="E183" s="32">
        <v>1</v>
      </c>
      <c r="F183" s="7">
        <f>BASE!F183</f>
        <v>0</v>
      </c>
      <c r="G183" s="7">
        <f>BASE!G183</f>
        <v>1009608</v>
      </c>
      <c r="H183" s="40">
        <f>BASE!H183*'FM-029 DEP'!$H$1152</f>
        <v>839389.90346255992</v>
      </c>
      <c r="I183" s="7">
        <f>BASE!I183*'FM-029 DEP'!$I$1152</f>
        <v>676936.70266696042</v>
      </c>
      <c r="J183" s="7"/>
      <c r="K183" s="7"/>
      <c r="L183" s="7"/>
      <c r="M183" s="36">
        <f>BASE!M183*$M$1152</f>
        <v>0</v>
      </c>
      <c r="N183" s="1">
        <f t="shared" si="13"/>
        <v>3</v>
      </c>
      <c r="O183" s="8">
        <f t="shared" si="17"/>
        <v>841978</v>
      </c>
      <c r="P183" s="9">
        <f t="shared" si="14"/>
        <v>841978</v>
      </c>
      <c r="Q183" s="40">
        <f t="array" ref="Q183">IFERROR(_xlfn.STDEV.P(IF((F183:M183&lt;&gt;0)*(F183:M183&lt;&gt;""), F183:M183)), 0)</f>
        <v>135824.81973598342</v>
      </c>
      <c r="R183" s="11">
        <f t="shared" si="18"/>
        <v>16.131635237023225</v>
      </c>
      <c r="S183" s="12">
        <f t="shared" si="15"/>
        <v>83.868364762976768</v>
      </c>
      <c r="T183" s="37" t="str">
        <f t="shared" si="16"/>
        <v>ALTO</v>
      </c>
    </row>
    <row r="184" spans="2:20" ht="18">
      <c r="B184" s="27">
        <v>175</v>
      </c>
      <c r="C184" s="33" t="s">
        <v>214</v>
      </c>
      <c r="D184" s="32" t="s">
        <v>38</v>
      </c>
      <c r="E184" s="32">
        <v>1</v>
      </c>
      <c r="F184" s="7">
        <f>BASE!F184</f>
        <v>0</v>
      </c>
      <c r="G184" s="7">
        <f>BASE!G184</f>
        <v>617098</v>
      </c>
      <c r="H184" s="40">
        <f>BASE!H184*'FM-029 DEP'!$H$1152</f>
        <v>481597.38473058463</v>
      </c>
      <c r="I184" s="7">
        <f>BASE!I184*'FM-029 DEP'!$I$1152</f>
        <v>347275.41547277936</v>
      </c>
      <c r="J184" s="7">
        <f>BASE!J184*'FM-029 DEP'!$J$1152</f>
        <v>352989.94704245584</v>
      </c>
      <c r="K184" s="7">
        <f>BASE!K184*'FM-029 DEP'!$K$1152</f>
        <v>337583.89337641356</v>
      </c>
      <c r="L184" s="7">
        <f>BASE!L184*'FM-029 DEP'!$L$1152</f>
        <v>342433.79015820636</v>
      </c>
      <c r="M184" s="36">
        <f>BASE!M184*$M$1152</f>
        <v>0</v>
      </c>
      <c r="N184" s="1">
        <f t="shared" si="13"/>
        <v>6</v>
      </c>
      <c r="O184" s="8">
        <f t="shared" si="17"/>
        <v>413163</v>
      </c>
      <c r="P184" s="9">
        <f t="shared" si="14"/>
        <v>413163</v>
      </c>
      <c r="Q184" s="40">
        <f t="array" ref="Q184">IFERROR(_xlfn.STDEV.P(IF((F184:M184&lt;&gt;0)*(F184:M184&lt;&gt;""), F184:M184)), 0)</f>
        <v>104042.89325269472</v>
      </c>
      <c r="R184" s="11">
        <f t="shared" si="18"/>
        <v>25.182045162005</v>
      </c>
      <c r="S184" s="12">
        <f t="shared" si="15"/>
        <v>74.817954837995003</v>
      </c>
      <c r="T184" s="37" t="str">
        <f t="shared" si="16"/>
        <v>ALTO</v>
      </c>
    </row>
    <row r="185" spans="2:20" ht="18">
      <c r="B185" s="27">
        <v>176</v>
      </c>
      <c r="C185" s="33" t="s">
        <v>215</v>
      </c>
      <c r="D185" s="32" t="s">
        <v>38</v>
      </c>
      <c r="E185" s="32">
        <v>1</v>
      </c>
      <c r="F185" s="7">
        <f>BASE!F185</f>
        <v>0</v>
      </c>
      <c r="G185" s="7">
        <f>BASE!G185</f>
        <v>504188</v>
      </c>
      <c r="H185" s="40">
        <f>BASE!H185*'FM-029 DEP'!$H$1152</f>
        <v>409685.87038907042</v>
      </c>
      <c r="I185" s="7">
        <f>BASE!I185*'FM-029 DEP'!$I$1152</f>
        <v>317984.45668944233</v>
      </c>
      <c r="J185" s="7">
        <f>BASE!J185*'FM-029 DEP'!$J$1152</f>
        <v>262319.71995332558</v>
      </c>
      <c r="K185" s="7">
        <f>BASE!K185*'FM-029 DEP'!$K$1152</f>
        <v>255446.89822294025</v>
      </c>
      <c r="L185" s="7">
        <f>BASE!L185*'FM-029 DEP'!$L$1152</f>
        <v>244373.0612442978</v>
      </c>
      <c r="M185" s="36">
        <f>BASE!M185*$M$1152</f>
        <v>0</v>
      </c>
      <c r="N185" s="1">
        <f t="shared" si="13"/>
        <v>6</v>
      </c>
      <c r="O185" s="8">
        <f t="shared" si="17"/>
        <v>332333</v>
      </c>
      <c r="P185" s="9">
        <f t="shared" si="14"/>
        <v>332333</v>
      </c>
      <c r="Q185" s="40">
        <f t="array" ref="Q185">IFERROR(_xlfn.STDEV.P(IF((F185:M185&lt;&gt;0)*(F185:M185&lt;&gt;""), F185:M185)), 0)</f>
        <v>95108.509199437205</v>
      </c>
      <c r="R185" s="11">
        <f t="shared" si="18"/>
        <v>28.618436688332849</v>
      </c>
      <c r="S185" s="12">
        <f t="shared" si="15"/>
        <v>71.381563311667151</v>
      </c>
      <c r="T185" s="37" t="str">
        <f t="shared" si="16"/>
        <v>ALTO</v>
      </c>
    </row>
    <row r="186" spans="2:20" ht="18">
      <c r="B186" s="27">
        <v>177</v>
      </c>
      <c r="C186" s="33" t="s">
        <v>216</v>
      </c>
      <c r="D186" s="32" t="s">
        <v>38</v>
      </c>
      <c r="E186" s="32">
        <v>1</v>
      </c>
      <c r="F186" s="7">
        <f>BASE!F186</f>
        <v>0</v>
      </c>
      <c r="G186" s="7">
        <f>BASE!G186</f>
        <v>385392</v>
      </c>
      <c r="H186" s="40">
        <f>BASE!H186*'FM-029 DEP'!$H$1152</f>
        <v>313160.90077369113</v>
      </c>
      <c r="I186" s="7">
        <f>BASE!I186*'FM-029 DEP'!$I$1152</f>
        <v>243070.62376019394</v>
      </c>
      <c r="J186" s="7">
        <f>BASE!J186*'FM-029 DEP'!$J$1152</f>
        <v>226078.17969661613</v>
      </c>
      <c r="K186" s="7">
        <f>BASE!K186*'FM-029 DEP'!$K$1152</f>
        <v>219969.450726979</v>
      </c>
      <c r="L186" s="7">
        <f>BASE!L186*'FM-029 DEP'!$L$1152</f>
        <v>210914.32883626129</v>
      </c>
      <c r="M186" s="36">
        <f>BASE!M186*$M$1152</f>
        <v>0</v>
      </c>
      <c r="N186" s="1">
        <f t="shared" si="13"/>
        <v>6</v>
      </c>
      <c r="O186" s="8">
        <f t="shared" si="17"/>
        <v>266431</v>
      </c>
      <c r="P186" s="9">
        <f t="shared" si="14"/>
        <v>266431</v>
      </c>
      <c r="Q186" s="40">
        <f t="array" ref="Q186">IFERROR(_xlfn.STDEV.P(IF((F186:M186&lt;&gt;0)*(F186:M186&lt;&gt;""), F186:M186)), 0)</f>
        <v>62915.600568975431</v>
      </c>
      <c r="R186" s="11">
        <f t="shared" si="18"/>
        <v>23.614219279654179</v>
      </c>
      <c r="S186" s="12">
        <f t="shared" si="15"/>
        <v>76.385780720345821</v>
      </c>
      <c r="T186" s="37" t="str">
        <f t="shared" si="16"/>
        <v>ALTO</v>
      </c>
    </row>
    <row r="187" spans="2:20" ht="18">
      <c r="B187" s="27">
        <v>178</v>
      </c>
      <c r="C187" s="33" t="s">
        <v>217</v>
      </c>
      <c r="D187" s="32" t="s">
        <v>38</v>
      </c>
      <c r="E187" s="32">
        <v>1</v>
      </c>
      <c r="F187" s="7">
        <f>BASE!F187</f>
        <v>0</v>
      </c>
      <c r="G187" s="7">
        <f>BASE!G187</f>
        <v>837459</v>
      </c>
      <c r="H187" s="40">
        <f>BASE!H187*'FM-029 DEP'!$H$1152</f>
        <v>680498.40508516983</v>
      </c>
      <c r="I187" s="7">
        <f>BASE!I187*'FM-029 DEP'!$I$1152</f>
        <v>528190.22481816169</v>
      </c>
      <c r="J187" s="7">
        <f>BASE!J187*'FM-029 DEP'!$J$1152</f>
        <v>412994.25545283192</v>
      </c>
      <c r="K187" s="7">
        <f>BASE!K187*'FM-029 DEP'!$K$1152</f>
        <v>454409.85460420034</v>
      </c>
      <c r="L187" s="7">
        <f>BASE!L187*'FM-029 DEP'!$L$1152</f>
        <v>0</v>
      </c>
      <c r="M187" s="36">
        <f>BASE!M187*$M$1152</f>
        <v>0</v>
      </c>
      <c r="N187" s="1">
        <f t="shared" si="13"/>
        <v>5</v>
      </c>
      <c r="O187" s="8">
        <f t="shared" si="17"/>
        <v>582710</v>
      </c>
      <c r="P187" s="9">
        <f t="shared" si="14"/>
        <v>582710</v>
      </c>
      <c r="Q187" s="40">
        <f t="array" ref="Q187">IFERROR(_xlfn.STDEV.P(IF((F187:M187&lt;&gt;0)*(F187:M187&lt;&gt;""), F187:M187)), 0)</f>
        <v>156650.17862176668</v>
      </c>
      <c r="R187" s="11">
        <f t="shared" si="18"/>
        <v>26.883042786594817</v>
      </c>
      <c r="S187" s="12">
        <f t="shared" si="15"/>
        <v>73.116957213405186</v>
      </c>
      <c r="T187" s="37" t="str">
        <f t="shared" si="16"/>
        <v>ALTO</v>
      </c>
    </row>
    <row r="188" spans="2:20" ht="18">
      <c r="B188" s="27">
        <v>179</v>
      </c>
      <c r="C188" s="33" t="s">
        <v>218</v>
      </c>
      <c r="D188" s="32" t="s">
        <v>38</v>
      </c>
      <c r="E188" s="32">
        <v>1</v>
      </c>
      <c r="F188" s="7">
        <f>BASE!F188</f>
        <v>0</v>
      </c>
      <c r="G188" s="7">
        <f>BASE!G188</f>
        <v>1162456</v>
      </c>
      <c r="H188" s="40">
        <f>BASE!H188*'FM-029 DEP'!$H$1152</f>
        <v>944572.36857859953</v>
      </c>
      <c r="I188" s="7">
        <f>BASE!I188*'FM-029 DEP'!$I$1152</f>
        <v>733145.43971787521</v>
      </c>
      <c r="J188" s="7">
        <f>BASE!J188*'FM-029 DEP'!$J$1152</f>
        <v>585174.75989588012</v>
      </c>
      <c r="K188" s="7">
        <f>BASE!K188*'FM-029 DEP'!$K$1152</f>
        <v>686146.0904684976</v>
      </c>
      <c r="L188" s="7">
        <f>BASE!L188*'FM-029 DEP'!$L$1152</f>
        <v>0</v>
      </c>
      <c r="M188" s="36">
        <f>BASE!M188*$M$1152</f>
        <v>0</v>
      </c>
      <c r="N188" s="1">
        <f t="shared" si="13"/>
        <v>5</v>
      </c>
      <c r="O188" s="8">
        <f t="shared" si="17"/>
        <v>822299</v>
      </c>
      <c r="P188" s="9">
        <f t="shared" si="14"/>
        <v>822299</v>
      </c>
      <c r="Q188" s="40">
        <f t="array" ref="Q188">IFERROR(_xlfn.STDEV.P(IF((F188:M188&lt;&gt;0)*(F188:M188&lt;&gt;""), F188:M188)), 0)</f>
        <v>206577.55862743742</v>
      </c>
      <c r="R188" s="11">
        <f t="shared" si="18"/>
        <v>25.121951823781547</v>
      </c>
      <c r="S188" s="12">
        <f t="shared" si="15"/>
        <v>74.878048176218456</v>
      </c>
      <c r="T188" s="37" t="str">
        <f t="shared" si="16"/>
        <v>ALTO</v>
      </c>
    </row>
    <row r="189" spans="2:20" ht="18">
      <c r="B189" s="27">
        <v>180</v>
      </c>
      <c r="C189" s="33" t="s">
        <v>219</v>
      </c>
      <c r="D189" s="32" t="s">
        <v>38</v>
      </c>
      <c r="E189" s="32">
        <v>1</v>
      </c>
      <c r="F189" s="7">
        <f>BASE!F189</f>
        <v>0</v>
      </c>
      <c r="G189" s="7">
        <f>BASE!G189</f>
        <v>260435</v>
      </c>
      <c r="H189" s="40">
        <f>BASE!H189*'FM-029 DEP'!$H$1152</f>
        <v>226144.18616408258</v>
      </c>
      <c r="I189" s="7">
        <f>BASE!I189*'FM-029 DEP'!$I$1152</f>
        <v>194947.43442803613</v>
      </c>
      <c r="J189" s="7">
        <f>BASE!J189*'FM-029 DEP'!$J$1152</f>
        <v>181207.70128354727</v>
      </c>
      <c r="K189" s="7">
        <f>BASE!K189*'FM-029 DEP'!$K$1152</f>
        <v>174929.03069466882</v>
      </c>
      <c r="L189" s="7">
        <f>BASE!L189*'FM-029 DEP'!$L$1152</f>
        <v>172388.26652431331</v>
      </c>
      <c r="M189" s="36">
        <f>BASE!M189*$M$1152</f>
        <v>0</v>
      </c>
      <c r="N189" s="1">
        <f t="shared" si="13"/>
        <v>6</v>
      </c>
      <c r="O189" s="8">
        <f t="shared" si="17"/>
        <v>201675</v>
      </c>
      <c r="P189" s="9">
        <f t="shared" si="14"/>
        <v>201675</v>
      </c>
      <c r="Q189" s="40">
        <f t="array" ref="Q189">IFERROR(_xlfn.STDEV.P(IF((F189:M189&lt;&gt;0)*(F189:M189&lt;&gt;""), F189:M189)), 0)</f>
        <v>31855.686980838109</v>
      </c>
      <c r="R189" s="11">
        <f t="shared" si="18"/>
        <v>15.795555711336609</v>
      </c>
      <c r="S189" s="12">
        <f t="shared" si="15"/>
        <v>84.204444288663396</v>
      </c>
      <c r="T189" s="37" t="str">
        <f t="shared" si="16"/>
        <v>ALTO</v>
      </c>
    </row>
    <row r="190" spans="2:20" ht="18">
      <c r="B190" s="27">
        <v>181</v>
      </c>
      <c r="C190" s="33" t="s">
        <v>220</v>
      </c>
      <c r="D190" s="32" t="s">
        <v>38</v>
      </c>
      <c r="E190" s="32">
        <v>1</v>
      </c>
      <c r="F190" s="7">
        <f>BASE!F190</f>
        <v>0</v>
      </c>
      <c r="G190" s="7">
        <f>BASE!G190</f>
        <v>997889</v>
      </c>
      <c r="H190" s="40">
        <f>BASE!H190*'FM-029 DEP'!$H$1152</f>
        <v>810880.02921838278</v>
      </c>
      <c r="I190" s="7">
        <f>BASE!I190*'FM-029 DEP'!$I$1152</f>
        <v>629417.67467489524</v>
      </c>
      <c r="J190" s="7">
        <f>BASE!J190*'FM-029 DEP'!$J$1152</f>
        <v>581723.18463333638</v>
      </c>
      <c r="K190" s="7">
        <f>BASE!K190*'FM-029 DEP'!$K$1152</f>
        <v>535762.58481421648</v>
      </c>
      <c r="L190" s="7">
        <f>BASE!L190*'FM-029 DEP'!$L$1152</f>
        <v>610667.80258177232</v>
      </c>
      <c r="M190" s="36">
        <f>BASE!M190*$M$1152</f>
        <v>0</v>
      </c>
      <c r="N190" s="1">
        <f t="shared" si="13"/>
        <v>6</v>
      </c>
      <c r="O190" s="8">
        <f t="shared" si="17"/>
        <v>694390</v>
      </c>
      <c r="P190" s="9">
        <f t="shared" si="14"/>
        <v>694390</v>
      </c>
      <c r="Q190" s="40">
        <f t="array" ref="Q190">IFERROR(_xlfn.STDEV.P(IF((F190:M190&lt;&gt;0)*(F190:M190&lt;&gt;""), F190:M190)), 0)</f>
        <v>160607.6209484697</v>
      </c>
      <c r="R190" s="11">
        <f t="shared" si="18"/>
        <v>23.129310754542793</v>
      </c>
      <c r="S190" s="12">
        <f t="shared" si="15"/>
        <v>76.870689245457214</v>
      </c>
      <c r="T190" s="37" t="str">
        <f t="shared" si="16"/>
        <v>ALTO</v>
      </c>
    </row>
    <row r="191" spans="2:20" ht="18">
      <c r="B191" s="27">
        <v>182</v>
      </c>
      <c r="C191" s="33" t="s">
        <v>221</v>
      </c>
      <c r="D191" s="32" t="s">
        <v>38</v>
      </c>
      <c r="E191" s="32">
        <v>1</v>
      </c>
      <c r="F191" s="7">
        <f>BASE!F191</f>
        <v>0</v>
      </c>
      <c r="G191" s="7">
        <f>BASE!G191</f>
        <v>86253</v>
      </c>
      <c r="H191" s="40">
        <f>BASE!H191*'FM-029 DEP'!$H$1152</f>
        <v>70116.679819648198</v>
      </c>
      <c r="I191" s="7">
        <f>BASE!I191*'FM-029 DEP'!$I$1152</f>
        <v>54462.536918668717</v>
      </c>
      <c r="J191" s="7">
        <f>BASE!J191*'FM-029 DEP'!$J$1152</f>
        <v>54694.192621847236</v>
      </c>
      <c r="K191" s="7">
        <f>BASE!K191*'FM-029 DEP'!$K$1152</f>
        <v>53067.189014539581</v>
      </c>
      <c r="L191" s="7">
        <f>BASE!L191*'FM-029 DEP'!$L$1152</f>
        <v>51402.535183927015</v>
      </c>
      <c r="M191" s="36">
        <f>BASE!M191*$M$1152</f>
        <v>0</v>
      </c>
      <c r="N191" s="1">
        <f t="shared" si="13"/>
        <v>6</v>
      </c>
      <c r="O191" s="8">
        <f t="shared" si="17"/>
        <v>61666</v>
      </c>
      <c r="P191" s="9">
        <f t="shared" si="14"/>
        <v>61666</v>
      </c>
      <c r="Q191" s="40">
        <f t="array" ref="Q191">IFERROR(_xlfn.STDEV.P(IF((F191:M191&lt;&gt;0)*(F191:M191&lt;&gt;""), F191:M191)), 0)</f>
        <v>12620.808197099421</v>
      </c>
      <c r="R191" s="11">
        <f t="shared" si="18"/>
        <v>20.466396713098661</v>
      </c>
      <c r="S191" s="12">
        <f t="shared" si="15"/>
        <v>79.533603286901339</v>
      </c>
      <c r="T191" s="37" t="str">
        <f t="shared" si="16"/>
        <v>ALTO</v>
      </c>
    </row>
    <row r="192" spans="2:20" ht="18">
      <c r="B192" s="27">
        <v>183</v>
      </c>
      <c r="C192" s="33" t="s">
        <v>222</v>
      </c>
      <c r="D192" s="32" t="s">
        <v>38</v>
      </c>
      <c r="E192" s="32">
        <v>1</v>
      </c>
      <c r="F192" s="7">
        <f>BASE!F192</f>
        <v>0</v>
      </c>
      <c r="G192" s="7">
        <f>BASE!G192</f>
        <v>60088</v>
      </c>
      <c r="H192" s="40">
        <f>BASE!H192*'FM-029 DEP'!$H$1152</f>
        <v>48866.553837864143</v>
      </c>
      <c r="I192" s="7">
        <f>BASE!I192*'FM-029 DEP'!$I$1152</f>
        <v>37983.927705532289</v>
      </c>
      <c r="J192" s="7">
        <f>BASE!J192*'FM-029 DEP'!$J$1152</f>
        <v>35710.528677856571</v>
      </c>
      <c r="K192" s="7">
        <f>BASE!K192*'FM-029 DEP'!$K$1152</f>
        <v>35758.546042003232</v>
      </c>
      <c r="L192" s="7">
        <f>BASE!L192*'FM-029 DEP'!$L$1152</f>
        <v>31400.219353586337</v>
      </c>
      <c r="M192" s="36">
        <f>BASE!M192*$M$1152</f>
        <v>0</v>
      </c>
      <c r="N192" s="1">
        <f t="shared" si="13"/>
        <v>6</v>
      </c>
      <c r="O192" s="8">
        <f t="shared" si="17"/>
        <v>41635</v>
      </c>
      <c r="P192" s="9">
        <f t="shared" si="14"/>
        <v>41635</v>
      </c>
      <c r="Q192" s="40">
        <f t="array" ref="Q192">IFERROR(_xlfn.STDEV.P(IF((F192:M192&lt;&gt;0)*(F192:M192&lt;&gt;""), F192:M192)), 0)</f>
        <v>9836.3417525035493</v>
      </c>
      <c r="R192" s="11">
        <f t="shared" si="18"/>
        <v>23.625175339266359</v>
      </c>
      <c r="S192" s="12">
        <f t="shared" si="15"/>
        <v>76.374824660733637</v>
      </c>
      <c r="T192" s="37" t="str">
        <f t="shared" si="16"/>
        <v>ALTO</v>
      </c>
    </row>
    <row r="193" spans="2:20" ht="18">
      <c r="B193" s="27">
        <v>184</v>
      </c>
      <c r="C193" s="33" t="s">
        <v>223</v>
      </c>
      <c r="D193" s="32" t="s">
        <v>38</v>
      </c>
      <c r="E193" s="32">
        <v>1</v>
      </c>
      <c r="F193" s="7">
        <f>BASE!F193</f>
        <v>0</v>
      </c>
      <c r="G193" s="7">
        <f>BASE!G193</f>
        <v>81649</v>
      </c>
      <c r="H193" s="40">
        <f>BASE!H193*'FM-029 DEP'!$H$1152</f>
        <v>66378.103044566495</v>
      </c>
      <c r="I193" s="7">
        <f>BASE!I193*'FM-029 DEP'!$I$1152</f>
        <v>51563.43178311659</v>
      </c>
      <c r="J193" s="7">
        <f>BASE!J193*'FM-029 DEP'!$J$1152</f>
        <v>42480.926308230861</v>
      </c>
      <c r="K193" s="7">
        <f>BASE!K193*'FM-029 DEP'!$K$1152</f>
        <v>42934.991922455578</v>
      </c>
      <c r="L193" s="7">
        <f>BASE!L193*'FM-029 DEP'!$L$1152</f>
        <v>36375.67698728526</v>
      </c>
      <c r="M193" s="36">
        <f>BASE!M193*$M$1152</f>
        <v>0</v>
      </c>
      <c r="N193" s="1">
        <f t="shared" si="13"/>
        <v>6</v>
      </c>
      <c r="O193" s="8">
        <f t="shared" si="17"/>
        <v>53564</v>
      </c>
      <c r="P193" s="9">
        <f t="shared" si="14"/>
        <v>53564</v>
      </c>
      <c r="Q193" s="40">
        <f t="array" ref="Q193">IFERROR(_xlfn.STDEV.P(IF((F193:M193&lt;&gt;0)*(F193:M193&lt;&gt;""), F193:M193)), 0)</f>
        <v>15749.177320331622</v>
      </c>
      <c r="R193" s="11">
        <f t="shared" si="18"/>
        <v>29.40254148370477</v>
      </c>
      <c r="S193" s="12">
        <f t="shared" si="15"/>
        <v>70.597458516295234</v>
      </c>
      <c r="T193" s="37" t="str">
        <f t="shared" si="16"/>
        <v>ALTO</v>
      </c>
    </row>
    <row r="194" spans="2:20" ht="18">
      <c r="B194" s="27">
        <v>185</v>
      </c>
      <c r="C194" s="33" t="s">
        <v>224</v>
      </c>
      <c r="D194" s="32" t="s">
        <v>38</v>
      </c>
      <c r="E194" s="32">
        <v>1</v>
      </c>
      <c r="F194" s="7">
        <f>BASE!F194</f>
        <v>0</v>
      </c>
      <c r="G194" s="7">
        <f>BASE!G194</f>
        <v>169207</v>
      </c>
      <c r="H194" s="40">
        <f>BASE!H194*'FM-029 DEP'!$H$1152</f>
        <v>137540.11513828824</v>
      </c>
      <c r="I194" s="7">
        <f>BASE!I194*'FM-029 DEP'!$I$1152</f>
        <v>106818.11549482036</v>
      </c>
      <c r="J194" s="7">
        <f>BASE!J194*'FM-029 DEP'!$J$1152</f>
        <v>97706.13050893099</v>
      </c>
      <c r="K194" s="7">
        <f>BASE!K194*'FM-029 DEP'!$K$1152</f>
        <v>95115.315024232637</v>
      </c>
      <c r="L194" s="7">
        <f>BASE!L194*'FM-029 DEP'!$L$1152</f>
        <v>91041.11326798021</v>
      </c>
      <c r="M194" s="36">
        <f>BASE!M194*$M$1152</f>
        <v>0</v>
      </c>
      <c r="N194" s="1">
        <f t="shared" si="13"/>
        <v>6</v>
      </c>
      <c r="O194" s="8">
        <f t="shared" si="17"/>
        <v>116238</v>
      </c>
      <c r="P194" s="9">
        <f t="shared" si="14"/>
        <v>116238</v>
      </c>
      <c r="Q194" s="40">
        <f t="array" ref="Q194">IFERROR(_xlfn.STDEV.P(IF((F194:M194&lt;&gt;0)*(F194:M194&lt;&gt;""), F194:M194)), 0)</f>
        <v>28203.753895696718</v>
      </c>
      <c r="R194" s="11">
        <f t="shared" si="18"/>
        <v>24.263798323867167</v>
      </c>
      <c r="S194" s="12">
        <f t="shared" si="15"/>
        <v>75.736201676132836</v>
      </c>
      <c r="T194" s="37" t="str">
        <f t="shared" si="16"/>
        <v>ALTO</v>
      </c>
    </row>
    <row r="195" spans="2:20" ht="18">
      <c r="B195" s="27">
        <v>186</v>
      </c>
      <c r="C195" s="33" t="s">
        <v>225</v>
      </c>
      <c r="D195" s="32" t="s">
        <v>38</v>
      </c>
      <c r="E195" s="32">
        <v>1</v>
      </c>
      <c r="F195" s="7">
        <f>BASE!F195</f>
        <v>0</v>
      </c>
      <c r="G195" s="7">
        <f>BASE!G195</f>
        <v>7113</v>
      </c>
      <c r="H195" s="40">
        <f>BASE!H195*'FM-029 DEP'!$H$1152</f>
        <v>5760.7437668080365</v>
      </c>
      <c r="I195" s="7">
        <f>BASE!I195*'FM-029 DEP'!$I$1152</f>
        <v>4445.3669825876123</v>
      </c>
      <c r="J195" s="7">
        <f>BASE!J195*'FM-029 DEP'!$J$1152</f>
        <v>4779.104209675972</v>
      </c>
      <c r="K195" s="7">
        <f>BASE!K195*'FM-029 DEP'!$K$1152</f>
        <v>4803.9741518578357</v>
      </c>
      <c r="L195" s="7">
        <f>BASE!L195*'FM-029 DEP'!$L$1152</f>
        <v>4249.0924973308747</v>
      </c>
      <c r="M195" s="36">
        <f>BASE!M195*$M$1152</f>
        <v>0</v>
      </c>
      <c r="N195" s="1">
        <f t="shared" si="13"/>
        <v>6</v>
      </c>
      <c r="O195" s="8">
        <f t="shared" si="17"/>
        <v>5192</v>
      </c>
      <c r="P195" s="9">
        <f t="shared" si="14"/>
        <v>5192</v>
      </c>
      <c r="Q195" s="40">
        <f t="array" ref="Q195">IFERROR(_xlfn.STDEV.P(IF((F195:M195&lt;&gt;0)*(F195:M195&lt;&gt;""), F195:M195)), 0)</f>
        <v>981.60521596365072</v>
      </c>
      <c r="R195" s="11">
        <f t="shared" si="18"/>
        <v>18.906109706541809</v>
      </c>
      <c r="S195" s="12">
        <f t="shared" si="15"/>
        <v>81.093890293458188</v>
      </c>
      <c r="T195" s="37" t="str">
        <f t="shared" si="16"/>
        <v>ALTO</v>
      </c>
    </row>
    <row r="196" spans="2:20" ht="18">
      <c r="B196" s="27">
        <v>187</v>
      </c>
      <c r="C196" s="33" t="s">
        <v>226</v>
      </c>
      <c r="D196" s="32" t="s">
        <v>38</v>
      </c>
      <c r="E196" s="32">
        <v>1</v>
      </c>
      <c r="F196" s="7">
        <f>BASE!F196</f>
        <v>0</v>
      </c>
      <c r="G196" s="7"/>
      <c r="H196" s="40">
        <f>BASE!H196*'FM-029 DEP'!$H$1152</f>
        <v>31688.557949384685</v>
      </c>
      <c r="I196" s="7">
        <f>BASE!I196*'FM-029 DEP'!$I$1152</f>
        <v>24224.04452281243</v>
      </c>
      <c r="J196" s="7"/>
      <c r="K196" s="7"/>
      <c r="L196" s="7"/>
      <c r="M196" s="36">
        <f>BASE!M196*$M$1152</f>
        <v>0</v>
      </c>
      <c r="N196" s="1">
        <f t="shared" si="13"/>
        <v>2</v>
      </c>
      <c r="O196" s="8">
        <f t="shared" si="17"/>
        <v>27956</v>
      </c>
      <c r="P196" s="9">
        <f t="shared" si="14"/>
        <v>27956</v>
      </c>
      <c r="Q196" s="40">
        <f t="array" ref="Q196">IFERROR(_xlfn.STDEV.P(IF((F196:M196&lt;&gt;0)*(F196:M196&lt;&gt;""), F196:M196)), 0)</f>
        <v>3732.2567132861122</v>
      </c>
      <c r="R196" s="11">
        <f t="shared" si="18"/>
        <v>13.350467567914265</v>
      </c>
      <c r="S196" s="12">
        <f t="shared" si="15"/>
        <v>86.649532432085735</v>
      </c>
      <c r="T196" s="37" t="str">
        <f t="shared" si="16"/>
        <v>ALTO</v>
      </c>
    </row>
    <row r="197" spans="2:20" ht="18">
      <c r="B197" s="27">
        <v>188</v>
      </c>
      <c r="C197" s="33" t="s">
        <v>227</v>
      </c>
      <c r="D197" s="32" t="s">
        <v>38</v>
      </c>
      <c r="E197" s="32">
        <v>1</v>
      </c>
      <c r="F197" s="7">
        <f>BASE!F197</f>
        <v>0</v>
      </c>
      <c r="G197" s="7"/>
      <c r="H197" s="40">
        <f>BASE!H197*'FM-029 DEP'!$H$1152</f>
        <v>7794.8233770423412</v>
      </c>
      <c r="I197" s="7">
        <f>BASE!I197*'FM-029 DEP'!$I$1152</f>
        <v>6005.7549041216653</v>
      </c>
      <c r="J197" s="7"/>
      <c r="K197" s="7"/>
      <c r="L197" s="7"/>
      <c r="M197" s="36">
        <f>BASE!M197*$M$1152</f>
        <v>0</v>
      </c>
      <c r="N197" s="1">
        <f t="shared" si="13"/>
        <v>2</v>
      </c>
      <c r="O197" s="8">
        <f t="shared" si="17"/>
        <v>6900</v>
      </c>
      <c r="P197" s="9">
        <f t="shared" si="14"/>
        <v>6900</v>
      </c>
      <c r="Q197" s="40">
        <f t="array" ref="Q197">IFERROR(_xlfn.STDEV.P(IF((F197:M197&lt;&gt;0)*(F197:M197&lt;&gt;""), F197:M197)), 0)</f>
        <v>894.53423646034389</v>
      </c>
      <c r="R197" s="11">
        <f t="shared" si="18"/>
        <v>12.964264296526723</v>
      </c>
      <c r="S197" s="12">
        <f t="shared" si="15"/>
        <v>87.035735703473279</v>
      </c>
      <c r="T197" s="37" t="str">
        <f t="shared" si="16"/>
        <v>ALTO</v>
      </c>
    </row>
    <row r="198" spans="2:20" ht="18">
      <c r="B198" s="27">
        <v>189</v>
      </c>
      <c r="C198" s="33" t="s">
        <v>228</v>
      </c>
      <c r="D198" s="32" t="s">
        <v>38</v>
      </c>
      <c r="E198" s="32">
        <v>1</v>
      </c>
      <c r="F198" s="7">
        <f>BASE!F198</f>
        <v>0</v>
      </c>
      <c r="G198" s="7">
        <f>BASE!G198</f>
        <v>8815</v>
      </c>
      <c r="H198" s="40">
        <f>BASE!H198*'FM-029 DEP'!$H$1152</f>
        <v>7145.585668358478</v>
      </c>
      <c r="I198" s="7">
        <f>BASE!I198*'FM-029 DEP'!$I$1152</f>
        <v>5523.2951289398279</v>
      </c>
      <c r="J198" s="7">
        <f>BASE!J198*'FM-029 DEP'!$J$1152</f>
        <v>5310.1157885288576</v>
      </c>
      <c r="K198" s="7">
        <f>BASE!K198*'FM-029 DEP'!$K$1152</f>
        <v>0</v>
      </c>
      <c r="L198" s="7">
        <f>BASE!L198*'FM-029 DEP'!$L$1152</f>
        <v>0</v>
      </c>
      <c r="M198" s="36">
        <f>BASE!M198*$M$1152</f>
        <v>0</v>
      </c>
      <c r="N198" s="1">
        <f t="shared" si="13"/>
        <v>4</v>
      </c>
      <c r="O198" s="8">
        <f t="shared" si="17"/>
        <v>6698</v>
      </c>
      <c r="P198" s="9">
        <f t="shared" si="14"/>
        <v>6698</v>
      </c>
      <c r="Q198" s="40">
        <f t="array" ref="Q198">IFERROR(_xlfn.STDEV.P(IF((F198:M198&lt;&gt;0)*(F198:M198&lt;&gt;""), F198:M198)), 0)</f>
        <v>1413.1679882868277</v>
      </c>
      <c r="R198" s="11">
        <f t="shared" si="18"/>
        <v>21.098357543846337</v>
      </c>
      <c r="S198" s="12">
        <f t="shared" si="15"/>
        <v>78.901642456153667</v>
      </c>
      <c r="T198" s="37" t="str">
        <f t="shared" si="16"/>
        <v>ALTO</v>
      </c>
    </row>
    <row r="199" spans="2:20" ht="18">
      <c r="B199" s="27">
        <v>190</v>
      </c>
      <c r="C199" s="33" t="s">
        <v>229</v>
      </c>
      <c r="D199" s="32" t="s">
        <v>38</v>
      </c>
      <c r="E199" s="32">
        <v>1</v>
      </c>
      <c r="F199" s="7">
        <f>BASE!F199</f>
        <v>0</v>
      </c>
      <c r="G199" s="7">
        <f>BASE!G199</f>
        <v>41279</v>
      </c>
      <c r="H199" s="40">
        <f>BASE!H199*'FM-029 DEP'!$H$1152</f>
        <v>33262.016310644503</v>
      </c>
      <c r="I199" s="7">
        <f>BASE!I199*'FM-029 DEP'!$I$1152</f>
        <v>25443.233414150316</v>
      </c>
      <c r="J199" s="7">
        <f>BASE!J199*'FM-029 DEP'!$J$1152</f>
        <v>20709.451575262545</v>
      </c>
      <c r="K199" s="7">
        <f>BASE!K199*'FM-029 DEP'!$K$1152</f>
        <v>20166.009693053311</v>
      </c>
      <c r="L199" s="7">
        <f>BASE!L199*'FM-029 DEP'!$L$1152</f>
        <v>19654.92380859944</v>
      </c>
      <c r="M199" s="36">
        <f>BASE!M199*$M$1152</f>
        <v>0</v>
      </c>
      <c r="N199" s="1">
        <f t="shared" si="13"/>
        <v>6</v>
      </c>
      <c r="O199" s="8">
        <f t="shared" si="17"/>
        <v>26752</v>
      </c>
      <c r="P199" s="9">
        <f t="shared" si="14"/>
        <v>26752</v>
      </c>
      <c r="Q199" s="40">
        <f t="array" ref="Q199">IFERROR(_xlfn.STDEV.P(IF((F199:M199&lt;&gt;0)*(F199:M199&lt;&gt;""), F199:M199)), 0)</f>
        <v>8014.3939304967844</v>
      </c>
      <c r="R199" s="11">
        <f t="shared" si="18"/>
        <v>29.958111283256521</v>
      </c>
      <c r="S199" s="12">
        <f t="shared" si="15"/>
        <v>70.041888716743472</v>
      </c>
      <c r="T199" s="37" t="str">
        <f t="shared" si="16"/>
        <v>ALTO</v>
      </c>
    </row>
    <row r="200" spans="2:20" ht="18">
      <c r="B200" s="27">
        <v>191</v>
      </c>
      <c r="C200" s="33" t="s">
        <v>230</v>
      </c>
      <c r="D200" s="32" t="s">
        <v>38</v>
      </c>
      <c r="E200" s="32">
        <v>1</v>
      </c>
      <c r="F200" s="7">
        <f>BASE!F200</f>
        <v>0</v>
      </c>
      <c r="G200" s="7">
        <f>BASE!G200</f>
        <v>54408</v>
      </c>
      <c r="H200" s="40">
        <f>BASE!H200*'FM-029 DEP'!$H$1152</f>
        <v>43824.538054369739</v>
      </c>
      <c r="I200" s="7">
        <f>BASE!I200*'FM-029 DEP'!$I$1152</f>
        <v>33500.528983910066</v>
      </c>
      <c r="J200" s="7">
        <f>BASE!J200*'FM-029 DEP'!$J$1152</f>
        <v>30798.671573467374</v>
      </c>
      <c r="K200" s="7">
        <f>BASE!K200*'FM-029 DEP'!$K$1152</f>
        <v>0</v>
      </c>
      <c r="L200" s="7">
        <f>BASE!L200*'FM-029 DEP'!$L$1152</f>
        <v>0</v>
      </c>
      <c r="M200" s="36">
        <f>BASE!M200*$M$1152</f>
        <v>0</v>
      </c>
      <c r="N200" s="1">
        <f t="shared" si="13"/>
        <v>4</v>
      </c>
      <c r="O200" s="8">
        <f t="shared" si="17"/>
        <v>40633</v>
      </c>
      <c r="P200" s="9">
        <f t="shared" si="14"/>
        <v>40633</v>
      </c>
      <c r="Q200" s="40">
        <f t="array" ref="Q200">IFERROR(_xlfn.STDEV.P(IF((F200:M200&lt;&gt;0)*(F200:M200&lt;&gt;""), F200:M200)), 0)</f>
        <v>9320.980347201672</v>
      </c>
      <c r="R200" s="11">
        <f t="shared" si="18"/>
        <v>22.939434319891891</v>
      </c>
      <c r="S200" s="12">
        <f t="shared" si="15"/>
        <v>77.060565680108112</v>
      </c>
      <c r="T200" s="37" t="str">
        <f t="shared" si="16"/>
        <v>ALTO</v>
      </c>
    </row>
    <row r="201" spans="2:20" ht="18">
      <c r="B201" s="27">
        <v>192</v>
      </c>
      <c r="C201" s="33" t="s">
        <v>231</v>
      </c>
      <c r="D201" s="32" t="s">
        <v>38</v>
      </c>
      <c r="E201" s="32">
        <v>1</v>
      </c>
      <c r="F201" s="7">
        <f>BASE!F201</f>
        <v>0</v>
      </c>
      <c r="G201" s="7">
        <f>BASE!G201</f>
        <v>3070</v>
      </c>
      <c r="H201" s="40">
        <f>BASE!H201*'FM-029 DEP'!$H$1152</f>
        <v>2681.3318825001734</v>
      </c>
      <c r="I201" s="7">
        <f>BASE!I201*'FM-029 DEP'!$I$1152</f>
        <v>2331.8889133788844</v>
      </c>
      <c r="J201" s="7">
        <f>BASE!J201*'FM-029 DEP'!$J$1152</f>
        <v>1991.2934206983218</v>
      </c>
      <c r="K201" s="7">
        <f>BASE!K201*'FM-029 DEP'!$K$1152</f>
        <v>2075.9127625201941</v>
      </c>
      <c r="L201" s="7">
        <f>BASE!L201*'FM-029 DEP'!$L$1152</f>
        <v>1873.3330098029701</v>
      </c>
      <c r="M201" s="36">
        <f>BASE!M201*$M$1152</f>
        <v>0</v>
      </c>
      <c r="N201" s="1">
        <f t="shared" si="13"/>
        <v>6</v>
      </c>
      <c r="O201" s="8">
        <f t="shared" si="17"/>
        <v>2337</v>
      </c>
      <c r="P201" s="9">
        <f t="shared" si="14"/>
        <v>2337</v>
      </c>
      <c r="Q201" s="40">
        <f t="array" ref="Q201">IFERROR(_xlfn.STDEV.P(IF((F201:M201&lt;&gt;0)*(F201:M201&lt;&gt;""), F201:M201)), 0)</f>
        <v>420.02891063157477</v>
      </c>
      <c r="R201" s="11">
        <f t="shared" si="18"/>
        <v>17.972995748034865</v>
      </c>
      <c r="S201" s="12">
        <f t="shared" si="15"/>
        <v>82.027004251965138</v>
      </c>
      <c r="T201" s="37" t="str">
        <f t="shared" si="16"/>
        <v>ALTO</v>
      </c>
    </row>
    <row r="202" spans="2:20" ht="18">
      <c r="B202" s="27">
        <v>193</v>
      </c>
      <c r="C202" s="33" t="s">
        <v>232</v>
      </c>
      <c r="D202" s="32" t="s">
        <v>38</v>
      </c>
      <c r="E202" s="32">
        <v>1</v>
      </c>
      <c r="F202" s="7">
        <f>BASE!F202</f>
        <v>0</v>
      </c>
      <c r="G202" s="7">
        <f>BASE!G202</f>
        <v>49176</v>
      </c>
      <c r="H202" s="40">
        <f>BASE!H202*'FM-029 DEP'!$H$1152</f>
        <v>39626.33274852256</v>
      </c>
      <c r="I202" s="7">
        <f>BASE!I202*'FM-029 DEP'!$I$1152</f>
        <v>30312.382631694949</v>
      </c>
      <c r="J202" s="7">
        <f>BASE!J202*'FM-029 DEP'!$J$1152</f>
        <v>25754.061574364961</v>
      </c>
      <c r="K202" s="7">
        <f>BASE!K202*'FM-029 DEP'!$K$1152</f>
        <v>0</v>
      </c>
      <c r="L202" s="7">
        <f>BASE!L202*'FM-029 DEP'!$L$1152</f>
        <v>0</v>
      </c>
      <c r="M202" s="36">
        <f>BASE!M202*$M$1152</f>
        <v>0</v>
      </c>
      <c r="N202" s="1">
        <f t="shared" ref="N202:N265" si="19">COUNTIF(F202:M202,"&gt;0")</f>
        <v>4</v>
      </c>
      <c r="O202" s="8">
        <f t="shared" si="17"/>
        <v>36217</v>
      </c>
      <c r="P202" s="9">
        <f t="shared" ref="P202:P265" si="20">IFERROR(ROUND(+O202*E202,0),0)</f>
        <v>36217</v>
      </c>
      <c r="Q202" s="40">
        <f t="array" ref="Q202">IFERROR(_xlfn.STDEV.P(IF((F202:M202&lt;&gt;0)*(F202:M202&lt;&gt;""), F202:M202)), 0)</f>
        <v>8998.566794272776</v>
      </c>
      <c r="R202" s="11">
        <f t="shared" si="18"/>
        <v>24.84625119218261</v>
      </c>
      <c r="S202" s="12">
        <f t="shared" ref="S202:S265" si="21">IFERROR(100-R202,0)</f>
        <v>75.153748807817394</v>
      </c>
      <c r="T202" s="37" t="str">
        <f t="shared" ref="T202:T265" si="22">IF(S202&gt;70,"ALTO","BAJO")</f>
        <v>ALTO</v>
      </c>
    </row>
    <row r="203" spans="2:20" ht="18">
      <c r="B203" s="27">
        <v>194</v>
      </c>
      <c r="C203" s="33" t="s">
        <v>233</v>
      </c>
      <c r="D203" s="32" t="s">
        <v>38</v>
      </c>
      <c r="E203" s="32">
        <v>1</v>
      </c>
      <c r="F203" s="7">
        <f>BASE!F203</f>
        <v>0</v>
      </c>
      <c r="G203" s="7">
        <f>BASE!G203</f>
        <v>10349</v>
      </c>
      <c r="H203" s="40">
        <f>BASE!H203*'FM-029 DEP'!$H$1152</f>
        <v>8967.2235818674817</v>
      </c>
      <c r="I203" s="7">
        <f>BASE!I203*'FM-029 DEP'!$I$1152</f>
        <v>7705.2303284108439</v>
      </c>
      <c r="J203" s="7">
        <f>BASE!J203*'FM-029 DEP'!$J$1152</f>
        <v>6239.3860515214083</v>
      </c>
      <c r="K203" s="7">
        <f>BASE!K203*'FM-029 DEP'!$K$1152</f>
        <v>0</v>
      </c>
      <c r="L203" s="7">
        <f>BASE!L203*'FM-029 DEP'!$L$1152</f>
        <v>0</v>
      </c>
      <c r="M203" s="36">
        <f>BASE!M203*$M$1152</f>
        <v>0</v>
      </c>
      <c r="N203" s="1">
        <f t="shared" si="19"/>
        <v>4</v>
      </c>
      <c r="O203" s="8">
        <f t="shared" ref="O203:O266" si="23">IFERROR(ROUND(AVERAGEIF(F203:M203,"&gt;0"),0),0)</f>
        <v>8315</v>
      </c>
      <c r="P203" s="9">
        <f t="shared" si="20"/>
        <v>8315</v>
      </c>
      <c r="Q203" s="40">
        <f t="array" ref="Q203">IFERROR(_xlfn.STDEV.P(IF((F203:M203&lt;&gt;0)*(F203:M203&lt;&gt;""), F203:M203)), 0)</f>
        <v>1520.0776082053294</v>
      </c>
      <c r="R203" s="11">
        <f t="shared" si="18"/>
        <v>18.281149828085741</v>
      </c>
      <c r="S203" s="12">
        <f t="shared" si="21"/>
        <v>81.718850171914255</v>
      </c>
      <c r="T203" s="37" t="str">
        <f t="shared" si="22"/>
        <v>ALTO</v>
      </c>
    </row>
    <row r="204" spans="2:20" ht="18">
      <c r="B204" s="27">
        <v>195</v>
      </c>
      <c r="C204" s="33" t="s">
        <v>234</v>
      </c>
      <c r="D204" s="32" t="s">
        <v>38</v>
      </c>
      <c r="E204" s="32">
        <v>1</v>
      </c>
      <c r="F204" s="7">
        <f>BASE!F204</f>
        <v>0</v>
      </c>
      <c r="G204" s="7"/>
      <c r="H204" s="40">
        <f>BASE!H204*'FM-029 DEP'!$H$1152</f>
        <v>5904.6879071125632</v>
      </c>
      <c r="I204" s="7">
        <f>BASE!I204*'FM-029 DEP'!$I$1152</f>
        <v>4529.0368084637421</v>
      </c>
      <c r="J204" s="7"/>
      <c r="K204" s="7"/>
      <c r="L204" s="7"/>
      <c r="M204" s="36">
        <f>BASE!M204*$M$1152</f>
        <v>0</v>
      </c>
      <c r="N204" s="1">
        <f t="shared" si="19"/>
        <v>2</v>
      </c>
      <c r="O204" s="8">
        <f t="shared" si="23"/>
        <v>5217</v>
      </c>
      <c r="P204" s="9">
        <f t="shared" si="20"/>
        <v>5217</v>
      </c>
      <c r="Q204" s="40">
        <f t="array" ref="Q204">IFERROR(_xlfn.STDEV.P(IF((F204:M204&lt;&gt;0)*(F204:M204&lt;&gt;""), F204:M204)), 0)</f>
        <v>687.82554932440996</v>
      </c>
      <c r="R204" s="11">
        <f t="shared" si="18"/>
        <v>13.184311852106765</v>
      </c>
      <c r="S204" s="12">
        <f t="shared" si="21"/>
        <v>86.815688147893241</v>
      </c>
      <c r="T204" s="37" t="str">
        <f t="shared" si="22"/>
        <v>ALTO</v>
      </c>
    </row>
    <row r="205" spans="2:20" ht="18">
      <c r="B205" s="27">
        <v>196</v>
      </c>
      <c r="C205" s="33" t="s">
        <v>235</v>
      </c>
      <c r="D205" s="32" t="s">
        <v>38</v>
      </c>
      <c r="E205" s="32">
        <v>1</v>
      </c>
      <c r="F205" s="7">
        <f>BASE!F205</f>
        <v>0</v>
      </c>
      <c r="G205" s="7">
        <f>BASE!G205</f>
        <v>4358</v>
      </c>
      <c r="H205" s="40">
        <f>BASE!H205*'FM-029 DEP'!$H$1152</f>
        <v>3537.054978655357</v>
      </c>
      <c r="I205" s="7">
        <f>BASE!I205*'FM-029 DEP'!$I$1152</f>
        <v>2740.4584527220627</v>
      </c>
      <c r="J205" s="7">
        <f>BASE!J205*'FM-029 DEP'!$J$1152</f>
        <v>2256.7992101247646</v>
      </c>
      <c r="K205" s="7">
        <f>BASE!K205*'FM-029 DEP'!$K$1152</f>
        <v>2292.3586429725365</v>
      </c>
      <c r="L205" s="7">
        <f>BASE!L205*'FM-029 DEP'!$L$1152</f>
        <v>2041.2870037853054</v>
      </c>
      <c r="M205" s="36">
        <f>BASE!M205*$M$1152</f>
        <v>0</v>
      </c>
      <c r="N205" s="1">
        <f t="shared" si="19"/>
        <v>6</v>
      </c>
      <c r="O205" s="8">
        <f t="shared" si="23"/>
        <v>2871</v>
      </c>
      <c r="P205" s="9">
        <f t="shared" si="20"/>
        <v>2871</v>
      </c>
      <c r="Q205" s="40">
        <f t="array" ref="Q205">IFERROR(_xlfn.STDEV.P(IF((F205:M205&lt;&gt;0)*(F205:M205&lt;&gt;""), F205:M205)), 0)</f>
        <v>823.84580032722579</v>
      </c>
      <c r="R205" s="11">
        <f t="shared" si="18"/>
        <v>28.695430175103649</v>
      </c>
      <c r="S205" s="12">
        <f t="shared" si="21"/>
        <v>71.304569824896348</v>
      </c>
      <c r="T205" s="37" t="str">
        <f t="shared" si="22"/>
        <v>ALTO</v>
      </c>
    </row>
    <row r="206" spans="2:20" ht="18">
      <c r="B206" s="27">
        <v>197</v>
      </c>
      <c r="C206" s="33" t="s">
        <v>236</v>
      </c>
      <c r="D206" s="32" t="s">
        <v>38</v>
      </c>
      <c r="E206" s="32">
        <v>1</v>
      </c>
      <c r="F206" s="7">
        <f>BASE!F206</f>
        <v>0</v>
      </c>
      <c r="G206" s="7">
        <f>BASE!G206</f>
        <v>1853</v>
      </c>
      <c r="H206" s="40">
        <f>BASE!H206*'FM-029 DEP'!$H$1152</f>
        <v>1522.8297326009872</v>
      </c>
      <c r="I206" s="7">
        <f>BASE!I206*'FM-029 DEP'!$I$1152</f>
        <v>1205.0628168393209</v>
      </c>
      <c r="J206" s="7"/>
      <c r="K206" s="7"/>
      <c r="L206" s="7"/>
      <c r="M206" s="36">
        <f>BASE!M206*$M$1152</f>
        <v>0</v>
      </c>
      <c r="N206" s="1">
        <f t="shared" si="19"/>
        <v>3</v>
      </c>
      <c r="O206" s="8">
        <f t="shared" si="23"/>
        <v>1527</v>
      </c>
      <c r="P206" s="9">
        <f t="shared" si="20"/>
        <v>1527</v>
      </c>
      <c r="Q206" s="40">
        <f t="array" ref="Q206">IFERROR(_xlfn.STDEV.P(IF((F206:M206&lt;&gt;0)*(F206:M206&lt;&gt;""), F206:M206)), 0)</f>
        <v>264.53540228298976</v>
      </c>
      <c r="R206" s="11">
        <f t="shared" si="18"/>
        <v>17.323863934707909</v>
      </c>
      <c r="S206" s="12">
        <f t="shared" si="21"/>
        <v>82.676136065292098</v>
      </c>
      <c r="T206" s="37" t="str">
        <f t="shared" si="22"/>
        <v>ALTO</v>
      </c>
    </row>
    <row r="207" spans="2:20" ht="18">
      <c r="B207" s="27">
        <v>198</v>
      </c>
      <c r="C207" s="33" t="s">
        <v>237</v>
      </c>
      <c r="D207" s="32" t="s">
        <v>38</v>
      </c>
      <c r="E207" s="32">
        <v>1</v>
      </c>
      <c r="F207" s="7">
        <f>BASE!F207</f>
        <v>0</v>
      </c>
      <c r="G207" s="7">
        <f>BASE!G207</f>
        <v>7100</v>
      </c>
      <c r="H207" s="40">
        <f>BASE!H207*'FM-029 DEP'!$H$1152</f>
        <v>5741.8821208370982</v>
      </c>
      <c r="I207" s="7">
        <f>BASE!I207*'FM-029 DEP'!$I$1152</f>
        <v>4420.374696936301</v>
      </c>
      <c r="J207" s="7">
        <f>BASE!J207*'FM-029 DEP'!$J$1152</f>
        <v>3982.5868413966436</v>
      </c>
      <c r="K207" s="7">
        <f>BASE!K207*'FM-029 DEP'!$K$1152</f>
        <v>3929.7576736672054</v>
      </c>
      <c r="L207" s="7">
        <f>BASE!L207*'FM-029 DEP'!$L$1152</f>
        <v>3844.2803067067848</v>
      </c>
      <c r="M207" s="36">
        <f>BASE!M207*$M$1152</f>
        <v>0</v>
      </c>
      <c r="N207" s="1">
        <f t="shared" si="19"/>
        <v>6</v>
      </c>
      <c r="O207" s="8">
        <f t="shared" si="23"/>
        <v>4836</v>
      </c>
      <c r="P207" s="9">
        <f t="shared" si="20"/>
        <v>4836</v>
      </c>
      <c r="Q207" s="40">
        <f t="array" ref="Q207">IFERROR(_xlfn.STDEV.P(IF((F207:M207&lt;&gt;0)*(F207:M207&lt;&gt;""), F207:M207)), 0)</f>
        <v>1200.8440468273902</v>
      </c>
      <c r="R207" s="11">
        <f t="shared" si="18"/>
        <v>24.831349189979122</v>
      </c>
      <c r="S207" s="12">
        <f t="shared" si="21"/>
        <v>75.168650810020878</v>
      </c>
      <c r="T207" s="37" t="str">
        <f t="shared" si="22"/>
        <v>ALTO</v>
      </c>
    </row>
    <row r="208" spans="2:20" ht="18">
      <c r="B208" s="27">
        <v>199</v>
      </c>
      <c r="C208" s="33" t="s">
        <v>238</v>
      </c>
      <c r="D208" s="32" t="s">
        <v>38</v>
      </c>
      <c r="E208" s="32">
        <v>1</v>
      </c>
      <c r="F208" s="7">
        <f>BASE!F208</f>
        <v>0</v>
      </c>
      <c r="G208" s="7">
        <f>BASE!G208</f>
        <v>8535</v>
      </c>
      <c r="H208" s="40">
        <f>BASE!H208*'FM-029 DEP'!$H$1152</f>
        <v>6896.4133979002982</v>
      </c>
      <c r="I208" s="7">
        <f>BASE!I208*'FM-029 DEP'!$I$1152</f>
        <v>5301.6244214238477</v>
      </c>
      <c r="J208" s="7">
        <f>BASE!J208*'FM-029 DEP'!$J$1152</f>
        <v>4646.3513149627506</v>
      </c>
      <c r="K208" s="7">
        <f>BASE!K208*'FM-029 DEP'!$K$1152</f>
        <v>4588.9337641357033</v>
      </c>
      <c r="L208" s="7">
        <f>BASE!L208*'FM-029 DEP'!$L$1152</f>
        <v>4333.7872464330785</v>
      </c>
      <c r="M208" s="36">
        <f>BASE!M208*$M$1152</f>
        <v>0</v>
      </c>
      <c r="N208" s="1">
        <f t="shared" si="19"/>
        <v>6</v>
      </c>
      <c r="O208" s="8">
        <f t="shared" si="23"/>
        <v>5717</v>
      </c>
      <c r="P208" s="9">
        <f t="shared" si="20"/>
        <v>5717</v>
      </c>
      <c r="Q208" s="40">
        <f t="array" ref="Q208">IFERROR(_xlfn.STDEV.P(IF((F208:M208&lt;&gt;0)*(F208:M208&lt;&gt;""), F208:M208)), 0)</f>
        <v>1518.5945472322651</v>
      </c>
      <c r="R208" s="11">
        <f t="shared" si="18"/>
        <v>26.562787252619646</v>
      </c>
      <c r="S208" s="12">
        <f t="shared" si="21"/>
        <v>73.437212747380357</v>
      </c>
      <c r="T208" s="37" t="str">
        <f t="shared" si="22"/>
        <v>ALTO</v>
      </c>
    </row>
    <row r="209" spans="2:20" ht="18">
      <c r="B209" s="27">
        <v>200</v>
      </c>
      <c r="C209" s="33" t="s">
        <v>239</v>
      </c>
      <c r="D209" s="32" t="s">
        <v>38</v>
      </c>
      <c r="E209" s="32">
        <v>1</v>
      </c>
      <c r="F209" s="7">
        <f>BASE!F209</f>
        <v>0</v>
      </c>
      <c r="G209" s="7"/>
      <c r="H209" s="40">
        <f>BASE!H209*'FM-029 DEP'!$H$1152</f>
        <v>11130.35655927136</v>
      </c>
      <c r="I209" s="7">
        <f>BASE!I209*'FM-029 DEP'!$I$1152</f>
        <v>8537.5821027110414</v>
      </c>
      <c r="J209" s="7"/>
      <c r="K209" s="7"/>
      <c r="L209" s="7"/>
      <c r="M209" s="36">
        <f>BASE!M209*$M$1152</f>
        <v>0</v>
      </c>
      <c r="N209" s="1">
        <f t="shared" si="19"/>
        <v>2</v>
      </c>
      <c r="O209" s="8">
        <f t="shared" si="23"/>
        <v>9834</v>
      </c>
      <c r="P209" s="9">
        <f t="shared" si="20"/>
        <v>9834</v>
      </c>
      <c r="Q209" s="40">
        <f t="array" ref="Q209">IFERROR(_xlfn.STDEV.P(IF((F209:M209&lt;&gt;0)*(F209:M209&lt;&gt;""), F209:M209)), 0)</f>
        <v>1296.3872282801717</v>
      </c>
      <c r="R209" s="11">
        <f t="shared" si="18"/>
        <v>13.18270518893809</v>
      </c>
      <c r="S209" s="12">
        <f t="shared" si="21"/>
        <v>86.817294811061913</v>
      </c>
      <c r="T209" s="37" t="str">
        <f t="shared" si="22"/>
        <v>ALTO</v>
      </c>
    </row>
    <row r="210" spans="2:20" ht="18">
      <c r="B210" s="27">
        <v>201</v>
      </c>
      <c r="C210" s="33" t="s">
        <v>240</v>
      </c>
      <c r="D210" s="32" t="s">
        <v>38</v>
      </c>
      <c r="E210" s="32">
        <v>1</v>
      </c>
      <c r="F210" s="7">
        <f>BASE!F210</f>
        <v>0</v>
      </c>
      <c r="G210" s="7"/>
      <c r="H210" s="40">
        <f>BASE!H210*'FM-029 DEP'!$H$1152</f>
        <v>31870.225381631088</v>
      </c>
      <c r="I210" s="7">
        <f>BASE!I210*'FM-029 DEP'!$I$1152</f>
        <v>24764.095217103812</v>
      </c>
      <c r="J210" s="7"/>
      <c r="K210" s="7"/>
      <c r="L210" s="7"/>
      <c r="M210" s="36">
        <f>BASE!M210*$M$1152</f>
        <v>0</v>
      </c>
      <c r="N210" s="1">
        <f t="shared" si="19"/>
        <v>2</v>
      </c>
      <c r="O210" s="8">
        <f t="shared" si="23"/>
        <v>28317</v>
      </c>
      <c r="P210" s="9">
        <f t="shared" si="20"/>
        <v>28317</v>
      </c>
      <c r="Q210" s="40">
        <f t="array" ref="Q210">IFERROR(_xlfn.STDEV.P(IF((F210:M210&lt;&gt;0)*(F210:M210&lt;&gt;""), F210:M210)), 0)</f>
        <v>3553.0650822636239</v>
      </c>
      <c r="R210" s="11">
        <f t="shared" si="18"/>
        <v>12.547462945451935</v>
      </c>
      <c r="S210" s="12">
        <f t="shared" si="21"/>
        <v>87.45253705454806</v>
      </c>
      <c r="T210" s="37" t="str">
        <f t="shared" si="22"/>
        <v>ALTO</v>
      </c>
    </row>
    <row r="211" spans="2:20" ht="18">
      <c r="B211" s="27">
        <v>202</v>
      </c>
      <c r="C211" s="33" t="s">
        <v>241</v>
      </c>
      <c r="D211" s="32" t="s">
        <v>38</v>
      </c>
      <c r="E211" s="32">
        <v>1</v>
      </c>
      <c r="F211" s="7">
        <f>BASE!F211</f>
        <v>0</v>
      </c>
      <c r="G211" s="7">
        <f>BASE!G211</f>
        <v>848942</v>
      </c>
      <c r="H211" s="40">
        <f>BASE!H211*'FM-029 DEP'!$H$1152</f>
        <v>639825.74734436476</v>
      </c>
      <c r="I211" s="7">
        <f>BASE!I211*'FM-029 DEP'!$I$1152</f>
        <v>429754.30460656818</v>
      </c>
      <c r="J211" s="7"/>
      <c r="K211" s="7"/>
      <c r="L211" s="7"/>
      <c r="M211" s="36">
        <f>BASE!M211*$M$1152</f>
        <v>0</v>
      </c>
      <c r="N211" s="1">
        <f t="shared" si="19"/>
        <v>3</v>
      </c>
      <c r="O211" s="8">
        <f t="shared" si="23"/>
        <v>639507</v>
      </c>
      <c r="P211" s="9">
        <f t="shared" si="20"/>
        <v>639507</v>
      </c>
      <c r="Q211" s="40">
        <f t="array" ref="Q211">IFERROR(_xlfn.STDEV.P(IF((F211:M211&lt;&gt;0)*(F211:M211&lt;&gt;""), F211:M211)), 0)</f>
        <v>171132.80812409072</v>
      </c>
      <c r="R211" s="11">
        <f t="shared" si="18"/>
        <v>26.760114920413809</v>
      </c>
      <c r="S211" s="12">
        <f t="shared" si="21"/>
        <v>73.239885079586188</v>
      </c>
      <c r="T211" s="37" t="str">
        <f t="shared" si="22"/>
        <v>ALTO</v>
      </c>
    </row>
    <row r="212" spans="2:20" ht="18">
      <c r="B212" s="27">
        <v>203</v>
      </c>
      <c r="C212" s="33" t="s">
        <v>242</v>
      </c>
      <c r="D212" s="32" t="s">
        <v>38</v>
      </c>
      <c r="E212" s="32">
        <v>1</v>
      </c>
      <c r="F212" s="7">
        <f>BASE!F212</f>
        <v>0</v>
      </c>
      <c r="G212" s="7">
        <f>BASE!G212</f>
        <v>716551</v>
      </c>
      <c r="H212" s="40">
        <f>BASE!H212*'FM-029 DEP'!$H$1152</f>
        <v>657517.97126510448</v>
      </c>
      <c r="I212" s="7">
        <f>BASE!I212*'FM-029 DEP'!$I$1152</f>
        <v>611003.79325545509</v>
      </c>
      <c r="J212" s="7">
        <f>BASE!J212*'FM-029 DEP'!$J$1152</f>
        <v>357769.05125213182</v>
      </c>
      <c r="K212" s="7">
        <f>BASE!K212*'FM-029 DEP'!$K$1152</f>
        <v>0</v>
      </c>
      <c r="L212" s="7">
        <f>BASE!L212*'FM-029 DEP'!$L$1152</f>
        <v>0</v>
      </c>
      <c r="M212" s="36">
        <f>BASE!M212*$M$1152</f>
        <v>0</v>
      </c>
      <c r="N212" s="1">
        <f t="shared" si="19"/>
        <v>4</v>
      </c>
      <c r="O212" s="8">
        <f t="shared" si="23"/>
        <v>585710</v>
      </c>
      <c r="P212" s="9">
        <f t="shared" si="20"/>
        <v>585710</v>
      </c>
      <c r="Q212" s="40">
        <f t="array" ref="Q212">IFERROR(_xlfn.STDEV.P(IF((F212:M212&lt;&gt;0)*(F212:M212&lt;&gt;""), F212:M212)), 0)</f>
        <v>136814.29394503488</v>
      </c>
      <c r="R212" s="11">
        <f t="shared" si="18"/>
        <v>23.358708907997965</v>
      </c>
      <c r="S212" s="12">
        <f t="shared" si="21"/>
        <v>76.641291092002035</v>
      </c>
      <c r="T212" s="37" t="str">
        <f t="shared" si="22"/>
        <v>ALTO</v>
      </c>
    </row>
    <row r="213" spans="2:20" ht="18">
      <c r="B213" s="27">
        <v>204</v>
      </c>
      <c r="C213" s="33" t="s">
        <v>243</v>
      </c>
      <c r="D213" s="32" t="s">
        <v>38</v>
      </c>
      <c r="E213" s="32">
        <v>1</v>
      </c>
      <c r="F213" s="7">
        <f>BASE!F213</f>
        <v>0</v>
      </c>
      <c r="G213" s="7">
        <f>BASE!G213</f>
        <v>869701</v>
      </c>
      <c r="H213" s="40">
        <f>BASE!H213*'FM-029 DEP'!$H$1152</f>
        <v>799276.14607341983</v>
      </c>
      <c r="I213" s="7">
        <f>BASE!I213*'FM-029 DEP'!$I$1152</f>
        <v>744184.42362794792</v>
      </c>
      <c r="J213" s="7">
        <f>BASE!J213*'FM-029 DEP'!$J$1152</f>
        <v>631240.01436136803</v>
      </c>
      <c r="K213" s="7">
        <f>BASE!K213*'FM-029 DEP'!$K$1152</f>
        <v>613210.85621970927</v>
      </c>
      <c r="L213" s="7">
        <f>BASE!L213*'FM-029 DEP'!$L$1152</f>
        <v>590843.48927496851</v>
      </c>
      <c r="M213" s="36">
        <f>BASE!M213*$M$1152</f>
        <v>0</v>
      </c>
      <c r="N213" s="1">
        <f t="shared" si="19"/>
        <v>6</v>
      </c>
      <c r="O213" s="8">
        <f t="shared" si="23"/>
        <v>708076</v>
      </c>
      <c r="P213" s="9">
        <f t="shared" si="20"/>
        <v>708076</v>
      </c>
      <c r="Q213" s="40">
        <f t="array" ref="Q213">IFERROR(_xlfn.STDEV.P(IF((F213:M213&lt;&gt;0)*(F213:M213&lt;&gt;""), F213:M213)), 0)</f>
        <v>103594.20132590798</v>
      </c>
      <c r="R213" s="11">
        <f t="shared" si="18"/>
        <v>14.630378847172901</v>
      </c>
      <c r="S213" s="12">
        <f t="shared" si="21"/>
        <v>85.369621152827094</v>
      </c>
      <c r="T213" s="37" t="str">
        <f t="shared" si="22"/>
        <v>ALTO</v>
      </c>
    </row>
    <row r="214" spans="2:20" ht="18">
      <c r="B214" s="27">
        <v>205</v>
      </c>
      <c r="C214" s="33" t="s">
        <v>244</v>
      </c>
      <c r="D214" s="32" t="s">
        <v>38</v>
      </c>
      <c r="E214" s="32">
        <v>1</v>
      </c>
      <c r="F214" s="7">
        <f>BASE!F214</f>
        <v>0</v>
      </c>
      <c r="G214" s="7">
        <f>BASE!G214</f>
        <v>2106465</v>
      </c>
      <c r="H214" s="40">
        <f>BASE!H214*'FM-029 DEP'!$H$1152</f>
        <v>1696064.0236619618</v>
      </c>
      <c r="I214" s="7">
        <f>BASE!I214*'FM-029 DEP'!$I$1152</f>
        <v>1295596.8283006391</v>
      </c>
      <c r="J214" s="7"/>
      <c r="K214" s="7"/>
      <c r="L214" s="7"/>
      <c r="M214" s="36">
        <f>BASE!M214*$M$1152</f>
        <v>0</v>
      </c>
      <c r="N214" s="1">
        <f t="shared" si="19"/>
        <v>3</v>
      </c>
      <c r="O214" s="8">
        <f t="shared" si="23"/>
        <v>1699375</v>
      </c>
      <c r="P214" s="9">
        <f t="shared" si="20"/>
        <v>1699375</v>
      </c>
      <c r="Q214" s="40">
        <f t="array" ref="Q214">IFERROR(_xlfn.STDEV.P(IF((F214:M214&lt;&gt;0)*(F214:M214&lt;&gt;""), F214:M214)), 0)</f>
        <v>331043.82519788784</v>
      </c>
      <c r="R214" s="11">
        <f t="shared" si="18"/>
        <v>19.480328073432165</v>
      </c>
      <c r="S214" s="12">
        <f t="shared" si="21"/>
        <v>80.519671926567838</v>
      </c>
      <c r="T214" s="37" t="str">
        <f t="shared" si="22"/>
        <v>ALTO</v>
      </c>
    </row>
    <row r="215" spans="2:20" ht="18">
      <c r="B215" s="27">
        <v>206</v>
      </c>
      <c r="C215" s="33" t="s">
        <v>245</v>
      </c>
      <c r="D215" s="32" t="s">
        <v>38</v>
      </c>
      <c r="E215" s="32">
        <v>1</v>
      </c>
      <c r="F215" s="7">
        <f>BASE!F215</f>
        <v>0</v>
      </c>
      <c r="G215" s="7">
        <f>BASE!G215</f>
        <v>441238</v>
      </c>
      <c r="H215" s="40">
        <f>BASE!H215*'FM-029 DEP'!$H$1152</f>
        <v>326801.84168351523</v>
      </c>
      <c r="I215" s="7">
        <f>BASE!I215*'FM-029 DEP'!$I$1152</f>
        <v>211217.41238703986</v>
      </c>
      <c r="J215" s="7"/>
      <c r="K215" s="7"/>
      <c r="L215" s="7"/>
      <c r="M215" s="36">
        <f>BASE!M215*$M$1152</f>
        <v>0</v>
      </c>
      <c r="N215" s="1">
        <f t="shared" si="19"/>
        <v>3</v>
      </c>
      <c r="O215" s="8">
        <f t="shared" si="23"/>
        <v>326419</v>
      </c>
      <c r="P215" s="9">
        <f t="shared" si="20"/>
        <v>326419</v>
      </c>
      <c r="Q215" s="40">
        <f t="array" ref="Q215">IFERROR(_xlfn.STDEV.P(IF((F215:M215&lt;&gt;0)*(F215:M215&lt;&gt;""), F215:M215)), 0)</f>
        <v>93905.901691142673</v>
      </c>
      <c r="R215" s="11">
        <f t="shared" si="18"/>
        <v>28.768515831230008</v>
      </c>
      <c r="S215" s="12">
        <f t="shared" si="21"/>
        <v>71.231484168769995</v>
      </c>
      <c r="T215" s="37" t="str">
        <f t="shared" si="22"/>
        <v>ALTO</v>
      </c>
    </row>
    <row r="216" spans="2:20" ht="18">
      <c r="B216" s="27">
        <v>207</v>
      </c>
      <c r="C216" s="33" t="s">
        <v>246</v>
      </c>
      <c r="D216" s="32" t="s">
        <v>38</v>
      </c>
      <c r="E216" s="32">
        <v>1</v>
      </c>
      <c r="F216" s="7">
        <f>BASE!F216</f>
        <v>0</v>
      </c>
      <c r="G216" s="7">
        <f>BASE!G216</f>
        <v>772514</v>
      </c>
      <c r="H216" s="40">
        <f>BASE!H216*'FM-029 DEP'!$H$1152</f>
        <v>670799.54818327178</v>
      </c>
      <c r="I216" s="7">
        <f>BASE!I216*'FM-029 DEP'!$I$1152</f>
        <v>578262.81243112183</v>
      </c>
      <c r="J216" s="7">
        <f>BASE!J216*'FM-029 DEP'!$J$1152</f>
        <v>616371.69015348714</v>
      </c>
      <c r="K216" s="7">
        <f>BASE!K216*'FM-029 DEP'!$K$1152</f>
        <v>0</v>
      </c>
      <c r="L216" s="7">
        <f>BASE!L216*'FM-029 DEP'!$L$1152</f>
        <v>488490.60273706692</v>
      </c>
      <c r="M216" s="36">
        <f>BASE!M216*$M$1152</f>
        <v>0</v>
      </c>
      <c r="N216" s="1">
        <f t="shared" si="19"/>
        <v>5</v>
      </c>
      <c r="O216" s="8">
        <f t="shared" si="23"/>
        <v>625288</v>
      </c>
      <c r="P216" s="9">
        <f t="shared" si="20"/>
        <v>625288</v>
      </c>
      <c r="Q216" s="40">
        <f t="array" ref="Q216">IFERROR(_xlfn.STDEV.P(IF((F216:M216&lt;&gt;0)*(F216:M216&lt;&gt;""), F216:M216)), 0)</f>
        <v>94605.700503464643</v>
      </c>
      <c r="R216" s="11">
        <f t="shared" si="18"/>
        <v>15.129940204108289</v>
      </c>
      <c r="S216" s="12">
        <f t="shared" si="21"/>
        <v>84.870059795891706</v>
      </c>
      <c r="T216" s="37" t="str">
        <f t="shared" si="22"/>
        <v>ALTO</v>
      </c>
    </row>
    <row r="217" spans="2:20" ht="18">
      <c r="B217" s="27">
        <v>208</v>
      </c>
      <c r="C217" s="33" t="s">
        <v>247</v>
      </c>
      <c r="D217" s="32" t="s">
        <v>38</v>
      </c>
      <c r="E217" s="32">
        <v>1</v>
      </c>
      <c r="F217" s="7">
        <f>BASE!F217</f>
        <v>0</v>
      </c>
      <c r="G217" s="7">
        <f>BASE!G217</f>
        <v>1604165</v>
      </c>
      <c r="H217" s="40">
        <f>BASE!H217*'FM-029 DEP'!$H$1152</f>
        <v>1291611.763670722</v>
      </c>
      <c r="I217" s="7">
        <f>BASE!I217*'FM-029 DEP'!$I$1152</f>
        <v>986620.46065682161</v>
      </c>
      <c r="J217" s="7">
        <f>BASE!J217*'FM-029 DEP'!$J$1152</f>
        <v>0</v>
      </c>
      <c r="K217" s="7">
        <f>BASE!K217*'FM-029 DEP'!$K$1152</f>
        <v>0</v>
      </c>
      <c r="L217" s="7">
        <f>BASE!L217*'FM-029 DEP'!$L$1152</f>
        <v>0</v>
      </c>
      <c r="M217" s="36">
        <f>BASE!M217*$M$1152</f>
        <v>0</v>
      </c>
      <c r="N217" s="1">
        <f t="shared" si="19"/>
        <v>3</v>
      </c>
      <c r="O217" s="8">
        <f t="shared" si="23"/>
        <v>1294132</v>
      </c>
      <c r="P217" s="9">
        <f t="shared" si="20"/>
        <v>1294132</v>
      </c>
      <c r="Q217" s="40">
        <f t="array" ref="Q217">IFERROR(_xlfn.STDEV.P(IF((F217:M217&lt;&gt;0)*(F217:M217&lt;&gt;""), F217:M217)), 0)</f>
        <v>252117.8028282717</v>
      </c>
      <c r="R217" s="11">
        <f t="shared" si="18"/>
        <v>19.481614149736789</v>
      </c>
      <c r="S217" s="12">
        <f t="shared" si="21"/>
        <v>80.518385850263215</v>
      </c>
      <c r="T217" s="37" t="str">
        <f t="shared" si="22"/>
        <v>ALTO</v>
      </c>
    </row>
    <row r="218" spans="2:20" ht="18">
      <c r="B218" s="27">
        <v>209</v>
      </c>
      <c r="C218" s="33" t="s">
        <v>248</v>
      </c>
      <c r="D218" s="32" t="s">
        <v>38</v>
      </c>
      <c r="E218" s="32">
        <v>1</v>
      </c>
      <c r="F218" s="7">
        <f>BASE!F218</f>
        <v>0</v>
      </c>
      <c r="G218" s="7">
        <f>BASE!G218</f>
        <v>166146</v>
      </c>
      <c r="H218" s="40">
        <f>BASE!H218*'FM-029 DEP'!$H$1152</f>
        <v>133795.58205395256</v>
      </c>
      <c r="I218" s="7">
        <f>BASE!I218*'FM-029 DEP'!$I$1152</f>
        <v>102231.48776724708</v>
      </c>
      <c r="J218" s="7">
        <f>BASE!J218*'FM-029 DEP'!$J$1152</f>
        <v>0</v>
      </c>
      <c r="K218" s="7">
        <f>BASE!K218*'FM-029 DEP'!$K$1152</f>
        <v>0</v>
      </c>
      <c r="L218" s="7">
        <f>BASE!L218*'FM-029 DEP'!$L$1152</f>
        <v>0</v>
      </c>
      <c r="M218" s="36">
        <f>BASE!M218*$M$1152</f>
        <v>0</v>
      </c>
      <c r="N218" s="1">
        <f t="shared" si="19"/>
        <v>3</v>
      </c>
      <c r="O218" s="8">
        <f t="shared" si="23"/>
        <v>134058</v>
      </c>
      <c r="P218" s="9">
        <f t="shared" si="20"/>
        <v>134058</v>
      </c>
      <c r="Q218" s="40">
        <f t="array" ref="Q218">IFERROR(_xlfn.STDEV.P(IF((F218:M218&lt;&gt;0)*(F218:M218&lt;&gt;""), F218:M218)), 0)</f>
        <v>26093.648574519462</v>
      </c>
      <c r="R218" s="11">
        <f t="shared" si="18"/>
        <v>19.464447160571886</v>
      </c>
      <c r="S218" s="12">
        <f t="shared" si="21"/>
        <v>80.535552839428107</v>
      </c>
      <c r="T218" s="37" t="str">
        <f t="shared" si="22"/>
        <v>ALTO</v>
      </c>
    </row>
    <row r="219" spans="2:20" ht="18">
      <c r="B219" s="27">
        <v>210</v>
      </c>
      <c r="C219" s="33" t="s">
        <v>249</v>
      </c>
      <c r="D219" s="32" t="s">
        <v>38</v>
      </c>
      <c r="E219" s="32">
        <v>1</v>
      </c>
      <c r="F219" s="7">
        <f>BASE!F219</f>
        <v>0</v>
      </c>
      <c r="G219" s="7">
        <f>BASE!G219</f>
        <v>132047</v>
      </c>
      <c r="H219" s="40">
        <f>BASE!H219*'FM-029 DEP'!$H$1152</f>
        <v>123850.53103622331</v>
      </c>
      <c r="I219" s="7">
        <f>BASE!I219*'FM-029 DEP'!$I$1152</f>
        <v>118264.58232312099</v>
      </c>
      <c r="J219" s="7">
        <f>BASE!J219*'FM-029 DEP'!$J$1152</f>
        <v>0</v>
      </c>
      <c r="K219" s="7">
        <f>BASE!K219*'FM-029 DEP'!$K$1152</f>
        <v>0</v>
      </c>
      <c r="L219" s="7">
        <f>BASE!L219*'FM-029 DEP'!$L$1152</f>
        <v>0</v>
      </c>
      <c r="M219" s="36">
        <f>BASE!M219*$M$1152</f>
        <v>0</v>
      </c>
      <c r="N219" s="1">
        <f t="shared" si="19"/>
        <v>3</v>
      </c>
      <c r="O219" s="8">
        <f t="shared" si="23"/>
        <v>124721</v>
      </c>
      <c r="P219" s="9">
        <f t="shared" si="20"/>
        <v>124721</v>
      </c>
      <c r="Q219" s="40">
        <f t="array" ref="Q219">IFERROR(_xlfn.STDEV.P(IF((F219:M219&lt;&gt;0)*(F219:M219&lt;&gt;""), F219:M219)), 0)</f>
        <v>5660.1920218655205</v>
      </c>
      <c r="R219" s="11">
        <f t="shared" si="18"/>
        <v>4.538283065294153</v>
      </c>
      <c r="S219" s="12">
        <f t="shared" si="21"/>
        <v>95.461716934705848</v>
      </c>
      <c r="T219" s="37" t="str">
        <f t="shared" si="22"/>
        <v>ALTO</v>
      </c>
    </row>
    <row r="220" spans="2:20" ht="18">
      <c r="B220" s="27">
        <v>211</v>
      </c>
      <c r="C220" s="33" t="s">
        <v>250</v>
      </c>
      <c r="D220" s="32" t="s">
        <v>38</v>
      </c>
      <c r="E220" s="32">
        <v>1</v>
      </c>
      <c r="F220" s="7">
        <f>BASE!F220</f>
        <v>0</v>
      </c>
      <c r="G220" s="7">
        <f>BASE!G220</f>
        <v>607938</v>
      </c>
      <c r="H220" s="40">
        <f>BASE!H220*'FM-029 DEP'!$H$1152</f>
        <v>489509.34885628859</v>
      </c>
      <c r="I220" s="7">
        <f>BASE!I220*'FM-029 DEP'!$I$1152</f>
        <v>373949.79061053554</v>
      </c>
      <c r="J220" s="7">
        <f>BASE!J220*'FM-029 DEP'!$J$1152</f>
        <v>0</v>
      </c>
      <c r="K220" s="7">
        <f>BASE!K220*'FM-029 DEP'!$K$1152</f>
        <v>0</v>
      </c>
      <c r="L220" s="7">
        <f>BASE!L220*'FM-029 DEP'!$L$1152</f>
        <v>0</v>
      </c>
      <c r="M220" s="36">
        <f>BASE!M220*$M$1152</f>
        <v>0</v>
      </c>
      <c r="N220" s="1">
        <f t="shared" si="19"/>
        <v>3</v>
      </c>
      <c r="O220" s="8">
        <f t="shared" si="23"/>
        <v>490466</v>
      </c>
      <c r="P220" s="9">
        <f t="shared" si="20"/>
        <v>490466</v>
      </c>
      <c r="Q220" s="40">
        <f t="array" ref="Q220">IFERROR(_xlfn.STDEV.P(IF((F220:M220&lt;&gt;0)*(F220:M220&lt;&gt;""), F220:M220)), 0)</f>
        <v>95527.680134526949</v>
      </c>
      <c r="R220" s="11">
        <f t="shared" si="18"/>
        <v>19.476921975127112</v>
      </c>
      <c r="S220" s="12">
        <f t="shared" si="21"/>
        <v>80.523078024872888</v>
      </c>
      <c r="T220" s="37" t="str">
        <f t="shared" si="22"/>
        <v>ALTO</v>
      </c>
    </row>
    <row r="221" spans="2:20" ht="18">
      <c r="B221" s="27">
        <v>212</v>
      </c>
      <c r="C221" s="33" t="s">
        <v>251</v>
      </c>
      <c r="D221" s="32" t="s">
        <v>38</v>
      </c>
      <c r="E221" s="32">
        <v>1</v>
      </c>
      <c r="F221" s="7">
        <f>BASE!F221</f>
        <v>0</v>
      </c>
      <c r="G221" s="7">
        <f>BASE!G221</f>
        <v>93371</v>
      </c>
      <c r="H221" s="40">
        <f>BASE!H221*'FM-029 DEP'!$H$1152</f>
        <v>83206.662123479109</v>
      </c>
      <c r="I221" s="7">
        <f>BASE!I221*'FM-029 DEP'!$I$1152</f>
        <v>74393.341415031959</v>
      </c>
      <c r="J221" s="7">
        <f>BASE!J221*'FM-029 DEP'!$J$1152</f>
        <v>80846.51288035186</v>
      </c>
      <c r="K221" s="7">
        <f>BASE!K221*'FM-029 DEP'!$K$1152</f>
        <v>74800.323101777059</v>
      </c>
      <c r="L221" s="7">
        <f>BASE!L221*'FM-029 DEP'!$L$1152</f>
        <v>70698.582937008643</v>
      </c>
      <c r="M221" s="36">
        <f>BASE!M221*$M$1152</f>
        <v>0</v>
      </c>
      <c r="N221" s="1">
        <f t="shared" si="19"/>
        <v>6</v>
      </c>
      <c r="O221" s="8">
        <f t="shared" si="23"/>
        <v>79553</v>
      </c>
      <c r="P221" s="9">
        <f t="shared" si="20"/>
        <v>79553</v>
      </c>
      <c r="Q221" s="40">
        <f t="array" ref="Q221">IFERROR(_xlfn.STDEV.P(IF((F221:M221&lt;&gt;0)*(F221:M221&lt;&gt;""), F221:M221)), 0)</f>
        <v>7456.2083975608057</v>
      </c>
      <c r="R221" s="11">
        <f t="shared" ref="R221:R284" si="24">IFERROR(Q221/O221*100,0)</f>
        <v>9.3726300674528993</v>
      </c>
      <c r="S221" s="12">
        <f t="shared" si="21"/>
        <v>90.627369932547097</v>
      </c>
      <c r="T221" s="37" t="str">
        <f t="shared" si="22"/>
        <v>ALTO</v>
      </c>
    </row>
    <row r="222" spans="2:20" ht="18">
      <c r="B222" s="27">
        <v>213</v>
      </c>
      <c r="C222" s="33" t="s">
        <v>252</v>
      </c>
      <c r="D222" s="32" t="s">
        <v>38</v>
      </c>
      <c r="E222" s="32">
        <v>1</v>
      </c>
      <c r="F222" s="7">
        <f>BASE!F222</f>
        <v>0</v>
      </c>
      <c r="G222" s="7">
        <f>BASE!G222</f>
        <v>21994</v>
      </c>
      <c r="H222" s="40">
        <f>BASE!H222*'FM-029 DEP'!$H$1152</f>
        <v>17898.70930821108</v>
      </c>
      <c r="I222" s="7">
        <f>BASE!I222*'FM-029 DEP'!$I$1152</f>
        <v>13928.30945558739</v>
      </c>
      <c r="J222" s="7">
        <f>BASE!J222*'FM-029 DEP'!$J$1152</f>
        <v>12877.030787182481</v>
      </c>
      <c r="K222" s="7">
        <f>BASE!K222*'FM-029 DEP'!$K$1152</f>
        <v>12690.193861066236</v>
      </c>
      <c r="L222" s="7">
        <f>BASE!L222*'FM-029 DEP'!$L$1152</f>
        <v>12033.831893623217</v>
      </c>
      <c r="M222" s="36">
        <f>BASE!M222*$M$1152</f>
        <v>0</v>
      </c>
      <c r="N222" s="1">
        <f t="shared" si="19"/>
        <v>6</v>
      </c>
      <c r="O222" s="8">
        <f t="shared" si="23"/>
        <v>15237</v>
      </c>
      <c r="P222" s="9">
        <f t="shared" si="20"/>
        <v>15237</v>
      </c>
      <c r="Q222" s="40">
        <f t="array" ref="Q222">IFERROR(_xlfn.STDEV.P(IF((F222:M222&lt;&gt;0)*(F222:M222&lt;&gt;""), F222:M222)), 0)</f>
        <v>3577.0187422389868</v>
      </c>
      <c r="R222" s="11">
        <f t="shared" si="24"/>
        <v>23.475872824302595</v>
      </c>
      <c r="S222" s="12">
        <f t="shared" si="21"/>
        <v>76.524127175697402</v>
      </c>
      <c r="T222" s="37" t="str">
        <f t="shared" si="22"/>
        <v>ALTO</v>
      </c>
    </row>
    <row r="223" spans="2:20" ht="18">
      <c r="B223" s="27">
        <v>214</v>
      </c>
      <c r="C223" s="33" t="s">
        <v>253</v>
      </c>
      <c r="D223" s="32" t="s">
        <v>38</v>
      </c>
      <c r="E223" s="32">
        <v>1</v>
      </c>
      <c r="F223" s="7">
        <f>BASE!F223</f>
        <v>0</v>
      </c>
      <c r="G223" s="7">
        <f>BASE!G223</f>
        <v>99324</v>
      </c>
      <c r="H223" s="40">
        <f>BASE!H223*'FM-029 DEP'!$H$1152</f>
        <v>75122.957747618711</v>
      </c>
      <c r="I223" s="7">
        <f>BASE!I223*'FM-029 DEP'!$I$1152</f>
        <v>50840.82874145911</v>
      </c>
      <c r="J223" s="7"/>
      <c r="K223" s="7"/>
      <c r="L223" s="7"/>
      <c r="M223" s="36">
        <f>BASE!M223*$M$1152</f>
        <v>0</v>
      </c>
      <c r="N223" s="1">
        <f t="shared" si="19"/>
        <v>3</v>
      </c>
      <c r="O223" s="8">
        <f t="shared" si="23"/>
        <v>75096</v>
      </c>
      <c r="P223" s="9">
        <f t="shared" si="20"/>
        <v>75096</v>
      </c>
      <c r="Q223" s="40">
        <f t="array" ref="Q223">IFERROR(_xlfn.STDEV.P(IF((F223:M223&lt;&gt;0)*(F223:M223&lt;&gt;""), F223:M223)), 0)</f>
        <v>19793.181010018801</v>
      </c>
      <c r="R223" s="11">
        <f t="shared" si="24"/>
        <v>26.357170834689995</v>
      </c>
      <c r="S223" s="12">
        <f t="shared" si="21"/>
        <v>73.642829165310005</v>
      </c>
      <c r="T223" s="37" t="str">
        <f t="shared" si="22"/>
        <v>ALTO</v>
      </c>
    </row>
    <row r="224" spans="2:20" ht="18">
      <c r="B224" s="27">
        <v>215</v>
      </c>
      <c r="C224" s="33" t="s">
        <v>254</v>
      </c>
      <c r="D224" s="32" t="s">
        <v>38</v>
      </c>
      <c r="E224" s="32">
        <v>1</v>
      </c>
      <c r="F224" s="7">
        <f>BASE!F224</f>
        <v>0</v>
      </c>
      <c r="G224" s="7">
        <f>BASE!G224</f>
        <v>102214</v>
      </c>
      <c r="H224" s="40">
        <f>BASE!H224*'FM-029 DEP'!$H$1152</f>
        <v>83065.696137801569</v>
      </c>
      <c r="I224" s="7">
        <f>BASE!I224*'FM-029 DEP'!$I$1152</f>
        <v>64486.616707075154</v>
      </c>
      <c r="J224" s="7"/>
      <c r="K224" s="7"/>
      <c r="L224" s="7"/>
      <c r="M224" s="36"/>
      <c r="N224" s="1">
        <f t="shared" si="19"/>
        <v>3</v>
      </c>
      <c r="O224" s="8">
        <f t="shared" si="23"/>
        <v>83255</v>
      </c>
      <c r="P224" s="9">
        <f t="shared" si="20"/>
        <v>83255</v>
      </c>
      <c r="Q224" s="40">
        <f t="array" ref="Q224">IFERROR(_xlfn.STDEV.P(IF((F224:M224&lt;&gt;0)*(F224:M224&lt;&gt;""), F224:M224)), 0)</f>
        <v>15402.724085994916</v>
      </c>
      <c r="R224" s="11">
        <f t="shared" si="24"/>
        <v>18.500659523145657</v>
      </c>
      <c r="S224" s="12">
        <f t="shared" si="21"/>
        <v>81.499340476854343</v>
      </c>
      <c r="T224" s="37" t="str">
        <f t="shared" si="22"/>
        <v>ALTO</v>
      </c>
    </row>
    <row r="225" spans="2:20" ht="18">
      <c r="B225" s="27">
        <v>216</v>
      </c>
      <c r="C225" s="33" t="s">
        <v>255</v>
      </c>
      <c r="D225" s="32" t="s">
        <v>38</v>
      </c>
      <c r="E225" s="32">
        <v>1</v>
      </c>
      <c r="F225" s="7">
        <f>BASE!F225</f>
        <v>0</v>
      </c>
      <c r="G225" s="7"/>
      <c r="H225" s="40">
        <f>BASE!H225*'FM-029 DEP'!$H$1152</f>
        <v>98685.124438156141</v>
      </c>
      <c r="I225" s="7">
        <f>BASE!I225*'FM-029 DEP'!$I$1152</f>
        <v>76638.300639188878</v>
      </c>
      <c r="J225" s="7"/>
      <c r="K225" s="7"/>
      <c r="L225" s="7"/>
      <c r="M225" s="36">
        <f>BASE!M225*$M$1152</f>
        <v>0</v>
      </c>
      <c r="N225" s="1">
        <f t="shared" si="19"/>
        <v>2</v>
      </c>
      <c r="O225" s="8">
        <f t="shared" si="23"/>
        <v>87662</v>
      </c>
      <c r="P225" s="9">
        <f t="shared" si="20"/>
        <v>87662</v>
      </c>
      <c r="Q225" s="40">
        <f t="array" ref="Q225">IFERROR(_xlfn.STDEV.P(IF((F225:M225&lt;&gt;0)*(F225:M225&lt;&gt;""), F225:M225)), 0)</f>
        <v>11023.41189948361</v>
      </c>
      <c r="R225" s="11">
        <f t="shared" si="24"/>
        <v>12.574903492372533</v>
      </c>
      <c r="S225" s="12">
        <f t="shared" si="21"/>
        <v>87.425096507627472</v>
      </c>
      <c r="T225" s="37" t="str">
        <f t="shared" si="22"/>
        <v>ALTO</v>
      </c>
    </row>
    <row r="226" spans="2:20" ht="18">
      <c r="B226" s="27">
        <v>217</v>
      </c>
      <c r="C226" s="33" t="s">
        <v>256</v>
      </c>
      <c r="D226" s="32" t="s">
        <v>38</v>
      </c>
      <c r="E226" s="32">
        <v>1</v>
      </c>
      <c r="F226" s="7">
        <f>BASE!F226</f>
        <v>0</v>
      </c>
      <c r="G226" s="7">
        <f>BASE!G226</f>
        <v>44791</v>
      </c>
      <c r="H226" s="40">
        <f>BASE!H226*'FM-029 DEP'!$H$1152</f>
        <v>36425.809242717092</v>
      </c>
      <c r="I226" s="7">
        <f>BASE!I226*'FM-029 DEP'!$I$1152</f>
        <v>28311.913158474759</v>
      </c>
      <c r="J226" s="7">
        <f>BASE!J226*'FM-029 DEP'!$J$1152</f>
        <v>32657.212099452478</v>
      </c>
      <c r="K226" s="7">
        <f>BASE!K226*'FM-029 DEP'!$K$1152</f>
        <v>30268.691437802911</v>
      </c>
      <c r="L226" s="7">
        <f>BASE!L226*'FM-029 DEP'!$L$1152</f>
        <v>41587.992817625935</v>
      </c>
      <c r="M226" s="36">
        <f>BASE!M226*$M$1152</f>
        <v>0</v>
      </c>
      <c r="N226" s="1">
        <f t="shared" si="19"/>
        <v>6</v>
      </c>
      <c r="O226" s="8">
        <f t="shared" si="23"/>
        <v>35674</v>
      </c>
      <c r="P226" s="9">
        <f t="shared" si="20"/>
        <v>35674</v>
      </c>
      <c r="Q226" s="40">
        <f t="array" ref="Q226">IFERROR(_xlfn.STDEV.P(IF((F226:M226&lt;&gt;0)*(F226:M226&lt;&gt;""), F226:M226)), 0)</f>
        <v>5932.6625475414085</v>
      </c>
      <c r="R226" s="11">
        <f t="shared" si="24"/>
        <v>16.630214014524327</v>
      </c>
      <c r="S226" s="12">
        <f t="shared" si="21"/>
        <v>83.369785985475673</v>
      </c>
      <c r="T226" s="37" t="str">
        <f t="shared" si="22"/>
        <v>ALTO</v>
      </c>
    </row>
    <row r="227" spans="2:20" ht="18">
      <c r="B227" s="27">
        <v>218</v>
      </c>
      <c r="C227" s="33" t="s">
        <v>257</v>
      </c>
      <c r="D227" s="32" t="s">
        <v>38</v>
      </c>
      <c r="E227" s="32">
        <v>1</v>
      </c>
      <c r="F227" s="7">
        <f>BASE!F227</f>
        <v>0</v>
      </c>
      <c r="G227" s="7">
        <f>BASE!G227</f>
        <v>1337038</v>
      </c>
      <c r="H227" s="40">
        <f>BASE!H227*'FM-029 DEP'!$H$1152</f>
        <v>1086438.7496716955</v>
      </c>
      <c r="I227" s="7">
        <f>BASE!I227*'FM-029 DEP'!$I$1152</f>
        <v>843265.79678201443</v>
      </c>
      <c r="J227" s="7">
        <f>BASE!J227*'FM-029 DEP'!$J$1152</f>
        <v>770497.80091553729</v>
      </c>
      <c r="K227" s="7">
        <f>BASE!K227*'FM-029 DEP'!$K$1152</f>
        <v>715957.99676898227</v>
      </c>
      <c r="L227" s="7">
        <f>BASE!L227*'FM-029 DEP'!$L$1152</f>
        <v>794713.7988935262</v>
      </c>
      <c r="M227" s="36">
        <f>BASE!M227*$M$1152</f>
        <v>0</v>
      </c>
      <c r="N227" s="1">
        <f t="shared" si="19"/>
        <v>6</v>
      </c>
      <c r="O227" s="8">
        <f t="shared" si="23"/>
        <v>924652</v>
      </c>
      <c r="P227" s="9">
        <f t="shared" si="20"/>
        <v>924652</v>
      </c>
      <c r="Q227" s="40">
        <f t="array" ref="Q227">IFERROR(_xlfn.STDEV.P(IF((F227:M227&lt;&gt;0)*(F227:M227&lt;&gt;""), F227:M227)), 0)</f>
        <v>218731.7686217202</v>
      </c>
      <c r="R227" s="11">
        <f t="shared" si="24"/>
        <v>23.655577300619065</v>
      </c>
      <c r="S227" s="12">
        <f t="shared" si="21"/>
        <v>76.344422699380942</v>
      </c>
      <c r="T227" s="37" t="str">
        <f t="shared" si="22"/>
        <v>ALTO</v>
      </c>
    </row>
    <row r="228" spans="2:20" ht="33.75" customHeight="1">
      <c r="B228" s="27">
        <v>219</v>
      </c>
      <c r="C228" s="31" t="s">
        <v>258</v>
      </c>
      <c r="D228" s="32" t="s">
        <v>38</v>
      </c>
      <c r="E228" s="32">
        <v>1</v>
      </c>
      <c r="F228" s="7">
        <f>BASE!F228</f>
        <v>0</v>
      </c>
      <c r="G228" s="7">
        <f>BASE!G228</f>
        <v>6048924</v>
      </c>
      <c r="H228" s="40">
        <f>BASE!H228*'FM-029 DEP'!$H$1152</f>
        <v>4915086.8332920801</v>
      </c>
      <c r="I228" s="7">
        <f>BASE!I228*'FM-029 DEP'!$I$1152</f>
        <v>3814842.0409962526</v>
      </c>
      <c r="J228" s="7">
        <f>BASE!J228*'FM-029 DEP'!$J$1152</f>
        <v>4119056.8171618353</v>
      </c>
      <c r="K228" s="7">
        <f>BASE!K228*'FM-029 DEP'!$K$1152</f>
        <v>3924815.9612277867</v>
      </c>
      <c r="L228" s="7">
        <f>BASE!L228*'FM-029 DEP'!$L$1152</f>
        <v>4027798.0374648166</v>
      </c>
      <c r="M228" s="36">
        <f>BASE!M228*$M$1152</f>
        <v>0</v>
      </c>
      <c r="N228" s="1">
        <f t="shared" si="19"/>
        <v>6</v>
      </c>
      <c r="O228" s="8">
        <f t="shared" si="23"/>
        <v>4475087</v>
      </c>
      <c r="P228" s="9">
        <f t="shared" si="20"/>
        <v>4475087</v>
      </c>
      <c r="Q228" s="40">
        <f t="array" ref="Q228">IFERROR(_xlfn.STDEV.P(IF((F228:M228&lt;&gt;0)*(F228:M228&lt;&gt;""), F228:M228)), 0)</f>
        <v>789103.8466687469</v>
      </c>
      <c r="R228" s="11">
        <f t="shared" si="24"/>
        <v>17.633262697881559</v>
      </c>
      <c r="S228" s="12">
        <f t="shared" si="21"/>
        <v>82.366737302118437</v>
      </c>
      <c r="T228" s="37" t="str">
        <f t="shared" si="22"/>
        <v>ALTO</v>
      </c>
    </row>
    <row r="229" spans="2:20" ht="18">
      <c r="B229" s="27">
        <v>220</v>
      </c>
      <c r="C229" s="33" t="s">
        <v>259</v>
      </c>
      <c r="D229" s="32" t="s">
        <v>38</v>
      </c>
      <c r="E229" s="32">
        <v>1</v>
      </c>
      <c r="F229" s="7">
        <f>BASE!F229</f>
        <v>0</v>
      </c>
      <c r="G229" s="7"/>
      <c r="H229" s="40">
        <f>BASE!H229*'FM-029 DEP'!$H$1152</f>
        <v>466195.36171800038</v>
      </c>
      <c r="I229" s="7">
        <f>BASE!I229*'FM-029 DEP'!$I$1152</f>
        <v>356125.94445668941</v>
      </c>
      <c r="J229" s="7"/>
      <c r="K229" s="7"/>
      <c r="L229" s="7">
        <f>BASE!L229*'FM-029 DEP'!$L$1152</f>
        <v>0</v>
      </c>
      <c r="M229" s="36">
        <f>BASE!M229*$M$1152</f>
        <v>0</v>
      </c>
      <c r="N229" s="1">
        <f t="shared" si="19"/>
        <v>2</v>
      </c>
      <c r="O229" s="8">
        <f t="shared" si="23"/>
        <v>411161</v>
      </c>
      <c r="P229" s="9">
        <f t="shared" si="20"/>
        <v>411161</v>
      </c>
      <c r="Q229" s="40">
        <f t="array" ref="Q229">IFERROR(_xlfn.STDEV.P(IF((F229:M229&lt;&gt;0)*(F229:M229&lt;&gt;""), F229:M229)), 0)</f>
        <v>55034.708630655594</v>
      </c>
      <c r="R229" s="11">
        <f t="shared" si="24"/>
        <v>13.385196706559132</v>
      </c>
      <c r="S229" s="12">
        <f t="shared" si="21"/>
        <v>86.614803293440872</v>
      </c>
      <c r="T229" s="37" t="str">
        <f t="shared" si="22"/>
        <v>ALTO</v>
      </c>
    </row>
    <row r="230" spans="2:20" ht="18">
      <c r="B230" s="27">
        <v>221</v>
      </c>
      <c r="C230" s="33" t="s">
        <v>260</v>
      </c>
      <c r="D230" s="32" t="s">
        <v>38</v>
      </c>
      <c r="E230" s="32">
        <v>1</v>
      </c>
      <c r="F230" s="7">
        <f>BASE!F230</f>
        <v>0</v>
      </c>
      <c r="G230" s="7">
        <f>BASE!G230</f>
        <v>888978</v>
      </c>
      <c r="H230" s="40">
        <f>BASE!H230*'FM-029 DEP'!$H$1152</f>
        <v>715781.59566933184</v>
      </c>
      <c r="I230" s="7">
        <f>BASE!I230*'FM-029 DEP'!$I$1152</f>
        <v>546776.87899493054</v>
      </c>
      <c r="J230" s="7"/>
      <c r="K230" s="7"/>
      <c r="L230" s="7">
        <f>BASE!L230*'FM-029 DEP'!$L$1152</f>
        <v>0</v>
      </c>
      <c r="M230" s="36">
        <f>BASE!M230*$M$1152</f>
        <v>0</v>
      </c>
      <c r="N230" s="1">
        <f t="shared" si="19"/>
        <v>3</v>
      </c>
      <c r="O230" s="8">
        <f t="shared" si="23"/>
        <v>717179</v>
      </c>
      <c r="P230" s="9">
        <f t="shared" si="20"/>
        <v>717179</v>
      </c>
      <c r="Q230" s="40">
        <f t="array" ref="Q230">IFERROR(_xlfn.STDEV.P(IF((F230:M230&lt;&gt;0)*(F230:M230&lt;&gt;""), F230:M230)), 0)</f>
        <v>139706.51617205446</v>
      </c>
      <c r="R230" s="11">
        <f t="shared" si="24"/>
        <v>19.480006549557984</v>
      </c>
      <c r="S230" s="12">
        <f t="shared" si="21"/>
        <v>80.519993450442016</v>
      </c>
      <c r="T230" s="37" t="str">
        <f t="shared" si="22"/>
        <v>ALTO</v>
      </c>
    </row>
    <row r="231" spans="2:20" ht="18">
      <c r="B231" s="27">
        <v>222</v>
      </c>
      <c r="C231" s="33" t="s">
        <v>261</v>
      </c>
      <c r="D231" s="32" t="s">
        <v>38</v>
      </c>
      <c r="E231" s="32">
        <v>1</v>
      </c>
      <c r="F231" s="7">
        <f>BASE!F231</f>
        <v>0</v>
      </c>
      <c r="G231" s="7">
        <f>BASE!G231</f>
        <v>1199803</v>
      </c>
      <c r="H231" s="40">
        <f>BASE!H231*'FM-029 DEP'!$H$1152</f>
        <v>966046.84887561691</v>
      </c>
      <c r="I231" s="7">
        <f>BASE!I231*'FM-029 DEP'!$I$1152</f>
        <v>737949.39166850329</v>
      </c>
      <c r="J231" s="7"/>
      <c r="K231" s="7"/>
      <c r="L231" s="7">
        <f>BASE!L231*'FM-029 DEP'!$L$1152</f>
        <v>0</v>
      </c>
      <c r="M231" s="36">
        <f>BASE!M231*$M$1152</f>
        <v>0</v>
      </c>
      <c r="N231" s="1">
        <f t="shared" si="19"/>
        <v>3</v>
      </c>
      <c r="O231" s="8">
        <f t="shared" si="23"/>
        <v>967933</v>
      </c>
      <c r="P231" s="9">
        <f t="shared" si="20"/>
        <v>967933</v>
      </c>
      <c r="Q231" s="40">
        <f t="array" ref="Q231">IFERROR(_xlfn.STDEV.P(IF((F231:M231&lt;&gt;0)*(F231:M231&lt;&gt;""), F231:M231)), 0)</f>
        <v>188555.66337045794</v>
      </c>
      <c r="R231" s="11">
        <f t="shared" si="24"/>
        <v>19.480239166394568</v>
      </c>
      <c r="S231" s="12">
        <f t="shared" si="21"/>
        <v>80.519760833605432</v>
      </c>
      <c r="T231" s="37" t="str">
        <f t="shared" si="22"/>
        <v>ALTO</v>
      </c>
    </row>
    <row r="232" spans="2:20" ht="18">
      <c r="B232" s="27">
        <v>223</v>
      </c>
      <c r="C232" s="33" t="s">
        <v>262</v>
      </c>
      <c r="D232" s="32" t="s">
        <v>38</v>
      </c>
      <c r="E232" s="32">
        <v>1</v>
      </c>
      <c r="F232" s="7">
        <f>BASE!F232</f>
        <v>0</v>
      </c>
      <c r="G232" s="7">
        <f>BASE!G232</f>
        <v>455247</v>
      </c>
      <c r="H232" s="40">
        <f>BASE!H232*'FM-029 DEP'!$H$1152</f>
        <v>366585.02390905924</v>
      </c>
      <c r="I232" s="7">
        <f>BASE!I232*'FM-029 DEP'!$I$1152</f>
        <v>280073.33259863342</v>
      </c>
      <c r="J232" s="7"/>
      <c r="K232" s="7">
        <f>BASE!K232*'FM-029 DEP'!$K$1152</f>
        <v>0</v>
      </c>
      <c r="L232" s="7">
        <f>BASE!L232*'FM-029 DEP'!$L$1152</f>
        <v>0</v>
      </c>
      <c r="M232" s="36">
        <f>BASE!M232*$M$1152</f>
        <v>0</v>
      </c>
      <c r="N232" s="1">
        <f t="shared" si="19"/>
        <v>3</v>
      </c>
      <c r="O232" s="8">
        <f t="shared" si="23"/>
        <v>367302</v>
      </c>
      <c r="P232" s="9">
        <f t="shared" si="20"/>
        <v>367302</v>
      </c>
      <c r="Q232" s="40">
        <f t="array" ref="Q232">IFERROR(_xlfn.STDEV.P(IF((F232:M232&lt;&gt;0)*(F232:M232&lt;&gt;""), F232:M232)), 0)</f>
        <v>71516.146186706377</v>
      </c>
      <c r="R232" s="11">
        <f t="shared" si="24"/>
        <v>19.470666151207013</v>
      </c>
      <c r="S232" s="12">
        <f t="shared" si="21"/>
        <v>80.529333848792987</v>
      </c>
      <c r="T232" s="37" t="str">
        <f t="shared" si="22"/>
        <v>ALTO</v>
      </c>
    </row>
    <row r="233" spans="2:20" ht="18">
      <c r="B233" s="27">
        <v>224</v>
      </c>
      <c r="C233" s="33" t="s">
        <v>263</v>
      </c>
      <c r="D233" s="32" t="s">
        <v>38</v>
      </c>
      <c r="E233" s="32">
        <v>1</v>
      </c>
      <c r="F233" s="7">
        <f>BASE!F233</f>
        <v>0</v>
      </c>
      <c r="G233" s="7">
        <f>BASE!G233</f>
        <v>461198</v>
      </c>
      <c r="H233" s="40">
        <f>BASE!H233*'FM-029 DEP'!$H$1152</f>
        <v>371362.97664896055</v>
      </c>
      <c r="I233" s="7">
        <f>BASE!I233*'FM-029 DEP'!$I$1152</f>
        <v>283705.90698699577</v>
      </c>
      <c r="J233" s="7">
        <f>BASE!J233*'FM-029 DEP'!$J$1152</f>
        <v>276391.52679292706</v>
      </c>
      <c r="K233" s="7">
        <f>BASE!K233*'FM-029 DEP'!$K$1152</f>
        <v>0</v>
      </c>
      <c r="L233" s="7">
        <f>BASE!L233*'FM-029 DEP'!$L$1152</f>
        <v>0</v>
      </c>
      <c r="M233" s="36">
        <f>BASE!M233*$M$1152</f>
        <v>0</v>
      </c>
      <c r="N233" s="1">
        <f t="shared" si="19"/>
        <v>4</v>
      </c>
      <c r="O233" s="8">
        <f t="shared" si="23"/>
        <v>348165</v>
      </c>
      <c r="P233" s="9">
        <f t="shared" si="20"/>
        <v>348165</v>
      </c>
      <c r="Q233" s="40">
        <f t="array" ref="Q233">IFERROR(_xlfn.STDEV.P(IF((F233:M233&lt;&gt;0)*(F233:M233&lt;&gt;""), F233:M233)), 0)</f>
        <v>75201.41510842659</v>
      </c>
      <c r="R233" s="11">
        <f t="shared" si="24"/>
        <v>21.599360966331076</v>
      </c>
      <c r="S233" s="12">
        <f t="shared" si="21"/>
        <v>78.400639033668924</v>
      </c>
      <c r="T233" s="37" t="str">
        <f t="shared" si="22"/>
        <v>ALTO</v>
      </c>
    </row>
    <row r="234" spans="2:20" ht="18">
      <c r="B234" s="27">
        <v>225</v>
      </c>
      <c r="C234" s="33" t="s">
        <v>264</v>
      </c>
      <c r="D234" s="32" t="s">
        <v>69</v>
      </c>
      <c r="E234" s="32">
        <v>1</v>
      </c>
      <c r="F234" s="7">
        <f>BASE!F234</f>
        <v>0</v>
      </c>
      <c r="G234" s="7">
        <f>BASE!G234</f>
        <v>87574</v>
      </c>
      <c r="H234" s="40">
        <f>BASE!H234*'FM-029 DEP'!$H$1152</f>
        <v>71183.851894319669</v>
      </c>
      <c r="I234" s="7">
        <f>BASE!I234*'FM-029 DEP'!$I$1152</f>
        <v>55282.935860700898</v>
      </c>
      <c r="J234" s="7"/>
      <c r="K234" s="7"/>
      <c r="L234" s="7">
        <f>BASE!L234*'FM-029 DEP'!$L$1152</f>
        <v>0</v>
      </c>
      <c r="M234" s="36">
        <f>BASE!M234*$M$1152</f>
        <v>0</v>
      </c>
      <c r="N234" s="1">
        <f t="shared" si="19"/>
        <v>3</v>
      </c>
      <c r="O234" s="8">
        <f t="shared" si="23"/>
        <v>71347</v>
      </c>
      <c r="P234" s="9">
        <f t="shared" si="20"/>
        <v>71347</v>
      </c>
      <c r="Q234" s="40">
        <f t="array" ref="Q234">IFERROR(_xlfn.STDEV.P(IF((F234:M234&lt;&gt;0)*(F234:M234&lt;&gt;""), F234:M234)), 0)</f>
        <v>13183.276059220974</v>
      </c>
      <c r="R234" s="11">
        <f t="shared" si="24"/>
        <v>18.477688002608343</v>
      </c>
      <c r="S234" s="12">
        <f t="shared" si="21"/>
        <v>81.522311997391654</v>
      </c>
      <c r="T234" s="37" t="str">
        <f t="shared" si="22"/>
        <v>ALTO</v>
      </c>
    </row>
    <row r="235" spans="2:20" ht="18">
      <c r="B235" s="27">
        <v>226</v>
      </c>
      <c r="C235" s="33" t="s">
        <v>265</v>
      </c>
      <c r="D235" s="32" t="s">
        <v>88</v>
      </c>
      <c r="E235" s="32">
        <v>1</v>
      </c>
      <c r="F235" s="7">
        <f>BASE!F235</f>
        <v>0</v>
      </c>
      <c r="G235" s="7">
        <f>BASE!G235</f>
        <v>26463</v>
      </c>
      <c r="H235" s="40">
        <f>BASE!H235*'FM-029 DEP'!$H$1152</f>
        <v>21520.145334631161</v>
      </c>
      <c r="I235" s="7">
        <f>BASE!I235*'FM-029 DEP'!$I$1152</f>
        <v>16726.358827418997</v>
      </c>
      <c r="J235" s="7"/>
      <c r="K235" s="7"/>
      <c r="L235" s="7">
        <f>BASE!L235*'FM-029 DEP'!$L$1152</f>
        <v>0</v>
      </c>
      <c r="M235" s="36">
        <f>BASE!M235*$M$1152</f>
        <v>0</v>
      </c>
      <c r="N235" s="1">
        <f t="shared" si="19"/>
        <v>3</v>
      </c>
      <c r="O235" s="8">
        <f t="shared" si="23"/>
        <v>21570</v>
      </c>
      <c r="P235" s="9">
        <f t="shared" si="20"/>
        <v>21570</v>
      </c>
      <c r="Q235" s="40">
        <f t="array" ref="Q235">IFERROR(_xlfn.STDEV.P(IF((F235:M235&lt;&gt;0)*(F235:M235&lt;&gt;""), F235:M235)), 0)</f>
        <v>3975.1223970434362</v>
      </c>
      <c r="R235" s="11">
        <f t="shared" si="24"/>
        <v>18.428940181008048</v>
      </c>
      <c r="S235" s="12">
        <f t="shared" si="21"/>
        <v>81.571059818991955</v>
      </c>
      <c r="T235" s="37" t="str">
        <f t="shared" si="22"/>
        <v>ALTO</v>
      </c>
    </row>
    <row r="236" spans="2:20" ht="18">
      <c r="B236" s="27">
        <v>227</v>
      </c>
      <c r="C236" s="33" t="s">
        <v>266</v>
      </c>
      <c r="D236" s="32" t="s">
        <v>38</v>
      </c>
      <c r="E236" s="32">
        <v>1</v>
      </c>
      <c r="F236" s="7">
        <f>BASE!F236</f>
        <v>0</v>
      </c>
      <c r="G236" s="7"/>
      <c r="H236" s="40">
        <f>BASE!H236*'FM-029 DEP'!$H$1152</f>
        <v>3031422.8933667522</v>
      </c>
      <c r="I236" s="7">
        <f>BASE!I236*'FM-029 DEP'!$I$1152</f>
        <v>2208093.4295790168</v>
      </c>
      <c r="J236" s="7"/>
      <c r="K236" s="7"/>
      <c r="L236" s="7"/>
      <c r="M236" s="36">
        <f>BASE!M236*$M$1152</f>
        <v>0</v>
      </c>
      <c r="N236" s="1">
        <f t="shared" si="19"/>
        <v>2</v>
      </c>
      <c r="O236" s="8">
        <f t="shared" si="23"/>
        <v>2619758</v>
      </c>
      <c r="P236" s="9">
        <f t="shared" si="20"/>
        <v>2619758</v>
      </c>
      <c r="Q236" s="40">
        <f t="array" ref="Q236">IFERROR(_xlfn.STDEV.P(IF((F236:M236&lt;&gt;0)*(F236:M236&lt;&gt;""), F236:M236)), 0)</f>
        <v>411664.73189386656</v>
      </c>
      <c r="R236" s="11">
        <f t="shared" si="24"/>
        <v>15.713845778650798</v>
      </c>
      <c r="S236" s="12">
        <f t="shared" si="21"/>
        <v>84.286154221349207</v>
      </c>
      <c r="T236" s="37" t="str">
        <f t="shared" si="22"/>
        <v>ALTO</v>
      </c>
    </row>
    <row r="237" spans="2:20" ht="18">
      <c r="B237" s="27">
        <v>228</v>
      </c>
      <c r="C237" s="33" t="s">
        <v>267</v>
      </c>
      <c r="D237" s="32" t="s">
        <v>38</v>
      </c>
      <c r="E237" s="32">
        <v>1</v>
      </c>
      <c r="F237" s="7">
        <f>BASE!F237</f>
        <v>0</v>
      </c>
      <c r="G237" s="7">
        <f>BASE!G237</f>
        <v>1542500</v>
      </c>
      <c r="H237" s="40">
        <f>BASE!H237*'FM-029 DEP'!$H$1152</f>
        <v>1253380.20000584</v>
      </c>
      <c r="I237" s="7">
        <f>BASE!I237*'FM-029 DEP'!$I$1152</f>
        <v>972827.97884064354</v>
      </c>
      <c r="J237" s="7">
        <f>BASE!J237*'FM-029 DEP'!$J$1152</f>
        <v>792667.53433264524</v>
      </c>
      <c r="K237" s="7"/>
      <c r="L237" s="7"/>
      <c r="M237" s="36">
        <f>BASE!M237*$M$1152</f>
        <v>0</v>
      </c>
      <c r="N237" s="1">
        <f t="shared" si="19"/>
        <v>4</v>
      </c>
      <c r="O237" s="8">
        <f t="shared" si="23"/>
        <v>1140344</v>
      </c>
      <c r="P237" s="9">
        <f t="shared" si="20"/>
        <v>1140344</v>
      </c>
      <c r="Q237" s="40">
        <f t="array" ref="Q237">IFERROR(_xlfn.STDEV.P(IF((F237:M237&lt;&gt;0)*(F237:M237&lt;&gt;""), F237:M237)), 0)</f>
        <v>284362.08123260044</v>
      </c>
      <c r="R237" s="11">
        <f t="shared" si="24"/>
        <v>24.936517509856714</v>
      </c>
      <c r="S237" s="12">
        <f t="shared" si="21"/>
        <v>75.063482490143286</v>
      </c>
      <c r="T237" s="37" t="str">
        <f t="shared" si="22"/>
        <v>ALTO</v>
      </c>
    </row>
    <row r="238" spans="2:20" ht="18">
      <c r="B238" s="27">
        <v>229</v>
      </c>
      <c r="C238" s="33" t="s">
        <v>268</v>
      </c>
      <c r="D238" s="32" t="s">
        <v>38</v>
      </c>
      <c r="E238" s="32">
        <v>1</v>
      </c>
      <c r="F238" s="7">
        <f>BASE!F238</f>
        <v>0</v>
      </c>
      <c r="G238" s="7">
        <f>BASE!G238</f>
        <v>1168795</v>
      </c>
      <c r="H238" s="40">
        <f>BASE!H238*'FM-029 DEP'!$H$1152</f>
        <v>949740.45957463654</v>
      </c>
      <c r="I238" s="7">
        <f>BASE!I238*'FM-029 DEP'!$I$1152</f>
        <v>737180.06391888903</v>
      </c>
      <c r="J238" s="7"/>
      <c r="K238" s="7">
        <f>BASE!K238*'FM-029 DEP'!$K$1152</f>
        <v>0</v>
      </c>
      <c r="L238" s="7"/>
      <c r="M238" s="36">
        <f>BASE!M238*$M$1152</f>
        <v>0</v>
      </c>
      <c r="N238" s="1">
        <f t="shared" si="19"/>
        <v>3</v>
      </c>
      <c r="O238" s="8">
        <f t="shared" si="23"/>
        <v>951905</v>
      </c>
      <c r="P238" s="9">
        <f t="shared" si="20"/>
        <v>951905</v>
      </c>
      <c r="Q238" s="40">
        <f t="array" ref="Q238">IFERROR(_xlfn.STDEV.P(IF((F238:M238&lt;&gt;0)*(F238:M238&lt;&gt;""), F238:M238)), 0)</f>
        <v>176212.70812117876</v>
      </c>
      <c r="R238" s="11">
        <f t="shared" si="24"/>
        <v>18.511585517586184</v>
      </c>
      <c r="S238" s="12">
        <f t="shared" si="21"/>
        <v>81.488414482413816</v>
      </c>
      <c r="T238" s="37" t="str">
        <f t="shared" si="22"/>
        <v>ALTO</v>
      </c>
    </row>
    <row r="239" spans="2:20" ht="18">
      <c r="B239" s="27">
        <v>230</v>
      </c>
      <c r="C239" s="33" t="s">
        <v>269</v>
      </c>
      <c r="D239" s="32" t="s">
        <v>38</v>
      </c>
      <c r="E239" s="32">
        <v>1</v>
      </c>
      <c r="F239" s="7">
        <f>BASE!F239</f>
        <v>0</v>
      </c>
      <c r="G239" s="7">
        <f>BASE!G239</f>
        <v>1939126</v>
      </c>
      <c r="H239" s="40">
        <f>BASE!H239*'FM-029 DEP'!$H$1152</f>
        <v>1575646.3121924493</v>
      </c>
      <c r="I239" s="7">
        <f>BASE!I239*'FM-029 DEP'!$I$1152</f>
        <v>1222935.5609433546</v>
      </c>
      <c r="J239" s="7">
        <f>BASE!J239*'FM-029 DEP'!$J$1152</f>
        <v>0</v>
      </c>
      <c r="K239" s="7">
        <f>BASE!K239*'FM-029 DEP'!$K$1152</f>
        <v>0</v>
      </c>
      <c r="L239" s="7">
        <f>BASE!L239*'FM-029 DEP'!$L$1152</f>
        <v>0</v>
      </c>
      <c r="M239" s="36">
        <f>BASE!M239*$M$1152</f>
        <v>0</v>
      </c>
      <c r="N239" s="1">
        <f t="shared" si="19"/>
        <v>3</v>
      </c>
      <c r="O239" s="8">
        <f t="shared" si="23"/>
        <v>1579236</v>
      </c>
      <c r="P239" s="9">
        <f t="shared" si="20"/>
        <v>1579236</v>
      </c>
      <c r="Q239" s="40">
        <f t="array" ref="Q239">IFERROR(_xlfn.STDEV.P(IF((F239:M239&lt;&gt;0)*(F239:M239&lt;&gt;""), F239:M239)), 0)</f>
        <v>292394.53986609093</v>
      </c>
      <c r="R239" s="11">
        <f t="shared" si="24"/>
        <v>18.514936327825033</v>
      </c>
      <c r="S239" s="12">
        <f t="shared" si="21"/>
        <v>81.485063672174959</v>
      </c>
      <c r="T239" s="37" t="str">
        <f t="shared" si="22"/>
        <v>ALTO</v>
      </c>
    </row>
    <row r="240" spans="2:20" ht="18">
      <c r="B240" s="27">
        <v>231</v>
      </c>
      <c r="C240" s="33" t="s">
        <v>270</v>
      </c>
      <c r="D240" s="32" t="s">
        <v>38</v>
      </c>
      <c r="E240" s="32">
        <v>1</v>
      </c>
      <c r="F240" s="7">
        <f>BASE!F240</f>
        <v>0</v>
      </c>
      <c r="G240" s="7">
        <f>BASE!G240</f>
        <v>22837360.32</v>
      </c>
      <c r="H240" s="40">
        <f>BASE!H240*'FM-029 DEP'!$H$1152</f>
        <v>21744069.802879922</v>
      </c>
      <c r="I240" s="7">
        <f>BASE!I240*'FM-029 DEP'!$I$1152</f>
        <v>16876549.424729995</v>
      </c>
      <c r="J240" s="7">
        <f>BASE!J240*'FM-029 DEP'!$J$1152</f>
        <v>14315142.895610807</v>
      </c>
      <c r="K240" s="7"/>
      <c r="L240" s="7"/>
      <c r="M240" s="36">
        <f>BASE!M240*$M$1152</f>
        <v>0</v>
      </c>
      <c r="N240" s="1">
        <f t="shared" si="19"/>
        <v>4</v>
      </c>
      <c r="O240" s="8">
        <f t="shared" si="23"/>
        <v>18943281</v>
      </c>
      <c r="P240" s="9">
        <f t="shared" si="20"/>
        <v>18943281</v>
      </c>
      <c r="Q240" s="40">
        <f t="array" ref="Q240">IFERROR(_xlfn.STDEV.P(IF((F240:M240&lt;&gt;0)*(F240:M240&lt;&gt;""), F240:M240)), 0)</f>
        <v>3489244.6670556706</v>
      </c>
      <c r="R240" s="11">
        <f t="shared" si="24"/>
        <v>18.419431496875703</v>
      </c>
      <c r="S240" s="12">
        <f t="shared" si="21"/>
        <v>81.580568503124297</v>
      </c>
      <c r="T240" s="37" t="str">
        <f t="shared" si="22"/>
        <v>ALTO</v>
      </c>
    </row>
    <row r="241" spans="2:20" ht="18">
      <c r="B241" s="27">
        <v>232</v>
      </c>
      <c r="C241" s="33" t="s">
        <v>271</v>
      </c>
      <c r="D241" s="32" t="s">
        <v>38</v>
      </c>
      <c r="E241" s="32">
        <v>1</v>
      </c>
      <c r="F241" s="7">
        <f>BASE!F241</f>
        <v>0</v>
      </c>
      <c r="G241" s="7"/>
      <c r="H241" s="40">
        <f>BASE!H241*'FM-029 DEP'!$H$1152</f>
        <v>2356136.258878815</v>
      </c>
      <c r="I241" s="7">
        <f>BASE!I241*'FM-029 DEP'!$I$1152</f>
        <v>1616296.7511571522</v>
      </c>
      <c r="J241" s="7"/>
      <c r="K241" s="7"/>
      <c r="L241" s="7"/>
      <c r="M241" s="36">
        <f>BASE!M241*$M$1152</f>
        <v>0</v>
      </c>
      <c r="N241" s="1">
        <f t="shared" si="19"/>
        <v>2</v>
      </c>
      <c r="O241" s="8">
        <f t="shared" si="23"/>
        <v>1986217</v>
      </c>
      <c r="P241" s="9">
        <f t="shared" si="20"/>
        <v>1986217</v>
      </c>
      <c r="Q241" s="40">
        <f t="array" ref="Q241">IFERROR(_xlfn.STDEV.P(IF((F241:M241&lt;&gt;0)*(F241:M241&lt;&gt;""), F241:M241)), 0)</f>
        <v>369919.75386083062</v>
      </c>
      <c r="R241" s="11">
        <f t="shared" si="24"/>
        <v>18.62433731363847</v>
      </c>
      <c r="S241" s="12">
        <f t="shared" si="21"/>
        <v>81.375662686361522</v>
      </c>
      <c r="T241" s="37" t="str">
        <f t="shared" si="22"/>
        <v>ALTO</v>
      </c>
    </row>
    <row r="242" spans="2:20" ht="18">
      <c r="B242" s="27">
        <v>233</v>
      </c>
      <c r="C242" s="33" t="s">
        <v>272</v>
      </c>
      <c r="D242" s="32" t="s">
        <v>38</v>
      </c>
      <c r="E242" s="32">
        <v>1</v>
      </c>
      <c r="F242" s="7">
        <f>BASE!F242</f>
        <v>0</v>
      </c>
      <c r="G242" s="7">
        <f>BASE!G242</f>
        <v>1423712</v>
      </c>
      <c r="H242" s="40">
        <f>BASE!H242*'FM-029 DEP'!$H$1152</f>
        <v>1236254.8181824374</v>
      </c>
      <c r="I242" s="7">
        <f>BASE!I242*'FM-029 DEP'!$I$1152</f>
        <v>1065712.3517743</v>
      </c>
      <c r="J242" s="7">
        <f>BASE!J242*'FM-029 DEP'!$J$1152</f>
        <v>990602.1003500584</v>
      </c>
      <c r="K242" s="7">
        <f>BASE!K242*'FM-029 DEP'!$K$1152</f>
        <v>915861.22778675286</v>
      </c>
      <c r="L242" s="7">
        <f>BASE!L242*'FM-029 DEP'!$L$1152</f>
        <v>0</v>
      </c>
      <c r="M242" s="36">
        <f>BASE!M242*$M$1152</f>
        <v>0</v>
      </c>
      <c r="N242" s="1">
        <f t="shared" si="19"/>
        <v>5</v>
      </c>
      <c r="O242" s="8">
        <f t="shared" si="23"/>
        <v>1126428</v>
      </c>
      <c r="P242" s="9">
        <f t="shared" si="20"/>
        <v>1126428</v>
      </c>
      <c r="Q242" s="40">
        <f t="array" ref="Q242">IFERROR(_xlfn.STDEV.P(IF((F242:M242&lt;&gt;0)*(F242:M242&lt;&gt;""), F242:M242)), 0)</f>
        <v>182709.13341281938</v>
      </c>
      <c r="R242" s="11">
        <f t="shared" si="24"/>
        <v>16.220222989202984</v>
      </c>
      <c r="S242" s="12">
        <f t="shared" si="21"/>
        <v>83.779777010797019</v>
      </c>
      <c r="T242" s="37" t="str">
        <f t="shared" si="22"/>
        <v>ALTO</v>
      </c>
    </row>
    <row r="243" spans="2:20" ht="18">
      <c r="B243" s="27">
        <v>234</v>
      </c>
      <c r="C243" s="33" t="s">
        <v>273</v>
      </c>
      <c r="D243" s="32" t="s">
        <v>38</v>
      </c>
      <c r="E243" s="32">
        <v>1</v>
      </c>
      <c r="F243" s="7">
        <f>BASE!F243</f>
        <v>0</v>
      </c>
      <c r="G243" s="7">
        <f>BASE!G243</f>
        <v>546143</v>
      </c>
      <c r="H243" s="40">
        <f>BASE!H243*'FM-029 DEP'!$H$1152</f>
        <v>415767.26213738439</v>
      </c>
      <c r="I243" s="7">
        <f>BASE!I243*'FM-029 DEP'!$I$1152</f>
        <v>285247.82234957017</v>
      </c>
      <c r="J243" s="7">
        <f>BASE!J243*'FM-029 DEP'!$J$1152</f>
        <v>0</v>
      </c>
      <c r="K243" s="7">
        <f>BASE!K243*'FM-029 DEP'!$K$1152</f>
        <v>0</v>
      </c>
      <c r="L243" s="7">
        <f>BASE!L243*'FM-029 DEP'!$L$1152</f>
        <v>0</v>
      </c>
      <c r="M243" s="36">
        <f>BASE!M243*$M$1152</f>
        <v>0</v>
      </c>
      <c r="N243" s="1">
        <f t="shared" si="19"/>
        <v>3</v>
      </c>
      <c r="O243" s="8">
        <f t="shared" si="23"/>
        <v>415719</v>
      </c>
      <c r="P243" s="9">
        <f t="shared" si="20"/>
        <v>415719</v>
      </c>
      <c r="Q243" s="40">
        <f t="array" ref="Q243">IFERROR(_xlfn.STDEV.P(IF((F243:M243&lt;&gt;0)*(F243:M243&lt;&gt;""), F243:M243)), 0)</f>
        <v>106510.0156516306</v>
      </c>
      <c r="R243" s="11">
        <f t="shared" si="24"/>
        <v>25.620675420567885</v>
      </c>
      <c r="S243" s="12">
        <f t="shared" si="21"/>
        <v>74.379324579432108</v>
      </c>
      <c r="T243" s="37" t="str">
        <f t="shared" si="22"/>
        <v>ALTO</v>
      </c>
    </row>
    <row r="244" spans="2:20" ht="18">
      <c r="B244" s="27">
        <v>235</v>
      </c>
      <c r="C244" s="33" t="s">
        <v>274</v>
      </c>
      <c r="D244" s="32" t="s">
        <v>38</v>
      </c>
      <c r="E244" s="32">
        <v>1</v>
      </c>
      <c r="F244" s="7">
        <f>BASE!F244</f>
        <v>0</v>
      </c>
      <c r="G244" s="7">
        <f>BASE!G244</f>
        <v>359155</v>
      </c>
      <c r="H244" s="40">
        <f>BASE!H244*'FM-029 DEP'!$H$1152</f>
        <v>311866.39622915938</v>
      </c>
      <c r="I244" s="7">
        <f>BASE!I244*'FM-029 DEP'!$I$1152</f>
        <v>268844.18999338767</v>
      </c>
      <c r="J244" s="7">
        <f>BASE!J244*'FM-029 DEP'!$J$1152</f>
        <v>188774.61628220091</v>
      </c>
      <c r="K244" s="7">
        <f>BASE!K244*'FM-029 DEP'!$K$1152</f>
        <v>187213.03715670438</v>
      </c>
      <c r="L244" s="7">
        <f>BASE!L244*'FM-029 DEP'!$L$1152</f>
        <v>168195.15869164321</v>
      </c>
      <c r="M244" s="36">
        <f>BASE!M244*$M$1152</f>
        <v>0</v>
      </c>
      <c r="N244" s="1">
        <f t="shared" si="19"/>
        <v>6</v>
      </c>
      <c r="O244" s="8">
        <f t="shared" si="23"/>
        <v>247341</v>
      </c>
      <c r="P244" s="9">
        <f t="shared" si="20"/>
        <v>247341</v>
      </c>
      <c r="Q244" s="40">
        <f t="array" ref="Q244">IFERROR(_xlfn.STDEV.P(IF((F244:M244&lt;&gt;0)*(F244:M244&lt;&gt;""), F244:M244)), 0)</f>
        <v>71224.693689917985</v>
      </c>
      <c r="R244" s="11">
        <f t="shared" si="24"/>
        <v>28.79615336313752</v>
      </c>
      <c r="S244" s="12">
        <f t="shared" si="21"/>
        <v>71.20384663686248</v>
      </c>
      <c r="T244" s="37" t="str">
        <f t="shared" si="22"/>
        <v>ALTO</v>
      </c>
    </row>
    <row r="245" spans="2:20" ht="18">
      <c r="B245" s="27">
        <v>236</v>
      </c>
      <c r="C245" s="33" t="s">
        <v>275</v>
      </c>
      <c r="D245" s="32" t="s">
        <v>38</v>
      </c>
      <c r="E245" s="32">
        <v>1</v>
      </c>
      <c r="F245" s="7">
        <f>BASE!F245</f>
        <v>0</v>
      </c>
      <c r="G245" s="7">
        <f>BASE!G245</f>
        <v>610641</v>
      </c>
      <c r="H245" s="40">
        <f>BASE!H245*'FM-029 DEP'!$H$1152</f>
        <v>530239.58425321558</v>
      </c>
      <c r="I245" s="7">
        <f>BASE!I245*'FM-029 DEP'!$I$1152</f>
        <v>457092.60524575709</v>
      </c>
      <c r="J245" s="7">
        <f>BASE!J245*'FM-029 DEP'!$J$1152</f>
        <v>386974.68808904052</v>
      </c>
      <c r="K245" s="7">
        <f>BASE!K245*'FM-029 DEP'!$K$1152</f>
        <v>385466.21970920841</v>
      </c>
      <c r="L245" s="7">
        <f>BASE!L245*'FM-029 DEP'!$L$1152</f>
        <v>340805.92837037757</v>
      </c>
      <c r="M245" s="36">
        <f>BASE!M245*$M$1152</f>
        <v>0</v>
      </c>
      <c r="N245" s="1">
        <f t="shared" si="19"/>
        <v>6</v>
      </c>
      <c r="O245" s="8">
        <f t="shared" si="23"/>
        <v>451870</v>
      </c>
      <c r="P245" s="9">
        <f t="shared" si="20"/>
        <v>451870</v>
      </c>
      <c r="Q245" s="40">
        <f t="array" ref="Q245">IFERROR(_xlfn.STDEV.P(IF((F245:M245&lt;&gt;0)*(F245:M245&lt;&gt;""), F245:M245)), 0)</f>
        <v>93392.888143274526</v>
      </c>
      <c r="R245" s="11">
        <f t="shared" si="24"/>
        <v>20.668087756052518</v>
      </c>
      <c r="S245" s="12">
        <f t="shared" si="21"/>
        <v>79.331912243947485</v>
      </c>
      <c r="T245" s="37" t="str">
        <f t="shared" si="22"/>
        <v>ALTO</v>
      </c>
    </row>
    <row r="246" spans="2:20" s="300" customFormat="1" ht="18">
      <c r="B246" s="293">
        <v>237</v>
      </c>
      <c r="C246" s="66" t="s">
        <v>276</v>
      </c>
      <c r="D246" s="294" t="s">
        <v>38</v>
      </c>
      <c r="E246" s="294">
        <v>1</v>
      </c>
      <c r="F246" s="42">
        <f>BASE!F246</f>
        <v>0</v>
      </c>
      <c r="G246" s="42">
        <f>BASE!G246</f>
        <v>5118197.7600000007</v>
      </c>
      <c r="H246" s="295">
        <f>BASE!H246*'FM-029 DEP'!$H$1152</f>
        <v>1893502.770094695</v>
      </c>
      <c r="I246" s="42">
        <f>BASE!I246*'FM-029 DEP'!$I$1152</f>
        <v>1469684.3971787523</v>
      </c>
      <c r="J246" s="42">
        <f>BASE!J246*'FM-029 DEP'!$J$1152</f>
        <v>1398950.0044879275</v>
      </c>
      <c r="K246" s="42">
        <f>BASE!K246*'FM-029 DEP'!$K$1152</f>
        <v>1349370</v>
      </c>
      <c r="L246" s="42">
        <f>BASE!L246*'FM-029 DEP'!$L$1152</f>
        <v>1331392.8428613027</v>
      </c>
      <c r="M246" s="295">
        <f>BASE!M246*$M$1152</f>
        <v>0</v>
      </c>
      <c r="N246" s="296">
        <f t="shared" si="19"/>
        <v>6</v>
      </c>
      <c r="O246" s="297">
        <f t="shared" si="23"/>
        <v>2093516</v>
      </c>
      <c r="P246" s="297">
        <f t="shared" si="20"/>
        <v>2093516</v>
      </c>
      <c r="Q246" s="295">
        <f t="array" ref="Q246">IFERROR(_xlfn.STDEV.P(IF((F246:M246&lt;&gt;0)*(F246:M246&lt;&gt;""), F246:M246)), 0)</f>
        <v>1365947.6446882694</v>
      </c>
      <c r="R246" s="298">
        <f t="shared" si="24"/>
        <v>65.246582528543811</v>
      </c>
      <c r="S246" s="299">
        <f t="shared" si="21"/>
        <v>34.753417471456189</v>
      </c>
      <c r="T246" s="296" t="str">
        <f t="shared" si="22"/>
        <v>BAJO</v>
      </c>
    </row>
    <row r="247" spans="2:20" ht="18">
      <c r="B247" s="27">
        <v>238</v>
      </c>
      <c r="C247" s="33" t="s">
        <v>277</v>
      </c>
      <c r="D247" s="32" t="s">
        <v>38</v>
      </c>
      <c r="E247" s="32">
        <v>1</v>
      </c>
      <c r="F247" s="7">
        <f>BASE!F247</f>
        <v>0</v>
      </c>
      <c r="G247" s="7">
        <f>BASE!G247</f>
        <v>29122330</v>
      </c>
      <c r="H247" s="40">
        <f>BASE!H247*'FM-029 DEP'!$H$1152</f>
        <v>23663408.064363759</v>
      </c>
      <c r="I247" s="7">
        <f>BASE!I247*'FM-029 DEP'!$I$1152</f>
        <v>18366198.311659686</v>
      </c>
      <c r="J247" s="7"/>
      <c r="K247" s="7"/>
      <c r="L247" s="7"/>
      <c r="M247" s="36">
        <f>BASE!M247*$M$1152</f>
        <v>0</v>
      </c>
      <c r="N247" s="1">
        <f t="shared" si="19"/>
        <v>3</v>
      </c>
      <c r="O247" s="8">
        <f t="shared" si="23"/>
        <v>23717312</v>
      </c>
      <c r="P247" s="9">
        <f t="shared" si="20"/>
        <v>23717312</v>
      </c>
      <c r="Q247" s="40">
        <f t="array" ref="Q247">IFERROR(_xlfn.STDEV.P(IF((F247:M247&lt;&gt;0)*(F247:M247&lt;&gt;""), F247:M247)), 0)</f>
        <v>4391337.7961673718</v>
      </c>
      <c r="R247" s="11">
        <f t="shared" si="24"/>
        <v>18.515326678534951</v>
      </c>
      <c r="S247" s="12">
        <f t="shared" si="21"/>
        <v>81.484673321465053</v>
      </c>
      <c r="T247" s="37" t="str">
        <f t="shared" si="22"/>
        <v>ALTO</v>
      </c>
    </row>
    <row r="248" spans="2:20" ht="18">
      <c r="B248" s="27">
        <v>239</v>
      </c>
      <c r="C248" s="33" t="s">
        <v>278</v>
      </c>
      <c r="D248" s="32" t="s">
        <v>38</v>
      </c>
      <c r="E248" s="32">
        <v>1</v>
      </c>
      <c r="F248" s="7">
        <f>BASE!F248</f>
        <v>0</v>
      </c>
      <c r="G248" s="7">
        <f>BASE!G248</f>
        <v>83469</v>
      </c>
      <c r="H248" s="40">
        <f>BASE!H248*'FM-029 DEP'!$H$1152</f>
        <v>67857.253175971622</v>
      </c>
      <c r="I248" s="7">
        <f>BASE!I248*'FM-029 DEP'!$I$1152</f>
        <v>52713.076923076915</v>
      </c>
      <c r="J248" s="7">
        <f>BASE!J248*'FM-029 DEP'!$J$1152</f>
        <v>48720.312359752272</v>
      </c>
      <c r="K248" s="7">
        <f>BASE!K248*'FM-029 DEP'!$K$1152</f>
        <v>46398.126009693056</v>
      </c>
      <c r="L248" s="7">
        <f>BASE!L248*'FM-029 DEP'!$L$1152</f>
        <v>48082.213918276233</v>
      </c>
      <c r="M248" s="36">
        <f>BASE!M248*$M$1152</f>
        <v>0</v>
      </c>
      <c r="N248" s="1">
        <f t="shared" si="19"/>
        <v>6</v>
      </c>
      <c r="O248" s="8">
        <f t="shared" si="23"/>
        <v>57873</v>
      </c>
      <c r="P248" s="9">
        <f t="shared" si="20"/>
        <v>57873</v>
      </c>
      <c r="Q248" s="40">
        <f t="array" ref="Q248">IFERROR(_xlfn.STDEV.P(IF((F248:M248&lt;&gt;0)*(F248:M248&lt;&gt;""), F248:M248)), 0)</f>
        <v>13495.488438845787</v>
      </c>
      <c r="R248" s="11">
        <f t="shared" si="24"/>
        <v>23.319144400403964</v>
      </c>
      <c r="S248" s="12">
        <f t="shared" si="21"/>
        <v>76.680855599596043</v>
      </c>
      <c r="T248" s="37" t="str">
        <f t="shared" si="22"/>
        <v>ALTO</v>
      </c>
    </row>
    <row r="249" spans="2:20" ht="18">
      <c r="B249" s="27">
        <v>240</v>
      </c>
      <c r="C249" s="33" t="s">
        <v>279</v>
      </c>
      <c r="D249" s="32" t="s">
        <v>38</v>
      </c>
      <c r="E249" s="32">
        <v>1</v>
      </c>
      <c r="F249" s="7">
        <f>BASE!F249</f>
        <v>0</v>
      </c>
      <c r="G249" s="7">
        <f>BASE!G249</f>
        <v>221198</v>
      </c>
      <c r="H249" s="40">
        <f>BASE!H249*'FM-029 DEP'!$H$1152</f>
        <v>179777.29677647221</v>
      </c>
      <c r="I249" s="7">
        <f>BASE!I249*'FM-029 DEP'!$I$1152</f>
        <v>139589.52171038129</v>
      </c>
      <c r="J249" s="7">
        <f>BASE!J249*'FM-029 DEP'!$J$1152</f>
        <v>116955.30024234809</v>
      </c>
      <c r="K249" s="7"/>
      <c r="L249" s="7"/>
      <c r="M249" s="36">
        <f>BASE!M249*$M$1152</f>
        <v>0</v>
      </c>
      <c r="N249" s="1">
        <f t="shared" si="19"/>
        <v>4</v>
      </c>
      <c r="O249" s="8">
        <f t="shared" si="23"/>
        <v>164380</v>
      </c>
      <c r="P249" s="9">
        <f t="shared" si="20"/>
        <v>164380</v>
      </c>
      <c r="Q249" s="40">
        <f t="array" ref="Q249">IFERROR(_xlfn.STDEV.P(IF((F249:M249&lt;&gt;0)*(F249:M249&lt;&gt;""), F249:M249)), 0)</f>
        <v>39777.606240668611</v>
      </c>
      <c r="R249" s="11">
        <f t="shared" si="24"/>
        <v>24.198568098715544</v>
      </c>
      <c r="S249" s="12">
        <f t="shared" si="21"/>
        <v>75.80143190128446</v>
      </c>
      <c r="T249" s="37" t="str">
        <f t="shared" si="22"/>
        <v>ALTO</v>
      </c>
    </row>
    <row r="250" spans="2:20" ht="30">
      <c r="B250" s="27">
        <v>241</v>
      </c>
      <c r="C250" s="31" t="s">
        <v>280</v>
      </c>
      <c r="D250" s="32" t="s">
        <v>38</v>
      </c>
      <c r="E250" s="32">
        <v>1</v>
      </c>
      <c r="F250" s="7">
        <f>BASE!F250</f>
        <v>0</v>
      </c>
      <c r="G250" s="7">
        <f>BASE!G250</f>
        <v>899394</v>
      </c>
      <c r="H250" s="40">
        <f>BASE!H250*'FM-029 DEP'!$H$1152</f>
        <v>730819.29109921423</v>
      </c>
      <c r="I250" s="7">
        <f>BASE!I250*'FM-029 DEP'!$I$1152</f>
        <v>567240.12783777819</v>
      </c>
      <c r="J250" s="7">
        <f>BASE!J250*'FM-029 DEP'!$J$1152</f>
        <v>463307.60254914284</v>
      </c>
      <c r="K250" s="7">
        <f>BASE!K250*'FM-029 DEP'!$K$1152</f>
        <v>451210.95315024233</v>
      </c>
      <c r="L250" s="7">
        <f>BASE!L250*'FM-029 DEP'!$L$1152</f>
        <v>431427.87440551299</v>
      </c>
      <c r="M250" s="36">
        <f>BASE!M250*$M$1152</f>
        <v>0</v>
      </c>
      <c r="N250" s="1">
        <f t="shared" si="19"/>
        <v>6</v>
      </c>
      <c r="O250" s="8">
        <f t="shared" si="23"/>
        <v>590567</v>
      </c>
      <c r="P250" s="9">
        <f t="shared" si="20"/>
        <v>590567</v>
      </c>
      <c r="Q250" s="40">
        <f t="array" ref="Q250">IFERROR(_xlfn.STDEV.P(IF((F250:M250&lt;&gt;0)*(F250:M250&lt;&gt;""), F250:M250)), 0)</f>
        <v>171527.10542836727</v>
      </c>
      <c r="R250" s="11">
        <f t="shared" si="24"/>
        <v>29.044478514439053</v>
      </c>
      <c r="S250" s="12">
        <f t="shared" si="21"/>
        <v>70.955521485560951</v>
      </c>
      <c r="T250" s="37" t="str">
        <f t="shared" si="22"/>
        <v>ALTO</v>
      </c>
    </row>
    <row r="251" spans="2:20" ht="30">
      <c r="B251" s="27">
        <v>242</v>
      </c>
      <c r="C251" s="31" t="s">
        <v>281</v>
      </c>
      <c r="D251" s="32" t="s">
        <v>38</v>
      </c>
      <c r="E251" s="32">
        <v>1</v>
      </c>
      <c r="F251" s="7">
        <f>BASE!F251</f>
        <v>0</v>
      </c>
      <c r="G251" s="7">
        <f>BASE!G251</f>
        <v>402108</v>
      </c>
      <c r="H251" s="40">
        <f>BASE!H251*'FM-029 DEP'!$H$1152</f>
        <v>326736.3222817214</v>
      </c>
      <c r="I251" s="7">
        <f>BASE!I251*'FM-029 DEP'!$I$1152</f>
        <v>253597.80912497244</v>
      </c>
      <c r="J251" s="7">
        <f>BASE!J251*'FM-029 DEP'!$J$1152</f>
        <v>227272.95574903511</v>
      </c>
      <c r="K251" s="7">
        <f>BASE!K251*'FM-029 DEP'!$K$1152</f>
        <v>210223.76413570275</v>
      </c>
      <c r="L251" s="7">
        <f>BASE!L251*'FM-029 DEP'!$L$1152</f>
        <v>192350.388236436</v>
      </c>
      <c r="M251" s="36">
        <f>BASE!M251*$M$1152</f>
        <v>0</v>
      </c>
      <c r="N251" s="1">
        <f t="shared" si="19"/>
        <v>6</v>
      </c>
      <c r="O251" s="8">
        <f t="shared" si="23"/>
        <v>268715</v>
      </c>
      <c r="P251" s="9">
        <f t="shared" si="20"/>
        <v>268715</v>
      </c>
      <c r="Q251" s="40">
        <f t="array" ref="Q251">IFERROR(_xlfn.STDEV.P(IF((F251:M251&lt;&gt;0)*(F251:M251&lt;&gt;""), F251:M251)), 0)</f>
        <v>73438.088871518761</v>
      </c>
      <c r="R251" s="11">
        <f t="shared" si="24"/>
        <v>27.329359682756365</v>
      </c>
      <c r="S251" s="12">
        <f t="shared" si="21"/>
        <v>72.670640317243638</v>
      </c>
      <c r="T251" s="37" t="str">
        <f t="shared" si="22"/>
        <v>ALTO</v>
      </c>
    </row>
    <row r="252" spans="2:20" ht="18">
      <c r="B252" s="27">
        <v>243</v>
      </c>
      <c r="C252" s="33" t="s">
        <v>282</v>
      </c>
      <c r="D252" s="32" t="s">
        <v>38</v>
      </c>
      <c r="E252" s="32">
        <v>1</v>
      </c>
      <c r="F252" s="7">
        <f>BASE!F252</f>
        <v>0</v>
      </c>
      <c r="G252" s="7">
        <f>BASE!G252</f>
        <v>1936626</v>
      </c>
      <c r="H252" s="40">
        <f>BASE!H252*'FM-029 DEP'!$H$1152</f>
        <v>1573639.0359738579</v>
      </c>
      <c r="I252" s="7">
        <f>BASE!I252*'FM-029 DEP'!$I$1152</f>
        <v>1221409.9448975092</v>
      </c>
      <c r="J252" s="7"/>
      <c r="K252" s="7">
        <f>BASE!K252*'FM-029 DEP'!$K$1152</f>
        <v>1086124.0226171245</v>
      </c>
      <c r="L252" s="7"/>
      <c r="M252" s="36">
        <f>BASE!M252*$M$1152</f>
        <v>0</v>
      </c>
      <c r="N252" s="1">
        <f t="shared" si="19"/>
        <v>4</v>
      </c>
      <c r="O252" s="8">
        <f t="shared" si="23"/>
        <v>1454450</v>
      </c>
      <c r="P252" s="9">
        <f t="shared" si="20"/>
        <v>1454450</v>
      </c>
      <c r="Q252" s="40">
        <f t="array" ref="Q252">IFERROR(_xlfn.STDEV.P(IF((F252:M252&lt;&gt;0)*(F252:M252&lt;&gt;""), F252:M252)), 0)</f>
        <v>330405.58945383725</v>
      </c>
      <c r="R252" s="11">
        <f t="shared" si="24"/>
        <v>22.716875069877769</v>
      </c>
      <c r="S252" s="12">
        <f t="shared" si="21"/>
        <v>77.283124930122227</v>
      </c>
      <c r="T252" s="37" t="str">
        <f t="shared" si="22"/>
        <v>ALTO</v>
      </c>
    </row>
    <row r="253" spans="2:20" ht="18">
      <c r="B253" s="27">
        <v>244</v>
      </c>
      <c r="C253" s="33" t="s">
        <v>283</v>
      </c>
      <c r="D253" s="32" t="s">
        <v>38</v>
      </c>
      <c r="E253" s="32">
        <v>1</v>
      </c>
      <c r="F253" s="7">
        <f>BASE!F253</f>
        <v>0</v>
      </c>
      <c r="G253" s="7">
        <f>BASE!G253</f>
        <v>345483</v>
      </c>
      <c r="H253" s="40">
        <f>BASE!H253*'FM-029 DEP'!$H$1152</f>
        <v>372404.3380501981</v>
      </c>
      <c r="I253" s="7">
        <f>BASE!I253*'FM-029 DEP'!$I$1152</f>
        <v>411643.59047828958</v>
      </c>
      <c r="J253" s="7">
        <f>BASE!J253*'FM-029 DEP'!$J$1152</f>
        <v>334139.03599317838</v>
      </c>
      <c r="K253" s="7">
        <f>BASE!K253*'FM-029 DEP'!$K$1152</f>
        <v>325981.55088852992</v>
      </c>
      <c r="L253" s="7">
        <f>BASE!L253*'FM-029 DEP'!$L$1152</f>
        <v>309661.22876831994</v>
      </c>
      <c r="M253" s="36">
        <f>BASE!M253*$M$1152</f>
        <v>0</v>
      </c>
      <c r="N253" s="1">
        <f t="shared" si="19"/>
        <v>6</v>
      </c>
      <c r="O253" s="8">
        <f t="shared" si="23"/>
        <v>349885</v>
      </c>
      <c r="P253" s="9">
        <f t="shared" si="20"/>
        <v>349885</v>
      </c>
      <c r="Q253" s="40">
        <f t="array" ref="Q253">IFERROR(_xlfn.STDEV.P(IF((F253:M253&lt;&gt;0)*(F253:M253&lt;&gt;""), F253:M253)), 0)</f>
        <v>33610.225926187966</v>
      </c>
      <c r="R253" s="11">
        <f t="shared" si="24"/>
        <v>9.6060779759600905</v>
      </c>
      <c r="S253" s="12">
        <f t="shared" si="21"/>
        <v>90.39392202403991</v>
      </c>
      <c r="T253" s="37" t="str">
        <f t="shared" si="22"/>
        <v>ALTO</v>
      </c>
    </row>
    <row r="254" spans="2:20" ht="18">
      <c r="B254" s="27">
        <v>245</v>
      </c>
      <c r="C254" s="33" t="s">
        <v>284</v>
      </c>
      <c r="D254" s="32" t="s">
        <v>38</v>
      </c>
      <c r="E254" s="32">
        <v>1</v>
      </c>
      <c r="F254" s="7">
        <f>BASE!F254</f>
        <v>0</v>
      </c>
      <c r="G254" s="7">
        <f>BASE!G254</f>
        <v>328223</v>
      </c>
      <c r="H254" s="40">
        <f>BASE!H254*'FM-029 DEP'!$H$1152</f>
        <v>363529.43726176728</v>
      </c>
      <c r="I254" s="7">
        <f>BASE!I254*'FM-029 DEP'!$I$1152</f>
        <v>411643.59047828958</v>
      </c>
      <c r="J254" s="7">
        <f>BASE!J254*'FM-029 DEP'!$J$1152</f>
        <v>334139.03599317838</v>
      </c>
      <c r="K254" s="7">
        <f>BASE!K254*'FM-029 DEP'!$K$1152</f>
        <v>325981.55088852992</v>
      </c>
      <c r="L254" s="7">
        <f>BASE!L254*'FM-029 DEP'!$L$1152</f>
        <v>309661.22876831994</v>
      </c>
      <c r="M254" s="36">
        <f>BASE!M254*$M$1152</f>
        <v>0</v>
      </c>
      <c r="N254" s="1">
        <f t="shared" si="19"/>
        <v>6</v>
      </c>
      <c r="O254" s="8">
        <f t="shared" si="23"/>
        <v>345530</v>
      </c>
      <c r="P254" s="9">
        <f t="shared" si="20"/>
        <v>345530</v>
      </c>
      <c r="Q254" s="40">
        <f t="array" ref="Q254">IFERROR(_xlfn.STDEV.P(IF((F254:M254&lt;&gt;0)*(F254:M254&lt;&gt;""), F254:M254)), 0)</f>
        <v>33647.643575826522</v>
      </c>
      <c r="R254" s="11">
        <f t="shared" si="24"/>
        <v>9.7379803709740163</v>
      </c>
      <c r="S254" s="12">
        <f t="shared" si="21"/>
        <v>90.262019629025986</v>
      </c>
      <c r="T254" s="37" t="str">
        <f t="shared" si="22"/>
        <v>ALTO</v>
      </c>
    </row>
    <row r="255" spans="2:20" ht="18">
      <c r="B255" s="27">
        <v>246</v>
      </c>
      <c r="C255" s="33" t="s">
        <v>285</v>
      </c>
      <c r="D255" s="32" t="s">
        <v>38</v>
      </c>
      <c r="E255" s="32">
        <v>1</v>
      </c>
      <c r="F255" s="7">
        <f>BASE!F255</f>
        <v>0</v>
      </c>
      <c r="G255" s="7">
        <f>BASE!G255</f>
        <v>554863</v>
      </c>
      <c r="H255" s="40">
        <f>BASE!H255*'FM-029 DEP'!$H$1152</f>
        <v>507840.88330362231</v>
      </c>
      <c r="I255" s="7">
        <f>BASE!I255*'FM-029 DEP'!$I$1152</f>
        <v>470364.59554771869</v>
      </c>
      <c r="J255" s="7">
        <f>BASE!J255*'FM-029 DEP'!$J$1152</f>
        <v>381930.07808993809</v>
      </c>
      <c r="K255" s="7">
        <f>BASE!K255*'FM-029 DEP'!$K$1152</f>
        <v>353146.91437802906</v>
      </c>
      <c r="L255" s="7">
        <f>BASE!L255*'FM-029 DEP'!$L$1152</f>
        <v>335467.28816849465</v>
      </c>
      <c r="M255" s="36">
        <f>BASE!M255*$M$1152</f>
        <v>0</v>
      </c>
      <c r="N255" s="1">
        <f t="shared" si="19"/>
        <v>6</v>
      </c>
      <c r="O255" s="8">
        <f t="shared" si="23"/>
        <v>433935</v>
      </c>
      <c r="P255" s="9">
        <f t="shared" si="20"/>
        <v>433935</v>
      </c>
      <c r="Q255" s="40">
        <f t="array" ref="Q255">IFERROR(_xlfn.STDEV.P(IF((F255:M255&lt;&gt;0)*(F255:M255&lt;&gt;""), F255:M255)), 0)</f>
        <v>81995.826271887126</v>
      </c>
      <c r="R255" s="11">
        <f t="shared" si="24"/>
        <v>18.895877555829127</v>
      </c>
      <c r="S255" s="12">
        <f t="shared" si="21"/>
        <v>81.104122444170869</v>
      </c>
      <c r="T255" s="37" t="str">
        <f t="shared" si="22"/>
        <v>ALTO</v>
      </c>
    </row>
    <row r="256" spans="2:20" ht="18">
      <c r="B256" s="27">
        <v>247</v>
      </c>
      <c r="C256" s="33" t="s">
        <v>286</v>
      </c>
      <c r="D256" s="32" t="s">
        <v>38</v>
      </c>
      <c r="E256" s="32">
        <v>1</v>
      </c>
      <c r="F256" s="7">
        <f>BASE!F256</f>
        <v>0</v>
      </c>
      <c r="G256" s="7">
        <f>BASE!G256</f>
        <v>622440</v>
      </c>
      <c r="H256" s="40">
        <f>BASE!H256*'FM-029 DEP'!$H$1152</f>
        <v>505801.84010234301</v>
      </c>
      <c r="I256" s="7">
        <f>BASE!I256*'FM-029 DEP'!$I$1152</f>
        <v>392624.46109764156</v>
      </c>
      <c r="J256" s="7"/>
      <c r="K256" s="7"/>
      <c r="L256" s="7"/>
      <c r="M256" s="36">
        <f>BASE!M256*$M$1152</f>
        <v>0</v>
      </c>
      <c r="N256" s="1">
        <f t="shared" si="19"/>
        <v>3</v>
      </c>
      <c r="O256" s="8">
        <f t="shared" si="23"/>
        <v>506955</v>
      </c>
      <c r="P256" s="9">
        <f t="shared" si="20"/>
        <v>506955</v>
      </c>
      <c r="Q256" s="40">
        <f t="array" ref="Q256">IFERROR(_xlfn.STDEV.P(IF((F256:M256&lt;&gt;0)*(F256:M256&lt;&gt;""), F256:M256)), 0)</f>
        <v>93825.346838134719</v>
      </c>
      <c r="R256" s="11">
        <f t="shared" si="24"/>
        <v>18.507628258550508</v>
      </c>
      <c r="S256" s="12">
        <f t="shared" si="21"/>
        <v>81.492371741449489</v>
      </c>
      <c r="T256" s="37" t="str">
        <f t="shared" si="22"/>
        <v>ALTO</v>
      </c>
    </row>
    <row r="257" spans="2:20" ht="18">
      <c r="B257" s="27">
        <v>248</v>
      </c>
      <c r="C257" s="33" t="s">
        <v>287</v>
      </c>
      <c r="D257" s="32" t="s">
        <v>38</v>
      </c>
      <c r="E257" s="32">
        <v>1</v>
      </c>
      <c r="F257" s="7">
        <f>BASE!F257</f>
        <v>0</v>
      </c>
      <c r="G257" s="7">
        <f>BASE!G257</f>
        <v>574279</v>
      </c>
      <c r="H257" s="40">
        <f>BASE!H257*'FM-029 DEP'!$H$1152</f>
        <v>466651.01937592984</v>
      </c>
      <c r="I257" s="7">
        <f>BASE!I257*'FM-029 DEP'!$I$1152</f>
        <v>362213.19594445667</v>
      </c>
      <c r="J257" s="7">
        <f>BASE!J257*'FM-029 DEP'!$J$1152</f>
        <v>265505.78942644288</v>
      </c>
      <c r="K257" s="7"/>
      <c r="L257" s="7"/>
      <c r="M257" s="36">
        <f>BASE!M257*$M$1152</f>
        <v>0</v>
      </c>
      <c r="N257" s="1">
        <f t="shared" si="19"/>
        <v>4</v>
      </c>
      <c r="O257" s="8">
        <f t="shared" si="23"/>
        <v>417162</v>
      </c>
      <c r="P257" s="9">
        <f t="shared" si="20"/>
        <v>417162</v>
      </c>
      <c r="Q257" s="40">
        <f t="array" ref="Q257">IFERROR(_xlfn.STDEV.P(IF((F257:M257&lt;&gt;0)*(F257:M257&lt;&gt;""), F257:M257)), 0)</f>
        <v>115275.63923071988</v>
      </c>
      <c r="R257" s="11">
        <f t="shared" si="24"/>
        <v>27.633302944831957</v>
      </c>
      <c r="S257" s="12">
        <f t="shared" si="21"/>
        <v>72.366697055168046</v>
      </c>
      <c r="T257" s="37" t="str">
        <f t="shared" si="22"/>
        <v>ALTO</v>
      </c>
    </row>
    <row r="258" spans="2:20" ht="18">
      <c r="B258" s="27">
        <v>249</v>
      </c>
      <c r="C258" s="33" t="s">
        <v>288</v>
      </c>
      <c r="D258" s="32" t="s">
        <v>38</v>
      </c>
      <c r="E258" s="32">
        <v>1</v>
      </c>
      <c r="F258" s="7">
        <f>BASE!F258</f>
        <v>0</v>
      </c>
      <c r="G258" s="7">
        <f>BASE!G258</f>
        <v>525316</v>
      </c>
      <c r="H258" s="40">
        <f>BASE!H258*'FM-029 DEP'!$H$1152</f>
        <v>426871.80802322185</v>
      </c>
      <c r="I258" s="7">
        <f>BASE!I258*'FM-029 DEP'!$I$1152</f>
        <v>331347.72316508705</v>
      </c>
      <c r="J258" s="7">
        <f>BASE!J258*'FM-029 DEP'!$J$1152</f>
        <v>279577.59626604436</v>
      </c>
      <c r="K258" s="7">
        <f>BASE!K258*'FM-029 DEP'!$K$1152</f>
        <v>268328.23909531505</v>
      </c>
      <c r="L258" s="7">
        <f>BASE!L258*'FM-029 DEP'!$L$1152</f>
        <v>269408.25487722026</v>
      </c>
      <c r="M258" s="36">
        <f>BASE!M258*$M$1152</f>
        <v>0</v>
      </c>
      <c r="N258" s="1">
        <f t="shared" si="19"/>
        <v>6</v>
      </c>
      <c r="O258" s="8">
        <f t="shared" si="23"/>
        <v>350142</v>
      </c>
      <c r="P258" s="9">
        <f t="shared" si="20"/>
        <v>350142</v>
      </c>
      <c r="Q258" s="40">
        <f t="array" ref="Q258">IFERROR(_xlfn.STDEV.P(IF((F258:M258&lt;&gt;0)*(F258:M258&lt;&gt;""), F258:M258)), 0)</f>
        <v>95844.824851886398</v>
      </c>
      <c r="R258" s="11">
        <f t="shared" si="24"/>
        <v>27.373130002080988</v>
      </c>
      <c r="S258" s="12">
        <f t="shared" si="21"/>
        <v>72.626869997919016</v>
      </c>
      <c r="T258" s="37" t="str">
        <f t="shared" si="22"/>
        <v>ALTO</v>
      </c>
    </row>
    <row r="259" spans="2:20" ht="18">
      <c r="B259" s="27">
        <v>250</v>
      </c>
      <c r="C259" s="33" t="s">
        <v>289</v>
      </c>
      <c r="D259" s="32" t="s">
        <v>38</v>
      </c>
      <c r="E259" s="32">
        <v>1</v>
      </c>
      <c r="F259" s="7">
        <f>BASE!F259</f>
        <v>0</v>
      </c>
      <c r="G259" s="7">
        <f>BASE!G259</f>
        <v>605198</v>
      </c>
      <c r="H259" s="40">
        <f>BASE!H259*'FM-029 DEP'!$H$1152</f>
        <v>491775.72452742816</v>
      </c>
      <c r="I259" s="7">
        <f>BASE!I259*'FM-029 DEP'!$I$1152</f>
        <v>381716.95834251703</v>
      </c>
      <c r="J259" s="7">
        <f>BASE!J259*'FM-029 DEP'!$J$1152</f>
        <v>338121.62283457501</v>
      </c>
      <c r="K259" s="7">
        <f>BASE!K259*'FM-029 DEP'!$K$1152</f>
        <v>312602.66558966076</v>
      </c>
      <c r="L259" s="7">
        <f>BASE!L259*'FM-029 DEP'!$L$1152</f>
        <v>311554.65883723192</v>
      </c>
      <c r="M259" s="36">
        <f>BASE!M259*$M$1152</f>
        <v>0</v>
      </c>
      <c r="N259" s="1">
        <f t="shared" si="19"/>
        <v>6</v>
      </c>
      <c r="O259" s="8">
        <f t="shared" si="23"/>
        <v>406828</v>
      </c>
      <c r="P259" s="9">
        <f t="shared" si="20"/>
        <v>406828</v>
      </c>
      <c r="Q259" s="40">
        <f t="array" ref="Q259">IFERROR(_xlfn.STDEV.P(IF((F259:M259&lt;&gt;0)*(F259:M259&lt;&gt;""), F259:M259)), 0)</f>
        <v>107914.57011553468</v>
      </c>
      <c r="R259" s="11">
        <f t="shared" si="24"/>
        <v>26.52584633199649</v>
      </c>
      <c r="S259" s="12">
        <f t="shared" si="21"/>
        <v>73.47415366800351</v>
      </c>
      <c r="T259" s="37" t="str">
        <f t="shared" si="22"/>
        <v>ALTO</v>
      </c>
    </row>
    <row r="260" spans="2:20" s="300" customFormat="1" ht="18">
      <c r="B260" s="293">
        <v>251</v>
      </c>
      <c r="C260" s="66" t="s">
        <v>290</v>
      </c>
      <c r="D260" s="294" t="s">
        <v>38</v>
      </c>
      <c r="E260" s="294">
        <v>1</v>
      </c>
      <c r="F260" s="42">
        <f>BASE!F260</f>
        <v>0</v>
      </c>
      <c r="G260" s="42">
        <f>BASE!G260</f>
        <v>3102700</v>
      </c>
      <c r="H260" s="295">
        <f>BASE!H260*'FM-029 DEP'!$H$1152</f>
        <v>4873175.2632264476</v>
      </c>
      <c r="I260" s="42">
        <f>BASE!I260*'FM-029 DEP'!$I$1152</f>
        <v>3782339.0301961647</v>
      </c>
      <c r="J260" s="42">
        <f>BASE!J260*'FM-029 DEP'!$J$1152</f>
        <v>3527642.6712144334</v>
      </c>
      <c r="K260" s="42">
        <f>BASE!K260*'FM-029 DEP'!$K$1152</f>
        <v>3450442.4878836833</v>
      </c>
      <c r="L260" s="42">
        <f>BASE!L260*'FM-029 DEP'!$L$1152</f>
        <v>3248636.4913132102</v>
      </c>
      <c r="M260" s="295">
        <f>BASE!M260*$M$1152</f>
        <v>0</v>
      </c>
      <c r="N260" s="296">
        <f t="shared" si="19"/>
        <v>6</v>
      </c>
      <c r="O260" s="297">
        <f t="shared" si="23"/>
        <v>3664156</v>
      </c>
      <c r="P260" s="297">
        <f t="shared" si="20"/>
        <v>3664156</v>
      </c>
      <c r="Q260" s="295">
        <f t="array" ref="Q260">IFERROR(_xlfn.STDEV.P(IF((F260:M260&lt;&gt;0)*(F260:M260&lt;&gt;""), F260:M260)), 0)</f>
        <v>581362.4032837979</v>
      </c>
      <c r="R260" s="298">
        <f t="shared" si="24"/>
        <v>15.866202292800796</v>
      </c>
      <c r="S260" s="299">
        <f t="shared" si="21"/>
        <v>84.133797707199207</v>
      </c>
      <c r="T260" s="296" t="str">
        <f t="shared" si="22"/>
        <v>ALTO</v>
      </c>
    </row>
    <row r="261" spans="2:20" ht="30">
      <c r="B261" s="27">
        <v>252</v>
      </c>
      <c r="C261" s="31" t="s">
        <v>291</v>
      </c>
      <c r="D261" s="32" t="s">
        <v>38</v>
      </c>
      <c r="E261" s="32">
        <v>1</v>
      </c>
      <c r="F261" s="7">
        <f>BASE!F261</f>
        <v>0</v>
      </c>
      <c r="G261" s="7">
        <f>BASE!G261</f>
        <v>11314645</v>
      </c>
      <c r="H261" s="40">
        <f>BASE!H261*'FM-029 DEP'!$H$1152</f>
        <v>6756118.4897320438</v>
      </c>
      <c r="I261" s="7"/>
      <c r="J261" s="7"/>
      <c r="K261" s="7"/>
      <c r="L261" s="7"/>
      <c r="M261" s="36">
        <f>BASE!M261*$M$1152</f>
        <v>0</v>
      </c>
      <c r="N261" s="1">
        <f t="shared" si="19"/>
        <v>2</v>
      </c>
      <c r="O261" s="8">
        <f t="shared" si="23"/>
        <v>9035382</v>
      </c>
      <c r="P261" s="9">
        <f t="shared" si="20"/>
        <v>9035382</v>
      </c>
      <c r="Q261" s="40">
        <f t="array" ref="Q261">IFERROR(_xlfn.STDEV.P(IF((F261:M261&lt;&gt;0)*(F261:M261&lt;&gt;""), F261:M261)), 0)</f>
        <v>2279263.2551339814</v>
      </c>
      <c r="R261" s="11">
        <f t="shared" si="24"/>
        <v>25.225975560678908</v>
      </c>
      <c r="S261" s="12">
        <f t="shared" si="21"/>
        <v>74.774024439321096</v>
      </c>
      <c r="T261" s="37" t="str">
        <f t="shared" si="22"/>
        <v>ALTO</v>
      </c>
    </row>
    <row r="262" spans="2:20" ht="18">
      <c r="B262" s="27">
        <v>253</v>
      </c>
      <c r="C262" s="33" t="s">
        <v>292</v>
      </c>
      <c r="D262" s="32" t="s">
        <v>293</v>
      </c>
      <c r="E262" s="32">
        <v>1</v>
      </c>
      <c r="F262" s="7">
        <f>BASE!F262</f>
        <v>0</v>
      </c>
      <c r="G262" s="7">
        <f>BASE!G262</f>
        <v>87623</v>
      </c>
      <c r="H262" s="40">
        <f>BASE!H262*'FM-029 DEP'!$H$1152</f>
        <v>68057.782254188976</v>
      </c>
      <c r="I262" s="7">
        <f>BASE!I262*'FM-029 DEP'!$I$1152</f>
        <v>48623.035045184035</v>
      </c>
      <c r="J262" s="7">
        <f>BASE!J262*'FM-029 DEP'!$J$1152</f>
        <v>40622.385782245765</v>
      </c>
      <c r="K262" s="7"/>
      <c r="L262" s="7"/>
      <c r="M262" s="36">
        <f>BASE!M262*$M$1152</f>
        <v>0</v>
      </c>
      <c r="N262" s="1">
        <f t="shared" si="19"/>
        <v>4</v>
      </c>
      <c r="O262" s="8">
        <f t="shared" si="23"/>
        <v>61232</v>
      </c>
      <c r="P262" s="9">
        <f t="shared" si="20"/>
        <v>61232</v>
      </c>
      <c r="Q262" s="40">
        <f t="array" ref="Q262">IFERROR(_xlfn.STDEV.P(IF((F262:M262&lt;&gt;0)*(F262:M262&lt;&gt;""), F262:M262)), 0)</f>
        <v>18212.759119713373</v>
      </c>
      <c r="R262" s="11">
        <f t="shared" si="24"/>
        <v>29.743857982286016</v>
      </c>
      <c r="S262" s="12">
        <f t="shared" si="21"/>
        <v>70.256142017713984</v>
      </c>
      <c r="T262" s="37" t="str">
        <f t="shared" si="22"/>
        <v>ALTO</v>
      </c>
    </row>
    <row r="263" spans="2:20" ht="18">
      <c r="B263" s="27">
        <v>254</v>
      </c>
      <c r="C263" s="33" t="s">
        <v>294</v>
      </c>
      <c r="D263" s="32" t="s">
        <v>38</v>
      </c>
      <c r="E263" s="32">
        <v>1</v>
      </c>
      <c r="F263" s="7">
        <f>BASE!F263</f>
        <v>0</v>
      </c>
      <c r="G263" s="7">
        <f>BASE!G263</f>
        <v>557075</v>
      </c>
      <c r="H263" s="40">
        <f>BASE!H263*'FM-029 DEP'!$H$1152</f>
        <v>452677.51786609186</v>
      </c>
      <c r="I263" s="7">
        <f>BASE!I263*'FM-029 DEP'!$I$1152</f>
        <v>351375.2369407097</v>
      </c>
      <c r="J263" s="7">
        <f>BASE!J263*'FM-029 DEP'!$J$1152</f>
        <v>285285.97073871287</v>
      </c>
      <c r="K263" s="7">
        <f>BASE!K263*'FM-029 DEP'!$K$1152</f>
        <v>272539.09531502426</v>
      </c>
      <c r="L263" s="7">
        <f>BASE!L263*'FM-029 DEP'!$L$1152</f>
        <v>277668.14617101819</v>
      </c>
      <c r="M263" s="36">
        <f>BASE!M263*$M$1152</f>
        <v>0</v>
      </c>
      <c r="N263" s="1">
        <f t="shared" si="19"/>
        <v>6</v>
      </c>
      <c r="O263" s="8">
        <f t="shared" si="23"/>
        <v>366103</v>
      </c>
      <c r="P263" s="9">
        <f t="shared" si="20"/>
        <v>366103</v>
      </c>
      <c r="Q263" s="40">
        <f t="array" ref="Q263">IFERROR(_xlfn.STDEV.P(IF((F263:M263&lt;&gt;0)*(F263:M263&lt;&gt;""), F263:M263)), 0)</f>
        <v>105899.85739782818</v>
      </c>
      <c r="R263" s="11">
        <f t="shared" si="24"/>
        <v>28.92624682065653</v>
      </c>
      <c r="S263" s="12">
        <f t="shared" si="21"/>
        <v>71.07375317934347</v>
      </c>
      <c r="T263" s="37" t="str">
        <f t="shared" si="22"/>
        <v>ALTO</v>
      </c>
    </row>
    <row r="264" spans="2:20" ht="18">
      <c r="B264" s="27">
        <v>255</v>
      </c>
      <c r="C264" s="33" t="s">
        <v>295</v>
      </c>
      <c r="D264" s="32" t="s">
        <v>38</v>
      </c>
      <c r="E264" s="32">
        <v>1</v>
      </c>
      <c r="F264" s="7">
        <f>BASE!F264</f>
        <v>0</v>
      </c>
      <c r="G264" s="7"/>
      <c r="H264" s="40">
        <f>BASE!H264*'FM-029 DEP'!$H$1152</f>
        <v>105633375.59549382</v>
      </c>
      <c r="I264" s="7">
        <f>BASE!I264*'FM-029 DEP'!$I$1152</f>
        <v>81986536.759973541</v>
      </c>
      <c r="J264" s="7"/>
      <c r="K264" s="7"/>
      <c r="L264" s="7"/>
      <c r="M264" s="36">
        <f>BASE!M264*$M$1152</f>
        <v>0</v>
      </c>
      <c r="N264" s="1">
        <f t="shared" si="19"/>
        <v>2</v>
      </c>
      <c r="O264" s="8">
        <f t="shared" si="23"/>
        <v>93809956</v>
      </c>
      <c r="P264" s="9">
        <f t="shared" si="20"/>
        <v>93809956</v>
      </c>
      <c r="Q264" s="40">
        <f t="array" ref="Q264">IFERROR(_xlfn.STDEV.P(IF((F264:M264&lt;&gt;0)*(F264:M264&lt;&gt;""), F264:M264)), 0)</f>
        <v>11823419.417760117</v>
      </c>
      <c r="R264" s="11">
        <f t="shared" si="24"/>
        <v>12.603586998548552</v>
      </c>
      <c r="S264" s="12">
        <f t="shared" si="21"/>
        <v>87.39641300145145</v>
      </c>
      <c r="T264" s="37" t="str">
        <f t="shared" si="22"/>
        <v>ALTO</v>
      </c>
    </row>
    <row r="265" spans="2:20" ht="18">
      <c r="B265" s="27">
        <v>256</v>
      </c>
      <c r="C265" s="33" t="s">
        <v>296</v>
      </c>
      <c r="D265" s="32" t="s">
        <v>38</v>
      </c>
      <c r="E265" s="32">
        <v>1</v>
      </c>
      <c r="F265" s="7">
        <f>BASE!F265</f>
        <v>0</v>
      </c>
      <c r="G265" s="7">
        <f>BASE!G265</f>
        <v>12713117</v>
      </c>
      <c r="H265" s="40">
        <f>BASE!H265*'FM-029 DEP'!$H$1152</f>
        <v>12091077.47495571</v>
      </c>
      <c r="I265" s="7">
        <f>BASE!I265*'FM-029 DEP'!$I$1152</f>
        <v>11739397.061935198</v>
      </c>
      <c r="J265" s="7">
        <f>BASE!J265*'FM-029 DEP'!$J$1152</f>
        <v>10681297.908625798</v>
      </c>
      <c r="K265" s="7">
        <f>BASE!K265*'FM-029 DEP'!$K$1152</f>
        <v>10419100.323101778</v>
      </c>
      <c r="L265" s="7">
        <f>BASE!L265*'FM-029 DEP'!$L$1152</f>
        <v>9900554.9082791433</v>
      </c>
      <c r="M265" s="36">
        <f>BASE!M265*$M$1152</f>
        <v>0</v>
      </c>
      <c r="N265" s="1">
        <f t="shared" si="19"/>
        <v>6</v>
      </c>
      <c r="O265" s="8">
        <f t="shared" si="23"/>
        <v>11257424</v>
      </c>
      <c r="P265" s="9">
        <f t="shared" si="20"/>
        <v>11257424</v>
      </c>
      <c r="Q265" s="40">
        <f t="array" ref="Q265">IFERROR(_xlfn.STDEV.P(IF((F265:M265&lt;&gt;0)*(F265:M265&lt;&gt;""), F265:M265)), 0)</f>
        <v>993488.78969212133</v>
      </c>
      <c r="R265" s="11">
        <f t="shared" si="24"/>
        <v>8.8251876245588807</v>
      </c>
      <c r="S265" s="12">
        <f t="shared" si="21"/>
        <v>91.174812375441121</v>
      </c>
      <c r="T265" s="37" t="str">
        <f t="shared" si="22"/>
        <v>ALTO</v>
      </c>
    </row>
    <row r="266" spans="2:20" ht="18">
      <c r="B266" s="27">
        <v>257</v>
      </c>
      <c r="C266" s="33" t="s">
        <v>297</v>
      </c>
      <c r="D266" s="32" t="s">
        <v>38</v>
      </c>
      <c r="E266" s="32">
        <v>1</v>
      </c>
      <c r="F266" s="7">
        <f>BASE!F266</f>
        <v>0</v>
      </c>
      <c r="G266" s="7">
        <f>BASE!G266</f>
        <v>41042764</v>
      </c>
      <c r="H266" s="40">
        <f>BASE!H266*'FM-029 DEP'!$H$1152</f>
        <v>37410236.269232288</v>
      </c>
      <c r="I266" s="7">
        <f>BASE!I266*'FM-029 DEP'!$I$1152</f>
        <v>34466267.846594661</v>
      </c>
      <c r="J266" s="7">
        <f>BASE!J266*'FM-029 DEP'!$J$1152</f>
        <v>30464134.278790057</v>
      </c>
      <c r="K266" s="7">
        <f>BASE!K266*'FM-029 DEP'!$K$1152</f>
        <v>29720651.873990308</v>
      </c>
      <c r="L266" s="7">
        <f>BASE!L266*'FM-029 DEP'!$L$1152</f>
        <v>28227355.952635158</v>
      </c>
      <c r="M266" s="36">
        <f>BASE!M266*$M$1152</f>
        <v>0</v>
      </c>
      <c r="N266" s="1">
        <f t="shared" ref="N266:N329" si="25">COUNTIF(F266:M266,"&gt;0")</f>
        <v>6</v>
      </c>
      <c r="O266" s="8">
        <f t="shared" si="23"/>
        <v>33555235</v>
      </c>
      <c r="P266" s="9">
        <f t="shared" ref="P266:P329" si="26">IFERROR(ROUND(+O266*E266,0),0)</f>
        <v>33555235</v>
      </c>
      <c r="Q266" s="40">
        <f t="array" ref="Q266">IFERROR(_xlfn.STDEV.P(IF((F266:M266&lt;&gt;0)*(F266:M266&lt;&gt;""), F266:M266)), 0)</f>
        <v>4553374.8055972727</v>
      </c>
      <c r="R266" s="11">
        <f t="shared" si="24"/>
        <v>13.569789648611529</v>
      </c>
      <c r="S266" s="12">
        <f t="shared" ref="S266:S329" si="27">IFERROR(100-R266,0)</f>
        <v>86.430210351388467</v>
      </c>
      <c r="T266" s="37" t="str">
        <f t="shared" ref="T266:T329" si="28">IF(S266&gt;70,"ALTO","BAJO")</f>
        <v>ALTO</v>
      </c>
    </row>
    <row r="267" spans="2:20" ht="18">
      <c r="B267" s="27">
        <v>258</v>
      </c>
      <c r="C267" s="33" t="s">
        <v>298</v>
      </c>
      <c r="D267" s="32" t="s">
        <v>38</v>
      </c>
      <c r="E267" s="32">
        <v>1</v>
      </c>
      <c r="F267" s="7">
        <f>BASE!F267</f>
        <v>0</v>
      </c>
      <c r="G267" s="7">
        <f>BASE!G267</f>
        <v>45028849</v>
      </c>
      <c r="H267" s="40">
        <f>BASE!H267*'FM-029 DEP'!$H$1152</f>
        <v>41109884.592466377</v>
      </c>
      <c r="I267" s="7">
        <f>BASE!I267*'FM-029 DEP'!$I$1152</f>
        <v>37953879.371831603</v>
      </c>
      <c r="J267" s="7">
        <f>BASE!J267*'FM-029 DEP'!$J$1152</f>
        <v>25867432.546450052</v>
      </c>
      <c r="K267" s="7">
        <f>BASE!K267*'FM-029 DEP'!$K$1152</f>
        <v>25230199.579967689</v>
      </c>
      <c r="L267" s="7">
        <f>BASE!L267*'FM-029 DEP'!$L$1152</f>
        <v>23981401.46753373</v>
      </c>
      <c r="M267" s="36">
        <f>BASE!M267*$M$1152</f>
        <v>0</v>
      </c>
      <c r="N267" s="1">
        <f t="shared" si="25"/>
        <v>6</v>
      </c>
      <c r="O267" s="8">
        <f t="shared" ref="O267:O330" si="29">IFERROR(ROUND(AVERAGEIF(F267:M267,"&gt;0"),0),0)</f>
        <v>33195274</v>
      </c>
      <c r="P267" s="9">
        <f t="shared" si="26"/>
        <v>33195274</v>
      </c>
      <c r="Q267" s="40">
        <f t="array" ref="Q267">IFERROR(_xlfn.STDEV.P(IF((F267:M267&lt;&gt;0)*(F267:M267&lt;&gt;""), F267:M267)), 0)</f>
        <v>8439530.0138236899</v>
      </c>
      <c r="R267" s="11">
        <f t="shared" si="24"/>
        <v>25.423890201429543</v>
      </c>
      <c r="S267" s="12">
        <f t="shared" si="27"/>
        <v>74.576109798570457</v>
      </c>
      <c r="T267" s="37" t="str">
        <f t="shared" si="28"/>
        <v>ALTO</v>
      </c>
    </row>
    <row r="268" spans="2:20" ht="18">
      <c r="B268" s="27">
        <v>259</v>
      </c>
      <c r="C268" s="33" t="s">
        <v>299</v>
      </c>
      <c r="D268" s="32" t="s">
        <v>38</v>
      </c>
      <c r="E268" s="32">
        <v>1</v>
      </c>
      <c r="F268" s="7">
        <f>BASE!F268</f>
        <v>0</v>
      </c>
      <c r="G268" s="7">
        <f>BASE!G268</f>
        <v>10861784</v>
      </c>
      <c r="H268" s="40">
        <f>BASE!H268*'FM-029 DEP'!$H$1152</f>
        <v>8825783.0768860448</v>
      </c>
      <c r="I268" s="7">
        <f>BASE!I268*'FM-029 DEP'!$I$1152</f>
        <v>6850098.6290500322</v>
      </c>
      <c r="J268" s="7">
        <f>BASE!J268*'FM-029 DEP'!$J$1152</f>
        <v>6024193.6091912761</v>
      </c>
      <c r="K268" s="7">
        <f>BASE!K268*'FM-029 DEP'!$K$1152</f>
        <v>5875982.8109854609</v>
      </c>
      <c r="L268" s="7">
        <f>BASE!L268*'FM-029 DEP'!$L$1152</f>
        <v>5584615.2858390762</v>
      </c>
      <c r="M268" s="36">
        <f>BASE!M268*$M$1152</f>
        <v>0</v>
      </c>
      <c r="N268" s="1">
        <f t="shared" si="25"/>
        <v>6</v>
      </c>
      <c r="O268" s="8">
        <f t="shared" si="29"/>
        <v>7337076</v>
      </c>
      <c r="P268" s="9">
        <f t="shared" si="26"/>
        <v>7337076</v>
      </c>
      <c r="Q268" s="40">
        <f t="array" ref="Q268">IFERROR(_xlfn.STDEV.P(IF((F268:M268&lt;&gt;0)*(F268:M268&lt;&gt;""), F268:M268)), 0)</f>
        <v>1906416.1070627358</v>
      </c>
      <c r="R268" s="11">
        <f t="shared" si="24"/>
        <v>25.983322335256386</v>
      </c>
      <c r="S268" s="12">
        <f t="shared" si="27"/>
        <v>74.016677664743611</v>
      </c>
      <c r="T268" s="37" t="str">
        <f t="shared" si="28"/>
        <v>ALTO</v>
      </c>
    </row>
    <row r="269" spans="2:20" ht="18">
      <c r="B269" s="27">
        <v>260</v>
      </c>
      <c r="C269" s="33" t="s">
        <v>300</v>
      </c>
      <c r="D269" s="32" t="s">
        <v>38</v>
      </c>
      <c r="E269" s="32">
        <v>1</v>
      </c>
      <c r="F269" s="7">
        <f>BASE!F269</f>
        <v>0</v>
      </c>
      <c r="G269" s="7">
        <f>BASE!G269</f>
        <v>11168357</v>
      </c>
      <c r="H269" s="40">
        <f>BASE!H269*'FM-029 DEP'!$H$1152</f>
        <v>9074886.8497878034</v>
      </c>
      <c r="I269" s="7">
        <f>BASE!I269*'FM-029 DEP'!$I$1152</f>
        <v>7043435.6909852317</v>
      </c>
      <c r="J269" s="7">
        <f>BASE!J269*'FM-029 DEP'!$J$1152</f>
        <v>6970721.7484965445</v>
      </c>
      <c r="K269" s="7">
        <f>BASE!K269*'FM-029 DEP'!$K$1152</f>
        <v>6895607.3505654279</v>
      </c>
      <c r="L269" s="7">
        <f>BASE!L269*'FM-029 DEP'!$L$1152</f>
        <v>6245120.9240027182</v>
      </c>
      <c r="M269" s="36">
        <f>BASE!M269*$M$1152</f>
        <v>0</v>
      </c>
      <c r="N269" s="1">
        <f t="shared" si="25"/>
        <v>6</v>
      </c>
      <c r="O269" s="8">
        <f t="shared" si="29"/>
        <v>7899688</v>
      </c>
      <c r="P269" s="9">
        <f t="shared" si="26"/>
        <v>7899688</v>
      </c>
      <c r="Q269" s="40">
        <f t="array" ref="Q269">IFERROR(_xlfn.STDEV.P(IF((F269:M269&lt;&gt;0)*(F269:M269&lt;&gt;""), F269:M269)), 0)</f>
        <v>1703291.2180428766</v>
      </c>
      <c r="R269" s="11">
        <f t="shared" si="24"/>
        <v>21.561499872436439</v>
      </c>
      <c r="S269" s="12">
        <f t="shared" si="27"/>
        <v>78.438500127563557</v>
      </c>
      <c r="T269" s="37" t="str">
        <f t="shared" si="28"/>
        <v>ALTO</v>
      </c>
    </row>
    <row r="270" spans="2:20" ht="18">
      <c r="B270" s="27">
        <v>261</v>
      </c>
      <c r="C270" s="33" t="s">
        <v>301</v>
      </c>
      <c r="D270" s="32" t="s">
        <v>38</v>
      </c>
      <c r="E270" s="32">
        <v>1</v>
      </c>
      <c r="F270" s="7">
        <f>BASE!F270</f>
        <v>0</v>
      </c>
      <c r="G270" s="7">
        <f>BASE!G270</f>
        <v>183358648</v>
      </c>
      <c r="H270" s="40">
        <f>BASE!H270*'FM-029 DEP'!$H$1152</f>
        <v>148988314.25740692</v>
      </c>
      <c r="I270" s="7">
        <f>BASE!I270*'FM-029 DEP'!$I$1152</f>
        <v>115636134.94820365</v>
      </c>
      <c r="J270" s="7">
        <f>BASE!J270*'FM-029 DEP'!$J$1152</f>
        <v>0</v>
      </c>
      <c r="K270" s="7">
        <f>BASE!K270*'FM-029 DEP'!$K$1152</f>
        <v>0</v>
      </c>
      <c r="L270" s="7">
        <f>BASE!L270*'FM-029 DEP'!$L$1152</f>
        <v>0</v>
      </c>
      <c r="M270" s="36">
        <f>BASE!M270*$M$1152</f>
        <v>0</v>
      </c>
      <c r="N270" s="1">
        <f t="shared" si="25"/>
        <v>3</v>
      </c>
      <c r="O270" s="8">
        <f t="shared" si="29"/>
        <v>149327699</v>
      </c>
      <c r="P270" s="9">
        <f t="shared" si="26"/>
        <v>149327699</v>
      </c>
      <c r="Q270" s="40">
        <f t="array" ref="Q270">IFERROR(_xlfn.STDEV.P(IF((F270:M270&lt;&gt;0)*(F270:M270&lt;&gt;""), F270:M270)), 0)</f>
        <v>27648641.679115593</v>
      </c>
      <c r="R270" s="11">
        <f t="shared" si="24"/>
        <v>18.515413995038919</v>
      </c>
      <c r="S270" s="12">
        <f t="shared" si="27"/>
        <v>81.484586004961074</v>
      </c>
      <c r="T270" s="37" t="str">
        <f t="shared" si="28"/>
        <v>ALTO</v>
      </c>
    </row>
    <row r="271" spans="2:20" ht="18">
      <c r="B271" s="27">
        <v>262</v>
      </c>
      <c r="C271" s="33" t="s">
        <v>302</v>
      </c>
      <c r="D271" s="32" t="s">
        <v>38</v>
      </c>
      <c r="E271" s="32">
        <v>1</v>
      </c>
      <c r="F271" s="7">
        <f>BASE!F271</f>
        <v>0</v>
      </c>
      <c r="G271" s="7">
        <f>BASE!G271</f>
        <v>71394440</v>
      </c>
      <c r="H271" s="40">
        <f>BASE!H271*'FM-029 DEP'!$H$1152</f>
        <v>67318334.256417155</v>
      </c>
      <c r="I271" s="7">
        <f>BASE!I271*'FM-029 DEP'!$I$1152</f>
        <v>64694396.050253466</v>
      </c>
      <c r="J271" s="7">
        <f>BASE!J271*'FM-029 DEP'!$J$1152</f>
        <v>44627275.10995423</v>
      </c>
      <c r="K271" s="7">
        <f>BASE!K271*'FM-029 DEP'!$K$1152</f>
        <v>43529788.012924075</v>
      </c>
      <c r="L271" s="7">
        <f>BASE!L271*'FM-029 DEP'!$L$1152</f>
        <v>41369293.749393381</v>
      </c>
      <c r="M271" s="36">
        <f>BASE!M271*$M$1152</f>
        <v>0</v>
      </c>
      <c r="N271" s="1">
        <f t="shared" si="25"/>
        <v>6</v>
      </c>
      <c r="O271" s="8">
        <f t="shared" si="29"/>
        <v>55488921</v>
      </c>
      <c r="P271" s="9">
        <f t="shared" si="26"/>
        <v>55488921</v>
      </c>
      <c r="Q271" s="40">
        <f t="array" ref="Q271">IFERROR(_xlfn.STDEV.P(IF((F271:M271&lt;&gt;0)*(F271:M271&lt;&gt;""), F271:M271)), 0)</f>
        <v>12503475.58674979</v>
      </c>
      <c r="R271" s="11">
        <f t="shared" si="24"/>
        <v>22.533282971477838</v>
      </c>
      <c r="S271" s="12">
        <f t="shared" si="27"/>
        <v>77.466717028522169</v>
      </c>
      <c r="T271" s="37" t="str">
        <f t="shared" si="28"/>
        <v>ALTO</v>
      </c>
    </row>
    <row r="272" spans="2:20" ht="18">
      <c r="B272" s="27">
        <v>263</v>
      </c>
      <c r="C272" s="33" t="s">
        <v>303</v>
      </c>
      <c r="D272" s="32" t="s">
        <v>38</v>
      </c>
      <c r="E272" s="32">
        <v>1</v>
      </c>
      <c r="F272" s="7">
        <f>BASE!F272</f>
        <v>0</v>
      </c>
      <c r="G272" s="7">
        <f>BASE!G272</f>
        <v>12248552</v>
      </c>
      <c r="H272" s="40">
        <f>BASE!H272*'FM-029 DEP'!$H$1152</f>
        <v>9952581.7780627124</v>
      </c>
      <c r="I272" s="7">
        <f>BASE!I272*'FM-029 DEP'!$I$1152</f>
        <v>7724626.5153184915</v>
      </c>
      <c r="J272" s="7"/>
      <c r="K272" s="7"/>
      <c r="L272" s="7"/>
      <c r="M272" s="36">
        <f>BASE!M272*$M$1152</f>
        <v>0</v>
      </c>
      <c r="N272" s="1">
        <f t="shared" si="25"/>
        <v>3</v>
      </c>
      <c r="O272" s="8">
        <f t="shared" si="29"/>
        <v>9975253</v>
      </c>
      <c r="P272" s="9">
        <f t="shared" si="26"/>
        <v>9975253</v>
      </c>
      <c r="Q272" s="40">
        <f t="array" ref="Q272">IFERROR(_xlfn.STDEV.P(IF((F272:M272&lt;&gt;0)*(F272:M272&lt;&gt;""), F272:M272)), 0)</f>
        <v>1846954.4211353653</v>
      </c>
      <c r="R272" s="11">
        <f t="shared" si="24"/>
        <v>18.515364183097564</v>
      </c>
      <c r="S272" s="12">
        <f t="shared" si="27"/>
        <v>81.48463581690244</v>
      </c>
      <c r="T272" s="37" t="str">
        <f t="shared" si="28"/>
        <v>ALTO</v>
      </c>
    </row>
    <row r="273" spans="2:20" ht="18">
      <c r="B273" s="27">
        <v>264</v>
      </c>
      <c r="C273" s="33" t="s">
        <v>304</v>
      </c>
      <c r="D273" s="32" t="s">
        <v>38</v>
      </c>
      <c r="E273" s="32">
        <v>1</v>
      </c>
      <c r="F273" s="7">
        <f>BASE!F273</f>
        <v>0</v>
      </c>
      <c r="G273" s="7">
        <f>BASE!G273</f>
        <v>14499086</v>
      </c>
      <c r="H273" s="40">
        <f>BASE!H273*'FM-029 DEP'!$H$1152</f>
        <v>12017042.536365153</v>
      </c>
      <c r="I273" s="7">
        <f>BASE!I273*'FM-029 DEP'!$I$1152</f>
        <v>9642256.3411946204</v>
      </c>
      <c r="J273" s="7">
        <f>BASE!J273*'FM-029 DEP'!$J$1152</f>
        <v>7979112.7367381752</v>
      </c>
      <c r="K273" s="7">
        <f>BASE!K273*'FM-029 DEP'!$K$1152</f>
        <v>7784425.4927302105</v>
      </c>
      <c r="L273" s="7">
        <f>BASE!L273*'FM-029 DEP'!$L$1152</f>
        <v>7393156.8125788616</v>
      </c>
      <c r="M273" s="36">
        <f>BASE!M273*$M$1152</f>
        <v>0</v>
      </c>
      <c r="N273" s="1">
        <f t="shared" si="25"/>
        <v>6</v>
      </c>
      <c r="O273" s="8">
        <f t="shared" si="29"/>
        <v>9885847</v>
      </c>
      <c r="P273" s="9">
        <f t="shared" si="26"/>
        <v>9885847</v>
      </c>
      <c r="Q273" s="40">
        <f t="array" ref="Q273">IFERROR(_xlfn.STDEV.P(IF((F273:M273&lt;&gt;0)*(F273:M273&lt;&gt;""), F273:M273)), 0)</f>
        <v>2586774.6057841512</v>
      </c>
      <c r="R273" s="11">
        <f t="shared" si="24"/>
        <v>26.1664438644878</v>
      </c>
      <c r="S273" s="12">
        <f t="shared" si="27"/>
        <v>73.833556135512197</v>
      </c>
      <c r="T273" s="37" t="str">
        <f t="shared" si="28"/>
        <v>ALTO</v>
      </c>
    </row>
    <row r="274" spans="2:20" ht="18">
      <c r="B274" s="27">
        <v>265</v>
      </c>
      <c r="C274" s="33" t="s">
        <v>305</v>
      </c>
      <c r="D274" s="32" t="s">
        <v>38</v>
      </c>
      <c r="E274" s="32">
        <v>1</v>
      </c>
      <c r="F274" s="7">
        <f>BASE!F274</f>
        <v>0</v>
      </c>
      <c r="G274" s="7">
        <f>BASE!G274</f>
        <v>636619</v>
      </c>
      <c r="H274" s="40">
        <f>BASE!H274*'FM-029 DEP'!$H$1152</f>
        <v>517321.3421995411</v>
      </c>
      <c r="I274" s="7">
        <f>BASE!I274*'FM-029 DEP'!$I$1152</f>
        <v>401561.91977077362</v>
      </c>
      <c r="J274" s="7"/>
      <c r="K274" s="7"/>
      <c r="L274" s="7"/>
      <c r="M274" s="36">
        <f>BASE!M274*$M$1152</f>
        <v>0</v>
      </c>
      <c r="N274" s="1">
        <f t="shared" si="25"/>
        <v>3</v>
      </c>
      <c r="O274" s="8">
        <f t="shared" si="29"/>
        <v>518501</v>
      </c>
      <c r="P274" s="9">
        <f t="shared" si="26"/>
        <v>518501</v>
      </c>
      <c r="Q274" s="40">
        <f t="array" ref="Q274">IFERROR(_xlfn.STDEV.P(IF((F274:M274&lt;&gt;0)*(F274:M274&lt;&gt;""), F274:M274)), 0)</f>
        <v>95965.274971735053</v>
      </c>
      <c r="R274" s="11">
        <f t="shared" si="24"/>
        <v>18.508214057780997</v>
      </c>
      <c r="S274" s="12">
        <f t="shared" si="27"/>
        <v>81.491785942218996</v>
      </c>
      <c r="T274" s="37" t="str">
        <f t="shared" si="28"/>
        <v>ALTO</v>
      </c>
    </row>
    <row r="275" spans="2:20" ht="18">
      <c r="B275" s="27">
        <v>266</v>
      </c>
      <c r="C275" s="33" t="s">
        <v>306</v>
      </c>
      <c r="D275" s="32" t="s">
        <v>38</v>
      </c>
      <c r="E275" s="32">
        <v>1</v>
      </c>
      <c r="F275" s="7">
        <f>BASE!F275</f>
        <v>0</v>
      </c>
      <c r="G275" s="7">
        <f>BASE!G275</f>
        <v>1446072</v>
      </c>
      <c r="H275" s="40">
        <f>BASE!H275*'FM-029 DEP'!$H$1152</f>
        <v>1164323.4494767431</v>
      </c>
      <c r="I275" s="7">
        <f>BASE!I275*'FM-029 DEP'!$I$1152</f>
        <v>889392.86312541319</v>
      </c>
      <c r="J275" s="7">
        <f>BASE!J275*'FM-029 DEP'!$J$1152</f>
        <v>788684.9474912486</v>
      </c>
      <c r="K275" s="7">
        <f>BASE!K275*'FM-029 DEP'!$K$1152</f>
        <v>769459.48303715675</v>
      </c>
      <c r="L275" s="7">
        <f>BASE!L275*'FM-029 DEP'!$L$1152</f>
        <v>730819.50596913532</v>
      </c>
      <c r="M275" s="36">
        <f>BASE!M275*$M$1152</f>
        <v>0</v>
      </c>
      <c r="N275" s="1">
        <f t="shared" si="25"/>
        <v>6</v>
      </c>
      <c r="O275" s="8">
        <f t="shared" si="29"/>
        <v>964792</v>
      </c>
      <c r="P275" s="9">
        <f t="shared" si="26"/>
        <v>964792</v>
      </c>
      <c r="Q275" s="40">
        <f t="array" ref="Q275">IFERROR(_xlfn.STDEV.P(IF((F275:M275&lt;&gt;0)*(F275:M275&lt;&gt;""), F275:M275)), 0)</f>
        <v>258534.29226477689</v>
      </c>
      <c r="R275" s="11">
        <f t="shared" si="24"/>
        <v>26.796894280298432</v>
      </c>
      <c r="S275" s="12">
        <f t="shared" si="27"/>
        <v>73.203105719701568</v>
      </c>
      <c r="T275" s="37" t="str">
        <f t="shared" si="28"/>
        <v>ALTO</v>
      </c>
    </row>
    <row r="276" spans="2:20" ht="18">
      <c r="B276" s="27">
        <v>267</v>
      </c>
      <c r="C276" s="33" t="s">
        <v>307</v>
      </c>
      <c r="D276" s="32" t="s">
        <v>38</v>
      </c>
      <c r="E276" s="32">
        <v>1</v>
      </c>
      <c r="F276" s="7">
        <f>BASE!F276</f>
        <v>0</v>
      </c>
      <c r="G276" s="7">
        <f>BASE!G276</f>
        <v>1307704</v>
      </c>
      <c r="H276" s="40">
        <f>BASE!H276*'FM-029 DEP'!$H$1152</f>
        <v>1052920.6120631299</v>
      </c>
      <c r="I276" s="7">
        <f>BASE!I276*'FM-029 DEP'!$I$1152</f>
        <v>804303.91007273516</v>
      </c>
      <c r="J276" s="7">
        <f>BASE!J276*'FM-029 DEP'!$J$1152</f>
        <v>668410.82488106994</v>
      </c>
      <c r="K276" s="7">
        <f>BASE!K276*'FM-029 DEP'!$K$1152</f>
        <v>652114.89499192243</v>
      </c>
      <c r="L276" s="7">
        <f>BASE!L276*'FM-029 DEP'!$L$1152</f>
        <v>619546.39619528293</v>
      </c>
      <c r="M276" s="36">
        <f>BASE!M276*$M$1152</f>
        <v>0</v>
      </c>
      <c r="N276" s="1">
        <f t="shared" si="25"/>
        <v>6</v>
      </c>
      <c r="O276" s="8">
        <f t="shared" si="29"/>
        <v>850833</v>
      </c>
      <c r="P276" s="9">
        <f t="shared" si="26"/>
        <v>850833</v>
      </c>
      <c r="Q276" s="40">
        <f t="array" ref="Q276">IFERROR(_xlfn.STDEV.P(IF((F276:M276&lt;&gt;0)*(F276:M276&lt;&gt;""), F276:M276)), 0)</f>
        <v>250996.57970157027</v>
      </c>
      <c r="R276" s="11">
        <f t="shared" si="24"/>
        <v>29.500099279361553</v>
      </c>
      <c r="S276" s="12">
        <f t="shared" si="27"/>
        <v>70.49990072063845</v>
      </c>
      <c r="T276" s="37" t="str">
        <f t="shared" si="28"/>
        <v>ALTO</v>
      </c>
    </row>
    <row r="277" spans="2:20" ht="18">
      <c r="B277" s="27">
        <v>268</v>
      </c>
      <c r="C277" s="33" t="s">
        <v>308</v>
      </c>
      <c r="D277" s="32" t="s">
        <v>38</v>
      </c>
      <c r="E277" s="32">
        <v>1</v>
      </c>
      <c r="F277" s="7">
        <f>BASE!F277</f>
        <v>0</v>
      </c>
      <c r="G277" s="7">
        <f>BASE!G277</f>
        <v>1972237</v>
      </c>
      <c r="H277" s="40">
        <f>BASE!H277*'FM-029 DEP'!$H$1152</f>
        <v>1587974.8796299796</v>
      </c>
      <c r="I277" s="7">
        <f>BASE!I277*'FM-029 DEP'!$I$1152</f>
        <v>1213011.4502975533</v>
      </c>
      <c r="J277" s="7">
        <f>BASE!J277*'FM-029 DEP'!$J$1152</f>
        <v>1022595.5479759448</v>
      </c>
      <c r="K277" s="7">
        <f>BASE!K277*'FM-029 DEP'!$K$1152</f>
        <v>997622.95638126007</v>
      </c>
      <c r="L277" s="7">
        <f>BASE!L277*'FM-029 DEP'!$L$1152</f>
        <v>947709.83888187911</v>
      </c>
      <c r="M277" s="36">
        <f>BASE!M277*$M$1152</f>
        <v>0</v>
      </c>
      <c r="N277" s="1">
        <f t="shared" si="25"/>
        <v>6</v>
      </c>
      <c r="O277" s="8">
        <f t="shared" si="29"/>
        <v>1290192</v>
      </c>
      <c r="P277" s="9">
        <f t="shared" si="26"/>
        <v>1290192</v>
      </c>
      <c r="Q277" s="40">
        <f t="array" ref="Q277">IFERROR(_xlfn.STDEV.P(IF((F277:M277&lt;&gt;0)*(F277:M277&lt;&gt;""), F277:M277)), 0)</f>
        <v>372897.52832426137</v>
      </c>
      <c r="R277" s="11">
        <f t="shared" si="24"/>
        <v>28.90248337644795</v>
      </c>
      <c r="S277" s="12">
        <f t="shared" si="27"/>
        <v>71.097516623552053</v>
      </c>
      <c r="T277" s="37" t="str">
        <f t="shared" si="28"/>
        <v>ALTO</v>
      </c>
    </row>
    <row r="278" spans="2:20" ht="18">
      <c r="B278" s="27">
        <v>269</v>
      </c>
      <c r="C278" s="33" t="s">
        <v>309</v>
      </c>
      <c r="D278" s="32" t="s">
        <v>38</v>
      </c>
      <c r="E278" s="32">
        <v>1</v>
      </c>
      <c r="F278" s="7">
        <f>BASE!F278</f>
        <v>0</v>
      </c>
      <c r="G278" s="7">
        <f>BASE!G278</f>
        <v>8424335</v>
      </c>
      <c r="H278" s="40">
        <f>BASE!H278*'FM-029 DEP'!$H$1152</f>
        <v>6845240.7596629346</v>
      </c>
      <c r="I278" s="7">
        <f>BASE!I278*'FM-029 DEP'!$I$1152</f>
        <v>5312928.5408860473</v>
      </c>
      <c r="J278" s="7">
        <f>BASE!J278*'FM-029 DEP'!$J$1152</f>
        <v>4348586.5721209953</v>
      </c>
      <c r="K278" s="7"/>
      <c r="L278" s="7"/>
      <c r="M278" s="36">
        <f>BASE!M278*$M$1152</f>
        <v>0</v>
      </c>
      <c r="N278" s="1">
        <f t="shared" si="25"/>
        <v>4</v>
      </c>
      <c r="O278" s="8">
        <f t="shared" si="29"/>
        <v>6232773</v>
      </c>
      <c r="P278" s="9">
        <f t="shared" si="26"/>
        <v>6232773</v>
      </c>
      <c r="Q278" s="40">
        <f t="array" ref="Q278">IFERROR(_xlfn.STDEV.P(IF((F278:M278&lt;&gt;0)*(F278:M278&lt;&gt;""), F278:M278)), 0)</f>
        <v>1547120.9616927404</v>
      </c>
      <c r="R278" s="11">
        <f t="shared" si="24"/>
        <v>24.822353737136591</v>
      </c>
      <c r="S278" s="12">
        <f t="shared" si="27"/>
        <v>75.177646262863405</v>
      </c>
      <c r="T278" s="37" t="str">
        <f t="shared" si="28"/>
        <v>ALTO</v>
      </c>
    </row>
    <row r="279" spans="2:20" ht="18">
      <c r="B279" s="27">
        <v>270</v>
      </c>
      <c r="C279" s="33" t="s">
        <v>310</v>
      </c>
      <c r="D279" s="32" t="s">
        <v>38</v>
      </c>
      <c r="E279" s="32">
        <v>1</v>
      </c>
      <c r="F279" s="7">
        <f>BASE!F279</f>
        <v>0</v>
      </c>
      <c r="G279" s="7">
        <f>BASE!G279</f>
        <v>1541833</v>
      </c>
      <c r="H279" s="40">
        <f>BASE!H279*'FM-029 DEP'!$H$1152</f>
        <v>1252866.9646917889</v>
      </c>
      <c r="I279" s="7">
        <f>BASE!I279*'FM-029 DEP'!$I$1152</f>
        <v>972468.30725148763</v>
      </c>
      <c r="J279" s="7"/>
      <c r="K279" s="7"/>
      <c r="L279" s="7"/>
      <c r="M279" s="36">
        <f>BASE!M279*$M$1152</f>
        <v>0</v>
      </c>
      <c r="N279" s="1">
        <f t="shared" si="25"/>
        <v>3</v>
      </c>
      <c r="O279" s="8">
        <f t="shared" si="29"/>
        <v>1255723</v>
      </c>
      <c r="P279" s="9">
        <f t="shared" si="26"/>
        <v>1255723</v>
      </c>
      <c r="Q279" s="40">
        <f t="array" ref="Q279">IFERROR(_xlfn.STDEV.P(IF((F279:M279&lt;&gt;0)*(F279:M279&lt;&gt;""), F279:M279)), 0)</f>
        <v>232450.93389183489</v>
      </c>
      <c r="R279" s="11">
        <f t="shared" si="24"/>
        <v>18.51132247253852</v>
      </c>
      <c r="S279" s="12">
        <f t="shared" si="27"/>
        <v>81.488677527461476</v>
      </c>
      <c r="T279" s="37" t="str">
        <f t="shared" si="28"/>
        <v>ALTO</v>
      </c>
    </row>
    <row r="280" spans="2:20" ht="18">
      <c r="B280" s="27">
        <v>271</v>
      </c>
      <c r="C280" s="33" t="s">
        <v>311</v>
      </c>
      <c r="D280" s="32" t="s">
        <v>38</v>
      </c>
      <c r="E280" s="32">
        <v>1</v>
      </c>
      <c r="F280" s="7">
        <f>BASE!F280</f>
        <v>0</v>
      </c>
      <c r="G280" s="7">
        <f>BASE!G280</f>
        <v>1394374</v>
      </c>
      <c r="H280" s="40">
        <f>BASE!H280*'FM-029 DEP'!$H$1152</f>
        <v>1133024.0370652853</v>
      </c>
      <c r="I280" s="7">
        <f>BASE!I280*'FM-029 DEP'!$I$1152</f>
        <v>879419.85452942469</v>
      </c>
      <c r="J280" s="7">
        <f>BASE!J280*'FM-029 DEP'!$J$1152</f>
        <v>777799.21012476448</v>
      </c>
      <c r="K280" s="7">
        <f>BASE!K280*'FM-029 DEP'!$K$1152</f>
        <v>760139.6607431341</v>
      </c>
      <c r="L280" s="7">
        <f>BASE!L280*'FM-029 DEP'!$L$1152</f>
        <v>717888.4839367175</v>
      </c>
      <c r="M280" s="36">
        <f>BASE!M280*$M$1152</f>
        <v>0</v>
      </c>
      <c r="N280" s="1">
        <f t="shared" si="25"/>
        <v>6</v>
      </c>
      <c r="O280" s="8">
        <f t="shared" si="29"/>
        <v>943774</v>
      </c>
      <c r="P280" s="9">
        <f t="shared" si="26"/>
        <v>943774</v>
      </c>
      <c r="Q280" s="40">
        <f t="array" ref="Q280">IFERROR(_xlfn.STDEV.P(IF((F280:M280&lt;&gt;0)*(F280:M280&lt;&gt;""), F280:M280)), 0)</f>
        <v>243341.61870499756</v>
      </c>
      <c r="R280" s="11">
        <f t="shared" si="24"/>
        <v>25.783886683146338</v>
      </c>
      <c r="S280" s="12">
        <f t="shared" si="27"/>
        <v>74.216113316853665</v>
      </c>
      <c r="T280" s="37" t="str">
        <f t="shared" si="28"/>
        <v>ALTO</v>
      </c>
    </row>
    <row r="281" spans="2:20" ht="18">
      <c r="B281" s="27">
        <v>272</v>
      </c>
      <c r="C281" s="33" t="s">
        <v>312</v>
      </c>
      <c r="D281" s="32" t="s">
        <v>38</v>
      </c>
      <c r="E281" s="32">
        <v>1</v>
      </c>
      <c r="F281" s="7">
        <f>BASE!F281</f>
        <v>0</v>
      </c>
      <c r="G281" s="7">
        <f>BASE!G281</f>
        <v>1078470</v>
      </c>
      <c r="H281" s="40">
        <f>BASE!H281*'FM-029 DEP'!$H$1152</f>
        <v>876341.85335604532</v>
      </c>
      <c r="I281" s="7">
        <f>BASE!I281*'FM-029 DEP'!$I$1152</f>
        <v>680205.25898170588</v>
      </c>
      <c r="J281" s="7">
        <f>BASE!J281*'FM-029 DEP'!$J$1152</f>
        <v>578669.86805493233</v>
      </c>
      <c r="K281" s="7">
        <f>BASE!K281*'FM-029 DEP'!$K$1152</f>
        <v>560413.52180937002</v>
      </c>
      <c r="L281" s="7">
        <f>BASE!L281*'FM-029 DEP'!$L$1152</f>
        <v>545573.4281277298</v>
      </c>
      <c r="M281" s="36">
        <f>BASE!M281*$M$1152</f>
        <v>0</v>
      </c>
      <c r="N281" s="1">
        <f t="shared" si="25"/>
        <v>6</v>
      </c>
      <c r="O281" s="8">
        <f t="shared" si="29"/>
        <v>719946</v>
      </c>
      <c r="P281" s="9">
        <f t="shared" si="26"/>
        <v>719946</v>
      </c>
      <c r="Q281" s="40">
        <f t="array" ref="Q281">IFERROR(_xlfn.STDEV.P(IF((F281:M281&lt;&gt;0)*(F281:M281&lt;&gt;""), F281:M281)), 0)</f>
        <v>195956.54233157996</v>
      </c>
      <c r="R281" s="11">
        <f t="shared" si="24"/>
        <v>27.218227802026814</v>
      </c>
      <c r="S281" s="12">
        <f t="shared" si="27"/>
        <v>72.781772197973183</v>
      </c>
      <c r="T281" s="37" t="str">
        <f t="shared" si="28"/>
        <v>ALTO</v>
      </c>
    </row>
    <row r="282" spans="2:20" ht="18">
      <c r="B282" s="27">
        <v>273</v>
      </c>
      <c r="C282" s="33" t="s">
        <v>313</v>
      </c>
      <c r="D282" s="32" t="s">
        <v>38</v>
      </c>
      <c r="E282" s="32">
        <v>1</v>
      </c>
      <c r="F282" s="7">
        <f>BASE!F282</f>
        <v>0</v>
      </c>
      <c r="G282" s="7">
        <f>BASE!G282</f>
        <v>1105506</v>
      </c>
      <c r="H282" s="40">
        <f>BASE!H282*'FM-029 DEP'!$H$1152</f>
        <v>898308.72188472492</v>
      </c>
      <c r="I282" s="7">
        <f>BASE!I282*'FM-029 DEP'!$I$1152</f>
        <v>697254.34428036143</v>
      </c>
      <c r="J282" s="7">
        <f>BASE!J282*'FM-029 DEP'!$J$1152</f>
        <v>634824.34251862497</v>
      </c>
      <c r="K282" s="7">
        <f>BASE!K282*'FM-029 DEP'!$K$1152</f>
        <v>619521.51857835217</v>
      </c>
      <c r="L282" s="7">
        <f>BASE!L282*'FM-029 DEP'!$L$1152</f>
        <v>588049.99805881782</v>
      </c>
      <c r="M282" s="36">
        <f>BASE!M282*$M$1152</f>
        <v>0</v>
      </c>
      <c r="N282" s="1">
        <f t="shared" si="25"/>
        <v>6</v>
      </c>
      <c r="O282" s="8">
        <f t="shared" si="29"/>
        <v>757244</v>
      </c>
      <c r="P282" s="9">
        <f t="shared" si="26"/>
        <v>757244</v>
      </c>
      <c r="Q282" s="40">
        <f t="array" ref="Q282">IFERROR(_xlfn.STDEV.P(IF((F282:M282&lt;&gt;0)*(F282:M282&lt;&gt;""), F282:M282)), 0)</f>
        <v>185905.48670283158</v>
      </c>
      <c r="R282" s="11">
        <f t="shared" si="24"/>
        <v>24.55027530133373</v>
      </c>
      <c r="S282" s="12">
        <f t="shared" si="27"/>
        <v>75.449724698666273</v>
      </c>
      <c r="T282" s="37" t="str">
        <f t="shared" si="28"/>
        <v>ALTO</v>
      </c>
    </row>
    <row r="283" spans="2:20" ht="18">
      <c r="B283" s="27">
        <v>274</v>
      </c>
      <c r="C283" s="33" t="s">
        <v>314</v>
      </c>
      <c r="D283" s="32" t="s">
        <v>38</v>
      </c>
      <c r="E283" s="32">
        <v>1</v>
      </c>
      <c r="F283" s="7">
        <f>BASE!F283</f>
        <v>0</v>
      </c>
      <c r="G283" s="7">
        <f>BASE!G283</f>
        <v>438798</v>
      </c>
      <c r="H283" s="40">
        <f>BASE!H283*'FM-029 DEP'!$H$1152</f>
        <v>415407.89814572752</v>
      </c>
      <c r="I283" s="7">
        <f>BASE!I283*'FM-029 DEP'!$I$1152</f>
        <v>401130.53118800966</v>
      </c>
      <c r="J283" s="7">
        <f>BASE!J283*'FM-029 DEP'!$J$1152</f>
        <v>324049.81599497353</v>
      </c>
      <c r="K283" s="7">
        <f>BASE!K283*'FM-029 DEP'!$K$1152</f>
        <v>314889.40226171247</v>
      </c>
      <c r="L283" s="7">
        <f>BASE!L283*'FM-029 DEP'!$L$1152</f>
        <v>303235.91187032906</v>
      </c>
      <c r="M283" s="36">
        <f>BASE!M283*$M$1152</f>
        <v>0</v>
      </c>
      <c r="N283" s="1">
        <f t="shared" si="25"/>
        <v>6</v>
      </c>
      <c r="O283" s="8">
        <f t="shared" si="29"/>
        <v>366252</v>
      </c>
      <c r="P283" s="9">
        <f t="shared" si="26"/>
        <v>366252</v>
      </c>
      <c r="Q283" s="40">
        <f t="array" ref="Q283">IFERROR(_xlfn.STDEV.P(IF((F283:M283&lt;&gt;0)*(F283:M283&lt;&gt;""), F283:M283)), 0)</f>
        <v>53674.799364163722</v>
      </c>
      <c r="R283" s="11">
        <f t="shared" si="24"/>
        <v>14.655155293121599</v>
      </c>
      <c r="S283" s="12">
        <f t="shared" si="27"/>
        <v>85.344844706878405</v>
      </c>
      <c r="T283" s="37" t="str">
        <f t="shared" si="28"/>
        <v>ALTO</v>
      </c>
    </row>
    <row r="284" spans="2:20" ht="18">
      <c r="B284" s="27">
        <v>275</v>
      </c>
      <c r="C284" s="33" t="s">
        <v>315</v>
      </c>
      <c r="D284" s="32" t="s">
        <v>38</v>
      </c>
      <c r="E284" s="32">
        <v>1</v>
      </c>
      <c r="F284" s="7">
        <f>BASE!F284</f>
        <v>0</v>
      </c>
      <c r="G284" s="7">
        <f>BASE!G284</f>
        <v>293153</v>
      </c>
      <c r="H284" s="40">
        <f>BASE!H284*'FM-029 DEP'!$H$1152</f>
        <v>267065.02345713688</v>
      </c>
      <c r="I284" s="7">
        <f>BASE!I284*'FM-029 DEP'!$I$1152</f>
        <v>245879.5393431783</v>
      </c>
      <c r="J284" s="7">
        <f>BASE!J284*'FM-029 DEP'!$J$1152</f>
        <v>198067.31891212639</v>
      </c>
      <c r="K284" s="7">
        <f>BASE!K284*'FM-029 DEP'!$K$1152</f>
        <v>183149.75767366722</v>
      </c>
      <c r="L284" s="7">
        <f>BASE!L284*'FM-029 DEP'!$L$1152</f>
        <v>170280.94632631273</v>
      </c>
      <c r="M284" s="36">
        <f>BASE!M284*$M$1152</f>
        <v>0</v>
      </c>
      <c r="N284" s="1">
        <f t="shared" si="25"/>
        <v>6</v>
      </c>
      <c r="O284" s="8">
        <f t="shared" si="29"/>
        <v>226266</v>
      </c>
      <c r="P284" s="9">
        <f t="shared" si="26"/>
        <v>226266</v>
      </c>
      <c r="Q284" s="40">
        <f t="array" ref="Q284">IFERROR(_xlfn.STDEV.P(IF((F284:M284&lt;&gt;0)*(F284:M284&lt;&gt;""), F284:M284)), 0)</f>
        <v>45298.3152958953</v>
      </c>
      <c r="R284" s="11">
        <f t="shared" si="24"/>
        <v>20.019939052219645</v>
      </c>
      <c r="S284" s="12">
        <f t="shared" si="27"/>
        <v>79.980060947780359</v>
      </c>
      <c r="T284" s="37" t="str">
        <f t="shared" si="28"/>
        <v>ALTO</v>
      </c>
    </row>
    <row r="285" spans="2:20" ht="18">
      <c r="B285" s="27">
        <v>276</v>
      </c>
      <c r="C285" s="33" t="s">
        <v>316</v>
      </c>
      <c r="D285" s="32" t="s">
        <v>38</v>
      </c>
      <c r="E285" s="32">
        <v>1</v>
      </c>
      <c r="F285" s="7">
        <f>BASE!F285</f>
        <v>0</v>
      </c>
      <c r="G285" s="7">
        <f>BASE!G285</f>
        <v>232456</v>
      </c>
      <c r="H285" s="40">
        <f>BASE!H285*'FM-029 DEP'!$H$1152</f>
        <v>207530.71974539384</v>
      </c>
      <c r="I285" s="7">
        <f>BASE!I285*'FM-029 DEP'!$I$1152</f>
        <v>186012.14899713465</v>
      </c>
      <c r="J285" s="7">
        <f>BASE!J285*'FM-029 DEP'!$J$1152</f>
        <v>149878.01813122703</v>
      </c>
      <c r="K285" s="7">
        <f>BASE!K285*'FM-029 DEP'!$K$1152</f>
        <v>138615.31502423264</v>
      </c>
      <c r="L285" s="7">
        <f>BASE!L285*'FM-029 DEP'!$L$1152</f>
        <v>135956.60487236729</v>
      </c>
      <c r="M285" s="36">
        <f>BASE!M285*$M$1152</f>
        <v>0</v>
      </c>
      <c r="N285" s="1">
        <f t="shared" si="25"/>
        <v>6</v>
      </c>
      <c r="O285" s="8">
        <f t="shared" si="29"/>
        <v>175075</v>
      </c>
      <c r="P285" s="9">
        <f t="shared" si="26"/>
        <v>175075</v>
      </c>
      <c r="Q285" s="40">
        <f t="array" ref="Q285">IFERROR(_xlfn.STDEV.P(IF((F285:M285&lt;&gt;0)*(F285:M285&lt;&gt;""), F285:M285)), 0)</f>
        <v>36423.480280191281</v>
      </c>
      <c r="R285" s="11">
        <f t="shared" ref="R285:R348" si="30">IFERROR(Q285/O285*100,0)</f>
        <v>20.804501088214355</v>
      </c>
      <c r="S285" s="12">
        <f t="shared" si="27"/>
        <v>79.195498911785648</v>
      </c>
      <c r="T285" s="37" t="str">
        <f t="shared" si="28"/>
        <v>ALTO</v>
      </c>
    </row>
    <row r="286" spans="2:20" ht="18">
      <c r="B286" s="27">
        <v>277</v>
      </c>
      <c r="C286" s="33" t="s">
        <v>317</v>
      </c>
      <c r="D286" s="32" t="s">
        <v>38</v>
      </c>
      <c r="E286" s="32">
        <v>1</v>
      </c>
      <c r="F286" s="7">
        <f>BASE!F286</f>
        <v>0</v>
      </c>
      <c r="G286" s="7">
        <f>BASE!G286</f>
        <v>419742</v>
      </c>
      <c r="H286" s="40">
        <f>BASE!H286*'FM-029 DEP'!$H$1152</f>
        <v>349068.51111131196</v>
      </c>
      <c r="I286" s="7">
        <f>BASE!I286*'FM-029 DEP'!$I$1152</f>
        <v>281634.80714128277</v>
      </c>
      <c r="J286" s="7">
        <f>BASE!J286*'FM-029 DEP'!$J$1152</f>
        <v>243468.80890404814</v>
      </c>
      <c r="K286" s="7">
        <f>BASE!K286*'FM-029 DEP'!$K$1152</f>
        <v>234554.24878836834</v>
      </c>
      <c r="L286" s="7">
        <f>BASE!L286*'FM-029 DEP'!$L$1152</f>
        <v>232445.45666310785</v>
      </c>
      <c r="M286" s="36">
        <f>BASE!M286*$M$1152</f>
        <v>0</v>
      </c>
      <c r="N286" s="1">
        <f t="shared" si="25"/>
        <v>6</v>
      </c>
      <c r="O286" s="8">
        <f t="shared" si="29"/>
        <v>293486</v>
      </c>
      <c r="P286" s="9">
        <f t="shared" si="26"/>
        <v>293486</v>
      </c>
      <c r="Q286" s="40">
        <f t="array" ref="Q286">IFERROR(_xlfn.STDEV.P(IF((F286:M286&lt;&gt;0)*(F286:M286&lt;&gt;""), F286:M286)), 0)</f>
        <v>69367.454527432259</v>
      </c>
      <c r="R286" s="11">
        <f t="shared" si="30"/>
        <v>23.635694556957489</v>
      </c>
      <c r="S286" s="12">
        <f t="shared" si="27"/>
        <v>76.364305443042511</v>
      </c>
      <c r="T286" s="37" t="str">
        <f t="shared" si="28"/>
        <v>ALTO</v>
      </c>
    </row>
    <row r="287" spans="2:20" ht="18">
      <c r="B287" s="27">
        <v>278</v>
      </c>
      <c r="C287" s="33" t="s">
        <v>318</v>
      </c>
      <c r="D287" s="32" t="s">
        <v>38</v>
      </c>
      <c r="E287" s="32">
        <v>1</v>
      </c>
      <c r="F287" s="7">
        <f>BASE!F287</f>
        <v>0</v>
      </c>
      <c r="G287" s="7">
        <f>BASE!G287</f>
        <v>1640852</v>
      </c>
      <c r="H287" s="40">
        <f>BASE!H287*'FM-029 DEP'!$H$1152</f>
        <v>1333314.8629124658</v>
      </c>
      <c r="I287" s="7">
        <f>BASE!I287*'FM-029 DEP'!$I$1152</f>
        <v>1034893.6037028873</v>
      </c>
      <c r="J287" s="7">
        <f>BASE!J287*'FM-029 DEP'!$J$1152</f>
        <v>858512.97011040314</v>
      </c>
      <c r="K287" s="7">
        <f>BASE!K287*'FM-029 DEP'!$K$1152</f>
        <v>834164.15185783524</v>
      </c>
      <c r="L287" s="7">
        <f>BASE!L287*'FM-029 DEP'!$L$1152</f>
        <v>803259.35552751634</v>
      </c>
      <c r="M287" s="36">
        <f>BASE!M287*$M$1152</f>
        <v>0</v>
      </c>
      <c r="N287" s="1">
        <f t="shared" si="25"/>
        <v>6</v>
      </c>
      <c r="O287" s="8">
        <f t="shared" si="29"/>
        <v>1084166</v>
      </c>
      <c r="P287" s="9">
        <f t="shared" si="26"/>
        <v>1084166</v>
      </c>
      <c r="Q287" s="40">
        <f t="array" ref="Q287">IFERROR(_xlfn.STDEV.P(IF((F287:M287&lt;&gt;0)*(F287:M287&lt;&gt;""), F287:M287)), 0)</f>
        <v>307335.58867708122</v>
      </c>
      <c r="R287" s="11">
        <f t="shared" si="30"/>
        <v>28.347650514504348</v>
      </c>
      <c r="S287" s="12">
        <f t="shared" si="27"/>
        <v>71.652349485495648</v>
      </c>
      <c r="T287" s="37" t="str">
        <f t="shared" si="28"/>
        <v>ALTO</v>
      </c>
    </row>
    <row r="288" spans="2:20" ht="18">
      <c r="B288" s="27">
        <v>279</v>
      </c>
      <c r="C288" s="33" t="s">
        <v>319</v>
      </c>
      <c r="D288" s="32" t="s">
        <v>38</v>
      </c>
      <c r="E288" s="32">
        <v>1</v>
      </c>
      <c r="F288" s="7">
        <f>BASE!F288</f>
        <v>0</v>
      </c>
      <c r="G288" s="7">
        <f>BASE!G288</f>
        <v>442176</v>
      </c>
      <c r="H288" s="40">
        <f>BASE!H288*'FM-029 DEP'!$H$1152</f>
        <v>359326.26836487511</v>
      </c>
      <c r="I288" s="7">
        <f>BASE!I288*'FM-029 DEP'!$I$1152</f>
        <v>278935.64029094111</v>
      </c>
      <c r="J288" s="7">
        <f>BASE!J288*'FM-029 DEP'!$J$1152</f>
        <v>242141.27995691591</v>
      </c>
      <c r="K288" s="7">
        <f>BASE!K288*'FM-029 DEP'!$K$1152</f>
        <v>235244.34571890146</v>
      </c>
      <c r="L288" s="7">
        <f>BASE!L288*'FM-029 DEP'!$L$1152</f>
        <v>226793.87654081336</v>
      </c>
      <c r="M288" s="36">
        <f>BASE!M288*$M$1152</f>
        <v>0</v>
      </c>
      <c r="N288" s="1">
        <f t="shared" si="25"/>
        <v>6</v>
      </c>
      <c r="O288" s="8">
        <f t="shared" si="29"/>
        <v>297436</v>
      </c>
      <c r="P288" s="9">
        <f t="shared" si="26"/>
        <v>297436</v>
      </c>
      <c r="Q288" s="40">
        <f t="array" ref="Q288">IFERROR(_xlfn.STDEV.P(IF((F288:M288&lt;&gt;0)*(F288:M288&lt;&gt;""), F288:M288)), 0)</f>
        <v>78568.392458412593</v>
      </c>
      <c r="R288" s="11">
        <f t="shared" si="30"/>
        <v>26.415226286802067</v>
      </c>
      <c r="S288" s="12">
        <f t="shared" si="27"/>
        <v>73.584773713197933</v>
      </c>
      <c r="T288" s="37" t="str">
        <f t="shared" si="28"/>
        <v>ALTO</v>
      </c>
    </row>
    <row r="289" spans="2:20" ht="18">
      <c r="B289" s="27">
        <v>280</v>
      </c>
      <c r="C289" s="33" t="s">
        <v>320</v>
      </c>
      <c r="D289" s="32" t="s">
        <v>38</v>
      </c>
      <c r="E289" s="32">
        <v>1</v>
      </c>
      <c r="F289" s="7">
        <f>BASE!F289</f>
        <v>0</v>
      </c>
      <c r="G289" s="7">
        <f>BASE!G289</f>
        <v>347659</v>
      </c>
      <c r="H289" s="40">
        <f>BASE!H289*'FM-029 DEP'!$H$1152</f>
        <v>301883.62191948824</v>
      </c>
      <c r="I289" s="7">
        <f>BASE!I289*'FM-029 DEP'!$I$1152</f>
        <v>260238.15076041434</v>
      </c>
      <c r="J289" s="7">
        <f>BASE!J289*'FM-029 DEP'!$J$1152</f>
        <v>236167.39969482095</v>
      </c>
      <c r="K289" s="7">
        <f>BASE!K289*'FM-029 DEP'!$K$1152</f>
        <v>229252.73021001616</v>
      </c>
      <c r="L289" s="7">
        <f>BASE!L289*'FM-029 DEP'!$L$1152</f>
        <v>221417.91322915658</v>
      </c>
      <c r="M289" s="36">
        <f>BASE!M289*$M$1152</f>
        <v>0</v>
      </c>
      <c r="N289" s="1">
        <f t="shared" si="25"/>
        <v>6</v>
      </c>
      <c r="O289" s="8">
        <f t="shared" si="29"/>
        <v>266103</v>
      </c>
      <c r="P289" s="9">
        <f t="shared" si="26"/>
        <v>266103</v>
      </c>
      <c r="Q289" s="40">
        <f t="array" ref="Q289">IFERROR(_xlfn.STDEV.P(IF((F289:M289&lt;&gt;0)*(F289:M289&lt;&gt;""), F289:M289)), 0)</f>
        <v>45123.6634638291</v>
      </c>
      <c r="R289" s="11">
        <f t="shared" si="30"/>
        <v>16.95721711661616</v>
      </c>
      <c r="S289" s="12">
        <f t="shared" si="27"/>
        <v>83.042782883383836</v>
      </c>
      <c r="T289" s="37" t="str">
        <f t="shared" si="28"/>
        <v>ALTO</v>
      </c>
    </row>
    <row r="290" spans="2:20" ht="18">
      <c r="B290" s="27">
        <v>281</v>
      </c>
      <c r="C290" s="33" t="s">
        <v>321</v>
      </c>
      <c r="D290" s="32" t="s">
        <v>38</v>
      </c>
      <c r="E290" s="32">
        <v>1</v>
      </c>
      <c r="F290" s="7">
        <f>BASE!F290</f>
        <v>0</v>
      </c>
      <c r="G290" s="7">
        <f>BASE!G290</f>
        <v>604221</v>
      </c>
      <c r="H290" s="40">
        <f>BASE!H290*'FM-029 DEP'!$H$1152</f>
        <v>490978.5718056038</v>
      </c>
      <c r="I290" s="7">
        <f>BASE!I290*'FM-029 DEP'!$I$1152</f>
        <v>381094.32444346481</v>
      </c>
      <c r="J290" s="7">
        <f>BASE!J290*'FM-029 DEP'!$J$1152</f>
        <v>449899.5601831075</v>
      </c>
      <c r="K290" s="7">
        <f>BASE!K290*'FM-029 DEP'!$K$1152</f>
        <v>436513.71567043621</v>
      </c>
      <c r="L290" s="7">
        <f>BASE!L290*'FM-029 DEP'!$L$1152</f>
        <v>422523.44171600509</v>
      </c>
      <c r="M290" s="36">
        <f>BASE!M290*$M$1152</f>
        <v>157227.69214989059</v>
      </c>
      <c r="N290" s="1">
        <f t="shared" si="25"/>
        <v>7</v>
      </c>
      <c r="O290" s="8">
        <f t="shared" si="29"/>
        <v>420351</v>
      </c>
      <c r="P290" s="9">
        <f t="shared" si="26"/>
        <v>420351</v>
      </c>
      <c r="Q290" s="40">
        <f t="array" ref="Q290">IFERROR(_xlfn.STDEV.P(IF((F290:M290&lt;&gt;0)*(F290:M290&lt;&gt;""), F290:M290)), 0)</f>
        <v>125760.80629421301</v>
      </c>
      <c r="R290" s="11">
        <f t="shared" si="30"/>
        <v>29.918046179077251</v>
      </c>
      <c r="S290" s="12">
        <f t="shared" si="27"/>
        <v>70.081953820922749</v>
      </c>
      <c r="T290" s="37" t="str">
        <f t="shared" si="28"/>
        <v>ALTO</v>
      </c>
    </row>
    <row r="291" spans="2:20" ht="18">
      <c r="B291" s="27">
        <v>282</v>
      </c>
      <c r="C291" s="33" t="s">
        <v>322</v>
      </c>
      <c r="D291" s="32" t="s">
        <v>38</v>
      </c>
      <c r="E291" s="32">
        <v>1</v>
      </c>
      <c r="F291" s="7">
        <f>BASE!F291</f>
        <v>0</v>
      </c>
      <c r="G291" s="7">
        <f>BASE!G291</f>
        <v>611250</v>
      </c>
      <c r="H291" s="40">
        <f>BASE!H291*'FM-029 DEP'!$H$1152</f>
        <v>496690.67238017096</v>
      </c>
      <c r="I291" s="7">
        <f>BASE!I291*'FM-029 DEP'!$I$1152</f>
        <v>385526.65197266912</v>
      </c>
      <c r="J291" s="7">
        <f>BASE!J291*'FM-029 DEP'!$J$1152</f>
        <v>392948.56835113547</v>
      </c>
      <c r="K291" s="7">
        <f>BASE!K291*'FM-029 DEP'!$K$1152</f>
        <v>381591.27625201939</v>
      </c>
      <c r="L291" s="7">
        <f>BASE!L291*'FM-029 DEP'!$L$1152</f>
        <v>368384.83548481029</v>
      </c>
      <c r="M291" s="36">
        <f>BASE!M291*$M$1152</f>
        <v>0</v>
      </c>
      <c r="N291" s="1">
        <f t="shared" si="25"/>
        <v>6</v>
      </c>
      <c r="O291" s="8">
        <f t="shared" si="29"/>
        <v>439399</v>
      </c>
      <c r="P291" s="9">
        <f t="shared" si="26"/>
        <v>439399</v>
      </c>
      <c r="Q291" s="40">
        <f t="array" ref="Q291">IFERROR(_xlfn.STDEV.P(IF((F291:M291&lt;&gt;0)*(F291:M291&lt;&gt;""), F291:M291)), 0)</f>
        <v>87806.338888023354</v>
      </c>
      <c r="R291" s="11">
        <f t="shared" si="30"/>
        <v>19.983281456722331</v>
      </c>
      <c r="S291" s="12">
        <f t="shared" si="27"/>
        <v>80.016718543277676</v>
      </c>
      <c r="T291" s="37" t="str">
        <f t="shared" si="28"/>
        <v>ALTO</v>
      </c>
    </row>
    <row r="292" spans="2:20" ht="18">
      <c r="B292" s="27">
        <v>283</v>
      </c>
      <c r="C292" s="33" t="s">
        <v>323</v>
      </c>
      <c r="D292" s="32" t="s">
        <v>38</v>
      </c>
      <c r="E292" s="32">
        <v>1</v>
      </c>
      <c r="F292" s="7">
        <f>BASE!F292</f>
        <v>0</v>
      </c>
      <c r="G292" s="7">
        <f>BASE!G292</f>
        <v>687001</v>
      </c>
      <c r="H292" s="40">
        <f>BASE!H292*'FM-029 DEP'!$H$1152</f>
        <v>558234.23774692335</v>
      </c>
      <c r="I292" s="7">
        <f>BASE!I292*'FM-029 DEP'!$I$1152</f>
        <v>433282.56336786418</v>
      </c>
      <c r="J292" s="7">
        <f>BASE!J292*'FM-029 DEP'!$J$1152</f>
        <v>387505.69966789341</v>
      </c>
      <c r="K292" s="7">
        <f>BASE!K292*'FM-029 DEP'!$K$1152</f>
        <v>376033.95799676899</v>
      </c>
      <c r="L292" s="7">
        <f>BASE!L292*'FM-029 DEP'!$L$1152</f>
        <v>363898.88479083765</v>
      </c>
      <c r="M292" s="36">
        <f>BASE!M292*$M$1152</f>
        <v>0</v>
      </c>
      <c r="N292" s="1">
        <f t="shared" si="25"/>
        <v>6</v>
      </c>
      <c r="O292" s="8">
        <f t="shared" si="29"/>
        <v>467659</v>
      </c>
      <c r="P292" s="9">
        <f t="shared" si="26"/>
        <v>467659</v>
      </c>
      <c r="Q292" s="40">
        <f t="array" ref="Q292">IFERROR(_xlfn.STDEV.P(IF((F292:M292&lt;&gt;0)*(F292:M292&lt;&gt;""), F292:M292)), 0)</f>
        <v>117673.55086280098</v>
      </c>
      <c r="R292" s="11">
        <f t="shared" si="30"/>
        <v>25.162255160875979</v>
      </c>
      <c r="S292" s="12">
        <f t="shared" si="27"/>
        <v>74.837744839124014</v>
      </c>
      <c r="T292" s="37" t="str">
        <f t="shared" si="28"/>
        <v>ALTO</v>
      </c>
    </row>
    <row r="293" spans="2:20" ht="18">
      <c r="B293" s="27">
        <v>284</v>
      </c>
      <c r="C293" s="33" t="s">
        <v>324</v>
      </c>
      <c r="D293" s="32" t="s">
        <v>38</v>
      </c>
      <c r="E293" s="32">
        <v>1</v>
      </c>
      <c r="F293" s="7">
        <f>BASE!F293</f>
        <v>0</v>
      </c>
      <c r="G293" s="7">
        <f>BASE!G293</f>
        <v>554777</v>
      </c>
      <c r="H293" s="40">
        <f>BASE!H293*'FM-029 DEP'!$H$1152</f>
        <v>450811.20763317798</v>
      </c>
      <c r="I293" s="7">
        <f>BASE!I293*'FM-029 DEP'!$I$1152</f>
        <v>349930.03085739474</v>
      </c>
      <c r="J293" s="7">
        <f>BASE!J293*'FM-029 DEP'!$J$1152</f>
        <v>281568.88968674268</v>
      </c>
      <c r="K293" s="7">
        <f>BASE!K293*'FM-029 DEP'!$K$1152</f>
        <v>272755.5411954766</v>
      </c>
      <c r="L293" s="7">
        <f>BASE!L293*'FM-029 DEP'!$L$1152</f>
        <v>265604.16868873144</v>
      </c>
      <c r="M293" s="36">
        <f>BASE!M293*$M$1152</f>
        <v>0</v>
      </c>
      <c r="N293" s="1">
        <f t="shared" si="25"/>
        <v>6</v>
      </c>
      <c r="O293" s="8">
        <f t="shared" si="29"/>
        <v>362574</v>
      </c>
      <c r="P293" s="9">
        <f t="shared" si="26"/>
        <v>362574</v>
      </c>
      <c r="Q293" s="40">
        <f t="array" ref="Q293">IFERROR(_xlfn.STDEV.P(IF((F293:M293&lt;&gt;0)*(F293:M293&lt;&gt;""), F293:M293)), 0)</f>
        <v>107175.86761771198</v>
      </c>
      <c r="R293" s="11">
        <f t="shared" si="30"/>
        <v>29.559722323639303</v>
      </c>
      <c r="S293" s="12">
        <f t="shared" si="27"/>
        <v>70.440277676360694</v>
      </c>
      <c r="T293" s="37" t="str">
        <f t="shared" si="28"/>
        <v>ALTO</v>
      </c>
    </row>
    <row r="294" spans="2:20" ht="18">
      <c r="B294" s="27">
        <v>285</v>
      </c>
      <c r="C294" s="33" t="s">
        <v>325</v>
      </c>
      <c r="D294" s="32" t="s">
        <v>38</v>
      </c>
      <c r="E294" s="32">
        <v>1</v>
      </c>
      <c r="F294" s="7">
        <f>BASE!F294</f>
        <v>0</v>
      </c>
      <c r="G294" s="7">
        <f>BASE!G294</f>
        <v>1577639</v>
      </c>
      <c r="H294" s="40">
        <f>BASE!H294*'FM-029 DEP'!$H$1152</f>
        <v>1281923.826669123</v>
      </c>
      <c r="I294" s="7">
        <f>BASE!I294*'FM-029 DEP'!$I$1152</f>
        <v>994970.05730659014</v>
      </c>
      <c r="J294" s="7">
        <f>BASE!J294*'FM-029 DEP'!$J$1152</f>
        <v>870327.97773987986</v>
      </c>
      <c r="K294" s="7">
        <f>BASE!K294*'FM-029 DEP'!$K$1152</f>
        <v>855656.94668820687</v>
      </c>
      <c r="L294" s="7">
        <f>BASE!L294*'FM-029 DEP'!$L$1152</f>
        <v>791664.78792584687</v>
      </c>
      <c r="M294" s="36">
        <f>BASE!M294*$M$1152</f>
        <v>0</v>
      </c>
      <c r="N294" s="1">
        <f t="shared" si="25"/>
        <v>6</v>
      </c>
      <c r="O294" s="8">
        <f t="shared" si="29"/>
        <v>1062030</v>
      </c>
      <c r="P294" s="9">
        <f t="shared" si="26"/>
        <v>1062030</v>
      </c>
      <c r="Q294" s="40">
        <f t="array" ref="Q294">IFERROR(_xlfn.STDEV.P(IF((F294:M294&lt;&gt;0)*(F294:M294&lt;&gt;""), F294:M294)), 0)</f>
        <v>280220.09866438498</v>
      </c>
      <c r="R294" s="11">
        <f t="shared" si="30"/>
        <v>26.385327972315753</v>
      </c>
      <c r="S294" s="12">
        <f t="shared" si="27"/>
        <v>73.61467202768425</v>
      </c>
      <c r="T294" s="37" t="str">
        <f t="shared" si="28"/>
        <v>ALTO</v>
      </c>
    </row>
    <row r="295" spans="2:20" ht="18">
      <c r="B295" s="27">
        <v>286</v>
      </c>
      <c r="C295" s="33" t="s">
        <v>326</v>
      </c>
      <c r="D295" s="32" t="s">
        <v>38</v>
      </c>
      <c r="E295" s="32">
        <v>1</v>
      </c>
      <c r="F295" s="7">
        <f>BASE!F295</f>
        <v>0</v>
      </c>
      <c r="G295" s="7">
        <f>BASE!G295</f>
        <v>50120</v>
      </c>
      <c r="H295" s="40">
        <f>BASE!H295*'FM-029 DEP'!$H$1152</f>
        <v>43520.766282416735</v>
      </c>
      <c r="I295" s="7">
        <f>BASE!I295*'FM-029 DEP'!$I$1152</f>
        <v>37516.680625964291</v>
      </c>
      <c r="J295" s="7">
        <f>BASE!J295*'FM-029 DEP'!$J$1152</f>
        <v>28276.36657391617</v>
      </c>
      <c r="K295" s="7">
        <f>BASE!K295*'FM-029 DEP'!$K$1152</f>
        <v>27442.245557350565</v>
      </c>
      <c r="L295" s="7">
        <f>BASE!L295*'FM-029 DEP'!$L$1152</f>
        <v>26618.55478986703</v>
      </c>
      <c r="M295" s="36">
        <f>BASE!M295*$M$1152</f>
        <v>0</v>
      </c>
      <c r="N295" s="1">
        <f t="shared" si="25"/>
        <v>6</v>
      </c>
      <c r="O295" s="8">
        <f t="shared" si="29"/>
        <v>35582</v>
      </c>
      <c r="P295" s="9">
        <f t="shared" si="26"/>
        <v>35582</v>
      </c>
      <c r="Q295" s="40">
        <f t="array" ref="Q295">IFERROR(_xlfn.STDEV.P(IF((F295:M295&lt;&gt;0)*(F295:M295&lt;&gt;""), F295:M295)), 0)</f>
        <v>8926.4744277032059</v>
      </c>
      <c r="R295" s="11">
        <f t="shared" si="30"/>
        <v>25.087050833857582</v>
      </c>
      <c r="S295" s="12">
        <f t="shared" si="27"/>
        <v>74.912949166142425</v>
      </c>
      <c r="T295" s="37" t="str">
        <f t="shared" si="28"/>
        <v>ALTO</v>
      </c>
    </row>
    <row r="296" spans="2:20" ht="18">
      <c r="B296" s="27">
        <v>287</v>
      </c>
      <c r="C296" s="33" t="s">
        <v>327</v>
      </c>
      <c r="D296" s="32" t="s">
        <v>88</v>
      </c>
      <c r="E296" s="32">
        <v>1</v>
      </c>
      <c r="F296" s="7">
        <f>BASE!F296</f>
        <v>0</v>
      </c>
      <c r="G296" s="7">
        <f>BASE!G296</f>
        <v>21067</v>
      </c>
      <c r="H296" s="40">
        <f>BASE!H296*'FM-029 DEP'!$H$1152</f>
        <v>16980.444964889106</v>
      </c>
      <c r="I296" s="7">
        <f>BASE!I296*'FM-029 DEP'!$I$1152</f>
        <v>12994.901917566673</v>
      </c>
      <c r="J296" s="7">
        <f>BASE!J296*'FM-029 DEP'!$J$1152</f>
        <v>11283.996050623822</v>
      </c>
      <c r="K296" s="7">
        <f>BASE!K296*'FM-029 DEP'!$K$1152</f>
        <v>0</v>
      </c>
      <c r="L296" s="7">
        <f>BASE!L296*'FM-029 DEP'!$L$1152</f>
        <v>0</v>
      </c>
      <c r="M296" s="36">
        <f>BASE!M296*$M$1152</f>
        <v>0</v>
      </c>
      <c r="N296" s="1">
        <f t="shared" si="25"/>
        <v>4</v>
      </c>
      <c r="O296" s="8">
        <f t="shared" si="29"/>
        <v>15582</v>
      </c>
      <c r="P296" s="9">
        <f t="shared" si="26"/>
        <v>15582</v>
      </c>
      <c r="Q296" s="40">
        <f t="array" ref="Q296">IFERROR(_xlfn.STDEV.P(IF((F296:M296&lt;&gt;0)*(F296:M296&lt;&gt;""), F296:M296)), 0)</f>
        <v>3781.7584226897493</v>
      </c>
      <c r="R296" s="11">
        <f t="shared" si="30"/>
        <v>24.270045069244958</v>
      </c>
      <c r="S296" s="12">
        <f t="shared" si="27"/>
        <v>75.729954930755042</v>
      </c>
      <c r="T296" s="37" t="str">
        <f t="shared" si="28"/>
        <v>ALTO</v>
      </c>
    </row>
    <row r="297" spans="2:20" ht="18">
      <c r="B297" s="27">
        <v>288</v>
      </c>
      <c r="C297" s="33" t="s">
        <v>328</v>
      </c>
      <c r="D297" s="32" t="s">
        <v>88</v>
      </c>
      <c r="E297" s="32">
        <v>1</v>
      </c>
      <c r="F297" s="7">
        <f>BASE!F297</f>
        <v>0</v>
      </c>
      <c r="G297" s="7">
        <f>BASE!G297</f>
        <v>118829</v>
      </c>
      <c r="H297" s="40">
        <f>BASE!H297*'FM-029 DEP'!$H$1152</f>
        <v>95699.028065493971</v>
      </c>
      <c r="I297" s="7">
        <f>BASE!I297*'FM-029 DEP'!$I$1152</f>
        <v>73132.860921313637</v>
      </c>
      <c r="J297" s="7">
        <f>BASE!J297*'FM-029 DEP'!$J$1152</f>
        <v>55225.204200700122</v>
      </c>
      <c r="K297" s="7">
        <f>BASE!K297*'FM-029 DEP'!$K$1152</f>
        <v>0</v>
      </c>
      <c r="L297" s="7">
        <f>BASE!L297*'FM-029 DEP'!$L$1152</f>
        <v>0</v>
      </c>
      <c r="M297" s="36">
        <f>BASE!M297*$M$1152</f>
        <v>0</v>
      </c>
      <c r="N297" s="1">
        <f t="shared" si="25"/>
        <v>4</v>
      </c>
      <c r="O297" s="8">
        <f t="shared" si="29"/>
        <v>85722</v>
      </c>
      <c r="P297" s="9">
        <f t="shared" si="26"/>
        <v>85722</v>
      </c>
      <c r="Q297" s="40">
        <f t="array" ref="Q297">IFERROR(_xlfn.STDEV.P(IF((F297:M297&lt;&gt;0)*(F297:M297&lt;&gt;""), F297:M297)), 0)</f>
        <v>23896.419783501966</v>
      </c>
      <c r="R297" s="11">
        <f t="shared" si="30"/>
        <v>27.876647515809204</v>
      </c>
      <c r="S297" s="12">
        <f t="shared" si="27"/>
        <v>72.123352484190804</v>
      </c>
      <c r="T297" s="37" t="str">
        <f t="shared" si="28"/>
        <v>ALTO</v>
      </c>
    </row>
    <row r="298" spans="2:20" ht="18">
      <c r="B298" s="27">
        <v>289</v>
      </c>
      <c r="C298" s="33" t="s">
        <v>329</v>
      </c>
      <c r="D298" s="32" t="s">
        <v>88</v>
      </c>
      <c r="E298" s="32">
        <v>1</v>
      </c>
      <c r="F298" s="7">
        <f>BASE!F298</f>
        <v>0</v>
      </c>
      <c r="G298" s="7">
        <f>BASE!G298</f>
        <v>13559</v>
      </c>
      <c r="H298" s="40">
        <f>BASE!H298*'FM-029 DEP'!$H$1152</f>
        <v>10946.703690606964</v>
      </c>
      <c r="I298" s="7">
        <f>BASE!I298*'FM-029 DEP'!$I$1152</f>
        <v>8400.6678421864654</v>
      </c>
      <c r="J298" s="7">
        <f>BASE!J298*'FM-029 DEP'!$J$1152</f>
        <v>6372.1389462346297</v>
      </c>
      <c r="K298" s="7"/>
      <c r="L298" s="7"/>
      <c r="M298" s="36">
        <f>BASE!M298*$M$1152</f>
        <v>0</v>
      </c>
      <c r="N298" s="1">
        <f t="shared" si="25"/>
        <v>4</v>
      </c>
      <c r="O298" s="8">
        <f t="shared" si="29"/>
        <v>9820</v>
      </c>
      <c r="P298" s="9">
        <f t="shared" si="26"/>
        <v>9820</v>
      </c>
      <c r="Q298" s="40">
        <f t="array" ref="Q298">IFERROR(_xlfn.STDEV.P(IF((F298:M298&lt;&gt;0)*(F298:M298&lt;&gt;""), F298:M298)), 0)</f>
        <v>2699.6217916605929</v>
      </c>
      <c r="R298" s="11">
        <f t="shared" si="30"/>
        <v>27.4910569415539</v>
      </c>
      <c r="S298" s="12">
        <f t="shared" si="27"/>
        <v>72.508943058446107</v>
      </c>
      <c r="T298" s="37" t="str">
        <f t="shared" si="28"/>
        <v>ALTO</v>
      </c>
    </row>
    <row r="299" spans="2:20" ht="18">
      <c r="B299" s="27">
        <v>290</v>
      </c>
      <c r="C299" s="33" t="s">
        <v>330</v>
      </c>
      <c r="D299" s="32" t="s">
        <v>88</v>
      </c>
      <c r="E299" s="32">
        <v>1</v>
      </c>
      <c r="F299" s="7">
        <f>BASE!F299</f>
        <v>0</v>
      </c>
      <c r="G299" s="7">
        <f>BASE!G299</f>
        <v>10570</v>
      </c>
      <c r="H299" s="40">
        <f>BASE!H299*'FM-029 DEP'!$H$1152</f>
        <v>8540.3547519988861</v>
      </c>
      <c r="I299" s="7">
        <f>BASE!I299*'FM-029 DEP'!$I$1152</f>
        <v>6563.1915362574382</v>
      </c>
      <c r="J299" s="7">
        <f>BASE!J299*'FM-029 DEP'!$J$1152</f>
        <v>5177.3628938156362</v>
      </c>
      <c r="K299" s="7"/>
      <c r="L299" s="7"/>
      <c r="M299" s="36"/>
      <c r="N299" s="1">
        <f t="shared" si="25"/>
        <v>4</v>
      </c>
      <c r="O299" s="8">
        <f t="shared" si="29"/>
        <v>7713</v>
      </c>
      <c r="P299" s="9">
        <f t="shared" si="26"/>
        <v>7713</v>
      </c>
      <c r="Q299" s="40">
        <f t="array" ref="Q299">IFERROR(_xlfn.STDEV.P(IF((F299:M299&lt;&gt;0)*(F299:M299&lt;&gt;""), F299:M299)), 0)</f>
        <v>2037.0615863135588</v>
      </c>
      <c r="R299" s="11">
        <f t="shared" si="30"/>
        <v>26.410755689272118</v>
      </c>
      <c r="S299" s="12">
        <f t="shared" si="27"/>
        <v>73.589244310727878</v>
      </c>
      <c r="T299" s="37" t="str">
        <f t="shared" si="28"/>
        <v>ALTO</v>
      </c>
    </row>
    <row r="300" spans="2:20" ht="18">
      <c r="B300" s="27">
        <v>291</v>
      </c>
      <c r="C300" s="33" t="s">
        <v>331</v>
      </c>
      <c r="D300" s="32" t="s">
        <v>88</v>
      </c>
      <c r="E300" s="32">
        <v>1</v>
      </c>
      <c r="F300" s="7">
        <f>BASE!F300</f>
        <v>0</v>
      </c>
      <c r="G300" s="7">
        <f>BASE!G300</f>
        <v>20683</v>
      </c>
      <c r="H300" s="40">
        <f>BASE!H300*'FM-029 DEP'!$H$1152</f>
        <v>16659.796983383159</v>
      </c>
      <c r="I300" s="7">
        <f>BASE!I300*'FM-029 DEP'!$I$1152</f>
        <v>12734.112849900814</v>
      </c>
      <c r="J300" s="7">
        <f>BASE!J300*'FM-029 DEP'!$J$1152</f>
        <v>10221.972892918051</v>
      </c>
      <c r="K300" s="7"/>
      <c r="L300" s="7"/>
      <c r="M300" s="36">
        <f>BASE!M300*$M$1152</f>
        <v>0</v>
      </c>
      <c r="N300" s="1">
        <f t="shared" si="25"/>
        <v>4</v>
      </c>
      <c r="O300" s="8">
        <f t="shared" si="29"/>
        <v>15075</v>
      </c>
      <c r="P300" s="9">
        <f t="shared" si="26"/>
        <v>15075</v>
      </c>
      <c r="Q300" s="40">
        <f t="array" ref="Q300">IFERROR(_xlfn.STDEV.P(IF((F300:M300&lt;&gt;0)*(F300:M300&lt;&gt;""), F300:M300)), 0)</f>
        <v>3968.402383769725</v>
      </c>
      <c r="R300" s="11">
        <f t="shared" si="30"/>
        <v>26.324393922187227</v>
      </c>
      <c r="S300" s="12">
        <f t="shared" si="27"/>
        <v>73.675606077812773</v>
      </c>
      <c r="T300" s="37" t="str">
        <f t="shared" si="28"/>
        <v>ALTO</v>
      </c>
    </row>
    <row r="301" spans="2:20" ht="18">
      <c r="B301" s="27">
        <v>292</v>
      </c>
      <c r="C301" s="33" t="s">
        <v>332</v>
      </c>
      <c r="D301" s="32" t="s">
        <v>38</v>
      </c>
      <c r="E301" s="32">
        <v>1</v>
      </c>
      <c r="F301" s="7">
        <f>BASE!F301</f>
        <v>0</v>
      </c>
      <c r="G301" s="7">
        <f>BASE!G301</f>
        <v>18937</v>
      </c>
      <c r="H301" s="40">
        <f>BASE!H301*'FM-029 DEP'!$H$1152</f>
        <v>16443.38441382187</v>
      </c>
      <c r="I301" s="7">
        <f>BASE!I301*'FM-029 DEP'!$I$1152</f>
        <v>14174.972448754683</v>
      </c>
      <c r="J301" s="7">
        <f>BASE!J301*'FM-029 DEP'!$J$1152</f>
        <v>11947.760524189931</v>
      </c>
      <c r="K301" s="7">
        <f>BASE!K301*'FM-029 DEP'!$K$1152</f>
        <v>11152.584814216478</v>
      </c>
      <c r="L301" s="7"/>
      <c r="M301" s="36">
        <f>BASE!M301*$M$1152</f>
        <v>0</v>
      </c>
      <c r="N301" s="1">
        <f t="shared" si="25"/>
        <v>5</v>
      </c>
      <c r="O301" s="8">
        <f t="shared" si="29"/>
        <v>14531</v>
      </c>
      <c r="P301" s="9">
        <f t="shared" si="26"/>
        <v>14531</v>
      </c>
      <c r="Q301" s="40">
        <f t="array" ref="Q301">IFERROR(_xlfn.STDEV.P(IF((F301:M301&lt;&gt;0)*(F301:M301&lt;&gt;""), F301:M301)), 0)</f>
        <v>2873.4516185860289</v>
      </c>
      <c r="R301" s="11">
        <f t="shared" si="30"/>
        <v>19.774630917252971</v>
      </c>
      <c r="S301" s="12">
        <f t="shared" si="27"/>
        <v>80.225369082747022</v>
      </c>
      <c r="T301" s="37" t="str">
        <f t="shared" si="28"/>
        <v>ALTO</v>
      </c>
    </row>
    <row r="302" spans="2:20" ht="18">
      <c r="B302" s="27">
        <v>293</v>
      </c>
      <c r="C302" s="33" t="s">
        <v>333</v>
      </c>
      <c r="D302" s="32" t="s">
        <v>38</v>
      </c>
      <c r="E302" s="32">
        <v>1</v>
      </c>
      <c r="F302" s="7">
        <f>BASE!F302</f>
        <v>0</v>
      </c>
      <c r="G302" s="7"/>
      <c r="H302" s="40">
        <f>BASE!H302*'FM-029 DEP'!$H$1152</f>
        <v>18320.614547034689</v>
      </c>
      <c r="I302" s="7">
        <f>BASE!I302*'FM-029 DEP'!$I$1152</f>
        <v>14015.239144809344</v>
      </c>
      <c r="J302" s="7">
        <f>BASE!J302*'FM-029 DEP'!$J$1152</f>
        <v>11151.243155910601</v>
      </c>
      <c r="K302" s="7">
        <f>BASE!K302*'FM-029 DEP'!$K$1152</f>
        <v>10347.237479806139</v>
      </c>
      <c r="L302" s="7"/>
      <c r="M302" s="36">
        <f>BASE!M302*$M$1152</f>
        <v>0</v>
      </c>
      <c r="N302" s="1">
        <f t="shared" si="25"/>
        <v>4</v>
      </c>
      <c r="O302" s="8">
        <f t="shared" si="29"/>
        <v>13459</v>
      </c>
      <c r="P302" s="9">
        <f t="shared" si="26"/>
        <v>13459</v>
      </c>
      <c r="Q302" s="40">
        <f t="array" ref="Q302">IFERROR(_xlfn.STDEV.P(IF((F302:M302&lt;&gt;0)*(F302:M302&lt;&gt;""), F302:M302)), 0)</f>
        <v>3120.6371516913814</v>
      </c>
      <c r="R302" s="11">
        <f t="shared" si="30"/>
        <v>23.186248247948445</v>
      </c>
      <c r="S302" s="12">
        <f t="shared" si="27"/>
        <v>76.813751752051559</v>
      </c>
      <c r="T302" s="37" t="str">
        <f t="shared" si="28"/>
        <v>ALTO</v>
      </c>
    </row>
    <row r="303" spans="2:20" ht="18">
      <c r="B303" s="27">
        <v>294</v>
      </c>
      <c r="C303" s="33" t="s">
        <v>334</v>
      </c>
      <c r="D303" s="32" t="s">
        <v>38</v>
      </c>
      <c r="E303" s="32">
        <v>1</v>
      </c>
      <c r="F303" s="7">
        <f>BASE!F303</f>
        <v>0</v>
      </c>
      <c r="G303" s="7">
        <f>BASE!G303</f>
        <v>27275</v>
      </c>
      <c r="H303" s="40">
        <f>BASE!H303*'FM-029 DEP'!$H$1152</f>
        <v>21976.795710769657</v>
      </c>
      <c r="I303" s="7">
        <f>BASE!I303*'FM-029 DEP'!$I$1152</f>
        <v>16808.942032179853</v>
      </c>
      <c r="J303" s="7">
        <f>BASE!J303*'FM-029 DEP'!$J$1152</f>
        <v>14337.312629027916</v>
      </c>
      <c r="K303" s="7">
        <f>BASE!K303*'FM-029 DEP'!$K$1152</f>
        <v>15071.098546042003</v>
      </c>
      <c r="L303" s="7"/>
      <c r="M303" s="36">
        <f>BASE!M303*$M$1152</f>
        <v>0</v>
      </c>
      <c r="N303" s="1">
        <f t="shared" si="25"/>
        <v>5</v>
      </c>
      <c r="O303" s="8">
        <f t="shared" si="29"/>
        <v>19094</v>
      </c>
      <c r="P303" s="9">
        <f t="shared" si="26"/>
        <v>19094</v>
      </c>
      <c r="Q303" s="40">
        <f t="array" ref="Q303">IFERROR(_xlfn.STDEV.P(IF((F303:M303&lt;&gt;0)*(F303:M303&lt;&gt;""), F303:M303)), 0)</f>
        <v>4884.0674183488554</v>
      </c>
      <c r="R303" s="11">
        <f t="shared" si="30"/>
        <v>25.579068913527053</v>
      </c>
      <c r="S303" s="12">
        <f t="shared" si="27"/>
        <v>74.420931086472947</v>
      </c>
      <c r="T303" s="37" t="str">
        <f t="shared" si="28"/>
        <v>ALTO</v>
      </c>
    </row>
    <row r="304" spans="2:20" ht="18">
      <c r="B304" s="27">
        <v>295</v>
      </c>
      <c r="C304" s="33" t="s">
        <v>335</v>
      </c>
      <c r="D304" s="32" t="s">
        <v>38</v>
      </c>
      <c r="E304" s="32">
        <v>1</v>
      </c>
      <c r="F304" s="7">
        <f>BASE!F304</f>
        <v>0</v>
      </c>
      <c r="G304" s="7">
        <f>BASE!G304</f>
        <v>27527</v>
      </c>
      <c r="H304" s="40">
        <f>BASE!H304*'FM-029 DEP'!$H$1152</f>
        <v>22184.273816449971</v>
      </c>
      <c r="I304" s="7">
        <f>BASE!I304*'FM-029 DEP'!$I$1152</f>
        <v>16974.108441701563</v>
      </c>
      <c r="J304" s="7">
        <f>BASE!J304*'FM-029 DEP'!$J$1152</f>
        <v>14470.065523741137</v>
      </c>
      <c r="K304" s="7">
        <f>BASE!K304*'FM-029 DEP'!$K$1152</f>
        <v>13387.318255250404</v>
      </c>
      <c r="L304" s="7"/>
      <c r="M304" s="36">
        <f>BASE!M304*$M$1152</f>
        <v>0</v>
      </c>
      <c r="N304" s="1">
        <f t="shared" si="25"/>
        <v>5</v>
      </c>
      <c r="O304" s="8">
        <f t="shared" si="29"/>
        <v>18909</v>
      </c>
      <c r="P304" s="9">
        <f t="shared" si="26"/>
        <v>18909</v>
      </c>
      <c r="Q304" s="40">
        <f t="array" ref="Q304">IFERROR(_xlfn.STDEV.P(IF((F304:M304&lt;&gt;0)*(F304:M304&lt;&gt;""), F304:M304)), 0)</f>
        <v>5271.32346743774</v>
      </c>
      <c r="R304" s="11">
        <f t="shared" si="30"/>
        <v>27.877325439937277</v>
      </c>
      <c r="S304" s="12">
        <f t="shared" si="27"/>
        <v>72.12267456006272</v>
      </c>
      <c r="T304" s="37" t="str">
        <f t="shared" si="28"/>
        <v>ALTO</v>
      </c>
    </row>
    <row r="305" spans="2:20" ht="18">
      <c r="B305" s="27">
        <v>296</v>
      </c>
      <c r="C305" s="33" t="s">
        <v>336</v>
      </c>
      <c r="D305" s="32" t="s">
        <v>38</v>
      </c>
      <c r="E305" s="32">
        <v>1</v>
      </c>
      <c r="F305" s="7">
        <f>BASE!F305</f>
        <v>0</v>
      </c>
      <c r="G305" s="7">
        <f>BASE!G305</f>
        <v>1746401</v>
      </c>
      <c r="H305" s="40">
        <f>BASE!H305*'FM-029 DEP'!$H$1152</f>
        <v>1406151.5906247653</v>
      </c>
      <c r="I305" s="7">
        <f>BASE!I305*'FM-029 DEP'!$I$1152</f>
        <v>1074136.9252810227</v>
      </c>
      <c r="J305" s="7">
        <f>BASE!J305*'FM-029 DEP'!$J$1152</f>
        <v>975468.27035275125</v>
      </c>
      <c r="K305" s="7">
        <f>BASE!K305*'FM-029 DEP'!$K$1152</f>
        <v>901908.90145395801</v>
      </c>
      <c r="L305" s="7">
        <f>BASE!L305*'FM-029 DEP'!$L$1152</f>
        <v>850618.07531786861</v>
      </c>
      <c r="M305" s="36">
        <f>BASE!M305*$M$1152</f>
        <v>0</v>
      </c>
      <c r="N305" s="1">
        <f t="shared" si="25"/>
        <v>6</v>
      </c>
      <c r="O305" s="8">
        <f t="shared" si="29"/>
        <v>1159114</v>
      </c>
      <c r="P305" s="9">
        <f t="shared" si="26"/>
        <v>1159114</v>
      </c>
      <c r="Q305" s="40">
        <f t="array" ref="Q305">IFERROR(_xlfn.STDEV.P(IF((F305:M305&lt;&gt;0)*(F305:M305&lt;&gt;""), F305:M305)), 0)</f>
        <v>318382.53905734699</v>
      </c>
      <c r="R305" s="11">
        <f t="shared" si="30"/>
        <v>27.467750286628146</v>
      </c>
      <c r="S305" s="12">
        <f t="shared" si="27"/>
        <v>72.532249713371854</v>
      </c>
      <c r="T305" s="37" t="str">
        <f t="shared" si="28"/>
        <v>ALTO</v>
      </c>
    </row>
    <row r="306" spans="2:20" ht="18">
      <c r="B306" s="27">
        <v>297</v>
      </c>
      <c r="C306" s="33" t="s">
        <v>337</v>
      </c>
      <c r="D306" s="32" t="s">
        <v>38</v>
      </c>
      <c r="E306" s="32">
        <v>1</v>
      </c>
      <c r="F306" s="7">
        <f>BASE!F306</f>
        <v>0</v>
      </c>
      <c r="G306" s="7">
        <f>BASE!G306</f>
        <v>2237130</v>
      </c>
      <c r="H306" s="40">
        <f>BASE!H306*'FM-029 DEP'!$H$1152</f>
        <v>1817809.9920951121</v>
      </c>
      <c r="I306" s="7">
        <f>BASE!I306*'FM-029 DEP'!$I$1152</f>
        <v>1410914.494159136</v>
      </c>
      <c r="J306" s="7">
        <f>BASE!J306*'FM-029 DEP'!$J$1152</f>
        <v>1205529.036890764</v>
      </c>
      <c r="K306" s="7">
        <f>BASE!K306*'FM-029 DEP'!$K$1152</f>
        <v>1130730.1453957998</v>
      </c>
      <c r="L306" s="7">
        <f>BASE!L306*'FM-029 DEP'!$L$1152</f>
        <v>1219536.9183732895</v>
      </c>
      <c r="M306" s="36">
        <f>BASE!M306*$M$1152</f>
        <v>0</v>
      </c>
      <c r="N306" s="1">
        <f t="shared" si="25"/>
        <v>6</v>
      </c>
      <c r="O306" s="8">
        <f t="shared" si="29"/>
        <v>1503608</v>
      </c>
      <c r="P306" s="9">
        <f t="shared" si="26"/>
        <v>1503608</v>
      </c>
      <c r="Q306" s="40">
        <f t="array" ref="Q306">IFERROR(_xlfn.STDEV.P(IF((F306:M306&lt;&gt;0)*(F306:M306&lt;&gt;""), F306:M306)), 0)</f>
        <v>398738.60369578283</v>
      </c>
      <c r="R306" s="11">
        <f t="shared" si="30"/>
        <v>26.518787057250481</v>
      </c>
      <c r="S306" s="12">
        <f t="shared" si="27"/>
        <v>73.481212942749522</v>
      </c>
      <c r="T306" s="37" t="str">
        <f t="shared" si="28"/>
        <v>ALTO</v>
      </c>
    </row>
    <row r="307" spans="2:20" ht="18">
      <c r="B307" s="27">
        <v>298</v>
      </c>
      <c r="C307" s="33" t="s">
        <v>338</v>
      </c>
      <c r="D307" s="32" t="s">
        <v>88</v>
      </c>
      <c r="E307" s="32">
        <v>1</v>
      </c>
      <c r="F307" s="7">
        <f>BASE!F307</f>
        <v>0</v>
      </c>
      <c r="G307" s="7">
        <f>BASE!G307</f>
        <v>480874</v>
      </c>
      <c r="H307" s="40">
        <f>BASE!H307*'FM-029 DEP'!$H$1152</f>
        <v>387184.91946395044</v>
      </c>
      <c r="I307" s="7">
        <f>BASE!I307*'FM-029 DEP'!$I$1152</f>
        <v>295763.05488208064</v>
      </c>
      <c r="J307" s="7">
        <f>BASE!J307*'FM-029 DEP'!$J$1152</f>
        <v>243601.56179876137</v>
      </c>
      <c r="K307" s="7">
        <f>BASE!K307*'FM-029 DEP'!$K$1152</f>
        <v>235831.84168012923</v>
      </c>
      <c r="L307" s="7">
        <f>BASE!L307*'FM-029 DEP'!$L$1152</f>
        <v>229857.24255071342</v>
      </c>
      <c r="M307" s="36">
        <f>BASE!M307*$M$1152</f>
        <v>0</v>
      </c>
      <c r="N307" s="1">
        <f t="shared" si="25"/>
        <v>6</v>
      </c>
      <c r="O307" s="8">
        <f t="shared" si="29"/>
        <v>312185</v>
      </c>
      <c r="P307" s="9">
        <f t="shared" si="26"/>
        <v>312185</v>
      </c>
      <c r="Q307" s="40">
        <f t="array" ref="Q307">IFERROR(_xlfn.STDEV.P(IF((F307:M307&lt;&gt;0)*(F307:M307&lt;&gt;""), F307:M307)), 0)</f>
        <v>92791.881243692857</v>
      </c>
      <c r="R307" s="11">
        <f t="shared" si="30"/>
        <v>29.723363148034931</v>
      </c>
      <c r="S307" s="12">
        <f t="shared" si="27"/>
        <v>70.276636851965065</v>
      </c>
      <c r="T307" s="37" t="str">
        <f t="shared" si="28"/>
        <v>ALTO</v>
      </c>
    </row>
    <row r="308" spans="2:20" ht="18">
      <c r="B308" s="27">
        <v>299</v>
      </c>
      <c r="C308" s="33" t="s">
        <v>339</v>
      </c>
      <c r="D308" s="32" t="s">
        <v>38</v>
      </c>
      <c r="E308" s="32">
        <v>1</v>
      </c>
      <c r="F308" s="7">
        <f>BASE!F308</f>
        <v>0</v>
      </c>
      <c r="G308" s="7">
        <f>BASE!G308</f>
        <v>373671</v>
      </c>
      <c r="H308" s="40">
        <f>BASE!H308*'FM-029 DEP'!$H$1152</f>
        <v>303656.61664075637</v>
      </c>
      <c r="I308" s="7">
        <f>BASE!I308*'FM-029 DEP'!$I$1152</f>
        <v>235719.63191536255</v>
      </c>
      <c r="J308" s="7">
        <f>BASE!J308*'FM-029 DEP'!$J$1152</f>
        <v>180278.43102055474</v>
      </c>
      <c r="K308" s="7">
        <f>BASE!K308*'FM-029 DEP'!$K$1152</f>
        <v>175021.7932148627</v>
      </c>
      <c r="L308" s="7"/>
      <c r="M308" s="36">
        <f>BASE!M308*$M$1152</f>
        <v>0</v>
      </c>
      <c r="N308" s="1">
        <f t="shared" si="25"/>
        <v>5</v>
      </c>
      <c r="O308" s="8">
        <f t="shared" si="29"/>
        <v>253669</v>
      </c>
      <c r="P308" s="9">
        <f t="shared" si="26"/>
        <v>253669</v>
      </c>
      <c r="Q308" s="40">
        <f t="array" ref="Q308">IFERROR(_xlfn.STDEV.P(IF((F308:M308&lt;&gt;0)*(F308:M308&lt;&gt;""), F308:M308)), 0)</f>
        <v>75885.414125599913</v>
      </c>
      <c r="R308" s="11">
        <f t="shared" si="30"/>
        <v>29.915131184969358</v>
      </c>
      <c r="S308" s="12">
        <f t="shared" si="27"/>
        <v>70.084868815030646</v>
      </c>
      <c r="T308" s="37" t="str">
        <f t="shared" si="28"/>
        <v>ALTO</v>
      </c>
    </row>
    <row r="309" spans="2:20" ht="18">
      <c r="B309" s="27">
        <v>300</v>
      </c>
      <c r="C309" s="33" t="s">
        <v>340</v>
      </c>
      <c r="D309" s="32" t="s">
        <v>38</v>
      </c>
      <c r="E309" s="32">
        <v>1</v>
      </c>
      <c r="F309" s="7">
        <f>BASE!F309</f>
        <v>0</v>
      </c>
      <c r="G309" s="7">
        <f>BASE!G309</f>
        <v>925968</v>
      </c>
      <c r="H309" s="40">
        <f>BASE!H309*'FM-029 DEP'!$H$1152</f>
        <v>752424.81019981916</v>
      </c>
      <c r="I309" s="7">
        <f>BASE!I309*'FM-029 DEP'!$I$1152</f>
        <v>584026.25082653726</v>
      </c>
      <c r="J309" s="7">
        <f>BASE!J309*'FM-029 DEP'!$J$1152</f>
        <v>541897.31621937</v>
      </c>
      <c r="K309" s="7">
        <f>BASE!K309*'FM-029 DEP'!$K$1152</f>
        <v>539717.64135702746</v>
      </c>
      <c r="L309" s="7">
        <f>BASE!L309*'FM-029 DEP'!$L$1152</f>
        <v>477219.02358536352</v>
      </c>
      <c r="M309" s="36">
        <f>BASE!M309*$M$1152</f>
        <v>0</v>
      </c>
      <c r="N309" s="1">
        <f t="shared" si="25"/>
        <v>6</v>
      </c>
      <c r="O309" s="8">
        <f t="shared" si="29"/>
        <v>636876</v>
      </c>
      <c r="P309" s="9">
        <f t="shared" si="26"/>
        <v>636876</v>
      </c>
      <c r="Q309" s="40">
        <f t="array" ref="Q309">IFERROR(_xlfn.STDEV.P(IF((F309:M309&lt;&gt;0)*(F309:M309&lt;&gt;""), F309:M309)), 0)</f>
        <v>154741.64228028335</v>
      </c>
      <c r="R309" s="11">
        <f t="shared" si="30"/>
        <v>24.296981246001316</v>
      </c>
      <c r="S309" s="12">
        <f t="shared" si="27"/>
        <v>75.703018753998691</v>
      </c>
      <c r="T309" s="37" t="str">
        <f t="shared" si="28"/>
        <v>ALTO</v>
      </c>
    </row>
    <row r="310" spans="2:20" ht="18">
      <c r="B310" s="27">
        <v>301</v>
      </c>
      <c r="C310" s="33" t="s">
        <v>341</v>
      </c>
      <c r="D310" s="32" t="s">
        <v>38</v>
      </c>
      <c r="E310" s="32">
        <v>1</v>
      </c>
      <c r="F310" s="7">
        <f>BASE!F310</f>
        <v>0</v>
      </c>
      <c r="G310" s="7">
        <f>BASE!G310</f>
        <v>338387</v>
      </c>
      <c r="H310" s="40">
        <f>BASE!H310*'FM-029 DEP'!$H$1152</f>
        <v>323345.19687978865</v>
      </c>
      <c r="I310" s="7">
        <f>BASE!I310*'FM-029 DEP'!$I$1152</f>
        <v>315671.04033502314</v>
      </c>
      <c r="J310" s="7">
        <f>BASE!J310*'FM-029 DEP'!$J$1152</f>
        <v>288073.78152769053</v>
      </c>
      <c r="K310" s="7">
        <f>BASE!K310*'FM-029 DEP'!$K$1152</f>
        <v>285865.97738287563</v>
      </c>
      <c r="L310" s="7">
        <f>BASE!L310*'FM-029 DEP'!$L$1152</f>
        <v>256419.81267591965</v>
      </c>
      <c r="M310" s="36">
        <f>BASE!M310*$M$1152</f>
        <v>0</v>
      </c>
      <c r="N310" s="1">
        <f t="shared" si="25"/>
        <v>6</v>
      </c>
      <c r="O310" s="8">
        <f t="shared" si="29"/>
        <v>301294</v>
      </c>
      <c r="P310" s="9">
        <f t="shared" si="26"/>
        <v>301294</v>
      </c>
      <c r="Q310" s="40">
        <f t="array" ref="Q310">IFERROR(_xlfn.STDEV.P(IF((F310:M310&lt;&gt;0)*(F310:M310&lt;&gt;""), F310:M310)), 0)</f>
        <v>27371.931997688003</v>
      </c>
      <c r="R310" s="11">
        <f t="shared" si="30"/>
        <v>9.0847915981360412</v>
      </c>
      <c r="S310" s="12">
        <f t="shared" si="27"/>
        <v>90.915208401863964</v>
      </c>
      <c r="T310" s="37" t="str">
        <f t="shared" si="28"/>
        <v>ALTO</v>
      </c>
    </row>
    <row r="311" spans="2:20" ht="18">
      <c r="B311" s="27">
        <v>302</v>
      </c>
      <c r="C311" s="33" t="s">
        <v>342</v>
      </c>
      <c r="D311" s="32" t="s">
        <v>38</v>
      </c>
      <c r="E311" s="32">
        <v>1</v>
      </c>
      <c r="F311" s="7">
        <f>BASE!F311</f>
        <v>0</v>
      </c>
      <c r="G311" s="7">
        <f>BASE!G311</f>
        <v>316900</v>
      </c>
      <c r="H311" s="40">
        <f>BASE!H311*'FM-029 DEP'!$H$1152</f>
        <v>294883.96582785225</v>
      </c>
      <c r="I311" s="7">
        <f>BASE!I311*'FM-029 DEP'!$I$1152</f>
        <v>278868.26978179411</v>
      </c>
      <c r="J311" s="7">
        <f>BASE!J311*'FM-029 DEP'!$J$1152</f>
        <v>206032.49259491969</v>
      </c>
      <c r="K311" s="7">
        <f>BASE!K311*'FM-029 DEP'!$K$1152</f>
        <v>195170.93699515349</v>
      </c>
      <c r="L311" s="7">
        <f>BASE!L311*'FM-029 DEP'!$L$1152</f>
        <v>204364.12307095021</v>
      </c>
      <c r="M311" s="36">
        <f>BASE!M311*$M$1152</f>
        <v>0</v>
      </c>
      <c r="N311" s="1">
        <f t="shared" si="25"/>
        <v>6</v>
      </c>
      <c r="O311" s="8">
        <f t="shared" si="29"/>
        <v>249370</v>
      </c>
      <c r="P311" s="9">
        <f t="shared" si="26"/>
        <v>249370</v>
      </c>
      <c r="Q311" s="40">
        <f t="array" ref="Q311">IFERROR(_xlfn.STDEV.P(IF((F311:M311&lt;&gt;0)*(F311:M311&lt;&gt;""), F311:M311)), 0)</f>
        <v>48893.041158451917</v>
      </c>
      <c r="R311" s="11">
        <f t="shared" si="30"/>
        <v>19.606625158780894</v>
      </c>
      <c r="S311" s="12">
        <f t="shared" si="27"/>
        <v>80.393374841219099</v>
      </c>
      <c r="T311" s="37" t="str">
        <f t="shared" si="28"/>
        <v>ALTO</v>
      </c>
    </row>
    <row r="312" spans="2:20" ht="18">
      <c r="B312" s="27">
        <v>303</v>
      </c>
      <c r="C312" s="33" t="s">
        <v>343</v>
      </c>
      <c r="D312" s="32" t="s">
        <v>38</v>
      </c>
      <c r="E312" s="32">
        <v>1</v>
      </c>
      <c r="F312" s="7">
        <f>BASE!F312</f>
        <v>0</v>
      </c>
      <c r="G312" s="7">
        <f>BASE!G312</f>
        <v>2859006</v>
      </c>
      <c r="H312" s="40">
        <f>BASE!H312*'FM-029 DEP'!$H$1152</f>
        <v>2176398.6708307024</v>
      </c>
      <c r="I312" s="7">
        <f>BASE!I312*'FM-029 DEP'!$I$1152</f>
        <v>1493026.1053559619</v>
      </c>
      <c r="J312" s="7"/>
      <c r="K312" s="7"/>
      <c r="L312" s="7"/>
      <c r="M312" s="36">
        <f>BASE!M312*$M$1152</f>
        <v>0</v>
      </c>
      <c r="N312" s="1">
        <f t="shared" si="25"/>
        <v>3</v>
      </c>
      <c r="O312" s="8">
        <f t="shared" si="29"/>
        <v>2176144</v>
      </c>
      <c r="P312" s="9">
        <f t="shared" si="26"/>
        <v>2176144</v>
      </c>
      <c r="Q312" s="40">
        <f t="array" ref="Q312">IFERROR(_xlfn.STDEV.P(IF((F312:M312&lt;&gt;0)*(F312:M312&lt;&gt;""), F312:M312)), 0)</f>
        <v>557658.98596532852</v>
      </c>
      <c r="R312" s="11">
        <f t="shared" si="30"/>
        <v>25.626014912860938</v>
      </c>
      <c r="S312" s="12">
        <f t="shared" si="27"/>
        <v>74.373985087139062</v>
      </c>
      <c r="T312" s="37" t="str">
        <f t="shared" si="28"/>
        <v>ALTO</v>
      </c>
    </row>
    <row r="313" spans="2:20" ht="18">
      <c r="B313" s="27">
        <v>304</v>
      </c>
      <c r="C313" s="33" t="s">
        <v>344</v>
      </c>
      <c r="D313" s="32" t="s">
        <v>88</v>
      </c>
      <c r="E313" s="32">
        <v>1</v>
      </c>
      <c r="F313" s="7">
        <f>BASE!F313</f>
        <v>0</v>
      </c>
      <c r="G313" s="7">
        <f>BASE!G313</f>
        <v>32198</v>
      </c>
      <c r="H313" s="40">
        <f>BASE!H313*'FM-029 DEP'!$H$1152</f>
        <v>25950.646701383575</v>
      </c>
      <c r="I313" s="7">
        <f>BASE!I313*'FM-029 DEP'!$I$1152</f>
        <v>19859.087502755123</v>
      </c>
      <c r="J313" s="7">
        <f>BASE!J313*'FM-029 DEP'!$J$1152</f>
        <v>17390.629207432008</v>
      </c>
      <c r="K313" s="7">
        <f>BASE!K313*'FM-029 DEP'!$K$1152</f>
        <v>16254.523424878837</v>
      </c>
      <c r="L313" s="7">
        <f>BASE!L313*'FM-029 DEP'!$L$1152</f>
        <v>17985.432398330584</v>
      </c>
      <c r="M313" s="36">
        <f>BASE!M313*$M$1152</f>
        <v>0</v>
      </c>
      <c r="N313" s="1">
        <f t="shared" si="25"/>
        <v>6</v>
      </c>
      <c r="O313" s="8">
        <f t="shared" si="29"/>
        <v>21606</v>
      </c>
      <c r="P313" s="9">
        <f t="shared" si="26"/>
        <v>21606</v>
      </c>
      <c r="Q313" s="40">
        <f t="array" ref="Q313">IFERROR(_xlfn.STDEV.P(IF((F313:M313&lt;&gt;0)*(F313:M313&lt;&gt;""), F313:M313)), 0)</f>
        <v>5680.8785052367066</v>
      </c>
      <c r="R313" s="11">
        <f t="shared" si="30"/>
        <v>26.293059822441485</v>
      </c>
      <c r="S313" s="12">
        <f t="shared" si="27"/>
        <v>73.706940177558522</v>
      </c>
      <c r="T313" s="37" t="str">
        <f t="shared" si="28"/>
        <v>ALTO</v>
      </c>
    </row>
    <row r="314" spans="2:20" ht="18">
      <c r="B314" s="27">
        <v>305</v>
      </c>
      <c r="C314" s="33" t="s">
        <v>345</v>
      </c>
      <c r="D314" s="32" t="s">
        <v>38</v>
      </c>
      <c r="E314" s="32">
        <v>1</v>
      </c>
      <c r="F314" s="7">
        <f>BASE!F314</f>
        <v>0</v>
      </c>
      <c r="G314" s="7">
        <f>BASE!G314</f>
        <v>33633</v>
      </c>
      <c r="H314" s="40">
        <f>BASE!H314*'FM-029 DEP'!$H$1152</f>
        <v>30402.987868733919</v>
      </c>
      <c r="I314" s="7">
        <f>BASE!I314*'FM-029 DEP'!$I$1152</f>
        <v>27707.751818382189</v>
      </c>
      <c r="J314" s="7">
        <f>BASE!J314*'FM-029 DEP'!$J$1152</f>
        <v>20576.698680549325</v>
      </c>
      <c r="K314" s="7">
        <f>BASE!K314*'FM-029 DEP'!$K$1152</f>
        <v>20098.546042003232</v>
      </c>
      <c r="L314" s="7">
        <f>BASE!L314*'FM-029 DEP'!$L$1152</f>
        <v>19105.125691546153</v>
      </c>
      <c r="M314" s="36">
        <f>BASE!M314*$M$1152</f>
        <v>0</v>
      </c>
      <c r="N314" s="1">
        <f t="shared" si="25"/>
        <v>6</v>
      </c>
      <c r="O314" s="8">
        <f t="shared" si="29"/>
        <v>25254</v>
      </c>
      <c r="P314" s="9">
        <f t="shared" si="26"/>
        <v>25254</v>
      </c>
      <c r="Q314" s="40">
        <f t="array" ref="Q314">IFERROR(_xlfn.STDEV.P(IF((F314:M314&lt;&gt;0)*(F314:M314&lt;&gt;""), F314:M314)), 0)</f>
        <v>5612.5621520491268</v>
      </c>
      <c r="R314" s="11">
        <f t="shared" si="30"/>
        <v>22.224448214338825</v>
      </c>
      <c r="S314" s="12">
        <f t="shared" si="27"/>
        <v>77.775551785661179</v>
      </c>
      <c r="T314" s="37" t="str">
        <f t="shared" si="28"/>
        <v>ALTO</v>
      </c>
    </row>
    <row r="315" spans="2:20" ht="18">
      <c r="B315" s="27">
        <v>306</v>
      </c>
      <c r="C315" s="33" t="s">
        <v>346</v>
      </c>
      <c r="D315" s="32" t="s">
        <v>38</v>
      </c>
      <c r="E315" s="32">
        <v>1</v>
      </c>
      <c r="F315" s="7">
        <f>BASE!F315</f>
        <v>0</v>
      </c>
      <c r="G315" s="7">
        <f>BASE!G315</f>
        <v>33633</v>
      </c>
      <c r="H315" s="40">
        <f>BASE!H315*'FM-029 DEP'!$H$1152</f>
        <v>30402.987868733919</v>
      </c>
      <c r="I315" s="7">
        <f>BASE!I315*'FM-029 DEP'!$I$1152</f>
        <v>27707.751818382189</v>
      </c>
      <c r="J315" s="7">
        <f>BASE!J315*'FM-029 DEP'!$J$1152</f>
        <v>20576.698680549325</v>
      </c>
      <c r="K315" s="7">
        <f>BASE!K315*'FM-029 DEP'!$K$1152</f>
        <v>20098.546042003232</v>
      </c>
      <c r="L315" s="7">
        <f>BASE!L315*'FM-029 DEP'!$L$1152</f>
        <v>19105.125691546153</v>
      </c>
      <c r="M315" s="36">
        <f>BASE!M315*$M$1152</f>
        <v>0</v>
      </c>
      <c r="N315" s="1">
        <f t="shared" si="25"/>
        <v>6</v>
      </c>
      <c r="O315" s="8">
        <f t="shared" si="29"/>
        <v>25254</v>
      </c>
      <c r="P315" s="9">
        <f t="shared" si="26"/>
        <v>25254</v>
      </c>
      <c r="Q315" s="40">
        <f t="array" ref="Q315">IFERROR(_xlfn.STDEV.P(IF((F315:M315&lt;&gt;0)*(F315:M315&lt;&gt;""), F315:M315)), 0)</f>
        <v>5612.5621520491268</v>
      </c>
      <c r="R315" s="11">
        <f t="shared" si="30"/>
        <v>22.224448214338825</v>
      </c>
      <c r="S315" s="12">
        <f t="shared" si="27"/>
        <v>77.775551785661179</v>
      </c>
      <c r="T315" s="37" t="str">
        <f t="shared" si="28"/>
        <v>ALTO</v>
      </c>
    </row>
    <row r="316" spans="2:20" ht="18">
      <c r="B316" s="27">
        <v>307</v>
      </c>
      <c r="C316" s="33" t="s">
        <v>347</v>
      </c>
      <c r="D316" s="32" t="s">
        <v>38</v>
      </c>
      <c r="E316" s="32">
        <v>1</v>
      </c>
      <c r="F316" s="7">
        <f>BASE!F316</f>
        <v>0</v>
      </c>
      <c r="G316" s="7">
        <f>BASE!G316</f>
        <v>33633</v>
      </c>
      <c r="H316" s="40">
        <f>BASE!H316*'FM-029 DEP'!$H$1152</f>
        <v>35682.263304178538</v>
      </c>
      <c r="I316" s="7">
        <f>BASE!I316*'FM-029 DEP'!$I$1152</f>
        <v>27707.751818382189</v>
      </c>
      <c r="J316" s="7">
        <f>BASE!J316*'FM-029 DEP'!$J$1152</f>
        <v>20576.698680549325</v>
      </c>
      <c r="K316" s="7">
        <f>BASE!K316*'FM-029 DEP'!$K$1152</f>
        <v>20098.546042003232</v>
      </c>
      <c r="L316" s="7">
        <f>BASE!L316*'FM-029 DEP'!$L$1152</f>
        <v>19105.125691546153</v>
      </c>
      <c r="M316" s="36">
        <f>BASE!M316*$M$1152</f>
        <v>0</v>
      </c>
      <c r="N316" s="1">
        <f t="shared" si="25"/>
        <v>6</v>
      </c>
      <c r="O316" s="8">
        <f t="shared" si="29"/>
        <v>26134</v>
      </c>
      <c r="P316" s="9">
        <f t="shared" si="26"/>
        <v>26134</v>
      </c>
      <c r="Q316" s="40">
        <f t="array" ref="Q316">IFERROR(_xlfn.STDEV.P(IF((F316:M316&lt;&gt;0)*(F316:M316&lt;&gt;""), F316:M316)), 0)</f>
        <v>6665.7883295622141</v>
      </c>
      <c r="R316" s="11">
        <f t="shared" si="30"/>
        <v>25.506192429640368</v>
      </c>
      <c r="S316" s="12">
        <f t="shared" si="27"/>
        <v>74.493807570359635</v>
      </c>
      <c r="T316" s="37" t="str">
        <f t="shared" si="28"/>
        <v>ALTO</v>
      </c>
    </row>
    <row r="317" spans="2:20" ht="18">
      <c r="B317" s="27">
        <v>308</v>
      </c>
      <c r="C317" s="33" t="s">
        <v>348</v>
      </c>
      <c r="D317" s="32" t="s">
        <v>38</v>
      </c>
      <c r="E317" s="32">
        <v>1</v>
      </c>
      <c r="F317" s="7">
        <f>BASE!F317</f>
        <v>0</v>
      </c>
      <c r="G317" s="7">
        <f>BASE!G317</f>
        <v>33633</v>
      </c>
      <c r="H317" s="40">
        <f>BASE!H317*'FM-029 DEP'!$H$1152</f>
        <v>35682.263304178538</v>
      </c>
      <c r="I317" s="7">
        <f>BASE!I317*'FM-029 DEP'!$I$1152</f>
        <v>27707.751818382189</v>
      </c>
      <c r="J317" s="7">
        <f>BASE!J317*'FM-029 DEP'!$J$1152</f>
        <v>20576.698680549325</v>
      </c>
      <c r="K317" s="7">
        <f>BASE!K317*'FM-029 DEP'!$K$1152</f>
        <v>20098.546042003232</v>
      </c>
      <c r="L317" s="7">
        <f>BASE!L317*'FM-029 DEP'!$L$1152</f>
        <v>19105.125691546153</v>
      </c>
      <c r="M317" s="36">
        <f>BASE!M317*$M$1152</f>
        <v>0</v>
      </c>
      <c r="N317" s="1">
        <f t="shared" si="25"/>
        <v>6</v>
      </c>
      <c r="O317" s="8">
        <f t="shared" si="29"/>
        <v>26134</v>
      </c>
      <c r="P317" s="9">
        <f t="shared" si="26"/>
        <v>26134</v>
      </c>
      <c r="Q317" s="40">
        <f t="array" ref="Q317">IFERROR(_xlfn.STDEV.P(IF((F317:M317&lt;&gt;0)*(F317:M317&lt;&gt;""), F317:M317)), 0)</f>
        <v>6665.7883295622141</v>
      </c>
      <c r="R317" s="11">
        <f t="shared" si="30"/>
        <v>25.506192429640368</v>
      </c>
      <c r="S317" s="12">
        <f t="shared" si="27"/>
        <v>74.493807570359635</v>
      </c>
      <c r="T317" s="37" t="str">
        <f t="shared" si="28"/>
        <v>ALTO</v>
      </c>
    </row>
    <row r="318" spans="2:20" ht="18">
      <c r="B318" s="27">
        <v>309</v>
      </c>
      <c r="C318" s="33" t="s">
        <v>349</v>
      </c>
      <c r="D318" s="32" t="s">
        <v>38</v>
      </c>
      <c r="E318" s="32">
        <v>1</v>
      </c>
      <c r="F318" s="7">
        <f>BASE!F318</f>
        <v>0</v>
      </c>
      <c r="G318" s="7">
        <f>BASE!G318</f>
        <v>63452</v>
      </c>
      <c r="H318" s="40">
        <f>BASE!H318*'FM-029 DEP'!$H$1152</f>
        <v>59341.716379197656</v>
      </c>
      <c r="I318" s="7">
        <f>BASE!I318*'FM-029 DEP'!$I$1152</f>
        <v>56467.352876350007</v>
      </c>
      <c r="J318" s="7">
        <f>BASE!J318*'FM-029 DEP'!$J$1152</f>
        <v>47923.79499147294</v>
      </c>
      <c r="K318" s="7">
        <f>BASE!K318*'FM-029 DEP'!$K$1152</f>
        <v>46333.473344103397</v>
      </c>
      <c r="L318" s="7">
        <f>BASE!L318*'FM-029 DEP'!$L$1152</f>
        <v>45430.837620110651</v>
      </c>
      <c r="M318" s="36">
        <f>BASE!M318*$M$1152</f>
        <v>0</v>
      </c>
      <c r="N318" s="1">
        <f t="shared" si="25"/>
        <v>6</v>
      </c>
      <c r="O318" s="8">
        <f t="shared" si="29"/>
        <v>53158</v>
      </c>
      <c r="P318" s="9">
        <f t="shared" si="26"/>
        <v>53158</v>
      </c>
      <c r="Q318" s="40">
        <f t="array" ref="Q318">IFERROR(_xlfn.STDEV.P(IF((F318:M318&lt;&gt;0)*(F318:M318&lt;&gt;""), F318:M318)), 0)</f>
        <v>6938.2599293325011</v>
      </c>
      <c r="R318" s="11">
        <f t="shared" si="30"/>
        <v>13.052146298454609</v>
      </c>
      <c r="S318" s="12">
        <f t="shared" si="27"/>
        <v>86.947853701545398</v>
      </c>
      <c r="T318" s="37" t="str">
        <f t="shared" si="28"/>
        <v>ALTO</v>
      </c>
    </row>
    <row r="319" spans="2:20" ht="18">
      <c r="B319" s="27">
        <v>310</v>
      </c>
      <c r="C319" s="33" t="s">
        <v>350</v>
      </c>
      <c r="D319" s="32" t="s">
        <v>88</v>
      </c>
      <c r="E319" s="32">
        <v>1</v>
      </c>
      <c r="F319" s="7">
        <f>BASE!F319</f>
        <v>0</v>
      </c>
      <c r="G319" s="7">
        <f>BASE!G319</f>
        <v>33962</v>
      </c>
      <c r="H319" s="40">
        <f>BASE!H319*'FM-029 DEP'!$H$1152</f>
        <v>27358.321121740944</v>
      </c>
      <c r="I319" s="7">
        <f>BASE!I319*'FM-029 DEP'!$I$1152</f>
        <v>20915.28322680185</v>
      </c>
      <c r="J319" s="7">
        <f>BASE!J319*'FM-029 DEP'!$J$1152</f>
        <v>17125.123418005565</v>
      </c>
      <c r="K319" s="7">
        <f>BASE!K319*'FM-029 DEP'!$K$1152</f>
        <v>16333.231017770599</v>
      </c>
      <c r="L319" s="7">
        <f>BASE!L319*'FM-029 DEP'!$L$1152</f>
        <v>16971.966417548287</v>
      </c>
      <c r="M319" s="36">
        <f>BASE!M319*$M$1152</f>
        <v>0</v>
      </c>
      <c r="N319" s="1">
        <f t="shared" si="25"/>
        <v>6</v>
      </c>
      <c r="O319" s="8">
        <f t="shared" si="29"/>
        <v>22111</v>
      </c>
      <c r="P319" s="9">
        <f t="shared" si="26"/>
        <v>22111</v>
      </c>
      <c r="Q319" s="40">
        <f t="array" ref="Q319">IFERROR(_xlfn.STDEV.P(IF((F319:M319&lt;&gt;0)*(F319:M319&lt;&gt;""), F319:M319)), 0)</f>
        <v>6507.1955610680552</v>
      </c>
      <c r="R319" s="11">
        <f t="shared" si="30"/>
        <v>29.429675550938693</v>
      </c>
      <c r="S319" s="12">
        <f t="shared" si="27"/>
        <v>70.570324449061303</v>
      </c>
      <c r="T319" s="37" t="str">
        <f t="shared" si="28"/>
        <v>ALTO</v>
      </c>
    </row>
    <row r="320" spans="2:20" ht="18">
      <c r="B320" s="27">
        <v>311</v>
      </c>
      <c r="C320" s="33" t="s">
        <v>351</v>
      </c>
      <c r="D320" s="32" t="s">
        <v>38</v>
      </c>
      <c r="E320" s="32">
        <v>1</v>
      </c>
      <c r="F320" s="7">
        <f>BASE!F320</f>
        <v>0</v>
      </c>
      <c r="G320" s="7">
        <f>BASE!G320</f>
        <v>78854</v>
      </c>
      <c r="H320" s="40">
        <f>BASE!H320*'FM-029 DEP'!$H$1152</f>
        <v>64102.792909545984</v>
      </c>
      <c r="I320" s="7">
        <f>BASE!I320*'FM-029 DEP'!$I$1152</f>
        <v>49793.325986334581</v>
      </c>
      <c r="J320" s="7">
        <f>BASE!J320*'FM-029 DEP'!$J$1152</f>
        <v>40622.385782245765</v>
      </c>
      <c r="K320" s="7">
        <f>BASE!K320*'FM-029 DEP'!$K$1152</f>
        <v>39717.819063004848</v>
      </c>
      <c r="L320" s="7">
        <f>BASE!L320*'FM-029 DEP'!$L$1152</f>
        <v>37743.712510919155</v>
      </c>
      <c r="M320" s="36">
        <f>BASE!M320*$M$1152</f>
        <v>0</v>
      </c>
      <c r="N320" s="1">
        <f t="shared" si="25"/>
        <v>6</v>
      </c>
      <c r="O320" s="8">
        <f t="shared" si="29"/>
        <v>51806</v>
      </c>
      <c r="P320" s="9">
        <f t="shared" si="26"/>
        <v>51806</v>
      </c>
      <c r="Q320" s="40">
        <f t="array" ref="Q320">IFERROR(_xlfn.STDEV.P(IF((F320:M320&lt;&gt;0)*(F320:M320&lt;&gt;""), F320:M320)), 0)</f>
        <v>15032.196283674315</v>
      </c>
      <c r="R320" s="11">
        <f t="shared" si="30"/>
        <v>29.016322981265326</v>
      </c>
      <c r="S320" s="12">
        <f t="shared" si="27"/>
        <v>70.983677018734681</v>
      </c>
      <c r="T320" s="37" t="str">
        <f t="shared" si="28"/>
        <v>ALTO</v>
      </c>
    </row>
    <row r="321" spans="2:20" ht="30">
      <c r="B321" s="27">
        <v>312</v>
      </c>
      <c r="C321" s="31" t="s">
        <v>352</v>
      </c>
      <c r="D321" s="32" t="s">
        <v>38</v>
      </c>
      <c r="E321" s="32">
        <v>1</v>
      </c>
      <c r="F321" s="7">
        <f>BASE!F321</f>
        <v>0</v>
      </c>
      <c r="G321" s="7">
        <f>BASE!G321</f>
        <v>258707</v>
      </c>
      <c r="H321" s="40">
        <f>BASE!H321*'FM-029 DEP'!$H$1152</f>
        <v>232029.01970701519</v>
      </c>
      <c r="I321" s="7">
        <f>BASE!I321*'FM-029 DEP'!$I$1152</f>
        <v>209262.58100066122</v>
      </c>
      <c r="J321" s="7">
        <f>BASE!J321*'FM-029 DEP'!$J$1152</f>
        <v>171649.49286419534</v>
      </c>
      <c r="K321" s="7">
        <f>BASE!K321*'FM-029 DEP'!$K$1152</f>
        <v>169481.3408723748</v>
      </c>
      <c r="L321" s="7">
        <f>BASE!L321*'FM-029 DEP'!$L$1152</f>
        <v>154730.12908861498</v>
      </c>
      <c r="M321" s="36">
        <f>BASE!M321*$M$1152</f>
        <v>0</v>
      </c>
      <c r="N321" s="1">
        <f t="shared" si="25"/>
        <v>6</v>
      </c>
      <c r="O321" s="8">
        <f t="shared" si="29"/>
        <v>199310</v>
      </c>
      <c r="P321" s="9">
        <f t="shared" si="26"/>
        <v>199310</v>
      </c>
      <c r="Q321" s="40">
        <f t="array" ref="Q321">IFERROR(_xlfn.STDEV.P(IF((F321:M321&lt;&gt;0)*(F321:M321&lt;&gt;""), F321:M321)), 0)</f>
        <v>37282.277243950441</v>
      </c>
      <c r="R321" s="11">
        <f t="shared" si="30"/>
        <v>18.705673194496235</v>
      </c>
      <c r="S321" s="12">
        <f t="shared" si="27"/>
        <v>81.294326805503772</v>
      </c>
      <c r="T321" s="37" t="str">
        <f t="shared" si="28"/>
        <v>ALTO</v>
      </c>
    </row>
    <row r="322" spans="2:20" ht="18">
      <c r="B322" s="27">
        <v>313</v>
      </c>
      <c r="C322" s="33" t="s">
        <v>353</v>
      </c>
      <c r="D322" s="32" t="s">
        <v>88</v>
      </c>
      <c r="E322" s="32">
        <v>1</v>
      </c>
      <c r="F322" s="7">
        <f>BASE!F322</f>
        <v>0</v>
      </c>
      <c r="G322" s="7">
        <f>BASE!G322</f>
        <v>112605</v>
      </c>
      <c r="H322" s="40">
        <f>BASE!H322*'FM-029 DEP'!$H$1152</f>
        <v>89063.699556559819</v>
      </c>
      <c r="I322" s="7">
        <f>BASE!I322*'FM-029 DEP'!$I$1152</f>
        <v>65872.058629050021</v>
      </c>
      <c r="J322" s="7">
        <f>BASE!J322*'FM-029 DEP'!$J$1152</f>
        <v>53366.663674715019</v>
      </c>
      <c r="K322" s="7"/>
      <c r="L322" s="7"/>
      <c r="M322" s="36">
        <f>BASE!M322*$M$1152</f>
        <v>0</v>
      </c>
      <c r="N322" s="1">
        <f t="shared" si="25"/>
        <v>4</v>
      </c>
      <c r="O322" s="8">
        <f t="shared" si="29"/>
        <v>80227</v>
      </c>
      <c r="P322" s="9">
        <f t="shared" si="26"/>
        <v>80227</v>
      </c>
      <c r="Q322" s="40">
        <f t="array" ref="Q322">IFERROR(_xlfn.STDEV.P(IF((F322:M322&lt;&gt;0)*(F322:M322&lt;&gt;""), F322:M322)), 0)</f>
        <v>22660.340643071639</v>
      </c>
      <c r="R322" s="11">
        <f t="shared" si="30"/>
        <v>28.245279822343651</v>
      </c>
      <c r="S322" s="12">
        <f t="shared" si="27"/>
        <v>71.754720177656353</v>
      </c>
      <c r="T322" s="37" t="str">
        <f t="shared" si="28"/>
        <v>ALTO</v>
      </c>
    </row>
    <row r="323" spans="2:20" ht="18">
      <c r="B323" s="27">
        <v>314</v>
      </c>
      <c r="C323" s="33" t="s">
        <v>354</v>
      </c>
      <c r="D323" s="32" t="s">
        <v>38</v>
      </c>
      <c r="E323" s="32">
        <v>1</v>
      </c>
      <c r="F323" s="7">
        <f>BASE!F323</f>
        <v>0</v>
      </c>
      <c r="G323" s="7">
        <f>BASE!G323</f>
        <v>9232</v>
      </c>
      <c r="H323" s="40">
        <f>BASE!H323*'FM-029 DEP'!$H$1152</f>
        <v>10729.298402836681</v>
      </c>
      <c r="I323" s="7">
        <f>BASE!I323*'FM-029 DEP'!$I$1152</f>
        <v>12643.923297333038</v>
      </c>
      <c r="J323" s="7">
        <f>BASE!J323*'FM-029 DEP'!$J$1152</f>
        <v>12080.513418903152</v>
      </c>
      <c r="K323" s="7">
        <f>BASE!K323*'FM-029 DEP'!$K$1152</f>
        <v>0</v>
      </c>
      <c r="L323" s="7">
        <f>BASE!L323*'FM-029 DEP'!$L$1152</f>
        <v>11377.80646413666</v>
      </c>
      <c r="M323" s="36">
        <f>BASE!M323*$M$1152</f>
        <v>0</v>
      </c>
      <c r="N323" s="1">
        <f t="shared" si="25"/>
        <v>5</v>
      </c>
      <c r="O323" s="8">
        <f t="shared" si="29"/>
        <v>11213</v>
      </c>
      <c r="P323" s="9">
        <f t="shared" si="26"/>
        <v>11213</v>
      </c>
      <c r="Q323" s="40">
        <f t="array" ref="Q323">IFERROR(_xlfn.STDEV.P(IF((F323:M323&lt;&gt;0)*(F323:M323&lt;&gt;""), F323:M323)), 0)</f>
        <v>1181.9991535657832</v>
      </c>
      <c r="R323" s="11">
        <f t="shared" si="30"/>
        <v>10.541328400658015</v>
      </c>
      <c r="S323" s="12">
        <f t="shared" si="27"/>
        <v>89.458671599341983</v>
      </c>
      <c r="T323" s="37" t="str">
        <f t="shared" si="28"/>
        <v>ALTO</v>
      </c>
    </row>
    <row r="324" spans="2:20" ht="18">
      <c r="B324" s="27">
        <v>315</v>
      </c>
      <c r="C324" s="33" t="s">
        <v>355</v>
      </c>
      <c r="D324" s="32" t="s">
        <v>38</v>
      </c>
      <c r="E324" s="32">
        <v>1</v>
      </c>
      <c r="F324" s="7">
        <f>BASE!F324</f>
        <v>0</v>
      </c>
      <c r="G324" s="7">
        <f>BASE!G324</f>
        <v>10557</v>
      </c>
      <c r="H324" s="40">
        <f>BASE!H324*'FM-029 DEP'!$H$1152</f>
        <v>9490.3860780087598</v>
      </c>
      <c r="I324" s="7">
        <f>BASE!I324*'FM-029 DEP'!$I$1152</f>
        <v>8585.3934317831154</v>
      </c>
      <c r="J324" s="7">
        <f>BASE!J324*'FM-029 DEP'!$J$1152</f>
        <v>7965.1736827932873</v>
      </c>
      <c r="K324" s="7">
        <f>BASE!K324*'FM-029 DEP'!$K$1152</f>
        <v>0</v>
      </c>
      <c r="L324" s="7">
        <f>BASE!L324*'FM-029 DEP'!$L$1152</f>
        <v>7944.0803649422505</v>
      </c>
      <c r="M324" s="36">
        <f>BASE!M324*$M$1152</f>
        <v>0</v>
      </c>
      <c r="N324" s="1">
        <f t="shared" si="25"/>
        <v>5</v>
      </c>
      <c r="O324" s="8">
        <f t="shared" si="29"/>
        <v>8908</v>
      </c>
      <c r="P324" s="9">
        <f t="shared" si="26"/>
        <v>8908</v>
      </c>
      <c r="Q324" s="40">
        <f t="array" ref="Q324">IFERROR(_xlfn.STDEV.P(IF((F324:M324&lt;&gt;0)*(F324:M324&lt;&gt;""), F324:M324)), 0)</f>
        <v>998.04922142259306</v>
      </c>
      <c r="R324" s="11">
        <f t="shared" si="30"/>
        <v>11.203965215790223</v>
      </c>
      <c r="S324" s="12">
        <f t="shared" si="27"/>
        <v>88.79603478420978</v>
      </c>
      <c r="T324" s="37" t="str">
        <f t="shared" si="28"/>
        <v>ALTO</v>
      </c>
    </row>
    <row r="325" spans="2:20" ht="18">
      <c r="B325" s="27">
        <v>316</v>
      </c>
      <c r="C325" s="33" t="s">
        <v>356</v>
      </c>
      <c r="D325" s="32" t="s">
        <v>38</v>
      </c>
      <c r="E325" s="32">
        <v>1</v>
      </c>
      <c r="F325" s="7">
        <f>BASE!F325</f>
        <v>0</v>
      </c>
      <c r="G325" s="7">
        <f>BASE!G325</f>
        <v>11703</v>
      </c>
      <c r="H325" s="40">
        <f>BASE!H325*'FM-029 DEP'!$H$1152</f>
        <v>9847.7646332475833</v>
      </c>
      <c r="I325" s="7">
        <f>BASE!I325*'FM-029 DEP'!$I$1152</f>
        <v>8096.4139299096314</v>
      </c>
      <c r="J325" s="7">
        <f>BASE!J325*'FM-029 DEP'!$J$1152</f>
        <v>6770.3976303742938</v>
      </c>
      <c r="K325" s="7">
        <f>BASE!K325*'FM-029 DEP'!$K$1152</f>
        <v>0</v>
      </c>
      <c r="L325" s="7">
        <f>BASE!L325*'FM-029 DEP'!$L$1152</f>
        <v>6619.1099679704948</v>
      </c>
      <c r="M325" s="36">
        <f>BASE!M325*$M$1152</f>
        <v>0</v>
      </c>
      <c r="N325" s="1">
        <f t="shared" si="25"/>
        <v>5</v>
      </c>
      <c r="O325" s="8">
        <f t="shared" si="29"/>
        <v>8607</v>
      </c>
      <c r="P325" s="9">
        <f t="shared" si="26"/>
        <v>8607</v>
      </c>
      <c r="Q325" s="40">
        <f t="array" ref="Q325">IFERROR(_xlfn.STDEV.P(IF((F325:M325&lt;&gt;0)*(F325:M325&lt;&gt;""), F325:M325)), 0)</f>
        <v>1934.4366355617469</v>
      </c>
      <c r="R325" s="11">
        <f t="shared" si="30"/>
        <v>22.475155519481198</v>
      </c>
      <c r="S325" s="12">
        <f t="shared" si="27"/>
        <v>77.524844480518794</v>
      </c>
      <c r="T325" s="37" t="str">
        <f t="shared" si="28"/>
        <v>ALTO</v>
      </c>
    </row>
    <row r="326" spans="2:20" ht="18">
      <c r="B326" s="27">
        <v>317</v>
      </c>
      <c r="C326" s="33" t="s">
        <v>357</v>
      </c>
      <c r="D326" s="32" t="s">
        <v>38</v>
      </c>
      <c r="E326" s="32">
        <v>1</v>
      </c>
      <c r="F326" s="7">
        <f>BASE!F326</f>
        <v>0</v>
      </c>
      <c r="G326" s="7">
        <f>BASE!G326</f>
        <v>165299</v>
      </c>
      <c r="H326" s="40">
        <f>BASE!H326*'FM-029 DEP'!$H$1152</f>
        <v>134351.50425099075</v>
      </c>
      <c r="I326" s="7">
        <f>BASE!I326*'FM-029 DEP'!$I$1152</f>
        <v>104325.40665638086</v>
      </c>
      <c r="J326" s="7">
        <f>BASE!J326*'FM-029 DEP'!$J$1152</f>
        <v>100228.43550848219</v>
      </c>
      <c r="K326" s="7">
        <f>BASE!K326*'FM-029 DEP'!$K$1152</f>
        <v>96845.476575121167</v>
      </c>
      <c r="L326" s="7">
        <f>BASE!L326*'FM-029 DEP'!$L$1152</f>
        <v>95242.834125982728</v>
      </c>
      <c r="M326" s="36">
        <f>BASE!M326*$M$1152</f>
        <v>0</v>
      </c>
      <c r="N326" s="1">
        <f t="shared" si="25"/>
        <v>6</v>
      </c>
      <c r="O326" s="8">
        <f t="shared" si="29"/>
        <v>116049</v>
      </c>
      <c r="P326" s="9">
        <f t="shared" si="26"/>
        <v>116049</v>
      </c>
      <c r="Q326" s="40">
        <f t="array" ref="Q326">IFERROR(_xlfn.STDEV.P(IF((F326:M326&lt;&gt;0)*(F326:M326&lt;&gt;""), F326:M326)), 0)</f>
        <v>25657.84127572177</v>
      </c>
      <c r="R326" s="11">
        <f t="shared" si="30"/>
        <v>22.109489332714428</v>
      </c>
      <c r="S326" s="12">
        <f t="shared" si="27"/>
        <v>77.890510667285568</v>
      </c>
      <c r="T326" s="37" t="str">
        <f t="shared" si="28"/>
        <v>ALTO</v>
      </c>
    </row>
    <row r="327" spans="2:20" ht="18">
      <c r="B327" s="27">
        <v>318</v>
      </c>
      <c r="C327" s="33" t="s">
        <v>358</v>
      </c>
      <c r="D327" s="32" t="s">
        <v>38</v>
      </c>
      <c r="E327" s="32">
        <v>1</v>
      </c>
      <c r="F327" s="7">
        <f>BASE!F327</f>
        <v>0</v>
      </c>
      <c r="G327" s="7">
        <f>BASE!G327</f>
        <v>135128</v>
      </c>
      <c r="H327" s="40">
        <f>BASE!H327*'FM-029 DEP'!$H$1152</f>
        <v>109840.29895265243</v>
      </c>
      <c r="I327" s="7">
        <f>BASE!I327*'FM-029 DEP'!$I$1152</f>
        <v>85308.4505179634</v>
      </c>
      <c r="J327" s="7">
        <f>BASE!J327*'FM-029 DEP'!$J$1152</f>
        <v>68765.999461448708</v>
      </c>
      <c r="K327" s="7">
        <f>BASE!K327*'FM-029 DEP'!$K$1152</f>
        <v>64283.021001615511</v>
      </c>
      <c r="L327" s="7">
        <f>BASE!L327*'FM-029 DEP'!$L$1152</f>
        <v>70084.187129962156</v>
      </c>
      <c r="M327" s="36">
        <f>BASE!M327*$M$1152</f>
        <v>0</v>
      </c>
      <c r="N327" s="1">
        <f t="shared" si="25"/>
        <v>6</v>
      </c>
      <c r="O327" s="8">
        <f t="shared" si="29"/>
        <v>88902</v>
      </c>
      <c r="P327" s="9">
        <f t="shared" si="26"/>
        <v>88902</v>
      </c>
      <c r="Q327" s="40">
        <f t="array" ref="Q327">IFERROR(_xlfn.STDEV.P(IF((F327:M327&lt;&gt;0)*(F327:M327&lt;&gt;""), F327:M327)), 0)</f>
        <v>25670.449165133032</v>
      </c>
      <c r="R327" s="11">
        <f t="shared" si="30"/>
        <v>28.874996248827962</v>
      </c>
      <c r="S327" s="12">
        <f t="shared" si="27"/>
        <v>71.125003751172045</v>
      </c>
      <c r="T327" s="37" t="str">
        <f t="shared" si="28"/>
        <v>ALTO</v>
      </c>
    </row>
    <row r="328" spans="2:20" ht="18">
      <c r="B328" s="27">
        <v>319</v>
      </c>
      <c r="C328" s="33" t="s">
        <v>359</v>
      </c>
      <c r="D328" s="32" t="s">
        <v>38</v>
      </c>
      <c r="E328" s="32">
        <v>1</v>
      </c>
      <c r="F328" s="7">
        <f>BASE!F328</f>
        <v>0</v>
      </c>
      <c r="G328" s="7">
        <f>BASE!G328</f>
        <v>155825</v>
      </c>
      <c r="H328" s="40">
        <f>BASE!H328*'FM-029 DEP'!$H$1152</f>
        <v>126642.05463992211</v>
      </c>
      <c r="I328" s="7">
        <f>BASE!I328*'FM-029 DEP'!$I$1152</f>
        <v>98327.258100066116</v>
      </c>
      <c r="J328" s="7">
        <f>BASE!J328*'FM-029 DEP'!$J$1152</f>
        <v>80049.995512072535</v>
      </c>
      <c r="K328" s="7">
        <f>BASE!K328*'FM-029 DEP'!$K$1152</f>
        <v>76342.148626817449</v>
      </c>
      <c r="L328" s="7">
        <f>BASE!L328*'FM-029 DEP'!$L$1152</f>
        <v>78484.757837523051</v>
      </c>
      <c r="M328" s="36">
        <f>BASE!M328*$M$1152</f>
        <v>0</v>
      </c>
      <c r="N328" s="1">
        <f t="shared" si="25"/>
        <v>6</v>
      </c>
      <c r="O328" s="8">
        <f t="shared" si="29"/>
        <v>102612</v>
      </c>
      <c r="P328" s="9">
        <f t="shared" si="26"/>
        <v>102612</v>
      </c>
      <c r="Q328" s="40">
        <f t="array" ref="Q328">IFERROR(_xlfn.STDEV.P(IF((F328:M328&lt;&gt;0)*(F328:M328&lt;&gt;""), F328:M328)), 0)</f>
        <v>29463.81639710279</v>
      </c>
      <c r="R328" s="11">
        <f t="shared" si="30"/>
        <v>28.713811637140672</v>
      </c>
      <c r="S328" s="12">
        <f t="shared" si="27"/>
        <v>71.28618836285932</v>
      </c>
      <c r="T328" s="37" t="str">
        <f t="shared" si="28"/>
        <v>ALTO</v>
      </c>
    </row>
    <row r="329" spans="2:20" ht="18">
      <c r="B329" s="27">
        <v>320</v>
      </c>
      <c r="C329" s="33" t="s">
        <v>360</v>
      </c>
      <c r="D329" s="32" t="s">
        <v>38</v>
      </c>
      <c r="E329" s="32">
        <v>1</v>
      </c>
      <c r="F329" s="7">
        <f>BASE!F329</f>
        <v>0</v>
      </c>
      <c r="G329" s="7">
        <f>BASE!G329</f>
        <v>144214</v>
      </c>
      <c r="H329" s="40">
        <f>BASE!H329*'FM-029 DEP'!$H$1152</f>
        <v>117222.15155475213</v>
      </c>
      <c r="I329" s="7">
        <f>BASE!I329*'FM-029 DEP'!$I$1152</f>
        <v>91034.943795459549</v>
      </c>
      <c r="J329" s="7">
        <f>BASE!J329*'FM-029 DEP'!$J$1152</f>
        <v>83899.82945875595</v>
      </c>
      <c r="K329" s="7">
        <f>BASE!K329*'FM-029 DEP'!$K$1152</f>
        <v>79725.169628432952</v>
      </c>
      <c r="L329" s="7">
        <f>BASE!L329*'FM-029 DEP'!$L$1152</f>
        <v>82920.465883723198</v>
      </c>
      <c r="M329" s="36">
        <f>BASE!M329*$M$1152</f>
        <v>0</v>
      </c>
      <c r="N329" s="1">
        <f t="shared" si="25"/>
        <v>6</v>
      </c>
      <c r="O329" s="8">
        <f t="shared" si="29"/>
        <v>99836</v>
      </c>
      <c r="P329" s="9">
        <f t="shared" si="26"/>
        <v>99836</v>
      </c>
      <c r="Q329" s="40">
        <f t="array" ref="Q329">IFERROR(_xlfn.STDEV.P(IF((F329:M329&lt;&gt;0)*(F329:M329&lt;&gt;""), F329:M329)), 0)</f>
        <v>23429.632463828202</v>
      </c>
      <c r="R329" s="11">
        <f t="shared" si="30"/>
        <v>23.46812018092492</v>
      </c>
      <c r="S329" s="12">
        <f t="shared" si="27"/>
        <v>76.531879819075073</v>
      </c>
      <c r="T329" s="37" t="str">
        <f t="shared" si="28"/>
        <v>ALTO</v>
      </c>
    </row>
    <row r="330" spans="2:20" ht="18">
      <c r="B330" s="27">
        <v>321</v>
      </c>
      <c r="C330" s="33" t="s">
        <v>361</v>
      </c>
      <c r="D330" s="32" t="s">
        <v>38</v>
      </c>
      <c r="E330" s="32">
        <v>1</v>
      </c>
      <c r="F330" s="7">
        <f>BASE!F330</f>
        <v>0</v>
      </c>
      <c r="G330" s="7">
        <f>BASE!G330</f>
        <v>24451</v>
      </c>
      <c r="H330" s="40">
        <f>BASE!H330*'FM-029 DEP'!$H$1152</f>
        <v>19910.949117847456</v>
      </c>
      <c r="I330" s="7">
        <f>BASE!I330*'FM-029 DEP'!$I$1152</f>
        <v>15511.516420542206</v>
      </c>
      <c r="J330" s="7">
        <f>BASE!J330*'FM-029 DEP'!$J$1152</f>
        <v>13142.536576608923</v>
      </c>
      <c r="K330" s="7">
        <f>BASE!K330*'FM-029 DEP'!$K$1152</f>
        <v>12913.66720516963</v>
      </c>
      <c r="L330" s="7">
        <f>BASE!L330*'FM-029 DEP'!$L$1152</f>
        <v>12134.317189168205</v>
      </c>
      <c r="M330" s="36">
        <f>BASE!M330*$M$1152</f>
        <v>0</v>
      </c>
      <c r="N330" s="1">
        <f t="shared" ref="N330:N393" si="31">COUNTIF(F330:M330,"&gt;0")</f>
        <v>6</v>
      </c>
      <c r="O330" s="8">
        <f t="shared" si="29"/>
        <v>16344</v>
      </c>
      <c r="P330" s="9">
        <f t="shared" ref="P330:P393" si="32">IFERROR(ROUND(+O330*E330,0),0)</f>
        <v>16344</v>
      </c>
      <c r="Q330" s="40">
        <f t="array" ref="Q330">IFERROR(_xlfn.STDEV.P(IF((F330:M330&lt;&gt;0)*(F330:M330&lt;&gt;""), F330:M330)), 0)</f>
        <v>4451.1718386241064</v>
      </c>
      <c r="R330" s="11">
        <f t="shared" si="30"/>
        <v>27.234286824670257</v>
      </c>
      <c r="S330" s="12">
        <f t="shared" ref="S330:S393" si="33">IFERROR(100-R330,0)</f>
        <v>72.765713175329751</v>
      </c>
      <c r="T330" s="37" t="str">
        <f t="shared" ref="T330:T393" si="34">IF(S330&gt;70,"ALTO","BAJO")</f>
        <v>ALTO</v>
      </c>
    </row>
    <row r="331" spans="2:20" ht="18">
      <c r="B331" s="27">
        <v>322</v>
      </c>
      <c r="C331" s="33" t="s">
        <v>362</v>
      </c>
      <c r="D331" s="32" t="s">
        <v>88</v>
      </c>
      <c r="E331" s="32">
        <v>1</v>
      </c>
      <c r="F331" s="7">
        <f>BASE!F331</f>
        <v>0</v>
      </c>
      <c r="G331" s="7">
        <f>BASE!G331</f>
        <v>94850</v>
      </c>
      <c r="H331" s="40">
        <f>BASE!H331*'FM-029 DEP'!$H$1152</f>
        <v>76414.484137523454</v>
      </c>
      <c r="I331" s="7">
        <f>BASE!I331*'FM-029 DEP'!$I$1152</f>
        <v>58431.963852766137</v>
      </c>
      <c r="J331" s="7"/>
      <c r="K331" s="7"/>
      <c r="L331" s="7"/>
      <c r="M331" s="36">
        <f>BASE!M331*$M$1152</f>
        <v>0</v>
      </c>
      <c r="N331" s="1">
        <f t="shared" si="31"/>
        <v>3</v>
      </c>
      <c r="O331" s="8">
        <f t="shared" ref="O331:O394" si="35">IFERROR(ROUND(AVERAGEIF(F331:M331,"&gt;0"),0),0)</f>
        <v>76565</v>
      </c>
      <c r="P331" s="9">
        <f t="shared" si="32"/>
        <v>76565</v>
      </c>
      <c r="Q331" s="40">
        <f t="array" ref="Q331">IFERROR(_xlfn.STDEV.P(IF((F331:M331&lt;&gt;0)*(F331:M331&lt;&gt;""), F331:M331)), 0)</f>
        <v>14867.984387522643</v>
      </c>
      <c r="R331" s="11">
        <f t="shared" si="30"/>
        <v>19.418774097201911</v>
      </c>
      <c r="S331" s="12">
        <f t="shared" si="33"/>
        <v>80.581225902798082</v>
      </c>
      <c r="T331" s="37" t="str">
        <f t="shared" si="34"/>
        <v>ALTO</v>
      </c>
    </row>
    <row r="332" spans="2:20" ht="18">
      <c r="B332" s="27">
        <v>323</v>
      </c>
      <c r="C332" s="33" t="s">
        <v>363</v>
      </c>
      <c r="D332" s="32" t="s">
        <v>88</v>
      </c>
      <c r="E332" s="32">
        <v>1</v>
      </c>
      <c r="F332" s="7">
        <f>BASE!F332</f>
        <v>0</v>
      </c>
      <c r="G332" s="7">
        <f>BASE!G332</f>
        <v>40660</v>
      </c>
      <c r="H332" s="40">
        <f>BASE!H332*'FM-029 DEP'!$H$1152</f>
        <v>52710.358743099488</v>
      </c>
      <c r="I332" s="7">
        <f>BASE!I332*'FM-029 DEP'!$I$1152</f>
        <v>0</v>
      </c>
      <c r="J332" s="7"/>
      <c r="K332" s="7"/>
      <c r="L332" s="7"/>
      <c r="M332" s="36">
        <f>BASE!M332*$M$1152</f>
        <v>0</v>
      </c>
      <c r="N332" s="1">
        <f t="shared" si="31"/>
        <v>2</v>
      </c>
      <c r="O332" s="8">
        <f t="shared" si="35"/>
        <v>46685</v>
      </c>
      <c r="P332" s="9">
        <f t="shared" si="32"/>
        <v>46685</v>
      </c>
      <c r="Q332" s="40">
        <f t="array" ref="Q332">IFERROR(_xlfn.STDEV.P(IF((F332:M332&lt;&gt;0)*(F332:M332&lt;&gt;""), F332:M332)), 0)</f>
        <v>6025.1793715497133</v>
      </c>
      <c r="R332" s="11">
        <f t="shared" si="30"/>
        <v>12.906028427867009</v>
      </c>
      <c r="S332" s="12">
        <f t="shared" si="33"/>
        <v>87.093971572132986</v>
      </c>
      <c r="T332" s="37" t="str">
        <f t="shared" si="34"/>
        <v>ALTO</v>
      </c>
    </row>
    <row r="333" spans="2:20" ht="18">
      <c r="B333" s="27">
        <v>324</v>
      </c>
      <c r="C333" s="33" t="s">
        <v>364</v>
      </c>
      <c r="D333" s="32" t="s">
        <v>38</v>
      </c>
      <c r="E333" s="32">
        <v>1</v>
      </c>
      <c r="F333" s="7">
        <f>BASE!F333</f>
        <v>0</v>
      </c>
      <c r="G333" s="7">
        <f>BASE!G333</f>
        <v>65424</v>
      </c>
      <c r="H333" s="40">
        <f>BASE!H333*'FM-029 DEP'!$H$1152</f>
        <v>102112.98041382186</v>
      </c>
      <c r="I333" s="7">
        <f>BASE!I333*'FM-029 DEP'!$I$1152</f>
        <v>67218.382190875025</v>
      </c>
      <c r="J333" s="7">
        <f>BASE!J333*'FM-029 DEP'!$J$1152</f>
        <v>55225.204200700122</v>
      </c>
      <c r="K333" s="7">
        <f>BASE!K333*'FM-029 DEP'!$K$1152</f>
        <v>56285.767366720516</v>
      </c>
      <c r="L333" s="7">
        <f>BASE!L333*'FM-029 DEP'!$L$1152</f>
        <v>46129.928176259345</v>
      </c>
      <c r="M333" s="36">
        <f>BASE!M333*$M$1152</f>
        <v>0</v>
      </c>
      <c r="N333" s="1">
        <f t="shared" si="31"/>
        <v>6</v>
      </c>
      <c r="O333" s="8">
        <f t="shared" si="35"/>
        <v>65399</v>
      </c>
      <c r="P333" s="9">
        <f t="shared" si="32"/>
        <v>65399</v>
      </c>
      <c r="Q333" s="40">
        <f t="array" ref="Q333">IFERROR(_xlfn.STDEV.P(IF((F333:M333&lt;&gt;0)*(F333:M333&lt;&gt;""), F333:M333)), 0)</f>
        <v>17837.60724084805</v>
      </c>
      <c r="R333" s="11">
        <f t="shared" si="30"/>
        <v>27.275045858267021</v>
      </c>
      <c r="S333" s="12">
        <f t="shared" si="33"/>
        <v>72.724954141732979</v>
      </c>
      <c r="T333" s="37" t="str">
        <f t="shared" si="34"/>
        <v>ALTO</v>
      </c>
    </row>
    <row r="334" spans="2:20" ht="18">
      <c r="B334" s="27">
        <v>325</v>
      </c>
      <c r="C334" s="33" t="s">
        <v>365</v>
      </c>
      <c r="D334" s="32" t="s">
        <v>38</v>
      </c>
      <c r="E334" s="32">
        <v>1</v>
      </c>
      <c r="F334" s="7">
        <f>BASE!F334</f>
        <v>0</v>
      </c>
      <c r="G334" s="7">
        <f>BASE!G334</f>
        <v>0</v>
      </c>
      <c r="H334" s="40">
        <f>BASE!H334*'FM-029 DEP'!$H$1152</f>
        <v>210913.90340165471</v>
      </c>
      <c r="I334" s="7">
        <f>BASE!I334*'FM-029 DEP'!$I$1152</f>
        <v>144718.3733744765</v>
      </c>
      <c r="J334" s="7">
        <f>BASE!J334*'FM-029 DEP'!$J$1152</f>
        <v>123592.94497800917</v>
      </c>
      <c r="K334" s="7">
        <f>BASE!K334*'FM-029 DEP'!$K$1152</f>
        <v>120692.47172859451</v>
      </c>
      <c r="L334" s="7">
        <f>BASE!L334*'FM-029 DEP'!$L$1152</f>
        <v>114627.88314083278</v>
      </c>
      <c r="M334" s="36">
        <f>BASE!M334*$M$1152</f>
        <v>0</v>
      </c>
      <c r="N334" s="1">
        <f t="shared" si="31"/>
        <v>5</v>
      </c>
      <c r="O334" s="8">
        <f t="shared" si="35"/>
        <v>142909</v>
      </c>
      <c r="P334" s="9">
        <f t="shared" si="32"/>
        <v>142909</v>
      </c>
      <c r="Q334" s="40">
        <f t="array" ref="Q334">IFERROR(_xlfn.STDEV.P(IF((F334:M334&lt;&gt;0)*(F334:M334&lt;&gt;""), F334:M334)), 0)</f>
        <v>35480.829752018879</v>
      </c>
      <c r="R334" s="11">
        <f t="shared" si="30"/>
        <v>24.827568419077089</v>
      </c>
      <c r="S334" s="12">
        <f t="shared" si="33"/>
        <v>75.172431580922904</v>
      </c>
      <c r="T334" s="37" t="str">
        <f t="shared" si="34"/>
        <v>ALTO</v>
      </c>
    </row>
    <row r="335" spans="2:20" ht="18">
      <c r="B335" s="27">
        <v>326</v>
      </c>
      <c r="C335" s="33" t="s">
        <v>366</v>
      </c>
      <c r="D335" s="32" t="s">
        <v>38</v>
      </c>
      <c r="E335" s="32">
        <v>1</v>
      </c>
      <c r="F335" s="7">
        <f>BASE!F335</f>
        <v>0</v>
      </c>
      <c r="G335" s="7">
        <f>BASE!G335</f>
        <v>0</v>
      </c>
      <c r="H335" s="40">
        <f>BASE!H335*'FM-029 DEP'!$H$1152</f>
        <v>736860.97411916836</v>
      </c>
      <c r="I335" s="7">
        <f>BASE!I335*'FM-029 DEP'!$I$1152</f>
        <v>505512.44214238477</v>
      </c>
      <c r="J335" s="7">
        <f>BASE!J335*'FM-029 DEP'!$J$1152</f>
        <v>469015.97702181136</v>
      </c>
      <c r="K335" s="7">
        <f>BASE!K335*'FM-029 DEP'!$K$1152</f>
        <v>457521.6155088853</v>
      </c>
      <c r="L335" s="7">
        <f>BASE!L335*'FM-029 DEP'!$L$1152</f>
        <v>434745.32466271962</v>
      </c>
      <c r="M335" s="36">
        <f>BASE!M335*$M$1152</f>
        <v>0</v>
      </c>
      <c r="N335" s="1">
        <f t="shared" si="31"/>
        <v>5</v>
      </c>
      <c r="O335" s="8">
        <f t="shared" si="35"/>
        <v>520731</v>
      </c>
      <c r="P335" s="9">
        <f t="shared" si="32"/>
        <v>520731</v>
      </c>
      <c r="Q335" s="40">
        <f t="array" ref="Q335">IFERROR(_xlfn.STDEV.P(IF((F335:M335&lt;&gt;0)*(F335:M335&lt;&gt;""), F335:M335)), 0)</f>
        <v>110460.10724985793</v>
      </c>
      <c r="R335" s="11">
        <f t="shared" si="30"/>
        <v>21.21250842562819</v>
      </c>
      <c r="S335" s="12">
        <f t="shared" si="33"/>
        <v>78.787491574371813</v>
      </c>
      <c r="T335" s="37" t="str">
        <f t="shared" si="34"/>
        <v>ALTO</v>
      </c>
    </row>
    <row r="336" spans="2:20" ht="39.75" customHeight="1">
      <c r="B336" s="27">
        <v>327</v>
      </c>
      <c r="C336" s="31" t="s">
        <v>367</v>
      </c>
      <c r="D336" s="32" t="s">
        <v>38</v>
      </c>
      <c r="E336" s="32">
        <v>1</v>
      </c>
      <c r="F336" s="7">
        <f>BASE!F336</f>
        <v>0</v>
      </c>
      <c r="G336" s="7">
        <f>BASE!G336</f>
        <v>15504116</v>
      </c>
      <c r="H336" s="40">
        <f>BASE!H336*'FM-029 DEP'!$H$1152</f>
        <v>14716139.111215321</v>
      </c>
      <c r="I336" s="7">
        <f>BASE!I336*'FM-029 DEP'!$I$1152</f>
        <v>11599054.511791931</v>
      </c>
      <c r="J336" s="7"/>
      <c r="K336" s="7"/>
      <c r="L336" s="7"/>
      <c r="M336" s="36">
        <f>BASE!M336*$M$1152</f>
        <v>0</v>
      </c>
      <c r="N336" s="1">
        <f t="shared" si="31"/>
        <v>3</v>
      </c>
      <c r="O336" s="8">
        <f t="shared" si="35"/>
        <v>13939770</v>
      </c>
      <c r="P336" s="9">
        <f t="shared" si="32"/>
        <v>13939770</v>
      </c>
      <c r="Q336" s="40">
        <f t="array" ref="Q336">IFERROR(_xlfn.STDEV.P(IF((F336:M336&lt;&gt;0)*(F336:M336&lt;&gt;""), F336:M336)), 0)</f>
        <v>1686107.5886295368</v>
      </c>
      <c r="R336" s="11">
        <f t="shared" si="30"/>
        <v>12.095662902827929</v>
      </c>
      <c r="S336" s="12">
        <f t="shared" si="33"/>
        <v>87.904337097172075</v>
      </c>
      <c r="T336" s="37" t="str">
        <f t="shared" si="34"/>
        <v>ALTO</v>
      </c>
    </row>
    <row r="337" spans="2:20" ht="39.75" customHeight="1">
      <c r="B337" s="27">
        <v>328</v>
      </c>
      <c r="C337" s="31" t="s">
        <v>368</v>
      </c>
      <c r="D337" s="32" t="s">
        <v>38</v>
      </c>
      <c r="E337" s="32">
        <v>1</v>
      </c>
      <c r="F337" s="7">
        <f>BASE!F337</f>
        <v>0</v>
      </c>
      <c r="G337" s="7">
        <f>BASE!G337</f>
        <v>21825024.48</v>
      </c>
      <c r="H337" s="40">
        <f>BASE!H337*'FM-029 DEP'!$H$1152</f>
        <v>20780197.99960022</v>
      </c>
      <c r="I337" s="7">
        <f>BASE!I337*'FM-029 DEP'!$I$1152</f>
        <v>14254543.539783997</v>
      </c>
      <c r="J337" s="7"/>
      <c r="K337" s="7"/>
      <c r="L337" s="7"/>
      <c r="M337" s="36">
        <f>BASE!M337*$M$1152</f>
        <v>0</v>
      </c>
      <c r="N337" s="1">
        <f t="shared" si="31"/>
        <v>3</v>
      </c>
      <c r="O337" s="8">
        <f t="shared" si="35"/>
        <v>18953255</v>
      </c>
      <c r="P337" s="9">
        <f t="shared" si="32"/>
        <v>18953255</v>
      </c>
      <c r="Q337" s="40">
        <f t="array" ref="Q337">IFERROR(_xlfn.STDEV.P(IF((F337:M337&lt;&gt;0)*(F337:M337&lt;&gt;""), F337:M337)), 0)</f>
        <v>3349759.6956802984</v>
      </c>
      <c r="R337" s="11">
        <f t="shared" si="30"/>
        <v>17.673796377879675</v>
      </c>
      <c r="S337" s="12">
        <f t="shared" si="33"/>
        <v>82.326203622120318</v>
      </c>
      <c r="T337" s="37" t="str">
        <f t="shared" si="34"/>
        <v>ALTO</v>
      </c>
    </row>
    <row r="338" spans="2:20" ht="18">
      <c r="B338" s="27">
        <v>329</v>
      </c>
      <c r="C338" s="33" t="s">
        <v>369</v>
      </c>
      <c r="D338" s="32" t="s">
        <v>38</v>
      </c>
      <c r="E338" s="32">
        <v>1</v>
      </c>
      <c r="F338" s="7">
        <f>BASE!F338</f>
        <v>0</v>
      </c>
      <c r="G338" s="7">
        <f>BASE!G338</f>
        <v>139459.32</v>
      </c>
      <c r="H338" s="40">
        <f>BASE!H338*'FM-029 DEP'!$H$1152</f>
        <v>132783.00948077592</v>
      </c>
      <c r="I338" s="7">
        <f>BASE!I338*'FM-029 DEP'!$I$1152</f>
        <v>114817.82014547057</v>
      </c>
      <c r="J338" s="7">
        <f>BASE!J338*'FM-029 DEP'!$J$1152</f>
        <v>98635.400771923538</v>
      </c>
      <c r="K338" s="7">
        <f>BASE!K338*'FM-029 DEP'!$K$1152</f>
        <v>96318.416801292406</v>
      </c>
      <c r="L338" s="7">
        <f>BASE!L338*'FM-029 DEP'!$L$1152</f>
        <v>91352.617684169672</v>
      </c>
      <c r="M338" s="36">
        <f>BASE!M338*$M$1152</f>
        <v>0</v>
      </c>
      <c r="N338" s="1">
        <f t="shared" si="31"/>
        <v>6</v>
      </c>
      <c r="O338" s="8">
        <f t="shared" si="35"/>
        <v>112228</v>
      </c>
      <c r="P338" s="9">
        <f t="shared" si="32"/>
        <v>112228</v>
      </c>
      <c r="Q338" s="40">
        <f t="array" ref="Q338">IFERROR(_xlfn.STDEV.P(IF((F338:M338&lt;&gt;0)*(F338:M338&lt;&gt;""), F338:M338)), 0)</f>
        <v>18459.033695876824</v>
      </c>
      <c r="R338" s="11">
        <f t="shared" si="30"/>
        <v>16.447797070140094</v>
      </c>
      <c r="S338" s="12">
        <f t="shared" si="33"/>
        <v>83.552202929859902</v>
      </c>
      <c r="T338" s="37" t="str">
        <f t="shared" si="34"/>
        <v>ALTO</v>
      </c>
    </row>
    <row r="339" spans="2:20" ht="18">
      <c r="B339" s="27">
        <v>330</v>
      </c>
      <c r="C339" s="33" t="s">
        <v>370</v>
      </c>
      <c r="D339" s="32" t="s">
        <v>38</v>
      </c>
      <c r="E339" s="32">
        <v>1</v>
      </c>
      <c r="F339" s="7">
        <f>BASE!F339</f>
        <v>0</v>
      </c>
      <c r="G339" s="7">
        <f>BASE!G339</f>
        <v>36905.760000000002</v>
      </c>
      <c r="H339" s="40">
        <f>BASE!H339*'FM-029 DEP'!$H$1152</f>
        <v>35139.24644385733</v>
      </c>
      <c r="I339" s="7">
        <f>BASE!I339*'FM-029 DEP'!$I$1152</f>
        <v>26903.652193079124</v>
      </c>
      <c r="J339" s="7">
        <f>BASE!J339*'FM-029 DEP'!$J$1152</f>
        <v>22036.980522394759</v>
      </c>
      <c r="K339" s="7">
        <f>BASE!K339*'FM-029 DEP'!$K$1152</f>
        <v>21593.990306946689</v>
      </c>
      <c r="L339" s="7">
        <f>BASE!L339*'FM-029 DEP'!$L$1152</f>
        <v>20519.097350286327</v>
      </c>
      <c r="M339" s="36">
        <f>BASE!M339*$M$1152</f>
        <v>0</v>
      </c>
      <c r="N339" s="1">
        <f t="shared" si="31"/>
        <v>6</v>
      </c>
      <c r="O339" s="8">
        <f t="shared" si="35"/>
        <v>27183</v>
      </c>
      <c r="P339" s="9">
        <f t="shared" si="32"/>
        <v>27183</v>
      </c>
      <c r="Q339" s="40">
        <f t="array" ref="Q339">IFERROR(_xlfn.STDEV.P(IF((F339:M339&lt;&gt;0)*(F339:M339&lt;&gt;""), F339:M339)), 0)</f>
        <v>6583.2881720811101</v>
      </c>
      <c r="R339" s="11">
        <f t="shared" si="30"/>
        <v>24.218401839683295</v>
      </c>
      <c r="S339" s="12">
        <f t="shared" si="33"/>
        <v>75.781598160316705</v>
      </c>
      <c r="T339" s="37" t="str">
        <f t="shared" si="34"/>
        <v>ALTO</v>
      </c>
    </row>
    <row r="340" spans="2:20" ht="18">
      <c r="B340" s="27">
        <v>331</v>
      </c>
      <c r="C340" s="33" t="s">
        <v>371</v>
      </c>
      <c r="D340" s="32" t="s">
        <v>88</v>
      </c>
      <c r="E340" s="32">
        <v>1</v>
      </c>
      <c r="F340" s="7">
        <f>BASE!F340</f>
        <v>0</v>
      </c>
      <c r="G340" s="7">
        <f>BASE!G340</f>
        <v>25731</v>
      </c>
      <c r="H340" s="40">
        <f>BASE!H340*'FM-029 DEP'!$H$1152</f>
        <v>24499.292679830352</v>
      </c>
      <c r="I340" s="7">
        <f>BASE!I340*'FM-029 DEP'!$I$1152</f>
        <v>18746.387480714126</v>
      </c>
      <c r="J340" s="7">
        <f>BASE!J340*'FM-029 DEP'!$J$1152</f>
        <v>13142.536576608923</v>
      </c>
      <c r="K340" s="7"/>
      <c r="L340" s="7"/>
      <c r="M340" s="36">
        <f>BASE!M340*$M$1152</f>
        <v>0</v>
      </c>
      <c r="N340" s="1">
        <f t="shared" si="31"/>
        <v>4</v>
      </c>
      <c r="O340" s="8">
        <f t="shared" si="35"/>
        <v>20530</v>
      </c>
      <c r="P340" s="9">
        <f t="shared" si="32"/>
        <v>20530</v>
      </c>
      <c r="Q340" s="40">
        <f t="array" ref="Q340">IFERROR(_xlfn.STDEV.P(IF((F340:M340&lt;&gt;0)*(F340:M340&lt;&gt;""), F340:M340)), 0)</f>
        <v>5014.0197116603395</v>
      </c>
      <c r="R340" s="11">
        <f t="shared" si="30"/>
        <v>24.422891922359181</v>
      </c>
      <c r="S340" s="12">
        <f t="shared" si="33"/>
        <v>75.577108077640816</v>
      </c>
      <c r="T340" s="37" t="str">
        <f t="shared" si="34"/>
        <v>ALTO</v>
      </c>
    </row>
    <row r="341" spans="2:20" ht="18">
      <c r="B341" s="27">
        <v>332</v>
      </c>
      <c r="C341" s="33" t="s">
        <v>372</v>
      </c>
      <c r="D341" s="32" t="s">
        <v>38</v>
      </c>
      <c r="E341" s="32">
        <v>1</v>
      </c>
      <c r="F341" s="7">
        <f>BASE!F341</f>
        <v>0</v>
      </c>
      <c r="G341" s="7">
        <f>BASE!G341</f>
        <v>136015.20000000001</v>
      </c>
      <c r="H341" s="40">
        <f>BASE!H341*'FM-029 DEP'!$H$1152</f>
        <v>129504.06123645969</v>
      </c>
      <c r="I341" s="7">
        <f>BASE!I341*'FM-029 DEP'!$I$1152</f>
        <v>100551.57152303284</v>
      </c>
      <c r="J341" s="7">
        <f>BASE!J341*'FM-029 DEP'!$J$1152</f>
        <v>90404.7212997038</v>
      </c>
      <c r="K341" s="7">
        <f>BASE!K341*'FM-029 DEP'!$K$1152</f>
        <v>87342.940226171253</v>
      </c>
      <c r="L341" s="7">
        <f>BASE!L341*'FM-029 DEP'!$L$1152</f>
        <v>85960.863826070083</v>
      </c>
      <c r="M341" s="36">
        <f>BASE!M341*$M$1152</f>
        <v>0</v>
      </c>
      <c r="N341" s="1">
        <f t="shared" si="31"/>
        <v>6</v>
      </c>
      <c r="O341" s="8">
        <f t="shared" si="35"/>
        <v>104963</v>
      </c>
      <c r="P341" s="9">
        <f t="shared" si="32"/>
        <v>104963</v>
      </c>
      <c r="Q341" s="40">
        <f t="array" ref="Q341">IFERROR(_xlfn.STDEV.P(IF((F341:M341&lt;&gt;0)*(F341:M341&lt;&gt;""), F341:M341)), 0)</f>
        <v>20287.330515508951</v>
      </c>
      <c r="R341" s="11">
        <f t="shared" si="30"/>
        <v>19.328078004162371</v>
      </c>
      <c r="S341" s="12">
        <f t="shared" si="33"/>
        <v>80.671921995837636</v>
      </c>
      <c r="T341" s="37" t="str">
        <f t="shared" si="34"/>
        <v>ALTO</v>
      </c>
    </row>
    <row r="342" spans="2:20" ht="18">
      <c r="B342" s="27">
        <v>333</v>
      </c>
      <c r="C342" s="33" t="s">
        <v>373</v>
      </c>
      <c r="D342" s="32" t="s">
        <v>38</v>
      </c>
      <c r="E342" s="32">
        <v>1</v>
      </c>
      <c r="F342" s="7">
        <f>BASE!F342</f>
        <v>0</v>
      </c>
      <c r="G342" s="7">
        <f>BASE!G342</f>
        <v>105387.48000000001</v>
      </c>
      <c r="H342" s="40">
        <f>BASE!H342*'FM-029 DEP'!$H$1152</f>
        <v>100341.97112897168</v>
      </c>
      <c r="I342" s="7">
        <f>BASE!I342*'FM-029 DEP'!$I$1152</f>
        <v>77915.080449636313</v>
      </c>
      <c r="J342" s="7">
        <f>BASE!J342*'FM-029 DEP'!$J$1152</f>
        <v>73545.103671124685</v>
      </c>
      <c r="K342" s="7">
        <f>BASE!K342*'FM-029 DEP'!$K$1152</f>
        <v>69276.736672051702</v>
      </c>
      <c r="L342" s="7">
        <f>BASE!L342*'FM-029 DEP'!$L$1152</f>
        <v>73987.323109773861</v>
      </c>
      <c r="M342" s="36">
        <f>BASE!M342*$M$1152</f>
        <v>0</v>
      </c>
      <c r="N342" s="1">
        <f t="shared" si="31"/>
        <v>6</v>
      </c>
      <c r="O342" s="8">
        <f t="shared" si="35"/>
        <v>83409</v>
      </c>
      <c r="P342" s="9">
        <f t="shared" si="32"/>
        <v>83409</v>
      </c>
      <c r="Q342" s="40">
        <f t="array" ref="Q342">IFERROR(_xlfn.STDEV.P(IF((F342:M342&lt;&gt;0)*(F342:M342&lt;&gt;""), F342:M342)), 0)</f>
        <v>14057.90145171302</v>
      </c>
      <c r="R342" s="11">
        <f t="shared" si="30"/>
        <v>16.85417814829697</v>
      </c>
      <c r="S342" s="12">
        <f t="shared" si="33"/>
        <v>83.145821851703033</v>
      </c>
      <c r="T342" s="37" t="str">
        <f t="shared" si="34"/>
        <v>ALTO</v>
      </c>
    </row>
    <row r="343" spans="2:20" ht="18">
      <c r="B343" s="27">
        <v>334</v>
      </c>
      <c r="C343" s="33" t="s">
        <v>374</v>
      </c>
      <c r="D343" s="32" t="s">
        <v>38</v>
      </c>
      <c r="E343" s="32">
        <v>1</v>
      </c>
      <c r="F343" s="7">
        <f>BASE!F343</f>
        <v>0</v>
      </c>
      <c r="G343" s="7">
        <f>BASE!G343</f>
        <v>67107</v>
      </c>
      <c r="H343" s="40">
        <f>BASE!H343*'FM-029 DEP'!$H$1152</f>
        <v>56954.229086560517</v>
      </c>
      <c r="I343" s="7">
        <f>BASE!I343*'FM-029 DEP'!$I$1152</f>
        <v>44266.770994048929</v>
      </c>
      <c r="J343" s="7">
        <f>BASE!J343*'FM-029 DEP'!$J$1152</f>
        <v>31727.941836459926</v>
      </c>
      <c r="K343" s="7"/>
      <c r="L343" s="7"/>
      <c r="M343" s="36">
        <f>BASE!M343*$M$1152</f>
        <v>0</v>
      </c>
      <c r="N343" s="1">
        <f t="shared" si="31"/>
        <v>4</v>
      </c>
      <c r="O343" s="8">
        <f t="shared" si="35"/>
        <v>50014</v>
      </c>
      <c r="P343" s="9">
        <f t="shared" si="32"/>
        <v>50014</v>
      </c>
      <c r="Q343" s="40">
        <f t="array" ref="Q343">IFERROR(_xlfn.STDEV.P(IF((F343:M343&lt;&gt;0)*(F343:M343&lt;&gt;""), F343:M343)), 0)</f>
        <v>13301.766735854237</v>
      </c>
      <c r="R343" s="11">
        <f t="shared" si="30"/>
        <v>26.596086567469584</v>
      </c>
      <c r="S343" s="12">
        <f t="shared" si="33"/>
        <v>73.403913432530416</v>
      </c>
      <c r="T343" s="37" t="str">
        <f t="shared" si="34"/>
        <v>ALTO</v>
      </c>
    </row>
    <row r="344" spans="2:20" ht="18">
      <c r="B344" s="27">
        <v>335</v>
      </c>
      <c r="C344" s="33" t="s">
        <v>375</v>
      </c>
      <c r="D344" s="32" t="s">
        <v>38</v>
      </c>
      <c r="E344" s="32">
        <v>1</v>
      </c>
      <c r="F344" s="7">
        <f>BASE!F344</f>
        <v>0</v>
      </c>
      <c r="G344" s="7">
        <f>BASE!G344</f>
        <v>91892</v>
      </c>
      <c r="H344" s="40">
        <f>BASE!H344*'FM-029 DEP'!$H$1152</f>
        <v>93880.368306611956</v>
      </c>
      <c r="I344" s="7">
        <f>BASE!I344*'FM-029 DEP'!$I$1152</f>
        <v>72919.883182719859</v>
      </c>
      <c r="J344" s="7">
        <f>BASE!J344*'FM-029 DEP'!$J$1152</f>
        <v>67438.47051431649</v>
      </c>
      <c r="K344" s="7">
        <f>BASE!K344*'FM-029 DEP'!$K$1152</f>
        <v>66329.418416801287</v>
      </c>
      <c r="L344" s="7">
        <f>BASE!L344*'FM-029 DEP'!$L$1152</f>
        <v>61507.049403086487</v>
      </c>
      <c r="M344" s="36">
        <f>BASE!M344*$M$1152</f>
        <v>0</v>
      </c>
      <c r="N344" s="1">
        <f t="shared" si="31"/>
        <v>6</v>
      </c>
      <c r="O344" s="8">
        <f t="shared" si="35"/>
        <v>75661</v>
      </c>
      <c r="P344" s="9">
        <f t="shared" si="32"/>
        <v>75661</v>
      </c>
      <c r="Q344" s="40">
        <f t="array" ref="Q344">IFERROR(_xlfn.STDEV.P(IF((F344:M344&lt;&gt;0)*(F344:M344&lt;&gt;""), F344:M344)), 0)</f>
        <v>12635.4474076485</v>
      </c>
      <c r="R344" s="11">
        <f t="shared" si="30"/>
        <v>16.700079839875894</v>
      </c>
      <c r="S344" s="12">
        <f t="shared" si="33"/>
        <v>83.299920160124103</v>
      </c>
      <c r="T344" s="37" t="str">
        <f t="shared" si="34"/>
        <v>ALTO</v>
      </c>
    </row>
    <row r="345" spans="2:20" ht="18">
      <c r="B345" s="27">
        <v>336</v>
      </c>
      <c r="C345" s="33" t="s">
        <v>376</v>
      </c>
      <c r="D345" s="32" t="s">
        <v>38</v>
      </c>
      <c r="E345" s="32">
        <v>1</v>
      </c>
      <c r="F345" s="7">
        <f>BASE!F345</f>
        <v>0</v>
      </c>
      <c r="G345" s="7">
        <f>BASE!G345</f>
        <v>133280.64000000001</v>
      </c>
      <c r="H345" s="40">
        <f>BASE!H345*'FM-029 DEP'!$H$1152</f>
        <v>126900.16137426125</v>
      </c>
      <c r="I345" s="7">
        <f>BASE!I345*'FM-029 DEP'!$I$1152</f>
        <v>98558.708397619557</v>
      </c>
      <c r="J345" s="7">
        <f>BASE!J345*'FM-029 DEP'!$J$1152</f>
        <v>82306.794722197301</v>
      </c>
      <c r="K345" s="7">
        <f>BASE!K345*'FM-029 DEP'!$K$1152</f>
        <v>79701.276252019394</v>
      </c>
      <c r="L345" s="7">
        <f>BASE!L345*'FM-029 DEP'!$L$1152</f>
        <v>77939.26623313599</v>
      </c>
      <c r="M345" s="36">
        <f>BASE!M345*$M$1152</f>
        <v>0</v>
      </c>
      <c r="N345" s="1">
        <f t="shared" si="31"/>
        <v>6</v>
      </c>
      <c r="O345" s="8">
        <f t="shared" si="35"/>
        <v>99781</v>
      </c>
      <c r="P345" s="9">
        <f t="shared" si="32"/>
        <v>99781</v>
      </c>
      <c r="Q345" s="40">
        <f t="array" ref="Q345">IFERROR(_xlfn.STDEV.P(IF((F345:M345&lt;&gt;0)*(F345:M345&lt;&gt;""), F345:M345)), 0)</f>
        <v>22526.921968476974</v>
      </c>
      <c r="R345" s="11">
        <f t="shared" si="30"/>
        <v>22.576364206088307</v>
      </c>
      <c r="S345" s="12">
        <f t="shared" si="33"/>
        <v>77.4236357939117</v>
      </c>
      <c r="T345" s="37" t="str">
        <f t="shared" si="34"/>
        <v>ALTO</v>
      </c>
    </row>
    <row r="346" spans="2:20" ht="18">
      <c r="B346" s="27">
        <v>337</v>
      </c>
      <c r="C346" s="33" t="s">
        <v>377</v>
      </c>
      <c r="D346" s="32" t="s">
        <v>38</v>
      </c>
      <c r="E346" s="32">
        <v>1</v>
      </c>
      <c r="F346" s="7">
        <f>BASE!F346</f>
        <v>0</v>
      </c>
      <c r="G346" s="7">
        <f>BASE!G346</f>
        <v>16128332</v>
      </c>
      <c r="H346" s="40">
        <f>BASE!H346*'FM-029 DEP'!$H$1152</f>
        <v>16584719.690673154</v>
      </c>
      <c r="I346" s="7">
        <f>BASE!I346*'FM-029 DEP'!$I$1152</f>
        <v>12872133.290720738</v>
      </c>
      <c r="J346" s="7">
        <f>BASE!J346*'FM-029 DEP'!$J$1152</f>
        <v>11884835.652095864</v>
      </c>
      <c r="K346" s="7">
        <f>BASE!K346*'FM-029 DEP'!$K$1152</f>
        <v>14913295.444264945</v>
      </c>
      <c r="L346" s="7">
        <f>BASE!L346*'FM-029 DEP'!$L$1152</f>
        <v>12380979.879646705</v>
      </c>
      <c r="M346" s="36">
        <f>BASE!M346*$M$1152</f>
        <v>0</v>
      </c>
      <c r="N346" s="1">
        <f t="shared" si="31"/>
        <v>6</v>
      </c>
      <c r="O346" s="8">
        <f t="shared" si="35"/>
        <v>14127383</v>
      </c>
      <c r="P346" s="9">
        <f t="shared" si="32"/>
        <v>14127383</v>
      </c>
      <c r="Q346" s="40">
        <f t="array" ref="Q346">IFERROR(_xlfn.STDEV.P(IF((F346:M346&lt;&gt;0)*(F346:M346&lt;&gt;""), F346:M346)), 0)</f>
        <v>1840043.1689228108</v>
      </c>
      <c r="R346" s="11">
        <f t="shared" si="30"/>
        <v>13.024656929898558</v>
      </c>
      <c r="S346" s="12">
        <f t="shared" si="33"/>
        <v>86.975343070101445</v>
      </c>
      <c r="T346" s="37" t="str">
        <f t="shared" si="34"/>
        <v>ALTO</v>
      </c>
    </row>
    <row r="347" spans="2:20" ht="18">
      <c r="B347" s="27">
        <v>338</v>
      </c>
      <c r="C347" s="33" t="s">
        <v>378</v>
      </c>
      <c r="D347" s="32" t="s">
        <v>38</v>
      </c>
      <c r="E347" s="32">
        <v>1</v>
      </c>
      <c r="F347" s="7">
        <f>BASE!F347</f>
        <v>0</v>
      </c>
      <c r="G347" s="7">
        <f>BASE!G347</f>
        <v>3076537.68</v>
      </c>
      <c r="H347" s="40">
        <f>BASE!H347*'FM-029 DEP'!$H$1152</f>
        <v>2929255.3134514354</v>
      </c>
      <c r="I347" s="7">
        <f>BASE!I347*'FM-029 DEP'!$I$1152</f>
        <v>2688018.11769892</v>
      </c>
      <c r="J347" s="7">
        <f>BASE!J347*'FM-029 DEP'!$J$1152</f>
        <v>2165066.9598779287</v>
      </c>
      <c r="K347" s="7">
        <f>BASE!K347*'FM-029 DEP'!$K$1152</f>
        <v>2043778.9822294023</v>
      </c>
      <c r="L347" s="7">
        <f>BASE!L347*'FM-029 DEP'!$L$1152</f>
        <v>2160445.3382509951</v>
      </c>
      <c r="M347" s="36">
        <f>BASE!M347*$M$1152</f>
        <v>0</v>
      </c>
      <c r="N347" s="1">
        <f t="shared" si="31"/>
        <v>6</v>
      </c>
      <c r="O347" s="8">
        <f t="shared" si="35"/>
        <v>2510517</v>
      </c>
      <c r="P347" s="9">
        <f t="shared" si="32"/>
        <v>2510517</v>
      </c>
      <c r="Q347" s="40">
        <f t="array" ref="Q347">IFERROR(_xlfn.STDEV.P(IF((F347:M347&lt;&gt;0)*(F347:M347&lt;&gt;""), F347:M347)), 0)</f>
        <v>405577.38840995682</v>
      </c>
      <c r="R347" s="11">
        <f t="shared" si="30"/>
        <v>16.155134118189871</v>
      </c>
      <c r="S347" s="12">
        <f t="shared" si="33"/>
        <v>83.844865881810136</v>
      </c>
      <c r="T347" s="37" t="str">
        <f t="shared" si="34"/>
        <v>ALTO</v>
      </c>
    </row>
    <row r="348" spans="2:20" ht="30">
      <c r="B348" s="27">
        <v>339</v>
      </c>
      <c r="C348" s="31" t="s">
        <v>379</v>
      </c>
      <c r="D348" s="32" t="s">
        <v>38</v>
      </c>
      <c r="E348" s="32">
        <v>1</v>
      </c>
      <c r="F348" s="7">
        <f>BASE!F348</f>
        <v>0</v>
      </c>
      <c r="G348" s="7">
        <f>BASE!G348</f>
        <v>644882</v>
      </c>
      <c r="H348" s="40">
        <f>BASE!H348*'FM-029 DEP'!$H$1152</f>
        <v>1369565.9537503996</v>
      </c>
      <c r="I348" s="7">
        <f>BASE!I348*'FM-029 DEP'!$I$1152</f>
        <v>1180633.4009257217</v>
      </c>
      <c r="J348" s="7">
        <f>BASE!J348*'FM-029 DEP'!$J$1152</f>
        <v>1052464.9492864197</v>
      </c>
      <c r="K348" s="7">
        <f>BASE!K348*'FM-029 DEP'!$K$1152</f>
        <v>1032909.2568659128</v>
      </c>
      <c r="L348" s="7">
        <f>BASE!L348*'FM-029 DEP'!$L$1152</f>
        <v>961611.26176841708</v>
      </c>
      <c r="M348" s="36">
        <f>BASE!M348*$M$1152</f>
        <v>0</v>
      </c>
      <c r="N348" s="1">
        <f t="shared" si="31"/>
        <v>6</v>
      </c>
      <c r="O348" s="8">
        <f t="shared" si="35"/>
        <v>1040344</v>
      </c>
      <c r="P348" s="9">
        <f t="shared" si="32"/>
        <v>1040344</v>
      </c>
      <c r="Q348" s="40">
        <f t="array" ref="Q348">IFERROR(_xlfn.STDEV.P(IF((F348:M348&lt;&gt;0)*(F348:M348&lt;&gt;""), F348:M348)), 0)</f>
        <v>220173.96196815104</v>
      </c>
      <c r="R348" s="11">
        <f t="shared" si="30"/>
        <v>21.163573007404381</v>
      </c>
      <c r="S348" s="12">
        <f t="shared" si="33"/>
        <v>78.836426992595619</v>
      </c>
      <c r="T348" s="37" t="str">
        <f t="shared" si="34"/>
        <v>ALTO</v>
      </c>
    </row>
    <row r="349" spans="2:20" ht="30">
      <c r="B349" s="27">
        <v>340</v>
      </c>
      <c r="C349" s="31" t="s">
        <v>380</v>
      </c>
      <c r="D349" s="32" t="s">
        <v>38</v>
      </c>
      <c r="E349" s="32">
        <v>1</v>
      </c>
      <c r="F349" s="7">
        <f>BASE!F349</f>
        <v>0</v>
      </c>
      <c r="G349" s="7">
        <f>BASE!G349</f>
        <v>2878439.7600000002</v>
      </c>
      <c r="H349" s="40">
        <f>BASE!H349*'FM-029 DEP'!$H$1152</f>
        <v>2740640.8391784742</v>
      </c>
      <c r="I349" s="7">
        <f>BASE!I349*'FM-029 DEP'!$I$1152</f>
        <v>2193748.9442362795</v>
      </c>
      <c r="J349" s="7"/>
      <c r="K349" s="7"/>
      <c r="L349" s="7"/>
      <c r="M349" s="36">
        <f>BASE!M349*$M$1152</f>
        <v>0</v>
      </c>
      <c r="N349" s="1">
        <f t="shared" si="31"/>
        <v>3</v>
      </c>
      <c r="O349" s="8">
        <f t="shared" si="35"/>
        <v>2604277</v>
      </c>
      <c r="P349" s="9">
        <f t="shared" si="32"/>
        <v>2604277</v>
      </c>
      <c r="Q349" s="40">
        <f t="array" ref="Q349">IFERROR(_xlfn.STDEV.P(IF((F349:M349&lt;&gt;0)*(F349:M349&lt;&gt;""), F349:M349)), 0)</f>
        <v>295687.67315910786</v>
      </c>
      <c r="R349" s="11">
        <f t="shared" ref="R349:R412" si="36">IFERROR(Q349/O349*100,0)</f>
        <v>11.353925606189659</v>
      </c>
      <c r="S349" s="12">
        <f t="shared" si="33"/>
        <v>88.646074393810338</v>
      </c>
      <c r="T349" s="37" t="str">
        <f t="shared" si="34"/>
        <v>ALTO</v>
      </c>
    </row>
    <row r="350" spans="2:20" ht="30">
      <c r="B350" s="27">
        <v>341</v>
      </c>
      <c r="C350" s="31" t="s">
        <v>381</v>
      </c>
      <c r="D350" s="32" t="s">
        <v>38</v>
      </c>
      <c r="E350" s="32">
        <v>1</v>
      </c>
      <c r="F350" s="7">
        <f>BASE!F350</f>
        <v>0</v>
      </c>
      <c r="G350" s="7">
        <f>BASE!G350</f>
        <v>1706974.56</v>
      </c>
      <c r="H350" s="40">
        <f>BASE!H350*'FM-029 DEP'!$H$1152</f>
        <v>1625256.4119688519</v>
      </c>
      <c r="I350" s="7">
        <f>BASE!I350*'FM-029 DEP'!$I$1152</f>
        <v>1241462.4509587833</v>
      </c>
      <c r="J350" s="7">
        <f>BASE!J350*'FM-029 DEP'!$J$1152</f>
        <v>1053526.9724441255</v>
      </c>
      <c r="K350" s="7">
        <f>BASE!K350*'FM-029 DEP'!$K$1152</f>
        <v>1027841.0500807755</v>
      </c>
      <c r="L350" s="7">
        <f>BASE!L350*'FM-029 DEP'!$L$1152</f>
        <v>976429.97185285843</v>
      </c>
      <c r="M350" s="36">
        <f>BASE!M350*$M$1152</f>
        <v>0</v>
      </c>
      <c r="N350" s="1">
        <f t="shared" si="31"/>
        <v>6</v>
      </c>
      <c r="O350" s="8">
        <f t="shared" si="35"/>
        <v>1271915</v>
      </c>
      <c r="P350" s="9">
        <f t="shared" si="32"/>
        <v>1271915</v>
      </c>
      <c r="Q350" s="40">
        <f t="array" ref="Q350">IFERROR(_xlfn.STDEV.P(IF((F350:M350&lt;&gt;0)*(F350:M350&lt;&gt;""), F350:M350)), 0)</f>
        <v>291442.14902513818</v>
      </c>
      <c r="R350" s="11">
        <f t="shared" si="36"/>
        <v>22.913649813481104</v>
      </c>
      <c r="S350" s="12">
        <f t="shared" si="33"/>
        <v>77.086350186518899</v>
      </c>
      <c r="T350" s="37" t="str">
        <f t="shared" si="34"/>
        <v>ALTO</v>
      </c>
    </row>
    <row r="351" spans="2:20" ht="30">
      <c r="B351" s="27">
        <v>342</v>
      </c>
      <c r="C351" s="31" t="s">
        <v>382</v>
      </c>
      <c r="D351" s="32" t="s">
        <v>38</v>
      </c>
      <c r="E351" s="32">
        <v>1</v>
      </c>
      <c r="F351" s="7">
        <f>BASE!F351</f>
        <v>0</v>
      </c>
      <c r="G351" s="7">
        <f>BASE!G351</f>
        <v>1951377.4800000002</v>
      </c>
      <c r="H351" s="40">
        <f>BASE!H351*'FM-029 DEP'!$H$1152</f>
        <v>1857959.487339776</v>
      </c>
      <c r="I351" s="7">
        <f>BASE!I351*'FM-029 DEP'!$I$1152</f>
        <v>1442107.0398942032</v>
      </c>
      <c r="J351" s="7">
        <f>BASE!J351*'FM-029 DEP'!$J$1152</f>
        <v>1232079.6158334082</v>
      </c>
      <c r="K351" s="7">
        <f>BASE!K351*'FM-029 DEP'!$K$1152</f>
        <v>1221124.410339257</v>
      </c>
      <c r="L351" s="7">
        <f>BASE!L351*'FM-029 DEP'!$L$1152</f>
        <v>1098551.1870329031</v>
      </c>
      <c r="M351" s="36">
        <f>BASE!M351*$M$1152</f>
        <v>0</v>
      </c>
      <c r="N351" s="1">
        <f t="shared" si="31"/>
        <v>6</v>
      </c>
      <c r="O351" s="8">
        <f t="shared" si="35"/>
        <v>1467200</v>
      </c>
      <c r="P351" s="9">
        <f t="shared" si="32"/>
        <v>1467200</v>
      </c>
      <c r="Q351" s="40">
        <f t="array" ref="Q351">IFERROR(_xlfn.STDEV.P(IF((F351:M351&lt;&gt;0)*(F351:M351&lt;&gt;""), F351:M351)), 0)</f>
        <v>326467.76357233879</v>
      </c>
      <c r="R351" s="11">
        <f t="shared" si="36"/>
        <v>22.251074398332797</v>
      </c>
      <c r="S351" s="12">
        <f t="shared" si="33"/>
        <v>77.748925601667196</v>
      </c>
      <c r="T351" s="37" t="str">
        <f t="shared" si="34"/>
        <v>ALTO</v>
      </c>
    </row>
    <row r="352" spans="2:20" ht="18">
      <c r="B352" s="27">
        <v>343</v>
      </c>
      <c r="C352" s="33" t="s">
        <v>383</v>
      </c>
      <c r="D352" s="32" t="s">
        <v>38</v>
      </c>
      <c r="E352" s="32">
        <v>1</v>
      </c>
      <c r="F352" s="7">
        <f>BASE!F352</f>
        <v>0</v>
      </c>
      <c r="G352" s="7">
        <f>BASE!G352</f>
        <v>2330449</v>
      </c>
      <c r="H352" s="40">
        <f>BASE!H352*'FM-029 DEP'!$H$1152</f>
        <v>1784529.1141384966</v>
      </c>
      <c r="I352" s="7">
        <f>BASE!I352*'FM-029 DEP'!$I$1152</f>
        <v>1538352.3319374034</v>
      </c>
      <c r="J352" s="7"/>
      <c r="K352" s="7"/>
      <c r="L352" s="7"/>
      <c r="M352" s="36">
        <f>BASE!M352*$M$1152</f>
        <v>0</v>
      </c>
      <c r="N352" s="1">
        <f t="shared" si="31"/>
        <v>3</v>
      </c>
      <c r="O352" s="8">
        <f t="shared" si="35"/>
        <v>1884443</v>
      </c>
      <c r="P352" s="9">
        <f t="shared" si="32"/>
        <v>1884443</v>
      </c>
      <c r="Q352" s="40">
        <f t="array" ref="Q352">IFERROR(_xlfn.STDEV.P(IF((F352:M352&lt;&gt;0)*(F352:M352&lt;&gt;""), F352:M352)), 0)</f>
        <v>330999.94317384489</v>
      </c>
      <c r="R352" s="11">
        <f t="shared" si="36"/>
        <v>17.564868938664894</v>
      </c>
      <c r="S352" s="12">
        <f t="shared" si="33"/>
        <v>82.435131061335113</v>
      </c>
      <c r="T352" s="37" t="str">
        <f t="shared" si="34"/>
        <v>ALTO</v>
      </c>
    </row>
    <row r="353" spans="2:20" ht="18">
      <c r="B353" s="27">
        <v>344</v>
      </c>
      <c r="C353" s="33" t="s">
        <v>384</v>
      </c>
      <c r="D353" s="32" t="s">
        <v>38</v>
      </c>
      <c r="E353" s="32">
        <v>1</v>
      </c>
      <c r="F353" s="7">
        <f>BASE!F353</f>
        <v>0</v>
      </c>
      <c r="G353" s="7">
        <f>BASE!G353</f>
        <v>1857868.9200000002</v>
      </c>
      <c r="H353" s="40">
        <f>BASE!H353*'FM-029 DEP'!$H$1152</f>
        <v>1596513.2489455605</v>
      </c>
      <c r="I353" s="7">
        <f>BASE!I353*'FM-029 DEP'!$I$1152</f>
        <v>1239175.1135111307</v>
      </c>
      <c r="J353" s="7"/>
      <c r="K353" s="7"/>
      <c r="L353" s="7"/>
      <c r="M353" s="36">
        <f>BASE!M353*$M$1152</f>
        <v>0</v>
      </c>
      <c r="N353" s="1">
        <f t="shared" si="31"/>
        <v>3</v>
      </c>
      <c r="O353" s="8">
        <f t="shared" si="35"/>
        <v>1564519</v>
      </c>
      <c r="P353" s="9">
        <f t="shared" si="32"/>
        <v>1564519</v>
      </c>
      <c r="Q353" s="40">
        <f t="array" ref="Q353">IFERROR(_xlfn.STDEV.P(IF((F353:M353&lt;&gt;0)*(F353:M353&lt;&gt;""), F353:M353)), 0)</f>
        <v>253591.83215372646</v>
      </c>
      <c r="R353" s="11">
        <f t="shared" si="36"/>
        <v>16.208932723330712</v>
      </c>
      <c r="S353" s="12">
        <f t="shared" si="33"/>
        <v>83.791067276669281</v>
      </c>
      <c r="T353" s="37" t="str">
        <f t="shared" si="34"/>
        <v>ALTO</v>
      </c>
    </row>
    <row r="354" spans="2:20" ht="18">
      <c r="B354" s="27">
        <v>345</v>
      </c>
      <c r="C354" s="33" t="s">
        <v>385</v>
      </c>
      <c r="D354" s="32" t="s">
        <v>38</v>
      </c>
      <c r="E354" s="32">
        <v>1</v>
      </c>
      <c r="F354" s="7">
        <f>BASE!F354</f>
        <v>0</v>
      </c>
      <c r="G354" s="7">
        <f>BASE!G354</f>
        <v>2861181.3600000003</v>
      </c>
      <c r="H354" s="40">
        <f>BASE!H354*'FM-029 DEP'!$H$1152</f>
        <v>2724208.3746649516</v>
      </c>
      <c r="I354" s="7">
        <f>BASE!I354*'FM-029 DEP'!$I$1152</f>
        <v>1869258.886929689</v>
      </c>
      <c r="J354" s="7"/>
      <c r="K354" s="7"/>
      <c r="L354" s="7"/>
      <c r="M354" s="36">
        <f>BASE!M354*$M$1152</f>
        <v>0</v>
      </c>
      <c r="N354" s="1">
        <f t="shared" si="31"/>
        <v>3</v>
      </c>
      <c r="O354" s="8">
        <f t="shared" si="35"/>
        <v>2484883</v>
      </c>
      <c r="P354" s="9">
        <f t="shared" si="32"/>
        <v>2484883</v>
      </c>
      <c r="Q354" s="40">
        <f t="array" ref="Q354">IFERROR(_xlfn.STDEV.P(IF((F354:M354&lt;&gt;0)*(F354:M354&lt;&gt;""), F354:M354)), 0)</f>
        <v>438888.80113713245</v>
      </c>
      <c r="R354" s="11">
        <f t="shared" si="36"/>
        <v>17.662352760155407</v>
      </c>
      <c r="S354" s="12">
        <f t="shared" si="33"/>
        <v>82.337647239844586</v>
      </c>
      <c r="T354" s="37" t="str">
        <f t="shared" si="34"/>
        <v>ALTO</v>
      </c>
    </row>
    <row r="355" spans="2:20" ht="18">
      <c r="B355" s="27">
        <v>346</v>
      </c>
      <c r="C355" s="33" t="s">
        <v>386</v>
      </c>
      <c r="D355" s="32" t="s">
        <v>38</v>
      </c>
      <c r="E355" s="32">
        <v>1</v>
      </c>
      <c r="F355" s="7">
        <f>BASE!F355</f>
        <v>0</v>
      </c>
      <c r="G355" s="7">
        <f>BASE!G355</f>
        <v>2335665</v>
      </c>
      <c r="H355" s="40">
        <f>BASE!H355*'FM-029 DEP'!$H$1152</f>
        <v>1925958.6992196341</v>
      </c>
      <c r="I355" s="7">
        <f>BASE!I355*'FM-029 DEP'!$I$1152</f>
        <v>1787288.5364778487</v>
      </c>
      <c r="J355" s="7">
        <f>BASE!J355*'FM-029 DEP'!$J$1152</f>
        <v>1157737.9947940041</v>
      </c>
      <c r="K355" s="7"/>
      <c r="L355" s="7"/>
      <c r="M355" s="36">
        <f>BASE!M355*$M$1152</f>
        <v>0</v>
      </c>
      <c r="N355" s="1">
        <f t="shared" si="31"/>
        <v>4</v>
      </c>
      <c r="O355" s="8">
        <f t="shared" si="35"/>
        <v>1801663</v>
      </c>
      <c r="P355" s="9">
        <f t="shared" si="32"/>
        <v>1801663</v>
      </c>
      <c r="Q355" s="40">
        <f t="array" ref="Q355">IFERROR(_xlfn.STDEV.P(IF((F355:M355&lt;&gt;0)*(F355:M355&lt;&gt;""), F355:M355)), 0)</f>
        <v>422922.44985895662</v>
      </c>
      <c r="R355" s="11">
        <f t="shared" si="36"/>
        <v>23.474004287092349</v>
      </c>
      <c r="S355" s="12">
        <f t="shared" si="33"/>
        <v>76.525995712907644</v>
      </c>
      <c r="T355" s="37" t="str">
        <f t="shared" si="34"/>
        <v>ALTO</v>
      </c>
    </row>
    <row r="356" spans="2:20" ht="18">
      <c r="B356" s="27">
        <v>347</v>
      </c>
      <c r="C356" s="33" t="s">
        <v>387</v>
      </c>
      <c r="D356" s="32" t="s">
        <v>38</v>
      </c>
      <c r="E356" s="32">
        <v>1</v>
      </c>
      <c r="F356" s="7">
        <f>BASE!F356</f>
        <v>0</v>
      </c>
      <c r="G356" s="7">
        <f>BASE!G356</f>
        <v>1621499</v>
      </c>
      <c r="H356" s="40">
        <f>BASE!H356*'FM-029 DEP'!$H$1152</f>
        <v>1486656.0737833551</v>
      </c>
      <c r="I356" s="7">
        <f>BASE!I356*'FM-029 DEP'!$I$1152</f>
        <v>1532410.6876790829</v>
      </c>
      <c r="J356" s="7">
        <f>BASE!J356*'FM-029 DEP'!$J$1152</f>
        <v>987283.27798222785</v>
      </c>
      <c r="K356" s="7">
        <f>BASE!K356*'FM-029 DEP'!$K$1152</f>
        <v>912833.79644588043</v>
      </c>
      <c r="L356" s="7">
        <f>BASE!L356*'FM-029 DEP'!$L$1152</f>
        <v>720927.44637484231</v>
      </c>
      <c r="M356" s="36">
        <f>BASE!M356*$M$1152</f>
        <v>0</v>
      </c>
      <c r="N356" s="1">
        <f t="shared" si="31"/>
        <v>6</v>
      </c>
      <c r="O356" s="8">
        <f t="shared" si="35"/>
        <v>1210268</v>
      </c>
      <c r="P356" s="9">
        <f t="shared" si="32"/>
        <v>1210268</v>
      </c>
      <c r="Q356" s="40">
        <f t="array" ref="Q356">IFERROR(_xlfn.STDEV.P(IF((F356:M356&lt;&gt;0)*(F356:M356&lt;&gt;""), F356:M356)), 0)</f>
        <v>348071.03753743129</v>
      </c>
      <c r="R356" s="11">
        <f t="shared" si="36"/>
        <v>28.75983150322336</v>
      </c>
      <c r="S356" s="12">
        <f t="shared" si="33"/>
        <v>71.240168496776647</v>
      </c>
      <c r="T356" s="37" t="str">
        <f t="shared" si="34"/>
        <v>ALTO</v>
      </c>
    </row>
    <row r="357" spans="2:20" ht="30">
      <c r="B357" s="27">
        <v>348</v>
      </c>
      <c r="C357" s="31" t="s">
        <v>388</v>
      </c>
      <c r="D357" s="32" t="s">
        <v>38</v>
      </c>
      <c r="E357" s="32">
        <v>1</v>
      </c>
      <c r="F357" s="7">
        <f>BASE!F357</f>
        <v>0</v>
      </c>
      <c r="G357" s="7">
        <f>BASE!G357</f>
        <v>1081690</v>
      </c>
      <c r="H357" s="40">
        <f>BASE!H357*'FM-029 DEP'!$H$1152</f>
        <v>1510460.4637168879</v>
      </c>
      <c r="I357" s="7">
        <f>BASE!I357*'FM-029 DEP'!$I$1152</f>
        <v>1379999.0368084635</v>
      </c>
      <c r="J357" s="7">
        <f>BASE!J357*'FM-029 DEP'!$J$1152</f>
        <v>1178978.4579481196</v>
      </c>
      <c r="K357" s="7">
        <f>BASE!K357*'FM-029 DEP'!$K$1152</f>
        <v>1089953.9903069467</v>
      </c>
      <c r="L357" s="7">
        <f>BASE!L357*'FM-029 DEP'!$L$1152</f>
        <v>944197.16005047085</v>
      </c>
      <c r="M357" s="36">
        <f>BASE!M357*$M$1152</f>
        <v>0</v>
      </c>
      <c r="N357" s="1">
        <f t="shared" si="31"/>
        <v>6</v>
      </c>
      <c r="O357" s="8">
        <f t="shared" si="35"/>
        <v>1197547</v>
      </c>
      <c r="P357" s="9">
        <f t="shared" si="32"/>
        <v>1197547</v>
      </c>
      <c r="Q357" s="40">
        <f t="array" ref="Q357">IFERROR(_xlfn.STDEV.P(IF((F357:M357&lt;&gt;0)*(F357:M357&lt;&gt;""), F357:M357)), 0)</f>
        <v>191804.42028694294</v>
      </c>
      <c r="R357" s="11">
        <f t="shared" si="36"/>
        <v>16.01644196736687</v>
      </c>
      <c r="S357" s="12">
        <f t="shared" si="33"/>
        <v>83.983558032633127</v>
      </c>
      <c r="T357" s="37" t="str">
        <f t="shared" si="34"/>
        <v>ALTO</v>
      </c>
    </row>
    <row r="358" spans="2:20" ht="30">
      <c r="B358" s="27">
        <v>349</v>
      </c>
      <c r="C358" s="31" t="s">
        <v>389</v>
      </c>
      <c r="D358" s="32" t="s">
        <v>38</v>
      </c>
      <c r="E358" s="32">
        <v>1</v>
      </c>
      <c r="F358" s="7">
        <f>BASE!F358</f>
        <v>0</v>
      </c>
      <c r="G358" s="7">
        <f>BASE!G358</f>
        <v>2763710</v>
      </c>
      <c r="H358" s="40">
        <f>BASE!H358*'FM-029 DEP'!$H$1152</f>
        <v>2046227.5029577971</v>
      </c>
      <c r="I358" s="7">
        <f>BASE!I358*'FM-029 DEP'!$I$1152</f>
        <v>2016877.4520608329</v>
      </c>
      <c r="J358" s="7">
        <f>BASE!J358*'FM-029 DEP'!$J$1152</f>
        <v>1379169.8231756575</v>
      </c>
      <c r="K358" s="7"/>
      <c r="L358" s="7"/>
      <c r="M358" s="36">
        <f>BASE!M358*$M$1152</f>
        <v>0</v>
      </c>
      <c r="N358" s="1">
        <f t="shared" si="31"/>
        <v>4</v>
      </c>
      <c r="O358" s="8">
        <f t="shared" si="35"/>
        <v>2051496</v>
      </c>
      <c r="P358" s="9">
        <f t="shared" si="32"/>
        <v>2051496</v>
      </c>
      <c r="Q358" s="40">
        <f t="array" ref="Q358">IFERROR(_xlfn.STDEV.P(IF((F358:M358&lt;&gt;0)*(F358:M358&lt;&gt;""), F358:M358)), 0)</f>
        <v>490024.86435934756</v>
      </c>
      <c r="R358" s="11">
        <f t="shared" si="36"/>
        <v>23.886220804688264</v>
      </c>
      <c r="S358" s="12">
        <f t="shared" si="33"/>
        <v>76.113779195311736</v>
      </c>
      <c r="T358" s="37" t="str">
        <f t="shared" si="34"/>
        <v>ALTO</v>
      </c>
    </row>
    <row r="359" spans="2:20" ht="30">
      <c r="B359" s="27">
        <v>350</v>
      </c>
      <c r="C359" s="31" t="s">
        <v>390</v>
      </c>
      <c r="D359" s="32" t="s">
        <v>38</v>
      </c>
      <c r="E359" s="32">
        <v>1</v>
      </c>
      <c r="F359" s="7">
        <f>BASE!F359</f>
        <v>0</v>
      </c>
      <c r="G359" s="7">
        <f>BASE!G359</f>
        <v>2093714</v>
      </c>
      <c r="H359" s="40">
        <f>BASE!H359*'FM-029 DEP'!$H$1152</f>
        <v>1508472.0491442673</v>
      </c>
      <c r="I359" s="7">
        <f>BASE!I359*'FM-029 DEP'!$I$1152</f>
        <v>1321468.1904342074</v>
      </c>
      <c r="J359" s="7">
        <f>BASE!J359*'FM-029 DEP'!$J$1152</f>
        <v>1121496.4545372948</v>
      </c>
      <c r="K359" s="7">
        <f>BASE!K359*'FM-029 DEP'!$K$1152</f>
        <v>1036883.9903069467</v>
      </c>
      <c r="L359" s="7">
        <f>BASE!L359*'FM-029 DEP'!$L$1152</f>
        <v>877876.86499077943</v>
      </c>
      <c r="M359" s="36">
        <f>BASE!M359*$M$1152</f>
        <v>0</v>
      </c>
      <c r="N359" s="1">
        <f t="shared" si="31"/>
        <v>6</v>
      </c>
      <c r="O359" s="8">
        <f t="shared" si="35"/>
        <v>1326652</v>
      </c>
      <c r="P359" s="9">
        <f t="shared" si="32"/>
        <v>1326652</v>
      </c>
      <c r="Q359" s="40">
        <f t="array" ref="Q359">IFERROR(_xlfn.STDEV.P(IF((F359:M359&lt;&gt;0)*(F359:M359&lt;&gt;""), F359:M359)), 0)</f>
        <v>397685.58206086309</v>
      </c>
      <c r="R359" s="11">
        <f t="shared" si="36"/>
        <v>29.976631555288279</v>
      </c>
      <c r="S359" s="12">
        <f t="shared" si="33"/>
        <v>70.023368444711721</v>
      </c>
      <c r="T359" s="37" t="str">
        <f t="shared" si="34"/>
        <v>ALTO</v>
      </c>
    </row>
    <row r="360" spans="2:20" ht="30">
      <c r="B360" s="27">
        <v>351</v>
      </c>
      <c r="C360" s="31" t="s">
        <v>391</v>
      </c>
      <c r="D360" s="32" t="s">
        <v>38</v>
      </c>
      <c r="E360" s="32">
        <v>1</v>
      </c>
      <c r="F360" s="7">
        <f>BASE!F360</f>
        <v>0</v>
      </c>
      <c r="G360" s="7">
        <f>BASE!G360</f>
        <v>1860450</v>
      </c>
      <c r="H360" s="40">
        <f>BASE!H360*'FM-029 DEP'!$H$1152</f>
        <v>1176231.1043936589</v>
      </c>
      <c r="I360" s="7"/>
      <c r="J360" s="7"/>
      <c r="K360" s="7"/>
      <c r="L360" s="7"/>
      <c r="M360" s="36">
        <f>BASE!M360*$M$1152</f>
        <v>0</v>
      </c>
      <c r="N360" s="1">
        <f t="shared" si="31"/>
        <v>2</v>
      </c>
      <c r="O360" s="8">
        <f t="shared" si="35"/>
        <v>1518341</v>
      </c>
      <c r="P360" s="9">
        <f t="shared" si="32"/>
        <v>1518341</v>
      </c>
      <c r="Q360" s="40">
        <f t="array" ref="Q360">IFERROR(_xlfn.STDEV.P(IF((F360:M360&lt;&gt;0)*(F360:M360&lt;&gt;""), F360:M360)), 0)</f>
        <v>342109.44780317007</v>
      </c>
      <c r="R360" s="11">
        <f t="shared" si="36"/>
        <v>22.531792779301231</v>
      </c>
      <c r="S360" s="12">
        <f t="shared" si="33"/>
        <v>77.468207220698773</v>
      </c>
      <c r="T360" s="37" t="str">
        <f t="shared" si="34"/>
        <v>ALTO</v>
      </c>
    </row>
    <row r="361" spans="2:20" ht="18">
      <c r="B361" s="27">
        <v>352</v>
      </c>
      <c r="C361" s="33" t="s">
        <v>392</v>
      </c>
      <c r="D361" s="32" t="s">
        <v>38</v>
      </c>
      <c r="E361" s="32">
        <v>1</v>
      </c>
      <c r="F361" s="7">
        <f>BASE!F361</f>
        <v>0</v>
      </c>
      <c r="G361" s="7">
        <f>BASE!G361</f>
        <v>650800.6</v>
      </c>
      <c r="H361" s="40">
        <f>BASE!H361*'FM-029 DEP'!$H$1152</f>
        <v>576911.23813098785</v>
      </c>
      <c r="I361" s="7">
        <f>BASE!I361*'FM-029 DEP'!$I$1152</f>
        <v>464287.12364998896</v>
      </c>
      <c r="J361" s="7">
        <f>BASE!J361*'FM-029 DEP'!$J$1152</f>
        <v>376885.46809083567</v>
      </c>
      <c r="K361" s="7">
        <f>BASE!K361*'FM-029 DEP'!$K$1152</f>
        <v>0</v>
      </c>
      <c r="L361" s="7">
        <f>BASE!L361*'FM-029 DEP'!$L$1152</f>
        <v>349473.50286324375</v>
      </c>
      <c r="M361" s="36">
        <f>BASE!M361*$M$1152</f>
        <v>0</v>
      </c>
      <c r="N361" s="1">
        <f t="shared" si="31"/>
        <v>5</v>
      </c>
      <c r="O361" s="8">
        <f t="shared" si="35"/>
        <v>483672</v>
      </c>
      <c r="P361" s="9">
        <f t="shared" si="32"/>
        <v>483672</v>
      </c>
      <c r="Q361" s="40">
        <f t="array" ref="Q361">IFERROR(_xlfn.STDEV.P(IF((F361:M361&lt;&gt;0)*(F361:M361&lt;&gt;""), F361:M361)), 0)</f>
        <v>115250.94179780797</v>
      </c>
      <c r="R361" s="11">
        <f t="shared" si="36"/>
        <v>23.828326179271897</v>
      </c>
      <c r="S361" s="12">
        <f t="shared" si="33"/>
        <v>76.171673820728103</v>
      </c>
      <c r="T361" s="37" t="str">
        <f t="shared" si="34"/>
        <v>ALTO</v>
      </c>
    </row>
    <row r="362" spans="2:20" ht="18">
      <c r="B362" s="27">
        <v>353</v>
      </c>
      <c r="C362" s="33" t="s">
        <v>393</v>
      </c>
      <c r="D362" s="32" t="s">
        <v>38</v>
      </c>
      <c r="E362" s="32">
        <v>1</v>
      </c>
      <c r="F362" s="7">
        <f>BASE!F362</f>
        <v>0</v>
      </c>
      <c r="G362" s="7">
        <f>BASE!G362</f>
        <v>650800.6</v>
      </c>
      <c r="H362" s="40">
        <f>BASE!H362*'FM-029 DEP'!$H$1152</f>
        <v>576911.23813098785</v>
      </c>
      <c r="I362" s="7">
        <f>BASE!I362*'FM-029 DEP'!$I$1152</f>
        <v>464287.12364998896</v>
      </c>
      <c r="J362" s="7">
        <f>BASE!J362*'FM-029 DEP'!$J$1152</f>
        <v>376885.46809083567</v>
      </c>
      <c r="K362" s="7">
        <f>BASE!K362*'FM-029 DEP'!$K$1152</f>
        <v>0</v>
      </c>
      <c r="L362" s="7">
        <f>BASE!L362*'FM-029 DEP'!$L$1152</f>
        <v>349473.50286324375</v>
      </c>
      <c r="M362" s="36">
        <f>BASE!M362*$M$1152</f>
        <v>0</v>
      </c>
      <c r="N362" s="1">
        <f t="shared" si="31"/>
        <v>5</v>
      </c>
      <c r="O362" s="8">
        <f t="shared" si="35"/>
        <v>483672</v>
      </c>
      <c r="P362" s="9">
        <f t="shared" si="32"/>
        <v>483672</v>
      </c>
      <c r="Q362" s="40">
        <f t="array" ref="Q362">IFERROR(_xlfn.STDEV.P(IF((F362:M362&lt;&gt;0)*(F362:M362&lt;&gt;""), F362:M362)), 0)</f>
        <v>115250.94179780797</v>
      </c>
      <c r="R362" s="11">
        <f t="shared" si="36"/>
        <v>23.828326179271897</v>
      </c>
      <c r="S362" s="12">
        <f t="shared" si="33"/>
        <v>76.171673820728103</v>
      </c>
      <c r="T362" s="37" t="str">
        <f t="shared" si="34"/>
        <v>ALTO</v>
      </c>
    </row>
    <row r="363" spans="2:20" ht="18">
      <c r="B363" s="27">
        <v>354</v>
      </c>
      <c r="C363" s="33" t="s">
        <v>394</v>
      </c>
      <c r="D363" s="32" t="s">
        <v>38</v>
      </c>
      <c r="E363" s="32">
        <v>1</v>
      </c>
      <c r="F363" s="7">
        <f>BASE!F363</f>
        <v>0</v>
      </c>
      <c r="G363" s="7">
        <f>BASE!G363</f>
        <v>4602064.6800000006</v>
      </c>
      <c r="H363" s="40">
        <f>BASE!H363*'FM-029 DEP'!$H$1152</f>
        <v>4381750.9609450037</v>
      </c>
      <c r="I363" s="7">
        <f>BASE!I363*'FM-029 DEP'!$I$1152</f>
        <v>3400871.9947101604</v>
      </c>
      <c r="J363" s="7">
        <f>BASE!J363*'FM-029 DEP'!$J$1152</f>
        <v>2761658.4687191457</v>
      </c>
      <c r="K363" s="7">
        <f>BASE!K363*'FM-029 DEP'!$K$1152</f>
        <v>2966976.8820678513</v>
      </c>
      <c r="L363" s="7">
        <f>BASE!L363*'FM-029 DEP'!$L$1152</f>
        <v>2788798.5528486851</v>
      </c>
      <c r="M363" s="36">
        <f>BASE!M363*$M$1152</f>
        <v>0</v>
      </c>
      <c r="N363" s="1">
        <f t="shared" si="31"/>
        <v>6</v>
      </c>
      <c r="O363" s="8">
        <f t="shared" si="35"/>
        <v>3483687</v>
      </c>
      <c r="P363" s="9">
        <f t="shared" si="32"/>
        <v>3483687</v>
      </c>
      <c r="Q363" s="40">
        <f t="array" ref="Q363">IFERROR(_xlfn.STDEV.P(IF((F363:M363&lt;&gt;0)*(F363:M363&lt;&gt;""), F363:M363)), 0)</f>
        <v>745579.23099124164</v>
      </c>
      <c r="R363" s="11">
        <f t="shared" si="36"/>
        <v>21.402015479325257</v>
      </c>
      <c r="S363" s="12">
        <f t="shared" si="33"/>
        <v>78.597984520674743</v>
      </c>
      <c r="T363" s="37" t="str">
        <f t="shared" si="34"/>
        <v>ALTO</v>
      </c>
    </row>
    <row r="364" spans="2:20" ht="18">
      <c r="B364" s="27">
        <v>355</v>
      </c>
      <c r="C364" s="33" t="s">
        <v>395</v>
      </c>
      <c r="D364" s="32" t="s">
        <v>38</v>
      </c>
      <c r="E364" s="32">
        <v>1</v>
      </c>
      <c r="F364" s="7">
        <f>BASE!F364</f>
        <v>0</v>
      </c>
      <c r="G364" s="7">
        <f>BASE!G364</f>
        <v>4663785.6000000006</v>
      </c>
      <c r="H364" s="40">
        <f>BASE!H364*'FM-029 DEP'!$H$1152</f>
        <v>4440516.9007629836</v>
      </c>
      <c r="I364" s="7">
        <f>BASE!I364*'FM-029 DEP'!$I$1152</f>
        <v>3446514.4280361468</v>
      </c>
      <c r="J364" s="7">
        <f>BASE!J364*'FM-029 DEP'!$J$1152</f>
        <v>2798696.5263441345</v>
      </c>
      <c r="K364" s="7">
        <f>BASE!K364*'FM-029 DEP'!$K$1152</f>
        <v>3001005.2665589661</v>
      </c>
      <c r="L364" s="7">
        <f>BASE!L364*'FM-029 DEP'!$L$1152</f>
        <v>2831946.9387557027</v>
      </c>
      <c r="M364" s="36">
        <f>BASE!M364*$M$1152</f>
        <v>0</v>
      </c>
      <c r="N364" s="1">
        <f t="shared" si="31"/>
        <v>6</v>
      </c>
      <c r="O364" s="8">
        <f t="shared" si="35"/>
        <v>3530411</v>
      </c>
      <c r="P364" s="9">
        <f t="shared" si="32"/>
        <v>3530411</v>
      </c>
      <c r="Q364" s="40">
        <f t="array" ref="Q364">IFERROR(_xlfn.STDEV.P(IF((F364:M364&lt;&gt;0)*(F364:M364&lt;&gt;""), F364:M364)), 0)</f>
        <v>755358.40452547488</v>
      </c>
      <c r="R364" s="11">
        <f t="shared" si="36"/>
        <v>21.395763964180794</v>
      </c>
      <c r="S364" s="12">
        <f t="shared" si="33"/>
        <v>78.604236035819213</v>
      </c>
      <c r="T364" s="37" t="str">
        <f t="shared" si="34"/>
        <v>ALTO</v>
      </c>
    </row>
    <row r="365" spans="2:20" ht="18">
      <c r="B365" s="27">
        <v>356</v>
      </c>
      <c r="C365" s="33" t="s">
        <v>396</v>
      </c>
      <c r="D365" s="32" t="s">
        <v>38</v>
      </c>
      <c r="E365" s="32">
        <v>1</v>
      </c>
      <c r="F365" s="7">
        <f>BASE!F365</f>
        <v>0</v>
      </c>
      <c r="G365" s="7">
        <f>BASE!G365</f>
        <v>4949938.08</v>
      </c>
      <c r="H365" s="40">
        <f>BASE!H365*'FM-029 DEP'!$H$1152</f>
        <v>4712970.3986585541</v>
      </c>
      <c r="I365" s="7">
        <f>BASE!I365*'FM-029 DEP'!$I$1152</f>
        <v>3657976.3301741234</v>
      </c>
      <c r="J365" s="7">
        <f>BASE!J365*'FM-029 DEP'!$J$1152</f>
        <v>2970346.0192083297</v>
      </c>
      <c r="K365" s="7">
        <f>BASE!K365*'FM-029 DEP'!$K$1152</f>
        <v>2912816.2197092087</v>
      </c>
      <c r="L365" s="7">
        <f>BASE!L365*'FM-029 DEP'!$L$1152</f>
        <v>2718717.2367271669</v>
      </c>
      <c r="M365" s="36">
        <f>BASE!M365*$M$1152</f>
        <v>0</v>
      </c>
      <c r="N365" s="1">
        <f t="shared" si="31"/>
        <v>6</v>
      </c>
      <c r="O365" s="8">
        <f t="shared" si="35"/>
        <v>3653794</v>
      </c>
      <c r="P365" s="9">
        <f t="shared" si="32"/>
        <v>3653794</v>
      </c>
      <c r="Q365" s="40">
        <f t="array" ref="Q365">IFERROR(_xlfn.STDEV.P(IF((F365:M365&lt;&gt;0)*(F365:M365&lt;&gt;""), F365:M365)), 0)</f>
        <v>884343.38900166575</v>
      </c>
      <c r="R365" s="11">
        <f t="shared" si="36"/>
        <v>24.203427697392513</v>
      </c>
      <c r="S365" s="12">
        <f t="shared" si="33"/>
        <v>75.796572302607487</v>
      </c>
      <c r="T365" s="37" t="str">
        <f t="shared" si="34"/>
        <v>ALTO</v>
      </c>
    </row>
    <row r="366" spans="2:20" ht="18">
      <c r="B366" s="27">
        <v>357</v>
      </c>
      <c r="C366" s="33" t="s">
        <v>397</v>
      </c>
      <c r="D366" s="32" t="s">
        <v>398</v>
      </c>
      <c r="E366" s="32">
        <v>1</v>
      </c>
      <c r="F366" s="7">
        <f>BASE!F366</f>
        <v>0</v>
      </c>
      <c r="G366" s="7"/>
      <c r="H366" s="40">
        <f>BASE!H366*'FM-029 DEP'!$H$1152</f>
        <v>4612678.0634400332</v>
      </c>
      <c r="I366" s="7">
        <f>BASE!I366*'FM-029 DEP'!$I$1152</f>
        <v>3580125.3603702886</v>
      </c>
      <c r="J366" s="7">
        <f>BASE!J366*'FM-029 DEP'!$J$1152</f>
        <v>2148605.6009334889</v>
      </c>
      <c r="K366" s="7"/>
      <c r="L366" s="7"/>
      <c r="M366" s="36">
        <f>BASE!M366*$M$1152</f>
        <v>0</v>
      </c>
      <c r="N366" s="1">
        <f t="shared" si="31"/>
        <v>3</v>
      </c>
      <c r="O366" s="8">
        <f t="shared" si="35"/>
        <v>3447136</v>
      </c>
      <c r="P366" s="9">
        <f t="shared" si="32"/>
        <v>3447136</v>
      </c>
      <c r="Q366" s="40">
        <f t="array" ref="Q366">IFERROR(_xlfn.STDEV.P(IF((F366:M366&lt;&gt;0)*(F366:M366&lt;&gt;""), F366:M366)), 0)</f>
        <v>1010339.1623475149</v>
      </c>
      <c r="R366" s="11">
        <f t="shared" si="36"/>
        <v>29.30952426441878</v>
      </c>
      <c r="S366" s="12">
        <f t="shared" si="33"/>
        <v>70.690475735581217</v>
      </c>
      <c r="T366" s="37" t="str">
        <f t="shared" si="34"/>
        <v>ALTO</v>
      </c>
    </row>
    <row r="367" spans="2:20" ht="18">
      <c r="B367" s="27">
        <v>358</v>
      </c>
      <c r="C367" s="33" t="s">
        <v>399</v>
      </c>
      <c r="D367" s="32" t="s">
        <v>38</v>
      </c>
      <c r="E367" s="32">
        <v>1</v>
      </c>
      <c r="F367" s="7">
        <f>BASE!F367</f>
        <v>0</v>
      </c>
      <c r="G367" s="7">
        <f>BASE!G367</f>
        <v>608244.12</v>
      </c>
      <c r="H367" s="40">
        <f>BASE!H367*'FM-029 DEP'!$H$1152</f>
        <v>579125.99245525955</v>
      </c>
      <c r="I367" s="7">
        <f>BASE!I367*'FM-029 DEP'!$I$1152</f>
        <v>488246.03262067441</v>
      </c>
      <c r="J367" s="7">
        <f>BASE!J367*'FM-029 DEP'!$J$1152</f>
        <v>399586.21308679658</v>
      </c>
      <c r="K367" s="7">
        <f>BASE!K367*'FM-029 DEP'!$K$1152</f>
        <v>0</v>
      </c>
      <c r="L367" s="7">
        <f>BASE!L367*'FM-029 DEP'!$L$1152</f>
        <v>367645.55081044359</v>
      </c>
      <c r="M367" s="36">
        <f>BASE!M367*$M$1152</f>
        <v>0</v>
      </c>
      <c r="N367" s="1">
        <f t="shared" si="31"/>
        <v>5</v>
      </c>
      <c r="O367" s="8">
        <f t="shared" si="35"/>
        <v>488570</v>
      </c>
      <c r="P367" s="9">
        <f t="shared" si="32"/>
        <v>488570</v>
      </c>
      <c r="Q367" s="40">
        <f t="array" ref="Q367">IFERROR(_xlfn.STDEV.P(IF((F367:M367&lt;&gt;0)*(F367:M367&lt;&gt;""), F367:M367)), 0)</f>
        <v>94934.950852182606</v>
      </c>
      <c r="R367" s="11">
        <f t="shared" si="36"/>
        <v>19.431187107718976</v>
      </c>
      <c r="S367" s="12">
        <f t="shared" si="33"/>
        <v>80.568812892281017</v>
      </c>
      <c r="T367" s="37" t="str">
        <f t="shared" si="34"/>
        <v>ALTO</v>
      </c>
    </row>
    <row r="368" spans="2:20" ht="18">
      <c r="B368" s="27">
        <v>359</v>
      </c>
      <c r="C368" s="33" t="s">
        <v>400</v>
      </c>
      <c r="D368" s="32" t="s">
        <v>38</v>
      </c>
      <c r="E368" s="32">
        <v>1</v>
      </c>
      <c r="F368" s="7">
        <f>BASE!F368</f>
        <v>0</v>
      </c>
      <c r="G368" s="7">
        <f>BASE!G368</f>
        <v>16896925</v>
      </c>
      <c r="H368" s="40">
        <f>BASE!H368*'FM-029 DEP'!$H$1152</f>
        <v>14643211.053427795</v>
      </c>
      <c r="I368" s="7">
        <f>BASE!I368*'FM-029 DEP'!$I$1152</f>
        <v>12586957.185364777</v>
      </c>
      <c r="J368" s="7">
        <f>BASE!J368*'FM-029 DEP'!$J$1152</f>
        <v>9401427.250695629</v>
      </c>
      <c r="K368" s="7">
        <f>BASE!K368*'FM-029 DEP'!$K$1152</f>
        <v>0</v>
      </c>
      <c r="L368" s="7">
        <f>BASE!L368*'FM-029 DEP'!$L$1152</f>
        <v>0</v>
      </c>
      <c r="M368" s="36">
        <f>BASE!M368*$M$1152</f>
        <v>0</v>
      </c>
      <c r="N368" s="1">
        <f t="shared" si="31"/>
        <v>4</v>
      </c>
      <c r="O368" s="8">
        <f t="shared" si="35"/>
        <v>13382130</v>
      </c>
      <c r="P368" s="9">
        <f t="shared" si="32"/>
        <v>13382130</v>
      </c>
      <c r="Q368" s="40">
        <f t="array" ref="Q368">IFERROR(_xlfn.STDEV.P(IF((F368:M368&lt;&gt;0)*(F368:M368&lt;&gt;""), F368:M368)), 0)</f>
        <v>2757825.3887254116</v>
      </c>
      <c r="R368" s="11">
        <f t="shared" si="36"/>
        <v>20.608269301863093</v>
      </c>
      <c r="S368" s="12">
        <f t="shared" si="33"/>
        <v>79.391730698136911</v>
      </c>
      <c r="T368" s="37" t="str">
        <f t="shared" si="34"/>
        <v>ALTO</v>
      </c>
    </row>
    <row r="369" spans="2:20" ht="18">
      <c r="B369" s="27">
        <v>360</v>
      </c>
      <c r="C369" s="33" t="s">
        <v>401</v>
      </c>
      <c r="D369" s="32" t="s">
        <v>38</v>
      </c>
      <c r="E369" s="32">
        <v>1</v>
      </c>
      <c r="F369" s="7">
        <f>BASE!F369</f>
        <v>0</v>
      </c>
      <c r="G369" s="7">
        <f>BASE!G369</f>
        <v>12789</v>
      </c>
      <c r="H369" s="40">
        <f>BASE!H369*'FM-029 DEP'!$H$1152</f>
        <v>10422.54847625669</v>
      </c>
      <c r="I369" s="7">
        <f>BASE!I369*'FM-029 DEP'!$I$1152</f>
        <v>8131.1858055984121</v>
      </c>
      <c r="J369" s="7">
        <f>BASE!J369*'FM-029 DEP'!$J$1152</f>
        <v>8496.1852616461729</v>
      </c>
      <c r="K369" s="7">
        <f>BASE!K369*'FM-029 DEP'!$K$1152</f>
        <v>7882.0032310177712</v>
      </c>
      <c r="L369" s="7"/>
      <c r="M369" s="36">
        <f>BASE!M369*$M$1152</f>
        <v>0</v>
      </c>
      <c r="N369" s="1">
        <f t="shared" si="31"/>
        <v>5</v>
      </c>
      <c r="O369" s="8">
        <f t="shared" si="35"/>
        <v>9544</v>
      </c>
      <c r="P369" s="9">
        <f t="shared" si="32"/>
        <v>9544</v>
      </c>
      <c r="Q369" s="40">
        <f t="array" ref="Q369">IFERROR(_xlfn.STDEV.P(IF((F369:M369&lt;&gt;0)*(F369:M369&lt;&gt;""), F369:M369)), 0)</f>
        <v>1852.4613458181464</v>
      </c>
      <c r="R369" s="11">
        <f t="shared" si="36"/>
        <v>19.409695576468426</v>
      </c>
      <c r="S369" s="12">
        <f t="shared" si="33"/>
        <v>80.590304423531578</v>
      </c>
      <c r="T369" s="37" t="str">
        <f t="shared" si="34"/>
        <v>ALTO</v>
      </c>
    </row>
    <row r="370" spans="2:20" ht="18">
      <c r="B370" s="27">
        <v>361</v>
      </c>
      <c r="C370" s="33" t="s">
        <v>402</v>
      </c>
      <c r="D370" s="32" t="s">
        <v>38</v>
      </c>
      <c r="E370" s="32">
        <v>1</v>
      </c>
      <c r="F370" s="7">
        <f>BASE!F370</f>
        <v>0</v>
      </c>
      <c r="G370" s="7">
        <f>BASE!G370</f>
        <v>164183</v>
      </c>
      <c r="H370" s="40">
        <f>BASE!H370*'FM-029 DEP'!$H$1152</f>
        <v>156333.26355280538</v>
      </c>
      <c r="I370" s="7">
        <f>BASE!I370*'FM-029 DEP'!$I$1152</f>
        <v>151995.47498346923</v>
      </c>
      <c r="J370" s="7">
        <f>BASE!J370*'FM-029 DEP'!$J$1152</f>
        <v>135806.21129162554</v>
      </c>
      <c r="K370" s="7">
        <f>BASE!K370*'FM-029 DEP'!$K$1152</f>
        <v>133787.44749596124</v>
      </c>
      <c r="L370" s="7">
        <f>BASE!L370*'FM-029 DEP'!$L$1152</f>
        <v>123282.53809570029</v>
      </c>
      <c r="M370" s="36">
        <f>BASE!M370*$M$1152</f>
        <v>0</v>
      </c>
      <c r="N370" s="1">
        <f t="shared" si="31"/>
        <v>6</v>
      </c>
      <c r="O370" s="8">
        <f t="shared" si="35"/>
        <v>144231</v>
      </c>
      <c r="P370" s="9">
        <f t="shared" si="32"/>
        <v>144231</v>
      </c>
      <c r="Q370" s="40">
        <f t="array" ref="Q370">IFERROR(_xlfn.STDEV.P(IF((F370:M370&lt;&gt;0)*(F370:M370&lt;&gt;""), F370:M370)), 0)</f>
        <v>14281.20599533665</v>
      </c>
      <c r="R370" s="11">
        <f t="shared" si="36"/>
        <v>9.9016203141742398</v>
      </c>
      <c r="S370" s="12">
        <f t="shared" si="33"/>
        <v>90.098379685825762</v>
      </c>
      <c r="T370" s="37" t="str">
        <f t="shared" si="34"/>
        <v>ALTO</v>
      </c>
    </row>
    <row r="371" spans="2:20" ht="18">
      <c r="B371" s="27">
        <v>362</v>
      </c>
      <c r="C371" s="33" t="s">
        <v>403</v>
      </c>
      <c r="D371" s="32" t="s">
        <v>38</v>
      </c>
      <c r="E371" s="32">
        <v>1</v>
      </c>
      <c r="F371" s="7">
        <f>BASE!F371</f>
        <v>0</v>
      </c>
      <c r="G371" s="7">
        <f>BASE!G371</f>
        <v>77842</v>
      </c>
      <c r="H371" s="40">
        <f>BASE!H371*'FM-029 DEP'!$H$1152</f>
        <v>67593.190132378484</v>
      </c>
      <c r="I371" s="7">
        <f>BASE!I371*'FM-029 DEP'!$I$1152</f>
        <v>58268.970685474975</v>
      </c>
      <c r="J371" s="7">
        <f>BASE!J371*'FM-029 DEP'!$J$1152</f>
        <v>47791.042096759724</v>
      </c>
      <c r="K371" s="7">
        <f>BASE!K371*'FM-029 DEP'!$K$1152</f>
        <v>60105.896607431343</v>
      </c>
      <c r="L371" s="7"/>
      <c r="M371" s="36">
        <f>BASE!M371*$M$1152</f>
        <v>0</v>
      </c>
      <c r="N371" s="1">
        <f t="shared" si="31"/>
        <v>5</v>
      </c>
      <c r="O371" s="8">
        <f t="shared" si="35"/>
        <v>62320</v>
      </c>
      <c r="P371" s="9">
        <f t="shared" si="32"/>
        <v>62320</v>
      </c>
      <c r="Q371" s="40">
        <f t="array" ref="Q371">IFERROR(_xlfn.STDEV.P(IF((F371:M371&lt;&gt;0)*(F371:M371&lt;&gt;""), F371:M371)), 0)</f>
        <v>10011.420758560429</v>
      </c>
      <c r="R371" s="11">
        <f t="shared" si="36"/>
        <v>16.064539086265132</v>
      </c>
      <c r="S371" s="12">
        <f t="shared" si="33"/>
        <v>83.935460913734872</v>
      </c>
      <c r="T371" s="37" t="str">
        <f t="shared" si="34"/>
        <v>ALTO</v>
      </c>
    </row>
    <row r="372" spans="2:20" ht="18">
      <c r="B372" s="27">
        <v>363</v>
      </c>
      <c r="C372" s="33" t="s">
        <v>404</v>
      </c>
      <c r="D372" s="32" t="s">
        <v>38</v>
      </c>
      <c r="E372" s="32">
        <v>1</v>
      </c>
      <c r="F372" s="7">
        <f>BASE!F372</f>
        <v>0</v>
      </c>
      <c r="G372" s="7">
        <f>BASE!G372</f>
        <v>73252</v>
      </c>
      <c r="H372" s="40">
        <f>BASE!H372*'FM-029 DEP'!$H$1152</f>
        <v>65414.173663630667</v>
      </c>
      <c r="I372" s="7">
        <f>BASE!I372*'FM-029 DEP'!$I$1152</f>
        <v>58651.461318051573</v>
      </c>
      <c r="J372" s="7">
        <f>BASE!J372*'FM-029 DEP'!$J$1152</f>
        <v>47791.042096759724</v>
      </c>
      <c r="K372" s="7">
        <f>BASE!K372*'FM-029 DEP'!$K$1152</f>
        <v>60105.896607431343</v>
      </c>
      <c r="L372" s="7"/>
      <c r="M372" s="36">
        <f>BASE!M372*$M$1152</f>
        <v>0</v>
      </c>
      <c r="N372" s="1">
        <f t="shared" si="31"/>
        <v>5</v>
      </c>
      <c r="O372" s="8">
        <f t="shared" si="35"/>
        <v>61043</v>
      </c>
      <c r="P372" s="9">
        <f t="shared" si="32"/>
        <v>61043</v>
      </c>
      <c r="Q372" s="40">
        <f t="array" ref="Q372">IFERROR(_xlfn.STDEV.P(IF((F372:M372&lt;&gt;0)*(F372:M372&lt;&gt;""), F372:M372)), 0)</f>
        <v>8371.127145924147</v>
      </c>
      <c r="R372" s="11">
        <f t="shared" si="36"/>
        <v>13.713492367550984</v>
      </c>
      <c r="S372" s="12">
        <f t="shared" si="33"/>
        <v>86.286507632449016</v>
      </c>
      <c r="T372" s="37" t="str">
        <f t="shared" si="34"/>
        <v>ALTO</v>
      </c>
    </row>
    <row r="373" spans="2:20" ht="18">
      <c r="B373" s="27">
        <v>364</v>
      </c>
      <c r="C373" s="33" t="s">
        <v>405</v>
      </c>
      <c r="D373" s="32" t="s">
        <v>38</v>
      </c>
      <c r="E373" s="32">
        <v>1</v>
      </c>
      <c r="F373" s="7">
        <f>BASE!F373</f>
        <v>0</v>
      </c>
      <c r="G373" s="7">
        <f>BASE!G373</f>
        <v>140407</v>
      </c>
      <c r="H373" s="40">
        <f>BASE!H373*'FM-029 DEP'!$H$1152</f>
        <v>119845.90578113048</v>
      </c>
      <c r="I373" s="7">
        <f>BASE!I373*'FM-029 DEP'!$I$1152</f>
        <v>100717.82455366982</v>
      </c>
      <c r="J373" s="7">
        <f>BASE!J373*'FM-029 DEP'!$J$1152</f>
        <v>95714.837088232671</v>
      </c>
      <c r="K373" s="7">
        <f>BASE!K373*'FM-029 DEP'!$K$1152</f>
        <v>88506.68820678514</v>
      </c>
      <c r="L373" s="7">
        <f>BASE!L373*'FM-029 DEP'!$L$1152</f>
        <v>96112.749684557901</v>
      </c>
      <c r="M373" s="36">
        <f>BASE!M373*$M$1152</f>
        <v>0</v>
      </c>
      <c r="N373" s="1">
        <f t="shared" si="31"/>
        <v>6</v>
      </c>
      <c r="O373" s="8">
        <f t="shared" si="35"/>
        <v>106884</v>
      </c>
      <c r="P373" s="9">
        <f t="shared" si="32"/>
        <v>106884</v>
      </c>
      <c r="Q373" s="40">
        <f t="array" ref="Q373">IFERROR(_xlfn.STDEV.P(IF((F373:M373&lt;&gt;0)*(F373:M373&lt;&gt;""), F373:M373)), 0)</f>
        <v>17834.049232661178</v>
      </c>
      <c r="R373" s="11">
        <f t="shared" si="36"/>
        <v>16.685424602991262</v>
      </c>
      <c r="S373" s="12">
        <f t="shared" si="33"/>
        <v>83.314575397008738</v>
      </c>
      <c r="T373" s="37" t="str">
        <f t="shared" si="34"/>
        <v>ALTO</v>
      </c>
    </row>
    <row r="374" spans="2:20" ht="18">
      <c r="B374" s="27">
        <v>365</v>
      </c>
      <c r="C374" s="33" t="s">
        <v>406</v>
      </c>
      <c r="D374" s="32" t="s">
        <v>38</v>
      </c>
      <c r="E374" s="32">
        <v>1</v>
      </c>
      <c r="F374" s="7">
        <f>BASE!F374</f>
        <v>0</v>
      </c>
      <c r="G374" s="7">
        <f>BASE!G374</f>
        <v>190356</v>
      </c>
      <c r="H374" s="40">
        <f>BASE!H374*'FM-029 DEP'!$H$1152</f>
        <v>154691.30763512477</v>
      </c>
      <c r="I374" s="7">
        <f>BASE!I374*'FM-029 DEP'!$I$1152</f>
        <v>120084.67269120563</v>
      </c>
      <c r="J374" s="7">
        <f>BASE!J374*'FM-029 DEP'!$J$1152</f>
        <v>101157.70577147475</v>
      </c>
      <c r="K374" s="7">
        <f>BASE!K374*'FM-029 DEP'!$K$1152</f>
        <v>93534.135702746367</v>
      </c>
      <c r="L374" s="7">
        <f>BASE!L374*'FM-029 DEP'!$L$1152</f>
        <v>95224.172571095813</v>
      </c>
      <c r="M374" s="36">
        <f>BASE!M374*$M$1152</f>
        <v>0</v>
      </c>
      <c r="N374" s="1">
        <f t="shared" si="31"/>
        <v>6</v>
      </c>
      <c r="O374" s="8">
        <f t="shared" si="35"/>
        <v>125841</v>
      </c>
      <c r="P374" s="9">
        <f t="shared" si="32"/>
        <v>125841</v>
      </c>
      <c r="Q374" s="40">
        <f t="array" ref="Q374">IFERROR(_xlfn.STDEV.P(IF((F374:M374&lt;&gt;0)*(F374:M374&lt;&gt;""), F374:M374)), 0)</f>
        <v>35632.497797115924</v>
      </c>
      <c r="R374" s="11">
        <f t="shared" si="36"/>
        <v>28.31549161013972</v>
      </c>
      <c r="S374" s="12">
        <f t="shared" si="33"/>
        <v>71.684508389860284</v>
      </c>
      <c r="T374" s="37" t="str">
        <f t="shared" si="34"/>
        <v>ALTO</v>
      </c>
    </row>
    <row r="375" spans="2:20" ht="18">
      <c r="B375" s="27">
        <v>366</v>
      </c>
      <c r="C375" s="33" t="s">
        <v>407</v>
      </c>
      <c r="D375" s="32" t="s">
        <v>38</v>
      </c>
      <c r="E375" s="32">
        <v>1</v>
      </c>
      <c r="F375" s="7">
        <f>BASE!F375</f>
        <v>0</v>
      </c>
      <c r="G375" s="7">
        <f>BASE!G375</f>
        <v>134017</v>
      </c>
      <c r="H375" s="40">
        <f>BASE!H375*'FM-029 DEP'!$H$1152</f>
        <v>113390.25926802473</v>
      </c>
      <c r="I375" s="7">
        <f>BASE!I375*'FM-029 DEP'!$I$1152</f>
        <v>94017.7187568878</v>
      </c>
      <c r="J375" s="7">
        <f>BASE!J375*'FM-029 DEP'!$J$1152</f>
        <v>93059.779193968236</v>
      </c>
      <c r="K375" s="7">
        <f>BASE!K375*'FM-029 DEP'!$K$1152</f>
        <v>86638.788368336027</v>
      </c>
      <c r="L375" s="7">
        <f>BASE!L375*'FM-029 DEP'!$L$1152</f>
        <v>95758.180141706311</v>
      </c>
      <c r="M375" s="36">
        <f>BASE!M375*$M$1152</f>
        <v>0</v>
      </c>
      <c r="N375" s="1">
        <f t="shared" si="31"/>
        <v>6</v>
      </c>
      <c r="O375" s="8">
        <f t="shared" si="35"/>
        <v>102814</v>
      </c>
      <c r="P375" s="9">
        <f t="shared" si="32"/>
        <v>102814</v>
      </c>
      <c r="Q375" s="40">
        <f t="array" ref="Q375">IFERROR(_xlfn.STDEV.P(IF((F375:M375&lt;&gt;0)*(F375:M375&lt;&gt;""), F375:M375)), 0)</f>
        <v>16173.156364199071</v>
      </c>
      <c r="R375" s="11">
        <f t="shared" si="36"/>
        <v>15.730500091620861</v>
      </c>
      <c r="S375" s="12">
        <f t="shared" si="33"/>
        <v>84.269499908379146</v>
      </c>
      <c r="T375" s="37" t="str">
        <f t="shared" si="34"/>
        <v>ALTO</v>
      </c>
    </row>
    <row r="376" spans="2:20" ht="18">
      <c r="B376" s="27">
        <v>367</v>
      </c>
      <c r="C376" s="33" t="s">
        <v>408</v>
      </c>
      <c r="D376" s="32" t="s">
        <v>38</v>
      </c>
      <c r="E376" s="32">
        <v>1</v>
      </c>
      <c r="F376" s="7">
        <f>BASE!F376</f>
        <v>0</v>
      </c>
      <c r="G376" s="7">
        <f>BASE!G376</f>
        <v>167086</v>
      </c>
      <c r="H376" s="40">
        <f>BASE!H376*'FM-029 DEP'!$H$1152</f>
        <v>135785.98206299104</v>
      </c>
      <c r="I376" s="7">
        <f>BASE!I376*'FM-029 DEP'!$I$1152</f>
        <v>105415.28763500109</v>
      </c>
      <c r="J376" s="7">
        <f>BASE!J376*'FM-029 DEP'!$J$1152</f>
        <v>100361.18840319541</v>
      </c>
      <c r="K376" s="7">
        <f>BASE!K376*'FM-029 DEP'!$K$1152</f>
        <v>96793.47334410339</v>
      </c>
      <c r="L376" s="7">
        <f>BASE!L376*'FM-029 DEP'!$L$1152</f>
        <v>95580.177618169473</v>
      </c>
      <c r="M376" s="36">
        <f>BASE!M376*$M$1152</f>
        <v>0</v>
      </c>
      <c r="N376" s="1">
        <f t="shared" si="31"/>
        <v>6</v>
      </c>
      <c r="O376" s="8">
        <f t="shared" si="35"/>
        <v>116837</v>
      </c>
      <c r="P376" s="9">
        <f t="shared" si="32"/>
        <v>116837</v>
      </c>
      <c r="Q376" s="40">
        <f t="array" ref="Q376">IFERROR(_xlfn.STDEV.P(IF((F376:M376&lt;&gt;0)*(F376:M376&lt;&gt;""), F376:M376)), 0)</f>
        <v>26266.357639643906</v>
      </c>
      <c r="R376" s="11">
        <f t="shared" si="36"/>
        <v>22.481198284485142</v>
      </c>
      <c r="S376" s="12">
        <f t="shared" si="33"/>
        <v>77.518801715514854</v>
      </c>
      <c r="T376" s="37" t="str">
        <f t="shared" si="34"/>
        <v>ALTO</v>
      </c>
    </row>
    <row r="377" spans="2:20" ht="18">
      <c r="B377" s="27">
        <v>368</v>
      </c>
      <c r="C377" s="33" t="s">
        <v>409</v>
      </c>
      <c r="D377" s="32" t="s">
        <v>38</v>
      </c>
      <c r="E377" s="32">
        <v>1</v>
      </c>
      <c r="F377" s="7">
        <f>BASE!F377</f>
        <v>0</v>
      </c>
      <c r="G377" s="7">
        <f>BASE!G377</f>
        <v>160914</v>
      </c>
      <c r="H377" s="40">
        <f>BASE!H377*'FM-029 DEP'!$H$1152</f>
        <v>130776.7259803935</v>
      </c>
      <c r="I377" s="7">
        <f>BASE!I377*'FM-029 DEP'!$I$1152</f>
        <v>101536.05025347145</v>
      </c>
      <c r="J377" s="7">
        <f>BASE!J377*'FM-029 DEP'!$J$1152</f>
        <v>104343.77524459206</v>
      </c>
      <c r="K377" s="7">
        <f>BASE!K377*'FM-029 DEP'!$K$1152</f>
        <v>102426.68820678514</v>
      </c>
      <c r="L377" s="7">
        <f>BASE!L377*'FM-029 DEP'!$L$1152</f>
        <v>95580.177618169473</v>
      </c>
      <c r="M377" s="36">
        <f>BASE!M377*$M$1152</f>
        <v>0</v>
      </c>
      <c r="N377" s="1">
        <f t="shared" si="31"/>
        <v>6</v>
      </c>
      <c r="O377" s="8">
        <f t="shared" si="35"/>
        <v>115930</v>
      </c>
      <c r="P377" s="9">
        <f t="shared" si="32"/>
        <v>115930</v>
      </c>
      <c r="Q377" s="40">
        <f t="array" ref="Q377">IFERROR(_xlfn.STDEV.P(IF((F377:M377&lt;&gt;0)*(F377:M377&lt;&gt;""), F377:M377)), 0)</f>
        <v>23028.484611347489</v>
      </c>
      <c r="R377" s="11">
        <f t="shared" si="36"/>
        <v>19.864128880658576</v>
      </c>
      <c r="S377" s="12">
        <f t="shared" si="33"/>
        <v>80.135871119341431</v>
      </c>
      <c r="T377" s="37" t="str">
        <f t="shared" si="34"/>
        <v>ALTO</v>
      </c>
    </row>
    <row r="378" spans="2:20" ht="18">
      <c r="B378" s="27">
        <v>369</v>
      </c>
      <c r="C378" s="33" t="s">
        <v>410</v>
      </c>
      <c r="D378" s="32" t="s">
        <v>38</v>
      </c>
      <c r="E378" s="32">
        <v>1</v>
      </c>
      <c r="F378" s="7">
        <f>BASE!F378</f>
        <v>0</v>
      </c>
      <c r="G378" s="7">
        <f>BASE!G378</f>
        <v>172147</v>
      </c>
      <c r="H378" s="40">
        <f>BASE!H378*'FM-029 DEP'!$H$1152</f>
        <v>139880.94467510254</v>
      </c>
      <c r="I378" s="7">
        <f>BASE!I378*'FM-029 DEP'!$I$1152</f>
        <v>108571.92197487326</v>
      </c>
      <c r="J378" s="7">
        <f>BASE!J378*'FM-029 DEP'!$J$1152</f>
        <v>103812.76366573917</v>
      </c>
      <c r="K378" s="7">
        <f>BASE!K378*'FM-029 DEP'!$K$1152</f>
        <v>101472.35864297254</v>
      </c>
      <c r="L378" s="7">
        <f>BASE!L378*'FM-029 DEP'!$L$1152</f>
        <v>95934.747161021063</v>
      </c>
      <c r="M378" s="36">
        <f>BASE!M378*$M$1152</f>
        <v>0</v>
      </c>
      <c r="N378" s="1">
        <f t="shared" si="31"/>
        <v>6</v>
      </c>
      <c r="O378" s="8">
        <f t="shared" si="35"/>
        <v>120303</v>
      </c>
      <c r="P378" s="9">
        <f t="shared" si="32"/>
        <v>120303</v>
      </c>
      <c r="Q378" s="40">
        <f t="array" ref="Q378">IFERROR(_xlfn.STDEV.P(IF((F378:M378&lt;&gt;0)*(F378:M378&lt;&gt;""), F378:M378)), 0)</f>
        <v>27169.367369434611</v>
      </c>
      <c r="R378" s="11">
        <f t="shared" si="36"/>
        <v>22.58411458520121</v>
      </c>
      <c r="S378" s="12">
        <f t="shared" si="33"/>
        <v>77.415885414798794</v>
      </c>
      <c r="T378" s="37" t="str">
        <f t="shared" si="34"/>
        <v>ALTO</v>
      </c>
    </row>
    <row r="379" spans="2:20" ht="18">
      <c r="B379" s="27">
        <v>370</v>
      </c>
      <c r="C379" s="33" t="s">
        <v>411</v>
      </c>
      <c r="D379" s="32" t="s">
        <v>38</v>
      </c>
      <c r="E379" s="32">
        <v>1</v>
      </c>
      <c r="F379" s="7">
        <f>BASE!F379</f>
        <v>0</v>
      </c>
      <c r="G379" s="7">
        <f>BASE!G379</f>
        <v>176918</v>
      </c>
      <c r="H379" s="40">
        <f>BASE!H379*'FM-029 DEP'!$H$1152</f>
        <v>143780.3418000417</v>
      </c>
      <c r="I379" s="7">
        <f>BASE!I379*'FM-029 DEP'!$I$1152</f>
        <v>111628.58717214016</v>
      </c>
      <c r="J379" s="7">
        <f>BASE!J379*'FM-029 DEP'!$J$1152</f>
        <v>105273.04550758461</v>
      </c>
      <c r="K379" s="7">
        <f>BASE!K379*'FM-029 DEP'!$K$1152</f>
        <v>96163.812600969308</v>
      </c>
      <c r="L379" s="7">
        <f>BASE!L379*'FM-029 DEP'!$L$1152</f>
        <v>112583.72512860333</v>
      </c>
      <c r="M379" s="36">
        <f>BASE!M379*$M$1152</f>
        <v>0</v>
      </c>
      <c r="N379" s="1">
        <f t="shared" si="31"/>
        <v>6</v>
      </c>
      <c r="O379" s="8">
        <f t="shared" si="35"/>
        <v>124391</v>
      </c>
      <c r="P379" s="9">
        <f t="shared" si="32"/>
        <v>124391</v>
      </c>
      <c r="Q379" s="40">
        <f t="array" ref="Q379">IFERROR(_xlfn.STDEV.P(IF((F379:M379&lt;&gt;0)*(F379:M379&lt;&gt;""), F379:M379)), 0)</f>
        <v>27687.522814344895</v>
      </c>
      <c r="R379" s="11">
        <f t="shared" si="36"/>
        <v>22.258461475785946</v>
      </c>
      <c r="S379" s="12">
        <f t="shared" si="33"/>
        <v>77.74153852421405</v>
      </c>
      <c r="T379" s="37" t="str">
        <f t="shared" si="34"/>
        <v>ALTO</v>
      </c>
    </row>
    <row r="380" spans="2:20" ht="18">
      <c r="B380" s="27">
        <v>371</v>
      </c>
      <c r="C380" s="33" t="s">
        <v>412</v>
      </c>
      <c r="D380" s="32" t="s">
        <v>38</v>
      </c>
      <c r="E380" s="32">
        <v>1</v>
      </c>
      <c r="F380" s="7">
        <f>BASE!F380</f>
        <v>0</v>
      </c>
      <c r="G380" s="7">
        <f>BASE!G380</f>
        <v>265844</v>
      </c>
      <c r="H380" s="40">
        <f>BASE!H380*'FM-029 DEP'!$H$1152</f>
        <v>199307.04210206491</v>
      </c>
      <c r="I380" s="7">
        <f>BASE!I380*'FM-029 DEP'!$I$1152</f>
        <v>132350.45184042316</v>
      </c>
      <c r="J380" s="7"/>
      <c r="K380" s="7"/>
      <c r="L380" s="7"/>
      <c r="M380" s="36">
        <f>BASE!M380*$M$1152</f>
        <v>0</v>
      </c>
      <c r="N380" s="1">
        <f t="shared" si="31"/>
        <v>3</v>
      </c>
      <c r="O380" s="8">
        <f t="shared" si="35"/>
        <v>199167</v>
      </c>
      <c r="P380" s="9">
        <f t="shared" si="32"/>
        <v>199167</v>
      </c>
      <c r="Q380" s="40">
        <f t="array" ref="Q380">IFERROR(_xlfn.STDEV.P(IF((F380:M380&lt;&gt;0)*(F380:M380&lt;&gt;""), F380:M380)), 0)</f>
        <v>54498.602577405793</v>
      </c>
      <c r="R380" s="11">
        <f t="shared" si="36"/>
        <v>27.363269305359722</v>
      </c>
      <c r="S380" s="12">
        <f t="shared" si="33"/>
        <v>72.636730694640278</v>
      </c>
      <c r="T380" s="37" t="str">
        <f t="shared" si="34"/>
        <v>ALTO</v>
      </c>
    </row>
    <row r="381" spans="2:20" ht="18">
      <c r="B381" s="27">
        <v>372</v>
      </c>
      <c r="C381" s="33" t="s">
        <v>413</v>
      </c>
      <c r="D381" s="32" t="s">
        <v>38</v>
      </c>
      <c r="E381" s="32">
        <v>1</v>
      </c>
      <c r="F381" s="7">
        <f>BASE!F381</f>
        <v>0</v>
      </c>
      <c r="G381" s="7">
        <f>BASE!G381</f>
        <v>195233</v>
      </c>
      <c r="H381" s="40">
        <f>BASE!H381*'FM-029 DEP'!$H$1152</f>
        <v>158668.13678036569</v>
      </c>
      <c r="I381" s="7">
        <f>BASE!I381*'FM-029 DEP'!$I$1152</f>
        <v>123191.32245977517</v>
      </c>
      <c r="J381" s="7">
        <f>BASE!J381*'FM-029 DEP'!$J$1152</f>
        <v>115229.51261107622</v>
      </c>
      <c r="K381" s="7">
        <f>BASE!K381*'FM-029 DEP'!$K$1152</f>
        <v>109770.38772213248</v>
      </c>
      <c r="L381" s="7">
        <f>BASE!L381*'FM-029 DEP'!$L$1152</f>
        <v>113000.02135300399</v>
      </c>
      <c r="M381" s="36">
        <f>BASE!M381*$M$1152</f>
        <v>0</v>
      </c>
      <c r="N381" s="1">
        <f t="shared" si="31"/>
        <v>6</v>
      </c>
      <c r="O381" s="8">
        <f t="shared" si="35"/>
        <v>135849</v>
      </c>
      <c r="P381" s="9">
        <f t="shared" si="32"/>
        <v>135849</v>
      </c>
      <c r="Q381" s="40">
        <f t="array" ref="Q381">IFERROR(_xlfn.STDEV.P(IF((F381:M381&lt;&gt;0)*(F381:M381&lt;&gt;""), F381:M381)), 0)</f>
        <v>31184.190341177291</v>
      </c>
      <c r="R381" s="11">
        <f t="shared" si="36"/>
        <v>22.955038565743795</v>
      </c>
      <c r="S381" s="12">
        <f t="shared" si="33"/>
        <v>77.044961434256209</v>
      </c>
      <c r="T381" s="37" t="str">
        <f t="shared" si="34"/>
        <v>ALTO</v>
      </c>
    </row>
    <row r="382" spans="2:20" ht="18">
      <c r="B382" s="27">
        <v>373</v>
      </c>
      <c r="C382" s="33" t="s">
        <v>414</v>
      </c>
      <c r="D382" s="32" t="s">
        <v>38</v>
      </c>
      <c r="E382" s="32">
        <v>1</v>
      </c>
      <c r="F382" s="7">
        <f>BASE!F382</f>
        <v>0</v>
      </c>
      <c r="G382" s="7">
        <f>BASE!G382</f>
        <v>303613</v>
      </c>
      <c r="H382" s="40">
        <f>BASE!H382*'FM-029 DEP'!$H$1152</f>
        <v>237362.89464395464</v>
      </c>
      <c r="I382" s="7">
        <f>BASE!I382*'FM-029 DEP'!$I$1152</f>
        <v>171739.38064800526</v>
      </c>
      <c r="J382" s="7"/>
      <c r="K382" s="7"/>
      <c r="L382" s="7"/>
      <c r="M382" s="36">
        <f>BASE!M382*$M$1152</f>
        <v>0</v>
      </c>
      <c r="N382" s="1">
        <f t="shared" si="31"/>
        <v>3</v>
      </c>
      <c r="O382" s="8">
        <f t="shared" si="35"/>
        <v>237572</v>
      </c>
      <c r="P382" s="9">
        <f t="shared" si="32"/>
        <v>237572</v>
      </c>
      <c r="Q382" s="40">
        <f t="array" ref="Q382">IFERROR(_xlfn.STDEV.P(IF((F382:M382&lt;&gt;0)*(F382:M382&lt;&gt;""), F382:M382)), 0)</f>
        <v>53837.382231492418</v>
      </c>
      <c r="R382" s="11">
        <f t="shared" si="36"/>
        <v>22.661501452819532</v>
      </c>
      <c r="S382" s="12">
        <f t="shared" si="33"/>
        <v>77.338498547180464</v>
      </c>
      <c r="T382" s="37" t="str">
        <f t="shared" si="34"/>
        <v>ALTO</v>
      </c>
    </row>
    <row r="383" spans="2:20" ht="18">
      <c r="B383" s="27">
        <v>374</v>
      </c>
      <c r="C383" s="33" t="s">
        <v>415</v>
      </c>
      <c r="D383" s="32" t="s">
        <v>38</v>
      </c>
      <c r="E383" s="32">
        <v>1</v>
      </c>
      <c r="F383" s="7">
        <f>BASE!F383</f>
        <v>0</v>
      </c>
      <c r="G383" s="7">
        <f>BASE!G383</f>
        <v>201740</v>
      </c>
      <c r="H383" s="40">
        <f>BASE!H383*'FM-029 DEP'!$H$1152</f>
        <v>163935.49959730235</v>
      </c>
      <c r="I383" s="7">
        <f>BASE!I383*'FM-029 DEP'!$I$1152</f>
        <v>127252.02556755564</v>
      </c>
      <c r="J383" s="7">
        <f>BASE!J383*'FM-029 DEP'!$J$1152</f>
        <v>108060.85629656226</v>
      </c>
      <c r="K383" s="7">
        <f>BASE!K383*'FM-029 DEP'!$K$1152</f>
        <v>136029.2084006462</v>
      </c>
      <c r="L383" s="7">
        <f>BASE!L383*'FM-029 DEP'!$L$1152</f>
        <v>112580.85412015919</v>
      </c>
      <c r="M383" s="36">
        <f>BASE!M383*$M$1152</f>
        <v>0</v>
      </c>
      <c r="N383" s="1">
        <f t="shared" si="31"/>
        <v>6</v>
      </c>
      <c r="O383" s="8">
        <f t="shared" si="35"/>
        <v>141600</v>
      </c>
      <c r="P383" s="9">
        <f t="shared" si="32"/>
        <v>141600</v>
      </c>
      <c r="Q383" s="40">
        <f t="array" ref="Q383">IFERROR(_xlfn.STDEV.P(IF((F383:M383&lt;&gt;0)*(F383:M383&lt;&gt;""), F383:M383)), 0)</f>
        <v>32454.011614309486</v>
      </c>
      <c r="R383" s="11">
        <f t="shared" si="36"/>
        <v>22.919499727619694</v>
      </c>
      <c r="S383" s="12">
        <f t="shared" si="33"/>
        <v>77.080500272380306</v>
      </c>
      <c r="T383" s="37" t="str">
        <f t="shared" si="34"/>
        <v>ALTO</v>
      </c>
    </row>
    <row r="384" spans="2:20" ht="18">
      <c r="B384" s="27">
        <v>375</v>
      </c>
      <c r="C384" s="33" t="s">
        <v>416</v>
      </c>
      <c r="D384" s="32" t="s">
        <v>38</v>
      </c>
      <c r="E384" s="32">
        <v>1</v>
      </c>
      <c r="F384" s="7">
        <f>BASE!F384</f>
        <v>0</v>
      </c>
      <c r="G384" s="7">
        <f>BASE!G384</f>
        <v>202738</v>
      </c>
      <c r="H384" s="40">
        <f>BASE!H384*'FM-029 DEP'!$H$1152</f>
        <v>164759.45571076963</v>
      </c>
      <c r="I384" s="7">
        <f>BASE!I384*'FM-029 DEP'!$I$1152</f>
        <v>127910.51796341193</v>
      </c>
      <c r="J384" s="7">
        <f>BASE!J384*'FM-029 DEP'!$J$1152</f>
        <v>108459.11498070192</v>
      </c>
      <c r="K384" s="7">
        <f>BASE!K384*'FM-029 DEP'!$K$1152</f>
        <v>138235.83198707594</v>
      </c>
      <c r="L384" s="7">
        <f>BASE!L384*'FM-029 DEP'!$L$1152</f>
        <v>113000.02135300399</v>
      </c>
      <c r="M384" s="36">
        <f>BASE!M384*$M$1152</f>
        <v>0</v>
      </c>
      <c r="N384" s="1">
        <f t="shared" si="31"/>
        <v>6</v>
      </c>
      <c r="O384" s="8">
        <f t="shared" si="35"/>
        <v>142517</v>
      </c>
      <c r="P384" s="9">
        <f t="shared" si="32"/>
        <v>142517</v>
      </c>
      <c r="Q384" s="40">
        <f t="array" ref="Q384">IFERROR(_xlfn.STDEV.P(IF((F384:M384&lt;&gt;0)*(F384:M384&lt;&gt;""), F384:M384)), 0)</f>
        <v>32619.434274607574</v>
      </c>
      <c r="R384" s="11">
        <f t="shared" si="36"/>
        <v>22.888100559657847</v>
      </c>
      <c r="S384" s="12">
        <f t="shared" si="33"/>
        <v>77.111899440342157</v>
      </c>
      <c r="T384" s="37" t="str">
        <f t="shared" si="34"/>
        <v>ALTO</v>
      </c>
    </row>
    <row r="385" spans="2:20" ht="18">
      <c r="B385" s="27">
        <v>376</v>
      </c>
      <c r="C385" s="33" t="s">
        <v>417</v>
      </c>
      <c r="D385" s="32" t="s">
        <v>38</v>
      </c>
      <c r="E385" s="32">
        <v>1</v>
      </c>
      <c r="F385" s="7">
        <f>BASE!F385</f>
        <v>0</v>
      </c>
      <c r="G385" s="7">
        <f>BASE!G385</f>
        <v>166481</v>
      </c>
      <c r="H385" s="40">
        <f>BASE!H385*'FM-029 DEP'!$H$1152</f>
        <v>141909.06797608285</v>
      </c>
      <c r="I385" s="7">
        <f>BASE!I385*'FM-029 DEP'!$I$1152</f>
        <v>119014.35089266034</v>
      </c>
      <c r="J385" s="7">
        <f>BASE!J385*'FM-029 DEP'!$J$1152</f>
        <v>110450.40840140024</v>
      </c>
      <c r="K385" s="7">
        <f>BASE!K385*'FM-029 DEP'!$K$1152</f>
        <v>103355.71890145396</v>
      </c>
      <c r="L385" s="7">
        <f>BASE!L385*'FM-029 DEP'!$L$1152</f>
        <v>112580.85412015919</v>
      </c>
      <c r="M385" s="36">
        <f>BASE!M385*$M$1152</f>
        <v>0</v>
      </c>
      <c r="N385" s="1">
        <f t="shared" si="31"/>
        <v>6</v>
      </c>
      <c r="O385" s="8">
        <f t="shared" si="35"/>
        <v>125632</v>
      </c>
      <c r="P385" s="9">
        <f t="shared" si="32"/>
        <v>125632</v>
      </c>
      <c r="Q385" s="40">
        <f t="array" ref="Q385">IFERROR(_xlfn.STDEV.P(IF((F385:M385&lt;&gt;0)*(F385:M385&lt;&gt;""), F385:M385)), 0)</f>
        <v>21887.678628134414</v>
      </c>
      <c r="R385" s="11">
        <f t="shared" si="36"/>
        <v>17.422056982404495</v>
      </c>
      <c r="S385" s="12">
        <f t="shared" si="33"/>
        <v>82.577943017595501</v>
      </c>
      <c r="T385" s="37" t="str">
        <f t="shared" si="34"/>
        <v>ALTO</v>
      </c>
    </row>
    <row r="386" spans="2:20" ht="18">
      <c r="B386" s="27">
        <v>377</v>
      </c>
      <c r="C386" s="33" t="s">
        <v>418</v>
      </c>
      <c r="D386" s="32" t="s">
        <v>38</v>
      </c>
      <c r="E386" s="32">
        <v>1</v>
      </c>
      <c r="F386" s="7">
        <f>BASE!F386</f>
        <v>0</v>
      </c>
      <c r="G386" s="7">
        <f>BASE!G386</f>
        <v>196535</v>
      </c>
      <c r="H386" s="40">
        <f>BASE!H386*'FM-029 DEP'!$H$1152</f>
        <v>159710.49089981226</v>
      </c>
      <c r="I386" s="7">
        <f>BASE!I386*'FM-029 DEP'!$I$1152</f>
        <v>123978.03614723384</v>
      </c>
      <c r="J386" s="7">
        <f>BASE!J386*'FM-029 DEP'!$J$1152</f>
        <v>116158.78287406877</v>
      </c>
      <c r="K386" s="7">
        <f>BASE!K386*'FM-029 DEP'!$K$1152</f>
        <v>111154.79806138935</v>
      </c>
      <c r="L386" s="7">
        <f>BASE!L386*'FM-029 DEP'!$L$1152</f>
        <v>112580.85412015919</v>
      </c>
      <c r="M386" s="36">
        <f>BASE!M386*$M$1152</f>
        <v>0</v>
      </c>
      <c r="N386" s="1">
        <f t="shared" si="31"/>
        <v>6</v>
      </c>
      <c r="O386" s="8">
        <f t="shared" si="35"/>
        <v>136686</v>
      </c>
      <c r="P386" s="9">
        <f t="shared" si="32"/>
        <v>136686</v>
      </c>
      <c r="Q386" s="40">
        <f t="array" ref="Q386">IFERROR(_xlfn.STDEV.P(IF((F386:M386&lt;&gt;0)*(F386:M386&lt;&gt;""), F386:M386)), 0)</f>
        <v>31431.908681282035</v>
      </c>
      <c r="R386" s="11">
        <f t="shared" si="36"/>
        <v>22.995704520786354</v>
      </c>
      <c r="S386" s="12">
        <f t="shared" si="33"/>
        <v>77.004295479213653</v>
      </c>
      <c r="T386" s="37" t="str">
        <f t="shared" si="34"/>
        <v>ALTO</v>
      </c>
    </row>
    <row r="387" spans="2:20" ht="18">
      <c r="B387" s="27">
        <v>378</v>
      </c>
      <c r="C387" s="33" t="s">
        <v>419</v>
      </c>
      <c r="D387" s="32" t="s">
        <v>38</v>
      </c>
      <c r="E387" s="32">
        <v>1</v>
      </c>
      <c r="F387" s="7">
        <f>BASE!F387</f>
        <v>0</v>
      </c>
      <c r="G387" s="7">
        <f>BASE!G387</f>
        <v>185867</v>
      </c>
      <c r="H387" s="40">
        <f>BASE!H387*'FM-029 DEP'!$H$1152</f>
        <v>151041.0827806438</v>
      </c>
      <c r="I387" s="7">
        <f>BASE!I387*'FM-029 DEP'!$I$1152</f>
        <v>117249.67820145469</v>
      </c>
      <c r="J387" s="7">
        <f>BASE!J387*'FM-029 DEP'!$J$1152</f>
        <v>108459.11498070192</v>
      </c>
      <c r="K387" s="7">
        <f>BASE!K387*'FM-029 DEP'!$K$1152</f>
        <v>130401.6155088853</v>
      </c>
      <c r="L387" s="7">
        <f>BASE!L387*'FM-029 DEP'!$L$1152</f>
        <v>113000.02135300399</v>
      </c>
      <c r="M387" s="36">
        <f>BASE!M387*$M$1152</f>
        <v>0</v>
      </c>
      <c r="N387" s="1">
        <f t="shared" si="31"/>
        <v>6</v>
      </c>
      <c r="O387" s="8">
        <f t="shared" si="35"/>
        <v>134336</v>
      </c>
      <c r="P387" s="9">
        <f t="shared" si="32"/>
        <v>134336</v>
      </c>
      <c r="Q387" s="40">
        <f t="array" ref="Q387">IFERROR(_xlfn.STDEV.P(IF((F387:M387&lt;&gt;0)*(F387:M387&lt;&gt;""), F387:M387)), 0)</f>
        <v>26977.65336876117</v>
      </c>
      <c r="R387" s="11">
        <f t="shared" si="36"/>
        <v>20.082221719242177</v>
      </c>
      <c r="S387" s="12">
        <f t="shared" si="33"/>
        <v>79.91777828075783</v>
      </c>
      <c r="T387" s="37" t="str">
        <f t="shared" si="34"/>
        <v>ALTO</v>
      </c>
    </row>
    <row r="388" spans="2:20" ht="18">
      <c r="B388" s="27">
        <v>379</v>
      </c>
      <c r="C388" s="33" t="s">
        <v>420</v>
      </c>
      <c r="D388" s="32" t="s">
        <v>38</v>
      </c>
      <c r="E388" s="32">
        <v>1</v>
      </c>
      <c r="F388" s="7">
        <f>BASE!F388</f>
        <v>0</v>
      </c>
      <c r="G388" s="7">
        <f>BASE!G388</f>
        <v>8308</v>
      </c>
      <c r="H388" s="40">
        <f>BASE!H388*'FM-029 DEP'!$H$1152</f>
        <v>6782.2508038656742</v>
      </c>
      <c r="I388" s="7">
        <f>BASE!I388*'FM-029 DEP'!$I$1152</f>
        <v>5307.05752700022</v>
      </c>
      <c r="J388" s="7">
        <f>BASE!J388*'FM-029 DEP'!$J$1152</f>
        <v>4115.339736109865</v>
      </c>
      <c r="K388" s="7">
        <f>BASE!K388*'FM-029 DEP'!$K$1152</f>
        <v>3917.1082390953152</v>
      </c>
      <c r="L388" s="7"/>
      <c r="M388" s="36">
        <f>BASE!M388*$M$1152</f>
        <v>0</v>
      </c>
      <c r="N388" s="1">
        <f t="shared" si="31"/>
        <v>5</v>
      </c>
      <c r="O388" s="8">
        <f t="shared" si="35"/>
        <v>5686</v>
      </c>
      <c r="P388" s="9">
        <f t="shared" si="32"/>
        <v>5686</v>
      </c>
      <c r="Q388" s="40">
        <f t="array" ref="Q388">IFERROR(_xlfn.STDEV.P(IF((F388:M388&lt;&gt;0)*(F388:M388&lt;&gt;""), F388:M388)), 0)</f>
        <v>1662.2995480539525</v>
      </c>
      <c r="R388" s="11">
        <f t="shared" si="36"/>
        <v>29.234955118782143</v>
      </c>
      <c r="S388" s="12">
        <f t="shared" si="33"/>
        <v>70.765044881217861</v>
      </c>
      <c r="T388" s="37" t="str">
        <f t="shared" si="34"/>
        <v>ALTO</v>
      </c>
    </row>
    <row r="389" spans="2:20" ht="18">
      <c r="B389" s="27">
        <v>380</v>
      </c>
      <c r="C389" s="33" t="s">
        <v>421</v>
      </c>
      <c r="D389" s="32" t="s">
        <v>38</v>
      </c>
      <c r="E389" s="32">
        <v>1</v>
      </c>
      <c r="F389" s="7">
        <f>BASE!F389</f>
        <v>0</v>
      </c>
      <c r="G389" s="7">
        <f>BASE!G389</f>
        <v>8308</v>
      </c>
      <c r="H389" s="40">
        <f>BASE!H389*'FM-029 DEP'!$H$1152</f>
        <v>6782.2508038656742</v>
      </c>
      <c r="I389" s="7">
        <f>BASE!I389*'FM-029 DEP'!$I$1152</f>
        <v>5307.05752700022</v>
      </c>
      <c r="J389" s="7">
        <f>BASE!J389*'FM-029 DEP'!$J$1152</f>
        <v>4115.339736109865</v>
      </c>
      <c r="K389" s="7">
        <f>BASE!K389*'FM-029 DEP'!$K$1152</f>
        <v>3917.1082390953152</v>
      </c>
      <c r="L389" s="7"/>
      <c r="M389" s="36">
        <f>BASE!M389*$M$1152</f>
        <v>0</v>
      </c>
      <c r="N389" s="1">
        <f t="shared" si="31"/>
        <v>5</v>
      </c>
      <c r="O389" s="8">
        <f t="shared" si="35"/>
        <v>5686</v>
      </c>
      <c r="P389" s="9">
        <f t="shared" si="32"/>
        <v>5686</v>
      </c>
      <c r="Q389" s="40">
        <f t="array" ref="Q389">IFERROR(_xlfn.STDEV.P(IF((F389:M389&lt;&gt;0)*(F389:M389&lt;&gt;""), F389:M389)), 0)</f>
        <v>1662.2995480539525</v>
      </c>
      <c r="R389" s="11">
        <f t="shared" si="36"/>
        <v>29.234955118782143</v>
      </c>
      <c r="S389" s="12">
        <f t="shared" si="33"/>
        <v>70.765044881217861</v>
      </c>
      <c r="T389" s="37" t="str">
        <f t="shared" si="34"/>
        <v>ALTO</v>
      </c>
    </row>
    <row r="390" spans="2:20" ht="18">
      <c r="B390" s="27">
        <v>381</v>
      </c>
      <c r="C390" s="33" t="s">
        <v>422</v>
      </c>
      <c r="D390" s="32" t="s">
        <v>38</v>
      </c>
      <c r="E390" s="32">
        <v>1</v>
      </c>
      <c r="F390" s="7">
        <f>BASE!F390</f>
        <v>0</v>
      </c>
      <c r="G390" s="7">
        <f>BASE!G390</f>
        <v>8308</v>
      </c>
      <c r="H390" s="40">
        <f>BASE!H390*'FM-029 DEP'!$H$1152</f>
        <v>6782.2508038656742</v>
      </c>
      <c r="I390" s="7">
        <f>BASE!I390*'FM-029 DEP'!$I$1152</f>
        <v>5307.05752700022</v>
      </c>
      <c r="J390" s="7">
        <f>BASE!J390*'FM-029 DEP'!$J$1152</f>
        <v>4115.339736109865</v>
      </c>
      <c r="K390" s="7">
        <f>BASE!K390*'FM-029 DEP'!$K$1152</f>
        <v>3917.1082390953152</v>
      </c>
      <c r="L390" s="7"/>
      <c r="M390" s="36">
        <f>BASE!M390*$M$1152</f>
        <v>0</v>
      </c>
      <c r="N390" s="1">
        <f t="shared" si="31"/>
        <v>5</v>
      </c>
      <c r="O390" s="8">
        <f t="shared" si="35"/>
        <v>5686</v>
      </c>
      <c r="P390" s="9">
        <f t="shared" si="32"/>
        <v>5686</v>
      </c>
      <c r="Q390" s="40">
        <f t="array" ref="Q390">IFERROR(_xlfn.STDEV.P(IF((F390:M390&lt;&gt;0)*(F390:M390&lt;&gt;""), F390:M390)), 0)</f>
        <v>1662.2995480539525</v>
      </c>
      <c r="R390" s="11">
        <f t="shared" si="36"/>
        <v>29.234955118782143</v>
      </c>
      <c r="S390" s="12">
        <f t="shared" si="33"/>
        <v>70.765044881217861</v>
      </c>
      <c r="T390" s="37" t="str">
        <f t="shared" si="34"/>
        <v>ALTO</v>
      </c>
    </row>
    <row r="391" spans="2:20" ht="18">
      <c r="B391" s="27">
        <v>382</v>
      </c>
      <c r="C391" s="33" t="s">
        <v>423</v>
      </c>
      <c r="D391" s="32" t="s">
        <v>38</v>
      </c>
      <c r="E391" s="32">
        <v>1</v>
      </c>
      <c r="F391" s="7">
        <f>BASE!F391</f>
        <v>0</v>
      </c>
      <c r="G391" s="7">
        <f>BASE!G391</f>
        <v>8308</v>
      </c>
      <c r="H391" s="40">
        <f>BASE!H391*'FM-029 DEP'!$H$1152</f>
        <v>6782.2508038656742</v>
      </c>
      <c r="I391" s="7">
        <f>BASE!I391*'FM-029 DEP'!$I$1152</f>
        <v>5307.05752700022</v>
      </c>
      <c r="J391" s="7">
        <f>BASE!J391*'FM-029 DEP'!$J$1152</f>
        <v>4115.339736109865</v>
      </c>
      <c r="K391" s="7">
        <f>BASE!K391*'FM-029 DEP'!$K$1152</f>
        <v>3917.1082390953152</v>
      </c>
      <c r="L391" s="7"/>
      <c r="M391" s="36">
        <f>BASE!M391*$M$1152</f>
        <v>0</v>
      </c>
      <c r="N391" s="1">
        <f t="shared" si="31"/>
        <v>5</v>
      </c>
      <c r="O391" s="8">
        <f t="shared" si="35"/>
        <v>5686</v>
      </c>
      <c r="P391" s="9">
        <f t="shared" si="32"/>
        <v>5686</v>
      </c>
      <c r="Q391" s="40">
        <f t="array" ref="Q391">IFERROR(_xlfn.STDEV.P(IF((F391:M391&lt;&gt;0)*(F391:M391&lt;&gt;""), F391:M391)), 0)</f>
        <v>1662.2995480539525</v>
      </c>
      <c r="R391" s="11">
        <f t="shared" si="36"/>
        <v>29.234955118782143</v>
      </c>
      <c r="S391" s="12">
        <f t="shared" si="33"/>
        <v>70.765044881217861</v>
      </c>
      <c r="T391" s="37" t="str">
        <f t="shared" si="34"/>
        <v>ALTO</v>
      </c>
    </row>
    <row r="392" spans="2:20" ht="18">
      <c r="B392" s="27">
        <v>383</v>
      </c>
      <c r="C392" s="33" t="s">
        <v>424</v>
      </c>
      <c r="D392" s="32" t="s">
        <v>38</v>
      </c>
      <c r="E392" s="32">
        <v>1</v>
      </c>
      <c r="F392" s="7">
        <f>BASE!F392</f>
        <v>0</v>
      </c>
      <c r="G392" s="7">
        <f>BASE!G392</f>
        <v>8308</v>
      </c>
      <c r="H392" s="40">
        <f>BASE!H392*'FM-029 DEP'!$H$1152</f>
        <v>6782.2508038656742</v>
      </c>
      <c r="I392" s="7">
        <f>BASE!I392*'FM-029 DEP'!$I$1152</f>
        <v>5307.05752700022</v>
      </c>
      <c r="J392" s="7">
        <f>BASE!J392*'FM-029 DEP'!$J$1152</f>
        <v>4115.339736109865</v>
      </c>
      <c r="K392" s="7">
        <f>BASE!K392*'FM-029 DEP'!$K$1152</f>
        <v>3917.1082390953152</v>
      </c>
      <c r="L392" s="7"/>
      <c r="M392" s="36">
        <f>BASE!M392*$M$1152</f>
        <v>0</v>
      </c>
      <c r="N392" s="1">
        <f t="shared" si="31"/>
        <v>5</v>
      </c>
      <c r="O392" s="8">
        <f t="shared" si="35"/>
        <v>5686</v>
      </c>
      <c r="P392" s="9">
        <f t="shared" si="32"/>
        <v>5686</v>
      </c>
      <c r="Q392" s="40">
        <f t="array" ref="Q392">IFERROR(_xlfn.STDEV.P(IF((F392:M392&lt;&gt;0)*(F392:M392&lt;&gt;""), F392:M392)), 0)</f>
        <v>1662.2995480539525</v>
      </c>
      <c r="R392" s="11">
        <f t="shared" si="36"/>
        <v>29.234955118782143</v>
      </c>
      <c r="S392" s="12">
        <f t="shared" si="33"/>
        <v>70.765044881217861</v>
      </c>
      <c r="T392" s="37" t="str">
        <f t="shared" si="34"/>
        <v>ALTO</v>
      </c>
    </row>
    <row r="393" spans="2:20" ht="18">
      <c r="B393" s="27">
        <v>384</v>
      </c>
      <c r="C393" s="33" t="s">
        <v>425</v>
      </c>
      <c r="D393" s="32" t="s">
        <v>38</v>
      </c>
      <c r="E393" s="32">
        <v>1</v>
      </c>
      <c r="F393" s="7">
        <f>BASE!F393</f>
        <v>0</v>
      </c>
      <c r="G393" s="7">
        <f>BASE!G393</f>
        <v>8308</v>
      </c>
      <c r="H393" s="40">
        <f>BASE!H393*'FM-029 DEP'!$H$1152</f>
        <v>6782.2508038656742</v>
      </c>
      <c r="I393" s="7">
        <f>BASE!I393*'FM-029 DEP'!$I$1152</f>
        <v>5307.05752700022</v>
      </c>
      <c r="J393" s="7">
        <f>BASE!J393*'FM-029 DEP'!$J$1152</f>
        <v>4115.339736109865</v>
      </c>
      <c r="K393" s="7">
        <f>BASE!K393*'FM-029 DEP'!$K$1152</f>
        <v>3917.1082390953152</v>
      </c>
      <c r="L393" s="7"/>
      <c r="M393" s="36">
        <f>BASE!M393*$M$1152</f>
        <v>0</v>
      </c>
      <c r="N393" s="1">
        <f t="shared" si="31"/>
        <v>5</v>
      </c>
      <c r="O393" s="8">
        <f t="shared" si="35"/>
        <v>5686</v>
      </c>
      <c r="P393" s="9">
        <f t="shared" si="32"/>
        <v>5686</v>
      </c>
      <c r="Q393" s="40">
        <f t="array" ref="Q393">IFERROR(_xlfn.STDEV.P(IF((F393:M393&lt;&gt;0)*(F393:M393&lt;&gt;""), F393:M393)), 0)</f>
        <v>1662.2995480539525</v>
      </c>
      <c r="R393" s="11">
        <f t="shared" si="36"/>
        <v>29.234955118782143</v>
      </c>
      <c r="S393" s="12">
        <f t="shared" si="33"/>
        <v>70.765044881217861</v>
      </c>
      <c r="T393" s="37" t="str">
        <f t="shared" si="34"/>
        <v>ALTO</v>
      </c>
    </row>
    <row r="394" spans="2:20" ht="18">
      <c r="B394" s="27">
        <v>385</v>
      </c>
      <c r="C394" s="33" t="s">
        <v>426</v>
      </c>
      <c r="D394" s="32" t="s">
        <v>38</v>
      </c>
      <c r="E394" s="32">
        <v>1</v>
      </c>
      <c r="F394" s="7">
        <f>BASE!F394</f>
        <v>0</v>
      </c>
      <c r="G394" s="7">
        <f>BASE!G394</f>
        <v>8308</v>
      </c>
      <c r="H394" s="40">
        <f>BASE!H394*'FM-029 DEP'!$H$1152</f>
        <v>6782.2508038656742</v>
      </c>
      <c r="I394" s="7">
        <f>BASE!I394*'FM-029 DEP'!$I$1152</f>
        <v>5307.05752700022</v>
      </c>
      <c r="J394" s="7">
        <f>BASE!J394*'FM-029 DEP'!$J$1152</f>
        <v>4115.339736109865</v>
      </c>
      <c r="K394" s="7">
        <f>BASE!K394*'FM-029 DEP'!$K$1152</f>
        <v>3917.1082390953152</v>
      </c>
      <c r="L394" s="7"/>
      <c r="M394" s="36">
        <f>BASE!M394*$M$1152</f>
        <v>0</v>
      </c>
      <c r="N394" s="1">
        <f t="shared" ref="N394:N457" si="37">COUNTIF(F394:M394,"&gt;0")</f>
        <v>5</v>
      </c>
      <c r="O394" s="8">
        <f t="shared" si="35"/>
        <v>5686</v>
      </c>
      <c r="P394" s="9">
        <f t="shared" ref="P394:P457" si="38">IFERROR(ROUND(+O394*E394,0),0)</f>
        <v>5686</v>
      </c>
      <c r="Q394" s="40">
        <f t="array" ref="Q394">IFERROR(_xlfn.STDEV.P(IF((F394:M394&lt;&gt;0)*(F394:M394&lt;&gt;""), F394:M394)), 0)</f>
        <v>1662.2995480539525</v>
      </c>
      <c r="R394" s="11">
        <f t="shared" si="36"/>
        <v>29.234955118782143</v>
      </c>
      <c r="S394" s="12">
        <f t="shared" ref="S394:S457" si="39">IFERROR(100-R394,0)</f>
        <v>70.765044881217861</v>
      </c>
      <c r="T394" s="37" t="str">
        <f t="shared" ref="T394:T457" si="40">IF(S394&gt;70,"ALTO","BAJO")</f>
        <v>ALTO</v>
      </c>
    </row>
    <row r="395" spans="2:20" ht="18">
      <c r="B395" s="27">
        <v>386</v>
      </c>
      <c r="C395" s="33" t="s">
        <v>427</v>
      </c>
      <c r="D395" s="32" t="s">
        <v>38</v>
      </c>
      <c r="E395" s="32">
        <v>1</v>
      </c>
      <c r="F395" s="7">
        <f>BASE!F395</f>
        <v>0</v>
      </c>
      <c r="G395" s="7">
        <f>BASE!G395</f>
        <v>8308</v>
      </c>
      <c r="H395" s="40">
        <f>BASE!H395*'FM-029 DEP'!$H$1152</f>
        <v>6782.2508038656742</v>
      </c>
      <c r="I395" s="7">
        <f>BASE!I395*'FM-029 DEP'!$I$1152</f>
        <v>5307.05752700022</v>
      </c>
      <c r="J395" s="7">
        <f>BASE!J395*'FM-029 DEP'!$J$1152</f>
        <v>4115.339736109865</v>
      </c>
      <c r="K395" s="7">
        <f>BASE!K395*'FM-029 DEP'!$K$1152</f>
        <v>3917.1082390953152</v>
      </c>
      <c r="L395" s="7"/>
      <c r="M395" s="36">
        <f>BASE!M395*$M$1152</f>
        <v>0</v>
      </c>
      <c r="N395" s="1">
        <f t="shared" si="37"/>
        <v>5</v>
      </c>
      <c r="O395" s="8">
        <f t="shared" ref="O395:O458" si="41">IFERROR(ROUND(AVERAGEIF(F395:M395,"&gt;0"),0),0)</f>
        <v>5686</v>
      </c>
      <c r="P395" s="9">
        <f t="shared" si="38"/>
        <v>5686</v>
      </c>
      <c r="Q395" s="40">
        <f t="array" ref="Q395">IFERROR(_xlfn.STDEV.P(IF((F395:M395&lt;&gt;0)*(F395:M395&lt;&gt;""), F395:M395)), 0)</f>
        <v>1662.2995480539525</v>
      </c>
      <c r="R395" s="11">
        <f t="shared" si="36"/>
        <v>29.234955118782143</v>
      </c>
      <c r="S395" s="12">
        <f t="shared" si="39"/>
        <v>70.765044881217861</v>
      </c>
      <c r="T395" s="37" t="str">
        <f t="shared" si="40"/>
        <v>ALTO</v>
      </c>
    </row>
    <row r="396" spans="2:20" ht="18">
      <c r="B396" s="27">
        <v>387</v>
      </c>
      <c r="C396" s="33" t="s">
        <v>428</v>
      </c>
      <c r="D396" s="32" t="s">
        <v>38</v>
      </c>
      <c r="E396" s="32">
        <v>1</v>
      </c>
      <c r="F396" s="7">
        <f>BASE!F396</f>
        <v>0</v>
      </c>
      <c r="G396" s="7">
        <f>BASE!G396</f>
        <v>8308</v>
      </c>
      <c r="H396" s="40">
        <f>BASE!H396*'FM-029 DEP'!$H$1152</f>
        <v>6782.2508038656742</v>
      </c>
      <c r="I396" s="7">
        <f>BASE!I396*'FM-029 DEP'!$I$1152</f>
        <v>5307.05752700022</v>
      </c>
      <c r="J396" s="7">
        <f>BASE!J396*'FM-029 DEP'!$J$1152</f>
        <v>4115.339736109865</v>
      </c>
      <c r="K396" s="7">
        <f>BASE!K396*'FM-029 DEP'!$K$1152</f>
        <v>3917.1082390953152</v>
      </c>
      <c r="L396" s="7"/>
      <c r="M396" s="36">
        <f>BASE!M396*$M$1152</f>
        <v>0</v>
      </c>
      <c r="N396" s="1">
        <f t="shared" si="37"/>
        <v>5</v>
      </c>
      <c r="O396" s="8">
        <f t="shared" si="41"/>
        <v>5686</v>
      </c>
      <c r="P396" s="9">
        <f t="shared" si="38"/>
        <v>5686</v>
      </c>
      <c r="Q396" s="40">
        <f t="array" ref="Q396">IFERROR(_xlfn.STDEV.P(IF((F396:M396&lt;&gt;0)*(F396:M396&lt;&gt;""), F396:M396)), 0)</f>
        <v>1662.2995480539525</v>
      </c>
      <c r="R396" s="11">
        <f t="shared" si="36"/>
        <v>29.234955118782143</v>
      </c>
      <c r="S396" s="12">
        <f t="shared" si="39"/>
        <v>70.765044881217861</v>
      </c>
      <c r="T396" s="37" t="str">
        <f t="shared" si="40"/>
        <v>ALTO</v>
      </c>
    </row>
    <row r="397" spans="2:20" ht="18">
      <c r="B397" s="27">
        <v>388</v>
      </c>
      <c r="C397" s="33" t="s">
        <v>429</v>
      </c>
      <c r="D397" s="32" t="s">
        <v>38</v>
      </c>
      <c r="E397" s="32">
        <v>1</v>
      </c>
      <c r="F397" s="7">
        <f>BASE!F397</f>
        <v>0</v>
      </c>
      <c r="G397" s="7">
        <f>BASE!G397</f>
        <v>8308</v>
      </c>
      <c r="H397" s="40">
        <f>BASE!H397*'FM-029 DEP'!$H$1152</f>
        <v>6782.2508038656742</v>
      </c>
      <c r="I397" s="7">
        <f>BASE!I397*'FM-029 DEP'!$I$1152</f>
        <v>5307.05752700022</v>
      </c>
      <c r="J397" s="7">
        <f>BASE!J397*'FM-029 DEP'!$J$1152</f>
        <v>4115.339736109865</v>
      </c>
      <c r="K397" s="7">
        <f>BASE!K397*'FM-029 DEP'!$K$1152</f>
        <v>3917.1082390953152</v>
      </c>
      <c r="L397" s="7"/>
      <c r="M397" s="36">
        <f>BASE!M397*$M$1152</f>
        <v>0</v>
      </c>
      <c r="N397" s="1">
        <f t="shared" si="37"/>
        <v>5</v>
      </c>
      <c r="O397" s="8">
        <f t="shared" si="41"/>
        <v>5686</v>
      </c>
      <c r="P397" s="9">
        <f t="shared" si="38"/>
        <v>5686</v>
      </c>
      <c r="Q397" s="40">
        <f t="array" ref="Q397">IFERROR(_xlfn.STDEV.P(IF((F397:M397&lt;&gt;0)*(F397:M397&lt;&gt;""), F397:M397)), 0)</f>
        <v>1662.2995480539525</v>
      </c>
      <c r="R397" s="11">
        <f t="shared" si="36"/>
        <v>29.234955118782143</v>
      </c>
      <c r="S397" s="12">
        <f t="shared" si="39"/>
        <v>70.765044881217861</v>
      </c>
      <c r="T397" s="37" t="str">
        <f t="shared" si="40"/>
        <v>ALTO</v>
      </c>
    </row>
    <row r="398" spans="2:20" ht="18">
      <c r="B398" s="27">
        <v>389</v>
      </c>
      <c r="C398" s="33" t="s">
        <v>430</v>
      </c>
      <c r="D398" s="32" t="s">
        <v>38</v>
      </c>
      <c r="E398" s="32">
        <v>1</v>
      </c>
      <c r="F398" s="7">
        <f>BASE!F398</f>
        <v>0</v>
      </c>
      <c r="G398" s="7">
        <f>BASE!G398</f>
        <v>7700</v>
      </c>
      <c r="H398" s="40">
        <f>BASE!H398*'FM-029 DEP'!$H$1152</f>
        <v>6288.869853994298</v>
      </c>
      <c r="I398" s="7">
        <f>BASE!I398*'FM-029 DEP'!$I$1152</f>
        <v>4924.5668944236277</v>
      </c>
      <c r="J398" s="7">
        <f>BASE!J398*'FM-029 DEP'!$J$1152</f>
        <v>4115.339736109865</v>
      </c>
      <c r="K398" s="7">
        <f>BASE!K398*'FM-029 DEP'!$K$1152</f>
        <v>3849.6445880452343</v>
      </c>
      <c r="L398" s="7"/>
      <c r="M398" s="36">
        <f>BASE!M398*$M$1152</f>
        <v>0</v>
      </c>
      <c r="N398" s="1">
        <f t="shared" si="37"/>
        <v>5</v>
      </c>
      <c r="O398" s="8">
        <f t="shared" si="41"/>
        <v>5376</v>
      </c>
      <c r="P398" s="9">
        <f t="shared" si="38"/>
        <v>5376</v>
      </c>
      <c r="Q398" s="40">
        <f t="array" ref="Q398">IFERROR(_xlfn.STDEV.P(IF((F398:M398&lt;&gt;0)*(F398:M398&lt;&gt;""), F398:M398)), 0)</f>
        <v>1439.2445146739112</v>
      </c>
      <c r="R398" s="11">
        <f t="shared" si="36"/>
        <v>26.771661359261739</v>
      </c>
      <c r="S398" s="12">
        <f t="shared" si="39"/>
        <v>73.228338640738258</v>
      </c>
      <c r="T398" s="37" t="str">
        <f t="shared" si="40"/>
        <v>ALTO</v>
      </c>
    </row>
    <row r="399" spans="2:20" ht="18">
      <c r="B399" s="27">
        <v>390</v>
      </c>
      <c r="C399" s="33" t="s">
        <v>431</v>
      </c>
      <c r="D399" s="32" t="s">
        <v>38</v>
      </c>
      <c r="E399" s="32">
        <v>1</v>
      </c>
      <c r="F399" s="7">
        <f>BASE!F399</f>
        <v>0</v>
      </c>
      <c r="G399" s="7">
        <f>BASE!G399</f>
        <v>10673</v>
      </c>
      <c r="H399" s="40">
        <f>BASE!H399*'FM-029 DEP'!$H$1152</f>
        <v>8674.3717102134451</v>
      </c>
      <c r="I399" s="7">
        <f>BASE!I399*'FM-029 DEP'!$I$1152</f>
        <v>6735.9642935860693</v>
      </c>
      <c r="J399" s="7">
        <f>BASE!J399*'FM-029 DEP'!$J$1152</f>
        <v>5442.868683242079</v>
      </c>
      <c r="K399" s="7">
        <f>BASE!K399*'FM-029 DEP'!$K$1152</f>
        <v>5132.859450726979</v>
      </c>
      <c r="L399" s="7"/>
      <c r="M399" s="36">
        <f>BASE!M399*$M$1152</f>
        <v>0</v>
      </c>
      <c r="N399" s="1">
        <f t="shared" si="37"/>
        <v>5</v>
      </c>
      <c r="O399" s="8">
        <f t="shared" si="41"/>
        <v>7332</v>
      </c>
      <c r="P399" s="9">
        <f t="shared" si="38"/>
        <v>7332</v>
      </c>
      <c r="Q399" s="40">
        <f t="array" ref="Q399">IFERROR(_xlfn.STDEV.P(IF((F399:M399&lt;&gt;0)*(F399:M399&lt;&gt;""), F399:M399)), 0)</f>
        <v>2084.4441697462885</v>
      </c>
      <c r="R399" s="11">
        <f t="shared" si="36"/>
        <v>28.429407661569673</v>
      </c>
      <c r="S399" s="12">
        <f t="shared" si="39"/>
        <v>71.57059233843033</v>
      </c>
      <c r="T399" s="37" t="str">
        <f t="shared" si="40"/>
        <v>ALTO</v>
      </c>
    </row>
    <row r="400" spans="2:20" ht="18">
      <c r="B400" s="27">
        <v>391</v>
      </c>
      <c r="C400" s="33" t="s">
        <v>432</v>
      </c>
      <c r="D400" s="32" t="s">
        <v>38</v>
      </c>
      <c r="E400" s="32">
        <v>1</v>
      </c>
      <c r="F400" s="7">
        <f>BASE!F400</f>
        <v>0</v>
      </c>
      <c r="G400" s="7">
        <f>BASE!G400</f>
        <v>12549</v>
      </c>
      <c r="H400" s="40">
        <f>BASE!H400*'FM-029 DEP'!$H$1152</f>
        <v>10227.975707293332</v>
      </c>
      <c r="I400" s="7">
        <f>BASE!I400*'FM-029 DEP'!$I$1152</f>
        <v>7981.2320916905437</v>
      </c>
      <c r="J400" s="7">
        <f>BASE!J400*'FM-029 DEP'!$J$1152</f>
        <v>6637.6447356610724</v>
      </c>
      <c r="K400" s="7">
        <f>BASE!K400*'FM-029 DEP'!$K$1152</f>
        <v>6213.683360258482</v>
      </c>
      <c r="L400" s="7"/>
      <c r="M400" s="36">
        <f>BASE!M400*$M$1152</f>
        <v>0</v>
      </c>
      <c r="N400" s="1">
        <f t="shared" si="37"/>
        <v>5</v>
      </c>
      <c r="O400" s="8">
        <f t="shared" si="41"/>
        <v>8722</v>
      </c>
      <c r="P400" s="9">
        <f t="shared" si="38"/>
        <v>8722</v>
      </c>
      <c r="Q400" s="40">
        <f t="array" ref="Q400">IFERROR(_xlfn.STDEV.P(IF((F400:M400&lt;&gt;0)*(F400:M400&lt;&gt;""), F400:M400)), 0)</f>
        <v>2370.6040628937521</v>
      </c>
      <c r="R400" s="11">
        <f t="shared" si="36"/>
        <v>27.179592557827931</v>
      </c>
      <c r="S400" s="12">
        <f t="shared" si="39"/>
        <v>72.820407442172069</v>
      </c>
      <c r="T400" s="37" t="str">
        <f t="shared" si="40"/>
        <v>ALTO</v>
      </c>
    </row>
    <row r="401" spans="2:20" ht="18">
      <c r="B401" s="27">
        <v>392</v>
      </c>
      <c r="C401" s="33" t="s">
        <v>433</v>
      </c>
      <c r="D401" s="32" t="s">
        <v>38</v>
      </c>
      <c r="E401" s="32">
        <v>1</v>
      </c>
      <c r="F401" s="7">
        <f>BASE!F401</f>
        <v>0</v>
      </c>
      <c r="G401" s="7"/>
      <c r="H401" s="40">
        <f>BASE!H401*'FM-029 DEP'!$H$1152</f>
        <v>27042.636731279981</v>
      </c>
      <c r="I401" s="7">
        <f>BASE!I401*'FM-029 DEP'!$I$1152</f>
        <v>18606.213356843728</v>
      </c>
      <c r="J401" s="7">
        <f>BASE!J401*'FM-029 DEP'!$J$1152</f>
        <v>15001.077102594023</v>
      </c>
      <c r="K401" s="7"/>
      <c r="L401" s="7"/>
      <c r="M401" s="36">
        <f>BASE!M401*$M$1152</f>
        <v>0</v>
      </c>
      <c r="N401" s="1">
        <f t="shared" si="37"/>
        <v>3</v>
      </c>
      <c r="O401" s="8">
        <f t="shared" si="41"/>
        <v>20217</v>
      </c>
      <c r="P401" s="9">
        <f t="shared" si="38"/>
        <v>20217</v>
      </c>
      <c r="Q401" s="40">
        <f t="array" ref="Q401">IFERROR(_xlfn.STDEV.P(IF((F401:M401&lt;&gt;0)*(F401:M401&lt;&gt;""), F401:M401)), 0)</f>
        <v>5046.1140720760868</v>
      </c>
      <c r="R401" s="11">
        <f t="shared" si="36"/>
        <v>24.959756996963382</v>
      </c>
      <c r="S401" s="12">
        <f t="shared" si="39"/>
        <v>75.040243003036622</v>
      </c>
      <c r="T401" s="37" t="str">
        <f t="shared" si="40"/>
        <v>ALTO</v>
      </c>
    </row>
    <row r="402" spans="2:20" ht="18">
      <c r="B402" s="27">
        <v>393</v>
      </c>
      <c r="C402" s="33" t="s">
        <v>434</v>
      </c>
      <c r="D402" s="32" t="s">
        <v>38</v>
      </c>
      <c r="E402" s="32">
        <v>1</v>
      </c>
      <c r="F402" s="7">
        <f>BASE!F402</f>
        <v>0</v>
      </c>
      <c r="G402" s="7">
        <f>BASE!G402</f>
        <v>0</v>
      </c>
      <c r="H402" s="40"/>
      <c r="I402" s="7"/>
      <c r="J402" s="7">
        <f>BASE!J402*'FM-029 DEP'!$J$1152</f>
        <v>10487.478682344494</v>
      </c>
      <c r="K402" s="7">
        <f>BASE!K402*'FM-029 DEP'!$K$1152</f>
        <v>0</v>
      </c>
      <c r="L402" s="7">
        <f>BASE!L402*'FM-029 DEP'!$L$1152</f>
        <v>11056.253518392703</v>
      </c>
      <c r="M402" s="36">
        <f>BASE!M402*$M$1152</f>
        <v>0</v>
      </c>
      <c r="N402" s="1">
        <f t="shared" si="37"/>
        <v>2</v>
      </c>
      <c r="O402" s="8">
        <f t="shared" si="41"/>
        <v>10772</v>
      </c>
      <c r="P402" s="9">
        <f t="shared" si="38"/>
        <v>10772</v>
      </c>
      <c r="Q402" s="40">
        <f t="array" ref="Q402">IFERROR(_xlfn.STDEV.P(IF((F402:M402&lt;&gt;0)*(F402:M402&lt;&gt;""), F402:M402)), 0)</f>
        <v>284.38741802410459</v>
      </c>
      <c r="R402" s="11">
        <f t="shared" si="36"/>
        <v>2.6400614372828128</v>
      </c>
      <c r="S402" s="12">
        <f t="shared" si="39"/>
        <v>97.35993856271719</v>
      </c>
      <c r="T402" s="37" t="str">
        <f t="shared" si="40"/>
        <v>ALTO</v>
      </c>
    </row>
    <row r="403" spans="2:20" ht="18">
      <c r="B403" s="27">
        <v>394</v>
      </c>
      <c r="C403" s="33" t="s">
        <v>435</v>
      </c>
      <c r="D403" s="32" t="s">
        <v>38</v>
      </c>
      <c r="E403" s="32">
        <v>1</v>
      </c>
      <c r="F403" s="7">
        <f>BASE!F403</f>
        <v>0</v>
      </c>
      <c r="G403" s="7">
        <f>BASE!G403</f>
        <v>0</v>
      </c>
      <c r="H403" s="40"/>
      <c r="I403" s="7"/>
      <c r="J403" s="7">
        <f>BASE!J403*'FM-029 DEP'!$J$1152</f>
        <v>12213.266313616374</v>
      </c>
      <c r="K403" s="7">
        <f>BASE!K403*'FM-029 DEP'!$K$1152</f>
        <v>0</v>
      </c>
      <c r="L403" s="7">
        <f>BASE!L403*'FM-029 DEP'!$L$1152</f>
        <v>11014.623895952636</v>
      </c>
      <c r="M403" s="36">
        <f>BASE!M403*$M$1152</f>
        <v>0</v>
      </c>
      <c r="N403" s="1">
        <f t="shared" si="37"/>
        <v>2</v>
      </c>
      <c r="O403" s="8">
        <f t="shared" si="41"/>
        <v>11614</v>
      </c>
      <c r="P403" s="9">
        <f t="shared" si="38"/>
        <v>11614</v>
      </c>
      <c r="Q403" s="40">
        <f t="array" ref="Q403">IFERROR(_xlfn.STDEV.P(IF((F403:M403&lt;&gt;0)*(F403:M403&lt;&gt;""), F403:M403)), 0)</f>
        <v>599.32120883186872</v>
      </c>
      <c r="R403" s="11">
        <f t="shared" si="36"/>
        <v>5.1603341556041737</v>
      </c>
      <c r="S403" s="12">
        <f t="shared" si="39"/>
        <v>94.839665844395824</v>
      </c>
      <c r="T403" s="37" t="str">
        <f t="shared" si="40"/>
        <v>ALTO</v>
      </c>
    </row>
    <row r="404" spans="2:20" ht="18">
      <c r="B404" s="27">
        <v>395</v>
      </c>
      <c r="C404" s="33" t="s">
        <v>436</v>
      </c>
      <c r="D404" s="32" t="s">
        <v>38</v>
      </c>
      <c r="E404" s="32">
        <v>1</v>
      </c>
      <c r="F404" s="7">
        <f>BASE!F404</f>
        <v>0</v>
      </c>
      <c r="G404" s="7"/>
      <c r="H404" s="40">
        <f>BASE!H404*'FM-029 DEP'!$H$1152</f>
        <v>67502.852775359788</v>
      </c>
      <c r="I404" s="7">
        <f>BASE!I404*'FM-029 DEP'!$I$1152</f>
        <v>49672.711042539115</v>
      </c>
      <c r="J404" s="7">
        <f>BASE!J404*'FM-029 DEP'!$J$1152</f>
        <v>37834.574993268114</v>
      </c>
      <c r="K404" s="7"/>
      <c r="L404" s="7">
        <f>BASE!L404*'FM-029 DEP'!$L$1152</f>
        <v>41025.275162574013</v>
      </c>
      <c r="M404" s="36">
        <f>BASE!M404*$M$1152</f>
        <v>0</v>
      </c>
      <c r="N404" s="1">
        <f t="shared" si="37"/>
        <v>4</v>
      </c>
      <c r="O404" s="8">
        <f t="shared" si="41"/>
        <v>49009</v>
      </c>
      <c r="P404" s="9">
        <f t="shared" si="38"/>
        <v>49009</v>
      </c>
      <c r="Q404" s="40">
        <f t="array" ref="Q404">IFERROR(_xlfn.STDEV.P(IF((F404:M404&lt;&gt;0)*(F404:M404&lt;&gt;""), F404:M404)), 0)</f>
        <v>11522.486051734044</v>
      </c>
      <c r="R404" s="11">
        <f t="shared" si="36"/>
        <v>23.510959317133679</v>
      </c>
      <c r="S404" s="12">
        <f t="shared" si="39"/>
        <v>76.489040682866317</v>
      </c>
      <c r="T404" s="37" t="str">
        <f t="shared" si="40"/>
        <v>ALTO</v>
      </c>
    </row>
    <row r="405" spans="2:20" ht="18">
      <c r="B405" s="27">
        <v>396</v>
      </c>
      <c r="C405" s="33" t="s">
        <v>437</v>
      </c>
      <c r="D405" s="32" t="s">
        <v>38</v>
      </c>
      <c r="E405" s="32">
        <v>1</v>
      </c>
      <c r="F405" s="7">
        <f>BASE!F405</f>
        <v>0</v>
      </c>
      <c r="G405" s="7">
        <f>BASE!G405</f>
        <v>160908</v>
      </c>
      <c r="H405" s="40">
        <f>BASE!H405*'FM-029 DEP'!$H$1152</f>
        <v>130768.78423472153</v>
      </c>
      <c r="I405" s="7">
        <f>BASE!I405*'FM-029 DEP'!$I$1152</f>
        <v>101525.18404231871</v>
      </c>
      <c r="J405" s="7">
        <f>BASE!J405*'FM-029 DEP'!$J$1152</f>
        <v>99033.659456063193</v>
      </c>
      <c r="K405" s="7">
        <f>BASE!K405*'FM-029 DEP'!$K$1152</f>
        <v>93836.316639741519</v>
      </c>
      <c r="L405" s="7">
        <f>BASE!L405*'FM-029 DEP'!$L$1152</f>
        <v>98088.00349412793</v>
      </c>
      <c r="M405" s="36">
        <f>BASE!M405*$M$1152</f>
        <v>0</v>
      </c>
      <c r="N405" s="1">
        <f t="shared" si="37"/>
        <v>6</v>
      </c>
      <c r="O405" s="8">
        <f t="shared" si="41"/>
        <v>114027</v>
      </c>
      <c r="P405" s="9">
        <f t="shared" si="38"/>
        <v>114027</v>
      </c>
      <c r="Q405" s="40">
        <f t="array" ref="Q405">IFERROR(_xlfn.STDEV.P(IF((F405:M405&lt;&gt;0)*(F405:M405&lt;&gt;""), F405:M405)), 0)</f>
        <v>24224.390142769713</v>
      </c>
      <c r="R405" s="11">
        <f t="shared" si="36"/>
        <v>21.244433461171226</v>
      </c>
      <c r="S405" s="12">
        <f t="shared" si="39"/>
        <v>78.755566538828774</v>
      </c>
      <c r="T405" s="37" t="str">
        <f t="shared" si="40"/>
        <v>ALTO</v>
      </c>
    </row>
    <row r="406" spans="2:20" ht="18">
      <c r="B406" s="27">
        <v>397</v>
      </c>
      <c r="C406" s="33" t="s">
        <v>438</v>
      </c>
      <c r="D406" s="32" t="s">
        <v>38</v>
      </c>
      <c r="E406" s="32">
        <v>1</v>
      </c>
      <c r="F406" s="7">
        <f>BASE!F406</f>
        <v>0</v>
      </c>
      <c r="G406" s="7">
        <f>BASE!G406</f>
        <v>154746</v>
      </c>
      <c r="H406" s="40">
        <f>BASE!H406*'FM-029 DEP'!$H$1152</f>
        <v>125771.44077063198</v>
      </c>
      <c r="I406" s="7">
        <f>BASE!I406*'FM-029 DEP'!$I$1152</f>
        <v>97658.986114172352</v>
      </c>
      <c r="J406" s="7">
        <f>BASE!J406*'FM-029 DEP'!$J$1152</f>
        <v>86156.628668880716</v>
      </c>
      <c r="K406" s="7">
        <f>BASE!K406*'FM-029 DEP'!$K$1152</f>
        <v>84919.870759289173</v>
      </c>
      <c r="L406" s="7">
        <f>BASE!L406*'FM-029 DEP'!$L$1152</f>
        <v>78118.704260894898</v>
      </c>
      <c r="M406" s="36">
        <f>BASE!M406*$M$1152</f>
        <v>0</v>
      </c>
      <c r="N406" s="1">
        <f t="shared" si="37"/>
        <v>6</v>
      </c>
      <c r="O406" s="8">
        <f t="shared" si="41"/>
        <v>104562</v>
      </c>
      <c r="P406" s="9">
        <f t="shared" si="38"/>
        <v>104562</v>
      </c>
      <c r="Q406" s="40">
        <f t="array" ref="Q406">IFERROR(_xlfn.STDEV.P(IF((F406:M406&lt;&gt;0)*(F406:M406&lt;&gt;""), F406:M406)), 0)</f>
        <v>27202.158796006905</v>
      </c>
      <c r="R406" s="11">
        <f t="shared" si="36"/>
        <v>26.015339029481936</v>
      </c>
      <c r="S406" s="12">
        <f t="shared" si="39"/>
        <v>73.984660970518064</v>
      </c>
      <c r="T406" s="37" t="str">
        <f t="shared" si="40"/>
        <v>ALTO</v>
      </c>
    </row>
    <row r="407" spans="2:20" ht="18">
      <c r="B407" s="27">
        <v>398</v>
      </c>
      <c r="C407" s="33" t="s">
        <v>439</v>
      </c>
      <c r="D407" s="32" t="s">
        <v>38</v>
      </c>
      <c r="E407" s="32">
        <v>1</v>
      </c>
      <c r="F407" s="7">
        <f>BASE!F407</f>
        <v>0</v>
      </c>
      <c r="G407" s="7">
        <f>BASE!G407</f>
        <v>140097</v>
      </c>
      <c r="H407" s="40">
        <f>BASE!H407*'FM-029 DEP'!$H$1152</f>
        <v>113877.68390864214</v>
      </c>
      <c r="I407" s="7">
        <f>BASE!I407*'FM-029 DEP'!$I$1152</f>
        <v>88441.179193299526</v>
      </c>
      <c r="J407" s="7">
        <f>BASE!J407*'FM-029 DEP'!$J$1152</f>
        <v>85360.111300601391</v>
      </c>
      <c r="K407" s="7">
        <f>BASE!K407*'FM-029 DEP'!$K$1152</f>
        <v>82063.909531502431</v>
      </c>
      <c r="L407" s="7">
        <f>BASE!L407*'FM-029 DEP'!$L$1152</f>
        <v>82224.246336018638</v>
      </c>
      <c r="M407" s="36">
        <f>BASE!M407*$M$1152</f>
        <v>0</v>
      </c>
      <c r="N407" s="1">
        <f t="shared" si="37"/>
        <v>6</v>
      </c>
      <c r="O407" s="8">
        <f t="shared" si="41"/>
        <v>98677</v>
      </c>
      <c r="P407" s="9">
        <f t="shared" si="38"/>
        <v>98677</v>
      </c>
      <c r="Q407" s="40">
        <f t="array" ref="Q407">IFERROR(_xlfn.STDEV.P(IF((F407:M407&lt;&gt;0)*(F407:M407&lt;&gt;""), F407:M407)), 0)</f>
        <v>21507.659956378793</v>
      </c>
      <c r="R407" s="11">
        <f t="shared" si="36"/>
        <v>21.796021318421509</v>
      </c>
      <c r="S407" s="12">
        <f t="shared" si="39"/>
        <v>78.203978681578491</v>
      </c>
      <c r="T407" s="37" t="str">
        <f t="shared" si="40"/>
        <v>ALTO</v>
      </c>
    </row>
    <row r="408" spans="2:20" ht="18">
      <c r="B408" s="27">
        <v>399</v>
      </c>
      <c r="C408" s="33" t="s">
        <v>440</v>
      </c>
      <c r="D408" s="32" t="s">
        <v>38</v>
      </c>
      <c r="E408" s="32">
        <v>1</v>
      </c>
      <c r="F408" s="7">
        <f>BASE!F408</f>
        <v>0</v>
      </c>
      <c r="G408" s="7">
        <f>BASE!G408</f>
        <v>120844</v>
      </c>
      <c r="H408" s="40">
        <f>BASE!H408*'FM-029 DEP'!$H$1152</f>
        <v>103271.48256372105</v>
      </c>
      <c r="I408" s="7">
        <f>BASE!I408*'FM-029 DEP'!$I$1152</f>
        <v>86947.075159797212</v>
      </c>
      <c r="J408" s="7">
        <f>BASE!J408*'FM-029 DEP'!$J$1152</f>
        <v>93723.543667534337</v>
      </c>
      <c r="K408" s="7">
        <f>BASE!K408*'FM-029 DEP'!$K$1152</f>
        <v>94280.452342487886</v>
      </c>
      <c r="L408" s="7">
        <f>BASE!L408*'FM-029 DEP'!$L$1152</f>
        <v>80449.963117538588</v>
      </c>
      <c r="M408" s="36">
        <f>BASE!M408*$M$1152</f>
        <v>0</v>
      </c>
      <c r="N408" s="1">
        <f t="shared" si="37"/>
        <v>6</v>
      </c>
      <c r="O408" s="8">
        <f t="shared" si="41"/>
        <v>96586</v>
      </c>
      <c r="P408" s="9">
        <f t="shared" si="38"/>
        <v>96586</v>
      </c>
      <c r="Q408" s="40">
        <f t="array" ref="Q408">IFERROR(_xlfn.STDEV.P(IF((F408:M408&lt;&gt;0)*(F408:M408&lt;&gt;""), F408:M408)), 0)</f>
        <v>12909.531399117888</v>
      </c>
      <c r="R408" s="11">
        <f t="shared" si="36"/>
        <v>13.365841218311026</v>
      </c>
      <c r="S408" s="12">
        <f t="shared" si="39"/>
        <v>86.634158781688967</v>
      </c>
      <c r="T408" s="37" t="str">
        <f t="shared" si="40"/>
        <v>ALTO</v>
      </c>
    </row>
    <row r="409" spans="2:20" ht="18">
      <c r="B409" s="27">
        <v>400</v>
      </c>
      <c r="C409" s="33" t="s">
        <v>441</v>
      </c>
      <c r="D409" s="32" t="s">
        <v>38</v>
      </c>
      <c r="E409" s="32">
        <v>1</v>
      </c>
      <c r="F409" s="7">
        <f>BASE!F409</f>
        <v>0</v>
      </c>
      <c r="G409" s="7">
        <f>BASE!G409</f>
        <v>132566</v>
      </c>
      <c r="H409" s="40">
        <f>BASE!H409*'FM-029 DEP'!$H$1152</f>
        <v>112669.54584829311</v>
      </c>
      <c r="I409" s="7">
        <f>BASE!I409*'FM-029 DEP'!$I$1152</f>
        <v>94070.963191536255</v>
      </c>
      <c r="J409" s="7">
        <f>BASE!J409*'FM-029 DEP'!$J$1152</f>
        <v>88147.922089579035</v>
      </c>
      <c r="K409" s="7">
        <f>BASE!K409*'FM-029 DEP'!$K$1152</f>
        <v>87985.250403877217</v>
      </c>
      <c r="L409" s="7">
        <f>BASE!L409*'FM-029 DEP'!$L$1152</f>
        <v>77474.162865184902</v>
      </c>
      <c r="M409" s="36">
        <f>BASE!M409*$M$1152</f>
        <v>0</v>
      </c>
      <c r="N409" s="1">
        <f t="shared" si="37"/>
        <v>6</v>
      </c>
      <c r="O409" s="8">
        <f t="shared" si="41"/>
        <v>98819</v>
      </c>
      <c r="P409" s="9">
        <f t="shared" si="38"/>
        <v>98819</v>
      </c>
      <c r="Q409" s="40">
        <f t="array" ref="Q409">IFERROR(_xlfn.STDEV.P(IF((F409:M409&lt;&gt;0)*(F409:M409&lt;&gt;""), F409:M409)), 0)</f>
        <v>18439.475721124712</v>
      </c>
      <c r="R409" s="11">
        <f t="shared" si="36"/>
        <v>18.659848532291072</v>
      </c>
      <c r="S409" s="12">
        <f t="shared" si="39"/>
        <v>81.340151467708921</v>
      </c>
      <c r="T409" s="37" t="str">
        <f t="shared" si="40"/>
        <v>ALTO</v>
      </c>
    </row>
    <row r="410" spans="2:20" ht="18">
      <c r="B410" s="27">
        <v>401</v>
      </c>
      <c r="C410" s="33" t="s">
        <v>442</v>
      </c>
      <c r="D410" s="32" t="s">
        <v>38</v>
      </c>
      <c r="E410" s="32">
        <v>1</v>
      </c>
      <c r="F410" s="7">
        <f>BASE!F410</f>
        <v>0</v>
      </c>
      <c r="G410" s="7">
        <f>BASE!G410</f>
        <v>154731</v>
      </c>
      <c r="H410" s="40">
        <f>BASE!H410*'FM-029 DEP'!$H$1152</f>
        <v>125752.57912466105</v>
      </c>
      <c r="I410" s="7">
        <f>BASE!I410*'FM-029 DEP'!$I$1152</f>
        <v>97636.167070751588</v>
      </c>
      <c r="J410" s="7">
        <f>BASE!J410*'FM-029 DEP'!$J$1152</f>
        <v>81643.030248631185</v>
      </c>
      <c r="K410" s="7">
        <f>BASE!K410*'FM-029 DEP'!$K$1152</f>
        <v>81642.261712439416</v>
      </c>
      <c r="L410" s="7">
        <f>BASE!L410*'FM-029 DEP'!$L$1152</f>
        <v>71317.285256721356</v>
      </c>
      <c r="M410" s="36">
        <f>BASE!M410*$M$1152</f>
        <v>0</v>
      </c>
      <c r="N410" s="1">
        <f t="shared" si="37"/>
        <v>6</v>
      </c>
      <c r="O410" s="8">
        <f t="shared" si="41"/>
        <v>102120</v>
      </c>
      <c r="P410" s="9">
        <f t="shared" si="38"/>
        <v>102120</v>
      </c>
      <c r="Q410" s="40">
        <f t="array" ref="Q410">IFERROR(_xlfn.STDEV.P(IF((F410:M410&lt;&gt;0)*(F410:M410&lt;&gt;""), F410:M410)), 0)</f>
        <v>29251.701275450498</v>
      </c>
      <c r="R410" s="11">
        <f t="shared" si="36"/>
        <v>28.644439165149333</v>
      </c>
      <c r="S410" s="12">
        <f t="shared" si="39"/>
        <v>71.355560834850664</v>
      </c>
      <c r="T410" s="37" t="str">
        <f t="shared" si="40"/>
        <v>ALTO</v>
      </c>
    </row>
    <row r="411" spans="2:20" ht="18">
      <c r="B411" s="27">
        <v>402</v>
      </c>
      <c r="C411" s="33" t="s">
        <v>443</v>
      </c>
      <c r="D411" s="32" t="s">
        <v>38</v>
      </c>
      <c r="E411" s="32">
        <v>1</v>
      </c>
      <c r="F411" s="7">
        <f>BASE!F411</f>
        <v>0</v>
      </c>
      <c r="G411" s="7">
        <f>BASE!G411</f>
        <v>185725</v>
      </c>
      <c r="H411" s="40">
        <f>BASE!H411*'FM-029 DEP'!$H$1152</f>
        <v>151175.09973885835</v>
      </c>
      <c r="I411" s="7">
        <f>BASE!I411*'FM-029 DEP'!$I$1152</f>
        <v>117686.49988979501</v>
      </c>
      <c r="J411" s="7">
        <f>BASE!J411*'FM-029 DEP'!$J$1152</f>
        <v>99033.659456063193</v>
      </c>
      <c r="K411" s="7">
        <f>BASE!K411*'FM-029 DEP'!$K$1152</f>
        <v>99094.264943457194</v>
      </c>
      <c r="L411" s="7">
        <f>BASE!L411*'FM-029 DEP'!$L$1152</f>
        <v>86512.097447345441</v>
      </c>
      <c r="M411" s="36">
        <f>BASE!M411*$M$1152</f>
        <v>0</v>
      </c>
      <c r="N411" s="1">
        <f t="shared" si="37"/>
        <v>6</v>
      </c>
      <c r="O411" s="8">
        <f t="shared" si="41"/>
        <v>123204</v>
      </c>
      <c r="P411" s="9">
        <f t="shared" si="38"/>
        <v>123204</v>
      </c>
      <c r="Q411" s="40">
        <f t="array" ref="Q411">IFERROR(_xlfn.STDEV.P(IF((F411:M411&lt;&gt;0)*(F411:M411&lt;&gt;""), F411:M411)), 0)</f>
        <v>34721.465664537645</v>
      </c>
      <c r="R411" s="11">
        <f t="shared" si="36"/>
        <v>28.182092841577912</v>
      </c>
      <c r="S411" s="12">
        <f t="shared" si="39"/>
        <v>71.817907158422088</v>
      </c>
      <c r="T411" s="37" t="str">
        <f t="shared" si="40"/>
        <v>ALTO</v>
      </c>
    </row>
    <row r="412" spans="2:20" ht="18">
      <c r="B412" s="27">
        <v>403</v>
      </c>
      <c r="C412" s="33" t="s">
        <v>444</v>
      </c>
      <c r="D412" s="32" t="s">
        <v>38</v>
      </c>
      <c r="E412" s="32">
        <v>1</v>
      </c>
      <c r="F412" s="7">
        <f>BASE!F412</f>
        <v>0</v>
      </c>
      <c r="G412" s="7">
        <f>BASE!G412</f>
        <v>59727</v>
      </c>
      <c r="H412" s="40">
        <f>BASE!H412*'FM-029 DEP'!$H$1152</f>
        <v>48574.694684419097</v>
      </c>
      <c r="I412" s="7">
        <f>BASE!I412*'FM-029 DEP'!$I$1152</f>
        <v>37758.997134670484</v>
      </c>
      <c r="J412" s="7">
        <f>BASE!J412*'FM-029 DEP'!$J$1152</f>
        <v>30665.918678754155</v>
      </c>
      <c r="K412" s="7">
        <f>BASE!K412*'FM-029 DEP'!$K$1152</f>
        <v>28405.008077544426</v>
      </c>
      <c r="L412" s="7"/>
      <c r="M412" s="36">
        <f>BASE!M412*$M$1152</f>
        <v>0</v>
      </c>
      <c r="N412" s="1">
        <f t="shared" si="37"/>
        <v>5</v>
      </c>
      <c r="O412" s="8">
        <f t="shared" si="41"/>
        <v>41026</v>
      </c>
      <c r="P412" s="9">
        <f t="shared" si="38"/>
        <v>41026</v>
      </c>
      <c r="Q412" s="40">
        <f t="array" ref="Q412">IFERROR(_xlfn.STDEV.P(IF((F412:M412&lt;&gt;0)*(F412:M412&lt;&gt;""), F412:M412)), 0)</f>
        <v>11696.189308712535</v>
      </c>
      <c r="R412" s="11">
        <f t="shared" si="36"/>
        <v>28.509211984381942</v>
      </c>
      <c r="S412" s="12">
        <f t="shared" si="39"/>
        <v>71.490788015618051</v>
      </c>
      <c r="T412" s="37" t="str">
        <f t="shared" si="40"/>
        <v>ALTO</v>
      </c>
    </row>
    <row r="413" spans="2:20" ht="18">
      <c r="B413" s="27">
        <v>404</v>
      </c>
      <c r="C413" s="33" t="s">
        <v>445</v>
      </c>
      <c r="D413" s="32" t="s">
        <v>38</v>
      </c>
      <c r="E413" s="32">
        <v>1</v>
      </c>
      <c r="F413" s="7">
        <f>BASE!F413</f>
        <v>0</v>
      </c>
      <c r="G413" s="7">
        <f>BASE!G413</f>
        <v>123092</v>
      </c>
      <c r="H413" s="40">
        <f>BASE!H413*'FM-029 DEP'!$H$1152</f>
        <v>100044.15566627267</v>
      </c>
      <c r="I413" s="7">
        <f>BASE!I413*'FM-029 DEP'!$I$1152</f>
        <v>77682.543530967596</v>
      </c>
      <c r="J413" s="7">
        <f>BASE!J413*'FM-029 DEP'!$J$1152</f>
        <v>90802.97998384347</v>
      </c>
      <c r="K413" s="7">
        <f>BASE!K413*'FM-029 DEP'!$K$1152</f>
        <v>84066.736672051702</v>
      </c>
      <c r="L413" s="7"/>
      <c r="M413" s="36">
        <f>BASE!M413*$M$1152</f>
        <v>0</v>
      </c>
      <c r="N413" s="1">
        <f t="shared" si="37"/>
        <v>5</v>
      </c>
      <c r="O413" s="8">
        <f t="shared" si="41"/>
        <v>95138</v>
      </c>
      <c r="P413" s="9">
        <f t="shared" si="38"/>
        <v>95138</v>
      </c>
      <c r="Q413" s="40">
        <f t="array" ref="Q413">IFERROR(_xlfn.STDEV.P(IF((F413:M413&lt;&gt;0)*(F413:M413&lt;&gt;""), F413:M413)), 0)</f>
        <v>15821.218092671128</v>
      </c>
      <c r="R413" s="11">
        <f t="shared" ref="R413:R476" si="42">IFERROR(Q413/O413*100,0)</f>
        <v>16.62975687177692</v>
      </c>
      <c r="S413" s="12">
        <f t="shared" si="39"/>
        <v>83.37024312822308</v>
      </c>
      <c r="T413" s="37" t="str">
        <f t="shared" si="40"/>
        <v>ALTO</v>
      </c>
    </row>
    <row r="414" spans="2:20" ht="18">
      <c r="B414" s="27">
        <v>405</v>
      </c>
      <c r="C414" s="33" t="s">
        <v>446</v>
      </c>
      <c r="D414" s="32" t="s">
        <v>38</v>
      </c>
      <c r="E414" s="32">
        <v>1</v>
      </c>
      <c r="F414" s="7">
        <f>BASE!F414</f>
        <v>0</v>
      </c>
      <c r="G414" s="7">
        <f>BASE!G414</f>
        <v>99351</v>
      </c>
      <c r="H414" s="40">
        <f>BASE!H414*'FM-029 DEP'!$H$1152</f>
        <v>80762.589892929143</v>
      </c>
      <c r="I414" s="7">
        <f>BASE!I414*'FM-029 DEP'!$I$1152</f>
        <v>62729.550363676433</v>
      </c>
      <c r="J414" s="7">
        <f>BASE!J414*'FM-029 DEP'!$J$1152</f>
        <v>58676.779463243882</v>
      </c>
      <c r="K414" s="7">
        <f>BASE!K414*'FM-029 DEP'!$K$1152</f>
        <v>54263.263327948305</v>
      </c>
      <c r="L414" s="7"/>
      <c r="M414" s="36">
        <f>BASE!M414*$M$1152</f>
        <v>0</v>
      </c>
      <c r="N414" s="1">
        <f t="shared" si="37"/>
        <v>5</v>
      </c>
      <c r="O414" s="8">
        <f t="shared" si="41"/>
        <v>71157</v>
      </c>
      <c r="P414" s="9">
        <f t="shared" si="38"/>
        <v>71157</v>
      </c>
      <c r="Q414" s="40">
        <f t="array" ref="Q414">IFERROR(_xlfn.STDEV.P(IF((F414:M414&lt;&gt;0)*(F414:M414&lt;&gt;""), F414:M414)), 0)</f>
        <v>16729.28655558476</v>
      </c>
      <c r="R414" s="11">
        <f t="shared" si="42"/>
        <v>23.510387671746642</v>
      </c>
      <c r="S414" s="12">
        <f t="shared" si="39"/>
        <v>76.489612328253358</v>
      </c>
      <c r="T414" s="37" t="str">
        <f t="shared" si="40"/>
        <v>ALTO</v>
      </c>
    </row>
    <row r="415" spans="2:20" ht="18">
      <c r="B415" s="27">
        <v>406</v>
      </c>
      <c r="C415" s="33" t="s">
        <v>447</v>
      </c>
      <c r="D415" s="32" t="s">
        <v>38</v>
      </c>
      <c r="E415" s="32">
        <v>1</v>
      </c>
      <c r="F415" s="7">
        <f>BASE!F415</f>
        <v>0</v>
      </c>
      <c r="G415" s="7">
        <f>BASE!G415</f>
        <v>29951</v>
      </c>
      <c r="H415" s="40">
        <f>BASE!H415*'FM-029 DEP'!$H$1152</f>
        <v>24339.465048181875</v>
      </c>
      <c r="I415" s="7">
        <f>BASE!I415*'FM-029 DEP'!$I$1152</f>
        <v>18895.254573506721</v>
      </c>
      <c r="J415" s="7">
        <f>BASE!J415*'FM-029 DEP'!$J$1152</f>
        <v>15664.84157616013</v>
      </c>
      <c r="K415" s="7">
        <f>BASE!K415*'FM-029 DEP'!$K$1152</f>
        <v>14985.363489499192</v>
      </c>
      <c r="L415" s="7">
        <f>BASE!L415*'FM-029 DEP'!$L$1152</f>
        <v>15374.250218382997</v>
      </c>
      <c r="M415" s="36">
        <f>BASE!M415*$M$1152</f>
        <v>0</v>
      </c>
      <c r="N415" s="1">
        <f t="shared" si="37"/>
        <v>6</v>
      </c>
      <c r="O415" s="8">
        <f t="shared" si="41"/>
        <v>19868</v>
      </c>
      <c r="P415" s="9">
        <f t="shared" si="38"/>
        <v>19868</v>
      </c>
      <c r="Q415" s="40">
        <f t="array" ref="Q415">IFERROR(_xlfn.STDEV.P(IF((F415:M415&lt;&gt;0)*(F415:M415&lt;&gt;""), F415:M415)), 0)</f>
        <v>5542.3759748995244</v>
      </c>
      <c r="R415" s="11">
        <f t="shared" si="42"/>
        <v>27.895993431143168</v>
      </c>
      <c r="S415" s="12">
        <f t="shared" si="39"/>
        <v>72.104006568856832</v>
      </c>
      <c r="T415" s="37" t="str">
        <f t="shared" si="40"/>
        <v>ALTO</v>
      </c>
    </row>
    <row r="416" spans="2:20" ht="18">
      <c r="B416" s="27">
        <v>407</v>
      </c>
      <c r="C416" s="33" t="s">
        <v>448</v>
      </c>
      <c r="D416" s="32" t="s">
        <v>38</v>
      </c>
      <c r="E416" s="32">
        <v>1</v>
      </c>
      <c r="F416" s="7">
        <f>BASE!F416</f>
        <v>0</v>
      </c>
      <c r="G416" s="7">
        <f>BASE!G416</f>
        <v>142130</v>
      </c>
      <c r="H416" s="40">
        <f>BASE!H416*'FM-029 DEP'!$H$1152</f>
        <v>115514.67623527774</v>
      </c>
      <c r="I416" s="7">
        <f>BASE!I416*'FM-029 DEP'!$I$1152</f>
        <v>89691.880096980371</v>
      </c>
      <c r="J416" s="7">
        <f>BASE!J416*'FM-029 DEP'!$J$1152</f>
        <v>74607.126828830456</v>
      </c>
      <c r="K416" s="7">
        <f>BASE!K416*'FM-029 DEP'!$K$1152</f>
        <v>68974.55573505655</v>
      </c>
      <c r="L416" s="7"/>
      <c r="M416" s="36">
        <f>BASE!M416*$M$1152</f>
        <v>0</v>
      </c>
      <c r="N416" s="1">
        <f t="shared" si="37"/>
        <v>5</v>
      </c>
      <c r="O416" s="8">
        <f t="shared" si="41"/>
        <v>98184</v>
      </c>
      <c r="P416" s="9">
        <f t="shared" si="38"/>
        <v>98184</v>
      </c>
      <c r="Q416" s="40">
        <f t="array" ref="Q416">IFERROR(_xlfn.STDEV.P(IF((F416:M416&lt;&gt;0)*(F416:M416&lt;&gt;""), F416:M416)), 0)</f>
        <v>27249.880503940662</v>
      </c>
      <c r="R416" s="11">
        <f t="shared" si="42"/>
        <v>27.753891167543248</v>
      </c>
      <c r="S416" s="12">
        <f t="shared" si="39"/>
        <v>72.246108832456756</v>
      </c>
      <c r="T416" s="37" t="str">
        <f t="shared" si="40"/>
        <v>ALTO</v>
      </c>
    </row>
    <row r="417" spans="2:20" ht="18">
      <c r="B417" s="27">
        <v>408</v>
      </c>
      <c r="C417" s="33" t="s">
        <v>449</v>
      </c>
      <c r="D417" s="32" t="s">
        <v>38</v>
      </c>
      <c r="E417" s="32">
        <v>1</v>
      </c>
      <c r="F417" s="7">
        <f>BASE!F417</f>
        <v>0</v>
      </c>
      <c r="G417" s="7">
        <f>BASE!G417</f>
        <v>171338</v>
      </c>
      <c r="H417" s="40">
        <f>BASE!H417*'FM-029 DEP'!$H$1152</f>
        <v>148833.27748383506</v>
      </c>
      <c r="I417" s="7">
        <f>BASE!I417*'FM-029 DEP'!$I$1152</f>
        <v>128371.24531628829</v>
      </c>
      <c r="J417" s="7">
        <f>BASE!J417*'FM-029 DEP'!$J$1152</f>
        <v>108990.1265595548</v>
      </c>
      <c r="K417" s="7">
        <f>BASE!K417*'FM-029 DEP'!$K$1152</f>
        <v>100851.13085621971</v>
      </c>
      <c r="L417" s="7"/>
      <c r="M417" s="36">
        <f>BASE!M417*$M$1152</f>
        <v>0</v>
      </c>
      <c r="N417" s="1">
        <f t="shared" si="37"/>
        <v>5</v>
      </c>
      <c r="O417" s="8">
        <f t="shared" si="41"/>
        <v>131677</v>
      </c>
      <c r="P417" s="9">
        <f t="shared" si="38"/>
        <v>131677</v>
      </c>
      <c r="Q417" s="40">
        <f t="array" ref="Q417">IFERROR(_xlfn.STDEV.P(IF((F417:M417&lt;&gt;0)*(F417:M417&lt;&gt;""), F417:M417)), 0)</f>
        <v>25858.032511410871</v>
      </c>
      <c r="R417" s="11">
        <f t="shared" si="42"/>
        <v>19.637470865383378</v>
      </c>
      <c r="S417" s="12">
        <f t="shared" si="39"/>
        <v>80.362529134616622</v>
      </c>
      <c r="T417" s="37" t="str">
        <f t="shared" si="40"/>
        <v>ALTO</v>
      </c>
    </row>
    <row r="418" spans="2:20" ht="18">
      <c r="B418" s="27">
        <v>409</v>
      </c>
      <c r="C418" s="33" t="s">
        <v>450</v>
      </c>
      <c r="D418" s="32" t="s">
        <v>38</v>
      </c>
      <c r="E418" s="32">
        <v>1</v>
      </c>
      <c r="F418" s="7">
        <f>BASE!F418</f>
        <v>0</v>
      </c>
      <c r="G418" s="7">
        <f>BASE!G418</f>
        <v>17038</v>
      </c>
      <c r="H418" s="40">
        <f>BASE!H418*'FM-029 DEP'!$H$1152</f>
        <v>13879.193279983312</v>
      </c>
      <c r="I418" s="7">
        <f>BASE!I418*'FM-029 DEP'!$I$1152</f>
        <v>10818.399823672029</v>
      </c>
      <c r="J418" s="7">
        <f>BASE!J418*'FM-029 DEP'!$J$1152</f>
        <v>9558.208419351944</v>
      </c>
      <c r="K418" s="7">
        <f>BASE!K418*'FM-029 DEP'!$K$1152</f>
        <v>9186.3004846526655</v>
      </c>
      <c r="L418" s="7">
        <f>BASE!L418*'FM-029 DEP'!$L$1152</f>
        <v>9224.5501310297986</v>
      </c>
      <c r="M418" s="36">
        <f>BASE!M418*$M$1152</f>
        <v>0</v>
      </c>
      <c r="N418" s="1">
        <f t="shared" si="37"/>
        <v>6</v>
      </c>
      <c r="O418" s="8">
        <f t="shared" si="41"/>
        <v>11617</v>
      </c>
      <c r="P418" s="9">
        <f t="shared" si="38"/>
        <v>11617</v>
      </c>
      <c r="Q418" s="40">
        <f t="array" ref="Q418">IFERROR(_xlfn.STDEV.P(IF((F418:M418&lt;&gt;0)*(F418:M418&lt;&gt;""), F418:M418)), 0)</f>
        <v>2915.8549285849595</v>
      </c>
      <c r="R418" s="11">
        <f t="shared" si="42"/>
        <v>25.099896088361533</v>
      </c>
      <c r="S418" s="12">
        <f t="shared" si="39"/>
        <v>74.900103911638467</v>
      </c>
      <c r="T418" s="37" t="str">
        <f t="shared" si="40"/>
        <v>ALTO</v>
      </c>
    </row>
    <row r="419" spans="2:20" ht="18">
      <c r="B419" s="27">
        <v>410</v>
      </c>
      <c r="C419" s="33" t="s">
        <v>451</v>
      </c>
      <c r="D419" s="32" t="s">
        <v>38</v>
      </c>
      <c r="E419" s="32">
        <v>1</v>
      </c>
      <c r="F419" s="7">
        <f>BASE!F419</f>
        <v>0</v>
      </c>
      <c r="G419" s="7">
        <f>BASE!G419</f>
        <v>67328</v>
      </c>
      <c r="H419" s="40">
        <f>BASE!H419*'FM-029 DEP'!$H$1152</f>
        <v>54732.525734825824</v>
      </c>
      <c r="I419" s="7">
        <f>BASE!I419*'FM-029 DEP'!$I$1152</f>
        <v>42512.964513996027</v>
      </c>
      <c r="J419" s="7">
        <f>BASE!J419*'FM-029 DEP'!$J$1152</f>
        <v>39427.60972982677</v>
      </c>
      <c r="K419" s="7">
        <f>BASE!K419*'FM-029 DEP'!$K$1152</f>
        <v>40549.870759289181</v>
      </c>
      <c r="L419" s="7">
        <f>BASE!L419*'FM-029 DEP'!$L$1152</f>
        <v>31937.09793264098</v>
      </c>
      <c r="M419" s="36">
        <f>BASE!M419*$M$1152</f>
        <v>0</v>
      </c>
      <c r="N419" s="1">
        <f t="shared" si="37"/>
        <v>6</v>
      </c>
      <c r="O419" s="8">
        <f t="shared" si="41"/>
        <v>46081</v>
      </c>
      <c r="P419" s="9">
        <f t="shared" si="38"/>
        <v>46081</v>
      </c>
      <c r="Q419" s="40">
        <f t="array" ref="Q419">IFERROR(_xlfn.STDEV.P(IF((F419:M419&lt;&gt;0)*(F419:M419&lt;&gt;""), F419:M419)), 0)</f>
        <v>11647.07217510215</v>
      </c>
      <c r="R419" s="11">
        <f t="shared" si="42"/>
        <v>25.275215761598378</v>
      </c>
      <c r="S419" s="12">
        <f t="shared" si="39"/>
        <v>74.724784238401625</v>
      </c>
      <c r="T419" s="37" t="str">
        <f t="shared" si="40"/>
        <v>ALTO</v>
      </c>
    </row>
    <row r="420" spans="2:20" ht="18">
      <c r="B420" s="27">
        <v>411</v>
      </c>
      <c r="C420" s="33" t="s">
        <v>452</v>
      </c>
      <c r="D420" s="32" t="s">
        <v>38</v>
      </c>
      <c r="E420" s="32">
        <v>1</v>
      </c>
      <c r="F420" s="7">
        <f>BASE!F420</f>
        <v>0</v>
      </c>
      <c r="G420" s="7">
        <f>BASE!G420</f>
        <v>60559</v>
      </c>
      <c r="H420" s="40">
        <f>BASE!H420*'FM-029 DEP'!$H$1152</f>
        <v>49240.808602655903</v>
      </c>
      <c r="I420" s="7">
        <f>BASE!I420*'FM-029 DEP'!$I$1152</f>
        <v>38263.18933215781</v>
      </c>
      <c r="J420" s="7">
        <f>BASE!J420*'FM-029 DEP'!$J$1152</f>
        <v>30931.424468180598</v>
      </c>
      <c r="K420" s="7">
        <f>BASE!K420*'FM-029 DEP'!$K$1152</f>
        <v>30693.150242326334</v>
      </c>
      <c r="L420" s="7">
        <f>BASE!L420*'FM-029 DEP'!$L$1152</f>
        <v>27571.729593322336</v>
      </c>
      <c r="M420" s="36">
        <f>BASE!M420*$M$1152</f>
        <v>0</v>
      </c>
      <c r="N420" s="1">
        <f t="shared" si="37"/>
        <v>6</v>
      </c>
      <c r="O420" s="8">
        <f t="shared" si="41"/>
        <v>39543</v>
      </c>
      <c r="P420" s="9">
        <f t="shared" si="38"/>
        <v>39543</v>
      </c>
      <c r="Q420" s="40">
        <f t="array" ref="Q420">IFERROR(_xlfn.STDEV.P(IF((F420:M420&lt;&gt;0)*(F420:M420&lt;&gt;""), F420:M420)), 0)</f>
        <v>11783.802808516812</v>
      </c>
      <c r="R420" s="11">
        <f t="shared" si="42"/>
        <v>29.799971697941004</v>
      </c>
      <c r="S420" s="12">
        <f t="shared" si="39"/>
        <v>70.200028302058996</v>
      </c>
      <c r="T420" s="37" t="str">
        <f t="shared" si="40"/>
        <v>ALTO</v>
      </c>
    </row>
    <row r="421" spans="2:20" ht="18">
      <c r="B421" s="27">
        <v>412</v>
      </c>
      <c r="C421" s="33" t="s">
        <v>453</v>
      </c>
      <c r="D421" s="32" t="s">
        <v>38</v>
      </c>
      <c r="E421" s="32">
        <v>1</v>
      </c>
      <c r="F421" s="7">
        <f>BASE!F421</f>
        <v>0</v>
      </c>
      <c r="G421" s="7">
        <f>BASE!G421</f>
        <v>81156</v>
      </c>
      <c r="H421" s="40">
        <f>BASE!H421*'FM-029 DEP'!$H$1152</f>
        <v>71409.198927761929</v>
      </c>
      <c r="I421" s="7">
        <f>BASE!I421*'FM-029 DEP'!$I$1152</f>
        <v>62732.810227022259</v>
      </c>
      <c r="J421" s="7">
        <f>BASE!J421*'FM-029 DEP'!$J$1152</f>
        <v>53632.169464141465</v>
      </c>
      <c r="K421" s="7">
        <f>BASE!K421*'FM-029 DEP'!$K$1152</f>
        <v>52965.993537964459</v>
      </c>
      <c r="L421" s="7">
        <f>BASE!L421*'FM-029 DEP'!$L$1152</f>
        <v>48428.1704357954</v>
      </c>
      <c r="M421" s="36">
        <f>BASE!M421*$M$1152</f>
        <v>0</v>
      </c>
      <c r="N421" s="1">
        <f t="shared" si="37"/>
        <v>6</v>
      </c>
      <c r="O421" s="8">
        <f t="shared" si="41"/>
        <v>61721</v>
      </c>
      <c r="P421" s="9">
        <f t="shared" si="38"/>
        <v>61721</v>
      </c>
      <c r="Q421" s="40">
        <f t="array" ref="Q421">IFERROR(_xlfn.STDEV.P(IF((F421:M421&lt;&gt;0)*(F421:M421&lt;&gt;""), F421:M421)), 0)</f>
        <v>11484.647856687305</v>
      </c>
      <c r="R421" s="11">
        <f t="shared" si="42"/>
        <v>18.607358689404425</v>
      </c>
      <c r="S421" s="12">
        <f t="shared" si="39"/>
        <v>81.392641310595579</v>
      </c>
      <c r="T421" s="37" t="str">
        <f t="shared" si="40"/>
        <v>ALTO</v>
      </c>
    </row>
    <row r="422" spans="2:20" ht="18">
      <c r="B422" s="27">
        <v>413</v>
      </c>
      <c r="C422" s="33" t="s">
        <v>454</v>
      </c>
      <c r="D422" s="32" t="s">
        <v>38</v>
      </c>
      <c r="E422" s="32">
        <v>1</v>
      </c>
      <c r="F422" s="7">
        <f>BASE!F422</f>
        <v>0</v>
      </c>
      <c r="G422" s="7">
        <f>BASE!G422</f>
        <v>121534</v>
      </c>
      <c r="H422" s="40">
        <f>BASE!H422*'FM-029 DEP'!$H$1152</f>
        <v>98787.374413682803</v>
      </c>
      <c r="I422" s="7">
        <f>BASE!I422*'FM-029 DEP'!$I$1152</f>
        <v>76719.797222834459</v>
      </c>
      <c r="J422" s="7">
        <f>BASE!J422*'FM-029 DEP'!$J$1152</f>
        <v>67172.964724890058</v>
      </c>
      <c r="K422" s="7"/>
      <c r="L422" s="7"/>
      <c r="M422" s="36">
        <f>BASE!M422*$M$1152</f>
        <v>0</v>
      </c>
      <c r="N422" s="1">
        <f t="shared" si="37"/>
        <v>4</v>
      </c>
      <c r="O422" s="8">
        <f t="shared" si="41"/>
        <v>91054</v>
      </c>
      <c r="P422" s="9">
        <f t="shared" si="38"/>
        <v>91054</v>
      </c>
      <c r="Q422" s="40">
        <f t="array" ref="Q422">IFERROR(_xlfn.STDEV.P(IF((F422:M422&lt;&gt;0)*(F422:M422&lt;&gt;""), F422:M422)), 0)</f>
        <v>21003.622866197718</v>
      </c>
      <c r="R422" s="11">
        <f t="shared" si="42"/>
        <v>23.067216010496757</v>
      </c>
      <c r="S422" s="12">
        <f t="shared" si="39"/>
        <v>76.932783989503235</v>
      </c>
      <c r="T422" s="37" t="str">
        <f t="shared" si="40"/>
        <v>ALTO</v>
      </c>
    </row>
    <row r="423" spans="2:20" ht="18">
      <c r="B423" s="27">
        <v>414</v>
      </c>
      <c r="C423" s="33" t="s">
        <v>455</v>
      </c>
      <c r="D423" s="32" t="s">
        <v>38</v>
      </c>
      <c r="E423" s="32">
        <v>1</v>
      </c>
      <c r="F423" s="7">
        <f>BASE!F423</f>
        <v>0</v>
      </c>
      <c r="G423" s="7">
        <f>BASE!G423</f>
        <v>106688.88</v>
      </c>
      <c r="H423" s="40">
        <f>BASE!H423*'FM-029 DEP'!$H$1152</f>
        <v>81567.684360425497</v>
      </c>
      <c r="I423" s="7">
        <f>BASE!I423*'FM-029 DEP'!$I$1152</f>
        <v>107342.9534934979</v>
      </c>
      <c r="J423" s="7">
        <f>BASE!J423*'FM-029 DEP'!$J$1152</f>
        <v>67040.211830176835</v>
      </c>
      <c r="K423" s="7">
        <f>BASE!K423*'FM-029 DEP'!$K$1152</f>
        <v>0</v>
      </c>
      <c r="L423" s="7">
        <f>BASE!L423*'FM-029 DEP'!$L$1152</f>
        <v>0</v>
      </c>
      <c r="M423" s="36">
        <f>BASE!M423*$M$1152</f>
        <v>0</v>
      </c>
      <c r="N423" s="1">
        <f t="shared" si="37"/>
        <v>4</v>
      </c>
      <c r="O423" s="8">
        <f t="shared" si="41"/>
        <v>90660</v>
      </c>
      <c r="P423" s="9">
        <f t="shared" si="38"/>
        <v>90660</v>
      </c>
      <c r="Q423" s="40">
        <f t="array" ref="Q423">IFERROR(_xlfn.STDEV.P(IF((F423:M423&lt;&gt;0)*(F423:M423&lt;&gt;""), F423:M423)), 0)</f>
        <v>17145.04686621849</v>
      </c>
      <c r="R423" s="11">
        <f t="shared" si="42"/>
        <v>18.911368703086797</v>
      </c>
      <c r="S423" s="12">
        <f t="shared" si="39"/>
        <v>81.088631296913206</v>
      </c>
      <c r="T423" s="37" t="str">
        <f t="shared" si="40"/>
        <v>ALTO</v>
      </c>
    </row>
    <row r="424" spans="2:20" ht="18">
      <c r="B424" s="27">
        <v>415</v>
      </c>
      <c r="C424" s="33" t="s">
        <v>456</v>
      </c>
      <c r="D424" s="32" t="s">
        <v>38</v>
      </c>
      <c r="E424" s="32">
        <v>1</v>
      </c>
      <c r="F424" s="7">
        <f>BASE!F424</f>
        <v>0</v>
      </c>
      <c r="G424" s="7">
        <f>BASE!G424</f>
        <v>2079</v>
      </c>
      <c r="H424" s="40">
        <f>BASE!H424*'FM-029 DEP'!$H$1152</f>
        <v>1697.548137384412</v>
      </c>
      <c r="I424" s="7">
        <f>BASE!I424*'FM-029 DEP'!$I$1152</f>
        <v>1328.9376239806038</v>
      </c>
      <c r="J424" s="7">
        <f>BASE!J424*'FM-029 DEP'!$J$1152</f>
        <v>1062.0231577057716</v>
      </c>
      <c r="K424" s="7">
        <f>BASE!K424*'FM-029 DEP'!$K$1152</f>
        <v>1014.7657512116317</v>
      </c>
      <c r="L424" s="7">
        <f>BASE!L424*'FM-029 DEP'!$L$1152</f>
        <v>1078.0636707755023</v>
      </c>
      <c r="M424" s="36">
        <f>BASE!M424*$M$1152</f>
        <v>0</v>
      </c>
      <c r="N424" s="1">
        <f t="shared" si="37"/>
        <v>6</v>
      </c>
      <c r="O424" s="8">
        <f t="shared" si="41"/>
        <v>1377</v>
      </c>
      <c r="P424" s="9">
        <f t="shared" si="38"/>
        <v>1377</v>
      </c>
      <c r="Q424" s="40">
        <f t="array" ref="Q424">IFERROR(_xlfn.STDEV.P(IF((F424:M424&lt;&gt;0)*(F424:M424&lt;&gt;""), F424:M424)), 0)</f>
        <v>391.07791876881828</v>
      </c>
      <c r="R424" s="11">
        <f t="shared" si="42"/>
        <v>28.400720317270757</v>
      </c>
      <c r="S424" s="12">
        <f t="shared" si="39"/>
        <v>71.599279682729247</v>
      </c>
      <c r="T424" s="37" t="str">
        <f t="shared" si="40"/>
        <v>ALTO</v>
      </c>
    </row>
    <row r="425" spans="2:20" ht="18">
      <c r="B425" s="27">
        <v>416</v>
      </c>
      <c r="C425" s="33" t="s">
        <v>457</v>
      </c>
      <c r="D425" s="32" t="s">
        <v>38</v>
      </c>
      <c r="E425" s="32">
        <v>1</v>
      </c>
      <c r="F425" s="7">
        <f>BASE!F425</f>
        <v>0</v>
      </c>
      <c r="G425" s="7">
        <f>BASE!G425</f>
        <v>3223</v>
      </c>
      <c r="H425" s="40">
        <f>BASE!H425*'FM-029 DEP'!$H$1152</f>
        <v>2656.5139272752554</v>
      </c>
      <c r="I425" s="7">
        <f>BASE!I425*'FM-029 DEP'!$I$1152</f>
        <v>2111.3048269781793</v>
      </c>
      <c r="J425" s="7">
        <f>BASE!J425*'FM-029 DEP'!$J$1152</f>
        <v>1593.0347365586574</v>
      </c>
      <c r="K425" s="7">
        <f>BASE!K425*'FM-029 DEP'!$K$1152</f>
        <v>1591.0177705977383</v>
      </c>
      <c r="L425" s="7">
        <f>BASE!L425*'FM-029 DEP'!$L$1152</f>
        <v>1596.2806949432206</v>
      </c>
      <c r="M425" s="36">
        <f>BASE!M425*$M$1152</f>
        <v>0</v>
      </c>
      <c r="N425" s="1">
        <f t="shared" si="37"/>
        <v>6</v>
      </c>
      <c r="O425" s="8">
        <f t="shared" si="41"/>
        <v>2129</v>
      </c>
      <c r="P425" s="9">
        <f t="shared" si="38"/>
        <v>2129</v>
      </c>
      <c r="Q425" s="40">
        <f t="array" ref="Q425">IFERROR(_xlfn.STDEV.P(IF((F425:M425&lt;&gt;0)*(F425:M425&lt;&gt;""), F425:M425)), 0)</f>
        <v>623.95141523921234</v>
      </c>
      <c r="R425" s="11">
        <f t="shared" si="42"/>
        <v>29.307252946886443</v>
      </c>
      <c r="S425" s="12">
        <f t="shared" si="39"/>
        <v>70.69274705311355</v>
      </c>
      <c r="T425" s="37" t="str">
        <f t="shared" si="40"/>
        <v>ALTO</v>
      </c>
    </row>
    <row r="426" spans="2:20" ht="18">
      <c r="B426" s="27">
        <v>417</v>
      </c>
      <c r="C426" s="33" t="s">
        <v>458</v>
      </c>
      <c r="D426" s="32" t="s">
        <v>38</v>
      </c>
      <c r="E426" s="32">
        <v>1</v>
      </c>
      <c r="F426" s="7">
        <f>BASE!F426</f>
        <v>0</v>
      </c>
      <c r="G426" s="7">
        <f>BASE!G426</f>
        <v>3243</v>
      </c>
      <c r="H426" s="40">
        <f>BASE!H426*'FM-029 DEP'!$H$1152</f>
        <v>2683.3173189181671</v>
      </c>
      <c r="I426" s="7">
        <f>BASE!I426*'FM-029 DEP'!$I$1152</f>
        <v>2146.0767026669605</v>
      </c>
      <c r="J426" s="7">
        <f>BASE!J426*'FM-029 DEP'!$J$1152</f>
        <v>1593.0347365586574</v>
      </c>
      <c r="K426" s="7">
        <f>BASE!K426*'FM-029 DEP'!$K$1152</f>
        <v>1454.6849757673667</v>
      </c>
      <c r="L426" s="7">
        <f>BASE!L426*'FM-029 DEP'!$L$1152</f>
        <v>1962.334271571387</v>
      </c>
      <c r="M426" s="36">
        <f>BASE!M426*$M$1152</f>
        <v>0</v>
      </c>
      <c r="N426" s="1">
        <f t="shared" si="37"/>
        <v>6</v>
      </c>
      <c r="O426" s="8">
        <f t="shared" si="41"/>
        <v>2180</v>
      </c>
      <c r="P426" s="9">
        <f t="shared" si="38"/>
        <v>2180</v>
      </c>
      <c r="Q426" s="40">
        <f t="array" ref="Q426">IFERROR(_xlfn.STDEV.P(IF((F426:M426&lt;&gt;0)*(F426:M426&lt;&gt;""), F426:M426)), 0)</f>
        <v>619.46691989069075</v>
      </c>
      <c r="R426" s="11">
        <f t="shared" si="42"/>
        <v>28.415913756453705</v>
      </c>
      <c r="S426" s="12">
        <f t="shared" si="39"/>
        <v>71.584086243546295</v>
      </c>
      <c r="T426" s="37" t="str">
        <f t="shared" si="40"/>
        <v>ALTO</v>
      </c>
    </row>
    <row r="427" spans="2:20" ht="18">
      <c r="B427" s="27">
        <v>418</v>
      </c>
      <c r="C427" s="33" t="s">
        <v>459</v>
      </c>
      <c r="D427" s="32" t="s">
        <v>38</v>
      </c>
      <c r="E427" s="32">
        <v>1</v>
      </c>
      <c r="F427" s="7">
        <f>BASE!F427</f>
        <v>0</v>
      </c>
      <c r="G427" s="7"/>
      <c r="H427" s="40">
        <f>BASE!H427*'FM-029 DEP'!$H$1152</f>
        <v>530.1115236042549</v>
      </c>
      <c r="I427" s="7">
        <f>BASE!I427*'FM-029 DEP'!$I$1152</f>
        <v>430.30196164866646</v>
      </c>
      <c r="J427" s="7">
        <f>BASE!J427*'FM-029 DEP'!$J$1152</f>
        <v>265.5057894264429</v>
      </c>
      <c r="K427" s="7"/>
      <c r="L427" s="7">
        <f>BASE!L427*'FM-029 DEP'!$L$1152</f>
        <v>320.11744152188686</v>
      </c>
      <c r="M427" s="36">
        <f>BASE!M427*$M$1152</f>
        <v>0</v>
      </c>
      <c r="N427" s="1">
        <f t="shared" si="37"/>
        <v>4</v>
      </c>
      <c r="O427" s="8">
        <f t="shared" si="41"/>
        <v>387</v>
      </c>
      <c r="P427" s="9">
        <f t="shared" si="38"/>
        <v>387</v>
      </c>
      <c r="Q427" s="40">
        <f t="array" ref="Q427">IFERROR(_xlfn.STDEV.P(IF((F427:M427&lt;&gt;0)*(F427:M427&lt;&gt;""), F427:M427)), 0)</f>
        <v>101.96705875135024</v>
      </c>
      <c r="R427" s="11">
        <f t="shared" si="42"/>
        <v>26.348077196731328</v>
      </c>
      <c r="S427" s="12">
        <f t="shared" si="39"/>
        <v>73.651922803268675</v>
      </c>
      <c r="T427" s="37" t="str">
        <f t="shared" si="40"/>
        <v>ALTO</v>
      </c>
    </row>
    <row r="428" spans="2:20" ht="18">
      <c r="B428" s="27">
        <v>419</v>
      </c>
      <c r="C428" s="33" t="s">
        <v>460</v>
      </c>
      <c r="D428" s="32" t="s">
        <v>38</v>
      </c>
      <c r="E428" s="32">
        <v>1</v>
      </c>
      <c r="F428" s="7">
        <f>BASE!F428</f>
        <v>0</v>
      </c>
      <c r="G428" s="7"/>
      <c r="H428" s="40">
        <f>BASE!H428*'FM-029 DEP'!$H$1152</f>
        <v>716.74254689564066</v>
      </c>
      <c r="I428" s="7">
        <f>BASE!I428*'FM-029 DEP'!$I$1152</f>
        <v>570.47608551906535</v>
      </c>
      <c r="J428" s="7">
        <f>BASE!J428*'FM-029 DEP'!$J$1152</f>
        <v>398.25868413966435</v>
      </c>
      <c r="K428" s="7">
        <f>BASE!K428*'FM-029 DEP'!$K$1152</f>
        <v>393.53796445880454</v>
      </c>
      <c r="L428" s="7">
        <f>BASE!L428*'FM-029 DEP'!$L$1152</f>
        <v>478.02290594972339</v>
      </c>
      <c r="M428" s="36">
        <f>BASE!M428*$M$1152</f>
        <v>0</v>
      </c>
      <c r="N428" s="1">
        <f t="shared" si="37"/>
        <v>5</v>
      </c>
      <c r="O428" s="8">
        <f t="shared" si="41"/>
        <v>511</v>
      </c>
      <c r="P428" s="9">
        <f t="shared" si="38"/>
        <v>511</v>
      </c>
      <c r="Q428" s="40">
        <f t="array" ref="Q428">IFERROR(_xlfn.STDEV.P(IF((F428:M428&lt;&gt;0)*(F428:M428&lt;&gt;""), F428:M428)), 0)</f>
        <v>121.21220428484807</v>
      </c>
      <c r="R428" s="11">
        <f t="shared" si="42"/>
        <v>23.720587922670855</v>
      </c>
      <c r="S428" s="12">
        <f t="shared" si="39"/>
        <v>76.279412077329141</v>
      </c>
      <c r="T428" s="37" t="str">
        <f t="shared" si="40"/>
        <v>ALTO</v>
      </c>
    </row>
    <row r="429" spans="2:20" ht="18">
      <c r="B429" s="27">
        <v>420</v>
      </c>
      <c r="C429" s="33" t="s">
        <v>461</v>
      </c>
      <c r="D429" s="32" t="s">
        <v>38</v>
      </c>
      <c r="E429" s="32">
        <v>1</v>
      </c>
      <c r="F429" s="7">
        <f>BASE!F429</f>
        <v>0</v>
      </c>
      <c r="G429" s="7">
        <f>BASE!G429</f>
        <v>40772</v>
      </c>
      <c r="H429" s="40">
        <f>BASE!H429*'FM-029 DEP'!$H$1152</f>
        <v>33149.839153027875</v>
      </c>
      <c r="I429" s="7">
        <f>BASE!I429*'FM-029 DEP'!$I$1152</f>
        <v>25757.266916464621</v>
      </c>
      <c r="J429" s="7">
        <f>BASE!J429*'FM-029 DEP'!$J$1152</f>
        <v>20842.204469975768</v>
      </c>
      <c r="K429" s="7">
        <f>BASE!K429*'FM-029 DEP'!$K$1152</f>
        <v>18078.852988691437</v>
      </c>
      <c r="L429" s="7">
        <f>BASE!L429*'FM-029 DEP'!$L$1152</f>
        <v>24463.862952538097</v>
      </c>
      <c r="M429" s="36">
        <f>BASE!M429*$M$1152</f>
        <v>0</v>
      </c>
      <c r="N429" s="1">
        <f t="shared" si="37"/>
        <v>6</v>
      </c>
      <c r="O429" s="8">
        <f t="shared" si="41"/>
        <v>27177</v>
      </c>
      <c r="P429" s="9">
        <f t="shared" si="38"/>
        <v>27177</v>
      </c>
      <c r="Q429" s="40">
        <f t="array" ref="Q429">IFERROR(_xlfn.STDEV.P(IF((F429:M429&lt;&gt;0)*(F429:M429&lt;&gt;""), F429:M429)), 0)</f>
        <v>7667.9147532309316</v>
      </c>
      <c r="R429" s="11">
        <f t="shared" si="42"/>
        <v>28.214721099572916</v>
      </c>
      <c r="S429" s="12">
        <f t="shared" si="39"/>
        <v>71.785278900427087</v>
      </c>
      <c r="T429" s="37" t="str">
        <f t="shared" si="40"/>
        <v>ALTO</v>
      </c>
    </row>
    <row r="430" spans="2:20" ht="18">
      <c r="B430" s="27">
        <v>421</v>
      </c>
      <c r="C430" s="33" t="s">
        <v>462</v>
      </c>
      <c r="D430" s="32" t="s">
        <v>38</v>
      </c>
      <c r="E430" s="32">
        <v>1</v>
      </c>
      <c r="F430" s="7">
        <f>BASE!F430</f>
        <v>0</v>
      </c>
      <c r="G430" s="7">
        <f>BASE!G430</f>
        <v>76038</v>
      </c>
      <c r="H430" s="40">
        <f>BASE!H430*'FM-029 DEP'!$H$1152</f>
        <v>61800.679382882561</v>
      </c>
      <c r="I430" s="7">
        <f>BASE!I430*'FM-029 DEP'!$I$1152</f>
        <v>47987.361692748505</v>
      </c>
      <c r="J430" s="7">
        <f>BASE!J430*'FM-029 DEP'!$J$1152</f>
        <v>42082.667624091198</v>
      </c>
      <c r="K430" s="7">
        <f>BASE!K430*'FM-029 DEP'!$K$1152</f>
        <v>38932.148626817449</v>
      </c>
      <c r="L430" s="7"/>
      <c r="M430" s="36">
        <f>BASE!M430*$M$1152</f>
        <v>0</v>
      </c>
      <c r="N430" s="1">
        <f t="shared" si="37"/>
        <v>5</v>
      </c>
      <c r="O430" s="8">
        <f t="shared" si="41"/>
        <v>53368</v>
      </c>
      <c r="P430" s="9">
        <f t="shared" si="38"/>
        <v>53368</v>
      </c>
      <c r="Q430" s="40">
        <f t="array" ref="Q430">IFERROR(_xlfn.STDEV.P(IF((F430:M430&lt;&gt;0)*(F430:M430&lt;&gt;""), F430:M430)), 0)</f>
        <v>13782.182568260423</v>
      </c>
      <c r="R430" s="11">
        <f t="shared" si="42"/>
        <v>25.824806191463839</v>
      </c>
      <c r="S430" s="12">
        <f t="shared" si="39"/>
        <v>74.175193808536164</v>
      </c>
      <c r="T430" s="37" t="str">
        <f t="shared" si="40"/>
        <v>ALTO</v>
      </c>
    </row>
    <row r="431" spans="2:20" ht="30">
      <c r="B431" s="27">
        <v>422</v>
      </c>
      <c r="C431" s="31" t="s">
        <v>463</v>
      </c>
      <c r="D431" s="32" t="s">
        <v>38</v>
      </c>
      <c r="E431" s="32">
        <v>1</v>
      </c>
      <c r="F431" s="7">
        <f>BASE!F431</f>
        <v>0</v>
      </c>
      <c r="G431" s="7">
        <f>BASE!G431</f>
        <v>1575973</v>
      </c>
      <c r="H431" s="40">
        <f>BASE!H431*'FM-029 DEP'!$H$1152</f>
        <v>1280585.6425233954</v>
      </c>
      <c r="I431" s="7">
        <f>BASE!I431*'FM-029 DEP'!$I$1152</f>
        <v>993952.97994269326</v>
      </c>
      <c r="J431" s="7"/>
      <c r="K431" s="7"/>
      <c r="L431" s="7">
        <f>BASE!L431*'FM-029 DEP'!$L$1152</f>
        <v>0</v>
      </c>
      <c r="M431" s="36">
        <f>BASE!M431*$M$1152</f>
        <v>0</v>
      </c>
      <c r="N431" s="1">
        <f t="shared" si="37"/>
        <v>3</v>
      </c>
      <c r="O431" s="8">
        <f t="shared" si="41"/>
        <v>1283504</v>
      </c>
      <c r="P431" s="9">
        <f t="shared" si="38"/>
        <v>1283504</v>
      </c>
      <c r="Q431" s="40">
        <f t="array" ref="Q431">IFERROR(_xlfn.STDEV.P(IF((F431:M431&lt;&gt;0)*(F431:M431&lt;&gt;""), F431:M431)), 0)</f>
        <v>237617.63822546252</v>
      </c>
      <c r="R431" s="11">
        <f t="shared" si="42"/>
        <v>18.513198106547584</v>
      </c>
      <c r="S431" s="12">
        <f t="shared" si="39"/>
        <v>81.486801893452423</v>
      </c>
      <c r="T431" s="37" t="str">
        <f t="shared" si="40"/>
        <v>ALTO</v>
      </c>
    </row>
    <row r="432" spans="2:20" ht="30">
      <c r="B432" s="27">
        <v>423</v>
      </c>
      <c r="C432" s="31" t="s">
        <v>464</v>
      </c>
      <c r="D432" s="32" t="s">
        <v>38</v>
      </c>
      <c r="E432" s="32">
        <v>1</v>
      </c>
      <c r="F432" s="7">
        <f>BASE!F432</f>
        <v>0</v>
      </c>
      <c r="G432" s="7">
        <f>BASE!G432</f>
        <v>1656478</v>
      </c>
      <c r="H432" s="40">
        <f>BASE!H432*'FM-029 DEP'!$H$1152</f>
        <v>1346004.7797780712</v>
      </c>
      <c r="I432" s="7">
        <f>BASE!I432*'FM-029 DEP'!$I$1152</f>
        <v>1044734.0445228124</v>
      </c>
      <c r="J432" s="7">
        <f>BASE!J432*'FM-029 DEP'!$J$1152</f>
        <v>913074.4098375371</v>
      </c>
      <c r="K432" s="7">
        <f>BASE!K432*'FM-029 DEP'!$K$1152</f>
        <v>844174.07108239096</v>
      </c>
      <c r="L432" s="7">
        <f>BASE!L432*'FM-029 DEP'!$L$1152</f>
        <v>0</v>
      </c>
      <c r="M432" s="36">
        <f>BASE!M432*$M$1152</f>
        <v>0</v>
      </c>
      <c r="N432" s="1">
        <f t="shared" si="37"/>
        <v>5</v>
      </c>
      <c r="O432" s="8">
        <f t="shared" si="41"/>
        <v>1160893</v>
      </c>
      <c r="P432" s="9">
        <f t="shared" si="38"/>
        <v>1160893</v>
      </c>
      <c r="Q432" s="40">
        <f t="array" ref="Q432">IFERROR(_xlfn.STDEV.P(IF((F432:M432&lt;&gt;0)*(F432:M432&lt;&gt;""), F432:M432)), 0)</f>
        <v>301691.46482456755</v>
      </c>
      <c r="R432" s="11">
        <f t="shared" si="42"/>
        <v>25.987878712729557</v>
      </c>
      <c r="S432" s="12">
        <f t="shared" si="39"/>
        <v>74.012121287270446</v>
      </c>
      <c r="T432" s="37" t="str">
        <f t="shared" si="40"/>
        <v>ALTO</v>
      </c>
    </row>
    <row r="433" spans="2:20" ht="18">
      <c r="B433" s="27">
        <v>424</v>
      </c>
      <c r="C433" s="33" t="s">
        <v>465</v>
      </c>
      <c r="D433" s="32" t="s">
        <v>38</v>
      </c>
      <c r="E433" s="32">
        <v>1</v>
      </c>
      <c r="F433" s="7">
        <f>BASE!F433</f>
        <v>0</v>
      </c>
      <c r="G433" s="7"/>
      <c r="H433" s="40">
        <f>BASE!H433*'FM-029 DEP'!$H$1152</f>
        <v>134312.78824083984</v>
      </c>
      <c r="I433" s="7">
        <f>BASE!I433*'FM-029 DEP'!$I$1152</f>
        <v>95236.907648225693</v>
      </c>
      <c r="J433" s="7"/>
      <c r="K433" s="7"/>
      <c r="L433" s="7">
        <f>BASE!L433*'FM-029 DEP'!$L$1152</f>
        <v>89170.651266621382</v>
      </c>
      <c r="M433" s="36">
        <f>BASE!M433*$M$1152</f>
        <v>0</v>
      </c>
      <c r="N433" s="1">
        <f t="shared" si="37"/>
        <v>3</v>
      </c>
      <c r="O433" s="8">
        <f t="shared" si="41"/>
        <v>106240</v>
      </c>
      <c r="P433" s="9">
        <f t="shared" si="38"/>
        <v>106240</v>
      </c>
      <c r="Q433" s="40">
        <f t="array" ref="Q433">IFERROR(_xlfn.STDEV.P(IF((F433:M433&lt;&gt;0)*(F433:M433&lt;&gt;""), F433:M433)), 0)</f>
        <v>20004.26743687646</v>
      </c>
      <c r="R433" s="11">
        <f t="shared" si="42"/>
        <v>18.829317994047873</v>
      </c>
      <c r="S433" s="12">
        <f t="shared" si="39"/>
        <v>81.170682005952131</v>
      </c>
      <c r="T433" s="37" t="str">
        <f t="shared" si="40"/>
        <v>ALTO</v>
      </c>
    </row>
    <row r="434" spans="2:20" ht="18">
      <c r="B434" s="27">
        <v>425</v>
      </c>
      <c r="C434" s="33" t="s">
        <v>466</v>
      </c>
      <c r="D434" s="32" t="s">
        <v>38</v>
      </c>
      <c r="E434" s="32">
        <v>1</v>
      </c>
      <c r="F434" s="7">
        <f>BASE!F434</f>
        <v>0</v>
      </c>
      <c r="G434" s="7">
        <f>BASE!G434</f>
        <v>139434</v>
      </c>
      <c r="H434" s="40">
        <f>BASE!H434*'FM-029 DEP'!$H$1152</f>
        <v>113309.849093096</v>
      </c>
      <c r="I434" s="7">
        <f>BASE!I434*'FM-029 DEP'!$I$1152</f>
        <v>87961.979281463515</v>
      </c>
      <c r="J434" s="7">
        <f>BASE!J434*'FM-029 DEP'!$J$1152</f>
        <v>75536.397091823004</v>
      </c>
      <c r="K434" s="7">
        <f>BASE!K434*'FM-029 DEP'!$K$1152</f>
        <v>65373.683360258481</v>
      </c>
      <c r="L434" s="7">
        <f>BASE!L434*'FM-029 DEP'!$L$1152</f>
        <v>88840.48529554499</v>
      </c>
      <c r="M434" s="36">
        <f>BASE!M434*$M$1152</f>
        <v>0</v>
      </c>
      <c r="N434" s="1">
        <f t="shared" si="37"/>
        <v>6</v>
      </c>
      <c r="O434" s="8">
        <f t="shared" si="41"/>
        <v>95076</v>
      </c>
      <c r="P434" s="9">
        <f t="shared" si="38"/>
        <v>95076</v>
      </c>
      <c r="Q434" s="40">
        <f t="array" ref="Q434">IFERROR(_xlfn.STDEV.P(IF((F434:M434&lt;&gt;0)*(F434:M434&lt;&gt;""), F434:M434)), 0)</f>
        <v>24676.642284806654</v>
      </c>
      <c r="R434" s="11">
        <f t="shared" si="42"/>
        <v>25.954649212005819</v>
      </c>
      <c r="S434" s="12">
        <f t="shared" si="39"/>
        <v>74.045350787994181</v>
      </c>
      <c r="T434" s="37" t="str">
        <f t="shared" si="40"/>
        <v>ALTO</v>
      </c>
    </row>
    <row r="435" spans="2:20" ht="18">
      <c r="B435" s="27">
        <v>426</v>
      </c>
      <c r="C435" s="33" t="s">
        <v>467</v>
      </c>
      <c r="D435" s="32" t="s">
        <v>38</v>
      </c>
      <c r="E435" s="32">
        <v>1</v>
      </c>
      <c r="F435" s="7">
        <f>BASE!F435</f>
        <v>0</v>
      </c>
      <c r="G435" s="7">
        <f>BASE!G435</f>
        <v>145763</v>
      </c>
      <c r="H435" s="40">
        <f>BASE!H435*'FM-029 DEP'!$H$1152</f>
        <v>118467.02018883404</v>
      </c>
      <c r="I435" s="7">
        <f>BASE!I435*'FM-029 DEP'!$I$1152</f>
        <v>91983.564029094108</v>
      </c>
      <c r="J435" s="7">
        <f>BASE!J435*'FM-029 DEP'!$J$1152</f>
        <v>80315.501301498982</v>
      </c>
      <c r="K435" s="7">
        <f>BASE!K435*'FM-029 DEP'!$K$1152</f>
        <v>70731.421647819065</v>
      </c>
      <c r="L435" s="7">
        <f>BASE!L435*'FM-029 DEP'!$L$1152</f>
        <v>91903.85130544503</v>
      </c>
      <c r="M435" s="36">
        <f>BASE!M435*$M$1152</f>
        <v>0</v>
      </c>
      <c r="N435" s="1">
        <f t="shared" si="37"/>
        <v>6</v>
      </c>
      <c r="O435" s="8">
        <f t="shared" si="41"/>
        <v>99861</v>
      </c>
      <c r="P435" s="9">
        <f t="shared" si="38"/>
        <v>99861</v>
      </c>
      <c r="Q435" s="40">
        <f t="array" ref="Q435">IFERROR(_xlfn.STDEV.P(IF((F435:M435&lt;&gt;0)*(F435:M435&lt;&gt;""), F435:M435)), 0)</f>
        <v>25196.251897157614</v>
      </c>
      <c r="R435" s="11">
        <f t="shared" si="42"/>
        <v>25.231323436734677</v>
      </c>
      <c r="S435" s="12">
        <f t="shared" si="39"/>
        <v>74.768676563265331</v>
      </c>
      <c r="T435" s="37" t="str">
        <f t="shared" si="40"/>
        <v>ALTO</v>
      </c>
    </row>
    <row r="436" spans="2:20" ht="18">
      <c r="B436" s="27">
        <v>427</v>
      </c>
      <c r="C436" s="33" t="s">
        <v>468</v>
      </c>
      <c r="D436" s="32" t="s">
        <v>38</v>
      </c>
      <c r="E436" s="32">
        <v>1</v>
      </c>
      <c r="F436" s="7">
        <f>BASE!F436</f>
        <v>0</v>
      </c>
      <c r="G436" s="7">
        <f>BASE!G436</f>
        <v>187494</v>
      </c>
      <c r="H436" s="40">
        <f>BASE!H436*'FM-029 DEP'!$H$1152</f>
        <v>150963.65076034208</v>
      </c>
      <c r="I436" s="7">
        <f>BASE!I436*'FM-029 DEP'!$I$1152</f>
        <v>115316.57923738152</v>
      </c>
      <c r="J436" s="7">
        <f>BASE!J436*'FM-029 DEP'!$J$1152</f>
        <v>91068.485773269917</v>
      </c>
      <c r="K436" s="7"/>
      <c r="L436" s="7"/>
      <c r="M436" s="36">
        <f>BASE!M436*$M$1152</f>
        <v>0</v>
      </c>
      <c r="N436" s="1">
        <f t="shared" si="37"/>
        <v>4</v>
      </c>
      <c r="O436" s="8">
        <f t="shared" si="41"/>
        <v>136211</v>
      </c>
      <c r="P436" s="9">
        <f t="shared" si="38"/>
        <v>136211</v>
      </c>
      <c r="Q436" s="40">
        <f t="array" ref="Q436">IFERROR(_xlfn.STDEV.P(IF((F436:M436&lt;&gt;0)*(F436:M436&lt;&gt;""), F436:M436)), 0)</f>
        <v>36476.054483593041</v>
      </c>
      <c r="R436" s="11">
        <f t="shared" si="42"/>
        <v>26.779081339681117</v>
      </c>
      <c r="S436" s="12">
        <f t="shared" si="39"/>
        <v>73.220918660318887</v>
      </c>
      <c r="T436" s="37" t="str">
        <f t="shared" si="40"/>
        <v>ALTO</v>
      </c>
    </row>
    <row r="437" spans="2:20" ht="18">
      <c r="B437" s="27">
        <v>428</v>
      </c>
      <c r="C437" s="33" t="s">
        <v>469</v>
      </c>
      <c r="D437" s="32" t="s">
        <v>38</v>
      </c>
      <c r="E437" s="32">
        <v>1</v>
      </c>
      <c r="F437" s="7">
        <f>BASE!F437</f>
        <v>0</v>
      </c>
      <c r="G437" s="7">
        <f>BASE!G437</f>
        <v>134845</v>
      </c>
      <c r="H437" s="40">
        <f>BASE!H437*'FM-029 DEP'!$H$1152</f>
        <v>106804.56666954041</v>
      </c>
      <c r="I437" s="7">
        <f>BASE!I437*'FM-029 DEP'!$I$1152</f>
        <v>79198.379986775399</v>
      </c>
      <c r="J437" s="7"/>
      <c r="K437" s="7"/>
      <c r="L437" s="7">
        <f>BASE!L437*'FM-029 DEP'!$L$1152</f>
        <v>0</v>
      </c>
      <c r="M437" s="36">
        <f>BASE!M437*$M$1152</f>
        <v>0</v>
      </c>
      <c r="N437" s="1">
        <f t="shared" si="37"/>
        <v>3</v>
      </c>
      <c r="O437" s="8">
        <f t="shared" si="41"/>
        <v>106949</v>
      </c>
      <c r="P437" s="9">
        <f t="shared" si="38"/>
        <v>106949</v>
      </c>
      <c r="Q437" s="40">
        <f t="array" ref="Q437">IFERROR(_xlfn.STDEV.P(IF((F437:M437&lt;&gt;0)*(F437:M437&lt;&gt;""), F437:M437)), 0)</f>
        <v>22717.868061701309</v>
      </c>
      <c r="R437" s="11">
        <f t="shared" si="42"/>
        <v>21.241776979402623</v>
      </c>
      <c r="S437" s="12">
        <f t="shared" si="39"/>
        <v>78.75822302059737</v>
      </c>
      <c r="T437" s="37" t="str">
        <f t="shared" si="40"/>
        <v>ALTO</v>
      </c>
    </row>
    <row r="438" spans="2:20" ht="18">
      <c r="B438" s="27">
        <v>429</v>
      </c>
      <c r="C438" s="33" t="s">
        <v>470</v>
      </c>
      <c r="D438" s="32" t="s">
        <v>38</v>
      </c>
      <c r="E438" s="32">
        <v>1</v>
      </c>
      <c r="F438" s="7">
        <f>BASE!F438</f>
        <v>0</v>
      </c>
      <c r="G438" s="7">
        <f>BASE!G438</f>
        <v>163713</v>
      </c>
      <c r="H438" s="40">
        <f>BASE!H438*'FM-029 DEP'!$H$1152</f>
        <v>136240.64700271154</v>
      </c>
      <c r="I438" s="7">
        <f>BASE!I438*'FM-029 DEP'!$I$1152</f>
        <v>110041.03372272426</v>
      </c>
      <c r="J438" s="7">
        <f>BASE!J438*'FM-029 DEP'!$J$1152</f>
        <v>92661.520509828566</v>
      </c>
      <c r="K438" s="7">
        <f>BASE!K438*'FM-029 DEP'!$K$1152</f>
        <v>85694.297253634897</v>
      </c>
      <c r="L438" s="7">
        <f>BASE!L438*'FM-029 DEP'!$L$1152</f>
        <v>191625.45860429003</v>
      </c>
      <c r="M438" s="36">
        <f>BASE!M438*$M$1152</f>
        <v>0</v>
      </c>
      <c r="N438" s="1">
        <f t="shared" si="37"/>
        <v>6</v>
      </c>
      <c r="O438" s="8">
        <f t="shared" si="41"/>
        <v>129996</v>
      </c>
      <c r="P438" s="9">
        <f t="shared" si="38"/>
        <v>129996</v>
      </c>
      <c r="Q438" s="40">
        <f t="array" ref="Q438">IFERROR(_xlfn.STDEV.P(IF((F438:M438&lt;&gt;0)*(F438:M438&lt;&gt;""), F438:M438)), 0)</f>
        <v>38141.680563399837</v>
      </c>
      <c r="R438" s="11">
        <f t="shared" si="42"/>
        <v>29.340657068986616</v>
      </c>
      <c r="S438" s="12">
        <f t="shared" si="39"/>
        <v>70.659342931013384</v>
      </c>
      <c r="T438" s="37" t="str">
        <f t="shared" si="40"/>
        <v>ALTO</v>
      </c>
    </row>
    <row r="439" spans="2:20" ht="18">
      <c r="B439" s="27">
        <v>430</v>
      </c>
      <c r="C439" s="33" t="s">
        <v>471</v>
      </c>
      <c r="D439" s="32" t="s">
        <v>38</v>
      </c>
      <c r="E439" s="32">
        <v>1</v>
      </c>
      <c r="F439" s="7">
        <f>BASE!F439</f>
        <v>0</v>
      </c>
      <c r="G439" s="7">
        <f>BASE!G439</f>
        <v>426977</v>
      </c>
      <c r="H439" s="40">
        <f>BASE!H439*'FM-029 DEP'!$H$1152</f>
        <v>349627.41146297706</v>
      </c>
      <c r="I439" s="7">
        <f>BASE!I439*'FM-029 DEP'!$I$1152</f>
        <v>274953.17390346038</v>
      </c>
      <c r="J439" s="7"/>
      <c r="K439" s="7"/>
      <c r="L439" s="7"/>
      <c r="M439" s="36">
        <f>BASE!M439*$M$1152</f>
        <v>0</v>
      </c>
      <c r="N439" s="1">
        <f t="shared" si="37"/>
        <v>3</v>
      </c>
      <c r="O439" s="8">
        <f t="shared" si="41"/>
        <v>350519</v>
      </c>
      <c r="P439" s="9">
        <f t="shared" si="38"/>
        <v>350519</v>
      </c>
      <c r="Q439" s="40">
        <f t="array" ref="Q439">IFERROR(_xlfn.STDEV.P(IF((F439:M439&lt;&gt;0)*(F439:M439&lt;&gt;""), F439:M439)), 0)</f>
        <v>62066.670518235558</v>
      </c>
      <c r="R439" s="11">
        <f t="shared" si="42"/>
        <v>17.707077367627878</v>
      </c>
      <c r="S439" s="12">
        <f t="shared" si="39"/>
        <v>82.292922632372125</v>
      </c>
      <c r="T439" s="37" t="str">
        <f t="shared" si="40"/>
        <v>ALTO</v>
      </c>
    </row>
    <row r="440" spans="2:20" ht="18">
      <c r="B440" s="27">
        <v>431</v>
      </c>
      <c r="C440" s="33" t="s">
        <v>472</v>
      </c>
      <c r="D440" s="32" t="s">
        <v>38</v>
      </c>
      <c r="E440" s="32">
        <v>1</v>
      </c>
      <c r="F440" s="7">
        <f>BASE!F440</f>
        <v>0</v>
      </c>
      <c r="G440" s="7"/>
      <c r="H440" s="40">
        <f>BASE!H440*'FM-029 DEP'!$H$1152</f>
        <v>14921.547399429881</v>
      </c>
      <c r="I440" s="7">
        <f>BASE!I440*'FM-029 DEP'!$I$1152</f>
        <v>11452.986554992285</v>
      </c>
      <c r="J440" s="7">
        <f>BASE!J440*'FM-029 DEP'!$J$1152</f>
        <v>11549.501840050267</v>
      </c>
      <c r="K440" s="7"/>
      <c r="L440" s="7">
        <f>BASE!L440*'FM-029 DEP'!$L$1152</f>
        <v>11666.34281277298</v>
      </c>
      <c r="M440" s="36">
        <f>BASE!M440*$M$1152</f>
        <v>0</v>
      </c>
      <c r="N440" s="1">
        <f t="shared" si="37"/>
        <v>4</v>
      </c>
      <c r="O440" s="8">
        <f t="shared" si="41"/>
        <v>12398</v>
      </c>
      <c r="P440" s="9">
        <f t="shared" si="38"/>
        <v>12398</v>
      </c>
      <c r="Q440" s="40">
        <f t="array" ref="Q440">IFERROR(_xlfn.STDEV.P(IF((F440:M440&lt;&gt;0)*(F440:M440&lt;&gt;""), F440:M440)), 0)</f>
        <v>1459.1617969098957</v>
      </c>
      <c r="R440" s="11">
        <f t="shared" si="42"/>
        <v>11.769332125422615</v>
      </c>
      <c r="S440" s="12">
        <f t="shared" si="39"/>
        <v>88.230667874577392</v>
      </c>
      <c r="T440" s="37" t="str">
        <f t="shared" si="40"/>
        <v>ALTO</v>
      </c>
    </row>
    <row r="441" spans="2:20" ht="18">
      <c r="B441" s="27">
        <v>432</v>
      </c>
      <c r="C441" s="33" t="s">
        <v>473</v>
      </c>
      <c r="D441" s="32" t="s">
        <v>38</v>
      </c>
      <c r="E441" s="32">
        <v>1</v>
      </c>
      <c r="F441" s="7">
        <f>BASE!F441</f>
        <v>0</v>
      </c>
      <c r="G441" s="7">
        <f>BASE!G441</f>
        <v>32571</v>
      </c>
      <c r="H441" s="40">
        <f>BASE!H441*'FM-029 DEP'!$H$1152</f>
        <v>26259.38206438156</v>
      </c>
      <c r="I441" s="7">
        <f>BASE!I441*'FM-029 DEP'!$I$1152</f>
        <v>20105.750495922413</v>
      </c>
      <c r="J441" s="7">
        <f>BASE!J441*'FM-029 DEP'!$J$1152</f>
        <v>18187.14657571134</v>
      </c>
      <c r="K441" s="7">
        <f>BASE!K441*'FM-029 DEP'!$K$1152</f>
        <v>16896.833602584815</v>
      </c>
      <c r="L441" s="7">
        <f>BASE!L441*'FM-029 DEP'!$L$1152</f>
        <v>25742.897214403572</v>
      </c>
      <c r="M441" s="36">
        <f>BASE!M441*$M$1152</f>
        <v>0</v>
      </c>
      <c r="N441" s="1">
        <f t="shared" si="37"/>
        <v>6</v>
      </c>
      <c r="O441" s="8">
        <f t="shared" si="41"/>
        <v>23294</v>
      </c>
      <c r="P441" s="9">
        <f t="shared" si="38"/>
        <v>23294</v>
      </c>
      <c r="Q441" s="40">
        <f t="array" ref="Q441">IFERROR(_xlfn.STDEV.P(IF((F441:M441&lt;&gt;0)*(F441:M441&lt;&gt;""), F441:M441)), 0)</f>
        <v>5447.0472414685664</v>
      </c>
      <c r="R441" s="11">
        <f t="shared" si="42"/>
        <v>23.383906763409318</v>
      </c>
      <c r="S441" s="12">
        <f t="shared" si="39"/>
        <v>76.616093236590686</v>
      </c>
      <c r="T441" s="37" t="str">
        <f t="shared" si="40"/>
        <v>ALTO</v>
      </c>
    </row>
    <row r="442" spans="2:20" ht="18">
      <c r="B442" s="27">
        <v>433</v>
      </c>
      <c r="C442" s="33" t="s">
        <v>474</v>
      </c>
      <c r="D442" s="32" t="s">
        <v>38</v>
      </c>
      <c r="E442" s="32">
        <v>1</v>
      </c>
      <c r="F442" s="7">
        <f>BASE!F442</f>
        <v>0</v>
      </c>
      <c r="G442" s="7">
        <f>BASE!G442</f>
        <v>39824</v>
      </c>
      <c r="H442" s="40">
        <f>BASE!H442*'FM-029 DEP'!$H$1152</f>
        <v>32080.681641938394</v>
      </c>
      <c r="I442" s="7">
        <f>BASE!I442*'FM-029 DEP'!$I$1152</f>
        <v>24527.211813973991</v>
      </c>
      <c r="J442" s="7">
        <f>BASE!J442*'FM-029 DEP'!$J$1152</f>
        <v>23231.756574813753</v>
      </c>
      <c r="K442" s="7">
        <f>BASE!K442*'FM-029 DEP'!$K$1152</f>
        <v>22388.09369951535</v>
      </c>
      <c r="L442" s="7">
        <f>BASE!L442*'FM-029 DEP'!$L$1152</f>
        <v>22280.461030767739</v>
      </c>
      <c r="M442" s="36">
        <f>BASE!M442*$M$1152</f>
        <v>0</v>
      </c>
      <c r="N442" s="1">
        <f t="shared" si="37"/>
        <v>6</v>
      </c>
      <c r="O442" s="8">
        <f t="shared" si="41"/>
        <v>27389</v>
      </c>
      <c r="P442" s="9">
        <f t="shared" si="38"/>
        <v>27389</v>
      </c>
      <c r="Q442" s="40">
        <f t="array" ref="Q442">IFERROR(_xlfn.STDEV.P(IF((F442:M442&lt;&gt;0)*(F442:M442&lt;&gt;""), F442:M442)), 0)</f>
        <v>6496.4072100979774</v>
      </c>
      <c r="R442" s="11">
        <f t="shared" si="42"/>
        <v>23.719037606696038</v>
      </c>
      <c r="S442" s="12">
        <f t="shared" si="39"/>
        <v>76.280962393303966</v>
      </c>
      <c r="T442" s="37" t="str">
        <f t="shared" si="40"/>
        <v>ALTO</v>
      </c>
    </row>
    <row r="443" spans="2:20" ht="18">
      <c r="B443" s="27">
        <v>434</v>
      </c>
      <c r="C443" s="33" t="s">
        <v>475</v>
      </c>
      <c r="D443" s="32" t="s">
        <v>38</v>
      </c>
      <c r="E443" s="32">
        <v>1</v>
      </c>
      <c r="F443" s="7">
        <f>BASE!F443</f>
        <v>0</v>
      </c>
      <c r="G443" s="7">
        <f>BASE!G443</f>
        <v>98588</v>
      </c>
      <c r="H443" s="40">
        <f>BASE!H443*'FM-029 DEP'!$H$1152</f>
        <v>79379.733427796687</v>
      </c>
      <c r="I443" s="7">
        <f>BASE!I443*'FM-029 DEP'!$I$1152</f>
        <v>60635.631474542643</v>
      </c>
      <c r="J443" s="7">
        <f>BASE!J443*'FM-029 DEP'!$J$1152</f>
        <v>43941.208150076302</v>
      </c>
      <c r="K443" s="7"/>
      <c r="L443" s="7"/>
      <c r="M443" s="36">
        <f>BASE!M443*$M$1152</f>
        <v>0</v>
      </c>
      <c r="N443" s="1">
        <f t="shared" si="37"/>
        <v>4</v>
      </c>
      <c r="O443" s="8">
        <f t="shared" si="41"/>
        <v>70636</v>
      </c>
      <c r="P443" s="9">
        <f t="shared" si="38"/>
        <v>70636</v>
      </c>
      <c r="Q443" s="40">
        <f t="array" ref="Q443">IFERROR(_xlfn.STDEV.P(IF((F443:M443&lt;&gt;0)*(F443:M443&lt;&gt;""), F443:M443)), 0)</f>
        <v>20435.180820890626</v>
      </c>
      <c r="R443" s="11">
        <f t="shared" si="42"/>
        <v>28.930263351393943</v>
      </c>
      <c r="S443" s="12">
        <f t="shared" si="39"/>
        <v>71.069736648606053</v>
      </c>
      <c r="T443" s="37" t="str">
        <f t="shared" si="40"/>
        <v>ALTO</v>
      </c>
    </row>
    <row r="444" spans="2:20" ht="18">
      <c r="B444" s="27">
        <v>435</v>
      </c>
      <c r="C444" s="33" t="s">
        <v>476</v>
      </c>
      <c r="D444" s="32" t="s">
        <v>38</v>
      </c>
      <c r="E444" s="32">
        <v>1</v>
      </c>
      <c r="F444" s="7">
        <f>BASE!F444</f>
        <v>0</v>
      </c>
      <c r="G444" s="7">
        <f>BASE!G444</f>
        <v>618398</v>
      </c>
      <c r="H444" s="40">
        <f>BASE!H444*'FM-029 DEP'!$H$1152</f>
        <v>521938.47458958486</v>
      </c>
      <c r="I444" s="7">
        <f>BASE!I444*'FM-029 DEP'!$I$1152</f>
        <v>431119.10072735284</v>
      </c>
      <c r="J444" s="7"/>
      <c r="K444" s="7"/>
      <c r="L444" s="7"/>
      <c r="M444" s="36">
        <f>BASE!M444*$M$1152</f>
        <v>0</v>
      </c>
      <c r="N444" s="1">
        <f t="shared" si="37"/>
        <v>3</v>
      </c>
      <c r="O444" s="8">
        <f t="shared" si="41"/>
        <v>523819</v>
      </c>
      <c r="P444" s="9">
        <f t="shared" si="38"/>
        <v>523819</v>
      </c>
      <c r="Q444" s="40">
        <f t="array" ref="Q444">IFERROR(_xlfn.STDEV.P(IF((F444:M444&lt;&gt;0)*(F444:M444&lt;&gt;""), F444:M444)), 0)</f>
        <v>76467.847145715641</v>
      </c>
      <c r="R444" s="11">
        <f t="shared" si="42"/>
        <v>14.598143088684381</v>
      </c>
      <c r="S444" s="12">
        <f t="shared" si="39"/>
        <v>85.401856911315619</v>
      </c>
      <c r="T444" s="37" t="str">
        <f t="shared" si="40"/>
        <v>ALTO</v>
      </c>
    </row>
    <row r="445" spans="2:20" ht="18">
      <c r="B445" s="27">
        <v>436</v>
      </c>
      <c r="C445" s="33" t="s">
        <v>477</v>
      </c>
      <c r="D445" s="32" t="s">
        <v>38</v>
      </c>
      <c r="E445" s="32">
        <v>1</v>
      </c>
      <c r="F445" s="7">
        <f>BASE!F445</f>
        <v>0</v>
      </c>
      <c r="G445" s="7">
        <f>BASE!G445</f>
        <v>745031</v>
      </c>
      <c r="H445" s="40">
        <f>BASE!H445*'FM-029 DEP'!$H$1152</f>
        <v>638255.26713773201</v>
      </c>
      <c r="I445" s="7">
        <f>BASE!I445*'FM-029 DEP'!$I$1152</f>
        <v>539345.47718756879</v>
      </c>
      <c r="J445" s="7"/>
      <c r="K445" s="7"/>
      <c r="L445" s="7"/>
      <c r="M445" s="36">
        <f>BASE!M445*$M$1152</f>
        <v>0</v>
      </c>
      <c r="N445" s="1">
        <f t="shared" si="37"/>
        <v>3</v>
      </c>
      <c r="O445" s="8">
        <f t="shared" si="41"/>
        <v>640877</v>
      </c>
      <c r="P445" s="9">
        <f t="shared" si="38"/>
        <v>640877</v>
      </c>
      <c r="Q445" s="40">
        <f t="array" ref="Q445">IFERROR(_xlfn.STDEV.P(IF((F445:M445&lt;&gt;0)*(F445:M445&lt;&gt;""), F445:M445)), 0)</f>
        <v>83991.228358735505</v>
      </c>
      <c r="R445" s="11">
        <f t="shared" si="42"/>
        <v>13.10567056685378</v>
      </c>
      <c r="S445" s="12">
        <f t="shared" si="39"/>
        <v>86.894329433146225</v>
      </c>
      <c r="T445" s="37" t="str">
        <f t="shared" si="40"/>
        <v>ALTO</v>
      </c>
    </row>
    <row r="446" spans="2:20" ht="18">
      <c r="B446" s="27">
        <v>437</v>
      </c>
      <c r="C446" s="33" t="s">
        <v>478</v>
      </c>
      <c r="D446" s="32" t="s">
        <v>38</v>
      </c>
      <c r="E446" s="32">
        <v>1</v>
      </c>
      <c r="F446" s="7">
        <f>BASE!F446</f>
        <v>0</v>
      </c>
      <c r="G446" s="7">
        <f>BASE!G446</f>
        <v>272476</v>
      </c>
      <c r="H446" s="40">
        <f>BASE!H446*'FM-029 DEP'!$H$1152</f>
        <v>221443.66544448302</v>
      </c>
      <c r="I446" s="7">
        <f>BASE!I446*'FM-029 DEP'!$I$1152</f>
        <v>171929.5393431783</v>
      </c>
      <c r="J446" s="7"/>
      <c r="K446" s="7"/>
      <c r="L446" s="7"/>
      <c r="M446" s="36">
        <f>BASE!M446*$M$1152</f>
        <v>0</v>
      </c>
      <c r="N446" s="1">
        <f t="shared" si="37"/>
        <v>3</v>
      </c>
      <c r="O446" s="8">
        <f t="shared" si="41"/>
        <v>221950</v>
      </c>
      <c r="P446" s="9">
        <f t="shared" si="38"/>
        <v>221950</v>
      </c>
      <c r="Q446" s="40">
        <f t="array" ref="Q446">IFERROR(_xlfn.STDEV.P(IF((F446:M446&lt;&gt;0)*(F446:M446&lt;&gt;""), F446:M446)), 0)</f>
        <v>41049.480446537491</v>
      </c>
      <c r="R446" s="11">
        <f t="shared" si="42"/>
        <v>18.494922480981071</v>
      </c>
      <c r="S446" s="12">
        <f t="shared" si="39"/>
        <v>81.505077519018926</v>
      </c>
      <c r="T446" s="37" t="str">
        <f t="shared" si="40"/>
        <v>ALTO</v>
      </c>
    </row>
    <row r="447" spans="2:20" ht="18">
      <c r="B447" s="27">
        <v>438</v>
      </c>
      <c r="C447" s="33" t="s">
        <v>479</v>
      </c>
      <c r="D447" s="32" t="s">
        <v>38</v>
      </c>
      <c r="E447" s="32">
        <v>1</v>
      </c>
      <c r="F447" s="7">
        <f>BASE!F447</f>
        <v>0</v>
      </c>
      <c r="G447" s="7">
        <f>BASE!G447</f>
        <v>2218188</v>
      </c>
      <c r="H447" s="40">
        <f>BASE!H447*'FM-029 DEP'!$H$1152</f>
        <v>1802402.0127732737</v>
      </c>
      <c r="I447" s="7">
        <f>BASE!I447*'FM-029 DEP'!$I$1152</f>
        <v>1398933.4097421202</v>
      </c>
      <c r="J447" s="7"/>
      <c r="K447" s="7">
        <f>BASE!K447*'FM-029 DEP'!$K$1152</f>
        <v>0</v>
      </c>
      <c r="L447" s="7"/>
      <c r="M447" s="36">
        <f>BASE!M447*$M$1152</f>
        <v>0</v>
      </c>
      <c r="N447" s="1">
        <f t="shared" si="37"/>
        <v>3</v>
      </c>
      <c r="O447" s="8">
        <f t="shared" si="41"/>
        <v>1806508</v>
      </c>
      <c r="P447" s="9">
        <f t="shared" si="38"/>
        <v>1806508</v>
      </c>
      <c r="Q447" s="40">
        <f t="array" ref="Q447">IFERROR(_xlfn.STDEV.P(IF((F447:M447&lt;&gt;0)*(F447:M447&lt;&gt;""), F447:M447)), 0)</f>
        <v>334471.88628985069</v>
      </c>
      <c r="R447" s="11">
        <f t="shared" si="42"/>
        <v>18.51483006384974</v>
      </c>
      <c r="S447" s="12">
        <f t="shared" si="39"/>
        <v>81.485169936150257</v>
      </c>
      <c r="T447" s="37" t="str">
        <f t="shared" si="40"/>
        <v>ALTO</v>
      </c>
    </row>
    <row r="448" spans="2:20" ht="18">
      <c r="B448" s="27">
        <v>439</v>
      </c>
      <c r="C448" s="33" t="s">
        <v>480</v>
      </c>
      <c r="D448" s="32" t="s">
        <v>38</v>
      </c>
      <c r="E448" s="32">
        <v>1</v>
      </c>
      <c r="F448" s="7">
        <f>BASE!F448</f>
        <v>0</v>
      </c>
      <c r="G448" s="7">
        <f>BASE!G448</f>
        <v>9001471.6799999997</v>
      </c>
      <c r="H448" s="40">
        <f>BASE!H448*'FM-029 DEP'!$H$1152</f>
        <v>8570545.2981708944</v>
      </c>
      <c r="I448" s="7">
        <f>BASE!I448*'FM-029 DEP'!$I$1152</f>
        <v>6651986.9539343175</v>
      </c>
      <c r="J448" s="7"/>
      <c r="K448" s="7"/>
      <c r="L448" s="7"/>
      <c r="M448" s="36">
        <f>BASE!M448*$M$1152</f>
        <v>0</v>
      </c>
      <c r="N448" s="1">
        <f t="shared" si="37"/>
        <v>3</v>
      </c>
      <c r="O448" s="8">
        <f t="shared" si="41"/>
        <v>8074668</v>
      </c>
      <c r="P448" s="9">
        <f t="shared" si="38"/>
        <v>8074668</v>
      </c>
      <c r="Q448" s="40">
        <f t="array" ref="Q448">IFERROR(_xlfn.STDEV.P(IF((F448:M448&lt;&gt;0)*(F448:M448&lt;&gt;""), F448:M448)), 0)</f>
        <v>1021254.2476349581</v>
      </c>
      <c r="R448" s="11">
        <f t="shared" si="42"/>
        <v>12.647631427508326</v>
      </c>
      <c r="S448" s="12">
        <f t="shared" si="39"/>
        <v>87.35236857249167</v>
      </c>
      <c r="T448" s="37" t="str">
        <f t="shared" si="40"/>
        <v>ALTO</v>
      </c>
    </row>
    <row r="449" spans="2:20" ht="18">
      <c r="B449" s="27">
        <v>440</v>
      </c>
      <c r="C449" s="33" t="s">
        <v>481</v>
      </c>
      <c r="D449" s="32" t="s">
        <v>38</v>
      </c>
      <c r="E449" s="32">
        <v>1</v>
      </c>
      <c r="F449" s="7">
        <f>BASE!F449</f>
        <v>0</v>
      </c>
      <c r="G449" s="7">
        <f>BASE!G449</f>
        <v>26364</v>
      </c>
      <c r="H449" s="40">
        <f>BASE!H449*'FM-029 DEP'!$H$1152</f>
        <v>21452.640496419383</v>
      </c>
      <c r="I449" s="7">
        <f>BASE!I449*'FM-029 DEP'!$I$1152</f>
        <v>16690.500330614941</v>
      </c>
      <c r="J449" s="7">
        <f>BASE!J449*'FM-029 DEP'!$J$1152</f>
        <v>14071.806839601473</v>
      </c>
      <c r="K449" s="7">
        <f>BASE!K449*'FM-029 DEP'!$K$1152</f>
        <v>14234.830371567044</v>
      </c>
      <c r="L449" s="7">
        <f>BASE!L449*'FM-029 DEP'!$L$1152</f>
        <v>12022.347859846648</v>
      </c>
      <c r="M449" s="36">
        <f>BASE!M449*$M$1152</f>
        <v>0</v>
      </c>
      <c r="N449" s="1">
        <f t="shared" si="37"/>
        <v>6</v>
      </c>
      <c r="O449" s="8">
        <f t="shared" si="41"/>
        <v>17473</v>
      </c>
      <c r="P449" s="9">
        <f t="shared" si="38"/>
        <v>17473</v>
      </c>
      <c r="Q449" s="40">
        <f t="array" ref="Q449">IFERROR(_xlfn.STDEV.P(IF((F449:M449&lt;&gt;0)*(F449:M449&lt;&gt;""), F449:M449)), 0)</f>
        <v>4954.176534967879</v>
      </c>
      <c r="R449" s="11">
        <f t="shared" si="42"/>
        <v>28.353325330326097</v>
      </c>
      <c r="S449" s="12">
        <f t="shared" si="39"/>
        <v>71.646674669673899</v>
      </c>
      <c r="T449" s="37" t="str">
        <f t="shared" si="40"/>
        <v>ALTO</v>
      </c>
    </row>
    <row r="450" spans="2:20" ht="18">
      <c r="B450" s="27">
        <v>441</v>
      </c>
      <c r="C450" s="33" t="s">
        <v>482</v>
      </c>
      <c r="D450" s="32" t="s">
        <v>38</v>
      </c>
      <c r="E450" s="32">
        <v>1</v>
      </c>
      <c r="F450" s="7">
        <f>BASE!F450</f>
        <v>0</v>
      </c>
      <c r="G450" s="7"/>
      <c r="H450" s="40">
        <f>BASE!H450*'FM-029 DEP'!$H$1152</f>
        <v>29819.269561843841</v>
      </c>
      <c r="I450" s="7">
        <f>BASE!I450*'FM-029 DEP'!$I$1152</f>
        <v>23180.888252148994</v>
      </c>
      <c r="J450" s="7">
        <f>BASE!J450*'FM-029 DEP'!$J$1152</f>
        <v>18187.14657571134</v>
      </c>
      <c r="K450" s="7"/>
      <c r="L450" s="7"/>
      <c r="M450" s="36">
        <f>BASE!M450*$M$1152</f>
        <v>0</v>
      </c>
      <c r="N450" s="1">
        <f t="shared" si="37"/>
        <v>3</v>
      </c>
      <c r="O450" s="8">
        <f t="shared" si="41"/>
        <v>23729</v>
      </c>
      <c r="P450" s="9">
        <f t="shared" si="38"/>
        <v>23729</v>
      </c>
      <c r="Q450" s="40">
        <f t="array" ref="Q450">IFERROR(_xlfn.STDEV.P(IF((F450:M450&lt;&gt;0)*(F450:M450&lt;&gt;""), F450:M450)), 0)</f>
        <v>4764.5898448684202</v>
      </c>
      <c r="R450" s="11">
        <f t="shared" si="42"/>
        <v>20.079185152633571</v>
      </c>
      <c r="S450" s="12">
        <f t="shared" si="39"/>
        <v>79.920814847366429</v>
      </c>
      <c r="T450" s="37" t="str">
        <f t="shared" si="40"/>
        <v>ALTO</v>
      </c>
    </row>
    <row r="451" spans="2:20" ht="18">
      <c r="B451" s="27">
        <v>442</v>
      </c>
      <c r="C451" s="33" t="s">
        <v>483</v>
      </c>
      <c r="D451" s="32" t="s">
        <v>38</v>
      </c>
      <c r="E451" s="32">
        <v>1</v>
      </c>
      <c r="F451" s="7">
        <f>BASE!F451</f>
        <v>0</v>
      </c>
      <c r="G451" s="7"/>
      <c r="H451" s="40">
        <f>BASE!H451*'FM-029 DEP'!$H$1152</f>
        <v>29490.679834665923</v>
      </c>
      <c r="I451" s="7">
        <f>BASE!I451*'FM-029 DEP'!$I$1152</f>
        <v>22909.232973330392</v>
      </c>
      <c r="J451" s="7"/>
      <c r="K451" s="7">
        <f>BASE!K451*'FM-029 DEP'!$K$1152</f>
        <v>19138.59450726979</v>
      </c>
      <c r="L451" s="7"/>
      <c r="M451" s="36">
        <f>BASE!M451*$M$1152</f>
        <v>0</v>
      </c>
      <c r="N451" s="1">
        <f t="shared" si="37"/>
        <v>3</v>
      </c>
      <c r="O451" s="8">
        <f t="shared" si="41"/>
        <v>23846</v>
      </c>
      <c r="P451" s="9">
        <f t="shared" si="38"/>
        <v>23846</v>
      </c>
      <c r="Q451" s="40">
        <f t="array" ref="Q451">IFERROR(_xlfn.STDEV.P(IF((F451:M451&lt;&gt;0)*(F451:M451&lt;&gt;""), F451:M451)), 0)</f>
        <v>4277.8347048219184</v>
      </c>
      <c r="R451" s="11">
        <f t="shared" si="42"/>
        <v>17.939422564882655</v>
      </c>
      <c r="S451" s="12">
        <f t="shared" si="39"/>
        <v>82.060577435117352</v>
      </c>
      <c r="T451" s="37" t="str">
        <f t="shared" si="40"/>
        <v>ALTO</v>
      </c>
    </row>
    <row r="452" spans="2:20" ht="18">
      <c r="B452" s="27">
        <v>443</v>
      </c>
      <c r="C452" s="33" t="s">
        <v>484</v>
      </c>
      <c r="D452" s="32" t="s">
        <v>38</v>
      </c>
      <c r="E452" s="32">
        <v>1</v>
      </c>
      <c r="F452" s="7">
        <f>BASE!F452</f>
        <v>0</v>
      </c>
      <c r="G452" s="7">
        <f>BASE!G452</f>
        <v>227842.2</v>
      </c>
      <c r="H452" s="40">
        <f>BASE!H452*'FM-029 DEP'!$H$1152</f>
        <v>216934.73933921987</v>
      </c>
      <c r="I452" s="7">
        <f>BASE!I452*'FM-029 DEP'!$I$1152</f>
        <v>168390.41437072953</v>
      </c>
      <c r="J452" s="7"/>
      <c r="K452" s="7"/>
      <c r="L452" s="7"/>
      <c r="M452" s="36">
        <f>BASE!M452*$M$1152</f>
        <v>0</v>
      </c>
      <c r="N452" s="1">
        <f t="shared" si="37"/>
        <v>3</v>
      </c>
      <c r="O452" s="8">
        <f t="shared" si="41"/>
        <v>204389</v>
      </c>
      <c r="P452" s="9">
        <f t="shared" si="38"/>
        <v>204389</v>
      </c>
      <c r="Q452" s="40">
        <f t="array" ref="Q452">IFERROR(_xlfn.STDEV.P(IF((F452:M452&lt;&gt;0)*(F452:M452&lt;&gt;""), F452:M452)), 0)</f>
        <v>25841.480434073772</v>
      </c>
      <c r="R452" s="11">
        <f t="shared" si="42"/>
        <v>12.643283363622196</v>
      </c>
      <c r="S452" s="12">
        <f t="shared" si="39"/>
        <v>87.356716636377797</v>
      </c>
      <c r="T452" s="37" t="str">
        <f t="shared" si="40"/>
        <v>ALTO</v>
      </c>
    </row>
    <row r="453" spans="2:20" ht="30">
      <c r="B453" s="27">
        <v>444</v>
      </c>
      <c r="C453" s="31" t="s">
        <v>485</v>
      </c>
      <c r="D453" s="32" t="s">
        <v>38</v>
      </c>
      <c r="E453" s="32">
        <v>1</v>
      </c>
      <c r="F453" s="7">
        <f>BASE!F453</f>
        <v>0</v>
      </c>
      <c r="G453" s="7">
        <f>BASE!G453</f>
        <v>1184982</v>
      </c>
      <c r="H453" s="40">
        <f>BASE!H453*'FM-029 DEP'!$H$1152</f>
        <v>962866.17973399139</v>
      </c>
      <c r="I453" s="7">
        <f>BASE!I453*'FM-029 DEP'!$I$1152</f>
        <v>747330.19175666734</v>
      </c>
      <c r="J453" s="7"/>
      <c r="K453" s="7"/>
      <c r="L453" s="7"/>
      <c r="M453" s="36">
        <f>BASE!M453*$M$1152</f>
        <v>0</v>
      </c>
      <c r="N453" s="1">
        <f t="shared" si="37"/>
        <v>3</v>
      </c>
      <c r="O453" s="8">
        <f t="shared" si="41"/>
        <v>965059</v>
      </c>
      <c r="P453" s="9">
        <f t="shared" si="38"/>
        <v>965059</v>
      </c>
      <c r="Q453" s="40">
        <f t="array" ref="Q453">IFERROR(_xlfn.STDEV.P(IF((F453:M453&lt;&gt;0)*(F453:M453&lt;&gt;""), F453:M453)), 0)</f>
        <v>178677.33332103927</v>
      </c>
      <c r="R453" s="11">
        <f t="shared" si="42"/>
        <v>18.51465385235921</v>
      </c>
      <c r="S453" s="12">
        <f t="shared" si="39"/>
        <v>81.485346147640797</v>
      </c>
      <c r="T453" s="37" t="str">
        <f t="shared" si="40"/>
        <v>ALTO</v>
      </c>
    </row>
    <row r="454" spans="2:20" ht="30">
      <c r="B454" s="27">
        <v>445</v>
      </c>
      <c r="C454" s="31" t="s">
        <v>486</v>
      </c>
      <c r="D454" s="32" t="s">
        <v>38</v>
      </c>
      <c r="E454" s="32">
        <v>1</v>
      </c>
      <c r="F454" s="7">
        <f>BASE!F454</f>
        <v>0</v>
      </c>
      <c r="G454" s="7">
        <f>BASE!G454</f>
        <v>1511241.84</v>
      </c>
      <c r="H454" s="40">
        <f>BASE!H454*'FM-029 DEP'!$H$1152</f>
        <v>1438894.4153121044</v>
      </c>
      <c r="I454" s="7">
        <f>BASE!I454*'FM-029 DEP'!$I$1152</f>
        <v>1116831.3555212694</v>
      </c>
      <c r="J454" s="7"/>
      <c r="K454" s="7"/>
      <c r="L454" s="7"/>
      <c r="M454" s="36">
        <f>BASE!M454*$M$1152</f>
        <v>0</v>
      </c>
      <c r="N454" s="1">
        <f t="shared" si="37"/>
        <v>3</v>
      </c>
      <c r="O454" s="8">
        <f t="shared" si="41"/>
        <v>1355656</v>
      </c>
      <c r="P454" s="9">
        <f t="shared" si="38"/>
        <v>1355656</v>
      </c>
      <c r="Q454" s="40">
        <f t="array" ref="Q454">IFERROR(_xlfn.STDEV.P(IF((F454:M454&lt;&gt;0)*(F454:M454&lt;&gt;""), F454:M454)), 0)</f>
        <v>171437.83927176791</v>
      </c>
      <c r="R454" s="11">
        <f t="shared" si="42"/>
        <v>12.646116660256579</v>
      </c>
      <c r="S454" s="12">
        <f t="shared" si="39"/>
        <v>87.353883339743419</v>
      </c>
      <c r="T454" s="37" t="str">
        <f t="shared" si="40"/>
        <v>ALTO</v>
      </c>
    </row>
    <row r="455" spans="2:20" ht="18">
      <c r="B455" s="27">
        <v>446</v>
      </c>
      <c r="C455" s="33" t="s">
        <v>487</v>
      </c>
      <c r="D455" s="32" t="s">
        <v>38</v>
      </c>
      <c r="E455" s="32">
        <v>1</v>
      </c>
      <c r="F455" s="7">
        <f>BASE!F455</f>
        <v>0</v>
      </c>
      <c r="G455" s="7">
        <f>BASE!G455</f>
        <v>9582792.4800000004</v>
      </c>
      <c r="H455" s="40">
        <f>BASE!H455*'FM-029 DEP'!$H$1152</f>
        <v>9124036.3283152319</v>
      </c>
      <c r="I455" s="7">
        <f>BASE!I455*'FM-029 DEP'!$I$1152</f>
        <v>7081581.52523694</v>
      </c>
      <c r="J455" s="7"/>
      <c r="K455" s="7"/>
      <c r="L455" s="7"/>
      <c r="M455" s="36">
        <f>BASE!M455*$M$1152</f>
        <v>0</v>
      </c>
      <c r="N455" s="1">
        <f t="shared" si="37"/>
        <v>3</v>
      </c>
      <c r="O455" s="8">
        <f t="shared" si="41"/>
        <v>8596137</v>
      </c>
      <c r="P455" s="9">
        <f t="shared" si="38"/>
        <v>8596137</v>
      </c>
      <c r="Q455" s="40">
        <f t="array" ref="Q455">IFERROR(_xlfn.STDEV.P(IF((F455:M455&lt;&gt;0)*(F455:M455&lt;&gt;""), F455:M455)), 0)</f>
        <v>1087205.1359923284</v>
      </c>
      <c r="R455" s="11">
        <f t="shared" si="42"/>
        <v>12.647601311988494</v>
      </c>
      <c r="S455" s="12">
        <f t="shared" si="39"/>
        <v>87.352398688011505</v>
      </c>
      <c r="T455" s="37" t="str">
        <f t="shared" si="40"/>
        <v>ALTO</v>
      </c>
    </row>
    <row r="456" spans="2:20" ht="18">
      <c r="B456" s="27">
        <v>447</v>
      </c>
      <c r="C456" s="33" t="s">
        <v>488</v>
      </c>
      <c r="D456" s="32" t="s">
        <v>38</v>
      </c>
      <c r="E456" s="32">
        <v>1</v>
      </c>
      <c r="F456" s="7">
        <f>BASE!F456</f>
        <v>0</v>
      </c>
      <c r="G456" s="7">
        <f>BASE!G456</f>
        <v>1413032</v>
      </c>
      <c r="H456" s="40">
        <f>BASE!H456*'FM-029 DEP'!$H$1152</f>
        <v>1148178.8732438295</v>
      </c>
      <c r="I456" s="7">
        <f>BASE!I456*'FM-029 DEP'!$I$1152</f>
        <v>891174.92175446323</v>
      </c>
      <c r="J456" s="7">
        <f>BASE!J456*'FM-029 DEP'!$J$1152</f>
        <v>657392.33461987262</v>
      </c>
      <c r="K456" s="7"/>
      <c r="L456" s="7"/>
      <c r="M456" s="36">
        <f>BASE!M456*$M$1152</f>
        <v>0</v>
      </c>
      <c r="N456" s="1">
        <f t="shared" si="37"/>
        <v>4</v>
      </c>
      <c r="O456" s="8">
        <f t="shared" si="41"/>
        <v>1027445</v>
      </c>
      <c r="P456" s="9">
        <f t="shared" si="38"/>
        <v>1027445</v>
      </c>
      <c r="Q456" s="40">
        <f t="array" ref="Q456">IFERROR(_xlfn.STDEV.P(IF((F456:M456&lt;&gt;0)*(F456:M456&lt;&gt;""), F456:M456)), 0)</f>
        <v>282295.2851610189</v>
      </c>
      <c r="R456" s="11">
        <f t="shared" si="42"/>
        <v>27.475464395760252</v>
      </c>
      <c r="S456" s="12">
        <f t="shared" si="39"/>
        <v>72.524535604239745</v>
      </c>
      <c r="T456" s="37" t="str">
        <f t="shared" si="40"/>
        <v>ALTO</v>
      </c>
    </row>
    <row r="457" spans="2:20" ht="18">
      <c r="B457" s="27">
        <v>448</v>
      </c>
      <c r="C457" s="33" t="s">
        <v>489</v>
      </c>
      <c r="D457" s="32" t="s">
        <v>38</v>
      </c>
      <c r="E457" s="32">
        <v>1</v>
      </c>
      <c r="F457" s="7">
        <f>BASE!F457</f>
        <v>0</v>
      </c>
      <c r="G457" s="7">
        <f>BASE!G457</f>
        <v>64537</v>
      </c>
      <c r="H457" s="40">
        <f>BASE!H457*'FM-029 DEP'!$H$1152</f>
        <v>52461.186472641311</v>
      </c>
      <c r="I457" s="7">
        <f>BASE!I457*'FM-029 DEP'!$I$1152</f>
        <v>40747.205201675111</v>
      </c>
      <c r="J457" s="7">
        <f>BASE!J457*'FM-029 DEP'!$J$1152</f>
        <v>35976.034467283011</v>
      </c>
      <c r="K457" s="7">
        <f>BASE!K457*'FM-029 DEP'!$K$1152</f>
        <v>33363.586429725365</v>
      </c>
      <c r="L457" s="7"/>
      <c r="M457" s="36"/>
      <c r="N457" s="1">
        <f t="shared" si="37"/>
        <v>5</v>
      </c>
      <c r="O457" s="8">
        <f t="shared" si="41"/>
        <v>45417</v>
      </c>
      <c r="P457" s="9">
        <f t="shared" si="38"/>
        <v>45417</v>
      </c>
      <c r="Q457" s="40">
        <f t="array" ref="Q457">IFERROR(_xlfn.STDEV.P(IF((F457:M457&lt;&gt;0)*(F457:M457&lt;&gt;""), F457:M457)), 0)</f>
        <v>11588.084875472789</v>
      </c>
      <c r="R457" s="11">
        <f t="shared" si="42"/>
        <v>25.514862002053828</v>
      </c>
      <c r="S457" s="12">
        <f t="shared" si="39"/>
        <v>74.485137997946168</v>
      </c>
      <c r="T457" s="37" t="str">
        <f t="shared" si="40"/>
        <v>ALTO</v>
      </c>
    </row>
    <row r="458" spans="2:20" ht="18">
      <c r="B458" s="27">
        <v>449</v>
      </c>
      <c r="C458" s="33" t="s">
        <v>490</v>
      </c>
      <c r="D458" s="32" t="s">
        <v>38</v>
      </c>
      <c r="E458" s="32">
        <v>1</v>
      </c>
      <c r="F458" s="7">
        <f>BASE!F458</f>
        <v>0</v>
      </c>
      <c r="G458" s="7">
        <f>BASE!G458</f>
        <v>1227427.56</v>
      </c>
      <c r="H458" s="40">
        <f>BASE!H458*'FM-029 DEP'!$H$1152</f>
        <v>1168666.5916411038</v>
      </c>
      <c r="I458" s="7">
        <f>BASE!I458*'FM-029 DEP'!$I$1152</f>
        <v>907075.44853427366</v>
      </c>
      <c r="J458" s="7"/>
      <c r="K458" s="7"/>
      <c r="L458" s="7"/>
      <c r="M458" s="36">
        <f>BASE!M458*$M$1152</f>
        <v>0</v>
      </c>
      <c r="N458" s="1">
        <f t="shared" ref="N458:N521" si="43">COUNTIF(F458:M458,"&gt;0")</f>
        <v>3</v>
      </c>
      <c r="O458" s="8">
        <f t="shared" si="41"/>
        <v>1101057</v>
      </c>
      <c r="P458" s="9">
        <f t="shared" ref="P458:P521" si="44">IFERROR(ROUND(+O458*E458,0),0)</f>
        <v>1101057</v>
      </c>
      <c r="Q458" s="40">
        <f t="array" ref="Q458">IFERROR(_xlfn.STDEV.P(IF((F458:M458&lt;&gt;0)*(F458:M458&lt;&gt;""), F458:M458)), 0)</f>
        <v>139247.28318712677</v>
      </c>
      <c r="R458" s="11">
        <f t="shared" si="42"/>
        <v>12.646691605169103</v>
      </c>
      <c r="S458" s="12">
        <f t="shared" ref="S458:S521" si="45">IFERROR(100-R458,0)</f>
        <v>87.35330839483089</v>
      </c>
      <c r="T458" s="37" t="str">
        <f t="shared" ref="T458:T521" si="46">IF(S458&gt;70,"ALTO","BAJO")</f>
        <v>ALTO</v>
      </c>
    </row>
    <row r="459" spans="2:20" ht="18">
      <c r="B459" s="27">
        <v>450</v>
      </c>
      <c r="C459" s="33" t="s">
        <v>491</v>
      </c>
      <c r="D459" s="32" t="s">
        <v>38</v>
      </c>
      <c r="E459" s="32">
        <v>1</v>
      </c>
      <c r="F459" s="7">
        <f>BASE!F459</f>
        <v>0</v>
      </c>
      <c r="G459" s="7">
        <f>BASE!G459</f>
        <v>1179023.04</v>
      </c>
      <c r="H459" s="40">
        <f>BASE!H459*'FM-029 DEP'!$H$1152</f>
        <v>1122579.6487884307</v>
      </c>
      <c r="I459" s="7">
        <f>BASE!I459*'FM-029 DEP'!$I$1152</f>
        <v>871311.48776724702</v>
      </c>
      <c r="J459" s="7"/>
      <c r="K459" s="7"/>
      <c r="L459" s="7"/>
      <c r="M459" s="36">
        <f>BASE!M459*$M$1152</f>
        <v>0</v>
      </c>
      <c r="N459" s="1">
        <f t="shared" si="43"/>
        <v>3</v>
      </c>
      <c r="O459" s="8">
        <f t="shared" ref="O459:O522" si="47">IFERROR(ROUND(AVERAGEIF(F459:M459,"&gt;0"),0),0)</f>
        <v>1057638</v>
      </c>
      <c r="P459" s="9">
        <f t="shared" si="44"/>
        <v>1057638</v>
      </c>
      <c r="Q459" s="40">
        <f t="array" ref="Q459">IFERROR(_xlfn.STDEV.P(IF((F459:M459&lt;&gt;0)*(F459:M459&lt;&gt;""), F459:M459)), 0)</f>
        <v>133752.65086964733</v>
      </c>
      <c r="R459" s="11">
        <f t="shared" si="42"/>
        <v>12.646354505950743</v>
      </c>
      <c r="S459" s="12">
        <f t="shared" si="45"/>
        <v>87.35364549404926</v>
      </c>
      <c r="T459" s="37" t="str">
        <f t="shared" si="46"/>
        <v>ALTO</v>
      </c>
    </row>
    <row r="460" spans="2:20" ht="18">
      <c r="B460" s="27">
        <v>451</v>
      </c>
      <c r="C460" s="33" t="s">
        <v>492</v>
      </c>
      <c r="D460" s="32" t="s">
        <v>38</v>
      </c>
      <c r="E460" s="32">
        <v>1</v>
      </c>
      <c r="F460" s="7">
        <f>BASE!F460</f>
        <v>0</v>
      </c>
      <c r="G460" s="7"/>
      <c r="H460" s="40">
        <f>BASE!H460*'FM-029 DEP'!$H$1152</f>
        <v>324183.05104818183</v>
      </c>
      <c r="I460" s="7">
        <f>BASE!I460*'FM-029 DEP'!$I$1152</f>
        <v>285032.67136874585</v>
      </c>
      <c r="J460" s="7"/>
      <c r="K460" s="7"/>
      <c r="L460" s="7">
        <f>BASE!L460*'FM-029 DEP'!$L$1152</f>
        <v>178341.30253324276</v>
      </c>
      <c r="M460" s="36">
        <f>BASE!M460*$M$1152</f>
        <v>0</v>
      </c>
      <c r="N460" s="1">
        <f t="shared" si="43"/>
        <v>3</v>
      </c>
      <c r="O460" s="8">
        <f t="shared" si="47"/>
        <v>262519</v>
      </c>
      <c r="P460" s="9">
        <f t="shared" si="44"/>
        <v>262519</v>
      </c>
      <c r="Q460" s="40">
        <f t="array" ref="Q460">IFERROR(_xlfn.STDEV.P(IF((F460:M460&lt;&gt;0)*(F460:M460&lt;&gt;""), F460:M460)), 0)</f>
        <v>61631.175393024852</v>
      </c>
      <c r="R460" s="11">
        <f t="shared" si="42"/>
        <v>23.476843730558492</v>
      </c>
      <c r="S460" s="12">
        <f t="shared" si="45"/>
        <v>76.5231562694415</v>
      </c>
      <c r="T460" s="37" t="str">
        <f t="shared" si="46"/>
        <v>ALTO</v>
      </c>
    </row>
    <row r="461" spans="2:20" ht="18">
      <c r="B461" s="27">
        <v>452</v>
      </c>
      <c r="C461" s="33" t="s">
        <v>493</v>
      </c>
      <c r="D461" s="32" t="s">
        <v>38</v>
      </c>
      <c r="E461" s="32">
        <v>1</v>
      </c>
      <c r="F461" s="7">
        <f>BASE!F461</f>
        <v>0</v>
      </c>
      <c r="G461" s="7"/>
      <c r="H461" s="40">
        <f>BASE!H461*'FM-029 DEP'!$H$1152</f>
        <v>34472.13980741152</v>
      </c>
      <c r="I461" s="7">
        <f>BASE!I461*'FM-029 DEP'!$I$1152</f>
        <v>24145.807802512671</v>
      </c>
      <c r="J461" s="7"/>
      <c r="K461" s="7"/>
      <c r="L461" s="7">
        <f>BASE!L461*'FM-029 DEP'!$L$1152</f>
        <v>25732.848684849076</v>
      </c>
      <c r="M461" s="36">
        <f>BASE!M461*$M$1152</f>
        <v>0</v>
      </c>
      <c r="N461" s="1">
        <f t="shared" si="43"/>
        <v>3</v>
      </c>
      <c r="O461" s="8">
        <f t="shared" si="47"/>
        <v>28117</v>
      </c>
      <c r="P461" s="9">
        <f t="shared" si="44"/>
        <v>28117</v>
      </c>
      <c r="Q461" s="40">
        <f t="array" ref="Q461">IFERROR(_xlfn.STDEV.P(IF((F461:M461&lt;&gt;0)*(F461:M461&lt;&gt;""), F461:M461)), 0)</f>
        <v>4540.2770444410662</v>
      </c>
      <c r="R461" s="11">
        <f t="shared" si="42"/>
        <v>16.147800421243609</v>
      </c>
      <c r="S461" s="12">
        <f t="shared" si="45"/>
        <v>83.852199578756398</v>
      </c>
      <c r="T461" s="37" t="str">
        <f t="shared" si="46"/>
        <v>ALTO</v>
      </c>
    </row>
    <row r="462" spans="2:20" ht="18">
      <c r="B462" s="27">
        <v>453</v>
      </c>
      <c r="C462" s="33" t="s">
        <v>494</v>
      </c>
      <c r="D462" s="32" t="s">
        <v>38</v>
      </c>
      <c r="E462" s="32">
        <v>1</v>
      </c>
      <c r="F462" s="7">
        <f>BASE!F462</f>
        <v>0</v>
      </c>
      <c r="G462" s="7"/>
      <c r="H462" s="40">
        <f>BASE!H462*'FM-029 DEP'!$H$1152</f>
        <v>10555.572716262253</v>
      </c>
      <c r="I462" s="7">
        <f>BASE!I462*'FM-029 DEP'!$I$1152</f>
        <v>8099.6737932554543</v>
      </c>
      <c r="J462" s="7"/>
      <c r="K462" s="7"/>
      <c r="L462" s="7">
        <f>BASE!L462*'FM-029 DEP'!$L$1152</f>
        <v>6764.0958943996902</v>
      </c>
      <c r="M462" s="36">
        <f>BASE!M462*$M$1152</f>
        <v>0</v>
      </c>
      <c r="N462" s="1">
        <f t="shared" si="43"/>
        <v>3</v>
      </c>
      <c r="O462" s="8">
        <f t="shared" si="47"/>
        <v>8473</v>
      </c>
      <c r="P462" s="9">
        <f t="shared" si="44"/>
        <v>8473</v>
      </c>
      <c r="Q462" s="40">
        <f t="array" ref="Q462">IFERROR(_xlfn.STDEV.P(IF((F462:M462&lt;&gt;0)*(F462:M462&lt;&gt;""), F462:M462)), 0)</f>
        <v>1570.226605538154</v>
      </c>
      <c r="R462" s="11">
        <f t="shared" si="42"/>
        <v>18.532120919841308</v>
      </c>
      <c r="S462" s="12">
        <f t="shared" si="45"/>
        <v>81.467879080158696</v>
      </c>
      <c r="T462" s="37" t="str">
        <f t="shared" si="46"/>
        <v>ALTO</v>
      </c>
    </row>
    <row r="463" spans="2:20" ht="18">
      <c r="B463" s="27">
        <v>454</v>
      </c>
      <c r="C463" s="33" t="s">
        <v>495</v>
      </c>
      <c r="D463" s="32" t="s">
        <v>38</v>
      </c>
      <c r="E463" s="32">
        <v>1</v>
      </c>
      <c r="F463" s="7">
        <f>BASE!F463</f>
        <v>0</v>
      </c>
      <c r="G463" s="7">
        <f>BASE!G463</f>
        <v>14597</v>
      </c>
      <c r="H463" s="40">
        <f>BASE!H463*'FM-029 DEP'!$H$1152</f>
        <v>11761.725340193281</v>
      </c>
      <c r="I463" s="7">
        <f>BASE!I463*'FM-029 DEP'!$I$1152</f>
        <v>8996.1362133568437</v>
      </c>
      <c r="J463" s="7">
        <f>BASE!J463*'FM-029 DEP'!$J$1152</f>
        <v>0</v>
      </c>
      <c r="K463" s="7">
        <f>BASE!K463*'FM-029 DEP'!$K$1152</f>
        <v>0</v>
      </c>
      <c r="L463" s="7">
        <f>BASE!L463*'FM-029 DEP'!$L$1152</f>
        <v>0</v>
      </c>
      <c r="M463" s="36">
        <f>BASE!M463*$M$1152</f>
        <v>0</v>
      </c>
      <c r="N463" s="1">
        <f t="shared" si="43"/>
        <v>3</v>
      </c>
      <c r="O463" s="8">
        <f t="shared" si="47"/>
        <v>11785</v>
      </c>
      <c r="P463" s="9">
        <f t="shared" si="44"/>
        <v>11785</v>
      </c>
      <c r="Q463" s="40">
        <f t="array" ref="Q463">IFERROR(_xlfn.STDEV.P(IF((F463:M463&lt;&gt;0)*(F463:M463&lt;&gt;""), F463:M463)), 0)</f>
        <v>2286.6020586487061</v>
      </c>
      <c r="R463" s="11">
        <f t="shared" si="42"/>
        <v>19.402647930833314</v>
      </c>
      <c r="S463" s="12">
        <f t="shared" si="45"/>
        <v>80.597352069166689</v>
      </c>
      <c r="T463" s="37" t="str">
        <f t="shared" si="46"/>
        <v>ALTO</v>
      </c>
    </row>
    <row r="464" spans="2:20" ht="18">
      <c r="B464" s="27">
        <v>455</v>
      </c>
      <c r="C464" s="33" t="s">
        <v>496</v>
      </c>
      <c r="D464" s="32" t="s">
        <v>38</v>
      </c>
      <c r="E464" s="32">
        <v>1</v>
      </c>
      <c r="F464" s="7">
        <f>BASE!F464</f>
        <v>0</v>
      </c>
      <c r="G464" s="7">
        <f>BASE!G464</f>
        <v>31969.08</v>
      </c>
      <c r="H464" s="40">
        <f>BASE!H464*'FM-029 DEP'!$H$1152</f>
        <v>30438.725724257798</v>
      </c>
      <c r="I464" s="7">
        <f>BASE!I464*'FM-029 DEP'!$I$1152</f>
        <v>20248.097862023362</v>
      </c>
      <c r="J464" s="7">
        <f>BASE!J464*'FM-029 DEP'!$J$1152</f>
        <v>17921.640786284894</v>
      </c>
      <c r="K464" s="7">
        <f>BASE!K464*'FM-029 DEP'!$K$1152</f>
        <v>17807.592891760905</v>
      </c>
      <c r="L464" s="7">
        <f>BASE!L464*'FM-029 DEP'!$L$1152</f>
        <v>15929.790352324568</v>
      </c>
      <c r="M464" s="36">
        <f>BASE!M464*$M$1152</f>
        <v>0</v>
      </c>
      <c r="N464" s="1">
        <f t="shared" si="43"/>
        <v>6</v>
      </c>
      <c r="O464" s="8">
        <f t="shared" si="47"/>
        <v>22386</v>
      </c>
      <c r="P464" s="9">
        <f t="shared" si="44"/>
        <v>22386</v>
      </c>
      <c r="Q464" s="40">
        <f t="array" ref="Q464">IFERROR(_xlfn.STDEV.P(IF((F464:M464&lt;&gt;0)*(F464:M464&lt;&gt;""), F464:M464)), 0)</f>
        <v>6374.7862328736865</v>
      </c>
      <c r="R464" s="11">
        <f t="shared" si="42"/>
        <v>28.476665026684923</v>
      </c>
      <c r="S464" s="12">
        <f t="shared" si="45"/>
        <v>71.523334973315073</v>
      </c>
      <c r="T464" s="37" t="str">
        <f t="shared" si="46"/>
        <v>ALTO</v>
      </c>
    </row>
    <row r="465" spans="2:20" ht="18">
      <c r="B465" s="27">
        <v>456</v>
      </c>
      <c r="C465" s="33" t="s">
        <v>497</v>
      </c>
      <c r="D465" s="32" t="s">
        <v>38</v>
      </c>
      <c r="E465" s="32">
        <v>1</v>
      </c>
      <c r="F465" s="7">
        <f>BASE!F465</f>
        <v>0</v>
      </c>
      <c r="G465" s="7">
        <f>BASE!G465</f>
        <v>17156</v>
      </c>
      <c r="H465" s="40">
        <f>BASE!H465*'FM-029 DEP'!$H$1152</f>
        <v>13848.419015504413</v>
      </c>
      <c r="I465" s="7">
        <f>BASE!I465*'FM-029 DEP'!$I$1152</f>
        <v>10624.981265153185</v>
      </c>
      <c r="J465" s="7">
        <f>BASE!J465*'FM-029 DEP'!$J$1152</f>
        <v>10354.725787631272</v>
      </c>
      <c r="K465" s="7">
        <f>BASE!K465*'FM-029 DEP'!$K$1152</f>
        <v>10004.297253634895</v>
      </c>
      <c r="L465" s="7">
        <f>BASE!L465*'FM-029 DEP'!$L$1152</f>
        <v>9838.9459380762892</v>
      </c>
      <c r="M465" s="36">
        <f>BASE!M465*$M$1152</f>
        <v>0</v>
      </c>
      <c r="N465" s="1">
        <f t="shared" si="43"/>
        <v>6</v>
      </c>
      <c r="O465" s="8">
        <f t="shared" si="47"/>
        <v>11971</v>
      </c>
      <c r="P465" s="9">
        <f t="shared" si="44"/>
        <v>11971</v>
      </c>
      <c r="Q465" s="40">
        <f t="array" ref="Q465">IFERROR(_xlfn.STDEV.P(IF((F465:M465&lt;&gt;0)*(F465:M465&lt;&gt;""), F465:M465)), 0)</f>
        <v>2684.7287208378921</v>
      </c>
      <c r="R465" s="11">
        <f t="shared" si="42"/>
        <v>22.426937773267831</v>
      </c>
      <c r="S465" s="12">
        <f t="shared" si="45"/>
        <v>77.573062226732162</v>
      </c>
      <c r="T465" s="37" t="str">
        <f t="shared" si="46"/>
        <v>ALTO</v>
      </c>
    </row>
    <row r="466" spans="2:20" ht="18">
      <c r="B466" s="27">
        <v>457</v>
      </c>
      <c r="C466" s="33" t="s">
        <v>498</v>
      </c>
      <c r="D466" s="32" t="s">
        <v>38</v>
      </c>
      <c r="E466" s="32">
        <v>1</v>
      </c>
      <c r="F466" s="7">
        <f>BASE!F466</f>
        <v>0</v>
      </c>
      <c r="G466" s="7"/>
      <c r="H466" s="40">
        <f>BASE!H466*'FM-029 DEP'!$H$1152</f>
        <v>24507.234425502327</v>
      </c>
      <c r="I466" s="7">
        <f>BASE!I466*'FM-029 DEP'!$I$1152</f>
        <v>18756.167070751595</v>
      </c>
      <c r="J466" s="7">
        <f>BASE!J466*'FM-029 DEP'!$J$1152</f>
        <v>15133.829997307244</v>
      </c>
      <c r="K466" s="7">
        <f>BASE!K466*'FM-029 DEP'!$K$1152</f>
        <v>14895.411954765752</v>
      </c>
      <c r="L466" s="7"/>
      <c r="M466" s="36">
        <f>BASE!M466*$M$1152</f>
        <v>0</v>
      </c>
      <c r="N466" s="1">
        <f t="shared" si="43"/>
        <v>4</v>
      </c>
      <c r="O466" s="8">
        <f t="shared" si="47"/>
        <v>18323</v>
      </c>
      <c r="P466" s="9">
        <f t="shared" si="44"/>
        <v>18323</v>
      </c>
      <c r="Q466" s="40">
        <f t="array" ref="Q466">IFERROR(_xlfn.STDEV.P(IF((F466:M466&lt;&gt;0)*(F466:M466&lt;&gt;""), F466:M466)), 0)</f>
        <v>3884.3131359081221</v>
      </c>
      <c r="R466" s="11">
        <f t="shared" si="42"/>
        <v>21.19911114941943</v>
      </c>
      <c r="S466" s="12">
        <f t="shared" si="45"/>
        <v>78.800888850580577</v>
      </c>
      <c r="T466" s="37" t="str">
        <f t="shared" si="46"/>
        <v>ALTO</v>
      </c>
    </row>
    <row r="467" spans="2:20" ht="18">
      <c r="B467" s="27">
        <v>458</v>
      </c>
      <c r="C467" s="306" t="s">
        <v>499</v>
      </c>
      <c r="D467" s="32" t="s">
        <v>38</v>
      </c>
      <c r="E467" s="32">
        <v>1</v>
      </c>
      <c r="F467" s="7">
        <f>BASE!F467</f>
        <v>0</v>
      </c>
      <c r="G467" s="7"/>
      <c r="H467" s="40">
        <f>BASE!H467*'FM-029 DEP'!$H$1152</f>
        <v>153364.04338969613</v>
      </c>
      <c r="I467" s="7">
        <f>BASE!I467*'FM-029 DEP'!$I$1152</f>
        <v>119081.72140180736</v>
      </c>
      <c r="J467" s="7">
        <f>BASE!J467*'FM-029 DEP'!$J$1152</f>
        <v>100361.18840319541</v>
      </c>
      <c r="K467" s="7">
        <f>BASE!K467*'FM-029 DEP'!$K$1152</f>
        <v>92792.035541195481</v>
      </c>
      <c r="L467" s="7"/>
      <c r="M467" s="36">
        <f>BASE!M467*$M$1152</f>
        <v>0</v>
      </c>
      <c r="N467" s="1">
        <f t="shared" si="43"/>
        <v>4</v>
      </c>
      <c r="O467" s="8">
        <f t="shared" si="47"/>
        <v>116400</v>
      </c>
      <c r="P467" s="9">
        <f t="shared" si="44"/>
        <v>116400</v>
      </c>
      <c r="Q467" s="40">
        <f t="array" ref="Q467">IFERROR(_xlfn.STDEV.P(IF((F467:M467&lt;&gt;0)*(F467:M467&lt;&gt;""), F467:M467)), 0)</f>
        <v>23388.627559470835</v>
      </c>
      <c r="R467" s="11">
        <f t="shared" si="42"/>
        <v>20.093322645593499</v>
      </c>
      <c r="S467" s="12">
        <f t="shared" si="45"/>
        <v>79.906677354406497</v>
      </c>
      <c r="T467" s="37" t="str">
        <f t="shared" si="46"/>
        <v>ALTO</v>
      </c>
    </row>
    <row r="468" spans="2:20" ht="18">
      <c r="B468" s="27">
        <v>459</v>
      </c>
      <c r="C468" s="33" t="s">
        <v>500</v>
      </c>
      <c r="D468" s="32" t="s">
        <v>38</v>
      </c>
      <c r="E468" s="32">
        <v>1</v>
      </c>
      <c r="F468" s="7">
        <f>BASE!F468</f>
        <v>0</v>
      </c>
      <c r="G468" s="7">
        <f>BASE!G468</f>
        <v>59220.72</v>
      </c>
      <c r="H468" s="40">
        <f>BASE!H468*'FM-029 DEP'!$H$1152</f>
        <v>56385.401552805386</v>
      </c>
      <c r="I468" s="7">
        <f>BASE!I468*'FM-029 DEP'!$I$1152</f>
        <v>43784.311218867086</v>
      </c>
      <c r="J468" s="7">
        <f>BASE!J468*'FM-029 DEP'!$J$1152</f>
        <v>35577.775783143348</v>
      </c>
      <c r="K468" s="7">
        <f>BASE!K468*'FM-029 DEP'!$K$1152</f>
        <v>31075.444264943457</v>
      </c>
      <c r="L468" s="7">
        <f>BASE!L468*'FM-029 DEP'!$L$1152</f>
        <v>41510.475589634094</v>
      </c>
      <c r="M468" s="36">
        <f>BASE!M468*$M$1152</f>
        <v>0</v>
      </c>
      <c r="N468" s="1">
        <f t="shared" si="43"/>
        <v>6</v>
      </c>
      <c r="O468" s="8">
        <f t="shared" si="47"/>
        <v>44592</v>
      </c>
      <c r="P468" s="9">
        <f t="shared" si="44"/>
        <v>44592</v>
      </c>
      <c r="Q468" s="40">
        <f t="array" ref="Q468">IFERROR(_xlfn.STDEV.P(IF((F468:M468&lt;&gt;0)*(F468:M468&lt;&gt;""), F468:M468)), 0)</f>
        <v>10224.035727136603</v>
      </c>
      <c r="R468" s="11">
        <f t="shared" si="42"/>
        <v>22.927959560317106</v>
      </c>
      <c r="S468" s="12">
        <f t="shared" si="45"/>
        <v>77.072040439682894</v>
      </c>
      <c r="T468" s="37" t="str">
        <f t="shared" si="46"/>
        <v>ALTO</v>
      </c>
    </row>
    <row r="469" spans="2:20" ht="18">
      <c r="B469" s="27">
        <v>460</v>
      </c>
      <c r="C469" s="33" t="s">
        <v>501</v>
      </c>
      <c r="D469" s="32" t="s">
        <v>38</v>
      </c>
      <c r="E469" s="32">
        <v>1</v>
      </c>
      <c r="F469" s="7">
        <f>BASE!F469</f>
        <v>0</v>
      </c>
      <c r="G469" s="7"/>
      <c r="H469" s="40">
        <f>BASE!H469*'FM-029 DEP'!$H$1152</f>
        <v>27867.585562956265</v>
      </c>
      <c r="I469" s="7">
        <f>BASE!I469*'FM-029 DEP'!$I$1152</f>
        <v>21675.918007493936</v>
      </c>
      <c r="J469" s="7">
        <f>BASE!J469*'FM-029 DEP'!$J$1152</f>
        <v>17257.876312718789</v>
      </c>
      <c r="K469" s="7">
        <f>BASE!K469*'FM-029 DEP'!$K$1152</f>
        <v>16076.025848142166</v>
      </c>
      <c r="L469" s="7"/>
      <c r="M469" s="36">
        <f>BASE!M469*$M$1152</f>
        <v>0</v>
      </c>
      <c r="N469" s="1">
        <f t="shared" si="43"/>
        <v>4</v>
      </c>
      <c r="O469" s="8">
        <f t="shared" si="47"/>
        <v>20719</v>
      </c>
      <c r="P469" s="9">
        <f t="shared" si="44"/>
        <v>20719</v>
      </c>
      <c r="Q469" s="40">
        <f t="array" ref="Q469">IFERROR(_xlfn.STDEV.P(IF((F469:M469&lt;&gt;0)*(F469:M469&lt;&gt;""), F469:M469)), 0)</f>
        <v>4624.7852188894076</v>
      </c>
      <c r="R469" s="11">
        <f t="shared" si="42"/>
        <v>22.321469274045118</v>
      </c>
      <c r="S469" s="12">
        <f t="shared" si="45"/>
        <v>77.678530725954886</v>
      </c>
      <c r="T469" s="37" t="str">
        <f t="shared" si="46"/>
        <v>ALTO</v>
      </c>
    </row>
    <row r="470" spans="2:20" ht="18">
      <c r="B470" s="27">
        <v>461</v>
      </c>
      <c r="C470" s="33" t="s">
        <v>502</v>
      </c>
      <c r="D470" s="32" t="s">
        <v>38</v>
      </c>
      <c r="E470" s="32">
        <v>1</v>
      </c>
      <c r="F470" s="7">
        <f>BASE!F470</f>
        <v>0</v>
      </c>
      <c r="G470" s="7">
        <f>BASE!G470</f>
        <v>53749.440000000002</v>
      </c>
      <c r="H470" s="40">
        <f>BASE!H470*'FM-029 DEP'!$H$1152</f>
        <v>51176.609110199533</v>
      </c>
      <c r="I470" s="7">
        <f>BASE!I470*'FM-029 DEP'!$I$1152</f>
        <v>39748.600396737929</v>
      </c>
      <c r="J470" s="7">
        <f>BASE!J470*'FM-029 DEP'!$J$1152</f>
        <v>32126.200520599592</v>
      </c>
      <c r="K470" s="7">
        <f>BASE!K470*'FM-029 DEP'!$K$1152</f>
        <v>34386.785137318257</v>
      </c>
      <c r="L470" s="7">
        <f>BASE!L470*'FM-029 DEP'!$L$1152</f>
        <v>22976.680578472293</v>
      </c>
      <c r="M470" s="36">
        <f>BASE!M470*$M$1152</f>
        <v>0</v>
      </c>
      <c r="N470" s="1">
        <f t="shared" si="43"/>
        <v>6</v>
      </c>
      <c r="O470" s="8">
        <f t="shared" si="47"/>
        <v>39027</v>
      </c>
      <c r="P470" s="9">
        <f t="shared" si="44"/>
        <v>39027</v>
      </c>
      <c r="Q470" s="40">
        <f t="array" ref="Q470">IFERROR(_xlfn.STDEV.P(IF((F470:M470&lt;&gt;0)*(F470:M470&lt;&gt;""), F470:M470)), 0)</f>
        <v>10736.614366137152</v>
      </c>
      <c r="R470" s="11">
        <f t="shared" si="42"/>
        <v>27.510734532854563</v>
      </c>
      <c r="S470" s="12">
        <f t="shared" si="45"/>
        <v>72.48926546714543</v>
      </c>
      <c r="T470" s="37" t="str">
        <f t="shared" si="46"/>
        <v>ALTO</v>
      </c>
    </row>
    <row r="471" spans="2:20" ht="18">
      <c r="B471" s="27">
        <v>462</v>
      </c>
      <c r="C471" s="33" t="s">
        <v>503</v>
      </c>
      <c r="D471" s="32" t="s">
        <v>38</v>
      </c>
      <c r="E471" s="32">
        <v>1</v>
      </c>
      <c r="F471" s="7">
        <f>BASE!F471</f>
        <v>0</v>
      </c>
      <c r="G471" s="7"/>
      <c r="H471" s="40">
        <f>BASE!H471*'FM-029 DEP'!$H$1152</f>
        <v>38360.617032051719</v>
      </c>
      <c r="I471" s="7">
        <f>BASE!I471*'FM-029 DEP'!$I$1152</f>
        <v>29795.150980824332</v>
      </c>
      <c r="J471" s="7">
        <f>BASE!J471*'FM-029 DEP'!$J$1152</f>
        <v>23895.521048379862</v>
      </c>
      <c r="K471" s="7">
        <f>BASE!K471*'FM-029 DEP'!$K$1152</f>
        <v>22122.455573505657</v>
      </c>
      <c r="L471" s="7"/>
      <c r="M471" s="36">
        <f>BASE!M471*$M$1152</f>
        <v>0</v>
      </c>
      <c r="N471" s="1">
        <f t="shared" si="43"/>
        <v>4</v>
      </c>
      <c r="O471" s="8">
        <f t="shared" si="47"/>
        <v>28543</v>
      </c>
      <c r="P471" s="9">
        <f t="shared" si="44"/>
        <v>28543</v>
      </c>
      <c r="Q471" s="40">
        <f t="array" ref="Q471">IFERROR(_xlfn.STDEV.P(IF((F471:M471&lt;&gt;0)*(F471:M471&lt;&gt;""), F471:M471)), 0)</f>
        <v>6339.8725705690149</v>
      </c>
      <c r="R471" s="11">
        <f t="shared" si="42"/>
        <v>22.211654593311899</v>
      </c>
      <c r="S471" s="12">
        <f t="shared" si="45"/>
        <v>77.788345406688109</v>
      </c>
      <c r="T471" s="37" t="str">
        <f t="shared" si="46"/>
        <v>ALTO</v>
      </c>
    </row>
    <row r="472" spans="2:20" ht="18">
      <c r="B472" s="27">
        <v>463</v>
      </c>
      <c r="C472" s="33" t="s">
        <v>504</v>
      </c>
      <c r="D472" s="32" t="s">
        <v>38</v>
      </c>
      <c r="E472" s="32">
        <v>1</v>
      </c>
      <c r="F472" s="7">
        <f>BASE!F472</f>
        <v>0</v>
      </c>
      <c r="G472" s="7"/>
      <c r="H472" s="40">
        <f>BASE!H472*'FM-029 DEP'!$H$1152</f>
        <v>34658.770830702902</v>
      </c>
      <c r="I472" s="7">
        <f>BASE!I472*'FM-029 DEP'!$I$1152</f>
        <v>23856.766585849677</v>
      </c>
      <c r="J472" s="7"/>
      <c r="K472" s="7">
        <f>BASE!K472*'FM-029 DEP'!$K$1152</f>
        <v>23242.633279483038</v>
      </c>
      <c r="L472" s="7"/>
      <c r="M472" s="36">
        <f>BASE!M472*$M$1152</f>
        <v>0</v>
      </c>
      <c r="N472" s="1">
        <f t="shared" si="43"/>
        <v>3</v>
      </c>
      <c r="O472" s="8">
        <f t="shared" si="47"/>
        <v>27253</v>
      </c>
      <c r="P472" s="9">
        <f t="shared" si="44"/>
        <v>27253</v>
      </c>
      <c r="Q472" s="40">
        <f t="array" ref="Q472">IFERROR(_xlfn.STDEV.P(IF((F472:M472&lt;&gt;0)*(F472:M472&lt;&gt;""), F472:M472)), 0)</f>
        <v>5242.8644843591292</v>
      </c>
      <c r="R472" s="11">
        <f t="shared" si="42"/>
        <v>19.237751749749126</v>
      </c>
      <c r="S472" s="12">
        <f t="shared" si="45"/>
        <v>80.762248250250877</v>
      </c>
      <c r="T472" s="37" t="str">
        <f t="shared" si="46"/>
        <v>ALTO</v>
      </c>
    </row>
    <row r="473" spans="2:20" s="300" customFormat="1" ht="18">
      <c r="B473" s="293">
        <v>464</v>
      </c>
      <c r="C473" s="66" t="s">
        <v>505</v>
      </c>
      <c r="D473" s="294" t="s">
        <v>38</v>
      </c>
      <c r="E473" s="294">
        <v>1</v>
      </c>
      <c r="F473" s="42">
        <f>BASE!F473</f>
        <v>0</v>
      </c>
      <c r="G473" s="42">
        <f>BASE!G473</f>
        <v>1598000</v>
      </c>
      <c r="H473" s="295">
        <f>BASE!H473*'FM-029 DEP'!$H$1152</f>
        <v>724508.58144462202</v>
      </c>
      <c r="I473" s="42">
        <f>BASE!I473*'FM-029 DEP'!$I$1152</f>
        <v>597979.55256777606</v>
      </c>
      <c r="J473" s="42"/>
      <c r="K473" s="42"/>
      <c r="L473" s="42"/>
      <c r="M473" s="295">
        <f>BASE!M473*$M$1152</f>
        <v>0</v>
      </c>
      <c r="N473" s="296">
        <f>COUNTIF(F473:M473,"&gt;0")</f>
        <v>3</v>
      </c>
      <c r="O473" s="297">
        <f>IFERROR(ROUND(AVERAGEIF(F473:M473,"&gt;0"),0),0)</f>
        <v>973496</v>
      </c>
      <c r="P473" s="297">
        <f>IFERROR(ROUND(+O473*E473,0),0)</f>
        <v>973496</v>
      </c>
      <c r="Q473" s="295">
        <f t="array" ref="Q473">IFERROR(_xlfn.STDEV.P(IF((F473:M473&lt;&gt;0)*(F473:M473&lt;&gt;""), F473:M473)), 0)</f>
        <v>444601.91291648115</v>
      </c>
      <c r="R473" s="298">
        <f>IFERROR(Q473/O473*100,0)</f>
        <v>45.670646095770415</v>
      </c>
      <c r="S473" s="299">
        <f>IFERROR(100-R473,0)</f>
        <v>54.329353904229585</v>
      </c>
      <c r="T473" s="296" t="str">
        <f>IF(S473&gt;70,"ALTO","BAJO")</f>
        <v>BAJO</v>
      </c>
    </row>
    <row r="474" spans="2:20" ht="18">
      <c r="B474" s="27">
        <v>465</v>
      </c>
      <c r="C474" s="33" t="s">
        <v>506</v>
      </c>
      <c r="D474" s="32" t="s">
        <v>38</v>
      </c>
      <c r="E474" s="32">
        <v>1</v>
      </c>
      <c r="F474" s="7">
        <f>BASE!F474</f>
        <v>0</v>
      </c>
      <c r="G474" s="7">
        <f>BASE!G474</f>
        <v>2547666.2399999998</v>
      </c>
      <c r="H474" s="40">
        <f>BASE!H474*'FM-029 DEP'!$H$1152</f>
        <v>2258412.0856669676</v>
      </c>
      <c r="I474" s="7">
        <f>BASE!I474*'FM-029 DEP'!$I$1152</f>
        <v>1725135.981926383</v>
      </c>
      <c r="J474" s="7">
        <f>BASE!J474*'FM-029 DEP'!$J$1152</f>
        <v>1331246.0281841846</v>
      </c>
      <c r="K474" s="7">
        <f>BASE!K474*'FM-029 DEP'!$K$1152</f>
        <v>1083695.3311793215</v>
      </c>
      <c r="L474" s="7">
        <f>BASE!L474*'FM-029 DEP'!$L$1152</f>
        <v>1718256.9241968361</v>
      </c>
      <c r="M474" s="36">
        <f>BASE!M474*$M$1152</f>
        <v>0</v>
      </c>
      <c r="N474" s="1">
        <f t="shared" si="43"/>
        <v>6</v>
      </c>
      <c r="O474" s="8">
        <f t="shared" si="47"/>
        <v>1777402</v>
      </c>
      <c r="P474" s="9">
        <f t="shared" si="44"/>
        <v>1777402</v>
      </c>
      <c r="Q474" s="40">
        <f t="array" ref="Q474">IFERROR(_xlfn.STDEV.P(IF((F474:M474&lt;&gt;0)*(F474:M474&lt;&gt;""), F474:M474)), 0)</f>
        <v>501861.81234251743</v>
      </c>
      <c r="R474" s="11">
        <f t="shared" si="42"/>
        <v>28.235695264353105</v>
      </c>
      <c r="S474" s="12">
        <f t="shared" si="45"/>
        <v>71.764304735646903</v>
      </c>
      <c r="T474" s="37" t="str">
        <f t="shared" si="46"/>
        <v>ALTO</v>
      </c>
    </row>
    <row r="475" spans="2:20" ht="18">
      <c r="B475" s="27">
        <v>466</v>
      </c>
      <c r="C475" s="33" t="s">
        <v>507</v>
      </c>
      <c r="D475" s="32" t="s">
        <v>38</v>
      </c>
      <c r="E475" s="32">
        <v>1</v>
      </c>
      <c r="F475" s="7">
        <f>BASE!F475</f>
        <v>0</v>
      </c>
      <c r="G475" s="7">
        <f>BASE!G475</f>
        <v>133146.72</v>
      </c>
      <c r="H475" s="40">
        <f>BASE!H475*'FM-029 DEP'!$H$1152</f>
        <v>126773.09344350969</v>
      </c>
      <c r="I475" s="7">
        <f>BASE!I475*'FM-029 DEP'!$I$1152</f>
        <v>98445.699801631024</v>
      </c>
      <c r="J475" s="7">
        <f>BASE!J475*'FM-029 DEP'!$J$1152</f>
        <v>92661.520509828566</v>
      </c>
      <c r="K475" s="7">
        <f>BASE!K475*'FM-029 DEP'!$K$1152</f>
        <v>85768.788368336027</v>
      </c>
      <c r="L475" s="7"/>
      <c r="M475" s="36">
        <f>BASE!M475*$M$1152</f>
        <v>0</v>
      </c>
      <c r="N475" s="1">
        <f t="shared" si="43"/>
        <v>5</v>
      </c>
      <c r="O475" s="8">
        <f t="shared" si="47"/>
        <v>107359</v>
      </c>
      <c r="P475" s="9">
        <f t="shared" si="44"/>
        <v>107359</v>
      </c>
      <c r="Q475" s="40">
        <f t="array" ref="Q475">IFERROR(_xlfn.STDEV.P(IF((F475:M475&lt;&gt;0)*(F475:M475&lt;&gt;""), F475:M475)), 0)</f>
        <v>18992.17517288023</v>
      </c>
      <c r="R475" s="11">
        <f t="shared" si="42"/>
        <v>17.690342843059483</v>
      </c>
      <c r="S475" s="12">
        <f t="shared" si="45"/>
        <v>82.309657156940517</v>
      </c>
      <c r="T475" s="37" t="str">
        <f t="shared" si="46"/>
        <v>ALTO</v>
      </c>
    </row>
    <row r="476" spans="2:20" ht="18">
      <c r="B476" s="27">
        <v>467</v>
      </c>
      <c r="C476" s="33" t="s">
        <v>508</v>
      </c>
      <c r="D476" s="32" t="s">
        <v>38</v>
      </c>
      <c r="E476" s="32">
        <v>1</v>
      </c>
      <c r="F476" s="7">
        <f>BASE!F476</f>
        <v>0</v>
      </c>
      <c r="G476" s="7">
        <f>BASE!G476</f>
        <v>46330.920000000006</v>
      </c>
      <c r="H476" s="40">
        <f>BASE!H476*'FM-029 DEP'!$H$1152</f>
        <v>44113.41905318779</v>
      </c>
      <c r="I476" s="7">
        <f>BASE!I476*'FM-029 DEP'!$I$1152</f>
        <v>34280.722944677094</v>
      </c>
      <c r="J476" s="7">
        <f>BASE!J476*'FM-029 DEP'!$J$1152</f>
        <v>27745.354995063284</v>
      </c>
      <c r="K476" s="7">
        <f>BASE!K476*'FM-029 DEP'!$K$1152</f>
        <v>29743.037156704362</v>
      </c>
      <c r="L476" s="7">
        <f>BASE!L476*'FM-029 DEP'!$L$1152</f>
        <v>19986.525283897896</v>
      </c>
      <c r="M476" s="36">
        <f>BASE!M476*$M$1152</f>
        <v>0</v>
      </c>
      <c r="N476" s="1">
        <f t="shared" si="43"/>
        <v>6</v>
      </c>
      <c r="O476" s="8">
        <f t="shared" si="47"/>
        <v>33700</v>
      </c>
      <c r="P476" s="9">
        <f t="shared" si="44"/>
        <v>33700</v>
      </c>
      <c r="Q476" s="40">
        <f t="array" ref="Q476">IFERROR(_xlfn.STDEV.P(IF((F476:M476&lt;&gt;0)*(F476:M476&lt;&gt;""), F476:M476)), 0)</f>
        <v>9196.8419981109982</v>
      </c>
      <c r="R476" s="11">
        <f t="shared" si="42"/>
        <v>27.290332338608302</v>
      </c>
      <c r="S476" s="12">
        <f t="shared" si="45"/>
        <v>72.709667661391705</v>
      </c>
      <c r="T476" s="37" t="str">
        <f t="shared" si="46"/>
        <v>ALTO</v>
      </c>
    </row>
    <row r="477" spans="2:20" ht="18">
      <c r="B477" s="27">
        <v>468</v>
      </c>
      <c r="C477" s="33" t="s">
        <v>509</v>
      </c>
      <c r="D477" s="32" t="s">
        <v>38</v>
      </c>
      <c r="E477" s="32">
        <v>1</v>
      </c>
      <c r="F477" s="7">
        <f>BASE!F477</f>
        <v>0</v>
      </c>
      <c r="G477" s="7">
        <f>BASE!G477</f>
        <v>84086.64</v>
      </c>
      <c r="H477" s="40">
        <f>BASE!H477*'FM-029 DEP'!$H$1152</f>
        <v>80060.738119168454</v>
      </c>
      <c r="I477" s="7">
        <f>BASE!I477*'FM-029 DEP'!$I$1152</f>
        <v>59770.681066784215</v>
      </c>
      <c r="J477" s="7">
        <f>BASE!J477*'FM-029 DEP'!$J$1152</f>
        <v>48720.312359752272</v>
      </c>
      <c r="K477" s="7">
        <f>BASE!K477*'FM-029 DEP'!$K$1152</f>
        <v>0</v>
      </c>
      <c r="L477" s="7">
        <f>BASE!L477*'FM-029 DEP'!$L$1152</f>
        <v>0</v>
      </c>
      <c r="M477" s="36">
        <f>BASE!M477*$M$1152</f>
        <v>0</v>
      </c>
      <c r="N477" s="1">
        <f t="shared" si="43"/>
        <v>4</v>
      </c>
      <c r="O477" s="8">
        <f t="shared" si="47"/>
        <v>68160</v>
      </c>
      <c r="P477" s="9">
        <f t="shared" si="44"/>
        <v>68160</v>
      </c>
      <c r="Q477" s="40">
        <f t="array" ref="Q477">IFERROR(_xlfn.STDEV.P(IF((F477:M477&lt;&gt;0)*(F477:M477&lt;&gt;""), F477:M477)), 0)</f>
        <v>14522.117239931635</v>
      </c>
      <c r="R477" s="11">
        <f t="shared" ref="R477:R540" si="48">IFERROR(Q477/O477*100,0)</f>
        <v>21.305923180650872</v>
      </c>
      <c r="S477" s="12">
        <f t="shared" si="45"/>
        <v>78.694076819349135</v>
      </c>
      <c r="T477" s="37" t="str">
        <f t="shared" si="46"/>
        <v>ALTO</v>
      </c>
    </row>
    <row r="478" spans="2:20" ht="18">
      <c r="B478" s="27">
        <v>469</v>
      </c>
      <c r="C478" s="33" t="s">
        <v>510</v>
      </c>
      <c r="D478" s="32" t="s">
        <v>38</v>
      </c>
      <c r="E478" s="32">
        <v>1</v>
      </c>
      <c r="F478" s="7">
        <f>BASE!F478</f>
        <v>0</v>
      </c>
      <c r="G478" s="7">
        <f>BASE!G478</f>
        <v>43773.48</v>
      </c>
      <c r="H478" s="40">
        <f>BASE!H478*'FM-029 DEP'!$H$1152</f>
        <v>41678.281286518803</v>
      </c>
      <c r="I478" s="7">
        <f>BASE!I478*'FM-029 DEP'!$I$1152</f>
        <v>32354.143707295567</v>
      </c>
      <c r="J478" s="7">
        <f>BASE!J478*'FM-029 DEP'!$J$1152</f>
        <v>26285.073153217847</v>
      </c>
      <c r="K478" s="7">
        <f>BASE!K478*'FM-029 DEP'!$K$1152</f>
        <v>27783.780290791601</v>
      </c>
      <c r="L478" s="7">
        <f>BASE!L478*'FM-029 DEP'!$L$1152</f>
        <v>19913.314568572263</v>
      </c>
      <c r="M478" s="36">
        <f>BASE!M478*$M$1152</f>
        <v>0</v>
      </c>
      <c r="N478" s="1">
        <f t="shared" si="43"/>
        <v>6</v>
      </c>
      <c r="O478" s="8">
        <f t="shared" si="47"/>
        <v>31965</v>
      </c>
      <c r="P478" s="9">
        <f t="shared" si="44"/>
        <v>31965</v>
      </c>
      <c r="Q478" s="40">
        <f t="array" ref="Q478">IFERROR(_xlfn.STDEV.P(IF((F478:M478&lt;&gt;0)*(F478:M478&lt;&gt;""), F478:M478)), 0)</f>
        <v>8455.0453817729376</v>
      </c>
      <c r="R478" s="11">
        <f t="shared" si="48"/>
        <v>26.450947541914399</v>
      </c>
      <c r="S478" s="12">
        <f t="shared" si="45"/>
        <v>73.549052458085598</v>
      </c>
      <c r="T478" s="37" t="str">
        <f t="shared" si="46"/>
        <v>ALTO</v>
      </c>
    </row>
    <row r="479" spans="2:20" ht="18">
      <c r="B479" s="27">
        <v>470</v>
      </c>
      <c r="C479" s="33" t="s">
        <v>511</v>
      </c>
      <c r="D479" s="32" t="s">
        <v>38</v>
      </c>
      <c r="E479" s="32">
        <v>1</v>
      </c>
      <c r="F479" s="7">
        <f>BASE!F479</f>
        <v>0</v>
      </c>
      <c r="G479" s="7">
        <f>BASE!G479</f>
        <v>89795.520000000004</v>
      </c>
      <c r="H479" s="40">
        <f>BASE!H479*'FM-029 DEP'!$H$1152</f>
        <v>85496.863031634552</v>
      </c>
      <c r="I479" s="7">
        <f>BASE!I479*'FM-029 DEP'!$I$1152</f>
        <v>59112.188670927921</v>
      </c>
      <c r="J479" s="7">
        <f>BASE!J479*'FM-029 DEP'!$J$1152</f>
        <v>48322.053675612609</v>
      </c>
      <c r="K479" s="7">
        <f>BASE!K479*'FM-029 DEP'!$K$1152</f>
        <v>41307.431340872376</v>
      </c>
      <c r="L479" s="7">
        <f>BASE!L479*'FM-029 DEP'!$L$1152</f>
        <v>58205.389692322628</v>
      </c>
      <c r="M479" s="36">
        <f>BASE!M479*$M$1152</f>
        <v>0</v>
      </c>
      <c r="N479" s="1">
        <f t="shared" si="43"/>
        <v>6</v>
      </c>
      <c r="O479" s="8">
        <f t="shared" si="47"/>
        <v>63707</v>
      </c>
      <c r="P479" s="9">
        <f t="shared" si="44"/>
        <v>63707</v>
      </c>
      <c r="Q479" s="40">
        <f t="array" ref="Q479">IFERROR(_xlfn.STDEV.P(IF((F479:M479&lt;&gt;0)*(F479:M479&lt;&gt;""), F479:M479)), 0)</f>
        <v>18005.676245226867</v>
      </c>
      <c r="R479" s="11">
        <f t="shared" si="48"/>
        <v>28.263261878956573</v>
      </c>
      <c r="S479" s="12">
        <f t="shared" si="45"/>
        <v>71.73673812104343</v>
      </c>
      <c r="T479" s="37" t="str">
        <f t="shared" si="46"/>
        <v>ALTO</v>
      </c>
    </row>
    <row r="480" spans="2:20" ht="18">
      <c r="B480" s="27">
        <v>471</v>
      </c>
      <c r="C480" s="33" t="s">
        <v>512</v>
      </c>
      <c r="D480" s="32" t="s">
        <v>38</v>
      </c>
      <c r="E480" s="32">
        <v>1</v>
      </c>
      <c r="F480" s="7">
        <f>BASE!F480</f>
        <v>0</v>
      </c>
      <c r="G480" s="7">
        <f>BASE!G480</f>
        <v>48067.560000000005</v>
      </c>
      <c r="H480" s="40">
        <f>BASE!H480*'FM-029 DEP'!$H$1152</f>
        <v>45766.294871167338</v>
      </c>
      <c r="I480" s="7">
        <f>BASE!I480*'FM-029 DEP'!$I$1152</f>
        <v>35553.156270663429</v>
      </c>
      <c r="J480" s="7">
        <f>BASE!J480*'FM-029 DEP'!$J$1152</f>
        <v>31727.941836459926</v>
      </c>
      <c r="K480" s="7">
        <f>BASE!K480*'FM-029 DEP'!$K$1152</f>
        <v>29712.116316639742</v>
      </c>
      <c r="L480" s="7">
        <f>BASE!L480*'FM-029 DEP'!$L$1152</f>
        <v>32285.925458604292</v>
      </c>
      <c r="M480" s="36">
        <f>BASE!M480*$M$1152</f>
        <v>0</v>
      </c>
      <c r="N480" s="1">
        <f t="shared" si="43"/>
        <v>6</v>
      </c>
      <c r="O480" s="8">
        <f t="shared" si="47"/>
        <v>37185</v>
      </c>
      <c r="P480" s="9">
        <f t="shared" si="44"/>
        <v>37185</v>
      </c>
      <c r="Q480" s="40">
        <f t="array" ref="Q480">IFERROR(_xlfn.STDEV.P(IF((F480:M480&lt;&gt;0)*(F480:M480&lt;&gt;""), F480:M480)), 0)</f>
        <v>7122.2193637141099</v>
      </c>
      <c r="R480" s="11">
        <f t="shared" si="48"/>
        <v>19.153474152787712</v>
      </c>
      <c r="S480" s="12">
        <f t="shared" si="45"/>
        <v>80.846525847212291</v>
      </c>
      <c r="T480" s="37" t="str">
        <f t="shared" si="46"/>
        <v>ALTO</v>
      </c>
    </row>
    <row r="481" spans="2:20" ht="18">
      <c r="B481" s="27">
        <v>472</v>
      </c>
      <c r="C481" s="33" t="s">
        <v>513</v>
      </c>
      <c r="D481" s="32" t="s">
        <v>38</v>
      </c>
      <c r="E481" s="32">
        <v>1</v>
      </c>
      <c r="F481" s="7">
        <f>BASE!F481</f>
        <v>0</v>
      </c>
      <c r="G481" s="7">
        <f>BASE!G481</f>
        <v>48627</v>
      </c>
      <c r="H481" s="40">
        <f>BASE!H481*'FM-029 DEP'!$H$1152</f>
        <v>46299.384549398594</v>
      </c>
      <c r="I481" s="7">
        <f>BASE!I481*'FM-029 DEP'!$I$1152</f>
        <v>35936.733524355295</v>
      </c>
      <c r="J481" s="7">
        <f>BASE!J481*'FM-029 DEP'!$J$1152</f>
        <v>31595.188941746703</v>
      </c>
      <c r="K481" s="7">
        <f>BASE!K481*'FM-029 DEP'!$K$1152</f>
        <v>29616.542810985462</v>
      </c>
      <c r="L481" s="7">
        <f>BASE!L481*'FM-029 DEP'!$L$1152</f>
        <v>32166.778608172379</v>
      </c>
      <c r="M481" s="36">
        <f>BASE!M481*$M$1152</f>
        <v>0</v>
      </c>
      <c r="N481" s="1">
        <f t="shared" si="43"/>
        <v>6</v>
      </c>
      <c r="O481" s="8">
        <f t="shared" si="47"/>
        <v>37374</v>
      </c>
      <c r="P481" s="9">
        <f t="shared" si="44"/>
        <v>37374</v>
      </c>
      <c r="Q481" s="40">
        <f t="array" ref="Q481">IFERROR(_xlfn.STDEV.P(IF((F481:M481&lt;&gt;0)*(F481:M481&lt;&gt;""), F481:M481)), 0)</f>
        <v>7405.473046438492</v>
      </c>
      <c r="R481" s="11">
        <f t="shared" si="48"/>
        <v>19.814504860166139</v>
      </c>
      <c r="S481" s="12">
        <f t="shared" si="45"/>
        <v>80.185495139833861</v>
      </c>
      <c r="T481" s="37" t="str">
        <f t="shared" si="46"/>
        <v>ALTO</v>
      </c>
    </row>
    <row r="482" spans="2:20" ht="18">
      <c r="B482" s="27">
        <v>473</v>
      </c>
      <c r="C482" s="33" t="s">
        <v>514</v>
      </c>
      <c r="D482" s="32" t="s">
        <v>38</v>
      </c>
      <c r="E482" s="32">
        <v>1</v>
      </c>
      <c r="F482" s="7">
        <f>BASE!F482</f>
        <v>0</v>
      </c>
      <c r="G482" s="7">
        <f>BASE!G482</f>
        <v>1106402.76</v>
      </c>
      <c r="H482" s="40">
        <f>BASE!H482*'FM-029 DEP'!$H$1152</f>
        <v>1053435.8328135994</v>
      </c>
      <c r="I482" s="7">
        <f>BASE!I482*'FM-029 DEP'!$I$1152</f>
        <v>889103.82190875022</v>
      </c>
      <c r="J482" s="7"/>
      <c r="K482" s="7"/>
      <c r="L482" s="7"/>
      <c r="M482" s="36">
        <f>BASE!M482*$M$1152</f>
        <v>0</v>
      </c>
      <c r="N482" s="1">
        <f t="shared" si="43"/>
        <v>3</v>
      </c>
      <c r="O482" s="8">
        <f t="shared" si="47"/>
        <v>1016314</v>
      </c>
      <c r="P482" s="9">
        <f t="shared" si="44"/>
        <v>1016314</v>
      </c>
      <c r="Q482" s="40">
        <f t="array" ref="Q482">IFERROR(_xlfn.STDEV.P(IF((F482:M482&lt;&gt;0)*(F482:M482&lt;&gt;""), F482:M482)), 0)</f>
        <v>92513.863032752328</v>
      </c>
      <c r="R482" s="11">
        <f t="shared" si="48"/>
        <v>9.1028818881519236</v>
      </c>
      <c r="S482" s="12">
        <f t="shared" si="45"/>
        <v>90.897118111848073</v>
      </c>
      <c r="T482" s="37" t="str">
        <f t="shared" si="46"/>
        <v>ALTO</v>
      </c>
    </row>
    <row r="483" spans="2:20" ht="18">
      <c r="B483" s="27">
        <v>474</v>
      </c>
      <c r="C483" s="33" t="s">
        <v>515</v>
      </c>
      <c r="D483" s="32" t="s">
        <v>38</v>
      </c>
      <c r="E483" s="32">
        <v>1</v>
      </c>
      <c r="F483" s="7">
        <f>BASE!F483</f>
        <v>0</v>
      </c>
      <c r="G483" s="7"/>
      <c r="H483" s="40">
        <f>BASE!H483*'FM-029 DEP'!$H$1152</f>
        <v>164651.24942598899</v>
      </c>
      <c r="I483" s="7">
        <f>BASE!I483*'FM-029 DEP'!$I$1152</f>
        <v>125785.08706193519</v>
      </c>
      <c r="J483" s="7">
        <f>BASE!J483*'FM-029 DEP'!$J$1152</f>
        <v>84165.335248182397</v>
      </c>
      <c r="K483" s="7"/>
      <c r="L483" s="7">
        <f>BASE!L483*'FM-029 DEP'!$L$1152</f>
        <v>86721.681063767843</v>
      </c>
      <c r="M483" s="36">
        <f>BASE!M483*$M$1152</f>
        <v>0</v>
      </c>
      <c r="N483" s="1">
        <f t="shared" si="43"/>
        <v>4</v>
      </c>
      <c r="O483" s="8">
        <f t="shared" si="47"/>
        <v>115331</v>
      </c>
      <c r="P483" s="9">
        <f t="shared" si="44"/>
        <v>115331</v>
      </c>
      <c r="Q483" s="40">
        <f t="array" ref="Q483">IFERROR(_xlfn.STDEV.P(IF((F483:M483&lt;&gt;0)*(F483:M483&lt;&gt;""), F483:M483)), 0)</f>
        <v>32907.319584908808</v>
      </c>
      <c r="R483" s="11">
        <f t="shared" si="48"/>
        <v>28.53293527751325</v>
      </c>
      <c r="S483" s="12">
        <f t="shared" si="45"/>
        <v>71.467064722486754</v>
      </c>
      <c r="T483" s="37" t="str">
        <f t="shared" si="46"/>
        <v>ALTO</v>
      </c>
    </row>
    <row r="484" spans="2:20" ht="18">
      <c r="B484" s="27">
        <v>475</v>
      </c>
      <c r="C484" s="33" t="s">
        <v>516</v>
      </c>
      <c r="D484" s="32" t="s">
        <v>38</v>
      </c>
      <c r="E484" s="32">
        <v>1</v>
      </c>
      <c r="F484" s="7">
        <f>BASE!F484</f>
        <v>0</v>
      </c>
      <c r="G484" s="7"/>
      <c r="H484" s="40">
        <f>BASE!H484*'FM-029 DEP'!$H$1152</f>
        <v>328420.9650823889</v>
      </c>
      <c r="I484" s="7">
        <f>BASE!I484*'FM-029 DEP'!$I$1152</f>
        <v>250887.77606347806</v>
      </c>
      <c r="J484" s="7">
        <f>BASE!J484*'FM-029 DEP'!$J$1152</f>
        <v>172711.5160219011</v>
      </c>
      <c r="K484" s="7"/>
      <c r="L484" s="7"/>
      <c r="M484" s="36">
        <f>BASE!M484*$M$1152</f>
        <v>0</v>
      </c>
      <c r="N484" s="1">
        <f t="shared" si="43"/>
        <v>3</v>
      </c>
      <c r="O484" s="8">
        <f t="shared" si="47"/>
        <v>250673</v>
      </c>
      <c r="P484" s="9">
        <f t="shared" si="44"/>
        <v>250673</v>
      </c>
      <c r="Q484" s="40">
        <f t="array" ref="Q484">IFERROR(_xlfn.STDEV.P(IF((F484:M484&lt;&gt;0)*(F484:M484&lt;&gt;""), F484:M484)), 0)</f>
        <v>63568.297095198766</v>
      </c>
      <c r="R484" s="11">
        <f t="shared" si="48"/>
        <v>25.359052269370363</v>
      </c>
      <c r="S484" s="12">
        <f t="shared" si="45"/>
        <v>74.640947730629634</v>
      </c>
      <c r="T484" s="37" t="str">
        <f t="shared" si="46"/>
        <v>ALTO</v>
      </c>
    </row>
    <row r="485" spans="2:20" ht="18">
      <c r="B485" s="27">
        <v>476</v>
      </c>
      <c r="C485" s="33" t="s">
        <v>517</v>
      </c>
      <c r="D485" s="32" t="s">
        <v>38</v>
      </c>
      <c r="E485" s="32">
        <v>1</v>
      </c>
      <c r="F485" s="7">
        <f>BASE!F485</f>
        <v>0</v>
      </c>
      <c r="G485" s="7"/>
      <c r="H485" s="40">
        <f>BASE!H485*'FM-029 DEP'!$H$1152</f>
        <v>328985.82174330804</v>
      </c>
      <c r="I485" s="7">
        <f>BASE!I485*'FM-029 DEP'!$I$1152</f>
        <v>251312.64491955034</v>
      </c>
      <c r="J485" s="7">
        <f>BASE!J485*'FM-029 DEP'!$J$1152</f>
        <v>203111.92891122881</v>
      </c>
      <c r="K485" s="7"/>
      <c r="L485" s="7"/>
      <c r="M485" s="36">
        <f>BASE!M485*$M$1152</f>
        <v>0</v>
      </c>
      <c r="N485" s="1">
        <f t="shared" si="43"/>
        <v>3</v>
      </c>
      <c r="O485" s="8">
        <f t="shared" si="47"/>
        <v>261137</v>
      </c>
      <c r="P485" s="9">
        <f t="shared" si="44"/>
        <v>261137</v>
      </c>
      <c r="Q485" s="40">
        <f t="array" ref="Q485">IFERROR(_xlfn.STDEV.P(IF((F485:M485&lt;&gt;0)*(F485:M485&lt;&gt;""), F485:M485)), 0)</f>
        <v>51855.213300873082</v>
      </c>
      <c r="R485" s="11">
        <f t="shared" si="48"/>
        <v>19.857474544347635</v>
      </c>
      <c r="S485" s="12">
        <f t="shared" si="45"/>
        <v>80.142525455652361</v>
      </c>
      <c r="T485" s="37" t="str">
        <f t="shared" si="46"/>
        <v>ALTO</v>
      </c>
    </row>
    <row r="486" spans="2:20" ht="18">
      <c r="B486" s="27">
        <v>477</v>
      </c>
      <c r="C486" s="33" t="s">
        <v>518</v>
      </c>
      <c r="D486" s="32" t="s">
        <v>38</v>
      </c>
      <c r="E486" s="32">
        <v>1</v>
      </c>
      <c r="F486" s="7">
        <f>BASE!F486</f>
        <v>0</v>
      </c>
      <c r="G486" s="7">
        <f>BASE!G486</f>
        <v>128915</v>
      </c>
      <c r="H486" s="40">
        <f>BASE!H486*'FM-029 DEP'!$H$1152</f>
        <v>104777.43608676908</v>
      </c>
      <c r="I486" s="7">
        <f>BASE!I486*'FM-029 DEP'!$I$1152</f>
        <v>81358.582763940925</v>
      </c>
      <c r="J486" s="7">
        <f>BASE!J486*'FM-029 DEP'!$J$1152</f>
        <v>70757.292882147027</v>
      </c>
      <c r="K486" s="7">
        <f>BASE!K486*'FM-029 DEP'!$K$1152</f>
        <v>60724.313408723749</v>
      </c>
      <c r="L486" s="7">
        <f>BASE!L486*'FM-029 DEP'!$L$1152</f>
        <v>84551.198679996131</v>
      </c>
      <c r="M486" s="36">
        <f>BASE!M486*$M$1152</f>
        <v>0</v>
      </c>
      <c r="N486" s="1">
        <f t="shared" si="43"/>
        <v>6</v>
      </c>
      <c r="O486" s="8">
        <f t="shared" si="47"/>
        <v>88514</v>
      </c>
      <c r="P486" s="9">
        <f t="shared" si="44"/>
        <v>88514</v>
      </c>
      <c r="Q486" s="40">
        <f t="array" ref="Q486">IFERROR(_xlfn.STDEV.P(IF((F486:M486&lt;&gt;0)*(F486:M486&lt;&gt;""), F486:M486)), 0)</f>
        <v>22550.725313456263</v>
      </c>
      <c r="R486" s="11">
        <f t="shared" si="48"/>
        <v>25.47701528962228</v>
      </c>
      <c r="S486" s="12">
        <f t="shared" si="45"/>
        <v>74.522984710377727</v>
      </c>
      <c r="T486" s="37" t="str">
        <f t="shared" si="46"/>
        <v>ALTO</v>
      </c>
    </row>
    <row r="487" spans="2:20" ht="18">
      <c r="B487" s="27">
        <v>478</v>
      </c>
      <c r="C487" s="33" t="s">
        <v>519</v>
      </c>
      <c r="D487" s="32" t="s">
        <v>38</v>
      </c>
      <c r="E487" s="32">
        <v>1</v>
      </c>
      <c r="F487" s="7">
        <f>BASE!F487</f>
        <v>0</v>
      </c>
      <c r="G487" s="7">
        <f>BASE!G487</f>
        <v>83962</v>
      </c>
      <c r="H487" s="40">
        <f>BASE!H487*'FM-029 DEP'!$H$1152</f>
        <v>65869.831321560167</v>
      </c>
      <c r="I487" s="7">
        <f>BASE!I487*'FM-029 DEP'!$I$1152</f>
        <v>47976.495481595761</v>
      </c>
      <c r="J487" s="7">
        <f>BASE!J487*'FM-029 DEP'!$J$1152</f>
        <v>42613.679202944084</v>
      </c>
      <c r="K487" s="7">
        <f>BASE!K487*'FM-029 DEP'!$K$1152</f>
        <v>39887.883683360262</v>
      </c>
      <c r="L487" s="7">
        <f>BASE!L487*'FM-029 DEP'!$L$1152</f>
        <v>43533.10103853247</v>
      </c>
      <c r="M487" s="36">
        <f>BASE!M487*$M$1152</f>
        <v>0</v>
      </c>
      <c r="N487" s="1">
        <f t="shared" si="43"/>
        <v>6</v>
      </c>
      <c r="O487" s="8">
        <f t="shared" si="47"/>
        <v>53974</v>
      </c>
      <c r="P487" s="9">
        <f t="shared" si="44"/>
        <v>53974</v>
      </c>
      <c r="Q487" s="40">
        <f t="array" ref="Q487">IFERROR(_xlfn.STDEV.P(IF((F487:M487&lt;&gt;0)*(F487:M487&lt;&gt;""), F487:M487)), 0)</f>
        <v>15881.06283035985</v>
      </c>
      <c r="R487" s="11">
        <f t="shared" si="48"/>
        <v>29.423542502612086</v>
      </c>
      <c r="S487" s="12">
        <f t="shared" si="45"/>
        <v>70.576457497387906</v>
      </c>
      <c r="T487" s="37" t="str">
        <f t="shared" si="46"/>
        <v>ALTO</v>
      </c>
    </row>
    <row r="488" spans="2:20" ht="18">
      <c r="B488" s="27">
        <v>479</v>
      </c>
      <c r="C488" s="33" t="s">
        <v>520</v>
      </c>
      <c r="D488" s="32" t="s">
        <v>38</v>
      </c>
      <c r="E488" s="32">
        <v>1</v>
      </c>
      <c r="F488" s="7">
        <f>BASE!F488</f>
        <v>0</v>
      </c>
      <c r="G488" s="7">
        <f>BASE!G488</f>
        <v>62507</v>
      </c>
      <c r="H488" s="40">
        <f>BASE!H488*'FM-029 DEP'!$H$1152</f>
        <v>52176.276346659244</v>
      </c>
      <c r="I488" s="7">
        <f>BASE!I488*'FM-029 DEP'!$I$1152</f>
        <v>42348.884725589596</v>
      </c>
      <c r="J488" s="7">
        <f>BASE!J488*'FM-029 DEP'!$J$1152</f>
        <v>46463.513149627506</v>
      </c>
      <c r="K488" s="7">
        <f>BASE!K488*'FM-029 DEP'!$K$1152</f>
        <v>48932.229402261713</v>
      </c>
      <c r="L488" s="7">
        <f>BASE!L488*'FM-029 DEP'!$L$1152</f>
        <v>35291.871299621474</v>
      </c>
      <c r="M488" s="36">
        <f>BASE!M488*$M$1152</f>
        <v>0</v>
      </c>
      <c r="N488" s="1">
        <f t="shared" si="43"/>
        <v>6</v>
      </c>
      <c r="O488" s="8">
        <f t="shared" si="47"/>
        <v>47953</v>
      </c>
      <c r="P488" s="9">
        <f t="shared" si="44"/>
        <v>47953</v>
      </c>
      <c r="Q488" s="40">
        <f t="array" ref="Q488">IFERROR(_xlfn.STDEV.P(IF((F488:M488&lt;&gt;0)*(F488:M488&lt;&gt;""), F488:M488)), 0)</f>
        <v>8411.7252278323849</v>
      </c>
      <c r="R488" s="11">
        <f t="shared" si="48"/>
        <v>17.541603711618428</v>
      </c>
      <c r="S488" s="12">
        <f t="shared" si="45"/>
        <v>82.458396288381579</v>
      </c>
      <c r="T488" s="37" t="str">
        <f t="shared" si="46"/>
        <v>ALTO</v>
      </c>
    </row>
    <row r="489" spans="2:20" ht="18">
      <c r="B489" s="27">
        <v>480</v>
      </c>
      <c r="C489" s="33" t="s">
        <v>521</v>
      </c>
      <c r="D489" s="32" t="s">
        <v>38</v>
      </c>
      <c r="E489" s="32">
        <v>1</v>
      </c>
      <c r="F489" s="7">
        <f>BASE!F489</f>
        <v>0</v>
      </c>
      <c r="G489" s="7"/>
      <c r="H489" s="40">
        <f>BASE!H489*'FM-029 DEP'!$H$1152</f>
        <v>478786.00676270592</v>
      </c>
      <c r="I489" s="7">
        <f>BASE!I489*'FM-029 DEP'!$I$1152</f>
        <v>371641.80736169271</v>
      </c>
      <c r="J489" s="7"/>
      <c r="K489" s="7"/>
      <c r="L489" s="7"/>
      <c r="M489" s="36">
        <f>BASE!M489*$M$1152</f>
        <v>0</v>
      </c>
      <c r="N489" s="1">
        <f t="shared" si="43"/>
        <v>2</v>
      </c>
      <c r="O489" s="8">
        <f t="shared" si="47"/>
        <v>425214</v>
      </c>
      <c r="P489" s="9">
        <f t="shared" si="44"/>
        <v>425214</v>
      </c>
      <c r="Q489" s="40">
        <f t="array" ref="Q489">IFERROR(_xlfn.STDEV.P(IF((F489:M489&lt;&gt;0)*(F489:M489&lt;&gt;""), F489:M489)), 0)</f>
        <v>53572.099700506551</v>
      </c>
      <c r="R489" s="11">
        <f t="shared" si="48"/>
        <v>12.598856034962761</v>
      </c>
      <c r="S489" s="12">
        <f t="shared" si="45"/>
        <v>87.401143965037235</v>
      </c>
      <c r="T489" s="37" t="str">
        <f t="shared" si="46"/>
        <v>ALTO</v>
      </c>
    </row>
    <row r="490" spans="2:20" ht="18">
      <c r="B490" s="27">
        <v>481</v>
      </c>
      <c r="C490" s="33" t="s">
        <v>522</v>
      </c>
      <c r="D490" s="32" t="s">
        <v>38</v>
      </c>
      <c r="E490" s="32">
        <v>1</v>
      </c>
      <c r="F490" s="7">
        <f>BASE!F490</f>
        <v>0</v>
      </c>
      <c r="G490" s="7">
        <f>BASE!G490</f>
        <v>47914.200000000004</v>
      </c>
      <c r="H490" s="40">
        <f>BASE!H490*'FM-029 DEP'!$H$1152</f>
        <v>62304.980233052906</v>
      </c>
      <c r="I490" s="7">
        <f>BASE!I490*'FM-029 DEP'!$I$1152</f>
        <v>44637.308794357501</v>
      </c>
      <c r="J490" s="7">
        <f>BASE!J490*'FM-029 DEP'!$J$1152</f>
        <v>31727.941836459926</v>
      </c>
      <c r="K490" s="7">
        <f>BASE!K490*'FM-029 DEP'!$K$1152</f>
        <v>30892.730210016154</v>
      </c>
      <c r="L490" s="7">
        <f>BASE!L490*'FM-029 DEP'!$L$1152</f>
        <v>29604.403571775212</v>
      </c>
      <c r="M490" s="36">
        <f>BASE!M490*$M$1152</f>
        <v>0</v>
      </c>
      <c r="N490" s="1">
        <f t="shared" si="43"/>
        <v>6</v>
      </c>
      <c r="O490" s="8">
        <f t="shared" si="47"/>
        <v>41180</v>
      </c>
      <c r="P490" s="9">
        <f t="shared" si="44"/>
        <v>41180</v>
      </c>
      <c r="Q490" s="40">
        <f t="array" ref="Q490">IFERROR(_xlfn.STDEV.P(IF((F490:M490&lt;&gt;0)*(F490:M490&lt;&gt;""), F490:M490)), 0)</f>
        <v>11780.852962232046</v>
      </c>
      <c r="R490" s="11">
        <f t="shared" si="48"/>
        <v>28.608190777639741</v>
      </c>
      <c r="S490" s="12">
        <f t="shared" si="45"/>
        <v>71.391809222360251</v>
      </c>
      <c r="T490" s="37" t="str">
        <f t="shared" si="46"/>
        <v>ALTO</v>
      </c>
    </row>
    <row r="491" spans="2:20" ht="18">
      <c r="B491" s="27">
        <v>482</v>
      </c>
      <c r="C491" s="33" t="s">
        <v>523</v>
      </c>
      <c r="D491" s="32" t="s">
        <v>38</v>
      </c>
      <c r="E491" s="32">
        <v>1</v>
      </c>
      <c r="F491" s="7">
        <f>BASE!F491</f>
        <v>0</v>
      </c>
      <c r="G491" s="7">
        <f>BASE!G491</f>
        <v>65122.920000000006</v>
      </c>
      <c r="H491" s="40">
        <f>BASE!H491*'FM-029 DEP'!$H$1152</f>
        <v>62005.179333935885</v>
      </c>
      <c r="I491" s="7">
        <f>BASE!I491*'FM-029 DEP'!$I$1152</f>
        <v>49030.517963411941</v>
      </c>
      <c r="J491" s="7">
        <f>BASE!J491*'FM-029 DEP'!$J$1152</f>
        <v>43941.208150076302</v>
      </c>
      <c r="K491" s="7">
        <f>BASE!K491*'FM-029 DEP'!$K$1152</f>
        <v>47720.694668820681</v>
      </c>
      <c r="L491" s="7">
        <f>BASE!L491*'FM-029 DEP'!$L$1152</f>
        <v>29980.505677957877</v>
      </c>
      <c r="M491" s="36">
        <f>BASE!M491*$M$1152</f>
        <v>0</v>
      </c>
      <c r="N491" s="1">
        <f t="shared" si="43"/>
        <v>6</v>
      </c>
      <c r="O491" s="8">
        <f t="shared" si="47"/>
        <v>49634</v>
      </c>
      <c r="P491" s="9">
        <f t="shared" si="44"/>
        <v>49634</v>
      </c>
      <c r="Q491" s="40">
        <f t="array" ref="Q491">IFERROR(_xlfn.STDEV.P(IF((F491:M491&lt;&gt;0)*(F491:M491&lt;&gt;""), F491:M491)), 0)</f>
        <v>11659.369375287761</v>
      </c>
      <c r="R491" s="11">
        <f t="shared" si="48"/>
        <v>23.490690605810052</v>
      </c>
      <c r="S491" s="12">
        <f t="shared" si="45"/>
        <v>76.509309394189955</v>
      </c>
      <c r="T491" s="37" t="str">
        <f t="shared" si="46"/>
        <v>ALTO</v>
      </c>
    </row>
    <row r="492" spans="2:20" ht="18">
      <c r="B492" s="27">
        <v>483</v>
      </c>
      <c r="C492" s="33" t="s">
        <v>524</v>
      </c>
      <c r="D492" s="32" t="s">
        <v>38</v>
      </c>
      <c r="E492" s="32">
        <v>1</v>
      </c>
      <c r="F492" s="7">
        <f>BASE!F492</f>
        <v>0</v>
      </c>
      <c r="G492" s="7">
        <f>BASE!G492</f>
        <v>91141.200000000012</v>
      </c>
      <c r="H492" s="40">
        <f>BASE!H492*'FM-029 DEP'!$H$1152</f>
        <v>86778.462239449349</v>
      </c>
      <c r="I492" s="7">
        <f>BASE!I492*'FM-029 DEP'!$I$1152</f>
        <v>67402.021159356402</v>
      </c>
      <c r="J492" s="7">
        <f>BASE!J492*'FM-029 DEP'!$J$1152</f>
        <v>60668.072883942201</v>
      </c>
      <c r="K492" s="7">
        <f>BASE!K492*'FM-029 DEP'!$K$1152</f>
        <v>60658.255250403876</v>
      </c>
      <c r="L492" s="7">
        <f>BASE!L492*'FM-029 DEP'!$L$1152</f>
        <v>53152.41483063186</v>
      </c>
      <c r="M492" s="36">
        <f>BASE!M492*$M$1152</f>
        <v>0</v>
      </c>
      <c r="N492" s="1">
        <f t="shared" si="43"/>
        <v>6</v>
      </c>
      <c r="O492" s="8">
        <f t="shared" si="47"/>
        <v>69967</v>
      </c>
      <c r="P492" s="9">
        <f t="shared" si="44"/>
        <v>69967</v>
      </c>
      <c r="Q492" s="40">
        <f t="array" ref="Q492">IFERROR(_xlfn.STDEV.P(IF((F492:M492&lt;&gt;0)*(F492:M492&lt;&gt;""), F492:M492)), 0)</f>
        <v>14103.215786062643</v>
      </c>
      <c r="R492" s="11">
        <f t="shared" si="48"/>
        <v>20.156953686827567</v>
      </c>
      <c r="S492" s="12">
        <f t="shared" si="45"/>
        <v>79.843046313172437</v>
      </c>
      <c r="T492" s="37" t="str">
        <f t="shared" si="46"/>
        <v>ALTO</v>
      </c>
    </row>
    <row r="493" spans="2:20" ht="18">
      <c r="B493" s="27">
        <v>484</v>
      </c>
      <c r="C493" s="33" t="s">
        <v>525</v>
      </c>
      <c r="D493" s="32" t="s">
        <v>38</v>
      </c>
      <c r="E493" s="32">
        <v>1</v>
      </c>
      <c r="F493" s="7">
        <f>BASE!F493</f>
        <v>0</v>
      </c>
      <c r="G493" s="7">
        <f>BASE!G493</f>
        <v>79360.560000000012</v>
      </c>
      <c r="H493" s="40">
        <f>BASE!H493*'FM-029 DEP'!$H$1152</f>
        <v>75561.739195995266</v>
      </c>
      <c r="I493" s="7">
        <f>BASE!I493*'FM-029 DEP'!$I$1152</f>
        <v>58703.619131584739</v>
      </c>
      <c r="J493" s="7">
        <f>BASE!J493*'FM-029 DEP'!$J$1152</f>
        <v>51242.617359303476</v>
      </c>
      <c r="K493" s="7">
        <f>BASE!K493*'FM-029 DEP'!$K$1152</f>
        <v>53708.093699515346</v>
      </c>
      <c r="L493" s="7">
        <f>BASE!L493*'FM-029 DEP'!$L$1152</f>
        <v>39367.267786081728</v>
      </c>
      <c r="M493" s="36">
        <f>BASE!M493*$M$1152</f>
        <v>0</v>
      </c>
      <c r="N493" s="1">
        <f t="shared" si="43"/>
        <v>6</v>
      </c>
      <c r="O493" s="8">
        <f t="shared" si="47"/>
        <v>59657</v>
      </c>
      <c r="P493" s="9">
        <f t="shared" si="44"/>
        <v>59657</v>
      </c>
      <c r="Q493" s="40">
        <f t="array" ref="Q493">IFERROR(_xlfn.STDEV.P(IF((F493:M493&lt;&gt;0)*(F493:M493&lt;&gt;""), F493:M493)), 0)</f>
        <v>13904.222948173736</v>
      </c>
      <c r="R493" s="11">
        <f t="shared" si="48"/>
        <v>23.306942937415116</v>
      </c>
      <c r="S493" s="12">
        <f t="shared" si="45"/>
        <v>76.693057062584884</v>
      </c>
      <c r="T493" s="37" t="str">
        <f t="shared" si="46"/>
        <v>ALTO</v>
      </c>
    </row>
    <row r="494" spans="2:20" ht="18">
      <c r="B494" s="27">
        <v>485</v>
      </c>
      <c r="C494" s="33" t="s">
        <v>526</v>
      </c>
      <c r="D494" s="32" t="s">
        <v>38</v>
      </c>
      <c r="E494" s="32">
        <v>1</v>
      </c>
      <c r="F494" s="7">
        <f>BASE!F494</f>
        <v>0</v>
      </c>
      <c r="G494" s="7">
        <f>BASE!G494</f>
        <v>54363</v>
      </c>
      <c r="H494" s="40">
        <f>BASE!H494*'FM-029 DEP'!$H$1152</f>
        <v>44201.770973788494</v>
      </c>
      <c r="I494" s="7">
        <f>BASE!I494*'FM-029 DEP'!$I$1152</f>
        <v>34344.833590478287</v>
      </c>
      <c r="J494" s="7">
        <f>BASE!J494*'FM-029 DEP'!$J$1152</f>
        <v>27878.107889776504</v>
      </c>
      <c r="K494" s="7">
        <f>BASE!K494*'FM-029 DEP'!$K$1152</f>
        <v>26628.465266558967</v>
      </c>
      <c r="L494" s="7">
        <f>BASE!L494*'FM-029 DEP'!$L$1152</f>
        <v>27366.452489566149</v>
      </c>
      <c r="M494" s="36">
        <f>BASE!M494*$M$1152</f>
        <v>0</v>
      </c>
      <c r="N494" s="1">
        <f t="shared" si="43"/>
        <v>6</v>
      </c>
      <c r="O494" s="8">
        <f t="shared" si="47"/>
        <v>35797</v>
      </c>
      <c r="P494" s="9">
        <f t="shared" si="44"/>
        <v>35797</v>
      </c>
      <c r="Q494" s="40">
        <f t="array" ref="Q494">IFERROR(_xlfn.STDEV.P(IF((F494:M494&lt;&gt;0)*(F494:M494&lt;&gt;""), F494:M494)), 0)</f>
        <v>10289.884442774726</v>
      </c>
      <c r="R494" s="11">
        <f t="shared" si="48"/>
        <v>28.745102781726757</v>
      </c>
      <c r="S494" s="12">
        <f t="shared" si="45"/>
        <v>71.254897218273243</v>
      </c>
      <c r="T494" s="37" t="str">
        <f t="shared" si="46"/>
        <v>ALTO</v>
      </c>
    </row>
    <row r="495" spans="2:20" ht="18">
      <c r="B495" s="27">
        <v>486</v>
      </c>
      <c r="C495" s="33" t="s">
        <v>527</v>
      </c>
      <c r="D495" s="32" t="s">
        <v>38</v>
      </c>
      <c r="E495" s="32">
        <v>1</v>
      </c>
      <c r="F495" s="7">
        <f>BASE!F495</f>
        <v>0</v>
      </c>
      <c r="G495" s="7"/>
      <c r="H495" s="40">
        <f>BASE!H495*'FM-029 DEP'!$H$1152</f>
        <v>160159.19953027877</v>
      </c>
      <c r="I495" s="7">
        <f>BASE!I495*'FM-029 DEP'!$I$1152</f>
        <v>122368.75027551244</v>
      </c>
      <c r="J495" s="7"/>
      <c r="K495" s="7"/>
      <c r="L495" s="7">
        <f>BASE!L495*'FM-029 DEP'!$L$1152</f>
        <v>110008.43055420752</v>
      </c>
      <c r="M495" s="36">
        <f>BASE!M495*$M$1152</f>
        <v>0</v>
      </c>
      <c r="N495" s="1">
        <f t="shared" si="43"/>
        <v>3</v>
      </c>
      <c r="O495" s="8">
        <f t="shared" si="47"/>
        <v>130845</v>
      </c>
      <c r="P495" s="9">
        <f t="shared" si="44"/>
        <v>130845</v>
      </c>
      <c r="Q495" s="40">
        <f t="array" ref="Q495">IFERROR(_xlfn.STDEV.P(IF((F495:M495&lt;&gt;0)*(F495:M495&lt;&gt;""), F495:M495)), 0)</f>
        <v>21333.32080046818</v>
      </c>
      <c r="R495" s="11">
        <f t="shared" si="48"/>
        <v>16.304269020954703</v>
      </c>
      <c r="S495" s="12">
        <f t="shared" si="45"/>
        <v>83.695730979045294</v>
      </c>
      <c r="T495" s="37" t="str">
        <f t="shared" si="46"/>
        <v>ALTO</v>
      </c>
    </row>
    <row r="496" spans="2:20" ht="18">
      <c r="B496" s="27">
        <v>487</v>
      </c>
      <c r="C496" s="33" t="s">
        <v>528</v>
      </c>
      <c r="D496" s="32" t="s">
        <v>38</v>
      </c>
      <c r="E496" s="32">
        <v>1</v>
      </c>
      <c r="F496" s="7">
        <f>BASE!F496</f>
        <v>0</v>
      </c>
      <c r="G496" s="7"/>
      <c r="H496" s="40">
        <f>BASE!H496*'FM-029 DEP'!$H$1152</f>
        <v>270592.15125370224</v>
      </c>
      <c r="I496" s="7">
        <f>BASE!I496*'FM-029 DEP'!$I$1152</f>
        <v>202858.03614723383</v>
      </c>
      <c r="J496" s="7"/>
      <c r="K496" s="7"/>
      <c r="L496" s="7">
        <f>BASE!L496*'FM-029 DEP'!$L$1152</f>
        <v>155624.44821896535</v>
      </c>
      <c r="M496" s="36">
        <f>BASE!M496*$M$1152</f>
        <v>0</v>
      </c>
      <c r="N496" s="1">
        <f t="shared" si="43"/>
        <v>3</v>
      </c>
      <c r="O496" s="8">
        <f t="shared" si="47"/>
        <v>209692</v>
      </c>
      <c r="P496" s="9">
        <f t="shared" si="44"/>
        <v>209692</v>
      </c>
      <c r="Q496" s="40">
        <f t="array" ref="Q496">IFERROR(_xlfn.STDEV.P(IF((F496:M496&lt;&gt;0)*(F496:M496&lt;&gt;""), F496:M496)), 0)</f>
        <v>47183.442150960538</v>
      </c>
      <c r="R496" s="11">
        <f t="shared" si="48"/>
        <v>22.501307704137755</v>
      </c>
      <c r="S496" s="12">
        <f t="shared" si="45"/>
        <v>77.498692295862242</v>
      </c>
      <c r="T496" s="37" t="str">
        <f t="shared" si="46"/>
        <v>ALTO</v>
      </c>
    </row>
    <row r="497" spans="2:20" ht="18">
      <c r="B497" s="27">
        <v>488</v>
      </c>
      <c r="C497" s="33" t="s">
        <v>529</v>
      </c>
      <c r="D497" s="32" t="s">
        <v>38</v>
      </c>
      <c r="E497" s="32">
        <v>1</v>
      </c>
      <c r="F497" s="7">
        <f>BASE!F497</f>
        <v>0</v>
      </c>
      <c r="G497" s="7">
        <f>BASE!G497</f>
        <v>705160</v>
      </c>
      <c r="H497" s="40">
        <f>BASE!H497*'FM-029 DEP'!$H$1152</f>
        <v>599427.07982924278</v>
      </c>
      <c r="I497" s="7">
        <f>BASE!I497*'FM-029 DEP'!$I$1152</f>
        <v>500610.69429138192</v>
      </c>
      <c r="J497" s="7">
        <f>BASE!J497*'FM-029 DEP'!$J$1152</f>
        <v>409675.43308500136</v>
      </c>
      <c r="K497" s="7">
        <f>BASE!K497*'FM-029 DEP'!$K$1152</f>
        <v>366281.24394184171</v>
      </c>
      <c r="L497" s="7">
        <f>BASE!L497*'FM-029 DEP'!$L$1152</f>
        <v>455077.80646413669</v>
      </c>
      <c r="M497" s="36">
        <f>BASE!M497*$M$1152</f>
        <v>0</v>
      </c>
      <c r="N497" s="1">
        <f t="shared" si="43"/>
        <v>6</v>
      </c>
      <c r="O497" s="8">
        <f t="shared" si="47"/>
        <v>506039</v>
      </c>
      <c r="P497" s="9">
        <f t="shared" si="44"/>
        <v>506039</v>
      </c>
      <c r="Q497" s="40">
        <f t="array" ref="Q497">IFERROR(_xlfn.STDEV.P(IF((F497:M497&lt;&gt;0)*(F497:M497&lt;&gt;""), F497:M497)), 0)</f>
        <v>115336.59671525663</v>
      </c>
      <c r="R497" s="11">
        <f t="shared" si="48"/>
        <v>22.79203711873129</v>
      </c>
      <c r="S497" s="12">
        <f t="shared" si="45"/>
        <v>77.207962881268713</v>
      </c>
      <c r="T497" s="37" t="str">
        <f t="shared" si="46"/>
        <v>ALTO</v>
      </c>
    </row>
    <row r="498" spans="2:20" ht="18">
      <c r="B498" s="27">
        <v>489</v>
      </c>
      <c r="C498" s="33" t="s">
        <v>530</v>
      </c>
      <c r="D498" s="32" t="s">
        <v>38</v>
      </c>
      <c r="E498" s="32">
        <v>1</v>
      </c>
      <c r="F498" s="7">
        <f>BASE!F498</f>
        <v>0</v>
      </c>
      <c r="G498" s="7">
        <f>BASE!G498</f>
        <v>1074001.6800000002</v>
      </c>
      <c r="H498" s="40">
        <f>BASE!H498*'FM-029 DEP'!$H$1152</f>
        <v>1022586.1217508168</v>
      </c>
      <c r="I498" s="7">
        <f>BASE!I498*'FM-029 DEP'!$I$1152</f>
        <v>793695.22812431119</v>
      </c>
      <c r="J498" s="7">
        <f>BASE!J498*'FM-029 DEP'!$J$1152</f>
        <v>659383.62804057088</v>
      </c>
      <c r="K498" s="7">
        <f>BASE!K498*'FM-029 DEP'!$K$1152</f>
        <v>595068.75605815835</v>
      </c>
      <c r="L498" s="7">
        <f>BASE!L498*'FM-029 DEP'!$L$1152</f>
        <v>719913.98039406002</v>
      </c>
      <c r="M498" s="36">
        <f>BASE!M498*$M$1152</f>
        <v>0</v>
      </c>
      <c r="N498" s="1">
        <f t="shared" si="43"/>
        <v>6</v>
      </c>
      <c r="O498" s="8">
        <f t="shared" si="47"/>
        <v>810775</v>
      </c>
      <c r="P498" s="9">
        <f t="shared" si="44"/>
        <v>810775</v>
      </c>
      <c r="Q498" s="40">
        <f t="array" ref="Q498">IFERROR(_xlfn.STDEV.P(IF((F498:M498&lt;&gt;0)*(F498:M498&lt;&gt;""), F498:M498)), 0)</f>
        <v>178954.46861865561</v>
      </c>
      <c r="R498" s="11">
        <f t="shared" si="48"/>
        <v>22.072025977448195</v>
      </c>
      <c r="S498" s="12">
        <f t="shared" si="45"/>
        <v>77.927974022551808</v>
      </c>
      <c r="T498" s="37" t="str">
        <f t="shared" si="46"/>
        <v>ALTO</v>
      </c>
    </row>
    <row r="499" spans="2:20" ht="45">
      <c r="B499" s="27">
        <v>490</v>
      </c>
      <c r="C499" s="31" t="s">
        <v>531</v>
      </c>
      <c r="D499" s="32" t="s">
        <v>38</v>
      </c>
      <c r="E499" s="32">
        <v>1</v>
      </c>
      <c r="F499" s="7">
        <f>BASE!F499</f>
        <v>0</v>
      </c>
      <c r="G499" s="7">
        <f>BASE!G499</f>
        <v>1031874.1200000001</v>
      </c>
      <c r="H499" s="40">
        <f>BASE!H499*'FM-029 DEP'!$H$1152</f>
        <v>982475.34251630388</v>
      </c>
      <c r="I499" s="7">
        <f>BASE!I499*'FM-029 DEP'!$I$1152</f>
        <v>762552.66696054651</v>
      </c>
      <c r="J499" s="7">
        <f>BASE!J499*'FM-029 DEP'!$J$1152</f>
        <v>557296.65200610366</v>
      </c>
      <c r="K499" s="7">
        <f>BASE!K499*'FM-029 DEP'!$K$1152</f>
        <v>515330.93699515349</v>
      </c>
      <c r="L499" s="7">
        <f>BASE!L499*'FM-029 DEP'!$L$1152</f>
        <v>558604.93545569258</v>
      </c>
      <c r="M499" s="36">
        <f>BASE!M499*$M$1152</f>
        <v>0</v>
      </c>
      <c r="N499" s="1">
        <f t="shared" si="43"/>
        <v>6</v>
      </c>
      <c r="O499" s="8">
        <f t="shared" si="47"/>
        <v>734689</v>
      </c>
      <c r="P499" s="9">
        <f t="shared" si="44"/>
        <v>734689</v>
      </c>
      <c r="Q499" s="40">
        <f t="array" ref="Q499">IFERROR(_xlfn.STDEV.P(IF((F499:M499&lt;&gt;0)*(F499:M499&lt;&gt;""), F499:M499)), 0)</f>
        <v>208600.51683457367</v>
      </c>
      <c r="R499" s="11">
        <f t="shared" si="48"/>
        <v>28.393036622921219</v>
      </c>
      <c r="S499" s="12">
        <f t="shared" si="45"/>
        <v>71.606963377078785</v>
      </c>
      <c r="T499" s="37" t="str">
        <f t="shared" si="46"/>
        <v>ALTO</v>
      </c>
    </row>
    <row r="500" spans="2:20" ht="18">
      <c r="B500" s="27">
        <v>491</v>
      </c>
      <c r="C500" s="33" t="s">
        <v>532</v>
      </c>
      <c r="D500" s="32" t="s">
        <v>38</v>
      </c>
      <c r="E500" s="32">
        <v>1</v>
      </c>
      <c r="F500" s="7">
        <f>BASE!F500</f>
        <v>0</v>
      </c>
      <c r="G500" s="7">
        <f>BASE!G500</f>
        <v>1547105</v>
      </c>
      <c r="H500" s="40">
        <f>BASE!H500*'FM-029 DEP'!$H$1152</f>
        <v>1013370.7186167001</v>
      </c>
      <c r="I500" s="7">
        <f>BASE!I500*'FM-029 DEP'!$I$1152</f>
        <v>786564.8203658805</v>
      </c>
      <c r="J500" s="7"/>
      <c r="K500" s="7"/>
      <c r="L500" s="7"/>
      <c r="M500" s="36">
        <f>BASE!M500*$M$1152</f>
        <v>0</v>
      </c>
      <c r="N500" s="1">
        <f t="shared" si="43"/>
        <v>3</v>
      </c>
      <c r="O500" s="8">
        <f t="shared" si="47"/>
        <v>1115680</v>
      </c>
      <c r="P500" s="9">
        <f t="shared" si="44"/>
        <v>1115680</v>
      </c>
      <c r="Q500" s="40">
        <f t="array" ref="Q500">IFERROR(_xlfn.STDEV.P(IF((F500:M500&lt;&gt;0)*(F500:M500&lt;&gt;""), F500:M500)), 0)</f>
        <v>318805.85583688668</v>
      </c>
      <c r="R500" s="11">
        <f t="shared" si="48"/>
        <v>28.57502651628484</v>
      </c>
      <c r="S500" s="12">
        <f t="shared" si="45"/>
        <v>71.424973483715164</v>
      </c>
      <c r="T500" s="37" t="str">
        <f t="shared" si="46"/>
        <v>ALTO</v>
      </c>
    </row>
    <row r="501" spans="2:20" ht="18">
      <c r="B501" s="27">
        <v>492</v>
      </c>
      <c r="C501" s="33" t="s">
        <v>533</v>
      </c>
      <c r="D501" s="32" t="s">
        <v>38</v>
      </c>
      <c r="E501" s="32">
        <v>1</v>
      </c>
      <c r="F501" s="7">
        <f>BASE!F501</f>
        <v>0</v>
      </c>
      <c r="G501" s="7">
        <f>BASE!G501</f>
        <v>100506.96</v>
      </c>
      <c r="H501" s="40">
        <f>BASE!H501*'FM-029 DEP'!$H$1152</f>
        <v>95695.057192657987</v>
      </c>
      <c r="I501" s="7">
        <f>BASE!I501*'FM-029 DEP'!$I$1152</f>
        <v>78751.778708397615</v>
      </c>
      <c r="J501" s="7">
        <f>BASE!J501*'FM-029 DEP'!$J$1152</f>
        <v>70359.034198007372</v>
      </c>
      <c r="K501" s="7">
        <f>BASE!K501*'FM-029 DEP'!$K$1152</f>
        <v>65140.371567043621</v>
      </c>
      <c r="L501" s="7">
        <f>BASE!L501*'FM-029 DEP'!$L$1152</f>
        <v>0</v>
      </c>
      <c r="M501" s="36">
        <f>BASE!M501*$M$1152</f>
        <v>0</v>
      </c>
      <c r="N501" s="1">
        <f t="shared" si="43"/>
        <v>5</v>
      </c>
      <c r="O501" s="8">
        <f t="shared" si="47"/>
        <v>82091</v>
      </c>
      <c r="P501" s="9">
        <f t="shared" si="44"/>
        <v>82091</v>
      </c>
      <c r="Q501" s="40">
        <f t="array" ref="Q501">IFERROR(_xlfn.STDEV.P(IF((F501:M501&lt;&gt;0)*(F501:M501&lt;&gt;""), F501:M501)), 0)</f>
        <v>13858.796332015856</v>
      </c>
      <c r="R501" s="11">
        <f t="shared" si="48"/>
        <v>16.882235972293984</v>
      </c>
      <c r="S501" s="12">
        <f t="shared" si="45"/>
        <v>83.117764027706016</v>
      </c>
      <c r="T501" s="37" t="str">
        <f t="shared" si="46"/>
        <v>ALTO</v>
      </c>
    </row>
    <row r="502" spans="2:20" ht="18">
      <c r="B502" s="27">
        <v>493</v>
      </c>
      <c r="C502" s="33" t="s">
        <v>534</v>
      </c>
      <c r="D502" s="32" t="s">
        <v>38</v>
      </c>
      <c r="E502" s="32">
        <v>1</v>
      </c>
      <c r="F502" s="7">
        <f>BASE!F502</f>
        <v>0</v>
      </c>
      <c r="G502" s="7">
        <f>BASE!G502</f>
        <v>107168.40000000001</v>
      </c>
      <c r="H502" s="40">
        <f>BASE!H502*'FM-029 DEP'!$H$1152</f>
        <v>102037.53382993811</v>
      </c>
      <c r="I502" s="7">
        <f>BASE!I502*'FM-029 DEP'!$I$1152</f>
        <v>85389.947101608981</v>
      </c>
      <c r="J502" s="7">
        <f>BASE!J502*'FM-029 DEP'!$J$1152</f>
        <v>65048.918409478509</v>
      </c>
      <c r="K502" s="7">
        <f>BASE!K502*'FM-029 DEP'!$K$1152</f>
        <v>0</v>
      </c>
      <c r="L502" s="7">
        <f>BASE!L502*'FM-029 DEP'!$L$1152</f>
        <v>0</v>
      </c>
      <c r="M502" s="36">
        <f>BASE!M502*$M$1152</f>
        <v>0</v>
      </c>
      <c r="N502" s="1">
        <f t="shared" si="43"/>
        <v>4</v>
      </c>
      <c r="O502" s="8">
        <f t="shared" si="47"/>
        <v>89911</v>
      </c>
      <c r="P502" s="9">
        <f t="shared" si="44"/>
        <v>89911</v>
      </c>
      <c r="Q502" s="40">
        <f t="array" ref="Q502">IFERROR(_xlfn.STDEV.P(IF((F502:M502&lt;&gt;0)*(F502:M502&lt;&gt;""), F502:M502)), 0)</f>
        <v>16457.777019183806</v>
      </c>
      <c r="R502" s="11">
        <f t="shared" si="48"/>
        <v>18.304520046694851</v>
      </c>
      <c r="S502" s="12">
        <f t="shared" si="45"/>
        <v>81.695479953305153</v>
      </c>
      <c r="T502" s="37" t="str">
        <f t="shared" si="46"/>
        <v>ALTO</v>
      </c>
    </row>
    <row r="503" spans="2:20" ht="18">
      <c r="B503" s="27">
        <v>494</v>
      </c>
      <c r="C503" s="33" t="s">
        <v>535</v>
      </c>
      <c r="D503" s="32" t="s">
        <v>38</v>
      </c>
      <c r="E503" s="32">
        <v>1</v>
      </c>
      <c r="F503" s="7">
        <f>BASE!F503</f>
        <v>0</v>
      </c>
      <c r="G503" s="7">
        <f>BASE!G503</f>
        <v>75272.760000000009</v>
      </c>
      <c r="H503" s="40">
        <f>BASE!H503*'FM-029 DEP'!$H$1152</f>
        <v>71669.291098519083</v>
      </c>
      <c r="I503" s="7">
        <f>BASE!I503*'FM-029 DEP'!$I$1152</f>
        <v>53959.431342296666</v>
      </c>
      <c r="J503" s="7">
        <f>BASE!J503*'FM-029 DEP'!$J$1152</f>
        <v>48720.312359752272</v>
      </c>
      <c r="K503" s="7">
        <f>BASE!K503*'FM-029 DEP'!$K$1152</f>
        <v>0</v>
      </c>
      <c r="L503" s="7">
        <f>BASE!L503*'FM-029 DEP'!$L$1152</f>
        <v>0</v>
      </c>
      <c r="M503" s="36">
        <f>BASE!M503*$M$1152</f>
        <v>0</v>
      </c>
      <c r="N503" s="1">
        <f t="shared" si="43"/>
        <v>4</v>
      </c>
      <c r="O503" s="8">
        <f t="shared" si="47"/>
        <v>62405</v>
      </c>
      <c r="P503" s="9">
        <f t="shared" si="44"/>
        <v>62405</v>
      </c>
      <c r="Q503" s="40">
        <f t="array" ref="Q503">IFERROR(_xlfn.STDEV.P(IF((F503:M503&lt;&gt;0)*(F503:M503&lt;&gt;""), F503:M503)), 0)</f>
        <v>11291.641177586835</v>
      </c>
      <c r="R503" s="11">
        <f t="shared" si="48"/>
        <v>18.094128960158375</v>
      </c>
      <c r="S503" s="12">
        <f t="shared" si="45"/>
        <v>81.905871039841628</v>
      </c>
      <c r="T503" s="37" t="str">
        <f t="shared" si="46"/>
        <v>ALTO</v>
      </c>
    </row>
    <row r="504" spans="2:20" ht="18">
      <c r="B504" s="27">
        <v>495</v>
      </c>
      <c r="C504" s="33" t="s">
        <v>536</v>
      </c>
      <c r="D504" s="32" t="s">
        <v>38</v>
      </c>
      <c r="E504" s="32">
        <v>1</v>
      </c>
      <c r="F504" s="7">
        <f>BASE!F504</f>
        <v>0</v>
      </c>
      <c r="G504" s="7"/>
      <c r="H504" s="40">
        <f>BASE!H504*'FM-029 DEP'!$H$1152</f>
        <v>62906.567467704917</v>
      </c>
      <c r="I504" s="7">
        <f>BASE!I504*'FM-029 DEP'!$I$1152</f>
        <v>44911.137315406653</v>
      </c>
      <c r="J504" s="7">
        <f>BASE!J504*'FM-029 DEP'!$J$1152</f>
        <v>30400.412889327712</v>
      </c>
      <c r="K504" s="7"/>
      <c r="L504" s="7">
        <f>BASE!L504*'FM-029 DEP'!$L$1152</f>
        <v>0</v>
      </c>
      <c r="M504" s="36">
        <f>BASE!M504*$M$1152</f>
        <v>0</v>
      </c>
      <c r="N504" s="1">
        <f t="shared" si="43"/>
        <v>3</v>
      </c>
      <c r="O504" s="8">
        <f t="shared" si="47"/>
        <v>46073</v>
      </c>
      <c r="P504" s="9">
        <f t="shared" si="44"/>
        <v>46073</v>
      </c>
      <c r="Q504" s="40">
        <f t="array" ref="Q504">IFERROR(_xlfn.STDEV.P(IF((F504:M504&lt;&gt;0)*(F504:M504&lt;&gt;""), F504:M504)), 0)</f>
        <v>13295.975645155868</v>
      </c>
      <c r="R504" s="11">
        <f t="shared" si="48"/>
        <v>28.858497699641582</v>
      </c>
      <c r="S504" s="12">
        <f t="shared" si="45"/>
        <v>71.141502300358411</v>
      </c>
      <c r="T504" s="37" t="str">
        <f t="shared" si="46"/>
        <v>ALTO</v>
      </c>
    </row>
    <row r="505" spans="2:20" ht="18">
      <c r="B505" s="27">
        <v>496</v>
      </c>
      <c r="C505" s="33" t="s">
        <v>537</v>
      </c>
      <c r="D505" s="32" t="s">
        <v>38</v>
      </c>
      <c r="E505" s="32">
        <v>1</v>
      </c>
      <c r="F505" s="7">
        <f>BASE!F505</f>
        <v>0</v>
      </c>
      <c r="G505" s="7">
        <f>BASE!G505</f>
        <v>108905.04000000001</v>
      </c>
      <c r="H505" s="40">
        <f>BASE!H505*'FM-029 DEP'!$H$1152</f>
        <v>103691.40236612667</v>
      </c>
      <c r="I505" s="7">
        <f>BASE!I505*'FM-029 DEP'!$I$1152</f>
        <v>83302.547939166849</v>
      </c>
      <c r="J505" s="7">
        <f>BASE!J505*'FM-029 DEP'!$J$1152</f>
        <v>65048.918409478509</v>
      </c>
      <c r="K505" s="7">
        <f>BASE!K505*'FM-029 DEP'!$K$1152</f>
        <v>0</v>
      </c>
      <c r="L505" s="7">
        <f>BASE!L505*'FM-029 DEP'!$L$1152</f>
        <v>0</v>
      </c>
      <c r="M505" s="36">
        <f>BASE!M505*$M$1152</f>
        <v>0</v>
      </c>
      <c r="N505" s="1">
        <f t="shared" si="43"/>
        <v>4</v>
      </c>
      <c r="O505" s="8">
        <f t="shared" si="47"/>
        <v>90237</v>
      </c>
      <c r="P505" s="9">
        <f t="shared" si="44"/>
        <v>90237</v>
      </c>
      <c r="Q505" s="40">
        <f t="array" ref="Q505">IFERROR(_xlfn.STDEV.P(IF((F505:M505&lt;&gt;0)*(F505:M505&lt;&gt;""), F505:M505)), 0)</f>
        <v>17407.202101888139</v>
      </c>
      <c r="R505" s="11">
        <f t="shared" si="48"/>
        <v>19.290537253995744</v>
      </c>
      <c r="S505" s="12">
        <f t="shared" si="45"/>
        <v>80.709462746004249</v>
      </c>
      <c r="T505" s="37" t="str">
        <f t="shared" si="46"/>
        <v>ALTO</v>
      </c>
    </row>
    <row r="506" spans="2:20" ht="18">
      <c r="B506" s="27">
        <v>497</v>
      </c>
      <c r="C506" s="33" t="s">
        <v>538</v>
      </c>
      <c r="D506" s="32" t="s">
        <v>38</v>
      </c>
      <c r="E506" s="32">
        <v>1</v>
      </c>
      <c r="F506" s="7">
        <f>BASE!F506</f>
        <v>0</v>
      </c>
      <c r="G506" s="7">
        <f>BASE!G506</f>
        <v>51017.04</v>
      </c>
      <c r="H506" s="40">
        <f>BASE!H506*'FM-029 DEP'!$H$1152</f>
        <v>48574.694684419097</v>
      </c>
      <c r="I506" s="7">
        <f>BASE!I506*'FM-029 DEP'!$I$1152</f>
        <v>40944.970244655051</v>
      </c>
      <c r="J506" s="7">
        <f>BASE!J506*'FM-029 DEP'!$J$1152</f>
        <v>33984.741046584692</v>
      </c>
      <c r="K506" s="7">
        <f>BASE!K506*'FM-029 DEP'!$K$1152</f>
        <v>31470.387722132473</v>
      </c>
      <c r="L506" s="7">
        <f>BASE!L506*'FM-029 DEP'!$L$1152</f>
        <v>0</v>
      </c>
      <c r="M506" s="36">
        <f>BASE!M506*$M$1152</f>
        <v>0</v>
      </c>
      <c r="N506" s="1">
        <f t="shared" si="43"/>
        <v>5</v>
      </c>
      <c r="O506" s="8">
        <f t="shared" si="47"/>
        <v>41198</v>
      </c>
      <c r="P506" s="9">
        <f t="shared" si="44"/>
        <v>41198</v>
      </c>
      <c r="Q506" s="40">
        <f t="array" ref="Q506">IFERROR(_xlfn.STDEV.P(IF((F506:M506&lt;&gt;0)*(F506:M506&lt;&gt;""), F506:M506)), 0)</f>
        <v>7714.2820758756779</v>
      </c>
      <c r="R506" s="11">
        <f t="shared" si="48"/>
        <v>18.724894596523324</v>
      </c>
      <c r="S506" s="12">
        <f t="shared" si="45"/>
        <v>81.275105403476672</v>
      </c>
      <c r="T506" s="37" t="str">
        <f t="shared" si="46"/>
        <v>ALTO</v>
      </c>
    </row>
    <row r="507" spans="2:20" ht="18">
      <c r="B507" s="27">
        <v>498</v>
      </c>
      <c r="C507" s="33" t="s">
        <v>539</v>
      </c>
      <c r="D507" s="32" t="s">
        <v>38</v>
      </c>
      <c r="E507" s="32">
        <v>1</v>
      </c>
      <c r="F507" s="7">
        <f>BASE!F507</f>
        <v>0</v>
      </c>
      <c r="G507" s="7">
        <f>BASE!G507</f>
        <v>39537.72</v>
      </c>
      <c r="H507" s="40">
        <f>BASE!H507*'FM-029 DEP'!$H$1152</f>
        <v>37644.86720336508</v>
      </c>
      <c r="I507" s="7">
        <f>BASE!I507*'FM-029 DEP'!$I$1152</f>
        <v>29210.548820806696</v>
      </c>
      <c r="J507" s="7">
        <f>BASE!J507*'FM-029 DEP'!$J$1152</f>
        <v>25223.049995512076</v>
      </c>
      <c r="K507" s="7">
        <f>BASE!K507*'FM-029 DEP'!$K$1152</f>
        <v>23324.151857835219</v>
      </c>
      <c r="L507" s="7">
        <f>BASE!L507*'FM-029 DEP'!$L$1152</f>
        <v>0</v>
      </c>
      <c r="M507" s="36">
        <f>BASE!M507*$M$1152</f>
        <v>0</v>
      </c>
      <c r="N507" s="1">
        <f t="shared" si="43"/>
        <v>5</v>
      </c>
      <c r="O507" s="8">
        <f t="shared" si="47"/>
        <v>30988</v>
      </c>
      <c r="P507" s="9">
        <f t="shared" si="44"/>
        <v>30988</v>
      </c>
      <c r="Q507" s="40">
        <f t="array" ref="Q507">IFERROR(_xlfn.STDEV.P(IF((F507:M507&lt;&gt;0)*(F507:M507&lt;&gt;""), F507:M507)), 0)</f>
        <v>6519.8181357094609</v>
      </c>
      <c r="R507" s="11">
        <f t="shared" si="48"/>
        <v>21.039815850359691</v>
      </c>
      <c r="S507" s="12">
        <f t="shared" si="45"/>
        <v>78.960184149640313</v>
      </c>
      <c r="T507" s="37" t="str">
        <f t="shared" si="46"/>
        <v>ALTO</v>
      </c>
    </row>
    <row r="508" spans="2:20" ht="18">
      <c r="B508" s="27">
        <v>499</v>
      </c>
      <c r="C508" s="33" t="s">
        <v>540</v>
      </c>
      <c r="D508" s="32" t="s">
        <v>38</v>
      </c>
      <c r="E508" s="32">
        <v>1</v>
      </c>
      <c r="F508" s="7">
        <f>BASE!F508</f>
        <v>0</v>
      </c>
      <c r="G508" s="7"/>
      <c r="H508" s="40">
        <f>BASE!H508*'FM-029 DEP'!$H$1152</f>
        <v>56968.127141486468</v>
      </c>
      <c r="I508" s="7">
        <f>BASE!I508*'FM-029 DEP'!$I$1152</f>
        <v>49183.731540665634</v>
      </c>
      <c r="J508" s="7"/>
      <c r="K508" s="7"/>
      <c r="L508" s="7"/>
      <c r="M508" s="36">
        <f>BASE!M508*$M$1152</f>
        <v>0</v>
      </c>
      <c r="N508" s="1">
        <f t="shared" si="43"/>
        <v>2</v>
      </c>
      <c r="O508" s="8">
        <f t="shared" si="47"/>
        <v>53076</v>
      </c>
      <c r="P508" s="9">
        <f t="shared" si="44"/>
        <v>53076</v>
      </c>
      <c r="Q508" s="40">
        <f t="array" ref="Q508">IFERROR(_xlfn.STDEV.P(IF((F508:M508&lt;&gt;0)*(F508:M508&lt;&gt;""), F508:M508)), 0)</f>
        <v>3892.1978004104167</v>
      </c>
      <c r="R508" s="11">
        <f t="shared" si="48"/>
        <v>7.3332538254774606</v>
      </c>
      <c r="S508" s="12">
        <f t="shared" si="45"/>
        <v>92.666746174522544</v>
      </c>
      <c r="T508" s="37" t="str">
        <f t="shared" si="46"/>
        <v>ALTO</v>
      </c>
    </row>
    <row r="509" spans="2:20" ht="18">
      <c r="B509" s="27">
        <v>500</v>
      </c>
      <c r="C509" s="33" t="s">
        <v>541</v>
      </c>
      <c r="D509" s="32" t="s">
        <v>38</v>
      </c>
      <c r="E509" s="32">
        <v>1</v>
      </c>
      <c r="F509" s="7">
        <f>BASE!F509</f>
        <v>0</v>
      </c>
      <c r="G509" s="7">
        <f>BASE!G509</f>
        <v>91693</v>
      </c>
      <c r="H509" s="40">
        <f>BASE!H509*'FM-029 DEP'!$H$1152</f>
        <v>74530.304976847663</v>
      </c>
      <c r="I509" s="7">
        <f>BASE!I509*'FM-029 DEP'!$I$1152</f>
        <v>57878.873705091464</v>
      </c>
      <c r="J509" s="7">
        <f>BASE!J509*'FM-029 DEP'!$J$1152</f>
        <v>47525.536307333277</v>
      </c>
      <c r="K509" s="7">
        <f>BASE!K509*'FM-029 DEP'!$K$1152</f>
        <v>0</v>
      </c>
      <c r="L509" s="7"/>
      <c r="M509" s="36">
        <f>BASE!M509*$M$1152</f>
        <v>0</v>
      </c>
      <c r="N509" s="1">
        <f t="shared" si="43"/>
        <v>4</v>
      </c>
      <c r="O509" s="8">
        <f t="shared" si="47"/>
        <v>67907</v>
      </c>
      <c r="P509" s="9">
        <f t="shared" si="44"/>
        <v>67907</v>
      </c>
      <c r="Q509" s="40">
        <f t="array" ref="Q509">IFERROR(_xlfn.STDEV.P(IF((F509:M509&lt;&gt;0)*(F509:M509&lt;&gt;""), F509:M509)), 0)</f>
        <v>16775.050998716448</v>
      </c>
      <c r="R509" s="11">
        <f t="shared" si="48"/>
        <v>24.702977599829836</v>
      </c>
      <c r="S509" s="12">
        <f t="shared" si="45"/>
        <v>75.297022400170164</v>
      </c>
      <c r="T509" s="37" t="str">
        <f t="shared" si="46"/>
        <v>ALTO</v>
      </c>
    </row>
    <row r="510" spans="2:20" ht="18">
      <c r="B510" s="27">
        <v>501</v>
      </c>
      <c r="C510" s="33" t="s">
        <v>542</v>
      </c>
      <c r="D510" s="32" t="s">
        <v>38</v>
      </c>
      <c r="E510" s="32">
        <v>1</v>
      </c>
      <c r="F510" s="7">
        <f>BASE!F510</f>
        <v>0</v>
      </c>
      <c r="G510" s="7">
        <f>BASE!G510</f>
        <v>372.6</v>
      </c>
      <c r="H510" s="40">
        <f>BASE!H510*'FM-029 DEP'!$H$1152</f>
        <v>354.40040061183339</v>
      </c>
      <c r="I510" s="7">
        <f>BASE!I510*'FM-029 DEP'!$I$1152</f>
        <v>0</v>
      </c>
      <c r="J510" s="7"/>
      <c r="K510" s="7"/>
      <c r="L510" s="7"/>
      <c r="M510" s="36">
        <f>BASE!M510*$M$1152</f>
        <v>0</v>
      </c>
      <c r="N510" s="1">
        <f t="shared" si="43"/>
        <v>2</v>
      </c>
      <c r="O510" s="8">
        <f t="shared" si="47"/>
        <v>364</v>
      </c>
      <c r="P510" s="9">
        <f t="shared" si="44"/>
        <v>364</v>
      </c>
      <c r="Q510" s="40">
        <f t="array" ref="Q510">IFERROR(_xlfn.STDEV.P(IF((F510:M510&lt;&gt;0)*(F510:M510&lt;&gt;""), F510:M510)), 0)</f>
        <v>9.0997996940833161</v>
      </c>
      <c r="R510" s="11">
        <f t="shared" si="48"/>
        <v>2.4999449709020101</v>
      </c>
      <c r="S510" s="12">
        <f t="shared" si="45"/>
        <v>97.500055029097993</v>
      </c>
      <c r="T510" s="37" t="str">
        <f t="shared" si="46"/>
        <v>ALTO</v>
      </c>
    </row>
    <row r="511" spans="2:20" ht="18">
      <c r="B511" s="27">
        <v>502</v>
      </c>
      <c r="C511" s="33" t="s">
        <v>543</v>
      </c>
      <c r="D511" s="32" t="s">
        <v>38</v>
      </c>
      <c r="E511" s="32">
        <v>1</v>
      </c>
      <c r="F511" s="7">
        <f>BASE!F511</f>
        <v>0</v>
      </c>
      <c r="G511" s="7">
        <f>BASE!G511</f>
        <v>1868.5574959999999</v>
      </c>
      <c r="H511" s="40">
        <f>BASE!H511*'FM-029 DEP'!$H$1152</f>
        <v>1544.6695331989151</v>
      </c>
      <c r="I511" s="7">
        <f>BASE!I511*'FM-029 DEP'!$I$1152</f>
        <v>1233.3149658364557</v>
      </c>
      <c r="J511" s="7">
        <f>BASE!J511*'FM-029 DEP'!$J$1152</f>
        <v>1062.0231577057716</v>
      </c>
      <c r="K511" s="7">
        <f>BASE!K511*'FM-029 DEP'!$K$1152</f>
        <v>1132.8271405492731</v>
      </c>
      <c r="L511" s="7">
        <f>BASE!L511*'FM-029 DEP'!$L$1152</f>
        <v>923.02921479180827</v>
      </c>
      <c r="M511" s="36">
        <f>BASE!M511*$M$1152</f>
        <v>0</v>
      </c>
      <c r="N511" s="1">
        <f t="shared" si="43"/>
        <v>6</v>
      </c>
      <c r="O511" s="8">
        <f t="shared" si="47"/>
        <v>1294</v>
      </c>
      <c r="P511" s="9">
        <f t="shared" si="44"/>
        <v>1294</v>
      </c>
      <c r="Q511" s="40">
        <f t="array" ref="Q511">IFERROR(_xlfn.STDEV.P(IF((F511:M511&lt;&gt;0)*(F511:M511&lt;&gt;""), F511:M511)), 0)</f>
        <v>319.90713347943648</v>
      </c>
      <c r="R511" s="11">
        <f t="shared" si="48"/>
        <v>24.722344163789529</v>
      </c>
      <c r="S511" s="12">
        <f t="shared" si="45"/>
        <v>75.277655836210471</v>
      </c>
      <c r="T511" s="37" t="str">
        <f t="shared" si="46"/>
        <v>ALTO</v>
      </c>
    </row>
    <row r="512" spans="2:20" ht="18">
      <c r="B512" s="27">
        <v>503</v>
      </c>
      <c r="C512" s="33" t="s">
        <v>544</v>
      </c>
      <c r="D512" s="32" t="s">
        <v>38</v>
      </c>
      <c r="E512" s="32">
        <v>1</v>
      </c>
      <c r="F512" s="7">
        <f>BASE!F512</f>
        <v>0</v>
      </c>
      <c r="G512" s="7">
        <f>BASE!G512</f>
        <v>1868.5574959999999</v>
      </c>
      <c r="H512" s="40">
        <f>BASE!H512*'FM-029 DEP'!$H$1152</f>
        <v>1544.6695331989151</v>
      </c>
      <c r="I512" s="7">
        <f>BASE!I512*'FM-029 DEP'!$I$1152</f>
        <v>1233.3149658364557</v>
      </c>
      <c r="J512" s="7">
        <f>BASE!J512*'FM-029 DEP'!$J$1152</f>
        <v>1062.0231577057716</v>
      </c>
      <c r="K512" s="7">
        <f>BASE!K512*'FM-029 DEP'!$K$1152</f>
        <v>1131.4216478190631</v>
      </c>
      <c r="L512" s="7">
        <f>BASE!L512*'FM-029 DEP'!$L$1152</f>
        <v>918.72270212559454</v>
      </c>
      <c r="M512" s="36">
        <f>BASE!M512*$M$1152</f>
        <v>0</v>
      </c>
      <c r="N512" s="1">
        <f t="shared" si="43"/>
        <v>6</v>
      </c>
      <c r="O512" s="8">
        <f t="shared" si="47"/>
        <v>1293</v>
      </c>
      <c r="P512" s="9">
        <f t="shared" si="44"/>
        <v>1293</v>
      </c>
      <c r="Q512" s="40">
        <f t="array" ref="Q512">IFERROR(_xlfn.STDEV.P(IF((F512:M512&lt;&gt;0)*(F512:M512&lt;&gt;""), F512:M512)), 0)</f>
        <v>320.8601891323612</v>
      </c>
      <c r="R512" s="11">
        <f t="shared" si="48"/>
        <v>24.81517317342314</v>
      </c>
      <c r="S512" s="12">
        <f t="shared" si="45"/>
        <v>75.184826826576852</v>
      </c>
      <c r="T512" s="37" t="str">
        <f t="shared" si="46"/>
        <v>ALTO</v>
      </c>
    </row>
    <row r="513" spans="2:20" ht="18">
      <c r="B513" s="27">
        <v>504</v>
      </c>
      <c r="C513" s="33" t="s">
        <v>545</v>
      </c>
      <c r="D513" s="32" t="s">
        <v>38</v>
      </c>
      <c r="E513" s="32">
        <v>1</v>
      </c>
      <c r="F513" s="7">
        <f>BASE!F513</f>
        <v>0</v>
      </c>
      <c r="G513" s="7">
        <f>BASE!G513</f>
        <v>7556.0062040000003</v>
      </c>
      <c r="H513" s="40">
        <f>BASE!H513*'FM-029 DEP'!$H$1152</f>
        <v>6160.8092050337191</v>
      </c>
      <c r="I513" s="7">
        <f>BASE!I513*'FM-029 DEP'!$I$1152</f>
        <v>4809.38505620454</v>
      </c>
      <c r="J513" s="7">
        <f>BASE!J513*'FM-029 DEP'!$J$1152</f>
        <v>3982.5868413966436</v>
      </c>
      <c r="K513" s="7">
        <f>BASE!K513*'FM-029 DEP'!$K$1152</f>
        <v>3787.8029079159937</v>
      </c>
      <c r="L513" s="7">
        <f>BASE!L513*'FM-029 DEP'!$L$1152</f>
        <v>3983.5242162476952</v>
      </c>
      <c r="M513" s="36">
        <f>BASE!M513*$M$1152</f>
        <v>0</v>
      </c>
      <c r="N513" s="1">
        <f t="shared" si="43"/>
        <v>6</v>
      </c>
      <c r="O513" s="8">
        <f t="shared" si="47"/>
        <v>5047</v>
      </c>
      <c r="P513" s="9">
        <f t="shared" si="44"/>
        <v>5047</v>
      </c>
      <c r="Q513" s="40">
        <f t="array" ref="Q513">IFERROR(_xlfn.STDEV.P(IF((F513:M513&lt;&gt;0)*(F513:M513&lt;&gt;""), F513:M513)), 0)</f>
        <v>1380.9222025775457</v>
      </c>
      <c r="R513" s="11">
        <f t="shared" si="48"/>
        <v>27.361248317367661</v>
      </c>
      <c r="S513" s="12">
        <f t="shared" si="45"/>
        <v>72.638751682632346</v>
      </c>
      <c r="T513" s="37" t="str">
        <f t="shared" si="46"/>
        <v>ALTO</v>
      </c>
    </row>
    <row r="514" spans="2:20" ht="18">
      <c r="B514" s="27">
        <v>505</v>
      </c>
      <c r="C514" s="33" t="s">
        <v>546</v>
      </c>
      <c r="D514" s="32" t="s">
        <v>38</v>
      </c>
      <c r="E514" s="32">
        <v>1</v>
      </c>
      <c r="F514" s="7">
        <f>BASE!F514</f>
        <v>0</v>
      </c>
      <c r="G514" s="7">
        <f>BASE!G514</f>
        <v>6007.5211840000002</v>
      </c>
      <c r="H514" s="40">
        <f>BASE!H514*'FM-029 DEP'!$H$1152</f>
        <v>4915.9405709518169</v>
      </c>
      <c r="I514" s="7">
        <f>BASE!I514*'FM-029 DEP'!$I$1152</f>
        <v>3861.8514436852543</v>
      </c>
      <c r="J514" s="7">
        <f>BASE!J514*'FM-029 DEP'!$J$1152</f>
        <v>3451.5752625437576</v>
      </c>
      <c r="K514" s="7">
        <f>BASE!K514*'FM-029 DEP'!$K$1152</f>
        <v>3325.3957996768982</v>
      </c>
      <c r="L514" s="7">
        <f>BASE!L514*'FM-029 DEP'!$L$1152</f>
        <v>3382.0479471998451</v>
      </c>
      <c r="M514" s="36">
        <f>BASE!M514*$M$1152</f>
        <v>0</v>
      </c>
      <c r="N514" s="1">
        <f t="shared" si="43"/>
        <v>6</v>
      </c>
      <c r="O514" s="8">
        <f t="shared" si="47"/>
        <v>4157</v>
      </c>
      <c r="P514" s="9">
        <f t="shared" si="44"/>
        <v>4157</v>
      </c>
      <c r="Q514" s="40">
        <f t="array" ref="Q514">IFERROR(_xlfn.STDEV.P(IF((F514:M514&lt;&gt;0)*(F514:M514&lt;&gt;""), F514:M514)), 0)</f>
        <v>989.71978330410354</v>
      </c>
      <c r="R514" s="11">
        <f t="shared" si="48"/>
        <v>23.808510543760008</v>
      </c>
      <c r="S514" s="12">
        <f t="shared" si="45"/>
        <v>76.191489456239992</v>
      </c>
      <c r="T514" s="37" t="str">
        <f t="shared" si="46"/>
        <v>ALTO</v>
      </c>
    </row>
    <row r="515" spans="2:20" ht="18">
      <c r="B515" s="27">
        <v>506</v>
      </c>
      <c r="C515" s="33" t="s">
        <v>547</v>
      </c>
      <c r="D515" s="32" t="s">
        <v>38</v>
      </c>
      <c r="E515" s="32">
        <v>1</v>
      </c>
      <c r="F515" s="7">
        <f>BASE!F515</f>
        <v>0</v>
      </c>
      <c r="G515" s="7">
        <f>BASE!G515</f>
        <v>131178.45772800001</v>
      </c>
      <c r="H515" s="40">
        <f>BASE!H515*'FM-029 DEP'!$H$1152</f>
        <v>107947.18532809566</v>
      </c>
      <c r="I515" s="7">
        <f>BASE!I515*'FM-029 DEP'!$I$1152</f>
        <v>85599.664976856948</v>
      </c>
      <c r="J515" s="7">
        <f>BASE!J515*'FM-029 DEP'!$J$1152</f>
        <v>96378.601561798772</v>
      </c>
      <c r="K515" s="7">
        <f>BASE!K515*'FM-029 DEP'!$K$1152</f>
        <v>97142.035541195481</v>
      </c>
      <c r="L515" s="7">
        <f>BASE!L515*'FM-029 DEP'!$L$1152</f>
        <v>82379.280792002333</v>
      </c>
      <c r="M515" s="36">
        <f>BASE!M515*$M$1152</f>
        <v>0</v>
      </c>
      <c r="N515" s="1">
        <f t="shared" si="43"/>
        <v>6</v>
      </c>
      <c r="O515" s="8">
        <f t="shared" si="47"/>
        <v>100104</v>
      </c>
      <c r="P515" s="9">
        <f t="shared" si="44"/>
        <v>100104</v>
      </c>
      <c r="Q515" s="40">
        <f t="array" ref="Q515">IFERROR(_xlfn.STDEV.P(IF((F515:M515&lt;&gt;0)*(F515:M515&lt;&gt;""), F515:M515)), 0)</f>
        <v>16198.408930993528</v>
      </c>
      <c r="R515" s="11">
        <f t="shared" si="48"/>
        <v>16.181580087702319</v>
      </c>
      <c r="S515" s="12">
        <f t="shared" si="45"/>
        <v>83.818419912297685</v>
      </c>
      <c r="T515" s="37" t="str">
        <f t="shared" si="46"/>
        <v>ALTO</v>
      </c>
    </row>
    <row r="516" spans="2:20" ht="18">
      <c r="B516" s="27">
        <v>507</v>
      </c>
      <c r="C516" s="33" t="s">
        <v>548</v>
      </c>
      <c r="D516" s="32" t="s">
        <v>38</v>
      </c>
      <c r="E516" s="32">
        <v>1</v>
      </c>
      <c r="F516" s="7">
        <f>BASE!F516</f>
        <v>0</v>
      </c>
      <c r="G516" s="7"/>
      <c r="H516" s="40">
        <f>BASE!H516*'FM-029 DEP'!$H$1152</f>
        <v>31418.538596537575</v>
      </c>
      <c r="I516" s="7">
        <f>BASE!I516*'FM-029 DEP'!$I$1152</f>
        <v>21835.651311439276</v>
      </c>
      <c r="J516" s="7">
        <f>BASE!J516*'FM-029 DEP'!$J$1152</f>
        <v>17523.382102145231</v>
      </c>
      <c r="K516" s="7"/>
      <c r="L516" s="7"/>
      <c r="M516" s="36">
        <f>BASE!M516*$M$1152</f>
        <v>0</v>
      </c>
      <c r="N516" s="1">
        <f t="shared" si="43"/>
        <v>3</v>
      </c>
      <c r="O516" s="8">
        <f t="shared" si="47"/>
        <v>23593</v>
      </c>
      <c r="P516" s="9">
        <f t="shared" si="44"/>
        <v>23593</v>
      </c>
      <c r="Q516" s="40">
        <f t="array" ref="Q516">IFERROR(_xlfn.STDEV.P(IF((F516:M516&lt;&gt;0)*(F516:M516&lt;&gt;""), F516:M516)), 0)</f>
        <v>5807.1102820974602</v>
      </c>
      <c r="R516" s="11">
        <f t="shared" si="48"/>
        <v>24.613700174193447</v>
      </c>
      <c r="S516" s="12">
        <f t="shared" si="45"/>
        <v>75.38629982580656</v>
      </c>
      <c r="T516" s="37" t="str">
        <f t="shared" si="46"/>
        <v>ALTO</v>
      </c>
    </row>
    <row r="517" spans="2:20" ht="18">
      <c r="B517" s="27">
        <v>508</v>
      </c>
      <c r="C517" s="33" t="s">
        <v>549</v>
      </c>
      <c r="D517" s="32" t="s">
        <v>38</v>
      </c>
      <c r="E517" s="32">
        <v>1</v>
      </c>
      <c r="F517" s="7">
        <f>BASE!F517</f>
        <v>0</v>
      </c>
      <c r="G517" s="7">
        <f>BASE!G517</f>
        <v>1869</v>
      </c>
      <c r="H517" s="40">
        <f>BASE!H517*'FM-029 DEP'!$H$1152</f>
        <v>1544.6695331989151</v>
      </c>
      <c r="I517" s="7">
        <f>BASE!I517*'FM-029 DEP'!$I$1152</f>
        <v>1233.3149658364557</v>
      </c>
      <c r="J517" s="7">
        <f>BASE!J517*'FM-029 DEP'!$J$1152</f>
        <v>1062.0231577057716</v>
      </c>
      <c r="K517" s="7">
        <f>BASE!K517*'FM-029 DEP'!$K$1152</f>
        <v>961.35702746365109</v>
      </c>
      <c r="L517" s="7">
        <f>BASE!L517*'FM-029 DEP'!$L$1152</f>
        <v>1337.889934970397</v>
      </c>
      <c r="M517" s="36">
        <f>BASE!M517*$M$1152</f>
        <v>0</v>
      </c>
      <c r="N517" s="1">
        <f t="shared" si="43"/>
        <v>6</v>
      </c>
      <c r="O517" s="8">
        <f t="shared" si="47"/>
        <v>1335</v>
      </c>
      <c r="P517" s="9">
        <f t="shared" si="44"/>
        <v>1335</v>
      </c>
      <c r="Q517" s="40">
        <f t="array" ref="Q517">IFERROR(_xlfn.STDEV.P(IF((F517:M517&lt;&gt;0)*(F517:M517&lt;&gt;""), F517:M517)), 0)</f>
        <v>303.75166136112216</v>
      </c>
      <c r="R517" s="11">
        <f t="shared" si="48"/>
        <v>22.75293343529005</v>
      </c>
      <c r="S517" s="12">
        <f t="shared" si="45"/>
        <v>77.247066564709954</v>
      </c>
      <c r="T517" s="37" t="str">
        <f t="shared" si="46"/>
        <v>ALTO</v>
      </c>
    </row>
    <row r="518" spans="2:20" ht="18">
      <c r="B518" s="27">
        <v>509</v>
      </c>
      <c r="C518" s="33" t="s">
        <v>550</v>
      </c>
      <c r="D518" s="32" t="s">
        <v>38</v>
      </c>
      <c r="E518" s="32">
        <v>1</v>
      </c>
      <c r="F518" s="7">
        <f>BASE!F518</f>
        <v>0</v>
      </c>
      <c r="G518" s="7">
        <f>BASE!G518</f>
        <v>1854</v>
      </c>
      <c r="H518" s="40">
        <f>BASE!H518*'FM-029 DEP'!$H$1152</f>
        <v>1524.8151690189804</v>
      </c>
      <c r="I518" s="7">
        <f>BASE!I518*'FM-029 DEP'!$I$1152</f>
        <v>1208.3226801851442</v>
      </c>
      <c r="J518" s="7">
        <f>BASE!J518*'FM-029 DEP'!$J$1152</f>
        <v>1327.5289471322144</v>
      </c>
      <c r="K518" s="7">
        <f>BASE!K518*'FM-029 DEP'!$K$1152</f>
        <v>1203.1017770597739</v>
      </c>
      <c r="L518" s="7">
        <f>BASE!L518*'FM-029 DEP'!$L$1152</f>
        <v>1547.4735513927983</v>
      </c>
      <c r="M518" s="36">
        <f>BASE!M518*$M$1152</f>
        <v>0</v>
      </c>
      <c r="N518" s="1">
        <f t="shared" si="43"/>
        <v>6</v>
      </c>
      <c r="O518" s="8">
        <f t="shared" si="47"/>
        <v>1444</v>
      </c>
      <c r="P518" s="9">
        <f t="shared" si="44"/>
        <v>1444</v>
      </c>
      <c r="Q518" s="40">
        <f t="array" ref="Q518">IFERROR(_xlfn.STDEV.P(IF((F518:M518&lt;&gt;0)*(F518:M518&lt;&gt;""), F518:M518)), 0)</f>
        <v>228.21001631638194</v>
      </c>
      <c r="R518" s="11">
        <f t="shared" si="48"/>
        <v>15.804017750441963</v>
      </c>
      <c r="S518" s="12">
        <f t="shared" si="45"/>
        <v>84.195982249558043</v>
      </c>
      <c r="T518" s="37" t="str">
        <f t="shared" si="46"/>
        <v>ALTO</v>
      </c>
    </row>
    <row r="519" spans="2:20" ht="18">
      <c r="B519" s="27">
        <v>510</v>
      </c>
      <c r="C519" s="33" t="s">
        <v>551</v>
      </c>
      <c r="D519" s="32" t="s">
        <v>38</v>
      </c>
      <c r="E519" s="32">
        <v>1</v>
      </c>
      <c r="F519" s="7">
        <f>BASE!F519</f>
        <v>0</v>
      </c>
      <c r="G519" s="7">
        <f>BASE!G519</f>
        <v>16306</v>
      </c>
      <c r="H519" s="40">
        <f>BASE!H519*'FM-029 DEP'!$H$1152</f>
        <v>13157.487142042688</v>
      </c>
      <c r="I519" s="7">
        <f>BASE!I519*'FM-029 DEP'!$I$1152</f>
        <v>10088.190434207625</v>
      </c>
      <c r="J519" s="7">
        <f>BASE!J519*'FM-029 DEP'!$J$1152</f>
        <v>9159.9497352122798</v>
      </c>
      <c r="K519" s="7">
        <f>BASE!K519*'FM-029 DEP'!$K$1152</f>
        <v>8056.2843295638131</v>
      </c>
      <c r="L519" s="7">
        <f>BASE!L519*'FM-029 DEP'!$L$1152</f>
        <v>10721.781034650103</v>
      </c>
      <c r="M519" s="36">
        <f>BASE!M519*$M$1152</f>
        <v>0</v>
      </c>
      <c r="N519" s="1">
        <f t="shared" si="43"/>
        <v>6</v>
      </c>
      <c r="O519" s="8">
        <f t="shared" si="47"/>
        <v>11248</v>
      </c>
      <c r="P519" s="9">
        <f t="shared" si="44"/>
        <v>11248</v>
      </c>
      <c r="Q519" s="40">
        <f t="array" ref="Q519">IFERROR(_xlfn.STDEV.P(IF((F519:M519&lt;&gt;0)*(F519:M519&lt;&gt;""), F519:M519)), 0)</f>
        <v>2750.7142140932128</v>
      </c>
      <c r="R519" s="11">
        <f t="shared" si="48"/>
        <v>24.455140594712063</v>
      </c>
      <c r="S519" s="12">
        <f t="shared" si="45"/>
        <v>75.544859405287937</v>
      </c>
      <c r="T519" s="37" t="str">
        <f t="shared" si="46"/>
        <v>ALTO</v>
      </c>
    </row>
    <row r="520" spans="2:20" ht="18">
      <c r="B520" s="27">
        <v>511</v>
      </c>
      <c r="C520" s="33" t="s">
        <v>552</v>
      </c>
      <c r="D520" s="32" t="s">
        <v>38</v>
      </c>
      <c r="E520" s="32">
        <v>1</v>
      </c>
      <c r="F520" s="7">
        <f>BASE!F520</f>
        <v>0</v>
      </c>
      <c r="G520" s="7">
        <f>BASE!G520</f>
        <v>8289</v>
      </c>
      <c r="H520" s="40">
        <f>BASE!H520*'FM-029 DEP'!$H$1152</f>
        <v>6695.8843196829575</v>
      </c>
      <c r="I520" s="7">
        <f>BASE!I520*'FM-029 DEP'!$I$1152</f>
        <v>5145.1509808243327</v>
      </c>
      <c r="J520" s="7">
        <f>BASE!J520*'FM-029 DEP'!$J$1152</f>
        <v>4646.3513149627506</v>
      </c>
      <c r="K520" s="7">
        <f>BASE!K520*'FM-029 DEP'!$K$1152</f>
        <v>4404.8142164781912</v>
      </c>
      <c r="L520" s="7">
        <f>BASE!L520*'FM-029 DEP'!$L$1152</f>
        <v>0</v>
      </c>
      <c r="M520" s="36">
        <f>BASE!M520*$M$1152</f>
        <v>0</v>
      </c>
      <c r="N520" s="1">
        <f t="shared" si="43"/>
        <v>5</v>
      </c>
      <c r="O520" s="8">
        <f t="shared" si="47"/>
        <v>5836</v>
      </c>
      <c r="P520" s="9">
        <f t="shared" si="44"/>
        <v>5836</v>
      </c>
      <c r="Q520" s="40">
        <f t="array" ref="Q520">IFERROR(_xlfn.STDEV.P(IF((F520:M520&lt;&gt;0)*(F520:M520&lt;&gt;""), F520:M520)), 0)</f>
        <v>1462.6987976271055</v>
      </c>
      <c r="R520" s="11">
        <f t="shared" si="48"/>
        <v>25.063378986071033</v>
      </c>
      <c r="S520" s="12">
        <f t="shared" si="45"/>
        <v>74.936621013928971</v>
      </c>
      <c r="T520" s="37" t="str">
        <f t="shared" si="46"/>
        <v>ALTO</v>
      </c>
    </row>
    <row r="521" spans="2:20" ht="18">
      <c r="B521" s="27">
        <v>512</v>
      </c>
      <c r="C521" s="33" t="s">
        <v>553</v>
      </c>
      <c r="D521" s="32" t="s">
        <v>38</v>
      </c>
      <c r="E521" s="32">
        <v>1</v>
      </c>
      <c r="F521" s="7">
        <f>BASE!F521</f>
        <v>0</v>
      </c>
      <c r="G521" s="7">
        <f>BASE!G521</f>
        <v>10827</v>
      </c>
      <c r="H521" s="40">
        <f>BASE!H521*'FM-029 DEP'!$H$1152</f>
        <v>8753.7891669331839</v>
      </c>
      <c r="I521" s="7">
        <f>BASE!I521*'FM-029 DEP'!$I$1152</f>
        <v>6735.9642935860693</v>
      </c>
      <c r="J521" s="7">
        <f>BASE!J521*'FM-029 DEP'!$J$1152</f>
        <v>5442.868683242079</v>
      </c>
      <c r="K521" s="7">
        <f>BASE!K521*'FM-029 DEP'!$K$1152</f>
        <v>4726.6720516962841</v>
      </c>
      <c r="L521" s="7">
        <f>BASE!L521*'FM-029 DEP'!$L$1152</f>
        <v>6739.6923226244789</v>
      </c>
      <c r="M521" s="36">
        <f>BASE!M521*$M$1152</f>
        <v>0</v>
      </c>
      <c r="N521" s="1">
        <f t="shared" si="43"/>
        <v>6</v>
      </c>
      <c r="O521" s="8">
        <f t="shared" si="47"/>
        <v>7204</v>
      </c>
      <c r="P521" s="9">
        <f t="shared" si="44"/>
        <v>7204</v>
      </c>
      <c r="Q521" s="40">
        <f t="array" ref="Q521">IFERROR(_xlfn.STDEV.P(IF((F521:M521&lt;&gt;0)*(F521:M521&lt;&gt;""), F521:M521)), 0)</f>
        <v>2049.4450925512706</v>
      </c>
      <c r="R521" s="11">
        <f t="shared" si="48"/>
        <v>28.448710335248066</v>
      </c>
      <c r="S521" s="12">
        <f t="shared" si="45"/>
        <v>71.551289664751934</v>
      </c>
      <c r="T521" s="37" t="str">
        <f t="shared" si="46"/>
        <v>ALTO</v>
      </c>
    </row>
    <row r="522" spans="2:20" ht="18">
      <c r="B522" s="27">
        <v>513</v>
      </c>
      <c r="C522" s="33" t="s">
        <v>554</v>
      </c>
      <c r="D522" s="32" t="s">
        <v>38</v>
      </c>
      <c r="E522" s="32">
        <v>1</v>
      </c>
      <c r="F522" s="7">
        <f>BASE!F522</f>
        <v>0</v>
      </c>
      <c r="G522" s="7">
        <f>BASE!G522</f>
        <v>458924</v>
      </c>
      <c r="H522" s="40">
        <f>BASE!H522*'FM-029 DEP'!$H$1152</f>
        <v>372943.38403768337</v>
      </c>
      <c r="I522" s="7">
        <f>BASE!I522*'FM-029 DEP'!$I$1152</f>
        <v>289517.15671148332</v>
      </c>
      <c r="J522" s="7">
        <f>BASE!J522*'FM-029 DEP'!$J$1152</f>
        <v>233114.08311641685</v>
      </c>
      <c r="K522" s="7">
        <f>BASE!K522*'FM-029 DEP'!$K$1152</f>
        <v>221443.81260096931</v>
      </c>
      <c r="L522" s="7">
        <f>BASE!L522*'FM-029 DEP'!$L$1152</f>
        <v>229759.62826361257</v>
      </c>
      <c r="M522" s="36">
        <f>BASE!M522*$M$1152</f>
        <v>0</v>
      </c>
      <c r="N522" s="1">
        <f t="shared" ref="N522:N585" si="49">COUNTIF(F522:M522,"&gt;0")</f>
        <v>6</v>
      </c>
      <c r="O522" s="8">
        <f t="shared" si="47"/>
        <v>300950</v>
      </c>
      <c r="P522" s="9">
        <f t="shared" ref="P522:P585" si="50">IFERROR(ROUND(+O522*E522,0),0)</f>
        <v>300950</v>
      </c>
      <c r="Q522" s="40">
        <f t="array" ref="Q522">IFERROR(_xlfn.STDEV.P(IF((F522:M522&lt;&gt;0)*(F522:M522&lt;&gt;""), F522:M522)), 0)</f>
        <v>87807.133734754068</v>
      </c>
      <c r="R522" s="11">
        <f t="shared" si="48"/>
        <v>29.176651847401253</v>
      </c>
      <c r="S522" s="12">
        <f t="shared" ref="S522:S585" si="51">IFERROR(100-R522,0)</f>
        <v>70.823348152598754</v>
      </c>
      <c r="T522" s="37" t="str">
        <f t="shared" ref="T522:T585" si="52">IF(S522&gt;70,"ALTO","BAJO")</f>
        <v>ALTO</v>
      </c>
    </row>
    <row r="523" spans="2:20" ht="18">
      <c r="B523" s="27">
        <v>514</v>
      </c>
      <c r="C523" s="33" t="s">
        <v>555</v>
      </c>
      <c r="D523" s="32" t="s">
        <v>38</v>
      </c>
      <c r="E523" s="32">
        <v>1</v>
      </c>
      <c r="F523" s="7">
        <f>BASE!F523</f>
        <v>0</v>
      </c>
      <c r="G523" s="7">
        <f>BASE!G523</f>
        <v>216011</v>
      </c>
      <c r="H523" s="40">
        <f>BASE!H523*'FM-029 DEP'!$H$1152</f>
        <v>184960.27854564413</v>
      </c>
      <c r="I523" s="7">
        <f>BASE!I523*'FM-029 DEP'!$I$1152</f>
        <v>156178.96627727573</v>
      </c>
      <c r="J523" s="7">
        <f>BASE!J523*'FM-029 DEP'!$J$1152</f>
        <v>120937.88708374473</v>
      </c>
      <c r="K523" s="7">
        <f>BASE!K523*'FM-029 DEP'!$K$1152</f>
        <v>0</v>
      </c>
      <c r="L523" s="7">
        <f>BASE!L523*'FM-029 DEP'!$L$1152</f>
        <v>150667.65214015337</v>
      </c>
      <c r="M523" s="36">
        <f>BASE!M523*$M$1152</f>
        <v>0</v>
      </c>
      <c r="N523" s="1">
        <f t="shared" si="49"/>
        <v>5</v>
      </c>
      <c r="O523" s="8">
        <f t="shared" ref="O523:O586" si="53">IFERROR(ROUND(AVERAGEIF(F523:M523,"&gt;0"),0),0)</f>
        <v>165751</v>
      </c>
      <c r="P523" s="9">
        <f t="shared" si="50"/>
        <v>165751</v>
      </c>
      <c r="Q523" s="40">
        <f t="array" ref="Q523">IFERROR(_xlfn.STDEV.P(IF((F523:M523&lt;&gt;0)*(F523:M523&lt;&gt;""), F523:M523)), 0)</f>
        <v>32318.447622422576</v>
      </c>
      <c r="R523" s="11">
        <f t="shared" si="48"/>
        <v>19.498191638314445</v>
      </c>
      <c r="S523" s="12">
        <f t="shared" si="51"/>
        <v>80.501808361685562</v>
      </c>
      <c r="T523" s="37" t="str">
        <f t="shared" si="52"/>
        <v>ALTO</v>
      </c>
    </row>
    <row r="524" spans="2:20" ht="18">
      <c r="B524" s="27">
        <v>515</v>
      </c>
      <c r="C524" s="33" t="s">
        <v>556</v>
      </c>
      <c r="D524" s="32" t="s">
        <v>38</v>
      </c>
      <c r="E524" s="32">
        <v>1</v>
      </c>
      <c r="F524" s="7">
        <f>BASE!F524</f>
        <v>0</v>
      </c>
      <c r="G524" s="7"/>
      <c r="H524" s="40">
        <f>BASE!H524*'FM-029 DEP'!$H$1152</f>
        <v>112066.96589543211</v>
      </c>
      <c r="I524" s="7">
        <f>BASE!I524*'FM-029 DEP'!$I$1152</f>
        <v>96441.970465065009</v>
      </c>
      <c r="J524" s="7">
        <f>BASE!J524*'FM-029 DEP'!$J$1152</f>
        <v>63588.636567633075</v>
      </c>
      <c r="K524" s="7">
        <f>BASE!K524*'FM-029 DEP'!$K$1152</f>
        <v>0</v>
      </c>
      <c r="L524" s="7"/>
      <c r="M524" s="36">
        <f>BASE!M524*$M$1152</f>
        <v>0</v>
      </c>
      <c r="N524" s="1">
        <f t="shared" si="49"/>
        <v>3</v>
      </c>
      <c r="O524" s="8">
        <f t="shared" si="53"/>
        <v>90699</v>
      </c>
      <c r="P524" s="9">
        <f t="shared" si="50"/>
        <v>90699</v>
      </c>
      <c r="Q524" s="40">
        <f t="array" ref="Q524">IFERROR(_xlfn.STDEV.P(IF((F524:M524&lt;&gt;0)*(F524:M524&lt;&gt;""), F524:M524)), 0)</f>
        <v>20203.493770439538</v>
      </c>
      <c r="R524" s="11">
        <f t="shared" si="48"/>
        <v>22.275321415274192</v>
      </c>
      <c r="S524" s="12">
        <f t="shared" si="51"/>
        <v>77.724678584725808</v>
      </c>
      <c r="T524" s="37" t="str">
        <f t="shared" si="52"/>
        <v>ALTO</v>
      </c>
    </row>
    <row r="525" spans="2:20" ht="18">
      <c r="B525" s="27">
        <v>516</v>
      </c>
      <c r="C525" s="33" t="s">
        <v>557</v>
      </c>
      <c r="D525" s="32" t="s">
        <v>38</v>
      </c>
      <c r="E525" s="32">
        <v>1</v>
      </c>
      <c r="F525" s="7">
        <f>BASE!F525</f>
        <v>0</v>
      </c>
      <c r="G525" s="7">
        <f>BASE!G525</f>
        <v>56608</v>
      </c>
      <c r="H525" s="40">
        <f>BASE!H525*'FM-029 DEP'!$H$1152</f>
        <v>70532.628749217809</v>
      </c>
      <c r="I525" s="7">
        <f>BASE!I525*'FM-029 DEP'!$I$1152</f>
        <v>87555.582984350884</v>
      </c>
      <c r="J525" s="7">
        <f>BASE!J525*'FM-029 DEP'!$J$1152</f>
        <v>78191.454986087439</v>
      </c>
      <c r="K525" s="7">
        <f>BASE!K525*'FM-029 DEP'!$K$1152</f>
        <v>0</v>
      </c>
      <c r="L525" s="7">
        <f>BASE!L525*'FM-029 DEP'!$L$1152</f>
        <v>87308.802290594977</v>
      </c>
      <c r="M525" s="36">
        <f>BASE!M525*$M$1152</f>
        <v>0</v>
      </c>
      <c r="N525" s="1">
        <f t="shared" si="49"/>
        <v>5</v>
      </c>
      <c r="O525" s="8">
        <f t="shared" si="53"/>
        <v>76039</v>
      </c>
      <c r="P525" s="9">
        <f t="shared" si="50"/>
        <v>76039</v>
      </c>
      <c r="Q525" s="40">
        <f t="array" ref="Q525">IFERROR(_xlfn.STDEV.P(IF((F525:M525&lt;&gt;0)*(F525:M525&lt;&gt;""), F525:M525)), 0)</f>
        <v>11594.456215722375</v>
      </c>
      <c r="R525" s="11">
        <f t="shared" si="48"/>
        <v>15.248038790255494</v>
      </c>
      <c r="S525" s="12">
        <f t="shared" si="51"/>
        <v>84.751961209744508</v>
      </c>
      <c r="T525" s="37" t="str">
        <f t="shared" si="52"/>
        <v>ALTO</v>
      </c>
    </row>
    <row r="526" spans="2:20" ht="18">
      <c r="B526" s="27">
        <v>517</v>
      </c>
      <c r="C526" s="33" t="s">
        <v>558</v>
      </c>
      <c r="D526" s="32" t="s">
        <v>38</v>
      </c>
      <c r="E526" s="32">
        <v>1</v>
      </c>
      <c r="F526" s="7">
        <f>BASE!F526</f>
        <v>0</v>
      </c>
      <c r="G526" s="7">
        <f>BASE!G526</f>
        <v>92832</v>
      </c>
      <c r="H526" s="40">
        <f>BASE!H526*'FM-029 DEP'!$H$1152</f>
        <v>85608.047471042199</v>
      </c>
      <c r="I526" s="7">
        <f>BASE!I526*'FM-029 DEP'!$I$1152</f>
        <v>80053.55080449635</v>
      </c>
      <c r="J526" s="7">
        <f>BASE!J526*'FM-029 DEP'!$J$1152</f>
        <v>67172.964724890058</v>
      </c>
      <c r="K526" s="7">
        <f>BASE!K526*'FM-029 DEP'!$K$1152</f>
        <v>0</v>
      </c>
      <c r="L526" s="7">
        <f>BASE!L526*'FM-029 DEP'!$L$1152</f>
        <v>55347.300786178785</v>
      </c>
      <c r="M526" s="36">
        <f>BASE!M526*$M$1152</f>
        <v>0</v>
      </c>
      <c r="N526" s="1">
        <f t="shared" si="49"/>
        <v>5</v>
      </c>
      <c r="O526" s="8">
        <f t="shared" si="53"/>
        <v>76203</v>
      </c>
      <c r="P526" s="9">
        <f t="shared" si="50"/>
        <v>76203</v>
      </c>
      <c r="Q526" s="40">
        <f t="array" ref="Q526">IFERROR(_xlfn.STDEV.P(IF((F526:M526&lt;&gt;0)*(F526:M526&lt;&gt;""), F526:M526)), 0)</f>
        <v>13388.853774236819</v>
      </c>
      <c r="R526" s="11">
        <f t="shared" si="48"/>
        <v>17.569982512810281</v>
      </c>
      <c r="S526" s="12">
        <f t="shared" si="51"/>
        <v>82.430017487189716</v>
      </c>
      <c r="T526" s="37" t="str">
        <f t="shared" si="52"/>
        <v>ALTO</v>
      </c>
    </row>
    <row r="527" spans="2:20" ht="18">
      <c r="B527" s="27">
        <v>518</v>
      </c>
      <c r="C527" s="33" t="s">
        <v>559</v>
      </c>
      <c r="D527" s="32" t="s">
        <v>38</v>
      </c>
      <c r="E527" s="32">
        <v>1</v>
      </c>
      <c r="F527" s="7">
        <f>BASE!F527</f>
        <v>0</v>
      </c>
      <c r="G527" s="7">
        <f>BASE!G527</f>
        <v>7123016</v>
      </c>
      <c r="H527" s="40"/>
      <c r="I527" s="7">
        <f>BASE!I527*'FM-029 DEP'!$I$1152</f>
        <v>3852043.6014987873</v>
      </c>
      <c r="J527" s="7"/>
      <c r="K527" s="7"/>
      <c r="L527" s="7"/>
      <c r="M527" s="36">
        <f>BASE!M527*$M$1152</f>
        <v>0</v>
      </c>
      <c r="N527" s="1">
        <f t="shared" si="49"/>
        <v>2</v>
      </c>
      <c r="O527" s="8">
        <f t="shared" si="53"/>
        <v>5487530</v>
      </c>
      <c r="P527" s="9">
        <f t="shared" si="50"/>
        <v>5487530</v>
      </c>
      <c r="Q527" s="40">
        <f t="array" ref="Q527">IFERROR(_xlfn.STDEV.P(IF((F527:M527&lt;&gt;0)*(F527:M527&lt;&gt;""), F527:M527)), 0)</f>
        <v>1635486.199250608</v>
      </c>
      <c r="R527" s="11">
        <f t="shared" si="48"/>
        <v>29.803685797628589</v>
      </c>
      <c r="S527" s="12">
        <f t="shared" si="51"/>
        <v>70.196314202371411</v>
      </c>
      <c r="T527" s="37" t="str">
        <f t="shared" si="52"/>
        <v>ALTO</v>
      </c>
    </row>
    <row r="528" spans="2:20" ht="18">
      <c r="B528" s="27">
        <v>519</v>
      </c>
      <c r="C528" s="33" t="s">
        <v>560</v>
      </c>
      <c r="D528" s="32" t="s">
        <v>38</v>
      </c>
      <c r="E528" s="32">
        <v>1</v>
      </c>
      <c r="F528" s="7">
        <f>BASE!F528</f>
        <v>0</v>
      </c>
      <c r="G528" s="7">
        <f>BASE!G528</f>
        <v>3707095</v>
      </c>
      <c r="H528" s="40">
        <f>BASE!H528*'FM-029 DEP'!$H$1152</f>
        <v>3208858.367888201</v>
      </c>
      <c r="I528" s="7">
        <f>BASE!I528*'FM-029 DEP'!$I$1152</f>
        <v>2753514.2054220848</v>
      </c>
      <c r="J528" s="7">
        <f>BASE!J528*'FM-029 DEP'!$J$1152</f>
        <v>2115550.1301498972</v>
      </c>
      <c r="K528" s="7">
        <f>BASE!K528*'FM-029 DEP'!$K$1152</f>
        <v>0</v>
      </c>
      <c r="L528" s="7">
        <f>BASE!L528*'FM-029 DEP'!$L$1152</f>
        <v>2272661.5742987483</v>
      </c>
      <c r="M528" s="36">
        <f>BASE!M528*$M$1152</f>
        <v>0</v>
      </c>
      <c r="N528" s="1">
        <f t="shared" si="49"/>
        <v>5</v>
      </c>
      <c r="O528" s="8">
        <f t="shared" si="53"/>
        <v>2811536</v>
      </c>
      <c r="P528" s="9">
        <f t="shared" si="50"/>
        <v>2811536</v>
      </c>
      <c r="Q528" s="40">
        <f t="array" ref="Q528">IFERROR(_xlfn.STDEV.P(IF((F528:M528&lt;&gt;0)*(F528:M528&lt;&gt;""), F528:M528)), 0)</f>
        <v>589582.8173983841</v>
      </c>
      <c r="R528" s="11">
        <f t="shared" si="48"/>
        <v>20.970132247937929</v>
      </c>
      <c r="S528" s="12">
        <f t="shared" si="51"/>
        <v>79.029867752062074</v>
      </c>
      <c r="T528" s="37" t="str">
        <f t="shared" si="52"/>
        <v>ALTO</v>
      </c>
    </row>
    <row r="529" spans="2:20" ht="18">
      <c r="B529" s="27">
        <v>520</v>
      </c>
      <c r="C529" s="33" t="s">
        <v>561</v>
      </c>
      <c r="D529" s="32" t="s">
        <v>38</v>
      </c>
      <c r="E529" s="32">
        <v>1</v>
      </c>
      <c r="F529" s="7">
        <f>BASE!F529</f>
        <v>0</v>
      </c>
      <c r="G529" s="7"/>
      <c r="H529" s="40">
        <f>BASE!H529*'FM-029 DEP'!$H$1152</f>
        <v>175138.32458583047</v>
      </c>
      <c r="I529" s="7">
        <f>BASE!I529*'FM-029 DEP'!$I$1152</f>
        <v>135984.11284990079</v>
      </c>
      <c r="J529" s="7">
        <f>BASE!J529*'FM-029 DEP'!$J$1152</f>
        <v>97838.883403644213</v>
      </c>
      <c r="K529" s="7">
        <f>BASE!K529*'FM-029 DEP'!$K$1152</f>
        <v>115483.71567043618</v>
      </c>
      <c r="L529" s="7"/>
      <c r="M529" s="36">
        <f>BASE!M529*$M$1152</f>
        <v>0</v>
      </c>
      <c r="N529" s="1">
        <f t="shared" si="49"/>
        <v>4</v>
      </c>
      <c r="O529" s="8">
        <f t="shared" si="53"/>
        <v>131111</v>
      </c>
      <c r="P529" s="9">
        <f t="shared" si="50"/>
        <v>131111</v>
      </c>
      <c r="Q529" s="40">
        <f t="array" ref="Q529">IFERROR(_xlfn.STDEV.P(IF((F529:M529&lt;&gt;0)*(F529:M529&lt;&gt;""), F529:M529)), 0)</f>
        <v>28781.062771742279</v>
      </c>
      <c r="R529" s="11">
        <f t="shared" si="48"/>
        <v>21.951676649359918</v>
      </c>
      <c r="S529" s="12">
        <f t="shared" si="51"/>
        <v>78.048323350640089</v>
      </c>
      <c r="T529" s="37" t="str">
        <f t="shared" si="52"/>
        <v>ALTO</v>
      </c>
    </row>
    <row r="530" spans="2:20" ht="30">
      <c r="B530" s="27">
        <v>521</v>
      </c>
      <c r="C530" s="31" t="s">
        <v>562</v>
      </c>
      <c r="D530" s="32" t="s">
        <v>38</v>
      </c>
      <c r="E530" s="32">
        <v>1</v>
      </c>
      <c r="F530" s="7">
        <f>BASE!F530</f>
        <v>0</v>
      </c>
      <c r="G530" s="7">
        <f>BASE!G530</f>
        <v>685179</v>
      </c>
      <c r="H530" s="40">
        <f>BASE!H530*'FM-029 DEP'!$H$1152</f>
        <v>578109.44900924689</v>
      </c>
      <c r="I530" s="7">
        <f>BASE!I530*'FM-029 DEP'!$I$1152</f>
        <v>477268.98611417232</v>
      </c>
      <c r="J530" s="7">
        <f>BASE!J530*'FM-029 DEP'!$J$1152</f>
        <v>484680.81859797152</v>
      </c>
      <c r="K530" s="7">
        <f>BASE!K530*'FM-029 DEP'!$K$1152</f>
        <v>0</v>
      </c>
      <c r="L530" s="7"/>
      <c r="M530" s="36">
        <f>BASE!M530*$M$1152</f>
        <v>0</v>
      </c>
      <c r="N530" s="1">
        <f t="shared" si="49"/>
        <v>4</v>
      </c>
      <c r="O530" s="8">
        <f t="shared" si="53"/>
        <v>556310</v>
      </c>
      <c r="P530" s="9">
        <f t="shared" si="50"/>
        <v>556310</v>
      </c>
      <c r="Q530" s="40">
        <f t="array" ref="Q530">IFERROR(_xlfn.STDEV.P(IF((F530:M530&lt;&gt;0)*(F530:M530&lt;&gt;""), F530:M530)), 0)</f>
        <v>84351.43247415623</v>
      </c>
      <c r="R530" s="11">
        <f t="shared" si="48"/>
        <v>15.162666943638662</v>
      </c>
      <c r="S530" s="12">
        <f t="shared" si="51"/>
        <v>84.837333056361331</v>
      </c>
      <c r="T530" s="37" t="str">
        <f t="shared" si="52"/>
        <v>ALTO</v>
      </c>
    </row>
    <row r="531" spans="2:20" ht="18">
      <c r="B531" s="27">
        <v>522</v>
      </c>
      <c r="C531" s="33" t="s">
        <v>563</v>
      </c>
      <c r="D531" s="32" t="s">
        <v>38</v>
      </c>
      <c r="E531" s="32">
        <v>1</v>
      </c>
      <c r="F531" s="7">
        <f>BASE!F531</f>
        <v>0</v>
      </c>
      <c r="G531" s="7">
        <f>BASE!G531</f>
        <v>6175003</v>
      </c>
      <c r="H531" s="40">
        <f>BASE!H531*'FM-029 DEP'!$H$1152</f>
        <v>5361954.964199123</v>
      </c>
      <c r="I531" s="7">
        <f>BASE!I531*'FM-029 DEP'!$I$1152</f>
        <v>4622269.986775402</v>
      </c>
      <c r="J531" s="7"/>
      <c r="K531" s="7">
        <f>BASE!K531*'FM-029 DEP'!$K$1152</f>
        <v>0</v>
      </c>
      <c r="L531" s="7"/>
      <c r="M531" s="36">
        <f>BASE!M531*$M$1152</f>
        <v>0</v>
      </c>
      <c r="N531" s="1">
        <f t="shared" si="49"/>
        <v>3</v>
      </c>
      <c r="O531" s="8">
        <f t="shared" si="53"/>
        <v>5386409</v>
      </c>
      <c r="P531" s="9">
        <f t="shared" si="50"/>
        <v>5386409</v>
      </c>
      <c r="Q531" s="40">
        <f t="array" ref="Q531">IFERROR(_xlfn.STDEV.P(IF((F531:M531&lt;&gt;0)*(F531:M531&lt;&gt;""), F531:M531)), 0)</f>
        <v>634136.40179236955</v>
      </c>
      <c r="R531" s="11">
        <f t="shared" si="48"/>
        <v>11.772897338326324</v>
      </c>
      <c r="S531" s="12">
        <f t="shared" si="51"/>
        <v>88.227102661673683</v>
      </c>
      <c r="T531" s="37" t="str">
        <f t="shared" si="52"/>
        <v>ALTO</v>
      </c>
    </row>
    <row r="532" spans="2:20" ht="18">
      <c r="B532" s="27">
        <v>523</v>
      </c>
      <c r="C532" s="33" t="s">
        <v>564</v>
      </c>
      <c r="D532" s="32" t="s">
        <v>38</v>
      </c>
      <c r="E532" s="32">
        <v>1</v>
      </c>
      <c r="F532" s="7">
        <f>BASE!F532</f>
        <v>0</v>
      </c>
      <c r="G532" s="7">
        <f>BASE!G532</f>
        <v>10791387</v>
      </c>
      <c r="H532" s="40">
        <f>BASE!H532*'FM-029 DEP'!$H$1152</f>
        <v>8768599.5298932046</v>
      </c>
      <c r="I532" s="7">
        <f>BASE!I532*'FM-029 DEP'!$I$1152</f>
        <v>6805739.4952611849</v>
      </c>
      <c r="J532" s="7"/>
      <c r="K532" s="7">
        <f>BASE!K532*'FM-029 DEP'!$K$1152</f>
        <v>0</v>
      </c>
      <c r="L532" s="7"/>
      <c r="M532" s="36">
        <f>BASE!M532*$M$1152</f>
        <v>0</v>
      </c>
      <c r="N532" s="1">
        <f t="shared" si="49"/>
        <v>3</v>
      </c>
      <c r="O532" s="8">
        <f t="shared" si="53"/>
        <v>8788575</v>
      </c>
      <c r="P532" s="9">
        <f t="shared" si="50"/>
        <v>8788575</v>
      </c>
      <c r="Q532" s="40">
        <f t="array" ref="Q532">IFERROR(_xlfn.STDEV.P(IF((F532:M532&lt;&gt;0)*(F532:M532&lt;&gt;""), F532:M532)), 0)</f>
        <v>1627195.0882425928</v>
      </c>
      <c r="R532" s="11">
        <f t="shared" si="48"/>
        <v>18.514891074407316</v>
      </c>
      <c r="S532" s="12">
        <f t="shared" si="51"/>
        <v>81.485108925592684</v>
      </c>
      <c r="T532" s="37" t="str">
        <f t="shared" si="52"/>
        <v>ALTO</v>
      </c>
    </row>
    <row r="533" spans="2:20" ht="18">
      <c r="B533" s="27">
        <v>524</v>
      </c>
      <c r="C533" s="33" t="s">
        <v>565</v>
      </c>
      <c r="D533" s="32" t="s">
        <v>38</v>
      </c>
      <c r="E533" s="32">
        <v>1</v>
      </c>
      <c r="F533" s="7">
        <f>BASE!F533</f>
        <v>0</v>
      </c>
      <c r="G533" s="7">
        <f>BASE!G533</f>
        <v>345517</v>
      </c>
      <c r="H533" s="40">
        <f>BASE!H533*'FM-029 DEP'!$H$1152</f>
        <v>281506.0952434123</v>
      </c>
      <c r="I533" s="7">
        <f>BASE!I533*'FM-029 DEP'!$I$1152</f>
        <v>219498.55190654614</v>
      </c>
      <c r="J533" s="7">
        <f>BASE!J533*'FM-029 DEP'!$J$1152</f>
        <v>176826.85575801096</v>
      </c>
      <c r="K533" s="7">
        <f>BASE!K533*'FM-029 DEP'!$K$1152</f>
        <v>168008.3844911147</v>
      </c>
      <c r="L533" s="7">
        <f>BASE!L533*'FM-029 DEP'!$L$1152</f>
        <v>174317.58419877707</v>
      </c>
      <c r="M533" s="36">
        <f>BASE!M533*$M$1152</f>
        <v>0</v>
      </c>
      <c r="N533" s="1">
        <f t="shared" si="49"/>
        <v>6</v>
      </c>
      <c r="O533" s="8">
        <f t="shared" si="53"/>
        <v>227612</v>
      </c>
      <c r="P533" s="9">
        <f t="shared" si="50"/>
        <v>227612</v>
      </c>
      <c r="Q533" s="40">
        <f t="array" ref="Q533">IFERROR(_xlfn.STDEV.P(IF((F533:M533&lt;&gt;0)*(F533:M533&lt;&gt;""), F533:M533)), 0)</f>
        <v>65630.286681096171</v>
      </c>
      <c r="R533" s="11">
        <f t="shared" si="48"/>
        <v>28.834282323030497</v>
      </c>
      <c r="S533" s="12">
        <f t="shared" si="51"/>
        <v>71.165717676969507</v>
      </c>
      <c r="T533" s="37" t="str">
        <f t="shared" si="52"/>
        <v>ALTO</v>
      </c>
    </row>
    <row r="534" spans="2:20" ht="18">
      <c r="B534" s="27">
        <v>525</v>
      </c>
      <c r="C534" s="33" t="s">
        <v>566</v>
      </c>
      <c r="D534" s="32" t="s">
        <v>38</v>
      </c>
      <c r="E534" s="32">
        <v>1</v>
      </c>
      <c r="F534" s="7">
        <f>BASE!F534</f>
        <v>0</v>
      </c>
      <c r="G534" s="7"/>
      <c r="H534" s="40">
        <f>BASE!H534*'FM-029 DEP'!$H$1152</f>
        <v>421641.17578001803</v>
      </c>
      <c r="I534" s="7">
        <f>BASE!I534*'FM-029 DEP'!$I$1152</f>
        <v>298217.73198148556</v>
      </c>
      <c r="J534" s="7">
        <f>BASE!J534*'FM-029 DEP'!$J$1152</f>
        <v>246920.38416659189</v>
      </c>
      <c r="K534" s="7"/>
      <c r="L534" s="7"/>
      <c r="M534" s="36">
        <f>BASE!M534*$M$1152</f>
        <v>0</v>
      </c>
      <c r="N534" s="1">
        <f t="shared" si="49"/>
        <v>3</v>
      </c>
      <c r="O534" s="8">
        <f t="shared" si="53"/>
        <v>322260</v>
      </c>
      <c r="P534" s="9">
        <f t="shared" si="50"/>
        <v>322260</v>
      </c>
      <c r="Q534" s="40">
        <f t="array" ref="Q534">IFERROR(_xlfn.STDEV.P(IF((F534:M534&lt;&gt;0)*(F534:M534&lt;&gt;""), F534:M534)), 0)</f>
        <v>73327.362934199235</v>
      </c>
      <c r="R534" s="11">
        <f t="shared" si="48"/>
        <v>22.754100085086336</v>
      </c>
      <c r="S534" s="12">
        <f t="shared" si="51"/>
        <v>77.245899914913664</v>
      </c>
      <c r="T534" s="37" t="str">
        <f t="shared" si="52"/>
        <v>ALTO</v>
      </c>
    </row>
    <row r="535" spans="2:20" ht="18">
      <c r="B535" s="27">
        <v>526</v>
      </c>
      <c r="C535" s="33" t="s">
        <v>567</v>
      </c>
      <c r="D535" s="32" t="s">
        <v>38</v>
      </c>
      <c r="E535" s="32">
        <v>1</v>
      </c>
      <c r="F535" s="7">
        <f>BASE!F535</f>
        <v>0</v>
      </c>
      <c r="G535" s="7">
        <f>BASE!G535</f>
        <v>1809027</v>
      </c>
      <c r="H535" s="40">
        <f>BASE!H535*'FM-029 DEP'!$H$1152</f>
        <v>1570837.5851880691</v>
      </c>
      <c r="I535" s="7">
        <f>BASE!I535*'FM-029 DEP'!$I$1152</f>
        <v>1354139.6275071632</v>
      </c>
      <c r="J535" s="7">
        <f>BASE!J535*'FM-029 DEP'!$J$1152</f>
        <v>1067598.7792837268</v>
      </c>
      <c r="K535" s="7">
        <f>BASE!K535*'FM-029 DEP'!$K$1152</f>
        <v>909020.69466882071</v>
      </c>
      <c r="L535" s="7">
        <f>BASE!L535*'FM-029 DEP'!$L$1152</f>
        <v>1288066.4544307485</v>
      </c>
      <c r="M535" s="36">
        <f>BASE!M535*$M$1152</f>
        <v>0</v>
      </c>
      <c r="N535" s="1">
        <f t="shared" si="49"/>
        <v>6</v>
      </c>
      <c r="O535" s="8">
        <f t="shared" si="53"/>
        <v>1333115</v>
      </c>
      <c r="P535" s="9">
        <f t="shared" si="50"/>
        <v>1333115</v>
      </c>
      <c r="Q535" s="40">
        <f t="array" ref="Q535">IFERROR(_xlfn.STDEV.P(IF((F535:M535&lt;&gt;0)*(F535:M535&lt;&gt;""), F535:M535)), 0)</f>
        <v>298839.56368760811</v>
      </c>
      <c r="R535" s="11">
        <f t="shared" si="48"/>
        <v>22.416638001043278</v>
      </c>
      <c r="S535" s="12">
        <f t="shared" si="51"/>
        <v>77.583361998956718</v>
      </c>
      <c r="T535" s="37" t="str">
        <f t="shared" si="52"/>
        <v>ALTO</v>
      </c>
    </row>
    <row r="536" spans="2:20" ht="18">
      <c r="B536" s="27">
        <v>527</v>
      </c>
      <c r="C536" s="33" t="s">
        <v>568</v>
      </c>
      <c r="D536" s="32" t="s">
        <v>38</v>
      </c>
      <c r="E536" s="32">
        <v>1</v>
      </c>
      <c r="F536" s="7">
        <f>BASE!F536</f>
        <v>0</v>
      </c>
      <c r="G536" s="7"/>
      <c r="H536" s="40">
        <f>BASE!H536*'FM-029 DEP'!$H$1152</f>
        <v>24987109.444140304</v>
      </c>
      <c r="I536" s="7">
        <f>BASE!I536*'FM-029 DEP'!$I$1152</f>
        <v>21540121.880096979</v>
      </c>
      <c r="J536" s="7">
        <f>BASE!J536*'FM-029 DEP'!$J$1152</f>
        <v>20021924.333542772</v>
      </c>
      <c r="K536" s="7"/>
      <c r="L536" s="7"/>
      <c r="M536" s="36">
        <f>BASE!M536*$M$1152</f>
        <v>0</v>
      </c>
      <c r="N536" s="1">
        <f t="shared" si="49"/>
        <v>3</v>
      </c>
      <c r="O536" s="8">
        <f t="shared" si="53"/>
        <v>22183052</v>
      </c>
      <c r="P536" s="9">
        <f t="shared" si="50"/>
        <v>22183052</v>
      </c>
      <c r="Q536" s="40">
        <f t="array" ref="Q536">IFERROR(_xlfn.STDEV.P(IF((F536:M536&lt;&gt;0)*(F536:M536&lt;&gt;""), F536:M536)), 0)</f>
        <v>2077383.7777233166</v>
      </c>
      <c r="R536" s="11">
        <f t="shared" si="48"/>
        <v>9.3647338415079968</v>
      </c>
      <c r="S536" s="12">
        <f t="shared" si="51"/>
        <v>90.635266158492001</v>
      </c>
      <c r="T536" s="37" t="str">
        <f t="shared" si="52"/>
        <v>ALTO</v>
      </c>
    </row>
    <row r="537" spans="2:20" ht="18">
      <c r="B537" s="27">
        <v>528</v>
      </c>
      <c r="C537" s="33" t="s">
        <v>569</v>
      </c>
      <c r="D537" s="32" t="s">
        <v>570</v>
      </c>
      <c r="E537" s="32">
        <v>1</v>
      </c>
      <c r="F537" s="7">
        <f>BASE!F537</f>
        <v>0</v>
      </c>
      <c r="G537" s="7">
        <f>BASE!G537</f>
        <v>29364</v>
      </c>
      <c r="H537" s="40">
        <f>BASE!H537*'FM-029 DEP'!$H$1152</f>
        <v>28352.032048946669</v>
      </c>
      <c r="I537" s="7">
        <f>BASE!I537*'FM-029 DEP'!$I$1152</f>
        <v>0</v>
      </c>
      <c r="J537" s="7">
        <f>BASE!J537*'FM-029 DEP'!$J$1152</f>
        <v>0</v>
      </c>
      <c r="K537" s="7">
        <f>BASE!K537*'FM-029 DEP'!$K$1152</f>
        <v>0</v>
      </c>
      <c r="L537" s="7">
        <f>BASE!L537*'FM-029 DEP'!$L$1152</f>
        <v>0</v>
      </c>
      <c r="M537" s="36">
        <f>BASE!M537*$M$1152</f>
        <v>0</v>
      </c>
      <c r="N537" s="1">
        <f t="shared" si="49"/>
        <v>2</v>
      </c>
      <c r="O537" s="8">
        <f t="shared" si="53"/>
        <v>28858</v>
      </c>
      <c r="P537" s="9">
        <f t="shared" si="50"/>
        <v>28858</v>
      </c>
      <c r="Q537" s="40">
        <f t="array" ref="Q537">IFERROR(_xlfn.STDEV.P(IF((F537:M537&lt;&gt;0)*(F537:M537&lt;&gt;""), F537:M537)), 0)</f>
        <v>505.98397552666574</v>
      </c>
      <c r="R537" s="11">
        <f t="shared" si="48"/>
        <v>1.7533577362487551</v>
      </c>
      <c r="S537" s="12">
        <f t="shared" si="51"/>
        <v>98.246642263751241</v>
      </c>
      <c r="T537" s="37" t="str">
        <f t="shared" si="52"/>
        <v>ALTO</v>
      </c>
    </row>
    <row r="538" spans="2:20" ht="18">
      <c r="B538" s="27">
        <v>529</v>
      </c>
      <c r="C538" s="33" t="s">
        <v>571</v>
      </c>
      <c r="D538" s="32" t="s">
        <v>570</v>
      </c>
      <c r="E538" s="32">
        <v>1</v>
      </c>
      <c r="F538" s="7">
        <f>BASE!F538</f>
        <v>0</v>
      </c>
      <c r="G538" s="7">
        <f>BASE!G538</f>
        <v>89691</v>
      </c>
      <c r="H538" s="40">
        <f>BASE!H538*'FM-029 DEP'!$H$1152</f>
        <v>60051.50989863032</v>
      </c>
      <c r="I538" s="7">
        <f>BASE!I538*'FM-029 DEP'!$I$1152</f>
        <v>0</v>
      </c>
      <c r="J538" s="7">
        <f>BASE!J538*'FM-029 DEP'!$J$1152</f>
        <v>0</v>
      </c>
      <c r="K538" s="7">
        <f>BASE!K538*'FM-029 DEP'!$K$1152</f>
        <v>0</v>
      </c>
      <c r="L538" s="7">
        <f>BASE!L538*'FM-029 DEP'!$L$1152</f>
        <v>0</v>
      </c>
      <c r="M538" s="36">
        <f>BASE!M538*$M$1152</f>
        <v>0</v>
      </c>
      <c r="N538" s="1">
        <f t="shared" si="49"/>
        <v>2</v>
      </c>
      <c r="O538" s="8">
        <f t="shared" si="53"/>
        <v>74871</v>
      </c>
      <c r="P538" s="9">
        <f t="shared" si="50"/>
        <v>74871</v>
      </c>
      <c r="Q538" s="40">
        <f t="array" ref="Q538">IFERROR(_xlfn.STDEV.P(IF((F538:M538&lt;&gt;0)*(F538:M538&lt;&gt;""), F538:M538)), 0)</f>
        <v>14819.745050684851</v>
      </c>
      <c r="R538" s="11">
        <f t="shared" si="48"/>
        <v>19.793705240593624</v>
      </c>
      <c r="S538" s="12">
        <f t="shared" si="51"/>
        <v>80.206294759406376</v>
      </c>
      <c r="T538" s="37" t="str">
        <f t="shared" si="52"/>
        <v>ALTO</v>
      </c>
    </row>
    <row r="539" spans="2:20" ht="18">
      <c r="B539" s="27">
        <v>530</v>
      </c>
      <c r="C539" s="33" t="s">
        <v>572</v>
      </c>
      <c r="D539" s="32" t="s">
        <v>570</v>
      </c>
      <c r="E539" s="32">
        <v>1</v>
      </c>
      <c r="F539" s="7">
        <f>BASE!F539</f>
        <v>0</v>
      </c>
      <c r="G539" s="7">
        <f>BASE!G539</f>
        <v>97733</v>
      </c>
      <c r="H539" s="40">
        <f>BASE!H539*'FM-029 DEP'!$H$1152</f>
        <v>64186.181239101708</v>
      </c>
      <c r="I539" s="7">
        <f>BASE!I539*'FM-029 DEP'!$I$1152</f>
        <v>0</v>
      </c>
      <c r="J539" s="7">
        <f>BASE!J539*'FM-029 DEP'!$J$1152</f>
        <v>0</v>
      </c>
      <c r="K539" s="7">
        <f>BASE!K539*'FM-029 DEP'!$K$1152</f>
        <v>0</v>
      </c>
      <c r="L539" s="7">
        <f>BASE!L539*'FM-029 DEP'!$L$1152</f>
        <v>0</v>
      </c>
      <c r="M539" s="36">
        <f>BASE!M539*$M$1152</f>
        <v>0</v>
      </c>
      <c r="N539" s="1">
        <f t="shared" si="49"/>
        <v>2</v>
      </c>
      <c r="O539" s="8">
        <f t="shared" si="53"/>
        <v>80960</v>
      </c>
      <c r="P539" s="9">
        <f t="shared" si="50"/>
        <v>80960</v>
      </c>
      <c r="Q539" s="40">
        <f t="array" ref="Q539">IFERROR(_xlfn.STDEV.P(IF((F539:M539&lt;&gt;0)*(F539:M539&lt;&gt;""), F539:M539)), 0)</f>
        <v>16773.409380449124</v>
      </c>
      <c r="R539" s="11">
        <f t="shared" si="48"/>
        <v>20.718143997590321</v>
      </c>
      <c r="S539" s="12">
        <f t="shared" si="51"/>
        <v>79.281856002409683</v>
      </c>
      <c r="T539" s="37" t="str">
        <f t="shared" si="52"/>
        <v>ALTO</v>
      </c>
    </row>
    <row r="540" spans="2:20" ht="18">
      <c r="B540" s="27">
        <v>531</v>
      </c>
      <c r="C540" s="33" t="s">
        <v>573</v>
      </c>
      <c r="D540" s="32" t="s">
        <v>38</v>
      </c>
      <c r="E540" s="32">
        <v>1</v>
      </c>
      <c r="F540" s="7">
        <f>BASE!F540</f>
        <v>0</v>
      </c>
      <c r="G540" s="7">
        <f>BASE!G540</f>
        <v>2763158</v>
      </c>
      <c r="H540" s="40">
        <f>BASE!H540*'FM-029 DEP'!$H$1152</f>
        <v>2245251.6203702982</v>
      </c>
      <c r="I540" s="7">
        <f>BASE!I540*'FM-029 DEP'!$I$1152</f>
        <v>1742692.5192858716</v>
      </c>
      <c r="J540" s="7"/>
      <c r="K540" s="7"/>
      <c r="L540" s="7"/>
      <c r="M540" s="36">
        <f>BASE!M540*$M$1152</f>
        <v>0</v>
      </c>
      <c r="N540" s="1">
        <f t="shared" si="49"/>
        <v>3</v>
      </c>
      <c r="O540" s="8">
        <f t="shared" si="53"/>
        <v>2250367</v>
      </c>
      <c r="P540" s="9">
        <f t="shared" si="50"/>
        <v>2250367</v>
      </c>
      <c r="Q540" s="40">
        <f t="array" ref="Q540">IFERROR(_xlfn.STDEV.P(IF((F540:M540&lt;&gt;0)*(F540:M540&lt;&gt;""), F540:M540)), 0)</f>
        <v>416618.99266903318</v>
      </c>
      <c r="R540" s="11">
        <f t="shared" si="48"/>
        <v>18.513379936207436</v>
      </c>
      <c r="S540" s="12">
        <f t="shared" si="51"/>
        <v>81.486620063792572</v>
      </c>
      <c r="T540" s="37" t="str">
        <f t="shared" si="52"/>
        <v>ALTO</v>
      </c>
    </row>
    <row r="541" spans="2:20" ht="18">
      <c r="B541" s="27">
        <v>532</v>
      </c>
      <c r="C541" s="33" t="s">
        <v>574</v>
      </c>
      <c r="D541" s="32" t="s">
        <v>570</v>
      </c>
      <c r="E541" s="32">
        <v>1</v>
      </c>
      <c r="F541" s="7">
        <f>BASE!F541</f>
        <v>0</v>
      </c>
      <c r="G541" s="7">
        <f>BASE!G541</f>
        <v>58884</v>
      </c>
      <c r="H541" s="40">
        <f>BASE!H541*'FM-029 DEP'!$H$1152</f>
        <v>48419.830643815614</v>
      </c>
      <c r="I541" s="7">
        <f>BASE!I541*'FM-029 DEP'!$I$1152</f>
        <v>38346.859158033942</v>
      </c>
      <c r="J541" s="7">
        <f>BASE!J541*'FM-029 DEP'!$J$1152</f>
        <v>26948.837626783952</v>
      </c>
      <c r="K541" s="7">
        <f>BASE!K541*'FM-029 DEP'!$K$1152</f>
        <v>0</v>
      </c>
      <c r="L541" s="7">
        <f>BASE!L541*'FM-029 DEP'!$L$1152</f>
        <v>0</v>
      </c>
      <c r="M541" s="36">
        <f>BASE!M541*$M$1152</f>
        <v>0</v>
      </c>
      <c r="N541" s="1">
        <f t="shared" si="49"/>
        <v>4</v>
      </c>
      <c r="O541" s="8">
        <f t="shared" si="53"/>
        <v>43150</v>
      </c>
      <c r="P541" s="9">
        <f t="shared" si="50"/>
        <v>43150</v>
      </c>
      <c r="Q541" s="40">
        <f t="array" ref="Q541">IFERROR(_xlfn.STDEV.P(IF((F541:M541&lt;&gt;0)*(F541:M541&lt;&gt;""), F541:M541)), 0)</f>
        <v>11841.428283253483</v>
      </c>
      <c r="R541" s="11">
        <f t="shared" ref="R541:R604" si="54">IFERROR(Q541/O541*100,0)</f>
        <v>27.44247574334527</v>
      </c>
      <c r="S541" s="12">
        <f t="shared" si="51"/>
        <v>72.55752425665473</v>
      </c>
      <c r="T541" s="37" t="str">
        <f t="shared" si="52"/>
        <v>ALTO</v>
      </c>
    </row>
    <row r="542" spans="2:20" ht="18">
      <c r="B542" s="27">
        <v>533</v>
      </c>
      <c r="C542" s="33" t="s">
        <v>575</v>
      </c>
      <c r="D542" s="32" t="s">
        <v>38</v>
      </c>
      <c r="E542" s="32">
        <v>1</v>
      </c>
      <c r="F542" s="7">
        <f>BASE!F542</f>
        <v>0</v>
      </c>
      <c r="G542" s="7"/>
      <c r="H542" s="40">
        <f>BASE!H542*'FM-029 DEP'!$H$1152</f>
        <v>41862.926873392193</v>
      </c>
      <c r="I542" s="7">
        <f>BASE!I542*'FM-029 DEP'!$I$1152</f>
        <v>32204.189993387699</v>
      </c>
      <c r="J542" s="7">
        <f>BASE!J542*'FM-029 DEP'!$J$1152</f>
        <v>26152.320258504624</v>
      </c>
      <c r="K542" s="7">
        <f>BASE!K542*'FM-029 DEP'!$K$1152</f>
        <v>33504.135702746367</v>
      </c>
      <c r="L542" s="7"/>
      <c r="M542" s="36">
        <f>BASE!M542*$M$1152</f>
        <v>0</v>
      </c>
      <c r="N542" s="1">
        <f t="shared" si="49"/>
        <v>4</v>
      </c>
      <c r="O542" s="8">
        <f t="shared" si="53"/>
        <v>33431</v>
      </c>
      <c r="P542" s="9">
        <f t="shared" si="50"/>
        <v>33431</v>
      </c>
      <c r="Q542" s="40">
        <f t="array" ref="Q542">IFERROR(_xlfn.STDEV.P(IF((F542:M542&lt;&gt;0)*(F542:M542&lt;&gt;""), F542:M542)), 0)</f>
        <v>5603.2798688627345</v>
      </c>
      <c r="R542" s="11">
        <f t="shared" si="54"/>
        <v>16.76073066573759</v>
      </c>
      <c r="S542" s="12">
        <f t="shared" si="51"/>
        <v>83.239269334262417</v>
      </c>
      <c r="T542" s="37" t="str">
        <f t="shared" si="52"/>
        <v>ALTO</v>
      </c>
    </row>
    <row r="543" spans="2:20" ht="18">
      <c r="B543" s="27">
        <v>534</v>
      </c>
      <c r="C543" s="33" t="s">
        <v>576</v>
      </c>
      <c r="D543" s="32" t="s">
        <v>38</v>
      </c>
      <c r="E543" s="32">
        <v>1</v>
      </c>
      <c r="F543" s="7">
        <f>BASE!F543</f>
        <v>0</v>
      </c>
      <c r="G543" s="7"/>
      <c r="H543" s="40">
        <f>BASE!H543*'FM-029 DEP'!$H$1152</f>
        <v>40304.359285267325</v>
      </c>
      <c r="I543" s="7">
        <f>BASE!I543*'FM-029 DEP'!$I$1152</f>
        <v>37610.130041877892</v>
      </c>
      <c r="J543" s="7">
        <f>BASE!J543*'FM-029 DEP'!$J$1152</f>
        <v>30798.671573467374</v>
      </c>
      <c r="K543" s="7">
        <f>BASE!K543*'FM-029 DEP'!$K$1152</f>
        <v>38298.271405492735</v>
      </c>
      <c r="L543" s="7"/>
      <c r="M543" s="36">
        <f>BASE!M543*$M$1152</f>
        <v>0</v>
      </c>
      <c r="N543" s="1">
        <f t="shared" si="49"/>
        <v>4</v>
      </c>
      <c r="O543" s="8">
        <f t="shared" si="53"/>
        <v>36753</v>
      </c>
      <c r="P543" s="9">
        <f t="shared" si="50"/>
        <v>36753</v>
      </c>
      <c r="Q543" s="40">
        <f t="array" ref="Q543">IFERROR(_xlfn.STDEV.P(IF((F543:M543&lt;&gt;0)*(F543:M543&lt;&gt;""), F543:M543)), 0)</f>
        <v>3577.3144720873693</v>
      </c>
      <c r="R543" s="11">
        <f t="shared" si="54"/>
        <v>9.7333944768790825</v>
      </c>
      <c r="S543" s="12">
        <f t="shared" si="51"/>
        <v>90.266605523120916</v>
      </c>
      <c r="T543" s="37" t="str">
        <f t="shared" si="52"/>
        <v>ALTO</v>
      </c>
    </row>
    <row r="544" spans="2:20" ht="18">
      <c r="B544" s="27">
        <v>535</v>
      </c>
      <c r="C544" s="33" t="s">
        <v>577</v>
      </c>
      <c r="D544" s="32" t="s">
        <v>38</v>
      </c>
      <c r="E544" s="32">
        <v>1</v>
      </c>
      <c r="F544" s="7">
        <f>BASE!F544</f>
        <v>0</v>
      </c>
      <c r="G544" s="7">
        <f>BASE!G544</f>
        <v>198205</v>
      </c>
      <c r="H544" s="40">
        <f>BASE!H544*'FM-029 DEP'!$H$1152</f>
        <v>188095.28264965583</v>
      </c>
      <c r="I544" s="7">
        <f>BASE!I544*'FM-029 DEP'!$I$1152</f>
        <v>182153.55741679523</v>
      </c>
      <c r="J544" s="7">
        <f>BASE!J544*'FM-029 DEP'!$J$1152</f>
        <v>160099.99102414507</v>
      </c>
      <c r="K544" s="7">
        <f>BASE!K544*'FM-029 DEP'!$K$1152</f>
        <v>153271.7932148627</v>
      </c>
      <c r="L544" s="7">
        <f>BASE!L544*'FM-029 DEP'!$L$1152</f>
        <v>155034.45598369409</v>
      </c>
      <c r="M544" s="36">
        <f>BASE!M544*$M$1152</f>
        <v>0</v>
      </c>
      <c r="N544" s="1">
        <f t="shared" si="49"/>
        <v>6</v>
      </c>
      <c r="O544" s="8">
        <f t="shared" si="53"/>
        <v>172810</v>
      </c>
      <c r="P544" s="9">
        <f t="shared" si="50"/>
        <v>172810</v>
      </c>
      <c r="Q544" s="40">
        <f t="array" ref="Q544">IFERROR(_xlfn.STDEV.P(IF((F544:M544&lt;&gt;0)*(F544:M544&lt;&gt;""), F544:M544)), 0)</f>
        <v>17440.870455630302</v>
      </c>
      <c r="R544" s="11">
        <f t="shared" si="54"/>
        <v>10.092512271066663</v>
      </c>
      <c r="S544" s="12">
        <f t="shared" si="51"/>
        <v>89.907487728933333</v>
      </c>
      <c r="T544" s="37" t="str">
        <f t="shared" si="52"/>
        <v>ALTO</v>
      </c>
    </row>
    <row r="545" spans="2:20" ht="18">
      <c r="B545" s="27">
        <v>536</v>
      </c>
      <c r="C545" s="33" t="s">
        <v>578</v>
      </c>
      <c r="D545" s="32" t="s">
        <v>38</v>
      </c>
      <c r="E545" s="32">
        <v>1</v>
      </c>
      <c r="F545" s="7">
        <f>BASE!F545</f>
        <v>0</v>
      </c>
      <c r="G545" s="7">
        <f>BASE!G545</f>
        <v>158415</v>
      </c>
      <c r="H545" s="40">
        <f>BASE!H545*'FM-029 DEP'!$H$1152</f>
        <v>136134.42615434888</v>
      </c>
      <c r="I545" s="7">
        <f>BASE!I545*'FM-029 DEP'!$I$1152</f>
        <v>0</v>
      </c>
      <c r="J545" s="7">
        <f>BASE!J545*'FM-029 DEP'!$J$1152</f>
        <v>0</v>
      </c>
      <c r="K545" s="7">
        <f>BASE!K545*'FM-029 DEP'!$K$1152</f>
        <v>0</v>
      </c>
      <c r="L545" s="7">
        <f>BASE!L545*'FM-029 DEP'!$L$1152</f>
        <v>0</v>
      </c>
      <c r="M545" s="36">
        <f>BASE!M545*$M$1152</f>
        <v>0</v>
      </c>
      <c r="N545" s="1">
        <f t="shared" si="49"/>
        <v>2</v>
      </c>
      <c r="O545" s="8">
        <f t="shared" si="53"/>
        <v>147275</v>
      </c>
      <c r="P545" s="9">
        <f t="shared" si="50"/>
        <v>147275</v>
      </c>
      <c r="Q545" s="40">
        <f t="array" ref="Q545">IFERROR(_xlfn.STDEV.P(IF((F545:M545&lt;&gt;0)*(F545:M545&lt;&gt;""), F545:M545)), 0)</f>
        <v>11140.286922825559</v>
      </c>
      <c r="R545" s="11">
        <f t="shared" si="54"/>
        <v>7.564275622356516</v>
      </c>
      <c r="S545" s="12">
        <f t="shared" si="51"/>
        <v>92.435724377643481</v>
      </c>
      <c r="T545" s="37" t="str">
        <f t="shared" si="52"/>
        <v>ALTO</v>
      </c>
    </row>
    <row r="546" spans="2:20" ht="18">
      <c r="B546" s="27">
        <v>537</v>
      </c>
      <c r="C546" s="33" t="s">
        <v>579</v>
      </c>
      <c r="D546" s="32" t="s">
        <v>38</v>
      </c>
      <c r="E546" s="32">
        <v>1</v>
      </c>
      <c r="F546" s="7">
        <f>BASE!F546</f>
        <v>0</v>
      </c>
      <c r="G546" s="7"/>
      <c r="H546" s="40">
        <f>BASE!H546*'FM-029 DEP'!$H$1152</f>
        <v>193609.83230063267</v>
      </c>
      <c r="I546" s="7">
        <f>BASE!I546*'FM-029 DEP'!$I$1152</f>
        <v>150297.08618029533</v>
      </c>
      <c r="J546" s="7">
        <f>BASE!J546*'FM-029 DEP'!$J$1152</f>
        <v>116557.04155820842</v>
      </c>
      <c r="K546" s="7"/>
      <c r="L546" s="7"/>
      <c r="M546" s="36">
        <f>BASE!M546*$M$1152</f>
        <v>0</v>
      </c>
      <c r="N546" s="1">
        <f t="shared" si="49"/>
        <v>3</v>
      </c>
      <c r="O546" s="8">
        <f t="shared" si="53"/>
        <v>153488</v>
      </c>
      <c r="P546" s="9">
        <f t="shared" si="50"/>
        <v>153488</v>
      </c>
      <c r="Q546" s="40">
        <f t="array" ref="Q546">IFERROR(_xlfn.STDEV.P(IF((F546:M546&lt;&gt;0)*(F546:M546&lt;&gt;""), F546:M546)), 0)</f>
        <v>31537.485894269161</v>
      </c>
      <c r="R546" s="11">
        <f t="shared" si="54"/>
        <v>20.547199712204968</v>
      </c>
      <c r="S546" s="12">
        <f t="shared" si="51"/>
        <v>79.452800287795029</v>
      </c>
      <c r="T546" s="37" t="str">
        <f t="shared" si="52"/>
        <v>ALTO</v>
      </c>
    </row>
    <row r="547" spans="2:20" ht="18">
      <c r="B547" s="27">
        <v>538</v>
      </c>
      <c r="C547" s="33" t="s">
        <v>580</v>
      </c>
      <c r="D547" s="32" t="s">
        <v>38</v>
      </c>
      <c r="E547" s="32">
        <v>1</v>
      </c>
      <c r="F547" s="7">
        <f>BASE!F547</f>
        <v>0</v>
      </c>
      <c r="G547" s="7">
        <f>BASE!G547</f>
        <v>119115</v>
      </c>
      <c r="H547" s="40">
        <f>BASE!H547*'FM-029 DEP'!$H$1152</f>
        <v>96824.770514496267</v>
      </c>
      <c r="I547" s="7">
        <f>BASE!I547*'FM-029 DEP'!$I$1152</f>
        <v>75199.61428256557</v>
      </c>
      <c r="J547" s="7">
        <f>BASE!J547*'FM-029 DEP'!$J$1152</f>
        <v>61862.848936361195</v>
      </c>
      <c r="K547" s="7">
        <f>BASE!K547*'FM-029 DEP'!$K$1152</f>
        <v>57197.932148626816</v>
      </c>
      <c r="L547" s="7">
        <f>BASE!L547*'FM-029 DEP'!$L$1152</f>
        <v>64597.689993205866</v>
      </c>
      <c r="M547" s="36">
        <f>BASE!M547*$M$1152</f>
        <v>0</v>
      </c>
      <c r="N547" s="1">
        <f t="shared" si="49"/>
        <v>6</v>
      </c>
      <c r="O547" s="8">
        <f t="shared" si="53"/>
        <v>79133</v>
      </c>
      <c r="P547" s="9">
        <f t="shared" si="50"/>
        <v>79133</v>
      </c>
      <c r="Q547" s="40">
        <f t="array" ref="Q547">IFERROR(_xlfn.STDEV.P(IF((F547:M547&lt;&gt;0)*(F547:M547&lt;&gt;""), F547:M547)), 0)</f>
        <v>22051.875005446873</v>
      </c>
      <c r="R547" s="11">
        <f t="shared" si="54"/>
        <v>27.866850751831567</v>
      </c>
      <c r="S547" s="12">
        <f t="shared" si="51"/>
        <v>72.133149248168436</v>
      </c>
      <c r="T547" s="37" t="str">
        <f t="shared" si="52"/>
        <v>ALTO</v>
      </c>
    </row>
    <row r="548" spans="2:20" ht="18">
      <c r="B548" s="27">
        <v>539</v>
      </c>
      <c r="C548" s="33" t="s">
        <v>581</v>
      </c>
      <c r="D548" s="32" t="s">
        <v>38</v>
      </c>
      <c r="E548" s="32">
        <v>1</v>
      </c>
      <c r="F548" s="7">
        <f>BASE!F548</f>
        <v>0</v>
      </c>
      <c r="G548" s="7">
        <f>BASE!G548</f>
        <v>175230</v>
      </c>
      <c r="H548" s="40">
        <f>BASE!H548*'FM-029 DEP'!$H$1152</f>
        <v>142414.36154446218</v>
      </c>
      <c r="I548" s="7">
        <f>BASE!I548*'FM-029 DEP'!$I$1152</f>
        <v>110574.564690324</v>
      </c>
      <c r="J548" s="7">
        <f>BASE!J548*'FM-029 DEP'!$J$1152</f>
        <v>90537.474194417024</v>
      </c>
      <c r="K548" s="7">
        <f>BASE!K548*'FM-029 DEP'!$K$1152</f>
        <v>80018.917609046854</v>
      </c>
      <c r="L548" s="7">
        <f>BASE!L548*'FM-029 DEP'!$L$1152</f>
        <v>102987.37940405708</v>
      </c>
      <c r="M548" s="36">
        <f>BASE!M548*$M$1152</f>
        <v>0</v>
      </c>
      <c r="N548" s="1">
        <f t="shared" si="49"/>
        <v>6</v>
      </c>
      <c r="O548" s="8">
        <f t="shared" si="53"/>
        <v>116960</v>
      </c>
      <c r="P548" s="9">
        <f t="shared" si="50"/>
        <v>116960</v>
      </c>
      <c r="Q548" s="40">
        <f t="array" ref="Q548">IFERROR(_xlfn.STDEV.P(IF((F548:M548&lt;&gt;0)*(F548:M548&lt;&gt;""), F548:M548)), 0)</f>
        <v>32511.840840422046</v>
      </c>
      <c r="R548" s="11">
        <f t="shared" si="54"/>
        <v>27.797401539348538</v>
      </c>
      <c r="S548" s="12">
        <f t="shared" si="51"/>
        <v>72.202598460651458</v>
      </c>
      <c r="T548" s="37" t="str">
        <f t="shared" si="52"/>
        <v>ALTO</v>
      </c>
    </row>
    <row r="549" spans="2:20" ht="18">
      <c r="B549" s="27">
        <v>540</v>
      </c>
      <c r="C549" s="33" t="s">
        <v>582</v>
      </c>
      <c r="D549" s="32" t="s">
        <v>38</v>
      </c>
      <c r="E549" s="32">
        <v>1</v>
      </c>
      <c r="F549" s="7">
        <f>BASE!F549</f>
        <v>0</v>
      </c>
      <c r="G549" s="7">
        <f>BASE!G549</f>
        <v>129293</v>
      </c>
      <c r="H549" s="40">
        <f>BASE!H549*'FM-029 DEP'!$H$1152</f>
        <v>105092.12775902105</v>
      </c>
      <c r="I549" s="7">
        <f>BASE!I549*'FM-029 DEP'!$I$1152</f>
        <v>81612.852104915131</v>
      </c>
      <c r="J549" s="7">
        <f>BASE!J549*'FM-029 DEP'!$J$1152</f>
        <v>61730.096041647972</v>
      </c>
      <c r="K549" s="7">
        <f>BASE!K549*'FM-029 DEP'!$K$1152</f>
        <v>64155.121163166397</v>
      </c>
      <c r="L549" s="7">
        <f>BASE!L549*'FM-029 DEP'!$L$1152</f>
        <v>64597.689993205866</v>
      </c>
      <c r="M549" s="36">
        <f>BASE!M549*$M$1152</f>
        <v>0</v>
      </c>
      <c r="N549" s="1">
        <f t="shared" si="49"/>
        <v>6</v>
      </c>
      <c r="O549" s="8">
        <f t="shared" si="53"/>
        <v>84413</v>
      </c>
      <c r="P549" s="9">
        <f t="shared" si="50"/>
        <v>84413</v>
      </c>
      <c r="Q549" s="40">
        <f t="array" ref="Q549">IFERROR(_xlfn.STDEV.P(IF((F549:M549&lt;&gt;0)*(F549:M549&lt;&gt;""), F549:M549)), 0)</f>
        <v>25057.347057420371</v>
      </c>
      <c r="R549" s="11">
        <f t="shared" si="54"/>
        <v>29.684227615912679</v>
      </c>
      <c r="S549" s="12">
        <f t="shared" si="51"/>
        <v>70.315772384087325</v>
      </c>
      <c r="T549" s="37" t="str">
        <f t="shared" si="52"/>
        <v>ALTO</v>
      </c>
    </row>
    <row r="550" spans="2:20" ht="18">
      <c r="B550" s="27">
        <v>541</v>
      </c>
      <c r="C550" s="33" t="s">
        <v>583</v>
      </c>
      <c r="D550" s="32" t="s">
        <v>38</v>
      </c>
      <c r="E550" s="32">
        <v>1</v>
      </c>
      <c r="F550" s="7">
        <f>BASE!F550</f>
        <v>0</v>
      </c>
      <c r="G550" s="7">
        <f>BASE!G550</f>
        <v>77641</v>
      </c>
      <c r="H550" s="40">
        <f>BASE!H550*'FM-029 DEP'!$H$1152</f>
        <v>74786.426274768819</v>
      </c>
      <c r="I550" s="7">
        <f>BASE!I550*'FM-029 DEP'!$I$1152</f>
        <v>73689.210932334128</v>
      </c>
      <c r="J550" s="7">
        <f>BASE!J550*'FM-029 DEP'!$J$1152</f>
        <v>64517.906830625623</v>
      </c>
      <c r="K550" s="7">
        <f>BASE!K550*'FM-029 DEP'!$K$1152</f>
        <v>54072.116316639745</v>
      </c>
      <c r="L550" s="7">
        <f>BASE!L550*'FM-029 DEP'!$L$1152</f>
        <v>80101.135591575279</v>
      </c>
      <c r="M550" s="36">
        <f>BASE!M550*$M$1152</f>
        <v>0</v>
      </c>
      <c r="N550" s="1">
        <f t="shared" si="49"/>
        <v>6</v>
      </c>
      <c r="O550" s="8">
        <f t="shared" si="53"/>
        <v>70801</v>
      </c>
      <c r="P550" s="9">
        <f t="shared" si="50"/>
        <v>70801</v>
      </c>
      <c r="Q550" s="40">
        <f t="array" ref="Q550">IFERROR(_xlfn.STDEV.P(IF((F550:M550&lt;&gt;0)*(F550:M550&lt;&gt;""), F550:M550)), 0)</f>
        <v>8914.7472906024723</v>
      </c>
      <c r="R550" s="11">
        <f t="shared" si="54"/>
        <v>12.591273132586364</v>
      </c>
      <c r="S550" s="12">
        <f t="shared" si="51"/>
        <v>87.408726867413634</v>
      </c>
      <c r="T550" s="37" t="str">
        <f t="shared" si="52"/>
        <v>ALTO</v>
      </c>
    </row>
    <row r="551" spans="2:20" ht="18">
      <c r="B551" s="27">
        <v>542</v>
      </c>
      <c r="C551" s="33" t="s">
        <v>584</v>
      </c>
      <c r="D551" s="32" t="s">
        <v>38</v>
      </c>
      <c r="E551" s="32">
        <v>1</v>
      </c>
      <c r="F551" s="7">
        <f>BASE!F551</f>
        <v>0</v>
      </c>
      <c r="G551" s="7">
        <f>BASE!G551</f>
        <v>70943</v>
      </c>
      <c r="H551" s="40">
        <f>BASE!H551*'FM-029 DEP'!$H$1152</f>
        <v>57659.059014948201</v>
      </c>
      <c r="I551" s="7">
        <f>BASE!I551*'FM-029 DEP'!$I$1152</f>
        <v>44769.87657042098</v>
      </c>
      <c r="J551" s="7">
        <f>BASE!J551*'FM-029 DEP'!$J$1152</f>
        <v>39162.103940400324</v>
      </c>
      <c r="K551" s="7">
        <f>BASE!K551*'FM-029 DEP'!$K$1152</f>
        <v>37213.231017770602</v>
      </c>
      <c r="L551" s="7">
        <f>BASE!L551*'FM-029 DEP'!$L$1152</f>
        <v>38758.613995923522</v>
      </c>
      <c r="M551" s="36">
        <f>BASE!M551*$M$1152</f>
        <v>0</v>
      </c>
      <c r="N551" s="1">
        <f t="shared" si="49"/>
        <v>6</v>
      </c>
      <c r="O551" s="8">
        <f t="shared" si="53"/>
        <v>48084</v>
      </c>
      <c r="P551" s="9">
        <f t="shared" si="50"/>
        <v>48084</v>
      </c>
      <c r="Q551" s="40">
        <f t="array" ref="Q551">IFERROR(_xlfn.STDEV.P(IF((F551:M551&lt;&gt;0)*(F551:M551&lt;&gt;""), F551:M551)), 0)</f>
        <v>12314.867175780095</v>
      </c>
      <c r="R551" s="11">
        <f t="shared" si="54"/>
        <v>25.611153763788568</v>
      </c>
      <c r="S551" s="12">
        <f t="shared" si="51"/>
        <v>74.388846236211435</v>
      </c>
      <c r="T551" s="37" t="str">
        <f t="shared" si="52"/>
        <v>ALTO</v>
      </c>
    </row>
    <row r="552" spans="2:20" ht="18">
      <c r="B552" s="27">
        <v>543</v>
      </c>
      <c r="C552" s="33" t="s">
        <v>585</v>
      </c>
      <c r="D552" s="32" t="s">
        <v>38</v>
      </c>
      <c r="E552" s="32">
        <v>1</v>
      </c>
      <c r="F552" s="7">
        <f>BASE!F552</f>
        <v>0</v>
      </c>
      <c r="G552" s="7">
        <f>BASE!G552</f>
        <v>31195</v>
      </c>
      <c r="H552" s="40">
        <f>BASE!H552*'FM-029 DEP'!$H$1152</f>
        <v>25367.921112702494</v>
      </c>
      <c r="I552" s="7">
        <f>BASE!I552*'FM-029 DEP'!$I$1152</f>
        <v>19716.740136654174</v>
      </c>
      <c r="J552" s="7">
        <f>BASE!J552*'FM-029 DEP'!$J$1152</f>
        <v>16328.606049726239</v>
      </c>
      <c r="K552" s="7">
        <f>BASE!K552*'FM-029 DEP'!$K$1152</f>
        <v>15948.126009693055</v>
      </c>
      <c r="L552" s="7">
        <f>BASE!L552*'FM-029 DEP'!$L$1152</f>
        <v>15503.445598369408</v>
      </c>
      <c r="M552" s="36">
        <f>BASE!M552*$M$1152</f>
        <v>0</v>
      </c>
      <c r="N552" s="1">
        <f t="shared" si="49"/>
        <v>6</v>
      </c>
      <c r="O552" s="8">
        <f t="shared" si="53"/>
        <v>20677</v>
      </c>
      <c r="P552" s="9">
        <f t="shared" si="50"/>
        <v>20677</v>
      </c>
      <c r="Q552" s="40">
        <f t="array" ref="Q552">IFERROR(_xlfn.STDEV.P(IF((F552:M552&lt;&gt;0)*(F552:M552&lt;&gt;""), F552:M552)), 0)</f>
        <v>5796.4300424481744</v>
      </c>
      <c r="R552" s="11">
        <f t="shared" si="54"/>
        <v>28.033225528114208</v>
      </c>
      <c r="S552" s="12">
        <f t="shared" si="51"/>
        <v>71.966774471885799</v>
      </c>
      <c r="T552" s="37" t="str">
        <f t="shared" si="52"/>
        <v>ALTO</v>
      </c>
    </row>
    <row r="553" spans="2:20" ht="18">
      <c r="B553" s="27">
        <v>544</v>
      </c>
      <c r="C553" s="33" t="s">
        <v>586</v>
      </c>
      <c r="D553" s="32" t="s">
        <v>587</v>
      </c>
      <c r="E553" s="32">
        <v>1</v>
      </c>
      <c r="F553" s="7">
        <f>BASE!F553</f>
        <v>0</v>
      </c>
      <c r="G553" s="7">
        <f>BASE!G553</f>
        <v>38983</v>
      </c>
      <c r="H553" s="40">
        <f>BASE!H553*'FM-029 DEP'!$H$1152</f>
        <v>31399.676950566638</v>
      </c>
      <c r="I553" s="7">
        <f>BASE!I553*'FM-029 DEP'!$I$1152</f>
        <v>24002.373815296451</v>
      </c>
      <c r="J553" s="7">
        <f>BASE!J553*'FM-029 DEP'!$J$1152</f>
        <v>18850.911049277445</v>
      </c>
      <c r="K553" s="7">
        <f>BASE!K553*'FM-029 DEP'!$K$1152</f>
        <v>0</v>
      </c>
      <c r="L553" s="7">
        <f>BASE!L553*'FM-029 DEP'!$L$1152</f>
        <v>0</v>
      </c>
      <c r="M553" s="36">
        <f>BASE!M553*$M$1152</f>
        <v>0</v>
      </c>
      <c r="N553" s="1">
        <f t="shared" si="49"/>
        <v>4</v>
      </c>
      <c r="O553" s="8">
        <f t="shared" si="53"/>
        <v>28309</v>
      </c>
      <c r="P553" s="9">
        <f t="shared" si="50"/>
        <v>28309</v>
      </c>
      <c r="Q553" s="40">
        <f t="array" ref="Q553">IFERROR(_xlfn.STDEV.P(IF((F553:M553&lt;&gt;0)*(F553:M553&lt;&gt;""), F553:M553)), 0)</f>
        <v>7607.3818707054779</v>
      </c>
      <c r="R553" s="11">
        <f t="shared" si="54"/>
        <v>26.87266194745656</v>
      </c>
      <c r="S553" s="12">
        <f t="shared" si="51"/>
        <v>73.127338052543436</v>
      </c>
      <c r="T553" s="37" t="str">
        <f t="shared" si="52"/>
        <v>ALTO</v>
      </c>
    </row>
    <row r="554" spans="2:20" ht="18">
      <c r="B554" s="27">
        <v>545</v>
      </c>
      <c r="C554" s="33" t="s">
        <v>588</v>
      </c>
      <c r="D554" s="32" t="s">
        <v>88</v>
      </c>
      <c r="E554" s="32">
        <v>1</v>
      </c>
      <c r="F554" s="7">
        <f>BASE!F554</f>
        <v>0</v>
      </c>
      <c r="G554" s="7"/>
      <c r="H554" s="40">
        <f>BASE!H554*'FM-029 DEP'!$H$1152</f>
        <v>37331.168249322109</v>
      </c>
      <c r="I554" s="7">
        <f>BASE!I554*'FM-029 DEP'!$I$1152</f>
        <v>29590.866211152741</v>
      </c>
      <c r="J554" s="7"/>
      <c r="K554" s="7"/>
      <c r="L554" s="7">
        <f>BASE!L554*'FM-029 DEP'!$L$1152</f>
        <v>23255.168397554113</v>
      </c>
      <c r="M554" s="36">
        <f>BASE!M554*$M$1152</f>
        <v>0</v>
      </c>
      <c r="N554" s="1">
        <f t="shared" si="49"/>
        <v>3</v>
      </c>
      <c r="O554" s="8">
        <f t="shared" si="53"/>
        <v>30059</v>
      </c>
      <c r="P554" s="9">
        <f t="shared" si="50"/>
        <v>30059</v>
      </c>
      <c r="Q554" s="40">
        <f t="array" ref="Q554">IFERROR(_xlfn.STDEV.P(IF((F554:M554&lt;&gt;0)*(F554:M554&lt;&gt;""), F554:M554)), 0)</f>
        <v>5756.0317566715194</v>
      </c>
      <c r="R554" s="11">
        <f t="shared" si="54"/>
        <v>19.149112600790179</v>
      </c>
      <c r="S554" s="12">
        <f t="shared" si="51"/>
        <v>80.850887399209824</v>
      </c>
      <c r="T554" s="37" t="str">
        <f t="shared" si="52"/>
        <v>ALTO</v>
      </c>
    </row>
    <row r="555" spans="2:20" ht="18">
      <c r="B555" s="27">
        <v>546</v>
      </c>
      <c r="C555" s="33" t="s">
        <v>589</v>
      </c>
      <c r="D555" s="32" t="s">
        <v>88</v>
      </c>
      <c r="E555" s="32">
        <v>1</v>
      </c>
      <c r="F555" s="7">
        <f>BASE!F555</f>
        <v>0</v>
      </c>
      <c r="G555" s="7">
        <f>BASE!G555</f>
        <v>262019</v>
      </c>
      <c r="H555" s="40">
        <f>BASE!H555*'FM-029 DEP'!$H$1152</f>
        <v>211006.22619509138</v>
      </c>
      <c r="I555" s="7">
        <f>BASE!I555*'FM-029 DEP'!$I$1152</f>
        <v>161233.92770553226</v>
      </c>
      <c r="J555" s="7">
        <f>BASE!J555*'FM-029 DEP'!$J$1152</f>
        <v>146293.68997397003</v>
      </c>
      <c r="K555" s="7">
        <f>BASE!K555*'FM-029 DEP'!$K$1152</f>
        <v>0</v>
      </c>
      <c r="L555" s="7">
        <f>BASE!L555*'FM-029 DEP'!$L$1152</f>
        <v>0</v>
      </c>
      <c r="M555" s="36">
        <f>BASE!M555*$M$1152</f>
        <v>0</v>
      </c>
      <c r="N555" s="1">
        <f t="shared" si="49"/>
        <v>4</v>
      </c>
      <c r="O555" s="8">
        <f t="shared" si="53"/>
        <v>195138</v>
      </c>
      <c r="P555" s="9">
        <f t="shared" si="50"/>
        <v>195138</v>
      </c>
      <c r="Q555" s="40">
        <f t="array" ref="Q555">IFERROR(_xlfn.STDEV.P(IF((F555:M555&lt;&gt;0)*(F555:M555&lt;&gt;""), F555:M555)), 0)</f>
        <v>45442.605293567634</v>
      </c>
      <c r="R555" s="11">
        <f t="shared" si="54"/>
        <v>23.287419822672998</v>
      </c>
      <c r="S555" s="12">
        <f t="shared" si="51"/>
        <v>76.712580177326998</v>
      </c>
      <c r="T555" s="37" t="str">
        <f t="shared" si="52"/>
        <v>ALTO</v>
      </c>
    </row>
    <row r="556" spans="2:20" ht="18">
      <c r="B556" s="27">
        <v>547</v>
      </c>
      <c r="C556" s="33" t="s">
        <v>590</v>
      </c>
      <c r="D556" s="32" t="s">
        <v>88</v>
      </c>
      <c r="E556" s="32">
        <v>1</v>
      </c>
      <c r="F556" s="7">
        <f>BASE!F556</f>
        <v>0</v>
      </c>
      <c r="G556" s="7">
        <f>BASE!G556</f>
        <v>376206</v>
      </c>
      <c r="H556" s="40">
        <f>BASE!H556*'FM-029 DEP'!$H$1152</f>
        <v>302917.04157505382</v>
      </c>
      <c r="I556" s="7">
        <f>BASE!I556*'FM-029 DEP'!$I$1152</f>
        <v>231402.48622437732</v>
      </c>
      <c r="J556" s="7">
        <f>BASE!J556*'FM-029 DEP'!$J$1152</f>
        <v>195146.75522843553</v>
      </c>
      <c r="K556" s="7">
        <f>BASE!K556*'FM-029 DEP'!$K$1152</f>
        <v>0</v>
      </c>
      <c r="L556" s="7">
        <f>BASE!L556*'FM-029 DEP'!$L$1152</f>
        <v>0</v>
      </c>
      <c r="M556" s="36">
        <f>BASE!M556*$M$1152</f>
        <v>0</v>
      </c>
      <c r="N556" s="1">
        <f t="shared" si="49"/>
        <v>4</v>
      </c>
      <c r="O556" s="8">
        <f t="shared" si="53"/>
        <v>276418</v>
      </c>
      <c r="P556" s="9">
        <f t="shared" si="50"/>
        <v>276418</v>
      </c>
      <c r="Q556" s="40">
        <f t="array" ref="Q556">IFERROR(_xlfn.STDEV.P(IF((F556:M556&lt;&gt;0)*(F556:M556&lt;&gt;""), F556:M556)), 0)</f>
        <v>69446.482732351695</v>
      </c>
      <c r="R556" s="11">
        <f t="shared" si="54"/>
        <v>25.123719414926558</v>
      </c>
      <c r="S556" s="12">
        <f t="shared" si="51"/>
        <v>74.876280585073445</v>
      </c>
      <c r="T556" s="37" t="str">
        <f t="shared" si="52"/>
        <v>ALTO</v>
      </c>
    </row>
    <row r="557" spans="2:20" ht="18">
      <c r="B557" s="27">
        <v>548</v>
      </c>
      <c r="C557" s="33" t="s">
        <v>591</v>
      </c>
      <c r="D557" s="32" t="s">
        <v>88</v>
      </c>
      <c r="E557" s="32">
        <v>1</v>
      </c>
      <c r="F557" s="7">
        <f>BASE!F557</f>
        <v>0</v>
      </c>
      <c r="G557" s="7">
        <f>BASE!G557</f>
        <v>328190</v>
      </c>
      <c r="H557" s="40">
        <f>BASE!H557*'FM-029 DEP'!$H$1152</f>
        <v>264268.53626239306</v>
      </c>
      <c r="I557" s="7">
        <f>BASE!I557*'FM-029 DEP'!$I$1152</f>
        <v>201896.37646021598</v>
      </c>
      <c r="J557" s="7">
        <f>BASE!J557*'FM-029 DEP'!$J$1152</f>
        <v>162622.29602369628</v>
      </c>
      <c r="K557" s="7">
        <f>BASE!K557*'FM-029 DEP'!$K$1152</f>
        <v>0</v>
      </c>
      <c r="L557" s="7">
        <f>BASE!L557*'FM-029 DEP'!$L$1152</f>
        <v>0</v>
      </c>
      <c r="M557" s="36">
        <f>BASE!M557*$M$1152</f>
        <v>0</v>
      </c>
      <c r="N557" s="1">
        <f t="shared" si="49"/>
        <v>4</v>
      </c>
      <c r="O557" s="8">
        <f t="shared" si="53"/>
        <v>239244</v>
      </c>
      <c r="P557" s="9">
        <f t="shared" si="50"/>
        <v>239244</v>
      </c>
      <c r="Q557" s="40">
        <f t="array" ref="Q557">IFERROR(_xlfn.STDEV.P(IF((F557:M557&lt;&gt;0)*(F557:M557&lt;&gt;""), F557:M557)), 0)</f>
        <v>62855.685572357572</v>
      </c>
      <c r="R557" s="11">
        <f t="shared" si="54"/>
        <v>26.27262776594505</v>
      </c>
      <c r="S557" s="12">
        <f t="shared" si="51"/>
        <v>73.727372234054954</v>
      </c>
      <c r="T557" s="37" t="str">
        <f t="shared" si="52"/>
        <v>ALTO</v>
      </c>
    </row>
    <row r="558" spans="2:20" ht="18">
      <c r="B558" s="27">
        <v>549</v>
      </c>
      <c r="C558" s="33" t="s">
        <v>592</v>
      </c>
      <c r="D558" s="32" t="s">
        <v>38</v>
      </c>
      <c r="E558" s="32">
        <v>1</v>
      </c>
      <c r="F558" s="7">
        <f>BASE!F558</f>
        <v>0</v>
      </c>
      <c r="G558" s="7">
        <f>BASE!G558</f>
        <v>5123</v>
      </c>
      <c r="H558" s="40">
        <f>BASE!H558*'FM-029 DEP'!$H$1152</f>
        <v>4179.3436598762419</v>
      </c>
      <c r="I558" s="7">
        <f>BASE!I558*'FM-029 DEP'!$I$1152</f>
        <v>3265.296451399603</v>
      </c>
      <c r="J558" s="7">
        <f>BASE!J558*'FM-029 DEP'!$J$1152</f>
        <v>2522.3049995512074</v>
      </c>
      <c r="K558" s="7">
        <f>BASE!K558*'FM-029 DEP'!$K$1152</f>
        <v>2428.6914378029078</v>
      </c>
      <c r="L558" s="7">
        <f>BASE!L558*'FM-029 DEP'!$L$1152</f>
        <v>0</v>
      </c>
      <c r="M558" s="36">
        <f>BASE!M558*$M$1152</f>
        <v>0</v>
      </c>
      <c r="N558" s="1">
        <f t="shared" si="49"/>
        <v>5</v>
      </c>
      <c r="O558" s="8">
        <f t="shared" si="53"/>
        <v>3504</v>
      </c>
      <c r="P558" s="9">
        <f t="shared" si="50"/>
        <v>3504</v>
      </c>
      <c r="Q558" s="40">
        <f t="array" ref="Q558">IFERROR(_xlfn.STDEV.P(IF((F558:M558&lt;&gt;0)*(F558:M558&lt;&gt;""), F558:M558)), 0)</f>
        <v>1025.109033136483</v>
      </c>
      <c r="R558" s="11">
        <f t="shared" si="54"/>
        <v>29.255394781292328</v>
      </c>
      <c r="S558" s="12">
        <f t="shared" si="51"/>
        <v>70.744605218707676</v>
      </c>
      <c r="T558" s="37" t="str">
        <f t="shared" si="52"/>
        <v>ALTO</v>
      </c>
    </row>
    <row r="559" spans="2:20" ht="18">
      <c r="B559" s="27">
        <v>550</v>
      </c>
      <c r="C559" s="33" t="s">
        <v>593</v>
      </c>
      <c r="D559" s="32" t="s">
        <v>38</v>
      </c>
      <c r="E559" s="32">
        <v>1</v>
      </c>
      <c r="F559" s="7">
        <f>BASE!F559</f>
        <v>0</v>
      </c>
      <c r="G559" s="7"/>
      <c r="H559" s="40">
        <f>BASE!H559*'FM-029 DEP'!$H$1152</f>
        <v>5444.0666581380792</v>
      </c>
      <c r="I559" s="7">
        <f>BASE!I559*'FM-029 DEP'!$I$1152</f>
        <v>4188.9243993828513</v>
      </c>
      <c r="J559" s="7">
        <f>BASE!J559*'FM-029 DEP'!$J$1152</f>
        <v>3186.0694731173148</v>
      </c>
      <c r="K559" s="7">
        <f>BASE!K559*'FM-029 DEP'!$K$1152</f>
        <v>3031.647819063005</v>
      </c>
      <c r="L559" s="7"/>
      <c r="M559" s="36">
        <f>BASE!M559*$M$1152</f>
        <v>0</v>
      </c>
      <c r="N559" s="1">
        <f t="shared" si="49"/>
        <v>4</v>
      </c>
      <c r="O559" s="8">
        <f t="shared" si="53"/>
        <v>3963</v>
      </c>
      <c r="P559" s="9">
        <f t="shared" si="50"/>
        <v>3963</v>
      </c>
      <c r="Q559" s="40">
        <f t="array" ref="Q559">IFERROR(_xlfn.STDEV.P(IF((F559:M559&lt;&gt;0)*(F559:M559&lt;&gt;""), F559:M559)), 0)</f>
        <v>963.79948530970296</v>
      </c>
      <c r="R559" s="11">
        <f t="shared" si="54"/>
        <v>24.319946639154754</v>
      </c>
      <c r="S559" s="12">
        <f t="shared" si="51"/>
        <v>75.68005336084525</v>
      </c>
      <c r="T559" s="37" t="str">
        <f t="shared" si="52"/>
        <v>ALTO</v>
      </c>
    </row>
    <row r="560" spans="2:20" ht="18">
      <c r="B560" s="27">
        <v>551</v>
      </c>
      <c r="C560" s="33" t="s">
        <v>594</v>
      </c>
      <c r="D560" s="32" t="s">
        <v>38</v>
      </c>
      <c r="E560" s="32">
        <v>1</v>
      </c>
      <c r="F560" s="7">
        <f>BASE!F560</f>
        <v>0</v>
      </c>
      <c r="G560" s="7">
        <f>BASE!G560</f>
        <v>32872</v>
      </c>
      <c r="H560" s="40">
        <f>BASE!H560*'FM-029 DEP'!$H$1152</f>
        <v>26720.003313356043</v>
      </c>
      <c r="I560" s="7">
        <f>BASE!I560*'FM-029 DEP'!$I$1152</f>
        <v>20752.290059510688</v>
      </c>
      <c r="J560" s="7">
        <f>BASE!J560*'FM-029 DEP'!$J$1152</f>
        <v>17921.640786284894</v>
      </c>
      <c r="K560" s="7"/>
      <c r="L560" s="7"/>
      <c r="M560" s="36">
        <f>BASE!M560*$M$1152</f>
        <v>0</v>
      </c>
      <c r="N560" s="1">
        <f t="shared" si="49"/>
        <v>4</v>
      </c>
      <c r="O560" s="8">
        <f t="shared" si="53"/>
        <v>24566</v>
      </c>
      <c r="P560" s="9">
        <f t="shared" si="50"/>
        <v>24566</v>
      </c>
      <c r="Q560" s="40">
        <f t="array" ref="Q560">IFERROR(_xlfn.STDEV.P(IF((F560:M560&lt;&gt;0)*(F560:M560&lt;&gt;""), F560:M560)), 0)</f>
        <v>5751.5488829047836</v>
      </c>
      <c r="R560" s="11">
        <f t="shared" si="54"/>
        <v>23.412638943681443</v>
      </c>
      <c r="S560" s="12">
        <f t="shared" si="51"/>
        <v>76.587361056318557</v>
      </c>
      <c r="T560" s="37" t="str">
        <f t="shared" si="52"/>
        <v>ALTO</v>
      </c>
    </row>
    <row r="561" spans="2:20" ht="18">
      <c r="B561" s="27">
        <v>552</v>
      </c>
      <c r="C561" s="33" t="s">
        <v>595</v>
      </c>
      <c r="D561" s="32" t="s">
        <v>38</v>
      </c>
      <c r="E561" s="32">
        <v>1</v>
      </c>
      <c r="F561" s="7">
        <f>BASE!F561</f>
        <v>0</v>
      </c>
      <c r="G561" s="7">
        <f>BASE!G561</f>
        <v>8935</v>
      </c>
      <c r="H561" s="40">
        <f>BASE!H561*'FM-029 DEP'!$H$1152</f>
        <v>7304.4205817979546</v>
      </c>
      <c r="I561" s="7">
        <f>BASE!I561*'FM-029 DEP'!$I$1152</f>
        <v>5727.5798986114169</v>
      </c>
      <c r="J561" s="7">
        <f>BASE!J561*'FM-029 DEP'!$J$1152</f>
        <v>4646.3513149627506</v>
      </c>
      <c r="K561" s="7">
        <f>BASE!K561*'FM-029 DEP'!$K$1152</f>
        <v>4279.7253634894996</v>
      </c>
      <c r="L561" s="7">
        <f>BASE!L561*'FM-029 DEP'!$L$1152</f>
        <v>5167.8151994564696</v>
      </c>
      <c r="M561" s="36">
        <f>BASE!M561*$M$1152</f>
        <v>0</v>
      </c>
      <c r="N561" s="1">
        <f t="shared" si="49"/>
        <v>6</v>
      </c>
      <c r="O561" s="8">
        <f t="shared" si="53"/>
        <v>6010</v>
      </c>
      <c r="P561" s="9">
        <f t="shared" si="50"/>
        <v>6010</v>
      </c>
      <c r="Q561" s="40">
        <f t="array" ref="Q561">IFERROR(_xlfn.STDEV.P(IF((F561:M561&lt;&gt;0)*(F561:M561&lt;&gt;""), F561:M561)), 0)</f>
        <v>1626.5287125119778</v>
      </c>
      <c r="R561" s="11">
        <f t="shared" si="54"/>
        <v>27.063705699034575</v>
      </c>
      <c r="S561" s="12">
        <f t="shared" si="51"/>
        <v>72.936294300965429</v>
      </c>
      <c r="T561" s="37" t="str">
        <f t="shared" si="52"/>
        <v>ALTO</v>
      </c>
    </row>
    <row r="562" spans="2:20" ht="18">
      <c r="B562" s="27">
        <v>553</v>
      </c>
      <c r="C562" s="33" t="s">
        <v>596</v>
      </c>
      <c r="D562" s="32" t="s">
        <v>38</v>
      </c>
      <c r="E562" s="32">
        <v>1</v>
      </c>
      <c r="F562" s="7">
        <f>BASE!F562</f>
        <v>0</v>
      </c>
      <c r="G562" s="7"/>
      <c r="H562" s="40">
        <f>BASE!H562*'FM-029 DEP'!$H$1152</f>
        <v>38350.68984996176</v>
      </c>
      <c r="I562" s="7">
        <f>BASE!I562*'FM-029 DEP'!$I$1152</f>
        <v>31259.916244214237</v>
      </c>
      <c r="J562" s="7"/>
      <c r="K562" s="7"/>
      <c r="L562" s="7">
        <f>BASE!L562*'FM-029 DEP'!$L$1152</f>
        <v>23255.168397554113</v>
      </c>
      <c r="M562" s="36">
        <f>BASE!M562*$M$1152</f>
        <v>0</v>
      </c>
      <c r="N562" s="1">
        <f t="shared" si="49"/>
        <v>3</v>
      </c>
      <c r="O562" s="8">
        <f t="shared" si="53"/>
        <v>30955</v>
      </c>
      <c r="P562" s="9">
        <f t="shared" si="50"/>
        <v>30955</v>
      </c>
      <c r="Q562" s="40">
        <f t="array" ref="Q562">IFERROR(_xlfn.STDEV.P(IF((F562:M562&lt;&gt;0)*(F562:M562&lt;&gt;""), F562:M562)), 0)</f>
        <v>6166.4849192737529</v>
      </c>
      <c r="R562" s="11">
        <f t="shared" si="54"/>
        <v>19.920804132688588</v>
      </c>
      <c r="S562" s="12">
        <f t="shared" si="51"/>
        <v>80.079195867311412</v>
      </c>
      <c r="T562" s="37" t="str">
        <f t="shared" si="52"/>
        <v>ALTO</v>
      </c>
    </row>
    <row r="563" spans="2:20" ht="18">
      <c r="B563" s="27">
        <v>554</v>
      </c>
      <c r="C563" s="33" t="s">
        <v>597</v>
      </c>
      <c r="D563" s="32" t="s">
        <v>38</v>
      </c>
      <c r="E563" s="32">
        <v>1</v>
      </c>
      <c r="F563" s="7">
        <f>BASE!F563</f>
        <v>0</v>
      </c>
      <c r="G563" s="7"/>
      <c r="H563" s="40">
        <f>BASE!H563*'FM-029 DEP'!$H$1152</f>
        <v>41046.912505596876</v>
      </c>
      <c r="I563" s="7">
        <f>BASE!I563*'FM-029 DEP'!$I$1152</f>
        <v>29217.068547498344</v>
      </c>
      <c r="J563" s="7">
        <f>BASE!J563*'FM-029 DEP'!$J$1152</f>
        <v>23630.015258953419</v>
      </c>
      <c r="K563" s="7"/>
      <c r="L563" s="7">
        <f>BASE!L563*'FM-029 DEP'!$L$1152</f>
        <v>23255.168397554113</v>
      </c>
      <c r="M563" s="36">
        <f>BASE!M563*$M$1152</f>
        <v>0</v>
      </c>
      <c r="N563" s="1">
        <f t="shared" si="49"/>
        <v>4</v>
      </c>
      <c r="O563" s="8">
        <f t="shared" si="53"/>
        <v>29287</v>
      </c>
      <c r="P563" s="9">
        <f t="shared" si="50"/>
        <v>29287</v>
      </c>
      <c r="Q563" s="40">
        <f t="array" ref="Q563">IFERROR(_xlfn.STDEV.P(IF((F563:M563&lt;&gt;0)*(F563:M563&lt;&gt;""), F563:M563)), 0)</f>
        <v>7188.2699769990713</v>
      </c>
      <c r="R563" s="11">
        <f t="shared" si="54"/>
        <v>24.544234564820812</v>
      </c>
      <c r="S563" s="12">
        <f t="shared" si="51"/>
        <v>75.455765435179188</v>
      </c>
      <c r="T563" s="37" t="str">
        <f t="shared" si="52"/>
        <v>ALTO</v>
      </c>
    </row>
    <row r="564" spans="2:20" ht="18">
      <c r="B564" s="27">
        <v>555</v>
      </c>
      <c r="C564" s="33" t="s">
        <v>598</v>
      </c>
      <c r="D564" s="32" t="s">
        <v>38</v>
      </c>
      <c r="E564" s="32">
        <v>1</v>
      </c>
      <c r="F564" s="7">
        <f>BASE!F564</f>
        <v>0</v>
      </c>
      <c r="G564" s="7"/>
      <c r="H564" s="40">
        <f>BASE!H564*'FM-029 DEP'!$H$1152</f>
        <v>68961.155824375994</v>
      </c>
      <c r="I564" s="7">
        <f>BASE!I564*'FM-029 DEP'!$I$1152</f>
        <v>53529.129380648003</v>
      </c>
      <c r="J564" s="7">
        <f>BASE!J564*'FM-029 DEP'!$J$1152</f>
        <v>43808.455255363078</v>
      </c>
      <c r="K564" s="7">
        <f>BASE!K564*'FM-029 DEP'!$K$1152</f>
        <v>40587.819063004848</v>
      </c>
      <c r="L564" s="7"/>
      <c r="M564" s="36">
        <f>BASE!M564*$M$1152</f>
        <v>0</v>
      </c>
      <c r="N564" s="1">
        <f t="shared" si="49"/>
        <v>4</v>
      </c>
      <c r="O564" s="8">
        <f t="shared" si="53"/>
        <v>51722</v>
      </c>
      <c r="P564" s="9">
        <f t="shared" si="50"/>
        <v>51722</v>
      </c>
      <c r="Q564" s="40">
        <f t="array" ref="Q564">IFERROR(_xlfn.STDEV.P(IF((F564:M564&lt;&gt;0)*(F564:M564&lt;&gt;""), F564:M564)), 0)</f>
        <v>11034.586367189864</v>
      </c>
      <c r="R564" s="11">
        <f t="shared" si="54"/>
        <v>21.334415465739653</v>
      </c>
      <c r="S564" s="12">
        <f t="shared" si="51"/>
        <v>78.665584534260347</v>
      </c>
      <c r="T564" s="37" t="str">
        <f t="shared" si="52"/>
        <v>ALTO</v>
      </c>
    </row>
    <row r="565" spans="2:20" ht="18">
      <c r="B565" s="27">
        <v>556</v>
      </c>
      <c r="C565" s="33" t="s">
        <v>599</v>
      </c>
      <c r="D565" s="32" t="s">
        <v>38</v>
      </c>
      <c r="E565" s="32">
        <v>1</v>
      </c>
      <c r="F565" s="7">
        <f>BASE!F565</f>
        <v>0</v>
      </c>
      <c r="G565" s="7">
        <f>BASE!G565</f>
        <v>1546</v>
      </c>
      <c r="H565" s="40">
        <f>BASE!H565*'FM-029 DEP'!$H$1152</f>
        <v>1302.4462902037126</v>
      </c>
      <c r="I565" s="7">
        <f>BASE!I565*'FM-029 DEP'!$I$1152</f>
        <v>1073.5816618911174</v>
      </c>
      <c r="J565" s="7">
        <f>BASE!J565*'FM-029 DEP'!$J$1152</f>
        <v>796.51736827932871</v>
      </c>
      <c r="K565" s="7">
        <f>BASE!K565*'FM-029 DEP'!$K$1152</f>
        <v>871.40549273021009</v>
      </c>
      <c r="L565" s="7">
        <f>BASE!L565*'FM-029 DEP'!$L$1152</f>
        <v>904.3676599048822</v>
      </c>
      <c r="M565" s="36">
        <f>BASE!M565*$M$1152</f>
        <v>0</v>
      </c>
      <c r="N565" s="1">
        <f t="shared" si="49"/>
        <v>6</v>
      </c>
      <c r="O565" s="8">
        <f t="shared" si="53"/>
        <v>1082</v>
      </c>
      <c r="P565" s="9">
        <f t="shared" si="50"/>
        <v>1082</v>
      </c>
      <c r="Q565" s="40">
        <f t="array" ref="Q565">IFERROR(_xlfn.STDEV.P(IF((F565:M565&lt;&gt;0)*(F565:M565&lt;&gt;""), F565:M565)), 0)</f>
        <v>265.00508396033541</v>
      </c>
      <c r="R565" s="11">
        <f t="shared" si="54"/>
        <v>24.492151937184421</v>
      </c>
      <c r="S565" s="12">
        <f t="shared" si="51"/>
        <v>75.507848062815583</v>
      </c>
      <c r="T565" s="37" t="str">
        <f t="shared" si="52"/>
        <v>ALTO</v>
      </c>
    </row>
    <row r="566" spans="2:20" ht="18">
      <c r="B566" s="27">
        <v>557</v>
      </c>
      <c r="C566" s="33" t="s">
        <v>600</v>
      </c>
      <c r="D566" s="32" t="s">
        <v>38</v>
      </c>
      <c r="E566" s="32">
        <v>1</v>
      </c>
      <c r="F566" s="7">
        <f>BASE!F566</f>
        <v>0</v>
      </c>
      <c r="G566" s="7">
        <f>BASE!G566</f>
        <v>54577</v>
      </c>
      <c r="H566" s="40">
        <f>BASE!H566*'FM-029 DEP'!$H$1152</f>
        <v>50565.094693457548</v>
      </c>
      <c r="I566" s="7">
        <f>BASE!I566*'FM-029 DEP'!$I$1152</f>
        <v>47562.492836676211</v>
      </c>
      <c r="J566" s="7"/>
      <c r="K566" s="7"/>
      <c r="L566" s="7"/>
      <c r="M566" s="36">
        <f>BASE!M566*$M$1152</f>
        <v>0</v>
      </c>
      <c r="N566" s="1">
        <f t="shared" si="49"/>
        <v>3</v>
      </c>
      <c r="O566" s="8">
        <f t="shared" si="53"/>
        <v>50902</v>
      </c>
      <c r="P566" s="9">
        <f t="shared" si="50"/>
        <v>50902</v>
      </c>
      <c r="Q566" s="40">
        <f t="array" ref="Q566">IFERROR(_xlfn.STDEV.P(IF((F566:M566&lt;&gt;0)*(F566:M566&lt;&gt;""), F566:M566)), 0)</f>
        <v>2873.5249905788569</v>
      </c>
      <c r="R566" s="11">
        <f t="shared" si="54"/>
        <v>5.6452103857979195</v>
      </c>
      <c r="S566" s="12">
        <f t="shared" si="51"/>
        <v>94.354789614202076</v>
      </c>
      <c r="T566" s="37" t="str">
        <f t="shared" si="52"/>
        <v>ALTO</v>
      </c>
    </row>
    <row r="567" spans="2:20" ht="18">
      <c r="B567" s="27">
        <v>558</v>
      </c>
      <c r="C567" s="33" t="s">
        <v>601</v>
      </c>
      <c r="D567" s="32" t="s">
        <v>38</v>
      </c>
      <c r="E567" s="32">
        <v>1</v>
      </c>
      <c r="F567" s="7">
        <f>BASE!F567</f>
        <v>0</v>
      </c>
      <c r="G567" s="7">
        <f>BASE!G567</f>
        <v>8430</v>
      </c>
      <c r="H567" s="40">
        <f>BASE!H567*'FM-029 DEP'!$H$1152</f>
        <v>6883.5080611833409</v>
      </c>
      <c r="I567" s="7">
        <f>BASE!I567*'FM-029 DEP'!$I$1152</f>
        <v>5387.4674895305261</v>
      </c>
      <c r="J567" s="7">
        <f>BASE!J567*'FM-029 DEP'!$J$1152</f>
        <v>4248.0926308230864</v>
      </c>
      <c r="K567" s="7">
        <f>BASE!K567*'FM-029 DEP'!$K$1152</f>
        <v>3987.382875605816</v>
      </c>
      <c r="L567" s="7"/>
      <c r="M567" s="36">
        <f>BASE!M567*$M$1152</f>
        <v>0</v>
      </c>
      <c r="N567" s="1">
        <f t="shared" si="49"/>
        <v>5</v>
      </c>
      <c r="O567" s="8">
        <f t="shared" si="53"/>
        <v>5787</v>
      </c>
      <c r="P567" s="9">
        <f t="shared" si="50"/>
        <v>5787</v>
      </c>
      <c r="Q567" s="40">
        <f t="array" ref="Q567">IFERROR(_xlfn.STDEV.P(IF((F567:M567&lt;&gt;0)*(F567:M567&lt;&gt;""), F567:M567)), 0)</f>
        <v>1670.5844737317839</v>
      </c>
      <c r="R567" s="11">
        <f t="shared" si="54"/>
        <v>28.867884460545774</v>
      </c>
      <c r="S567" s="12">
        <f t="shared" si="51"/>
        <v>71.132115539454219</v>
      </c>
      <c r="T567" s="37" t="str">
        <f t="shared" si="52"/>
        <v>ALTO</v>
      </c>
    </row>
    <row r="568" spans="2:20" ht="18">
      <c r="B568" s="27">
        <v>559</v>
      </c>
      <c r="C568" s="33" t="s">
        <v>602</v>
      </c>
      <c r="D568" s="32" t="s">
        <v>38</v>
      </c>
      <c r="E568" s="32">
        <v>1</v>
      </c>
      <c r="F568" s="7">
        <f>BASE!F568</f>
        <v>0</v>
      </c>
      <c r="G568" s="7">
        <f>BASE!G568</f>
        <v>6868</v>
      </c>
      <c r="H568" s="40">
        <f>BASE!H568*'FM-029 DEP'!$H$1152</f>
        <v>5621.7632175484941</v>
      </c>
      <c r="I568" s="7">
        <f>BASE!I568*'FM-029 DEP'!$I$1152</f>
        <v>4418.2014547057524</v>
      </c>
      <c r="J568" s="7">
        <f>BASE!J568*'FM-029 DEP'!$J$1152</f>
        <v>3451.5752625437576</v>
      </c>
      <c r="K568" s="7">
        <f>BASE!K568*'FM-029 DEP'!$K$1152</f>
        <v>3279.0145395799677</v>
      </c>
      <c r="L568" s="7"/>
      <c r="M568" s="36">
        <f>BASE!M568*$M$1152</f>
        <v>0</v>
      </c>
      <c r="N568" s="1">
        <f t="shared" si="49"/>
        <v>5</v>
      </c>
      <c r="O568" s="8">
        <f t="shared" si="53"/>
        <v>4728</v>
      </c>
      <c r="P568" s="9">
        <f t="shared" si="50"/>
        <v>4728</v>
      </c>
      <c r="Q568" s="40">
        <f t="array" ref="Q568">IFERROR(_xlfn.STDEV.P(IF((F568:M568&lt;&gt;0)*(F568:M568&lt;&gt;""), F568:M568)), 0)</f>
        <v>1356.7023538491489</v>
      </c>
      <c r="R568" s="11">
        <f t="shared" si="54"/>
        <v>28.695058245540377</v>
      </c>
      <c r="S568" s="12">
        <f t="shared" si="51"/>
        <v>71.30494175445962</v>
      </c>
      <c r="T568" s="37" t="str">
        <f t="shared" si="52"/>
        <v>ALTO</v>
      </c>
    </row>
    <row r="569" spans="2:20" ht="18">
      <c r="B569" s="27">
        <v>560</v>
      </c>
      <c r="C569" s="33" t="s">
        <v>603</v>
      </c>
      <c r="D569" s="32" t="s">
        <v>38</v>
      </c>
      <c r="E569" s="32">
        <v>1</v>
      </c>
      <c r="F569" s="7">
        <f>BASE!F569</f>
        <v>0</v>
      </c>
      <c r="G569" s="7">
        <f>BASE!G569</f>
        <v>5701</v>
      </c>
      <c r="H569" s="40">
        <f>BASE!H569*'FM-029 DEP'!$H$1152</f>
        <v>4639.9649088507258</v>
      </c>
      <c r="I569" s="7">
        <f>BASE!I569*'FM-029 DEP'!$I$1152</f>
        <v>3610.8419660568652</v>
      </c>
      <c r="J569" s="7">
        <f>BASE!J569*'FM-029 DEP'!$J$1152</f>
        <v>2920.563683690872</v>
      </c>
      <c r="K569" s="7">
        <f>BASE!K569*'FM-029 DEP'!$K$1152</f>
        <v>2818.0129240710826</v>
      </c>
      <c r="L569" s="7"/>
      <c r="M569" s="36">
        <f>BASE!M569*$M$1152</f>
        <v>0</v>
      </c>
      <c r="N569" s="1">
        <f t="shared" si="49"/>
        <v>5</v>
      </c>
      <c r="O569" s="8">
        <f t="shared" si="53"/>
        <v>3938</v>
      </c>
      <c r="P569" s="9">
        <f t="shared" si="50"/>
        <v>3938</v>
      </c>
      <c r="Q569" s="40">
        <f t="array" ref="Q569">IFERROR(_xlfn.STDEV.P(IF((F569:M569&lt;&gt;0)*(F569:M569&lt;&gt;""), F569:M569)), 0)</f>
        <v>1095.2172196429422</v>
      </c>
      <c r="R569" s="11">
        <f t="shared" si="54"/>
        <v>27.811508878693296</v>
      </c>
      <c r="S569" s="12">
        <f t="shared" si="51"/>
        <v>72.188491121306697</v>
      </c>
      <c r="T569" s="37" t="str">
        <f t="shared" si="52"/>
        <v>ALTO</v>
      </c>
    </row>
    <row r="570" spans="2:20" ht="18">
      <c r="B570" s="27">
        <v>561</v>
      </c>
      <c r="C570" s="33" t="s">
        <v>604</v>
      </c>
      <c r="D570" s="32" t="s">
        <v>38</v>
      </c>
      <c r="E570" s="32">
        <v>1</v>
      </c>
      <c r="F570" s="7">
        <f>BASE!F570</f>
        <v>0</v>
      </c>
      <c r="G570" s="7"/>
      <c r="H570" s="40">
        <f>BASE!H570*'FM-029 DEP'!$H$1152</f>
        <v>50508.509755544736</v>
      </c>
      <c r="I570" s="7">
        <f>BASE!I570*'FM-029 DEP'!$I$1152</f>
        <v>39241.148335904778</v>
      </c>
      <c r="J570" s="7">
        <f>BASE!J570*'FM-029 DEP'!$J$1152</f>
        <v>29736.648415761603</v>
      </c>
      <c r="K570" s="7">
        <f>BASE!K570*'FM-029 DEP'!$K$1152</f>
        <v>27335.428109854605</v>
      </c>
      <c r="L570" s="7"/>
      <c r="M570" s="36">
        <f>BASE!M570*$M$1152</f>
        <v>0</v>
      </c>
      <c r="N570" s="1">
        <f t="shared" si="49"/>
        <v>4</v>
      </c>
      <c r="O570" s="8">
        <f t="shared" si="53"/>
        <v>36705</v>
      </c>
      <c r="P570" s="9">
        <f t="shared" si="50"/>
        <v>36705</v>
      </c>
      <c r="Q570" s="40">
        <f t="array" ref="Q570">IFERROR(_xlfn.STDEV.P(IF((F570:M570&lt;&gt;0)*(F570:M570&lt;&gt;""), F570:M570)), 0)</f>
        <v>9128.4682505756045</v>
      </c>
      <c r="R570" s="11">
        <f t="shared" si="54"/>
        <v>24.869822232871826</v>
      </c>
      <c r="S570" s="12">
        <f t="shared" si="51"/>
        <v>75.130177767128174</v>
      </c>
      <c r="T570" s="37" t="str">
        <f t="shared" si="52"/>
        <v>ALTO</v>
      </c>
    </row>
    <row r="571" spans="2:20" ht="18">
      <c r="B571" s="27">
        <v>562</v>
      </c>
      <c r="C571" s="33" t="s">
        <v>605</v>
      </c>
      <c r="D571" s="32" t="s">
        <v>38</v>
      </c>
      <c r="E571" s="32">
        <v>1</v>
      </c>
      <c r="F571" s="7">
        <f>BASE!F571</f>
        <v>0</v>
      </c>
      <c r="G571" s="7">
        <f>BASE!G571</f>
        <v>35120</v>
      </c>
      <c r="H571" s="40">
        <f>BASE!H571*'FM-029 DEP'!$H$1152</f>
        <v>33557.846336925533</v>
      </c>
      <c r="I571" s="7">
        <f>BASE!I571*'FM-029 DEP'!$I$1152</f>
        <v>32759.453383292923</v>
      </c>
      <c r="J571" s="7">
        <f>BASE!J571*'FM-029 DEP'!$J$1152</f>
        <v>28674.625258055832</v>
      </c>
      <c r="K571" s="7">
        <f>BASE!K571*'FM-029 DEP'!$K$1152</f>
        <v>26562.407108239095</v>
      </c>
      <c r="L571" s="7">
        <f>BASE!L571*'FM-029 DEP'!$L$1152</f>
        <v>12919.537998641174</v>
      </c>
      <c r="M571" s="36">
        <f>BASE!M571*$M$1152</f>
        <v>0</v>
      </c>
      <c r="N571" s="1">
        <f t="shared" si="49"/>
        <v>6</v>
      </c>
      <c r="O571" s="8">
        <f t="shared" si="53"/>
        <v>28266</v>
      </c>
      <c r="P571" s="9">
        <f t="shared" si="50"/>
        <v>28266</v>
      </c>
      <c r="Q571" s="40">
        <f t="array" ref="Q571">IFERROR(_xlfn.STDEV.P(IF((F571:M571&lt;&gt;0)*(F571:M571&lt;&gt;""), F571:M571)), 0)</f>
        <v>7458.2747726590997</v>
      </c>
      <c r="R571" s="11">
        <f t="shared" si="54"/>
        <v>26.386028347339913</v>
      </c>
      <c r="S571" s="12">
        <f t="shared" si="51"/>
        <v>73.613971652660084</v>
      </c>
      <c r="T571" s="37" t="str">
        <f t="shared" si="52"/>
        <v>ALTO</v>
      </c>
    </row>
    <row r="572" spans="2:20" ht="18">
      <c r="B572" s="27">
        <v>563</v>
      </c>
      <c r="C572" s="33" t="s">
        <v>606</v>
      </c>
      <c r="D572" s="32" t="s">
        <v>38</v>
      </c>
      <c r="E572" s="32">
        <v>1</v>
      </c>
      <c r="F572" s="7">
        <f>BASE!F572</f>
        <v>0</v>
      </c>
      <c r="G572" s="7"/>
      <c r="H572" s="40">
        <f>BASE!H572*'FM-029 DEP'!$H$1152</f>
        <v>97960.440145588538</v>
      </c>
      <c r="I572" s="7">
        <f>BASE!I572*'FM-029 DEP'!$I$1152</f>
        <v>74835.596208948642</v>
      </c>
      <c r="J572" s="7">
        <f>BASE!J572*'FM-029 DEP'!$J$1152</f>
        <v>59075.038147383544</v>
      </c>
      <c r="K572" s="7">
        <f>BASE!K572*'FM-029 DEP'!$K$1152</f>
        <v>54715.83198707593</v>
      </c>
      <c r="L572" s="7"/>
      <c r="M572" s="36">
        <f>BASE!M572*$M$1152</f>
        <v>0</v>
      </c>
      <c r="N572" s="1">
        <f t="shared" si="49"/>
        <v>4</v>
      </c>
      <c r="O572" s="8">
        <f t="shared" si="53"/>
        <v>71647</v>
      </c>
      <c r="P572" s="9">
        <f t="shared" si="50"/>
        <v>71647</v>
      </c>
      <c r="Q572" s="40">
        <f t="array" ref="Q572">IFERROR(_xlfn.STDEV.P(IF((F572:M572&lt;&gt;0)*(F572:M572&lt;&gt;""), F572:M572)), 0)</f>
        <v>16935.782775574335</v>
      </c>
      <c r="R572" s="11">
        <f t="shared" si="54"/>
        <v>23.637811458364393</v>
      </c>
      <c r="S572" s="12">
        <f t="shared" si="51"/>
        <v>76.362188541635604</v>
      </c>
      <c r="T572" s="37" t="str">
        <f t="shared" si="52"/>
        <v>ALTO</v>
      </c>
    </row>
    <row r="573" spans="2:20" ht="18">
      <c r="B573" s="27">
        <v>564</v>
      </c>
      <c r="C573" s="33" t="s">
        <v>607</v>
      </c>
      <c r="D573" s="32" t="s">
        <v>38</v>
      </c>
      <c r="E573" s="32">
        <v>1</v>
      </c>
      <c r="F573" s="7">
        <f>BASE!F573</f>
        <v>0</v>
      </c>
      <c r="G573" s="7"/>
      <c r="H573" s="40">
        <f>BASE!H573*'FM-029 DEP'!$H$1152</f>
        <v>15233.260917054855</v>
      </c>
      <c r="I573" s="7">
        <f>BASE!I573*'FM-029 DEP'!$I$1152</f>
        <v>11856.122988759091</v>
      </c>
      <c r="J573" s="7">
        <f>BASE!J573*'FM-029 DEP'!$J$1152</f>
        <v>9823.7142087783868</v>
      </c>
      <c r="K573" s="7">
        <f>BASE!K573*'FM-029 DEP'!$K$1152</f>
        <v>9155.3796445880453</v>
      </c>
      <c r="L573" s="7"/>
      <c r="M573" s="36">
        <f>BASE!M573*$M$1152</f>
        <v>0</v>
      </c>
      <c r="N573" s="1">
        <f t="shared" si="49"/>
        <v>4</v>
      </c>
      <c r="O573" s="8">
        <f t="shared" si="53"/>
        <v>11517</v>
      </c>
      <c r="P573" s="9">
        <f t="shared" si="50"/>
        <v>11517</v>
      </c>
      <c r="Q573" s="40">
        <f t="array" ref="Q573">IFERROR(_xlfn.STDEV.P(IF((F573:M573&lt;&gt;0)*(F573:M573&lt;&gt;""), F573:M573)), 0)</f>
        <v>2364.8502606888287</v>
      </c>
      <c r="R573" s="11">
        <f t="shared" si="54"/>
        <v>20.533561350081001</v>
      </c>
      <c r="S573" s="12">
        <f t="shared" si="51"/>
        <v>79.466438649918999</v>
      </c>
      <c r="T573" s="37" t="str">
        <f t="shared" si="52"/>
        <v>ALTO</v>
      </c>
    </row>
    <row r="574" spans="2:20" ht="18">
      <c r="B574" s="27">
        <v>565</v>
      </c>
      <c r="C574" s="33" t="s">
        <v>608</v>
      </c>
      <c r="D574" s="32" t="s">
        <v>38</v>
      </c>
      <c r="E574" s="32">
        <v>1</v>
      </c>
      <c r="F574" s="7">
        <f>BASE!F574</f>
        <v>0</v>
      </c>
      <c r="G574" s="7">
        <f>BASE!G574</f>
        <v>10104</v>
      </c>
      <c r="H574" s="40">
        <f>BASE!H574*'FM-029 DEP'!$H$1152</f>
        <v>8231.6193890009035</v>
      </c>
      <c r="I574" s="7">
        <f>BASE!I574*'FM-029 DEP'!$I$1152</f>
        <v>6417.5843068106669</v>
      </c>
      <c r="J574" s="7"/>
      <c r="K574" s="7"/>
      <c r="L574" s="7"/>
      <c r="M574" s="36">
        <f>BASE!M574*$M$1152</f>
        <v>0</v>
      </c>
      <c r="N574" s="1">
        <f t="shared" si="49"/>
        <v>3</v>
      </c>
      <c r="O574" s="8">
        <f t="shared" si="53"/>
        <v>8251</v>
      </c>
      <c r="P574" s="9">
        <f t="shared" si="50"/>
        <v>8251</v>
      </c>
      <c r="Q574" s="40">
        <f t="array" ref="Q574">IFERROR(_xlfn.STDEV.P(IF((F574:M574&lt;&gt;0)*(F574:M574&lt;&gt;""), F574:M574)), 0)</f>
        <v>1505.0357358199155</v>
      </c>
      <c r="R574" s="11">
        <f t="shared" si="54"/>
        <v>18.24064641643335</v>
      </c>
      <c r="S574" s="12">
        <f t="shared" si="51"/>
        <v>81.75935358356665</v>
      </c>
      <c r="T574" s="37" t="str">
        <f t="shared" si="52"/>
        <v>ALTO</v>
      </c>
    </row>
    <row r="575" spans="2:20" ht="18">
      <c r="B575" s="27">
        <v>566</v>
      </c>
      <c r="C575" s="33" t="s">
        <v>609</v>
      </c>
      <c r="D575" s="32" t="s">
        <v>38</v>
      </c>
      <c r="E575" s="32">
        <v>1</v>
      </c>
      <c r="F575" s="7">
        <f>BASE!F575</f>
        <v>0</v>
      </c>
      <c r="G575" s="7"/>
      <c r="H575" s="40">
        <f>BASE!H575*'FM-029 DEP'!$H$1152</f>
        <v>2109.5261941180556</v>
      </c>
      <c r="I575" s="7">
        <f>BASE!I575*'FM-029 DEP'!$I$1152</f>
        <v>1658.1838219087501</v>
      </c>
      <c r="J575" s="7">
        <f>BASE!J575*'FM-029 DEP'!$J$1152</f>
        <v>1194.776052418993</v>
      </c>
      <c r="K575" s="7">
        <f>BASE!K575*'FM-029 DEP'!$K$1152</f>
        <v>1221.373182552504</v>
      </c>
      <c r="L575" s="7"/>
      <c r="M575" s="36">
        <f>BASE!M575*$M$1152</f>
        <v>0</v>
      </c>
      <c r="N575" s="1">
        <f t="shared" si="49"/>
        <v>4</v>
      </c>
      <c r="O575" s="8">
        <f t="shared" si="53"/>
        <v>1546</v>
      </c>
      <c r="P575" s="9">
        <f t="shared" si="50"/>
        <v>1546</v>
      </c>
      <c r="Q575" s="40">
        <f t="array" ref="Q575">IFERROR(_xlfn.STDEV.P(IF((F575:M575&lt;&gt;0)*(F575:M575&lt;&gt;""), F575:M575)), 0)</f>
        <v>373.79399686295903</v>
      </c>
      <c r="R575" s="11">
        <f t="shared" si="54"/>
        <v>24.178136925159059</v>
      </c>
      <c r="S575" s="12">
        <f t="shared" si="51"/>
        <v>75.821863074840934</v>
      </c>
      <c r="T575" s="37" t="str">
        <f t="shared" si="52"/>
        <v>ALTO</v>
      </c>
    </row>
    <row r="576" spans="2:20" ht="18">
      <c r="B576" s="27">
        <v>567</v>
      </c>
      <c r="C576" s="33" t="s">
        <v>610</v>
      </c>
      <c r="D576" s="32" t="s">
        <v>38</v>
      </c>
      <c r="E576" s="32">
        <v>1</v>
      </c>
      <c r="F576" s="7">
        <f>BASE!F576</f>
        <v>0</v>
      </c>
      <c r="G576" s="7">
        <f>BASE!G576</f>
        <v>10377</v>
      </c>
      <c r="H576" s="40">
        <f>BASE!H576*'FM-029 DEP'!$H$1152</f>
        <v>8467.8863227421243</v>
      </c>
      <c r="I576" s="7">
        <f>BASE!I576*'FM-029 DEP'!$I$1152</f>
        <v>6620.7824553669816</v>
      </c>
      <c r="J576" s="7"/>
      <c r="K576" s="7"/>
      <c r="L576" s="7"/>
      <c r="M576" s="36">
        <f>BASE!M576*$M$1152</f>
        <v>0</v>
      </c>
      <c r="N576" s="1">
        <f t="shared" si="49"/>
        <v>3</v>
      </c>
      <c r="O576" s="8">
        <f t="shared" si="53"/>
        <v>8489</v>
      </c>
      <c r="P576" s="9">
        <f t="shared" si="50"/>
        <v>8489</v>
      </c>
      <c r="Q576" s="40">
        <f t="array" ref="Q576">IFERROR(_xlfn.STDEV.P(IF((F576:M576&lt;&gt;0)*(F576:M576&lt;&gt;""), F576:M576)), 0)</f>
        <v>1533.5390431639623</v>
      </c>
      <c r="R576" s="11">
        <f t="shared" si="54"/>
        <v>18.065014055412444</v>
      </c>
      <c r="S576" s="12">
        <f t="shared" si="51"/>
        <v>81.934985944587552</v>
      </c>
      <c r="T576" s="37" t="str">
        <f t="shared" si="52"/>
        <v>ALTO</v>
      </c>
    </row>
    <row r="577" spans="2:20" ht="18">
      <c r="B577" s="27">
        <v>568</v>
      </c>
      <c r="C577" s="33" t="s">
        <v>611</v>
      </c>
      <c r="D577" s="32" t="s">
        <v>38</v>
      </c>
      <c r="E577" s="32">
        <v>1</v>
      </c>
      <c r="F577" s="7">
        <f>BASE!F577</f>
        <v>0</v>
      </c>
      <c r="G577" s="7">
        <f>BASE!G577</f>
        <v>7698</v>
      </c>
      <c r="H577" s="40">
        <f>BASE!H577*'FM-029 DEP'!$H$1152</f>
        <v>6286.8844175763043</v>
      </c>
      <c r="I577" s="7">
        <f>BASE!I577*'FM-029 DEP'!$I$1152</f>
        <v>4922.3936521930791</v>
      </c>
      <c r="J577" s="7">
        <f>BASE!J577*'FM-029 DEP'!$J$1152</f>
        <v>4911.8571043891934</v>
      </c>
      <c r="K577" s="7"/>
      <c r="L577" s="7"/>
      <c r="M577" s="36">
        <f>BASE!M577*$M$1152</f>
        <v>0</v>
      </c>
      <c r="N577" s="1">
        <f t="shared" si="49"/>
        <v>4</v>
      </c>
      <c r="O577" s="8">
        <f t="shared" si="53"/>
        <v>5955</v>
      </c>
      <c r="P577" s="9">
        <f t="shared" si="50"/>
        <v>5955</v>
      </c>
      <c r="Q577" s="40">
        <f t="array" ref="Q577">IFERROR(_xlfn.STDEV.P(IF((F577:M577&lt;&gt;0)*(F577:M577&lt;&gt;""), F577:M577)), 0)</f>
        <v>1151.3708188333005</v>
      </c>
      <c r="R577" s="11">
        <f t="shared" si="54"/>
        <v>19.334522566470202</v>
      </c>
      <c r="S577" s="12">
        <f t="shared" si="51"/>
        <v>80.665477433529801</v>
      </c>
      <c r="T577" s="37" t="str">
        <f t="shared" si="52"/>
        <v>ALTO</v>
      </c>
    </row>
    <row r="578" spans="2:20" ht="18">
      <c r="B578" s="27">
        <v>569</v>
      </c>
      <c r="C578" s="33" t="s">
        <v>612</v>
      </c>
      <c r="D578" s="32" t="s">
        <v>587</v>
      </c>
      <c r="E578" s="32">
        <v>1</v>
      </c>
      <c r="F578" s="7">
        <f>BASE!F578</f>
        <v>0</v>
      </c>
      <c r="G578" s="7">
        <f>BASE!G578</f>
        <v>7103</v>
      </c>
      <c r="H578" s="40">
        <f>BASE!H578*'FM-029 DEP'!$H$1152</f>
        <v>5745.8529936730856</v>
      </c>
      <c r="I578" s="7">
        <f>BASE!I578*'FM-029 DEP'!$I$1152</f>
        <v>4425.8078025126733</v>
      </c>
      <c r="J578" s="7">
        <f>BASE!J578*'FM-029 DEP'!$J$1152</f>
        <v>3982.5868413966436</v>
      </c>
      <c r="K578" s="7"/>
      <c r="L578" s="7"/>
      <c r="M578" s="36">
        <f>BASE!M578*$M$1152</f>
        <v>0</v>
      </c>
      <c r="N578" s="1">
        <f t="shared" si="49"/>
        <v>4</v>
      </c>
      <c r="O578" s="8">
        <f t="shared" si="53"/>
        <v>5314</v>
      </c>
      <c r="P578" s="9">
        <f t="shared" si="50"/>
        <v>5314</v>
      </c>
      <c r="Q578" s="40">
        <f t="array" ref="Q578">IFERROR(_xlfn.STDEV.P(IF((F578:M578&lt;&gt;0)*(F578:M578&lt;&gt;""), F578:M578)), 0)</f>
        <v>1219.4839069842242</v>
      </c>
      <c r="R578" s="11">
        <f t="shared" si="54"/>
        <v>22.948511610542418</v>
      </c>
      <c r="S578" s="12">
        <f t="shared" si="51"/>
        <v>77.051488389457575</v>
      </c>
      <c r="T578" s="37" t="str">
        <f t="shared" si="52"/>
        <v>ALTO</v>
      </c>
    </row>
    <row r="579" spans="2:20" ht="18">
      <c r="B579" s="27">
        <v>570</v>
      </c>
      <c r="C579" s="33" t="s">
        <v>613</v>
      </c>
      <c r="D579" s="32" t="s">
        <v>38</v>
      </c>
      <c r="E579" s="32">
        <v>1</v>
      </c>
      <c r="F579" s="7">
        <f>BASE!F579</f>
        <v>0</v>
      </c>
      <c r="G579" s="7">
        <f>BASE!G579</f>
        <v>21640</v>
      </c>
      <c r="H579" s="40">
        <f>BASE!H579*'FM-029 DEP'!$H$1152</f>
        <v>17614.791900438016</v>
      </c>
      <c r="I579" s="7">
        <f>BASE!I579*'FM-029 DEP'!$I$1152</f>
        <v>13713.158474763059</v>
      </c>
      <c r="J579" s="7">
        <f>BASE!J579*'FM-029 DEP'!$J$1152</f>
        <v>0</v>
      </c>
      <c r="K579" s="7">
        <f>BASE!K579*'FM-029 DEP'!$K$1152</f>
        <v>0</v>
      </c>
      <c r="L579" s="7">
        <f>BASE!L579*'FM-029 DEP'!$L$1152</f>
        <v>0</v>
      </c>
      <c r="M579" s="36">
        <f>BASE!M579*$M$1152</f>
        <v>0</v>
      </c>
      <c r="N579" s="1">
        <f t="shared" si="49"/>
        <v>3</v>
      </c>
      <c r="O579" s="8">
        <f t="shared" si="53"/>
        <v>17656</v>
      </c>
      <c r="P579" s="9">
        <f t="shared" si="50"/>
        <v>17656</v>
      </c>
      <c r="Q579" s="40">
        <f t="array" ref="Q579">IFERROR(_xlfn.STDEV.P(IF((F579:M579&lt;&gt;0)*(F579:M579&lt;&gt;""), F579:M579)), 0)</f>
        <v>3236.2505774317101</v>
      </c>
      <c r="R579" s="11">
        <f t="shared" si="54"/>
        <v>18.32946634249949</v>
      </c>
      <c r="S579" s="12">
        <f t="shared" si="51"/>
        <v>81.670533657500513</v>
      </c>
      <c r="T579" s="37" t="str">
        <f t="shared" si="52"/>
        <v>ALTO</v>
      </c>
    </row>
    <row r="580" spans="2:20" ht="18">
      <c r="B580" s="27">
        <v>571</v>
      </c>
      <c r="C580" s="33" t="s">
        <v>614</v>
      </c>
      <c r="D580" s="32" t="s">
        <v>38</v>
      </c>
      <c r="E580" s="32">
        <v>1</v>
      </c>
      <c r="F580" s="7">
        <f>BASE!F580</f>
        <v>0</v>
      </c>
      <c r="G580" s="7">
        <f>BASE!G580</f>
        <v>149075</v>
      </c>
      <c r="H580" s="40">
        <f>BASE!H580*'FM-029 DEP'!$H$1152</f>
        <v>121179.1263358131</v>
      </c>
      <c r="I580" s="7">
        <f>BASE!I580*'FM-029 DEP'!$I$1152</f>
        <v>94115.514657262494</v>
      </c>
      <c r="J580" s="7">
        <f>BASE!J580*'FM-029 DEP'!$J$1152</f>
        <v>74872.632618256903</v>
      </c>
      <c r="K580" s="7">
        <f>BASE!K580*'FM-029 DEP'!$K$1152</f>
        <v>93167.302100161556</v>
      </c>
      <c r="L580" s="7">
        <f>BASE!L580*'FM-029 DEP'!$L$1152</f>
        <v>90436.765990488217</v>
      </c>
      <c r="M580" s="36">
        <f>BASE!M580*$M$1152</f>
        <v>0</v>
      </c>
      <c r="N580" s="1">
        <f t="shared" si="49"/>
        <v>6</v>
      </c>
      <c r="O580" s="8">
        <f t="shared" si="53"/>
        <v>103808</v>
      </c>
      <c r="P580" s="9">
        <f t="shared" si="50"/>
        <v>103808</v>
      </c>
      <c r="Q580" s="40">
        <f t="array" ref="Q580">IFERROR(_xlfn.STDEV.P(IF((F580:M580&lt;&gt;0)*(F580:M580&lt;&gt;""), F580:M580)), 0)</f>
        <v>24406.52722492093</v>
      </c>
      <c r="R580" s="11">
        <f t="shared" si="54"/>
        <v>23.511219968519701</v>
      </c>
      <c r="S580" s="12">
        <f t="shared" si="51"/>
        <v>76.488780031480303</v>
      </c>
      <c r="T580" s="37" t="str">
        <f t="shared" si="52"/>
        <v>ALTO</v>
      </c>
    </row>
    <row r="581" spans="2:20" ht="18">
      <c r="B581" s="27">
        <v>572</v>
      </c>
      <c r="C581" s="33" t="s">
        <v>615</v>
      </c>
      <c r="D581" s="32" t="s">
        <v>38</v>
      </c>
      <c r="E581" s="32">
        <v>1</v>
      </c>
      <c r="F581" s="7">
        <f>BASE!F581</f>
        <v>0</v>
      </c>
      <c r="G581" s="7">
        <f>BASE!G581</f>
        <v>173</v>
      </c>
      <c r="H581" s="40">
        <f>BASE!H581*'FM-029 DEP'!$H$1152</f>
        <v>167.76937732044775</v>
      </c>
      <c r="I581" s="7">
        <f>BASE!I581*'FM-029 DEP'!$I$1152</f>
        <v>166.25303063698479</v>
      </c>
      <c r="J581" s="7">
        <f>BASE!J581*'FM-029 DEP'!$J$1152</f>
        <v>119.4776052418993</v>
      </c>
      <c r="K581" s="7">
        <f>BASE!K581*'FM-029 DEP'!$K$1152</f>
        <v>123.68336025848143</v>
      </c>
      <c r="L581" s="7">
        <f>BASE!L581*'FM-029 DEP'!$L$1152</f>
        <v>129.19537998641172</v>
      </c>
      <c r="M581" s="36">
        <f>BASE!M581*$M$1152</f>
        <v>0</v>
      </c>
      <c r="N581" s="1">
        <f t="shared" si="49"/>
        <v>6</v>
      </c>
      <c r="O581" s="8">
        <f t="shared" si="53"/>
        <v>147</v>
      </c>
      <c r="P581" s="9">
        <f t="shared" si="50"/>
        <v>147</v>
      </c>
      <c r="Q581" s="40">
        <f t="array" ref="Q581">IFERROR(_xlfn.STDEV.P(IF((F581:M581&lt;&gt;0)*(F581:M581&lt;&gt;""), F581:M581)), 0)</f>
        <v>22.712160704815652</v>
      </c>
      <c r="R581" s="11">
        <f t="shared" si="54"/>
        <v>15.450449459058266</v>
      </c>
      <c r="S581" s="12">
        <f t="shared" si="51"/>
        <v>84.549550540941738</v>
      </c>
      <c r="T581" s="37" t="str">
        <f t="shared" si="52"/>
        <v>ALTO</v>
      </c>
    </row>
    <row r="582" spans="2:20" ht="30">
      <c r="B582" s="27">
        <v>573</v>
      </c>
      <c r="C582" s="31" t="s">
        <v>616</v>
      </c>
      <c r="D582" s="32" t="s">
        <v>38</v>
      </c>
      <c r="E582" s="32">
        <v>1</v>
      </c>
      <c r="F582" s="7">
        <f>BASE!F582</f>
        <v>0</v>
      </c>
      <c r="G582" s="7">
        <f>BASE!G582</f>
        <v>12280432</v>
      </c>
      <c r="H582" s="40">
        <f>BASE!H582*'FM-029 DEP'!$H$1152</f>
        <v>6321836.040278662</v>
      </c>
      <c r="I582" s="7"/>
      <c r="J582" s="7"/>
      <c r="K582" s="7"/>
      <c r="L582" s="7"/>
      <c r="M582" s="36">
        <f>BASE!M582*$M$1152</f>
        <v>0</v>
      </c>
      <c r="N582" s="1">
        <f t="shared" si="49"/>
        <v>2</v>
      </c>
      <c r="O582" s="8">
        <f t="shared" si="53"/>
        <v>9301134</v>
      </c>
      <c r="P582" s="9">
        <f t="shared" si="50"/>
        <v>9301134</v>
      </c>
      <c r="Q582" s="40">
        <f t="array" ref="Q582">IFERROR(_xlfn.STDEV.P(IF((F582:M582&lt;&gt;0)*(F582:M582&lt;&gt;""), F582:M582)), 0)</f>
        <v>2979297.9798606685</v>
      </c>
      <c r="R582" s="11">
        <f t="shared" si="54"/>
        <v>32.031556365714856</v>
      </c>
      <c r="S582" s="312">
        <f t="shared" si="51"/>
        <v>67.968443634285137</v>
      </c>
      <c r="T582" s="37" t="str">
        <f t="shared" si="52"/>
        <v>BAJO</v>
      </c>
    </row>
    <row r="583" spans="2:20" ht="18">
      <c r="B583" s="27">
        <v>574</v>
      </c>
      <c r="C583" s="33" t="s">
        <v>617</v>
      </c>
      <c r="D583" s="32" t="s">
        <v>38</v>
      </c>
      <c r="E583" s="32">
        <v>1</v>
      </c>
      <c r="F583" s="7">
        <f>BASE!F583</f>
        <v>0</v>
      </c>
      <c r="G583" s="7">
        <f>BASE!G583</f>
        <v>1737409</v>
      </c>
      <c r="H583" s="40">
        <f>BASE!H583*'FM-029 DEP'!$H$1152</f>
        <v>1508648.7529854688</v>
      </c>
      <c r="I583" s="7">
        <f>BASE!I583*'FM-029 DEP'!$I$1152</f>
        <v>1300530.0881639849</v>
      </c>
      <c r="J583" s="7">
        <f>BASE!J583*'FM-029 DEP'!$J$1152</f>
        <v>1122027.4661161476</v>
      </c>
      <c r="K583" s="7">
        <f>BASE!K583*'FM-029 DEP'!$K$1152</f>
        <v>0</v>
      </c>
      <c r="L583" s="7">
        <f>BASE!L583*'FM-029 DEP'!$L$1152</f>
        <v>0</v>
      </c>
      <c r="M583" s="36">
        <f>BASE!M583*$M$1152</f>
        <v>0</v>
      </c>
      <c r="N583" s="1">
        <f t="shared" si="49"/>
        <v>4</v>
      </c>
      <c r="O583" s="8">
        <f t="shared" si="53"/>
        <v>1417154</v>
      </c>
      <c r="P583" s="9">
        <f t="shared" si="50"/>
        <v>1417154</v>
      </c>
      <c r="Q583" s="40">
        <f t="array" ref="Q583">IFERROR(_xlfn.STDEV.P(IF((F583:M583&lt;&gt;0)*(F583:M583&lt;&gt;""), F583:M583)), 0)</f>
        <v>230019.21803567928</v>
      </c>
      <c r="R583" s="11">
        <f t="shared" si="54"/>
        <v>16.231067197755451</v>
      </c>
      <c r="S583" s="12">
        <f t="shared" si="51"/>
        <v>83.768932802244549</v>
      </c>
      <c r="T583" s="37" t="str">
        <f t="shared" si="52"/>
        <v>ALTO</v>
      </c>
    </row>
    <row r="584" spans="2:20" ht="18">
      <c r="B584" s="27">
        <v>575</v>
      </c>
      <c r="C584" s="33" t="s">
        <v>618</v>
      </c>
      <c r="D584" s="32" t="s">
        <v>38</v>
      </c>
      <c r="E584" s="32">
        <v>1</v>
      </c>
      <c r="F584" s="7">
        <f>BASE!F584</f>
        <v>0</v>
      </c>
      <c r="G584" s="7">
        <f>BASE!G584</f>
        <v>962173</v>
      </c>
      <c r="H584" s="40">
        <f>BASE!H584*'FM-029 DEP'!$H$1152</f>
        <v>869772.04424890492</v>
      </c>
      <c r="I584" s="7">
        <f>BASE!I584*'FM-029 DEP'!$I$1152</f>
        <v>792691.19021379761</v>
      </c>
      <c r="J584" s="7">
        <f>BASE!J584*'FM-029 DEP'!$J$1152</f>
        <v>658587.1106722916</v>
      </c>
      <c r="K584" s="7">
        <f>BASE!K584*'FM-029 DEP'!$K$1152</f>
        <v>686609.90306946693</v>
      </c>
      <c r="L584" s="7">
        <f>BASE!L584*'FM-029 DEP'!$L$1152</f>
        <v>0</v>
      </c>
      <c r="M584" s="36">
        <f>BASE!M584*$M$1152</f>
        <v>0</v>
      </c>
      <c r="N584" s="1">
        <f t="shared" si="49"/>
        <v>5</v>
      </c>
      <c r="O584" s="8">
        <f t="shared" si="53"/>
        <v>793967</v>
      </c>
      <c r="P584" s="9">
        <f t="shared" si="50"/>
        <v>793967</v>
      </c>
      <c r="Q584" s="40">
        <f t="array" ref="Q584">IFERROR(_xlfn.STDEV.P(IF((F584:M584&lt;&gt;0)*(F584:M584&lt;&gt;""), F584:M584)), 0)</f>
        <v>113043.84242877642</v>
      </c>
      <c r="R584" s="11">
        <f t="shared" si="54"/>
        <v>14.237851501230708</v>
      </c>
      <c r="S584" s="12">
        <f t="shared" si="51"/>
        <v>85.762148498769292</v>
      </c>
      <c r="T584" s="37" t="str">
        <f t="shared" si="52"/>
        <v>ALTO</v>
      </c>
    </row>
    <row r="585" spans="2:20" ht="18">
      <c r="B585" s="27">
        <v>576</v>
      </c>
      <c r="C585" s="33" t="s">
        <v>619</v>
      </c>
      <c r="D585" s="32" t="s">
        <v>38</v>
      </c>
      <c r="E585" s="32">
        <v>1</v>
      </c>
      <c r="F585" s="7">
        <f>BASE!F585</f>
        <v>0</v>
      </c>
      <c r="G585" s="7">
        <f>BASE!G585</f>
        <v>172671</v>
      </c>
      <c r="H585" s="40">
        <f>BASE!H585*'FM-029 DEP'!$H$1152</f>
        <v>140328.66058736003</v>
      </c>
      <c r="I585" s="7">
        <f>BASE!I585*'FM-029 DEP'!$I$1152</f>
        <v>108947.8928807582</v>
      </c>
      <c r="J585" s="7">
        <f>BASE!J585*'FM-029 DEP'!$J$1152</f>
        <v>105405.79840229783</v>
      </c>
      <c r="K585" s="7">
        <f>BASE!K585*'FM-029 DEP'!$K$1152</f>
        <v>92825.767366720524</v>
      </c>
      <c r="L585" s="7">
        <f>BASE!L585*'FM-029 DEP'!$L$1152</f>
        <v>0</v>
      </c>
      <c r="M585" s="36">
        <f>BASE!M585*$M$1152</f>
        <v>0</v>
      </c>
      <c r="N585" s="1">
        <f t="shared" si="49"/>
        <v>5</v>
      </c>
      <c r="O585" s="8">
        <f t="shared" si="53"/>
        <v>124036</v>
      </c>
      <c r="P585" s="9">
        <f t="shared" si="50"/>
        <v>124036</v>
      </c>
      <c r="Q585" s="40">
        <f t="array" ref="Q585">IFERROR(_xlfn.STDEV.P(IF((F585:M585&lt;&gt;0)*(F585:M585&lt;&gt;""), F585:M585)), 0)</f>
        <v>28912.378051263604</v>
      </c>
      <c r="R585" s="11">
        <f t="shared" si="54"/>
        <v>23.309666589751043</v>
      </c>
      <c r="S585" s="12">
        <f t="shared" si="51"/>
        <v>76.690333410248954</v>
      </c>
      <c r="T585" s="37" t="str">
        <f t="shared" si="52"/>
        <v>ALTO</v>
      </c>
    </row>
    <row r="586" spans="2:20" ht="18">
      <c r="B586" s="27">
        <v>577</v>
      </c>
      <c r="C586" s="33" t="s">
        <v>620</v>
      </c>
      <c r="D586" s="32" t="s">
        <v>38</v>
      </c>
      <c r="E586" s="32">
        <v>1</v>
      </c>
      <c r="F586" s="7">
        <f>BASE!F586</f>
        <v>0</v>
      </c>
      <c r="G586" s="7">
        <f>BASE!G586</f>
        <v>67874</v>
      </c>
      <c r="H586" s="40">
        <f>BASE!H586*'FM-029 DEP'!$H$1152</f>
        <v>54649.137405270099</v>
      </c>
      <c r="I586" s="7">
        <f>BASE!I586*'FM-029 DEP'!$I$1152</f>
        <v>41743.636764381743</v>
      </c>
      <c r="J586" s="7">
        <f>BASE!J586*'FM-029 DEP'!$J$1152</f>
        <v>50047.841306884489</v>
      </c>
      <c r="K586" s="7">
        <f>BASE!K586*'FM-029 DEP'!$K$1152</f>
        <v>36795.799676898227</v>
      </c>
      <c r="L586" s="7">
        <f>BASE!L586*'FM-029 DEP'!$L$1152</f>
        <v>0</v>
      </c>
      <c r="M586" s="36">
        <f>BASE!M586*$M$1152</f>
        <v>0</v>
      </c>
      <c r="N586" s="1">
        <f t="shared" ref="N586:N649" si="55">COUNTIF(F586:M586,"&gt;0")</f>
        <v>5</v>
      </c>
      <c r="O586" s="8">
        <f t="shared" si="53"/>
        <v>50222</v>
      </c>
      <c r="P586" s="9">
        <f t="shared" ref="P586:P649" si="56">IFERROR(ROUND(+O586*E586,0),0)</f>
        <v>50222</v>
      </c>
      <c r="Q586" s="40">
        <f t="array" ref="Q586">IFERROR(_xlfn.STDEV.P(IF((F586:M586&lt;&gt;0)*(F586:M586&lt;&gt;""), F586:M586)), 0)</f>
        <v>10801.559878945245</v>
      </c>
      <c r="R586" s="11">
        <f t="shared" si="54"/>
        <v>21.507625898899377</v>
      </c>
      <c r="S586" s="12">
        <f t="shared" ref="S586:S649" si="57">IFERROR(100-R586,0)</f>
        <v>78.492374101100623</v>
      </c>
      <c r="T586" s="37" t="str">
        <f t="shared" ref="T586:T649" si="58">IF(S586&gt;70,"ALTO","BAJO")</f>
        <v>ALTO</v>
      </c>
    </row>
    <row r="587" spans="2:20" ht="18">
      <c r="B587" s="27">
        <v>578</v>
      </c>
      <c r="C587" s="33" t="s">
        <v>621</v>
      </c>
      <c r="D587" s="32" t="s">
        <v>38</v>
      </c>
      <c r="E587" s="32">
        <v>1</v>
      </c>
      <c r="F587" s="7">
        <f>BASE!F587</f>
        <v>0</v>
      </c>
      <c r="G587" s="7">
        <f>BASE!G587</f>
        <v>649945</v>
      </c>
      <c r="H587" s="40">
        <f>BASE!H587*'FM-029 DEP'!$H$1152</f>
        <v>613472.05705012858</v>
      </c>
      <c r="I587" s="7">
        <f>BASE!I587*'FM-029 DEP'!$I$1152</f>
        <v>590290.62155609427</v>
      </c>
      <c r="J587" s="7">
        <f>BASE!J587*'FM-029 DEP'!$J$1152</f>
        <v>436624.27071178536</v>
      </c>
      <c r="K587" s="7">
        <f>BASE!K587*'FM-029 DEP'!$K$1152</f>
        <v>494987.83521809371</v>
      </c>
      <c r="L587" s="7">
        <f>BASE!L587*'FM-029 DEP'!$L$1152</f>
        <v>0</v>
      </c>
      <c r="M587" s="36">
        <f>BASE!M587*$M$1152</f>
        <v>0</v>
      </c>
      <c r="N587" s="1">
        <f t="shared" si="55"/>
        <v>5</v>
      </c>
      <c r="O587" s="8">
        <f t="shared" ref="O587:O650" si="59">IFERROR(ROUND(AVERAGEIF(F587:M587,"&gt;0"),0),0)</f>
        <v>557064</v>
      </c>
      <c r="P587" s="9">
        <f t="shared" si="56"/>
        <v>557064</v>
      </c>
      <c r="Q587" s="40">
        <f t="array" ref="Q587">IFERROR(_xlfn.STDEV.P(IF((F587:M587&lt;&gt;0)*(F587:M587&lt;&gt;""), F587:M587)), 0)</f>
        <v>79084.683809498776</v>
      </c>
      <c r="R587" s="11">
        <f t="shared" si="54"/>
        <v>14.196696216143707</v>
      </c>
      <c r="S587" s="12">
        <f t="shared" si="57"/>
        <v>85.803303783856293</v>
      </c>
      <c r="T587" s="37" t="str">
        <f t="shared" si="58"/>
        <v>ALTO</v>
      </c>
    </row>
    <row r="588" spans="2:20" ht="18">
      <c r="B588" s="27">
        <v>579</v>
      </c>
      <c r="C588" s="33" t="s">
        <v>622</v>
      </c>
      <c r="D588" s="32" t="s">
        <v>38</v>
      </c>
      <c r="E588" s="32">
        <v>1</v>
      </c>
      <c r="F588" s="7">
        <f>BASE!F588</f>
        <v>0</v>
      </c>
      <c r="G588" s="7">
        <f>BASE!G588</f>
        <v>4536311</v>
      </c>
      <c r="H588" s="40">
        <f>BASE!H588*'FM-029 DEP'!$H$1152</f>
        <v>4362446.5626528533</v>
      </c>
      <c r="I588" s="7">
        <f>BASE!I588*'FM-029 DEP'!$I$1152</f>
        <v>4290507.1743442798</v>
      </c>
      <c r="J588" s="7">
        <f>BASE!J588*'FM-029 DEP'!$J$1152</f>
        <v>3637031.0564581282</v>
      </c>
      <c r="K588" s="7">
        <f>BASE!K588*'FM-029 DEP'!$K$1152</f>
        <v>5548265.4765751213</v>
      </c>
      <c r="L588" s="7">
        <f>BASE!L588*'FM-029 DEP'!$L$1152</f>
        <v>0</v>
      </c>
      <c r="M588" s="36">
        <f>BASE!M588*$M$1152</f>
        <v>0</v>
      </c>
      <c r="N588" s="1">
        <f t="shared" si="55"/>
        <v>5</v>
      </c>
      <c r="O588" s="8">
        <f t="shared" si="59"/>
        <v>4474912</v>
      </c>
      <c r="P588" s="9">
        <f t="shared" si="56"/>
        <v>4474912</v>
      </c>
      <c r="Q588" s="40">
        <f t="array" ref="Q588">IFERROR(_xlfn.STDEV.P(IF((F588:M588&lt;&gt;0)*(F588:M588&lt;&gt;""), F588:M588)), 0)</f>
        <v>617179.97581743321</v>
      </c>
      <c r="R588" s="11">
        <f t="shared" si="54"/>
        <v>13.792002520215666</v>
      </c>
      <c r="S588" s="12">
        <f t="shared" si="57"/>
        <v>86.207997479784339</v>
      </c>
      <c r="T588" s="37" t="str">
        <f t="shared" si="58"/>
        <v>ALTO</v>
      </c>
    </row>
    <row r="589" spans="2:20" ht="18">
      <c r="B589" s="27">
        <v>580</v>
      </c>
      <c r="C589" s="33" t="s">
        <v>623</v>
      </c>
      <c r="D589" s="32" t="s">
        <v>38</v>
      </c>
      <c r="E589" s="32">
        <v>1</v>
      </c>
      <c r="F589" s="7">
        <f>BASE!F589</f>
        <v>0</v>
      </c>
      <c r="G589" s="7">
        <f>BASE!G589</f>
        <v>1216273</v>
      </c>
      <c r="H589" s="40">
        <f>BASE!H589*'FM-029 DEP'!$H$1152</f>
        <v>1056129.0773146073</v>
      </c>
      <c r="I589" s="7">
        <f>BASE!I589*'FM-029 DEP'!$I$1152</f>
        <v>910435.28102270211</v>
      </c>
      <c r="J589" s="7">
        <f>BASE!J589*'FM-029 DEP'!$J$1152</f>
        <v>908693.56431200076</v>
      </c>
      <c r="K589" s="7">
        <f>BASE!K589*'FM-029 DEP'!$K$1152</f>
        <v>843516.30048465275</v>
      </c>
      <c r="L589" s="7">
        <f>BASE!L589*'FM-029 DEP'!$L$1152</f>
        <v>0</v>
      </c>
      <c r="M589" s="36">
        <f>BASE!M589*$M$1152</f>
        <v>0</v>
      </c>
      <c r="N589" s="1">
        <f t="shared" si="55"/>
        <v>5</v>
      </c>
      <c r="O589" s="8">
        <f t="shared" si="59"/>
        <v>987009</v>
      </c>
      <c r="P589" s="9">
        <f t="shared" si="56"/>
        <v>987009</v>
      </c>
      <c r="Q589" s="40">
        <f t="array" ref="Q589">IFERROR(_xlfn.STDEV.P(IF((F589:M589&lt;&gt;0)*(F589:M589&lt;&gt;""), F589:M589)), 0)</f>
        <v>134109.33114605249</v>
      </c>
      <c r="R589" s="11">
        <f t="shared" si="54"/>
        <v>13.587447646987261</v>
      </c>
      <c r="S589" s="12">
        <f t="shared" si="57"/>
        <v>86.412552353012742</v>
      </c>
      <c r="T589" s="37" t="str">
        <f t="shared" si="58"/>
        <v>ALTO</v>
      </c>
    </row>
    <row r="590" spans="2:20" ht="18">
      <c r="B590" s="27">
        <v>581</v>
      </c>
      <c r="C590" s="33" t="s">
        <v>624</v>
      </c>
      <c r="D590" s="32" t="s">
        <v>38</v>
      </c>
      <c r="E590" s="32">
        <v>1</v>
      </c>
      <c r="F590" s="7">
        <f>BASE!F590</f>
        <v>0</v>
      </c>
      <c r="G590" s="7">
        <f>BASE!G590</f>
        <v>102753</v>
      </c>
      <c r="H590" s="40">
        <f>BASE!H590*'FM-029 DEP'!$H$1152</f>
        <v>88684.481200723065</v>
      </c>
      <c r="I590" s="7">
        <f>BASE!I590*'FM-029 DEP'!$I$1152</f>
        <v>75775.523473661</v>
      </c>
      <c r="J590" s="7">
        <f>BASE!J590*'FM-029 DEP'!$J$1152</f>
        <v>62526.613409927304</v>
      </c>
      <c r="K590" s="7">
        <f>BASE!K590*'FM-029 DEP'!$K$1152</f>
        <v>65309.030694668822</v>
      </c>
      <c r="L590" s="7">
        <f>BASE!L590*'FM-029 DEP'!$L$1152</f>
        <v>0</v>
      </c>
      <c r="M590" s="36">
        <f>BASE!M590*$M$1152</f>
        <v>0</v>
      </c>
      <c r="N590" s="1">
        <f t="shared" si="55"/>
        <v>5</v>
      </c>
      <c r="O590" s="8">
        <f t="shared" si="59"/>
        <v>79010</v>
      </c>
      <c r="P590" s="9">
        <f t="shared" si="56"/>
        <v>79010</v>
      </c>
      <c r="Q590" s="40">
        <f t="array" ref="Q590">IFERROR(_xlfn.STDEV.P(IF((F590:M590&lt;&gt;0)*(F590:M590&lt;&gt;""), F590:M590)), 0)</f>
        <v>15014.699909893887</v>
      </c>
      <c r="R590" s="11">
        <f t="shared" si="54"/>
        <v>19.003543741164268</v>
      </c>
      <c r="S590" s="12">
        <f t="shared" si="57"/>
        <v>80.996456258835735</v>
      </c>
      <c r="T590" s="37" t="str">
        <f t="shared" si="58"/>
        <v>ALTO</v>
      </c>
    </row>
    <row r="591" spans="2:20" ht="18">
      <c r="B591" s="27">
        <v>582</v>
      </c>
      <c r="C591" s="33" t="s">
        <v>625</v>
      </c>
      <c r="D591" s="32" t="s">
        <v>38</v>
      </c>
      <c r="E591" s="32">
        <v>1</v>
      </c>
      <c r="F591" s="7">
        <f>BASE!F591</f>
        <v>0</v>
      </c>
      <c r="G591" s="7">
        <f>BASE!G591</f>
        <v>396004.68000000005</v>
      </c>
      <c r="H591" s="40"/>
      <c r="I591" s="7">
        <f>BASE!I591*'FM-029 DEP'!$I$1152</f>
        <v>398432.45095878327</v>
      </c>
      <c r="J591" s="7"/>
      <c r="K591" s="7">
        <f>BASE!K591*'FM-029 DEP'!$K$1152</f>
        <v>243711.03392568658</v>
      </c>
      <c r="L591" s="7">
        <f>BASE!L591*'FM-029 DEP'!$L$1152</f>
        <v>0</v>
      </c>
      <c r="M591" s="36">
        <f>BASE!M591*$M$1152</f>
        <v>0</v>
      </c>
      <c r="N591" s="1">
        <f t="shared" si="55"/>
        <v>3</v>
      </c>
      <c r="O591" s="8">
        <f t="shared" si="59"/>
        <v>346049</v>
      </c>
      <c r="P591" s="9">
        <f t="shared" si="56"/>
        <v>346049</v>
      </c>
      <c r="Q591" s="40">
        <f t="array" ref="Q591">IFERROR(_xlfn.STDEV.P(IF((F591:M591&lt;&gt;0)*(F591:M591&lt;&gt;""), F591:M591)), 0)</f>
        <v>72370.931545726358</v>
      </c>
      <c r="R591" s="11">
        <f t="shared" si="54"/>
        <v>20.913492466594718</v>
      </c>
      <c r="S591" s="12">
        <f t="shared" si="57"/>
        <v>79.086507533405282</v>
      </c>
      <c r="T591" s="37" t="str">
        <f t="shared" si="58"/>
        <v>ALTO</v>
      </c>
    </row>
    <row r="592" spans="2:20" ht="18">
      <c r="B592" s="27">
        <v>583</v>
      </c>
      <c r="C592" s="33" t="s">
        <v>626</v>
      </c>
      <c r="D592" s="32" t="s">
        <v>38</v>
      </c>
      <c r="E592" s="32">
        <v>1</v>
      </c>
      <c r="F592" s="7">
        <f>BASE!F592</f>
        <v>0</v>
      </c>
      <c r="G592" s="7">
        <f>BASE!G592</f>
        <v>7943</v>
      </c>
      <c r="H592" s="40">
        <f>BASE!H592*'FM-029 DEP'!$H$1152</f>
        <v>6424.8722486268507</v>
      </c>
      <c r="I592" s="7">
        <f>BASE!I592*'FM-029 DEP'!$I$1152</f>
        <v>4947.3859378443904</v>
      </c>
      <c r="J592" s="7">
        <f>BASE!J592*'FM-029 DEP'!$J$1152</f>
        <v>0</v>
      </c>
      <c r="K592" s="7">
        <f>BASE!K592*'FM-029 DEP'!$K$1152</f>
        <v>0</v>
      </c>
      <c r="L592" s="7">
        <f>BASE!L592*'FM-029 DEP'!$L$1152</f>
        <v>0</v>
      </c>
      <c r="M592" s="36">
        <f>BASE!M592*$M$1152</f>
        <v>0</v>
      </c>
      <c r="N592" s="1">
        <f t="shared" si="55"/>
        <v>3</v>
      </c>
      <c r="O592" s="8">
        <f t="shared" si="59"/>
        <v>6438</v>
      </c>
      <c r="P592" s="9">
        <f t="shared" si="56"/>
        <v>6438</v>
      </c>
      <c r="Q592" s="40">
        <f t="array" ref="Q592">IFERROR(_xlfn.STDEV.P(IF((F592:M592&lt;&gt;0)*(F592:M592&lt;&gt;""), F592:M592)), 0)</f>
        <v>1222.9918359600008</v>
      </c>
      <c r="R592" s="11">
        <f t="shared" si="54"/>
        <v>18.996455979496751</v>
      </c>
      <c r="S592" s="12">
        <f t="shared" si="57"/>
        <v>81.003544020503256</v>
      </c>
      <c r="T592" s="37" t="str">
        <f t="shared" si="58"/>
        <v>ALTO</v>
      </c>
    </row>
    <row r="593" spans="2:20" ht="18">
      <c r="B593" s="27">
        <v>584</v>
      </c>
      <c r="C593" s="33" t="s">
        <v>627</v>
      </c>
      <c r="D593" s="32" t="s">
        <v>38</v>
      </c>
      <c r="E593" s="32">
        <v>1</v>
      </c>
      <c r="F593" s="7">
        <f>BASE!F593</f>
        <v>0</v>
      </c>
      <c r="G593" s="7">
        <f>BASE!G593</f>
        <v>12692</v>
      </c>
      <c r="H593" s="40">
        <f>BASE!H593*'FM-029 DEP'!$H$1152</f>
        <v>10232.939298338315</v>
      </c>
      <c r="I593" s="7">
        <f>BASE!I593*'FM-029 DEP'!$I$1152</f>
        <v>7834.5382411284982</v>
      </c>
      <c r="J593" s="7">
        <f>BASE!J593*'FM-029 DEP'!$J$1152</f>
        <v>0</v>
      </c>
      <c r="K593" s="7">
        <f>BASE!K593*'FM-029 DEP'!$K$1152</f>
        <v>0</v>
      </c>
      <c r="L593" s="7">
        <f>BASE!L593*'FM-029 DEP'!$L$1152</f>
        <v>0</v>
      </c>
      <c r="M593" s="36">
        <f>BASE!M593*$M$1152</f>
        <v>0</v>
      </c>
      <c r="N593" s="1">
        <f t="shared" si="55"/>
        <v>3</v>
      </c>
      <c r="O593" s="8">
        <f t="shared" si="59"/>
        <v>10253</v>
      </c>
      <c r="P593" s="9">
        <f t="shared" si="56"/>
        <v>10253</v>
      </c>
      <c r="Q593" s="40">
        <f t="array" ref="Q593">IFERROR(_xlfn.STDEV.P(IF((F593:M593&lt;&gt;0)*(F593:M593&lt;&gt;""), F593:M593)), 0)</f>
        <v>1983.1020006427873</v>
      </c>
      <c r="R593" s="11">
        <f t="shared" si="54"/>
        <v>19.341675613408636</v>
      </c>
      <c r="S593" s="12">
        <f t="shared" si="57"/>
        <v>80.65832438659136</v>
      </c>
      <c r="T593" s="37" t="str">
        <f t="shared" si="58"/>
        <v>ALTO</v>
      </c>
    </row>
    <row r="594" spans="2:20" ht="18">
      <c r="B594" s="27">
        <v>585</v>
      </c>
      <c r="C594" s="33" t="s">
        <v>628</v>
      </c>
      <c r="D594" s="32" t="s">
        <v>38</v>
      </c>
      <c r="E594" s="32">
        <v>1</v>
      </c>
      <c r="F594" s="7">
        <f>BASE!F594</f>
        <v>0</v>
      </c>
      <c r="G594" s="7">
        <f>BASE!G594</f>
        <v>97547</v>
      </c>
      <c r="H594" s="40">
        <f>BASE!H594*'FM-029 DEP'!$H$1152</f>
        <v>78558.755468956399</v>
      </c>
      <c r="I594" s="7">
        <f>BASE!I594*'FM-029 DEP'!$I$1152</f>
        <v>60032.556755565347</v>
      </c>
      <c r="J594" s="7">
        <f>BASE!J594*'FM-029 DEP'!$J$1152</f>
        <v>0</v>
      </c>
      <c r="K594" s="7">
        <f>BASE!K594*'FM-029 DEP'!$K$1152</f>
        <v>0</v>
      </c>
      <c r="L594" s="7">
        <f>BASE!L594*'FM-029 DEP'!$L$1152</f>
        <v>0</v>
      </c>
      <c r="M594" s="36">
        <f>BASE!M594*$M$1152</f>
        <v>0</v>
      </c>
      <c r="N594" s="1">
        <f t="shared" si="55"/>
        <v>3</v>
      </c>
      <c r="O594" s="8">
        <f t="shared" si="59"/>
        <v>78713</v>
      </c>
      <c r="P594" s="9">
        <f t="shared" si="56"/>
        <v>78713</v>
      </c>
      <c r="Q594" s="40">
        <f t="array" ref="Q594">IFERROR(_xlfn.STDEV.P(IF((F594:M594&lt;&gt;0)*(F594:M594&lt;&gt;""), F594:M594)), 0)</f>
        <v>15315.594525692048</v>
      </c>
      <c r="R594" s="11">
        <f t="shared" si="54"/>
        <v>19.457515944878288</v>
      </c>
      <c r="S594" s="12">
        <f t="shared" si="57"/>
        <v>80.542484055121719</v>
      </c>
      <c r="T594" s="37" t="str">
        <f t="shared" si="58"/>
        <v>ALTO</v>
      </c>
    </row>
    <row r="595" spans="2:20" ht="18">
      <c r="B595" s="27">
        <v>586</v>
      </c>
      <c r="C595" s="33" t="s">
        <v>629</v>
      </c>
      <c r="D595" s="32" t="s">
        <v>38</v>
      </c>
      <c r="E595" s="32">
        <v>1</v>
      </c>
      <c r="F595" s="7">
        <f>BASE!F595</f>
        <v>0</v>
      </c>
      <c r="G595" s="7">
        <f>BASE!G595</f>
        <v>266.76</v>
      </c>
      <c r="H595" s="40">
        <f>BASE!H595*'FM-029 DEP'!$H$1152</f>
        <v>254.13586150316343</v>
      </c>
      <c r="I595" s="7">
        <f>BASE!I595*'FM-029 DEP'!$I$1152</f>
        <v>0</v>
      </c>
      <c r="J595" s="7"/>
      <c r="K595" s="7"/>
      <c r="L595" s="7">
        <f>BASE!L595*'FM-029 DEP'!$L$1152</f>
        <v>0</v>
      </c>
      <c r="M595" s="36">
        <f>BASE!M595*$M$1152</f>
        <v>0</v>
      </c>
      <c r="N595" s="1">
        <f t="shared" si="55"/>
        <v>2</v>
      </c>
      <c r="O595" s="8">
        <f t="shared" si="59"/>
        <v>260</v>
      </c>
      <c r="P595" s="9">
        <f t="shared" si="56"/>
        <v>260</v>
      </c>
      <c r="Q595" s="40">
        <f t="array" ref="Q595">IFERROR(_xlfn.STDEV.P(IF((F595:M595&lt;&gt;0)*(F595:M595&lt;&gt;""), F595:M595)), 0)</f>
        <v>6.3120692484182825</v>
      </c>
      <c r="R595" s="11">
        <f t="shared" si="54"/>
        <v>2.4277189416993394</v>
      </c>
      <c r="S595" s="12">
        <f t="shared" si="57"/>
        <v>97.572281058300661</v>
      </c>
      <c r="T595" s="37" t="str">
        <f t="shared" si="58"/>
        <v>ALTO</v>
      </c>
    </row>
    <row r="596" spans="2:20" ht="18">
      <c r="B596" s="27">
        <v>587</v>
      </c>
      <c r="C596" s="33" t="s">
        <v>630</v>
      </c>
      <c r="D596" s="32" t="s">
        <v>38</v>
      </c>
      <c r="E596" s="32">
        <v>1</v>
      </c>
      <c r="F596" s="7">
        <f>BASE!F596</f>
        <v>0</v>
      </c>
      <c r="G596" s="7">
        <f>BASE!G596</f>
        <v>870.48</v>
      </c>
      <c r="H596" s="40">
        <f>BASE!H596*'FM-029 DEP'!$H$1152</f>
        <v>828.91970451227132</v>
      </c>
      <c r="I596" s="7">
        <f>BASE!I596*'FM-029 DEP'!$I$1152</f>
        <v>0</v>
      </c>
      <c r="J596" s="7"/>
      <c r="K596" s="7"/>
      <c r="L596" s="7">
        <f>BASE!L596*'FM-029 DEP'!$L$1152</f>
        <v>0</v>
      </c>
      <c r="M596" s="36">
        <f>BASE!M596*$M$1152</f>
        <v>0</v>
      </c>
      <c r="N596" s="1">
        <f t="shared" si="55"/>
        <v>2</v>
      </c>
      <c r="O596" s="8">
        <f t="shared" si="59"/>
        <v>850</v>
      </c>
      <c r="P596" s="9">
        <f t="shared" si="56"/>
        <v>850</v>
      </c>
      <c r="Q596" s="40">
        <f t="array" ref="Q596">IFERROR(_xlfn.STDEV.P(IF((F596:M596&lt;&gt;0)*(F596:M596&lt;&gt;""), F596:M596)), 0)</f>
        <v>20.780147743864347</v>
      </c>
      <c r="R596" s="11">
        <f t="shared" si="54"/>
        <v>2.4447232639840411</v>
      </c>
      <c r="S596" s="12">
        <f t="shared" si="57"/>
        <v>97.555276736015955</v>
      </c>
      <c r="T596" s="37" t="str">
        <f t="shared" si="58"/>
        <v>ALTO</v>
      </c>
    </row>
    <row r="597" spans="2:20" ht="18">
      <c r="B597" s="27">
        <v>588</v>
      </c>
      <c r="C597" s="33" t="s">
        <v>631</v>
      </c>
      <c r="D597" s="32" t="s">
        <v>38</v>
      </c>
      <c r="E597" s="32">
        <v>1</v>
      </c>
      <c r="F597" s="7">
        <f>BASE!F597</f>
        <v>0</v>
      </c>
      <c r="G597" s="7">
        <f>BASE!G597</f>
        <v>187437</v>
      </c>
      <c r="H597" s="40">
        <f>BASE!H597*'FM-029 DEP'!$H$1152</f>
        <v>152314.74024278659</v>
      </c>
      <c r="I597" s="7">
        <f>BASE!I597*'FM-029 DEP'!$I$1152</f>
        <v>118234.1569318933</v>
      </c>
      <c r="J597" s="7">
        <f>BASE!J597*'FM-029 DEP'!$J$1152</f>
        <v>99962.929719055755</v>
      </c>
      <c r="K597" s="7">
        <f>BASE!K597*'FM-029 DEP'!$K$1152</f>
        <v>104255.23424878837</v>
      </c>
      <c r="L597" s="7">
        <f>BASE!L597*'FM-029 DEP'!$L$1152</f>
        <v>0</v>
      </c>
      <c r="M597" s="36">
        <f>BASE!M597*$M$1152</f>
        <v>0</v>
      </c>
      <c r="N597" s="1">
        <f t="shared" si="55"/>
        <v>5</v>
      </c>
      <c r="O597" s="8">
        <f t="shared" si="59"/>
        <v>132441</v>
      </c>
      <c r="P597" s="9">
        <f t="shared" si="56"/>
        <v>132441</v>
      </c>
      <c r="Q597" s="40">
        <f t="array" ref="Q597">IFERROR(_xlfn.STDEV.P(IF((F597:M597&lt;&gt;0)*(F597:M597&lt;&gt;""), F597:M597)), 0)</f>
        <v>33077.552500689635</v>
      </c>
      <c r="R597" s="11">
        <f t="shared" si="54"/>
        <v>24.975311648726329</v>
      </c>
      <c r="S597" s="12">
        <f t="shared" si="57"/>
        <v>75.024688351273667</v>
      </c>
      <c r="T597" s="37" t="str">
        <f t="shared" si="58"/>
        <v>ALTO</v>
      </c>
    </row>
    <row r="598" spans="2:20" ht="18">
      <c r="B598" s="27">
        <v>589</v>
      </c>
      <c r="C598" s="33" t="s">
        <v>632</v>
      </c>
      <c r="D598" s="32" t="s">
        <v>38</v>
      </c>
      <c r="E598" s="32">
        <v>1</v>
      </c>
      <c r="F598" s="7">
        <f>BASE!F598</f>
        <v>0</v>
      </c>
      <c r="G598" s="7">
        <f>BASE!G598</f>
        <v>60032</v>
      </c>
      <c r="H598" s="40">
        <f>BASE!H598*'FM-029 DEP'!$H$1152</f>
        <v>48793.092690398378</v>
      </c>
      <c r="I598" s="7">
        <f>BASE!I598*'FM-029 DEP'!$I$1152</f>
        <v>37888.305047388138</v>
      </c>
      <c r="J598" s="7"/>
      <c r="K598" s="7"/>
      <c r="L598" s="7">
        <f>BASE!L598*'FM-029 DEP'!$L$1152</f>
        <v>0</v>
      </c>
      <c r="M598" s="36">
        <f>BASE!M598*$M$1152</f>
        <v>0</v>
      </c>
      <c r="N598" s="1">
        <f t="shared" si="55"/>
        <v>3</v>
      </c>
      <c r="O598" s="8">
        <f t="shared" si="59"/>
        <v>48904</v>
      </c>
      <c r="P598" s="9">
        <f t="shared" si="56"/>
        <v>48904</v>
      </c>
      <c r="Q598" s="40">
        <f t="array" ref="Q598">IFERROR(_xlfn.STDEV.P(IF((F598:M598&lt;&gt;0)*(F598:M598&lt;&gt;""), F598:M598)), 0)</f>
        <v>9040.4686285077223</v>
      </c>
      <c r="R598" s="11">
        <f t="shared" si="54"/>
        <v>18.48615374715304</v>
      </c>
      <c r="S598" s="12">
        <f t="shared" si="57"/>
        <v>81.51384625284696</v>
      </c>
      <c r="T598" s="37" t="str">
        <f t="shared" si="58"/>
        <v>ALTO</v>
      </c>
    </row>
    <row r="599" spans="2:20" ht="18">
      <c r="B599" s="27">
        <v>590</v>
      </c>
      <c r="C599" s="33" t="s">
        <v>633</v>
      </c>
      <c r="D599" s="32" t="s">
        <v>38</v>
      </c>
      <c r="E599" s="32">
        <v>1</v>
      </c>
      <c r="F599" s="7">
        <f>BASE!F599</f>
        <v>0</v>
      </c>
      <c r="G599" s="7">
        <f>BASE!G599</f>
        <v>24039</v>
      </c>
      <c r="H599" s="40">
        <f>BASE!H599*'FM-029 DEP'!$H$1152</f>
        <v>19550.592407981643</v>
      </c>
      <c r="I599" s="7">
        <f>BASE!I599*'FM-029 DEP'!$I$1152</f>
        <v>15198.569539343176</v>
      </c>
      <c r="J599" s="7">
        <f>BASE!J599*'FM-029 DEP'!$J$1152</f>
        <v>12877.030787182481</v>
      </c>
      <c r="K599" s="7">
        <f>BASE!K599*'FM-029 DEP'!$K$1152</f>
        <v>13539.111470113086</v>
      </c>
      <c r="L599" s="7">
        <f>BASE!L599*'FM-029 DEP'!$L$1152</f>
        <v>0</v>
      </c>
      <c r="M599" s="36">
        <f>BASE!M599*$M$1152</f>
        <v>0</v>
      </c>
      <c r="N599" s="1">
        <f t="shared" si="55"/>
        <v>5</v>
      </c>
      <c r="O599" s="8">
        <f t="shared" si="59"/>
        <v>17041</v>
      </c>
      <c r="P599" s="9">
        <f t="shared" si="56"/>
        <v>17041</v>
      </c>
      <c r="Q599" s="40">
        <f t="array" ref="Q599">IFERROR(_xlfn.STDEV.P(IF((F599:M599&lt;&gt;0)*(F599:M599&lt;&gt;""), F599:M599)), 0)</f>
        <v>4201.5823409942723</v>
      </c>
      <c r="R599" s="11">
        <f t="shared" si="54"/>
        <v>24.655726430340195</v>
      </c>
      <c r="S599" s="12">
        <f t="shared" si="57"/>
        <v>75.344273569659805</v>
      </c>
      <c r="T599" s="37" t="str">
        <f t="shared" si="58"/>
        <v>ALTO</v>
      </c>
    </row>
    <row r="600" spans="2:20" ht="18">
      <c r="B600" s="27">
        <v>591</v>
      </c>
      <c r="C600" s="33" t="s">
        <v>634</v>
      </c>
      <c r="D600" s="32" t="s">
        <v>38</v>
      </c>
      <c r="E600" s="32">
        <v>1</v>
      </c>
      <c r="F600" s="7">
        <f>BASE!F600</f>
        <v>0</v>
      </c>
      <c r="G600" s="7">
        <f>BASE!G600</f>
        <v>29075</v>
      </c>
      <c r="H600" s="40">
        <f>BASE!H600*'FM-029 DEP'!$H$1152</f>
        <v>23677.32200278106</v>
      </c>
      <c r="I600" s="7">
        <f>BASE!I600*'FM-029 DEP'!$I$1152</f>
        <v>18447.566674013662</v>
      </c>
      <c r="J600" s="7">
        <f>BASE!J600*'FM-029 DEP'!$J$1152</f>
        <v>0</v>
      </c>
      <c r="K600" s="7">
        <f>BASE!K600*'FM-029 DEP'!$K$1152</f>
        <v>0</v>
      </c>
      <c r="L600" s="7">
        <f>BASE!L600*'FM-029 DEP'!$L$1152</f>
        <v>0</v>
      </c>
      <c r="M600" s="36">
        <f>BASE!M600*$M$1152</f>
        <v>0</v>
      </c>
      <c r="N600" s="1">
        <f t="shared" si="55"/>
        <v>3</v>
      </c>
      <c r="O600" s="8">
        <f t="shared" si="59"/>
        <v>23733</v>
      </c>
      <c r="P600" s="9">
        <f t="shared" si="56"/>
        <v>23733</v>
      </c>
      <c r="Q600" s="40">
        <f t="array" ref="Q600">IFERROR(_xlfn.STDEV.P(IF((F600:M600&lt;&gt;0)*(F600:M600&lt;&gt;""), F600:M600)), 0)</f>
        <v>4338.812019419297</v>
      </c>
      <c r="R600" s="11">
        <f t="shared" si="54"/>
        <v>18.281768084183614</v>
      </c>
      <c r="S600" s="12">
        <f t="shared" si="57"/>
        <v>81.718231915816389</v>
      </c>
      <c r="T600" s="37" t="str">
        <f t="shared" si="58"/>
        <v>ALTO</v>
      </c>
    </row>
    <row r="601" spans="2:20" ht="18">
      <c r="B601" s="27">
        <v>592</v>
      </c>
      <c r="C601" s="33" t="s">
        <v>635</v>
      </c>
      <c r="D601" s="32" t="s">
        <v>38</v>
      </c>
      <c r="E601" s="32">
        <v>1</v>
      </c>
      <c r="F601" s="7">
        <f>BASE!F601</f>
        <v>0</v>
      </c>
      <c r="G601" s="7">
        <f>BASE!G601</f>
        <v>10946</v>
      </c>
      <c r="H601" s="40">
        <f>BASE!H601*'FM-029 DEP'!$H$1152</f>
        <v>9504.2841329347139</v>
      </c>
      <c r="I601" s="7">
        <f>BASE!I601*'FM-029 DEP'!$I$1152</f>
        <v>8193.1232091690545</v>
      </c>
      <c r="J601" s="7">
        <f>BASE!J601*'FM-029 DEP'!$J$1152</f>
        <v>6770.3976303742938</v>
      </c>
      <c r="K601" s="7">
        <f>BASE!K601*'FM-029 DEP'!$K$1152</f>
        <v>7166.6074313408726</v>
      </c>
      <c r="L601" s="7">
        <f>BASE!L601*'FM-029 DEP'!$L$1152</f>
        <v>0</v>
      </c>
      <c r="M601" s="36">
        <f>BASE!M601*$M$1152</f>
        <v>0</v>
      </c>
      <c r="N601" s="1">
        <f t="shared" si="55"/>
        <v>5</v>
      </c>
      <c r="O601" s="8">
        <f t="shared" si="59"/>
        <v>8516</v>
      </c>
      <c r="P601" s="9">
        <f t="shared" si="56"/>
        <v>8516</v>
      </c>
      <c r="Q601" s="40">
        <f t="array" ref="Q601">IFERROR(_xlfn.STDEV.P(IF((F601:M601&lt;&gt;0)*(F601:M601&lt;&gt;""), F601:M601)), 0)</f>
        <v>1539.7300317034599</v>
      </c>
      <c r="R601" s="11">
        <f t="shared" si="54"/>
        <v>18.080437197081491</v>
      </c>
      <c r="S601" s="12">
        <f t="shared" si="57"/>
        <v>81.919562802918506</v>
      </c>
      <c r="T601" s="37" t="str">
        <f t="shared" si="58"/>
        <v>ALTO</v>
      </c>
    </row>
    <row r="602" spans="2:20" ht="18">
      <c r="B602" s="27">
        <v>593</v>
      </c>
      <c r="C602" s="33" t="s">
        <v>636</v>
      </c>
      <c r="D602" s="32" t="s">
        <v>38</v>
      </c>
      <c r="E602" s="32">
        <v>1</v>
      </c>
      <c r="F602" s="7">
        <f>BASE!F602</f>
        <v>0</v>
      </c>
      <c r="G602" s="7">
        <f>BASE!G602</f>
        <v>21541</v>
      </c>
      <c r="H602" s="40">
        <f>BASE!H602*'FM-029 DEP'!$H$1152</f>
        <v>17544.30890759925</v>
      </c>
      <c r="I602" s="7">
        <f>BASE!I602*'FM-029 DEP'!$I$1152</f>
        <v>13672.953493497906</v>
      </c>
      <c r="J602" s="7">
        <f>BASE!J602*'FM-029 DEP'!$J$1152</f>
        <v>0</v>
      </c>
      <c r="K602" s="7">
        <f>BASE!K602*'FM-029 DEP'!$K$1152</f>
        <v>0</v>
      </c>
      <c r="L602" s="7">
        <f>BASE!L602*'FM-029 DEP'!$L$1152</f>
        <v>0</v>
      </c>
      <c r="M602" s="36">
        <f>BASE!M602*$M$1152</f>
        <v>0</v>
      </c>
      <c r="N602" s="1">
        <f t="shared" si="55"/>
        <v>3</v>
      </c>
      <c r="O602" s="8">
        <f t="shared" si="59"/>
        <v>17586</v>
      </c>
      <c r="P602" s="9">
        <f t="shared" si="56"/>
        <v>17586</v>
      </c>
      <c r="Q602" s="40">
        <f t="array" ref="Q602">IFERROR(_xlfn.STDEV.P(IF((F602:M602&lt;&gt;0)*(F602:M602&lt;&gt;""), F602:M602)), 0)</f>
        <v>3212.2523814442397</v>
      </c>
      <c r="R602" s="11">
        <f t="shared" si="54"/>
        <v>18.265963729354258</v>
      </c>
      <c r="S602" s="12">
        <f t="shared" si="57"/>
        <v>81.734036270645746</v>
      </c>
      <c r="T602" s="37" t="str">
        <f t="shared" si="58"/>
        <v>ALTO</v>
      </c>
    </row>
    <row r="603" spans="2:20" ht="18">
      <c r="B603" s="27">
        <v>594</v>
      </c>
      <c r="C603" s="33" t="s">
        <v>637</v>
      </c>
      <c r="D603" s="32" t="s">
        <v>38</v>
      </c>
      <c r="E603" s="32">
        <v>1</v>
      </c>
      <c r="F603" s="7">
        <f>BASE!F603</f>
        <v>0</v>
      </c>
      <c r="G603" s="7">
        <f>BASE!G603</f>
        <v>14969</v>
      </c>
      <c r="H603" s="40">
        <f>BASE!H603*'FM-029 DEP'!$H$1152</f>
        <v>12192.565042897862</v>
      </c>
      <c r="I603" s="7">
        <f>BASE!I603*'FM-029 DEP'!$I$1152</f>
        <v>9502.501653074718</v>
      </c>
      <c r="J603" s="7">
        <f>BASE!J603*'FM-029 DEP'!$J$1152</f>
        <v>8097.9265775065087</v>
      </c>
      <c r="K603" s="7">
        <f>BASE!K603*'FM-029 DEP'!$K$1152</f>
        <v>8529.9353796445885</v>
      </c>
      <c r="L603" s="7">
        <f>BASE!L603*'FM-029 DEP'!$L$1152</f>
        <v>0</v>
      </c>
      <c r="M603" s="36">
        <f>BASE!M603*$M$1152</f>
        <v>0</v>
      </c>
      <c r="N603" s="1">
        <f t="shared" si="55"/>
        <v>5</v>
      </c>
      <c r="O603" s="8">
        <f t="shared" si="59"/>
        <v>10658</v>
      </c>
      <c r="P603" s="9">
        <f t="shared" si="56"/>
        <v>10658</v>
      </c>
      <c r="Q603" s="40">
        <f t="array" ref="Q603">IFERROR(_xlfn.STDEV.P(IF((F603:M603&lt;&gt;0)*(F603:M603&lt;&gt;""), F603:M603)), 0)</f>
        <v>2582.9216602001934</v>
      </c>
      <c r="R603" s="11">
        <f t="shared" si="54"/>
        <v>24.234581161570588</v>
      </c>
      <c r="S603" s="12">
        <f t="shared" si="57"/>
        <v>75.765418838429412</v>
      </c>
      <c r="T603" s="37" t="str">
        <f t="shared" si="58"/>
        <v>ALTO</v>
      </c>
    </row>
    <row r="604" spans="2:20" ht="18">
      <c r="B604" s="27">
        <v>595</v>
      </c>
      <c r="C604" s="33" t="s">
        <v>638</v>
      </c>
      <c r="D604" s="32" t="s">
        <v>38</v>
      </c>
      <c r="E604" s="32">
        <v>1</v>
      </c>
      <c r="F604" s="7">
        <f>BASE!F604</f>
        <v>0</v>
      </c>
      <c r="G604" s="7">
        <f>BASE!G604</f>
        <v>654940</v>
      </c>
      <c r="H604" s="40">
        <f>BASE!H604*'FM-029 DEP'!$H$1152</f>
        <v>589474.08706584154</v>
      </c>
      <c r="I604" s="7">
        <f>BASE!I604*'FM-029 DEP'!$I$1152</f>
        <v>534145.99515098077</v>
      </c>
      <c r="J604" s="7"/>
      <c r="K604" s="7"/>
      <c r="L604" s="7">
        <f>BASE!L604*'FM-029 DEP'!$L$1152</f>
        <v>0</v>
      </c>
      <c r="M604" s="36">
        <f>BASE!M604*$M$1152</f>
        <v>0</v>
      </c>
      <c r="N604" s="1">
        <f t="shared" si="55"/>
        <v>3</v>
      </c>
      <c r="O604" s="8">
        <f t="shared" si="59"/>
        <v>592853</v>
      </c>
      <c r="P604" s="9">
        <f t="shared" si="56"/>
        <v>592853</v>
      </c>
      <c r="Q604" s="40">
        <f t="array" ref="Q604">IFERROR(_xlfn.STDEV.P(IF((F604:M604&lt;&gt;0)*(F604:M604&lt;&gt;""), F604:M604)), 0)</f>
        <v>49371.803827586293</v>
      </c>
      <c r="R604" s="11">
        <f t="shared" si="54"/>
        <v>8.3278323340838778</v>
      </c>
      <c r="S604" s="12">
        <f t="shared" si="57"/>
        <v>91.67216766591612</v>
      </c>
      <c r="T604" s="37" t="str">
        <f t="shared" si="58"/>
        <v>ALTO</v>
      </c>
    </row>
    <row r="605" spans="2:20" ht="18">
      <c r="B605" s="27">
        <v>596</v>
      </c>
      <c r="C605" s="33" t="s">
        <v>639</v>
      </c>
      <c r="D605" s="32" t="s">
        <v>38</v>
      </c>
      <c r="E605" s="32">
        <v>1</v>
      </c>
      <c r="F605" s="7">
        <f>BASE!F605</f>
        <v>0</v>
      </c>
      <c r="G605" s="7">
        <f>BASE!G605</f>
        <v>3465</v>
      </c>
      <c r="H605" s="40">
        <f>BASE!H605*'FM-029 DEP'!$H$1152</f>
        <v>2851.0866962386144</v>
      </c>
      <c r="I605" s="7">
        <f>BASE!I605*'FM-029 DEP'!$I$1152</f>
        <v>2261.2585408860477</v>
      </c>
      <c r="J605" s="7">
        <f>BASE!J605*'FM-029 DEP'!$J$1152</f>
        <v>1725.7876312718788</v>
      </c>
      <c r="K605" s="7">
        <f>BASE!K605*'FM-029 DEP'!$K$1152</f>
        <v>1911.470113085622</v>
      </c>
      <c r="L605" s="7">
        <f>BASE!L605*'FM-029 DEP'!$L$1152</f>
        <v>0</v>
      </c>
      <c r="M605" s="36">
        <f>BASE!M605*$M$1152</f>
        <v>0</v>
      </c>
      <c r="N605" s="1">
        <f t="shared" si="55"/>
        <v>5</v>
      </c>
      <c r="O605" s="8">
        <f t="shared" si="59"/>
        <v>2443</v>
      </c>
      <c r="P605" s="9">
        <f t="shared" si="56"/>
        <v>2443</v>
      </c>
      <c r="Q605" s="40">
        <f t="array" ref="Q605">IFERROR(_xlfn.STDEV.P(IF((F605:M605&lt;&gt;0)*(F605:M605&lt;&gt;""), F605:M605)), 0)</f>
        <v>638.90003609686664</v>
      </c>
      <c r="R605" s="11">
        <f t="shared" ref="R605:R668" si="60">IFERROR(Q605/O605*100,0)</f>
        <v>26.152273274534043</v>
      </c>
      <c r="S605" s="12">
        <f t="shared" si="57"/>
        <v>73.847726725465961</v>
      </c>
      <c r="T605" s="37" t="str">
        <f t="shared" si="58"/>
        <v>ALTO</v>
      </c>
    </row>
    <row r="606" spans="2:20" ht="18">
      <c r="B606" s="27">
        <v>597</v>
      </c>
      <c r="C606" s="33" t="s">
        <v>640</v>
      </c>
      <c r="D606" s="32" t="s">
        <v>38</v>
      </c>
      <c r="E606" s="32">
        <v>1</v>
      </c>
      <c r="F606" s="7">
        <f>BASE!F606</f>
        <v>0</v>
      </c>
      <c r="G606" s="7">
        <f>BASE!G606</f>
        <v>374880</v>
      </c>
      <c r="H606" s="40">
        <f>BASE!H606*'FM-029 DEP'!$H$1152</f>
        <v>304636.42951303616</v>
      </c>
      <c r="I606" s="7">
        <f>BASE!I606*'FM-029 DEP'!$I$1152</f>
        <v>236477.00683270881</v>
      </c>
      <c r="J606" s="7"/>
      <c r="K606" s="7"/>
      <c r="L606" s="7">
        <f>BASE!L606*'FM-029 DEP'!$L$1152</f>
        <v>0</v>
      </c>
      <c r="M606" s="36">
        <f>BASE!M606*$M$1152</f>
        <v>0</v>
      </c>
      <c r="N606" s="1">
        <f t="shared" si="55"/>
        <v>3</v>
      </c>
      <c r="O606" s="8">
        <f t="shared" si="59"/>
        <v>305331</v>
      </c>
      <c r="P606" s="9">
        <f t="shared" si="56"/>
        <v>305331</v>
      </c>
      <c r="Q606" s="40">
        <f t="array" ref="Q606">IFERROR(_xlfn.STDEV.P(IF((F606:M606&lt;&gt;0)*(F606:M606&lt;&gt;""), F606:M606)), 0)</f>
        <v>56504.920742000519</v>
      </c>
      <c r="R606" s="11">
        <f t="shared" si="60"/>
        <v>18.506119831265256</v>
      </c>
      <c r="S606" s="12">
        <f t="shared" si="57"/>
        <v>81.493880168734748</v>
      </c>
      <c r="T606" s="37" t="str">
        <f t="shared" si="58"/>
        <v>ALTO</v>
      </c>
    </row>
    <row r="607" spans="2:20" ht="18">
      <c r="B607" s="27">
        <v>598</v>
      </c>
      <c r="C607" s="33" t="s">
        <v>641</v>
      </c>
      <c r="D607" s="32" t="s">
        <v>38</v>
      </c>
      <c r="E607" s="32">
        <v>1</v>
      </c>
      <c r="F607" s="7">
        <f>BASE!F607</f>
        <v>0</v>
      </c>
      <c r="G607" s="7">
        <f>BASE!G607</f>
        <v>2172908</v>
      </c>
      <c r="H607" s="40">
        <f>BASE!H607*'FM-029 DEP'!$H$1152</f>
        <v>1765638.6793394978</v>
      </c>
      <c r="I607" s="7">
        <f>BASE!I607*'FM-029 DEP'!$I$1152</f>
        <v>1370440.0308573947</v>
      </c>
      <c r="J607" s="7">
        <f>BASE!J607*'FM-029 DEP'!$J$1152</f>
        <v>1170880.5313706133</v>
      </c>
      <c r="K607" s="7">
        <f>BASE!K607*'FM-029 DEP'!$K$1152</f>
        <v>0</v>
      </c>
      <c r="L607" s="7">
        <f>BASE!L607*'FM-029 DEP'!$L$1152</f>
        <v>0</v>
      </c>
      <c r="M607" s="36">
        <f>BASE!M607*$M$1152</f>
        <v>0</v>
      </c>
      <c r="N607" s="1">
        <f t="shared" si="55"/>
        <v>4</v>
      </c>
      <c r="O607" s="8">
        <f t="shared" si="59"/>
        <v>1619967</v>
      </c>
      <c r="P607" s="9">
        <f t="shared" si="56"/>
        <v>1619967</v>
      </c>
      <c r="Q607" s="40">
        <f t="array" ref="Q607">IFERROR(_xlfn.STDEV.P(IF((F607:M607&lt;&gt;0)*(F607:M607&lt;&gt;""), F607:M607)), 0)</f>
        <v>384352.16672927613</v>
      </c>
      <c r="R607" s="11">
        <f t="shared" si="60"/>
        <v>23.725925696589879</v>
      </c>
      <c r="S607" s="12">
        <f t="shared" si="57"/>
        <v>76.274074303410117</v>
      </c>
      <c r="T607" s="37" t="str">
        <f t="shared" si="58"/>
        <v>ALTO</v>
      </c>
    </row>
    <row r="608" spans="2:20" ht="18">
      <c r="B608" s="27">
        <v>599</v>
      </c>
      <c r="C608" s="33" t="s">
        <v>642</v>
      </c>
      <c r="D608" s="32" t="s">
        <v>38</v>
      </c>
      <c r="E608" s="32">
        <v>1</v>
      </c>
      <c r="F608" s="7">
        <f>BASE!F608</f>
        <v>0</v>
      </c>
      <c r="G608" s="7">
        <f>BASE!G608</f>
        <v>8418</v>
      </c>
      <c r="H608" s="40">
        <f>BASE!H608*'FM-029 DEP'!$H$1152</f>
        <v>6866.6318516303963</v>
      </c>
      <c r="I608" s="7">
        <f>BASE!I608*'FM-029 DEP'!$I$1152</f>
        <v>5365.7350672250377</v>
      </c>
      <c r="J608" s="7">
        <f>BASE!J608*'FM-029 DEP'!$J$1152</f>
        <v>4380.8455255363078</v>
      </c>
      <c r="K608" s="7">
        <f>BASE!K608*'FM-029 DEP'!$K$1152</f>
        <v>4619.8546042003236</v>
      </c>
      <c r="L608" s="7">
        <f>BASE!L608*'FM-029 DEP'!$L$1152</f>
        <v>0</v>
      </c>
      <c r="M608" s="36">
        <f>BASE!M608*$M$1152</f>
        <v>0</v>
      </c>
      <c r="N608" s="1">
        <f t="shared" si="55"/>
        <v>5</v>
      </c>
      <c r="O608" s="8">
        <f t="shared" si="59"/>
        <v>5930</v>
      </c>
      <c r="P608" s="9">
        <f t="shared" si="56"/>
        <v>5930</v>
      </c>
      <c r="Q608" s="40">
        <f t="array" ref="Q608">IFERROR(_xlfn.STDEV.P(IF((F608:M608&lt;&gt;0)*(F608:M608&lt;&gt;""), F608:M608)), 0)</f>
        <v>1516.7187251442231</v>
      </c>
      <c r="R608" s="11">
        <f t="shared" si="60"/>
        <v>25.577044268873912</v>
      </c>
      <c r="S608" s="12">
        <f t="shared" si="57"/>
        <v>74.422955731126081</v>
      </c>
      <c r="T608" s="37" t="str">
        <f t="shared" si="58"/>
        <v>ALTO</v>
      </c>
    </row>
    <row r="609" spans="2:20" ht="18">
      <c r="B609" s="27">
        <v>600</v>
      </c>
      <c r="C609" s="33" t="s">
        <v>643</v>
      </c>
      <c r="D609" s="32" t="s">
        <v>38</v>
      </c>
      <c r="E609" s="32">
        <v>1</v>
      </c>
      <c r="F609" s="7">
        <f>BASE!F609</f>
        <v>0</v>
      </c>
      <c r="G609" s="7">
        <f>BASE!G609</f>
        <v>506058</v>
      </c>
      <c r="H609" s="40">
        <f>BASE!H609*'FM-029 DEP'!$H$1152</f>
        <v>411232.52535868733</v>
      </c>
      <c r="I609" s="7">
        <f>BASE!I609*'FM-029 DEP'!$I$1152</f>
        <v>319221.03151862463</v>
      </c>
      <c r="J609" s="7">
        <f>BASE!J609*'FM-029 DEP'!$J$1152</f>
        <v>0</v>
      </c>
      <c r="K609" s="7">
        <f>BASE!K609*'FM-029 DEP'!$K$1152</f>
        <v>0</v>
      </c>
      <c r="L609" s="7">
        <f>BASE!L609*'FM-029 DEP'!$L$1152</f>
        <v>0</v>
      </c>
      <c r="M609" s="36">
        <f>BASE!M609*$M$1152</f>
        <v>0</v>
      </c>
      <c r="N609" s="1">
        <f t="shared" si="55"/>
        <v>3</v>
      </c>
      <c r="O609" s="8">
        <f t="shared" si="59"/>
        <v>412171</v>
      </c>
      <c r="P609" s="9">
        <f t="shared" si="56"/>
        <v>412171</v>
      </c>
      <c r="Q609" s="40">
        <f t="array" ref="Q609">IFERROR(_xlfn.STDEV.P(IF((F609:M609&lt;&gt;0)*(F609:M609&lt;&gt;""), F609:M609)), 0)</f>
        <v>76278.7566400301</v>
      </c>
      <c r="R609" s="11">
        <f t="shared" si="60"/>
        <v>18.506580191238612</v>
      </c>
      <c r="S609" s="12">
        <f t="shared" si="57"/>
        <v>81.493419808761388</v>
      </c>
      <c r="T609" s="37" t="str">
        <f t="shared" si="58"/>
        <v>ALTO</v>
      </c>
    </row>
    <row r="610" spans="2:20" ht="18">
      <c r="B610" s="27">
        <v>601</v>
      </c>
      <c r="C610" s="33" t="s">
        <v>644</v>
      </c>
      <c r="D610" s="32" t="s">
        <v>38</v>
      </c>
      <c r="E610" s="32">
        <v>1</v>
      </c>
      <c r="F610" s="7">
        <f>BASE!F610</f>
        <v>0</v>
      </c>
      <c r="G610" s="7">
        <f>BASE!G610</f>
        <v>4126</v>
      </c>
      <c r="H610" s="40">
        <f>BASE!H610*'FM-029 DEP'!$H$1152</f>
        <v>3354.3948281999578</v>
      </c>
      <c r="I610" s="7">
        <f>BASE!I610*'FM-029 DEP'!$I$1152</f>
        <v>2605.7174344280361</v>
      </c>
      <c r="J610" s="7">
        <f>BASE!J610*'FM-029 DEP'!$J$1152</f>
        <v>2124.0463154115432</v>
      </c>
      <c r="K610" s="7">
        <f>BASE!K610*'FM-029 DEP'!$K$1152</f>
        <v>2274.0872374798064</v>
      </c>
      <c r="L610" s="7">
        <f>BASE!L610*'FM-029 DEP'!$L$1152</f>
        <v>0</v>
      </c>
      <c r="M610" s="36">
        <f>BASE!M610*$M$1152</f>
        <v>0</v>
      </c>
      <c r="N610" s="1">
        <f t="shared" si="55"/>
        <v>5</v>
      </c>
      <c r="O610" s="8">
        <f t="shared" si="59"/>
        <v>2897</v>
      </c>
      <c r="P610" s="9">
        <f t="shared" si="56"/>
        <v>2897</v>
      </c>
      <c r="Q610" s="40">
        <f t="array" ref="Q610">IFERROR(_xlfn.STDEV.P(IF((F610:M610&lt;&gt;0)*(F610:M610&lt;&gt;""), F610:M610)), 0)</f>
        <v>746.99051618354906</v>
      </c>
      <c r="R610" s="11">
        <f t="shared" si="60"/>
        <v>25.784967766087298</v>
      </c>
      <c r="S610" s="12">
        <f t="shared" si="57"/>
        <v>74.215032233912694</v>
      </c>
      <c r="T610" s="37" t="str">
        <f t="shared" si="58"/>
        <v>ALTO</v>
      </c>
    </row>
    <row r="611" spans="2:20" ht="18">
      <c r="B611" s="27">
        <v>602</v>
      </c>
      <c r="C611" s="33" t="s">
        <v>645</v>
      </c>
      <c r="D611" s="32" t="s">
        <v>38</v>
      </c>
      <c r="E611" s="32">
        <v>1</v>
      </c>
      <c r="F611" s="7">
        <f>BASE!F611</f>
        <v>0</v>
      </c>
      <c r="G611" s="7">
        <f>BASE!G611</f>
        <v>1869</v>
      </c>
      <c r="H611" s="40">
        <f>BASE!H611*'FM-029 DEP'!$H$1152</f>
        <v>1544.6695331989151</v>
      </c>
      <c r="I611" s="7">
        <f>BASE!I611*'FM-029 DEP'!$I$1152</f>
        <v>1233.3149658364557</v>
      </c>
      <c r="J611" s="7">
        <f>BASE!J611*'FM-029 DEP'!$J$1152</f>
        <v>1062.0231577057716</v>
      </c>
      <c r="K611" s="7">
        <f>BASE!K611*'FM-029 DEP'!$K$1152</f>
        <v>1114.5557350565427</v>
      </c>
      <c r="L611" s="7">
        <f>BASE!L611*'FM-029 DEP'!$L$1152</f>
        <v>0</v>
      </c>
      <c r="M611" s="36">
        <f>BASE!M611*$M$1152</f>
        <v>0</v>
      </c>
      <c r="N611" s="1">
        <f t="shared" si="55"/>
        <v>5</v>
      </c>
      <c r="O611" s="8">
        <f t="shared" si="59"/>
        <v>1365</v>
      </c>
      <c r="P611" s="9">
        <f t="shared" si="56"/>
        <v>1365</v>
      </c>
      <c r="Q611" s="40">
        <f t="array" ref="Q611">IFERROR(_xlfn.STDEV.P(IF((F611:M611&lt;&gt;0)*(F611:M611&lt;&gt;""), F611:M611)), 0)</f>
        <v>302.70611933807919</v>
      </c>
      <c r="R611" s="11">
        <f t="shared" si="60"/>
        <v>22.17627247898016</v>
      </c>
      <c r="S611" s="12">
        <f t="shared" si="57"/>
        <v>77.823727521019833</v>
      </c>
      <c r="T611" s="37" t="str">
        <f t="shared" si="58"/>
        <v>ALTO</v>
      </c>
    </row>
    <row r="612" spans="2:20" ht="18">
      <c r="B612" s="27">
        <v>603</v>
      </c>
      <c r="C612" s="33" t="s">
        <v>646</v>
      </c>
      <c r="D612" s="32" t="s">
        <v>38</v>
      </c>
      <c r="E612" s="32">
        <v>1</v>
      </c>
      <c r="F612" s="7">
        <f>BASE!F612</f>
        <v>0</v>
      </c>
      <c r="G612" s="7">
        <f>BASE!G612</f>
        <v>101408</v>
      </c>
      <c r="H612" s="40">
        <f>BASE!H612*'FM-029 DEP'!$H$1152</f>
        <v>82432.341920461651</v>
      </c>
      <c r="I612" s="7">
        <f>BASE!I612*'FM-029 DEP'!$I$1152</f>
        <v>64023.716111968257</v>
      </c>
      <c r="J612" s="7">
        <f>BASE!J612*'FM-029 DEP'!$J$1152</f>
        <v>52702.899201148917</v>
      </c>
      <c r="K612" s="7">
        <f>BASE!K612*'FM-029 DEP'!$K$1152</f>
        <v>54970.226171243943</v>
      </c>
      <c r="L612" s="7">
        <f>BASE!L612*'FM-029 DEP'!$L$1152</f>
        <v>0</v>
      </c>
      <c r="M612" s="36">
        <f>BASE!M612*$M$1152</f>
        <v>0</v>
      </c>
      <c r="N612" s="1">
        <f t="shared" si="55"/>
        <v>5</v>
      </c>
      <c r="O612" s="8">
        <f t="shared" si="59"/>
        <v>71107</v>
      </c>
      <c r="P612" s="9">
        <f t="shared" si="56"/>
        <v>71107</v>
      </c>
      <c r="Q612" s="40">
        <f t="array" ref="Q612">IFERROR(_xlfn.STDEV.P(IF((F612:M612&lt;&gt;0)*(F612:M612&lt;&gt;""), F612:M612)), 0)</f>
        <v>18415.717613577086</v>
      </c>
      <c r="R612" s="11">
        <f t="shared" si="60"/>
        <v>25.898600156914348</v>
      </c>
      <c r="S612" s="12">
        <f t="shared" si="57"/>
        <v>74.101399843085659</v>
      </c>
      <c r="T612" s="37" t="str">
        <f t="shared" si="58"/>
        <v>ALTO</v>
      </c>
    </row>
    <row r="613" spans="2:20" ht="18">
      <c r="B613" s="27">
        <v>604</v>
      </c>
      <c r="C613" s="33" t="s">
        <v>647</v>
      </c>
      <c r="D613" s="32" t="s">
        <v>38</v>
      </c>
      <c r="E613" s="32">
        <v>1</v>
      </c>
      <c r="F613" s="7">
        <f>BASE!F613</f>
        <v>0</v>
      </c>
      <c r="G613" s="7">
        <f>BASE!G613</f>
        <v>753262</v>
      </c>
      <c r="H613" s="40">
        <f>BASE!H613*'FM-029 DEP'!$H$1152</f>
        <v>612111.04038559401</v>
      </c>
      <c r="I613" s="7">
        <f>BASE!I613*'FM-029 DEP'!$I$1152</f>
        <v>475148.98831827193</v>
      </c>
      <c r="J613" s="7"/>
      <c r="K613" s="7"/>
      <c r="L613" s="7">
        <f>BASE!L613*'FM-029 DEP'!$L$1152</f>
        <v>0</v>
      </c>
      <c r="M613" s="36">
        <f>BASE!M613*$M$1152</f>
        <v>0</v>
      </c>
      <c r="N613" s="1">
        <f t="shared" si="55"/>
        <v>3</v>
      </c>
      <c r="O613" s="8">
        <f t="shared" si="59"/>
        <v>613507</v>
      </c>
      <c r="P613" s="9">
        <f t="shared" si="56"/>
        <v>613507</v>
      </c>
      <c r="Q613" s="40">
        <f t="array" ref="Q613">IFERROR(_xlfn.STDEV.P(IF((F613:M613&lt;&gt;0)*(F613:M613&lt;&gt;""), F613:M613)), 0)</f>
        <v>113543.45441931508</v>
      </c>
      <c r="R613" s="11">
        <f t="shared" si="60"/>
        <v>18.507279365893964</v>
      </c>
      <c r="S613" s="12">
        <f t="shared" si="57"/>
        <v>81.492720634106036</v>
      </c>
      <c r="T613" s="37" t="str">
        <f t="shared" si="58"/>
        <v>ALTO</v>
      </c>
    </row>
    <row r="614" spans="2:20" ht="18">
      <c r="B614" s="27">
        <v>605</v>
      </c>
      <c r="C614" s="33" t="s">
        <v>648</v>
      </c>
      <c r="D614" s="32" t="s">
        <v>38</v>
      </c>
      <c r="E614" s="32">
        <v>1</v>
      </c>
      <c r="F614" s="7">
        <f>BASE!F614</f>
        <v>0</v>
      </c>
      <c r="G614" s="7">
        <f>BASE!G614</f>
        <v>56094.12</v>
      </c>
      <c r="H614" s="40">
        <f>BASE!H614*'FM-029 DEP'!$H$1152</f>
        <v>53408.239644024186</v>
      </c>
      <c r="I614" s="7">
        <f>BASE!I614*'FM-029 DEP'!$I$1152</f>
        <v>0</v>
      </c>
      <c r="J614" s="7"/>
      <c r="K614" s="7"/>
      <c r="L614" s="7">
        <f>BASE!L614*'FM-029 DEP'!$L$1152</f>
        <v>0</v>
      </c>
      <c r="M614" s="36">
        <f>BASE!M614*$M$1152</f>
        <v>0</v>
      </c>
      <c r="N614" s="1">
        <f t="shared" si="55"/>
        <v>2</v>
      </c>
      <c r="O614" s="8">
        <f t="shared" si="59"/>
        <v>54751</v>
      </c>
      <c r="P614" s="9">
        <f t="shared" si="56"/>
        <v>54751</v>
      </c>
      <c r="Q614" s="40">
        <f t="array" ref="Q614">IFERROR(_xlfn.STDEV.P(IF((F614:M614&lt;&gt;0)*(F614:M614&lt;&gt;""), F614:M614)), 0)</f>
        <v>1342.9401779879081</v>
      </c>
      <c r="R614" s="11">
        <f t="shared" si="60"/>
        <v>2.4528139723254516</v>
      </c>
      <c r="S614" s="12">
        <f t="shared" si="57"/>
        <v>97.547186027674542</v>
      </c>
      <c r="T614" s="37" t="str">
        <f t="shared" si="58"/>
        <v>ALTO</v>
      </c>
    </row>
    <row r="615" spans="2:20" ht="18">
      <c r="B615" s="27">
        <v>606</v>
      </c>
      <c r="C615" s="33" t="s">
        <v>649</v>
      </c>
      <c r="D615" s="32" t="s">
        <v>38</v>
      </c>
      <c r="E615" s="32">
        <v>1</v>
      </c>
      <c r="F615" s="7">
        <f>BASE!F615</f>
        <v>0</v>
      </c>
      <c r="G615" s="7">
        <f>BASE!G615</f>
        <v>9624</v>
      </c>
      <c r="H615" s="40">
        <f>BASE!H615*'FM-029 DEP'!$H$1152</f>
        <v>7780.9253221163863</v>
      </c>
      <c r="I615" s="7">
        <f>BASE!I615*'FM-029 DEP'!$I$1152</f>
        <v>5987.2823451620006</v>
      </c>
      <c r="J615" s="7">
        <f>BASE!J615*'FM-029 DEP'!$J$1152</f>
        <v>4513.5984202495292</v>
      </c>
      <c r="K615" s="7">
        <f>BASE!K615*'FM-029 DEP'!$K$1152</f>
        <v>4739.3214862681743</v>
      </c>
      <c r="L615" s="7">
        <f>BASE!L615*'FM-029 DEP'!$L$1152</f>
        <v>0</v>
      </c>
      <c r="M615" s="36">
        <f>BASE!M615*$M$1152</f>
        <v>0</v>
      </c>
      <c r="N615" s="1">
        <f t="shared" si="55"/>
        <v>5</v>
      </c>
      <c r="O615" s="8">
        <f t="shared" si="59"/>
        <v>6529</v>
      </c>
      <c r="P615" s="9">
        <f t="shared" si="56"/>
        <v>6529</v>
      </c>
      <c r="Q615" s="40">
        <f t="array" ref="Q615">IFERROR(_xlfn.STDEV.P(IF((F615:M615&lt;&gt;0)*(F615:M615&lt;&gt;""), F615:M615)), 0)</f>
        <v>1934.1454307594533</v>
      </c>
      <c r="R615" s="11">
        <f t="shared" si="60"/>
        <v>29.623915312596928</v>
      </c>
      <c r="S615" s="12">
        <f t="shared" si="57"/>
        <v>70.376084687403079</v>
      </c>
      <c r="T615" s="37" t="str">
        <f t="shared" si="58"/>
        <v>ALTO</v>
      </c>
    </row>
    <row r="616" spans="2:20" ht="18">
      <c r="B616" s="27">
        <v>607</v>
      </c>
      <c r="C616" s="33" t="s">
        <v>650</v>
      </c>
      <c r="D616" s="32" t="s">
        <v>38</v>
      </c>
      <c r="E616" s="32">
        <v>1</v>
      </c>
      <c r="F616" s="7">
        <f>BASE!F616</f>
        <v>0</v>
      </c>
      <c r="G616" s="7">
        <f>BASE!G616</f>
        <v>2089</v>
      </c>
      <c r="H616" s="40">
        <f>BASE!H616*'FM-029 DEP'!$H$1152</f>
        <v>1712.4389105193629</v>
      </c>
      <c r="I616" s="7">
        <f>BASE!I616*'FM-029 DEP'!$I$1152</f>
        <v>1348.4968040555432</v>
      </c>
      <c r="J616" s="7">
        <f>BASE!J616*'FM-029 DEP'!$J$1152</f>
        <v>1194.776052418993</v>
      </c>
      <c r="K616" s="7">
        <f>BASE!K616*'FM-029 DEP'!$K$1152</f>
        <v>1326.7851373182552</v>
      </c>
      <c r="L616" s="7">
        <f>BASE!L616*'FM-029 DEP'!$L$1152</f>
        <v>0</v>
      </c>
      <c r="M616" s="36">
        <f>BASE!M616*$M$1152</f>
        <v>0</v>
      </c>
      <c r="N616" s="1">
        <f t="shared" si="55"/>
        <v>5</v>
      </c>
      <c r="O616" s="8">
        <f t="shared" si="59"/>
        <v>1534</v>
      </c>
      <c r="P616" s="9">
        <f t="shared" si="56"/>
        <v>1534</v>
      </c>
      <c r="Q616" s="40">
        <f t="array" ref="Q616">IFERROR(_xlfn.STDEV.P(IF((F616:M616&lt;&gt;0)*(F616:M616&lt;&gt;""), F616:M616)), 0)</f>
        <v>326.27819978573353</v>
      </c>
      <c r="R616" s="11">
        <f t="shared" si="60"/>
        <v>21.26976530545851</v>
      </c>
      <c r="S616" s="12">
        <f t="shared" si="57"/>
        <v>78.730234694541494</v>
      </c>
      <c r="T616" s="37" t="str">
        <f t="shared" si="58"/>
        <v>ALTO</v>
      </c>
    </row>
    <row r="617" spans="2:20" ht="18">
      <c r="B617" s="27">
        <v>608</v>
      </c>
      <c r="C617" s="33" t="s">
        <v>651</v>
      </c>
      <c r="D617" s="32" t="s">
        <v>38</v>
      </c>
      <c r="E617" s="32">
        <v>1</v>
      </c>
      <c r="F617" s="7">
        <f>BASE!F617</f>
        <v>0</v>
      </c>
      <c r="G617" s="7">
        <f>BASE!G617</f>
        <v>4933</v>
      </c>
      <c r="H617" s="40">
        <f>BASE!H617*'FM-029 DEP'!$H$1152</f>
        <v>3988.7417637488693</v>
      </c>
      <c r="I617" s="7">
        <f>BASE!I617*'FM-029 DEP'!$I$1152</f>
        <v>3069.7046506502093</v>
      </c>
      <c r="J617" s="7">
        <f>BASE!J617*'FM-029 DEP'!$J$1152</f>
        <v>2256.7992101247646</v>
      </c>
      <c r="K617" s="7">
        <f>BASE!K617*'FM-029 DEP'!$K$1152</f>
        <v>2463.8287560581584</v>
      </c>
      <c r="L617" s="7">
        <f>BASE!L617*'FM-029 DEP'!$L$1152</f>
        <v>0</v>
      </c>
      <c r="M617" s="36">
        <f>BASE!M617*$M$1152</f>
        <v>0</v>
      </c>
      <c r="N617" s="1">
        <f t="shared" si="55"/>
        <v>5</v>
      </c>
      <c r="O617" s="8">
        <f t="shared" si="59"/>
        <v>3342</v>
      </c>
      <c r="P617" s="9">
        <f t="shared" si="56"/>
        <v>3342</v>
      </c>
      <c r="Q617" s="40">
        <f t="array" ref="Q617">IFERROR(_xlfn.STDEV.P(IF((F617:M617&lt;&gt;0)*(F617:M617&lt;&gt;""), F617:M617)), 0)</f>
        <v>997.25075018029008</v>
      </c>
      <c r="R617" s="11">
        <f t="shared" si="60"/>
        <v>29.839938664880016</v>
      </c>
      <c r="S617" s="12">
        <f t="shared" si="57"/>
        <v>70.160061335119991</v>
      </c>
      <c r="T617" s="37" t="str">
        <f t="shared" si="58"/>
        <v>ALTO</v>
      </c>
    </row>
    <row r="618" spans="2:20" ht="18">
      <c r="B618" s="27">
        <v>609</v>
      </c>
      <c r="C618" s="33" t="s">
        <v>652</v>
      </c>
      <c r="D618" s="32" t="s">
        <v>38</v>
      </c>
      <c r="E618" s="32">
        <v>1</v>
      </c>
      <c r="F618" s="7">
        <f>BASE!F618</f>
        <v>0</v>
      </c>
      <c r="G618" s="7">
        <f>BASE!G618</f>
        <v>6102</v>
      </c>
      <c r="H618" s="40">
        <f>BASE!H618*'FM-029 DEP'!$H$1152</f>
        <v>4915.9405709518169</v>
      </c>
      <c r="I618" s="7">
        <f>BASE!I618*'FM-029 DEP'!$I$1152</f>
        <v>3759.7090588494598</v>
      </c>
      <c r="J618" s="7">
        <f>BASE!J618*'FM-029 DEP'!$J$1152</f>
        <v>3053.3165784040934</v>
      </c>
      <c r="K618" s="7">
        <f>BASE!K618*'FM-029 DEP'!$K$1152</f>
        <v>3318.3683360258483</v>
      </c>
      <c r="L618" s="7">
        <f>BASE!L618*'FM-029 DEP'!$L$1152</f>
        <v>0</v>
      </c>
      <c r="M618" s="36">
        <f>BASE!M618*$M$1152</f>
        <v>0</v>
      </c>
      <c r="N618" s="1">
        <f t="shared" si="55"/>
        <v>5</v>
      </c>
      <c r="O618" s="8">
        <f t="shared" si="59"/>
        <v>4230</v>
      </c>
      <c r="P618" s="9">
        <f t="shared" si="56"/>
        <v>4230</v>
      </c>
      <c r="Q618" s="40">
        <f t="array" ref="Q618">IFERROR(_xlfn.STDEV.P(IF((F618:M618&lt;&gt;0)*(F618:M618&lt;&gt;""), F618:M618)), 0)</f>
        <v>1132.4070039573803</v>
      </c>
      <c r="R618" s="11">
        <f t="shared" si="60"/>
        <v>26.770851157384879</v>
      </c>
      <c r="S618" s="12">
        <f t="shared" si="57"/>
        <v>73.229148842615118</v>
      </c>
      <c r="T618" s="37" t="str">
        <f t="shared" si="58"/>
        <v>ALTO</v>
      </c>
    </row>
    <row r="619" spans="2:20" ht="18">
      <c r="B619" s="27">
        <v>610</v>
      </c>
      <c r="C619" s="33" t="s">
        <v>653</v>
      </c>
      <c r="D619" s="32" t="s">
        <v>38</v>
      </c>
      <c r="E619" s="32">
        <v>1</v>
      </c>
      <c r="F619" s="7">
        <f>BASE!F619</f>
        <v>0</v>
      </c>
      <c r="G619" s="7">
        <f>BASE!G619</f>
        <v>8682</v>
      </c>
      <c r="H619" s="40">
        <f>BASE!H619*'FM-029 DEP'!$H$1152</f>
        <v>7030.4303561148572</v>
      </c>
      <c r="I619" s="7">
        <f>BASE!I619*'FM-029 DEP'!$I$1152</f>
        <v>5424.4126074498563</v>
      </c>
      <c r="J619" s="7"/>
      <c r="K619" s="7"/>
      <c r="L619" s="7">
        <f>BASE!L619*'FM-029 DEP'!$L$1152</f>
        <v>0</v>
      </c>
      <c r="M619" s="36">
        <f>BASE!M619*$M$1152</f>
        <v>0</v>
      </c>
      <c r="N619" s="1">
        <f t="shared" si="55"/>
        <v>3</v>
      </c>
      <c r="O619" s="8">
        <f t="shared" si="59"/>
        <v>7046</v>
      </c>
      <c r="P619" s="9">
        <f t="shared" si="56"/>
        <v>7046</v>
      </c>
      <c r="Q619" s="40">
        <f t="array" ref="Q619">IFERROR(_xlfn.STDEV.P(IF((F619:M619&lt;&gt;0)*(F619:M619&lt;&gt;""), F619:M619)), 0)</f>
        <v>1329.9478234431931</v>
      </c>
      <c r="R619" s="11">
        <f t="shared" si="60"/>
        <v>18.875217477195473</v>
      </c>
      <c r="S619" s="12">
        <f t="shared" si="57"/>
        <v>81.124782522804523</v>
      </c>
      <c r="T619" s="37" t="str">
        <f t="shared" si="58"/>
        <v>ALTO</v>
      </c>
    </row>
    <row r="620" spans="2:20" ht="18">
      <c r="B620" s="27">
        <v>611</v>
      </c>
      <c r="C620" s="33" t="s">
        <v>654</v>
      </c>
      <c r="D620" s="32" t="s">
        <v>38</v>
      </c>
      <c r="E620" s="32">
        <v>1</v>
      </c>
      <c r="F620" s="7">
        <f>BASE!F620</f>
        <v>0</v>
      </c>
      <c r="G620" s="7">
        <f>BASE!G620</f>
        <v>1528</v>
      </c>
      <c r="H620" s="40">
        <f>BASE!H620*'FM-029 DEP'!$H$1152</f>
        <v>1279.6137713967876</v>
      </c>
      <c r="I620" s="7">
        <f>BASE!I620*'FM-029 DEP'!$I$1152</f>
        <v>1043.1562706634338</v>
      </c>
      <c r="J620" s="7"/>
      <c r="K620" s="7"/>
      <c r="L620" s="7">
        <f>BASE!L620*'FM-029 DEP'!$L$1152</f>
        <v>0</v>
      </c>
      <c r="M620" s="36">
        <f>BASE!M620*$M$1152</f>
        <v>0</v>
      </c>
      <c r="N620" s="1">
        <f t="shared" si="55"/>
        <v>3</v>
      </c>
      <c r="O620" s="8">
        <f t="shared" si="59"/>
        <v>1284</v>
      </c>
      <c r="P620" s="9">
        <f t="shared" si="56"/>
        <v>1284</v>
      </c>
      <c r="Q620" s="40">
        <f t="array" ref="Q620">IFERROR(_xlfn.STDEV.P(IF((F620:M620&lt;&gt;0)*(F620:M620&lt;&gt;""), F620:M620)), 0)</f>
        <v>197.95659178768909</v>
      </c>
      <c r="R620" s="11">
        <f t="shared" si="60"/>
        <v>15.417180045770179</v>
      </c>
      <c r="S620" s="12">
        <f t="shared" si="57"/>
        <v>84.582819954229819</v>
      </c>
      <c r="T620" s="37" t="str">
        <f t="shared" si="58"/>
        <v>ALTO</v>
      </c>
    </row>
    <row r="621" spans="2:20" ht="18">
      <c r="B621" s="27">
        <v>612</v>
      </c>
      <c r="C621" s="33" t="s">
        <v>655</v>
      </c>
      <c r="D621" s="32" t="s">
        <v>38</v>
      </c>
      <c r="E621" s="32">
        <v>1</v>
      </c>
      <c r="F621" s="7">
        <f>BASE!F621</f>
        <v>0</v>
      </c>
      <c r="G621" s="7">
        <f>BASE!G621</f>
        <v>19508</v>
      </c>
      <c r="H621" s="40">
        <f>BASE!H621*'FM-029 DEP'!$H$1152</f>
        <v>15721.678275881248</v>
      </c>
      <c r="I621" s="7">
        <f>BASE!I621*'FM-029 DEP'!$I$1152</f>
        <v>12028.895746087723</v>
      </c>
      <c r="J621" s="7">
        <f>BASE!J621*'FM-029 DEP'!$J$1152</f>
        <v>11283.996050623822</v>
      </c>
      <c r="K621" s="7">
        <f>BASE!K621*'FM-029 DEP'!$K$1152</f>
        <v>11786.462035541195</v>
      </c>
      <c r="L621" s="7">
        <f>BASE!L621*'FM-029 DEP'!$L$1152</f>
        <v>0</v>
      </c>
      <c r="M621" s="36">
        <f>BASE!M621*$M$1152</f>
        <v>0</v>
      </c>
      <c r="N621" s="1">
        <f t="shared" si="55"/>
        <v>5</v>
      </c>
      <c r="O621" s="8">
        <f t="shared" si="59"/>
        <v>14066</v>
      </c>
      <c r="P621" s="9">
        <f t="shared" si="56"/>
        <v>14066</v>
      </c>
      <c r="Q621" s="40">
        <f t="array" ref="Q621">IFERROR(_xlfn.STDEV.P(IF((F621:M621&lt;&gt;0)*(F621:M621&lt;&gt;""), F621:M621)), 0)</f>
        <v>3144.5911471262402</v>
      </c>
      <c r="R621" s="11">
        <f t="shared" si="60"/>
        <v>22.355972892977679</v>
      </c>
      <c r="S621" s="12">
        <f t="shared" si="57"/>
        <v>77.644027107022325</v>
      </c>
      <c r="T621" s="37" t="str">
        <f t="shared" si="58"/>
        <v>ALTO</v>
      </c>
    </row>
    <row r="622" spans="2:20" ht="18">
      <c r="B622" s="27">
        <v>613</v>
      </c>
      <c r="C622" s="33" t="s">
        <v>656</v>
      </c>
      <c r="D622" s="32" t="s">
        <v>38</v>
      </c>
      <c r="E622" s="32">
        <v>1</v>
      </c>
      <c r="F622" s="7">
        <f>BASE!F622</f>
        <v>0</v>
      </c>
      <c r="G622" s="7">
        <f>BASE!G622</f>
        <v>132813</v>
      </c>
      <c r="H622" s="40">
        <f>BASE!H622*'FM-029 DEP'!$H$1152</f>
        <v>106961.4161465619</v>
      </c>
      <c r="I622" s="7">
        <f>BASE!I622*'FM-029 DEP'!$I$1152</f>
        <v>81738.900154286966</v>
      </c>
      <c r="J622" s="7">
        <f>BASE!J622*'FM-029 DEP'!$J$1152</f>
        <v>67969.482093169383</v>
      </c>
      <c r="K622" s="7">
        <f>BASE!K622*'FM-029 DEP'!$K$1152</f>
        <v>82456.042003231021</v>
      </c>
      <c r="L622" s="7">
        <f>BASE!L622*'FM-029 DEP'!$L$1152</f>
        <v>0</v>
      </c>
      <c r="M622" s="36">
        <f>BASE!M622*$M$1152</f>
        <v>0</v>
      </c>
      <c r="N622" s="1">
        <f t="shared" si="55"/>
        <v>5</v>
      </c>
      <c r="O622" s="8">
        <f t="shared" si="59"/>
        <v>94388</v>
      </c>
      <c r="P622" s="9">
        <f t="shared" si="56"/>
        <v>94388</v>
      </c>
      <c r="Q622" s="40">
        <f t="array" ref="Q622">IFERROR(_xlfn.STDEV.P(IF((F622:M622&lt;&gt;0)*(F622:M622&lt;&gt;""), F622:M622)), 0)</f>
        <v>22955.961558003626</v>
      </c>
      <c r="R622" s="11">
        <f t="shared" si="60"/>
        <v>24.320847520875137</v>
      </c>
      <c r="S622" s="12">
        <f t="shared" si="57"/>
        <v>75.679152479124866</v>
      </c>
      <c r="T622" s="37" t="str">
        <f t="shared" si="58"/>
        <v>ALTO</v>
      </c>
    </row>
    <row r="623" spans="2:20" ht="18">
      <c r="B623" s="27">
        <v>614</v>
      </c>
      <c r="C623" s="33" t="s">
        <v>657</v>
      </c>
      <c r="D623" s="32" t="s">
        <v>38</v>
      </c>
      <c r="E623" s="32">
        <v>1</v>
      </c>
      <c r="F623" s="7">
        <f>BASE!F623</f>
        <v>0</v>
      </c>
      <c r="G623" s="7">
        <f>BASE!G623</f>
        <v>14025</v>
      </c>
      <c r="H623" s="40">
        <f>BASE!H623*'FM-029 DEP'!$H$1152</f>
        <v>11315.002146144752</v>
      </c>
      <c r="I623" s="7">
        <f>BASE!I623*'FM-029 DEP'!$I$1152</f>
        <v>8674.4963632356175</v>
      </c>
      <c r="J623" s="7">
        <f>BASE!J623*'FM-029 DEP'!$J$1152</f>
        <v>7168.656314513958</v>
      </c>
      <c r="K623" s="7">
        <f>BASE!K623*'FM-029 DEP'!$K$1152</f>
        <v>7582.6332794830378</v>
      </c>
      <c r="L623" s="7">
        <f>BASE!L623*'FM-029 DEP'!$L$1152</f>
        <v>0</v>
      </c>
      <c r="M623" s="36">
        <f>BASE!M623*$M$1152</f>
        <v>0</v>
      </c>
      <c r="N623" s="1">
        <f t="shared" si="55"/>
        <v>5</v>
      </c>
      <c r="O623" s="8">
        <f t="shared" si="59"/>
        <v>9753</v>
      </c>
      <c r="P623" s="9">
        <f t="shared" si="56"/>
        <v>9753</v>
      </c>
      <c r="Q623" s="40">
        <f t="array" ref="Q623">IFERROR(_xlfn.STDEV.P(IF((F623:M623&lt;&gt;0)*(F623:M623&lt;&gt;""), F623:M623)), 0)</f>
        <v>2578.4618927218053</v>
      </c>
      <c r="R623" s="11">
        <f t="shared" si="60"/>
        <v>26.4376283473988</v>
      </c>
      <c r="S623" s="12">
        <f t="shared" si="57"/>
        <v>73.5623716526012</v>
      </c>
      <c r="T623" s="37" t="str">
        <f t="shared" si="58"/>
        <v>ALTO</v>
      </c>
    </row>
    <row r="624" spans="2:20" ht="18">
      <c r="B624" s="27">
        <v>615</v>
      </c>
      <c r="C624" s="33" t="s">
        <v>658</v>
      </c>
      <c r="D624" s="32" t="s">
        <v>38</v>
      </c>
      <c r="E624" s="32">
        <v>1</v>
      </c>
      <c r="F624" s="7">
        <f>BASE!F624</f>
        <v>0</v>
      </c>
      <c r="G624" s="7">
        <f>BASE!G624</f>
        <v>8977</v>
      </c>
      <c r="H624" s="40">
        <f>BASE!H624*'FM-029 DEP'!$H$1152</f>
        <v>7253.7919531391217</v>
      </c>
      <c r="I624" s="7">
        <f>BASE!I624*'FM-029 DEP'!$I$1152</f>
        <v>5575.452942472999</v>
      </c>
      <c r="J624" s="7">
        <f>BASE!J624*'FM-029 DEP'!$J$1152</f>
        <v>4513.5984202495292</v>
      </c>
      <c r="K624" s="7">
        <f>BASE!K624*'FM-029 DEP'!$K$1152</f>
        <v>4739.3214862681743</v>
      </c>
      <c r="L624" s="7">
        <f>BASE!L624*'FM-029 DEP'!$L$1152</f>
        <v>0</v>
      </c>
      <c r="M624" s="36">
        <f>BASE!M624*$M$1152</f>
        <v>0</v>
      </c>
      <c r="N624" s="1">
        <f t="shared" si="55"/>
        <v>5</v>
      </c>
      <c r="O624" s="8">
        <f t="shared" si="59"/>
        <v>6212</v>
      </c>
      <c r="P624" s="9">
        <f t="shared" si="56"/>
        <v>6212</v>
      </c>
      <c r="Q624" s="40">
        <f t="array" ref="Q624">IFERROR(_xlfn.STDEV.P(IF((F624:M624&lt;&gt;0)*(F624:M624&lt;&gt;""), F624:M624)), 0)</f>
        <v>1684.5828813962717</v>
      </c>
      <c r="R624" s="11">
        <f t="shared" si="60"/>
        <v>27.118204787448029</v>
      </c>
      <c r="S624" s="12">
        <f t="shared" si="57"/>
        <v>72.881795212551964</v>
      </c>
      <c r="T624" s="37" t="str">
        <f t="shared" si="58"/>
        <v>ALTO</v>
      </c>
    </row>
    <row r="625" spans="2:20" ht="18">
      <c r="B625" s="27">
        <v>616</v>
      </c>
      <c r="C625" s="33" t="s">
        <v>659</v>
      </c>
      <c r="D625" s="32" t="s">
        <v>38</v>
      </c>
      <c r="E625" s="32">
        <v>1</v>
      </c>
      <c r="F625" s="7">
        <f>BASE!F625</f>
        <v>0</v>
      </c>
      <c r="G625" s="7">
        <f>BASE!G625</f>
        <v>4212</v>
      </c>
      <c r="H625" s="40">
        <f>BASE!H625*'FM-029 DEP'!$H$1152</f>
        <v>3407.0088932767849</v>
      </c>
      <c r="I625" s="7">
        <f>BASE!I625*'FM-029 DEP'!$I$1152</f>
        <v>2623.1033722724264</v>
      </c>
      <c r="J625" s="7">
        <f>BASE!J625*'FM-029 DEP'!$J$1152</f>
        <v>2124.0463154115432</v>
      </c>
      <c r="K625" s="7">
        <f>BASE!K625*'FM-029 DEP'!$K$1152</f>
        <v>2274.0872374798064</v>
      </c>
      <c r="L625" s="7">
        <f>BASE!L625*'FM-029 DEP'!$L$1152</f>
        <v>0</v>
      </c>
      <c r="M625" s="36">
        <f>BASE!M625*$M$1152</f>
        <v>0</v>
      </c>
      <c r="N625" s="1">
        <f t="shared" si="55"/>
        <v>5</v>
      </c>
      <c r="O625" s="8">
        <f t="shared" si="59"/>
        <v>2928</v>
      </c>
      <c r="P625" s="9">
        <f t="shared" si="56"/>
        <v>2928</v>
      </c>
      <c r="Q625" s="40">
        <f t="array" ref="Q625">IFERROR(_xlfn.STDEV.P(IF((F625:M625&lt;&gt;0)*(F625:M625&lt;&gt;""), F625:M625)), 0)</f>
        <v>780.38591598038374</v>
      </c>
      <c r="R625" s="11">
        <f t="shared" si="60"/>
        <v>26.652524452881959</v>
      </c>
      <c r="S625" s="12">
        <f t="shared" si="57"/>
        <v>73.347475547118037</v>
      </c>
      <c r="T625" s="37" t="str">
        <f t="shared" si="58"/>
        <v>ALTO</v>
      </c>
    </row>
    <row r="626" spans="2:20" ht="18">
      <c r="B626" s="27">
        <v>617</v>
      </c>
      <c r="C626" s="33" t="s">
        <v>660</v>
      </c>
      <c r="D626" s="32" t="s">
        <v>38</v>
      </c>
      <c r="E626" s="32">
        <v>1</v>
      </c>
      <c r="F626" s="7">
        <f>BASE!F626</f>
        <v>0</v>
      </c>
      <c r="G626" s="7">
        <f>BASE!G626</f>
        <v>4212</v>
      </c>
      <c r="H626" s="40">
        <f>BASE!H626*'FM-029 DEP'!$H$1152</f>
        <v>3407.0088932767849</v>
      </c>
      <c r="I626" s="7">
        <f>BASE!I626*'FM-029 DEP'!$I$1152</f>
        <v>2623.1033722724264</v>
      </c>
      <c r="J626" s="7">
        <f>BASE!J626*'FM-029 DEP'!$J$1152</f>
        <v>2124.0463154115432</v>
      </c>
      <c r="K626" s="7">
        <f>BASE!K626*'FM-029 DEP'!$K$1152</f>
        <v>2274.0872374798064</v>
      </c>
      <c r="L626" s="7">
        <f>BASE!L626*'FM-029 DEP'!$L$1152</f>
        <v>0</v>
      </c>
      <c r="M626" s="36">
        <f>BASE!M626*$M$1152</f>
        <v>0</v>
      </c>
      <c r="N626" s="1">
        <f t="shared" si="55"/>
        <v>5</v>
      </c>
      <c r="O626" s="8">
        <f t="shared" si="59"/>
        <v>2928</v>
      </c>
      <c r="P626" s="9">
        <f t="shared" si="56"/>
        <v>2928</v>
      </c>
      <c r="Q626" s="40">
        <f t="array" ref="Q626">IFERROR(_xlfn.STDEV.P(IF((F626:M626&lt;&gt;0)*(F626:M626&lt;&gt;""), F626:M626)), 0)</f>
        <v>780.38591598038374</v>
      </c>
      <c r="R626" s="11">
        <f t="shared" si="60"/>
        <v>26.652524452881959</v>
      </c>
      <c r="S626" s="12">
        <f t="shared" si="57"/>
        <v>73.347475547118037</v>
      </c>
      <c r="T626" s="37" t="str">
        <f t="shared" si="58"/>
        <v>ALTO</v>
      </c>
    </row>
    <row r="627" spans="2:20" ht="18">
      <c r="B627" s="27">
        <v>618</v>
      </c>
      <c r="C627" s="33" t="s">
        <v>661</v>
      </c>
      <c r="D627" s="32" t="s">
        <v>38</v>
      </c>
      <c r="E627" s="32">
        <v>1</v>
      </c>
      <c r="F627" s="7">
        <f>BASE!F627</f>
        <v>0</v>
      </c>
      <c r="G627" s="7">
        <f>BASE!G627</f>
        <v>5569</v>
      </c>
      <c r="H627" s="40">
        <f>BASE!H627*'FM-029 DEP'!$H$1152</f>
        <v>4522.8241601891114</v>
      </c>
      <c r="I627" s="7">
        <f>BASE!I627*'FM-029 DEP'!$I$1152</f>
        <v>3506.5263389905222</v>
      </c>
      <c r="J627" s="7">
        <f>BASE!J627*'FM-029 DEP'!$J$1152</f>
        <v>2655.0578942644288</v>
      </c>
      <c r="K627" s="7">
        <f>BASE!K627*'FM-029 DEP'!$K$1152</f>
        <v>2843.311793214863</v>
      </c>
      <c r="L627" s="7">
        <f>BASE!L627*'FM-029 DEP'!$L$1152</f>
        <v>0</v>
      </c>
      <c r="M627" s="36">
        <f>BASE!M627*$M$1152</f>
        <v>0</v>
      </c>
      <c r="N627" s="1">
        <f t="shared" si="55"/>
        <v>5</v>
      </c>
      <c r="O627" s="8">
        <f t="shared" si="59"/>
        <v>3819</v>
      </c>
      <c r="P627" s="9">
        <f t="shared" si="56"/>
        <v>3819</v>
      </c>
      <c r="Q627" s="40">
        <f t="array" ref="Q627">IFERROR(_xlfn.STDEV.P(IF((F627:M627&lt;&gt;0)*(F627:M627&lt;&gt;""), F627:M627)), 0)</f>
        <v>1091.9923395194594</v>
      </c>
      <c r="R627" s="11">
        <f t="shared" si="60"/>
        <v>28.593672152905459</v>
      </c>
      <c r="S627" s="12">
        <f t="shared" si="57"/>
        <v>71.406327847094545</v>
      </c>
      <c r="T627" s="37" t="str">
        <f t="shared" si="58"/>
        <v>ALTO</v>
      </c>
    </row>
    <row r="628" spans="2:20" ht="18">
      <c r="B628" s="27">
        <v>619</v>
      </c>
      <c r="C628" s="33" t="s">
        <v>662</v>
      </c>
      <c r="D628" s="32" t="s">
        <v>38</v>
      </c>
      <c r="E628" s="32">
        <v>1</v>
      </c>
      <c r="F628" s="7">
        <f>BASE!F628</f>
        <v>0</v>
      </c>
      <c r="G628" s="7">
        <f>BASE!G628</f>
        <v>7732</v>
      </c>
      <c r="H628" s="40">
        <f>BASE!H628*'FM-029 DEP'!$H$1152</f>
        <v>6331.5567369811579</v>
      </c>
      <c r="I628" s="7">
        <f>BASE!I628*'FM-029 DEP'!$I$1152</f>
        <v>4978.8979501873482</v>
      </c>
      <c r="J628" s="7"/>
      <c r="K628" s="7"/>
      <c r="L628" s="7">
        <f>BASE!L628*'FM-029 DEP'!$L$1152</f>
        <v>0</v>
      </c>
      <c r="M628" s="36">
        <f>BASE!M628*$M$1152</f>
        <v>0</v>
      </c>
      <c r="N628" s="1">
        <f t="shared" si="55"/>
        <v>3</v>
      </c>
      <c r="O628" s="8">
        <f t="shared" si="59"/>
        <v>6347</v>
      </c>
      <c r="P628" s="9">
        <f t="shared" si="56"/>
        <v>6347</v>
      </c>
      <c r="Q628" s="40">
        <f t="array" ref="Q628">IFERROR(_xlfn.STDEV.P(IF((F628:M628&lt;&gt;0)*(F628:M628&lt;&gt;""), F628:M628)), 0)</f>
        <v>1124.0056357662193</v>
      </c>
      <c r="R628" s="11">
        <f t="shared" si="60"/>
        <v>17.709242725164948</v>
      </c>
      <c r="S628" s="12">
        <f t="shared" si="57"/>
        <v>82.290757274835045</v>
      </c>
      <c r="T628" s="37" t="str">
        <f t="shared" si="58"/>
        <v>ALTO</v>
      </c>
    </row>
    <row r="629" spans="2:20" ht="18">
      <c r="B629" s="27">
        <v>620</v>
      </c>
      <c r="C629" s="33" t="s">
        <v>663</v>
      </c>
      <c r="D629" s="32" t="s">
        <v>38</v>
      </c>
      <c r="E629" s="32">
        <v>1</v>
      </c>
      <c r="F629" s="7">
        <f>BASE!F629</f>
        <v>0</v>
      </c>
      <c r="G629" s="7">
        <f>BASE!G629</f>
        <v>6604</v>
      </c>
      <c r="H629" s="40">
        <f>BASE!H629*'FM-029 DEP'!$H$1152</f>
        <v>5333.8749369394409</v>
      </c>
      <c r="I629" s="7">
        <f>BASE!I629*'FM-029 DEP'!$I$1152</f>
        <v>4096.5616045845272</v>
      </c>
      <c r="J629" s="7"/>
      <c r="K629" s="7"/>
      <c r="L629" s="7">
        <f>BASE!L629*'FM-029 DEP'!$L$1152</f>
        <v>0</v>
      </c>
      <c r="M629" s="36">
        <f>BASE!M629*$M$1152</f>
        <v>0</v>
      </c>
      <c r="N629" s="1">
        <f t="shared" si="55"/>
        <v>3</v>
      </c>
      <c r="O629" s="8">
        <f t="shared" si="59"/>
        <v>5345</v>
      </c>
      <c r="P629" s="9">
        <f t="shared" si="56"/>
        <v>5345</v>
      </c>
      <c r="Q629" s="40">
        <f t="array" ref="Q629">IFERROR(_xlfn.STDEV.P(IF((F629:M629&lt;&gt;0)*(F629:M629&lt;&gt;""), F629:M629)), 0)</f>
        <v>1023.6866526346765</v>
      </c>
      <c r="R629" s="11">
        <f t="shared" si="60"/>
        <v>19.152229235447642</v>
      </c>
      <c r="S629" s="12">
        <f t="shared" si="57"/>
        <v>80.847770764552365</v>
      </c>
      <c r="T629" s="37" t="str">
        <f t="shared" si="58"/>
        <v>ALTO</v>
      </c>
    </row>
    <row r="630" spans="2:20" ht="18">
      <c r="B630" s="27">
        <v>621</v>
      </c>
      <c r="C630" s="33" t="s">
        <v>664</v>
      </c>
      <c r="D630" s="32" t="s">
        <v>38</v>
      </c>
      <c r="E630" s="32">
        <v>1</v>
      </c>
      <c r="F630" s="7">
        <f>BASE!F630</f>
        <v>0</v>
      </c>
      <c r="G630" s="7">
        <f>BASE!G630</f>
        <v>45644</v>
      </c>
      <c r="H630" s="40">
        <f>BASE!H630*'FM-029 DEP'!$H$1152</f>
        <v>39633.281775985532</v>
      </c>
      <c r="I630" s="7">
        <f>BASE!I630*'FM-029 DEP'!$I$1152</f>
        <v>34165.541106458011</v>
      </c>
      <c r="J630" s="7">
        <f>BASE!J630*'FM-029 DEP'!$J$1152</f>
        <v>27612.602100350061</v>
      </c>
      <c r="K630" s="7">
        <f>BASE!K630*'FM-029 DEP'!$K$1152</f>
        <v>23893.376413570277</v>
      </c>
      <c r="L630" s="7">
        <f>BASE!L630*'FM-029 DEP'!$L$1152</f>
        <v>0</v>
      </c>
      <c r="M630" s="36">
        <f>BASE!M630*$M$1152</f>
        <v>0</v>
      </c>
      <c r="N630" s="1">
        <f t="shared" si="55"/>
        <v>5</v>
      </c>
      <c r="O630" s="8">
        <f t="shared" si="59"/>
        <v>34190</v>
      </c>
      <c r="P630" s="9">
        <f t="shared" si="56"/>
        <v>34190</v>
      </c>
      <c r="Q630" s="40">
        <f t="array" ref="Q630">IFERROR(_xlfn.STDEV.P(IF((F630:M630&lt;&gt;0)*(F630:M630&lt;&gt;""), F630:M630)), 0)</f>
        <v>7875.3622247343073</v>
      </c>
      <c r="R630" s="11">
        <f t="shared" si="60"/>
        <v>23.034110046020203</v>
      </c>
      <c r="S630" s="12">
        <f t="shared" si="57"/>
        <v>76.965889953979797</v>
      </c>
      <c r="T630" s="37" t="str">
        <f t="shared" si="58"/>
        <v>ALTO</v>
      </c>
    </row>
    <row r="631" spans="2:20" ht="18">
      <c r="B631" s="27">
        <v>622</v>
      </c>
      <c r="C631" s="33" t="s">
        <v>665</v>
      </c>
      <c r="D631" s="32" t="s">
        <v>38</v>
      </c>
      <c r="E631" s="32">
        <v>1</v>
      </c>
      <c r="F631" s="7">
        <f>BASE!F631</f>
        <v>0</v>
      </c>
      <c r="G631" s="7">
        <f>BASE!G631</f>
        <v>5479</v>
      </c>
      <c r="H631" s="40">
        <f>BASE!H631*'FM-029 DEP'!$H$1152</f>
        <v>4465.2465040673014</v>
      </c>
      <c r="I631" s="7">
        <f>BASE!I631*'FM-029 DEP'!$I$1152</f>
        <v>3482.6206744544852</v>
      </c>
      <c r="J631" s="7">
        <f>BASE!J631*'FM-029 DEP'!$J$1152</f>
        <v>3849.8339466834218</v>
      </c>
      <c r="K631" s="7">
        <f>BASE!K631*'FM-029 DEP'!$K$1152</f>
        <v>4141.9870759289179</v>
      </c>
      <c r="L631" s="7">
        <f>BASE!L631*'FM-029 DEP'!$L$1152</f>
        <v>0</v>
      </c>
      <c r="M631" s="36">
        <f>BASE!M631*$M$1152</f>
        <v>0</v>
      </c>
      <c r="N631" s="1">
        <f t="shared" si="55"/>
        <v>5</v>
      </c>
      <c r="O631" s="8">
        <f t="shared" si="59"/>
        <v>4284</v>
      </c>
      <c r="P631" s="9">
        <f t="shared" si="56"/>
        <v>4284</v>
      </c>
      <c r="Q631" s="40">
        <f t="array" ref="Q631">IFERROR(_xlfn.STDEV.P(IF((F631:M631&lt;&gt;0)*(F631:M631&lt;&gt;""), F631:M631)), 0)</f>
        <v>679.96347062777977</v>
      </c>
      <c r="R631" s="11">
        <f t="shared" si="60"/>
        <v>15.872163179920163</v>
      </c>
      <c r="S631" s="12">
        <f t="shared" si="57"/>
        <v>84.127836820079835</v>
      </c>
      <c r="T631" s="37" t="str">
        <f t="shared" si="58"/>
        <v>ALTO</v>
      </c>
    </row>
    <row r="632" spans="2:20" ht="18">
      <c r="B632" s="27">
        <v>623</v>
      </c>
      <c r="C632" s="33" t="s">
        <v>666</v>
      </c>
      <c r="D632" s="32" t="s">
        <v>38</v>
      </c>
      <c r="E632" s="32">
        <v>1</v>
      </c>
      <c r="F632" s="7">
        <f>BASE!F632</f>
        <v>0</v>
      </c>
      <c r="G632" s="7">
        <f>BASE!G632</f>
        <v>19323</v>
      </c>
      <c r="H632" s="40">
        <f>BASE!H632*'FM-029 DEP'!$H$1152</f>
        <v>15601.559372592641</v>
      </c>
      <c r="I632" s="7">
        <f>BASE!I632*'FM-029 DEP'!$I$1152</f>
        <v>11975.651311439276</v>
      </c>
      <c r="J632" s="7"/>
      <c r="K632" s="7"/>
      <c r="L632" s="7">
        <f>BASE!L632*'FM-029 DEP'!$L$1152</f>
        <v>0</v>
      </c>
      <c r="M632" s="36">
        <f>BASE!M632*$M$1152</f>
        <v>0</v>
      </c>
      <c r="N632" s="1">
        <f t="shared" si="55"/>
        <v>3</v>
      </c>
      <c r="O632" s="8">
        <f t="shared" si="59"/>
        <v>15633</v>
      </c>
      <c r="P632" s="9">
        <f t="shared" si="56"/>
        <v>15633</v>
      </c>
      <c r="Q632" s="40">
        <f t="array" ref="Q632">IFERROR(_xlfn.STDEV.P(IF((F632:M632&lt;&gt;0)*(F632:M632&lt;&gt;""), F632:M632)), 0)</f>
        <v>2999.6270576069633</v>
      </c>
      <c r="R632" s="11">
        <f t="shared" si="60"/>
        <v>19.187789020705964</v>
      </c>
      <c r="S632" s="12">
        <f t="shared" si="57"/>
        <v>80.812210979294036</v>
      </c>
      <c r="T632" s="37" t="str">
        <f t="shared" si="58"/>
        <v>ALTO</v>
      </c>
    </row>
    <row r="633" spans="2:20" ht="18">
      <c r="B633" s="27">
        <v>624</v>
      </c>
      <c r="C633" s="33" t="s">
        <v>667</v>
      </c>
      <c r="D633" s="32" t="s">
        <v>38</v>
      </c>
      <c r="E633" s="32">
        <v>1</v>
      </c>
      <c r="F633" s="7">
        <f>BASE!F633</f>
        <v>0</v>
      </c>
      <c r="G633" s="7">
        <f>BASE!G633</f>
        <v>1853</v>
      </c>
      <c r="H633" s="40">
        <f>BASE!H633*'FM-029 DEP'!$H$1152</f>
        <v>1522.8297326009872</v>
      </c>
      <c r="I633" s="7">
        <f>BASE!I633*'FM-029 DEP'!$I$1152</f>
        <v>1205.0628168393209</v>
      </c>
      <c r="J633" s="7">
        <f>BASE!J633*'FM-029 DEP'!$J$1152</f>
        <v>1327.5289471322144</v>
      </c>
      <c r="K633" s="7">
        <f>BASE!K633*'FM-029 DEP'!$K$1152</f>
        <v>1433.6025848142165</v>
      </c>
      <c r="L633" s="7">
        <f>BASE!L633*'FM-029 DEP'!$L$1152</f>
        <v>0</v>
      </c>
      <c r="M633" s="36">
        <f>BASE!M633*$M$1152</f>
        <v>0</v>
      </c>
      <c r="N633" s="1">
        <f t="shared" si="55"/>
        <v>5</v>
      </c>
      <c r="O633" s="8">
        <f t="shared" si="59"/>
        <v>1468</v>
      </c>
      <c r="P633" s="9">
        <f t="shared" si="56"/>
        <v>1468</v>
      </c>
      <c r="Q633" s="40">
        <f t="array" ref="Q633">IFERROR(_xlfn.STDEV.P(IF((F633:M633&lt;&gt;0)*(F633:M633&lt;&gt;""), F633:M633)), 0)</f>
        <v>219.6732761852135</v>
      </c>
      <c r="R633" s="11">
        <f t="shared" si="60"/>
        <v>14.964119631145333</v>
      </c>
      <c r="S633" s="12">
        <f t="shared" si="57"/>
        <v>85.035880368854663</v>
      </c>
      <c r="T633" s="37" t="str">
        <f t="shared" si="58"/>
        <v>ALTO</v>
      </c>
    </row>
    <row r="634" spans="2:20" ht="18">
      <c r="B634" s="27">
        <v>625</v>
      </c>
      <c r="C634" s="33" t="s">
        <v>668</v>
      </c>
      <c r="D634" s="32" t="s">
        <v>38</v>
      </c>
      <c r="E634" s="32">
        <v>1</v>
      </c>
      <c r="F634" s="7">
        <f>BASE!F634</f>
        <v>0</v>
      </c>
      <c r="G634" s="7">
        <f>BASE!G634</f>
        <v>27272</v>
      </c>
      <c r="H634" s="40">
        <f>BASE!H634*'FM-029 DEP'!$H$1152</f>
        <v>21972.824837933669</v>
      </c>
      <c r="I634" s="7">
        <f>BASE!I634*'FM-029 DEP'!$I$1152</f>
        <v>16803.508926603481</v>
      </c>
      <c r="J634" s="7"/>
      <c r="K634" s="7"/>
      <c r="L634" s="7">
        <f>BASE!L634*'FM-029 DEP'!$L$1152</f>
        <v>0</v>
      </c>
      <c r="M634" s="36">
        <f>BASE!M634*$M$1152</f>
        <v>0</v>
      </c>
      <c r="N634" s="1">
        <f t="shared" si="55"/>
        <v>3</v>
      </c>
      <c r="O634" s="8">
        <f t="shared" si="59"/>
        <v>22016</v>
      </c>
      <c r="P634" s="9">
        <f t="shared" si="56"/>
        <v>22016</v>
      </c>
      <c r="Q634" s="40">
        <f t="array" ref="Q634">IFERROR(_xlfn.STDEV.P(IF((F634:M634&lt;&gt;0)*(F634:M634&lt;&gt;""), F634:M634)), 0)</f>
        <v>4273.8531891695748</v>
      </c>
      <c r="R634" s="11">
        <f t="shared" si="60"/>
        <v>19.412487232783317</v>
      </c>
      <c r="S634" s="12">
        <f t="shared" si="57"/>
        <v>80.58751276721668</v>
      </c>
      <c r="T634" s="37" t="str">
        <f t="shared" si="58"/>
        <v>ALTO</v>
      </c>
    </row>
    <row r="635" spans="2:20" ht="18">
      <c r="B635" s="27">
        <v>626</v>
      </c>
      <c r="C635" s="33" t="s">
        <v>669</v>
      </c>
      <c r="D635" s="32" t="s">
        <v>38</v>
      </c>
      <c r="E635" s="32">
        <v>1</v>
      </c>
      <c r="F635" s="7">
        <f>BASE!F635</f>
        <v>0</v>
      </c>
      <c r="G635" s="7">
        <f>BASE!G635</f>
        <v>128562</v>
      </c>
      <c r="H635" s="40">
        <f>BASE!H635*'FM-029 DEP'!$H$1152</f>
        <v>104495.50411541402</v>
      </c>
      <c r="I635" s="7">
        <f>BASE!I635*'FM-029 DEP'!$I$1152</f>
        <v>81146.691646462408</v>
      </c>
      <c r="J635" s="7">
        <f>BASE!J635*'FM-029 DEP'!$J$1152</f>
        <v>60535.319989228978</v>
      </c>
      <c r="K635" s="7">
        <f>BASE!K635*'FM-029 DEP'!$K$1152</f>
        <v>63221.873990306951</v>
      </c>
      <c r="L635" s="7">
        <f>BASE!L635*'FM-029 DEP'!$L$1152</f>
        <v>0</v>
      </c>
      <c r="M635" s="36">
        <f>BASE!M635*$M$1152</f>
        <v>0</v>
      </c>
      <c r="N635" s="1">
        <f t="shared" si="55"/>
        <v>5</v>
      </c>
      <c r="O635" s="8">
        <f t="shared" si="59"/>
        <v>87592</v>
      </c>
      <c r="P635" s="9">
        <f t="shared" si="56"/>
        <v>87592</v>
      </c>
      <c r="Q635" s="40">
        <f t="array" ref="Q635">IFERROR(_xlfn.STDEV.P(IF((F635:M635&lt;&gt;0)*(F635:M635&lt;&gt;""), F635:M635)), 0)</f>
        <v>25813.865753502727</v>
      </c>
      <c r="R635" s="11">
        <f t="shared" si="60"/>
        <v>29.470574656935256</v>
      </c>
      <c r="S635" s="12">
        <f t="shared" si="57"/>
        <v>70.529425343064744</v>
      </c>
      <c r="T635" s="37" t="str">
        <f t="shared" si="58"/>
        <v>ALTO</v>
      </c>
    </row>
    <row r="636" spans="2:20" ht="18">
      <c r="B636" s="27">
        <v>627</v>
      </c>
      <c r="C636" s="33" t="s">
        <v>670</v>
      </c>
      <c r="D636" s="32" t="s">
        <v>38</v>
      </c>
      <c r="E636" s="32">
        <v>1</v>
      </c>
      <c r="F636" s="7">
        <f>BASE!F636</f>
        <v>0</v>
      </c>
      <c r="G636" s="7">
        <f>BASE!G636</f>
        <v>997169</v>
      </c>
      <c r="H636" s="40">
        <f>BASE!H636*'FM-029 DEP'!$H$1152</f>
        <v>982313.52944823739</v>
      </c>
      <c r="I636" s="7">
        <f>BASE!I636*'FM-029 DEP'!$I$1152</f>
        <v>0</v>
      </c>
      <c r="J636" s="7">
        <f>BASE!J636*'FM-029 DEP'!$J$1152</f>
        <v>0</v>
      </c>
      <c r="K636" s="7">
        <f>BASE!K636*'FM-029 DEP'!$K$1152</f>
        <v>0</v>
      </c>
      <c r="L636" s="7">
        <f>BASE!L636*'FM-029 DEP'!$L$1152</f>
        <v>0</v>
      </c>
      <c r="M636" s="36">
        <f>BASE!M636*$M$1152</f>
        <v>0</v>
      </c>
      <c r="N636" s="1">
        <f t="shared" si="55"/>
        <v>2</v>
      </c>
      <c r="O636" s="8">
        <f t="shared" si="59"/>
        <v>989741</v>
      </c>
      <c r="P636" s="9">
        <f t="shared" si="56"/>
        <v>989741</v>
      </c>
      <c r="Q636" s="40">
        <f t="array" ref="Q636">IFERROR(_xlfn.STDEV.P(IF((F636:M636&lt;&gt;0)*(F636:M636&lt;&gt;""), F636:M636)), 0)</f>
        <v>7427.7352758813067</v>
      </c>
      <c r="R636" s="11">
        <f t="shared" si="60"/>
        <v>0.75047262626094169</v>
      </c>
      <c r="S636" s="12">
        <f t="shared" si="57"/>
        <v>99.249527373739056</v>
      </c>
      <c r="T636" s="37" t="str">
        <f t="shared" si="58"/>
        <v>ALTO</v>
      </c>
    </row>
    <row r="637" spans="2:20" ht="18">
      <c r="B637" s="27">
        <v>628</v>
      </c>
      <c r="C637" s="33" t="s">
        <v>671</v>
      </c>
      <c r="D637" s="32" t="s">
        <v>38</v>
      </c>
      <c r="E637" s="32">
        <v>1</v>
      </c>
      <c r="F637" s="7">
        <f>BASE!F637</f>
        <v>0</v>
      </c>
      <c r="G637" s="7">
        <f>BASE!G637</f>
        <v>2244874</v>
      </c>
      <c r="H637" s="40">
        <f>BASE!H637*'FM-029 DEP'!$H$1152</f>
        <v>1824093.8983580614</v>
      </c>
      <c r="I637" s="7">
        <f>BASE!I637*'FM-029 DEP'!$I$1152</f>
        <v>1415780.3835133347</v>
      </c>
      <c r="J637" s="7">
        <f>BASE!J637*'FM-029 DEP'!$J$1152</f>
        <v>1208582.3534691681</v>
      </c>
      <c r="K637" s="7">
        <f>BASE!K637*'FM-029 DEP'!$K$1152</f>
        <v>1259838.7075928918</v>
      </c>
      <c r="L637" s="7">
        <f>BASE!L637*'FM-029 DEP'!$L$1152</f>
        <v>0</v>
      </c>
      <c r="M637" s="36">
        <f>BASE!M637*$M$1152</f>
        <v>0</v>
      </c>
      <c r="N637" s="1">
        <f t="shared" si="55"/>
        <v>5</v>
      </c>
      <c r="O637" s="8">
        <f t="shared" si="59"/>
        <v>1590634</v>
      </c>
      <c r="P637" s="9">
        <f t="shared" si="56"/>
        <v>1590634</v>
      </c>
      <c r="Q637" s="40">
        <f t="array" ref="Q637">IFERROR(_xlfn.STDEV.P(IF((F637:M637&lt;&gt;0)*(F637:M637&lt;&gt;""), F637:M637)), 0)</f>
        <v>392044.96554231108</v>
      </c>
      <c r="R637" s="11">
        <f t="shared" si="60"/>
        <v>24.647088239174511</v>
      </c>
      <c r="S637" s="12">
        <f t="shared" si="57"/>
        <v>75.352911760825492</v>
      </c>
      <c r="T637" s="37" t="str">
        <f t="shared" si="58"/>
        <v>ALTO</v>
      </c>
    </row>
    <row r="638" spans="2:20" ht="30">
      <c r="B638" s="27">
        <v>629</v>
      </c>
      <c r="C638" s="31" t="s">
        <v>672</v>
      </c>
      <c r="D638" s="32" t="s">
        <v>38</v>
      </c>
      <c r="E638" s="32">
        <v>1</v>
      </c>
      <c r="F638" s="7">
        <f>BASE!F638</f>
        <v>0</v>
      </c>
      <c r="G638" s="7">
        <f>BASE!G638</f>
        <v>29359</v>
      </c>
      <c r="H638" s="40">
        <f>BASE!H638*'FM-029 DEP'!$H$1152</f>
        <v>23680.300157408048</v>
      </c>
      <c r="I638" s="7">
        <f>BASE!I638*'FM-029 DEP'!$I$1152</f>
        <v>18145.486003967377</v>
      </c>
      <c r="J638" s="7">
        <f>BASE!J638*'FM-029 DEP'!$J$1152</f>
        <v>14470.065523741137</v>
      </c>
      <c r="K638" s="7">
        <f>BASE!K638*'FM-029 DEP'!$K$1152</f>
        <v>15134.345718901455</v>
      </c>
      <c r="L638" s="7">
        <f>BASE!L638*'FM-029 DEP'!$L$1152</f>
        <v>0</v>
      </c>
      <c r="M638" s="36">
        <f>BASE!M638*$M$1152</f>
        <v>0</v>
      </c>
      <c r="N638" s="1">
        <f t="shared" si="55"/>
        <v>5</v>
      </c>
      <c r="O638" s="8">
        <f t="shared" si="59"/>
        <v>20158</v>
      </c>
      <c r="P638" s="9">
        <f t="shared" si="56"/>
        <v>20158</v>
      </c>
      <c r="Q638" s="40">
        <f t="array" ref="Q638">IFERROR(_xlfn.STDEV.P(IF((F638:M638&lt;&gt;0)*(F638:M638&lt;&gt;""), F638:M638)), 0)</f>
        <v>5633.9136094989162</v>
      </c>
      <c r="R638" s="11">
        <f t="shared" si="60"/>
        <v>27.948772742826257</v>
      </c>
      <c r="S638" s="12">
        <f t="shared" si="57"/>
        <v>72.051227257173736</v>
      </c>
      <c r="T638" s="37" t="str">
        <f t="shared" si="58"/>
        <v>ALTO</v>
      </c>
    </row>
    <row r="639" spans="2:20" ht="18">
      <c r="B639" s="27">
        <v>630</v>
      </c>
      <c r="C639" s="33" t="s">
        <v>673</v>
      </c>
      <c r="D639" s="32" t="s">
        <v>38</v>
      </c>
      <c r="E639" s="32">
        <v>1</v>
      </c>
      <c r="F639" s="7">
        <f>BASE!F639</f>
        <v>0</v>
      </c>
      <c r="G639" s="7">
        <f>BASE!G639</f>
        <v>10893095</v>
      </c>
      <c r="H639" s="40">
        <f>BASE!H639*'FM-029 DEP'!$H$1152</f>
        <v>9432300.1501639429</v>
      </c>
      <c r="I639" s="7">
        <f>BASE!I639*'FM-029 DEP'!$I$1152</f>
        <v>8097912.3804275943</v>
      </c>
      <c r="J639" s="7">
        <f>BASE!J639*'FM-029 DEP'!$J$1152</f>
        <v>9839113.5445651207</v>
      </c>
      <c r="K639" s="7">
        <f>BASE!K639*'FM-029 DEP'!$K$1152</f>
        <v>0</v>
      </c>
      <c r="L639" s="7">
        <f>BASE!L639*'FM-029 DEP'!$L$1152</f>
        <v>0</v>
      </c>
      <c r="M639" s="36">
        <f>BASE!M639*$M$1152</f>
        <v>0</v>
      </c>
      <c r="N639" s="1">
        <f t="shared" si="55"/>
        <v>4</v>
      </c>
      <c r="O639" s="8">
        <f t="shared" si="59"/>
        <v>9565605</v>
      </c>
      <c r="P639" s="9">
        <f t="shared" si="56"/>
        <v>9565605</v>
      </c>
      <c r="Q639" s="40">
        <f t="array" ref="Q639">IFERROR(_xlfn.STDEV.P(IF((F639:M639&lt;&gt;0)*(F639:M639&lt;&gt;""), F639:M639)), 0)</f>
        <v>1001115.4319791172</v>
      </c>
      <c r="R639" s="11">
        <f t="shared" si="60"/>
        <v>10.465782686815075</v>
      </c>
      <c r="S639" s="12">
        <f t="shared" si="57"/>
        <v>89.534217313184925</v>
      </c>
      <c r="T639" s="37" t="str">
        <f t="shared" si="58"/>
        <v>ALTO</v>
      </c>
    </row>
    <row r="640" spans="2:20" ht="18">
      <c r="B640" s="27">
        <v>631</v>
      </c>
      <c r="C640" s="33" t="s">
        <v>674</v>
      </c>
      <c r="D640" s="32" t="s">
        <v>38</v>
      </c>
      <c r="E640" s="32">
        <v>1</v>
      </c>
      <c r="F640" s="7">
        <f>BASE!F640</f>
        <v>0</v>
      </c>
      <c r="G640" s="7">
        <f>BASE!G640</f>
        <v>16014</v>
      </c>
      <c r="H640" s="40">
        <f>BASE!H640*'FM-029 DEP'!$H$1152</f>
        <v>13019.499310992142</v>
      </c>
      <c r="I640" s="7">
        <f>BASE!I640*'FM-029 DEP'!$I$1152</f>
        <v>10114.269340974211</v>
      </c>
      <c r="J640" s="7">
        <f>BASE!J640*'FM-029 DEP'!$J$1152</f>
        <v>8496.1852616461729</v>
      </c>
      <c r="K640" s="7">
        <f>BASE!K640*'FM-029 DEP'!$K$1152</f>
        <v>8857.4151857835222</v>
      </c>
      <c r="L640" s="7">
        <f>BASE!L640*'FM-029 DEP'!$L$1152</f>
        <v>0</v>
      </c>
      <c r="M640" s="36">
        <f>BASE!M640*$M$1152</f>
        <v>0</v>
      </c>
      <c r="N640" s="1">
        <f t="shared" si="55"/>
        <v>5</v>
      </c>
      <c r="O640" s="8">
        <f t="shared" si="59"/>
        <v>11300</v>
      </c>
      <c r="P640" s="9">
        <f t="shared" si="56"/>
        <v>11300</v>
      </c>
      <c r="Q640" s="40">
        <f t="array" ref="Q640">IFERROR(_xlfn.STDEV.P(IF((F640:M640&lt;&gt;0)*(F640:M640&lt;&gt;""), F640:M640)), 0)</f>
        <v>2842.9572055527251</v>
      </c>
      <c r="R640" s="11">
        <f t="shared" si="60"/>
        <v>25.158913323475446</v>
      </c>
      <c r="S640" s="12">
        <f t="shared" si="57"/>
        <v>74.841086676524554</v>
      </c>
      <c r="T640" s="37" t="str">
        <f t="shared" si="58"/>
        <v>ALTO</v>
      </c>
    </row>
    <row r="641" spans="2:20" ht="18">
      <c r="B641" s="27">
        <v>632</v>
      </c>
      <c r="C641" s="33" t="s">
        <v>675</v>
      </c>
      <c r="D641" s="32" t="s">
        <v>38</v>
      </c>
      <c r="E641" s="32">
        <v>1</v>
      </c>
      <c r="F641" s="7">
        <f>BASE!F641</f>
        <v>0</v>
      </c>
      <c r="G641" s="7">
        <f>BASE!G641</f>
        <v>905821</v>
      </c>
      <c r="H641" s="40">
        <f>BASE!H641*'FM-029 DEP'!$H$1152</f>
        <v>654791.96706319961</v>
      </c>
      <c r="I641" s="7">
        <f>BASE!I641*'FM-029 DEP'!$I$1152</f>
        <v>508239.86114172358</v>
      </c>
      <c r="J641" s="7">
        <f>BASE!J641*'FM-029 DEP'!$J$1152</f>
        <v>452023.60649851902</v>
      </c>
      <c r="K641" s="7">
        <f>BASE!K641*'FM-029 DEP'!$K$1152</f>
        <v>484701.03392568661</v>
      </c>
      <c r="L641" s="7">
        <f>BASE!L641*'FM-029 DEP'!$L$1152</f>
        <v>0</v>
      </c>
      <c r="M641" s="36">
        <f>BASE!M641*$M$1152</f>
        <v>0</v>
      </c>
      <c r="N641" s="1">
        <f t="shared" si="55"/>
        <v>5</v>
      </c>
      <c r="O641" s="8">
        <f t="shared" si="59"/>
        <v>601115</v>
      </c>
      <c r="P641" s="9">
        <f t="shared" si="56"/>
        <v>601115</v>
      </c>
      <c r="Q641" s="40">
        <f t="array" ref="Q641">IFERROR(_xlfn.STDEV.P(IF((F641:M641&lt;&gt;0)*(F641:M641&lt;&gt;""), F641:M641)), 0)</f>
        <v>167411.59443670188</v>
      </c>
      <c r="R641" s="11">
        <f t="shared" si="60"/>
        <v>27.850177492942596</v>
      </c>
      <c r="S641" s="12">
        <f t="shared" si="57"/>
        <v>72.149822507057408</v>
      </c>
      <c r="T641" s="37" t="str">
        <f t="shared" si="58"/>
        <v>ALTO</v>
      </c>
    </row>
    <row r="642" spans="2:20" ht="18">
      <c r="B642" s="27">
        <v>633</v>
      </c>
      <c r="C642" s="33" t="s">
        <v>676</v>
      </c>
      <c r="D642" s="32" t="s">
        <v>38</v>
      </c>
      <c r="E642" s="32">
        <v>1</v>
      </c>
      <c r="F642" s="7">
        <f>BASE!F642</f>
        <v>0</v>
      </c>
      <c r="G642" s="7">
        <f>BASE!G642</f>
        <v>355983</v>
      </c>
      <c r="H642" s="40">
        <f>BASE!H642*'FM-029 DEP'!$H$1152</f>
        <v>289289.00600194675</v>
      </c>
      <c r="I642" s="7">
        <f>BASE!I642*'FM-029 DEP'!$I$1152</f>
        <v>224575.2457571082</v>
      </c>
      <c r="J642" s="7">
        <f>BASE!J642*'FM-029 DEP'!$J$1152</f>
        <v>180676.68970469438</v>
      </c>
      <c r="K642" s="7">
        <f>BASE!K642*'FM-029 DEP'!$K$1152</f>
        <v>300549.15993537963</v>
      </c>
      <c r="L642" s="7">
        <f>BASE!L642*'FM-029 DEP'!$L$1152</f>
        <v>0</v>
      </c>
      <c r="M642" s="36">
        <f>BASE!M642*$M$1152</f>
        <v>0</v>
      </c>
      <c r="N642" s="1">
        <f t="shared" si="55"/>
        <v>5</v>
      </c>
      <c r="O642" s="8">
        <f t="shared" si="59"/>
        <v>270215</v>
      </c>
      <c r="P642" s="9">
        <f t="shared" si="56"/>
        <v>270215</v>
      </c>
      <c r="Q642" s="40">
        <f t="array" ref="Q642">IFERROR(_xlfn.STDEV.P(IF((F642:M642&lt;&gt;0)*(F642:M642&lt;&gt;""), F642:M642)), 0)</f>
        <v>61221.278923453574</v>
      </c>
      <c r="R642" s="11">
        <f t="shared" si="60"/>
        <v>22.65650645724833</v>
      </c>
      <c r="S642" s="12">
        <f t="shared" si="57"/>
        <v>77.343493542751673</v>
      </c>
      <c r="T642" s="37" t="str">
        <f t="shared" si="58"/>
        <v>ALTO</v>
      </c>
    </row>
    <row r="643" spans="2:20" ht="18">
      <c r="B643" s="27">
        <v>634</v>
      </c>
      <c r="C643" s="33" t="s">
        <v>677</v>
      </c>
      <c r="D643" s="32" t="s">
        <v>88</v>
      </c>
      <c r="E643" s="32">
        <v>1</v>
      </c>
      <c r="F643" s="7">
        <f>BASE!F643</f>
        <v>0</v>
      </c>
      <c r="G643" s="7"/>
      <c r="H643" s="40">
        <f>BASE!H643*'FM-029 DEP'!$H$1152</f>
        <v>34170.353471876515</v>
      </c>
      <c r="I643" s="7">
        <f>BASE!I643*'FM-029 DEP'!$I$1152</f>
        <v>26109.332157813529</v>
      </c>
      <c r="J643" s="7">
        <f>BASE!J643*'FM-029 DEP'!$J$1152</f>
        <v>21638.721838255096</v>
      </c>
      <c r="K643" s="7"/>
      <c r="L643" s="7">
        <f>BASE!L643*'FM-029 DEP'!$L$1152</f>
        <v>21188.042317771524</v>
      </c>
      <c r="M643" s="36">
        <f>BASE!M643*$M$1152</f>
        <v>0</v>
      </c>
      <c r="N643" s="1">
        <f t="shared" si="55"/>
        <v>4</v>
      </c>
      <c r="O643" s="8">
        <f t="shared" si="59"/>
        <v>25777</v>
      </c>
      <c r="P643" s="9">
        <f t="shared" si="56"/>
        <v>25777</v>
      </c>
      <c r="Q643" s="40">
        <f t="array" ref="Q643">IFERROR(_xlfn.STDEV.P(IF((F643:M643&lt;&gt;0)*(F643:M643&lt;&gt;""), F643:M643)), 0)</f>
        <v>5213.9885241397878</v>
      </c>
      <c r="R643" s="11">
        <f t="shared" si="60"/>
        <v>20.227289925669346</v>
      </c>
      <c r="S643" s="12">
        <f t="shared" si="57"/>
        <v>79.772710074330661</v>
      </c>
      <c r="T643" s="37" t="str">
        <f t="shared" si="58"/>
        <v>ALTO</v>
      </c>
    </row>
    <row r="644" spans="2:20" ht="18">
      <c r="B644" s="27">
        <v>635</v>
      </c>
      <c r="C644" s="33" t="s">
        <v>678</v>
      </c>
      <c r="D644" s="32" t="s">
        <v>38</v>
      </c>
      <c r="E644" s="32">
        <v>1</v>
      </c>
      <c r="F644" s="7">
        <f>BASE!F644</f>
        <v>0</v>
      </c>
      <c r="G644" s="7">
        <f>BASE!G644</f>
        <v>215671</v>
      </c>
      <c r="H644" s="40">
        <f>BASE!H644*'FM-029 DEP'!$H$1152</f>
        <v>175250.50174344712</v>
      </c>
      <c r="I644" s="7">
        <f>BASE!I644*'FM-029 DEP'!$I$1152</f>
        <v>136028.66431562704</v>
      </c>
      <c r="J644" s="7">
        <f>BASE!J644*'FM-029 DEP'!$J$1152</f>
        <v>115495.01840050265</v>
      </c>
      <c r="K644" s="7">
        <f>BASE!K644*'FM-029 DEP'!$K$1152</f>
        <v>139143.78029079159</v>
      </c>
      <c r="L644" s="7">
        <f>BASE!L644*'FM-029 DEP'!$L$1152</f>
        <v>0</v>
      </c>
      <c r="M644" s="36">
        <f>BASE!M644*$M$1152</f>
        <v>0</v>
      </c>
      <c r="N644" s="1">
        <f t="shared" si="55"/>
        <v>5</v>
      </c>
      <c r="O644" s="8">
        <f t="shared" si="59"/>
        <v>156318</v>
      </c>
      <c r="P644" s="9">
        <f t="shared" si="56"/>
        <v>156318</v>
      </c>
      <c r="Q644" s="40">
        <f t="array" ref="Q644">IFERROR(_xlfn.STDEV.P(IF((F644:M644&lt;&gt;0)*(F644:M644&lt;&gt;""), F644:M644)), 0)</f>
        <v>35367.626504637032</v>
      </c>
      <c r="R644" s="11">
        <f t="shared" si="60"/>
        <v>22.625434373928165</v>
      </c>
      <c r="S644" s="12">
        <f t="shared" si="57"/>
        <v>77.374565626071842</v>
      </c>
      <c r="T644" s="37" t="str">
        <f t="shared" si="58"/>
        <v>ALTO</v>
      </c>
    </row>
    <row r="645" spans="2:20" ht="18">
      <c r="B645" s="27">
        <v>636</v>
      </c>
      <c r="C645" s="33" t="s">
        <v>679</v>
      </c>
      <c r="D645" s="32" t="s">
        <v>38</v>
      </c>
      <c r="E645" s="32">
        <v>1</v>
      </c>
      <c r="F645" s="7">
        <f>BASE!F645</f>
        <v>0</v>
      </c>
      <c r="G645" s="7"/>
      <c r="H645" s="40">
        <f>BASE!H645*'FM-029 DEP'!$H$1152</f>
        <v>123130.81033470067</v>
      </c>
      <c r="I645" s="7">
        <f>BASE!I645*'FM-029 DEP'!$I$1152</f>
        <v>95619.398280802285</v>
      </c>
      <c r="J645" s="7">
        <f>BASE!J645*'FM-029 DEP'!$J$1152</f>
        <v>76598.420249528775</v>
      </c>
      <c r="K645" s="7"/>
      <c r="L645" s="7">
        <f>BASE!L645*'FM-029 DEP'!$L$1152</f>
        <v>0</v>
      </c>
      <c r="M645" s="36">
        <f>BASE!M645*$M$1152</f>
        <v>0</v>
      </c>
      <c r="N645" s="1">
        <f t="shared" si="55"/>
        <v>3</v>
      </c>
      <c r="O645" s="8">
        <f t="shared" si="59"/>
        <v>98450</v>
      </c>
      <c r="P645" s="9">
        <f t="shared" si="56"/>
        <v>98450</v>
      </c>
      <c r="Q645" s="40">
        <f t="array" ref="Q645">IFERROR(_xlfn.STDEV.P(IF((F645:M645&lt;&gt;0)*(F645:M645&lt;&gt;""), F645:M645)), 0)</f>
        <v>19101.886833807122</v>
      </c>
      <c r="R645" s="11">
        <f t="shared" si="60"/>
        <v>19.402627561002664</v>
      </c>
      <c r="S645" s="12">
        <f t="shared" si="57"/>
        <v>80.59737243899734</v>
      </c>
      <c r="T645" s="37" t="str">
        <f t="shared" si="58"/>
        <v>ALTO</v>
      </c>
    </row>
    <row r="646" spans="2:20" ht="18">
      <c r="B646" s="27">
        <v>637</v>
      </c>
      <c r="C646" s="33" t="s">
        <v>680</v>
      </c>
      <c r="D646" s="32" t="s">
        <v>38</v>
      </c>
      <c r="E646" s="32">
        <v>1</v>
      </c>
      <c r="F646" s="7">
        <f>BASE!F646</f>
        <v>0</v>
      </c>
      <c r="G646" s="7">
        <f>BASE!G646</f>
        <v>384102</v>
      </c>
      <c r="H646" s="40">
        <f>BASE!H646*'FM-029 DEP'!$H$1152</f>
        <v>312134.43014558847</v>
      </c>
      <c r="I646" s="7">
        <f>BASE!I646*'FM-029 DEP'!$I$1152</f>
        <v>242303.4692528102</v>
      </c>
      <c r="J646" s="7">
        <f>BASE!J646*'FM-029 DEP'!$J$1152</f>
        <v>195146.75522843553</v>
      </c>
      <c r="K646" s="7"/>
      <c r="L646" s="7">
        <f>BASE!L646*'FM-029 DEP'!$L$1152</f>
        <v>0</v>
      </c>
      <c r="M646" s="36">
        <f>BASE!M646*$M$1152</f>
        <v>0</v>
      </c>
      <c r="N646" s="1">
        <f t="shared" si="55"/>
        <v>4</v>
      </c>
      <c r="O646" s="8">
        <f t="shared" si="59"/>
        <v>283422</v>
      </c>
      <c r="P646" s="9">
        <f t="shared" si="56"/>
        <v>283422</v>
      </c>
      <c r="Q646" s="40">
        <f t="array" ref="Q646">IFERROR(_xlfn.STDEV.P(IF((F646:M646&lt;&gt;0)*(F646:M646&lt;&gt;""), F646:M646)), 0)</f>
        <v>71491.46532051923</v>
      </c>
      <c r="R646" s="11">
        <f t="shared" si="60"/>
        <v>25.224388128133747</v>
      </c>
      <c r="S646" s="12">
        <f t="shared" si="57"/>
        <v>74.775611871866261</v>
      </c>
      <c r="T646" s="37" t="str">
        <f t="shared" si="58"/>
        <v>ALTO</v>
      </c>
    </row>
    <row r="647" spans="2:20" ht="18">
      <c r="B647" s="27">
        <v>638</v>
      </c>
      <c r="C647" s="33" t="s">
        <v>681</v>
      </c>
      <c r="D647" s="32" t="s">
        <v>38</v>
      </c>
      <c r="E647" s="32">
        <v>1</v>
      </c>
      <c r="F647" s="7">
        <f>BASE!F647</f>
        <v>0</v>
      </c>
      <c r="G647" s="7">
        <f>BASE!G647</f>
        <v>10155</v>
      </c>
      <c r="H647" s="40">
        <f>BASE!H647*'FM-029 DEP'!$H$1152</f>
        <v>8299.1242272126801</v>
      </c>
      <c r="I647" s="7">
        <f>BASE!I647*'FM-029 DEP'!$I$1152</f>
        <v>6505.6006171478948</v>
      </c>
      <c r="J647" s="7">
        <f>BASE!J647*'FM-029 DEP'!$J$1152</f>
        <v>5177.3628938156362</v>
      </c>
      <c r="K647" s="7">
        <f>BASE!K647*'FM-029 DEP'!$K$1152</f>
        <v>5481.4216478190629</v>
      </c>
      <c r="L647" s="7">
        <f>BASE!L647*'FM-029 DEP'!$L$1152</f>
        <v>0</v>
      </c>
      <c r="M647" s="36">
        <f>BASE!M647*$M$1152</f>
        <v>0</v>
      </c>
      <c r="N647" s="1">
        <f t="shared" si="55"/>
        <v>5</v>
      </c>
      <c r="O647" s="8">
        <f t="shared" si="59"/>
        <v>7124</v>
      </c>
      <c r="P647" s="9">
        <f t="shared" si="56"/>
        <v>7124</v>
      </c>
      <c r="Q647" s="40">
        <f t="array" ref="Q647">IFERROR(_xlfn.STDEV.P(IF((F647:M647&lt;&gt;0)*(F647:M647&lt;&gt;""), F647:M647)), 0)</f>
        <v>1867.4985926599932</v>
      </c>
      <c r="R647" s="11">
        <f t="shared" si="60"/>
        <v>26.214185747613605</v>
      </c>
      <c r="S647" s="12">
        <f t="shared" si="57"/>
        <v>73.785814252386388</v>
      </c>
      <c r="T647" s="37" t="str">
        <f t="shared" si="58"/>
        <v>ALTO</v>
      </c>
    </row>
    <row r="648" spans="2:20" ht="45">
      <c r="B648" s="27">
        <v>639</v>
      </c>
      <c r="C648" s="31" t="s">
        <v>682</v>
      </c>
      <c r="D648" s="32" t="s">
        <v>38</v>
      </c>
      <c r="E648" s="32">
        <v>1</v>
      </c>
      <c r="F648" s="7">
        <f>BASE!F648</f>
        <v>0</v>
      </c>
      <c r="G648" s="7">
        <f>BASE!G648</f>
        <v>590793</v>
      </c>
      <c r="H648" s="40">
        <f>BASE!H648*'FM-029 DEP'!$H$1152</f>
        <v>480083.48946186464</v>
      </c>
      <c r="I648" s="7"/>
      <c r="J648" s="7"/>
      <c r="K648" s="7">
        <f>BASE!K648*'FM-029 DEP'!$K$1152</f>
        <v>427250.11308562197</v>
      </c>
      <c r="L648" s="7">
        <f>BASE!L648*'FM-029 DEP'!$L$1152</f>
        <v>0</v>
      </c>
      <c r="M648" s="36">
        <f>BASE!M648*$M$1152</f>
        <v>0</v>
      </c>
      <c r="N648" s="1">
        <f t="shared" si="55"/>
        <v>3</v>
      </c>
      <c r="O648" s="8">
        <f t="shared" si="59"/>
        <v>499376</v>
      </c>
      <c r="P648" s="9">
        <f t="shared" si="56"/>
        <v>499376</v>
      </c>
      <c r="Q648" s="40">
        <f t="array" ref="Q648">IFERROR(_xlfn.STDEV.P(IF((F648:M648&lt;&gt;0)*(F648:M648&lt;&gt;""), F648:M648)), 0)</f>
        <v>68145.463078131041</v>
      </c>
      <c r="R648" s="11">
        <f t="shared" si="60"/>
        <v>13.646122977101632</v>
      </c>
      <c r="S648" s="12">
        <f t="shared" si="57"/>
        <v>86.353877022898374</v>
      </c>
      <c r="T648" s="37" t="str">
        <f t="shared" si="58"/>
        <v>ALTO</v>
      </c>
    </row>
    <row r="649" spans="2:20" ht="18">
      <c r="B649" s="27">
        <v>640</v>
      </c>
      <c r="C649" s="33" t="s">
        <v>683</v>
      </c>
      <c r="D649" s="32" t="s">
        <v>38</v>
      </c>
      <c r="E649" s="32">
        <v>1</v>
      </c>
      <c r="F649" s="7">
        <f>BASE!F649</f>
        <v>0</v>
      </c>
      <c r="G649" s="7">
        <f>BASE!G649</f>
        <v>740025</v>
      </c>
      <c r="H649" s="40">
        <f>BASE!H649*'FM-029 DEP'!$H$1152</f>
        <v>570922.16917611065</v>
      </c>
      <c r="I649" s="7">
        <f>BASE!I649*'FM-029 DEP'!$I$1152</f>
        <v>402481.20123429573</v>
      </c>
      <c r="J649" s="7"/>
      <c r="K649" s="7">
        <f>BASE!K649*'FM-029 DEP'!$K$1152</f>
        <v>0</v>
      </c>
      <c r="L649" s="7">
        <f>BASE!L649*'FM-029 DEP'!$L$1152</f>
        <v>0</v>
      </c>
      <c r="M649" s="36">
        <f>BASE!M649*$M$1152</f>
        <v>0</v>
      </c>
      <c r="N649" s="1">
        <f t="shared" si="55"/>
        <v>3</v>
      </c>
      <c r="O649" s="8">
        <f t="shared" si="59"/>
        <v>571143</v>
      </c>
      <c r="P649" s="9">
        <f t="shared" si="56"/>
        <v>571143</v>
      </c>
      <c r="Q649" s="40">
        <f t="array" ref="Q649">IFERROR(_xlfn.STDEV.P(IF((F649:M649&lt;&gt;0)*(F649:M649&lt;&gt;""), F649:M649)), 0)</f>
        <v>137801.7671064777</v>
      </c>
      <c r="R649" s="11">
        <f t="shared" si="60"/>
        <v>24.127366895239494</v>
      </c>
      <c r="S649" s="12">
        <f t="shared" si="57"/>
        <v>75.87263310476051</v>
      </c>
      <c r="T649" s="37" t="str">
        <f t="shared" si="58"/>
        <v>ALTO</v>
      </c>
    </row>
    <row r="650" spans="2:20" ht="18">
      <c r="B650" s="27">
        <v>641</v>
      </c>
      <c r="C650" s="33" t="s">
        <v>684</v>
      </c>
      <c r="D650" s="32" t="s">
        <v>88</v>
      </c>
      <c r="E650" s="32">
        <v>1</v>
      </c>
      <c r="F650" s="7">
        <f>BASE!F650</f>
        <v>0</v>
      </c>
      <c r="G650" s="7">
        <f>BASE!G650</f>
        <v>27719</v>
      </c>
      <c r="H650" s="40">
        <f>BASE!H650*'FM-029 DEP'!$H$1152</f>
        <v>22562.499454077726</v>
      </c>
      <c r="I650" s="7">
        <f>BASE!I650*'FM-029 DEP'!$I$1152</f>
        <v>17565.230328410842</v>
      </c>
      <c r="J650" s="7"/>
      <c r="K650" s="7"/>
      <c r="L650" s="7">
        <f>BASE!L650*'FM-029 DEP'!$L$1152</f>
        <v>0</v>
      </c>
      <c r="M650" s="36">
        <f>BASE!M650*$M$1152</f>
        <v>0</v>
      </c>
      <c r="N650" s="1">
        <f t="shared" ref="N650:N713" si="61">COUNTIF(F650:M650,"&gt;0")</f>
        <v>3</v>
      </c>
      <c r="O650" s="8">
        <f t="shared" si="59"/>
        <v>22616</v>
      </c>
      <c r="P650" s="9">
        <f t="shared" ref="P650:P713" si="62">IFERROR(ROUND(+O650*E650,0),0)</f>
        <v>22616</v>
      </c>
      <c r="Q650" s="40">
        <f t="array" ref="Q650">IFERROR(_xlfn.STDEV.P(IF((F650:M650&lt;&gt;0)*(F650:M650&lt;&gt;""), F650:M650)), 0)</f>
        <v>4145.4290106107974</v>
      </c>
      <c r="R650" s="11">
        <f t="shared" si="60"/>
        <v>18.329629512782088</v>
      </c>
      <c r="S650" s="12">
        <f t="shared" ref="S650:S713" si="63">IFERROR(100-R650,0)</f>
        <v>81.670370487217909</v>
      </c>
      <c r="T650" s="37" t="str">
        <f t="shared" ref="T650:T713" si="64">IF(S650&gt;70,"ALTO","BAJO")</f>
        <v>ALTO</v>
      </c>
    </row>
    <row r="651" spans="2:20" ht="18">
      <c r="B651" s="27">
        <v>642</v>
      </c>
      <c r="C651" s="33" t="s">
        <v>685</v>
      </c>
      <c r="D651" s="32" t="s">
        <v>88</v>
      </c>
      <c r="E651" s="32">
        <v>1</v>
      </c>
      <c r="F651" s="7">
        <f>BASE!F651</f>
        <v>0</v>
      </c>
      <c r="G651" s="7">
        <f>BASE!G651</f>
        <v>26117</v>
      </c>
      <c r="H651" s="40">
        <f>BASE!H651*'FM-029 DEP'!$H$1152</f>
        <v>21249.133263575051</v>
      </c>
      <c r="I651" s="7"/>
      <c r="J651" s="7"/>
      <c r="K651" s="7"/>
      <c r="L651" s="7">
        <f>BASE!L651*'FM-029 DEP'!$L$1152</f>
        <v>0</v>
      </c>
      <c r="M651" s="36"/>
      <c r="N651" s="1">
        <f t="shared" si="61"/>
        <v>2</v>
      </c>
      <c r="O651" s="8">
        <f t="shared" ref="O651:O714" si="65">IFERROR(ROUND(AVERAGEIF(F651:M651,"&gt;0"),0),0)</f>
        <v>23683</v>
      </c>
      <c r="P651" s="9">
        <f t="shared" si="62"/>
        <v>23683</v>
      </c>
      <c r="Q651" s="40">
        <f t="array" ref="Q651">IFERROR(_xlfn.STDEV.P(IF((F651:M651&lt;&gt;0)*(F651:M651&lt;&gt;""), F651:M651)), 0)</f>
        <v>2433.933368212472</v>
      </c>
      <c r="R651" s="11">
        <f t="shared" si="60"/>
        <v>10.277132830352878</v>
      </c>
      <c r="S651" s="12">
        <f t="shared" si="63"/>
        <v>89.722867169647117</v>
      </c>
      <c r="T651" s="37" t="str">
        <f t="shared" si="64"/>
        <v>ALTO</v>
      </c>
    </row>
    <row r="652" spans="2:20" ht="18">
      <c r="B652" s="27">
        <v>643</v>
      </c>
      <c r="C652" s="33" t="s">
        <v>686</v>
      </c>
      <c r="D652" s="32" t="s">
        <v>38</v>
      </c>
      <c r="E652" s="32">
        <v>1</v>
      </c>
      <c r="F652" s="7">
        <f>BASE!F652</f>
        <v>0</v>
      </c>
      <c r="G652" s="7">
        <f>BASE!G652</f>
        <v>10720</v>
      </c>
      <c r="H652" s="40">
        <f>BASE!H652*'FM-029 DEP'!$H$1152</f>
        <v>8735.9202391712424</v>
      </c>
      <c r="I652" s="7">
        <f>BASE!I652*'FM-029 DEP'!$I$1152</f>
        <v>6815.2876350011011</v>
      </c>
      <c r="J652" s="7">
        <f>BASE!J652*'FM-029 DEP'!$J$1152</f>
        <v>5841.1273673817441</v>
      </c>
      <c r="K652" s="7">
        <f>BASE!K652*'FM-029 DEP'!$K$1152</f>
        <v>6206.6558966074317</v>
      </c>
      <c r="L652" s="7">
        <f>BASE!L652*'FM-029 DEP'!$L$1152</f>
        <v>0</v>
      </c>
      <c r="M652" s="36">
        <f>BASE!M652*$M$1152</f>
        <v>0</v>
      </c>
      <c r="N652" s="1">
        <f t="shared" si="61"/>
        <v>5</v>
      </c>
      <c r="O652" s="8">
        <f t="shared" si="65"/>
        <v>7664</v>
      </c>
      <c r="P652" s="9">
        <f t="shared" si="62"/>
        <v>7664</v>
      </c>
      <c r="Q652" s="40">
        <f t="array" ref="Q652">IFERROR(_xlfn.STDEV.P(IF((F652:M652&lt;&gt;0)*(F652:M652&lt;&gt;""), F652:M652)), 0)</f>
        <v>1825.1124866444891</v>
      </c>
      <c r="R652" s="11">
        <f t="shared" si="60"/>
        <v>23.814098207783001</v>
      </c>
      <c r="S652" s="12">
        <f t="shared" si="63"/>
        <v>76.185901792216995</v>
      </c>
      <c r="T652" s="37" t="str">
        <f t="shared" si="64"/>
        <v>ALTO</v>
      </c>
    </row>
    <row r="653" spans="2:20" ht="18">
      <c r="B653" s="27">
        <v>644</v>
      </c>
      <c r="C653" s="33" t="s">
        <v>687</v>
      </c>
      <c r="D653" s="32" t="s">
        <v>38</v>
      </c>
      <c r="E653" s="32">
        <v>1</v>
      </c>
      <c r="F653" s="7">
        <f>BASE!F653</f>
        <v>0</v>
      </c>
      <c r="G653" s="7">
        <f>BASE!G653</f>
        <v>11743684</v>
      </c>
      <c r="H653" s="40">
        <f>BASE!H653*'FM-029 DEP'!$H$1152</f>
        <v>9727859.1643739119</v>
      </c>
      <c r="I653" s="7">
        <f>BASE!I653*'FM-029 DEP'!$I$1152</f>
        <v>7798288.5607229443</v>
      </c>
      <c r="J653" s="7">
        <f>BASE!J653*'FM-029 DEP'!$J$1152</f>
        <v>6216818.05942016</v>
      </c>
      <c r="K653" s="7">
        <f>BASE!K653*'FM-029 DEP'!$K$1152</f>
        <v>6480341.8739903076</v>
      </c>
      <c r="L653" s="7">
        <f>BASE!L653*'FM-029 DEP'!$L$1152</f>
        <v>0</v>
      </c>
      <c r="M653" s="36">
        <f>BASE!M653*$M$1152</f>
        <v>0</v>
      </c>
      <c r="N653" s="1">
        <f t="shared" si="61"/>
        <v>5</v>
      </c>
      <c r="O653" s="8">
        <f t="shared" si="65"/>
        <v>8393398</v>
      </c>
      <c r="P653" s="9">
        <f t="shared" si="62"/>
        <v>8393398</v>
      </c>
      <c r="Q653" s="40">
        <f t="array" ref="Q653">IFERROR(_xlfn.STDEV.P(IF((F653:M653&lt;&gt;0)*(F653:M653&lt;&gt;""), F653:M653)), 0)</f>
        <v>2085983.8016979927</v>
      </c>
      <c r="R653" s="11">
        <f t="shared" si="60"/>
        <v>24.852673514326291</v>
      </c>
      <c r="S653" s="12">
        <f t="shared" si="63"/>
        <v>75.147326485673716</v>
      </c>
      <c r="T653" s="37" t="str">
        <f t="shared" si="64"/>
        <v>ALTO</v>
      </c>
    </row>
    <row r="654" spans="2:20" ht="18">
      <c r="B654" s="27">
        <v>645</v>
      </c>
      <c r="C654" s="33" t="s">
        <v>688</v>
      </c>
      <c r="D654" s="32" t="s">
        <v>38</v>
      </c>
      <c r="E654" s="32">
        <v>1</v>
      </c>
      <c r="F654" s="7">
        <f>BASE!F654</f>
        <v>0</v>
      </c>
      <c r="G654" s="7">
        <f>BASE!G654</f>
        <v>136007</v>
      </c>
      <c r="H654" s="40">
        <f>BASE!H654*'FM-029 DEP'!$H$1152</f>
        <v>118098.72173329625</v>
      </c>
      <c r="I654" s="7">
        <f>BASE!I654*'FM-029 DEP'!$I$1152</f>
        <v>101806.61891117478</v>
      </c>
      <c r="J654" s="7">
        <f>BASE!J654*'FM-029 DEP'!$J$1152</f>
        <v>85094.605511174945</v>
      </c>
      <c r="K654" s="7">
        <f>BASE!K654*'FM-029 DEP'!$K$1152</f>
        <v>88808.869143780292</v>
      </c>
      <c r="L654" s="7">
        <f>BASE!L654*'FM-029 DEP'!$L$1152</f>
        <v>0</v>
      </c>
      <c r="M654" s="36">
        <f>BASE!M654*$M$1152</f>
        <v>0</v>
      </c>
      <c r="N654" s="1">
        <f t="shared" si="61"/>
        <v>5</v>
      </c>
      <c r="O654" s="8">
        <f t="shared" si="65"/>
        <v>105963</v>
      </c>
      <c r="P654" s="9">
        <f t="shared" si="62"/>
        <v>105963</v>
      </c>
      <c r="Q654" s="40">
        <f t="array" ref="Q654">IFERROR(_xlfn.STDEV.P(IF((F654:M654&lt;&gt;0)*(F654:M654&lt;&gt;""), F654:M654)), 0)</f>
        <v>18957.5698631663</v>
      </c>
      <c r="R654" s="11">
        <f t="shared" si="60"/>
        <v>17.890744753514245</v>
      </c>
      <c r="S654" s="12">
        <f t="shared" si="63"/>
        <v>82.109255246485759</v>
      </c>
      <c r="T654" s="37" t="str">
        <f t="shared" si="64"/>
        <v>ALTO</v>
      </c>
    </row>
    <row r="655" spans="2:20" ht="18">
      <c r="B655" s="27">
        <v>646</v>
      </c>
      <c r="C655" s="33" t="s">
        <v>689</v>
      </c>
      <c r="D655" s="32" t="s">
        <v>38</v>
      </c>
      <c r="E655" s="32">
        <v>1</v>
      </c>
      <c r="F655" s="7">
        <f>BASE!F655</f>
        <v>0</v>
      </c>
      <c r="G655" s="7">
        <f>BASE!G655</f>
        <v>171075</v>
      </c>
      <c r="H655" s="40">
        <f>BASE!H655*'FM-029 DEP'!$H$1152</f>
        <v>139019.26526969337</v>
      </c>
      <c r="I655" s="7">
        <f>BASE!I655*'FM-029 DEP'!$I$1152</f>
        <v>107915.60282124751</v>
      </c>
      <c r="J655" s="7">
        <f>BASE!J655*'FM-029 DEP'!$J$1152</f>
        <v>85758.369984741061</v>
      </c>
      <c r="K655" s="7">
        <f>BASE!K655*'FM-029 DEP'!$K$1152</f>
        <v>89446.962843295638</v>
      </c>
      <c r="L655" s="7">
        <f>BASE!L655*'FM-029 DEP'!$L$1152</f>
        <v>0</v>
      </c>
      <c r="M655" s="36">
        <f>BASE!M655*$M$1152</f>
        <v>0</v>
      </c>
      <c r="N655" s="1">
        <f t="shared" si="61"/>
        <v>5</v>
      </c>
      <c r="O655" s="8">
        <f t="shared" si="65"/>
        <v>118643</v>
      </c>
      <c r="P655" s="9">
        <f t="shared" si="62"/>
        <v>118643</v>
      </c>
      <c r="Q655" s="40">
        <f t="array" ref="Q655">IFERROR(_xlfn.STDEV.P(IF((F655:M655&lt;&gt;0)*(F655:M655&lt;&gt;""), F655:M655)), 0)</f>
        <v>32289.909685410024</v>
      </c>
      <c r="R655" s="11">
        <f t="shared" si="60"/>
        <v>27.216025964793563</v>
      </c>
      <c r="S655" s="12">
        <f t="shared" si="63"/>
        <v>72.783974035206441</v>
      </c>
      <c r="T655" s="37" t="str">
        <f t="shared" si="64"/>
        <v>ALTO</v>
      </c>
    </row>
    <row r="656" spans="2:20" ht="18">
      <c r="B656" s="27">
        <v>647</v>
      </c>
      <c r="C656" s="33" t="s">
        <v>690</v>
      </c>
      <c r="D656" s="32" t="s">
        <v>38</v>
      </c>
      <c r="E656" s="32">
        <v>1</v>
      </c>
      <c r="F656" s="7">
        <f>BASE!F656</f>
        <v>0</v>
      </c>
      <c r="G656" s="7">
        <f>BASE!G656</f>
        <v>788037</v>
      </c>
      <c r="H656" s="40">
        <f>BASE!H656*'FM-029 DEP'!$H$1152</f>
        <v>640359.82974080509</v>
      </c>
      <c r="I656" s="7">
        <f>BASE!I656*'FM-029 DEP'!$I$1152</f>
        <v>497062.87635001098</v>
      </c>
      <c r="J656" s="7"/>
      <c r="K656" s="7">
        <f>BASE!K656*'FM-029 DEP'!$K$1152</f>
        <v>357655.73505654285</v>
      </c>
      <c r="L656" s="7">
        <f>BASE!L656*'FM-029 DEP'!$L$1152</f>
        <v>0</v>
      </c>
      <c r="M656" s="36">
        <f>BASE!M656*$M$1152</f>
        <v>0</v>
      </c>
      <c r="N656" s="1">
        <f t="shared" si="61"/>
        <v>4</v>
      </c>
      <c r="O656" s="8">
        <f t="shared" si="65"/>
        <v>570779</v>
      </c>
      <c r="P656" s="9">
        <f t="shared" si="62"/>
        <v>570779</v>
      </c>
      <c r="Q656" s="40">
        <f t="array" ref="Q656">IFERROR(_xlfn.STDEV.P(IF((F656:M656&lt;&gt;0)*(F656:M656&lt;&gt;""), F656:M656)), 0)</f>
        <v>160388.68677176078</v>
      </c>
      <c r="R656" s="11">
        <f t="shared" si="60"/>
        <v>28.099962817791262</v>
      </c>
      <c r="S656" s="12">
        <f t="shared" si="63"/>
        <v>71.900037182208735</v>
      </c>
      <c r="T656" s="37" t="str">
        <f t="shared" si="64"/>
        <v>ALTO</v>
      </c>
    </row>
    <row r="657" spans="2:20" ht="18">
      <c r="B657" s="27">
        <v>648</v>
      </c>
      <c r="C657" s="33" t="s">
        <v>691</v>
      </c>
      <c r="D657" s="32" t="s">
        <v>38</v>
      </c>
      <c r="E657" s="32">
        <v>1</v>
      </c>
      <c r="F657" s="7">
        <f>BASE!F657</f>
        <v>0</v>
      </c>
      <c r="G657" s="7">
        <f>BASE!G657</f>
        <v>144778</v>
      </c>
      <c r="H657" s="40">
        <f>BASE!H657*'FM-029 DEP'!$H$1152</f>
        <v>116602.69539233817</v>
      </c>
      <c r="I657" s="7">
        <f>BASE!I657*'FM-029 DEP'!$I$1152</f>
        <v>89113.79766365439</v>
      </c>
      <c r="J657" s="7">
        <f>BASE!J657*'FM-029 DEP'!$J$1152</f>
        <v>73412.350776411462</v>
      </c>
      <c r="K657" s="7">
        <f>BASE!K657*'FM-029 DEP'!$K$1152</f>
        <v>76534.701130856221</v>
      </c>
      <c r="L657" s="7">
        <f>BASE!L657*'FM-029 DEP'!$L$1152</f>
        <v>0</v>
      </c>
      <c r="M657" s="36">
        <f>BASE!M657*$M$1152</f>
        <v>0</v>
      </c>
      <c r="N657" s="1">
        <f t="shared" si="61"/>
        <v>5</v>
      </c>
      <c r="O657" s="8">
        <f t="shared" si="65"/>
        <v>100088</v>
      </c>
      <c r="P657" s="9">
        <f t="shared" si="62"/>
        <v>100088</v>
      </c>
      <c r="Q657" s="40">
        <f t="array" ref="Q657">IFERROR(_xlfn.STDEV.P(IF((F657:M657&lt;&gt;0)*(F657:M657&lt;&gt;""), F657:M657)), 0)</f>
        <v>27043.344946446756</v>
      </c>
      <c r="R657" s="11">
        <f t="shared" si="60"/>
        <v>27.019567726847132</v>
      </c>
      <c r="S657" s="12">
        <f t="shared" si="63"/>
        <v>72.980432273152871</v>
      </c>
      <c r="T657" s="37" t="str">
        <f t="shared" si="64"/>
        <v>ALTO</v>
      </c>
    </row>
    <row r="658" spans="2:20" ht="45">
      <c r="B658" s="27">
        <v>649</v>
      </c>
      <c r="C658" s="31" t="s">
        <v>692</v>
      </c>
      <c r="D658" s="32" t="s">
        <v>38</v>
      </c>
      <c r="E658" s="32">
        <v>1</v>
      </c>
      <c r="F658" s="7">
        <f>BASE!F658</f>
        <v>0</v>
      </c>
      <c r="G658" s="7">
        <f>BASE!G658</f>
        <v>17343241.560000002</v>
      </c>
      <c r="H658" s="40">
        <f>BASE!H658*'FM-029 DEP'!$H$1152</f>
        <v>16512970.982117914</v>
      </c>
      <c r="I658" s="7">
        <f>BASE!I658*'FM-029 DEP'!$I$1152</f>
        <v>12816425.486003967</v>
      </c>
      <c r="J658" s="7">
        <f>BASE!J658*'FM-029 DEP'!$J$1152</f>
        <v>12114763.665739164</v>
      </c>
      <c r="K658" s="7">
        <f>BASE!K658*'FM-029 DEP'!$K$1152</f>
        <v>12628110.4361874</v>
      </c>
      <c r="L658" s="7">
        <f>BASE!L658*'FM-029 DEP'!$L$1152</f>
        <v>0</v>
      </c>
      <c r="M658" s="36">
        <f>BASE!M658*$M$1152</f>
        <v>0</v>
      </c>
      <c r="N658" s="1">
        <f t="shared" si="61"/>
        <v>5</v>
      </c>
      <c r="O658" s="8">
        <f t="shared" si="65"/>
        <v>14283102</v>
      </c>
      <c r="P658" s="9">
        <f t="shared" si="62"/>
        <v>14283102</v>
      </c>
      <c r="Q658" s="40">
        <f t="array" ref="Q658">IFERROR(_xlfn.STDEV.P(IF((F658:M658&lt;&gt;0)*(F658:M658&lt;&gt;""), F658:M658)), 0)</f>
        <v>2187628.7623320003</v>
      </c>
      <c r="R658" s="11">
        <f t="shared" si="60"/>
        <v>15.316202057032152</v>
      </c>
      <c r="S658" s="12">
        <f t="shared" si="63"/>
        <v>84.683797942967843</v>
      </c>
      <c r="T658" s="37" t="str">
        <f t="shared" si="64"/>
        <v>ALTO</v>
      </c>
    </row>
    <row r="659" spans="2:20" ht="18">
      <c r="B659" s="27">
        <v>650</v>
      </c>
      <c r="C659" s="33" t="s">
        <v>693</v>
      </c>
      <c r="D659" s="32" t="s">
        <v>38</v>
      </c>
      <c r="E659" s="32">
        <v>1</v>
      </c>
      <c r="F659" s="7">
        <f>BASE!F659</f>
        <v>0</v>
      </c>
      <c r="G659" s="7">
        <f>BASE!G659</f>
        <v>138247.56</v>
      </c>
      <c r="H659" s="40">
        <f>BASE!H659*'FM-029 DEP'!$H$1152</f>
        <v>131629.47092192169</v>
      </c>
      <c r="I659" s="7">
        <f>BASE!I659*'FM-029 DEP'!$I$1152</f>
        <v>102179.3299537139</v>
      </c>
      <c r="J659" s="7">
        <f>BASE!J659*'FM-029 DEP'!$J$1152</f>
        <v>112707.20761152501</v>
      </c>
      <c r="K659" s="7">
        <f>BASE!K659*'FM-029 DEP'!$K$1152</f>
        <v>133468.40064620355</v>
      </c>
      <c r="L659" s="7">
        <f>BASE!L659*'FM-029 DEP'!$L$1152</f>
        <v>0</v>
      </c>
      <c r="M659" s="36">
        <f>BASE!M659*$M$1152</f>
        <v>0</v>
      </c>
      <c r="N659" s="1">
        <f t="shared" si="61"/>
        <v>5</v>
      </c>
      <c r="O659" s="8">
        <f t="shared" si="65"/>
        <v>123646</v>
      </c>
      <c r="P659" s="9">
        <f t="shared" si="62"/>
        <v>123646</v>
      </c>
      <c r="Q659" s="40">
        <f t="array" ref="Q659">IFERROR(_xlfn.STDEV.P(IF((F659:M659&lt;&gt;0)*(F659:M659&lt;&gt;""), F659:M659)), 0)</f>
        <v>13812.284516820917</v>
      </c>
      <c r="R659" s="11">
        <f t="shared" si="60"/>
        <v>11.170830044498743</v>
      </c>
      <c r="S659" s="12">
        <f t="shared" si="63"/>
        <v>88.829169955501257</v>
      </c>
      <c r="T659" s="37" t="str">
        <f t="shared" si="64"/>
        <v>ALTO</v>
      </c>
    </row>
    <row r="660" spans="2:20" ht="18">
      <c r="B660" s="27">
        <v>651</v>
      </c>
      <c r="C660" s="33" t="s">
        <v>694</v>
      </c>
      <c r="D660" s="32" t="s">
        <v>38</v>
      </c>
      <c r="E660" s="32">
        <v>1</v>
      </c>
      <c r="F660" s="7">
        <f>BASE!F660</f>
        <v>0</v>
      </c>
      <c r="G660" s="7">
        <f>BASE!G660</f>
        <v>1853</v>
      </c>
      <c r="H660" s="40">
        <f>BASE!H660*'FM-029 DEP'!$H$1152</f>
        <v>1522.8297326009872</v>
      </c>
      <c r="I660" s="7">
        <f>BASE!I660*'FM-029 DEP'!$I$1152</f>
        <v>1205.0628168393209</v>
      </c>
      <c r="J660" s="7"/>
      <c r="K660" s="7"/>
      <c r="L660" s="7">
        <f>BASE!L660*'FM-029 DEP'!$L$1152</f>
        <v>0</v>
      </c>
      <c r="M660" s="36">
        <f>BASE!M660*$M$1152</f>
        <v>0</v>
      </c>
      <c r="N660" s="1">
        <f t="shared" si="61"/>
        <v>3</v>
      </c>
      <c r="O660" s="8">
        <f t="shared" si="65"/>
        <v>1527</v>
      </c>
      <c r="P660" s="9">
        <f t="shared" si="62"/>
        <v>1527</v>
      </c>
      <c r="Q660" s="40">
        <f t="array" ref="Q660">IFERROR(_xlfn.STDEV.P(IF((F660:M660&lt;&gt;0)*(F660:M660&lt;&gt;""), F660:M660)), 0)</f>
        <v>264.53540228298976</v>
      </c>
      <c r="R660" s="11">
        <f t="shared" si="60"/>
        <v>17.323863934707909</v>
      </c>
      <c r="S660" s="12">
        <f t="shared" si="63"/>
        <v>82.676136065292098</v>
      </c>
      <c r="T660" s="37" t="str">
        <f t="shared" si="64"/>
        <v>ALTO</v>
      </c>
    </row>
    <row r="661" spans="2:20" ht="18">
      <c r="B661" s="27">
        <v>652</v>
      </c>
      <c r="C661" s="33" t="s">
        <v>695</v>
      </c>
      <c r="D661" s="32" t="s">
        <v>38</v>
      </c>
      <c r="E661" s="32">
        <v>1</v>
      </c>
      <c r="F661" s="7">
        <f>BASE!F661</f>
        <v>0</v>
      </c>
      <c r="G661" s="7">
        <f>BASE!G661</f>
        <v>2926</v>
      </c>
      <c r="H661" s="40">
        <f>BASE!H661*'FM-029 DEP'!$H$1152</f>
        <v>2385.5018562191476</v>
      </c>
      <c r="I661" s="7">
        <f>BASE!I661*'FM-029 DEP'!$I$1152</f>
        <v>1862.4685915803393</v>
      </c>
      <c r="J661" s="7"/>
      <c r="K661" s="7">
        <f>BASE!K661*'FM-029 DEP'!$K$1152</f>
        <v>1682.3747980613894</v>
      </c>
      <c r="L661" s="7">
        <f>BASE!L661*'FM-029 DEP'!$L$1152</f>
        <v>0</v>
      </c>
      <c r="M661" s="36"/>
      <c r="N661" s="1">
        <f t="shared" si="61"/>
        <v>4</v>
      </c>
      <c r="O661" s="8">
        <f t="shared" si="65"/>
        <v>2214</v>
      </c>
      <c r="P661" s="9">
        <f t="shared" si="62"/>
        <v>2214</v>
      </c>
      <c r="Q661" s="40">
        <f t="array" ref="Q661">IFERROR(_xlfn.STDEV.P(IF((F661:M661&lt;&gt;0)*(F661:M661&lt;&gt;""), F661:M661)), 0)</f>
        <v>485.42675640350717</v>
      </c>
      <c r="R661" s="11">
        <f t="shared" si="60"/>
        <v>21.925327750835915</v>
      </c>
      <c r="S661" s="12">
        <f t="shared" si="63"/>
        <v>78.074672249164081</v>
      </c>
      <c r="T661" s="37" t="str">
        <f t="shared" si="64"/>
        <v>ALTO</v>
      </c>
    </row>
    <row r="662" spans="2:20" ht="18">
      <c r="B662" s="27">
        <v>653</v>
      </c>
      <c r="C662" s="33" t="s">
        <v>696</v>
      </c>
      <c r="D662" s="32" t="s">
        <v>38</v>
      </c>
      <c r="E662" s="32">
        <v>1</v>
      </c>
      <c r="F662" s="7">
        <f>BASE!F662</f>
        <v>0</v>
      </c>
      <c r="G662" s="7">
        <f>BASE!G662</f>
        <v>1364931</v>
      </c>
      <c r="H662" s="40">
        <f>BASE!H662*'FM-029 DEP'!$H$1152</f>
        <v>1109109.4554105541</v>
      </c>
      <c r="I662" s="7">
        <f>BASE!I662*'FM-029 DEP'!$I$1152</f>
        <v>860870.1454705752</v>
      </c>
      <c r="J662" s="7"/>
      <c r="K662" s="7"/>
      <c r="L662" s="7">
        <f>BASE!L662*'FM-029 DEP'!$L$1152</f>
        <v>0</v>
      </c>
      <c r="M662" s="36">
        <f>BASE!M662*$M$1152</f>
        <v>0</v>
      </c>
      <c r="N662" s="1">
        <f t="shared" si="61"/>
        <v>3</v>
      </c>
      <c r="O662" s="8">
        <f t="shared" si="65"/>
        <v>1111637</v>
      </c>
      <c r="P662" s="9">
        <f t="shared" si="62"/>
        <v>1111637</v>
      </c>
      <c r="Q662" s="40">
        <f t="array" ref="Q662">IFERROR(_xlfn.STDEV.P(IF((F662:M662&lt;&gt;0)*(F662:M662&lt;&gt;""), F662:M662)), 0)</f>
        <v>205789.74241377183</v>
      </c>
      <c r="R662" s="11">
        <f t="shared" si="60"/>
        <v>18.512314938579035</v>
      </c>
      <c r="S662" s="12">
        <f t="shared" si="63"/>
        <v>81.487685061420962</v>
      </c>
      <c r="T662" s="37" t="str">
        <f t="shared" si="64"/>
        <v>ALTO</v>
      </c>
    </row>
    <row r="663" spans="2:20" ht="18">
      <c r="B663" s="27">
        <v>654</v>
      </c>
      <c r="C663" s="33" t="s">
        <v>697</v>
      </c>
      <c r="D663" s="32" t="s">
        <v>38</v>
      </c>
      <c r="E663" s="32">
        <v>1</v>
      </c>
      <c r="F663" s="7">
        <f>BASE!F663</f>
        <v>0</v>
      </c>
      <c r="G663" s="7">
        <f>BASE!G663</f>
        <v>91087</v>
      </c>
      <c r="H663" s="40">
        <f>BASE!H663*'FM-029 DEP'!$H$1152</f>
        <v>74038.909463394273</v>
      </c>
      <c r="I663" s="7"/>
      <c r="J663" s="7"/>
      <c r="K663" s="7"/>
      <c r="L663" s="7">
        <f>BASE!L663*'FM-029 DEP'!$L$1152</f>
        <v>0</v>
      </c>
      <c r="M663" s="36">
        <f>BASE!M663*$M$1152</f>
        <v>0</v>
      </c>
      <c r="N663" s="1">
        <f t="shared" si="61"/>
        <v>2</v>
      </c>
      <c r="O663" s="8">
        <f t="shared" si="65"/>
        <v>82563</v>
      </c>
      <c r="P663" s="9">
        <f t="shared" si="62"/>
        <v>82563</v>
      </c>
      <c r="Q663" s="40">
        <f t="array" ref="Q663">IFERROR(_xlfn.STDEV.P(IF((F663:M663&lt;&gt;0)*(F663:M663&lt;&gt;""), F663:M663)), 0)</f>
        <v>8524.0452683029143</v>
      </c>
      <c r="R663" s="11">
        <f t="shared" si="60"/>
        <v>10.324292077931901</v>
      </c>
      <c r="S663" s="12">
        <f t="shared" si="63"/>
        <v>89.675707922068099</v>
      </c>
      <c r="T663" s="37" t="str">
        <f t="shared" si="64"/>
        <v>ALTO</v>
      </c>
    </row>
    <row r="664" spans="2:20" ht="18">
      <c r="B664" s="27">
        <v>655</v>
      </c>
      <c r="C664" s="33" t="s">
        <v>698</v>
      </c>
      <c r="D664" s="32" t="s">
        <v>38</v>
      </c>
      <c r="E664" s="32">
        <v>1</v>
      </c>
      <c r="F664" s="7">
        <f>BASE!F664</f>
        <v>0</v>
      </c>
      <c r="G664" s="7">
        <f>BASE!G664</f>
        <v>98481</v>
      </c>
      <c r="H664" s="40">
        <f>BASE!H664*'FM-029 DEP'!$H$1152</f>
        <v>80044.854627824505</v>
      </c>
      <c r="I664" s="7">
        <f>BASE!I664*'FM-029 DEP'!$I$1152</f>
        <v>62157.987657042089</v>
      </c>
      <c r="J664" s="7">
        <f>BASE!J664*'FM-029 DEP'!$J$1152</f>
        <v>50711.605780450591</v>
      </c>
      <c r="K664" s="7">
        <f>BASE!K664*'FM-029 DEP'!$K$1152</f>
        <v>52970.210016155092</v>
      </c>
      <c r="L664" s="7">
        <f>BASE!L664*'FM-029 DEP'!$L$1152</f>
        <v>0</v>
      </c>
      <c r="M664" s="36">
        <f>BASE!M664*$M$1152</f>
        <v>0</v>
      </c>
      <c r="N664" s="1">
        <f t="shared" si="61"/>
        <v>5</v>
      </c>
      <c r="O664" s="8">
        <f t="shared" si="65"/>
        <v>68873</v>
      </c>
      <c r="P664" s="9">
        <f t="shared" si="62"/>
        <v>68873</v>
      </c>
      <c r="Q664" s="40">
        <f t="array" ref="Q664">IFERROR(_xlfn.STDEV.P(IF((F664:M664&lt;&gt;0)*(F664:M664&lt;&gt;""), F664:M664)), 0)</f>
        <v>18051.428529470293</v>
      </c>
      <c r="R664" s="11">
        <f t="shared" si="60"/>
        <v>26.209731722838114</v>
      </c>
      <c r="S664" s="12">
        <f t="shared" si="63"/>
        <v>73.790268277161886</v>
      </c>
      <c r="T664" s="37" t="str">
        <f t="shared" si="64"/>
        <v>ALTO</v>
      </c>
    </row>
    <row r="665" spans="2:20" ht="76.349999999999994" customHeight="1">
      <c r="B665" s="27">
        <v>656</v>
      </c>
      <c r="C665" s="31" t="s">
        <v>699</v>
      </c>
      <c r="D665" s="32" t="s">
        <v>38</v>
      </c>
      <c r="E665" s="32">
        <v>1</v>
      </c>
      <c r="F665" s="7">
        <f>BASE!F665</f>
        <v>0</v>
      </c>
      <c r="G665" s="7">
        <f>BASE!G665</f>
        <v>1878861</v>
      </c>
      <c r="H665" s="40">
        <f>BASE!H665*'FM-029 DEP'!$H$1152</f>
        <v>1485008.1615564206</v>
      </c>
      <c r="I665" s="7">
        <f>BASE!I665*'FM-029 DEP'!$I$1152</f>
        <v>1096862.5192858716</v>
      </c>
      <c r="J665" s="7"/>
      <c r="K665" s="7">
        <f>BASE!K665*'FM-029 DEP'!$K$1152</f>
        <v>0</v>
      </c>
      <c r="L665" s="7">
        <f>BASE!L665*'FM-029 DEP'!$L$1152</f>
        <v>0</v>
      </c>
      <c r="M665" s="36">
        <f>BASE!M665*$M$1152</f>
        <v>0</v>
      </c>
      <c r="N665" s="1">
        <f t="shared" si="61"/>
        <v>3</v>
      </c>
      <c r="O665" s="8">
        <f t="shared" si="65"/>
        <v>1486911</v>
      </c>
      <c r="P665" s="9">
        <f t="shared" si="62"/>
        <v>1486911</v>
      </c>
      <c r="Q665" s="40">
        <f t="array" ref="Q665">IFERROR(_xlfn.STDEV.P(IF((F665:M665&lt;&gt;0)*(F665:M665&lt;&gt;""), F665:M665)), 0)</f>
        <v>319252.37696894334</v>
      </c>
      <c r="R665" s="11">
        <f t="shared" si="60"/>
        <v>21.470846403647787</v>
      </c>
      <c r="S665" s="12">
        <f t="shared" si="63"/>
        <v>78.529153596352216</v>
      </c>
      <c r="T665" s="37" t="str">
        <f t="shared" si="64"/>
        <v>ALTO</v>
      </c>
    </row>
    <row r="666" spans="2:20" ht="18">
      <c r="B666" s="27">
        <v>657</v>
      </c>
      <c r="C666" s="33" t="s">
        <v>700</v>
      </c>
      <c r="D666" s="32" t="s">
        <v>38</v>
      </c>
      <c r="E666" s="32">
        <v>1</v>
      </c>
      <c r="F666" s="7">
        <f>BASE!F666</f>
        <v>0</v>
      </c>
      <c r="G666" s="7">
        <f>BASE!G666</f>
        <v>17729424</v>
      </c>
      <c r="H666" s="40">
        <f>BASE!H666*'FM-029 DEP'!$H$1152</f>
        <v>14406101.301927134</v>
      </c>
      <c r="I666" s="7">
        <f>BASE!I666*'FM-029 DEP'!$I$1152</f>
        <v>11181231.307031076</v>
      </c>
      <c r="J666" s="7">
        <f>BASE!J666*'FM-029 DEP'!$J$1152</f>
        <v>9769683.7806301061</v>
      </c>
      <c r="K666" s="7">
        <f>BASE!K666*'FM-029 DEP'!$K$1152</f>
        <v>10535640.969305331</v>
      </c>
      <c r="L666" s="7">
        <f>BASE!L666*'FM-029 DEP'!$L$1152</f>
        <v>0</v>
      </c>
      <c r="M666" s="36">
        <f>BASE!M666*$M$1152</f>
        <v>0</v>
      </c>
      <c r="N666" s="1">
        <f t="shared" si="61"/>
        <v>5</v>
      </c>
      <c r="O666" s="8">
        <f t="shared" si="65"/>
        <v>12724416</v>
      </c>
      <c r="P666" s="9">
        <f t="shared" si="62"/>
        <v>12724416</v>
      </c>
      <c r="Q666" s="40">
        <f t="array" ref="Q666">IFERROR(_xlfn.STDEV.P(IF((F666:M666&lt;&gt;0)*(F666:M666&lt;&gt;""), F666:M666)), 0)</f>
        <v>2959079.8622061554</v>
      </c>
      <c r="R666" s="11">
        <f t="shared" si="60"/>
        <v>23.255132983754663</v>
      </c>
      <c r="S666" s="12">
        <f t="shared" si="63"/>
        <v>76.744867016245337</v>
      </c>
      <c r="T666" s="37" t="str">
        <f t="shared" si="64"/>
        <v>ALTO</v>
      </c>
    </row>
    <row r="667" spans="2:20" ht="18">
      <c r="B667" s="27">
        <v>658</v>
      </c>
      <c r="C667" s="33" t="s">
        <v>701</v>
      </c>
      <c r="D667" s="32" t="s">
        <v>38</v>
      </c>
      <c r="E667" s="32">
        <v>1</v>
      </c>
      <c r="F667" s="7">
        <f>BASE!F667</f>
        <v>0</v>
      </c>
      <c r="G667" s="7">
        <f>BASE!G667</f>
        <v>5801604</v>
      </c>
      <c r="H667" s="40">
        <f>BASE!H667*'FM-029 DEP'!$H$1152</f>
        <v>4714118.973626364</v>
      </c>
      <c r="I667" s="7">
        <f>BASE!I667*'FM-029 DEP'!$I$1152</f>
        <v>3658851.0601719194</v>
      </c>
      <c r="J667" s="7"/>
      <c r="K667" s="7"/>
      <c r="L667" s="7">
        <f>BASE!L667*'FM-029 DEP'!$L$1152</f>
        <v>0</v>
      </c>
      <c r="M667" s="36">
        <f>BASE!M667*$M$1152</f>
        <v>0</v>
      </c>
      <c r="N667" s="1">
        <f t="shared" si="61"/>
        <v>3</v>
      </c>
      <c r="O667" s="8">
        <f t="shared" si="65"/>
        <v>4724858</v>
      </c>
      <c r="P667" s="9">
        <f t="shared" si="62"/>
        <v>4724858</v>
      </c>
      <c r="Q667" s="40">
        <f t="array" ref="Q667">IFERROR(_xlfn.STDEV.P(IF((F667:M667&lt;&gt;0)*(F667:M667&lt;&gt;""), F667:M667)), 0)</f>
        <v>874808.18296833569</v>
      </c>
      <c r="R667" s="11">
        <f t="shared" si="60"/>
        <v>18.515015328891064</v>
      </c>
      <c r="S667" s="12">
        <f t="shared" si="63"/>
        <v>81.484984671108933</v>
      </c>
      <c r="T667" s="37" t="str">
        <f t="shared" si="64"/>
        <v>ALTO</v>
      </c>
    </row>
    <row r="668" spans="2:20" ht="18">
      <c r="B668" s="27">
        <v>659</v>
      </c>
      <c r="C668" s="33" t="s">
        <v>702</v>
      </c>
      <c r="D668" s="32" t="s">
        <v>38</v>
      </c>
      <c r="E668" s="32">
        <v>1</v>
      </c>
      <c r="F668" s="7">
        <f>BASE!F668</f>
        <v>0</v>
      </c>
      <c r="G668" s="7">
        <f>BASE!G668</f>
        <v>2376698</v>
      </c>
      <c r="H668" s="40">
        <f>BASE!H668*'FM-029 DEP'!$H$1152</f>
        <v>1809221.9868690814</v>
      </c>
      <c r="I668" s="7">
        <f>BASE!I668*'FM-029 DEP'!$I$1152</f>
        <v>1241108.2124752037</v>
      </c>
      <c r="J668" s="7"/>
      <c r="K668" s="7"/>
      <c r="L668" s="7">
        <f>BASE!L668*'FM-029 DEP'!$L$1152</f>
        <v>0</v>
      </c>
      <c r="M668" s="36">
        <f>BASE!M668*$M$1152</f>
        <v>0</v>
      </c>
      <c r="N668" s="1">
        <f t="shared" si="61"/>
        <v>3</v>
      </c>
      <c r="O668" s="8">
        <f t="shared" si="65"/>
        <v>1809009</v>
      </c>
      <c r="P668" s="9">
        <f t="shared" si="62"/>
        <v>1809009</v>
      </c>
      <c r="Q668" s="40">
        <f t="array" ref="Q668">IFERROR(_xlfn.STDEV.P(IF((F668:M668&lt;&gt;0)*(F668:M668&lt;&gt;""), F668:M668)), 0)</f>
        <v>463602.61379591428</v>
      </c>
      <c r="R668" s="11">
        <f t="shared" si="60"/>
        <v>25.627435452002413</v>
      </c>
      <c r="S668" s="12">
        <f t="shared" si="63"/>
        <v>74.372564547997584</v>
      </c>
      <c r="T668" s="37" t="str">
        <f t="shared" si="64"/>
        <v>ALTO</v>
      </c>
    </row>
    <row r="669" spans="2:20" ht="30">
      <c r="B669" s="27">
        <v>660</v>
      </c>
      <c r="C669" s="31" t="s">
        <v>703</v>
      </c>
      <c r="D669" s="32" t="s">
        <v>38</v>
      </c>
      <c r="E669" s="32">
        <v>1</v>
      </c>
      <c r="F669" s="7">
        <f>BASE!F669</f>
        <v>0</v>
      </c>
      <c r="G669" s="7">
        <f>BASE!G669</f>
        <v>59778</v>
      </c>
      <c r="H669" s="40">
        <f>BASE!H669*'FM-029 DEP'!$H$1152</f>
        <v>45541.940555934081</v>
      </c>
      <c r="I669" s="7">
        <f>BASE!I669*'FM-029 DEP'!$I$1152</f>
        <v>31294.688119903018</v>
      </c>
      <c r="J669" s="7"/>
      <c r="K669" s="7"/>
      <c r="L669" s="7">
        <f>BASE!L669*'FM-029 DEP'!$L$1152</f>
        <v>0</v>
      </c>
      <c r="M669" s="36">
        <f>BASE!M669*$M$1152</f>
        <v>0</v>
      </c>
      <c r="N669" s="1">
        <f t="shared" si="61"/>
        <v>3</v>
      </c>
      <c r="O669" s="8">
        <f t="shared" si="65"/>
        <v>45538</v>
      </c>
      <c r="P669" s="9">
        <f t="shared" si="62"/>
        <v>45538</v>
      </c>
      <c r="Q669" s="40">
        <f t="array" ref="Q669">IFERROR(_xlfn.STDEV.P(IF((F669:M669&lt;&gt;0)*(F669:M669&lt;&gt;""), F669:M669)), 0)</f>
        <v>11628.263681076804</v>
      </c>
      <c r="R669" s="11">
        <f t="shared" ref="R669:R732" si="66">IFERROR(Q669/O669*100,0)</f>
        <v>25.535297292539866</v>
      </c>
      <c r="S669" s="12">
        <f t="shared" si="63"/>
        <v>74.464702707460134</v>
      </c>
      <c r="T669" s="37" t="str">
        <f t="shared" si="64"/>
        <v>ALTO</v>
      </c>
    </row>
    <row r="670" spans="2:20" ht="18">
      <c r="B670" s="27">
        <v>661</v>
      </c>
      <c r="C670" s="33" t="s">
        <v>704</v>
      </c>
      <c r="D670" s="32" t="s">
        <v>38</v>
      </c>
      <c r="E670" s="32">
        <v>1</v>
      </c>
      <c r="F670" s="7">
        <f>BASE!F670</f>
        <v>0</v>
      </c>
      <c r="G670" s="7">
        <f>BASE!G670</f>
        <v>14598</v>
      </c>
      <c r="H670" s="40">
        <f>BASE!H670*'FM-029 DEP'!$H$1152</f>
        <v>11886.80783452687</v>
      </c>
      <c r="I670" s="7">
        <f>BASE!I670*'FM-029 DEP'!$I$1152</f>
        <v>9260.1851443685246</v>
      </c>
      <c r="J670" s="7">
        <f>BASE!J670*'FM-029 DEP'!$J$1152</f>
        <v>7832.420788080065</v>
      </c>
      <c r="K670" s="7">
        <f>BASE!K670*'FM-029 DEP'!$K$1152</f>
        <v>8222.1324717285952</v>
      </c>
      <c r="L670" s="7">
        <f>BASE!L670*'FM-029 DEP'!$L$1152</f>
        <v>0</v>
      </c>
      <c r="M670" s="36">
        <f>BASE!M670*$M$1152</f>
        <v>0</v>
      </c>
      <c r="N670" s="1">
        <f t="shared" si="61"/>
        <v>5</v>
      </c>
      <c r="O670" s="8">
        <f t="shared" si="65"/>
        <v>10360</v>
      </c>
      <c r="P670" s="9">
        <f t="shared" si="62"/>
        <v>10360</v>
      </c>
      <c r="Q670" s="40">
        <f t="array" ref="Q670">IFERROR(_xlfn.STDEV.P(IF((F670:M670&lt;&gt;0)*(F670:M670&lt;&gt;""), F670:M670)), 0)</f>
        <v>2547.9604816412511</v>
      </c>
      <c r="R670" s="11">
        <f t="shared" si="66"/>
        <v>24.59421314325532</v>
      </c>
      <c r="S670" s="12">
        <f t="shared" si="63"/>
        <v>75.405786856744683</v>
      </c>
      <c r="T670" s="37" t="str">
        <f t="shared" si="64"/>
        <v>ALTO</v>
      </c>
    </row>
    <row r="671" spans="2:20" ht="18">
      <c r="B671" s="27">
        <v>662</v>
      </c>
      <c r="C671" s="33" t="s">
        <v>705</v>
      </c>
      <c r="D671" s="32" t="s">
        <v>38</v>
      </c>
      <c r="E671" s="32">
        <v>1</v>
      </c>
      <c r="F671" s="7">
        <f>BASE!F671</f>
        <v>0</v>
      </c>
      <c r="G671" s="7">
        <f>BASE!G671</f>
        <v>23943</v>
      </c>
      <c r="H671" s="40">
        <f>BASE!H671*'FM-029 DEP'!$H$1152</f>
        <v>19485.07300618786</v>
      </c>
      <c r="I671" s="7">
        <f>BASE!I671*'FM-029 DEP'!$I$1152</f>
        <v>15163.797663654395</v>
      </c>
      <c r="J671" s="7"/>
      <c r="K671" s="7"/>
      <c r="L671" s="7">
        <f>BASE!L671*'FM-029 DEP'!$L$1152</f>
        <v>0</v>
      </c>
      <c r="M671" s="36">
        <f>BASE!M671*$M$1152</f>
        <v>0</v>
      </c>
      <c r="N671" s="1">
        <f t="shared" si="61"/>
        <v>3</v>
      </c>
      <c r="O671" s="8">
        <f t="shared" si="65"/>
        <v>19531</v>
      </c>
      <c r="P671" s="9">
        <f t="shared" si="62"/>
        <v>19531</v>
      </c>
      <c r="Q671" s="40">
        <f t="array" ref="Q671">IFERROR(_xlfn.STDEV.P(IF((F671:M671&lt;&gt;0)*(F671:M671&lt;&gt;""), F671:M671)), 0)</f>
        <v>3584.2390689524041</v>
      </c>
      <c r="R671" s="11">
        <f t="shared" si="66"/>
        <v>18.351538932734648</v>
      </c>
      <c r="S671" s="12">
        <f t="shared" si="63"/>
        <v>81.648461067265345</v>
      </c>
      <c r="T671" s="37" t="str">
        <f t="shared" si="64"/>
        <v>ALTO</v>
      </c>
    </row>
    <row r="672" spans="2:20" ht="18">
      <c r="B672" s="27">
        <v>663</v>
      </c>
      <c r="C672" s="33" t="s">
        <v>706</v>
      </c>
      <c r="D672" s="32" t="s">
        <v>38</v>
      </c>
      <c r="E672" s="32">
        <v>1</v>
      </c>
      <c r="F672" s="7">
        <f>BASE!F672</f>
        <v>0</v>
      </c>
      <c r="G672" s="7">
        <f>BASE!G672</f>
        <v>15128</v>
      </c>
      <c r="H672" s="40">
        <f>BASE!H672*'FM-029 DEP'!$H$1152</f>
        <v>12340.480056038377</v>
      </c>
      <c r="I672" s="7">
        <f>BASE!I672*'FM-029 DEP'!$I$1152</f>
        <v>9642.6757769451178</v>
      </c>
      <c r="J672" s="7">
        <f>BASE!J672*'FM-029 DEP'!$J$1152</f>
        <v>7832.420788080065</v>
      </c>
      <c r="K672" s="7">
        <f>BASE!K672*'FM-029 DEP'!$K$1152</f>
        <v>8285.3796445880453</v>
      </c>
      <c r="L672" s="7">
        <f>BASE!L672*'FM-029 DEP'!$L$1152</f>
        <v>0</v>
      </c>
      <c r="M672" s="36">
        <f>BASE!M672*$M$1152</f>
        <v>0</v>
      </c>
      <c r="N672" s="1">
        <f t="shared" si="61"/>
        <v>5</v>
      </c>
      <c r="O672" s="8">
        <f t="shared" si="65"/>
        <v>10646</v>
      </c>
      <c r="P672" s="9">
        <f t="shared" si="62"/>
        <v>10646</v>
      </c>
      <c r="Q672" s="40">
        <f t="array" ref="Q672">IFERROR(_xlfn.STDEV.P(IF((F672:M672&lt;&gt;0)*(F672:M672&lt;&gt;""), F672:M672)), 0)</f>
        <v>2736.9692136791568</v>
      </c>
      <c r="R672" s="11">
        <f t="shared" si="66"/>
        <v>25.708897366890444</v>
      </c>
      <c r="S672" s="12">
        <f t="shared" si="63"/>
        <v>74.29110263310956</v>
      </c>
      <c r="T672" s="37" t="str">
        <f t="shared" si="64"/>
        <v>ALTO</v>
      </c>
    </row>
    <row r="673" spans="2:20" ht="18">
      <c r="B673" s="27">
        <v>664</v>
      </c>
      <c r="C673" s="33" t="s">
        <v>707</v>
      </c>
      <c r="D673" s="32" t="s">
        <v>38</v>
      </c>
      <c r="E673" s="32">
        <v>1</v>
      </c>
      <c r="F673" s="7">
        <f>BASE!F673</f>
        <v>0</v>
      </c>
      <c r="G673" s="7">
        <f>BASE!G673</f>
        <v>22016</v>
      </c>
      <c r="H673" s="40">
        <f>BASE!H673*'FM-029 DEP'!$H$1152</f>
        <v>17927.498136271985</v>
      </c>
      <c r="I673" s="7">
        <f>BASE!I673*'FM-029 DEP'!$I$1152</f>
        <v>13965.254573506721</v>
      </c>
      <c r="J673" s="7">
        <f>BASE!J673*'FM-029 DEP'!$J$1152</f>
        <v>11815.00762947671</v>
      </c>
      <c r="K673" s="7">
        <f>BASE!K673*'FM-029 DEP'!$K$1152</f>
        <v>12333.198707592892</v>
      </c>
      <c r="L673" s="7">
        <f>BASE!L673*'FM-029 DEP'!$L$1152</f>
        <v>0</v>
      </c>
      <c r="M673" s="36">
        <f>BASE!M673*$M$1152</f>
        <v>0</v>
      </c>
      <c r="N673" s="1">
        <f t="shared" si="61"/>
        <v>5</v>
      </c>
      <c r="O673" s="8">
        <f t="shared" si="65"/>
        <v>15611</v>
      </c>
      <c r="P673" s="9">
        <f t="shared" si="62"/>
        <v>15611</v>
      </c>
      <c r="Q673" s="40">
        <f t="array" ref="Q673">IFERROR(_xlfn.STDEV.P(IF((F673:M673&lt;&gt;0)*(F673:M673&lt;&gt;""), F673:M673)), 0)</f>
        <v>3853.62699923537</v>
      </c>
      <c r="R673" s="11">
        <f t="shared" si="66"/>
        <v>24.685330851549356</v>
      </c>
      <c r="S673" s="12">
        <f t="shared" si="63"/>
        <v>75.314669148450648</v>
      </c>
      <c r="T673" s="37" t="str">
        <f t="shared" si="64"/>
        <v>ALTO</v>
      </c>
    </row>
    <row r="674" spans="2:20" ht="18">
      <c r="B674" s="27">
        <v>665</v>
      </c>
      <c r="C674" s="33" t="s">
        <v>708</v>
      </c>
      <c r="D674" s="32" t="s">
        <v>38</v>
      </c>
      <c r="E674" s="32">
        <v>1</v>
      </c>
      <c r="F674" s="7">
        <f>BASE!F674</f>
        <v>0</v>
      </c>
      <c r="G674" s="7">
        <f>BASE!G674</f>
        <v>1615712</v>
      </c>
      <c r="H674" s="40">
        <f>BASE!H674*'FM-029 DEP'!$H$1152</f>
        <v>1312862.8823707153</v>
      </c>
      <c r="I674" s="7">
        <f>BASE!I674*'FM-029 DEP'!$I$1152</f>
        <v>1018987.6438175004</v>
      </c>
      <c r="J674" s="7"/>
      <c r="K674" s="7"/>
      <c r="L674" s="7">
        <f>BASE!L674*'FM-029 DEP'!$L$1152</f>
        <v>0</v>
      </c>
      <c r="M674" s="36">
        <f>BASE!M674*$M$1152</f>
        <v>0</v>
      </c>
      <c r="N674" s="1">
        <f t="shared" si="61"/>
        <v>3</v>
      </c>
      <c r="O674" s="8">
        <f t="shared" si="65"/>
        <v>1315854</v>
      </c>
      <c r="P674" s="9">
        <f t="shared" si="62"/>
        <v>1315854</v>
      </c>
      <c r="Q674" s="40">
        <f t="array" ref="Q674">IFERROR(_xlfn.STDEV.P(IF((F674:M674&lt;&gt;0)*(F674:M674&lt;&gt;""), F674:M674)), 0)</f>
        <v>243620.88059226706</v>
      </c>
      <c r="R674" s="11">
        <f t="shared" si="66"/>
        <v>18.514278984770883</v>
      </c>
      <c r="S674" s="12">
        <f t="shared" si="63"/>
        <v>81.485721015229117</v>
      </c>
      <c r="T674" s="37" t="str">
        <f t="shared" si="64"/>
        <v>ALTO</v>
      </c>
    </row>
    <row r="675" spans="2:20" ht="18">
      <c r="B675" s="27">
        <v>666</v>
      </c>
      <c r="C675" s="33" t="s">
        <v>709</v>
      </c>
      <c r="D675" s="32" t="s">
        <v>38</v>
      </c>
      <c r="E675" s="32">
        <v>1</v>
      </c>
      <c r="F675" s="7">
        <f>BASE!F675</f>
        <v>0</v>
      </c>
      <c r="G675" s="7">
        <f>BASE!G675</f>
        <v>12192263</v>
      </c>
      <c r="H675" s="40">
        <f>BASE!H675*'FM-029 DEP'!$H$1152</f>
        <v>9906886.9589025918</v>
      </c>
      <c r="I675" s="7">
        <f>BASE!I675*'FM-029 DEP'!$I$1152</f>
        <v>7689216.7930350443</v>
      </c>
      <c r="J675" s="7"/>
      <c r="K675" s="7"/>
      <c r="L675" s="7">
        <f>BASE!L675*'FM-029 DEP'!$L$1152</f>
        <v>0</v>
      </c>
      <c r="M675" s="36">
        <f>BASE!M675*$M$1152</f>
        <v>0</v>
      </c>
      <c r="N675" s="1">
        <f t="shared" si="61"/>
        <v>3</v>
      </c>
      <c r="O675" s="8">
        <f t="shared" si="65"/>
        <v>9929456</v>
      </c>
      <c r="P675" s="9">
        <f t="shared" si="62"/>
        <v>9929456</v>
      </c>
      <c r="Q675" s="40">
        <f t="array" ref="Q675">IFERROR(_xlfn.STDEV.P(IF((F675:M675&lt;&gt;0)*(F675:M675&lt;&gt;""), F675:M675)), 0)</f>
        <v>1838430.1804608139</v>
      </c>
      <c r="R675" s="11">
        <f t="shared" si="66"/>
        <v>18.514913409765992</v>
      </c>
      <c r="S675" s="12">
        <f t="shared" si="63"/>
        <v>81.485086590234005</v>
      </c>
      <c r="T675" s="37" t="str">
        <f t="shared" si="64"/>
        <v>ALTO</v>
      </c>
    </row>
    <row r="676" spans="2:20" ht="18">
      <c r="B676" s="27">
        <v>667</v>
      </c>
      <c r="C676" s="33" t="s">
        <v>710</v>
      </c>
      <c r="D676" s="32" t="s">
        <v>38</v>
      </c>
      <c r="E676" s="32">
        <v>1</v>
      </c>
      <c r="F676" s="7">
        <f>BASE!F676</f>
        <v>0</v>
      </c>
      <c r="G676" s="7">
        <f>BASE!G676</f>
        <v>824991</v>
      </c>
      <c r="H676" s="40">
        <f>BASE!H676*'FM-029 DEP'!$H$1152</f>
        <v>651442.53582604462</v>
      </c>
      <c r="I676" s="7">
        <f>BASE!I676*'FM-029 DEP'!$I$1152</f>
        <v>480331.08441701561</v>
      </c>
      <c r="J676" s="7">
        <f>BASE!J676*'FM-029 DEP'!$J$1152</f>
        <v>389895.25177273137</v>
      </c>
      <c r="K676" s="7">
        <f>BASE!K676*'FM-029 DEP'!$K$1152</f>
        <v>0</v>
      </c>
      <c r="L676" s="7">
        <f>BASE!L676*'FM-029 DEP'!$L$1152</f>
        <v>0</v>
      </c>
      <c r="M676" s="36">
        <f>BASE!M676*$M$1152</f>
        <v>0</v>
      </c>
      <c r="N676" s="1">
        <f t="shared" si="61"/>
        <v>4</v>
      </c>
      <c r="O676" s="8">
        <f t="shared" si="65"/>
        <v>586665</v>
      </c>
      <c r="P676" s="9">
        <f t="shared" si="62"/>
        <v>586665</v>
      </c>
      <c r="Q676" s="40">
        <f t="array" ref="Q676">IFERROR(_xlfn.STDEV.P(IF((F676:M676&lt;&gt;0)*(F676:M676&lt;&gt;""), F676:M676)), 0)</f>
        <v>166598.80465081544</v>
      </c>
      <c r="R676" s="11">
        <f t="shared" si="66"/>
        <v>28.397604195037275</v>
      </c>
      <c r="S676" s="12">
        <f t="shared" si="63"/>
        <v>71.602395804962725</v>
      </c>
      <c r="T676" s="37" t="str">
        <f t="shared" si="64"/>
        <v>ALTO</v>
      </c>
    </row>
    <row r="677" spans="2:20" ht="18">
      <c r="B677" s="27">
        <v>668</v>
      </c>
      <c r="C677" s="33" t="s">
        <v>711</v>
      </c>
      <c r="D677" s="32" t="s">
        <v>38</v>
      </c>
      <c r="E677" s="32">
        <v>1</v>
      </c>
      <c r="F677" s="7">
        <f>BASE!F677</f>
        <v>0</v>
      </c>
      <c r="G677" s="7">
        <f>BASE!G677</f>
        <v>1334355</v>
      </c>
      <c r="H677" s="40">
        <f>BASE!H677*'FM-029 DEP'!$H$1152</f>
        <v>1074380.2015870123</v>
      </c>
      <c r="I677" s="7">
        <f>BASE!I677*'FM-029 DEP'!$I$1152</f>
        <v>820697.76283888018</v>
      </c>
      <c r="J677" s="7"/>
      <c r="K677" s="7"/>
      <c r="L677" s="7">
        <f>BASE!L677*'FM-029 DEP'!$L$1152</f>
        <v>0</v>
      </c>
      <c r="M677" s="36">
        <f>BASE!M677*$M$1152</f>
        <v>0</v>
      </c>
      <c r="N677" s="1">
        <f t="shared" si="61"/>
        <v>3</v>
      </c>
      <c r="O677" s="8">
        <f t="shared" si="65"/>
        <v>1076478</v>
      </c>
      <c r="P677" s="9">
        <f t="shared" si="62"/>
        <v>1076478</v>
      </c>
      <c r="Q677" s="40">
        <f t="array" ref="Q677">IFERROR(_xlfn.STDEV.P(IF((F677:M677&lt;&gt;0)*(F677:M677&lt;&gt;""), F677:M677)), 0)</f>
        <v>209704.93366396465</v>
      </c>
      <c r="R677" s="11">
        <f t="shared" si="66"/>
        <v>19.480652058283091</v>
      </c>
      <c r="S677" s="12">
        <f t="shared" si="63"/>
        <v>80.519347941716916</v>
      </c>
      <c r="T677" s="37" t="str">
        <f t="shared" si="64"/>
        <v>ALTO</v>
      </c>
    </row>
    <row r="678" spans="2:20" ht="18">
      <c r="B678" s="27">
        <v>669</v>
      </c>
      <c r="C678" s="33" t="s">
        <v>712</v>
      </c>
      <c r="D678" s="32" t="s">
        <v>38</v>
      </c>
      <c r="E678" s="32">
        <v>1</v>
      </c>
      <c r="F678" s="7">
        <f>BASE!F678</f>
        <v>0</v>
      </c>
      <c r="G678" s="7">
        <f>BASE!G678</f>
        <v>781858</v>
      </c>
      <c r="H678" s="40">
        <f>BASE!H678*'FM-029 DEP'!$H$1152</f>
        <v>635340.64647611754</v>
      </c>
      <c r="I678" s="7">
        <f>BASE!I678*'FM-029 DEP'!$I$1152</f>
        <v>493169.51289398276</v>
      </c>
      <c r="J678" s="7">
        <f>BASE!J678*'FM-029 DEP'!$J$1152</f>
        <v>476582.89202046499</v>
      </c>
      <c r="K678" s="7">
        <f>BASE!K678*'FM-029 DEP'!$K$1152</f>
        <v>790273.42487883684</v>
      </c>
      <c r="L678" s="7">
        <f>BASE!L678*'FM-029 DEP'!$L$1152</f>
        <v>0</v>
      </c>
      <c r="M678" s="36">
        <f>BASE!M678*$M$1152</f>
        <v>0</v>
      </c>
      <c r="N678" s="1">
        <f t="shared" si="61"/>
        <v>5</v>
      </c>
      <c r="O678" s="8">
        <f t="shared" si="65"/>
        <v>635445</v>
      </c>
      <c r="P678" s="9">
        <f t="shared" si="62"/>
        <v>635445</v>
      </c>
      <c r="Q678" s="40">
        <f t="array" ref="Q678">IFERROR(_xlfn.STDEV.P(IF((F678:M678&lt;&gt;0)*(F678:M678&lt;&gt;""), F678:M678)), 0)</f>
        <v>134824.4059449335</v>
      </c>
      <c r="R678" s="11">
        <f t="shared" si="66"/>
        <v>21.217321081279024</v>
      </c>
      <c r="S678" s="12">
        <f t="shared" si="63"/>
        <v>78.782678918720976</v>
      </c>
      <c r="T678" s="37" t="str">
        <f t="shared" si="64"/>
        <v>ALTO</v>
      </c>
    </row>
    <row r="679" spans="2:20" ht="18">
      <c r="B679" s="27">
        <v>670</v>
      </c>
      <c r="C679" s="33" t="s">
        <v>713</v>
      </c>
      <c r="D679" s="32" t="s">
        <v>38</v>
      </c>
      <c r="E679" s="32">
        <v>1</v>
      </c>
      <c r="F679" s="7">
        <f>BASE!F679</f>
        <v>0</v>
      </c>
      <c r="G679" s="7">
        <f>BASE!G679</f>
        <v>18388</v>
      </c>
      <c r="H679" s="40">
        <f>BASE!H679*'FM-029 DEP'!$H$1152</f>
        <v>14983.095928387678</v>
      </c>
      <c r="I679" s="7">
        <f>BASE!I679*'FM-029 DEP'!$I$1152</f>
        <v>11685.523473661009</v>
      </c>
      <c r="J679" s="7">
        <f>BASE!J679*'FM-029 DEP'!$J$1152</f>
        <v>10620.231577057715</v>
      </c>
      <c r="K679" s="7">
        <f>BASE!K679*'FM-029 DEP'!$K$1152</f>
        <v>11205.993537964459</v>
      </c>
      <c r="L679" s="7">
        <f>BASE!L679*'FM-029 DEP'!$L$1152</f>
        <v>0</v>
      </c>
      <c r="M679" s="36">
        <f>BASE!M679*$M$1152</f>
        <v>0</v>
      </c>
      <c r="N679" s="1">
        <f t="shared" si="61"/>
        <v>5</v>
      </c>
      <c r="O679" s="8">
        <f t="shared" si="65"/>
        <v>13377</v>
      </c>
      <c r="P679" s="9">
        <f t="shared" si="62"/>
        <v>13377</v>
      </c>
      <c r="Q679" s="40">
        <f t="array" ref="Q679">IFERROR(_xlfn.STDEV.P(IF((F679:M679&lt;&gt;0)*(F679:M679&lt;&gt;""), F679:M679)), 0)</f>
        <v>2927.9275345216406</v>
      </c>
      <c r="R679" s="11">
        <f t="shared" si="66"/>
        <v>21.887774048902152</v>
      </c>
      <c r="S679" s="12">
        <f t="shared" si="63"/>
        <v>78.112225951097855</v>
      </c>
      <c r="T679" s="37" t="str">
        <f t="shared" si="64"/>
        <v>ALTO</v>
      </c>
    </row>
    <row r="680" spans="2:20" ht="18">
      <c r="B680" s="27">
        <v>671</v>
      </c>
      <c r="C680" s="33" t="s">
        <v>714</v>
      </c>
      <c r="D680" s="32" t="s">
        <v>38</v>
      </c>
      <c r="E680" s="32">
        <v>1</v>
      </c>
      <c r="F680" s="7">
        <f>BASE!F680</f>
        <v>0</v>
      </c>
      <c r="G680" s="7">
        <f>BASE!G680</f>
        <v>30859</v>
      </c>
      <c r="H680" s="40">
        <f>BASE!H680*'FM-029 DEP'!$H$1152</f>
        <v>25109.814378363342</v>
      </c>
      <c r="I680" s="7">
        <f>BASE!I680*'FM-029 DEP'!$I$1152</f>
        <v>19536.361031518623</v>
      </c>
      <c r="J680" s="7">
        <f>BASE!J680*'FM-029 DEP'!$J$1152</f>
        <v>16461.35894443946</v>
      </c>
      <c r="K680" s="7">
        <f>BASE!K680*'FM-029 DEP'!$K$1152</f>
        <v>17176.526655896607</v>
      </c>
      <c r="L680" s="7">
        <f>BASE!L680*'FM-029 DEP'!$L$1152</f>
        <v>0</v>
      </c>
      <c r="M680" s="36">
        <f>BASE!M680*$M$1152</f>
        <v>0</v>
      </c>
      <c r="N680" s="1">
        <f t="shared" si="61"/>
        <v>5</v>
      </c>
      <c r="O680" s="8">
        <f t="shared" si="65"/>
        <v>21829</v>
      </c>
      <c r="P680" s="9">
        <f t="shared" si="62"/>
        <v>21829</v>
      </c>
      <c r="Q680" s="40">
        <f t="array" ref="Q680">IFERROR(_xlfn.STDEV.P(IF((F680:M680&lt;&gt;0)*(F680:M680&lt;&gt;""), F680:M680)), 0)</f>
        <v>5440.917466605616</v>
      </c>
      <c r="R680" s="11">
        <f t="shared" si="66"/>
        <v>24.925179653697448</v>
      </c>
      <c r="S680" s="12">
        <f t="shared" si="63"/>
        <v>75.074820346302545</v>
      </c>
      <c r="T680" s="37" t="str">
        <f t="shared" si="64"/>
        <v>ALTO</v>
      </c>
    </row>
    <row r="681" spans="2:20" ht="18">
      <c r="B681" s="27">
        <v>672</v>
      </c>
      <c r="C681" s="33" t="s">
        <v>715</v>
      </c>
      <c r="D681" s="32" t="s">
        <v>88</v>
      </c>
      <c r="E681" s="32">
        <v>1</v>
      </c>
      <c r="F681" s="7">
        <f>BASE!F681</f>
        <v>0</v>
      </c>
      <c r="G681" s="7">
        <f>BASE!G681</f>
        <v>70223</v>
      </c>
      <c r="H681" s="40">
        <f>BASE!H681*'FM-029 DEP'!$H$1152</f>
        <v>57076.33342626712</v>
      </c>
      <c r="I681" s="7">
        <f>BASE!I681*'FM-029 DEP'!$I$1152</f>
        <v>44322.188670927921</v>
      </c>
      <c r="J681" s="7">
        <f>BASE!J681*'FM-029 DEP'!$J$1152</f>
        <v>37170.810519702005</v>
      </c>
      <c r="K681" s="7">
        <f>BASE!K681*'FM-029 DEP'!$K$1152</f>
        <v>52340.549273021003</v>
      </c>
      <c r="L681" s="7">
        <f>BASE!L681*'FM-029 DEP'!$L$1152</f>
        <v>0</v>
      </c>
      <c r="M681" s="36">
        <f>BASE!M681*$M$1152</f>
        <v>0</v>
      </c>
      <c r="N681" s="1">
        <f t="shared" si="61"/>
        <v>5</v>
      </c>
      <c r="O681" s="8">
        <f t="shared" si="65"/>
        <v>52227</v>
      </c>
      <c r="P681" s="9">
        <f t="shared" si="62"/>
        <v>52227</v>
      </c>
      <c r="Q681" s="40">
        <f t="array" ref="Q681">IFERROR(_xlfn.STDEV.P(IF((F681:M681&lt;&gt;0)*(F681:M681&lt;&gt;""), F681:M681)), 0)</f>
        <v>11283.260406762758</v>
      </c>
      <c r="R681" s="11">
        <f t="shared" si="66"/>
        <v>21.604266771521928</v>
      </c>
      <c r="S681" s="12">
        <f t="shared" si="63"/>
        <v>78.395733228478065</v>
      </c>
      <c r="T681" s="37" t="str">
        <f t="shared" si="64"/>
        <v>ALTO</v>
      </c>
    </row>
    <row r="682" spans="2:20" ht="18">
      <c r="B682" s="27">
        <v>673</v>
      </c>
      <c r="C682" s="33" t="s">
        <v>716</v>
      </c>
      <c r="D682" s="32" t="s">
        <v>38</v>
      </c>
      <c r="E682" s="32">
        <v>1</v>
      </c>
      <c r="F682" s="7">
        <f>BASE!F682</f>
        <v>0</v>
      </c>
      <c r="G682" s="7">
        <f>BASE!G682</f>
        <v>264680</v>
      </c>
      <c r="H682" s="40">
        <f>BASE!H682*'FM-029 DEP'!$H$1152</f>
        <v>215091.26162511297</v>
      </c>
      <c r="I682" s="7">
        <f>BASE!I682*'FM-029 DEP'!$I$1152</f>
        <v>166974.54705752697</v>
      </c>
      <c r="J682" s="7">
        <f>BASE!J682*'FM-029 DEP'!$J$1152</f>
        <v>0</v>
      </c>
      <c r="K682" s="7">
        <f>BASE!K682*'FM-029 DEP'!$K$1152</f>
        <v>0</v>
      </c>
      <c r="L682" s="7">
        <f>BASE!L682*'FM-029 DEP'!$L$1152</f>
        <v>0</v>
      </c>
      <c r="M682" s="36">
        <f>BASE!M682*$M$1152</f>
        <v>0</v>
      </c>
      <c r="N682" s="1">
        <f t="shared" si="61"/>
        <v>3</v>
      </c>
      <c r="O682" s="8">
        <f t="shared" si="65"/>
        <v>215582</v>
      </c>
      <c r="P682" s="9">
        <f t="shared" si="62"/>
        <v>215582</v>
      </c>
      <c r="Q682" s="40">
        <f t="array" ref="Q682">IFERROR(_xlfn.STDEV.P(IF((F682:M682&lt;&gt;0)*(F682:M682&lt;&gt;""), F682:M682)), 0)</f>
        <v>39889.593085979577</v>
      </c>
      <c r="R682" s="11">
        <f t="shared" si="66"/>
        <v>18.503211346948991</v>
      </c>
      <c r="S682" s="12">
        <f t="shared" si="63"/>
        <v>81.496788653051013</v>
      </c>
      <c r="T682" s="37" t="str">
        <f t="shared" si="64"/>
        <v>ALTO</v>
      </c>
    </row>
    <row r="683" spans="2:20" ht="18">
      <c r="B683" s="27">
        <v>674</v>
      </c>
      <c r="C683" s="33" t="s">
        <v>717</v>
      </c>
      <c r="D683" s="32" t="s">
        <v>38</v>
      </c>
      <c r="E683" s="32">
        <v>1</v>
      </c>
      <c r="F683" s="7">
        <f>BASE!F683</f>
        <v>0</v>
      </c>
      <c r="G683" s="7">
        <f>BASE!G683</f>
        <v>76065</v>
      </c>
      <c r="H683" s="40">
        <f>BASE!H683*'FM-029 DEP'!$H$1152</f>
        <v>61835.424520197448</v>
      </c>
      <c r="I683" s="7">
        <f>BASE!I683*'FM-029 DEP'!$I$1152</f>
        <v>48031.913158474759</v>
      </c>
      <c r="J683" s="7"/>
      <c r="K683" s="7">
        <f>BASE!K683*'FM-029 DEP'!$K$1152</f>
        <v>58609.046849757673</v>
      </c>
      <c r="L683" s="7"/>
      <c r="M683" s="36">
        <f>BASE!M683*$M$1152</f>
        <v>0</v>
      </c>
      <c r="N683" s="1">
        <f t="shared" si="61"/>
        <v>4</v>
      </c>
      <c r="O683" s="8">
        <f t="shared" si="65"/>
        <v>61135</v>
      </c>
      <c r="P683" s="9">
        <f t="shared" si="62"/>
        <v>61135</v>
      </c>
      <c r="Q683" s="40">
        <f t="array" ref="Q683">IFERROR(_xlfn.STDEV.P(IF((F683:M683&lt;&gt;0)*(F683:M683&lt;&gt;""), F683:M683)), 0)</f>
        <v>10018.318448260632</v>
      </c>
      <c r="R683" s="11">
        <f t="shared" si="66"/>
        <v>16.387206098406203</v>
      </c>
      <c r="S683" s="12">
        <f t="shared" si="63"/>
        <v>83.61279390159379</v>
      </c>
      <c r="T683" s="37" t="str">
        <f t="shared" si="64"/>
        <v>ALTO</v>
      </c>
    </row>
    <row r="684" spans="2:20" ht="18">
      <c r="B684" s="27">
        <v>675</v>
      </c>
      <c r="C684" s="33" t="s">
        <v>718</v>
      </c>
      <c r="D684" s="32" t="s">
        <v>38</v>
      </c>
      <c r="E684" s="32">
        <v>1</v>
      </c>
      <c r="F684" s="7">
        <f>BASE!F684</f>
        <v>0</v>
      </c>
      <c r="G684" s="7">
        <f>BASE!G684</f>
        <v>95348</v>
      </c>
      <c r="H684" s="40">
        <f>BASE!H684*'FM-029 DEP'!$H$1152</f>
        <v>77510.445040255843</v>
      </c>
      <c r="I684" s="7">
        <f>BASE!I684*'FM-029 DEP'!$I$1152</f>
        <v>60205.329512893979</v>
      </c>
      <c r="J684" s="7">
        <f>BASE!J684*'FM-029 DEP'!$J$1152</f>
        <v>55490.709990126568</v>
      </c>
      <c r="K684" s="7">
        <f>BASE!K684*'FM-029 DEP'!$K$1152</f>
        <v>64935.169628432959</v>
      </c>
      <c r="L684" s="7">
        <f>BASE!L684*'FM-029 DEP'!$L$1152</f>
        <v>44494.888867320202</v>
      </c>
      <c r="M684" s="36">
        <f>BASE!M684*$M$1152</f>
        <v>0</v>
      </c>
      <c r="N684" s="1">
        <f t="shared" si="61"/>
        <v>6</v>
      </c>
      <c r="O684" s="8">
        <f t="shared" si="65"/>
        <v>66331</v>
      </c>
      <c r="P684" s="9">
        <f t="shared" si="62"/>
        <v>66331</v>
      </c>
      <c r="Q684" s="40">
        <f t="array" ref="Q684">IFERROR(_xlfn.STDEV.P(IF((F684:M684&lt;&gt;0)*(F684:M684&lt;&gt;""), F684:M684)), 0)</f>
        <v>16333.840629676431</v>
      </c>
      <c r="R684" s="11">
        <f t="shared" si="66"/>
        <v>24.62474654336047</v>
      </c>
      <c r="S684" s="12">
        <f t="shared" si="63"/>
        <v>75.375253456639527</v>
      </c>
      <c r="T684" s="37" t="str">
        <f t="shared" si="64"/>
        <v>ALTO</v>
      </c>
    </row>
    <row r="685" spans="2:20" ht="18">
      <c r="B685" s="27">
        <v>676</v>
      </c>
      <c r="C685" s="33" t="s">
        <v>719</v>
      </c>
      <c r="D685" s="32" t="s">
        <v>38</v>
      </c>
      <c r="E685" s="32">
        <v>1</v>
      </c>
      <c r="F685" s="7">
        <f>BASE!F685</f>
        <v>0</v>
      </c>
      <c r="G685" s="7">
        <f>BASE!G685</f>
        <v>185407</v>
      </c>
      <c r="H685" s="40">
        <f>BASE!H685*'FM-029 DEP'!$H$1152</f>
        <v>150681.718788987</v>
      </c>
      <c r="I685" s="7"/>
      <c r="J685" s="7"/>
      <c r="K685" s="7"/>
      <c r="L685" s="7">
        <f>BASE!L685*'FM-029 DEP'!$L$1152</f>
        <v>0</v>
      </c>
      <c r="M685" s="36">
        <f>BASE!M685*$M$1152</f>
        <v>0</v>
      </c>
      <c r="N685" s="1">
        <f t="shared" si="61"/>
        <v>2</v>
      </c>
      <c r="O685" s="8">
        <f t="shared" si="65"/>
        <v>168044</v>
      </c>
      <c r="P685" s="9">
        <f t="shared" si="62"/>
        <v>168044</v>
      </c>
      <c r="Q685" s="40">
        <f t="array" ref="Q685">IFERROR(_xlfn.STDEV.P(IF((F685:M685&lt;&gt;0)*(F685:M685&lt;&gt;""), F685:M685)), 0)</f>
        <v>17362.640605506367</v>
      </c>
      <c r="R685" s="11">
        <f t="shared" si="66"/>
        <v>10.332199070187787</v>
      </c>
      <c r="S685" s="12">
        <f t="shared" si="63"/>
        <v>89.667800929812216</v>
      </c>
      <c r="T685" s="37" t="str">
        <f t="shared" si="64"/>
        <v>ALTO</v>
      </c>
    </row>
    <row r="686" spans="2:20" ht="18">
      <c r="B686" s="27">
        <v>677</v>
      </c>
      <c r="C686" s="33" t="s">
        <v>720</v>
      </c>
      <c r="D686" s="32" t="s">
        <v>38</v>
      </c>
      <c r="E686" s="32">
        <v>1</v>
      </c>
      <c r="F686" s="7">
        <f>BASE!F686</f>
        <v>0</v>
      </c>
      <c r="G686" s="7">
        <f>BASE!G686</f>
        <v>116017</v>
      </c>
      <c r="H686" s="40">
        <f>BASE!H686*'FM-029 DEP'!$H$1152</f>
        <v>94272.491999165664</v>
      </c>
      <c r="I686" s="7">
        <f>BASE!I686*'FM-029 DEP'!$I$1152</f>
        <v>73171.979281463515</v>
      </c>
      <c r="J686" s="7"/>
      <c r="K686" s="7"/>
      <c r="L686" s="7">
        <f>BASE!L686*'FM-029 DEP'!$L$1152</f>
        <v>0</v>
      </c>
      <c r="M686" s="36">
        <f>BASE!M686*$M$1152</f>
        <v>0</v>
      </c>
      <c r="N686" s="1">
        <f t="shared" si="61"/>
        <v>3</v>
      </c>
      <c r="O686" s="8">
        <f t="shared" si="65"/>
        <v>94487</v>
      </c>
      <c r="P686" s="9">
        <f t="shared" si="62"/>
        <v>94487</v>
      </c>
      <c r="Q686" s="40">
        <f t="array" ref="Q686">IFERROR(_xlfn.STDEV.P(IF((F686:M686&lt;&gt;0)*(F686:M686&lt;&gt;""), F686:M686)), 0)</f>
        <v>17492.065075723447</v>
      </c>
      <c r="R686" s="11">
        <f t="shared" si="66"/>
        <v>18.512668489552475</v>
      </c>
      <c r="S686" s="12">
        <f t="shared" si="63"/>
        <v>81.487331510447518</v>
      </c>
      <c r="T686" s="37" t="str">
        <f t="shared" si="64"/>
        <v>ALTO</v>
      </c>
    </row>
    <row r="687" spans="2:20" ht="18">
      <c r="B687" s="27">
        <v>678</v>
      </c>
      <c r="C687" s="33" t="s">
        <v>721</v>
      </c>
      <c r="D687" s="32" t="s">
        <v>38</v>
      </c>
      <c r="E687" s="32">
        <v>1</v>
      </c>
      <c r="F687" s="7">
        <f>BASE!F687</f>
        <v>0</v>
      </c>
      <c r="G687" s="7">
        <f>BASE!G687</f>
        <v>178882</v>
      </c>
      <c r="H687" s="40">
        <f>BASE!H687*'FM-029 DEP'!$H$1152</f>
        <v>145388.5452986164</v>
      </c>
      <c r="I687" s="7">
        <f>BASE!I687*'FM-029 DEP'!$I$1152</f>
        <v>112893.41415031959</v>
      </c>
      <c r="J687" s="7"/>
      <c r="K687" s="7"/>
      <c r="L687" s="7">
        <f>BASE!L687*'FM-029 DEP'!$L$1152</f>
        <v>0</v>
      </c>
      <c r="M687" s="36">
        <f>BASE!M687*$M$1152</f>
        <v>0</v>
      </c>
      <c r="N687" s="1">
        <f t="shared" si="61"/>
        <v>3</v>
      </c>
      <c r="O687" s="8">
        <f t="shared" si="65"/>
        <v>145721</v>
      </c>
      <c r="P687" s="9">
        <f t="shared" si="62"/>
        <v>145721</v>
      </c>
      <c r="Q687" s="40">
        <f t="array" ref="Q687">IFERROR(_xlfn.STDEV.P(IF((F687:M687&lt;&gt;0)*(F687:M687&lt;&gt;""), F687:M687)), 0)</f>
        <v>26940.754997709104</v>
      </c>
      <c r="R687" s="11">
        <f t="shared" si="66"/>
        <v>18.487901536298203</v>
      </c>
      <c r="S687" s="12">
        <f t="shared" si="63"/>
        <v>81.51209846370179</v>
      </c>
      <c r="T687" s="37" t="str">
        <f t="shared" si="64"/>
        <v>ALTO</v>
      </c>
    </row>
    <row r="688" spans="2:20" ht="18">
      <c r="B688" s="27">
        <v>679</v>
      </c>
      <c r="C688" s="33" t="s">
        <v>722</v>
      </c>
      <c r="D688" s="32" t="s">
        <v>38</v>
      </c>
      <c r="E688" s="32">
        <v>1</v>
      </c>
      <c r="F688" s="7">
        <f>BASE!F688</f>
        <v>0</v>
      </c>
      <c r="G688" s="7">
        <f>BASE!G688</f>
        <v>195245</v>
      </c>
      <c r="H688" s="40">
        <f>BASE!H688*'FM-029 DEP'!$H$1152</f>
        <v>158684.02027170963</v>
      </c>
      <c r="I688" s="7">
        <f>BASE!I688*'FM-029 DEP'!$I$1152</f>
        <v>123210.88163985011</v>
      </c>
      <c r="J688" s="7">
        <f>BASE!J688*'FM-029 DEP'!$J$1152</f>
        <v>103680.01077102595</v>
      </c>
      <c r="K688" s="7">
        <f>BASE!K688*'FM-029 DEP'!$K$1152</f>
        <v>108152.66558966074</v>
      </c>
      <c r="L688" s="7">
        <f>BASE!L688*'FM-029 DEP'!$L$1152</f>
        <v>0</v>
      </c>
      <c r="M688" s="36">
        <f>BASE!M688*$M$1152</f>
        <v>0</v>
      </c>
      <c r="N688" s="1">
        <f t="shared" si="61"/>
        <v>5</v>
      </c>
      <c r="O688" s="8">
        <f t="shared" si="65"/>
        <v>137795</v>
      </c>
      <c r="P688" s="9">
        <f t="shared" si="62"/>
        <v>137795</v>
      </c>
      <c r="Q688" s="40">
        <f t="array" ref="Q688">IFERROR(_xlfn.STDEV.P(IF((F688:M688&lt;&gt;0)*(F688:M688&lt;&gt;""), F688:M688)), 0)</f>
        <v>34618.060761600158</v>
      </c>
      <c r="R688" s="11">
        <f t="shared" si="66"/>
        <v>25.122871484161369</v>
      </c>
      <c r="S688" s="12">
        <f t="shared" si="63"/>
        <v>74.877128515838635</v>
      </c>
      <c r="T688" s="37" t="str">
        <f t="shared" si="64"/>
        <v>ALTO</v>
      </c>
    </row>
    <row r="689" spans="2:20" ht="30">
      <c r="B689" s="27">
        <v>680</v>
      </c>
      <c r="C689" s="31" t="s">
        <v>723</v>
      </c>
      <c r="D689" s="32" t="s">
        <v>38</v>
      </c>
      <c r="E689" s="32">
        <v>1</v>
      </c>
      <c r="F689" s="7">
        <f>BASE!F689</f>
        <v>0</v>
      </c>
      <c r="G689" s="7">
        <f>BASE!G689</f>
        <v>124950</v>
      </c>
      <c r="H689" s="40">
        <f>BASE!H689*'FM-029 DEP'!$H$1152</f>
        <v>101572.94170812763</v>
      </c>
      <c r="I689" s="7">
        <f>BASE!I689*'FM-029 DEP'!$I$1152</f>
        <v>78895.212695613838</v>
      </c>
      <c r="J689" s="7"/>
      <c r="K689" s="7"/>
      <c r="L689" s="7">
        <f>BASE!L689*'FM-029 DEP'!$L$1152</f>
        <v>0</v>
      </c>
      <c r="M689" s="36">
        <f>BASE!M689*$M$1152</f>
        <v>0</v>
      </c>
      <c r="N689" s="1">
        <f t="shared" si="61"/>
        <v>3</v>
      </c>
      <c r="O689" s="8">
        <f t="shared" si="65"/>
        <v>101806</v>
      </c>
      <c r="P689" s="9">
        <f t="shared" si="62"/>
        <v>101806</v>
      </c>
      <c r="Q689" s="40">
        <f t="array" ref="Q689">IFERROR(_xlfn.STDEV.P(IF((F689:M689&lt;&gt;0)*(F689:M689&lt;&gt;""), F689:M689)), 0)</f>
        <v>18802.510710596507</v>
      </c>
      <c r="R689" s="11">
        <f t="shared" si="66"/>
        <v>18.468961270059236</v>
      </c>
      <c r="S689" s="12">
        <f t="shared" si="63"/>
        <v>81.531038729940761</v>
      </c>
      <c r="T689" s="37" t="str">
        <f t="shared" si="64"/>
        <v>ALTO</v>
      </c>
    </row>
    <row r="690" spans="2:20" ht="18">
      <c r="B690" s="27">
        <v>681</v>
      </c>
      <c r="C690" s="33" t="s">
        <v>724</v>
      </c>
      <c r="D690" s="32" t="s">
        <v>38</v>
      </c>
      <c r="E690" s="32">
        <v>1</v>
      </c>
      <c r="F690" s="7">
        <f>BASE!F690</f>
        <v>0</v>
      </c>
      <c r="G690" s="7"/>
      <c r="H690" s="40">
        <f>BASE!H690*'FM-029 DEP'!$H$1152</f>
        <v>114106.00909671138</v>
      </c>
      <c r="I690" s="7">
        <f>BASE!I690*'FM-029 DEP'!$I$1152</f>
        <v>78344.295790169708</v>
      </c>
      <c r="J690" s="7">
        <f>BASE!J690*'FM-029 DEP'!$J$1152</f>
        <v>65048.918409478509</v>
      </c>
      <c r="K690" s="7"/>
      <c r="L690" s="7">
        <f>BASE!L690*'FM-029 DEP'!$L$1152</f>
        <v>0</v>
      </c>
      <c r="M690" s="36">
        <f>BASE!M690*$M$1152</f>
        <v>0</v>
      </c>
      <c r="N690" s="1">
        <f t="shared" si="61"/>
        <v>3</v>
      </c>
      <c r="O690" s="8">
        <f t="shared" si="65"/>
        <v>85833</v>
      </c>
      <c r="P690" s="9">
        <f t="shared" si="62"/>
        <v>85833</v>
      </c>
      <c r="Q690" s="40">
        <f t="array" ref="Q690">IFERROR(_xlfn.STDEV.P(IF((F690:M690&lt;&gt;0)*(F690:M690&lt;&gt;""), F690:M690)), 0)</f>
        <v>20715.708867667643</v>
      </c>
      <c r="R690" s="11">
        <f t="shared" si="66"/>
        <v>24.134900175535801</v>
      </c>
      <c r="S690" s="12">
        <f t="shared" si="63"/>
        <v>75.865099824464195</v>
      </c>
      <c r="T690" s="37" t="str">
        <f t="shared" si="64"/>
        <v>ALTO</v>
      </c>
    </row>
    <row r="691" spans="2:20" ht="18">
      <c r="B691" s="27">
        <v>682</v>
      </c>
      <c r="C691" s="33" t="s">
        <v>725</v>
      </c>
      <c r="D691" s="32" t="s">
        <v>38</v>
      </c>
      <c r="E691" s="32">
        <v>1</v>
      </c>
      <c r="F691" s="7">
        <f>BASE!F691</f>
        <v>0</v>
      </c>
      <c r="G691" s="7">
        <f>BASE!G691</f>
        <v>4218</v>
      </c>
      <c r="H691" s="40">
        <f>BASE!H691*'FM-029 DEP'!$H$1152</f>
        <v>3413.9579207397619</v>
      </c>
      <c r="I691" s="7">
        <f>BASE!I691*'FM-029 DEP'!$I$1152</f>
        <v>2631.7963411946216</v>
      </c>
      <c r="J691" s="7">
        <f>BASE!J691*'FM-029 DEP'!$J$1152</f>
        <v>2124.0463154115432</v>
      </c>
      <c r="K691" s="7">
        <f>BASE!K691*'FM-029 DEP'!$K$1152</f>
        <v>2327.4959612277867</v>
      </c>
      <c r="L691" s="7">
        <f>BASE!L691*'FM-029 DEP'!$L$1152</f>
        <v>0</v>
      </c>
      <c r="M691" s="36">
        <f>BASE!M691*$M$1152</f>
        <v>0</v>
      </c>
      <c r="N691" s="1">
        <f t="shared" si="61"/>
        <v>5</v>
      </c>
      <c r="O691" s="8">
        <f t="shared" si="65"/>
        <v>2943</v>
      </c>
      <c r="P691" s="9">
        <f t="shared" si="62"/>
        <v>2943</v>
      </c>
      <c r="Q691" s="40">
        <f t="array" ref="Q691">IFERROR(_xlfn.STDEV.P(IF((F691:M691&lt;&gt;0)*(F691:M691&lt;&gt;""), F691:M691)), 0)</f>
        <v>773.79641017780227</v>
      </c>
      <c r="R691" s="11">
        <f t="shared" si="66"/>
        <v>26.292776424661984</v>
      </c>
      <c r="S691" s="12">
        <f t="shared" si="63"/>
        <v>73.70722357533802</v>
      </c>
      <c r="T691" s="37" t="str">
        <f t="shared" si="64"/>
        <v>ALTO</v>
      </c>
    </row>
    <row r="692" spans="2:20" ht="18">
      <c r="B692" s="27">
        <v>683</v>
      </c>
      <c r="C692" s="33" t="s">
        <v>726</v>
      </c>
      <c r="D692" s="32" t="s">
        <v>38</v>
      </c>
      <c r="E692" s="32">
        <v>1</v>
      </c>
      <c r="F692" s="7">
        <f>BASE!F692</f>
        <v>0</v>
      </c>
      <c r="G692" s="7">
        <f>BASE!G692</f>
        <v>869</v>
      </c>
      <c r="H692" s="40">
        <f>BASE!H692*'FM-029 DEP'!$H$1152</f>
        <v>716.74254689564066</v>
      </c>
      <c r="I692" s="7">
        <f>BASE!I692*'FM-029 DEP'!$I$1152</f>
        <v>570.47608551906535</v>
      </c>
      <c r="J692" s="7">
        <f>BASE!J692*'FM-029 DEP'!$J$1152</f>
        <v>398.25868413966435</v>
      </c>
      <c r="K692" s="7">
        <f>BASE!K692*'FM-029 DEP'!$K$1152</f>
        <v>491.92245557350566</v>
      </c>
      <c r="L692" s="7">
        <f>BASE!L692*'FM-029 DEP'!$L$1152</f>
        <v>0</v>
      </c>
      <c r="M692" s="36">
        <f>BASE!M692*$M$1152</f>
        <v>0</v>
      </c>
      <c r="N692" s="1">
        <f t="shared" si="61"/>
        <v>5</v>
      </c>
      <c r="O692" s="8">
        <f t="shared" si="65"/>
        <v>609</v>
      </c>
      <c r="P692" s="9">
        <f t="shared" si="62"/>
        <v>609</v>
      </c>
      <c r="Q692" s="40">
        <f t="array" ref="Q692">IFERROR(_xlfn.STDEV.P(IF((F692:M692&lt;&gt;0)*(F692:M692&lt;&gt;""), F692:M692)), 0)</f>
        <v>166.62005290214975</v>
      </c>
      <c r="R692" s="11">
        <f t="shared" si="66"/>
        <v>27.359614598054144</v>
      </c>
      <c r="S692" s="12">
        <f t="shared" si="63"/>
        <v>72.640385401945849</v>
      </c>
      <c r="T692" s="37" t="str">
        <f t="shared" si="64"/>
        <v>ALTO</v>
      </c>
    </row>
    <row r="693" spans="2:20" ht="18">
      <c r="B693" s="27">
        <v>684</v>
      </c>
      <c r="C693" s="33" t="s">
        <v>727</v>
      </c>
      <c r="D693" s="32" t="s">
        <v>38</v>
      </c>
      <c r="E693" s="32">
        <v>1</v>
      </c>
      <c r="F693" s="7">
        <f>BASE!F693</f>
        <v>0</v>
      </c>
      <c r="G693" s="7"/>
      <c r="H693" s="40">
        <f>BASE!H693*'FM-029 DEP'!$H$1152</f>
        <v>1085.0410024334283</v>
      </c>
      <c r="I693" s="7">
        <f>BASE!I693*'FM-029 DEP'!$I$1152</f>
        <v>843.21798545294234</v>
      </c>
      <c r="J693" s="7"/>
      <c r="K693" s="7">
        <f>BASE!K693*'FM-029 DEP'!$K$1152</f>
        <v>590.30694668820684</v>
      </c>
      <c r="L693" s="7">
        <f>BASE!L693*'FM-029 DEP'!$L$1152</f>
        <v>0</v>
      </c>
      <c r="M693" s="36">
        <f>BASE!M693*$M$1152</f>
        <v>0</v>
      </c>
      <c r="N693" s="1">
        <f t="shared" si="61"/>
        <v>3</v>
      </c>
      <c r="O693" s="8">
        <f t="shared" si="65"/>
        <v>840</v>
      </c>
      <c r="P693" s="9">
        <f t="shared" si="62"/>
        <v>840</v>
      </c>
      <c r="Q693" s="40">
        <f t="array" ref="Q693">IFERROR(_xlfn.STDEV.P(IF((F693:M693&lt;&gt;0)*(F693:M693&lt;&gt;""), F693:M693)), 0)</f>
        <v>201.9912404549375</v>
      </c>
      <c r="R693" s="11">
        <f t="shared" si="66"/>
        <v>24.046576244635418</v>
      </c>
      <c r="S693" s="12">
        <f t="shared" si="63"/>
        <v>75.953423755364582</v>
      </c>
      <c r="T693" s="37" t="str">
        <f t="shared" si="64"/>
        <v>ALTO</v>
      </c>
    </row>
    <row r="694" spans="2:20" ht="18">
      <c r="B694" s="27">
        <v>685</v>
      </c>
      <c r="C694" s="33" t="s">
        <v>728</v>
      </c>
      <c r="D694" s="32" t="s">
        <v>38</v>
      </c>
      <c r="E694" s="32">
        <v>1</v>
      </c>
      <c r="F694" s="7">
        <f>BASE!F694</f>
        <v>0</v>
      </c>
      <c r="G694" s="7"/>
      <c r="H694" s="40">
        <f>BASE!H694*'FM-029 DEP'!$H$1152</f>
        <v>732123.72282583592</v>
      </c>
      <c r="I694" s="7">
        <f>BASE!I694*'FM-029 DEP'!$I$1152</f>
        <v>568263.72492836672</v>
      </c>
      <c r="J694" s="7">
        <f>BASE!J694*'FM-029 DEP'!$J$1152</f>
        <v>436624.27071178536</v>
      </c>
      <c r="K694" s="7"/>
      <c r="L694" s="7">
        <f>BASE!L694*'FM-029 DEP'!$L$1152</f>
        <v>0</v>
      </c>
      <c r="M694" s="36">
        <f>BASE!M694*$M$1152</f>
        <v>0</v>
      </c>
      <c r="N694" s="1">
        <f t="shared" si="61"/>
        <v>3</v>
      </c>
      <c r="O694" s="8">
        <f t="shared" si="65"/>
        <v>579004</v>
      </c>
      <c r="P694" s="9">
        <f t="shared" si="62"/>
        <v>579004</v>
      </c>
      <c r="Q694" s="40">
        <f t="array" ref="Q694">IFERROR(_xlfn.STDEV.P(IF((F694:M694&lt;&gt;0)*(F694:M694&lt;&gt;""), F694:M694)), 0)</f>
        <v>120875.95616861942</v>
      </c>
      <c r="R694" s="11">
        <f t="shared" si="66"/>
        <v>20.876532142890106</v>
      </c>
      <c r="S694" s="12">
        <f t="shared" si="63"/>
        <v>79.123467857109887</v>
      </c>
      <c r="T694" s="37" t="str">
        <f t="shared" si="64"/>
        <v>ALTO</v>
      </c>
    </row>
    <row r="695" spans="2:20" ht="18">
      <c r="B695" s="27">
        <v>686</v>
      </c>
      <c r="C695" s="33" t="s">
        <v>729</v>
      </c>
      <c r="D695" s="32" t="s">
        <v>88</v>
      </c>
      <c r="E695" s="32">
        <v>1</v>
      </c>
      <c r="F695" s="7">
        <f>BASE!F695</f>
        <v>0</v>
      </c>
      <c r="G695" s="7">
        <f>BASE!G695</f>
        <v>24668</v>
      </c>
      <c r="H695" s="40">
        <f>BASE!H695*'FM-029 DEP'!$H$1152</f>
        <v>20074.747622331917</v>
      </c>
      <c r="I695" s="7">
        <f>BASE!I695*'FM-029 DEP'!$I$1152</f>
        <v>15621.265153184922</v>
      </c>
      <c r="J695" s="7">
        <f>BASE!J695*'FM-029 DEP'!$J$1152</f>
        <v>12877.030787182481</v>
      </c>
      <c r="K695" s="7">
        <f>BASE!K695*'FM-029 DEP'!$K$1152</f>
        <v>13526.462035541195</v>
      </c>
      <c r="L695" s="7">
        <f>BASE!L695*'FM-029 DEP'!$L$1152</f>
        <v>0</v>
      </c>
      <c r="M695" s="36">
        <f>BASE!M695*$M$1152</f>
        <v>0</v>
      </c>
      <c r="N695" s="1">
        <f t="shared" si="61"/>
        <v>5</v>
      </c>
      <c r="O695" s="8">
        <f t="shared" si="65"/>
        <v>17354</v>
      </c>
      <c r="P695" s="9">
        <f t="shared" si="62"/>
        <v>17354</v>
      </c>
      <c r="Q695" s="40">
        <f t="array" ref="Q695">IFERROR(_xlfn.STDEV.P(IF((F695:M695&lt;&gt;0)*(F695:M695&lt;&gt;""), F695:M695)), 0)</f>
        <v>4440.5570063061605</v>
      </c>
      <c r="R695" s="11">
        <f t="shared" si="66"/>
        <v>25.588089237675238</v>
      </c>
      <c r="S695" s="12">
        <f t="shared" si="63"/>
        <v>74.411910762324766</v>
      </c>
      <c r="T695" s="37" t="str">
        <f t="shared" si="64"/>
        <v>ALTO</v>
      </c>
    </row>
    <row r="696" spans="2:20" ht="18">
      <c r="B696" s="27">
        <v>687</v>
      </c>
      <c r="C696" s="33" t="s">
        <v>730</v>
      </c>
      <c r="D696" s="32" t="s">
        <v>88</v>
      </c>
      <c r="E696" s="32">
        <v>1</v>
      </c>
      <c r="F696" s="7">
        <f>BASE!F696</f>
        <v>0</v>
      </c>
      <c r="G696" s="7">
        <f>BASE!G696</f>
        <v>52271</v>
      </c>
      <c r="H696" s="40">
        <f>BASE!H696*'FM-029 DEP'!$H$1152</f>
        <v>42113.091862059366</v>
      </c>
      <c r="I696" s="7">
        <f>BASE!I696*'FM-029 DEP'!$I$1152</f>
        <v>32204.189993387699</v>
      </c>
      <c r="J696" s="7">
        <f>BASE!J696*'FM-029 DEP'!$J$1152</f>
        <v>26152.320258504624</v>
      </c>
      <c r="K696" s="7">
        <f>BASE!K696*'FM-029 DEP'!$K$1152</f>
        <v>34272.940226171246</v>
      </c>
      <c r="L696" s="7">
        <f>BASE!L696*'FM-029 DEP'!$L$1152</f>
        <v>0</v>
      </c>
      <c r="M696" s="36">
        <f>BASE!M696*$M$1152</f>
        <v>0</v>
      </c>
      <c r="N696" s="1">
        <f t="shared" si="61"/>
        <v>5</v>
      </c>
      <c r="O696" s="8">
        <f t="shared" si="65"/>
        <v>37403</v>
      </c>
      <c r="P696" s="9">
        <f t="shared" si="62"/>
        <v>37403</v>
      </c>
      <c r="Q696" s="40">
        <f t="array" ref="Q696">IFERROR(_xlfn.STDEV.P(IF((F696:M696&lt;&gt;0)*(F696:M696&lt;&gt;""), F696:M696)), 0)</f>
        <v>9018.2601785751231</v>
      </c>
      <c r="R696" s="11">
        <f t="shared" si="66"/>
        <v>24.11106108754678</v>
      </c>
      <c r="S696" s="12">
        <f t="shared" si="63"/>
        <v>75.888938912453227</v>
      </c>
      <c r="T696" s="37" t="str">
        <f t="shared" si="64"/>
        <v>ALTO</v>
      </c>
    </row>
    <row r="697" spans="2:20" ht="18">
      <c r="B697" s="27">
        <v>688</v>
      </c>
      <c r="C697" s="33" t="s">
        <v>731</v>
      </c>
      <c r="D697" s="32" t="s">
        <v>38</v>
      </c>
      <c r="E697" s="32">
        <v>1</v>
      </c>
      <c r="F697" s="7">
        <f>BASE!F697</f>
        <v>0</v>
      </c>
      <c r="G697" s="7">
        <f>BASE!G697</f>
        <v>4105</v>
      </c>
      <c r="H697" s="40">
        <f>BASE!H697*'FM-029 DEP'!$H$1152</f>
        <v>3327.5914365570466</v>
      </c>
      <c r="I697" s="7">
        <f>BASE!I697*'FM-029 DEP'!$I$1152</f>
        <v>2572.0321798545292</v>
      </c>
      <c r="J697" s="7">
        <f>BASE!J697*'FM-029 DEP'!$J$1152</f>
        <v>2124.0463154115432</v>
      </c>
      <c r="K697" s="7">
        <f>BASE!K697*'FM-029 DEP'!$K$1152</f>
        <v>2226.3004846526655</v>
      </c>
      <c r="L697" s="7">
        <f>BASE!L697*'FM-029 DEP'!$L$1152</f>
        <v>0</v>
      </c>
      <c r="M697" s="36">
        <f>BASE!M697*$M$1152</f>
        <v>0</v>
      </c>
      <c r="N697" s="1">
        <f t="shared" si="61"/>
        <v>5</v>
      </c>
      <c r="O697" s="8">
        <f t="shared" si="65"/>
        <v>2871</v>
      </c>
      <c r="P697" s="9">
        <f t="shared" si="62"/>
        <v>2871</v>
      </c>
      <c r="Q697" s="40">
        <f t="array" ref="Q697">IFERROR(_xlfn.STDEV.P(IF((F697:M697&lt;&gt;0)*(F697:M697&lt;&gt;""), F697:M697)), 0)</f>
        <v>747.5547831770042</v>
      </c>
      <c r="R697" s="11">
        <f t="shared" si="66"/>
        <v>26.038132468721848</v>
      </c>
      <c r="S697" s="12">
        <f t="shared" si="63"/>
        <v>73.961867531278159</v>
      </c>
      <c r="T697" s="37" t="str">
        <f t="shared" si="64"/>
        <v>ALTO</v>
      </c>
    </row>
    <row r="698" spans="2:20" ht="30">
      <c r="B698" s="27">
        <v>689</v>
      </c>
      <c r="C698" s="31" t="s">
        <v>732</v>
      </c>
      <c r="D698" s="32" t="s">
        <v>38</v>
      </c>
      <c r="E698" s="32">
        <v>1</v>
      </c>
      <c r="F698" s="7">
        <f>BASE!F698</f>
        <v>0</v>
      </c>
      <c r="G698" s="7">
        <f>BASE!G698</f>
        <v>7102589</v>
      </c>
      <c r="H698" s="40">
        <f>BASE!H698*'FM-029 DEP'!$H$1152</f>
        <v>5771234.8128407141</v>
      </c>
      <c r="I698" s="7">
        <f>BASE!I698*'FM-029 DEP'!$I$1152</f>
        <v>4479322.8058188222</v>
      </c>
      <c r="J698" s="7"/>
      <c r="K698" s="7"/>
      <c r="L698" s="7">
        <f>BASE!L698*'FM-029 DEP'!$L$1152</f>
        <v>0</v>
      </c>
      <c r="M698" s="36">
        <f>BASE!M698*$M$1152</f>
        <v>0</v>
      </c>
      <c r="N698" s="1">
        <f t="shared" si="61"/>
        <v>3</v>
      </c>
      <c r="O698" s="8">
        <f t="shared" si="65"/>
        <v>5784382</v>
      </c>
      <c r="P698" s="9">
        <f t="shared" si="62"/>
        <v>5784382</v>
      </c>
      <c r="Q698" s="40">
        <f t="array" ref="Q698">IFERROR(_xlfn.STDEV.P(IF((F698:M698&lt;&gt;0)*(F698:M698&lt;&gt;""), F698:M698)), 0)</f>
        <v>1070984.2892865571</v>
      </c>
      <c r="R698" s="11">
        <f t="shared" si="66"/>
        <v>18.515103070415424</v>
      </c>
      <c r="S698" s="12">
        <f t="shared" si="63"/>
        <v>81.484896929584579</v>
      </c>
      <c r="T698" s="37" t="str">
        <f t="shared" si="64"/>
        <v>ALTO</v>
      </c>
    </row>
    <row r="699" spans="2:20" ht="18">
      <c r="B699" s="27">
        <v>690</v>
      </c>
      <c r="C699" s="33" t="s">
        <v>733</v>
      </c>
      <c r="D699" s="32" t="s">
        <v>38</v>
      </c>
      <c r="E699" s="32">
        <v>1</v>
      </c>
      <c r="F699" s="7">
        <f>BASE!F699</f>
        <v>0</v>
      </c>
      <c r="G699" s="7">
        <f>BASE!G699</f>
        <v>1718269</v>
      </c>
      <c r="H699" s="40">
        <f>BASE!H699*'FM-029 DEP'!$H$1152</f>
        <v>1396198.597861364</v>
      </c>
      <c r="I699" s="7">
        <f>BASE!I699*'FM-029 DEP'!$I$1152</f>
        <v>1083670.9389464404</v>
      </c>
      <c r="J699" s="7">
        <f>BASE!J699*'FM-029 DEP'!$J$1152</f>
        <v>942974.34431379603</v>
      </c>
      <c r="K699" s="7">
        <f>BASE!K699*'FM-029 DEP'!$K$1152</f>
        <v>0</v>
      </c>
      <c r="L699" s="7">
        <f>BASE!L699*'FM-029 DEP'!$L$1152</f>
        <v>0</v>
      </c>
      <c r="M699" s="36">
        <f>BASE!M699*$M$1152</f>
        <v>0</v>
      </c>
      <c r="N699" s="1">
        <f t="shared" si="61"/>
        <v>4</v>
      </c>
      <c r="O699" s="8">
        <f t="shared" si="65"/>
        <v>1285278</v>
      </c>
      <c r="P699" s="9">
        <f t="shared" si="62"/>
        <v>1285278</v>
      </c>
      <c r="Q699" s="40">
        <f t="array" ref="Q699">IFERROR(_xlfn.STDEV.P(IF((F699:M699&lt;&gt;0)*(F699:M699&lt;&gt;""), F699:M699)), 0)</f>
        <v>298999.07394234621</v>
      </c>
      <c r="R699" s="11">
        <f t="shared" si="66"/>
        <v>23.263377568303994</v>
      </c>
      <c r="S699" s="12">
        <f t="shared" si="63"/>
        <v>76.736622431696006</v>
      </c>
      <c r="T699" s="37" t="str">
        <f t="shared" si="64"/>
        <v>ALTO</v>
      </c>
    </row>
    <row r="700" spans="2:20" ht="18">
      <c r="B700" s="27">
        <v>691</v>
      </c>
      <c r="C700" s="33" t="s">
        <v>734</v>
      </c>
      <c r="D700" s="32" t="s">
        <v>38</v>
      </c>
      <c r="E700" s="32">
        <v>1</v>
      </c>
      <c r="F700" s="7">
        <f>BASE!F700</f>
        <v>0</v>
      </c>
      <c r="G700" s="7">
        <f>BASE!G700</f>
        <v>1257901</v>
      </c>
      <c r="H700" s="40">
        <f>BASE!H700*'FM-029 DEP'!$H$1152</f>
        <v>1225486.8037694497</v>
      </c>
      <c r="I700" s="7">
        <f>BASE!I700*'FM-029 DEP'!$I$1152</f>
        <v>1223127.892880758</v>
      </c>
      <c r="J700" s="7">
        <f>BASE!J700*'FM-029 DEP'!$J$1152</f>
        <v>942974.34431379603</v>
      </c>
      <c r="K700" s="7">
        <f>BASE!K700*'FM-029 DEP'!$K$1152</f>
        <v>0</v>
      </c>
      <c r="L700" s="7">
        <f>BASE!L700*'FM-029 DEP'!$L$1152</f>
        <v>0</v>
      </c>
      <c r="M700" s="36">
        <f>BASE!M700*$M$1152</f>
        <v>0</v>
      </c>
      <c r="N700" s="1">
        <f t="shared" si="61"/>
        <v>4</v>
      </c>
      <c r="O700" s="8">
        <f t="shared" si="65"/>
        <v>1162373</v>
      </c>
      <c r="P700" s="9">
        <f t="shared" si="62"/>
        <v>1162373</v>
      </c>
      <c r="Q700" s="40">
        <f t="array" ref="Q700">IFERROR(_xlfn.STDEV.P(IF((F700:M700&lt;&gt;0)*(F700:M700&lt;&gt;""), F700:M700)), 0)</f>
        <v>127412.59566380623</v>
      </c>
      <c r="R700" s="11">
        <f t="shared" si="66"/>
        <v>10.961420788663039</v>
      </c>
      <c r="S700" s="12">
        <f t="shared" si="63"/>
        <v>89.038579211336966</v>
      </c>
      <c r="T700" s="37" t="str">
        <f t="shared" si="64"/>
        <v>ALTO</v>
      </c>
    </row>
    <row r="701" spans="2:20" ht="18">
      <c r="B701" s="27">
        <v>692</v>
      </c>
      <c r="C701" s="33" t="s">
        <v>735</v>
      </c>
      <c r="D701" s="32" t="s">
        <v>38</v>
      </c>
      <c r="E701" s="32">
        <v>1</v>
      </c>
      <c r="F701" s="7">
        <f>BASE!F701</f>
        <v>0</v>
      </c>
      <c r="G701" s="7">
        <f>BASE!G701</f>
        <v>2425274</v>
      </c>
      <c r="H701" s="40">
        <f>BASE!H701*'FM-029 DEP'!$H$1152</f>
        <v>1970686.6108441907</v>
      </c>
      <c r="I701" s="7">
        <f>BASE!I701*'FM-029 DEP'!$I$1152</f>
        <v>1529569.1734626403</v>
      </c>
      <c r="J701" s="7">
        <f>BASE!J701*'FM-029 DEP'!$J$1152</f>
        <v>1342795.5300242349</v>
      </c>
      <c r="K701" s="7">
        <f>BASE!K701*'FM-029 DEP'!$K$1152</f>
        <v>0</v>
      </c>
      <c r="L701" s="7">
        <f>BASE!L701*'FM-029 DEP'!$L$1152</f>
        <v>0</v>
      </c>
      <c r="M701" s="36">
        <f>BASE!M701*$M$1152</f>
        <v>0</v>
      </c>
      <c r="N701" s="1">
        <f t="shared" si="61"/>
        <v>4</v>
      </c>
      <c r="O701" s="8">
        <f t="shared" si="65"/>
        <v>1817081</v>
      </c>
      <c r="P701" s="9">
        <f t="shared" si="62"/>
        <v>1817081</v>
      </c>
      <c r="Q701" s="40">
        <f t="array" ref="Q701">IFERROR(_xlfn.STDEV.P(IF((F701:M701&lt;&gt;0)*(F701:M701&lt;&gt;""), F701:M701)), 0)</f>
        <v>418659.51749612758</v>
      </c>
      <c r="R701" s="11">
        <f t="shared" si="66"/>
        <v>23.040223165402509</v>
      </c>
      <c r="S701" s="12">
        <f t="shared" si="63"/>
        <v>76.959776834597491</v>
      </c>
      <c r="T701" s="37" t="str">
        <f t="shared" si="64"/>
        <v>ALTO</v>
      </c>
    </row>
    <row r="702" spans="2:20" ht="18">
      <c r="B702" s="27">
        <v>693</v>
      </c>
      <c r="C702" s="33" t="s">
        <v>736</v>
      </c>
      <c r="D702" s="32" t="s">
        <v>38</v>
      </c>
      <c r="E702" s="32">
        <v>1</v>
      </c>
      <c r="F702" s="7">
        <f>BASE!F702</f>
        <v>0</v>
      </c>
      <c r="G702" s="7">
        <f>BASE!G702</f>
        <v>501</v>
      </c>
      <c r="H702" s="40">
        <f>BASE!H702*'FM-029 DEP'!$H$1152</f>
        <v>413.96349315163729</v>
      </c>
      <c r="I702" s="7">
        <f>BASE!I702*'FM-029 DEP'!$I$1152</f>
        <v>331.41944015869512</v>
      </c>
      <c r="J702" s="7">
        <f>BASE!J702*'FM-029 DEP'!$J$1152</f>
        <v>237.62768153666639</v>
      </c>
      <c r="K702" s="7">
        <f>BASE!K702*'FM-029 DEP'!$K$1152</f>
        <v>0</v>
      </c>
      <c r="L702" s="7">
        <f>BASE!L702*'FM-029 DEP'!$L$1152</f>
        <v>0</v>
      </c>
      <c r="M702" s="36">
        <f>BASE!M702*$M$1152</f>
        <v>0</v>
      </c>
      <c r="N702" s="1">
        <f t="shared" si="61"/>
        <v>4</v>
      </c>
      <c r="O702" s="8">
        <f t="shared" si="65"/>
        <v>371</v>
      </c>
      <c r="P702" s="9">
        <f t="shared" si="62"/>
        <v>371</v>
      </c>
      <c r="Q702" s="40">
        <f t="array" ref="Q702">IFERROR(_xlfn.STDEV.P(IF((F702:M702&lt;&gt;0)*(F702:M702&lt;&gt;""), F702:M702)), 0)</f>
        <v>97.596948934454531</v>
      </c>
      <c r="R702" s="11">
        <f t="shared" si="66"/>
        <v>26.306455238397447</v>
      </c>
      <c r="S702" s="12">
        <f t="shared" si="63"/>
        <v>73.693544761602553</v>
      </c>
      <c r="T702" s="37" t="str">
        <f t="shared" si="64"/>
        <v>ALTO</v>
      </c>
    </row>
    <row r="703" spans="2:20" ht="18">
      <c r="B703" s="27">
        <v>694</v>
      </c>
      <c r="C703" s="33" t="s">
        <v>737</v>
      </c>
      <c r="D703" s="32" t="s">
        <v>38</v>
      </c>
      <c r="E703" s="32">
        <v>1</v>
      </c>
      <c r="F703" s="7">
        <f>BASE!F703</f>
        <v>0</v>
      </c>
      <c r="G703" s="7">
        <f>BASE!G703</f>
        <v>545</v>
      </c>
      <c r="H703" s="40">
        <f>BASE!H703*'FM-029 DEP'!$H$1152</f>
        <v>472.53386748244446</v>
      </c>
      <c r="I703" s="7">
        <f>BASE!I703*'FM-029 DEP'!$I$1152</f>
        <v>407.48291822790384</v>
      </c>
      <c r="J703" s="7">
        <f>BASE!J703*'FM-029 DEP'!$J$1152</f>
        <v>284.09119468629387</v>
      </c>
      <c r="K703" s="7">
        <f>BASE!K703*'FM-029 DEP'!$K$1152</f>
        <v>0</v>
      </c>
      <c r="L703" s="7">
        <f>BASE!L703*'FM-029 DEP'!$L$1152</f>
        <v>0</v>
      </c>
      <c r="M703" s="36">
        <f>BASE!M703*$M$1152</f>
        <v>0</v>
      </c>
      <c r="N703" s="1">
        <f t="shared" si="61"/>
        <v>4</v>
      </c>
      <c r="O703" s="8">
        <f t="shared" si="65"/>
        <v>427</v>
      </c>
      <c r="P703" s="9">
        <f t="shared" si="62"/>
        <v>427</v>
      </c>
      <c r="Q703" s="40">
        <f t="array" ref="Q703">IFERROR(_xlfn.STDEV.P(IF((F703:M703&lt;&gt;0)*(F703:M703&lt;&gt;""), F703:M703)), 0)</f>
        <v>95.917763344255562</v>
      </c>
      <c r="R703" s="11">
        <f t="shared" si="66"/>
        <v>22.463176427226127</v>
      </c>
      <c r="S703" s="12">
        <f t="shared" si="63"/>
        <v>77.536823572773869</v>
      </c>
      <c r="T703" s="37" t="str">
        <f t="shared" si="64"/>
        <v>ALTO</v>
      </c>
    </row>
    <row r="704" spans="2:20" ht="18">
      <c r="B704" s="27">
        <v>695</v>
      </c>
      <c r="C704" s="33" t="s">
        <v>738</v>
      </c>
      <c r="D704" s="32" t="s">
        <v>88</v>
      </c>
      <c r="E704" s="32">
        <v>1</v>
      </c>
      <c r="F704" s="7">
        <f>BASE!F704</f>
        <v>0</v>
      </c>
      <c r="G704" s="7">
        <f>BASE!G704</f>
        <v>100903</v>
      </c>
      <c r="H704" s="40">
        <f>BASE!H704*'FM-029 DEP'!$H$1152</f>
        <v>81265.898024890485</v>
      </c>
      <c r="I704" s="7">
        <f>BASE!I704*'FM-029 DEP'!$I$1152</f>
        <v>62108.003085739467</v>
      </c>
      <c r="J704" s="7">
        <f>BASE!J704*'FM-029 DEP'!$J$1152</f>
        <v>0</v>
      </c>
      <c r="K704" s="7">
        <f>BASE!K704*'FM-029 DEP'!$K$1152</f>
        <v>0</v>
      </c>
      <c r="L704" s="7">
        <f>BASE!L704*'FM-029 DEP'!$L$1152</f>
        <v>0</v>
      </c>
      <c r="M704" s="36">
        <f>BASE!M704*$M$1152</f>
        <v>0</v>
      </c>
      <c r="N704" s="1">
        <f t="shared" si="61"/>
        <v>3</v>
      </c>
      <c r="O704" s="8">
        <f t="shared" si="65"/>
        <v>81426</v>
      </c>
      <c r="P704" s="9">
        <f t="shared" si="62"/>
        <v>81426</v>
      </c>
      <c r="Q704" s="40">
        <f t="array" ref="Q704">IFERROR(_xlfn.STDEV.P(IF((F704:M704&lt;&gt;0)*(F704:M704&lt;&gt;""), F704:M704)), 0)</f>
        <v>15838.393921305013</v>
      </c>
      <c r="R704" s="11">
        <f t="shared" si="66"/>
        <v>19.451273452343248</v>
      </c>
      <c r="S704" s="12">
        <f t="shared" si="63"/>
        <v>80.548726547656756</v>
      </c>
      <c r="T704" s="37" t="str">
        <f t="shared" si="64"/>
        <v>ALTO</v>
      </c>
    </row>
    <row r="705" spans="2:20" ht="18">
      <c r="B705" s="27">
        <v>696</v>
      </c>
      <c r="C705" s="33" t="s">
        <v>739</v>
      </c>
      <c r="D705" s="32" t="s">
        <v>38</v>
      </c>
      <c r="E705" s="32">
        <v>1</v>
      </c>
      <c r="F705" s="7">
        <f>BASE!F705</f>
        <v>0</v>
      </c>
      <c r="G705" s="7">
        <f>BASE!G705</f>
        <v>6473</v>
      </c>
      <c r="H705" s="40">
        <f>BASE!H705*'FM-029 DEP'!$H$1152</f>
        <v>5284.2390264896048</v>
      </c>
      <c r="I705" s="7">
        <f>BASE!I705*'FM-029 DEP'!$I$1152</f>
        <v>4134.5933436191308</v>
      </c>
      <c r="J705" s="7">
        <f>BASE!J705*'FM-029 DEP'!$J$1152</f>
        <v>3269.703796786644</v>
      </c>
      <c r="K705" s="7">
        <f>BASE!K705*'FM-029 DEP'!$K$1152</f>
        <v>0</v>
      </c>
      <c r="L705" s="7">
        <f>BASE!L705*'FM-029 DEP'!$L$1152</f>
        <v>0</v>
      </c>
      <c r="M705" s="36">
        <f>BASE!M705*$M$1152</f>
        <v>0</v>
      </c>
      <c r="N705" s="1">
        <f t="shared" si="61"/>
        <v>4</v>
      </c>
      <c r="O705" s="8">
        <f t="shared" si="65"/>
        <v>4790</v>
      </c>
      <c r="P705" s="9">
        <f t="shared" si="62"/>
        <v>4790</v>
      </c>
      <c r="Q705" s="40">
        <f t="array" ref="Q705">IFERROR(_xlfn.STDEV.P(IF((F705:M705&lt;&gt;0)*(F705:M705&lt;&gt;""), F705:M705)), 0)</f>
        <v>1205.9870496906772</v>
      </c>
      <c r="R705" s="11">
        <f t="shared" si="66"/>
        <v>25.177182665776144</v>
      </c>
      <c r="S705" s="12">
        <f t="shared" si="63"/>
        <v>74.822817334223856</v>
      </c>
      <c r="T705" s="37" t="str">
        <f t="shared" si="64"/>
        <v>ALTO</v>
      </c>
    </row>
    <row r="706" spans="2:20" ht="18">
      <c r="B706" s="27">
        <v>697</v>
      </c>
      <c r="C706" s="33" t="s">
        <v>740</v>
      </c>
      <c r="D706" s="32" t="s">
        <v>38</v>
      </c>
      <c r="E706" s="32">
        <v>1</v>
      </c>
      <c r="F706" s="7">
        <f>BASE!F706</f>
        <v>0</v>
      </c>
      <c r="G706" s="7">
        <f>BASE!G706</f>
        <v>43688</v>
      </c>
      <c r="H706" s="40">
        <f>BASE!H706*'FM-029 DEP'!$H$1152</f>
        <v>35522.43567253006</v>
      </c>
      <c r="I706" s="7">
        <f>BASE!I706*'FM-029 DEP'!$I$1152</f>
        <v>27602.349570200571</v>
      </c>
      <c r="J706" s="7">
        <f>BASE!J706*'FM-029 DEP'!$J$1152</f>
        <v>22116.632259222693</v>
      </c>
      <c r="K706" s="7">
        <f>BASE!K706*'FM-029 DEP'!$K$1152</f>
        <v>0</v>
      </c>
      <c r="L706" s="7">
        <f>BASE!L706*'FM-029 DEP'!$L$1152</f>
        <v>0</v>
      </c>
      <c r="M706" s="36">
        <f>BASE!M706*$M$1152</f>
        <v>0</v>
      </c>
      <c r="N706" s="1">
        <f t="shared" si="61"/>
        <v>4</v>
      </c>
      <c r="O706" s="8">
        <f t="shared" si="65"/>
        <v>32232</v>
      </c>
      <c r="P706" s="9">
        <f t="shared" si="62"/>
        <v>32232</v>
      </c>
      <c r="Q706" s="40">
        <f t="array" ref="Q706">IFERROR(_xlfn.STDEV.P(IF((F706:M706&lt;&gt;0)*(F706:M706&lt;&gt;""), F706:M706)), 0)</f>
        <v>8152.0124822958751</v>
      </c>
      <c r="R706" s="11">
        <f t="shared" si="66"/>
        <v>25.291674368006561</v>
      </c>
      <c r="S706" s="12">
        <f t="shared" si="63"/>
        <v>74.708325631993432</v>
      </c>
      <c r="T706" s="37" t="str">
        <f t="shared" si="64"/>
        <v>ALTO</v>
      </c>
    </row>
    <row r="707" spans="2:20" ht="18">
      <c r="B707" s="27">
        <v>698</v>
      </c>
      <c r="C707" s="33" t="s">
        <v>741</v>
      </c>
      <c r="D707" s="32" t="s">
        <v>38</v>
      </c>
      <c r="E707" s="32">
        <v>1</v>
      </c>
      <c r="F707" s="7">
        <f>BASE!F707</f>
        <v>0</v>
      </c>
      <c r="G707" s="7"/>
      <c r="H707" s="40"/>
      <c r="I707" s="7">
        <f>BASE!I707*'FM-029 DEP'!$I$1152</f>
        <v>25789.865549922855</v>
      </c>
      <c r="J707" s="7">
        <f>BASE!J707*'FM-029 DEP'!$J$1152</f>
        <v>16777.310833856925</v>
      </c>
      <c r="K707" s="7">
        <f>BASE!K707*'FM-029 DEP'!$K$1152</f>
        <v>0</v>
      </c>
      <c r="L707" s="7">
        <f>BASE!L707*'FM-029 DEP'!$L$1152</f>
        <v>0</v>
      </c>
      <c r="M707" s="36">
        <f>BASE!M707*$M$1152</f>
        <v>0</v>
      </c>
      <c r="N707" s="1">
        <f t="shared" si="61"/>
        <v>2</v>
      </c>
      <c r="O707" s="8">
        <f t="shared" si="65"/>
        <v>21284</v>
      </c>
      <c r="P707" s="9">
        <f t="shared" si="62"/>
        <v>21284</v>
      </c>
      <c r="Q707" s="40">
        <f t="array" ref="Q707">IFERROR(_xlfn.STDEV.P(IF((F707:M707&lt;&gt;0)*(F707:M707&lt;&gt;""), F707:M707)), 0)</f>
        <v>4506.2773580329722</v>
      </c>
      <c r="R707" s="11">
        <f t="shared" si="66"/>
        <v>21.172135679538489</v>
      </c>
      <c r="S707" s="12">
        <f t="shared" si="63"/>
        <v>78.827864320461515</v>
      </c>
      <c r="T707" s="37" t="str">
        <f t="shared" si="64"/>
        <v>ALTO</v>
      </c>
    </row>
    <row r="708" spans="2:20" ht="18">
      <c r="B708" s="27">
        <v>699</v>
      </c>
      <c r="C708" s="33" t="s">
        <v>742</v>
      </c>
      <c r="D708" s="32" t="s">
        <v>88</v>
      </c>
      <c r="E708" s="32">
        <v>1</v>
      </c>
      <c r="F708" s="7">
        <f>BASE!F708</f>
        <v>0</v>
      </c>
      <c r="G708" s="7">
        <f>BASE!G708</f>
        <v>128950</v>
      </c>
      <c r="H708" s="40">
        <f>BASE!H708*'FM-029 DEP'!$H$1152</f>
        <v>103830.38291538622</v>
      </c>
      <c r="I708" s="7">
        <f>BASE!I708*'FM-029 DEP'!$I$1152</f>
        <v>79318.994930570858</v>
      </c>
      <c r="J708" s="7">
        <f>BASE!J708*'FM-029 DEP'!$J$1152</f>
        <v>73300.838344852353</v>
      </c>
      <c r="K708" s="7">
        <f>BASE!K708*'FM-029 DEP'!$K$1152</f>
        <v>0</v>
      </c>
      <c r="L708" s="7">
        <f>BASE!L708*'FM-029 DEP'!$L$1152</f>
        <v>0</v>
      </c>
      <c r="M708" s="36">
        <f>BASE!M708*$M$1152</f>
        <v>0</v>
      </c>
      <c r="N708" s="1">
        <f t="shared" si="61"/>
        <v>4</v>
      </c>
      <c r="O708" s="8">
        <f t="shared" si="65"/>
        <v>96350</v>
      </c>
      <c r="P708" s="9">
        <f t="shared" si="62"/>
        <v>96350</v>
      </c>
      <c r="Q708" s="40">
        <f t="array" ref="Q708">IFERROR(_xlfn.STDEV.P(IF((F708:M708&lt;&gt;0)*(F708:M708&lt;&gt;""), F708:M708)), 0)</f>
        <v>22022.914857195785</v>
      </c>
      <c r="R708" s="11">
        <f t="shared" si="66"/>
        <v>22.857202757857586</v>
      </c>
      <c r="S708" s="12">
        <f t="shared" si="63"/>
        <v>77.142797242142422</v>
      </c>
      <c r="T708" s="37" t="str">
        <f t="shared" si="64"/>
        <v>ALTO</v>
      </c>
    </row>
    <row r="709" spans="2:20" ht="18">
      <c r="B709" s="27">
        <v>700</v>
      </c>
      <c r="C709" s="33" t="s">
        <v>743</v>
      </c>
      <c r="D709" s="32" t="s">
        <v>88</v>
      </c>
      <c r="E709" s="32">
        <v>1</v>
      </c>
      <c r="F709" s="7">
        <f>BASE!F709</f>
        <v>0</v>
      </c>
      <c r="G709" s="7">
        <f>BASE!G709</f>
        <v>98042</v>
      </c>
      <c r="H709" s="40">
        <f>BASE!H709*'FM-029 DEP'!$H$1152</f>
        <v>78966.762652854057</v>
      </c>
      <c r="I709" s="7">
        <f>BASE!I709*'FM-029 DEP'!$I$1152</f>
        <v>60357.456469032397</v>
      </c>
      <c r="J709" s="7">
        <f>BASE!J709*'FM-029 DEP'!$J$1152</f>
        <v>56681.503455704158</v>
      </c>
      <c r="K709" s="7">
        <f>BASE!K709*'FM-029 DEP'!$K$1152</f>
        <v>0</v>
      </c>
      <c r="L709" s="7">
        <f>BASE!L709*'FM-029 DEP'!$L$1152</f>
        <v>0</v>
      </c>
      <c r="M709" s="36">
        <f>BASE!M709*$M$1152</f>
        <v>0</v>
      </c>
      <c r="N709" s="1">
        <f t="shared" si="61"/>
        <v>4</v>
      </c>
      <c r="O709" s="8">
        <f t="shared" si="65"/>
        <v>73512</v>
      </c>
      <c r="P709" s="9">
        <f t="shared" si="62"/>
        <v>73512</v>
      </c>
      <c r="Q709" s="40">
        <f t="array" ref="Q709">IFERROR(_xlfn.STDEV.P(IF((F709:M709&lt;&gt;0)*(F709:M709&lt;&gt;""), F709:M709)), 0)</f>
        <v>16490.777460564219</v>
      </c>
      <c r="R709" s="11">
        <f t="shared" si="66"/>
        <v>22.432769426167454</v>
      </c>
      <c r="S709" s="12">
        <f t="shared" si="63"/>
        <v>77.567230573832546</v>
      </c>
      <c r="T709" s="37" t="str">
        <f t="shared" si="64"/>
        <v>ALTO</v>
      </c>
    </row>
    <row r="710" spans="2:20" ht="18">
      <c r="B710" s="27">
        <v>701</v>
      </c>
      <c r="C710" s="33" t="s">
        <v>744</v>
      </c>
      <c r="D710" s="32" t="s">
        <v>88</v>
      </c>
      <c r="E710" s="32">
        <v>1</v>
      </c>
      <c r="F710" s="7">
        <f>BASE!F710</f>
        <v>0</v>
      </c>
      <c r="G710" s="7">
        <f>BASE!G710</f>
        <v>28511</v>
      </c>
      <c r="H710" s="40">
        <f>BASE!H710*'FM-029 DEP'!$H$1152</f>
        <v>26810.340670374742</v>
      </c>
      <c r="I710" s="7">
        <f>BASE!I710*'FM-029 DEP'!$I$1152</f>
        <v>25682.290059510688</v>
      </c>
      <c r="J710" s="7">
        <f>BASE!J710*'FM-029 DEP'!$J$1152</f>
        <v>20204.990575352305</v>
      </c>
      <c r="K710" s="7">
        <f>BASE!K710*'FM-029 DEP'!$K$1152</f>
        <v>0</v>
      </c>
      <c r="L710" s="7">
        <f>BASE!L710*'FM-029 DEP'!$L$1152</f>
        <v>0</v>
      </c>
      <c r="M710" s="36">
        <f>BASE!M710*$M$1152</f>
        <v>0</v>
      </c>
      <c r="N710" s="1">
        <f t="shared" si="61"/>
        <v>4</v>
      </c>
      <c r="O710" s="8">
        <f t="shared" si="65"/>
        <v>25302</v>
      </c>
      <c r="P710" s="9">
        <f t="shared" si="62"/>
        <v>25302</v>
      </c>
      <c r="Q710" s="40">
        <f t="array" ref="Q710">IFERROR(_xlfn.STDEV.P(IF((F710:M710&lt;&gt;0)*(F710:M710&lt;&gt;""), F710:M710)), 0)</f>
        <v>3110.3415441760976</v>
      </c>
      <c r="R710" s="11">
        <f t="shared" si="66"/>
        <v>12.29286832731048</v>
      </c>
      <c r="S710" s="12">
        <f t="shared" si="63"/>
        <v>87.707131672689513</v>
      </c>
      <c r="T710" s="37" t="str">
        <f t="shared" si="64"/>
        <v>ALTO</v>
      </c>
    </row>
    <row r="711" spans="2:20" ht="18">
      <c r="B711" s="27">
        <v>702</v>
      </c>
      <c r="C711" s="33" t="s">
        <v>745</v>
      </c>
      <c r="D711" s="32" t="s">
        <v>38</v>
      </c>
      <c r="E711" s="32">
        <v>1</v>
      </c>
      <c r="F711" s="7">
        <f>BASE!F711</f>
        <v>0</v>
      </c>
      <c r="G711" s="7">
        <f>BASE!G711</f>
        <v>24764</v>
      </c>
      <c r="H711" s="40">
        <f>BASE!H711*'FM-029 DEP'!$H$1152</f>
        <v>20139.274305916704</v>
      </c>
      <c r="I711" s="7">
        <f>BASE!I711*'FM-029 DEP'!$I$1152</f>
        <v>15653.863786643155</v>
      </c>
      <c r="J711" s="7">
        <f>BASE!J711*'FM-029 DEP'!$J$1152</f>
        <v>13206.257966071269</v>
      </c>
      <c r="K711" s="7">
        <f>BASE!K711*'FM-029 DEP'!$K$1152</f>
        <v>0</v>
      </c>
      <c r="L711" s="7">
        <f>BASE!L711*'FM-029 DEP'!$L$1152</f>
        <v>0</v>
      </c>
      <c r="M711" s="36">
        <f>BASE!M711*$M$1152</f>
        <v>0</v>
      </c>
      <c r="N711" s="1">
        <f t="shared" si="61"/>
        <v>4</v>
      </c>
      <c r="O711" s="8">
        <f t="shared" si="65"/>
        <v>18441</v>
      </c>
      <c r="P711" s="9">
        <f t="shared" si="62"/>
        <v>18441</v>
      </c>
      <c r="Q711" s="40">
        <f t="array" ref="Q711">IFERROR(_xlfn.STDEV.P(IF((F711:M711&lt;&gt;0)*(F711:M711&lt;&gt;""), F711:M711)), 0)</f>
        <v>4416.8743745021775</v>
      </c>
      <c r="R711" s="11">
        <f t="shared" si="66"/>
        <v>23.951382107815071</v>
      </c>
      <c r="S711" s="12">
        <f t="shared" si="63"/>
        <v>76.048617892184922</v>
      </c>
      <c r="T711" s="37" t="str">
        <f t="shared" si="64"/>
        <v>ALTO</v>
      </c>
    </row>
    <row r="712" spans="2:20" ht="18">
      <c r="B712" s="27">
        <v>703</v>
      </c>
      <c r="C712" s="33" t="s">
        <v>746</v>
      </c>
      <c r="D712" s="32" t="s">
        <v>38</v>
      </c>
      <c r="E712" s="32">
        <v>1</v>
      </c>
      <c r="F712" s="7">
        <f>BASE!F712</f>
        <v>0</v>
      </c>
      <c r="G712" s="7">
        <f>BASE!G712</f>
        <v>22125</v>
      </c>
      <c r="H712" s="40">
        <f>BASE!H712*'FM-029 DEP'!$H$1152</f>
        <v>19347.085175137312</v>
      </c>
      <c r="I712" s="7">
        <f>BASE!I712*'FM-029 DEP'!$I$1152</f>
        <v>16848.060392329731</v>
      </c>
      <c r="J712" s="7">
        <f>BASE!J712*'FM-029 DEP'!$J$1152</f>
        <v>14659.902163181045</v>
      </c>
      <c r="K712" s="7">
        <f>BASE!K712*'FM-029 DEP'!$K$1152</f>
        <v>0</v>
      </c>
      <c r="L712" s="7">
        <f>BASE!L712*'FM-029 DEP'!$L$1152</f>
        <v>0</v>
      </c>
      <c r="M712" s="36">
        <f>BASE!M712*$M$1152</f>
        <v>0</v>
      </c>
      <c r="N712" s="1">
        <f t="shared" si="61"/>
        <v>4</v>
      </c>
      <c r="O712" s="8">
        <f t="shared" si="65"/>
        <v>18245</v>
      </c>
      <c r="P712" s="9">
        <f t="shared" si="62"/>
        <v>18245</v>
      </c>
      <c r="Q712" s="40">
        <f t="array" ref="Q712">IFERROR(_xlfn.STDEV.P(IF((F712:M712&lt;&gt;0)*(F712:M712&lt;&gt;""), F712:M712)), 0)</f>
        <v>2787.1741289220645</v>
      </c>
      <c r="R712" s="11">
        <f t="shared" si="66"/>
        <v>15.276372315275772</v>
      </c>
      <c r="S712" s="12">
        <f t="shared" si="63"/>
        <v>84.723627684724221</v>
      </c>
      <c r="T712" s="37" t="str">
        <f t="shared" si="64"/>
        <v>ALTO</v>
      </c>
    </row>
    <row r="713" spans="2:20" s="300" customFormat="1" ht="18">
      <c r="B713" s="293">
        <v>704</v>
      </c>
      <c r="C713" s="66" t="s">
        <v>747</v>
      </c>
      <c r="D713" s="294" t="s">
        <v>38</v>
      </c>
      <c r="E713" s="294">
        <v>1</v>
      </c>
      <c r="F713" s="42">
        <f>BASE!F713</f>
        <v>0</v>
      </c>
      <c r="G713" s="42"/>
      <c r="H713" s="295"/>
      <c r="I713" s="42">
        <f>BASE!I713*'FM-029 DEP'!$I$1152</f>
        <v>30577.518183821907</v>
      </c>
      <c r="J713" s="42">
        <f>BASE!J713*'FM-029 DEP'!$J$1152</f>
        <v>16777.310833856925</v>
      </c>
      <c r="K713" s="42">
        <f>BASE!K713*'FM-029 DEP'!$K$1152</f>
        <v>0</v>
      </c>
      <c r="L713" s="42">
        <f>BASE!L713*'FM-029 DEP'!$L$1152</f>
        <v>0</v>
      </c>
      <c r="M713" s="295">
        <f>BASE!M713*$M$1152</f>
        <v>0</v>
      </c>
      <c r="N713" s="296">
        <f t="shared" si="61"/>
        <v>2</v>
      </c>
      <c r="O713" s="297">
        <f t="shared" si="65"/>
        <v>23677</v>
      </c>
      <c r="P713" s="297">
        <f t="shared" si="62"/>
        <v>23677</v>
      </c>
      <c r="Q713" s="295">
        <f t="array" ref="Q713">IFERROR(_xlfn.STDEV.P(IF((F713:M713&lt;&gt;0)*(F713:M713&lt;&gt;""), F713:M713)), 0)</f>
        <v>6900.1036749825016</v>
      </c>
      <c r="R713" s="298">
        <f t="shared" si="66"/>
        <v>29.142643388024247</v>
      </c>
      <c r="S713" s="299">
        <f t="shared" si="63"/>
        <v>70.857356611975746</v>
      </c>
      <c r="T713" s="296" t="str">
        <f t="shared" si="64"/>
        <v>ALTO</v>
      </c>
    </row>
    <row r="714" spans="2:20" ht="18">
      <c r="B714" s="27">
        <v>705</v>
      </c>
      <c r="C714" s="33" t="s">
        <v>748</v>
      </c>
      <c r="D714" s="32" t="s">
        <v>38</v>
      </c>
      <c r="E714" s="32">
        <v>1</v>
      </c>
      <c r="F714" s="7">
        <f>BASE!F714</f>
        <v>0</v>
      </c>
      <c r="G714" s="7">
        <f>BASE!G714</f>
        <v>495119</v>
      </c>
      <c r="H714" s="40">
        <f>BASE!H714*'FM-029 DEP'!$H$1152</f>
        <v>398666.69826920668</v>
      </c>
      <c r="I714" s="7">
        <f>BASE!I714*'FM-029 DEP'!$I$1152</f>
        <v>304550.55984130478</v>
      </c>
      <c r="J714" s="7">
        <f>BASE!J714*'FM-029 DEP'!$J$1152</f>
        <v>0</v>
      </c>
      <c r="K714" s="7">
        <f>BASE!K714*'FM-029 DEP'!$K$1152</f>
        <v>0</v>
      </c>
      <c r="L714" s="7">
        <f>BASE!L714*'FM-029 DEP'!$L$1152</f>
        <v>0</v>
      </c>
      <c r="M714" s="36">
        <f>BASE!M714*$M$1152</f>
        <v>0</v>
      </c>
      <c r="N714" s="1">
        <f t="shared" ref="N714:N777" si="67">COUNTIF(F714:M714,"&gt;0")</f>
        <v>3</v>
      </c>
      <c r="O714" s="8">
        <f t="shared" si="65"/>
        <v>399445</v>
      </c>
      <c r="P714" s="9">
        <f t="shared" ref="P714:P777" si="68">IFERROR(ROUND(+O714*E714,0),0)</f>
        <v>399445</v>
      </c>
      <c r="Q714" s="40">
        <f t="array" ref="Q714">IFERROR(_xlfn.STDEV.P(IF((F714:M714&lt;&gt;0)*(F714:M714&lt;&gt;""), F714:M714)), 0)</f>
        <v>77801.188512962413</v>
      </c>
      <c r="R714" s="11">
        <f t="shared" si="66"/>
        <v>19.47732191239405</v>
      </c>
      <c r="S714" s="12">
        <f t="shared" ref="S714:S777" si="69">IFERROR(100-R714,0)</f>
        <v>80.522678087605954</v>
      </c>
      <c r="T714" s="37" t="str">
        <f t="shared" ref="T714:T777" si="70">IF(S714&gt;70,"ALTO","BAJO")</f>
        <v>ALTO</v>
      </c>
    </row>
    <row r="715" spans="2:20" ht="18">
      <c r="B715" s="27">
        <v>706</v>
      </c>
      <c r="C715" s="33" t="s">
        <v>749</v>
      </c>
      <c r="D715" s="32" t="s">
        <v>38</v>
      </c>
      <c r="E715" s="32">
        <v>1</v>
      </c>
      <c r="F715" s="7">
        <f>BASE!F715</f>
        <v>0</v>
      </c>
      <c r="G715" s="7">
        <f>BASE!G715</f>
        <v>505703</v>
      </c>
      <c r="H715" s="40">
        <f>BASE!H715*'FM-029 DEP'!$H$1152</f>
        <v>410947.61523270526</v>
      </c>
      <c r="I715" s="7">
        <f>BASE!I715*'FM-029 DEP'!$I$1152</f>
        <v>319004.79391668498</v>
      </c>
      <c r="J715" s="7">
        <f>BASE!J715*'FM-029 DEP'!$J$1152</f>
        <v>0</v>
      </c>
      <c r="K715" s="7">
        <f>BASE!K715*'FM-029 DEP'!$K$1152</f>
        <v>0</v>
      </c>
      <c r="L715" s="7">
        <f>BASE!L715*'FM-029 DEP'!$L$1152</f>
        <v>0</v>
      </c>
      <c r="M715" s="36">
        <f>BASE!M715*$M$1152</f>
        <v>0</v>
      </c>
      <c r="N715" s="1">
        <f t="shared" si="67"/>
        <v>3</v>
      </c>
      <c r="O715" s="8">
        <f t="shared" ref="O715:O778" si="71">IFERROR(ROUND(AVERAGEIF(F715:M715,"&gt;0"),0),0)</f>
        <v>411885</v>
      </c>
      <c r="P715" s="9">
        <f t="shared" si="68"/>
        <v>411885</v>
      </c>
      <c r="Q715" s="40">
        <f t="array" ref="Q715">IFERROR(_xlfn.STDEV.P(IF((F715:M715&lt;&gt;0)*(F715:M715&lt;&gt;""), F715:M715)), 0)</f>
        <v>76222.1063651601</v>
      </c>
      <c r="R715" s="11">
        <f t="shared" si="66"/>
        <v>18.505676673139369</v>
      </c>
      <c r="S715" s="12">
        <f t="shared" si="69"/>
        <v>81.494323326860638</v>
      </c>
      <c r="T715" s="37" t="str">
        <f t="shared" si="70"/>
        <v>ALTO</v>
      </c>
    </row>
    <row r="716" spans="2:20" ht="18">
      <c r="B716" s="27">
        <v>707</v>
      </c>
      <c r="C716" s="33" t="s">
        <v>750</v>
      </c>
      <c r="D716" s="32" t="s">
        <v>38</v>
      </c>
      <c r="E716" s="32">
        <v>1</v>
      </c>
      <c r="F716" s="7">
        <f>BASE!F716</f>
        <v>0</v>
      </c>
      <c r="G716" s="7">
        <f>BASE!G716</f>
        <v>34588</v>
      </c>
      <c r="H716" s="40">
        <f>BASE!H716*'FM-029 DEP'!$H$1152</f>
        <v>28123.706860877421</v>
      </c>
      <c r="I716" s="7">
        <f>BASE!I716*'FM-029 DEP'!$I$1152</f>
        <v>21854.12387039894</v>
      </c>
      <c r="J716" s="7">
        <f>BASE!J716*'FM-029 DEP'!$J$1152</f>
        <v>15797.594470873351</v>
      </c>
      <c r="K716" s="7">
        <f>BASE!K716*'FM-029 DEP'!$K$1152</f>
        <v>0</v>
      </c>
      <c r="L716" s="7">
        <f>BASE!L716*'FM-029 DEP'!$L$1152</f>
        <v>0</v>
      </c>
      <c r="M716" s="36">
        <f>BASE!M716*$M$1152</f>
        <v>0</v>
      </c>
      <c r="N716" s="1">
        <f t="shared" si="67"/>
        <v>4</v>
      </c>
      <c r="O716" s="8">
        <f t="shared" si="71"/>
        <v>25091</v>
      </c>
      <c r="P716" s="9">
        <f t="shared" si="68"/>
        <v>25091</v>
      </c>
      <c r="Q716" s="40">
        <f t="array" ref="Q716">IFERROR(_xlfn.STDEV.P(IF((F716:M716&lt;&gt;0)*(F716:M716&lt;&gt;""), F716:M716)), 0)</f>
        <v>7004.1964783370613</v>
      </c>
      <c r="R716" s="11">
        <f t="shared" si="66"/>
        <v>27.915174677522064</v>
      </c>
      <c r="S716" s="12">
        <f t="shared" si="69"/>
        <v>72.08482532247794</v>
      </c>
      <c r="T716" s="37" t="str">
        <f t="shared" si="70"/>
        <v>ALTO</v>
      </c>
    </row>
    <row r="717" spans="2:20" ht="18">
      <c r="B717" s="27">
        <v>708</v>
      </c>
      <c r="C717" s="33" t="s">
        <v>751</v>
      </c>
      <c r="D717" s="32" t="s">
        <v>38</v>
      </c>
      <c r="E717" s="32">
        <v>1</v>
      </c>
      <c r="F717" s="7">
        <f>BASE!F717</f>
        <v>0</v>
      </c>
      <c r="G717" s="7">
        <f>BASE!G717</f>
        <v>57578</v>
      </c>
      <c r="H717" s="40">
        <f>BASE!H717*'FM-029 DEP'!$H$1152</f>
        <v>49997.259877911412</v>
      </c>
      <c r="I717" s="7">
        <f>BASE!I717*'FM-029 DEP'!$I$1152</f>
        <v>43099.739916244209</v>
      </c>
      <c r="J717" s="7">
        <f>BASE!J717*'FM-029 DEP'!$J$1152</f>
        <v>39493.986177183382</v>
      </c>
      <c r="K717" s="7">
        <f>BASE!K717*'FM-029 DEP'!$K$1152</f>
        <v>0</v>
      </c>
      <c r="L717" s="7">
        <f>BASE!L717*'FM-029 DEP'!$L$1152</f>
        <v>0</v>
      </c>
      <c r="M717" s="36">
        <f>BASE!M717*$M$1152</f>
        <v>0</v>
      </c>
      <c r="N717" s="1">
        <f t="shared" si="67"/>
        <v>4</v>
      </c>
      <c r="O717" s="8">
        <f t="shared" si="71"/>
        <v>47542</v>
      </c>
      <c r="P717" s="9">
        <f t="shared" si="68"/>
        <v>47542</v>
      </c>
      <c r="Q717" s="40">
        <f t="array" ref="Q717">IFERROR(_xlfn.STDEV.P(IF((F717:M717&lt;&gt;0)*(F717:M717&lt;&gt;""), F717:M717)), 0)</f>
        <v>6914.727000558747</v>
      </c>
      <c r="R717" s="11">
        <f t="shared" si="66"/>
        <v>14.544459636865817</v>
      </c>
      <c r="S717" s="12">
        <f t="shared" si="69"/>
        <v>85.45554036313419</v>
      </c>
      <c r="T717" s="37" t="str">
        <f t="shared" si="70"/>
        <v>ALTO</v>
      </c>
    </row>
    <row r="718" spans="2:20" ht="18">
      <c r="B718" s="27">
        <v>709</v>
      </c>
      <c r="C718" s="33" t="s">
        <v>752</v>
      </c>
      <c r="D718" s="32" t="s">
        <v>38</v>
      </c>
      <c r="E718" s="32">
        <v>1</v>
      </c>
      <c r="F718" s="7">
        <f>BASE!F718</f>
        <v>0</v>
      </c>
      <c r="G718" s="7">
        <f>BASE!G718</f>
        <v>42156</v>
      </c>
      <c r="H718" s="40">
        <f>BASE!H718*'FM-029 DEP'!$H$1152</f>
        <v>34301.392275464088</v>
      </c>
      <c r="I718" s="7">
        <f>BASE!I718*'FM-029 DEP'!$I$1152</f>
        <v>26685.241348908967</v>
      </c>
      <c r="J718" s="7">
        <f>BASE!J718*'FM-029 DEP'!$J$1152</f>
        <v>24438.480387756936</v>
      </c>
      <c r="K718" s="7">
        <f>BASE!K718*'FM-029 DEP'!$K$1152</f>
        <v>0</v>
      </c>
      <c r="L718" s="7">
        <f>BASE!L718*'FM-029 DEP'!$L$1152</f>
        <v>0</v>
      </c>
      <c r="M718" s="36">
        <f>BASE!M718*$M$1152</f>
        <v>0</v>
      </c>
      <c r="N718" s="1">
        <f t="shared" si="67"/>
        <v>4</v>
      </c>
      <c r="O718" s="8">
        <f t="shared" si="71"/>
        <v>31895</v>
      </c>
      <c r="P718" s="9">
        <f t="shared" si="68"/>
        <v>31895</v>
      </c>
      <c r="Q718" s="40">
        <f t="array" ref="Q718">IFERROR(_xlfn.STDEV.P(IF((F718:M718&lt;&gt;0)*(F718:M718&lt;&gt;""), F718:M718)), 0)</f>
        <v>6960.9646314921947</v>
      </c>
      <c r="R718" s="11">
        <f t="shared" si="66"/>
        <v>21.824626529212086</v>
      </c>
      <c r="S718" s="12">
        <f t="shared" si="69"/>
        <v>78.175373470787918</v>
      </c>
      <c r="T718" s="37" t="str">
        <f t="shared" si="70"/>
        <v>ALTO</v>
      </c>
    </row>
    <row r="719" spans="2:20" ht="18">
      <c r="B719" s="27">
        <v>710</v>
      </c>
      <c r="C719" s="33" t="s">
        <v>753</v>
      </c>
      <c r="D719" s="32" t="s">
        <v>38</v>
      </c>
      <c r="E719" s="32">
        <v>1</v>
      </c>
      <c r="F719" s="7">
        <f>BASE!F719</f>
        <v>0</v>
      </c>
      <c r="G719" s="7">
        <f>BASE!G719</f>
        <v>1519272</v>
      </c>
      <c r="H719" s="40">
        <f>BASE!H719*'FM-029 DEP'!$H$1152</f>
        <v>1234528.481216992</v>
      </c>
      <c r="I719" s="7">
        <f>BASE!I719*'FM-029 DEP'!$I$1152</f>
        <v>958225.96429358597</v>
      </c>
      <c r="J719" s="7">
        <f>BASE!J719*'FM-029 DEP'!$J$1152</f>
        <v>898345.47616910515</v>
      </c>
      <c r="K719" s="7">
        <f>BASE!K719*'FM-029 DEP'!$K$1152</f>
        <v>0</v>
      </c>
      <c r="L719" s="7">
        <f>BASE!L719*'FM-029 DEP'!$L$1152</f>
        <v>0</v>
      </c>
      <c r="M719" s="36">
        <f>BASE!M719*$M$1152</f>
        <v>0</v>
      </c>
      <c r="N719" s="1">
        <f t="shared" si="67"/>
        <v>4</v>
      </c>
      <c r="O719" s="8">
        <f t="shared" si="71"/>
        <v>1152593</v>
      </c>
      <c r="P719" s="9">
        <f t="shared" si="68"/>
        <v>1152593</v>
      </c>
      <c r="Q719" s="40">
        <f t="array" ref="Q719">IFERROR(_xlfn.STDEV.P(IF((F719:M719&lt;&gt;0)*(F719:M719&lt;&gt;""), F719:M719)), 0)</f>
        <v>246772.80039881737</v>
      </c>
      <c r="R719" s="11">
        <f t="shared" si="66"/>
        <v>21.410228970574817</v>
      </c>
      <c r="S719" s="12">
        <f t="shared" si="69"/>
        <v>78.589771029425179</v>
      </c>
      <c r="T719" s="37" t="str">
        <f t="shared" si="70"/>
        <v>ALTO</v>
      </c>
    </row>
    <row r="720" spans="2:20" ht="18">
      <c r="B720" s="27">
        <v>711</v>
      </c>
      <c r="C720" s="33" t="s">
        <v>754</v>
      </c>
      <c r="D720" s="32" t="s">
        <v>38</v>
      </c>
      <c r="E720" s="32">
        <v>1</v>
      </c>
      <c r="F720" s="7">
        <f>BASE!F720</f>
        <v>0</v>
      </c>
      <c r="G720" s="7">
        <f>BASE!G720</f>
        <v>8991</v>
      </c>
      <c r="H720" s="40">
        <f>BASE!H720*'FM-029 DEP'!$H$1152</f>
        <v>7254.7846713481185</v>
      </c>
      <c r="I720" s="7">
        <f>BASE!I720*'FM-029 DEP'!$I$1152</f>
        <v>5562.4134890897067</v>
      </c>
      <c r="J720" s="7">
        <f>BASE!J720*'FM-029 DEP'!$J$1152</f>
        <v>4423.3264518445385</v>
      </c>
      <c r="K720" s="7">
        <f>BASE!K720*'FM-029 DEP'!$K$1152</f>
        <v>0</v>
      </c>
      <c r="L720" s="7">
        <f>BASE!L720*'FM-029 DEP'!$L$1152</f>
        <v>0</v>
      </c>
      <c r="M720" s="36">
        <f>BASE!M720*$M$1152</f>
        <v>0</v>
      </c>
      <c r="N720" s="1">
        <f t="shared" si="67"/>
        <v>4</v>
      </c>
      <c r="O720" s="8">
        <f t="shared" si="71"/>
        <v>6558</v>
      </c>
      <c r="P720" s="9">
        <f t="shared" si="68"/>
        <v>6558</v>
      </c>
      <c r="Q720" s="40">
        <f t="array" ref="Q720">IFERROR(_xlfn.STDEV.P(IF((F720:M720&lt;&gt;0)*(F720:M720&lt;&gt;""), F720:M720)), 0)</f>
        <v>1728.6571001523462</v>
      </c>
      <c r="R720" s="11">
        <f t="shared" si="66"/>
        <v>26.359516623244073</v>
      </c>
      <c r="S720" s="12">
        <f t="shared" si="69"/>
        <v>73.640483376755924</v>
      </c>
      <c r="T720" s="37" t="str">
        <f t="shared" si="70"/>
        <v>ALTO</v>
      </c>
    </row>
    <row r="721" spans="2:20" ht="18">
      <c r="B721" s="27">
        <v>712</v>
      </c>
      <c r="C721" s="33" t="s">
        <v>755</v>
      </c>
      <c r="D721" s="32" t="s">
        <v>38</v>
      </c>
      <c r="E721" s="32">
        <v>1</v>
      </c>
      <c r="F721" s="7">
        <f>BASE!F721</f>
        <v>0</v>
      </c>
      <c r="G721" s="7">
        <f>BASE!G721</f>
        <v>16295</v>
      </c>
      <c r="H721" s="40">
        <f>BASE!H721*'FM-029 DEP'!$H$1152</f>
        <v>13141.60365069874</v>
      </c>
      <c r="I721" s="7">
        <f>BASE!I721*'FM-029 DEP'!$I$1152</f>
        <v>10067.544633017411</v>
      </c>
      <c r="J721" s="7">
        <f>BASE!J721*'FM-029 DEP'!$J$1152</f>
        <v>7898.7972354366757</v>
      </c>
      <c r="K721" s="7">
        <f>BASE!K721*'FM-029 DEP'!$K$1152</f>
        <v>0</v>
      </c>
      <c r="L721" s="7">
        <f>BASE!L721*'FM-029 DEP'!$L$1152</f>
        <v>0</v>
      </c>
      <c r="M721" s="36">
        <f>BASE!M721*$M$1152</f>
        <v>0</v>
      </c>
      <c r="N721" s="1">
        <f t="shared" si="67"/>
        <v>4</v>
      </c>
      <c r="O721" s="8">
        <f t="shared" si="71"/>
        <v>11851</v>
      </c>
      <c r="P721" s="9">
        <f t="shared" si="68"/>
        <v>11851</v>
      </c>
      <c r="Q721" s="40">
        <f t="array" ref="Q721">IFERROR(_xlfn.STDEV.P(IF((F721:M721&lt;&gt;0)*(F721:M721&lt;&gt;""), F721:M721)), 0)</f>
        <v>3170.7811830626033</v>
      </c>
      <c r="R721" s="11">
        <f t="shared" si="66"/>
        <v>26.755389275694906</v>
      </c>
      <c r="S721" s="12">
        <f t="shared" si="69"/>
        <v>73.24461072430509</v>
      </c>
      <c r="T721" s="37" t="str">
        <f t="shared" si="70"/>
        <v>ALTO</v>
      </c>
    </row>
    <row r="722" spans="2:20" ht="18">
      <c r="B722" s="27">
        <v>713</v>
      </c>
      <c r="C722" s="33" t="s">
        <v>756</v>
      </c>
      <c r="D722" s="32" t="s">
        <v>38</v>
      </c>
      <c r="E722" s="32">
        <v>1</v>
      </c>
      <c r="F722" s="7">
        <f>BASE!F722</f>
        <v>0</v>
      </c>
      <c r="G722" s="7"/>
      <c r="H722" s="40"/>
      <c r="I722" s="7">
        <f>BASE!I722*'FM-029 DEP'!$I$1152</f>
        <v>9574.2186466828298</v>
      </c>
      <c r="J722" s="7">
        <f>BASE!J722*'FM-029 DEP'!$J$1152</f>
        <v>5845.1099542231404</v>
      </c>
      <c r="K722" s="7">
        <f>BASE!K722*'FM-029 DEP'!$K$1152</f>
        <v>0</v>
      </c>
      <c r="L722" s="7">
        <f>BASE!L722*'FM-029 DEP'!$L$1152</f>
        <v>0</v>
      </c>
      <c r="M722" s="36">
        <f>BASE!M722*$M$1152</f>
        <v>0</v>
      </c>
      <c r="N722" s="1">
        <f t="shared" si="67"/>
        <v>2</v>
      </c>
      <c r="O722" s="8">
        <f t="shared" si="71"/>
        <v>7710</v>
      </c>
      <c r="P722" s="9">
        <f t="shared" si="68"/>
        <v>7710</v>
      </c>
      <c r="Q722" s="40">
        <f t="array" ref="Q722">IFERROR(_xlfn.STDEV.P(IF((F722:M722&lt;&gt;0)*(F722:M722&lt;&gt;""), F722:M722)), 0)</f>
        <v>1864.5543462298447</v>
      </c>
      <c r="R722" s="11">
        <f t="shared" si="66"/>
        <v>24.183584257196429</v>
      </c>
      <c r="S722" s="12">
        <f t="shared" si="69"/>
        <v>75.816415742803571</v>
      </c>
      <c r="T722" s="37" t="str">
        <f t="shared" si="70"/>
        <v>ALTO</v>
      </c>
    </row>
    <row r="723" spans="2:20" ht="18">
      <c r="B723" s="27">
        <v>714</v>
      </c>
      <c r="C723" s="33" t="s">
        <v>757</v>
      </c>
      <c r="D723" s="32" t="s">
        <v>88</v>
      </c>
      <c r="E723" s="32">
        <v>1</v>
      </c>
      <c r="F723" s="7">
        <f>BASE!F723</f>
        <v>0</v>
      </c>
      <c r="G723" s="7">
        <f>BASE!G723</f>
        <v>31217</v>
      </c>
      <c r="H723" s="40">
        <f>BASE!H723*'FM-029 DEP'!$H$1152</f>
        <v>25150.515824932208</v>
      </c>
      <c r="I723" s="7">
        <f>BASE!I723*'FM-029 DEP'!$I$1152</f>
        <v>19232.107119241788</v>
      </c>
      <c r="J723" s="7">
        <f>BASE!J723*'FM-029 DEP'!$J$1152</f>
        <v>17535.32986266942</v>
      </c>
      <c r="K723" s="7">
        <f>BASE!K723*'FM-029 DEP'!$K$1152</f>
        <v>0</v>
      </c>
      <c r="L723" s="7">
        <f>BASE!L723*'FM-029 DEP'!$L$1152</f>
        <v>0</v>
      </c>
      <c r="M723" s="36">
        <f>BASE!M723*$M$1152</f>
        <v>0</v>
      </c>
      <c r="N723" s="1">
        <f t="shared" si="67"/>
        <v>4</v>
      </c>
      <c r="O723" s="8">
        <f t="shared" si="71"/>
        <v>23284</v>
      </c>
      <c r="P723" s="9">
        <f t="shared" si="68"/>
        <v>23284</v>
      </c>
      <c r="Q723" s="40">
        <f t="array" ref="Q723">IFERROR(_xlfn.STDEV.P(IF((F723:M723&lt;&gt;0)*(F723:M723&lt;&gt;""), F723:M723)), 0)</f>
        <v>5382.4115021880325</v>
      </c>
      <c r="R723" s="11">
        <f t="shared" si="66"/>
        <v>23.116352440250957</v>
      </c>
      <c r="S723" s="12">
        <f t="shared" si="69"/>
        <v>76.883647559749051</v>
      </c>
      <c r="T723" s="37" t="str">
        <f t="shared" si="70"/>
        <v>ALTO</v>
      </c>
    </row>
    <row r="724" spans="2:20" ht="18">
      <c r="B724" s="27">
        <v>715</v>
      </c>
      <c r="C724" s="33" t="s">
        <v>758</v>
      </c>
      <c r="D724" s="32" t="s">
        <v>38</v>
      </c>
      <c r="E724" s="32">
        <v>1</v>
      </c>
      <c r="F724" s="7">
        <f>BASE!F724</f>
        <v>0</v>
      </c>
      <c r="G724" s="7">
        <f>BASE!G724</f>
        <v>102465</v>
      </c>
      <c r="H724" s="40">
        <f>BASE!H724*'FM-029 DEP'!$H$1152</f>
        <v>82526.650150316345</v>
      </c>
      <c r="I724" s="7">
        <f>BASE!I724*'FM-029 DEP'!$I$1152</f>
        <v>63075.095878333697</v>
      </c>
      <c r="J724" s="7">
        <f>BASE!J724*'FM-029 DEP'!$J$1152</f>
        <v>55291.580648056733</v>
      </c>
      <c r="K724" s="7">
        <f>BASE!K724*'FM-029 DEP'!$K$1152</f>
        <v>0</v>
      </c>
      <c r="L724" s="7">
        <f>BASE!L724*'FM-029 DEP'!$L$1152</f>
        <v>0</v>
      </c>
      <c r="M724" s="36">
        <f>BASE!M724*$M$1152</f>
        <v>0</v>
      </c>
      <c r="N724" s="1">
        <f t="shared" si="67"/>
        <v>4</v>
      </c>
      <c r="O724" s="8">
        <f t="shared" si="71"/>
        <v>75840</v>
      </c>
      <c r="P724" s="9">
        <f t="shared" si="68"/>
        <v>75840</v>
      </c>
      <c r="Q724" s="40">
        <f t="array" ref="Q724">IFERROR(_xlfn.STDEV.P(IF((F724:M724&lt;&gt;0)*(F724:M724&lt;&gt;""), F724:M724)), 0)</f>
        <v>18294.68658949485</v>
      </c>
      <c r="R724" s="11">
        <f t="shared" si="66"/>
        <v>24.122740756190467</v>
      </c>
      <c r="S724" s="12">
        <f t="shared" si="69"/>
        <v>75.877259243809533</v>
      </c>
      <c r="T724" s="37" t="str">
        <f t="shared" si="70"/>
        <v>ALTO</v>
      </c>
    </row>
    <row r="725" spans="2:20" ht="18">
      <c r="B725" s="27">
        <v>716</v>
      </c>
      <c r="C725" s="33" t="s">
        <v>759</v>
      </c>
      <c r="D725" s="32" t="s">
        <v>38</v>
      </c>
      <c r="E725" s="32">
        <v>1</v>
      </c>
      <c r="F725" s="7">
        <f>BASE!F725</f>
        <v>0</v>
      </c>
      <c r="G725" s="7">
        <f>BASE!G725</f>
        <v>225347</v>
      </c>
      <c r="H725" s="40">
        <f>BASE!H725*'FM-029 DEP'!$H$1152</f>
        <v>181485.76481415558</v>
      </c>
      <c r="I725" s="7">
        <f>BASE!I725*'FM-029 DEP'!$I$1152</f>
        <v>138693.0592902799</v>
      </c>
      <c r="J725" s="7">
        <f>BASE!J725*'FM-029 DEP'!$J$1152</f>
        <v>124800.99631989948</v>
      </c>
      <c r="K725" s="7">
        <f>BASE!K725*'FM-029 DEP'!$K$1152</f>
        <v>0</v>
      </c>
      <c r="L725" s="7">
        <f>BASE!L725*'FM-029 DEP'!$L$1152</f>
        <v>0</v>
      </c>
      <c r="M725" s="36">
        <f>BASE!M725*$M$1152</f>
        <v>0</v>
      </c>
      <c r="N725" s="1">
        <f t="shared" si="67"/>
        <v>4</v>
      </c>
      <c r="O725" s="8">
        <f t="shared" si="71"/>
        <v>167582</v>
      </c>
      <c r="P725" s="9">
        <f t="shared" si="68"/>
        <v>167582</v>
      </c>
      <c r="Q725" s="40">
        <f t="array" ref="Q725">IFERROR(_xlfn.STDEV.P(IF((F725:M725&lt;&gt;0)*(F725:M725&lt;&gt;""), F725:M725)), 0)</f>
        <v>39353.827869300025</v>
      </c>
      <c r="R725" s="11">
        <f t="shared" si="66"/>
        <v>23.483326293575697</v>
      </c>
      <c r="S725" s="12">
        <f t="shared" si="69"/>
        <v>76.516673706424299</v>
      </c>
      <c r="T725" s="37" t="str">
        <f t="shared" si="70"/>
        <v>ALTO</v>
      </c>
    </row>
    <row r="726" spans="2:20" ht="18">
      <c r="B726" s="27">
        <v>717</v>
      </c>
      <c r="C726" s="33" t="s">
        <v>760</v>
      </c>
      <c r="D726" s="32" t="s">
        <v>38</v>
      </c>
      <c r="E726" s="32">
        <v>1</v>
      </c>
      <c r="F726" s="7">
        <f>BASE!F726</f>
        <v>0</v>
      </c>
      <c r="G726" s="7">
        <f>BASE!G726</f>
        <v>70086</v>
      </c>
      <c r="H726" s="40">
        <f>BASE!H726*'FM-029 DEP'!$H$1152</f>
        <v>56460.848136689143</v>
      </c>
      <c r="I726" s="7">
        <f>BASE!I726*'FM-029 DEP'!$I$1152</f>
        <v>43169.28366762177</v>
      </c>
      <c r="J726" s="7">
        <f>BASE!J726*'FM-029 DEP'!$J$1152</f>
        <v>36572.09496454538</v>
      </c>
      <c r="K726" s="7">
        <f>BASE!K726*'FM-029 DEP'!$K$1152</f>
        <v>0</v>
      </c>
      <c r="L726" s="7">
        <f>BASE!L726*'FM-029 DEP'!$L$1152</f>
        <v>0</v>
      </c>
      <c r="M726" s="36">
        <f>BASE!M726*$M$1152</f>
        <v>0</v>
      </c>
      <c r="N726" s="1">
        <f t="shared" si="67"/>
        <v>4</v>
      </c>
      <c r="O726" s="8">
        <f t="shared" si="71"/>
        <v>51572</v>
      </c>
      <c r="P726" s="9">
        <f t="shared" si="68"/>
        <v>51572</v>
      </c>
      <c r="Q726" s="40">
        <f t="array" ref="Q726">IFERROR(_xlfn.STDEV.P(IF((F726:M726&lt;&gt;0)*(F726:M726&lt;&gt;""), F726:M726)), 0)</f>
        <v>12867.321253137996</v>
      </c>
      <c r="R726" s="11">
        <f t="shared" si="66"/>
        <v>24.950207967769327</v>
      </c>
      <c r="S726" s="12">
        <f t="shared" si="69"/>
        <v>75.04979203223067</v>
      </c>
      <c r="T726" s="37" t="str">
        <f t="shared" si="70"/>
        <v>ALTO</v>
      </c>
    </row>
    <row r="727" spans="2:20" ht="18">
      <c r="B727" s="27">
        <v>718</v>
      </c>
      <c r="C727" s="33" t="s">
        <v>761</v>
      </c>
      <c r="D727" s="32" t="s">
        <v>69</v>
      </c>
      <c r="E727" s="32">
        <v>1</v>
      </c>
      <c r="F727" s="7">
        <f>BASE!F727</f>
        <v>0</v>
      </c>
      <c r="G727" s="7">
        <f>BASE!G727</f>
        <v>38870</v>
      </c>
      <c r="H727" s="40">
        <f>BASE!H727*'FM-029 DEP'!$H$1152</f>
        <v>31623.038547590902</v>
      </c>
      <c r="I727" s="7">
        <f>BASE!I727*'FM-029 DEP'!$I$1152</f>
        <v>24596.755565351552</v>
      </c>
      <c r="J727" s="7">
        <f>BASE!J727*'FM-029 DEP'!$J$1152</f>
        <v>17741.096849474914</v>
      </c>
      <c r="K727" s="7">
        <f>BASE!K727*'FM-029 DEP'!$K$1152</f>
        <v>0</v>
      </c>
      <c r="L727" s="7">
        <f>BASE!L727*'FM-029 DEP'!$L$1152</f>
        <v>0</v>
      </c>
      <c r="M727" s="36">
        <f>BASE!M727*$M$1152</f>
        <v>0</v>
      </c>
      <c r="N727" s="1">
        <f t="shared" si="67"/>
        <v>4</v>
      </c>
      <c r="O727" s="8">
        <f t="shared" si="71"/>
        <v>28208</v>
      </c>
      <c r="P727" s="9">
        <f t="shared" si="68"/>
        <v>28208</v>
      </c>
      <c r="Q727" s="40">
        <f t="array" ref="Q727">IFERROR(_xlfn.STDEV.P(IF((F727:M727&lt;&gt;0)*(F727:M727&lt;&gt;""), F727:M727)), 0)</f>
        <v>7873.0216547284545</v>
      </c>
      <c r="R727" s="11">
        <f t="shared" si="66"/>
        <v>27.910598605815562</v>
      </c>
      <c r="S727" s="12">
        <f t="shared" si="69"/>
        <v>72.089401394184435</v>
      </c>
      <c r="T727" s="37" t="str">
        <f t="shared" si="70"/>
        <v>ALTO</v>
      </c>
    </row>
    <row r="728" spans="2:20" ht="18">
      <c r="B728" s="27">
        <v>719</v>
      </c>
      <c r="C728" s="33" t="s">
        <v>762</v>
      </c>
      <c r="D728" s="32" t="s">
        <v>38</v>
      </c>
      <c r="E728" s="32">
        <v>1</v>
      </c>
      <c r="F728" s="7">
        <f>BASE!F728</f>
        <v>0</v>
      </c>
      <c r="G728" s="7">
        <f>BASE!G728</f>
        <v>1402719</v>
      </c>
      <c r="H728" s="40">
        <f>BASE!H728*'FM-029 DEP'!$H$1152</f>
        <v>1139794.3752506431</v>
      </c>
      <c r="I728" s="7">
        <f>BASE!I728*'FM-029 DEP'!$I$1152</f>
        <v>884660.62816839316</v>
      </c>
      <c r="J728" s="7">
        <f>BASE!J728*'FM-029 DEP'!$J$1152</f>
        <v>591699.56467103492</v>
      </c>
      <c r="K728" s="7">
        <f>BASE!K728*'FM-029 DEP'!$K$1152</f>
        <v>0</v>
      </c>
      <c r="L728" s="7">
        <f>BASE!L728*'FM-029 DEP'!$L$1152</f>
        <v>0</v>
      </c>
      <c r="M728" s="36">
        <f>BASE!M728*$M$1152</f>
        <v>0</v>
      </c>
      <c r="N728" s="1">
        <f t="shared" si="67"/>
        <v>4</v>
      </c>
      <c r="O728" s="8">
        <f t="shared" si="71"/>
        <v>1004718</v>
      </c>
      <c r="P728" s="9">
        <f t="shared" si="68"/>
        <v>1004718</v>
      </c>
      <c r="Q728" s="40">
        <f t="array" ref="Q728">IFERROR(_xlfn.STDEV.P(IF((F728:M728&lt;&gt;0)*(F728:M728&lt;&gt;""), F728:M728)), 0)</f>
        <v>300686.05870739085</v>
      </c>
      <c r="R728" s="11">
        <f t="shared" si="66"/>
        <v>29.927408358105545</v>
      </c>
      <c r="S728" s="12">
        <f t="shared" si="69"/>
        <v>70.072591641894462</v>
      </c>
      <c r="T728" s="37" t="str">
        <f t="shared" si="70"/>
        <v>ALTO</v>
      </c>
    </row>
    <row r="729" spans="2:20" ht="18">
      <c r="B729" s="27">
        <v>720</v>
      </c>
      <c r="C729" s="33" t="s">
        <v>763</v>
      </c>
      <c r="D729" s="32" t="s">
        <v>38</v>
      </c>
      <c r="E729" s="32">
        <v>1</v>
      </c>
      <c r="F729" s="7">
        <f>BASE!F729</f>
        <v>0</v>
      </c>
      <c r="G729" s="7">
        <f>BASE!G729</f>
        <v>737969</v>
      </c>
      <c r="H729" s="40">
        <f>BASE!H729*'FM-029 DEP'!$H$1152</f>
        <v>599675.25938149204</v>
      </c>
      <c r="I729" s="7">
        <f>BASE!I729*'FM-029 DEP'!$I$1152</f>
        <v>465483.49349790608</v>
      </c>
      <c r="J729" s="7">
        <f>BASE!J729*'FM-029 DEP'!$J$1152</f>
        <v>365066.47787451756</v>
      </c>
      <c r="K729" s="7">
        <f>BASE!K729*'FM-029 DEP'!$K$1152</f>
        <v>0</v>
      </c>
      <c r="L729" s="7">
        <f>BASE!L729*'FM-029 DEP'!$L$1152</f>
        <v>0</v>
      </c>
      <c r="M729" s="36">
        <f>BASE!M729*$M$1152</f>
        <v>0</v>
      </c>
      <c r="N729" s="1">
        <f t="shared" si="67"/>
        <v>4</v>
      </c>
      <c r="O729" s="8">
        <f t="shared" si="71"/>
        <v>542049</v>
      </c>
      <c r="P729" s="9">
        <f t="shared" si="68"/>
        <v>542049</v>
      </c>
      <c r="Q729" s="40">
        <f t="array" ref="Q729">IFERROR(_xlfn.STDEV.P(IF((F729:M729&lt;&gt;0)*(F729:M729&lt;&gt;""), F729:M729)), 0)</f>
        <v>140437.28323823001</v>
      </c>
      <c r="R729" s="11">
        <f t="shared" si="66"/>
        <v>25.908595576826084</v>
      </c>
      <c r="S729" s="12">
        <f t="shared" si="69"/>
        <v>74.091404423173913</v>
      </c>
      <c r="T729" s="37" t="str">
        <f t="shared" si="70"/>
        <v>ALTO</v>
      </c>
    </row>
    <row r="730" spans="2:20" ht="18">
      <c r="B730" s="27">
        <v>721</v>
      </c>
      <c r="C730" s="33" t="s">
        <v>764</v>
      </c>
      <c r="D730" s="32" t="s">
        <v>38</v>
      </c>
      <c r="E730" s="32">
        <v>1</v>
      </c>
      <c r="F730" s="7">
        <f>BASE!F730</f>
        <v>0</v>
      </c>
      <c r="G730" s="7"/>
      <c r="H730" s="40"/>
      <c r="I730" s="7">
        <f>BASE!I730*'FM-029 DEP'!$I$1152</f>
        <v>469298.62023363449</v>
      </c>
      <c r="J730" s="7">
        <f>BASE!J730*'FM-029 DEP'!$J$1152</f>
        <v>303913.85692487215</v>
      </c>
      <c r="K730" s="7">
        <f>BASE!K730*'FM-029 DEP'!$K$1152</f>
        <v>0</v>
      </c>
      <c r="L730" s="7">
        <f>BASE!L730*'FM-029 DEP'!$L$1152</f>
        <v>0</v>
      </c>
      <c r="M730" s="36">
        <f>BASE!M730*$M$1152</f>
        <v>0</v>
      </c>
      <c r="N730" s="1">
        <f t="shared" si="67"/>
        <v>2</v>
      </c>
      <c r="O730" s="8">
        <f t="shared" si="71"/>
        <v>386606</v>
      </c>
      <c r="P730" s="9">
        <f t="shared" si="68"/>
        <v>386606</v>
      </c>
      <c r="Q730" s="40">
        <f t="array" ref="Q730">IFERROR(_xlfn.STDEV.P(IF((F730:M730&lt;&gt;0)*(F730:M730&lt;&gt;""), F730:M730)), 0)</f>
        <v>82692.381654381315</v>
      </c>
      <c r="R730" s="11">
        <f t="shared" si="66"/>
        <v>21.389316682716078</v>
      </c>
      <c r="S730" s="12">
        <f t="shared" si="69"/>
        <v>78.610683317283929</v>
      </c>
      <c r="T730" s="37" t="str">
        <f t="shared" si="70"/>
        <v>ALTO</v>
      </c>
    </row>
    <row r="731" spans="2:20" ht="18">
      <c r="B731" s="27">
        <v>722</v>
      </c>
      <c r="C731" s="33" t="s">
        <v>765</v>
      </c>
      <c r="D731" s="32" t="s">
        <v>38</v>
      </c>
      <c r="E731" s="32">
        <v>1</v>
      </c>
      <c r="F731" s="7">
        <f>BASE!F731</f>
        <v>0</v>
      </c>
      <c r="G731" s="7">
        <f>BASE!G731</f>
        <v>1349043</v>
      </c>
      <c r="H731" s="40">
        <f>BASE!H731*'FM-029 DEP'!$H$1152</f>
        <v>1096196.1769479245</v>
      </c>
      <c r="I731" s="7">
        <f>BASE!I731*'FM-029 DEP'!$I$1152</f>
        <v>850842.80581882293</v>
      </c>
      <c r="J731" s="7">
        <f>BASE!J731*'FM-029 DEP'!$J$1152</f>
        <v>591699.56467103492</v>
      </c>
      <c r="K731" s="7">
        <f>BASE!K731*'FM-029 DEP'!$K$1152</f>
        <v>0</v>
      </c>
      <c r="L731" s="7">
        <f>BASE!L731*'FM-029 DEP'!$L$1152</f>
        <v>0</v>
      </c>
      <c r="M731" s="36">
        <f>BASE!M731*$M$1152</f>
        <v>0</v>
      </c>
      <c r="N731" s="1">
        <f t="shared" si="67"/>
        <v>4</v>
      </c>
      <c r="O731" s="8">
        <f t="shared" si="71"/>
        <v>971945</v>
      </c>
      <c r="P731" s="9">
        <f t="shared" si="68"/>
        <v>971945</v>
      </c>
      <c r="Q731" s="40">
        <f t="array" ref="Q731">IFERROR(_xlfn.STDEV.P(IF((F731:M731&lt;&gt;0)*(F731:M731&lt;&gt;""), F731:M731)), 0)</f>
        <v>281466.51181817125</v>
      </c>
      <c r="R731" s="11">
        <f t="shared" si="66"/>
        <v>28.959098695725711</v>
      </c>
      <c r="S731" s="12">
        <f t="shared" si="69"/>
        <v>71.040901304274286</v>
      </c>
      <c r="T731" s="37" t="str">
        <f t="shared" si="70"/>
        <v>ALTO</v>
      </c>
    </row>
    <row r="732" spans="2:20" ht="18">
      <c r="B732" s="27">
        <v>723</v>
      </c>
      <c r="C732" s="33" t="s">
        <v>766</v>
      </c>
      <c r="D732" s="32" t="s">
        <v>38</v>
      </c>
      <c r="E732" s="32">
        <v>1</v>
      </c>
      <c r="F732" s="7">
        <f>BASE!F732</f>
        <v>0</v>
      </c>
      <c r="G732" s="7">
        <f>BASE!G732</f>
        <v>640330</v>
      </c>
      <c r="H732" s="40">
        <f>BASE!H732*'FM-029 DEP'!$H$1152</f>
        <v>520312.40216324822</v>
      </c>
      <c r="I732" s="7">
        <f>BASE!I732*'FM-029 DEP'!$I$1152</f>
        <v>403851.43046065676</v>
      </c>
      <c r="J732" s="7">
        <f>BASE!J732*'FM-029 DEP'!$J$1152</f>
        <v>365082.40822188318</v>
      </c>
      <c r="K732" s="7">
        <f>BASE!K732*'FM-029 DEP'!$K$1152</f>
        <v>0</v>
      </c>
      <c r="L732" s="7">
        <f>BASE!L732*'FM-029 DEP'!$L$1152</f>
        <v>0</v>
      </c>
      <c r="M732" s="36">
        <f>BASE!M732*$M$1152</f>
        <v>0</v>
      </c>
      <c r="N732" s="1">
        <f t="shared" si="67"/>
        <v>4</v>
      </c>
      <c r="O732" s="8">
        <f t="shared" si="71"/>
        <v>482394</v>
      </c>
      <c r="P732" s="9">
        <f t="shared" si="68"/>
        <v>482394</v>
      </c>
      <c r="Q732" s="40">
        <f t="array" ref="Q732">IFERROR(_xlfn.STDEV.P(IF((F732:M732&lt;&gt;0)*(F732:M732&lt;&gt;""), F732:M732)), 0)</f>
        <v>107601.73106641602</v>
      </c>
      <c r="R732" s="11">
        <f t="shared" si="66"/>
        <v>22.305777241511297</v>
      </c>
      <c r="S732" s="12">
        <f t="shared" si="69"/>
        <v>77.694222758488706</v>
      </c>
      <c r="T732" s="37" t="str">
        <f t="shared" si="70"/>
        <v>ALTO</v>
      </c>
    </row>
    <row r="733" spans="2:20" ht="18">
      <c r="B733" s="27">
        <v>724</v>
      </c>
      <c r="C733" s="33" t="s">
        <v>767</v>
      </c>
      <c r="D733" s="32" t="s">
        <v>38</v>
      </c>
      <c r="E733" s="32">
        <v>1</v>
      </c>
      <c r="F733" s="7">
        <f>BASE!F733</f>
        <v>0</v>
      </c>
      <c r="G733" s="7">
        <f>BASE!G733</f>
        <v>26087</v>
      </c>
      <c r="H733" s="40">
        <f>BASE!H733*'FM-029 DEP'!$H$1152</f>
        <v>21022.793511923795</v>
      </c>
      <c r="I733" s="7">
        <f>BASE!I733*'FM-029 DEP'!$I$1152</f>
        <v>16083.079127176547</v>
      </c>
      <c r="J733" s="7">
        <f>BASE!J733*'FM-029 DEP'!$J$1152</f>
        <v>18957.113365048022</v>
      </c>
      <c r="K733" s="7">
        <f>BASE!K733*'FM-029 DEP'!$K$1152</f>
        <v>0</v>
      </c>
      <c r="L733" s="7">
        <f>BASE!L733*'FM-029 DEP'!$L$1152</f>
        <v>0</v>
      </c>
      <c r="M733" s="36">
        <f>BASE!M733*$M$1152</f>
        <v>0</v>
      </c>
      <c r="N733" s="1">
        <f t="shared" si="67"/>
        <v>4</v>
      </c>
      <c r="O733" s="8">
        <f t="shared" si="71"/>
        <v>20537</v>
      </c>
      <c r="P733" s="9">
        <f t="shared" si="68"/>
        <v>20537</v>
      </c>
      <c r="Q733" s="40">
        <f t="array" ref="Q733">IFERROR(_xlfn.STDEV.P(IF((F733:M733&lt;&gt;0)*(F733:M733&lt;&gt;""), F733:M733)), 0)</f>
        <v>3652.8053353158107</v>
      </c>
      <c r="R733" s="11">
        <f t="shared" ref="R733:R796" si="72">IFERROR(Q733/O733*100,0)</f>
        <v>17.786460219680627</v>
      </c>
      <c r="S733" s="12">
        <f t="shared" si="69"/>
        <v>82.213539780319365</v>
      </c>
      <c r="T733" s="37" t="str">
        <f t="shared" si="70"/>
        <v>ALTO</v>
      </c>
    </row>
    <row r="734" spans="2:20" ht="18">
      <c r="B734" s="27">
        <v>725</v>
      </c>
      <c r="C734" s="33" t="s">
        <v>768</v>
      </c>
      <c r="D734" s="32" t="s">
        <v>38</v>
      </c>
      <c r="E734" s="32">
        <v>1</v>
      </c>
      <c r="F734" s="7">
        <f>BASE!F734</f>
        <v>0</v>
      </c>
      <c r="G734" s="7">
        <f>BASE!G734</f>
        <v>22743</v>
      </c>
      <c r="H734" s="40">
        <f>BASE!H734*'FM-029 DEP'!$H$1152</f>
        <v>18331.534447333659</v>
      </c>
      <c r="I734" s="7">
        <f>BASE!I734*'FM-029 DEP'!$I$1152</f>
        <v>14029.365219307911</v>
      </c>
      <c r="J734" s="7">
        <f>BASE!J734*'FM-029 DEP'!$J$1152</f>
        <v>17377.353917960689</v>
      </c>
      <c r="K734" s="7">
        <f>BASE!K734*'FM-029 DEP'!$K$1152</f>
        <v>0</v>
      </c>
      <c r="L734" s="7">
        <f>BASE!L734*'FM-029 DEP'!$L$1152</f>
        <v>0</v>
      </c>
      <c r="M734" s="36">
        <f>BASE!M734*$M$1152</f>
        <v>0</v>
      </c>
      <c r="N734" s="1">
        <f t="shared" si="67"/>
        <v>4</v>
      </c>
      <c r="O734" s="8">
        <f t="shared" si="71"/>
        <v>18120</v>
      </c>
      <c r="P734" s="9">
        <f t="shared" si="68"/>
        <v>18120</v>
      </c>
      <c r="Q734" s="40">
        <f t="array" ref="Q734">IFERROR(_xlfn.STDEV.P(IF((F734:M734&lt;&gt;0)*(F734:M734&lt;&gt;""), F734:M734)), 0)</f>
        <v>3110.5341800772781</v>
      </c>
      <c r="R734" s="11">
        <f t="shared" si="72"/>
        <v>17.166303422060032</v>
      </c>
      <c r="S734" s="12">
        <f t="shared" si="69"/>
        <v>82.833696577939975</v>
      </c>
      <c r="T734" s="37" t="str">
        <f t="shared" si="70"/>
        <v>ALTO</v>
      </c>
    </row>
    <row r="735" spans="2:20" ht="18">
      <c r="B735" s="27">
        <v>726</v>
      </c>
      <c r="C735" s="33" t="s">
        <v>769</v>
      </c>
      <c r="D735" s="32" t="s">
        <v>38</v>
      </c>
      <c r="E735" s="32">
        <v>1</v>
      </c>
      <c r="F735" s="7">
        <f>BASE!F735</f>
        <v>0</v>
      </c>
      <c r="G735" s="7">
        <f>BASE!G735</f>
        <v>44760</v>
      </c>
      <c r="H735" s="40">
        <f>BASE!H735*'FM-029 DEP'!$H$1152</f>
        <v>36073.39427852325</v>
      </c>
      <c r="I735" s="7">
        <f>BASE!I735*'FM-029 DEP'!$I$1152</f>
        <v>27602.349570200571</v>
      </c>
      <c r="J735" s="7">
        <f>BASE!J735*'FM-029 DEP'!$J$1152</f>
        <v>22116.632259222693</v>
      </c>
      <c r="K735" s="7">
        <f>BASE!K735*'FM-029 DEP'!$K$1152</f>
        <v>0</v>
      </c>
      <c r="L735" s="7">
        <f>BASE!L735*'FM-029 DEP'!$L$1152</f>
        <v>0</v>
      </c>
      <c r="M735" s="36">
        <f>BASE!M735*$M$1152</f>
        <v>0</v>
      </c>
      <c r="N735" s="1">
        <f t="shared" si="67"/>
        <v>4</v>
      </c>
      <c r="O735" s="8">
        <f t="shared" si="71"/>
        <v>32638</v>
      </c>
      <c r="P735" s="9">
        <f t="shared" si="68"/>
        <v>32638</v>
      </c>
      <c r="Q735" s="40">
        <f t="array" ref="Q735">IFERROR(_xlfn.STDEV.P(IF((F735:M735&lt;&gt;0)*(F735:M735&lt;&gt;""), F735:M735)), 0)</f>
        <v>8584.8962166317851</v>
      </c>
      <c r="R735" s="11">
        <f t="shared" si="72"/>
        <v>26.303377096120428</v>
      </c>
      <c r="S735" s="12">
        <f t="shared" si="69"/>
        <v>73.696622903879572</v>
      </c>
      <c r="T735" s="37" t="str">
        <f t="shared" si="70"/>
        <v>ALTO</v>
      </c>
    </row>
    <row r="736" spans="2:20" ht="18">
      <c r="B736" s="27">
        <v>727</v>
      </c>
      <c r="C736" s="33" t="s">
        <v>770</v>
      </c>
      <c r="D736" s="32" t="s">
        <v>38</v>
      </c>
      <c r="E736" s="32">
        <v>1</v>
      </c>
      <c r="F736" s="7">
        <f>BASE!F736</f>
        <v>0</v>
      </c>
      <c r="G736" s="7">
        <f>BASE!G736</f>
        <v>48010</v>
      </c>
      <c r="H736" s="40">
        <f>BASE!H736*'FM-029 DEP'!$H$1152</f>
        <v>38703.104814155595</v>
      </c>
      <c r="I736" s="7">
        <f>BASE!I736*'FM-029 DEP'!$I$1152</f>
        <v>29627.811329072072</v>
      </c>
      <c r="J736" s="7">
        <f>BASE!J736*'FM-029 DEP'!$J$1152</f>
        <v>21800.680369805224</v>
      </c>
      <c r="K736" s="7">
        <f>BASE!K736*'FM-029 DEP'!$K$1152</f>
        <v>0</v>
      </c>
      <c r="L736" s="7">
        <f>BASE!L736*'FM-029 DEP'!$L$1152</f>
        <v>0</v>
      </c>
      <c r="M736" s="36">
        <f>BASE!M736*$M$1152</f>
        <v>0</v>
      </c>
      <c r="N736" s="1">
        <f t="shared" si="67"/>
        <v>4</v>
      </c>
      <c r="O736" s="8">
        <f t="shared" si="71"/>
        <v>34535</v>
      </c>
      <c r="P736" s="9">
        <f t="shared" si="68"/>
        <v>34535</v>
      </c>
      <c r="Q736" s="40">
        <f t="array" ref="Q736">IFERROR(_xlfn.STDEV.P(IF((F736:M736&lt;&gt;0)*(F736:M736&lt;&gt;""), F736:M736)), 0)</f>
        <v>9813.1559551530318</v>
      </c>
      <c r="R736" s="11">
        <f t="shared" si="72"/>
        <v>28.415103388310502</v>
      </c>
      <c r="S736" s="12">
        <f t="shared" si="69"/>
        <v>71.584896611689501</v>
      </c>
      <c r="T736" s="37" t="str">
        <f t="shared" si="70"/>
        <v>ALTO</v>
      </c>
    </row>
    <row r="737" spans="2:20" ht="18">
      <c r="B737" s="27">
        <v>728</v>
      </c>
      <c r="C737" s="33" t="s">
        <v>771</v>
      </c>
      <c r="D737" s="32" t="s">
        <v>38</v>
      </c>
      <c r="E737" s="32">
        <v>1</v>
      </c>
      <c r="F737" s="7">
        <f>BASE!F737</f>
        <v>0</v>
      </c>
      <c r="G737" s="7">
        <f>BASE!G737</f>
        <v>36492.120000000003</v>
      </c>
      <c r="H737" s="40">
        <f>BASE!H737*'FM-029 DEP'!$H$1152</f>
        <v>34745.137314885622</v>
      </c>
      <c r="I737" s="7">
        <f>BASE!I737*'FM-029 DEP'!$I$1152</f>
        <v>0</v>
      </c>
      <c r="J737" s="7">
        <f>BASE!J737*'FM-029 DEP'!$J$1152</f>
        <v>17219.377973251954</v>
      </c>
      <c r="K737" s="7">
        <f>BASE!K737*'FM-029 DEP'!$K$1152</f>
        <v>0</v>
      </c>
      <c r="L737" s="7">
        <f>BASE!L737*'FM-029 DEP'!$L$1152</f>
        <v>0</v>
      </c>
      <c r="M737" s="36">
        <f>BASE!M737*$M$1152</f>
        <v>0</v>
      </c>
      <c r="N737" s="1">
        <f t="shared" si="67"/>
        <v>3</v>
      </c>
      <c r="O737" s="8">
        <f t="shared" si="71"/>
        <v>29486</v>
      </c>
      <c r="P737" s="9">
        <f t="shared" si="68"/>
        <v>29486</v>
      </c>
      <c r="Q737" s="40">
        <f t="array" ref="Q737">IFERROR(_xlfn.STDEV.P(IF((F737:M737&lt;&gt;0)*(F737:M737&lt;&gt;""), F737:M737)), 0)</f>
        <v>8702.7631259179434</v>
      </c>
      <c r="R737" s="11">
        <f t="shared" si="72"/>
        <v>29.514899022986992</v>
      </c>
      <c r="S737" s="12">
        <f t="shared" si="69"/>
        <v>70.485100977013005</v>
      </c>
      <c r="T737" s="37" t="str">
        <f t="shared" si="70"/>
        <v>ALTO</v>
      </c>
    </row>
    <row r="738" spans="2:20" ht="18">
      <c r="B738" s="27">
        <v>729</v>
      </c>
      <c r="C738" s="33" t="s">
        <v>772</v>
      </c>
      <c r="D738" s="32" t="s">
        <v>38</v>
      </c>
      <c r="E738" s="32">
        <v>1</v>
      </c>
      <c r="F738" s="7">
        <f>BASE!F738</f>
        <v>0</v>
      </c>
      <c r="G738" s="7">
        <f>BASE!G738</f>
        <v>5838752</v>
      </c>
      <c r="H738" s="40">
        <f>BASE!H738*'FM-029 DEP'!$H$1152</f>
        <v>4744329.3741625519</v>
      </c>
      <c r="I738" s="7">
        <f>BASE!I738*'FM-029 DEP'!$I$1152</f>
        <v>3682332.9424729994</v>
      </c>
      <c r="J738" s="7"/>
      <c r="K738" s="7">
        <f>BASE!K738*'FM-029 DEP'!$K$1152</f>
        <v>0</v>
      </c>
      <c r="L738" s="7">
        <f>BASE!L738*'FM-029 DEP'!$L$1152</f>
        <v>0</v>
      </c>
      <c r="M738" s="36">
        <f>BASE!M738*$M$1152</f>
        <v>0</v>
      </c>
      <c r="N738" s="1">
        <f t="shared" si="67"/>
        <v>3</v>
      </c>
      <c r="O738" s="8">
        <f t="shared" si="71"/>
        <v>4755138</v>
      </c>
      <c r="P738" s="9">
        <f t="shared" si="68"/>
        <v>4755138</v>
      </c>
      <c r="Q738" s="40">
        <f t="array" ref="Q738">IFERROR(_xlfn.STDEV.P(IF((F738:M738&lt;&gt;0)*(F738:M738&lt;&gt;""), F738:M738)), 0)</f>
        <v>880387.56973732484</v>
      </c>
      <c r="R738" s="11">
        <f t="shared" si="72"/>
        <v>18.514448365900734</v>
      </c>
      <c r="S738" s="12">
        <f t="shared" si="69"/>
        <v>81.485551634099266</v>
      </c>
      <c r="T738" s="37" t="str">
        <f t="shared" si="70"/>
        <v>ALTO</v>
      </c>
    </row>
    <row r="739" spans="2:20" ht="18">
      <c r="B739" s="27">
        <v>730</v>
      </c>
      <c r="C739" s="33" t="s">
        <v>773</v>
      </c>
      <c r="D739" s="32" t="s">
        <v>38</v>
      </c>
      <c r="E739" s="32">
        <v>1</v>
      </c>
      <c r="F739" s="7">
        <f>BASE!F739</f>
        <v>0</v>
      </c>
      <c r="G739" s="7">
        <f>BASE!G739</f>
        <v>1301247</v>
      </c>
      <c r="H739" s="40">
        <f>BASE!H739*'FM-029 DEP'!$H$1152</f>
        <v>976757.28563248261</v>
      </c>
      <c r="I739" s="7">
        <f>BASE!I739*'FM-029 DEP'!$I$1152</f>
        <v>650352.51708177198</v>
      </c>
      <c r="J739" s="7">
        <f>BASE!J739*'FM-029 DEP'!$J$1152</f>
        <v>0</v>
      </c>
      <c r="K739" s="7">
        <f>BASE!K739*'FM-029 DEP'!$K$1152</f>
        <v>0</v>
      </c>
      <c r="L739" s="7">
        <f>BASE!L739*'FM-029 DEP'!$L$1152</f>
        <v>0</v>
      </c>
      <c r="M739" s="36">
        <f>BASE!M739*$M$1152</f>
        <v>0</v>
      </c>
      <c r="N739" s="1">
        <f t="shared" si="67"/>
        <v>3</v>
      </c>
      <c r="O739" s="8">
        <f t="shared" si="71"/>
        <v>976119</v>
      </c>
      <c r="P739" s="9">
        <f t="shared" si="68"/>
        <v>976119</v>
      </c>
      <c r="Q739" s="40">
        <f t="array" ref="Q739">IFERROR(_xlfn.STDEV.P(IF((F739:M739&lt;&gt;0)*(F739:M739&lt;&gt;""), F739:M739)), 0)</f>
        <v>265726.94329922437</v>
      </c>
      <c r="R739" s="11">
        <f t="shared" si="72"/>
        <v>27.222802066062062</v>
      </c>
      <c r="S739" s="12">
        <f t="shared" si="69"/>
        <v>72.777197933937941</v>
      </c>
      <c r="T739" s="37" t="str">
        <f t="shared" si="70"/>
        <v>ALTO</v>
      </c>
    </row>
    <row r="740" spans="2:20" ht="18">
      <c r="B740" s="27">
        <v>731</v>
      </c>
      <c r="C740" s="33" t="s">
        <v>774</v>
      </c>
      <c r="D740" s="32" t="s">
        <v>38</v>
      </c>
      <c r="E740" s="32">
        <v>1</v>
      </c>
      <c r="F740" s="7">
        <f>BASE!F740</f>
        <v>0</v>
      </c>
      <c r="G740" s="7">
        <f>BASE!G740</f>
        <v>649773</v>
      </c>
      <c r="H740" s="40">
        <f>BASE!H740*'FM-029 DEP'!$H$1152</f>
        <v>523198.23399680172</v>
      </c>
      <c r="I740" s="7">
        <f>BASE!I740*'FM-029 DEP'!$I$1152</f>
        <v>399690.75821027107</v>
      </c>
      <c r="J740" s="7">
        <f>BASE!J740*'FM-029 DEP'!$J$1152</f>
        <v>320691.16775872908</v>
      </c>
      <c r="K740" s="7">
        <f>BASE!K740*'FM-029 DEP'!$K$1152</f>
        <v>0</v>
      </c>
      <c r="L740" s="7">
        <f>BASE!L740*'FM-029 DEP'!$L$1152</f>
        <v>0</v>
      </c>
      <c r="M740" s="36">
        <f>BASE!M740*$M$1152</f>
        <v>0</v>
      </c>
      <c r="N740" s="1">
        <f t="shared" si="67"/>
        <v>4</v>
      </c>
      <c r="O740" s="8">
        <f t="shared" si="71"/>
        <v>473338</v>
      </c>
      <c r="P740" s="9">
        <f t="shared" si="68"/>
        <v>473338</v>
      </c>
      <c r="Q740" s="40">
        <f t="array" ref="Q740">IFERROR(_xlfn.STDEV.P(IF((F740:M740&lt;&gt;0)*(F740:M740&lt;&gt;""), F740:M740)), 0)</f>
        <v>124840.22165893573</v>
      </c>
      <c r="R740" s="11">
        <f t="shared" si="72"/>
        <v>26.3744346870388</v>
      </c>
      <c r="S740" s="12">
        <f t="shared" si="69"/>
        <v>73.6255653129612</v>
      </c>
      <c r="T740" s="37" t="str">
        <f t="shared" si="70"/>
        <v>ALTO</v>
      </c>
    </row>
    <row r="741" spans="2:20" ht="18">
      <c r="B741" s="27">
        <v>732</v>
      </c>
      <c r="C741" s="33" t="s">
        <v>775</v>
      </c>
      <c r="D741" s="32" t="s">
        <v>88</v>
      </c>
      <c r="E741" s="32">
        <v>1</v>
      </c>
      <c r="F741" s="7">
        <f>BASE!F741</f>
        <v>0</v>
      </c>
      <c r="G741" s="7">
        <f>BASE!G741</f>
        <v>10005</v>
      </c>
      <c r="H741" s="40">
        <f>BASE!H741*'FM-029 DEP'!$H$1152</f>
        <v>8099.5878672043373</v>
      </c>
      <c r="I741" s="7">
        <f>BASE!I741*'FM-029 DEP'!$I$1152</f>
        <v>6246.9847917125844</v>
      </c>
      <c r="J741" s="7"/>
      <c r="K741" s="7">
        <f>BASE!K741*'FM-029 DEP'!$K$1152</f>
        <v>0</v>
      </c>
      <c r="L741" s="7"/>
      <c r="M741" s="36">
        <f>BASE!M741*$M$1152</f>
        <v>0</v>
      </c>
      <c r="N741" s="1">
        <f t="shared" si="67"/>
        <v>3</v>
      </c>
      <c r="O741" s="8">
        <f t="shared" si="71"/>
        <v>8117</v>
      </c>
      <c r="P741" s="9">
        <f t="shared" si="68"/>
        <v>8117</v>
      </c>
      <c r="Q741" s="40">
        <f t="array" ref="Q741">IFERROR(_xlfn.STDEV.P(IF((F741:M741&lt;&gt;0)*(F741:M741&lt;&gt;""), F741:M741)), 0)</f>
        <v>1534.2537765183038</v>
      </c>
      <c r="R741" s="11">
        <f t="shared" si="72"/>
        <v>18.901734341730979</v>
      </c>
      <c r="S741" s="12">
        <f t="shared" si="69"/>
        <v>81.098265658269014</v>
      </c>
      <c r="T741" s="37" t="str">
        <f t="shared" si="70"/>
        <v>ALTO</v>
      </c>
    </row>
    <row r="742" spans="2:20" ht="18">
      <c r="B742" s="27">
        <v>733</v>
      </c>
      <c r="C742" s="33" t="s">
        <v>776</v>
      </c>
      <c r="D742" s="32" t="s">
        <v>38</v>
      </c>
      <c r="E742" s="32">
        <v>1</v>
      </c>
      <c r="F742" s="7">
        <f>BASE!F742</f>
        <v>0</v>
      </c>
      <c r="G742" s="7">
        <f>BASE!G742</f>
        <v>31695</v>
      </c>
      <c r="H742" s="40">
        <f>BASE!H742*'FM-029 DEP'!$H$1152</f>
        <v>25533.705053604946</v>
      </c>
      <c r="I742" s="7">
        <f>BASE!I742*'FM-029 DEP'!$I$1152</f>
        <v>19523.321578135328</v>
      </c>
      <c r="J742" s="7">
        <f>BASE!J742*'FM-029 DEP'!$J$1152</f>
        <v>15639.618526164619</v>
      </c>
      <c r="K742" s="7">
        <f>BASE!K742*'FM-029 DEP'!$K$1152</f>
        <v>0</v>
      </c>
      <c r="L742" s="7">
        <f>BASE!L742*'FM-029 DEP'!$L$1152</f>
        <v>0</v>
      </c>
      <c r="M742" s="36">
        <f>BASE!M742*$M$1152</f>
        <v>0</v>
      </c>
      <c r="N742" s="1">
        <f t="shared" si="67"/>
        <v>4</v>
      </c>
      <c r="O742" s="8">
        <f t="shared" si="71"/>
        <v>23098</v>
      </c>
      <c r="P742" s="9">
        <f t="shared" si="68"/>
        <v>23098</v>
      </c>
      <c r="Q742" s="40">
        <f t="array" ref="Q742">IFERROR(_xlfn.STDEV.P(IF((F742:M742&lt;&gt;0)*(F742:M742&lt;&gt;""), F742:M742)), 0)</f>
        <v>6087.8331142056204</v>
      </c>
      <c r="R742" s="11">
        <f t="shared" si="72"/>
        <v>26.356537856981642</v>
      </c>
      <c r="S742" s="12">
        <f t="shared" si="69"/>
        <v>73.643462143018354</v>
      </c>
      <c r="T742" s="37" t="str">
        <f t="shared" si="70"/>
        <v>ALTO</v>
      </c>
    </row>
    <row r="743" spans="2:20" ht="18">
      <c r="B743" s="27">
        <v>734</v>
      </c>
      <c r="C743" s="33" t="s">
        <v>777</v>
      </c>
      <c r="D743" s="32" t="s">
        <v>38</v>
      </c>
      <c r="E743" s="32">
        <v>1</v>
      </c>
      <c r="F743" s="7">
        <f>BASE!F743</f>
        <v>0</v>
      </c>
      <c r="G743" s="7"/>
      <c r="H743" s="40">
        <f>BASE!H743*'FM-029 DEP'!$H$1152</f>
        <v>3387.1545290968502</v>
      </c>
      <c r="I743" s="7">
        <f>BASE!I743*'FM-029 DEP'!$I$1152</f>
        <v>2381.8734846815073</v>
      </c>
      <c r="J743" s="7">
        <f>BASE!J743*'FM-029 DEP'!$J$1152</f>
        <v>1627.5504891840949</v>
      </c>
      <c r="K743" s="7">
        <f>BASE!K743*'FM-029 DEP'!$K$1152</f>
        <v>0</v>
      </c>
      <c r="L743" s="7">
        <f>BASE!L743*'FM-029 DEP'!$L$1152</f>
        <v>0</v>
      </c>
      <c r="M743" s="36">
        <f>BASE!M743*$M$1152</f>
        <v>0</v>
      </c>
      <c r="N743" s="1">
        <f t="shared" si="67"/>
        <v>3</v>
      </c>
      <c r="O743" s="8">
        <f t="shared" si="71"/>
        <v>2466</v>
      </c>
      <c r="P743" s="9">
        <f t="shared" si="68"/>
        <v>2466</v>
      </c>
      <c r="Q743" s="40">
        <f t="array" ref="Q743">IFERROR(_xlfn.STDEV.P(IF((F743:M743&lt;&gt;0)*(F743:M743&lt;&gt;""), F743:M743)), 0)</f>
        <v>720.78657166816208</v>
      </c>
      <c r="R743" s="11">
        <f t="shared" si="72"/>
        <v>29.228976953291248</v>
      </c>
      <c r="S743" s="12">
        <f t="shared" si="69"/>
        <v>70.771023046708748</v>
      </c>
      <c r="T743" s="37" t="str">
        <f t="shared" si="70"/>
        <v>ALTO</v>
      </c>
    </row>
    <row r="744" spans="2:20" ht="18">
      <c r="B744" s="27">
        <v>735</v>
      </c>
      <c r="C744" s="33" t="s">
        <v>778</v>
      </c>
      <c r="D744" s="32" t="s">
        <v>88</v>
      </c>
      <c r="E744" s="32">
        <v>1</v>
      </c>
      <c r="F744" s="7">
        <f>BASE!F744</f>
        <v>0</v>
      </c>
      <c r="G744" s="7">
        <f>BASE!G744</f>
        <v>15218</v>
      </c>
      <c r="H744" s="40">
        <f>BASE!H744*'FM-029 DEP'!$H$1152</f>
        <v>12274.960654244593</v>
      </c>
      <c r="I744" s="7">
        <f>BASE!I744*'FM-029 DEP'!$I$1152</f>
        <v>9405.7923738152949</v>
      </c>
      <c r="J744" s="7"/>
      <c r="K744" s="7">
        <f>BASE!K744*'FM-029 DEP'!$K$1152</f>
        <v>0</v>
      </c>
      <c r="L744" s="7"/>
      <c r="M744" s="36">
        <f>BASE!M744*$M$1152</f>
        <v>0</v>
      </c>
      <c r="N744" s="1">
        <f t="shared" si="67"/>
        <v>3</v>
      </c>
      <c r="O744" s="8">
        <f t="shared" si="71"/>
        <v>12300</v>
      </c>
      <c r="P744" s="9">
        <f t="shared" si="68"/>
        <v>12300</v>
      </c>
      <c r="Q744" s="40">
        <f t="array" ref="Q744">IFERROR(_xlfn.STDEV.P(IF((F744:M744&lt;&gt;0)*(F744:M744&lt;&gt;""), F744:M744)), 0)</f>
        <v>2372.8877086782204</v>
      </c>
      <c r="R744" s="11">
        <f t="shared" si="72"/>
        <v>19.291769989253822</v>
      </c>
      <c r="S744" s="12">
        <f t="shared" si="69"/>
        <v>80.708230010746178</v>
      </c>
      <c r="T744" s="37" t="str">
        <f t="shared" si="70"/>
        <v>ALTO</v>
      </c>
    </row>
    <row r="745" spans="2:20" ht="18">
      <c r="B745" s="27">
        <v>736</v>
      </c>
      <c r="C745" s="33" t="s">
        <v>779</v>
      </c>
      <c r="D745" s="32" t="s">
        <v>88</v>
      </c>
      <c r="E745" s="32">
        <v>1</v>
      </c>
      <c r="F745" s="7">
        <f>BASE!F745</f>
        <v>0</v>
      </c>
      <c r="G745" s="7">
        <f>BASE!G745</f>
        <v>19023</v>
      </c>
      <c r="H745" s="40">
        <f>BASE!H745*'FM-029 DEP'!$H$1152</f>
        <v>15327.569146909544</v>
      </c>
      <c r="I745" s="7">
        <f>BASE!I745*'FM-029 DEP'!$I$1152</f>
        <v>11723.555212695614</v>
      </c>
      <c r="J745" s="7">
        <f>BASE!J745*'FM-029 DEP'!$J$1152</f>
        <v>11038.403195404364</v>
      </c>
      <c r="K745" s="7">
        <f>BASE!K745*'FM-029 DEP'!$K$1152</f>
        <v>0</v>
      </c>
      <c r="L745" s="7">
        <f>BASE!L745*'FM-029 DEP'!$L$1152</f>
        <v>0</v>
      </c>
      <c r="M745" s="36">
        <f>BASE!M745*$M$1152</f>
        <v>0</v>
      </c>
      <c r="N745" s="1">
        <f t="shared" si="67"/>
        <v>4</v>
      </c>
      <c r="O745" s="8">
        <f t="shared" si="71"/>
        <v>14278</v>
      </c>
      <c r="P745" s="9">
        <f t="shared" si="68"/>
        <v>14278</v>
      </c>
      <c r="Q745" s="40">
        <f t="array" ref="Q745">IFERROR(_xlfn.STDEV.P(IF((F745:M745&lt;&gt;0)*(F745:M745&lt;&gt;""), F745:M745)), 0)</f>
        <v>3187.3498377295564</v>
      </c>
      <c r="R745" s="11">
        <f t="shared" si="72"/>
        <v>22.323503556027148</v>
      </c>
      <c r="S745" s="12">
        <f t="shared" si="69"/>
        <v>77.676496443972852</v>
      </c>
      <c r="T745" s="37" t="str">
        <f t="shared" si="70"/>
        <v>ALTO</v>
      </c>
    </row>
    <row r="746" spans="2:20" ht="18">
      <c r="B746" s="27">
        <v>737</v>
      </c>
      <c r="C746" s="33" t="s">
        <v>780</v>
      </c>
      <c r="D746" s="32" t="s">
        <v>38</v>
      </c>
      <c r="E746" s="32">
        <v>1</v>
      </c>
      <c r="F746" s="7">
        <f>BASE!F746</f>
        <v>0</v>
      </c>
      <c r="G746" s="7">
        <f>BASE!G746</f>
        <v>3472</v>
      </c>
      <c r="H746" s="40">
        <f>BASE!H746*'FM-029 DEP'!$H$1152</f>
        <v>2862.0065965375788</v>
      </c>
      <c r="I746" s="7">
        <f>BASE!I746*'FM-029 DEP'!$I$1152</f>
        <v>2275.3846153846152</v>
      </c>
      <c r="J746" s="7">
        <f>BASE!J746*'FM-029 DEP'!$J$1152</f>
        <v>1579.7594470873353</v>
      </c>
      <c r="K746" s="7">
        <f>BASE!K746*'FM-029 DEP'!$K$1152</f>
        <v>0</v>
      </c>
      <c r="L746" s="7">
        <f>BASE!L746*'FM-029 DEP'!$L$1152</f>
        <v>0</v>
      </c>
      <c r="M746" s="36">
        <f>BASE!M746*$M$1152</f>
        <v>0</v>
      </c>
      <c r="N746" s="1">
        <f t="shared" si="67"/>
        <v>4</v>
      </c>
      <c r="O746" s="8">
        <f t="shared" si="71"/>
        <v>2547</v>
      </c>
      <c r="P746" s="9">
        <f t="shared" si="68"/>
        <v>2547</v>
      </c>
      <c r="Q746" s="40">
        <f t="array" ref="Q746">IFERROR(_xlfn.STDEV.P(IF((F746:M746&lt;&gt;0)*(F746:M746&lt;&gt;""), F746:M746)), 0)</f>
        <v>700.74657138239183</v>
      </c>
      <c r="R746" s="11">
        <f t="shared" si="72"/>
        <v>27.51262549597141</v>
      </c>
      <c r="S746" s="12">
        <f t="shared" si="69"/>
        <v>72.487374504028594</v>
      </c>
      <c r="T746" s="37" t="str">
        <f t="shared" si="70"/>
        <v>ALTO</v>
      </c>
    </row>
    <row r="747" spans="2:20" ht="18">
      <c r="B747" s="27">
        <v>738</v>
      </c>
      <c r="C747" s="33" t="s">
        <v>781</v>
      </c>
      <c r="D747" s="32" t="s">
        <v>38</v>
      </c>
      <c r="E747" s="32">
        <v>1</v>
      </c>
      <c r="F747" s="7">
        <f>BASE!F747</f>
        <v>0</v>
      </c>
      <c r="G747" s="7">
        <f>BASE!G747</f>
        <v>7998</v>
      </c>
      <c r="H747" s="40">
        <f>BASE!H747*'FM-029 DEP'!$H$1152</f>
        <v>6549.954742960439</v>
      </c>
      <c r="I747" s="7">
        <f>BASE!I747*'FM-029 DEP'!$I$1152</f>
        <v>5152.7573286312536</v>
      </c>
      <c r="J747" s="7">
        <f>BASE!J747*'FM-029 DEP'!$J$1152</f>
        <v>3475.4707835921376</v>
      </c>
      <c r="K747" s="7">
        <f>BASE!K747*'FM-029 DEP'!$K$1152</f>
        <v>0</v>
      </c>
      <c r="L747" s="7">
        <f>BASE!L747*'FM-029 DEP'!$L$1152</f>
        <v>0</v>
      </c>
      <c r="M747" s="36">
        <f>BASE!M747*$M$1152</f>
        <v>0</v>
      </c>
      <c r="N747" s="1">
        <f t="shared" si="67"/>
        <v>4</v>
      </c>
      <c r="O747" s="8">
        <f t="shared" si="71"/>
        <v>5794</v>
      </c>
      <c r="P747" s="9">
        <f t="shared" si="68"/>
        <v>5794</v>
      </c>
      <c r="Q747" s="40">
        <f t="array" ref="Q747">IFERROR(_xlfn.STDEV.P(IF((F747:M747&lt;&gt;0)*(F747:M747&lt;&gt;""), F747:M747)), 0)</f>
        <v>1674.5039157886697</v>
      </c>
      <c r="R747" s="11">
        <f t="shared" si="72"/>
        <v>28.900654397457192</v>
      </c>
      <c r="S747" s="12">
        <f t="shared" si="69"/>
        <v>71.099345602542812</v>
      </c>
      <c r="T747" s="37" t="str">
        <f t="shared" si="70"/>
        <v>ALTO</v>
      </c>
    </row>
    <row r="748" spans="2:20" ht="18">
      <c r="B748" s="27">
        <v>739</v>
      </c>
      <c r="C748" s="33" t="s">
        <v>782</v>
      </c>
      <c r="D748" s="32" t="s">
        <v>38</v>
      </c>
      <c r="E748" s="32">
        <v>1</v>
      </c>
      <c r="F748" s="7">
        <f>BASE!F748</f>
        <v>0</v>
      </c>
      <c r="G748" s="7">
        <f>BASE!G748</f>
        <v>273306</v>
      </c>
      <c r="H748" s="40">
        <f>BASE!H748*'FM-029 DEP'!$H$1152</f>
        <v>222107.79392630185</v>
      </c>
      <c r="I748" s="7">
        <f>BASE!I748*'FM-029 DEP'!$I$1152</f>
        <v>172431.55829843506</v>
      </c>
      <c r="J748" s="7">
        <f>BASE!J748*'FM-029 DEP'!$J$1152</f>
        <v>157782.12548245222</v>
      </c>
      <c r="K748" s="7">
        <f>BASE!K748*'FM-029 DEP'!$K$1152</f>
        <v>0</v>
      </c>
      <c r="L748" s="7">
        <f>BASE!L748*'FM-029 DEP'!$L$1152</f>
        <v>0</v>
      </c>
      <c r="M748" s="36">
        <f>BASE!M748*$M$1152</f>
        <v>0</v>
      </c>
      <c r="N748" s="1">
        <f t="shared" si="67"/>
        <v>4</v>
      </c>
      <c r="O748" s="8">
        <f t="shared" si="71"/>
        <v>206407</v>
      </c>
      <c r="P748" s="9">
        <f t="shared" si="68"/>
        <v>206407</v>
      </c>
      <c r="Q748" s="40">
        <f t="array" ref="Q748">IFERROR(_xlfn.STDEV.P(IF((F748:M748&lt;&gt;0)*(F748:M748&lt;&gt;""), F748:M748)), 0)</f>
        <v>45389.151213455341</v>
      </c>
      <c r="R748" s="11">
        <f t="shared" si="72"/>
        <v>21.990122046953513</v>
      </c>
      <c r="S748" s="12">
        <f t="shared" si="69"/>
        <v>78.009877953046484</v>
      </c>
      <c r="T748" s="37" t="str">
        <f t="shared" si="70"/>
        <v>ALTO</v>
      </c>
    </row>
    <row r="749" spans="2:20" ht="18">
      <c r="B749" s="27">
        <v>740</v>
      </c>
      <c r="C749" s="33" t="s">
        <v>783</v>
      </c>
      <c r="D749" s="32" t="s">
        <v>38</v>
      </c>
      <c r="E749" s="32">
        <v>1</v>
      </c>
      <c r="F749" s="7">
        <f>BASE!F749</f>
        <v>0</v>
      </c>
      <c r="G749" s="7"/>
      <c r="H749" s="40">
        <f>BASE!H749*'FM-029 DEP'!$H$1152</f>
        <v>34588.28783786414</v>
      </c>
      <c r="I749" s="7">
        <f>BASE!I749*'FM-029 DEP'!$I$1152</f>
        <v>26903.652193079124</v>
      </c>
      <c r="J749" s="7"/>
      <c r="K749" s="7">
        <f>BASE!K749*'FM-029 DEP'!$K$1152</f>
        <v>0</v>
      </c>
      <c r="L749" s="7">
        <f>BASE!L749*'FM-029 DEP'!$L$1152</f>
        <v>0</v>
      </c>
      <c r="M749" s="36">
        <f>BASE!M749*$M$1152</f>
        <v>0</v>
      </c>
      <c r="N749" s="1">
        <f t="shared" si="67"/>
        <v>2</v>
      </c>
      <c r="O749" s="8">
        <f t="shared" si="71"/>
        <v>30746</v>
      </c>
      <c r="P749" s="9">
        <f t="shared" si="68"/>
        <v>30746</v>
      </c>
      <c r="Q749" s="40">
        <f t="array" ref="Q749">IFERROR(_xlfn.STDEV.P(IF((F749:M749&lt;&gt;0)*(F749:M749&lt;&gt;""), F749:M749)), 0)</f>
        <v>3842.3178223924997</v>
      </c>
      <c r="R749" s="11">
        <f t="shared" si="72"/>
        <v>12.49696813371658</v>
      </c>
      <c r="S749" s="12">
        <f t="shared" si="69"/>
        <v>87.503031866283422</v>
      </c>
      <c r="T749" s="37" t="str">
        <f t="shared" si="70"/>
        <v>ALTO</v>
      </c>
    </row>
    <row r="750" spans="2:20" s="300" customFormat="1" ht="18">
      <c r="B750" s="293">
        <v>741</v>
      </c>
      <c r="C750" s="66" t="s">
        <v>784</v>
      </c>
      <c r="D750" s="294" t="s">
        <v>38</v>
      </c>
      <c r="E750" s="294">
        <v>1</v>
      </c>
      <c r="F750" s="42">
        <f>BASE!F750</f>
        <v>0</v>
      </c>
      <c r="G750" s="42"/>
      <c r="H750" s="295">
        <f>BASE!H750*'FM-029 DEP'!$H$1152</f>
        <v>40536.655346172563</v>
      </c>
      <c r="I750" s="42">
        <f>BASE!I750*'FM-029 DEP'!$I$1152</f>
        <v>31489.193299537135</v>
      </c>
      <c r="J750" s="42">
        <f>BASE!J750*'FM-029 DEP'!$J$1152</f>
        <v>0</v>
      </c>
      <c r="K750" s="42">
        <f>BASE!K750*'FM-029 DEP'!$K$1152</f>
        <v>0</v>
      </c>
      <c r="L750" s="42">
        <f>BASE!L750*'FM-029 DEP'!$L$1152</f>
        <v>0</v>
      </c>
      <c r="M750" s="295"/>
      <c r="N750" s="296">
        <f t="shared" si="67"/>
        <v>2</v>
      </c>
      <c r="O750" s="297">
        <f t="shared" si="71"/>
        <v>36013</v>
      </c>
      <c r="P750" s="297">
        <f t="shared" si="68"/>
        <v>36013</v>
      </c>
      <c r="Q750" s="295">
        <f t="array" ref="Q750">IFERROR(_xlfn.STDEV.P(IF((F750:M750&lt;&gt;0)*(F750:M750&lt;&gt;""), F750:M750)), 0)</f>
        <v>4523.7310233176913</v>
      </c>
      <c r="R750" s="298">
        <f t="shared" si="72"/>
        <v>12.561383454079614</v>
      </c>
      <c r="S750" s="299">
        <f t="shared" si="69"/>
        <v>87.438616545920382</v>
      </c>
      <c r="T750" s="296" t="str">
        <f t="shared" si="70"/>
        <v>ALTO</v>
      </c>
    </row>
    <row r="751" spans="2:20" ht="18">
      <c r="B751" s="27">
        <v>742</v>
      </c>
      <c r="C751" s="33" t="s">
        <v>785</v>
      </c>
      <c r="D751" s="32" t="s">
        <v>38</v>
      </c>
      <c r="E751" s="32">
        <v>1</v>
      </c>
      <c r="F751" s="7">
        <f>BASE!F751</f>
        <v>0</v>
      </c>
      <c r="G751" s="7">
        <f>BASE!G751</f>
        <v>48812</v>
      </c>
      <c r="H751" s="40">
        <f>BASE!H751*'FM-029 DEP'!$H$1152</f>
        <v>44897.6664382952</v>
      </c>
      <c r="I751" s="7">
        <f>BASE!I751*'FM-029 DEP'!$I$1152</f>
        <v>41847.952391448089</v>
      </c>
      <c r="J751" s="7">
        <f>BASE!J751*'FM-029 DEP'!$J$1152</f>
        <v>22180.353648685039</v>
      </c>
      <c r="K751" s="7">
        <f>BASE!K751*'FM-029 DEP'!$K$1152</f>
        <v>0</v>
      </c>
      <c r="L751" s="7">
        <f>BASE!L751*'FM-029 DEP'!$L$1152</f>
        <v>0</v>
      </c>
      <c r="M751" s="36">
        <f>BASE!M751*$M$1152</f>
        <v>0</v>
      </c>
      <c r="N751" s="1">
        <f t="shared" si="67"/>
        <v>4</v>
      </c>
      <c r="O751" s="8">
        <f t="shared" si="71"/>
        <v>39434</v>
      </c>
      <c r="P751" s="9">
        <f t="shared" si="68"/>
        <v>39434</v>
      </c>
      <c r="Q751" s="40">
        <f t="array" ref="Q751">IFERROR(_xlfn.STDEV.P(IF((F751:M751&lt;&gt;0)*(F751:M751&lt;&gt;""), F751:M751)), 0)</f>
        <v>10262.967559881346</v>
      </c>
      <c r="R751" s="11">
        <f t="shared" si="72"/>
        <v>26.025682304309345</v>
      </c>
      <c r="S751" s="12">
        <f t="shared" si="69"/>
        <v>73.974317695690658</v>
      </c>
      <c r="T751" s="37" t="str">
        <f t="shared" si="70"/>
        <v>ALTO</v>
      </c>
    </row>
    <row r="752" spans="2:20" ht="18">
      <c r="B752" s="27">
        <v>743</v>
      </c>
      <c r="C752" s="33" t="s">
        <v>786</v>
      </c>
      <c r="D752" s="32" t="s">
        <v>38</v>
      </c>
      <c r="E752" s="32">
        <v>1</v>
      </c>
      <c r="F752" s="7">
        <f>BASE!F752</f>
        <v>0</v>
      </c>
      <c r="G752" s="7"/>
      <c r="H752" s="40">
        <f>BASE!H752*'FM-029 DEP'!$H$1152</f>
        <v>21028.749821177778</v>
      </c>
      <c r="I752" s="7">
        <f>BASE!I752*'FM-029 DEP'!$I$1152</f>
        <v>17278.362353978398</v>
      </c>
      <c r="J752" s="7">
        <f>BASE!J752*'FM-029 DEP'!$J$1152</f>
        <v>15797.594470873351</v>
      </c>
      <c r="K752" s="7">
        <f>BASE!K752*'FM-029 DEP'!$K$1152</f>
        <v>0</v>
      </c>
      <c r="L752" s="7">
        <f>BASE!L752*'FM-029 DEP'!$L$1152</f>
        <v>0</v>
      </c>
      <c r="M752" s="36"/>
      <c r="N752" s="1">
        <f t="shared" si="67"/>
        <v>3</v>
      </c>
      <c r="O752" s="8">
        <f t="shared" si="71"/>
        <v>18035</v>
      </c>
      <c r="P752" s="9">
        <f t="shared" si="68"/>
        <v>18035</v>
      </c>
      <c r="Q752" s="40">
        <f t="array" ref="Q752">IFERROR(_xlfn.STDEV.P(IF((F752:M752&lt;&gt;0)*(F752:M752&lt;&gt;""), F752:M752)), 0)</f>
        <v>2201.5919991572869</v>
      </c>
      <c r="R752" s="11">
        <f t="shared" si="72"/>
        <v>12.20733018662205</v>
      </c>
      <c r="S752" s="12">
        <f t="shared" si="69"/>
        <v>87.792669813377955</v>
      </c>
      <c r="T752" s="37" t="str">
        <f t="shared" si="70"/>
        <v>ALTO</v>
      </c>
    </row>
    <row r="753" spans="2:20" ht="18">
      <c r="B753" s="27">
        <v>744</v>
      </c>
      <c r="C753" s="33" t="s">
        <v>787</v>
      </c>
      <c r="D753" s="32" t="s">
        <v>38</v>
      </c>
      <c r="E753" s="32">
        <v>1</v>
      </c>
      <c r="F753" s="7">
        <f>BASE!F753</f>
        <v>0</v>
      </c>
      <c r="G753" s="7">
        <f>BASE!G753</f>
        <v>88177</v>
      </c>
      <c r="H753" s="40">
        <f>BASE!H753*'FM-029 DEP'!$H$1152</f>
        <v>71671.276534937075</v>
      </c>
      <c r="I753" s="7">
        <f>BASE!I753*'FM-029 DEP'!$I$1152</f>
        <v>55657.82014547057</v>
      </c>
      <c r="J753" s="7">
        <f>BASE!J753*'FM-029 DEP'!$J$1152</f>
        <v>0</v>
      </c>
      <c r="K753" s="7">
        <f>BASE!K753*'FM-029 DEP'!$K$1152</f>
        <v>0</v>
      </c>
      <c r="L753" s="7">
        <f>BASE!L753*'FM-029 DEP'!$L$1152</f>
        <v>0</v>
      </c>
      <c r="M753" s="36">
        <f>BASE!M753*$M$1152</f>
        <v>0</v>
      </c>
      <c r="N753" s="1">
        <f t="shared" si="67"/>
        <v>3</v>
      </c>
      <c r="O753" s="8">
        <f t="shared" si="71"/>
        <v>71835</v>
      </c>
      <c r="P753" s="9">
        <f t="shared" si="68"/>
        <v>71835</v>
      </c>
      <c r="Q753" s="40">
        <f t="array" ref="Q753">IFERROR(_xlfn.STDEV.P(IF((F753:M753&lt;&gt;0)*(F753:M753&lt;&gt;""), F753:M753)), 0)</f>
        <v>13276.406604925191</v>
      </c>
      <c r="R753" s="11">
        <f t="shared" si="72"/>
        <v>18.481807760736675</v>
      </c>
      <c r="S753" s="12">
        <f t="shared" si="69"/>
        <v>81.518192239263328</v>
      </c>
      <c r="T753" s="37" t="str">
        <f t="shared" si="70"/>
        <v>ALTO</v>
      </c>
    </row>
    <row r="754" spans="2:20" ht="18">
      <c r="B754" s="27">
        <v>745</v>
      </c>
      <c r="C754" s="33" t="s">
        <v>788</v>
      </c>
      <c r="D754" s="32" t="s">
        <v>38</v>
      </c>
      <c r="E754" s="32">
        <v>1</v>
      </c>
      <c r="F754" s="7">
        <f>BASE!F754</f>
        <v>0</v>
      </c>
      <c r="G754" s="7">
        <f>BASE!G754</f>
        <v>15447</v>
      </c>
      <c r="H754" s="40">
        <f>BASE!H754*'FM-029 DEP'!$H$1152</f>
        <v>12576.746989779598</v>
      </c>
      <c r="I754" s="7">
        <f>BASE!I754*'FM-029 DEP'!$I$1152</f>
        <v>9795.8893541988091</v>
      </c>
      <c r="J754" s="7">
        <f>BASE!J754*'FM-029 DEP'!$J$1152</f>
        <v>8846.652903689077</v>
      </c>
      <c r="K754" s="7">
        <f>BASE!K754*'FM-029 DEP'!$K$1152</f>
        <v>0</v>
      </c>
      <c r="L754" s="7">
        <f>BASE!L754*'FM-029 DEP'!$L$1152</f>
        <v>0</v>
      </c>
      <c r="M754" s="36">
        <f>BASE!M754*$M$1152</f>
        <v>0</v>
      </c>
      <c r="N754" s="1">
        <f t="shared" si="67"/>
        <v>4</v>
      </c>
      <c r="O754" s="8">
        <f t="shared" si="71"/>
        <v>11667</v>
      </c>
      <c r="P754" s="9">
        <f t="shared" si="68"/>
        <v>11667</v>
      </c>
      <c r="Q754" s="40">
        <f t="array" ref="Q754">IFERROR(_xlfn.STDEV.P(IF((F754:M754&lt;&gt;0)*(F754:M754&lt;&gt;""), F754:M754)), 0)</f>
        <v>2577.3751980573552</v>
      </c>
      <c r="R754" s="11">
        <f t="shared" si="72"/>
        <v>22.091156236027729</v>
      </c>
      <c r="S754" s="12">
        <f t="shared" si="69"/>
        <v>77.908843763972271</v>
      </c>
      <c r="T754" s="37" t="str">
        <f t="shared" si="70"/>
        <v>ALTO</v>
      </c>
    </row>
    <row r="755" spans="2:20" ht="18">
      <c r="B755" s="27">
        <v>746</v>
      </c>
      <c r="C755" s="33" t="s">
        <v>789</v>
      </c>
      <c r="D755" s="32" t="s">
        <v>38</v>
      </c>
      <c r="E755" s="32">
        <v>1</v>
      </c>
      <c r="F755" s="7">
        <f>BASE!F755</f>
        <v>0</v>
      </c>
      <c r="G755" s="7">
        <f>BASE!G755</f>
        <v>9286</v>
      </c>
      <c r="H755" s="40">
        <f>BASE!H755*'FM-029 DEP'!$H$1152</f>
        <v>7581.3889621080434</v>
      </c>
      <c r="I755" s="7">
        <f>BASE!I755*'FM-029 DEP'!$I$1152</f>
        <v>5932.9512893982801</v>
      </c>
      <c r="J755" s="7">
        <f>BASE!J755*'FM-029 DEP'!$J$1152</f>
        <v>4739.2783412620056</v>
      </c>
      <c r="K755" s="7">
        <f>BASE!K755*'FM-029 DEP'!$K$1152</f>
        <v>0</v>
      </c>
      <c r="L755" s="7">
        <f>BASE!L755*'FM-029 DEP'!$L$1152</f>
        <v>0</v>
      </c>
      <c r="M755" s="36">
        <f>BASE!M755*$M$1152</f>
        <v>0</v>
      </c>
      <c r="N755" s="1">
        <f t="shared" si="67"/>
        <v>4</v>
      </c>
      <c r="O755" s="8">
        <f t="shared" si="71"/>
        <v>6885</v>
      </c>
      <c r="P755" s="9">
        <f t="shared" si="68"/>
        <v>6885</v>
      </c>
      <c r="Q755" s="40">
        <f t="array" ref="Q755">IFERROR(_xlfn.STDEV.P(IF((F755:M755&lt;&gt;0)*(F755:M755&lt;&gt;""), F755:M755)), 0)</f>
        <v>1714.6629941707049</v>
      </c>
      <c r="R755" s="11">
        <f t="shared" si="72"/>
        <v>24.904328165151853</v>
      </c>
      <c r="S755" s="12">
        <f t="shared" si="69"/>
        <v>75.095671834848147</v>
      </c>
      <c r="T755" s="37" t="str">
        <f t="shared" si="70"/>
        <v>ALTO</v>
      </c>
    </row>
    <row r="756" spans="2:20" ht="18">
      <c r="B756" s="27">
        <v>747</v>
      </c>
      <c r="C756" s="33" t="s">
        <v>790</v>
      </c>
      <c r="D756" s="32" t="s">
        <v>38</v>
      </c>
      <c r="E756" s="32">
        <v>1</v>
      </c>
      <c r="F756" s="7">
        <f>BASE!F756</f>
        <v>0</v>
      </c>
      <c r="G756" s="7">
        <f>BASE!G756</f>
        <v>11856</v>
      </c>
      <c r="H756" s="40">
        <f>BASE!H756*'FM-029 DEP'!$H$1152</f>
        <v>9681.9806923451288</v>
      </c>
      <c r="I756" s="7">
        <f>BASE!I756*'FM-029 DEP'!$I$1152</f>
        <v>7580.2689001542858</v>
      </c>
      <c r="J756" s="7">
        <f>BASE!J756*'FM-029 DEP'!$J$1152</f>
        <v>6319.0377883493411</v>
      </c>
      <c r="K756" s="7">
        <f>BASE!K756*'FM-029 DEP'!$K$1152</f>
        <v>0</v>
      </c>
      <c r="L756" s="7">
        <f>BASE!L756*'FM-029 DEP'!$L$1152</f>
        <v>0</v>
      </c>
      <c r="M756" s="36">
        <f>BASE!M756*$M$1152</f>
        <v>0</v>
      </c>
      <c r="N756" s="1">
        <f t="shared" si="67"/>
        <v>4</v>
      </c>
      <c r="O756" s="8">
        <f t="shared" si="71"/>
        <v>8859</v>
      </c>
      <c r="P756" s="9">
        <f t="shared" si="68"/>
        <v>8859</v>
      </c>
      <c r="Q756" s="40">
        <f t="array" ref="Q756">IFERROR(_xlfn.STDEV.P(IF((F756:M756&lt;&gt;0)*(F756:M756&lt;&gt;""), F756:M756)), 0)</f>
        <v>2106.292184619776</v>
      </c>
      <c r="R756" s="11">
        <f t="shared" si="72"/>
        <v>23.775732979114753</v>
      </c>
      <c r="S756" s="12">
        <f t="shared" si="69"/>
        <v>76.22426702088525</v>
      </c>
      <c r="T756" s="37" t="str">
        <f t="shared" si="70"/>
        <v>ALTO</v>
      </c>
    </row>
    <row r="757" spans="2:20" ht="18">
      <c r="B757" s="27">
        <v>748</v>
      </c>
      <c r="C757" s="33" t="s">
        <v>791</v>
      </c>
      <c r="D757" s="32" t="s">
        <v>38</v>
      </c>
      <c r="E757" s="32">
        <v>1</v>
      </c>
      <c r="F757" s="7">
        <f>BASE!F757</f>
        <v>0</v>
      </c>
      <c r="G757" s="7"/>
      <c r="H757" s="40">
        <f>BASE!H757*'FM-029 DEP'!$H$1152</f>
        <v>39379.145914482375</v>
      </c>
      <c r="I757" s="7">
        <f>BASE!I757*'FM-029 DEP'!$I$1152</f>
        <v>30603.597090588493</v>
      </c>
      <c r="J757" s="7"/>
      <c r="K757" s="7">
        <f>BASE!K757*'FM-029 DEP'!$K$1152</f>
        <v>0</v>
      </c>
      <c r="L757" s="7">
        <f>BASE!L757*'FM-029 DEP'!$L$1152</f>
        <v>0</v>
      </c>
      <c r="M757" s="36">
        <f>BASE!M757*$M$1152</f>
        <v>0</v>
      </c>
      <c r="N757" s="1">
        <f t="shared" si="67"/>
        <v>2</v>
      </c>
      <c r="O757" s="8">
        <f t="shared" si="71"/>
        <v>34991</v>
      </c>
      <c r="P757" s="9">
        <f t="shared" si="68"/>
        <v>34991</v>
      </c>
      <c r="Q757" s="40">
        <f t="array" ref="Q757">IFERROR(_xlfn.STDEV.P(IF((F757:M757&lt;&gt;0)*(F757:M757&lt;&gt;""), F757:M757)), 0)</f>
        <v>4387.7744119469698</v>
      </c>
      <c r="R757" s="11">
        <f t="shared" si="72"/>
        <v>12.539722820002201</v>
      </c>
      <c r="S757" s="12">
        <f t="shared" si="69"/>
        <v>87.460277179997803</v>
      </c>
      <c r="T757" s="37" t="str">
        <f t="shared" si="70"/>
        <v>ALTO</v>
      </c>
    </row>
    <row r="758" spans="2:20" ht="18">
      <c r="B758" s="27">
        <v>749</v>
      </c>
      <c r="C758" s="33" t="s">
        <v>792</v>
      </c>
      <c r="D758" s="32" t="s">
        <v>38</v>
      </c>
      <c r="E758" s="32">
        <v>1</v>
      </c>
      <c r="F758" s="7">
        <f>BASE!F758</f>
        <v>0</v>
      </c>
      <c r="G758" s="7">
        <f>BASE!G758</f>
        <v>57311</v>
      </c>
      <c r="H758" s="40">
        <f>BASE!H758*'FM-029 DEP'!$H$1152</f>
        <v>46617.054376277541</v>
      </c>
      <c r="I758" s="7">
        <f>BASE!I758*'FM-029 DEP'!$I$1152</f>
        <v>36246.420542208507</v>
      </c>
      <c r="J758" s="7">
        <f>BASE!J758*'FM-029 DEP'!$J$1152</f>
        <v>28435.670047572035</v>
      </c>
      <c r="K758" s="7">
        <f>BASE!K758*'FM-029 DEP'!$K$1152</f>
        <v>0</v>
      </c>
      <c r="L758" s="7">
        <f>BASE!L758*'FM-029 DEP'!$L$1152</f>
        <v>0</v>
      </c>
      <c r="M758" s="36">
        <f>BASE!M758*$M$1152</f>
        <v>0</v>
      </c>
      <c r="N758" s="1">
        <f t="shared" si="67"/>
        <v>4</v>
      </c>
      <c r="O758" s="8">
        <f t="shared" si="71"/>
        <v>42153</v>
      </c>
      <c r="P758" s="9">
        <f t="shared" si="68"/>
        <v>42153</v>
      </c>
      <c r="Q758" s="40">
        <f t="array" ref="Q758">IFERROR(_xlfn.STDEV.P(IF((F758:M758&lt;&gt;0)*(F758:M758&lt;&gt;""), F758:M758)), 0)</f>
        <v>10871.356476183842</v>
      </c>
      <c r="R758" s="11">
        <f t="shared" si="72"/>
        <v>25.790231955457127</v>
      </c>
      <c r="S758" s="12">
        <f t="shared" si="69"/>
        <v>74.209768044542869</v>
      </c>
      <c r="T758" s="37" t="str">
        <f t="shared" si="70"/>
        <v>ALTO</v>
      </c>
    </row>
    <row r="759" spans="2:20" ht="18">
      <c r="B759" s="27">
        <v>750</v>
      </c>
      <c r="C759" s="33" t="s">
        <v>793</v>
      </c>
      <c r="D759" s="32" t="s">
        <v>38</v>
      </c>
      <c r="E759" s="32">
        <v>1</v>
      </c>
      <c r="F759" s="7">
        <f>BASE!F759</f>
        <v>0</v>
      </c>
      <c r="G759" s="7">
        <f>BASE!G759</f>
        <v>3166</v>
      </c>
      <c r="H759" s="40">
        <f>BASE!H759*'FM-029 DEP'!$H$1152</f>
        <v>2580.0746251825067</v>
      </c>
      <c r="I759" s="7">
        <f>BASE!I759*'FM-029 DEP'!$I$1152</f>
        <v>2012.4223054882079</v>
      </c>
      <c r="J759" s="7">
        <f>BASE!J759*'FM-029 DEP'!$J$1152</f>
        <v>1578.4319181402029</v>
      </c>
      <c r="K759" s="7">
        <f>BASE!K759*'FM-029 DEP'!$K$1152</f>
        <v>0</v>
      </c>
      <c r="L759" s="7">
        <f>BASE!L759*'FM-029 DEP'!$L$1152</f>
        <v>0</v>
      </c>
      <c r="M759" s="36">
        <f>BASE!M759*$M$1152</f>
        <v>0</v>
      </c>
      <c r="N759" s="1">
        <f t="shared" si="67"/>
        <v>4</v>
      </c>
      <c r="O759" s="8">
        <f t="shared" si="71"/>
        <v>2334</v>
      </c>
      <c r="P759" s="9">
        <f t="shared" si="68"/>
        <v>2334</v>
      </c>
      <c r="Q759" s="40">
        <f t="array" ref="Q759">IFERROR(_xlfn.STDEV.P(IF((F759:M759&lt;&gt;0)*(F759:M759&lt;&gt;""), F759:M759)), 0)</f>
        <v>597.30056198732393</v>
      </c>
      <c r="R759" s="11">
        <f t="shared" si="72"/>
        <v>25.591283718394344</v>
      </c>
      <c r="S759" s="12">
        <f t="shared" si="69"/>
        <v>74.408716281605649</v>
      </c>
      <c r="T759" s="37" t="str">
        <f t="shared" si="70"/>
        <v>ALTO</v>
      </c>
    </row>
    <row r="760" spans="2:20" ht="18">
      <c r="B760" s="27">
        <v>751</v>
      </c>
      <c r="C760" s="33" t="s">
        <v>794</v>
      </c>
      <c r="D760" s="32" t="s">
        <v>38</v>
      </c>
      <c r="E760" s="32">
        <v>1</v>
      </c>
      <c r="F760" s="7">
        <f>BASE!F760</f>
        <v>0</v>
      </c>
      <c r="G760" s="7">
        <f>BASE!G760</f>
        <v>413521</v>
      </c>
      <c r="H760" s="40">
        <f>BASE!H760*'FM-029 DEP'!$H$1152</f>
        <v>332976.54894347489</v>
      </c>
      <c r="I760" s="7">
        <f>BASE!I760*'FM-029 DEP'!$I$1152</f>
        <v>254385.60943354637</v>
      </c>
      <c r="J760" s="7">
        <f>BASE!J760*'FM-029 DEP'!$J$1152</f>
        <v>314022.98985728394</v>
      </c>
      <c r="K760" s="7">
        <f>BASE!K760*'FM-029 DEP'!$K$1152</f>
        <v>0</v>
      </c>
      <c r="L760" s="7">
        <f>BASE!L760*'FM-029 DEP'!$L$1152</f>
        <v>0</v>
      </c>
      <c r="M760" s="36">
        <f>BASE!M760*$M$1152</f>
        <v>0</v>
      </c>
      <c r="N760" s="1">
        <f t="shared" si="67"/>
        <v>4</v>
      </c>
      <c r="O760" s="8">
        <f t="shared" si="71"/>
        <v>328727</v>
      </c>
      <c r="P760" s="9">
        <f t="shared" si="68"/>
        <v>328727</v>
      </c>
      <c r="Q760" s="40">
        <f t="array" ref="Q760">IFERROR(_xlfn.STDEV.P(IF((F760:M760&lt;&gt;0)*(F760:M760&lt;&gt;""), F760:M760)), 0)</f>
        <v>56901.079442741604</v>
      </c>
      <c r="R760" s="11">
        <f t="shared" si="72"/>
        <v>17.309524147010013</v>
      </c>
      <c r="S760" s="12">
        <f t="shared" si="69"/>
        <v>82.690475852989991</v>
      </c>
      <c r="T760" s="37" t="str">
        <f t="shared" si="70"/>
        <v>ALTO</v>
      </c>
    </row>
    <row r="761" spans="2:20" ht="18">
      <c r="B761" s="27">
        <v>752</v>
      </c>
      <c r="C761" s="33" t="s">
        <v>795</v>
      </c>
      <c r="D761" s="32" t="s">
        <v>38</v>
      </c>
      <c r="E761" s="32">
        <v>1</v>
      </c>
      <c r="F761" s="7">
        <f>BASE!F761</f>
        <v>0</v>
      </c>
      <c r="G761" s="7">
        <f>BASE!G761</f>
        <v>249659</v>
      </c>
      <c r="H761" s="40">
        <f>BASE!H761*'FM-029 DEP'!$H$1152</f>
        <v>202891.7475547521</v>
      </c>
      <c r="I761" s="7">
        <f>BASE!I761*'FM-029 DEP'!$I$1152</f>
        <v>157513.33700683271</v>
      </c>
      <c r="J761" s="7">
        <f>BASE!J761*'FM-029 DEP'!$J$1152</f>
        <v>126380.75576698681</v>
      </c>
      <c r="K761" s="7">
        <f>BASE!K761*'FM-029 DEP'!$K$1152</f>
        <v>0</v>
      </c>
      <c r="L761" s="7">
        <f>BASE!L761*'FM-029 DEP'!$L$1152</f>
        <v>0</v>
      </c>
      <c r="M761" s="36">
        <f>BASE!M761*$M$1152</f>
        <v>0</v>
      </c>
      <c r="N761" s="1">
        <f t="shared" si="67"/>
        <v>4</v>
      </c>
      <c r="O761" s="8">
        <f t="shared" si="71"/>
        <v>184111</v>
      </c>
      <c r="P761" s="9">
        <f t="shared" si="68"/>
        <v>184111</v>
      </c>
      <c r="Q761" s="40">
        <f t="array" ref="Q761">IFERROR(_xlfn.STDEV.P(IF((F761:M761&lt;&gt;0)*(F761:M761&lt;&gt;""), F761:M761)), 0)</f>
        <v>46608.67290118934</v>
      </c>
      <c r="R761" s="11">
        <f t="shared" si="72"/>
        <v>25.315528621966827</v>
      </c>
      <c r="S761" s="12">
        <f t="shared" si="69"/>
        <v>74.68447137803318</v>
      </c>
      <c r="T761" s="37" t="str">
        <f t="shared" si="70"/>
        <v>ALTO</v>
      </c>
    </row>
    <row r="762" spans="2:20" ht="18">
      <c r="B762" s="27">
        <v>753</v>
      </c>
      <c r="C762" s="33" t="s">
        <v>796</v>
      </c>
      <c r="D762" s="32" t="s">
        <v>38</v>
      </c>
      <c r="E762" s="32">
        <v>1</v>
      </c>
      <c r="F762" s="7">
        <f>BASE!F762</f>
        <v>0</v>
      </c>
      <c r="G762" s="7">
        <f>BASE!G762</f>
        <v>408380</v>
      </c>
      <c r="H762" s="40">
        <f>BASE!H762*'FM-029 DEP'!$H$1152</f>
        <v>328835.92129374953</v>
      </c>
      <c r="I762" s="7">
        <f>BASE!I762*'FM-029 DEP'!$I$1152</f>
        <v>251220.282124752</v>
      </c>
      <c r="J762" s="7">
        <f>BASE!J762*'FM-029 DEP'!$J$1152</f>
        <v>295695.12521317659</v>
      </c>
      <c r="K762" s="7">
        <f>BASE!K762*'FM-029 DEP'!$K$1152</f>
        <v>0</v>
      </c>
      <c r="L762" s="7">
        <f>BASE!L762*'FM-029 DEP'!$L$1152</f>
        <v>0</v>
      </c>
      <c r="M762" s="36">
        <f>BASE!M762*$M$1152</f>
        <v>0</v>
      </c>
      <c r="N762" s="1">
        <f t="shared" si="67"/>
        <v>4</v>
      </c>
      <c r="O762" s="8">
        <f t="shared" si="71"/>
        <v>321033</v>
      </c>
      <c r="P762" s="9">
        <f t="shared" si="68"/>
        <v>321033</v>
      </c>
      <c r="Q762" s="40">
        <f t="array" ref="Q762">IFERROR(_xlfn.STDEV.P(IF((F762:M762&lt;&gt;0)*(F762:M762&lt;&gt;""), F762:M762)), 0)</f>
        <v>57459.13214069073</v>
      </c>
      <c r="R762" s="11">
        <f t="shared" si="72"/>
        <v>17.898201163335461</v>
      </c>
      <c r="S762" s="12">
        <f t="shared" si="69"/>
        <v>82.101798836664543</v>
      </c>
      <c r="T762" s="37" t="str">
        <f t="shared" si="70"/>
        <v>ALTO</v>
      </c>
    </row>
    <row r="763" spans="2:20" ht="18">
      <c r="B763" s="27">
        <v>754</v>
      </c>
      <c r="C763" s="33" t="s">
        <v>797</v>
      </c>
      <c r="D763" s="32" t="s">
        <v>38</v>
      </c>
      <c r="E763" s="32">
        <v>1</v>
      </c>
      <c r="F763" s="7">
        <f>BASE!F763</f>
        <v>0</v>
      </c>
      <c r="G763" s="7">
        <f>BASE!G763</f>
        <v>56079</v>
      </c>
      <c r="H763" s="40">
        <f>BASE!H763*'FM-029 DEP'!$H$1152</f>
        <v>45603.48908489188</v>
      </c>
      <c r="I763" s="7">
        <f>BASE!I763*'FM-029 DEP'!$I$1152</f>
        <v>35444.494159135989</v>
      </c>
      <c r="J763" s="7">
        <f>BASE!J763*'FM-029 DEP'!$J$1152</f>
        <v>28435.670047572035</v>
      </c>
      <c r="K763" s="7">
        <f>BASE!K763*'FM-029 DEP'!$K$1152</f>
        <v>0</v>
      </c>
      <c r="L763" s="7">
        <f>BASE!L763*'FM-029 DEP'!$L$1152</f>
        <v>0</v>
      </c>
      <c r="M763" s="36">
        <f>BASE!M763*$M$1152</f>
        <v>0</v>
      </c>
      <c r="N763" s="1">
        <f t="shared" si="67"/>
        <v>4</v>
      </c>
      <c r="O763" s="8">
        <f t="shared" si="71"/>
        <v>41391</v>
      </c>
      <c r="P763" s="9">
        <f t="shared" si="68"/>
        <v>41391</v>
      </c>
      <c r="Q763" s="40">
        <f t="array" ref="Q763">IFERROR(_xlfn.STDEV.P(IF((F763:M763&lt;&gt;0)*(F763:M763&lt;&gt;""), F763:M763)), 0)</f>
        <v>10448.491682159594</v>
      </c>
      <c r="R763" s="11">
        <f t="shared" si="72"/>
        <v>25.243390307457165</v>
      </c>
      <c r="S763" s="12">
        <f t="shared" si="69"/>
        <v>74.756609692542838</v>
      </c>
      <c r="T763" s="37" t="str">
        <f t="shared" si="70"/>
        <v>ALTO</v>
      </c>
    </row>
    <row r="764" spans="2:20" ht="18">
      <c r="B764" s="27">
        <v>755</v>
      </c>
      <c r="C764" s="33" t="s">
        <v>798</v>
      </c>
      <c r="D764" s="32" t="s">
        <v>38</v>
      </c>
      <c r="E764" s="32">
        <v>1</v>
      </c>
      <c r="F764" s="7">
        <f>BASE!F764</f>
        <v>0</v>
      </c>
      <c r="G764" s="7"/>
      <c r="H764" s="40">
        <f>BASE!H764*'FM-029 DEP'!$H$1152</f>
        <v>23163.093970520749</v>
      </c>
      <c r="I764" s="7">
        <f>BASE!I764*'FM-029 DEP'!$I$1152</f>
        <v>15616.918668723825</v>
      </c>
      <c r="J764" s="7"/>
      <c r="K764" s="7">
        <f>BASE!K764*'FM-029 DEP'!$K$1152</f>
        <v>0</v>
      </c>
      <c r="L764" s="7">
        <f>BASE!L764*'FM-029 DEP'!$L$1152</f>
        <v>0</v>
      </c>
      <c r="M764" s="36">
        <f>BASE!M764*$M$1152</f>
        <v>0</v>
      </c>
      <c r="N764" s="1">
        <f t="shared" si="67"/>
        <v>2</v>
      </c>
      <c r="O764" s="8">
        <f t="shared" si="71"/>
        <v>19390</v>
      </c>
      <c r="P764" s="9">
        <f t="shared" si="68"/>
        <v>19390</v>
      </c>
      <c r="Q764" s="40">
        <f t="array" ref="Q764">IFERROR(_xlfn.STDEV.P(IF((F764:M764&lt;&gt;0)*(F764:M764&lt;&gt;""), F764:M764)), 0)</f>
        <v>3773.0876508984602</v>
      </c>
      <c r="R764" s="11">
        <f t="shared" si="72"/>
        <v>19.458935796278805</v>
      </c>
      <c r="S764" s="12">
        <f t="shared" si="69"/>
        <v>80.541064203721191</v>
      </c>
      <c r="T764" s="37" t="str">
        <f t="shared" si="70"/>
        <v>ALTO</v>
      </c>
    </row>
    <row r="765" spans="2:20" ht="18">
      <c r="B765" s="27">
        <v>756</v>
      </c>
      <c r="C765" s="33" t="s">
        <v>799</v>
      </c>
      <c r="D765" s="32" t="s">
        <v>38</v>
      </c>
      <c r="E765" s="32">
        <v>1</v>
      </c>
      <c r="F765" s="7">
        <f>BASE!F765</f>
        <v>0</v>
      </c>
      <c r="G765" s="7"/>
      <c r="H765" s="40">
        <f>BASE!H765*'FM-029 DEP'!$H$1152</f>
        <v>422.89795703260791</v>
      </c>
      <c r="I765" s="7">
        <f>BASE!I765*'FM-029 DEP'!$I$1152</f>
        <v>342.28565131143927</v>
      </c>
      <c r="J765" s="7"/>
      <c r="K765" s="7">
        <f>BASE!K765*'FM-029 DEP'!$K$1152</f>
        <v>0</v>
      </c>
      <c r="L765" s="7">
        <f>BASE!L765*'FM-029 DEP'!$L$1152</f>
        <v>0</v>
      </c>
      <c r="M765" s="36">
        <f>BASE!M765*$M$1152</f>
        <v>0</v>
      </c>
      <c r="N765" s="1">
        <f t="shared" si="67"/>
        <v>2</v>
      </c>
      <c r="O765" s="8">
        <f t="shared" si="71"/>
        <v>383</v>
      </c>
      <c r="P765" s="9">
        <f t="shared" si="68"/>
        <v>383</v>
      </c>
      <c r="Q765" s="40">
        <f t="array" ref="Q765">IFERROR(_xlfn.STDEV.P(IF((F765:M765&lt;&gt;0)*(F765:M765&lt;&gt;""), F765:M765)), 0)</f>
        <v>40.306152860584369</v>
      </c>
      <c r="R765" s="11">
        <f t="shared" si="72"/>
        <v>10.523799702502448</v>
      </c>
      <c r="S765" s="12">
        <f t="shared" si="69"/>
        <v>89.476200297497556</v>
      </c>
      <c r="T765" s="37" t="str">
        <f t="shared" si="70"/>
        <v>ALTO</v>
      </c>
    </row>
    <row r="766" spans="2:20" ht="18">
      <c r="B766" s="27">
        <v>757</v>
      </c>
      <c r="C766" s="33" t="s">
        <v>800</v>
      </c>
      <c r="D766" s="32" t="s">
        <v>38</v>
      </c>
      <c r="E766" s="32">
        <v>1</v>
      </c>
      <c r="F766" s="7">
        <f>BASE!F766</f>
        <v>0</v>
      </c>
      <c r="G766" s="7">
        <f>BASE!G766</f>
        <v>294</v>
      </c>
      <c r="H766" s="40">
        <f>BASE!H766*'FM-029 DEP'!$H$1152</f>
        <v>265.05576180212745</v>
      </c>
      <c r="I766" s="7">
        <f>BASE!I766*'FM-029 DEP'!$I$1152</f>
        <v>241.22988759091908</v>
      </c>
      <c r="J766" s="7">
        <f>BASE!J766*'FM-029 DEP'!$J$1152</f>
        <v>157.97594470873352</v>
      </c>
      <c r="K766" s="7">
        <f>BASE!K766*'FM-029 DEP'!$K$1152</f>
        <v>0</v>
      </c>
      <c r="L766" s="7">
        <f>BASE!L766*'FM-029 DEP'!$L$1152</f>
        <v>0</v>
      </c>
      <c r="M766" s="36">
        <f>BASE!M766*$M$1152</f>
        <v>0</v>
      </c>
      <c r="N766" s="1">
        <f t="shared" si="67"/>
        <v>4</v>
      </c>
      <c r="O766" s="8">
        <f t="shared" si="71"/>
        <v>240</v>
      </c>
      <c r="P766" s="9">
        <f t="shared" si="68"/>
        <v>240</v>
      </c>
      <c r="Q766" s="40">
        <f t="array" ref="Q766">IFERROR(_xlfn.STDEV.P(IF((F766:M766&lt;&gt;0)*(F766:M766&lt;&gt;""), F766:M766)), 0)</f>
        <v>50.676656252236263</v>
      </c>
      <c r="R766" s="11">
        <f t="shared" si="72"/>
        <v>21.115273438431775</v>
      </c>
      <c r="S766" s="12">
        <f t="shared" si="69"/>
        <v>78.884726561568229</v>
      </c>
      <c r="T766" s="37" t="str">
        <f t="shared" si="70"/>
        <v>ALTO</v>
      </c>
    </row>
    <row r="767" spans="2:20" ht="18">
      <c r="B767" s="27">
        <v>758</v>
      </c>
      <c r="C767" s="33" t="s">
        <v>801</v>
      </c>
      <c r="D767" s="32" t="s">
        <v>38</v>
      </c>
      <c r="E767" s="32">
        <v>1</v>
      </c>
      <c r="F767" s="7">
        <f>BASE!F767</f>
        <v>0</v>
      </c>
      <c r="G767" s="7">
        <f>BASE!G767</f>
        <v>532393</v>
      </c>
      <c r="H767" s="40">
        <f>BASE!H767*'FM-029 DEP'!$H$1152</f>
        <v>462294.9718748522</v>
      </c>
      <c r="I767" s="7">
        <f>BASE!I767*'FM-029 DEP'!$I$1152</f>
        <v>398521.55389023578</v>
      </c>
      <c r="J767" s="7">
        <f>BASE!J767*'FM-029 DEP'!$J$1152</f>
        <v>394939.86177183379</v>
      </c>
      <c r="K767" s="7">
        <f>BASE!K767*'FM-029 DEP'!$K$1152</f>
        <v>0</v>
      </c>
      <c r="L767" s="7">
        <f>BASE!L767*'FM-029 DEP'!$L$1152</f>
        <v>0</v>
      </c>
      <c r="M767" s="36">
        <f>BASE!M767*$M$1152</f>
        <v>0</v>
      </c>
      <c r="N767" s="1">
        <f t="shared" si="67"/>
        <v>4</v>
      </c>
      <c r="O767" s="8">
        <f t="shared" si="71"/>
        <v>447037</v>
      </c>
      <c r="P767" s="9">
        <f t="shared" si="68"/>
        <v>447037</v>
      </c>
      <c r="Q767" s="40">
        <f t="array" ref="Q767">IFERROR(_xlfn.STDEV.P(IF((F767:M767&lt;&gt;0)*(F767:M767&lt;&gt;""), F767:M767)), 0)</f>
        <v>56094.368621205263</v>
      </c>
      <c r="R767" s="11">
        <f t="shared" si="72"/>
        <v>12.548037102343937</v>
      </c>
      <c r="S767" s="12">
        <f t="shared" si="69"/>
        <v>87.45196289765606</v>
      </c>
      <c r="T767" s="37" t="str">
        <f t="shared" si="70"/>
        <v>ALTO</v>
      </c>
    </row>
    <row r="768" spans="2:20" ht="18">
      <c r="B768" s="27">
        <v>759</v>
      </c>
      <c r="C768" s="33" t="s">
        <v>802</v>
      </c>
      <c r="D768" s="32" t="s">
        <v>38</v>
      </c>
      <c r="E768" s="32">
        <v>1</v>
      </c>
      <c r="F768" s="7">
        <f>BASE!F768</f>
        <v>0</v>
      </c>
      <c r="G768" s="7">
        <f>BASE!G768</f>
        <v>49607339.760000005</v>
      </c>
      <c r="H768" s="40">
        <f>BASE!H768*'FM-029 DEP'!$H$1152</f>
        <v>47232494.00081791</v>
      </c>
      <c r="I768" s="7">
        <f>BASE!I768*'FM-029 DEP'!$I$1152</f>
        <v>36659160.533392109</v>
      </c>
      <c r="J768" s="7">
        <f>BASE!J768*'FM-029 DEP'!$J$1152</f>
        <v>29825858.36100889</v>
      </c>
      <c r="K768" s="7">
        <f>BASE!K768*'FM-029 DEP'!$K$1152</f>
        <v>0</v>
      </c>
      <c r="L768" s="7">
        <f>BASE!L768*'FM-029 DEP'!$L$1152</f>
        <v>0</v>
      </c>
      <c r="M768" s="36">
        <f>BASE!M768*$M$1152</f>
        <v>0</v>
      </c>
      <c r="N768" s="1">
        <f t="shared" si="67"/>
        <v>4</v>
      </c>
      <c r="O768" s="8">
        <f t="shared" si="71"/>
        <v>40831213</v>
      </c>
      <c r="P768" s="9">
        <f t="shared" si="68"/>
        <v>40831213</v>
      </c>
      <c r="Q768" s="40">
        <f t="array" ref="Q768">IFERROR(_xlfn.STDEV.P(IF((F768:M768&lt;&gt;0)*(F768:M768&lt;&gt;""), F768:M768)), 0)</f>
        <v>8008131.0533905635</v>
      </c>
      <c r="R768" s="11">
        <f t="shared" si="72"/>
        <v>19.612767941502408</v>
      </c>
      <c r="S768" s="12">
        <f t="shared" si="69"/>
        <v>80.387232058497588</v>
      </c>
      <c r="T768" s="37" t="str">
        <f t="shared" si="70"/>
        <v>ALTO</v>
      </c>
    </row>
    <row r="769" spans="2:20" ht="18">
      <c r="B769" s="27">
        <v>760</v>
      </c>
      <c r="C769" s="33" t="s">
        <v>803</v>
      </c>
      <c r="D769" s="32" t="s">
        <v>38</v>
      </c>
      <c r="E769" s="32">
        <v>1</v>
      </c>
      <c r="F769" s="7">
        <f>BASE!F769</f>
        <v>24974312.23</v>
      </c>
      <c r="G769" s="7">
        <f>BASE!G769</f>
        <v>39112367.789999999</v>
      </c>
      <c r="H769" s="40">
        <f>BASE!H769*'FM-029 DEP'!$H$1152</f>
        <v>32698489.892125424</v>
      </c>
      <c r="I769" s="7">
        <f>BASE!I769*'FM-029 DEP'!$I$1152</f>
        <v>0</v>
      </c>
      <c r="J769" s="7">
        <f>BASE!J769*'FM-029 DEP'!$J$1152</f>
        <v>39292561.537563957</v>
      </c>
      <c r="K769" s="7">
        <f>BASE!K769*'FM-029 DEP'!$K$1152</f>
        <v>0</v>
      </c>
      <c r="L769" s="7">
        <f>BASE!L769*'FM-029 DEP'!$L$1152</f>
        <v>0</v>
      </c>
      <c r="M769" s="36">
        <f>BASE!M769*$M$1152</f>
        <v>0</v>
      </c>
      <c r="N769" s="1">
        <f t="shared" si="67"/>
        <v>4</v>
      </c>
      <c r="O769" s="8">
        <f t="shared" si="71"/>
        <v>34019433</v>
      </c>
      <c r="P769" s="9">
        <f t="shared" si="68"/>
        <v>34019433</v>
      </c>
      <c r="Q769" s="40">
        <f t="array" ref="Q769">IFERROR(_xlfn.STDEV.P(IF((F769:M769&lt;&gt;0)*(F769:M769&lt;&gt;""), F769:M769)), 0)</f>
        <v>5858817.4955999013</v>
      </c>
      <c r="R769" s="11">
        <f t="shared" si="72"/>
        <v>17.221972793020687</v>
      </c>
      <c r="S769" s="12">
        <f t="shared" si="69"/>
        <v>82.778027206979317</v>
      </c>
      <c r="T769" s="37" t="str">
        <f t="shared" si="70"/>
        <v>ALTO</v>
      </c>
    </row>
    <row r="770" spans="2:20" s="300" customFormat="1" ht="18">
      <c r="B770" s="293">
        <v>761</v>
      </c>
      <c r="C770" s="66" t="s">
        <v>804</v>
      </c>
      <c r="D770" s="294" t="s">
        <v>38</v>
      </c>
      <c r="E770" s="294">
        <v>1</v>
      </c>
      <c r="F770" s="42">
        <f>BASE!F770</f>
        <v>2770599.65</v>
      </c>
      <c r="G770" s="42"/>
      <c r="H770" s="295"/>
      <c r="I770" s="42">
        <f>BASE!I770*'FM-029 DEP'!$I$1152</f>
        <v>0</v>
      </c>
      <c r="J770" s="42"/>
      <c r="K770" s="42">
        <f>BASE!K770*'FM-029 DEP'!$K$1152</f>
        <v>0</v>
      </c>
      <c r="L770" s="42">
        <f>BASE!L770*'FM-029 DEP'!$L$1152</f>
        <v>0</v>
      </c>
      <c r="M770" s="295">
        <f>BASE!M770*$M$1152</f>
        <v>0</v>
      </c>
      <c r="N770" s="296">
        <f t="shared" si="67"/>
        <v>1</v>
      </c>
      <c r="O770" s="297">
        <f t="shared" si="71"/>
        <v>2770600</v>
      </c>
      <c r="P770" s="297">
        <f t="shared" si="68"/>
        <v>2770600</v>
      </c>
      <c r="Q770" s="295">
        <f t="array" ref="Q770">IFERROR(_xlfn.STDEV.P(IF((F770:M770&lt;&gt;0)*(F770:M770&lt;&gt;""), F770:M770)), 0)</f>
        <v>0</v>
      </c>
      <c r="R770" s="298">
        <f t="shared" si="72"/>
        <v>0</v>
      </c>
      <c r="S770" s="299">
        <f t="shared" si="69"/>
        <v>100</v>
      </c>
      <c r="T770" s="296" t="str">
        <f t="shared" si="70"/>
        <v>ALTO</v>
      </c>
    </row>
    <row r="771" spans="2:20" ht="18">
      <c r="B771" s="27">
        <v>762</v>
      </c>
      <c r="C771" s="33" t="s">
        <v>805</v>
      </c>
      <c r="D771" s="32" t="s">
        <v>38</v>
      </c>
      <c r="E771" s="32">
        <v>1</v>
      </c>
      <c r="F771" s="7">
        <f>BASE!F771</f>
        <v>590824.28999999992</v>
      </c>
      <c r="G771" s="7">
        <f>BASE!G771</f>
        <v>906633</v>
      </c>
      <c r="H771" s="40">
        <f>BASE!H771*'FM-029 DEP'!$H$1152</f>
        <v>757958.2214967669</v>
      </c>
      <c r="I771" s="7">
        <f>BASE!I771*'FM-029 DEP'!$I$1152</f>
        <v>0</v>
      </c>
      <c r="J771" s="7">
        <f>BASE!J771*'FM-029 DEP'!$J$1152</f>
        <v>993377.96337851195</v>
      </c>
      <c r="K771" s="7">
        <f>BASE!K771*'FM-029 DEP'!$K$1152</f>
        <v>0</v>
      </c>
      <c r="L771" s="7">
        <f>BASE!L771*'FM-029 DEP'!$L$1152</f>
        <v>0</v>
      </c>
      <c r="M771" s="36">
        <f>BASE!M771*$M$1152</f>
        <v>0</v>
      </c>
      <c r="N771" s="1">
        <f t="shared" si="67"/>
        <v>4</v>
      </c>
      <c r="O771" s="8">
        <f t="shared" si="71"/>
        <v>812198</v>
      </c>
      <c r="P771" s="9">
        <f t="shared" si="68"/>
        <v>812198</v>
      </c>
      <c r="Q771" s="40">
        <f t="array" ref="Q771">IFERROR(_xlfn.STDEV.P(IF((F771:M771&lt;&gt;0)*(F771:M771&lt;&gt;""), F771:M771)), 0)</f>
        <v>153046.08897774763</v>
      </c>
      <c r="R771" s="11">
        <f t="shared" si="72"/>
        <v>18.843445684149383</v>
      </c>
      <c r="S771" s="12">
        <f t="shared" si="69"/>
        <v>81.156554315850613</v>
      </c>
      <c r="T771" s="37" t="str">
        <f t="shared" si="70"/>
        <v>ALTO</v>
      </c>
    </row>
    <row r="772" spans="2:20" ht="18">
      <c r="B772" s="27">
        <v>763</v>
      </c>
      <c r="C772" s="33" t="s">
        <v>806</v>
      </c>
      <c r="D772" s="32" t="s">
        <v>38</v>
      </c>
      <c r="E772" s="32">
        <v>1</v>
      </c>
      <c r="F772" s="7">
        <f>BASE!F772</f>
        <v>15166.55</v>
      </c>
      <c r="G772" s="7">
        <f>BASE!G772</f>
        <v>22235.94</v>
      </c>
      <c r="H772" s="40">
        <f>BASE!H772*'FM-029 DEP'!$H$1152</f>
        <v>18589.641181672803</v>
      </c>
      <c r="I772" s="7">
        <f>BASE!I772*'FM-029 DEP'!$I$1152</f>
        <v>0</v>
      </c>
      <c r="J772" s="7">
        <f>BASE!J772*'FM-029 DEP'!$J$1152</f>
        <v>24042.876761511536</v>
      </c>
      <c r="K772" s="7">
        <f>BASE!K772*'FM-029 DEP'!$K$1152</f>
        <v>0</v>
      </c>
      <c r="L772" s="7">
        <f>BASE!L772*'FM-029 DEP'!$L$1152</f>
        <v>0</v>
      </c>
      <c r="M772" s="36">
        <f>BASE!M772*$M$1152</f>
        <v>0</v>
      </c>
      <c r="N772" s="1">
        <f t="shared" si="67"/>
        <v>4</v>
      </c>
      <c r="O772" s="8">
        <f t="shared" si="71"/>
        <v>20009</v>
      </c>
      <c r="P772" s="9">
        <f t="shared" si="68"/>
        <v>20009</v>
      </c>
      <c r="Q772" s="40">
        <f t="array" ref="Q772">IFERROR(_xlfn.STDEV.P(IF((F772:M772&lt;&gt;0)*(F772:M772&lt;&gt;""), F772:M772)), 0)</f>
        <v>3416.698871069932</v>
      </c>
      <c r="R772" s="11">
        <f t="shared" si="72"/>
        <v>17.075810240741326</v>
      </c>
      <c r="S772" s="12">
        <f t="shared" si="69"/>
        <v>82.924189759258667</v>
      </c>
      <c r="T772" s="37" t="str">
        <f t="shared" si="70"/>
        <v>ALTO</v>
      </c>
    </row>
    <row r="773" spans="2:20" ht="18">
      <c r="B773" s="27">
        <v>764</v>
      </c>
      <c r="C773" s="33" t="s">
        <v>807</v>
      </c>
      <c r="D773" s="32" t="s">
        <v>38</v>
      </c>
      <c r="E773" s="32">
        <v>1</v>
      </c>
      <c r="F773" s="7">
        <f>BASE!F773</f>
        <v>310919.63</v>
      </c>
      <c r="G773" s="7">
        <f>BASE!G773</f>
        <v>476533.98</v>
      </c>
      <c r="H773" s="40">
        <f>BASE!H773*'FM-029 DEP'!$H$1152</f>
        <v>398388.73717068753</v>
      </c>
      <c r="I773" s="7">
        <f>BASE!I773*'FM-029 DEP'!$I$1152</f>
        <v>0</v>
      </c>
      <c r="J773" s="7">
        <f>BASE!J773*'FM-029 DEP'!$J$1152</f>
        <v>481842.56170900282</v>
      </c>
      <c r="K773" s="7">
        <f>BASE!K773*'FM-029 DEP'!$K$1152</f>
        <v>0</v>
      </c>
      <c r="L773" s="7">
        <f>BASE!L773*'FM-029 DEP'!$L$1152</f>
        <v>0</v>
      </c>
      <c r="M773" s="36">
        <f>BASE!M773*$M$1152</f>
        <v>0</v>
      </c>
      <c r="N773" s="1">
        <f t="shared" si="67"/>
        <v>4</v>
      </c>
      <c r="O773" s="8">
        <f t="shared" si="71"/>
        <v>416921</v>
      </c>
      <c r="P773" s="9">
        <f t="shared" si="68"/>
        <v>416921</v>
      </c>
      <c r="Q773" s="40">
        <f t="array" ref="Q773">IFERROR(_xlfn.STDEV.P(IF((F773:M773&lt;&gt;0)*(F773:M773&lt;&gt;""), F773:M773)), 0)</f>
        <v>69548.996697402661</v>
      </c>
      <c r="R773" s="11">
        <f t="shared" si="72"/>
        <v>16.681576772914454</v>
      </c>
      <c r="S773" s="12">
        <f t="shared" si="69"/>
        <v>83.318423227085546</v>
      </c>
      <c r="T773" s="37" t="str">
        <f t="shared" si="70"/>
        <v>ALTO</v>
      </c>
    </row>
    <row r="774" spans="2:20" ht="18">
      <c r="B774" s="27">
        <v>765</v>
      </c>
      <c r="C774" s="33" t="s">
        <v>808</v>
      </c>
      <c r="D774" s="32" t="s">
        <v>38</v>
      </c>
      <c r="E774" s="32">
        <v>1</v>
      </c>
      <c r="F774" s="7">
        <f>BASE!F774</f>
        <v>8145829.6499999994</v>
      </c>
      <c r="G774" s="7">
        <f>BASE!G774</f>
        <v>12499362.09</v>
      </c>
      <c r="H774" s="40">
        <f>BASE!H774*'FM-029 DEP'!$H$1152</f>
        <v>10449642.734334838</v>
      </c>
      <c r="I774" s="7">
        <f>BASE!I774*'FM-029 DEP'!$I$1152</f>
        <v>0</v>
      </c>
      <c r="J774" s="7">
        <f>BASE!J774*'FM-029 DEP'!$J$1152</f>
        <v>14126544.840678576</v>
      </c>
      <c r="K774" s="7">
        <f>BASE!K774*'FM-029 DEP'!$K$1152</f>
        <v>0</v>
      </c>
      <c r="L774" s="7">
        <f>BASE!L774*'FM-029 DEP'!$L$1152</f>
        <v>0</v>
      </c>
      <c r="M774" s="36">
        <f>BASE!M774*$M$1152</f>
        <v>0</v>
      </c>
      <c r="N774" s="1">
        <f t="shared" si="67"/>
        <v>4</v>
      </c>
      <c r="O774" s="8">
        <f t="shared" si="71"/>
        <v>11305345</v>
      </c>
      <c r="P774" s="9">
        <f t="shared" si="68"/>
        <v>11305345</v>
      </c>
      <c r="Q774" s="40">
        <f t="array" ref="Q774">IFERROR(_xlfn.STDEV.P(IF((F774:M774&lt;&gt;0)*(F774:M774&lt;&gt;""), F774:M774)), 0)</f>
        <v>2241629.3720532283</v>
      </c>
      <c r="R774" s="11">
        <f t="shared" si="72"/>
        <v>19.82804922851296</v>
      </c>
      <c r="S774" s="12">
        <f t="shared" si="69"/>
        <v>80.171950771487047</v>
      </c>
      <c r="T774" s="37" t="str">
        <f t="shared" si="70"/>
        <v>ALTO</v>
      </c>
    </row>
    <row r="775" spans="2:20" ht="18">
      <c r="B775" s="27">
        <v>766</v>
      </c>
      <c r="C775" s="33" t="s">
        <v>809</v>
      </c>
      <c r="D775" s="32" t="s">
        <v>38</v>
      </c>
      <c r="E775" s="32">
        <v>1</v>
      </c>
      <c r="F775" s="7">
        <f>BASE!F775</f>
        <v>349419.7</v>
      </c>
      <c r="G775" s="7">
        <f>BASE!G775</f>
        <v>536048.76</v>
      </c>
      <c r="H775" s="40">
        <f>BASE!H775*'FM-029 DEP'!$H$1152</f>
        <v>448144.76652381278</v>
      </c>
      <c r="I775" s="7">
        <f>BASE!I775*'FM-029 DEP'!$I$1152</f>
        <v>0</v>
      </c>
      <c r="J775" s="7">
        <f>BASE!J775*'FM-029 DEP'!$J$1152</f>
        <v>605464.71232384886</v>
      </c>
      <c r="K775" s="7">
        <f>BASE!K775*'FM-029 DEP'!$K$1152</f>
        <v>0</v>
      </c>
      <c r="L775" s="7">
        <f>BASE!L775*'FM-029 DEP'!$L$1152</f>
        <v>0</v>
      </c>
      <c r="M775" s="36">
        <f>BASE!M775*$M$1152</f>
        <v>0</v>
      </c>
      <c r="N775" s="1">
        <f t="shared" si="67"/>
        <v>4</v>
      </c>
      <c r="O775" s="8">
        <f t="shared" si="71"/>
        <v>484769</v>
      </c>
      <c r="P775" s="9">
        <f t="shared" si="68"/>
        <v>484769</v>
      </c>
      <c r="Q775" s="40">
        <f t="array" ref="Q775">IFERROR(_xlfn.STDEV.P(IF((F775:M775&lt;&gt;0)*(F775:M775&lt;&gt;""), F775:M775)), 0)</f>
        <v>95991.973943511752</v>
      </c>
      <c r="R775" s="11">
        <f t="shared" si="72"/>
        <v>19.801590849149132</v>
      </c>
      <c r="S775" s="12">
        <f t="shared" si="69"/>
        <v>80.198409150850864</v>
      </c>
      <c r="T775" s="37" t="str">
        <f t="shared" si="70"/>
        <v>ALTO</v>
      </c>
    </row>
    <row r="776" spans="2:20" ht="18">
      <c r="B776" s="27">
        <v>767</v>
      </c>
      <c r="C776" s="33" t="s">
        <v>810</v>
      </c>
      <c r="D776" s="32" t="s">
        <v>38</v>
      </c>
      <c r="E776" s="32">
        <v>1</v>
      </c>
      <c r="F776" s="7">
        <f>BASE!F776</f>
        <v>389864.23</v>
      </c>
      <c r="G776" s="7">
        <f>BASE!G776</f>
        <v>597691.43999999994</v>
      </c>
      <c r="H776" s="40">
        <f>BASE!H776*'FM-029 DEP'!$H$1152</f>
        <v>499678.75418925111</v>
      </c>
      <c r="I776" s="7">
        <f>BASE!I776*'FM-029 DEP'!$I$1152</f>
        <v>0</v>
      </c>
      <c r="J776" s="7">
        <f>BASE!J776*'FM-029 DEP'!$J$1152</f>
        <v>676247.22825599147</v>
      </c>
      <c r="K776" s="7">
        <f>BASE!K776*'FM-029 DEP'!$K$1152</f>
        <v>0</v>
      </c>
      <c r="L776" s="7">
        <f>BASE!L776*'FM-029 DEP'!$L$1152</f>
        <v>0</v>
      </c>
      <c r="M776" s="36">
        <f>BASE!M776*$M$1152</f>
        <v>0</v>
      </c>
      <c r="N776" s="1">
        <f t="shared" si="67"/>
        <v>4</v>
      </c>
      <c r="O776" s="8">
        <f t="shared" si="71"/>
        <v>540870</v>
      </c>
      <c r="P776" s="9">
        <f t="shared" si="68"/>
        <v>540870</v>
      </c>
      <c r="Q776" s="40">
        <f t="array" ref="Q776">IFERROR(_xlfn.STDEV.P(IF((F776:M776&lt;&gt;0)*(F776:M776&lt;&gt;""), F776:M776)), 0)</f>
        <v>107302.29643162407</v>
      </c>
      <c r="R776" s="11">
        <f t="shared" si="72"/>
        <v>19.838833071093621</v>
      </c>
      <c r="S776" s="12">
        <f t="shared" si="69"/>
        <v>80.161166928906383</v>
      </c>
      <c r="T776" s="37" t="str">
        <f t="shared" si="70"/>
        <v>ALTO</v>
      </c>
    </row>
    <row r="777" spans="2:20" ht="18">
      <c r="B777" s="27">
        <v>768</v>
      </c>
      <c r="C777" s="33" t="s">
        <v>811</v>
      </c>
      <c r="D777" s="32" t="s">
        <v>38</v>
      </c>
      <c r="E777" s="32">
        <v>1</v>
      </c>
      <c r="F777" s="7">
        <f>BASE!F777</f>
        <v>846812.33</v>
      </c>
      <c r="G777" s="7">
        <f>BASE!G777</f>
        <v>1302477.75</v>
      </c>
      <c r="H777" s="40">
        <f>BASE!H777*'FM-029 DEP'!$H$1152</f>
        <v>1088889.7709297086</v>
      </c>
      <c r="I777" s="7">
        <f>BASE!I777*'FM-029 DEP'!$I$1152</f>
        <v>0</v>
      </c>
      <c r="J777" s="7">
        <f>BASE!J777*'FM-029 DEP'!$J$1152</f>
        <v>1465530.8913023968</v>
      </c>
      <c r="K777" s="7">
        <f>BASE!K777*'FM-029 DEP'!$K$1152</f>
        <v>0</v>
      </c>
      <c r="L777" s="7">
        <f>BASE!L777*'FM-029 DEP'!$L$1152</f>
        <v>0</v>
      </c>
      <c r="M777" s="36">
        <f>BASE!M777*$M$1152</f>
        <v>0</v>
      </c>
      <c r="N777" s="1">
        <f t="shared" si="67"/>
        <v>4</v>
      </c>
      <c r="O777" s="8">
        <f t="shared" si="71"/>
        <v>1175928</v>
      </c>
      <c r="P777" s="9">
        <f t="shared" si="68"/>
        <v>1175928</v>
      </c>
      <c r="Q777" s="40">
        <f t="array" ref="Q777">IFERROR(_xlfn.STDEV.P(IF((F777:M777&lt;&gt;0)*(F777:M777&lt;&gt;""), F777:M777)), 0)</f>
        <v>232259.25785348969</v>
      </c>
      <c r="R777" s="11">
        <f t="shared" si="72"/>
        <v>19.751146146149228</v>
      </c>
      <c r="S777" s="12">
        <f t="shared" si="69"/>
        <v>80.248853853850775</v>
      </c>
      <c r="T777" s="37" t="str">
        <f t="shared" si="70"/>
        <v>ALTO</v>
      </c>
    </row>
    <row r="778" spans="2:20" ht="18">
      <c r="B778" s="27">
        <v>769</v>
      </c>
      <c r="C778" s="33" t="s">
        <v>812</v>
      </c>
      <c r="D778" s="32" t="s">
        <v>38</v>
      </c>
      <c r="E778" s="32">
        <v>1</v>
      </c>
      <c r="F778" s="7">
        <f>BASE!F778</f>
        <v>535213.21</v>
      </c>
      <c r="G778" s="7">
        <f>BASE!G778</f>
        <v>820793.76</v>
      </c>
      <c r="H778" s="40">
        <f>BASE!H778*'FM-029 DEP'!$H$1152</f>
        <v>686194.62216839311</v>
      </c>
      <c r="I778" s="7">
        <f>BASE!I778*'FM-029 DEP'!$I$1152</f>
        <v>0</v>
      </c>
      <c r="J778" s="7">
        <f>BASE!J778*'FM-029 DEP'!$J$1152</f>
        <v>927349.32860604976</v>
      </c>
      <c r="K778" s="7">
        <f>BASE!K778*'FM-029 DEP'!$K$1152</f>
        <v>0</v>
      </c>
      <c r="L778" s="7">
        <f>BASE!L778*'FM-029 DEP'!$L$1152</f>
        <v>0</v>
      </c>
      <c r="M778" s="36">
        <f>BASE!M778*$M$1152</f>
        <v>0</v>
      </c>
      <c r="N778" s="1">
        <f t="shared" ref="N778:N841" si="73">COUNTIF(F778:M778,"&gt;0")</f>
        <v>4</v>
      </c>
      <c r="O778" s="8">
        <f t="shared" si="71"/>
        <v>742388</v>
      </c>
      <c r="P778" s="9">
        <f t="shared" ref="P778:P841" si="74">IFERROR(ROUND(+O778*E778,0),0)</f>
        <v>742388</v>
      </c>
      <c r="Q778" s="40">
        <f t="array" ref="Q778">IFERROR(_xlfn.STDEV.P(IF((F778:M778&lt;&gt;0)*(F778:M778&lt;&gt;""), F778:M778)), 0)</f>
        <v>147001.05918348939</v>
      </c>
      <c r="R778" s="11">
        <f t="shared" si="72"/>
        <v>19.80110928294765</v>
      </c>
      <c r="S778" s="12">
        <f t="shared" ref="S778:S841" si="75">IFERROR(100-R778,0)</f>
        <v>80.19889071705235</v>
      </c>
      <c r="T778" s="37" t="str">
        <f t="shared" ref="T778:T841" si="76">IF(S778&gt;70,"ALTO","BAJO")</f>
        <v>ALTO</v>
      </c>
    </row>
    <row r="779" spans="2:20" ht="18">
      <c r="B779" s="27">
        <v>770</v>
      </c>
      <c r="C779" s="33" t="s">
        <v>813</v>
      </c>
      <c r="D779" s="32" t="s">
        <v>38</v>
      </c>
      <c r="E779" s="32">
        <v>1</v>
      </c>
      <c r="F779" s="7">
        <f>BASE!F779</f>
        <v>439156.41</v>
      </c>
      <c r="G779" s="7">
        <f>BASE!G779</f>
        <v>674456.97</v>
      </c>
      <c r="H779" s="40">
        <f>BASE!H779*'FM-029 DEP'!$H$1152</f>
        <v>563855.00824626279</v>
      </c>
      <c r="I779" s="7">
        <f>BASE!I779*'FM-029 DEP'!$I$1152</f>
        <v>0</v>
      </c>
      <c r="J779" s="7">
        <f>BASE!J779*'FM-029 DEP'!$J$1152</f>
        <v>761562.20357239037</v>
      </c>
      <c r="K779" s="7">
        <f>BASE!K779*'FM-029 DEP'!$K$1152</f>
        <v>0</v>
      </c>
      <c r="L779" s="7">
        <f>BASE!L779*'FM-029 DEP'!$L$1152</f>
        <v>0</v>
      </c>
      <c r="M779" s="36">
        <f>BASE!M779*$M$1152</f>
        <v>0</v>
      </c>
      <c r="N779" s="1">
        <f t="shared" si="73"/>
        <v>4</v>
      </c>
      <c r="O779" s="8">
        <f t="shared" ref="O779:O842" si="77">IFERROR(ROUND(AVERAGEIF(F779:M779,"&gt;0"),0),0)</f>
        <v>609758</v>
      </c>
      <c r="P779" s="9">
        <f t="shared" si="74"/>
        <v>609758</v>
      </c>
      <c r="Q779" s="40">
        <f t="array" ref="Q779">IFERROR(_xlfn.STDEV.P(IF((F779:M779&lt;&gt;0)*(F779:M779&lt;&gt;""), F779:M779)), 0)</f>
        <v>120874.37704419067</v>
      </c>
      <c r="R779" s="11">
        <f t="shared" si="72"/>
        <v>19.823335986438991</v>
      </c>
      <c r="S779" s="12">
        <f t="shared" si="75"/>
        <v>80.176664013561009</v>
      </c>
      <c r="T779" s="37" t="str">
        <f t="shared" si="76"/>
        <v>ALTO</v>
      </c>
    </row>
    <row r="780" spans="2:20" ht="18">
      <c r="B780" s="27">
        <v>771</v>
      </c>
      <c r="C780" s="33" t="s">
        <v>814</v>
      </c>
      <c r="D780" s="32" t="s">
        <v>38</v>
      </c>
      <c r="E780" s="32">
        <v>1</v>
      </c>
      <c r="F780" s="7">
        <f>BASE!F780</f>
        <v>200279.38</v>
      </c>
      <c r="G780" s="7">
        <f>BASE!G780</f>
        <v>307880.07</v>
      </c>
      <c r="H780" s="40">
        <f>BASE!H780*'FM-029 DEP'!$H$1152</f>
        <v>257391.97722867271</v>
      </c>
      <c r="I780" s="7">
        <f>BASE!I780*'FM-029 DEP'!$I$1152</f>
        <v>0</v>
      </c>
      <c r="J780" s="7">
        <f>BASE!J780*'FM-029 DEP'!$J$1152</f>
        <v>347094.39098824165</v>
      </c>
      <c r="K780" s="7">
        <f>BASE!K780*'FM-029 DEP'!$K$1152</f>
        <v>0</v>
      </c>
      <c r="L780" s="7">
        <f>BASE!L780*'FM-029 DEP'!$L$1152</f>
        <v>0</v>
      </c>
      <c r="M780" s="36">
        <f>BASE!M780*$M$1152</f>
        <v>0</v>
      </c>
      <c r="N780" s="1">
        <f t="shared" si="73"/>
        <v>4</v>
      </c>
      <c r="O780" s="8">
        <f t="shared" si="77"/>
        <v>278161</v>
      </c>
      <c r="P780" s="9">
        <f t="shared" si="74"/>
        <v>278161</v>
      </c>
      <c r="Q780" s="40">
        <f t="array" ref="Q780">IFERROR(_xlfn.STDEV.P(IF((F780:M780&lt;&gt;0)*(F780:M780&lt;&gt;""), F780:M780)), 0)</f>
        <v>55072.53070877662</v>
      </c>
      <c r="R780" s="11">
        <f t="shared" si="72"/>
        <v>19.798796635321494</v>
      </c>
      <c r="S780" s="12">
        <f t="shared" si="75"/>
        <v>80.201203364678506</v>
      </c>
      <c r="T780" s="37" t="str">
        <f t="shared" si="76"/>
        <v>ALTO</v>
      </c>
    </row>
    <row r="781" spans="2:20" ht="18">
      <c r="B781" s="27">
        <v>772</v>
      </c>
      <c r="C781" s="33" t="s">
        <v>815</v>
      </c>
      <c r="D781" s="32" t="s">
        <v>38</v>
      </c>
      <c r="E781" s="32">
        <v>1</v>
      </c>
      <c r="F781" s="7">
        <f>BASE!F781</f>
        <v>459711.27999999997</v>
      </c>
      <c r="G781" s="7">
        <f>BASE!G781</f>
        <v>706013.85</v>
      </c>
      <c r="H781" s="40">
        <f>BASE!H781*'FM-029 DEP'!$H$1152</f>
        <v>590237.48736855993</v>
      </c>
      <c r="I781" s="7">
        <f>BASE!I781*'FM-029 DEP'!$I$1152</f>
        <v>0</v>
      </c>
      <c r="J781" s="7">
        <f>BASE!J781*'FM-029 DEP'!$J$1152</f>
        <v>735186.85845076747</v>
      </c>
      <c r="K781" s="7">
        <f>BASE!K781*'FM-029 DEP'!$K$1152</f>
        <v>0</v>
      </c>
      <c r="L781" s="7">
        <f>BASE!L781*'FM-029 DEP'!$L$1152</f>
        <v>0</v>
      </c>
      <c r="M781" s="36">
        <f>BASE!M781*$M$1152</f>
        <v>0</v>
      </c>
      <c r="N781" s="1">
        <f t="shared" si="73"/>
        <v>4</v>
      </c>
      <c r="O781" s="8">
        <f t="shared" si="77"/>
        <v>622787</v>
      </c>
      <c r="P781" s="9">
        <f t="shared" si="74"/>
        <v>622787</v>
      </c>
      <c r="Q781" s="40">
        <f t="array" ref="Q781">IFERROR(_xlfn.STDEV.P(IF((F781:M781&lt;&gt;0)*(F781:M781&lt;&gt;""), F781:M781)), 0)</f>
        <v>108643.45121335302</v>
      </c>
      <c r="R781" s="11">
        <f t="shared" si="72"/>
        <v>17.444720460342463</v>
      </c>
      <c r="S781" s="12">
        <f t="shared" si="75"/>
        <v>82.555279539657533</v>
      </c>
      <c r="T781" s="37" t="str">
        <f t="shared" si="76"/>
        <v>ALTO</v>
      </c>
    </row>
    <row r="782" spans="2:20" ht="18">
      <c r="B782" s="27">
        <v>773</v>
      </c>
      <c r="C782" s="33" t="s">
        <v>816</v>
      </c>
      <c r="D782" s="32" t="s">
        <v>38</v>
      </c>
      <c r="E782" s="32">
        <v>1</v>
      </c>
      <c r="F782" s="7">
        <f>BASE!F782</f>
        <v>1257580.0999999999</v>
      </c>
      <c r="G782" s="7">
        <f>BASE!G782</f>
        <v>2233703.37</v>
      </c>
      <c r="H782" s="40">
        <f>BASE!H782*'FM-029 DEP'!$H$1152</f>
        <v>1867407.1865347978</v>
      </c>
      <c r="I782" s="7">
        <f>BASE!I782*'FM-029 DEP'!$I$1152</f>
        <v>0</v>
      </c>
      <c r="J782" s="7">
        <f>BASE!J782*'FM-029 DEP'!$J$1152</f>
        <v>2174253.4601920834</v>
      </c>
      <c r="K782" s="7">
        <f>BASE!K782*'FM-029 DEP'!$K$1152</f>
        <v>0</v>
      </c>
      <c r="L782" s="7">
        <f>BASE!L782*'FM-029 DEP'!$L$1152</f>
        <v>0</v>
      </c>
      <c r="M782" s="36">
        <f>BASE!M782*$M$1152</f>
        <v>0</v>
      </c>
      <c r="N782" s="1">
        <f t="shared" si="73"/>
        <v>4</v>
      </c>
      <c r="O782" s="8">
        <f t="shared" si="77"/>
        <v>1883236</v>
      </c>
      <c r="P782" s="9">
        <f t="shared" si="74"/>
        <v>1883236</v>
      </c>
      <c r="Q782" s="40">
        <f t="array" ref="Q782">IFERROR(_xlfn.STDEV.P(IF((F782:M782&lt;&gt;0)*(F782:M782&lt;&gt;""), F782:M782)), 0)</f>
        <v>387044.69900513126</v>
      </c>
      <c r="R782" s="11">
        <f t="shared" si="72"/>
        <v>20.552108126922555</v>
      </c>
      <c r="S782" s="12">
        <f t="shared" si="75"/>
        <v>79.447891873077452</v>
      </c>
      <c r="T782" s="37" t="str">
        <f t="shared" si="76"/>
        <v>ALTO</v>
      </c>
    </row>
    <row r="783" spans="2:20" ht="18">
      <c r="B783" s="27">
        <v>774</v>
      </c>
      <c r="C783" s="33" t="s">
        <v>817</v>
      </c>
      <c r="D783" s="32" t="s">
        <v>38</v>
      </c>
      <c r="E783" s="32">
        <v>1</v>
      </c>
      <c r="F783" s="7">
        <f>BASE!F783</f>
        <v>752020.5</v>
      </c>
      <c r="G783" s="7">
        <f>BASE!G783</f>
        <v>1150989.72</v>
      </c>
      <c r="H783" s="40">
        <f>BASE!H783*'FM-029 DEP'!$H$1152</f>
        <v>962243.74541695043</v>
      </c>
      <c r="I783" s="7">
        <f>BASE!I783*'FM-029 DEP'!$I$1152</f>
        <v>0</v>
      </c>
      <c r="J783" s="7">
        <f>BASE!J783*'FM-029 DEP'!$J$1152</f>
        <v>1297321.025940221</v>
      </c>
      <c r="K783" s="7">
        <f>BASE!K783*'FM-029 DEP'!$K$1152</f>
        <v>0</v>
      </c>
      <c r="L783" s="7">
        <f>BASE!L783*'FM-029 DEP'!$L$1152</f>
        <v>0</v>
      </c>
      <c r="M783" s="36">
        <f>BASE!M783*$M$1152</f>
        <v>0</v>
      </c>
      <c r="N783" s="1">
        <f t="shared" si="73"/>
        <v>4</v>
      </c>
      <c r="O783" s="8">
        <f t="shared" si="77"/>
        <v>1040644</v>
      </c>
      <c r="P783" s="9">
        <f t="shared" si="74"/>
        <v>1040644</v>
      </c>
      <c r="Q783" s="40">
        <f t="array" ref="Q783">IFERROR(_xlfn.STDEV.P(IF((F783:M783&lt;&gt;0)*(F783:M783&lt;&gt;""), F783:M783)), 0)</f>
        <v>204639.56010417349</v>
      </c>
      <c r="R783" s="11">
        <f t="shared" si="72"/>
        <v>19.664703789593126</v>
      </c>
      <c r="S783" s="12">
        <f t="shared" si="75"/>
        <v>80.335296210406881</v>
      </c>
      <c r="T783" s="37" t="str">
        <f t="shared" si="76"/>
        <v>ALTO</v>
      </c>
    </row>
    <row r="784" spans="2:20" ht="18">
      <c r="B784" s="27">
        <v>775</v>
      </c>
      <c r="C784" s="33" t="s">
        <v>818</v>
      </c>
      <c r="D784" s="32" t="s">
        <v>38</v>
      </c>
      <c r="E784" s="32">
        <v>1</v>
      </c>
      <c r="F784" s="7">
        <f>BASE!F784</f>
        <v>94793.01999999999</v>
      </c>
      <c r="G784" s="7">
        <f>BASE!G784</f>
        <v>145356.48000000001</v>
      </c>
      <c r="H784" s="40">
        <f>BASE!H784*'FM-029 DEP'!$H$1152</f>
        <v>121519.62868149897</v>
      </c>
      <c r="I784" s="7">
        <f>BASE!I784*'FM-029 DEP'!$I$1152</f>
        <v>0</v>
      </c>
      <c r="J784" s="7">
        <f>BASE!J784*'FM-029 DEP'!$J$1152</f>
        <v>164441.01068126742</v>
      </c>
      <c r="K784" s="7">
        <f>BASE!K784*'FM-029 DEP'!$K$1152</f>
        <v>0</v>
      </c>
      <c r="L784" s="7">
        <f>BASE!L784*'FM-029 DEP'!$L$1152</f>
        <v>0</v>
      </c>
      <c r="M784" s="36">
        <f>BASE!M784*$M$1152</f>
        <v>0</v>
      </c>
      <c r="N784" s="1">
        <f t="shared" si="73"/>
        <v>4</v>
      </c>
      <c r="O784" s="8">
        <f t="shared" si="77"/>
        <v>131528</v>
      </c>
      <c r="P784" s="9">
        <f t="shared" si="74"/>
        <v>131528</v>
      </c>
      <c r="Q784" s="40">
        <f t="array" ref="Q784">IFERROR(_xlfn.STDEV.P(IF((F784:M784&lt;&gt;0)*(F784:M784&lt;&gt;""), F784:M784)), 0)</f>
        <v>26096.548538070703</v>
      </c>
      <c r="R784" s="11">
        <f t="shared" si="72"/>
        <v>19.841059347112935</v>
      </c>
      <c r="S784" s="12">
        <f t="shared" si="75"/>
        <v>80.158940652887068</v>
      </c>
      <c r="T784" s="37" t="str">
        <f t="shared" si="76"/>
        <v>ALTO</v>
      </c>
    </row>
    <row r="785" spans="2:20" ht="18">
      <c r="B785" s="27">
        <v>776</v>
      </c>
      <c r="C785" s="33" t="s">
        <v>819</v>
      </c>
      <c r="D785" s="32" t="s">
        <v>38</v>
      </c>
      <c r="E785" s="32">
        <v>1</v>
      </c>
      <c r="F785" s="7">
        <f>BASE!F785</f>
        <v>149140.32</v>
      </c>
      <c r="G785" s="7">
        <f>BASE!G785</f>
        <v>228171.15</v>
      </c>
      <c r="H785" s="40">
        <f>BASE!H785*'FM-029 DEP'!$H$1152</f>
        <v>190754.77473155805</v>
      </c>
      <c r="I785" s="7">
        <f>BASE!I785*'FM-029 DEP'!$I$1152</f>
        <v>0</v>
      </c>
      <c r="J785" s="7">
        <f>BASE!J785*'FM-029 DEP'!$J$1152</f>
        <v>258189.77739879725</v>
      </c>
      <c r="K785" s="7">
        <f>BASE!K785*'FM-029 DEP'!$K$1152</f>
        <v>0</v>
      </c>
      <c r="L785" s="7">
        <f>BASE!L785*'FM-029 DEP'!$L$1152</f>
        <v>0</v>
      </c>
      <c r="M785" s="36">
        <f>BASE!M785*$M$1152</f>
        <v>0</v>
      </c>
      <c r="N785" s="1">
        <f t="shared" si="73"/>
        <v>4</v>
      </c>
      <c r="O785" s="8">
        <f t="shared" si="77"/>
        <v>206564</v>
      </c>
      <c r="P785" s="9">
        <f t="shared" si="74"/>
        <v>206564</v>
      </c>
      <c r="Q785" s="40">
        <f t="array" ref="Q785">IFERROR(_xlfn.STDEV.P(IF((F785:M785&lt;&gt;0)*(F785:M785&lt;&gt;""), F785:M785)), 0)</f>
        <v>40864.105433385259</v>
      </c>
      <c r="R785" s="11">
        <f t="shared" si="72"/>
        <v>19.782781817444114</v>
      </c>
      <c r="S785" s="12">
        <f t="shared" si="75"/>
        <v>80.217218182555882</v>
      </c>
      <c r="T785" s="37" t="str">
        <f t="shared" si="76"/>
        <v>ALTO</v>
      </c>
    </row>
    <row r="786" spans="2:20" ht="18">
      <c r="B786" s="27">
        <v>777</v>
      </c>
      <c r="C786" s="33" t="s">
        <v>820</v>
      </c>
      <c r="D786" s="32" t="s">
        <v>38</v>
      </c>
      <c r="E786" s="32">
        <v>1</v>
      </c>
      <c r="F786" s="7">
        <f>BASE!F786</f>
        <v>865771.40999999992</v>
      </c>
      <c r="G786" s="7">
        <f>BASE!G786</f>
        <v>1322670.6599999999</v>
      </c>
      <c r="H786" s="40">
        <f>BASE!H786*'FM-029 DEP'!$H$1152</f>
        <v>1105770.944073698</v>
      </c>
      <c r="I786" s="7">
        <f>BASE!I786*'FM-029 DEP'!$I$1152</f>
        <v>0</v>
      </c>
      <c r="J786" s="7">
        <f>BASE!J786*'FM-029 DEP'!$J$1152</f>
        <v>1489572.4405349612</v>
      </c>
      <c r="K786" s="7">
        <f>BASE!K786*'FM-029 DEP'!$K$1152</f>
        <v>0</v>
      </c>
      <c r="L786" s="7">
        <f>BASE!L786*'FM-029 DEP'!$L$1152</f>
        <v>0</v>
      </c>
      <c r="M786" s="36">
        <f>BASE!M786*$M$1152</f>
        <v>0</v>
      </c>
      <c r="N786" s="1">
        <f t="shared" si="73"/>
        <v>4</v>
      </c>
      <c r="O786" s="8">
        <f t="shared" si="77"/>
        <v>1195946</v>
      </c>
      <c r="P786" s="9">
        <f t="shared" si="74"/>
        <v>1195946</v>
      </c>
      <c r="Q786" s="40">
        <f t="array" ref="Q786">IFERROR(_xlfn.STDEV.P(IF((F786:M786&lt;&gt;0)*(F786:M786&lt;&gt;""), F786:M786)), 0)</f>
        <v>234212.73803200683</v>
      </c>
      <c r="R786" s="11">
        <f t="shared" si="72"/>
        <v>19.583889074590896</v>
      </c>
      <c r="S786" s="12">
        <f t="shared" si="75"/>
        <v>80.4161109254091</v>
      </c>
      <c r="T786" s="37" t="str">
        <f t="shared" si="76"/>
        <v>ALTO</v>
      </c>
    </row>
    <row r="787" spans="2:20" ht="18">
      <c r="B787" s="27">
        <v>778</v>
      </c>
      <c r="C787" s="33" t="s">
        <v>821</v>
      </c>
      <c r="D787" s="32" t="s">
        <v>38</v>
      </c>
      <c r="E787" s="32">
        <v>1</v>
      </c>
      <c r="F787" s="7">
        <f>BASE!F787</f>
        <v>853132.41999999993</v>
      </c>
      <c r="G787" s="7">
        <f>BASE!G787</f>
        <v>1302477.75</v>
      </c>
      <c r="H787" s="40">
        <f>BASE!H787*'FM-029 DEP'!$H$1152</f>
        <v>1088889.7709297086</v>
      </c>
      <c r="I787" s="7">
        <f>BASE!I787*'FM-029 DEP'!$I$1152</f>
        <v>0</v>
      </c>
      <c r="J787" s="7">
        <f>BASE!J787*'FM-029 DEP'!$J$1152</f>
        <v>1255156.0515214074</v>
      </c>
      <c r="K787" s="7">
        <f>BASE!K787*'FM-029 DEP'!$K$1152</f>
        <v>0</v>
      </c>
      <c r="L787" s="7">
        <f>BASE!L787*'FM-029 DEP'!$L$1152</f>
        <v>0</v>
      </c>
      <c r="M787" s="36">
        <f>BASE!M787*$M$1152</f>
        <v>0</v>
      </c>
      <c r="N787" s="1">
        <f t="shared" si="73"/>
        <v>4</v>
      </c>
      <c r="O787" s="8">
        <f t="shared" si="77"/>
        <v>1124914</v>
      </c>
      <c r="P787" s="9">
        <f t="shared" si="74"/>
        <v>1124914</v>
      </c>
      <c r="Q787" s="40">
        <f t="array" ref="Q787">IFERROR(_xlfn.STDEV.P(IF((F787:M787&lt;&gt;0)*(F787:M787&lt;&gt;""), F787:M787)), 0)</f>
        <v>175822.95754961204</v>
      </c>
      <c r="R787" s="11">
        <f t="shared" si="72"/>
        <v>15.629902156930401</v>
      </c>
      <c r="S787" s="12">
        <f t="shared" si="75"/>
        <v>84.370097843069601</v>
      </c>
      <c r="T787" s="37" t="str">
        <f t="shared" si="76"/>
        <v>ALTO</v>
      </c>
    </row>
    <row r="788" spans="2:20" ht="18">
      <c r="B788" s="27">
        <v>779</v>
      </c>
      <c r="C788" s="33" t="s">
        <v>822</v>
      </c>
      <c r="D788" s="32" t="s">
        <v>38</v>
      </c>
      <c r="E788" s="32">
        <v>1</v>
      </c>
      <c r="F788" s="7">
        <f>BASE!F788</f>
        <v>551060.43999999994</v>
      </c>
      <c r="G788" s="7">
        <f>BASE!G788</f>
        <v>844992.78</v>
      </c>
      <c r="H788" s="40">
        <f>BASE!H788*'FM-029 DEP'!$H$1152</f>
        <v>706426.21926774655</v>
      </c>
      <c r="I788" s="7">
        <f>BASE!I788*'FM-029 DEP'!$I$1152</f>
        <v>0</v>
      </c>
      <c r="J788" s="7">
        <f>BASE!J788*'FM-029 DEP'!$J$1152</f>
        <v>880699.96140382381</v>
      </c>
      <c r="K788" s="7">
        <f>BASE!K788*'FM-029 DEP'!$K$1152</f>
        <v>0</v>
      </c>
      <c r="L788" s="7">
        <f>BASE!L788*'FM-029 DEP'!$L$1152</f>
        <v>0</v>
      </c>
      <c r="M788" s="36">
        <f>BASE!M788*$M$1152</f>
        <v>0</v>
      </c>
      <c r="N788" s="1">
        <f t="shared" si="73"/>
        <v>4</v>
      </c>
      <c r="O788" s="8">
        <f t="shared" si="77"/>
        <v>745795</v>
      </c>
      <c r="P788" s="9">
        <f t="shared" si="74"/>
        <v>745795</v>
      </c>
      <c r="Q788" s="40">
        <f t="array" ref="Q788">IFERROR(_xlfn.STDEV.P(IF((F788:M788&lt;&gt;0)*(F788:M788&lt;&gt;""), F788:M788)), 0)</f>
        <v>129914.39289291945</v>
      </c>
      <c r="R788" s="11">
        <f t="shared" si="72"/>
        <v>17.419584858160679</v>
      </c>
      <c r="S788" s="12">
        <f t="shared" si="75"/>
        <v>82.580415141839325</v>
      </c>
      <c r="T788" s="37" t="str">
        <f t="shared" si="76"/>
        <v>ALTO</v>
      </c>
    </row>
    <row r="789" spans="2:20" ht="18">
      <c r="B789" s="27">
        <v>780</v>
      </c>
      <c r="C789" s="33" t="s">
        <v>823</v>
      </c>
      <c r="D789" s="32" t="s">
        <v>38</v>
      </c>
      <c r="E789" s="32">
        <v>1</v>
      </c>
      <c r="F789" s="7">
        <f>BASE!F789</f>
        <v>285641.64999999997</v>
      </c>
      <c r="G789" s="7">
        <f>BASE!G789</f>
        <v>438192.42</v>
      </c>
      <c r="H789" s="40">
        <f>BASE!H789*'FM-029 DEP'!$H$1152</f>
        <v>366334.85892039211</v>
      </c>
      <c r="I789" s="7">
        <f>BASE!I789*'FM-029 DEP'!$I$1152</f>
        <v>0</v>
      </c>
      <c r="J789" s="7">
        <f>BASE!J789*'FM-029 DEP'!$J$1152</f>
        <v>494939.96230140928</v>
      </c>
      <c r="K789" s="7">
        <f>BASE!K789*'FM-029 DEP'!$K$1152</f>
        <v>0</v>
      </c>
      <c r="L789" s="7">
        <f>BASE!L789*'FM-029 DEP'!$L$1152</f>
        <v>0</v>
      </c>
      <c r="M789" s="36">
        <f>BASE!M789*$M$1152</f>
        <v>0</v>
      </c>
      <c r="N789" s="1">
        <f t="shared" si="73"/>
        <v>4</v>
      </c>
      <c r="O789" s="8">
        <f t="shared" si="77"/>
        <v>396277</v>
      </c>
      <c r="P789" s="9">
        <f t="shared" si="74"/>
        <v>396277</v>
      </c>
      <c r="Q789" s="40">
        <f t="array" ref="Q789">IFERROR(_xlfn.STDEV.P(IF((F789:M789&lt;&gt;0)*(F789:M789&lt;&gt;""), F789:M789)), 0)</f>
        <v>78466.545491885947</v>
      </c>
      <c r="R789" s="11">
        <f t="shared" si="72"/>
        <v>19.800933562100738</v>
      </c>
      <c r="S789" s="12">
        <f t="shared" si="75"/>
        <v>80.199066437899262</v>
      </c>
      <c r="T789" s="37" t="str">
        <f t="shared" si="76"/>
        <v>ALTO</v>
      </c>
    </row>
    <row r="790" spans="2:20" ht="18">
      <c r="B790" s="27">
        <v>781</v>
      </c>
      <c r="C790" s="33" t="s">
        <v>824</v>
      </c>
      <c r="D790" s="32" t="s">
        <v>38</v>
      </c>
      <c r="E790" s="32">
        <v>1</v>
      </c>
      <c r="F790" s="7">
        <f>BASE!F790</f>
        <v>2679000.59</v>
      </c>
      <c r="G790" s="7">
        <f>BASE!G790</f>
        <v>4105031.52</v>
      </c>
      <c r="H790" s="40">
        <f>BASE!H790*'FM-029 DEP'!$H$1152</f>
        <v>3431863.5790754356</v>
      </c>
      <c r="I790" s="7">
        <f>BASE!I790*'FM-029 DEP'!$I$1152</f>
        <v>0</v>
      </c>
      <c r="J790" s="7">
        <f>BASE!J790*'FM-029 DEP'!$J$1152</f>
        <v>3632875.8908536043</v>
      </c>
      <c r="K790" s="7">
        <f>BASE!K790*'FM-029 DEP'!$K$1152</f>
        <v>0</v>
      </c>
      <c r="L790" s="7">
        <f>BASE!L790*'FM-029 DEP'!$L$1152</f>
        <v>0</v>
      </c>
      <c r="M790" s="36">
        <f>BASE!M790*$M$1152</f>
        <v>0</v>
      </c>
      <c r="N790" s="1">
        <f t="shared" si="73"/>
        <v>4</v>
      </c>
      <c r="O790" s="8">
        <f t="shared" si="77"/>
        <v>3462193</v>
      </c>
      <c r="P790" s="9">
        <f t="shared" si="74"/>
        <v>3462193</v>
      </c>
      <c r="Q790" s="40">
        <f t="array" ref="Q790">IFERROR(_xlfn.STDEV.P(IF((F790:M790&lt;&gt;0)*(F790:M790&lt;&gt;""), F790:M790)), 0)</f>
        <v>513975.73796851659</v>
      </c>
      <c r="R790" s="11">
        <f t="shared" si="72"/>
        <v>14.84538088917968</v>
      </c>
      <c r="S790" s="12">
        <f t="shared" si="75"/>
        <v>85.15461911082032</v>
      </c>
      <c r="T790" s="37" t="str">
        <f t="shared" si="76"/>
        <v>ALTO</v>
      </c>
    </row>
    <row r="791" spans="2:20" ht="18">
      <c r="B791" s="27">
        <v>782</v>
      </c>
      <c r="C791" s="33" t="s">
        <v>825</v>
      </c>
      <c r="D791" s="32" t="s">
        <v>38</v>
      </c>
      <c r="E791" s="32">
        <v>1</v>
      </c>
      <c r="F791" s="7">
        <f>BASE!F791</f>
        <v>3357314.8699999996</v>
      </c>
      <c r="G791" s="7">
        <f>BASE!G791</f>
        <v>5347466.82</v>
      </c>
      <c r="H791" s="40">
        <f>BASE!H791*'FM-029 DEP'!$H$1152</f>
        <v>4470557.5464854334</v>
      </c>
      <c r="I791" s="7">
        <f>BASE!I791*'FM-029 DEP'!$I$1152</f>
        <v>0</v>
      </c>
      <c r="J791" s="7"/>
      <c r="K791" s="7">
        <f>BASE!K791*'FM-029 DEP'!$K$1152</f>
        <v>0</v>
      </c>
      <c r="L791" s="7">
        <f>BASE!L791*'FM-029 DEP'!$L$1152</f>
        <v>0</v>
      </c>
      <c r="M791" s="36">
        <f>BASE!M791*$M$1152</f>
        <v>0</v>
      </c>
      <c r="N791" s="1">
        <f t="shared" si="73"/>
        <v>3</v>
      </c>
      <c r="O791" s="8">
        <f t="shared" si="77"/>
        <v>4391780</v>
      </c>
      <c r="P791" s="9">
        <f t="shared" si="74"/>
        <v>4391780</v>
      </c>
      <c r="Q791" s="40">
        <f t="array" ref="Q791">IFERROR(_xlfn.STDEV.P(IF((F791:M791&lt;&gt;0)*(F791:M791&lt;&gt;""), F791:M791)), 0)</f>
        <v>814383.46924482449</v>
      </c>
      <c r="R791" s="11">
        <f t="shared" si="72"/>
        <v>18.543357573576646</v>
      </c>
      <c r="S791" s="12">
        <f t="shared" si="75"/>
        <v>81.456642426423358</v>
      </c>
      <c r="T791" s="37" t="str">
        <f t="shared" si="76"/>
        <v>ALTO</v>
      </c>
    </row>
    <row r="792" spans="2:20" ht="18">
      <c r="B792" s="27">
        <v>783</v>
      </c>
      <c r="C792" s="33" t="s">
        <v>826</v>
      </c>
      <c r="D792" s="32" t="s">
        <v>38</v>
      </c>
      <c r="E792" s="32">
        <v>1</v>
      </c>
      <c r="F792" s="7">
        <f>BASE!F792</f>
        <v>9662175.25</v>
      </c>
      <c r="G792" s="7">
        <f>BASE!G792</f>
        <v>14832411.33</v>
      </c>
      <c r="H792" s="40">
        <f>BASE!H792*'FM-029 DEP'!$H$1152</f>
        <v>12400104.697107138</v>
      </c>
      <c r="I792" s="7">
        <f>BASE!I792*'FM-029 DEP'!$I$1152</f>
        <v>0</v>
      </c>
      <c r="J792" s="7">
        <f>BASE!J792*'FM-029 DEP'!$J$1152</f>
        <v>15460108.734404454</v>
      </c>
      <c r="K792" s="7">
        <f>BASE!K792*'FM-029 DEP'!$K$1152</f>
        <v>0</v>
      </c>
      <c r="L792" s="7">
        <f>BASE!L792*'FM-029 DEP'!$L$1152</f>
        <v>0</v>
      </c>
      <c r="M792" s="36">
        <f>BASE!M792*$M$1152</f>
        <v>0</v>
      </c>
      <c r="N792" s="1">
        <f t="shared" si="73"/>
        <v>4</v>
      </c>
      <c r="O792" s="8">
        <f t="shared" si="77"/>
        <v>13088700</v>
      </c>
      <c r="P792" s="9">
        <f t="shared" si="74"/>
        <v>13088700</v>
      </c>
      <c r="Q792" s="40">
        <f t="array" ref="Q792">IFERROR(_xlfn.STDEV.P(IF((F792:M792&lt;&gt;0)*(F792:M792&lt;&gt;""), F792:M792)), 0)</f>
        <v>2284696.0378521294</v>
      </c>
      <c r="R792" s="11">
        <f t="shared" si="72"/>
        <v>17.455484791095596</v>
      </c>
      <c r="S792" s="12">
        <f t="shared" si="75"/>
        <v>82.5445152089044</v>
      </c>
      <c r="T792" s="37" t="str">
        <f t="shared" si="76"/>
        <v>ALTO</v>
      </c>
    </row>
    <row r="793" spans="2:20" ht="18">
      <c r="B793" s="27">
        <v>784</v>
      </c>
      <c r="C793" s="33" t="s">
        <v>827</v>
      </c>
      <c r="D793" s="32" t="s">
        <v>38</v>
      </c>
      <c r="E793" s="32">
        <v>1</v>
      </c>
      <c r="F793" s="7">
        <f>BASE!F793</f>
        <v>3994519.4099999997</v>
      </c>
      <c r="G793" s="7">
        <f>BASE!G793</f>
        <v>6284186.8499999996</v>
      </c>
      <c r="H793" s="40">
        <f>BASE!H793*'FM-029 DEP'!$H$1152</f>
        <v>5253668.2692435514</v>
      </c>
      <c r="I793" s="7">
        <f>BASE!I793*'FM-029 DEP'!$I$1152</f>
        <v>0</v>
      </c>
      <c r="J793" s="7">
        <f>BASE!J793*'FM-029 DEP'!$J$1152</f>
        <v>6378592.0644466393</v>
      </c>
      <c r="K793" s="7">
        <f>BASE!K793*'FM-029 DEP'!$K$1152</f>
        <v>0</v>
      </c>
      <c r="L793" s="7">
        <f>BASE!L793*'FM-029 DEP'!$L$1152</f>
        <v>0</v>
      </c>
      <c r="M793" s="36">
        <f>BASE!M793*$M$1152</f>
        <v>0</v>
      </c>
      <c r="N793" s="1">
        <f t="shared" si="73"/>
        <v>4</v>
      </c>
      <c r="O793" s="8">
        <f t="shared" si="77"/>
        <v>5477742</v>
      </c>
      <c r="P793" s="9">
        <f t="shared" si="74"/>
        <v>5477742</v>
      </c>
      <c r="Q793" s="40">
        <f t="array" ref="Q793">IFERROR(_xlfn.STDEV.P(IF((F793:M793&lt;&gt;0)*(F793:M793&lt;&gt;""), F793:M793)), 0)</f>
        <v>963333.07103591552</v>
      </c>
      <c r="R793" s="11">
        <f t="shared" si="72"/>
        <v>17.586316972137709</v>
      </c>
      <c r="S793" s="12">
        <f t="shared" si="75"/>
        <v>82.413683027862291</v>
      </c>
      <c r="T793" s="37" t="str">
        <f t="shared" si="76"/>
        <v>ALTO</v>
      </c>
    </row>
    <row r="794" spans="2:20" ht="18">
      <c r="B794" s="27">
        <v>785</v>
      </c>
      <c r="C794" s="33" t="s">
        <v>828</v>
      </c>
      <c r="D794" s="32" t="s">
        <v>38</v>
      </c>
      <c r="E794" s="32">
        <v>1</v>
      </c>
      <c r="F794" s="7">
        <f>BASE!F794</f>
        <v>1754025.49</v>
      </c>
      <c r="G794" s="7">
        <f>BASE!G794</f>
        <v>2692839</v>
      </c>
      <c r="H794" s="40">
        <f>BASE!H794*'FM-029 DEP'!$H$1152</f>
        <v>2251251.6092254743</v>
      </c>
      <c r="I794" s="7">
        <f>BASE!I794*'FM-029 DEP'!$I$1152</f>
        <v>0</v>
      </c>
      <c r="J794" s="7">
        <f>BASE!J794*'FM-029 DEP'!$J$1152</f>
        <v>2798916.8961493587</v>
      </c>
      <c r="K794" s="7">
        <f>BASE!K794*'FM-029 DEP'!$K$1152</f>
        <v>0</v>
      </c>
      <c r="L794" s="7">
        <f>BASE!L794*'FM-029 DEP'!$L$1152</f>
        <v>0</v>
      </c>
      <c r="M794" s="36">
        <f>BASE!M794*$M$1152</f>
        <v>0</v>
      </c>
      <c r="N794" s="1">
        <f t="shared" si="73"/>
        <v>4</v>
      </c>
      <c r="O794" s="8">
        <f t="shared" si="77"/>
        <v>2374258</v>
      </c>
      <c r="P794" s="9">
        <f t="shared" si="74"/>
        <v>2374258</v>
      </c>
      <c r="Q794" s="40">
        <f t="array" ref="Q794">IFERROR(_xlfn.STDEV.P(IF((F794:M794&lt;&gt;0)*(F794:M794&lt;&gt;""), F794:M794)), 0)</f>
        <v>412809.87460083253</v>
      </c>
      <c r="R794" s="11">
        <f t="shared" si="72"/>
        <v>17.386900437982415</v>
      </c>
      <c r="S794" s="12">
        <f t="shared" si="75"/>
        <v>82.613099562017581</v>
      </c>
      <c r="T794" s="37" t="str">
        <f t="shared" si="76"/>
        <v>ALTO</v>
      </c>
    </row>
    <row r="795" spans="2:20" ht="18">
      <c r="B795" s="27">
        <v>786</v>
      </c>
      <c r="C795" s="33" t="s">
        <v>829</v>
      </c>
      <c r="D795" s="32" t="s">
        <v>38</v>
      </c>
      <c r="E795" s="32">
        <v>1</v>
      </c>
      <c r="F795" s="7">
        <f>BASE!F795</f>
        <v>1719772.53</v>
      </c>
      <c r="G795" s="7">
        <f>BASE!G795</f>
        <v>2747613.36</v>
      </c>
      <c r="H795" s="40">
        <f>BASE!H795*'FM-029 DEP'!$H$1152</f>
        <v>2297043.7147700754</v>
      </c>
      <c r="I795" s="7">
        <f>BASE!I795*'FM-029 DEP'!$I$1152</f>
        <v>0</v>
      </c>
      <c r="J795" s="7">
        <f>BASE!J795*'FM-029 DEP'!$J$1152</f>
        <v>2810936.3432366936</v>
      </c>
      <c r="K795" s="7">
        <f>BASE!K795*'FM-029 DEP'!$K$1152</f>
        <v>0</v>
      </c>
      <c r="L795" s="7">
        <f>BASE!L795*'FM-029 DEP'!$L$1152</f>
        <v>0</v>
      </c>
      <c r="M795" s="36">
        <f>BASE!M795*$M$1152</f>
        <v>0</v>
      </c>
      <c r="N795" s="1">
        <f t="shared" si="73"/>
        <v>4</v>
      </c>
      <c r="O795" s="8">
        <f t="shared" si="77"/>
        <v>2393841</v>
      </c>
      <c r="P795" s="9">
        <f t="shared" si="74"/>
        <v>2393841</v>
      </c>
      <c r="Q795" s="40">
        <f t="array" ref="Q795">IFERROR(_xlfn.STDEV.P(IF((F795:M795&lt;&gt;0)*(F795:M795&lt;&gt;""), F795:M795)), 0)</f>
        <v>436709.69325307442</v>
      </c>
      <c r="R795" s="11">
        <f t="shared" si="72"/>
        <v>18.2430534548065</v>
      </c>
      <c r="S795" s="12">
        <f t="shared" si="75"/>
        <v>81.7569465451935</v>
      </c>
      <c r="T795" s="37" t="str">
        <f t="shared" si="76"/>
        <v>ALTO</v>
      </c>
    </row>
    <row r="796" spans="2:20" ht="18">
      <c r="B796" s="27">
        <v>787</v>
      </c>
      <c r="C796" s="33" t="s">
        <v>830</v>
      </c>
      <c r="D796" s="32" t="s">
        <v>38</v>
      </c>
      <c r="E796" s="32">
        <v>1</v>
      </c>
      <c r="F796" s="7">
        <f>BASE!F796</f>
        <v>2939363.07</v>
      </c>
      <c r="G796" s="7">
        <f>BASE!G796</f>
        <v>5244685.5599999996</v>
      </c>
      <c r="H796" s="40">
        <f>BASE!H796*'FM-029 DEP'!$H$1152</f>
        <v>4384630.8364693038</v>
      </c>
      <c r="I796" s="7">
        <f>BASE!I796*'FM-029 DEP'!$I$1152</f>
        <v>0</v>
      </c>
      <c r="J796" s="7">
        <f>BASE!J796*'FM-029 DEP'!$J$1152</f>
        <v>3990017.0209137425</v>
      </c>
      <c r="K796" s="7">
        <f>BASE!K796*'FM-029 DEP'!$K$1152</f>
        <v>0</v>
      </c>
      <c r="L796" s="7">
        <f>BASE!L796*'FM-029 DEP'!$L$1152</f>
        <v>0</v>
      </c>
      <c r="M796" s="36">
        <f>BASE!M796*$M$1152</f>
        <v>0</v>
      </c>
      <c r="N796" s="1">
        <f t="shared" si="73"/>
        <v>4</v>
      </c>
      <c r="O796" s="8">
        <f t="shared" si="77"/>
        <v>4139674</v>
      </c>
      <c r="P796" s="9">
        <f t="shared" si="74"/>
        <v>4139674</v>
      </c>
      <c r="Q796" s="40">
        <f t="array" ref="Q796">IFERROR(_xlfn.STDEV.P(IF((F796:M796&lt;&gt;0)*(F796:M796&lt;&gt;""), F796:M796)), 0)</f>
        <v>828281.04220930359</v>
      </c>
      <c r="R796" s="11">
        <f t="shared" si="72"/>
        <v>20.008363997003229</v>
      </c>
      <c r="S796" s="12">
        <f t="shared" si="75"/>
        <v>79.991636002996771</v>
      </c>
      <c r="T796" s="37" t="str">
        <f t="shared" si="76"/>
        <v>ALTO</v>
      </c>
    </row>
    <row r="797" spans="2:20" ht="18">
      <c r="B797" s="27">
        <v>788</v>
      </c>
      <c r="C797" s="33" t="s">
        <v>831</v>
      </c>
      <c r="D797" s="32" t="s">
        <v>38</v>
      </c>
      <c r="E797" s="32">
        <v>1</v>
      </c>
      <c r="F797" s="7">
        <f>BASE!F797</f>
        <v>20356295.890000001</v>
      </c>
      <c r="G797" s="7">
        <f>BASE!G797</f>
        <v>31252698.539999999</v>
      </c>
      <c r="H797" s="40">
        <f>BASE!H797*'FM-029 DEP'!$H$1152</f>
        <v>26127695.015803516</v>
      </c>
      <c r="I797" s="7">
        <f>BASE!I797*'FM-029 DEP'!$I$1152</f>
        <v>0</v>
      </c>
      <c r="J797" s="7">
        <f>BASE!J797*'FM-029 DEP'!$J$1152</f>
        <v>32565619.239745088</v>
      </c>
      <c r="K797" s="7">
        <f>BASE!K797*'FM-029 DEP'!$K$1152</f>
        <v>0</v>
      </c>
      <c r="L797" s="7">
        <f>BASE!L797*'FM-029 DEP'!$L$1152</f>
        <v>0</v>
      </c>
      <c r="M797" s="36">
        <f>BASE!M797*$M$1152</f>
        <v>0</v>
      </c>
      <c r="N797" s="1">
        <f t="shared" si="73"/>
        <v>4</v>
      </c>
      <c r="O797" s="8">
        <f t="shared" si="77"/>
        <v>27575577</v>
      </c>
      <c r="P797" s="9">
        <f t="shared" si="74"/>
        <v>27575577</v>
      </c>
      <c r="Q797" s="40">
        <f t="array" ref="Q797">IFERROR(_xlfn.STDEV.P(IF((F797:M797&lt;&gt;0)*(F797:M797&lt;&gt;""), F797:M797)), 0)</f>
        <v>4812383.1507823644</v>
      </c>
      <c r="R797" s="11">
        <f t="shared" ref="R797:R860" si="78">IFERROR(Q797/O797*100,0)</f>
        <v>17.45161361730478</v>
      </c>
      <c r="S797" s="12">
        <f t="shared" si="75"/>
        <v>82.548386382695213</v>
      </c>
      <c r="T797" s="37" t="str">
        <f t="shared" si="76"/>
        <v>ALTO</v>
      </c>
    </row>
    <row r="798" spans="2:20" ht="18">
      <c r="B798" s="27">
        <v>789</v>
      </c>
      <c r="C798" s="33" t="s">
        <v>832</v>
      </c>
      <c r="D798" s="32" t="s">
        <v>38</v>
      </c>
      <c r="E798" s="32">
        <v>1</v>
      </c>
      <c r="F798" s="7">
        <f>BASE!F798</f>
        <v>2932512.2399999998</v>
      </c>
      <c r="G798" s="7">
        <f>BASE!G798</f>
        <v>5252499.75</v>
      </c>
      <c r="H798" s="40">
        <f>BASE!H798*'FM-029 DEP'!$H$1152</f>
        <v>4391163.9150027111</v>
      </c>
      <c r="I798" s="7">
        <f>BASE!I798*'FM-029 DEP'!$I$1152</f>
        <v>0</v>
      </c>
      <c r="J798" s="7">
        <f>BASE!J798*'FM-029 DEP'!$J$1152</f>
        <v>4684835.0516111664</v>
      </c>
      <c r="K798" s="7">
        <f>BASE!K798*'FM-029 DEP'!$K$1152</f>
        <v>0</v>
      </c>
      <c r="L798" s="7">
        <f>BASE!L798*'FM-029 DEP'!$L$1152</f>
        <v>0</v>
      </c>
      <c r="M798" s="36">
        <f>BASE!M798*$M$1152</f>
        <v>0</v>
      </c>
      <c r="N798" s="1">
        <f t="shared" si="73"/>
        <v>4</v>
      </c>
      <c r="O798" s="8">
        <f t="shared" si="77"/>
        <v>4315253</v>
      </c>
      <c r="P798" s="9">
        <f t="shared" si="74"/>
        <v>4315253</v>
      </c>
      <c r="Q798" s="40">
        <f t="array" ref="Q798">IFERROR(_xlfn.STDEV.P(IF((F798:M798&lt;&gt;0)*(F798:M798&lt;&gt;""), F798:M798)), 0)</f>
        <v>856264.6844931104</v>
      </c>
      <c r="R798" s="11">
        <f t="shared" si="78"/>
        <v>19.842745824940287</v>
      </c>
      <c r="S798" s="12">
        <f t="shared" si="75"/>
        <v>80.157254175059705</v>
      </c>
      <c r="T798" s="37" t="str">
        <f t="shared" si="76"/>
        <v>ALTO</v>
      </c>
    </row>
    <row r="799" spans="2:20" ht="18">
      <c r="B799" s="27">
        <v>790</v>
      </c>
      <c r="C799" s="33" t="s">
        <v>833</v>
      </c>
      <c r="D799" s="32" t="s">
        <v>38</v>
      </c>
      <c r="E799" s="32">
        <v>1</v>
      </c>
      <c r="F799" s="7">
        <f>BASE!F799</f>
        <v>4028778.32</v>
      </c>
      <c r="G799" s="7">
        <f>BASE!G799</f>
        <v>6394984.0199999996</v>
      </c>
      <c r="H799" s="40">
        <f>BASE!H799*'FM-029 DEP'!$H$1152</f>
        <v>5346296.8198886178</v>
      </c>
      <c r="I799" s="7">
        <f>BASE!I799*'FM-029 DEP'!$I$1152</f>
        <v>0</v>
      </c>
      <c r="J799" s="7">
        <f>BASE!J799*'FM-029 DEP'!$J$1152</f>
        <v>6438608.3206175398</v>
      </c>
      <c r="K799" s="7">
        <f>BASE!K799*'FM-029 DEP'!$K$1152</f>
        <v>0</v>
      </c>
      <c r="L799" s="7">
        <f>BASE!L799*'FM-029 DEP'!$L$1152</f>
        <v>0</v>
      </c>
      <c r="M799" s="36">
        <f>BASE!M799*$M$1152</f>
        <v>0</v>
      </c>
      <c r="N799" s="1">
        <f t="shared" si="73"/>
        <v>4</v>
      </c>
      <c r="O799" s="8">
        <f t="shared" si="77"/>
        <v>5552167</v>
      </c>
      <c r="P799" s="9">
        <f t="shared" si="74"/>
        <v>5552167</v>
      </c>
      <c r="Q799" s="40">
        <f t="array" ref="Q799">IFERROR(_xlfn.STDEV.P(IF((F799:M799&lt;&gt;0)*(F799:M799&lt;&gt;""), F799:M799)), 0)</f>
        <v>982244.15823039948</v>
      </c>
      <c r="R799" s="11">
        <f t="shared" si="78"/>
        <v>17.691185409776029</v>
      </c>
      <c r="S799" s="12">
        <f t="shared" si="75"/>
        <v>82.308814590223975</v>
      </c>
      <c r="T799" s="37" t="str">
        <f t="shared" si="76"/>
        <v>ALTO</v>
      </c>
    </row>
    <row r="800" spans="2:20" ht="18">
      <c r="B800" s="27">
        <v>791</v>
      </c>
      <c r="C800" s="33" t="s">
        <v>834</v>
      </c>
      <c r="D800" s="32" t="s">
        <v>38</v>
      </c>
      <c r="E800" s="32">
        <v>1</v>
      </c>
      <c r="F800" s="7">
        <f>BASE!F800</f>
        <v>4028778.32</v>
      </c>
      <c r="G800" s="7">
        <f>BASE!G800</f>
        <v>6406335.6899999995</v>
      </c>
      <c r="H800" s="40">
        <f>BASE!H800*'FM-029 DEP'!$H$1152</f>
        <v>5355786.2132484177</v>
      </c>
      <c r="I800" s="7">
        <f>BASE!I800*'FM-029 DEP'!$I$1152</f>
        <v>0</v>
      </c>
      <c r="J800" s="7">
        <f>BASE!J800*'FM-029 DEP'!$J$1152</f>
        <v>6438608.3206175398</v>
      </c>
      <c r="K800" s="7">
        <f>BASE!K800*'FM-029 DEP'!$K$1152</f>
        <v>0</v>
      </c>
      <c r="L800" s="7">
        <f>BASE!L800*'FM-029 DEP'!$L$1152</f>
        <v>0</v>
      </c>
      <c r="M800" s="36">
        <f>BASE!M800*$M$1152</f>
        <v>0</v>
      </c>
      <c r="N800" s="1">
        <f t="shared" si="73"/>
        <v>4</v>
      </c>
      <c r="O800" s="8">
        <f t="shared" si="77"/>
        <v>5557377</v>
      </c>
      <c r="P800" s="9">
        <f t="shared" si="74"/>
        <v>5557377</v>
      </c>
      <c r="Q800" s="40">
        <f t="array" ref="Q800">IFERROR(_xlfn.STDEV.P(IF((F800:M800&lt;&gt;0)*(F800:M800&lt;&gt;""), F800:M800)), 0)</f>
        <v>984194.1205327129</v>
      </c>
      <c r="R800" s="11">
        <f t="shared" si="78"/>
        <v>17.709687871323339</v>
      </c>
      <c r="S800" s="12">
        <f t="shared" si="75"/>
        <v>82.290312128676661</v>
      </c>
      <c r="T800" s="37" t="str">
        <f t="shared" si="76"/>
        <v>ALTO</v>
      </c>
    </row>
    <row r="801" spans="2:20" ht="18">
      <c r="B801" s="27">
        <v>792</v>
      </c>
      <c r="C801" s="33" t="s">
        <v>835</v>
      </c>
      <c r="D801" s="32" t="s">
        <v>38</v>
      </c>
      <c r="E801" s="32">
        <v>1</v>
      </c>
      <c r="F801" s="7">
        <f>BASE!F801</f>
        <v>1740322.64</v>
      </c>
      <c r="G801" s="7">
        <f>BASE!G801</f>
        <v>2660058.27</v>
      </c>
      <c r="H801" s="40">
        <f>BASE!H801*'FM-029 DEP'!$H$1152</f>
        <v>2223845.6376297013</v>
      </c>
      <c r="I801" s="7">
        <f>BASE!I801*'FM-029 DEP'!$I$1152</f>
        <v>0</v>
      </c>
      <c r="J801" s="7">
        <f>BASE!J801*'FM-029 DEP'!$J$1152</f>
        <v>2774872.6918588998</v>
      </c>
      <c r="K801" s="7">
        <f>BASE!K801*'FM-029 DEP'!$K$1152</f>
        <v>0</v>
      </c>
      <c r="L801" s="7">
        <f>BASE!L801*'FM-029 DEP'!$L$1152</f>
        <v>0</v>
      </c>
      <c r="M801" s="36">
        <f>BASE!M801*$M$1152</f>
        <v>0</v>
      </c>
      <c r="N801" s="1">
        <f t="shared" si="73"/>
        <v>4</v>
      </c>
      <c r="O801" s="8">
        <f t="shared" si="77"/>
        <v>2349775</v>
      </c>
      <c r="P801" s="9">
        <f t="shared" si="74"/>
        <v>2349775</v>
      </c>
      <c r="Q801" s="40">
        <f t="array" ref="Q801">IFERROR(_xlfn.STDEV.P(IF((F801:M801&lt;&gt;0)*(F801:M801&lt;&gt;""), F801:M801)), 0)</f>
        <v>407515.07293659408</v>
      </c>
      <c r="R801" s="11">
        <f t="shared" si="78"/>
        <v>17.342727407372792</v>
      </c>
      <c r="S801" s="12">
        <f t="shared" si="75"/>
        <v>82.657272592627208</v>
      </c>
      <c r="T801" s="37" t="str">
        <f t="shared" si="76"/>
        <v>ALTO</v>
      </c>
    </row>
    <row r="802" spans="2:20" ht="18">
      <c r="B802" s="27">
        <v>793</v>
      </c>
      <c r="C802" s="33" t="s">
        <v>836</v>
      </c>
      <c r="D802" s="32" t="s">
        <v>38</v>
      </c>
      <c r="E802" s="32">
        <v>1</v>
      </c>
      <c r="F802" s="7">
        <f>BASE!F802</f>
        <v>1425146.38</v>
      </c>
      <c r="G802" s="7">
        <f>BASE!G802</f>
        <v>2189327.4300000002</v>
      </c>
      <c r="H802" s="40">
        <f>BASE!H802*'FM-029 DEP'!$H$1152</f>
        <v>1830308.314346381</v>
      </c>
      <c r="I802" s="7">
        <f>BASE!I802*'FM-029 DEP'!$I$1152</f>
        <v>0</v>
      </c>
      <c r="J802" s="7">
        <f>BASE!J802*'FM-029 DEP'!$J$1152</f>
        <v>2282355.4698860068</v>
      </c>
      <c r="K802" s="7">
        <f>BASE!K802*'FM-029 DEP'!$K$1152</f>
        <v>0</v>
      </c>
      <c r="L802" s="7">
        <f>BASE!L802*'FM-029 DEP'!$L$1152</f>
        <v>0</v>
      </c>
      <c r="M802" s="36">
        <f>BASE!M802*$M$1152</f>
        <v>0</v>
      </c>
      <c r="N802" s="1">
        <f t="shared" si="73"/>
        <v>4</v>
      </c>
      <c r="O802" s="8">
        <f t="shared" si="77"/>
        <v>1931784</v>
      </c>
      <c r="P802" s="9">
        <f t="shared" si="74"/>
        <v>1931784</v>
      </c>
      <c r="Q802" s="40">
        <f t="array" ref="Q802">IFERROR(_xlfn.STDEV.P(IF((F802:M802&lt;&gt;0)*(F802:M802&lt;&gt;""), F802:M802)), 0)</f>
        <v>337715.84453934833</v>
      </c>
      <c r="R802" s="11">
        <f t="shared" si="78"/>
        <v>17.482070694205373</v>
      </c>
      <c r="S802" s="12">
        <f t="shared" si="75"/>
        <v>82.517929305794624</v>
      </c>
      <c r="T802" s="37" t="str">
        <f t="shared" si="76"/>
        <v>ALTO</v>
      </c>
    </row>
    <row r="803" spans="2:20" ht="18">
      <c r="B803" s="27">
        <v>794</v>
      </c>
      <c r="C803" s="33" t="s">
        <v>837</v>
      </c>
      <c r="D803" s="32" t="s">
        <v>38</v>
      </c>
      <c r="E803" s="32">
        <v>1</v>
      </c>
      <c r="F803" s="7">
        <f>BASE!F803</f>
        <v>515878.08999999997</v>
      </c>
      <c r="G803" s="7">
        <f>BASE!G803</f>
        <v>791362.32</v>
      </c>
      <c r="H803" s="40">
        <f>BASE!H803*'FM-029 DEP'!$H$1152</f>
        <v>661590.10135840916</v>
      </c>
      <c r="I803" s="7">
        <f>BASE!I803*'FM-029 DEP'!$I$1152</f>
        <v>0</v>
      </c>
      <c r="J803" s="7">
        <f>BASE!J803*'FM-029 DEP'!$J$1152</f>
        <v>825168.09801633609</v>
      </c>
      <c r="K803" s="7">
        <f>BASE!K803*'FM-029 DEP'!$K$1152</f>
        <v>0</v>
      </c>
      <c r="L803" s="7">
        <f>BASE!L803*'FM-029 DEP'!$L$1152</f>
        <v>0</v>
      </c>
      <c r="M803" s="36">
        <f>BASE!M803*$M$1152</f>
        <v>0</v>
      </c>
      <c r="N803" s="1">
        <f t="shared" si="73"/>
        <v>4</v>
      </c>
      <c r="O803" s="8">
        <f t="shared" si="77"/>
        <v>698500</v>
      </c>
      <c r="P803" s="9">
        <f t="shared" si="74"/>
        <v>698500</v>
      </c>
      <c r="Q803" s="40">
        <f t="array" ref="Q803">IFERROR(_xlfn.STDEV.P(IF((F803:M803&lt;&gt;0)*(F803:M803&lt;&gt;""), F803:M803)), 0)</f>
        <v>121841.41348506624</v>
      </c>
      <c r="R803" s="11">
        <f t="shared" si="78"/>
        <v>17.443294700796883</v>
      </c>
      <c r="S803" s="12">
        <f t="shared" si="75"/>
        <v>82.556705299203117</v>
      </c>
      <c r="T803" s="37" t="str">
        <f t="shared" si="76"/>
        <v>ALTO</v>
      </c>
    </row>
    <row r="804" spans="2:20" ht="18">
      <c r="B804" s="27">
        <v>795</v>
      </c>
      <c r="C804" s="33" t="s">
        <v>838</v>
      </c>
      <c r="D804" s="32" t="s">
        <v>38</v>
      </c>
      <c r="E804" s="32">
        <v>1</v>
      </c>
      <c r="F804" s="7">
        <f>BASE!F804</f>
        <v>10935253.91</v>
      </c>
      <c r="G804" s="7">
        <f>BASE!G804</f>
        <v>16792178.940000001</v>
      </c>
      <c r="H804" s="40">
        <f>BASE!H804*'FM-029 DEP'!$H$1152</f>
        <v>14038497.749135643</v>
      </c>
      <c r="I804" s="7">
        <f>BASE!I804*'FM-029 DEP'!$I$1152</f>
        <v>0</v>
      </c>
      <c r="J804" s="7">
        <f>BASE!J804*'FM-029 DEP'!$J$1152</f>
        <v>16198076.765999462</v>
      </c>
      <c r="K804" s="7">
        <f>BASE!K804*'FM-029 DEP'!$K$1152</f>
        <v>0</v>
      </c>
      <c r="L804" s="7">
        <f>BASE!L804*'FM-029 DEP'!$L$1152</f>
        <v>0</v>
      </c>
      <c r="M804" s="36">
        <f>BASE!M804*$M$1152</f>
        <v>0</v>
      </c>
      <c r="N804" s="1">
        <f t="shared" si="73"/>
        <v>4</v>
      </c>
      <c r="O804" s="8">
        <f t="shared" si="77"/>
        <v>14491002</v>
      </c>
      <c r="P804" s="9">
        <f t="shared" si="74"/>
        <v>14491002</v>
      </c>
      <c r="Q804" s="40">
        <f t="array" ref="Q804">IFERROR(_xlfn.STDEV.P(IF((F804:M804&lt;&gt;0)*(F804:M804&lt;&gt;""), F804:M804)), 0)</f>
        <v>2294429.3485793411</v>
      </c>
      <c r="R804" s="11">
        <f t="shared" si="78"/>
        <v>15.833476170794409</v>
      </c>
      <c r="S804" s="12">
        <f t="shared" si="75"/>
        <v>84.166523829205588</v>
      </c>
      <c r="T804" s="37" t="str">
        <f t="shared" si="76"/>
        <v>ALTO</v>
      </c>
    </row>
    <row r="805" spans="2:20" ht="18">
      <c r="B805" s="27">
        <v>796</v>
      </c>
      <c r="C805" s="33" t="s">
        <v>839</v>
      </c>
      <c r="D805" s="32" t="s">
        <v>38</v>
      </c>
      <c r="E805" s="32">
        <v>1</v>
      </c>
      <c r="F805" s="7">
        <f>BASE!F805</f>
        <v>626242.26</v>
      </c>
      <c r="G805" s="7">
        <f>BASE!G805</f>
        <v>959935.04999999993</v>
      </c>
      <c r="H805" s="40">
        <f>BASE!H805*'FM-029 DEP'!$H$1152</f>
        <v>802519.35646221228</v>
      </c>
      <c r="I805" s="7">
        <f>BASE!I805*'FM-029 DEP'!$I$1152</f>
        <v>0</v>
      </c>
      <c r="J805" s="7">
        <f>BASE!J805*'FM-029 DEP'!$J$1152</f>
        <v>1000554.5848667086</v>
      </c>
      <c r="K805" s="7">
        <f>BASE!K805*'FM-029 DEP'!$K$1152</f>
        <v>0</v>
      </c>
      <c r="L805" s="7">
        <f>BASE!L805*'FM-029 DEP'!$L$1152</f>
        <v>0</v>
      </c>
      <c r="M805" s="36">
        <f>BASE!M805*$M$1152</f>
        <v>0</v>
      </c>
      <c r="N805" s="1">
        <f t="shared" si="73"/>
        <v>4</v>
      </c>
      <c r="O805" s="8">
        <f t="shared" si="77"/>
        <v>847313</v>
      </c>
      <c r="P805" s="9">
        <f t="shared" si="74"/>
        <v>847313</v>
      </c>
      <c r="Q805" s="40">
        <f t="array" ref="Q805">IFERROR(_xlfn.STDEV.P(IF((F805:M805&lt;&gt;0)*(F805:M805&lt;&gt;""), F805:M805)), 0)</f>
        <v>147517.33123946874</v>
      </c>
      <c r="R805" s="11">
        <f t="shared" si="78"/>
        <v>17.410016279635592</v>
      </c>
      <c r="S805" s="12">
        <f t="shared" si="75"/>
        <v>82.589983720364415</v>
      </c>
      <c r="T805" s="37" t="str">
        <f t="shared" si="76"/>
        <v>ALTO</v>
      </c>
    </row>
    <row r="806" spans="2:20" ht="18">
      <c r="B806" s="27">
        <v>797</v>
      </c>
      <c r="C806" s="33" t="s">
        <v>840</v>
      </c>
      <c r="D806" s="32" t="s">
        <v>38</v>
      </c>
      <c r="E806" s="32">
        <v>1</v>
      </c>
      <c r="F806" s="7">
        <f>BASE!F806</f>
        <v>180145.77</v>
      </c>
      <c r="G806" s="7">
        <f>BASE!G806</f>
        <v>275831.19</v>
      </c>
      <c r="H806" s="40">
        <f>BASE!H806*'FM-029 DEP'!$H$1152</f>
        <v>230598.51276785092</v>
      </c>
      <c r="I806" s="7">
        <f>BASE!I806*'FM-029 DEP'!$I$1152</f>
        <v>0</v>
      </c>
      <c r="J806" s="7">
        <f>BASE!J806*'FM-029 DEP'!$J$1152</f>
        <v>288333.97720132844</v>
      </c>
      <c r="K806" s="7">
        <f>BASE!K806*'FM-029 DEP'!$K$1152</f>
        <v>0</v>
      </c>
      <c r="L806" s="7">
        <f>BASE!L806*'FM-029 DEP'!$L$1152</f>
        <v>0</v>
      </c>
      <c r="M806" s="36">
        <f>BASE!M806*$M$1152</f>
        <v>0</v>
      </c>
      <c r="N806" s="1">
        <f t="shared" si="73"/>
        <v>4</v>
      </c>
      <c r="O806" s="8">
        <f t="shared" si="77"/>
        <v>243727</v>
      </c>
      <c r="P806" s="9">
        <f t="shared" si="74"/>
        <v>243727</v>
      </c>
      <c r="Q806" s="40">
        <f t="array" ref="Q806">IFERROR(_xlfn.STDEV.P(IF((F806:M806&lt;&gt;0)*(F806:M806&lt;&gt;""), F806:M806)), 0)</f>
        <v>42530.552004964622</v>
      </c>
      <c r="R806" s="11">
        <f t="shared" si="78"/>
        <v>17.450078163258326</v>
      </c>
      <c r="S806" s="12">
        <f t="shared" si="75"/>
        <v>82.549921836741674</v>
      </c>
      <c r="T806" s="37" t="str">
        <f t="shared" si="76"/>
        <v>ALTO</v>
      </c>
    </row>
    <row r="807" spans="2:20" ht="18">
      <c r="B807" s="27">
        <v>798</v>
      </c>
      <c r="C807" s="33" t="s">
        <v>841</v>
      </c>
      <c r="D807" s="32" t="s">
        <v>38</v>
      </c>
      <c r="E807" s="32">
        <v>1</v>
      </c>
      <c r="F807" s="7">
        <f>BASE!F807</f>
        <v>4001371.4299999997</v>
      </c>
      <c r="G807" s="7">
        <f>BASE!G807</f>
        <v>6450976.0800000001</v>
      </c>
      <c r="H807" s="40">
        <f>BASE!H807*'FM-029 DEP'!$H$1152</f>
        <v>5393106.4615974408</v>
      </c>
      <c r="I807" s="7">
        <f>BASE!I807*'FM-029 DEP'!$I$1152</f>
        <v>0</v>
      </c>
      <c r="J807" s="7">
        <f>BASE!J807*'FM-029 DEP'!$J$1152</f>
        <v>6546801.929808815</v>
      </c>
      <c r="K807" s="7">
        <f>BASE!K807*'FM-029 DEP'!$K$1152</f>
        <v>0</v>
      </c>
      <c r="L807" s="7">
        <f>BASE!L807*'FM-029 DEP'!$L$1152</f>
        <v>0</v>
      </c>
      <c r="M807" s="36">
        <f>BASE!M807*$M$1152</f>
        <v>0</v>
      </c>
      <c r="N807" s="1">
        <f t="shared" si="73"/>
        <v>4</v>
      </c>
      <c r="O807" s="8">
        <f t="shared" si="77"/>
        <v>5598064</v>
      </c>
      <c r="P807" s="9">
        <f t="shared" si="74"/>
        <v>5598064</v>
      </c>
      <c r="Q807" s="40">
        <f t="array" ref="Q807">IFERROR(_xlfn.STDEV.P(IF((F807:M807&lt;&gt;0)*(F807:M807&lt;&gt;""), F807:M807)), 0)</f>
        <v>1027009.9112604851</v>
      </c>
      <c r="R807" s="11">
        <f t="shared" si="78"/>
        <v>18.345805107988852</v>
      </c>
      <c r="S807" s="12">
        <f t="shared" si="75"/>
        <v>81.654194892011148</v>
      </c>
      <c r="T807" s="37" t="str">
        <f t="shared" si="76"/>
        <v>ALTO</v>
      </c>
    </row>
    <row r="808" spans="2:20" ht="18">
      <c r="B808" s="27">
        <v>799</v>
      </c>
      <c r="C808" s="33" t="s">
        <v>842</v>
      </c>
      <c r="D808" s="32" t="s">
        <v>38</v>
      </c>
      <c r="E808" s="32">
        <v>1</v>
      </c>
      <c r="F808" s="7">
        <f>BASE!F808</f>
        <v>460431.23</v>
      </c>
      <c r="G808" s="7">
        <f>BASE!G808</f>
        <v>707157.75</v>
      </c>
      <c r="H808" s="40">
        <f>BASE!H808*'FM-029 DEP'!$H$1152</f>
        <v>591193.47500382387</v>
      </c>
      <c r="I808" s="7">
        <f>BASE!I808*'FM-029 DEP'!$I$1152</f>
        <v>0</v>
      </c>
      <c r="J808" s="7">
        <f>BASE!J808*'FM-029 DEP'!$J$1152</f>
        <v>754385.58208419359</v>
      </c>
      <c r="K808" s="7">
        <f>BASE!K808*'FM-029 DEP'!$K$1152</f>
        <v>0</v>
      </c>
      <c r="L808" s="7">
        <f>BASE!L808*'FM-029 DEP'!$L$1152</f>
        <v>0</v>
      </c>
      <c r="M808" s="36">
        <f>BASE!M808*$M$1152</f>
        <v>0</v>
      </c>
      <c r="N808" s="1">
        <f t="shared" si="73"/>
        <v>4</v>
      </c>
      <c r="O808" s="8">
        <f t="shared" si="77"/>
        <v>628292</v>
      </c>
      <c r="P808" s="9">
        <f t="shared" si="74"/>
        <v>628292</v>
      </c>
      <c r="Q808" s="40">
        <f t="array" ref="Q808">IFERROR(_xlfn.STDEV.P(IF((F808:M808&lt;&gt;0)*(F808:M808&lt;&gt;""), F808:M808)), 0)</f>
        <v>113658.40997014944</v>
      </c>
      <c r="R808" s="11">
        <f t="shared" si="78"/>
        <v>18.090061622645116</v>
      </c>
      <c r="S808" s="12">
        <f t="shared" si="75"/>
        <v>81.909938377354877</v>
      </c>
      <c r="T808" s="37" t="str">
        <f t="shared" si="76"/>
        <v>ALTO</v>
      </c>
    </row>
    <row r="809" spans="2:20" ht="18">
      <c r="B809" s="27">
        <v>800</v>
      </c>
      <c r="C809" s="33" t="s">
        <v>843</v>
      </c>
      <c r="D809" s="32" t="s">
        <v>38</v>
      </c>
      <c r="E809" s="32">
        <v>1</v>
      </c>
      <c r="F809" s="7">
        <f>BASE!F809</f>
        <v>123330.40999999999</v>
      </c>
      <c r="G809" s="7">
        <f>BASE!G809</f>
        <v>188274.87</v>
      </c>
      <c r="H809" s="40">
        <f>BASE!H809*'FM-029 DEP'!$H$1152</f>
        <v>157400.43562747687</v>
      </c>
      <c r="I809" s="7">
        <f>BASE!I809*'FM-029 DEP'!$I$1152</f>
        <v>0</v>
      </c>
      <c r="J809" s="7">
        <f>BASE!J809*'FM-029 DEP'!$J$1152</f>
        <v>167401.40023337223</v>
      </c>
      <c r="K809" s="7">
        <f>BASE!K809*'FM-029 DEP'!$K$1152</f>
        <v>0</v>
      </c>
      <c r="L809" s="7">
        <f>BASE!L809*'FM-029 DEP'!$L$1152</f>
        <v>0</v>
      </c>
      <c r="M809" s="36">
        <f>BASE!M809*$M$1152</f>
        <v>0</v>
      </c>
      <c r="N809" s="1">
        <f t="shared" si="73"/>
        <v>4</v>
      </c>
      <c r="O809" s="8">
        <f t="shared" si="77"/>
        <v>159102</v>
      </c>
      <c r="P809" s="9">
        <f t="shared" si="74"/>
        <v>159102</v>
      </c>
      <c r="Q809" s="40">
        <f t="array" ref="Q809">IFERROR(_xlfn.STDEV.P(IF((F809:M809&lt;&gt;0)*(F809:M809&lt;&gt;""), F809:M809)), 0)</f>
        <v>23465.071705180875</v>
      </c>
      <c r="R809" s="11">
        <f t="shared" si="78"/>
        <v>14.748445465915497</v>
      </c>
      <c r="S809" s="12">
        <f t="shared" si="75"/>
        <v>85.251554534084505</v>
      </c>
      <c r="T809" s="37" t="str">
        <f t="shared" si="76"/>
        <v>ALTO</v>
      </c>
    </row>
    <row r="810" spans="2:20" ht="18">
      <c r="B810" s="27">
        <v>801</v>
      </c>
      <c r="C810" s="33" t="s">
        <v>844</v>
      </c>
      <c r="D810" s="32" t="s">
        <v>38</v>
      </c>
      <c r="E810" s="32">
        <v>1</v>
      </c>
      <c r="F810" s="7">
        <f>BASE!F810</f>
        <v>7660159.71</v>
      </c>
      <c r="G810" s="7">
        <f>BASE!G810</f>
        <v>11756722.529999999</v>
      </c>
      <c r="H810" s="40">
        <f>BASE!H810*'FM-029 DEP'!$H$1152</f>
        <v>9828785.8465279825</v>
      </c>
      <c r="I810" s="7">
        <f>BASE!I810*'FM-029 DEP'!$I$1152</f>
        <v>0</v>
      </c>
      <c r="J810" s="7">
        <f>BASE!J810*'FM-029 DEP'!$J$1152</f>
        <v>12252644.804775156</v>
      </c>
      <c r="K810" s="7">
        <f>BASE!K810*'FM-029 DEP'!$K$1152</f>
        <v>0</v>
      </c>
      <c r="L810" s="7">
        <f>BASE!L810*'FM-029 DEP'!$L$1152</f>
        <v>0</v>
      </c>
      <c r="M810" s="36">
        <f>BASE!M810*$M$1152</f>
        <v>0</v>
      </c>
      <c r="N810" s="1">
        <f t="shared" si="73"/>
        <v>4</v>
      </c>
      <c r="O810" s="8">
        <f t="shared" si="77"/>
        <v>10374578</v>
      </c>
      <c r="P810" s="9">
        <f t="shared" si="74"/>
        <v>10374578</v>
      </c>
      <c r="Q810" s="40">
        <f t="array" ref="Q810">IFERROR(_xlfn.STDEV.P(IF((F810:M810&lt;&gt;0)*(F810:M810&lt;&gt;""), F810:M810)), 0)</f>
        <v>1809931.915355196</v>
      </c>
      <c r="R810" s="11">
        <f t="shared" si="78"/>
        <v>17.445836499134675</v>
      </c>
      <c r="S810" s="12">
        <f t="shared" si="75"/>
        <v>82.554163500865329</v>
      </c>
      <c r="T810" s="37" t="str">
        <f t="shared" si="76"/>
        <v>ALTO</v>
      </c>
    </row>
    <row r="811" spans="2:20" ht="18">
      <c r="B811" s="27">
        <v>802</v>
      </c>
      <c r="C811" s="33" t="s">
        <v>845</v>
      </c>
      <c r="D811" s="32" t="s">
        <v>38</v>
      </c>
      <c r="E811" s="32">
        <v>1</v>
      </c>
      <c r="F811" s="7">
        <f>BASE!F811</f>
        <v>122603.31999999999</v>
      </c>
      <c r="G811" s="7">
        <f>BASE!G811</f>
        <v>187129.74</v>
      </c>
      <c r="H811" s="40">
        <f>BASE!H811*'FM-029 DEP'!$H$1152</f>
        <v>156443.45527400402</v>
      </c>
      <c r="I811" s="7">
        <f>BASE!I811*'FM-029 DEP'!$I$1152</f>
        <v>0</v>
      </c>
      <c r="J811" s="7">
        <f>BASE!J811*'FM-029 DEP'!$J$1152</f>
        <v>184985.84866708555</v>
      </c>
      <c r="K811" s="7">
        <f>BASE!K811*'FM-029 DEP'!$K$1152</f>
        <v>0</v>
      </c>
      <c r="L811" s="7">
        <f>BASE!L811*'FM-029 DEP'!$L$1152</f>
        <v>0</v>
      </c>
      <c r="M811" s="36">
        <f>BASE!M811*$M$1152</f>
        <v>0</v>
      </c>
      <c r="N811" s="1">
        <f t="shared" si="73"/>
        <v>4</v>
      </c>
      <c r="O811" s="8">
        <f t="shared" si="77"/>
        <v>162791</v>
      </c>
      <c r="P811" s="9">
        <f t="shared" si="74"/>
        <v>162791</v>
      </c>
      <c r="Q811" s="40">
        <f t="array" ref="Q811">IFERROR(_xlfn.STDEV.P(IF((F811:M811&lt;&gt;0)*(F811:M811&lt;&gt;""), F811:M811)), 0)</f>
        <v>26174.064067814194</v>
      </c>
      <c r="R811" s="11">
        <f t="shared" si="78"/>
        <v>16.078323781913124</v>
      </c>
      <c r="S811" s="12">
        <f t="shared" si="75"/>
        <v>83.921676218086873</v>
      </c>
      <c r="T811" s="37" t="str">
        <f t="shared" si="76"/>
        <v>ALTO</v>
      </c>
    </row>
    <row r="812" spans="2:20" ht="18">
      <c r="B812" s="27">
        <v>803</v>
      </c>
      <c r="C812" s="33" t="s">
        <v>846</v>
      </c>
      <c r="D812" s="32" t="s">
        <v>38</v>
      </c>
      <c r="E812" s="32">
        <v>1</v>
      </c>
      <c r="F812" s="7">
        <f>BASE!F812</f>
        <v>7906819.3399999999</v>
      </c>
      <c r="G812" s="7">
        <f>BASE!G812</f>
        <v>12128861.49</v>
      </c>
      <c r="H812" s="40">
        <f>BASE!H812*'FM-029 DEP'!$H$1152</f>
        <v>10139898.769636514</v>
      </c>
      <c r="I812" s="7">
        <f>BASE!I812*'FM-029 DEP'!$I$1152</f>
        <v>0</v>
      </c>
      <c r="J812" s="7">
        <f>BASE!J812*'FM-029 DEP'!$J$1152</f>
        <v>12649080.791670408</v>
      </c>
      <c r="K812" s="7">
        <f>BASE!K812*'FM-029 DEP'!$K$1152</f>
        <v>0</v>
      </c>
      <c r="L812" s="7">
        <f>BASE!L812*'FM-029 DEP'!$L$1152</f>
        <v>0</v>
      </c>
      <c r="M812" s="36">
        <f>BASE!M812*$M$1152</f>
        <v>0</v>
      </c>
      <c r="N812" s="1">
        <f t="shared" si="73"/>
        <v>4</v>
      </c>
      <c r="O812" s="8">
        <f t="shared" si="77"/>
        <v>10706165</v>
      </c>
      <c r="P812" s="9">
        <f t="shared" si="74"/>
        <v>10706165</v>
      </c>
      <c r="Q812" s="40">
        <f t="array" ref="Q812">IFERROR(_xlfn.STDEV.P(IF((F812:M812&lt;&gt;0)*(F812:M812&lt;&gt;""), F812:M812)), 0)</f>
        <v>1867885.2108729391</v>
      </c>
      <c r="R812" s="11">
        <f t="shared" si="78"/>
        <v>17.446818827030398</v>
      </c>
      <c r="S812" s="12">
        <f t="shared" si="75"/>
        <v>82.553181172969602</v>
      </c>
      <c r="T812" s="37" t="str">
        <f t="shared" si="76"/>
        <v>ALTO</v>
      </c>
    </row>
    <row r="813" spans="2:20" ht="18">
      <c r="B813" s="27">
        <v>804</v>
      </c>
      <c r="C813" s="33" t="s">
        <v>847</v>
      </c>
      <c r="D813" s="32" t="s">
        <v>38</v>
      </c>
      <c r="E813" s="32">
        <v>1</v>
      </c>
      <c r="F813" s="7">
        <f>BASE!F813</f>
        <v>5638918.5299999993</v>
      </c>
      <c r="G813" s="7">
        <f>BASE!G813</f>
        <v>8201245.1699999999</v>
      </c>
      <c r="H813" s="40">
        <f>BASE!H813*'FM-029 DEP'!$H$1152</f>
        <v>6856356.2254490713</v>
      </c>
      <c r="I813" s="7">
        <f>BASE!I813*'FM-029 DEP'!$I$1152</f>
        <v>0</v>
      </c>
      <c r="J813" s="7">
        <f>BASE!J813*'FM-029 DEP'!$J$1152</f>
        <v>9009297.7677048743</v>
      </c>
      <c r="K813" s="7">
        <f>BASE!K813*'FM-029 DEP'!$K$1152</f>
        <v>0</v>
      </c>
      <c r="L813" s="7">
        <f>BASE!L813*'FM-029 DEP'!$L$1152</f>
        <v>0</v>
      </c>
      <c r="M813" s="36">
        <f>BASE!M813*$M$1152</f>
        <v>0</v>
      </c>
      <c r="N813" s="1">
        <f t="shared" si="73"/>
        <v>4</v>
      </c>
      <c r="O813" s="8">
        <f t="shared" si="77"/>
        <v>7426454</v>
      </c>
      <c r="P813" s="9">
        <f t="shared" si="74"/>
        <v>7426454</v>
      </c>
      <c r="Q813" s="40">
        <f t="array" ref="Q813">IFERROR(_xlfn.STDEV.P(IF((F813:M813&lt;&gt;0)*(F813:M813&lt;&gt;""), F813:M813)), 0)</f>
        <v>1287049.948440959</v>
      </c>
      <c r="R813" s="11">
        <f t="shared" si="78"/>
        <v>17.33061227391914</v>
      </c>
      <c r="S813" s="12">
        <f t="shared" si="75"/>
        <v>82.669387726080856</v>
      </c>
      <c r="T813" s="37" t="str">
        <f t="shared" si="76"/>
        <v>ALTO</v>
      </c>
    </row>
    <row r="814" spans="2:20" ht="18">
      <c r="B814" s="27">
        <v>805</v>
      </c>
      <c r="C814" s="33" t="s">
        <v>848</v>
      </c>
      <c r="D814" s="32" t="s">
        <v>38</v>
      </c>
      <c r="E814" s="32">
        <v>1</v>
      </c>
      <c r="F814" s="7">
        <f>BASE!F814</f>
        <v>5474478.3799999999</v>
      </c>
      <c r="G814" s="7">
        <f>BASE!G814</f>
        <v>8045580.0599999996</v>
      </c>
      <c r="H814" s="40">
        <f>BASE!H814*'FM-029 DEP'!$H$1152</f>
        <v>6726217.8172770627</v>
      </c>
      <c r="I814" s="7">
        <f>BASE!I814*'FM-029 DEP'!$I$1152</f>
        <v>0</v>
      </c>
      <c r="J814" s="7">
        <f>BASE!J814*'FM-029 DEP'!$J$1152</f>
        <v>8757028.769410288</v>
      </c>
      <c r="K814" s="7">
        <f>BASE!K814*'FM-029 DEP'!$K$1152</f>
        <v>0</v>
      </c>
      <c r="L814" s="7">
        <f>BASE!L814*'FM-029 DEP'!$L$1152</f>
        <v>0</v>
      </c>
      <c r="M814" s="36">
        <f>BASE!M814*$M$1152</f>
        <v>0</v>
      </c>
      <c r="N814" s="1">
        <f t="shared" si="73"/>
        <v>4</v>
      </c>
      <c r="O814" s="8">
        <f t="shared" si="77"/>
        <v>7250826</v>
      </c>
      <c r="P814" s="9">
        <f t="shared" si="74"/>
        <v>7250826</v>
      </c>
      <c r="Q814" s="40">
        <f t="array" ref="Q814">IFERROR(_xlfn.STDEV.P(IF((F814:M814&lt;&gt;0)*(F814:M814&lt;&gt;""), F814:M814)), 0)</f>
        <v>1258064.526457699</v>
      </c>
      <c r="R814" s="11">
        <f t="shared" si="78"/>
        <v>17.350637381971364</v>
      </c>
      <c r="S814" s="12">
        <f t="shared" si="75"/>
        <v>82.649362618028633</v>
      </c>
      <c r="T814" s="37" t="str">
        <f t="shared" si="76"/>
        <v>ALTO</v>
      </c>
    </row>
    <row r="815" spans="2:20" ht="18">
      <c r="B815" s="27">
        <v>806</v>
      </c>
      <c r="C815" s="33" t="s">
        <v>849</v>
      </c>
      <c r="D815" s="32" t="s">
        <v>38</v>
      </c>
      <c r="E815" s="32">
        <v>1</v>
      </c>
      <c r="F815" s="7">
        <f>BASE!F815</f>
        <v>6282975.0899999999</v>
      </c>
      <c r="G815" s="7">
        <f>BASE!G815</f>
        <v>8889610.9800000004</v>
      </c>
      <c r="H815" s="40">
        <f>BASE!H815*'FM-029 DEP'!$H$1152</f>
        <v>7431839.9347955221</v>
      </c>
      <c r="I815" s="7">
        <f>BASE!I815*'FM-029 DEP'!$I$1152</f>
        <v>0</v>
      </c>
      <c r="J815" s="7">
        <f>BASE!J815*'FM-029 DEP'!$J$1152</f>
        <v>8541361.0717170816</v>
      </c>
      <c r="K815" s="7">
        <f>BASE!K815*'FM-029 DEP'!$K$1152</f>
        <v>0</v>
      </c>
      <c r="L815" s="7">
        <f>BASE!L815*'FM-029 DEP'!$L$1152</f>
        <v>0</v>
      </c>
      <c r="M815" s="36">
        <f>BASE!M815*$M$1152</f>
        <v>0</v>
      </c>
      <c r="N815" s="1">
        <f t="shared" si="73"/>
        <v>4</v>
      </c>
      <c r="O815" s="8">
        <f t="shared" si="77"/>
        <v>7786447</v>
      </c>
      <c r="P815" s="9">
        <f t="shared" si="74"/>
        <v>7786447</v>
      </c>
      <c r="Q815" s="40">
        <f t="array" ref="Q815">IFERROR(_xlfn.STDEV.P(IF((F815:M815&lt;&gt;0)*(F815:M815&lt;&gt;""), F815:M815)), 0)</f>
        <v>1021400.9958505065</v>
      </c>
      <c r="R815" s="11">
        <f t="shared" si="78"/>
        <v>13.117677367488747</v>
      </c>
      <c r="S815" s="12">
        <f t="shared" si="75"/>
        <v>86.882322632511247</v>
      </c>
      <c r="T815" s="37" t="str">
        <f t="shared" si="76"/>
        <v>ALTO</v>
      </c>
    </row>
    <row r="816" spans="2:20" ht="18">
      <c r="B816" s="27">
        <v>807</v>
      </c>
      <c r="C816" s="33" t="s">
        <v>850</v>
      </c>
      <c r="D816" s="32" t="s">
        <v>38</v>
      </c>
      <c r="E816" s="32">
        <v>1</v>
      </c>
      <c r="F816" s="7">
        <f>BASE!F816</f>
        <v>5611511.6399999997</v>
      </c>
      <c r="G816" s="7">
        <f>BASE!G816</f>
        <v>8614979.0399999991</v>
      </c>
      <c r="H816" s="40">
        <f>BASE!H816*'FM-029 DEP'!$H$1152</f>
        <v>7202244.0674187578</v>
      </c>
      <c r="I816" s="7">
        <f>BASE!I816*'FM-029 DEP'!$I$1152</f>
        <v>0</v>
      </c>
      <c r="J816" s="7">
        <f>BASE!J816*'FM-029 DEP'!$J$1152</f>
        <v>8973234.1163270809</v>
      </c>
      <c r="K816" s="7">
        <f>BASE!K816*'FM-029 DEP'!$K$1152</f>
        <v>0</v>
      </c>
      <c r="L816" s="7">
        <f>BASE!L816*'FM-029 DEP'!$L$1152</f>
        <v>0</v>
      </c>
      <c r="M816" s="36">
        <f>BASE!M816*$M$1152</f>
        <v>0</v>
      </c>
      <c r="N816" s="1">
        <f t="shared" si="73"/>
        <v>4</v>
      </c>
      <c r="O816" s="8">
        <f t="shared" si="77"/>
        <v>7600492</v>
      </c>
      <c r="P816" s="9">
        <f t="shared" si="74"/>
        <v>7600492</v>
      </c>
      <c r="Q816" s="40">
        <f t="array" ref="Q816">IFERROR(_xlfn.STDEV.P(IF((F816:M816&lt;&gt;0)*(F816:M816&lt;&gt;""), F816:M816)), 0)</f>
        <v>1325542.2626737431</v>
      </c>
      <c r="R816" s="11">
        <f t="shared" si="78"/>
        <v>17.440216536952384</v>
      </c>
      <c r="S816" s="12">
        <f t="shared" si="75"/>
        <v>82.559783463047609</v>
      </c>
      <c r="T816" s="37" t="str">
        <f t="shared" si="76"/>
        <v>ALTO</v>
      </c>
    </row>
    <row r="817" spans="2:20" ht="18">
      <c r="B817" s="27">
        <v>808</v>
      </c>
      <c r="C817" s="33" t="s">
        <v>851</v>
      </c>
      <c r="D817" s="32" t="s">
        <v>38</v>
      </c>
      <c r="E817" s="32">
        <v>1</v>
      </c>
      <c r="F817" s="7">
        <f>BASE!F817</f>
        <v>5453923.5099999998</v>
      </c>
      <c r="G817" s="7">
        <f>BASE!G817</f>
        <v>8055567.6600000001</v>
      </c>
      <c r="H817" s="40">
        <f>BASE!H817*'FM-029 DEP'!$H$1152</f>
        <v>6734567.5701329336</v>
      </c>
      <c r="I817" s="7">
        <f>BASE!I817*'FM-029 DEP'!$I$1152</f>
        <v>0</v>
      </c>
      <c r="J817" s="7">
        <f>BASE!J817*'FM-029 DEP'!$J$1152</f>
        <v>8720965.1180324927</v>
      </c>
      <c r="K817" s="7">
        <f>BASE!K817*'FM-029 DEP'!$K$1152</f>
        <v>0</v>
      </c>
      <c r="L817" s="7">
        <f>BASE!L817*'FM-029 DEP'!$L$1152</f>
        <v>0</v>
      </c>
      <c r="M817" s="36">
        <f>BASE!M817*$M$1152</f>
        <v>0</v>
      </c>
      <c r="N817" s="1">
        <f t="shared" si="73"/>
        <v>4</v>
      </c>
      <c r="O817" s="8">
        <f t="shared" si="77"/>
        <v>7241256</v>
      </c>
      <c r="P817" s="9">
        <f t="shared" si="74"/>
        <v>7241256</v>
      </c>
      <c r="Q817" s="40">
        <f t="array" ref="Q817">IFERROR(_xlfn.STDEV.P(IF((F817:M817&lt;&gt;0)*(F817:M817&lt;&gt;""), F817:M817)), 0)</f>
        <v>1255381.7296315846</v>
      </c>
      <c r="R817" s="11">
        <f t="shared" si="78"/>
        <v>17.336519101542393</v>
      </c>
      <c r="S817" s="12">
        <f t="shared" si="75"/>
        <v>82.663480898457607</v>
      </c>
      <c r="T817" s="37" t="str">
        <f t="shared" si="76"/>
        <v>ALTO</v>
      </c>
    </row>
    <row r="818" spans="2:20" ht="18">
      <c r="B818" s="27">
        <v>809</v>
      </c>
      <c r="C818" s="33" t="s">
        <v>852</v>
      </c>
      <c r="D818" s="32" t="s">
        <v>38</v>
      </c>
      <c r="E818" s="32">
        <v>1</v>
      </c>
      <c r="F818" s="7">
        <f>BASE!F818</f>
        <v>247304.61</v>
      </c>
      <c r="G818" s="7">
        <f>BASE!G818</f>
        <v>378760.05</v>
      </c>
      <c r="H818" s="40">
        <f>BASE!H818*'FM-029 DEP'!$H$1152</f>
        <v>316648.31984189665</v>
      </c>
      <c r="I818" s="7">
        <f>BASE!I818*'FM-029 DEP'!$I$1152</f>
        <v>0</v>
      </c>
      <c r="J818" s="7">
        <f>BASE!J818*'FM-029 DEP'!$J$1152</f>
        <v>395089.87254285975</v>
      </c>
      <c r="K818" s="7">
        <f>BASE!K818*'FM-029 DEP'!$K$1152</f>
        <v>0</v>
      </c>
      <c r="L818" s="7">
        <f>BASE!L818*'FM-029 DEP'!$L$1152</f>
        <v>0</v>
      </c>
      <c r="M818" s="36">
        <f>BASE!M818*$M$1152</f>
        <v>0</v>
      </c>
      <c r="N818" s="1">
        <f t="shared" si="73"/>
        <v>4</v>
      </c>
      <c r="O818" s="8">
        <f t="shared" si="77"/>
        <v>334451</v>
      </c>
      <c r="P818" s="9">
        <f t="shared" si="74"/>
        <v>334451</v>
      </c>
      <c r="Q818" s="40">
        <f t="array" ref="Q818">IFERROR(_xlfn.STDEV.P(IF((F818:M818&lt;&gt;0)*(F818:M818&lt;&gt;""), F818:M818)), 0)</f>
        <v>58206.085346994303</v>
      </c>
      <c r="R818" s="11">
        <f t="shared" si="78"/>
        <v>17.403471763276027</v>
      </c>
      <c r="S818" s="12">
        <f t="shared" si="75"/>
        <v>82.596528236723969</v>
      </c>
      <c r="T818" s="37" t="str">
        <f t="shared" si="76"/>
        <v>ALTO</v>
      </c>
    </row>
    <row r="819" spans="2:20" ht="18">
      <c r="B819" s="27">
        <v>810</v>
      </c>
      <c r="C819" s="33" t="s">
        <v>853</v>
      </c>
      <c r="D819" s="32" t="s">
        <v>38</v>
      </c>
      <c r="E819" s="32">
        <v>1</v>
      </c>
      <c r="F819" s="7">
        <f>BASE!F819</f>
        <v>10224.48</v>
      </c>
      <c r="G819" s="7">
        <f>BASE!G819</f>
        <v>15287.67</v>
      </c>
      <c r="H819" s="40">
        <f>BASE!H819*'FM-029 DEP'!$H$1152</f>
        <v>12780.254222623929</v>
      </c>
      <c r="I819" s="7">
        <f>BASE!I819*'FM-029 DEP'!$I$1152</f>
        <v>0</v>
      </c>
      <c r="J819" s="7">
        <f>BASE!J819*'FM-029 DEP'!$J$1152</f>
        <v>17941.55372049188</v>
      </c>
      <c r="K819" s="7">
        <f>BASE!K819*'FM-029 DEP'!$K$1152</f>
        <v>0</v>
      </c>
      <c r="L819" s="7">
        <f>BASE!L819*'FM-029 DEP'!$L$1152</f>
        <v>0</v>
      </c>
      <c r="M819" s="36">
        <f>BASE!M819*$M$1152</f>
        <v>0</v>
      </c>
      <c r="N819" s="1">
        <f t="shared" si="73"/>
        <v>4</v>
      </c>
      <c r="O819" s="8">
        <f t="shared" si="77"/>
        <v>14058</v>
      </c>
      <c r="P819" s="9">
        <f t="shared" si="74"/>
        <v>14058</v>
      </c>
      <c r="Q819" s="40">
        <f t="array" ref="Q819">IFERROR(_xlfn.STDEV.P(IF((F819:M819&lt;&gt;0)*(F819:M819&lt;&gt;""), F819:M819)), 0)</f>
        <v>2868.9103642525652</v>
      </c>
      <c r="R819" s="11">
        <f t="shared" si="78"/>
        <v>20.407670822681499</v>
      </c>
      <c r="S819" s="12">
        <f t="shared" si="75"/>
        <v>79.592329177318504</v>
      </c>
      <c r="T819" s="37" t="str">
        <f t="shared" si="76"/>
        <v>ALTO</v>
      </c>
    </row>
    <row r="820" spans="2:20" ht="18">
      <c r="B820" s="27">
        <v>811</v>
      </c>
      <c r="C820" s="33" t="s">
        <v>854</v>
      </c>
      <c r="D820" s="32" t="s">
        <v>38</v>
      </c>
      <c r="E820" s="32">
        <v>1</v>
      </c>
      <c r="F820" s="7">
        <f>BASE!F820</f>
        <v>10224.48</v>
      </c>
      <c r="G820" s="7">
        <f>BASE!G820</f>
        <v>15287.67</v>
      </c>
      <c r="H820" s="40">
        <f>BASE!H820*'FM-029 DEP'!$H$1152</f>
        <v>12780.254222623929</v>
      </c>
      <c r="I820" s="7">
        <f>BASE!I820*'FM-029 DEP'!$I$1152</f>
        <v>0</v>
      </c>
      <c r="J820" s="7">
        <f>BASE!J820*'FM-029 DEP'!$J$1152</f>
        <v>17941.55372049188</v>
      </c>
      <c r="K820" s="7">
        <f>BASE!K820*'FM-029 DEP'!$K$1152</f>
        <v>0</v>
      </c>
      <c r="L820" s="7">
        <f>BASE!L820*'FM-029 DEP'!$L$1152</f>
        <v>0</v>
      </c>
      <c r="M820" s="36">
        <f>BASE!M820*$M$1152</f>
        <v>0</v>
      </c>
      <c r="N820" s="1">
        <f t="shared" si="73"/>
        <v>4</v>
      </c>
      <c r="O820" s="8">
        <f t="shared" si="77"/>
        <v>14058</v>
      </c>
      <c r="P820" s="9">
        <f t="shared" si="74"/>
        <v>14058</v>
      </c>
      <c r="Q820" s="40">
        <f t="array" ref="Q820">IFERROR(_xlfn.STDEV.P(IF((F820:M820&lt;&gt;0)*(F820:M820&lt;&gt;""), F820:M820)), 0)</f>
        <v>2868.9103642525652</v>
      </c>
      <c r="R820" s="11">
        <f t="shared" si="78"/>
        <v>20.407670822681499</v>
      </c>
      <c r="S820" s="12">
        <f t="shared" si="75"/>
        <v>79.592329177318504</v>
      </c>
      <c r="T820" s="37" t="str">
        <f t="shared" si="76"/>
        <v>ALTO</v>
      </c>
    </row>
    <row r="821" spans="2:20" ht="18">
      <c r="B821" s="27">
        <v>812</v>
      </c>
      <c r="C821" s="33" t="s">
        <v>855</v>
      </c>
      <c r="D821" s="32" t="s">
        <v>38</v>
      </c>
      <c r="E821" s="32">
        <v>1</v>
      </c>
      <c r="F821" s="7">
        <f>BASE!F821</f>
        <v>429044.98</v>
      </c>
      <c r="G821" s="7">
        <f>BASE!G821</f>
        <v>658268.93999999994</v>
      </c>
      <c r="H821" s="40">
        <f>BASE!H821*'FM-029 DEP'!$H$1152</f>
        <v>550322.27362121944</v>
      </c>
      <c r="I821" s="7">
        <f>BASE!I821*'FM-029 DEP'!$I$1152</f>
        <v>0</v>
      </c>
      <c r="J821" s="7">
        <f>BASE!J821*'FM-029 DEP'!$J$1152</f>
        <v>686923.21604882868</v>
      </c>
      <c r="K821" s="7">
        <f>BASE!K821*'FM-029 DEP'!$K$1152</f>
        <v>0</v>
      </c>
      <c r="L821" s="7">
        <f>BASE!L821*'FM-029 DEP'!$L$1152</f>
        <v>0</v>
      </c>
      <c r="M821" s="36">
        <f>BASE!M821*$M$1152</f>
        <v>0</v>
      </c>
      <c r="N821" s="1">
        <f t="shared" si="73"/>
        <v>4</v>
      </c>
      <c r="O821" s="8">
        <f t="shared" si="77"/>
        <v>581140</v>
      </c>
      <c r="P821" s="9">
        <f t="shared" si="74"/>
        <v>581140</v>
      </c>
      <c r="Q821" s="40">
        <f t="array" ref="Q821">IFERROR(_xlfn.STDEV.P(IF((F821:M821&lt;&gt;0)*(F821:M821&lt;&gt;""), F821:M821)), 0)</f>
        <v>101515.50318920208</v>
      </c>
      <c r="R821" s="11">
        <f t="shared" si="78"/>
        <v>17.468338642874709</v>
      </c>
      <c r="S821" s="12">
        <f t="shared" si="75"/>
        <v>82.531661357125287</v>
      </c>
      <c r="T821" s="37" t="str">
        <f t="shared" si="76"/>
        <v>ALTO</v>
      </c>
    </row>
    <row r="822" spans="2:20" ht="18">
      <c r="B822" s="27">
        <v>813</v>
      </c>
      <c r="C822" s="33" t="s">
        <v>856</v>
      </c>
      <c r="D822" s="32" t="s">
        <v>38</v>
      </c>
      <c r="E822" s="32">
        <v>1</v>
      </c>
      <c r="F822" s="7">
        <f>BASE!F822</f>
        <v>48593.65</v>
      </c>
      <c r="G822" s="7">
        <f>BASE!G822</f>
        <v>73251.42</v>
      </c>
      <c r="H822" s="40">
        <f>BASE!H822*'FM-029 DEP'!$H$1152</f>
        <v>61238.800876590416</v>
      </c>
      <c r="I822" s="7">
        <f>BASE!I822*'FM-029 DEP'!$I$1152</f>
        <v>0</v>
      </c>
      <c r="J822" s="7">
        <f>BASE!J822*'FM-029 DEP'!$J$1152</f>
        <v>70871.460371600406</v>
      </c>
      <c r="K822" s="7">
        <f>BASE!K822*'FM-029 DEP'!$K$1152</f>
        <v>0</v>
      </c>
      <c r="L822" s="7">
        <f>BASE!L822*'FM-029 DEP'!$L$1152</f>
        <v>0</v>
      </c>
      <c r="M822" s="36">
        <f>BASE!M822*$M$1152</f>
        <v>0</v>
      </c>
      <c r="N822" s="1">
        <f t="shared" si="73"/>
        <v>4</v>
      </c>
      <c r="O822" s="8">
        <f t="shared" si="77"/>
        <v>63489</v>
      </c>
      <c r="P822" s="9">
        <f t="shared" si="74"/>
        <v>63489</v>
      </c>
      <c r="Q822" s="40">
        <f t="array" ref="Q822">IFERROR(_xlfn.STDEV.P(IF((F822:M822&lt;&gt;0)*(F822:M822&lt;&gt;""), F822:M822)), 0)</f>
        <v>9704.9009912560905</v>
      </c>
      <c r="R822" s="11">
        <f t="shared" si="78"/>
        <v>15.285956608634709</v>
      </c>
      <c r="S822" s="12">
        <f t="shared" si="75"/>
        <v>84.714043391365294</v>
      </c>
      <c r="T822" s="37" t="str">
        <f t="shared" si="76"/>
        <v>ALTO</v>
      </c>
    </row>
    <row r="823" spans="2:20" ht="18">
      <c r="B823" s="27">
        <v>814</v>
      </c>
      <c r="C823" s="33" t="s">
        <v>857</v>
      </c>
      <c r="D823" s="32" t="s">
        <v>38</v>
      </c>
      <c r="E823" s="32">
        <v>1</v>
      </c>
      <c r="F823" s="7">
        <f>BASE!F823</f>
        <v>10962.279999999999</v>
      </c>
      <c r="G823" s="7">
        <f>BASE!G823</f>
        <v>16351.619999999999</v>
      </c>
      <c r="H823" s="40">
        <f>BASE!H823*'FM-029 DEP'!$H$1152</f>
        <v>13669.729737885002</v>
      </c>
      <c r="I823" s="7">
        <f>BASE!I823*'FM-029 DEP'!$I$1152</f>
        <v>0</v>
      </c>
      <c r="J823" s="7">
        <f>BASE!J823*'FM-029 DEP'!$J$1152</f>
        <v>15250.65254465488</v>
      </c>
      <c r="K823" s="7">
        <f>BASE!K823*'FM-029 DEP'!$K$1152</f>
        <v>0</v>
      </c>
      <c r="L823" s="7">
        <f>BASE!L823*'FM-029 DEP'!$L$1152</f>
        <v>0</v>
      </c>
      <c r="M823" s="36">
        <f>BASE!M823*$M$1152</f>
        <v>0</v>
      </c>
      <c r="N823" s="1">
        <f t="shared" si="73"/>
        <v>4</v>
      </c>
      <c r="O823" s="8">
        <f t="shared" si="77"/>
        <v>14059</v>
      </c>
      <c r="P823" s="9">
        <f t="shared" si="74"/>
        <v>14059</v>
      </c>
      <c r="Q823" s="40">
        <f t="array" ref="Q823">IFERROR(_xlfn.STDEV.P(IF((F823:M823&lt;&gt;0)*(F823:M823&lt;&gt;""), F823:M823)), 0)</f>
        <v>2025.9163117779162</v>
      </c>
      <c r="R823" s="11">
        <f t="shared" si="78"/>
        <v>14.410102509267489</v>
      </c>
      <c r="S823" s="12">
        <f t="shared" si="75"/>
        <v>85.589897490732511</v>
      </c>
      <c r="T823" s="37" t="str">
        <f t="shared" si="76"/>
        <v>ALTO</v>
      </c>
    </row>
    <row r="824" spans="2:20" ht="18">
      <c r="B824" s="27">
        <v>815</v>
      </c>
      <c r="C824" s="33" t="s">
        <v>858</v>
      </c>
      <c r="D824" s="32" t="s">
        <v>38</v>
      </c>
      <c r="E824" s="32">
        <v>1</v>
      </c>
      <c r="F824" s="7">
        <f>BASE!F824</f>
        <v>10111.43</v>
      </c>
      <c r="G824" s="7">
        <f>BASE!G824</f>
        <v>15041.67</v>
      </c>
      <c r="H824" s="40">
        <f>BASE!H824*'FM-029 DEP'!$H$1152</f>
        <v>12574.761553361604</v>
      </c>
      <c r="I824" s="7">
        <f>BASE!I824*'FM-029 DEP'!$I$1152</f>
        <v>0</v>
      </c>
      <c r="J824" s="7">
        <f>BASE!J824*'FM-029 DEP'!$J$1152</f>
        <v>16506.494928641954</v>
      </c>
      <c r="K824" s="7">
        <f>BASE!K824*'FM-029 DEP'!$K$1152</f>
        <v>0</v>
      </c>
      <c r="L824" s="7">
        <f>BASE!L824*'FM-029 DEP'!$L$1152</f>
        <v>0</v>
      </c>
      <c r="M824" s="36">
        <f>BASE!M824*$M$1152</f>
        <v>0</v>
      </c>
      <c r="N824" s="1">
        <f t="shared" si="73"/>
        <v>4</v>
      </c>
      <c r="O824" s="8">
        <f t="shared" si="77"/>
        <v>13559</v>
      </c>
      <c r="P824" s="9">
        <f t="shared" si="74"/>
        <v>13559</v>
      </c>
      <c r="Q824" s="40">
        <f t="array" ref="Q824">IFERROR(_xlfn.STDEV.P(IF((F824:M824&lt;&gt;0)*(F824:M824&lt;&gt;""), F824:M824)), 0)</f>
        <v>2436.2112096821302</v>
      </c>
      <c r="R824" s="11">
        <f t="shared" si="78"/>
        <v>17.967484399160192</v>
      </c>
      <c r="S824" s="12">
        <f t="shared" si="75"/>
        <v>82.032515600839815</v>
      </c>
      <c r="T824" s="37" t="str">
        <f t="shared" si="76"/>
        <v>ALTO</v>
      </c>
    </row>
    <row r="825" spans="2:20" ht="18">
      <c r="B825" s="27">
        <v>816</v>
      </c>
      <c r="C825" s="33" t="s">
        <v>859</v>
      </c>
      <c r="D825" s="32" t="s">
        <v>38</v>
      </c>
      <c r="E825" s="32">
        <v>1</v>
      </c>
      <c r="F825" s="7">
        <f>BASE!F825</f>
        <v>10962.279999999999</v>
      </c>
      <c r="G825" s="7">
        <f>BASE!G825</f>
        <v>16351.619999999999</v>
      </c>
      <c r="H825" s="40">
        <f>BASE!H825*'FM-029 DEP'!$H$1152</f>
        <v>13669.729737885002</v>
      </c>
      <c r="I825" s="7">
        <f>BASE!I825*'FM-029 DEP'!$I$1152</f>
        <v>0</v>
      </c>
      <c r="J825" s="7">
        <f>BASE!J825*'FM-029 DEP'!$J$1152</f>
        <v>15250.65254465488</v>
      </c>
      <c r="K825" s="7">
        <f>BASE!K825*'FM-029 DEP'!$K$1152</f>
        <v>0</v>
      </c>
      <c r="L825" s="7">
        <f>BASE!L825*'FM-029 DEP'!$L$1152</f>
        <v>0</v>
      </c>
      <c r="M825" s="36">
        <f>BASE!M825*$M$1152</f>
        <v>0</v>
      </c>
      <c r="N825" s="1">
        <f t="shared" si="73"/>
        <v>4</v>
      </c>
      <c r="O825" s="8">
        <f t="shared" si="77"/>
        <v>14059</v>
      </c>
      <c r="P825" s="9">
        <f t="shared" si="74"/>
        <v>14059</v>
      </c>
      <c r="Q825" s="40">
        <f t="array" ref="Q825">IFERROR(_xlfn.STDEV.P(IF((F825:M825&lt;&gt;0)*(F825:M825&lt;&gt;""), F825:M825)), 0)</f>
        <v>2025.9163117779162</v>
      </c>
      <c r="R825" s="11">
        <f t="shared" si="78"/>
        <v>14.410102509267489</v>
      </c>
      <c r="S825" s="12">
        <f t="shared" si="75"/>
        <v>85.589897490732511</v>
      </c>
      <c r="T825" s="37" t="str">
        <f t="shared" si="76"/>
        <v>ALTO</v>
      </c>
    </row>
    <row r="826" spans="2:20" ht="18">
      <c r="B826" s="27">
        <v>817</v>
      </c>
      <c r="C826" s="33" t="s">
        <v>860</v>
      </c>
      <c r="D826" s="32" t="s">
        <v>38</v>
      </c>
      <c r="E826" s="32">
        <v>1</v>
      </c>
      <c r="F826" s="7">
        <f>BASE!F826</f>
        <v>320682.39</v>
      </c>
      <c r="G826" s="7">
        <f>BASE!G826</f>
        <v>512341.74</v>
      </c>
      <c r="H826" s="40">
        <f>BASE!H826*'FM-029 DEP'!$H$1152</f>
        <v>428325.14748119307</v>
      </c>
      <c r="I826" s="7">
        <f>BASE!I826*'FM-029 DEP'!$I$1152</f>
        <v>0</v>
      </c>
      <c r="J826" s="7">
        <f>BASE!J826*'FM-029 DEP'!$J$1152</f>
        <v>524813.34619872551</v>
      </c>
      <c r="K826" s="7">
        <f>BASE!K826*'FM-029 DEP'!$K$1152</f>
        <v>0</v>
      </c>
      <c r="L826" s="7">
        <f>BASE!L826*'FM-029 DEP'!$L$1152</f>
        <v>0</v>
      </c>
      <c r="M826" s="36">
        <f>BASE!M826*$M$1152</f>
        <v>0</v>
      </c>
      <c r="N826" s="1">
        <f t="shared" si="73"/>
        <v>4</v>
      </c>
      <c r="O826" s="8">
        <f t="shared" si="77"/>
        <v>446541</v>
      </c>
      <c r="P826" s="9">
        <f t="shared" si="74"/>
        <v>446541</v>
      </c>
      <c r="Q826" s="40">
        <f t="array" ref="Q826">IFERROR(_xlfn.STDEV.P(IF((F826:M826&lt;&gt;0)*(F826:M826&lt;&gt;""), F826:M826)), 0)</f>
        <v>81591.213616488938</v>
      </c>
      <c r="R826" s="11">
        <f t="shared" si="78"/>
        <v>18.271830272357732</v>
      </c>
      <c r="S826" s="12">
        <f t="shared" si="75"/>
        <v>81.728169727642268</v>
      </c>
      <c r="T826" s="37" t="str">
        <f t="shared" si="76"/>
        <v>ALTO</v>
      </c>
    </row>
    <row r="827" spans="2:20" ht="18">
      <c r="B827" s="27">
        <v>818</v>
      </c>
      <c r="C827" s="33" t="s">
        <v>861</v>
      </c>
      <c r="D827" s="32" t="s">
        <v>38</v>
      </c>
      <c r="E827" s="32">
        <v>1</v>
      </c>
      <c r="F827" s="7">
        <f>BASE!F827</f>
        <v>443250.00999999995</v>
      </c>
      <c r="G827" s="7">
        <f>BASE!G827</f>
        <v>680914.47</v>
      </c>
      <c r="H827" s="40">
        <f>BASE!H827*'FM-029 DEP'!$H$1152</f>
        <v>569254.40258499619</v>
      </c>
      <c r="I827" s="7">
        <f>BASE!I827*'FM-029 DEP'!$I$1152</f>
        <v>0</v>
      </c>
      <c r="J827" s="7">
        <f>BASE!J827*'FM-029 DEP'!$J$1152</f>
        <v>709799.19486581103</v>
      </c>
      <c r="K827" s="7">
        <f>BASE!K827*'FM-029 DEP'!$K$1152</f>
        <v>0</v>
      </c>
      <c r="L827" s="7">
        <f>BASE!L827*'FM-029 DEP'!$L$1152</f>
        <v>0</v>
      </c>
      <c r="M827" s="36">
        <f>BASE!M827*$M$1152</f>
        <v>0</v>
      </c>
      <c r="N827" s="1">
        <f t="shared" si="73"/>
        <v>4</v>
      </c>
      <c r="O827" s="8">
        <f t="shared" si="77"/>
        <v>600805</v>
      </c>
      <c r="P827" s="9">
        <f t="shared" si="74"/>
        <v>600805</v>
      </c>
      <c r="Q827" s="40">
        <f t="array" ref="Q827">IFERROR(_xlfn.STDEV.P(IF((F827:M827&lt;&gt;0)*(F827:M827&lt;&gt;""), F827:M827)), 0)</f>
        <v>105019.37531754191</v>
      </c>
      <c r="R827" s="11">
        <f t="shared" si="78"/>
        <v>17.479777185200174</v>
      </c>
      <c r="S827" s="12">
        <f t="shared" si="75"/>
        <v>82.520222814799823</v>
      </c>
      <c r="T827" s="37" t="str">
        <f t="shared" si="76"/>
        <v>ALTO</v>
      </c>
    </row>
    <row r="828" spans="2:20" ht="18">
      <c r="B828" s="27">
        <v>819</v>
      </c>
      <c r="C828" s="33" t="s">
        <v>862</v>
      </c>
      <c r="D828" s="32" t="s">
        <v>38</v>
      </c>
      <c r="E828" s="32">
        <v>1</v>
      </c>
      <c r="F828" s="7">
        <f>BASE!F828</f>
        <v>433657.42</v>
      </c>
      <c r="G828" s="7">
        <f>BASE!G828</f>
        <v>665546.85</v>
      </c>
      <c r="H828" s="40">
        <f>BASE!H828*'FM-029 DEP'!$H$1152</f>
        <v>556406.64352416038</v>
      </c>
      <c r="I828" s="7">
        <f>BASE!I828*'FM-029 DEP'!$I$1152</f>
        <v>0</v>
      </c>
      <c r="J828" s="7">
        <f>BASE!J828*'FM-029 DEP'!$J$1152</f>
        <v>693021.88403195411</v>
      </c>
      <c r="K828" s="7">
        <f>BASE!K828*'FM-029 DEP'!$K$1152</f>
        <v>0</v>
      </c>
      <c r="L828" s="7">
        <f>BASE!L828*'FM-029 DEP'!$L$1152</f>
        <v>0</v>
      </c>
      <c r="M828" s="36">
        <f>BASE!M828*$M$1152</f>
        <v>0</v>
      </c>
      <c r="N828" s="1">
        <f t="shared" si="73"/>
        <v>4</v>
      </c>
      <c r="O828" s="8">
        <f t="shared" si="77"/>
        <v>587158</v>
      </c>
      <c r="P828" s="9">
        <f t="shared" si="74"/>
        <v>587158</v>
      </c>
      <c r="Q828" s="40">
        <f t="array" ref="Q828">IFERROR(_xlfn.STDEV.P(IF((F828:M828&lt;&gt;0)*(F828:M828&lt;&gt;""), F828:M828)), 0)</f>
        <v>102298.64091464669</v>
      </c>
      <c r="R828" s="11">
        <f t="shared" si="78"/>
        <v>17.422676845865457</v>
      </c>
      <c r="S828" s="12">
        <f t="shared" si="75"/>
        <v>82.577323154134547</v>
      </c>
      <c r="T828" s="37" t="str">
        <f t="shared" si="76"/>
        <v>ALTO</v>
      </c>
    </row>
    <row r="829" spans="2:20" ht="18">
      <c r="B829" s="27">
        <v>820</v>
      </c>
      <c r="C829" s="33" t="s">
        <v>863</v>
      </c>
      <c r="D829" s="32" t="s">
        <v>38</v>
      </c>
      <c r="E829" s="32">
        <v>1</v>
      </c>
      <c r="F829" s="7">
        <f>BASE!F829</f>
        <v>2508762.7599999998</v>
      </c>
      <c r="G829" s="7">
        <f>BASE!G829</f>
        <v>4008154.26</v>
      </c>
      <c r="H829" s="40">
        <f>BASE!H829*'FM-029 DEP'!$H$1152</f>
        <v>3350873.6567126466</v>
      </c>
      <c r="I829" s="7">
        <f>BASE!I829*'FM-029 DEP'!$I$1152</f>
        <v>0</v>
      </c>
      <c r="J829" s="7">
        <f>BASE!J829*'FM-029 DEP'!$J$1152</f>
        <v>4178502.2358854683</v>
      </c>
      <c r="K829" s="7">
        <f>BASE!K829*'FM-029 DEP'!$K$1152</f>
        <v>0</v>
      </c>
      <c r="L829" s="7">
        <f>BASE!L829*'FM-029 DEP'!$L$1152</f>
        <v>0</v>
      </c>
      <c r="M829" s="36">
        <f>BASE!M829*$M$1152</f>
        <v>0</v>
      </c>
      <c r="N829" s="1">
        <f t="shared" si="73"/>
        <v>4</v>
      </c>
      <c r="O829" s="8">
        <f t="shared" si="77"/>
        <v>3511573</v>
      </c>
      <c r="P829" s="9">
        <f t="shared" si="74"/>
        <v>3511573</v>
      </c>
      <c r="Q829" s="40">
        <f t="array" ref="Q829">IFERROR(_xlfn.STDEV.P(IF((F829:M829&lt;&gt;0)*(F829:M829&lt;&gt;""), F829:M829)), 0)</f>
        <v>656285.03903479199</v>
      </c>
      <c r="R829" s="11">
        <f t="shared" si="78"/>
        <v>18.689203927550189</v>
      </c>
      <c r="S829" s="12">
        <f t="shared" si="75"/>
        <v>81.310796072449818</v>
      </c>
      <c r="T829" s="37" t="str">
        <f t="shared" si="76"/>
        <v>ALTO</v>
      </c>
    </row>
    <row r="830" spans="2:20" ht="18">
      <c r="B830" s="27">
        <v>821</v>
      </c>
      <c r="C830" s="33" t="s">
        <v>864</v>
      </c>
      <c r="D830" s="32" t="s">
        <v>38</v>
      </c>
      <c r="E830" s="32">
        <v>1</v>
      </c>
      <c r="F830" s="7">
        <f>BASE!F830</f>
        <v>3243472.33</v>
      </c>
      <c r="G830" s="7">
        <f>BASE!G830</f>
        <v>6066870.4500000002</v>
      </c>
      <c r="H830" s="40">
        <f>BASE!H830*'FM-029 DEP'!$H$1152</f>
        <v>5071988.9243786409</v>
      </c>
      <c r="I830" s="7">
        <f>BASE!I830*'FM-029 DEP'!$I$1152</f>
        <v>0</v>
      </c>
      <c r="J830" s="7">
        <f>BASE!J830*'FM-029 DEP'!$J$1152</f>
        <v>5482281.690153488</v>
      </c>
      <c r="K830" s="7">
        <f>BASE!K830*'FM-029 DEP'!$K$1152</f>
        <v>0</v>
      </c>
      <c r="L830" s="7">
        <f>BASE!L830*'FM-029 DEP'!$L$1152</f>
        <v>0</v>
      </c>
      <c r="M830" s="36">
        <f>BASE!M830*$M$1152</f>
        <v>0</v>
      </c>
      <c r="N830" s="1">
        <f t="shared" si="73"/>
        <v>4</v>
      </c>
      <c r="O830" s="8">
        <f t="shared" si="77"/>
        <v>4966153</v>
      </c>
      <c r="P830" s="9">
        <f t="shared" si="74"/>
        <v>4966153</v>
      </c>
      <c r="Q830" s="40">
        <f t="array" ref="Q830">IFERROR(_xlfn.STDEV.P(IF((F830:M830&lt;&gt;0)*(F830:M830&lt;&gt;""), F830:M830)), 0)</f>
        <v>1055556.4484212003</v>
      </c>
      <c r="R830" s="11">
        <f t="shared" si="78"/>
        <v>21.255012651064121</v>
      </c>
      <c r="S830" s="12">
        <f t="shared" si="75"/>
        <v>78.744987348935879</v>
      </c>
      <c r="T830" s="37" t="str">
        <f t="shared" si="76"/>
        <v>ALTO</v>
      </c>
    </row>
    <row r="831" spans="2:20" ht="18">
      <c r="B831" s="27">
        <v>822</v>
      </c>
      <c r="C831" s="33" t="s">
        <v>865</v>
      </c>
      <c r="D831" s="32" t="s">
        <v>38</v>
      </c>
      <c r="E831" s="32">
        <v>1</v>
      </c>
      <c r="F831" s="7">
        <f>BASE!F831</f>
        <v>5035445.7299999995</v>
      </c>
      <c r="G831" s="7">
        <f>BASE!G831</f>
        <v>7988562.1799999997</v>
      </c>
      <c r="H831" s="40">
        <f>BASE!H831*'FM-029 DEP'!$H$1152</f>
        <v>6678550.467035667</v>
      </c>
      <c r="I831" s="7">
        <f>BASE!I831*'FM-029 DEP'!$I$1152</f>
        <v>0</v>
      </c>
      <c r="J831" s="7">
        <f>BASE!J831*'FM-029 DEP'!$J$1152</f>
        <v>8404102.5437572934</v>
      </c>
      <c r="K831" s="7">
        <f>BASE!K831*'FM-029 DEP'!$K$1152</f>
        <v>0</v>
      </c>
      <c r="L831" s="7">
        <f>BASE!L831*'FM-029 DEP'!$L$1152</f>
        <v>0</v>
      </c>
      <c r="M831" s="36">
        <f>BASE!M831*$M$1152</f>
        <v>0</v>
      </c>
      <c r="N831" s="1">
        <f t="shared" si="73"/>
        <v>4</v>
      </c>
      <c r="O831" s="8">
        <f t="shared" si="77"/>
        <v>7026665</v>
      </c>
      <c r="P831" s="9">
        <f t="shared" si="74"/>
        <v>7026665</v>
      </c>
      <c r="Q831" s="40">
        <f t="array" ref="Q831">IFERROR(_xlfn.STDEV.P(IF((F831:M831&lt;&gt;0)*(F831:M831&lt;&gt;""), F831:M831)), 0)</f>
        <v>1314222.0399464616</v>
      </c>
      <c r="R831" s="11">
        <f t="shared" si="78"/>
        <v>18.703354150887535</v>
      </c>
      <c r="S831" s="12">
        <f t="shared" si="75"/>
        <v>81.296645849112465</v>
      </c>
      <c r="T831" s="37" t="str">
        <f t="shared" si="76"/>
        <v>ALTO</v>
      </c>
    </row>
    <row r="832" spans="2:20" ht="18">
      <c r="B832" s="27">
        <v>823</v>
      </c>
      <c r="C832" s="33" t="s">
        <v>866</v>
      </c>
      <c r="D832" s="32" t="s">
        <v>38</v>
      </c>
      <c r="E832" s="32">
        <v>1</v>
      </c>
      <c r="F832" s="7">
        <f>BASE!F832</f>
        <v>1550057.1099999999</v>
      </c>
      <c r="G832" s="7">
        <f>BASE!G832</f>
        <v>2476466.0099999998</v>
      </c>
      <c r="H832" s="40">
        <f>BASE!H832*'FM-029 DEP'!$H$1152</f>
        <v>2070360.4826185077</v>
      </c>
      <c r="I832" s="7">
        <f>BASE!I832*'FM-029 DEP'!$I$1152</f>
        <v>0</v>
      </c>
      <c r="J832" s="7">
        <f>BASE!J832*'FM-029 DEP'!$J$1152</f>
        <v>2390638.0235167402</v>
      </c>
      <c r="K832" s="7">
        <f>BASE!K832*'FM-029 DEP'!$K$1152</f>
        <v>0</v>
      </c>
      <c r="L832" s="7">
        <f>BASE!L832*'FM-029 DEP'!$L$1152</f>
        <v>0</v>
      </c>
      <c r="M832" s="36">
        <f>BASE!M832*$M$1152</f>
        <v>0</v>
      </c>
      <c r="N832" s="1">
        <f t="shared" si="73"/>
        <v>4</v>
      </c>
      <c r="O832" s="8">
        <f t="shared" si="77"/>
        <v>2121880</v>
      </c>
      <c r="P832" s="9">
        <f t="shared" si="74"/>
        <v>2121880</v>
      </c>
      <c r="Q832" s="40">
        <f t="array" ref="Q832">IFERROR(_xlfn.STDEV.P(IF((F832:M832&lt;&gt;0)*(F832:M832&lt;&gt;""), F832:M832)), 0)</f>
        <v>363179.63595542609</v>
      </c>
      <c r="R832" s="11">
        <f t="shared" si="78"/>
        <v>17.115936620139973</v>
      </c>
      <c r="S832" s="12">
        <f t="shared" si="75"/>
        <v>82.884063379860024</v>
      </c>
      <c r="T832" s="37" t="str">
        <f t="shared" si="76"/>
        <v>ALTO</v>
      </c>
    </row>
    <row r="833" spans="2:20" ht="18">
      <c r="B833" s="27">
        <v>824</v>
      </c>
      <c r="C833" s="33" t="s">
        <v>867</v>
      </c>
      <c r="D833" s="32" t="s">
        <v>38</v>
      </c>
      <c r="E833" s="32">
        <v>1</v>
      </c>
      <c r="F833" s="7">
        <f>BASE!F833</f>
        <v>1720294.94</v>
      </c>
      <c r="G833" s="7">
        <f>BASE!G833</f>
        <v>2748449.76</v>
      </c>
      <c r="H833" s="40">
        <f>BASE!H833*'FM-029 DEP'!$H$1152</f>
        <v>2297742.588389209</v>
      </c>
      <c r="I833" s="7">
        <f>BASE!I833*'FM-029 DEP'!$I$1152</f>
        <v>0</v>
      </c>
      <c r="J833" s="7">
        <f>BASE!J833*'FM-029 DEP'!$J$1152</f>
        <v>2968920.2531191097</v>
      </c>
      <c r="K833" s="7">
        <f>BASE!K833*'FM-029 DEP'!$K$1152</f>
        <v>0</v>
      </c>
      <c r="L833" s="7">
        <f>BASE!L833*'FM-029 DEP'!$L$1152</f>
        <v>0</v>
      </c>
      <c r="M833" s="36">
        <f>BASE!M833*$M$1152</f>
        <v>0</v>
      </c>
      <c r="N833" s="1">
        <f t="shared" si="73"/>
        <v>4</v>
      </c>
      <c r="O833" s="8">
        <f t="shared" si="77"/>
        <v>2433852</v>
      </c>
      <c r="P833" s="9">
        <f t="shared" si="74"/>
        <v>2433852</v>
      </c>
      <c r="Q833" s="40">
        <f t="array" ref="Q833">IFERROR(_xlfn.STDEV.P(IF((F833:M833&lt;&gt;0)*(F833:M833&lt;&gt;""), F833:M833)), 0)</f>
        <v>477744.50177311961</v>
      </c>
      <c r="R833" s="11">
        <f t="shared" si="78"/>
        <v>19.629151722172082</v>
      </c>
      <c r="S833" s="12">
        <f t="shared" si="75"/>
        <v>80.370848277827918</v>
      </c>
      <c r="T833" s="37" t="str">
        <f t="shared" si="76"/>
        <v>ALTO</v>
      </c>
    </row>
    <row r="834" spans="2:20" ht="18">
      <c r="B834" s="27">
        <v>825</v>
      </c>
      <c r="C834" s="33" t="s">
        <v>868</v>
      </c>
      <c r="D834" s="32" t="s">
        <v>38</v>
      </c>
      <c r="E834" s="32">
        <v>1</v>
      </c>
      <c r="F834" s="7">
        <f>BASE!F834</f>
        <v>2293726.19</v>
      </c>
      <c r="G834" s="7">
        <f>BASE!G834</f>
        <v>3664598.04</v>
      </c>
      <c r="H834" s="40">
        <f>BASE!H834*'FM-029 DEP'!$H$1152</f>
        <v>3063655.4608946671</v>
      </c>
      <c r="I834" s="7">
        <f>BASE!I834*'FM-029 DEP'!$I$1152</f>
        <v>0</v>
      </c>
      <c r="J834" s="7">
        <f>BASE!J834*'FM-029 DEP'!$J$1152</f>
        <v>3832842.9036890767</v>
      </c>
      <c r="K834" s="7">
        <f>BASE!K834*'FM-029 DEP'!$K$1152</f>
        <v>0</v>
      </c>
      <c r="L834" s="7">
        <f>BASE!L834*'FM-029 DEP'!$L$1152</f>
        <v>0</v>
      </c>
      <c r="M834" s="36">
        <f>BASE!M834*$M$1152</f>
        <v>0</v>
      </c>
      <c r="N834" s="1">
        <f t="shared" si="73"/>
        <v>4</v>
      </c>
      <c r="O834" s="8">
        <f t="shared" si="77"/>
        <v>3213706</v>
      </c>
      <c r="P834" s="9">
        <f t="shared" si="74"/>
        <v>3213706</v>
      </c>
      <c r="Q834" s="40">
        <f t="array" ref="Q834">IFERROR(_xlfn.STDEV.P(IF((F834:M834&lt;&gt;0)*(F834:M834&lt;&gt;""), F834:M834)), 0)</f>
        <v>603223.04173870874</v>
      </c>
      <c r="R834" s="11">
        <f t="shared" si="78"/>
        <v>18.770324408602054</v>
      </c>
      <c r="S834" s="12">
        <f t="shared" si="75"/>
        <v>81.22967559139795</v>
      </c>
      <c r="T834" s="37" t="str">
        <f t="shared" si="76"/>
        <v>ALTO</v>
      </c>
    </row>
    <row r="835" spans="2:20" ht="18">
      <c r="B835" s="27">
        <v>826</v>
      </c>
      <c r="C835" s="33" t="s">
        <v>869</v>
      </c>
      <c r="D835" s="32" t="s">
        <v>38</v>
      </c>
      <c r="E835" s="32">
        <v>1</v>
      </c>
      <c r="F835" s="7">
        <f>BASE!F835</f>
        <v>1980130.25</v>
      </c>
      <c r="G835" s="7">
        <f>BASE!G835</f>
        <v>3163578.45</v>
      </c>
      <c r="H835" s="40">
        <f>BASE!H835*'FM-029 DEP'!$H$1152</f>
        <v>2644795.8815362579</v>
      </c>
      <c r="I835" s="7">
        <f>BASE!I835*'FM-029 DEP'!$I$1152</f>
        <v>0</v>
      </c>
      <c r="J835" s="7">
        <f>BASE!J835*'FM-029 DEP'!$J$1152</f>
        <v>3408774.4017592678</v>
      </c>
      <c r="K835" s="7">
        <f>BASE!K835*'FM-029 DEP'!$K$1152</f>
        <v>0</v>
      </c>
      <c r="L835" s="7">
        <f>BASE!L835*'FM-029 DEP'!$L$1152</f>
        <v>0</v>
      </c>
      <c r="M835" s="36">
        <f>BASE!M835*$M$1152</f>
        <v>0</v>
      </c>
      <c r="N835" s="1">
        <f t="shared" si="73"/>
        <v>4</v>
      </c>
      <c r="O835" s="8">
        <f t="shared" si="77"/>
        <v>2799320</v>
      </c>
      <c r="P835" s="9">
        <f t="shared" si="74"/>
        <v>2799320</v>
      </c>
      <c r="Q835" s="40">
        <f t="array" ref="Q835">IFERROR(_xlfn.STDEV.P(IF((F835:M835&lt;&gt;0)*(F835:M835&lt;&gt;""), F835:M835)), 0)</f>
        <v>547509.91678506276</v>
      </c>
      <c r="R835" s="11">
        <f t="shared" si="78"/>
        <v>19.558675563531956</v>
      </c>
      <c r="S835" s="12">
        <f t="shared" si="75"/>
        <v>80.441324436468051</v>
      </c>
      <c r="T835" s="37" t="str">
        <f t="shared" si="76"/>
        <v>ALTO</v>
      </c>
    </row>
    <row r="836" spans="2:20" ht="18">
      <c r="B836" s="27">
        <v>827</v>
      </c>
      <c r="C836" s="33" t="s">
        <v>870</v>
      </c>
      <c r="D836" s="32" t="s">
        <v>38</v>
      </c>
      <c r="E836" s="32">
        <v>1</v>
      </c>
      <c r="F836" s="7">
        <f>BASE!F836</f>
        <v>943830.64999999991</v>
      </c>
      <c r="G836" s="7">
        <f>BASE!G836</f>
        <v>1507922.19</v>
      </c>
      <c r="H836" s="40">
        <f>BASE!H836*'FM-029 DEP'!$H$1152</f>
        <v>1260643.9191410691</v>
      </c>
      <c r="I836" s="7">
        <f>BASE!I836*'FM-029 DEP'!$I$1152</f>
        <v>0</v>
      </c>
      <c r="J836" s="7">
        <f>BASE!J836*'FM-029 DEP'!$J$1152</f>
        <v>1574710.8545013915</v>
      </c>
      <c r="K836" s="7">
        <f>BASE!K836*'FM-029 DEP'!$K$1152</f>
        <v>0</v>
      </c>
      <c r="L836" s="7">
        <f>BASE!L836*'FM-029 DEP'!$L$1152</f>
        <v>0</v>
      </c>
      <c r="M836" s="36">
        <f>BASE!M836*$M$1152</f>
        <v>0</v>
      </c>
      <c r="N836" s="1">
        <f t="shared" si="73"/>
        <v>4</v>
      </c>
      <c r="O836" s="8">
        <f t="shared" si="77"/>
        <v>1321777</v>
      </c>
      <c r="P836" s="9">
        <f t="shared" si="74"/>
        <v>1321777</v>
      </c>
      <c r="Q836" s="40">
        <f t="array" ref="Q836">IFERROR(_xlfn.STDEV.P(IF((F836:M836&lt;&gt;0)*(F836:M836&lt;&gt;""), F836:M836)), 0)</f>
        <v>247591.53033103596</v>
      </c>
      <c r="R836" s="11">
        <f t="shared" si="78"/>
        <v>18.731717251172924</v>
      </c>
      <c r="S836" s="12">
        <f t="shared" si="75"/>
        <v>81.268282748827076</v>
      </c>
      <c r="T836" s="37" t="str">
        <f t="shared" si="76"/>
        <v>ALTO</v>
      </c>
    </row>
    <row r="837" spans="2:20" ht="18">
      <c r="B837" s="27">
        <v>828</v>
      </c>
      <c r="C837" s="33" t="s">
        <v>871</v>
      </c>
      <c r="D837" s="32" t="s">
        <v>38</v>
      </c>
      <c r="E837" s="32">
        <v>1</v>
      </c>
      <c r="F837" s="7">
        <f>BASE!F837</f>
        <v>2634200.6599999997</v>
      </c>
      <c r="G837" s="7">
        <f>BASE!G837</f>
        <v>4208563.08</v>
      </c>
      <c r="H837" s="40">
        <f>BASE!H837*'FM-029 DEP'!$H$1152</f>
        <v>3518417.6869996521</v>
      </c>
      <c r="I837" s="7">
        <f>BASE!I837*'FM-029 DEP'!$I$1152</f>
        <v>0</v>
      </c>
      <c r="J837" s="7">
        <f>BASE!J837*'FM-029 DEP'!$J$1152</f>
        <v>4476973.2241270989</v>
      </c>
      <c r="K837" s="7">
        <f>BASE!K837*'FM-029 DEP'!$K$1152</f>
        <v>0</v>
      </c>
      <c r="L837" s="7">
        <f>BASE!L837*'FM-029 DEP'!$L$1152</f>
        <v>0</v>
      </c>
      <c r="M837" s="36">
        <f>BASE!M837*$M$1152</f>
        <v>0</v>
      </c>
      <c r="N837" s="1">
        <f t="shared" si="73"/>
        <v>4</v>
      </c>
      <c r="O837" s="8">
        <f t="shared" si="77"/>
        <v>3709539</v>
      </c>
      <c r="P837" s="9">
        <f t="shared" si="74"/>
        <v>3709539</v>
      </c>
      <c r="Q837" s="40">
        <f t="array" ref="Q837">IFERROR(_xlfn.STDEV.P(IF((F837:M837&lt;&gt;0)*(F837:M837&lt;&gt;""), F837:M837)), 0)</f>
        <v>712541.26591690723</v>
      </c>
      <c r="R837" s="11">
        <f t="shared" si="78"/>
        <v>19.208350846746917</v>
      </c>
      <c r="S837" s="12">
        <f t="shared" si="75"/>
        <v>80.791649153253076</v>
      </c>
      <c r="T837" s="37" t="str">
        <f t="shared" si="76"/>
        <v>ALTO</v>
      </c>
    </row>
    <row r="838" spans="2:20" ht="18">
      <c r="B838" s="27">
        <v>829</v>
      </c>
      <c r="C838" s="33" t="s">
        <v>872</v>
      </c>
      <c r="D838" s="32" t="s">
        <v>38</v>
      </c>
      <c r="E838" s="32">
        <v>1</v>
      </c>
      <c r="F838" s="7">
        <f>BASE!F838</f>
        <v>1263340.8899999999</v>
      </c>
      <c r="G838" s="7">
        <f>BASE!G838</f>
        <v>2018391.8699999999</v>
      </c>
      <c r="H838" s="40">
        <f>BASE!H838*'FM-029 DEP'!$H$1152</f>
        <v>1687403.5500066744</v>
      </c>
      <c r="I838" s="7">
        <f>BASE!I838*'FM-029 DEP'!$I$1152</f>
        <v>0</v>
      </c>
      <c r="J838" s="7">
        <f>BASE!J838*'FM-029 DEP'!$J$1152</f>
        <v>2042914.3838075579</v>
      </c>
      <c r="K838" s="7">
        <f>BASE!K838*'FM-029 DEP'!$K$1152</f>
        <v>0</v>
      </c>
      <c r="L838" s="7">
        <f>BASE!L838*'FM-029 DEP'!$L$1152</f>
        <v>0</v>
      </c>
      <c r="M838" s="36">
        <f>BASE!M838*$M$1152</f>
        <v>0</v>
      </c>
      <c r="N838" s="1">
        <f t="shared" si="73"/>
        <v>4</v>
      </c>
      <c r="O838" s="8">
        <f t="shared" si="77"/>
        <v>1753013</v>
      </c>
      <c r="P838" s="9">
        <f t="shared" si="74"/>
        <v>1753013</v>
      </c>
      <c r="Q838" s="40">
        <f t="array" ref="Q838">IFERROR(_xlfn.STDEV.P(IF((F838:M838&lt;&gt;0)*(F838:M838&lt;&gt;""), F838:M838)), 0)</f>
        <v>315654.92718151305</v>
      </c>
      <c r="R838" s="11">
        <f t="shared" si="78"/>
        <v>18.006422495527019</v>
      </c>
      <c r="S838" s="12">
        <f t="shared" si="75"/>
        <v>81.993577504472981</v>
      </c>
      <c r="T838" s="37" t="str">
        <f t="shared" si="76"/>
        <v>ALTO</v>
      </c>
    </row>
    <row r="839" spans="2:20" ht="18">
      <c r="B839" s="27">
        <v>830</v>
      </c>
      <c r="C839" s="33" t="s">
        <v>873</v>
      </c>
      <c r="D839" s="32" t="s">
        <v>38</v>
      </c>
      <c r="E839" s="32">
        <v>1</v>
      </c>
      <c r="F839" s="7">
        <f>BASE!F839</f>
        <v>2437084.2999999998</v>
      </c>
      <c r="G839" s="7">
        <f>BASE!G839</f>
        <v>3893633.88</v>
      </c>
      <c r="H839" s="40">
        <f>BASE!H839*'FM-029 DEP'!$H$1152</f>
        <v>3255132.9344823747</v>
      </c>
      <c r="I839" s="7">
        <f>BASE!I839*'FM-029 DEP'!$I$1152</f>
        <v>0</v>
      </c>
      <c r="J839" s="7">
        <f>BASE!J839*'FM-029 DEP'!$J$1152</f>
        <v>4068515.1350866174</v>
      </c>
      <c r="K839" s="7">
        <f>BASE!K839*'FM-029 DEP'!$K$1152</f>
        <v>0</v>
      </c>
      <c r="L839" s="7">
        <f>BASE!L839*'FM-029 DEP'!$L$1152</f>
        <v>0</v>
      </c>
      <c r="M839" s="36">
        <f>BASE!M839*$M$1152</f>
        <v>0</v>
      </c>
      <c r="N839" s="1">
        <f t="shared" si="73"/>
        <v>4</v>
      </c>
      <c r="O839" s="8">
        <f t="shared" si="77"/>
        <v>3413592</v>
      </c>
      <c r="P839" s="9">
        <f t="shared" si="74"/>
        <v>3413592</v>
      </c>
      <c r="Q839" s="40">
        <f t="array" ref="Q839">IFERROR(_xlfn.STDEV.P(IF((F839:M839&lt;&gt;0)*(F839:M839&lt;&gt;""), F839:M839)), 0)</f>
        <v>639929.89518947841</v>
      </c>
      <c r="R839" s="11">
        <f t="shared" si="78"/>
        <v>18.746525512992719</v>
      </c>
      <c r="S839" s="12">
        <f t="shared" si="75"/>
        <v>81.253474487007281</v>
      </c>
      <c r="T839" s="37" t="str">
        <f t="shared" si="76"/>
        <v>ALTO</v>
      </c>
    </row>
    <row r="840" spans="2:20" ht="18">
      <c r="B840" s="27">
        <v>831</v>
      </c>
      <c r="C840" s="33" t="s">
        <v>874</v>
      </c>
      <c r="D840" s="32" t="s">
        <v>38</v>
      </c>
      <c r="E840" s="32">
        <v>1</v>
      </c>
      <c r="F840" s="7">
        <f>BASE!F840</f>
        <v>3225552.1199999996</v>
      </c>
      <c r="G840" s="7">
        <f>BASE!G840</f>
        <v>5153342.07</v>
      </c>
      <c r="H840" s="40">
        <f>BASE!H840*'FM-029 DEP'!$H$1152</f>
        <v>4308265.9882422294</v>
      </c>
      <c r="I840" s="7">
        <f>BASE!I840*'FM-029 DEP'!$I$1152</f>
        <v>0</v>
      </c>
      <c r="J840" s="7">
        <f>BASE!J840*'FM-029 DEP'!$J$1152</f>
        <v>4969580.7180683967</v>
      </c>
      <c r="K840" s="7">
        <f>BASE!K840*'FM-029 DEP'!$K$1152</f>
        <v>0</v>
      </c>
      <c r="L840" s="7">
        <f>BASE!L840*'FM-029 DEP'!$L$1152</f>
        <v>0</v>
      </c>
      <c r="M840" s="36">
        <f>BASE!M840*$M$1152</f>
        <v>0</v>
      </c>
      <c r="N840" s="1">
        <f t="shared" si="73"/>
        <v>4</v>
      </c>
      <c r="O840" s="8">
        <f t="shared" si="77"/>
        <v>4414185</v>
      </c>
      <c r="P840" s="9">
        <f t="shared" si="74"/>
        <v>4414185</v>
      </c>
      <c r="Q840" s="40">
        <f t="array" ref="Q840">IFERROR(_xlfn.STDEV.P(IF((F840:M840&lt;&gt;0)*(F840:M840&lt;&gt;""), F840:M840)), 0)</f>
        <v>754798.73778516485</v>
      </c>
      <c r="R840" s="11">
        <f t="shared" si="78"/>
        <v>17.099390664078758</v>
      </c>
      <c r="S840" s="12">
        <f t="shared" si="75"/>
        <v>82.900609335921246</v>
      </c>
      <c r="T840" s="37" t="str">
        <f t="shared" si="76"/>
        <v>ALTO</v>
      </c>
    </row>
    <row r="841" spans="2:20" ht="18">
      <c r="B841" s="27">
        <v>832</v>
      </c>
      <c r="C841" s="33" t="s">
        <v>875</v>
      </c>
      <c r="D841" s="32" t="s">
        <v>38</v>
      </c>
      <c r="E841" s="32">
        <v>1</v>
      </c>
      <c r="F841" s="7">
        <f>BASE!F841</f>
        <v>3512268.34</v>
      </c>
      <c r="G841" s="7">
        <f>BASE!G841</f>
        <v>6490909.2599999998</v>
      </c>
      <c r="H841" s="40">
        <f>BASE!H841*'FM-029 DEP'!$H$1152</f>
        <v>5426491.5749660013</v>
      </c>
      <c r="I841" s="7">
        <f>BASE!I841*'FM-029 DEP'!$I$1152</f>
        <v>0</v>
      </c>
      <c r="J841" s="7">
        <f>BASE!J841*'FM-029 DEP'!$J$1152</f>
        <v>5906439.1365227541</v>
      </c>
      <c r="K841" s="7">
        <f>BASE!K841*'FM-029 DEP'!$K$1152</f>
        <v>0</v>
      </c>
      <c r="L841" s="7">
        <f>BASE!L841*'FM-029 DEP'!$L$1152</f>
        <v>0</v>
      </c>
      <c r="M841" s="36">
        <f>BASE!M841*$M$1152</f>
        <v>0</v>
      </c>
      <c r="N841" s="1">
        <f t="shared" si="73"/>
        <v>4</v>
      </c>
      <c r="O841" s="8">
        <f t="shared" si="77"/>
        <v>5334027</v>
      </c>
      <c r="P841" s="9">
        <f t="shared" si="74"/>
        <v>5334027</v>
      </c>
      <c r="Q841" s="40">
        <f t="array" ref="Q841">IFERROR(_xlfn.STDEV.P(IF((F841:M841&lt;&gt;0)*(F841:M841&lt;&gt;""), F841:M841)), 0)</f>
        <v>1117294.3357112596</v>
      </c>
      <c r="R841" s="11">
        <f t="shared" si="78"/>
        <v>20.946544434650587</v>
      </c>
      <c r="S841" s="12">
        <f t="shared" si="75"/>
        <v>79.05345556534941</v>
      </c>
      <c r="T841" s="37" t="str">
        <f t="shared" si="76"/>
        <v>ALTO</v>
      </c>
    </row>
    <row r="842" spans="2:20" ht="18">
      <c r="B842" s="27">
        <v>833</v>
      </c>
      <c r="C842" s="33" t="s">
        <v>876</v>
      </c>
      <c r="D842" s="32" t="s">
        <v>38</v>
      </c>
      <c r="E842" s="32">
        <v>1</v>
      </c>
      <c r="F842" s="7">
        <f>BASE!F842</f>
        <v>1460458.44</v>
      </c>
      <c r="G842" s="7">
        <f>BASE!G842</f>
        <v>2319003.87</v>
      </c>
      <c r="H842" s="40">
        <f>BASE!H842*'FM-029 DEP'!$H$1152</f>
        <v>1938720.0917962869</v>
      </c>
      <c r="I842" s="7">
        <f>BASE!I842*'FM-029 DEP'!$I$1152</f>
        <v>0</v>
      </c>
      <c r="J842" s="7">
        <f>BASE!J842*'FM-029 DEP'!$J$1152</f>
        <v>2434865.9779193969</v>
      </c>
      <c r="K842" s="7">
        <f>BASE!K842*'FM-029 DEP'!$K$1152</f>
        <v>0</v>
      </c>
      <c r="L842" s="7">
        <f>BASE!L842*'FM-029 DEP'!$L$1152</f>
        <v>0</v>
      </c>
      <c r="M842" s="36">
        <f>BASE!M842*$M$1152</f>
        <v>0</v>
      </c>
      <c r="N842" s="1">
        <f t="shared" ref="N842:N905" si="79">COUNTIF(F842:M842,"&gt;0")</f>
        <v>4</v>
      </c>
      <c r="O842" s="8">
        <f t="shared" si="77"/>
        <v>2038262</v>
      </c>
      <c r="P842" s="9">
        <f t="shared" ref="P842:P905" si="80">IFERROR(ROUND(+O842*E842,0),0)</f>
        <v>2038262</v>
      </c>
      <c r="Q842" s="40">
        <f t="array" ref="Q842">IFERROR(_xlfn.STDEV.P(IF((F842:M842&lt;&gt;0)*(F842:M842&lt;&gt;""), F842:M842)), 0)</f>
        <v>380748.03292665235</v>
      </c>
      <c r="R842" s="11">
        <f t="shared" si="78"/>
        <v>18.680033917457735</v>
      </c>
      <c r="S842" s="12">
        <f t="shared" ref="S842:S905" si="81">IFERROR(100-R842,0)</f>
        <v>81.319966082542265</v>
      </c>
      <c r="T842" s="37" t="str">
        <f t="shared" ref="T842:T905" si="82">IF(S842&gt;70,"ALTO","BAJO")</f>
        <v>ALTO</v>
      </c>
    </row>
    <row r="843" spans="2:20" ht="18">
      <c r="B843" s="27">
        <v>834</v>
      </c>
      <c r="C843" s="33" t="s">
        <v>877</v>
      </c>
      <c r="D843" s="32" t="s">
        <v>38</v>
      </c>
      <c r="E843" s="32">
        <v>1</v>
      </c>
      <c r="F843" s="7">
        <f>BASE!F843</f>
        <v>4336575.3899999997</v>
      </c>
      <c r="G843" s="7">
        <f>BASE!G843</f>
        <v>7406126.4299999997</v>
      </c>
      <c r="H843" s="40">
        <f>BASE!H843*'FM-029 DEP'!$H$1152</f>
        <v>6191626.1563956048</v>
      </c>
      <c r="I843" s="7">
        <f>BASE!I843*'FM-029 DEP'!$I$1152</f>
        <v>0</v>
      </c>
      <c r="J843" s="7"/>
      <c r="K843" s="7">
        <f>BASE!K843*'FM-029 DEP'!$K$1152</f>
        <v>0</v>
      </c>
      <c r="L843" s="7">
        <f>BASE!L843*'FM-029 DEP'!$L$1152</f>
        <v>0</v>
      </c>
      <c r="M843" s="36">
        <f>BASE!M843*$M$1152</f>
        <v>0</v>
      </c>
      <c r="N843" s="1">
        <f t="shared" si="79"/>
        <v>3</v>
      </c>
      <c r="O843" s="8">
        <f t="shared" ref="O843:O906" si="83">IFERROR(ROUND(AVERAGEIF(F843:M843,"&gt;0"),0),0)</f>
        <v>5978109</v>
      </c>
      <c r="P843" s="9">
        <f t="shared" si="80"/>
        <v>5978109</v>
      </c>
      <c r="Q843" s="40">
        <f t="array" ref="Q843">IFERROR(_xlfn.STDEV.P(IF((F843:M843&lt;&gt;0)*(F843:M843&lt;&gt;""), F843:M843)), 0)</f>
        <v>1262201.2450765495</v>
      </c>
      <c r="R843" s="11">
        <f t="shared" si="78"/>
        <v>21.113720828384853</v>
      </c>
      <c r="S843" s="12">
        <f t="shared" si="81"/>
        <v>78.886279171615143</v>
      </c>
      <c r="T843" s="37" t="str">
        <f t="shared" si="82"/>
        <v>ALTO</v>
      </c>
    </row>
    <row r="844" spans="2:20" ht="18">
      <c r="B844" s="27">
        <v>835</v>
      </c>
      <c r="C844" s="33" t="s">
        <v>878</v>
      </c>
      <c r="D844" s="32" t="s">
        <v>38</v>
      </c>
      <c r="E844" s="32">
        <v>1</v>
      </c>
      <c r="F844" s="7">
        <f>BASE!F844</f>
        <v>2186207.31</v>
      </c>
      <c r="G844" s="7">
        <f>BASE!G844</f>
        <v>3492819.93</v>
      </c>
      <c r="H844" s="40">
        <f>BASE!H844*'FM-029 DEP'!$H$1152</f>
        <v>2920046.8593447814</v>
      </c>
      <c r="I844" s="7">
        <f>BASE!I844*'FM-029 DEP'!$I$1152</f>
        <v>0</v>
      </c>
      <c r="J844" s="7">
        <f>BASE!J844*'FM-029 DEP'!$J$1152</f>
        <v>3644357.6887173508</v>
      </c>
      <c r="K844" s="7">
        <f>BASE!K844*'FM-029 DEP'!$K$1152</f>
        <v>0</v>
      </c>
      <c r="L844" s="7">
        <f>BASE!L844*'FM-029 DEP'!$L$1152</f>
        <v>0</v>
      </c>
      <c r="M844" s="36">
        <f>BASE!M844*$M$1152</f>
        <v>0</v>
      </c>
      <c r="N844" s="1">
        <f t="shared" si="79"/>
        <v>4</v>
      </c>
      <c r="O844" s="8">
        <f t="shared" si="83"/>
        <v>3060858</v>
      </c>
      <c r="P844" s="9">
        <f t="shared" si="80"/>
        <v>3060858</v>
      </c>
      <c r="Q844" s="40">
        <f t="array" ref="Q844">IFERROR(_xlfn.STDEV.P(IF((F844:M844&lt;&gt;0)*(F844:M844&lt;&gt;""), F844:M844)), 0)</f>
        <v>572692.02075650054</v>
      </c>
      <c r="R844" s="11">
        <f t="shared" si="78"/>
        <v>18.710179327381425</v>
      </c>
      <c r="S844" s="12">
        <f t="shared" si="81"/>
        <v>81.289820672618575</v>
      </c>
      <c r="T844" s="37" t="str">
        <f t="shared" si="82"/>
        <v>ALTO</v>
      </c>
    </row>
    <row r="845" spans="2:20" ht="18">
      <c r="B845" s="27">
        <v>836</v>
      </c>
      <c r="C845" s="33" t="s">
        <v>879</v>
      </c>
      <c r="D845" s="32" t="s">
        <v>38</v>
      </c>
      <c r="E845" s="32">
        <v>1</v>
      </c>
      <c r="F845" s="7">
        <f>BASE!F845</f>
        <v>3718779.75</v>
      </c>
      <c r="G845" s="7">
        <f>BASE!G845</f>
        <v>7761863.3399999999</v>
      </c>
      <c r="H845" s="40">
        <f>BASE!H845*'FM-029 DEP'!$H$1152</f>
        <v>6489026.6628832649</v>
      </c>
      <c r="I845" s="7">
        <f>BASE!I845*'FM-029 DEP'!$I$1152</f>
        <v>0</v>
      </c>
      <c r="J845" s="7">
        <f>BASE!J845*'FM-029 DEP'!$J$1152</f>
        <v>8435502.5859438125</v>
      </c>
      <c r="K845" s="7">
        <f>BASE!K845*'FM-029 DEP'!$K$1152</f>
        <v>0</v>
      </c>
      <c r="L845" s="7">
        <f>BASE!L845*'FM-029 DEP'!$L$1152</f>
        <v>0</v>
      </c>
      <c r="M845" s="36">
        <f>BASE!M845*$M$1152</f>
        <v>0</v>
      </c>
      <c r="N845" s="1">
        <f t="shared" si="79"/>
        <v>4</v>
      </c>
      <c r="O845" s="8">
        <f t="shared" si="83"/>
        <v>6601293</v>
      </c>
      <c r="P845" s="9">
        <f t="shared" si="80"/>
        <v>6601293</v>
      </c>
      <c r="Q845" s="40">
        <f t="array" ref="Q845">IFERROR(_xlfn.STDEV.P(IF((F845:M845&lt;&gt;0)*(F845:M845&lt;&gt;""), F845:M845)), 0)</f>
        <v>1805043.9527980401</v>
      </c>
      <c r="R845" s="11">
        <f t="shared" si="78"/>
        <v>27.343793902164926</v>
      </c>
      <c r="S845" s="12">
        <f t="shared" si="81"/>
        <v>72.656206097835081</v>
      </c>
      <c r="T845" s="37" t="str">
        <f t="shared" si="82"/>
        <v>ALTO</v>
      </c>
    </row>
    <row r="846" spans="2:20" ht="18">
      <c r="B846" s="27">
        <v>837</v>
      </c>
      <c r="C846" s="33" t="s">
        <v>880</v>
      </c>
      <c r="D846" s="32" t="s">
        <v>38</v>
      </c>
      <c r="E846" s="32">
        <v>1</v>
      </c>
      <c r="F846" s="7">
        <f>BASE!F846</f>
        <v>2293726.19</v>
      </c>
      <c r="G846" s="7">
        <f>BASE!G846</f>
        <v>3664598.04</v>
      </c>
      <c r="H846" s="40">
        <f>BASE!H846*'FM-029 DEP'!$H$1152</f>
        <v>3063655.4608946671</v>
      </c>
      <c r="I846" s="7">
        <f>BASE!I846*'FM-029 DEP'!$I$1152</f>
        <v>0</v>
      </c>
      <c r="J846" s="7">
        <f>BASE!J846*'FM-029 DEP'!$J$1152</f>
        <v>3832842.9036890767</v>
      </c>
      <c r="K846" s="7">
        <f>BASE!K846*'FM-029 DEP'!$K$1152</f>
        <v>0</v>
      </c>
      <c r="L846" s="7">
        <f>BASE!L846*'FM-029 DEP'!$L$1152</f>
        <v>0</v>
      </c>
      <c r="M846" s="36">
        <f>BASE!M846*$M$1152</f>
        <v>0</v>
      </c>
      <c r="N846" s="1">
        <f t="shared" si="79"/>
        <v>4</v>
      </c>
      <c r="O846" s="8">
        <f t="shared" si="83"/>
        <v>3213706</v>
      </c>
      <c r="P846" s="9">
        <f t="shared" si="80"/>
        <v>3213706</v>
      </c>
      <c r="Q846" s="40">
        <f t="array" ref="Q846">IFERROR(_xlfn.STDEV.P(IF((F846:M846&lt;&gt;0)*(F846:M846&lt;&gt;""), F846:M846)), 0)</f>
        <v>603223.04173870874</v>
      </c>
      <c r="R846" s="11">
        <f t="shared" si="78"/>
        <v>18.770324408602054</v>
      </c>
      <c r="S846" s="12">
        <f t="shared" si="81"/>
        <v>81.22967559139795</v>
      </c>
      <c r="T846" s="37" t="str">
        <f t="shared" si="82"/>
        <v>ALTO</v>
      </c>
    </row>
    <row r="847" spans="2:20" ht="18">
      <c r="B847" s="27">
        <v>838</v>
      </c>
      <c r="C847" s="33" t="s">
        <v>881</v>
      </c>
      <c r="D847" s="32" t="s">
        <v>38</v>
      </c>
      <c r="E847" s="32">
        <v>1</v>
      </c>
      <c r="F847" s="7">
        <f>BASE!F847</f>
        <v>2634200.6599999997</v>
      </c>
      <c r="G847" s="7">
        <f>BASE!G847</f>
        <v>4208563.08</v>
      </c>
      <c r="H847" s="40">
        <f>BASE!H847*'FM-029 DEP'!$H$1152</f>
        <v>3518417.6869996521</v>
      </c>
      <c r="I847" s="7">
        <f>BASE!I847*'FM-029 DEP'!$I$1152</f>
        <v>0</v>
      </c>
      <c r="J847" s="7">
        <f>BASE!J847*'FM-029 DEP'!$J$1152</f>
        <v>4461183.5948299076</v>
      </c>
      <c r="K847" s="7">
        <f>BASE!K847*'FM-029 DEP'!$K$1152</f>
        <v>0</v>
      </c>
      <c r="L847" s="7">
        <f>BASE!L847*'FM-029 DEP'!$L$1152</f>
        <v>0</v>
      </c>
      <c r="M847" s="36">
        <f>BASE!M847*$M$1152</f>
        <v>0</v>
      </c>
      <c r="N847" s="1">
        <f t="shared" si="79"/>
        <v>4</v>
      </c>
      <c r="O847" s="8">
        <f t="shared" si="83"/>
        <v>3705591</v>
      </c>
      <c r="P847" s="9">
        <f t="shared" si="80"/>
        <v>3705591</v>
      </c>
      <c r="Q847" s="40">
        <f t="array" ref="Q847">IFERROR(_xlfn.STDEV.P(IF((F847:M847&lt;&gt;0)*(F847:M847&lt;&gt;""), F847:M847)), 0)</f>
        <v>708309.99434673565</v>
      </c>
      <c r="R847" s="11">
        <f t="shared" si="78"/>
        <v>19.114629605553759</v>
      </c>
      <c r="S847" s="12">
        <f t="shared" si="81"/>
        <v>80.885370394446241</v>
      </c>
      <c r="T847" s="37" t="str">
        <f t="shared" si="82"/>
        <v>ALTO</v>
      </c>
    </row>
    <row r="848" spans="2:20" ht="18">
      <c r="B848" s="27">
        <v>839</v>
      </c>
      <c r="C848" s="33" t="s">
        <v>882</v>
      </c>
      <c r="D848" s="32" t="s">
        <v>38</v>
      </c>
      <c r="E848" s="32">
        <v>1</v>
      </c>
      <c r="F848" s="7">
        <f>BASE!F848</f>
        <v>3485388.6199999996</v>
      </c>
      <c r="G848" s="7">
        <f>BASE!G848</f>
        <v>6569890.0199999996</v>
      </c>
      <c r="H848" s="40">
        <f>BASE!H848*'FM-029 DEP'!$H$1152</f>
        <v>5492520.2412010003</v>
      </c>
      <c r="I848" s="7">
        <f>BASE!I848*'FM-029 DEP'!$I$1152</f>
        <v>0</v>
      </c>
      <c r="J848" s="7">
        <f>BASE!J848*'FM-029 DEP'!$J$1152</f>
        <v>5906439.1365227541</v>
      </c>
      <c r="K848" s="7">
        <f>BASE!K848*'FM-029 DEP'!$K$1152</f>
        <v>0</v>
      </c>
      <c r="L848" s="7">
        <f>BASE!L848*'FM-029 DEP'!$L$1152</f>
        <v>0</v>
      </c>
      <c r="M848" s="36">
        <f>BASE!M848*$M$1152</f>
        <v>0</v>
      </c>
      <c r="N848" s="1">
        <f t="shared" si="79"/>
        <v>4</v>
      </c>
      <c r="O848" s="8">
        <f t="shared" si="83"/>
        <v>5363560</v>
      </c>
      <c r="P848" s="9">
        <f t="shared" si="80"/>
        <v>5363560</v>
      </c>
      <c r="Q848" s="40">
        <f t="array" ref="Q848">IFERROR(_xlfn.STDEV.P(IF((F848:M848&lt;&gt;0)*(F848:M848&lt;&gt;""), F848:M848)), 0)</f>
        <v>1150446.4731665729</v>
      </c>
      <c r="R848" s="11">
        <f t="shared" si="78"/>
        <v>21.449307422058723</v>
      </c>
      <c r="S848" s="12">
        <f t="shared" si="81"/>
        <v>78.550692577941277</v>
      </c>
      <c r="T848" s="37" t="str">
        <f t="shared" si="82"/>
        <v>ALTO</v>
      </c>
    </row>
    <row r="849" spans="2:20" ht="18">
      <c r="B849" s="27">
        <v>840</v>
      </c>
      <c r="C849" s="33" t="s">
        <v>883</v>
      </c>
      <c r="D849" s="32" t="s">
        <v>38</v>
      </c>
      <c r="E849" s="32">
        <v>1</v>
      </c>
      <c r="F849" s="7">
        <f>BASE!F849</f>
        <v>2634200.6599999997</v>
      </c>
      <c r="G849" s="7">
        <f>BASE!G849</f>
        <v>4208563.08</v>
      </c>
      <c r="H849" s="40">
        <f>BASE!H849*'FM-029 DEP'!$H$1152</f>
        <v>3518417.6869996521</v>
      </c>
      <c r="I849" s="7">
        <f>BASE!I849*'FM-029 DEP'!$I$1152</f>
        <v>0</v>
      </c>
      <c r="J849" s="7">
        <f>BASE!J849*'FM-029 DEP'!$J$1152</f>
        <v>4539771.9809711883</v>
      </c>
      <c r="K849" s="7">
        <f>BASE!K849*'FM-029 DEP'!$K$1152</f>
        <v>0</v>
      </c>
      <c r="L849" s="7">
        <f>BASE!L849*'FM-029 DEP'!$L$1152</f>
        <v>0</v>
      </c>
      <c r="M849" s="36">
        <f>BASE!M849*$M$1152</f>
        <v>0</v>
      </c>
      <c r="N849" s="1">
        <f t="shared" si="79"/>
        <v>4</v>
      </c>
      <c r="O849" s="8">
        <f t="shared" si="83"/>
        <v>3725238</v>
      </c>
      <c r="P849" s="9">
        <f t="shared" si="80"/>
        <v>3725238</v>
      </c>
      <c r="Q849" s="40">
        <f t="array" ref="Q849">IFERROR(_xlfn.STDEV.P(IF((F849:M849&lt;&gt;0)*(F849:M849&lt;&gt;""), F849:M849)), 0)</f>
        <v>729761.23805274512</v>
      </c>
      <c r="R849" s="11">
        <f t="shared" si="78"/>
        <v>19.589654085262339</v>
      </c>
      <c r="S849" s="12">
        <f t="shared" si="81"/>
        <v>80.410345914737661</v>
      </c>
      <c r="T849" s="37" t="str">
        <f t="shared" si="82"/>
        <v>ALTO</v>
      </c>
    </row>
    <row r="850" spans="2:20" ht="18">
      <c r="B850" s="27">
        <v>841</v>
      </c>
      <c r="C850" s="33" t="s">
        <v>884</v>
      </c>
      <c r="D850" s="32" t="s">
        <v>38</v>
      </c>
      <c r="E850" s="32">
        <v>1</v>
      </c>
      <c r="F850" s="7">
        <f>BASE!F850</f>
        <v>1720294.94</v>
      </c>
      <c r="G850" s="7">
        <f>BASE!G850</f>
        <v>2748449.76</v>
      </c>
      <c r="H850" s="40">
        <f>BASE!H850*'FM-029 DEP'!$H$1152</f>
        <v>2297742.588389209</v>
      </c>
      <c r="I850" s="7">
        <f>BASE!I850*'FM-029 DEP'!$I$1152</f>
        <v>0</v>
      </c>
      <c r="J850" s="7">
        <f>BASE!J850*'FM-029 DEP'!$J$1152</f>
        <v>3691546.0326721123</v>
      </c>
      <c r="K850" s="7">
        <f>BASE!K850*'FM-029 DEP'!$K$1152</f>
        <v>0</v>
      </c>
      <c r="L850" s="7">
        <f>BASE!L850*'FM-029 DEP'!$L$1152</f>
        <v>0</v>
      </c>
      <c r="M850" s="36">
        <f>BASE!M850*$M$1152</f>
        <v>0</v>
      </c>
      <c r="N850" s="1">
        <f t="shared" si="79"/>
        <v>4</v>
      </c>
      <c r="O850" s="8">
        <f t="shared" si="83"/>
        <v>2614508</v>
      </c>
      <c r="P850" s="9">
        <f t="shared" si="80"/>
        <v>2614508</v>
      </c>
      <c r="Q850" s="40">
        <f t="array" ref="Q850">IFERROR(_xlfn.STDEV.P(IF((F850:M850&lt;&gt;0)*(F850:M850&lt;&gt;""), F850:M850)), 0)</f>
        <v>720747.6398784105</v>
      </c>
      <c r="R850" s="11">
        <f t="shared" si="78"/>
        <v>27.567237884849099</v>
      </c>
      <c r="S850" s="12">
        <f t="shared" si="81"/>
        <v>72.432762115150894</v>
      </c>
      <c r="T850" s="37" t="str">
        <f t="shared" si="82"/>
        <v>ALTO</v>
      </c>
    </row>
    <row r="851" spans="2:20" ht="18">
      <c r="B851" s="27">
        <v>842</v>
      </c>
      <c r="C851" s="33" t="s">
        <v>885</v>
      </c>
      <c r="D851" s="32" t="s">
        <v>38</v>
      </c>
      <c r="E851" s="32">
        <v>1</v>
      </c>
      <c r="F851" s="7">
        <f>BASE!F851</f>
        <v>345850.88999999996</v>
      </c>
      <c r="G851" s="7">
        <f>BASE!G851</f>
        <v>552554.13</v>
      </c>
      <c r="H851" s="40">
        <f>BASE!H851*'FM-029 DEP'!$H$1152</f>
        <v>461942.55691065831</v>
      </c>
      <c r="I851" s="7">
        <f>BASE!I851*'FM-029 DEP'!$I$1152</f>
        <v>0</v>
      </c>
      <c r="J851" s="7">
        <f>BASE!J851*'FM-029 DEP'!$J$1152</f>
        <v>578101.68566555972</v>
      </c>
      <c r="K851" s="7">
        <f>BASE!K851*'FM-029 DEP'!$K$1152</f>
        <v>0</v>
      </c>
      <c r="L851" s="7">
        <f>BASE!L851*'FM-029 DEP'!$L$1152</f>
        <v>0</v>
      </c>
      <c r="M851" s="36">
        <f>BASE!M851*$M$1152</f>
        <v>0</v>
      </c>
      <c r="N851" s="1">
        <f t="shared" si="79"/>
        <v>4</v>
      </c>
      <c r="O851" s="8">
        <f t="shared" si="83"/>
        <v>484612</v>
      </c>
      <c r="P851" s="9">
        <f t="shared" si="80"/>
        <v>484612</v>
      </c>
      <c r="Q851" s="40">
        <f t="array" ref="Q851">IFERROR(_xlfn.STDEV.P(IF((F851:M851&lt;&gt;0)*(F851:M851&lt;&gt;""), F851:M851)), 0)</f>
        <v>91001.378633508386</v>
      </c>
      <c r="R851" s="11">
        <f t="shared" si="78"/>
        <v>18.778193406995367</v>
      </c>
      <c r="S851" s="12">
        <f t="shared" si="81"/>
        <v>81.221806593004629</v>
      </c>
      <c r="T851" s="37" t="str">
        <f t="shared" si="82"/>
        <v>ALTO</v>
      </c>
    </row>
    <row r="852" spans="2:20" ht="18">
      <c r="B852" s="27">
        <v>843</v>
      </c>
      <c r="C852" s="33" t="s">
        <v>886</v>
      </c>
      <c r="D852" s="32" t="s">
        <v>38</v>
      </c>
      <c r="E852" s="32">
        <v>1</v>
      </c>
      <c r="F852" s="7">
        <f>BASE!F852</f>
        <v>197328.18</v>
      </c>
      <c r="G852" s="7">
        <f>BASE!G852</f>
        <v>303138.42</v>
      </c>
      <c r="H852" s="40">
        <f>BASE!H852*'FM-029 DEP'!$H$1152</f>
        <v>253428.05342014876</v>
      </c>
      <c r="I852" s="7">
        <f>BASE!I852*'FM-029 DEP'!$I$1152</f>
        <v>0</v>
      </c>
      <c r="J852" s="7">
        <f>BASE!J852*'FM-029 DEP'!$J$1152</f>
        <v>306186.58648236247</v>
      </c>
      <c r="K852" s="7">
        <f>BASE!K852*'FM-029 DEP'!$K$1152</f>
        <v>0</v>
      </c>
      <c r="L852" s="7">
        <f>BASE!L852*'FM-029 DEP'!$L$1152</f>
        <v>0</v>
      </c>
      <c r="M852" s="36">
        <f>BASE!M852*$M$1152</f>
        <v>0</v>
      </c>
      <c r="N852" s="1">
        <f t="shared" si="79"/>
        <v>4</v>
      </c>
      <c r="O852" s="8">
        <f t="shared" si="83"/>
        <v>265020</v>
      </c>
      <c r="P852" s="9">
        <f t="shared" si="80"/>
        <v>265020</v>
      </c>
      <c r="Q852" s="40">
        <f t="array" ref="Q852">IFERROR(_xlfn.STDEV.P(IF((F852:M852&lt;&gt;0)*(F852:M852&lt;&gt;""), F852:M852)), 0)</f>
        <v>44340.324496851616</v>
      </c>
      <c r="R852" s="11">
        <f t="shared" si="78"/>
        <v>16.730935211248816</v>
      </c>
      <c r="S852" s="12">
        <f t="shared" si="81"/>
        <v>83.26906478875118</v>
      </c>
      <c r="T852" s="37" t="str">
        <f t="shared" si="82"/>
        <v>ALTO</v>
      </c>
    </row>
    <row r="853" spans="2:20" ht="18">
      <c r="B853" s="27">
        <v>844</v>
      </c>
      <c r="C853" s="33" t="s">
        <v>887</v>
      </c>
      <c r="D853" s="32" t="s">
        <v>38</v>
      </c>
      <c r="E853" s="32">
        <v>1</v>
      </c>
      <c r="F853" s="7">
        <f>BASE!F853</f>
        <v>235085.69</v>
      </c>
      <c r="G853" s="7">
        <f>BASE!G853</f>
        <v>360365.4</v>
      </c>
      <c r="H853" s="40">
        <f>BASE!H853*'FM-029 DEP'!$H$1152</f>
        <v>301270.12206632824</v>
      </c>
      <c r="I853" s="7">
        <f>BASE!I853*'FM-029 DEP'!$I$1152</f>
        <v>0</v>
      </c>
      <c r="J853" s="7">
        <f>BASE!J853*'FM-029 DEP'!$J$1152</f>
        <v>407111.9746880891</v>
      </c>
      <c r="K853" s="7">
        <f>BASE!K853*'FM-029 DEP'!$K$1152</f>
        <v>0</v>
      </c>
      <c r="L853" s="7">
        <f>BASE!L853*'FM-029 DEP'!$L$1152</f>
        <v>0</v>
      </c>
      <c r="M853" s="36">
        <f>BASE!M853*$M$1152</f>
        <v>0</v>
      </c>
      <c r="N853" s="1">
        <f t="shared" si="79"/>
        <v>4</v>
      </c>
      <c r="O853" s="8">
        <f t="shared" si="83"/>
        <v>325958</v>
      </c>
      <c r="P853" s="9">
        <f t="shared" si="80"/>
        <v>325958</v>
      </c>
      <c r="Q853" s="40">
        <f t="array" ref="Q853">IFERROR(_xlfn.STDEV.P(IF((F853:M853&lt;&gt;0)*(F853:M853&lt;&gt;""), F853:M853)), 0)</f>
        <v>64492.450766905204</v>
      </c>
      <c r="R853" s="11">
        <f t="shared" si="78"/>
        <v>19.785509411306119</v>
      </c>
      <c r="S853" s="12">
        <f t="shared" si="81"/>
        <v>80.214490588693877</v>
      </c>
      <c r="T853" s="37" t="str">
        <f t="shared" si="82"/>
        <v>ALTO</v>
      </c>
    </row>
    <row r="854" spans="2:20" ht="18">
      <c r="B854" s="27">
        <v>845</v>
      </c>
      <c r="C854" s="33" t="s">
        <v>888</v>
      </c>
      <c r="D854" s="32" t="s">
        <v>38</v>
      </c>
      <c r="E854" s="32">
        <v>1</v>
      </c>
      <c r="F854" s="7">
        <f>BASE!F854</f>
        <v>456320.97</v>
      </c>
      <c r="G854" s="7">
        <f>BASE!G854</f>
        <v>699391.53</v>
      </c>
      <c r="H854" s="40">
        <f>BASE!H854*'FM-029 DEP'!$H$1152</f>
        <v>584701.09791698528</v>
      </c>
      <c r="I854" s="7">
        <f>BASE!I854*'FM-029 DEP'!$I$1152</f>
        <v>0</v>
      </c>
      <c r="J854" s="7">
        <f>BASE!J854*'FM-029 DEP'!$J$1152</f>
        <v>729086.86293869501</v>
      </c>
      <c r="K854" s="7">
        <f>BASE!K854*'FM-029 DEP'!$K$1152</f>
        <v>0</v>
      </c>
      <c r="L854" s="7">
        <f>BASE!L854*'FM-029 DEP'!$L$1152</f>
        <v>0</v>
      </c>
      <c r="M854" s="36">
        <f>BASE!M854*$M$1152</f>
        <v>0</v>
      </c>
      <c r="N854" s="1">
        <f t="shared" si="79"/>
        <v>4</v>
      </c>
      <c r="O854" s="8">
        <f t="shared" si="83"/>
        <v>617375</v>
      </c>
      <c r="P854" s="9">
        <f t="shared" si="80"/>
        <v>617375</v>
      </c>
      <c r="Q854" s="40">
        <f t="array" ref="Q854">IFERROR(_xlfn.STDEV.P(IF((F854:M854&lt;&gt;0)*(F854:M854&lt;&gt;""), F854:M854)), 0)</f>
        <v>107485.15708109706</v>
      </c>
      <c r="R854" s="11">
        <f t="shared" si="78"/>
        <v>17.410027468086181</v>
      </c>
      <c r="S854" s="12">
        <f t="shared" si="81"/>
        <v>82.589972531913816</v>
      </c>
      <c r="T854" s="37" t="str">
        <f t="shared" si="82"/>
        <v>ALTO</v>
      </c>
    </row>
    <row r="855" spans="2:20" ht="18">
      <c r="B855" s="27">
        <v>846</v>
      </c>
      <c r="C855" s="33" t="s">
        <v>889</v>
      </c>
      <c r="D855" s="32" t="s">
        <v>38</v>
      </c>
      <c r="E855" s="32">
        <v>1</v>
      </c>
      <c r="F855" s="7">
        <f>BASE!F855</f>
        <v>815215.45</v>
      </c>
      <c r="G855" s="7">
        <f>BASE!G855</f>
        <v>1241900.25</v>
      </c>
      <c r="H855" s="40">
        <f>BASE!H855*'FM-029 DEP'!$H$1152</f>
        <v>1038246.2514977403</v>
      </c>
      <c r="I855" s="7">
        <f>BASE!I855*'FM-029 DEP'!$I$1152</f>
        <v>0</v>
      </c>
      <c r="J855" s="7">
        <f>BASE!J855*'FM-029 DEP'!$J$1152</f>
        <v>1405424.3631630915</v>
      </c>
      <c r="K855" s="7">
        <f>BASE!K855*'FM-029 DEP'!$K$1152</f>
        <v>0</v>
      </c>
      <c r="L855" s="7">
        <f>BASE!L855*'FM-029 DEP'!$L$1152</f>
        <v>0</v>
      </c>
      <c r="M855" s="36">
        <f>BASE!M855*$M$1152</f>
        <v>0</v>
      </c>
      <c r="N855" s="1">
        <f t="shared" si="79"/>
        <v>4</v>
      </c>
      <c r="O855" s="8">
        <f t="shared" si="83"/>
        <v>1125197</v>
      </c>
      <c r="P855" s="9">
        <f t="shared" si="80"/>
        <v>1125197</v>
      </c>
      <c r="Q855" s="40">
        <f t="array" ref="Q855">IFERROR(_xlfn.STDEV.P(IF((F855:M855&lt;&gt;0)*(F855:M855&lt;&gt;""), F855:M855)), 0)</f>
        <v>221244.21892486719</v>
      </c>
      <c r="R855" s="11">
        <f t="shared" si="78"/>
        <v>19.662709634389994</v>
      </c>
      <c r="S855" s="12">
        <f t="shared" si="81"/>
        <v>80.337290365610002</v>
      </c>
      <c r="T855" s="37" t="str">
        <f t="shared" si="82"/>
        <v>ALTO</v>
      </c>
    </row>
    <row r="856" spans="2:20" ht="18">
      <c r="B856" s="27">
        <v>847</v>
      </c>
      <c r="C856" s="33" t="s">
        <v>890</v>
      </c>
      <c r="D856" s="32" t="s">
        <v>38</v>
      </c>
      <c r="E856" s="32">
        <v>1</v>
      </c>
      <c r="F856" s="7">
        <f>BASE!F856</f>
        <v>815347.53999999992</v>
      </c>
      <c r="G856" s="7">
        <f>BASE!G856</f>
        <v>1258903.77</v>
      </c>
      <c r="H856" s="40">
        <f>BASE!H856*'FM-029 DEP'!$H$1152</f>
        <v>1052460.9835323645</v>
      </c>
      <c r="I856" s="7">
        <f>BASE!I856*'FM-029 DEP'!$I$1152</f>
        <v>0</v>
      </c>
      <c r="J856" s="7">
        <f>BASE!J856*'FM-029 DEP'!$J$1152</f>
        <v>1309341.8005565032</v>
      </c>
      <c r="K856" s="7">
        <f>BASE!K856*'FM-029 DEP'!$K$1152</f>
        <v>0</v>
      </c>
      <c r="L856" s="7">
        <f>BASE!L856*'FM-029 DEP'!$L$1152</f>
        <v>0</v>
      </c>
      <c r="M856" s="36">
        <f>BASE!M856*$M$1152</f>
        <v>0</v>
      </c>
      <c r="N856" s="1">
        <f t="shared" si="79"/>
        <v>4</v>
      </c>
      <c r="O856" s="8">
        <f t="shared" si="83"/>
        <v>1109014</v>
      </c>
      <c r="P856" s="9">
        <f t="shared" si="80"/>
        <v>1109014</v>
      </c>
      <c r="Q856" s="40">
        <f t="array" ref="Q856">IFERROR(_xlfn.STDEV.P(IF((F856:M856&lt;&gt;0)*(F856:M856&lt;&gt;""), F856:M856)), 0)</f>
        <v>194959.22921605446</v>
      </c>
      <c r="R856" s="11">
        <f t="shared" si="78"/>
        <v>17.579510196990704</v>
      </c>
      <c r="S856" s="12">
        <f t="shared" si="81"/>
        <v>82.420489803009303</v>
      </c>
      <c r="T856" s="37" t="str">
        <f t="shared" si="82"/>
        <v>ALTO</v>
      </c>
    </row>
    <row r="857" spans="2:20" ht="18">
      <c r="B857" s="27">
        <v>848</v>
      </c>
      <c r="C857" s="33" t="s">
        <v>891</v>
      </c>
      <c r="D857" s="32" t="s">
        <v>38</v>
      </c>
      <c r="E857" s="32">
        <v>1</v>
      </c>
      <c r="F857" s="7">
        <f>BASE!F857</f>
        <v>302670.55</v>
      </c>
      <c r="G857" s="7">
        <f>BASE!G857</f>
        <v>463943.7</v>
      </c>
      <c r="H857" s="40">
        <f>BASE!H857*'FM-029 DEP'!$H$1152</f>
        <v>387863.93871890422</v>
      </c>
      <c r="I857" s="7">
        <f>BASE!I857*'FM-029 DEP'!$I$1152</f>
        <v>0</v>
      </c>
      <c r="J857" s="7">
        <f>BASE!J857*'FM-029 DEP'!$J$1152</f>
        <v>468296.45633246569</v>
      </c>
      <c r="K857" s="7">
        <f>BASE!K857*'FM-029 DEP'!$K$1152</f>
        <v>0</v>
      </c>
      <c r="L857" s="7">
        <f>BASE!L857*'FM-029 DEP'!$L$1152</f>
        <v>0</v>
      </c>
      <c r="M857" s="36">
        <f>BASE!M857*$M$1152</f>
        <v>0</v>
      </c>
      <c r="N857" s="1">
        <f t="shared" si="79"/>
        <v>4</v>
      </c>
      <c r="O857" s="8">
        <f t="shared" si="83"/>
        <v>405694</v>
      </c>
      <c r="P857" s="9">
        <f t="shared" si="80"/>
        <v>405694</v>
      </c>
      <c r="Q857" s="40">
        <f t="array" ref="Q857">IFERROR(_xlfn.STDEV.P(IF((F857:M857&lt;&gt;0)*(F857:M857&lt;&gt;""), F857:M857)), 0)</f>
        <v>67534.875108493841</v>
      </c>
      <c r="R857" s="11">
        <f t="shared" si="78"/>
        <v>16.646752258720575</v>
      </c>
      <c r="S857" s="12">
        <f t="shared" si="81"/>
        <v>83.353247741279432</v>
      </c>
      <c r="T857" s="37" t="str">
        <f t="shared" si="82"/>
        <v>ALTO</v>
      </c>
    </row>
    <row r="858" spans="2:20" ht="18">
      <c r="B858" s="27">
        <v>849</v>
      </c>
      <c r="C858" s="33" t="s">
        <v>892</v>
      </c>
      <c r="D858" s="32" t="s">
        <v>38</v>
      </c>
      <c r="E858" s="32">
        <v>1</v>
      </c>
      <c r="F858" s="7">
        <f>BASE!F858</f>
        <v>1973279.42</v>
      </c>
      <c r="G858" s="7">
        <f>BASE!G858</f>
        <v>3021240.39</v>
      </c>
      <c r="H858" s="40">
        <f>BASE!H858*'FM-029 DEP'!$H$1152</f>
        <v>2525799.7425420289</v>
      </c>
      <c r="I858" s="7">
        <f>BASE!I858*'FM-029 DEP'!$I$1152</f>
        <v>0</v>
      </c>
      <c r="J858" s="7">
        <f>BASE!J858*'FM-029 DEP'!$J$1152</f>
        <v>3063206.6690602284</v>
      </c>
      <c r="K858" s="7">
        <f>BASE!K858*'FM-029 DEP'!$K$1152</f>
        <v>0</v>
      </c>
      <c r="L858" s="7">
        <f>BASE!L858*'FM-029 DEP'!$L$1152</f>
        <v>0</v>
      </c>
      <c r="M858" s="36">
        <f>BASE!M858*$M$1152</f>
        <v>0</v>
      </c>
      <c r="N858" s="1">
        <f t="shared" si="79"/>
        <v>4</v>
      </c>
      <c r="O858" s="8">
        <f t="shared" si="83"/>
        <v>2645882</v>
      </c>
      <c r="P858" s="9">
        <f t="shared" si="80"/>
        <v>2645882</v>
      </c>
      <c r="Q858" s="40">
        <f t="array" ref="Q858">IFERROR(_xlfn.STDEV.P(IF((F858:M858&lt;&gt;0)*(F858:M858&lt;&gt;""), F858:M858)), 0)</f>
        <v>442116.43814941199</v>
      </c>
      <c r="R858" s="11">
        <f t="shared" si="78"/>
        <v>16.709605271490265</v>
      </c>
      <c r="S858" s="12">
        <f t="shared" si="81"/>
        <v>83.290394728509739</v>
      </c>
      <c r="T858" s="37" t="str">
        <f t="shared" si="82"/>
        <v>ALTO</v>
      </c>
    </row>
    <row r="859" spans="2:20" ht="18">
      <c r="B859" s="27">
        <v>850</v>
      </c>
      <c r="C859" s="33" t="s">
        <v>893</v>
      </c>
      <c r="D859" s="32" t="s">
        <v>38</v>
      </c>
      <c r="E859" s="32">
        <v>1</v>
      </c>
      <c r="F859" s="7">
        <f>BASE!F859</f>
        <v>242549.37</v>
      </c>
      <c r="G859" s="7">
        <f>BASE!G859</f>
        <v>372218.91</v>
      </c>
      <c r="H859" s="40">
        <f>BASE!H859*'FM-029 DEP'!$H$1152</f>
        <v>311180.42794674262</v>
      </c>
      <c r="I859" s="7">
        <f>BASE!I859*'FM-029 DEP'!$I$1152</f>
        <v>0</v>
      </c>
      <c r="J859" s="7">
        <f>BASE!J859*'FM-029 DEP'!$J$1152</f>
        <v>319372.93151422677</v>
      </c>
      <c r="K859" s="7">
        <f>BASE!K859*'FM-029 DEP'!$K$1152</f>
        <v>0</v>
      </c>
      <c r="L859" s="7">
        <f>BASE!L859*'FM-029 DEP'!$L$1152</f>
        <v>0</v>
      </c>
      <c r="M859" s="36">
        <f>BASE!M859*$M$1152</f>
        <v>0</v>
      </c>
      <c r="N859" s="1">
        <f t="shared" si="79"/>
        <v>4</v>
      </c>
      <c r="O859" s="8">
        <f t="shared" si="83"/>
        <v>311330</v>
      </c>
      <c r="P859" s="9">
        <f t="shared" si="80"/>
        <v>311330</v>
      </c>
      <c r="Q859" s="40">
        <f t="array" ref="Q859">IFERROR(_xlfn.STDEV.P(IF((F859:M859&lt;&gt;0)*(F859:M859&lt;&gt;""), F859:M859)), 0)</f>
        <v>46105.708818579616</v>
      </c>
      <c r="R859" s="11">
        <f t="shared" si="78"/>
        <v>14.809272739080596</v>
      </c>
      <c r="S859" s="12">
        <f t="shared" si="81"/>
        <v>85.190727260919402</v>
      </c>
      <c r="T859" s="37" t="str">
        <f t="shared" si="82"/>
        <v>ALTO</v>
      </c>
    </row>
    <row r="860" spans="2:20" ht="18">
      <c r="B860" s="27">
        <v>851</v>
      </c>
      <c r="C860" s="33" t="s">
        <v>894</v>
      </c>
      <c r="D860" s="32" t="s">
        <v>38</v>
      </c>
      <c r="E860" s="32">
        <v>1</v>
      </c>
      <c r="F860" s="7">
        <f>BASE!F860</f>
        <v>293883.58999999997</v>
      </c>
      <c r="G860" s="7">
        <f>BASE!G860</f>
        <v>451027.47</v>
      </c>
      <c r="H860" s="40">
        <f>BASE!H860*'FM-029 DEP'!$H$1152</f>
        <v>377065.15004143777</v>
      </c>
      <c r="I860" s="7">
        <f>BASE!I860*'FM-029 DEP'!$I$1152</f>
        <v>0</v>
      </c>
      <c r="J860" s="7">
        <f>BASE!J860*'FM-029 DEP'!$J$1152</f>
        <v>469550.97118750564</v>
      </c>
      <c r="K860" s="7">
        <f>BASE!K860*'FM-029 DEP'!$K$1152</f>
        <v>0</v>
      </c>
      <c r="L860" s="7">
        <f>BASE!L860*'FM-029 DEP'!$L$1152</f>
        <v>0</v>
      </c>
      <c r="M860" s="36">
        <f>BASE!M860*$M$1152</f>
        <v>0</v>
      </c>
      <c r="N860" s="1">
        <f t="shared" si="79"/>
        <v>4</v>
      </c>
      <c r="O860" s="8">
        <f t="shared" si="83"/>
        <v>397882</v>
      </c>
      <c r="P860" s="9">
        <f t="shared" si="80"/>
        <v>397882</v>
      </c>
      <c r="Q860" s="40">
        <f t="array" ref="Q860">IFERROR(_xlfn.STDEV.P(IF((F860:M860&lt;&gt;0)*(F860:M860&lt;&gt;""), F860:M860)), 0)</f>
        <v>69299.879035165301</v>
      </c>
      <c r="R860" s="11">
        <f t="shared" si="78"/>
        <v>17.417193799962124</v>
      </c>
      <c r="S860" s="12">
        <f t="shared" si="81"/>
        <v>82.582806200037879</v>
      </c>
      <c r="T860" s="37" t="str">
        <f t="shared" si="82"/>
        <v>ALTO</v>
      </c>
    </row>
    <row r="861" spans="2:20" ht="18">
      <c r="B861" s="27">
        <v>852</v>
      </c>
      <c r="C861" s="33" t="s">
        <v>895</v>
      </c>
      <c r="D861" s="32" t="s">
        <v>38</v>
      </c>
      <c r="E861" s="32">
        <v>1</v>
      </c>
      <c r="F861" s="7">
        <f>BASE!F861</f>
        <v>343780.29</v>
      </c>
      <c r="G861" s="7">
        <f>BASE!G861</f>
        <v>527056.23</v>
      </c>
      <c r="H861" s="40">
        <f>BASE!H861*'FM-029 DEP'!$H$1152</f>
        <v>440626.91152708052</v>
      </c>
      <c r="I861" s="7">
        <f>BASE!I861*'FM-029 DEP'!$I$1152</f>
        <v>0</v>
      </c>
      <c r="J861" s="7">
        <f>BASE!J861*'FM-029 DEP'!$J$1152</f>
        <v>595775.07853873086</v>
      </c>
      <c r="K861" s="7">
        <f>BASE!K861*'FM-029 DEP'!$K$1152</f>
        <v>0</v>
      </c>
      <c r="L861" s="7">
        <f>BASE!L861*'FM-029 DEP'!$L$1152</f>
        <v>0</v>
      </c>
      <c r="M861" s="36">
        <f>BASE!M861*$M$1152</f>
        <v>0</v>
      </c>
      <c r="N861" s="1">
        <f t="shared" si="79"/>
        <v>4</v>
      </c>
      <c r="O861" s="8">
        <f t="shared" si="83"/>
        <v>476810</v>
      </c>
      <c r="P861" s="9">
        <f t="shared" si="80"/>
        <v>476810</v>
      </c>
      <c r="Q861" s="40">
        <f t="array" ref="Q861">IFERROR(_xlfn.STDEV.P(IF((F861:M861&lt;&gt;0)*(F861:M861&lt;&gt;""), F861:M861)), 0)</f>
        <v>94450.374767000758</v>
      </c>
      <c r="R861" s="11">
        <f t="shared" ref="R861:R924" si="84">IFERROR(Q861/O861*100,0)</f>
        <v>19.808807442587355</v>
      </c>
      <c r="S861" s="12">
        <f t="shared" si="81"/>
        <v>80.191192557412649</v>
      </c>
      <c r="T861" s="37" t="str">
        <f t="shared" si="82"/>
        <v>ALTO</v>
      </c>
    </row>
    <row r="862" spans="2:20" ht="18">
      <c r="B862" s="27">
        <v>853</v>
      </c>
      <c r="C862" s="33" t="s">
        <v>896</v>
      </c>
      <c r="D862" s="32" t="s">
        <v>38</v>
      </c>
      <c r="E862" s="32">
        <v>1</v>
      </c>
      <c r="F862" s="7">
        <f>BASE!F862</f>
        <v>4480987.84</v>
      </c>
      <c r="G862" s="7">
        <f>BASE!G862</f>
        <v>6885428.0700000003</v>
      </c>
      <c r="H862" s="40">
        <f>BASE!H862*'FM-029 DEP'!$H$1152</f>
        <v>5756314.2581594931</v>
      </c>
      <c r="I862" s="7">
        <f>BASE!I862*'FM-029 DEP'!$I$1152</f>
        <v>0</v>
      </c>
      <c r="J862" s="7">
        <f>BASE!J862*'FM-029 DEP'!$J$1152</f>
        <v>7171373.7662687376</v>
      </c>
      <c r="K862" s="7">
        <f>BASE!K862*'FM-029 DEP'!$K$1152</f>
        <v>0</v>
      </c>
      <c r="L862" s="7">
        <f>BASE!L862*'FM-029 DEP'!$L$1152</f>
        <v>0</v>
      </c>
      <c r="M862" s="36">
        <f>BASE!M862*$M$1152</f>
        <v>0</v>
      </c>
      <c r="N862" s="1">
        <f t="shared" si="79"/>
        <v>4</v>
      </c>
      <c r="O862" s="8">
        <f t="shared" si="83"/>
        <v>6073526</v>
      </c>
      <c r="P862" s="9">
        <f t="shared" si="80"/>
        <v>6073526</v>
      </c>
      <c r="Q862" s="40">
        <f t="array" ref="Q862">IFERROR(_xlfn.STDEV.P(IF((F862:M862&lt;&gt;0)*(F862:M862&lt;&gt;""), F862:M862)), 0)</f>
        <v>1060808.1552982635</v>
      </c>
      <c r="R862" s="11">
        <f t="shared" si="84"/>
        <v>17.466100504027867</v>
      </c>
      <c r="S862" s="12">
        <f t="shared" si="81"/>
        <v>82.533899495972136</v>
      </c>
      <c r="T862" s="37" t="str">
        <f t="shared" si="82"/>
        <v>ALTO</v>
      </c>
    </row>
    <row r="863" spans="2:20" ht="18">
      <c r="B863" s="27">
        <v>854</v>
      </c>
      <c r="C863" s="33" t="s">
        <v>897</v>
      </c>
      <c r="D863" s="32" t="s">
        <v>38</v>
      </c>
      <c r="E863" s="32">
        <v>1</v>
      </c>
      <c r="F863" s="7">
        <f>BASE!F863</f>
        <v>274698.40999999997</v>
      </c>
      <c r="G863" s="7">
        <f>BASE!G863</f>
        <v>420369.72</v>
      </c>
      <c r="H863" s="40">
        <f>BASE!H863*'FM-029 DEP'!$H$1152</f>
        <v>351435.15132156009</v>
      </c>
      <c r="I863" s="7">
        <f>BASE!I863*'FM-029 DEP'!$I$1152</f>
        <v>0</v>
      </c>
      <c r="J863" s="7">
        <f>BASE!J863*'FM-029 DEP'!$J$1152</f>
        <v>438331.47293779737</v>
      </c>
      <c r="K863" s="7">
        <f>BASE!K863*'FM-029 DEP'!$K$1152</f>
        <v>0</v>
      </c>
      <c r="L863" s="7">
        <f>BASE!L863*'FM-029 DEP'!$L$1152</f>
        <v>0</v>
      </c>
      <c r="M863" s="36">
        <f>BASE!M863*$M$1152</f>
        <v>0</v>
      </c>
      <c r="N863" s="1">
        <f t="shared" si="79"/>
        <v>4</v>
      </c>
      <c r="O863" s="8">
        <f t="shared" si="83"/>
        <v>371209</v>
      </c>
      <c r="P863" s="9">
        <f t="shared" si="80"/>
        <v>371209</v>
      </c>
      <c r="Q863" s="40">
        <f t="array" ref="Q863">IFERROR(_xlfn.STDEV.P(IF((F863:M863&lt;&gt;0)*(F863:M863&lt;&gt;""), F863:M863)), 0)</f>
        <v>64473.835463546238</v>
      </c>
      <c r="R863" s="11">
        <f t="shared" si="84"/>
        <v>17.368607836433448</v>
      </c>
      <c r="S863" s="12">
        <f t="shared" si="81"/>
        <v>82.631392163566545</v>
      </c>
      <c r="T863" s="37" t="str">
        <f t="shared" si="82"/>
        <v>ALTO</v>
      </c>
    </row>
    <row r="864" spans="2:20" ht="18">
      <c r="B864" s="27">
        <v>855</v>
      </c>
      <c r="C864" s="33" t="s">
        <v>898</v>
      </c>
      <c r="D864" s="32" t="s">
        <v>38</v>
      </c>
      <c r="E864" s="32">
        <v>1</v>
      </c>
      <c r="F864" s="7">
        <f>BASE!F864</f>
        <v>1137375.82</v>
      </c>
      <c r="G864" s="7">
        <f>BASE!G864</f>
        <v>1740507.81</v>
      </c>
      <c r="H864" s="40">
        <f>BASE!H864*'FM-029 DEP'!$H$1152</f>
        <v>1455088.6274554683</v>
      </c>
      <c r="I864" s="7">
        <f>BASE!I864*'FM-029 DEP'!$I$1152</f>
        <v>0</v>
      </c>
      <c r="J864" s="7">
        <f>BASE!J864*'FM-029 DEP'!$J$1152</f>
        <v>1813882.4522035725</v>
      </c>
      <c r="K864" s="7">
        <f>BASE!K864*'FM-029 DEP'!$K$1152</f>
        <v>0</v>
      </c>
      <c r="L864" s="7">
        <f>BASE!L864*'FM-029 DEP'!$L$1152</f>
        <v>0</v>
      </c>
      <c r="M864" s="36">
        <f>BASE!M864*$M$1152</f>
        <v>0</v>
      </c>
      <c r="N864" s="1">
        <f t="shared" si="79"/>
        <v>4</v>
      </c>
      <c r="O864" s="8">
        <f t="shared" si="83"/>
        <v>1536714</v>
      </c>
      <c r="P864" s="9">
        <f t="shared" si="80"/>
        <v>1536714</v>
      </c>
      <c r="Q864" s="40">
        <f t="array" ref="Q864">IFERROR(_xlfn.STDEV.P(IF((F864:M864&lt;&gt;0)*(F864:M864&lt;&gt;""), F864:M864)), 0)</f>
        <v>266687.05974398641</v>
      </c>
      <c r="R864" s="11">
        <f t="shared" si="84"/>
        <v>17.354371714189266</v>
      </c>
      <c r="S864" s="12">
        <f t="shared" si="81"/>
        <v>82.64562828581073</v>
      </c>
      <c r="T864" s="37" t="str">
        <f t="shared" si="82"/>
        <v>ALTO</v>
      </c>
    </row>
    <row r="865" spans="2:20" ht="18">
      <c r="B865" s="27">
        <v>856</v>
      </c>
      <c r="C865" s="33" t="s">
        <v>899</v>
      </c>
      <c r="D865" s="32" t="s">
        <v>38</v>
      </c>
      <c r="E865" s="32">
        <v>1</v>
      </c>
      <c r="F865" s="7">
        <f>BASE!F865</f>
        <v>663873.63</v>
      </c>
      <c r="G865" s="7">
        <f>BASE!G865</f>
        <v>1019042.7</v>
      </c>
      <c r="H865" s="40">
        <f>BASE!H865*'FM-029 DEP'!$H$1152</f>
        <v>851933.89075144264</v>
      </c>
      <c r="I865" s="7">
        <f>BASE!I865*'FM-029 DEP'!$I$1152</f>
        <v>0</v>
      </c>
      <c r="J865" s="7">
        <f>BASE!J865*'FM-029 DEP'!$J$1152</f>
        <v>1061918.2829189482</v>
      </c>
      <c r="K865" s="7">
        <f>BASE!K865*'FM-029 DEP'!$K$1152</f>
        <v>0</v>
      </c>
      <c r="L865" s="7">
        <f>BASE!L865*'FM-029 DEP'!$L$1152</f>
        <v>0</v>
      </c>
      <c r="M865" s="36">
        <f>BASE!M865*$M$1152</f>
        <v>0</v>
      </c>
      <c r="N865" s="1">
        <f t="shared" si="79"/>
        <v>4</v>
      </c>
      <c r="O865" s="8">
        <f t="shared" si="83"/>
        <v>899192</v>
      </c>
      <c r="P865" s="9">
        <f t="shared" si="80"/>
        <v>899192</v>
      </c>
      <c r="Q865" s="40">
        <f t="array" ref="Q865">IFERROR(_xlfn.STDEV.P(IF((F865:M865&lt;&gt;0)*(F865:M865&lt;&gt;""), F865:M865)), 0)</f>
        <v>156885.38618387072</v>
      </c>
      <c r="R865" s="11">
        <f t="shared" si="84"/>
        <v>17.447373440140783</v>
      </c>
      <c r="S865" s="12">
        <f t="shared" si="81"/>
        <v>82.55262655985922</v>
      </c>
      <c r="T865" s="37" t="str">
        <f t="shared" si="82"/>
        <v>ALTO</v>
      </c>
    </row>
    <row r="866" spans="2:20" ht="18">
      <c r="B866" s="27">
        <v>857</v>
      </c>
      <c r="C866" s="33" t="s">
        <v>900</v>
      </c>
      <c r="D866" s="32" t="s">
        <v>38</v>
      </c>
      <c r="E866" s="32">
        <v>1</v>
      </c>
      <c r="F866" s="7">
        <f>BASE!F866</f>
        <v>3240836.48</v>
      </c>
      <c r="G866" s="7">
        <f>BASE!G866</f>
        <v>4980760.7699999996</v>
      </c>
      <c r="H866" s="40">
        <f>BASE!H866*'FM-029 DEP'!$H$1152</f>
        <v>4163986.309183063</v>
      </c>
      <c r="I866" s="7">
        <f>BASE!I866*'FM-029 DEP'!$I$1152</f>
        <v>0</v>
      </c>
      <c r="J866" s="7">
        <f>BASE!J866*'FM-029 DEP'!$J$1152</f>
        <v>5189373.0482003419</v>
      </c>
      <c r="K866" s="7">
        <f>BASE!K866*'FM-029 DEP'!$K$1152</f>
        <v>0</v>
      </c>
      <c r="L866" s="7">
        <f>BASE!L866*'FM-029 DEP'!$L$1152</f>
        <v>0</v>
      </c>
      <c r="M866" s="36">
        <f>BASE!M866*$M$1152</f>
        <v>0</v>
      </c>
      <c r="N866" s="1">
        <f t="shared" si="79"/>
        <v>4</v>
      </c>
      <c r="O866" s="8">
        <f t="shared" si="83"/>
        <v>4393739</v>
      </c>
      <c r="P866" s="9">
        <f t="shared" si="80"/>
        <v>4393739</v>
      </c>
      <c r="Q866" s="40">
        <f t="array" ref="Q866">IFERROR(_xlfn.STDEV.P(IF((F866:M866&lt;&gt;0)*(F866:M866&lt;&gt;""), F866:M866)), 0)</f>
        <v>768049.25243591703</v>
      </c>
      <c r="R866" s="11">
        <f t="shared" si="84"/>
        <v>17.480538840288805</v>
      </c>
      <c r="S866" s="12">
        <f t="shared" si="81"/>
        <v>82.519461159711199</v>
      </c>
      <c r="T866" s="37" t="str">
        <f t="shared" si="82"/>
        <v>ALTO</v>
      </c>
    </row>
    <row r="867" spans="2:20" ht="18">
      <c r="B867" s="27">
        <v>858</v>
      </c>
      <c r="C867" s="33" t="s">
        <v>901</v>
      </c>
      <c r="D867" s="32" t="s">
        <v>38</v>
      </c>
      <c r="E867" s="32">
        <v>1</v>
      </c>
      <c r="F867" s="7">
        <f>BASE!F867</f>
        <v>269794.42</v>
      </c>
      <c r="G867" s="7">
        <f>BASE!G867</f>
        <v>412848.27</v>
      </c>
      <c r="H867" s="40">
        <f>BASE!H867*'FM-029 DEP'!$H$1152</f>
        <v>345147.27418577485</v>
      </c>
      <c r="I867" s="7">
        <f>BASE!I867*'FM-029 DEP'!$I$1152</f>
        <v>0</v>
      </c>
      <c r="J867" s="7">
        <f>BASE!J867*'FM-029 DEP'!$J$1152</f>
        <v>467218.50282739435</v>
      </c>
      <c r="K867" s="7">
        <f>BASE!K867*'FM-029 DEP'!$K$1152</f>
        <v>0</v>
      </c>
      <c r="L867" s="7">
        <f>BASE!L867*'FM-029 DEP'!$L$1152</f>
        <v>0</v>
      </c>
      <c r="M867" s="36">
        <f>BASE!M867*$M$1152</f>
        <v>0</v>
      </c>
      <c r="N867" s="1">
        <f t="shared" si="79"/>
        <v>4</v>
      </c>
      <c r="O867" s="8">
        <f t="shared" si="83"/>
        <v>373752</v>
      </c>
      <c r="P867" s="9">
        <f t="shared" si="80"/>
        <v>373752</v>
      </c>
      <c r="Q867" s="40">
        <f t="array" ref="Q867">IFERROR(_xlfn.STDEV.P(IF((F867:M867&lt;&gt;0)*(F867:M867&lt;&gt;""), F867:M867)), 0)</f>
        <v>73976.202688778998</v>
      </c>
      <c r="R867" s="11">
        <f t="shared" si="84"/>
        <v>19.792858015148816</v>
      </c>
      <c r="S867" s="12">
        <f t="shared" si="81"/>
        <v>80.207141984851177</v>
      </c>
      <c r="T867" s="37" t="str">
        <f t="shared" si="82"/>
        <v>ALTO</v>
      </c>
    </row>
    <row r="868" spans="2:20" ht="18">
      <c r="B868" s="27">
        <v>859</v>
      </c>
      <c r="C868" s="33" t="s">
        <v>902</v>
      </c>
      <c r="D868" s="32" t="s">
        <v>38</v>
      </c>
      <c r="E868" s="32">
        <v>1</v>
      </c>
      <c r="F868" s="7">
        <f>BASE!F868</f>
        <v>1945872.53</v>
      </c>
      <c r="G868" s="7">
        <f>BASE!G868</f>
        <v>2977504.05</v>
      </c>
      <c r="H868" s="40">
        <f>BASE!H868*'FM-029 DEP'!$H$1152</f>
        <v>2489234.9527500519</v>
      </c>
      <c r="I868" s="7">
        <f>BASE!I868*'FM-029 DEP'!$I$1152</f>
        <v>0</v>
      </c>
      <c r="J868" s="7">
        <f>BASE!J868*'FM-029 DEP'!$J$1152</f>
        <v>3015120.9155372051</v>
      </c>
      <c r="K868" s="7">
        <f>BASE!K868*'FM-029 DEP'!$K$1152</f>
        <v>0</v>
      </c>
      <c r="L868" s="7">
        <f>BASE!L868*'FM-029 DEP'!$L$1152</f>
        <v>0</v>
      </c>
      <c r="M868" s="36">
        <f>BASE!M868*$M$1152</f>
        <v>0</v>
      </c>
      <c r="N868" s="1">
        <f t="shared" si="79"/>
        <v>4</v>
      </c>
      <c r="O868" s="8">
        <f t="shared" si="83"/>
        <v>2606933</v>
      </c>
      <c r="P868" s="9">
        <f t="shared" si="80"/>
        <v>2606933</v>
      </c>
      <c r="Q868" s="40">
        <f t="array" ref="Q868">IFERROR(_xlfn.STDEV.P(IF((F868:M868&lt;&gt;0)*(F868:M868&lt;&gt;""), F868:M868)), 0)</f>
        <v>434394.42123827233</v>
      </c>
      <c r="R868" s="11">
        <f t="shared" si="84"/>
        <v>16.66304508931654</v>
      </c>
      <c r="S868" s="12">
        <f t="shared" si="81"/>
        <v>83.33695491068346</v>
      </c>
      <c r="T868" s="37" t="str">
        <f t="shared" si="82"/>
        <v>ALTO</v>
      </c>
    </row>
    <row r="869" spans="2:20" ht="18">
      <c r="B869" s="27">
        <v>860</v>
      </c>
      <c r="C869" s="33" t="s">
        <v>903</v>
      </c>
      <c r="D869" s="32" t="s">
        <v>38</v>
      </c>
      <c r="E869" s="32">
        <v>1</v>
      </c>
      <c r="F869" s="7">
        <f>BASE!F869</f>
        <v>1020897.4299999999</v>
      </c>
      <c r="G869" s="7">
        <f>BASE!G869</f>
        <v>1554437.1</v>
      </c>
      <c r="H869" s="40">
        <f>BASE!H869*'FM-029 DEP'!$H$1152</f>
        <v>1299531.6695420982</v>
      </c>
      <c r="I869" s="7">
        <f>BASE!I869*'FM-029 DEP'!$I$1152</f>
        <v>0</v>
      </c>
      <c r="J869" s="7">
        <f>BASE!J869*'FM-029 DEP'!$J$1152</f>
        <v>1621717.326990396</v>
      </c>
      <c r="K869" s="7">
        <f>BASE!K869*'FM-029 DEP'!$K$1152</f>
        <v>0</v>
      </c>
      <c r="L869" s="7">
        <f>BASE!L869*'FM-029 DEP'!$L$1152</f>
        <v>0</v>
      </c>
      <c r="M869" s="36">
        <f>BASE!M869*$M$1152</f>
        <v>0</v>
      </c>
      <c r="N869" s="1">
        <f t="shared" si="79"/>
        <v>4</v>
      </c>
      <c r="O869" s="8">
        <f t="shared" si="83"/>
        <v>1374146</v>
      </c>
      <c r="P869" s="9">
        <f t="shared" si="80"/>
        <v>1374146</v>
      </c>
      <c r="Q869" s="40">
        <f t="array" ref="Q869">IFERROR(_xlfn.STDEV.P(IF((F869:M869&lt;&gt;0)*(F869:M869&lt;&gt;""), F869:M869)), 0)</f>
        <v>236721.51000894705</v>
      </c>
      <c r="R869" s="11">
        <f t="shared" si="84"/>
        <v>17.226809233440047</v>
      </c>
      <c r="S869" s="12">
        <f t="shared" si="81"/>
        <v>82.773190766559949</v>
      </c>
      <c r="T869" s="37" t="str">
        <f t="shared" si="82"/>
        <v>ALTO</v>
      </c>
    </row>
    <row r="870" spans="2:20" ht="18">
      <c r="B870" s="27">
        <v>861</v>
      </c>
      <c r="C870" s="33" t="s">
        <v>904</v>
      </c>
      <c r="D870" s="32" t="s">
        <v>38</v>
      </c>
      <c r="E870" s="32">
        <v>1</v>
      </c>
      <c r="F870" s="7">
        <f>BASE!F870</f>
        <v>559728.4</v>
      </c>
      <c r="G870" s="7">
        <f>BASE!G870</f>
        <v>858236.19</v>
      </c>
      <c r="H870" s="40">
        <f>BASE!H870*'FM-029 DEP'!$H$1152</f>
        <v>717498.00545268715</v>
      </c>
      <c r="I870" s="7">
        <f>BASE!I870*'FM-029 DEP'!$I$1152</f>
        <v>0</v>
      </c>
      <c r="J870" s="7">
        <f>BASE!J870*'FM-029 DEP'!$J$1152</f>
        <v>894873.9879723544</v>
      </c>
      <c r="K870" s="7">
        <f>BASE!K870*'FM-029 DEP'!$K$1152</f>
        <v>0</v>
      </c>
      <c r="L870" s="7">
        <f>BASE!L870*'FM-029 DEP'!$L$1152</f>
        <v>0</v>
      </c>
      <c r="M870" s="36">
        <f>BASE!M870*$M$1152</f>
        <v>0</v>
      </c>
      <c r="N870" s="1">
        <f t="shared" si="79"/>
        <v>4</v>
      </c>
      <c r="O870" s="8">
        <f t="shared" si="83"/>
        <v>757584</v>
      </c>
      <c r="P870" s="9">
        <f t="shared" si="80"/>
        <v>757584</v>
      </c>
      <c r="Q870" s="40">
        <f t="array" ref="Q870">IFERROR(_xlfn.STDEV.P(IF((F870:M870&lt;&gt;0)*(F870:M870&lt;&gt;""), F870:M870)), 0)</f>
        <v>132035.15588600605</v>
      </c>
      <c r="R870" s="11">
        <f t="shared" si="84"/>
        <v>17.428450955406401</v>
      </c>
      <c r="S870" s="12">
        <f t="shared" si="81"/>
        <v>82.571549044593596</v>
      </c>
      <c r="T870" s="37" t="str">
        <f t="shared" si="82"/>
        <v>ALTO</v>
      </c>
    </row>
    <row r="871" spans="2:20" ht="18">
      <c r="B871" s="27">
        <v>862</v>
      </c>
      <c r="C871" s="33" t="s">
        <v>905</v>
      </c>
      <c r="D871" s="32" t="s">
        <v>38</v>
      </c>
      <c r="E871" s="32">
        <v>1</v>
      </c>
      <c r="F871" s="7">
        <f>BASE!F871</f>
        <v>1041452.2999999999</v>
      </c>
      <c r="G871" s="7">
        <f>BASE!G871</f>
        <v>1598175.9</v>
      </c>
      <c r="H871" s="40">
        <f>BASE!H871*'FM-029 DEP'!$H$1152</f>
        <v>1336097.4520522836</v>
      </c>
      <c r="I871" s="7">
        <f>BASE!I871*'FM-029 DEP'!$I$1152</f>
        <v>0</v>
      </c>
      <c r="J871" s="7">
        <f>BASE!J871*'FM-029 DEP'!$J$1152</f>
        <v>1609697.8799030608</v>
      </c>
      <c r="K871" s="7">
        <f>BASE!K871*'FM-029 DEP'!$K$1152</f>
        <v>0</v>
      </c>
      <c r="L871" s="7">
        <f>BASE!L871*'FM-029 DEP'!$L$1152</f>
        <v>0</v>
      </c>
      <c r="M871" s="36">
        <f>BASE!M871*$M$1152</f>
        <v>0</v>
      </c>
      <c r="N871" s="1">
        <f t="shared" si="79"/>
        <v>4</v>
      </c>
      <c r="O871" s="8">
        <f t="shared" si="83"/>
        <v>1396356</v>
      </c>
      <c r="P871" s="9">
        <f t="shared" si="80"/>
        <v>1396356</v>
      </c>
      <c r="Q871" s="40">
        <f t="array" ref="Q871">IFERROR(_xlfn.STDEV.P(IF((F871:M871&lt;&gt;0)*(F871:M871&lt;&gt;""), F871:M871)), 0)</f>
        <v>232289.55994135013</v>
      </c>
      <c r="R871" s="11">
        <f t="shared" si="84"/>
        <v>16.635411022787178</v>
      </c>
      <c r="S871" s="12">
        <f t="shared" si="81"/>
        <v>83.364588977212819</v>
      </c>
      <c r="T871" s="37" t="str">
        <f t="shared" si="82"/>
        <v>ALTO</v>
      </c>
    </row>
    <row r="872" spans="2:20" ht="18">
      <c r="B872" s="27">
        <v>863</v>
      </c>
      <c r="C872" s="33" t="s">
        <v>906</v>
      </c>
      <c r="D872" s="32" t="s">
        <v>38</v>
      </c>
      <c r="E872" s="32">
        <v>1</v>
      </c>
      <c r="F872" s="7">
        <f>BASE!F872</f>
        <v>2213087.0299999998</v>
      </c>
      <c r="G872" s="7">
        <f>BASE!G872</f>
        <v>3393458.07</v>
      </c>
      <c r="H872" s="40">
        <f>BASE!H872*'FM-029 DEP'!$H$1152</f>
        <v>2836978.185052353</v>
      </c>
      <c r="I872" s="7">
        <f>BASE!I872*'FM-029 DEP'!$I$1152</f>
        <v>0</v>
      </c>
      <c r="J872" s="7">
        <f>BASE!J872*'FM-029 DEP'!$J$1152</f>
        <v>3531679.6867426625</v>
      </c>
      <c r="K872" s="7">
        <f>BASE!K872*'FM-029 DEP'!$K$1152</f>
        <v>0</v>
      </c>
      <c r="L872" s="7">
        <f>BASE!L872*'FM-029 DEP'!$L$1152</f>
        <v>0</v>
      </c>
      <c r="M872" s="36">
        <f>BASE!M872*$M$1152</f>
        <v>0</v>
      </c>
      <c r="N872" s="1">
        <f t="shared" si="79"/>
        <v>4</v>
      </c>
      <c r="O872" s="8">
        <f t="shared" si="83"/>
        <v>2993801</v>
      </c>
      <c r="P872" s="9">
        <f t="shared" si="80"/>
        <v>2993801</v>
      </c>
      <c r="Q872" s="40">
        <f t="array" ref="Q872">IFERROR(_xlfn.STDEV.P(IF((F872:M872&lt;&gt;0)*(F872:M872&lt;&gt;""), F872:M872)), 0)</f>
        <v>520371.73095153627</v>
      </c>
      <c r="R872" s="11">
        <f t="shared" si="84"/>
        <v>17.381640628469839</v>
      </c>
      <c r="S872" s="12">
        <f t="shared" si="81"/>
        <v>82.618359371530161</v>
      </c>
      <c r="T872" s="37" t="str">
        <f t="shared" si="82"/>
        <v>ALTO</v>
      </c>
    </row>
    <row r="873" spans="2:20" ht="18">
      <c r="B873" s="27">
        <v>864</v>
      </c>
      <c r="C873" s="33" t="s">
        <v>907</v>
      </c>
      <c r="D873" s="32" t="s">
        <v>38</v>
      </c>
      <c r="E873" s="32">
        <v>1</v>
      </c>
      <c r="F873" s="7">
        <f>BASE!F873</f>
        <v>2706407.48</v>
      </c>
      <c r="G873" s="7">
        <f>BASE!G873</f>
        <v>4148767.86</v>
      </c>
      <c r="H873" s="40">
        <f>BASE!H873*'FM-029 DEP'!$H$1152</f>
        <v>3468428.3688674127</v>
      </c>
      <c r="I873" s="7">
        <f>BASE!I873*'FM-029 DEP'!$I$1152</f>
        <v>0</v>
      </c>
      <c r="J873" s="7">
        <f>BASE!J873*'FM-029 DEP'!$J$1152</f>
        <v>4324462.7160937088</v>
      </c>
      <c r="K873" s="7">
        <f>BASE!K873*'FM-029 DEP'!$K$1152</f>
        <v>0</v>
      </c>
      <c r="L873" s="7">
        <f>BASE!L873*'FM-029 DEP'!$L$1152</f>
        <v>0</v>
      </c>
      <c r="M873" s="36">
        <f>BASE!M873*$M$1152</f>
        <v>0</v>
      </c>
      <c r="N873" s="1">
        <f t="shared" si="79"/>
        <v>4</v>
      </c>
      <c r="O873" s="8">
        <f t="shared" si="83"/>
        <v>3662017</v>
      </c>
      <c r="P873" s="9">
        <f t="shared" si="80"/>
        <v>3662017</v>
      </c>
      <c r="Q873" s="40">
        <f t="array" ref="Q873">IFERROR(_xlfn.STDEV.P(IF((F873:M873&lt;&gt;0)*(F873:M873&lt;&gt;""), F873:M873)), 0)</f>
        <v>637657.20400922571</v>
      </c>
      <c r="R873" s="11">
        <f t="shared" si="84"/>
        <v>17.412731945515976</v>
      </c>
      <c r="S873" s="12">
        <f t="shared" si="81"/>
        <v>82.587268054484028</v>
      </c>
      <c r="T873" s="37" t="str">
        <f t="shared" si="82"/>
        <v>ALTO</v>
      </c>
    </row>
    <row r="874" spans="2:20" ht="18">
      <c r="B874" s="27">
        <v>865</v>
      </c>
      <c r="C874" s="33" t="s">
        <v>908</v>
      </c>
      <c r="D874" s="32" t="s">
        <v>38</v>
      </c>
      <c r="E874" s="32">
        <v>1</v>
      </c>
      <c r="F874" s="7">
        <f>BASE!F874</f>
        <v>16443.419999999998</v>
      </c>
      <c r="G874" s="7">
        <f>BASE!G874</f>
        <v>24116.61</v>
      </c>
      <c r="H874" s="40">
        <f>BASE!H874*'FM-029 DEP'!$H$1152</f>
        <v>20162.106824723633</v>
      </c>
      <c r="I874" s="7">
        <f>BASE!I874*'FM-029 DEP'!$I$1152</f>
        <v>0</v>
      </c>
      <c r="J874" s="7">
        <f>BASE!J874*'FM-029 DEP'!$J$1152</f>
        <v>25119.502737635761</v>
      </c>
      <c r="K874" s="7">
        <f>BASE!K874*'FM-029 DEP'!$K$1152</f>
        <v>0</v>
      </c>
      <c r="L874" s="7">
        <f>BASE!L874*'FM-029 DEP'!$L$1152</f>
        <v>0</v>
      </c>
      <c r="M874" s="36">
        <f>BASE!M874*$M$1152</f>
        <v>0</v>
      </c>
      <c r="N874" s="1">
        <f t="shared" si="79"/>
        <v>4</v>
      </c>
      <c r="O874" s="8">
        <f t="shared" si="83"/>
        <v>21460</v>
      </c>
      <c r="P874" s="9">
        <f t="shared" si="80"/>
        <v>21460</v>
      </c>
      <c r="Q874" s="40">
        <f t="array" ref="Q874">IFERROR(_xlfn.STDEV.P(IF((F874:M874&lt;&gt;0)*(F874:M874&lt;&gt;""), F874:M874)), 0)</f>
        <v>3438.7547854438239</v>
      </c>
      <c r="R874" s="11">
        <f t="shared" si="84"/>
        <v>16.024020435432544</v>
      </c>
      <c r="S874" s="12">
        <f t="shared" si="81"/>
        <v>83.975979564567453</v>
      </c>
      <c r="T874" s="37" t="str">
        <f t="shared" si="82"/>
        <v>ALTO</v>
      </c>
    </row>
    <row r="875" spans="2:20" ht="18">
      <c r="B875" s="27">
        <v>866</v>
      </c>
      <c r="C875" s="33" t="s">
        <v>909</v>
      </c>
      <c r="D875" s="32" t="s">
        <v>38</v>
      </c>
      <c r="E875" s="32">
        <v>1</v>
      </c>
      <c r="F875" s="7">
        <f>BASE!F875</f>
        <v>1041452.2999999999</v>
      </c>
      <c r="G875" s="7">
        <f>BASE!G875</f>
        <v>1598175.9</v>
      </c>
      <c r="H875" s="40">
        <f>BASE!H875*'FM-029 DEP'!$H$1152</f>
        <v>1336097.4520522836</v>
      </c>
      <c r="I875" s="7">
        <f>BASE!I875*'FM-029 DEP'!$I$1152</f>
        <v>0</v>
      </c>
      <c r="J875" s="7">
        <f>BASE!J875*'FM-029 DEP'!$J$1152</f>
        <v>1609697.8799030608</v>
      </c>
      <c r="K875" s="7">
        <f>BASE!K875*'FM-029 DEP'!$K$1152</f>
        <v>0</v>
      </c>
      <c r="L875" s="7">
        <f>BASE!L875*'FM-029 DEP'!$L$1152</f>
        <v>0</v>
      </c>
      <c r="M875" s="36">
        <f>BASE!M875*$M$1152</f>
        <v>0</v>
      </c>
      <c r="N875" s="1">
        <f t="shared" si="79"/>
        <v>4</v>
      </c>
      <c r="O875" s="8">
        <f t="shared" si="83"/>
        <v>1396356</v>
      </c>
      <c r="P875" s="9">
        <f t="shared" si="80"/>
        <v>1396356</v>
      </c>
      <c r="Q875" s="40">
        <f t="array" ref="Q875">IFERROR(_xlfn.STDEV.P(IF((F875:M875&lt;&gt;0)*(F875:M875&lt;&gt;""), F875:M875)), 0)</f>
        <v>232289.55994135013</v>
      </c>
      <c r="R875" s="11">
        <f t="shared" si="84"/>
        <v>16.635411022787178</v>
      </c>
      <c r="S875" s="12">
        <f t="shared" si="81"/>
        <v>83.364588977212819</v>
      </c>
      <c r="T875" s="37" t="str">
        <f t="shared" si="82"/>
        <v>ALTO</v>
      </c>
    </row>
    <row r="876" spans="2:20" ht="18">
      <c r="B876" s="27">
        <v>867</v>
      </c>
      <c r="C876" s="33" t="s">
        <v>910</v>
      </c>
      <c r="D876" s="32" t="s">
        <v>38</v>
      </c>
      <c r="E876" s="32">
        <v>1</v>
      </c>
      <c r="F876" s="7">
        <f>BASE!F876</f>
        <v>5207263.88</v>
      </c>
      <c r="G876" s="7">
        <f>BASE!G876</f>
        <v>8605934.8499999996</v>
      </c>
      <c r="H876" s="40">
        <f>BASE!H876*'FM-029 DEP'!$H$1152</f>
        <v>7194682.5328208292</v>
      </c>
      <c r="I876" s="7">
        <f>BASE!I876*'FM-029 DEP'!$I$1152</f>
        <v>0</v>
      </c>
      <c r="J876" s="7">
        <f>BASE!J876*'FM-029 DEP'!$J$1152</f>
        <v>8324619.4031056464</v>
      </c>
      <c r="K876" s="7">
        <f>BASE!K876*'FM-029 DEP'!$K$1152</f>
        <v>0</v>
      </c>
      <c r="L876" s="7">
        <f>BASE!L876*'FM-029 DEP'!$L$1152</f>
        <v>0</v>
      </c>
      <c r="M876" s="36">
        <f>BASE!M876*$M$1152</f>
        <v>0</v>
      </c>
      <c r="N876" s="1">
        <f t="shared" si="79"/>
        <v>4</v>
      </c>
      <c r="O876" s="8">
        <f t="shared" si="83"/>
        <v>7333125</v>
      </c>
      <c r="P876" s="9">
        <f t="shared" si="80"/>
        <v>7333125</v>
      </c>
      <c r="Q876" s="40">
        <f t="array" ref="Q876">IFERROR(_xlfn.STDEV.P(IF((F876:M876&lt;&gt;0)*(F876:M876&lt;&gt;""), F876:M876)), 0)</f>
        <v>1336184.6694874396</v>
      </c>
      <c r="R876" s="11">
        <f t="shared" si="84"/>
        <v>18.221217686694821</v>
      </c>
      <c r="S876" s="12">
        <f t="shared" si="81"/>
        <v>81.778782313305186</v>
      </c>
      <c r="T876" s="37" t="str">
        <f t="shared" si="82"/>
        <v>ALTO</v>
      </c>
    </row>
    <row r="877" spans="2:20" ht="18">
      <c r="B877" s="27">
        <v>868</v>
      </c>
      <c r="C877" s="33" t="s">
        <v>911</v>
      </c>
      <c r="D877" s="32" t="s">
        <v>67</v>
      </c>
      <c r="E877" s="32">
        <v>1</v>
      </c>
      <c r="F877" s="7">
        <f>BASE!F877</f>
        <v>0</v>
      </c>
      <c r="G877" s="7">
        <f>BASE!G877</f>
        <v>1057408</v>
      </c>
      <c r="H877" s="40">
        <f>BASE!H877*'FM-029 DEP'!$H$1152</f>
        <v>789727.18962108041</v>
      </c>
      <c r="I877" s="7">
        <f>BASE!I877*'FM-029 DEP'!$I$1152</f>
        <v>612961.88450517959</v>
      </c>
      <c r="J877" s="7">
        <f>BASE!J877*'FM-029 DEP'!$J$1152</f>
        <v>672535.45731980982</v>
      </c>
      <c r="K877" s="7">
        <f>BASE!K877*'FM-029 DEP'!$K$1152</f>
        <v>0</v>
      </c>
      <c r="L877" s="7">
        <f>BASE!L877*'FM-029 DEP'!$L$1152</f>
        <v>0</v>
      </c>
      <c r="M877" s="36">
        <f>BASE!M877*$M$1152</f>
        <v>0</v>
      </c>
      <c r="N877" s="1">
        <f t="shared" si="79"/>
        <v>4</v>
      </c>
      <c r="O877" s="8">
        <f t="shared" si="83"/>
        <v>783158</v>
      </c>
      <c r="P877" s="9">
        <f t="shared" si="80"/>
        <v>783158</v>
      </c>
      <c r="Q877" s="40">
        <f t="array" ref="Q877">IFERROR(_xlfn.STDEV.P(IF((F877:M877&lt;&gt;0)*(F877:M877&lt;&gt;""), F877:M877)), 0)</f>
        <v>170631.38737550945</v>
      </c>
      <c r="R877" s="11">
        <f t="shared" si="84"/>
        <v>21.787607018699862</v>
      </c>
      <c r="S877" s="12">
        <f t="shared" si="81"/>
        <v>78.212392981300141</v>
      </c>
      <c r="T877" s="37" t="str">
        <f t="shared" si="82"/>
        <v>ALTO</v>
      </c>
    </row>
    <row r="878" spans="2:20" ht="18">
      <c r="B878" s="27">
        <v>869</v>
      </c>
      <c r="C878" s="33" t="s">
        <v>912</v>
      </c>
      <c r="D878" s="32" t="s">
        <v>398</v>
      </c>
      <c r="E878" s="32">
        <v>1</v>
      </c>
      <c r="F878" s="7">
        <f>BASE!F878</f>
        <v>0</v>
      </c>
      <c r="G878" s="7">
        <f>BASE!G878</f>
        <v>308248</v>
      </c>
      <c r="H878" s="40">
        <f>BASE!H878*'FM-029 DEP'!$H$1152</f>
        <v>397837.7785646944</v>
      </c>
      <c r="I878" s="7">
        <f>BASE!I878*'FM-029 DEP'!$I$1152</f>
        <v>342956.09653956356</v>
      </c>
      <c r="J878" s="7">
        <f>BASE!J878*'FM-029 DEP'!$J$1152</f>
        <v>0</v>
      </c>
      <c r="K878" s="7">
        <f>BASE!K878*'FM-029 DEP'!$K$1152</f>
        <v>0</v>
      </c>
      <c r="L878" s="7">
        <f>BASE!L878*'FM-029 DEP'!$L$1152</f>
        <v>0</v>
      </c>
      <c r="M878" s="36">
        <f>BASE!M878*$M$1152</f>
        <v>0</v>
      </c>
      <c r="N878" s="1">
        <f t="shared" si="79"/>
        <v>3</v>
      </c>
      <c r="O878" s="8">
        <f t="shared" si="83"/>
        <v>349681</v>
      </c>
      <c r="P878" s="9">
        <f t="shared" si="80"/>
        <v>349681</v>
      </c>
      <c r="Q878" s="40">
        <f t="array" ref="Q878">IFERROR(_xlfn.STDEV.P(IF((F878:M878&lt;&gt;0)*(F878:M878&lt;&gt;""), F878:M878)), 0)</f>
        <v>36882.665923436427</v>
      </c>
      <c r="R878" s="11">
        <f t="shared" si="84"/>
        <v>10.547517858687327</v>
      </c>
      <c r="S878" s="12">
        <f t="shared" si="81"/>
        <v>89.452482141312672</v>
      </c>
      <c r="T878" s="37" t="str">
        <f t="shared" si="82"/>
        <v>ALTO</v>
      </c>
    </row>
    <row r="879" spans="2:20" ht="18">
      <c r="B879" s="27">
        <v>870</v>
      </c>
      <c r="C879" s="33" t="s">
        <v>913</v>
      </c>
      <c r="D879" s="32" t="s">
        <v>38</v>
      </c>
      <c r="E879" s="32">
        <v>1</v>
      </c>
      <c r="F879" s="7">
        <f>BASE!F879</f>
        <v>0</v>
      </c>
      <c r="G879" s="7">
        <f>BASE!G879</f>
        <v>695365</v>
      </c>
      <c r="H879" s="40">
        <f>BASE!H879*'FM-029 DEP'!$H$1152</f>
        <v>534960.95205520408</v>
      </c>
      <c r="I879" s="7">
        <f>BASE!I879*'FM-029 DEP'!$I$1152</f>
        <v>375009.24619792809</v>
      </c>
      <c r="J879" s="7">
        <f>BASE!J879*'FM-029 DEP'!$J$1152</f>
        <v>0</v>
      </c>
      <c r="K879" s="7">
        <f>BASE!K879*'FM-029 DEP'!$K$1152</f>
        <v>0</v>
      </c>
      <c r="L879" s="7">
        <f>BASE!L879*'FM-029 DEP'!$L$1152</f>
        <v>0</v>
      </c>
      <c r="M879" s="36">
        <f>BASE!M879*$M$1152</f>
        <v>0</v>
      </c>
      <c r="N879" s="1">
        <f t="shared" si="79"/>
        <v>3</v>
      </c>
      <c r="O879" s="8">
        <f t="shared" si="83"/>
        <v>535112</v>
      </c>
      <c r="P879" s="9">
        <f t="shared" si="80"/>
        <v>535112</v>
      </c>
      <c r="Q879" s="40">
        <f t="array" ref="Q879">IFERROR(_xlfn.STDEV.P(IF((F879:M879&lt;&gt;0)*(F879:M879&lt;&gt;""), F879:M879)), 0)</f>
        <v>130784.73228843638</v>
      </c>
      <c r="R879" s="11">
        <f t="shared" si="84"/>
        <v>24.440627810334355</v>
      </c>
      <c r="S879" s="12">
        <f t="shared" si="81"/>
        <v>75.559372189665652</v>
      </c>
      <c r="T879" s="37" t="str">
        <f t="shared" si="82"/>
        <v>ALTO</v>
      </c>
    </row>
    <row r="880" spans="2:20" ht="18">
      <c r="B880" s="27">
        <v>871</v>
      </c>
      <c r="C880" s="33" t="s">
        <v>914</v>
      </c>
      <c r="D880" s="32" t="s">
        <v>38</v>
      </c>
      <c r="E880" s="32">
        <v>1</v>
      </c>
      <c r="F880" s="7">
        <f>BASE!F880</f>
        <v>0</v>
      </c>
      <c r="G880" s="7">
        <f>BASE!G880</f>
        <v>558329.76</v>
      </c>
      <c r="H880" s="40">
        <f>BASE!H880*'FM-029 DEP'!$H$1152</f>
        <v>531600.60091775004</v>
      </c>
      <c r="I880" s="7">
        <f>BASE!I880*'FM-029 DEP'!$I$1152</f>
        <v>0</v>
      </c>
      <c r="J880" s="7">
        <f>BASE!J880*'FM-029 DEP'!$J$1152</f>
        <v>0</v>
      </c>
      <c r="K880" s="7">
        <f>BASE!K880*'FM-029 DEP'!$K$1152</f>
        <v>0</v>
      </c>
      <c r="L880" s="7">
        <f>BASE!L880*'FM-029 DEP'!$L$1152</f>
        <v>0</v>
      </c>
      <c r="M880" s="36">
        <f>BASE!M880*$M$1152</f>
        <v>0</v>
      </c>
      <c r="N880" s="1">
        <f t="shared" si="79"/>
        <v>2</v>
      </c>
      <c r="O880" s="8">
        <f t="shared" si="83"/>
        <v>544965</v>
      </c>
      <c r="P880" s="9">
        <f t="shared" si="80"/>
        <v>544965</v>
      </c>
      <c r="Q880" s="40">
        <f t="array" ref="Q880">IFERROR(_xlfn.STDEV.P(IF((F880:M880&lt;&gt;0)*(F880:M880&lt;&gt;""), F880:M880)), 0)</f>
        <v>13364.579541124986</v>
      </c>
      <c r="R880" s="11">
        <f t="shared" si="84"/>
        <v>2.4523739214674309</v>
      </c>
      <c r="S880" s="12">
        <f t="shared" si="81"/>
        <v>97.547626078532574</v>
      </c>
      <c r="T880" s="37" t="str">
        <f t="shared" si="82"/>
        <v>ALTO</v>
      </c>
    </row>
    <row r="881" spans="2:20" ht="18">
      <c r="B881" s="27">
        <v>872</v>
      </c>
      <c r="C881" s="33" t="s">
        <v>915</v>
      </c>
      <c r="D881" s="32" t="s">
        <v>38</v>
      </c>
      <c r="E881" s="32">
        <v>1</v>
      </c>
      <c r="F881" s="7">
        <f>BASE!F881</f>
        <v>0</v>
      </c>
      <c r="G881" s="7">
        <f>BASE!G881</f>
        <v>806475.96000000008</v>
      </c>
      <c r="H881" s="40">
        <f>BASE!H881*'FM-029 DEP'!$H$1152</f>
        <v>767867.53465897229</v>
      </c>
      <c r="I881" s="7">
        <f>BASE!I881*'FM-029 DEP'!$I$1152</f>
        <v>0</v>
      </c>
      <c r="J881" s="7">
        <f>BASE!J881*'FM-029 DEP'!$J$1152</f>
        <v>0</v>
      </c>
      <c r="K881" s="7">
        <f>BASE!K881*'FM-029 DEP'!$K$1152</f>
        <v>0</v>
      </c>
      <c r="L881" s="7">
        <f>BASE!L881*'FM-029 DEP'!$L$1152</f>
        <v>0</v>
      </c>
      <c r="M881" s="36">
        <f>BASE!M881*$M$1152</f>
        <v>0</v>
      </c>
      <c r="N881" s="1">
        <f t="shared" si="79"/>
        <v>2</v>
      </c>
      <c r="O881" s="8">
        <f t="shared" si="83"/>
        <v>787172</v>
      </c>
      <c r="P881" s="9">
        <f t="shared" si="80"/>
        <v>787172</v>
      </c>
      <c r="Q881" s="40">
        <f t="array" ref="Q881">IFERROR(_xlfn.STDEV.P(IF((F881:M881&lt;&gt;0)*(F881:M881&lt;&gt;""), F881:M881)), 0)</f>
        <v>19304.212670513894</v>
      </c>
      <c r="R881" s="11">
        <f t="shared" si="84"/>
        <v>2.4523500163260246</v>
      </c>
      <c r="S881" s="12">
        <f t="shared" si="81"/>
        <v>97.547649983673978</v>
      </c>
      <c r="T881" s="37" t="str">
        <f t="shared" si="82"/>
        <v>ALTO</v>
      </c>
    </row>
    <row r="882" spans="2:20" ht="18">
      <c r="B882" s="27">
        <v>873</v>
      </c>
      <c r="C882" s="33" t="s">
        <v>916</v>
      </c>
      <c r="D882" s="32" t="s">
        <v>88</v>
      </c>
      <c r="E882" s="32">
        <v>1</v>
      </c>
      <c r="F882" s="7">
        <f>BASE!F882</f>
        <v>0</v>
      </c>
      <c r="G882" s="7"/>
      <c r="H882" s="40">
        <f>BASE!H882*'FM-029 DEP'!$H$1152</f>
        <v>32329.853912396575</v>
      </c>
      <c r="I882" s="7">
        <f>BASE!I882*'FM-029 DEP'!$I$1152</f>
        <v>21754.154727793695</v>
      </c>
      <c r="J882" s="7"/>
      <c r="K882" s="7">
        <f>BASE!K882*'FM-029 DEP'!$K$1152</f>
        <v>0</v>
      </c>
      <c r="L882" s="7">
        <f>BASE!L882*'FM-029 DEP'!$L$1152</f>
        <v>0</v>
      </c>
      <c r="M882" s="36">
        <f>BASE!M882*$M$1152</f>
        <v>0</v>
      </c>
      <c r="N882" s="1">
        <f t="shared" si="79"/>
        <v>2</v>
      </c>
      <c r="O882" s="8">
        <f t="shared" si="83"/>
        <v>27042</v>
      </c>
      <c r="P882" s="9">
        <f t="shared" si="80"/>
        <v>27042</v>
      </c>
      <c r="Q882" s="40">
        <f t="array" ref="Q882">IFERROR(_xlfn.STDEV.P(IF((F882:M882&lt;&gt;0)*(F882:M882&lt;&gt;""), F882:M882)), 0)</f>
        <v>5287.849592301447</v>
      </c>
      <c r="R882" s="11">
        <f t="shared" si="84"/>
        <v>19.554210458921112</v>
      </c>
      <c r="S882" s="12">
        <f t="shared" si="81"/>
        <v>80.445789541078881</v>
      </c>
      <c r="T882" s="37" t="str">
        <f t="shared" si="82"/>
        <v>ALTO</v>
      </c>
    </row>
    <row r="883" spans="2:20" ht="18">
      <c r="B883" s="27">
        <v>874</v>
      </c>
      <c r="C883" s="33" t="s">
        <v>917</v>
      </c>
      <c r="D883" s="32" t="s">
        <v>38</v>
      </c>
      <c r="E883" s="32">
        <v>1</v>
      </c>
      <c r="F883" s="7">
        <f>BASE!F883</f>
        <v>0</v>
      </c>
      <c r="G883" s="7">
        <f>BASE!G883</f>
        <v>63283</v>
      </c>
      <c r="H883" s="40">
        <f>BASE!H883*'FM-029 DEP'!$H$1152</f>
        <v>50987.992650490152</v>
      </c>
      <c r="I883" s="7">
        <f>BASE!I883*'FM-029 DEP'!$I$1152</f>
        <v>38995.571963852759</v>
      </c>
      <c r="J883" s="7">
        <f>BASE!J883*'FM-029 DEP'!$J$1152</f>
        <v>39809.938066600851</v>
      </c>
      <c r="K883" s="7">
        <f>BASE!K883*'FM-029 DEP'!$K$1152</f>
        <v>0</v>
      </c>
      <c r="L883" s="7">
        <f>BASE!L883*'FM-029 DEP'!$L$1152</f>
        <v>0</v>
      </c>
      <c r="M883" s="36">
        <f>BASE!M883*$M$1152</f>
        <v>0</v>
      </c>
      <c r="N883" s="1">
        <f t="shared" si="79"/>
        <v>4</v>
      </c>
      <c r="O883" s="8">
        <f t="shared" si="83"/>
        <v>48269</v>
      </c>
      <c r="P883" s="9">
        <f t="shared" si="80"/>
        <v>48269</v>
      </c>
      <c r="Q883" s="40">
        <f t="array" ref="Q883">IFERROR(_xlfn.STDEV.P(IF((F883:M883&lt;&gt;0)*(F883:M883&lt;&gt;""), F883:M883)), 0)</f>
        <v>9878.8323361738148</v>
      </c>
      <c r="R883" s="11">
        <f t="shared" si="84"/>
        <v>20.466204678310749</v>
      </c>
      <c r="S883" s="12">
        <f t="shared" si="81"/>
        <v>79.533795321689254</v>
      </c>
      <c r="T883" s="37" t="str">
        <f t="shared" si="82"/>
        <v>ALTO</v>
      </c>
    </row>
    <row r="884" spans="2:20" ht="18">
      <c r="B884" s="27">
        <v>875</v>
      </c>
      <c r="C884" s="33" t="s">
        <v>918</v>
      </c>
      <c r="D884" s="32" t="s">
        <v>38</v>
      </c>
      <c r="E884" s="32">
        <v>1</v>
      </c>
      <c r="F884" s="7">
        <f>BASE!F884</f>
        <v>0</v>
      </c>
      <c r="G884" s="7">
        <f>BASE!G884</f>
        <v>620755</v>
      </c>
      <c r="H884" s="40">
        <f>BASE!H884*'FM-029 DEP'!$H$1152</f>
        <v>504439.8307195995</v>
      </c>
      <c r="I884" s="7">
        <f>BASE!I884*'FM-029 DEP'!$I$1152</f>
        <v>391575.87172140175</v>
      </c>
      <c r="J884" s="7">
        <f>BASE!J884*'FM-029 DEP'!$J$1152</f>
        <v>381401.7215689795</v>
      </c>
      <c r="K884" s="7">
        <f>BASE!K884*'FM-029 DEP'!$K$1152</f>
        <v>0</v>
      </c>
      <c r="L884" s="7">
        <f>BASE!L884*'FM-029 DEP'!$L$1152</f>
        <v>0</v>
      </c>
      <c r="M884" s="36">
        <f>BASE!M884*$M$1152</f>
        <v>0</v>
      </c>
      <c r="N884" s="1">
        <f t="shared" si="79"/>
        <v>4</v>
      </c>
      <c r="O884" s="8">
        <f t="shared" si="83"/>
        <v>474543</v>
      </c>
      <c r="P884" s="9">
        <f t="shared" si="80"/>
        <v>474543</v>
      </c>
      <c r="Q884" s="40">
        <f t="array" ref="Q884">IFERROR(_xlfn.STDEV.P(IF((F884:M884&lt;&gt;0)*(F884:M884&lt;&gt;""), F884:M884)), 0)</f>
        <v>97250.464720732343</v>
      </c>
      <c r="R884" s="11">
        <f t="shared" si="84"/>
        <v>20.493498949669966</v>
      </c>
      <c r="S884" s="12">
        <f t="shared" si="81"/>
        <v>79.50650105033003</v>
      </c>
      <c r="T884" s="37" t="str">
        <f t="shared" si="82"/>
        <v>ALTO</v>
      </c>
    </row>
    <row r="885" spans="2:20" ht="18">
      <c r="B885" s="27">
        <v>876</v>
      </c>
      <c r="C885" s="33" t="s">
        <v>919</v>
      </c>
      <c r="D885" s="32" t="s">
        <v>38</v>
      </c>
      <c r="E885" s="32">
        <v>1</v>
      </c>
      <c r="F885" s="7">
        <f>BASE!F885</f>
        <v>0</v>
      </c>
      <c r="G885" s="7">
        <f>BASE!G885</f>
        <v>1250717</v>
      </c>
      <c r="H885" s="40">
        <f>BASE!H885*'FM-029 DEP'!$H$1152</f>
        <v>1016293.2810239865</v>
      </c>
      <c r="I885" s="7">
        <f>BASE!I885*'FM-029 DEP'!$I$1152</f>
        <v>788816.29931672907</v>
      </c>
      <c r="J885" s="7">
        <f>BASE!J885*'FM-029 DEP'!$J$1152</f>
        <v>857587.682434252</v>
      </c>
      <c r="K885" s="7">
        <f>BASE!K885*'FM-029 DEP'!$K$1152</f>
        <v>0</v>
      </c>
      <c r="L885" s="7">
        <f>BASE!L885*'FM-029 DEP'!$L$1152</f>
        <v>0</v>
      </c>
      <c r="M885" s="36">
        <f>BASE!M885*$M$1152</f>
        <v>0</v>
      </c>
      <c r="N885" s="1">
        <f t="shared" si="79"/>
        <v>4</v>
      </c>
      <c r="O885" s="8">
        <f t="shared" si="83"/>
        <v>978354</v>
      </c>
      <c r="P885" s="9">
        <f t="shared" si="80"/>
        <v>978354</v>
      </c>
      <c r="Q885" s="40">
        <f t="array" ref="Q885">IFERROR(_xlfn.STDEV.P(IF((F885:M885&lt;&gt;0)*(F885:M885&lt;&gt;""), F885:M885)), 0)</f>
        <v>177573.95378514461</v>
      </c>
      <c r="R885" s="11">
        <f t="shared" si="84"/>
        <v>18.150276258403871</v>
      </c>
      <c r="S885" s="12">
        <f t="shared" si="81"/>
        <v>81.849723741596137</v>
      </c>
      <c r="T885" s="37" t="str">
        <f t="shared" si="82"/>
        <v>ALTO</v>
      </c>
    </row>
    <row r="886" spans="2:20" ht="18">
      <c r="B886" s="27">
        <v>877</v>
      </c>
      <c r="C886" s="33" t="s">
        <v>920</v>
      </c>
      <c r="D886" s="32" t="s">
        <v>38</v>
      </c>
      <c r="E886" s="32">
        <v>1</v>
      </c>
      <c r="F886" s="7">
        <f>BASE!F886</f>
        <v>0</v>
      </c>
      <c r="G886" s="7">
        <f>BASE!G886</f>
        <v>812113</v>
      </c>
      <c r="H886" s="40">
        <f>BASE!H886*'FM-029 DEP'!$H$1152</f>
        <v>659898.50953027874</v>
      </c>
      <c r="I886" s="7">
        <f>BASE!I886*'FM-029 DEP'!$I$1152</f>
        <v>512195.16200132243</v>
      </c>
      <c r="J886" s="7">
        <f>BASE!J886*'FM-029 DEP'!$J$1152</f>
        <v>473927.83412620059</v>
      </c>
      <c r="K886" s="7">
        <f>BASE!K886*'FM-029 DEP'!$K$1152</f>
        <v>0</v>
      </c>
      <c r="L886" s="7">
        <f>BASE!L886*'FM-029 DEP'!$L$1152</f>
        <v>0</v>
      </c>
      <c r="M886" s="36">
        <f>BASE!M886*$M$1152</f>
        <v>0</v>
      </c>
      <c r="N886" s="1">
        <f t="shared" si="79"/>
        <v>4</v>
      </c>
      <c r="O886" s="8">
        <f t="shared" si="83"/>
        <v>614534</v>
      </c>
      <c r="P886" s="9">
        <f t="shared" si="80"/>
        <v>614534</v>
      </c>
      <c r="Q886" s="40">
        <f t="array" ref="Q886">IFERROR(_xlfn.STDEV.P(IF((F886:M886&lt;&gt;0)*(F886:M886&lt;&gt;""), F886:M886)), 0)</f>
        <v>133546.55705971457</v>
      </c>
      <c r="R886" s="11">
        <f t="shared" si="84"/>
        <v>21.731353685835863</v>
      </c>
      <c r="S886" s="12">
        <f t="shared" si="81"/>
        <v>78.26864631416413</v>
      </c>
      <c r="T886" s="37" t="str">
        <f t="shared" si="82"/>
        <v>ALTO</v>
      </c>
    </row>
    <row r="887" spans="2:20" ht="18">
      <c r="B887" s="27">
        <v>878</v>
      </c>
      <c r="C887" s="33" t="s">
        <v>921</v>
      </c>
      <c r="D887" s="32" t="s">
        <v>398</v>
      </c>
      <c r="E887" s="32">
        <v>1</v>
      </c>
      <c r="F887" s="7">
        <f>BASE!F887</f>
        <v>0</v>
      </c>
      <c r="G887" s="7">
        <f>BASE!G887</f>
        <v>385322</v>
      </c>
      <c r="H887" s="40">
        <f>BASE!H887*'FM-029 DEP'!$H$1152</f>
        <v>305990.49715010775</v>
      </c>
      <c r="I887" s="7">
        <f>BASE!I887*'FM-029 DEP'!$I$1152</f>
        <v>227992.66916464621</v>
      </c>
      <c r="J887" s="7">
        <f>BASE!J887*'FM-029 DEP'!$J$1152</f>
        <v>214847.28480387758</v>
      </c>
      <c r="K887" s="7">
        <f>BASE!K887*'FM-029 DEP'!$K$1152</f>
        <v>0</v>
      </c>
      <c r="L887" s="7">
        <f>BASE!L887*'FM-029 DEP'!$L$1152</f>
        <v>0</v>
      </c>
      <c r="M887" s="36">
        <f>BASE!M887*$M$1152</f>
        <v>0</v>
      </c>
      <c r="N887" s="1">
        <f t="shared" si="79"/>
        <v>4</v>
      </c>
      <c r="O887" s="8">
        <f t="shared" si="83"/>
        <v>283538</v>
      </c>
      <c r="P887" s="9">
        <f t="shared" si="80"/>
        <v>283538</v>
      </c>
      <c r="Q887" s="40">
        <f t="array" ref="Q887">IFERROR(_xlfn.STDEV.P(IF((F887:M887&lt;&gt;0)*(F887:M887&lt;&gt;""), F887:M887)), 0)</f>
        <v>68315.070474948036</v>
      </c>
      <c r="R887" s="11">
        <f t="shared" si="84"/>
        <v>24.093797118886371</v>
      </c>
      <c r="S887" s="12">
        <f t="shared" si="81"/>
        <v>75.906202881113629</v>
      </c>
      <c r="T887" s="37" t="str">
        <f t="shared" si="82"/>
        <v>ALTO</v>
      </c>
    </row>
    <row r="888" spans="2:20" ht="18">
      <c r="B888" s="27">
        <v>879</v>
      </c>
      <c r="C888" s="33" t="s">
        <v>922</v>
      </c>
      <c r="D888" s="32" t="s">
        <v>38</v>
      </c>
      <c r="E888" s="32">
        <v>1</v>
      </c>
      <c r="F888" s="7">
        <f>BASE!F888</f>
        <v>0</v>
      </c>
      <c r="G888" s="7">
        <f>BASE!G888</f>
        <v>1743843</v>
      </c>
      <c r="H888" s="40">
        <f>BASE!H888*'FM-029 DEP'!$H$1152</f>
        <v>1404064.896949454</v>
      </c>
      <c r="I888" s="7">
        <f>BASE!I888*'FM-029 DEP'!$I$1152</f>
        <v>1072506.993608111</v>
      </c>
      <c r="J888" s="7">
        <f>BASE!J888*'FM-029 DEP'!$J$1152</f>
        <v>974949.20653442247</v>
      </c>
      <c r="K888" s="7">
        <f>BASE!K888*'FM-029 DEP'!$K$1152</f>
        <v>0</v>
      </c>
      <c r="L888" s="7">
        <f>BASE!L888*'FM-029 DEP'!$L$1152</f>
        <v>0</v>
      </c>
      <c r="M888" s="36">
        <f>BASE!M888*$M$1152</f>
        <v>0</v>
      </c>
      <c r="N888" s="1">
        <f t="shared" si="79"/>
        <v>4</v>
      </c>
      <c r="O888" s="8">
        <f t="shared" si="83"/>
        <v>1298841</v>
      </c>
      <c r="P888" s="9">
        <f t="shared" si="80"/>
        <v>1298841</v>
      </c>
      <c r="Q888" s="40">
        <f t="array" ref="Q888">IFERROR(_xlfn.STDEV.P(IF((F888:M888&lt;&gt;0)*(F888:M888&lt;&gt;""), F888:M888)), 0)</f>
        <v>302172.06390439934</v>
      </c>
      <c r="R888" s="11">
        <f t="shared" si="84"/>
        <v>23.264746331875831</v>
      </c>
      <c r="S888" s="12">
        <f t="shared" si="81"/>
        <v>76.735253668124173</v>
      </c>
      <c r="T888" s="37" t="str">
        <f t="shared" si="82"/>
        <v>ALTO</v>
      </c>
    </row>
    <row r="889" spans="2:20" ht="18">
      <c r="B889" s="27">
        <v>880</v>
      </c>
      <c r="C889" s="33" t="s">
        <v>923</v>
      </c>
      <c r="D889" s="32" t="s">
        <v>38</v>
      </c>
      <c r="E889" s="32">
        <v>1</v>
      </c>
      <c r="F889" s="7">
        <f>BASE!F889</f>
        <v>0</v>
      </c>
      <c r="G889" s="7">
        <f>BASE!G889</f>
        <v>1732662</v>
      </c>
      <c r="H889" s="40">
        <f>BASE!H889*'FM-029 DEP'!$H$1152</f>
        <v>1395088.7389037057</v>
      </c>
      <c r="I889" s="7">
        <f>BASE!I889*'FM-029 DEP'!$I$1152</f>
        <v>1065686.2728675336</v>
      </c>
      <c r="J889" s="7">
        <f>BASE!J889*'FM-029 DEP'!$J$1152</f>
        <v>947855.66825240117</v>
      </c>
      <c r="K889" s="7">
        <f>BASE!K889*'FM-029 DEP'!$K$1152</f>
        <v>0</v>
      </c>
      <c r="L889" s="7">
        <f>BASE!L889*'FM-029 DEP'!$L$1152</f>
        <v>0</v>
      </c>
      <c r="M889" s="36">
        <f>BASE!M889*$M$1152</f>
        <v>0</v>
      </c>
      <c r="N889" s="1">
        <f t="shared" si="79"/>
        <v>4</v>
      </c>
      <c r="O889" s="8">
        <f t="shared" si="83"/>
        <v>1285323</v>
      </c>
      <c r="P889" s="9">
        <f t="shared" si="80"/>
        <v>1285323</v>
      </c>
      <c r="Q889" s="40">
        <f t="array" ref="Q889">IFERROR(_xlfn.STDEV.P(IF((F889:M889&lt;&gt;0)*(F889:M889&lt;&gt;""), F889:M889)), 0)</f>
        <v>305894.25879716408</v>
      </c>
      <c r="R889" s="11">
        <f t="shared" si="84"/>
        <v>23.799018518859778</v>
      </c>
      <c r="S889" s="12">
        <f t="shared" si="81"/>
        <v>76.200981481140218</v>
      </c>
      <c r="T889" s="37" t="str">
        <f t="shared" si="82"/>
        <v>ALTO</v>
      </c>
    </row>
    <row r="890" spans="2:20" ht="18">
      <c r="B890" s="27">
        <v>881</v>
      </c>
      <c r="C890" s="33" t="s">
        <v>924</v>
      </c>
      <c r="D890" s="32" t="s">
        <v>38</v>
      </c>
      <c r="E890" s="32">
        <v>1</v>
      </c>
      <c r="F890" s="7">
        <f>BASE!F890</f>
        <v>0</v>
      </c>
      <c r="G890" s="7">
        <f>BASE!G890</f>
        <v>1179735</v>
      </c>
      <c r="H890" s="40">
        <f>BASE!H890*'FM-029 DEP'!$H$1152</f>
        <v>1006080.1960898282</v>
      </c>
      <c r="I890" s="7">
        <f>BASE!I890*'FM-029 DEP'!$I$1152</f>
        <v>844362.19748732634</v>
      </c>
      <c r="J890" s="7">
        <f>BASE!J890*'FM-029 DEP'!$J$1152</f>
        <v>789879.72354366758</v>
      </c>
      <c r="K890" s="7">
        <f>BASE!K890*'FM-029 DEP'!$K$1152</f>
        <v>0</v>
      </c>
      <c r="L890" s="7">
        <f>BASE!L890*'FM-029 DEP'!$L$1152</f>
        <v>0</v>
      </c>
      <c r="M890" s="36">
        <f>BASE!M890*$M$1152</f>
        <v>0</v>
      </c>
      <c r="N890" s="1">
        <f t="shared" si="79"/>
        <v>4</v>
      </c>
      <c r="O890" s="8">
        <f t="shared" si="83"/>
        <v>955014</v>
      </c>
      <c r="P890" s="9">
        <f t="shared" si="80"/>
        <v>955014</v>
      </c>
      <c r="Q890" s="40">
        <f t="array" ref="Q890">IFERROR(_xlfn.STDEV.P(IF((F890:M890&lt;&gt;0)*(F890:M890&lt;&gt;""), F890:M890)), 0)</f>
        <v>152168.02791965863</v>
      </c>
      <c r="R890" s="11">
        <f t="shared" si="84"/>
        <v>15.933591331609657</v>
      </c>
      <c r="S890" s="12">
        <f t="shared" si="81"/>
        <v>84.066408668390338</v>
      </c>
      <c r="T890" s="37" t="str">
        <f t="shared" si="82"/>
        <v>ALTO</v>
      </c>
    </row>
    <row r="891" spans="2:20" ht="18">
      <c r="B891" s="27">
        <v>882</v>
      </c>
      <c r="C891" s="33" t="s">
        <v>925</v>
      </c>
      <c r="D891" s="32" t="s">
        <v>38</v>
      </c>
      <c r="E891" s="32">
        <v>1</v>
      </c>
      <c r="F891" s="7">
        <f>BASE!F891</f>
        <v>0</v>
      </c>
      <c r="G891" s="7">
        <f>BASE!G891</f>
        <v>42296</v>
      </c>
      <c r="H891" s="40">
        <f>BASE!H891*'FM-029 DEP'!$H$1152</f>
        <v>33892.392373357434</v>
      </c>
      <c r="I891" s="7">
        <f>BASE!I891*'FM-029 DEP'!$I$1152</f>
        <v>25670.337227242668</v>
      </c>
      <c r="J891" s="7">
        <f>BASE!J891*'FM-029 DEP'!$J$1152</f>
        <v>0</v>
      </c>
      <c r="K891" s="7">
        <f>BASE!K891*'FM-029 DEP'!$K$1152</f>
        <v>0</v>
      </c>
      <c r="L891" s="7">
        <f>BASE!L891*'FM-029 DEP'!$L$1152</f>
        <v>0</v>
      </c>
      <c r="M891" s="36">
        <f>BASE!M891*$M$1152</f>
        <v>0</v>
      </c>
      <c r="N891" s="1">
        <f t="shared" si="79"/>
        <v>3</v>
      </c>
      <c r="O891" s="8">
        <f t="shared" si="83"/>
        <v>33953</v>
      </c>
      <c r="P891" s="9">
        <f t="shared" si="80"/>
        <v>33953</v>
      </c>
      <c r="Q891" s="40">
        <f t="array" ref="Q891">IFERROR(_xlfn.STDEV.P(IF((F891:M891&lt;&gt;0)*(F891:M891&lt;&gt;""), F891:M891)), 0)</f>
        <v>6787.5332992984249</v>
      </c>
      <c r="R891" s="11">
        <f t="shared" si="84"/>
        <v>19.990967806374769</v>
      </c>
      <c r="S891" s="12">
        <f t="shared" si="81"/>
        <v>80.009032193625231</v>
      </c>
      <c r="T891" s="37" t="str">
        <f t="shared" si="82"/>
        <v>ALTO</v>
      </c>
    </row>
    <row r="892" spans="2:20" ht="18">
      <c r="B892" s="27">
        <v>883</v>
      </c>
      <c r="C892" s="33" t="s">
        <v>926</v>
      </c>
      <c r="D892" s="32" t="s">
        <v>67</v>
      </c>
      <c r="E892" s="32">
        <v>1</v>
      </c>
      <c r="F892" s="7">
        <f>BASE!F892</f>
        <v>0</v>
      </c>
      <c r="G892" s="7">
        <f>BASE!G892</f>
        <v>1327376</v>
      </c>
      <c r="H892" s="40">
        <f>BASE!H892*'FM-029 DEP'!$H$1152</f>
        <v>1078605.2102845025</v>
      </c>
      <c r="I892" s="7">
        <f>BASE!I892*'FM-029 DEP'!$I$1152</f>
        <v>837211.14392770547</v>
      </c>
      <c r="J892" s="7">
        <f>BASE!J892*'FM-029 DEP'!$J$1152</f>
        <v>774082.12907279423</v>
      </c>
      <c r="K892" s="7">
        <f>BASE!K892*'FM-029 DEP'!$K$1152</f>
        <v>0</v>
      </c>
      <c r="L892" s="7">
        <f>BASE!L892*'FM-029 DEP'!$L$1152</f>
        <v>0</v>
      </c>
      <c r="M892" s="36">
        <f>BASE!M892*$M$1152</f>
        <v>0</v>
      </c>
      <c r="N892" s="1">
        <f t="shared" si="79"/>
        <v>4</v>
      </c>
      <c r="O892" s="8">
        <f t="shared" si="83"/>
        <v>1004319</v>
      </c>
      <c r="P892" s="9">
        <f t="shared" si="80"/>
        <v>1004319</v>
      </c>
      <c r="Q892" s="40">
        <f t="array" ref="Q892">IFERROR(_xlfn.STDEV.P(IF((F892:M892&lt;&gt;0)*(F892:M892&lt;&gt;""), F892:M892)), 0)</f>
        <v>218413.78080508599</v>
      </c>
      <c r="R892" s="11">
        <f t="shared" si="84"/>
        <v>21.747450840329215</v>
      </c>
      <c r="S892" s="12">
        <f t="shared" si="81"/>
        <v>78.252549159670792</v>
      </c>
      <c r="T892" s="37" t="str">
        <f t="shared" si="82"/>
        <v>ALTO</v>
      </c>
    </row>
    <row r="893" spans="2:20" ht="18">
      <c r="B893" s="27">
        <v>884</v>
      </c>
      <c r="C893" s="33" t="s">
        <v>927</v>
      </c>
      <c r="D893" s="32" t="s">
        <v>38</v>
      </c>
      <c r="E893" s="32">
        <v>1</v>
      </c>
      <c r="F893" s="7">
        <f>BASE!F893</f>
        <v>0</v>
      </c>
      <c r="G893" s="7"/>
      <c r="H893" s="40">
        <f>BASE!H893*'FM-029 DEP'!$H$1152</f>
        <v>827932.94261252857</v>
      </c>
      <c r="I893" s="7">
        <f>BASE!I893*'FM-029 DEP'!$I$1152</f>
        <v>642659.2395856292</v>
      </c>
      <c r="J893" s="7"/>
      <c r="K893" s="7">
        <f>BASE!K893*'FM-029 DEP'!$K$1152</f>
        <v>0</v>
      </c>
      <c r="L893" s="7">
        <f>BASE!L893*'FM-029 DEP'!$L$1152</f>
        <v>0</v>
      </c>
      <c r="M893" s="36">
        <f>BASE!M893*$M$1152</f>
        <v>0</v>
      </c>
      <c r="N893" s="1">
        <f t="shared" si="79"/>
        <v>2</v>
      </c>
      <c r="O893" s="8">
        <f t="shared" si="83"/>
        <v>735296</v>
      </c>
      <c r="P893" s="9">
        <f t="shared" si="80"/>
        <v>735296</v>
      </c>
      <c r="Q893" s="40">
        <f t="array" ref="Q893">IFERROR(_xlfn.STDEV.P(IF((F893:M893&lt;&gt;0)*(F893:M893&lt;&gt;""), F893:M893)), 0)</f>
        <v>92636.85151344983</v>
      </c>
      <c r="R893" s="11">
        <f t="shared" si="84"/>
        <v>12.59857955346552</v>
      </c>
      <c r="S893" s="12">
        <f t="shared" si="81"/>
        <v>87.401420446534473</v>
      </c>
      <c r="T893" s="37" t="str">
        <f t="shared" si="82"/>
        <v>ALTO</v>
      </c>
    </row>
    <row r="894" spans="2:20" ht="18">
      <c r="B894" s="27">
        <v>885</v>
      </c>
      <c r="C894" s="33" t="s">
        <v>928</v>
      </c>
      <c r="D894" s="32" t="s">
        <v>38</v>
      </c>
      <c r="E894" s="32">
        <v>1</v>
      </c>
      <c r="F894" s="7">
        <f>BASE!F894</f>
        <v>0</v>
      </c>
      <c r="G894" s="7">
        <f>BASE!G894</f>
        <v>667038</v>
      </c>
      <c r="H894" s="40">
        <f>BASE!H894*'FM-029 DEP'!$H$1152</f>
        <v>619280.45129096846</v>
      </c>
      <c r="I894" s="7">
        <f>BASE!I894*'FM-029 DEP'!$I$1152</f>
        <v>583993.65219307912</v>
      </c>
      <c r="J894" s="7">
        <f>BASE!J894*'FM-029 DEP'!$J$1152</f>
        <v>428794.50498159952</v>
      </c>
      <c r="K894" s="7">
        <f>BASE!K894*'FM-029 DEP'!$K$1152</f>
        <v>0</v>
      </c>
      <c r="L894" s="7">
        <f>BASE!L894*'FM-029 DEP'!$L$1152</f>
        <v>0</v>
      </c>
      <c r="M894" s="36">
        <f>BASE!M894*$M$1152</f>
        <v>0</v>
      </c>
      <c r="N894" s="1">
        <f t="shared" si="79"/>
        <v>4</v>
      </c>
      <c r="O894" s="8">
        <f t="shared" si="83"/>
        <v>574777</v>
      </c>
      <c r="P894" s="9">
        <f t="shared" si="80"/>
        <v>574777</v>
      </c>
      <c r="Q894" s="40">
        <f t="array" ref="Q894">IFERROR(_xlfn.STDEV.P(IF((F894:M894&lt;&gt;0)*(F894:M894&lt;&gt;""), F894:M894)), 0)</f>
        <v>89286.735894488826</v>
      </c>
      <c r="R894" s="11">
        <f t="shared" si="84"/>
        <v>15.534152531240608</v>
      </c>
      <c r="S894" s="12">
        <f t="shared" si="81"/>
        <v>84.465847468759392</v>
      </c>
      <c r="T894" s="37" t="str">
        <f t="shared" si="82"/>
        <v>ALTO</v>
      </c>
    </row>
    <row r="895" spans="2:20" ht="18">
      <c r="B895" s="27">
        <v>886</v>
      </c>
      <c r="C895" s="33" t="s">
        <v>929</v>
      </c>
      <c r="D895" s="32" t="s">
        <v>38</v>
      </c>
      <c r="E895" s="32">
        <v>1</v>
      </c>
      <c r="F895" s="7">
        <f>BASE!F895</f>
        <v>0</v>
      </c>
      <c r="G895" s="7"/>
      <c r="H895" s="40">
        <f>BASE!H895*'FM-029 DEP'!$H$1152</f>
        <v>993287.03653048724</v>
      </c>
      <c r="I895" s="7">
        <f>BASE!I895*'FM-029 DEP'!$I$1152</f>
        <v>770982.67357284541</v>
      </c>
      <c r="J895" s="7"/>
      <c r="K895" s="7">
        <f>BASE!K895*'FM-029 DEP'!$K$1152</f>
        <v>0</v>
      </c>
      <c r="L895" s="7">
        <f>BASE!L895*'FM-029 DEP'!$L$1152</f>
        <v>0</v>
      </c>
      <c r="M895" s="36">
        <f>BASE!M895*$M$1152</f>
        <v>0</v>
      </c>
      <c r="N895" s="1">
        <f t="shared" si="79"/>
        <v>2</v>
      </c>
      <c r="O895" s="8">
        <f t="shared" si="83"/>
        <v>882135</v>
      </c>
      <c r="P895" s="9">
        <f t="shared" si="80"/>
        <v>882135</v>
      </c>
      <c r="Q895" s="40">
        <f t="array" ref="Q895">IFERROR(_xlfn.STDEV.P(IF((F895:M895&lt;&gt;0)*(F895:M895&lt;&gt;""), F895:M895)), 0)</f>
        <v>111152.18147882144</v>
      </c>
      <c r="R895" s="11">
        <f t="shared" si="84"/>
        <v>12.600359523068628</v>
      </c>
      <c r="S895" s="12">
        <f t="shared" si="81"/>
        <v>87.399640476931367</v>
      </c>
      <c r="T895" s="37" t="str">
        <f t="shared" si="82"/>
        <v>ALTO</v>
      </c>
    </row>
    <row r="896" spans="2:20" ht="18">
      <c r="B896" s="27">
        <v>887</v>
      </c>
      <c r="C896" s="33" t="s">
        <v>930</v>
      </c>
      <c r="D896" s="32" t="s">
        <v>38</v>
      </c>
      <c r="E896" s="32">
        <v>1</v>
      </c>
      <c r="F896" s="7">
        <f>BASE!F896</f>
        <v>0</v>
      </c>
      <c r="G896" s="7">
        <f>BASE!G896</f>
        <v>994806</v>
      </c>
      <c r="H896" s="40">
        <f>BASE!H896*'FM-029 DEP'!$H$1152</f>
        <v>808349.59050365002</v>
      </c>
      <c r="I896" s="7">
        <f>BASE!I896*'FM-029 DEP'!$I$1152</f>
        <v>627419.37844390562</v>
      </c>
      <c r="J896" s="7">
        <f>BASE!J896*'FM-029 DEP'!$J$1152</f>
        <v>428794.50498159952</v>
      </c>
      <c r="K896" s="7">
        <f>BASE!K896*'FM-029 DEP'!$K$1152</f>
        <v>0</v>
      </c>
      <c r="L896" s="7">
        <f>BASE!L896*'FM-029 DEP'!$L$1152</f>
        <v>0</v>
      </c>
      <c r="M896" s="36">
        <f>BASE!M896*$M$1152</f>
        <v>0</v>
      </c>
      <c r="N896" s="1">
        <f t="shared" si="79"/>
        <v>4</v>
      </c>
      <c r="O896" s="8">
        <f t="shared" si="83"/>
        <v>714842</v>
      </c>
      <c r="P896" s="9">
        <f t="shared" si="80"/>
        <v>714842</v>
      </c>
      <c r="Q896" s="40">
        <f t="array" ref="Q896">IFERROR(_xlfn.STDEV.P(IF((F896:M896&lt;&gt;0)*(F896:M896&lt;&gt;""), F896:M896)), 0)</f>
        <v>210112.70484153045</v>
      </c>
      <c r="R896" s="11">
        <f t="shared" si="84"/>
        <v>29.392887497031573</v>
      </c>
      <c r="S896" s="12">
        <f t="shared" si="81"/>
        <v>70.60711250296842</v>
      </c>
      <c r="T896" s="37" t="str">
        <f t="shared" si="82"/>
        <v>ALTO</v>
      </c>
    </row>
    <row r="897" spans="2:20" ht="18">
      <c r="B897" s="27">
        <v>888</v>
      </c>
      <c r="C897" s="33" t="s">
        <v>931</v>
      </c>
      <c r="D897" s="32" t="s">
        <v>398</v>
      </c>
      <c r="E897" s="32">
        <v>1</v>
      </c>
      <c r="F897" s="7">
        <f>BASE!F897</f>
        <v>0</v>
      </c>
      <c r="G897" s="7">
        <f>BASE!G897</f>
        <v>797189</v>
      </c>
      <c r="H897" s="40">
        <f>BASE!H897*'FM-029 DEP'!$H$1152</f>
        <v>647765.5075799207</v>
      </c>
      <c r="I897" s="7">
        <f>BASE!I897*'FM-029 DEP'!$I$1152</f>
        <v>502769.81044743216</v>
      </c>
      <c r="J897" s="7">
        <f>BASE!J897*'FM-029 DEP'!$J$1152</f>
        <v>0</v>
      </c>
      <c r="K897" s="7">
        <f>BASE!K897*'FM-029 DEP'!$K$1152</f>
        <v>0</v>
      </c>
      <c r="L897" s="7">
        <f>BASE!L897*'FM-029 DEP'!$L$1152</f>
        <v>0</v>
      </c>
      <c r="M897" s="36">
        <f>BASE!M897*$M$1152</f>
        <v>0</v>
      </c>
      <c r="N897" s="1">
        <f t="shared" si="79"/>
        <v>3</v>
      </c>
      <c r="O897" s="8">
        <f t="shared" si="83"/>
        <v>649241</v>
      </c>
      <c r="P897" s="9">
        <f t="shared" si="80"/>
        <v>649241</v>
      </c>
      <c r="Q897" s="40">
        <f t="array" ref="Q897">IFERROR(_xlfn.STDEV.P(IF((F897:M897&lt;&gt;0)*(F897:M897&lt;&gt;""), F897:M897)), 0)</f>
        <v>120200.66160417857</v>
      </c>
      <c r="R897" s="11">
        <f t="shared" si="84"/>
        <v>18.514028165839587</v>
      </c>
      <c r="S897" s="12">
        <f t="shared" si="81"/>
        <v>81.485971834160409</v>
      </c>
      <c r="T897" s="37" t="str">
        <f t="shared" si="82"/>
        <v>ALTO</v>
      </c>
    </row>
    <row r="898" spans="2:20" ht="18">
      <c r="B898" s="27">
        <v>889</v>
      </c>
      <c r="C898" s="33" t="s">
        <v>932</v>
      </c>
      <c r="D898" s="32" t="s">
        <v>398</v>
      </c>
      <c r="E898" s="32">
        <v>1</v>
      </c>
      <c r="F898" s="7">
        <f>BASE!F898</f>
        <v>0</v>
      </c>
      <c r="G898" s="7">
        <f>BASE!G898</f>
        <v>885130</v>
      </c>
      <c r="H898" s="40">
        <f>BASE!H898*'FM-029 DEP'!$H$1152</f>
        <v>719250.1530915664</v>
      </c>
      <c r="I898" s="7">
        <f>BASE!I898*'FM-029 DEP'!$I$1152</f>
        <v>558288.54309014766</v>
      </c>
      <c r="J898" s="7">
        <f>BASE!J898*'FM-029 DEP'!$J$1152</f>
        <v>0</v>
      </c>
      <c r="K898" s="7">
        <f>BASE!K898*'FM-029 DEP'!$K$1152</f>
        <v>0</v>
      </c>
      <c r="L898" s="7">
        <f>BASE!L898*'FM-029 DEP'!$L$1152</f>
        <v>0</v>
      </c>
      <c r="M898" s="36">
        <f>BASE!M898*$M$1152</f>
        <v>0</v>
      </c>
      <c r="N898" s="1">
        <f t="shared" si="79"/>
        <v>3</v>
      </c>
      <c r="O898" s="8">
        <f t="shared" si="83"/>
        <v>720890</v>
      </c>
      <c r="P898" s="9">
        <f t="shared" si="80"/>
        <v>720890</v>
      </c>
      <c r="Q898" s="40">
        <f t="array" ref="Q898">IFERROR(_xlfn.STDEV.P(IF((F898:M898&lt;&gt;0)*(F898:M898&lt;&gt;""), F898:M898)), 0)</f>
        <v>133437.50158347929</v>
      </c>
      <c r="R898" s="11">
        <f t="shared" si="84"/>
        <v>18.510105783611824</v>
      </c>
      <c r="S898" s="12">
        <f t="shared" si="81"/>
        <v>81.48989421638818</v>
      </c>
      <c r="T898" s="37" t="str">
        <f t="shared" si="82"/>
        <v>ALTO</v>
      </c>
    </row>
    <row r="899" spans="2:20" ht="18">
      <c r="B899" s="27">
        <v>890</v>
      </c>
      <c r="C899" s="33" t="s">
        <v>933</v>
      </c>
      <c r="D899" s="32" t="s">
        <v>38</v>
      </c>
      <c r="E899" s="32">
        <v>1</v>
      </c>
      <c r="F899" s="7">
        <f>BASE!F899</f>
        <v>0</v>
      </c>
      <c r="G899" s="7">
        <f>BASE!G899</f>
        <v>559997</v>
      </c>
      <c r="H899" s="40">
        <f>BASE!H899*'FM-029 DEP'!$H$1152</f>
        <v>455056.07069484802</v>
      </c>
      <c r="I899" s="7">
        <f>BASE!I899*'FM-029 DEP'!$I$1152</f>
        <v>353229.01256336784</v>
      </c>
      <c r="J899" s="7">
        <f>BASE!J899*'FM-029 DEP'!$J$1152</f>
        <v>297910.77102594025</v>
      </c>
      <c r="K899" s="7">
        <f>BASE!K899*'FM-029 DEP'!$K$1152</f>
        <v>0</v>
      </c>
      <c r="L899" s="7">
        <f>BASE!L899*'FM-029 DEP'!$L$1152</f>
        <v>0</v>
      </c>
      <c r="M899" s="36">
        <f>BASE!M899*$M$1152</f>
        <v>0</v>
      </c>
      <c r="N899" s="1">
        <f t="shared" si="79"/>
        <v>4</v>
      </c>
      <c r="O899" s="8">
        <f t="shared" si="83"/>
        <v>416548</v>
      </c>
      <c r="P899" s="9">
        <f t="shared" si="80"/>
        <v>416548</v>
      </c>
      <c r="Q899" s="40">
        <f t="array" ref="Q899">IFERROR(_xlfn.STDEV.P(IF((F899:M899&lt;&gt;0)*(F899:M899&lt;&gt;""), F899:M899)), 0)</f>
        <v>100180.55372438909</v>
      </c>
      <c r="R899" s="11">
        <f t="shared" si="84"/>
        <v>24.050182385796855</v>
      </c>
      <c r="S899" s="12">
        <f t="shared" si="81"/>
        <v>75.949817614203141</v>
      </c>
      <c r="T899" s="37" t="str">
        <f t="shared" si="82"/>
        <v>ALTO</v>
      </c>
    </row>
    <row r="900" spans="2:20" ht="18">
      <c r="B900" s="27">
        <v>891</v>
      </c>
      <c r="C900" s="33" t="s">
        <v>934</v>
      </c>
      <c r="D900" s="32" t="s">
        <v>38</v>
      </c>
      <c r="E900" s="32">
        <v>1</v>
      </c>
      <c r="F900" s="7">
        <f>BASE!F900</f>
        <v>0</v>
      </c>
      <c r="G900" s="7">
        <f>BASE!G900</f>
        <v>16542</v>
      </c>
      <c r="H900" s="40">
        <f>BASE!H900*'FM-029 DEP'!$H$1152</f>
        <v>13773.965149829657</v>
      </c>
      <c r="I900" s="7">
        <f>BASE!I900*'FM-029 DEP'!$I$1152</f>
        <v>0</v>
      </c>
      <c r="J900" s="7">
        <f>BASE!J900*'FM-029 DEP'!$J$1152</f>
        <v>0</v>
      </c>
      <c r="K900" s="7">
        <f>BASE!K900*'FM-029 DEP'!$K$1152</f>
        <v>0</v>
      </c>
      <c r="L900" s="7">
        <f>BASE!L900*'FM-029 DEP'!$L$1152</f>
        <v>0</v>
      </c>
      <c r="M900" s="36">
        <f>BASE!M900*$M$1152</f>
        <v>0</v>
      </c>
      <c r="N900" s="1">
        <f t="shared" si="79"/>
        <v>2</v>
      </c>
      <c r="O900" s="8">
        <f t="shared" si="83"/>
        <v>15158</v>
      </c>
      <c r="P900" s="9">
        <f t="shared" si="80"/>
        <v>15158</v>
      </c>
      <c r="Q900" s="40">
        <f t="array" ref="Q900">IFERROR(_xlfn.STDEV.P(IF((F900:M900&lt;&gt;0)*(F900:M900&lt;&gt;""), F900:M900)), 0)</f>
        <v>1384.0174250851715</v>
      </c>
      <c r="R900" s="11">
        <f t="shared" si="84"/>
        <v>9.130607105720884</v>
      </c>
      <c r="S900" s="12">
        <f t="shared" si="81"/>
        <v>90.869392894279116</v>
      </c>
      <c r="T900" s="37" t="str">
        <f t="shared" si="82"/>
        <v>ALTO</v>
      </c>
    </row>
    <row r="901" spans="2:20" ht="18">
      <c r="B901" s="27">
        <v>892</v>
      </c>
      <c r="C901" s="33" t="s">
        <v>935</v>
      </c>
      <c r="D901" s="32" t="s">
        <v>38</v>
      </c>
      <c r="E901" s="32">
        <v>1</v>
      </c>
      <c r="F901" s="7">
        <f>BASE!F901</f>
        <v>0</v>
      </c>
      <c r="G901" s="7">
        <f>BASE!G901</f>
        <v>286429</v>
      </c>
      <c r="H901" s="40">
        <f>BASE!H901*'FM-029 DEP'!$H$1152</f>
        <v>232785.47098227069</v>
      </c>
      <c r="I901" s="7">
        <f>BASE!I901*'FM-029 DEP'!$I$1152</f>
        <v>180738.77672470795</v>
      </c>
      <c r="J901" s="7">
        <f>BASE!J901*'FM-029 DEP'!$J$1152</f>
        <v>178291.12018669781</v>
      </c>
      <c r="K901" s="7">
        <f>BASE!K901*'FM-029 DEP'!$K$1152</f>
        <v>0</v>
      </c>
      <c r="L901" s="7">
        <f>BASE!L901*'FM-029 DEP'!$L$1152</f>
        <v>0</v>
      </c>
      <c r="M901" s="36">
        <f>BASE!M901*$M$1152</f>
        <v>0</v>
      </c>
      <c r="N901" s="1">
        <f t="shared" si="79"/>
        <v>4</v>
      </c>
      <c r="O901" s="8">
        <f t="shared" si="83"/>
        <v>219561</v>
      </c>
      <c r="P901" s="9">
        <f t="shared" si="80"/>
        <v>219561</v>
      </c>
      <c r="Q901" s="40">
        <f t="array" ref="Q901">IFERROR(_xlfn.STDEV.P(IF((F901:M901&lt;&gt;0)*(F901:M901&lt;&gt;""), F901:M901)), 0)</f>
        <v>44318.686963199041</v>
      </c>
      <c r="R901" s="11">
        <f t="shared" si="84"/>
        <v>20.185136232390562</v>
      </c>
      <c r="S901" s="12">
        <f t="shared" si="81"/>
        <v>79.814863767609438</v>
      </c>
      <c r="T901" s="37" t="str">
        <f t="shared" si="82"/>
        <v>ALTO</v>
      </c>
    </row>
    <row r="902" spans="2:20" ht="18">
      <c r="B902" s="27">
        <v>893</v>
      </c>
      <c r="C902" s="33" t="s">
        <v>936</v>
      </c>
      <c r="D902" s="32" t="s">
        <v>38</v>
      </c>
      <c r="E902" s="32">
        <v>1</v>
      </c>
      <c r="F902" s="7">
        <f>BASE!F902</f>
        <v>0</v>
      </c>
      <c r="G902" s="7">
        <f>BASE!G902</f>
        <v>61082</v>
      </c>
      <c r="H902" s="40">
        <f>BASE!H902*'FM-029 DEP'!$H$1152</f>
        <v>49189.187255788078</v>
      </c>
      <c r="I902" s="7">
        <f>BASE!I902*'FM-029 DEP'!$I$1152</f>
        <v>37586.224377341852</v>
      </c>
      <c r="J902" s="7">
        <f>BASE!J902*'FM-029 DEP'!$J$1152</f>
        <v>29115.36486850373</v>
      </c>
      <c r="K902" s="7">
        <f>BASE!K902*'FM-029 DEP'!$K$1152</f>
        <v>0</v>
      </c>
      <c r="L902" s="7">
        <f>BASE!L902*'FM-029 DEP'!$L$1152</f>
        <v>0</v>
      </c>
      <c r="M902" s="36">
        <f>BASE!M902*$M$1152</f>
        <v>0</v>
      </c>
      <c r="N902" s="1">
        <f t="shared" si="79"/>
        <v>4</v>
      </c>
      <c r="O902" s="8">
        <f t="shared" si="83"/>
        <v>44243</v>
      </c>
      <c r="P902" s="9">
        <f t="shared" si="80"/>
        <v>44243</v>
      </c>
      <c r="Q902" s="40">
        <f t="array" ref="Q902">IFERROR(_xlfn.STDEV.P(IF((F902:M902&lt;&gt;0)*(F902:M902&lt;&gt;""), F902:M902)), 0)</f>
        <v>12053.782555495567</v>
      </c>
      <c r="R902" s="11">
        <f t="shared" si="84"/>
        <v>27.244496429933701</v>
      </c>
      <c r="S902" s="12">
        <f t="shared" si="81"/>
        <v>72.755503570066296</v>
      </c>
      <c r="T902" s="37" t="str">
        <f t="shared" si="82"/>
        <v>ALTO</v>
      </c>
    </row>
    <row r="903" spans="2:20" ht="18">
      <c r="B903" s="27">
        <v>894</v>
      </c>
      <c r="C903" s="33" t="s">
        <v>937</v>
      </c>
      <c r="D903" s="32" t="s">
        <v>38</v>
      </c>
      <c r="E903" s="32">
        <v>1</v>
      </c>
      <c r="F903" s="7">
        <f>BASE!F903</f>
        <v>0</v>
      </c>
      <c r="G903" s="7">
        <f>BASE!G903</f>
        <v>35296</v>
      </c>
      <c r="H903" s="40">
        <f>BASE!H903*'FM-029 DEP'!$H$1152</f>
        <v>28440.383969547376</v>
      </c>
      <c r="I903" s="7">
        <f>BASE!I903*'FM-029 DEP'!$I$1152</f>
        <v>21754.154727793695</v>
      </c>
      <c r="J903" s="7">
        <f>BASE!J903*'FM-029 DEP'!$J$1152</f>
        <v>20094.805672740331</v>
      </c>
      <c r="K903" s="7">
        <f>BASE!K903*'FM-029 DEP'!$K$1152</f>
        <v>0</v>
      </c>
      <c r="L903" s="7">
        <f>BASE!L903*'FM-029 DEP'!$L$1152</f>
        <v>0</v>
      </c>
      <c r="M903" s="36">
        <f>BASE!M903*$M$1152</f>
        <v>0</v>
      </c>
      <c r="N903" s="1">
        <f t="shared" si="79"/>
        <v>4</v>
      </c>
      <c r="O903" s="8">
        <f t="shared" si="83"/>
        <v>26396</v>
      </c>
      <c r="P903" s="9">
        <f t="shared" si="80"/>
        <v>26396</v>
      </c>
      <c r="Q903" s="40">
        <f t="array" ref="Q903">IFERROR(_xlfn.STDEV.P(IF((F903:M903&lt;&gt;0)*(F903:M903&lt;&gt;""), F903:M903)), 0)</f>
        <v>6013.3452180151635</v>
      </c>
      <c r="R903" s="11">
        <f t="shared" si="84"/>
        <v>22.781274503770131</v>
      </c>
      <c r="S903" s="12">
        <f t="shared" si="81"/>
        <v>77.218725496229865</v>
      </c>
      <c r="T903" s="37" t="str">
        <f t="shared" si="82"/>
        <v>ALTO</v>
      </c>
    </row>
    <row r="904" spans="2:20" ht="18">
      <c r="B904" s="27">
        <v>895</v>
      </c>
      <c r="C904" s="33" t="s">
        <v>938</v>
      </c>
      <c r="D904" s="32" t="s">
        <v>38</v>
      </c>
      <c r="E904" s="32">
        <v>1</v>
      </c>
      <c r="F904" s="7">
        <f>BASE!F904</f>
        <v>0</v>
      </c>
      <c r="G904" s="7">
        <f>BASE!G904</f>
        <v>102124</v>
      </c>
      <c r="H904" s="40">
        <f>BASE!H904*'FM-029 DEP'!$H$1152</f>
        <v>83007.125763470758</v>
      </c>
      <c r="I904" s="7">
        <f>BASE!I904*'FM-029 DEP'!$I$1152</f>
        <v>64460.537800308564</v>
      </c>
      <c r="J904" s="7">
        <f>BASE!J904*'FM-029 DEP'!$J$1152</f>
        <v>63190.377883493406</v>
      </c>
      <c r="K904" s="7">
        <f>BASE!K904*'FM-029 DEP'!$K$1152</f>
        <v>0</v>
      </c>
      <c r="L904" s="7">
        <f>BASE!L904*'FM-029 DEP'!$L$1152</f>
        <v>0</v>
      </c>
      <c r="M904" s="36">
        <f>BASE!M904*$M$1152</f>
        <v>0</v>
      </c>
      <c r="N904" s="1">
        <f t="shared" si="79"/>
        <v>4</v>
      </c>
      <c r="O904" s="8">
        <f t="shared" si="83"/>
        <v>78196</v>
      </c>
      <c r="P904" s="9">
        <f t="shared" si="80"/>
        <v>78196</v>
      </c>
      <c r="Q904" s="40">
        <f t="array" ref="Q904">IFERROR(_xlfn.STDEV.P(IF((F904:M904&lt;&gt;0)*(F904:M904&lt;&gt;""), F904:M904)), 0)</f>
        <v>15886.533063380202</v>
      </c>
      <c r="R904" s="11">
        <f t="shared" si="84"/>
        <v>20.316298868714771</v>
      </c>
      <c r="S904" s="12">
        <f t="shared" si="81"/>
        <v>79.683701131285233</v>
      </c>
      <c r="T904" s="37" t="str">
        <f t="shared" si="82"/>
        <v>ALTO</v>
      </c>
    </row>
    <row r="905" spans="2:20" ht="18">
      <c r="B905" s="27">
        <v>896</v>
      </c>
      <c r="C905" s="33" t="s">
        <v>939</v>
      </c>
      <c r="D905" s="32" t="s">
        <v>38</v>
      </c>
      <c r="E905" s="32">
        <v>1</v>
      </c>
      <c r="F905" s="7">
        <f>BASE!F905</f>
        <v>0</v>
      </c>
      <c r="G905" s="7">
        <f>BASE!G905</f>
        <v>70795</v>
      </c>
      <c r="H905" s="40">
        <f>BASE!H905*'FM-029 DEP'!$H$1152</f>
        <v>65842.035211708251</v>
      </c>
      <c r="I905" s="7">
        <f>BASE!I905*'FM-029 DEP'!$I$1152</f>
        <v>62225.358166189108</v>
      </c>
      <c r="J905" s="7">
        <f>BASE!J905*'FM-029 DEP'!$J$1152</f>
        <v>49652.237680639089</v>
      </c>
      <c r="K905" s="7">
        <f>BASE!K905*'FM-029 DEP'!$K$1152</f>
        <v>0</v>
      </c>
      <c r="L905" s="7">
        <f>BASE!L905*'FM-029 DEP'!$L$1152</f>
        <v>0</v>
      </c>
      <c r="M905" s="36">
        <f>BASE!M905*$M$1152</f>
        <v>0</v>
      </c>
      <c r="N905" s="1">
        <f t="shared" si="79"/>
        <v>4</v>
      </c>
      <c r="O905" s="8">
        <f t="shared" si="83"/>
        <v>62129</v>
      </c>
      <c r="P905" s="9">
        <f t="shared" si="80"/>
        <v>62129</v>
      </c>
      <c r="Q905" s="40">
        <f t="array" ref="Q905">IFERROR(_xlfn.STDEV.P(IF((F905:M905&lt;&gt;0)*(F905:M905&lt;&gt;""), F905:M905)), 0)</f>
        <v>7819.2881531009753</v>
      </c>
      <c r="R905" s="11">
        <f t="shared" si="84"/>
        <v>12.58556898244133</v>
      </c>
      <c r="S905" s="12">
        <f t="shared" si="81"/>
        <v>87.41443101755867</v>
      </c>
      <c r="T905" s="37" t="str">
        <f t="shared" si="82"/>
        <v>ALTO</v>
      </c>
    </row>
    <row r="906" spans="2:20" ht="18">
      <c r="B906" s="27">
        <v>897</v>
      </c>
      <c r="C906" s="33" t="s">
        <v>940</v>
      </c>
      <c r="D906" s="32" t="s">
        <v>38</v>
      </c>
      <c r="E906" s="32">
        <v>1</v>
      </c>
      <c r="F906" s="7">
        <f>BASE!F906</f>
        <v>0</v>
      </c>
      <c r="G906" s="7">
        <f>BASE!G906</f>
        <v>3453765</v>
      </c>
      <c r="H906" s="40">
        <f>BASE!H906*'FM-029 DEP'!$H$1152</f>
        <v>2806399.4860606268</v>
      </c>
      <c r="I906" s="7">
        <f>BASE!I906*'FM-029 DEP'!$I$1152</f>
        <v>2178215.6953934315</v>
      </c>
      <c r="J906" s="7">
        <f>BASE!J906*'FM-029 DEP'!$J$1152</f>
        <v>2353841.5761601296</v>
      </c>
      <c r="K906" s="7">
        <f>BASE!K906*'FM-029 DEP'!$K$1152</f>
        <v>0</v>
      </c>
      <c r="L906" s="7">
        <f>BASE!L906*'FM-029 DEP'!$L$1152</f>
        <v>0</v>
      </c>
      <c r="M906" s="36">
        <f>BASE!M906*$M$1152</f>
        <v>0</v>
      </c>
      <c r="N906" s="1">
        <f t="shared" ref="N906:N969" si="85">COUNTIF(F906:M906,"&gt;0")</f>
        <v>4</v>
      </c>
      <c r="O906" s="8">
        <f t="shared" si="83"/>
        <v>2698055</v>
      </c>
      <c r="P906" s="9">
        <f t="shared" ref="P906:P969" si="86">IFERROR(ROUND(+O906*E906,0),0)</f>
        <v>2698055</v>
      </c>
      <c r="Q906" s="40">
        <f t="array" ref="Q906">IFERROR(_xlfn.STDEV.P(IF((F906:M906&lt;&gt;0)*(F906:M906&lt;&gt;""), F906:M906)), 0)</f>
        <v>492836.6655202246</v>
      </c>
      <c r="R906" s="11">
        <f t="shared" si="84"/>
        <v>18.266368384640959</v>
      </c>
      <c r="S906" s="12">
        <f t="shared" ref="S906:S969" si="87">IFERROR(100-R906,0)</f>
        <v>81.733631615359045</v>
      </c>
      <c r="T906" s="37" t="str">
        <f t="shared" ref="T906:T969" si="88">IF(S906&gt;70,"ALTO","BAJO")</f>
        <v>ALTO</v>
      </c>
    </row>
    <row r="907" spans="2:20" ht="18">
      <c r="B907" s="27">
        <v>898</v>
      </c>
      <c r="C907" s="33" t="s">
        <v>941</v>
      </c>
      <c r="D907" s="32" t="s">
        <v>38</v>
      </c>
      <c r="E907" s="32">
        <v>1</v>
      </c>
      <c r="F907" s="7">
        <f>BASE!F907</f>
        <v>0</v>
      </c>
      <c r="G907" s="7">
        <f>BASE!G907</f>
        <v>2683237</v>
      </c>
      <c r="H907" s="40">
        <f>BASE!H907*'FM-029 DEP'!$H$1152</f>
        <v>2180291.1189281787</v>
      </c>
      <c r="I907" s="7">
        <f>BASE!I907*'FM-029 DEP'!$I$1152</f>
        <v>1692248.3072514876</v>
      </c>
      <c r="J907" s="7">
        <f>BASE!J907*'FM-029 DEP'!$J$1152</f>
        <v>1598716.5604523832</v>
      </c>
      <c r="K907" s="7">
        <f>BASE!K907*'FM-029 DEP'!$K$1152</f>
        <v>0</v>
      </c>
      <c r="L907" s="7">
        <f>BASE!L907*'FM-029 DEP'!$L$1152</f>
        <v>0</v>
      </c>
      <c r="M907" s="36">
        <f>BASE!M907*$M$1152</f>
        <v>0</v>
      </c>
      <c r="N907" s="1">
        <f t="shared" si="85"/>
        <v>4</v>
      </c>
      <c r="O907" s="8">
        <f t="shared" ref="O907:O970" si="89">IFERROR(ROUND(AVERAGEIF(F907:M907,"&gt;0"),0),0)</f>
        <v>2038623</v>
      </c>
      <c r="P907" s="9">
        <f t="shared" si="86"/>
        <v>2038623</v>
      </c>
      <c r="Q907" s="40">
        <f t="array" ref="Q907">IFERROR(_xlfn.STDEV.P(IF((F907:M907&lt;&gt;0)*(F907:M907&lt;&gt;""), F907:M907)), 0)</f>
        <v>432749.97638604563</v>
      </c>
      <c r="R907" s="11">
        <f t="shared" si="84"/>
        <v>21.227562741421323</v>
      </c>
      <c r="S907" s="12">
        <f t="shared" si="87"/>
        <v>78.772437258578677</v>
      </c>
      <c r="T907" s="37" t="str">
        <f t="shared" si="88"/>
        <v>ALTO</v>
      </c>
    </row>
    <row r="908" spans="2:20" ht="18">
      <c r="B908" s="27">
        <v>899</v>
      </c>
      <c r="C908" s="33" t="s">
        <v>942</v>
      </c>
      <c r="D908" s="32" t="s">
        <v>38</v>
      </c>
      <c r="E908" s="32">
        <v>1</v>
      </c>
      <c r="F908" s="7">
        <f>BASE!F908</f>
        <v>0</v>
      </c>
      <c r="G908" s="7">
        <f>BASE!G908</f>
        <v>4397124</v>
      </c>
      <c r="H908" s="40">
        <f>BASE!H908*'FM-029 DEP'!$H$1152</f>
        <v>3572920.8948281994</v>
      </c>
      <c r="I908" s="7">
        <f>BASE!I908*'FM-029 DEP'!$I$1152</f>
        <v>2773137.4961428256</v>
      </c>
      <c r="J908" s="7">
        <f>BASE!J908*'FM-029 DEP'!$J$1152</f>
        <v>3001780.5771474736</v>
      </c>
      <c r="K908" s="7">
        <f>BASE!K908*'FM-029 DEP'!$K$1152</f>
        <v>0</v>
      </c>
      <c r="L908" s="7">
        <f>BASE!L908*'FM-029 DEP'!$L$1152</f>
        <v>0</v>
      </c>
      <c r="M908" s="36">
        <f>BASE!M908*$M$1152</f>
        <v>0</v>
      </c>
      <c r="N908" s="1">
        <f t="shared" si="85"/>
        <v>4</v>
      </c>
      <c r="O908" s="8">
        <f t="shared" si="89"/>
        <v>3436241</v>
      </c>
      <c r="P908" s="9">
        <f t="shared" si="86"/>
        <v>3436241</v>
      </c>
      <c r="Q908" s="40">
        <f t="array" ref="Q908">IFERROR(_xlfn.STDEV.P(IF((F908:M908&lt;&gt;0)*(F908:M908&lt;&gt;""), F908:M908)), 0)</f>
        <v>626585.9177303277</v>
      </c>
      <c r="R908" s="11">
        <f t="shared" si="84"/>
        <v>18.234632487369996</v>
      </c>
      <c r="S908" s="12">
        <f t="shared" si="87"/>
        <v>81.765367512630007</v>
      </c>
      <c r="T908" s="37" t="str">
        <f t="shared" si="88"/>
        <v>ALTO</v>
      </c>
    </row>
    <row r="909" spans="2:20" ht="18">
      <c r="B909" s="27">
        <v>900</v>
      </c>
      <c r="C909" s="33" t="s">
        <v>943</v>
      </c>
      <c r="D909" s="32" t="s">
        <v>38</v>
      </c>
      <c r="E909" s="32">
        <v>1</v>
      </c>
      <c r="F909" s="7">
        <f>BASE!F909</f>
        <v>0</v>
      </c>
      <c r="G909" s="7">
        <f>BASE!G909</f>
        <v>15240501</v>
      </c>
      <c r="H909" s="40">
        <f>BASE!H909*'FM-029 DEP'!$H$1152</f>
        <v>12383695.065112423</v>
      </c>
      <c r="I909" s="7">
        <f>BASE!I909*'FM-029 DEP'!$I$1152</f>
        <v>9611516.9164646231</v>
      </c>
      <c r="J909" s="7">
        <f>BASE!J909*'FM-029 DEP'!$J$1152</f>
        <v>0</v>
      </c>
      <c r="K909" s="7">
        <f>BASE!K909*'FM-029 DEP'!$K$1152</f>
        <v>0</v>
      </c>
      <c r="L909" s="7">
        <f>BASE!L909*'FM-029 DEP'!$L$1152</f>
        <v>0</v>
      </c>
      <c r="M909" s="36">
        <f>BASE!M909*$M$1152</f>
        <v>0</v>
      </c>
      <c r="N909" s="1">
        <f t="shared" si="85"/>
        <v>3</v>
      </c>
      <c r="O909" s="8">
        <f t="shared" si="89"/>
        <v>12411904</v>
      </c>
      <c r="P909" s="9">
        <f t="shared" si="86"/>
        <v>12411904</v>
      </c>
      <c r="Q909" s="40">
        <f t="array" ref="Q909">IFERROR(_xlfn.STDEV.P(IF((F909:M909&lt;&gt;0)*(F909:M909&lt;&gt;""), F909:M909)), 0)</f>
        <v>2298109.6978493663</v>
      </c>
      <c r="R909" s="11">
        <f t="shared" si="84"/>
        <v>18.515367971339177</v>
      </c>
      <c r="S909" s="12">
        <f t="shared" si="87"/>
        <v>81.484632028660826</v>
      </c>
      <c r="T909" s="37" t="str">
        <f t="shared" si="88"/>
        <v>ALTO</v>
      </c>
    </row>
    <row r="910" spans="2:20" ht="30">
      <c r="B910" s="27">
        <v>901</v>
      </c>
      <c r="C910" s="31" t="s">
        <v>944</v>
      </c>
      <c r="D910" s="32" t="s">
        <v>38</v>
      </c>
      <c r="E910" s="32">
        <v>1</v>
      </c>
      <c r="F910" s="7">
        <f>BASE!F910</f>
        <v>0</v>
      </c>
      <c r="G910" s="7">
        <f>BASE!G910</f>
        <v>3308878</v>
      </c>
      <c r="H910" s="40">
        <f>BASE!H910*'FM-029 DEP'!$H$1152</f>
        <v>2664142.966711395</v>
      </c>
      <c r="I910" s="7">
        <f>BASE!I910*'FM-029 DEP'!$I$1152</f>
        <v>2035002.2922636101</v>
      </c>
      <c r="J910" s="7">
        <f>BASE!J910*'FM-029 DEP'!$J$1152</f>
        <v>0</v>
      </c>
      <c r="K910" s="7">
        <f>BASE!K910*'FM-029 DEP'!$K$1152</f>
        <v>0</v>
      </c>
      <c r="L910" s="7">
        <f>BASE!L910*'FM-029 DEP'!$L$1152</f>
        <v>0</v>
      </c>
      <c r="M910" s="36">
        <f>BASE!M910*$M$1152</f>
        <v>0</v>
      </c>
      <c r="N910" s="1">
        <f t="shared" si="85"/>
        <v>3</v>
      </c>
      <c r="O910" s="8">
        <f t="shared" si="89"/>
        <v>2669341</v>
      </c>
      <c r="P910" s="9">
        <f t="shared" si="86"/>
        <v>2669341</v>
      </c>
      <c r="Q910" s="40">
        <f t="array" ref="Q910">IFERROR(_xlfn.STDEV.P(IF((F910:M910&lt;&gt;0)*(F910:M910&lt;&gt;""), F910:M910)), 0)</f>
        <v>520070.56894608831</v>
      </c>
      <c r="R910" s="11">
        <f t="shared" si="84"/>
        <v>19.48310721433074</v>
      </c>
      <c r="S910" s="12">
        <f t="shared" si="87"/>
        <v>80.516892785669256</v>
      </c>
      <c r="T910" s="37" t="str">
        <f t="shared" si="88"/>
        <v>ALTO</v>
      </c>
    </row>
    <row r="911" spans="2:20" ht="18">
      <c r="B911" s="27">
        <v>902</v>
      </c>
      <c r="C911" s="33" t="s">
        <v>945</v>
      </c>
      <c r="D911" s="32" t="s">
        <v>38</v>
      </c>
      <c r="E911" s="32">
        <v>1</v>
      </c>
      <c r="F911" s="7">
        <f>BASE!F911</f>
        <v>0</v>
      </c>
      <c r="G911" s="7">
        <f>BASE!G911</f>
        <v>47871</v>
      </c>
      <c r="H911" s="40">
        <f>BASE!H911*'FM-029 DEP'!$H$1152</f>
        <v>38581.993192657996</v>
      </c>
      <c r="I911" s="7">
        <f>BASE!I911*'FM-029 DEP'!$I$1152</f>
        <v>29522.409080890455</v>
      </c>
      <c r="J911" s="7">
        <f>BASE!J911*'FM-029 DEP'!$J$1152</f>
        <v>31373.491607575626</v>
      </c>
      <c r="K911" s="7">
        <f>BASE!K911*'FM-029 DEP'!$K$1152</f>
        <v>0</v>
      </c>
      <c r="L911" s="7">
        <f>BASE!L911*'FM-029 DEP'!$L$1152</f>
        <v>0</v>
      </c>
      <c r="M911" s="36">
        <f>BASE!M911*$M$1152</f>
        <v>0</v>
      </c>
      <c r="N911" s="1">
        <f t="shared" si="85"/>
        <v>4</v>
      </c>
      <c r="O911" s="8">
        <f t="shared" si="89"/>
        <v>36837</v>
      </c>
      <c r="P911" s="9">
        <f t="shared" si="86"/>
        <v>36837</v>
      </c>
      <c r="Q911" s="40">
        <f t="array" ref="Q911">IFERROR(_xlfn.STDEV.P(IF((F911:M911&lt;&gt;0)*(F911:M911&lt;&gt;""), F911:M911)), 0)</f>
        <v>7213.6558226511879</v>
      </c>
      <c r="R911" s="11">
        <f t="shared" si="84"/>
        <v>19.582636541116781</v>
      </c>
      <c r="S911" s="12">
        <f t="shared" si="87"/>
        <v>80.417363458883216</v>
      </c>
      <c r="T911" s="37" t="str">
        <f t="shared" si="88"/>
        <v>ALTO</v>
      </c>
    </row>
    <row r="912" spans="2:20" ht="45">
      <c r="B912" s="27">
        <v>903</v>
      </c>
      <c r="C912" s="31" t="s">
        <v>946</v>
      </c>
      <c r="D912" s="32" t="s">
        <v>38</v>
      </c>
      <c r="E912" s="32">
        <v>1</v>
      </c>
      <c r="F912" s="7">
        <f>BASE!F912</f>
        <v>0</v>
      </c>
      <c r="G912" s="7">
        <f>BASE!G912</f>
        <v>5539414</v>
      </c>
      <c r="H912" s="40">
        <f>BASE!H912*'FM-029 DEP'!$H$1152</f>
        <v>4501085.6168485014</v>
      </c>
      <c r="I912" s="7">
        <f>BASE!I912*'FM-029 DEP'!$I$1152</f>
        <v>3493519.4842406875</v>
      </c>
      <c r="J912" s="7">
        <f>BASE!J912*'FM-029 DEP'!$J$1152</f>
        <v>3949398.617718338</v>
      </c>
      <c r="K912" s="7">
        <f>BASE!K912*'FM-029 DEP'!$K$1152</f>
        <v>0</v>
      </c>
      <c r="L912" s="7">
        <f>BASE!L912*'FM-029 DEP'!$L$1152</f>
        <v>0</v>
      </c>
      <c r="M912" s="36">
        <f>BASE!M912*$M$1152</f>
        <v>0</v>
      </c>
      <c r="N912" s="1">
        <f t="shared" si="85"/>
        <v>4</v>
      </c>
      <c r="O912" s="8">
        <f t="shared" si="89"/>
        <v>4370854</v>
      </c>
      <c r="P912" s="9">
        <f t="shared" si="86"/>
        <v>4370854</v>
      </c>
      <c r="Q912" s="40">
        <f t="array" ref="Q912">IFERROR(_xlfn.STDEV.P(IF((F912:M912&lt;&gt;0)*(F912:M912&lt;&gt;""), F912:M912)), 0)</f>
        <v>763189.56351338944</v>
      </c>
      <c r="R912" s="11">
        <f t="shared" si="84"/>
        <v>17.460879807776454</v>
      </c>
      <c r="S912" s="12">
        <f t="shared" si="87"/>
        <v>82.53912019222355</v>
      </c>
      <c r="T912" s="37" t="str">
        <f t="shared" si="88"/>
        <v>ALTO</v>
      </c>
    </row>
    <row r="913" spans="2:20" ht="18">
      <c r="B913" s="27">
        <v>904</v>
      </c>
      <c r="C913" s="33" t="s">
        <v>947</v>
      </c>
      <c r="D913" s="32" t="s">
        <v>38</v>
      </c>
      <c r="E913" s="32">
        <v>1</v>
      </c>
      <c r="F913" s="7">
        <f>BASE!F913</f>
        <v>0</v>
      </c>
      <c r="G913" s="7">
        <f>BASE!G913</f>
        <v>6644758</v>
      </c>
      <c r="H913" s="40">
        <f>BASE!H913*'FM-029 DEP'!$H$1152</f>
        <v>5399242.4528472489</v>
      </c>
      <c r="I913" s="7">
        <f>BASE!I913*'FM-029 DEP'!$I$1152</f>
        <v>4190628.2212916021</v>
      </c>
      <c r="J913" s="7">
        <f>BASE!J913*'FM-029 DEP'!$J$1152</f>
        <v>4597099.9910241459</v>
      </c>
      <c r="K913" s="7">
        <f>BASE!K913*'FM-029 DEP'!$K$1152</f>
        <v>0</v>
      </c>
      <c r="L913" s="7">
        <f>BASE!L913*'FM-029 DEP'!$L$1152</f>
        <v>0</v>
      </c>
      <c r="M913" s="36">
        <f>BASE!M913*$M$1152</f>
        <v>0</v>
      </c>
      <c r="N913" s="1">
        <f t="shared" si="85"/>
        <v>4</v>
      </c>
      <c r="O913" s="8">
        <f t="shared" si="89"/>
        <v>5207932</v>
      </c>
      <c r="P913" s="9">
        <f t="shared" si="86"/>
        <v>5207932</v>
      </c>
      <c r="Q913" s="40">
        <f t="array" ref="Q913">IFERROR(_xlfn.STDEV.P(IF((F913:M913&lt;&gt;0)*(F913:M913&lt;&gt;""), F913:M913)), 0)</f>
        <v>936628.44354210049</v>
      </c>
      <c r="R913" s="11">
        <f t="shared" si="84"/>
        <v>17.984651941348321</v>
      </c>
      <c r="S913" s="12">
        <f t="shared" si="87"/>
        <v>82.015348058651682</v>
      </c>
      <c r="T913" s="37" t="str">
        <f t="shared" si="88"/>
        <v>ALTO</v>
      </c>
    </row>
    <row r="914" spans="2:20" ht="18">
      <c r="B914" s="27">
        <v>905</v>
      </c>
      <c r="C914" s="33" t="s">
        <v>948</v>
      </c>
      <c r="D914" s="32" t="s">
        <v>38</v>
      </c>
      <c r="E914" s="32">
        <v>1</v>
      </c>
      <c r="F914" s="7">
        <f>BASE!F914</f>
        <v>0</v>
      </c>
      <c r="G914" s="7">
        <f>BASE!G914</f>
        <v>13186021</v>
      </c>
      <c r="H914" s="40">
        <f>BASE!H914*'FM-029 DEP'!$H$1152</f>
        <v>10714344.095736355</v>
      </c>
      <c r="I914" s="7">
        <f>BASE!I914*'FM-029 DEP'!$I$1152</f>
        <v>8315888.5761516411</v>
      </c>
      <c r="J914" s="7">
        <f>BASE!J914*'FM-029 DEP'!$J$1152</f>
        <v>10252638.811596805</v>
      </c>
      <c r="K914" s="7">
        <f>BASE!K914*'FM-029 DEP'!$K$1152</f>
        <v>0</v>
      </c>
      <c r="L914" s="7">
        <f>BASE!L914*'FM-029 DEP'!$L$1152</f>
        <v>0</v>
      </c>
      <c r="M914" s="36">
        <f>BASE!M914*$M$1152</f>
        <v>0</v>
      </c>
      <c r="N914" s="1">
        <f t="shared" si="85"/>
        <v>4</v>
      </c>
      <c r="O914" s="8">
        <f t="shared" si="89"/>
        <v>10617223</v>
      </c>
      <c r="P914" s="9">
        <f t="shared" si="86"/>
        <v>10617223</v>
      </c>
      <c r="Q914" s="40">
        <f t="array" ref="Q914">IFERROR(_xlfn.STDEV.P(IF((F914:M914&lt;&gt;0)*(F914:M914&lt;&gt;""), F914:M914)), 0)</f>
        <v>1734734.6650759105</v>
      </c>
      <c r="R914" s="11">
        <f t="shared" si="84"/>
        <v>16.338873781552017</v>
      </c>
      <c r="S914" s="12">
        <f t="shared" si="87"/>
        <v>83.661126218447976</v>
      </c>
      <c r="T914" s="37" t="str">
        <f t="shared" si="88"/>
        <v>ALTO</v>
      </c>
    </row>
    <row r="915" spans="2:20" ht="39.75" customHeight="1">
      <c r="B915" s="27">
        <v>906</v>
      </c>
      <c r="C915" s="33" t="s">
        <v>949</v>
      </c>
      <c r="D915" s="32" t="s">
        <v>38</v>
      </c>
      <c r="E915" s="32">
        <v>1</v>
      </c>
      <c r="F915" s="7">
        <f>BASE!F915</f>
        <v>0</v>
      </c>
      <c r="G915" s="7">
        <f>BASE!G915</f>
        <v>568931</v>
      </c>
      <c r="H915" s="40">
        <f>BASE!H915*'FM-029 DEP'!$H$1152</f>
        <v>462297.95002947917</v>
      </c>
      <c r="I915" s="7">
        <f>BASE!I915*'FM-029 DEP'!$I$1152</f>
        <v>358825.11130703107</v>
      </c>
      <c r="J915" s="7">
        <f>BASE!J915*'FM-029 DEP'!$J$1152</f>
        <v>331749.48388834042</v>
      </c>
      <c r="K915" s="7">
        <f>BASE!K915*'FM-029 DEP'!$K$1152</f>
        <v>0</v>
      </c>
      <c r="L915" s="7">
        <f>BASE!L915*'FM-029 DEP'!$L$1152</f>
        <v>0</v>
      </c>
      <c r="M915" s="36">
        <f>BASE!M915*$M$1152</f>
        <v>0</v>
      </c>
      <c r="N915" s="1">
        <f t="shared" si="85"/>
        <v>4</v>
      </c>
      <c r="O915" s="8">
        <f t="shared" si="89"/>
        <v>430451</v>
      </c>
      <c r="P915" s="9">
        <f t="shared" si="86"/>
        <v>430451</v>
      </c>
      <c r="Q915" s="40">
        <f t="array" ref="Q915">IFERROR(_xlfn.STDEV.P(IF((F915:M915&lt;&gt;0)*(F915:M915&lt;&gt;""), F915:M915)), 0)</f>
        <v>93625.845576857668</v>
      </c>
      <c r="R915" s="11">
        <f t="shared" si="84"/>
        <v>21.750639579617115</v>
      </c>
      <c r="S915" s="12">
        <f t="shared" si="87"/>
        <v>78.249360420382885</v>
      </c>
      <c r="T915" s="37" t="str">
        <f t="shared" si="88"/>
        <v>ALTO</v>
      </c>
    </row>
    <row r="916" spans="2:20" ht="18">
      <c r="B916" s="27">
        <v>907</v>
      </c>
      <c r="C916" s="33" t="s">
        <v>950</v>
      </c>
      <c r="D916" s="32" t="s">
        <v>38</v>
      </c>
      <c r="E916" s="32">
        <v>1</v>
      </c>
      <c r="F916" s="7">
        <f>BASE!F916</f>
        <v>8745656.2899999991</v>
      </c>
      <c r="G916" s="7">
        <f>BASE!G916</f>
        <v>15845636.880000001</v>
      </c>
      <c r="H916" s="40">
        <f>BASE!H916*'FM-029 DEP'!$H$1152</f>
        <v>11672538.543578807</v>
      </c>
      <c r="I916" s="7">
        <f>BASE!I916*'FM-029 DEP'!$I$1152</f>
        <v>15942781.128499007</v>
      </c>
      <c r="J916" s="7">
        <f>BASE!J916*'FM-029 DEP'!$J$1152</f>
        <v>0</v>
      </c>
      <c r="K916" s="7">
        <f>BASE!K916*'FM-029 DEP'!$K$1152</f>
        <v>0</v>
      </c>
      <c r="L916" s="7">
        <f>BASE!L916*'FM-029 DEP'!$L$1152</f>
        <v>0</v>
      </c>
      <c r="M916" s="36">
        <f>BASE!M916*$M$1152</f>
        <v>0</v>
      </c>
      <c r="N916" s="1">
        <f t="shared" si="85"/>
        <v>4</v>
      </c>
      <c r="O916" s="8">
        <f t="shared" si="89"/>
        <v>13051653</v>
      </c>
      <c r="P916" s="9">
        <f t="shared" si="86"/>
        <v>13051653</v>
      </c>
      <c r="Q916" s="40">
        <f t="array" ref="Q916">IFERROR(_xlfn.STDEV.P(IF((F916:M916&lt;&gt;0)*(F916:M916&lt;&gt;""), F916:M916)), 0)</f>
        <v>3025249.2511997512</v>
      </c>
      <c r="R916" s="11">
        <f t="shared" si="84"/>
        <v>23.179050586157562</v>
      </c>
      <c r="S916" s="12">
        <f t="shared" si="87"/>
        <v>76.820949413842442</v>
      </c>
      <c r="T916" s="37" t="str">
        <f t="shared" si="88"/>
        <v>ALTO</v>
      </c>
    </row>
    <row r="917" spans="2:20" s="300" customFormat="1" ht="45">
      <c r="B917" s="293">
        <v>908</v>
      </c>
      <c r="C917" s="67" t="s">
        <v>951</v>
      </c>
      <c r="D917" s="294" t="s">
        <v>38</v>
      </c>
      <c r="E917" s="294">
        <v>1</v>
      </c>
      <c r="F917" s="42">
        <f>BASE!F917</f>
        <v>0</v>
      </c>
      <c r="G917" s="42">
        <f>BASE!G917</f>
        <v>11046225</v>
      </c>
      <c r="H917" s="295">
        <f>BASE!H917*'FM-029 DEP'!$H$1152</f>
        <v>6553454.0746471528</v>
      </c>
      <c r="I917" s="42">
        <f>BASE!I917*'FM-029 DEP'!$I$1152</f>
        <v>0</v>
      </c>
      <c r="J917" s="42"/>
      <c r="K917" s="42">
        <f>BASE!K917*'FM-029 DEP'!$K$1152</f>
        <v>0</v>
      </c>
      <c r="L917" s="42">
        <f>BASE!L917*'FM-029 DEP'!$L$1152</f>
        <v>0</v>
      </c>
      <c r="M917" s="295">
        <f>BASE!M917*$M$1152</f>
        <v>0</v>
      </c>
      <c r="N917" s="296">
        <f t="shared" si="85"/>
        <v>2</v>
      </c>
      <c r="O917" s="297">
        <f t="shared" si="89"/>
        <v>8799840</v>
      </c>
      <c r="P917" s="297">
        <f t="shared" si="86"/>
        <v>8799840</v>
      </c>
      <c r="Q917" s="295">
        <f t="array" ref="Q917">IFERROR(_xlfn.STDEV.P(IF((F917:M917&lt;&gt;0)*(F917:M917&lt;&gt;""), F917:M917)), 0)</f>
        <v>2246385.4626764269</v>
      </c>
      <c r="R917" s="298">
        <f t="shared" si="84"/>
        <v>25.527571668080633</v>
      </c>
      <c r="S917" s="299">
        <f t="shared" si="87"/>
        <v>74.47242833191936</v>
      </c>
      <c r="T917" s="296" t="str">
        <f t="shared" si="88"/>
        <v>ALTO</v>
      </c>
    </row>
    <row r="918" spans="2:20" ht="18">
      <c r="B918" s="27">
        <v>909</v>
      </c>
      <c r="C918" s="33" t="s">
        <v>952</v>
      </c>
      <c r="D918" s="32" t="s">
        <v>38</v>
      </c>
      <c r="E918" s="32">
        <v>1</v>
      </c>
      <c r="F918" s="7">
        <f>BASE!F918</f>
        <v>0</v>
      </c>
      <c r="G918" s="7"/>
      <c r="H918" s="40">
        <f>BASE!H918*'FM-029 DEP'!$H$1152</f>
        <v>12766569.60211291</v>
      </c>
      <c r="I918" s="7">
        <f>BASE!I918*'FM-029 DEP'!$I$1152</f>
        <v>0</v>
      </c>
      <c r="J918" s="7">
        <f>BASE!J918*'FM-029 DEP'!$J$1152</f>
        <v>0</v>
      </c>
      <c r="K918" s="7">
        <f>BASE!K918*'FM-029 DEP'!$K$1152</f>
        <v>0</v>
      </c>
      <c r="L918" s="7">
        <f>BASE!L918*'FM-029 DEP'!$L$1152</f>
        <v>0</v>
      </c>
      <c r="M918" s="36">
        <f>BASE!M918*$M$1152</f>
        <v>0</v>
      </c>
      <c r="N918" s="1">
        <f t="shared" si="85"/>
        <v>1</v>
      </c>
      <c r="O918" s="8">
        <f t="shared" si="89"/>
        <v>12766570</v>
      </c>
      <c r="P918" s="9">
        <f t="shared" si="86"/>
        <v>12766570</v>
      </c>
      <c r="Q918" s="40">
        <f t="array" ref="Q918">IFERROR(_xlfn.STDEV.P(IF((F918:M918&lt;&gt;0)*(F918:M918&lt;&gt;""), F918:M918)), 0)</f>
        <v>0</v>
      </c>
      <c r="R918" s="11">
        <f t="shared" si="84"/>
        <v>0</v>
      </c>
      <c r="S918" s="12">
        <f t="shared" si="87"/>
        <v>100</v>
      </c>
      <c r="T918" s="37" t="str">
        <f t="shared" si="88"/>
        <v>ALTO</v>
      </c>
    </row>
    <row r="919" spans="2:20" ht="18">
      <c r="B919" s="27">
        <v>910</v>
      </c>
      <c r="C919" s="33" t="s">
        <v>953</v>
      </c>
      <c r="D919" s="32" t="s">
        <v>38</v>
      </c>
      <c r="E919" s="32">
        <v>1</v>
      </c>
      <c r="F919" s="7">
        <f>BASE!F919</f>
        <v>0</v>
      </c>
      <c r="G919" s="7">
        <f>BASE!G919</f>
        <v>80802</v>
      </c>
      <c r="H919" s="40">
        <f>BASE!H919*'FM-029 DEP'!$H$1152</f>
        <v>45182.576564277268</v>
      </c>
      <c r="I919" s="7">
        <f>BASE!I919*'FM-029 DEP'!$I$1152</f>
        <v>0</v>
      </c>
      <c r="J919" s="7">
        <f>BASE!J919*'FM-029 DEP'!$J$1152</f>
        <v>0</v>
      </c>
      <c r="K919" s="7">
        <f>BASE!K919*'FM-029 DEP'!$K$1152</f>
        <v>0</v>
      </c>
      <c r="L919" s="7">
        <f>BASE!L919*'FM-029 DEP'!$L$1152</f>
        <v>0</v>
      </c>
      <c r="M919" s="36">
        <f>BASE!M919*$M$1152</f>
        <v>0</v>
      </c>
      <c r="N919" s="1">
        <f t="shared" si="85"/>
        <v>2</v>
      </c>
      <c r="O919" s="8">
        <f t="shared" si="89"/>
        <v>62992</v>
      </c>
      <c r="P919" s="9">
        <f t="shared" si="86"/>
        <v>62992</v>
      </c>
      <c r="Q919" s="40">
        <f t="array" ref="Q919">IFERROR(_xlfn.STDEV.P(IF((F919:M919&lt;&gt;0)*(F919:M919&lt;&gt;""), F919:M919)), 0)</f>
        <v>17809.711717861384</v>
      </c>
      <c r="R919" s="11">
        <f t="shared" si="84"/>
        <v>28.272973898052744</v>
      </c>
      <c r="S919" s="12">
        <f t="shared" si="87"/>
        <v>71.72702610194726</v>
      </c>
      <c r="T919" s="37" t="str">
        <f t="shared" si="88"/>
        <v>ALTO</v>
      </c>
    </row>
    <row r="920" spans="2:20" ht="37.5" customHeight="1">
      <c r="B920" s="27">
        <v>911</v>
      </c>
      <c r="C920" s="33" t="s">
        <v>954</v>
      </c>
      <c r="D920" s="32" t="s">
        <v>38</v>
      </c>
      <c r="E920" s="32">
        <v>1</v>
      </c>
      <c r="F920" s="7">
        <f>BASE!F920</f>
        <v>0</v>
      </c>
      <c r="G920" s="7"/>
      <c r="H920" s="40">
        <f>BASE!H920*'FM-029 DEP'!$H$1152</f>
        <v>42564.778647152889</v>
      </c>
      <c r="I920" s="7">
        <f>BASE!I920*'FM-029 DEP'!$I$1152</f>
        <v>0</v>
      </c>
      <c r="J920" s="7">
        <f>BASE!J920*'FM-029 DEP'!$J$1152</f>
        <v>0</v>
      </c>
      <c r="K920" s="7">
        <f>BASE!K920*'FM-029 DEP'!$K$1152</f>
        <v>0</v>
      </c>
      <c r="L920" s="7">
        <f>BASE!L920*'FM-029 DEP'!$L$1152</f>
        <v>0</v>
      </c>
      <c r="M920" s="36">
        <f>BASE!M920*$M$1152</f>
        <v>0</v>
      </c>
      <c r="N920" s="1">
        <f t="shared" si="85"/>
        <v>1</v>
      </c>
      <c r="O920" s="8">
        <f t="shared" si="89"/>
        <v>42565</v>
      </c>
      <c r="P920" s="9">
        <f t="shared" si="86"/>
        <v>42565</v>
      </c>
      <c r="Q920" s="40">
        <f t="array" ref="Q920">IFERROR(_xlfn.STDEV.P(IF((F920:M920&lt;&gt;0)*(F920:M920&lt;&gt;""), F920:M920)), 0)</f>
        <v>0</v>
      </c>
      <c r="R920" s="11">
        <f t="shared" si="84"/>
        <v>0</v>
      </c>
      <c r="S920" s="12">
        <f t="shared" si="87"/>
        <v>100</v>
      </c>
      <c r="T920" s="37" t="str">
        <f t="shared" si="88"/>
        <v>ALTO</v>
      </c>
    </row>
    <row r="921" spans="2:20" ht="18">
      <c r="B921" s="27">
        <v>912</v>
      </c>
      <c r="C921" s="33" t="s">
        <v>955</v>
      </c>
      <c r="D921" s="32" t="s">
        <v>956</v>
      </c>
      <c r="E921" s="32">
        <v>1</v>
      </c>
      <c r="F921" s="7">
        <f>BASE!F921</f>
        <v>0</v>
      </c>
      <c r="G921" s="7"/>
      <c r="H921" s="40">
        <f>BASE!H921*'FM-029 DEP'!$H$1152</f>
        <v>3946311.0020599314</v>
      </c>
      <c r="I921" s="7">
        <f>BASE!I921*'FM-029 DEP'!$I$1152</f>
        <v>0</v>
      </c>
      <c r="J921" s="7">
        <f>BASE!J921*'FM-029 DEP'!$J$1152</f>
        <v>0</v>
      </c>
      <c r="K921" s="7">
        <f>BASE!K921*'FM-029 DEP'!$K$1152</f>
        <v>0</v>
      </c>
      <c r="L921" s="7">
        <f>BASE!L921*'FM-029 DEP'!$L$1152</f>
        <v>0</v>
      </c>
      <c r="M921" s="36">
        <f>BASE!M921*$M$1152</f>
        <v>0</v>
      </c>
      <c r="N921" s="1">
        <f t="shared" si="85"/>
        <v>1</v>
      </c>
      <c r="O921" s="8">
        <f t="shared" si="89"/>
        <v>3946311</v>
      </c>
      <c r="P921" s="9">
        <f t="shared" si="86"/>
        <v>3946311</v>
      </c>
      <c r="Q921" s="40">
        <f t="array" ref="Q921">IFERROR(_xlfn.STDEV.P(IF((F921:M921&lt;&gt;0)*(F921:M921&lt;&gt;""), F921:M921)), 0)</f>
        <v>0</v>
      </c>
      <c r="R921" s="11">
        <f t="shared" si="84"/>
        <v>0</v>
      </c>
      <c r="S921" s="12">
        <f t="shared" si="87"/>
        <v>100</v>
      </c>
      <c r="T921" s="37" t="str">
        <f t="shared" si="88"/>
        <v>ALTO</v>
      </c>
    </row>
    <row r="922" spans="2:20" ht="18">
      <c r="B922" s="27">
        <v>913</v>
      </c>
      <c r="C922" s="33" t="s">
        <v>957</v>
      </c>
      <c r="D922" s="32" t="s">
        <v>38</v>
      </c>
      <c r="E922" s="32">
        <v>1</v>
      </c>
      <c r="F922" s="7">
        <f>BASE!F922</f>
        <v>0</v>
      </c>
      <c r="G922" s="7">
        <f>BASE!G922</f>
        <v>0</v>
      </c>
      <c r="H922" s="40">
        <f>BASE!H922*'FM-029 DEP'!$H$1152</f>
        <v>140416.01978975179</v>
      </c>
      <c r="I922" s="7">
        <f>BASE!I922*'FM-029 DEP'!$I$1152</f>
        <v>0</v>
      </c>
      <c r="J922" s="7">
        <f>BASE!J922*'FM-029 DEP'!$J$1152</f>
        <v>0</v>
      </c>
      <c r="K922" s="7">
        <f>BASE!K922*'FM-029 DEP'!$K$1152</f>
        <v>0</v>
      </c>
      <c r="L922" s="7">
        <f>BASE!L922*'FM-029 DEP'!$L$1152</f>
        <v>0</v>
      </c>
      <c r="M922" s="36">
        <f>BASE!M922*$M$1152</f>
        <v>0</v>
      </c>
      <c r="N922" s="1">
        <f t="shared" si="85"/>
        <v>1</v>
      </c>
      <c r="O922" s="8">
        <f t="shared" si="89"/>
        <v>140416</v>
      </c>
      <c r="P922" s="9">
        <f t="shared" si="86"/>
        <v>140416</v>
      </c>
      <c r="Q922" s="40">
        <f t="array" ref="Q922">IFERROR(_xlfn.STDEV.P(IF((F922:M922&lt;&gt;0)*(F922:M922&lt;&gt;""), F922:M922)), 0)</f>
        <v>0</v>
      </c>
      <c r="R922" s="11">
        <f t="shared" si="84"/>
        <v>0</v>
      </c>
      <c r="S922" s="12">
        <f t="shared" si="87"/>
        <v>100</v>
      </c>
      <c r="T922" s="37" t="str">
        <f t="shared" si="88"/>
        <v>ALTO</v>
      </c>
    </row>
    <row r="923" spans="2:20" ht="18">
      <c r="B923" s="27">
        <v>914</v>
      </c>
      <c r="C923" s="33" t="s">
        <v>958</v>
      </c>
      <c r="D923" s="32" t="s">
        <v>38</v>
      </c>
      <c r="E923" s="32">
        <v>1</v>
      </c>
      <c r="F923" s="7">
        <f>BASE!F923</f>
        <v>0</v>
      </c>
      <c r="G923" s="7">
        <f>BASE!G923</f>
        <v>0</v>
      </c>
      <c r="H923" s="40">
        <f>BASE!H923*'FM-029 DEP'!$H$1152</f>
        <v>87876.40857859973</v>
      </c>
      <c r="I923" s="7">
        <f>BASE!I923*'FM-029 DEP'!$I$1152</f>
        <v>0</v>
      </c>
      <c r="J923" s="7">
        <f>BASE!J923*'FM-029 DEP'!$J$1152</f>
        <v>0</v>
      </c>
      <c r="K923" s="7">
        <f>BASE!K923*'FM-029 DEP'!$K$1152</f>
        <v>0</v>
      </c>
      <c r="L923" s="7">
        <f>BASE!L923*'FM-029 DEP'!$L$1152</f>
        <v>0</v>
      </c>
      <c r="M923" s="36">
        <f>BASE!M923*$M$1152</f>
        <v>0</v>
      </c>
      <c r="N923" s="1">
        <f t="shared" si="85"/>
        <v>1</v>
      </c>
      <c r="O923" s="8">
        <f t="shared" si="89"/>
        <v>87876</v>
      </c>
      <c r="P923" s="9">
        <f t="shared" si="86"/>
        <v>87876</v>
      </c>
      <c r="Q923" s="40">
        <f t="array" ref="Q923">IFERROR(_xlfn.STDEV.P(IF((F923:M923&lt;&gt;0)*(F923:M923&lt;&gt;""), F923:M923)), 0)</f>
        <v>0</v>
      </c>
      <c r="R923" s="11">
        <f t="shared" si="84"/>
        <v>0</v>
      </c>
      <c r="S923" s="12">
        <f t="shared" si="87"/>
        <v>100</v>
      </c>
      <c r="T923" s="37" t="str">
        <f t="shared" si="88"/>
        <v>ALTO</v>
      </c>
    </row>
    <row r="924" spans="2:20" ht="18">
      <c r="B924" s="27">
        <v>915</v>
      </c>
      <c r="C924" s="33" t="s">
        <v>959</v>
      </c>
      <c r="D924" s="32" t="s">
        <v>38</v>
      </c>
      <c r="E924" s="32">
        <v>1</v>
      </c>
      <c r="F924" s="7">
        <f>BASE!F924</f>
        <v>0</v>
      </c>
      <c r="G924" s="7">
        <f>BASE!G924</f>
        <v>0</v>
      </c>
      <c r="H924" s="40">
        <f>BASE!H924*'FM-029 DEP'!$H$1152</f>
        <v>120514.99785399428</v>
      </c>
      <c r="I924" s="7">
        <f>BASE!I924*'FM-029 DEP'!$I$1152</f>
        <v>0</v>
      </c>
      <c r="J924" s="7">
        <f>BASE!J924*'FM-029 DEP'!$J$1152</f>
        <v>0</v>
      </c>
      <c r="K924" s="7">
        <f>BASE!K924*'FM-029 DEP'!$K$1152</f>
        <v>0</v>
      </c>
      <c r="L924" s="7">
        <f>BASE!L924*'FM-029 DEP'!$L$1152</f>
        <v>0</v>
      </c>
      <c r="M924" s="36">
        <f>BASE!M924*$M$1152</f>
        <v>0</v>
      </c>
      <c r="N924" s="1">
        <f t="shared" si="85"/>
        <v>1</v>
      </c>
      <c r="O924" s="8">
        <f t="shared" si="89"/>
        <v>120515</v>
      </c>
      <c r="P924" s="9">
        <f t="shared" si="86"/>
        <v>120515</v>
      </c>
      <c r="Q924" s="40">
        <f t="array" ref="Q924">IFERROR(_xlfn.STDEV.P(IF((F924:M924&lt;&gt;0)*(F924:M924&lt;&gt;""), F924:M924)), 0)</f>
        <v>0</v>
      </c>
      <c r="R924" s="11">
        <f t="shared" si="84"/>
        <v>0</v>
      </c>
      <c r="S924" s="12">
        <f t="shared" si="87"/>
        <v>100</v>
      </c>
      <c r="T924" s="37" t="str">
        <f t="shared" si="88"/>
        <v>ALTO</v>
      </c>
    </row>
    <row r="925" spans="2:20" ht="18">
      <c r="B925" s="27">
        <v>916</v>
      </c>
      <c r="C925" s="33" t="s">
        <v>960</v>
      </c>
      <c r="D925" s="32" t="s">
        <v>38</v>
      </c>
      <c r="E925" s="32">
        <v>1</v>
      </c>
      <c r="F925" s="7">
        <f>BASE!F925</f>
        <v>0</v>
      </c>
      <c r="G925" s="7">
        <f>BASE!G925</f>
        <v>0</v>
      </c>
      <c r="H925" s="40">
        <f>BASE!H925*'FM-029 DEP'!$H$1152</f>
        <v>63506.169265938952</v>
      </c>
      <c r="I925" s="7">
        <f>BASE!I925*'FM-029 DEP'!$I$1152</f>
        <v>0</v>
      </c>
      <c r="J925" s="7">
        <f>BASE!J925*'FM-029 DEP'!$J$1152</f>
        <v>0</v>
      </c>
      <c r="K925" s="7">
        <f>BASE!K925*'FM-029 DEP'!$K$1152</f>
        <v>0</v>
      </c>
      <c r="L925" s="7">
        <f>BASE!L925*'FM-029 DEP'!$L$1152</f>
        <v>0</v>
      </c>
      <c r="M925" s="36">
        <f>BASE!M925*$M$1152</f>
        <v>0</v>
      </c>
      <c r="N925" s="1">
        <f t="shared" si="85"/>
        <v>1</v>
      </c>
      <c r="O925" s="8">
        <f t="shared" si="89"/>
        <v>63506</v>
      </c>
      <c r="P925" s="9">
        <f t="shared" si="86"/>
        <v>63506</v>
      </c>
      <c r="Q925" s="40">
        <f t="array" ref="Q925">IFERROR(_xlfn.STDEV.P(IF((F925:M925&lt;&gt;0)*(F925:M925&lt;&gt;""), F925:M925)), 0)</f>
        <v>0</v>
      </c>
      <c r="R925" s="11">
        <f t="shared" ref="R925:R988" si="90">IFERROR(Q925/O925*100,0)</f>
        <v>0</v>
      </c>
      <c r="S925" s="12">
        <f t="shared" si="87"/>
        <v>100</v>
      </c>
      <c r="T925" s="37" t="str">
        <f t="shared" si="88"/>
        <v>ALTO</v>
      </c>
    </row>
    <row r="926" spans="2:20" s="300" customFormat="1" ht="18">
      <c r="B926" s="293">
        <v>917</v>
      </c>
      <c r="C926" s="66" t="s">
        <v>961</v>
      </c>
      <c r="D926" s="294" t="s">
        <v>38</v>
      </c>
      <c r="E926" s="294">
        <v>1</v>
      </c>
      <c r="F926" s="42">
        <f>BASE!F926</f>
        <v>0</v>
      </c>
      <c r="G926" s="42">
        <f>BASE!G926</f>
        <v>328387</v>
      </c>
      <c r="H926" s="295">
        <f>BASE!H926*'FM-029 DEP'!$H$1152</f>
        <v>170584.72616116246</v>
      </c>
      <c r="I926" s="42">
        <f>BASE!I926*'FM-029 DEP'!$I$1152</f>
        <v>0</v>
      </c>
      <c r="J926" s="42">
        <f>BASE!J926*'FM-029 DEP'!$J$1152</f>
        <v>0</v>
      </c>
      <c r="K926" s="42">
        <f>BASE!K926*'FM-029 DEP'!$K$1152</f>
        <v>0</v>
      </c>
      <c r="L926" s="42">
        <f>BASE!L926*'FM-029 DEP'!$L$1152</f>
        <v>0</v>
      </c>
      <c r="M926" s="295">
        <f>BASE!M926*$M$1152</f>
        <v>0</v>
      </c>
      <c r="N926" s="296">
        <f t="shared" si="85"/>
        <v>2</v>
      </c>
      <c r="O926" s="297">
        <f t="shared" si="89"/>
        <v>249486</v>
      </c>
      <c r="P926" s="297">
        <f t="shared" si="86"/>
        <v>249486</v>
      </c>
      <c r="Q926" s="295">
        <f t="array" ref="Q926">IFERROR(_xlfn.STDEV.P(IF((F926:M926&lt;&gt;0)*(F926:M926&lt;&gt;""), F926:M926)), 0)</f>
        <v>78901.136919418757</v>
      </c>
      <c r="R926" s="298">
        <f t="shared" si="90"/>
        <v>31.625476747961311</v>
      </c>
      <c r="S926" s="299">
        <f t="shared" si="87"/>
        <v>68.374523252038685</v>
      </c>
      <c r="T926" s="296" t="str">
        <f t="shared" si="88"/>
        <v>BAJO</v>
      </c>
    </row>
    <row r="927" spans="2:20" ht="45">
      <c r="B927" s="27">
        <v>918</v>
      </c>
      <c r="C927" s="31" t="s">
        <v>962</v>
      </c>
      <c r="D927" s="32" t="s">
        <v>38</v>
      </c>
      <c r="E927" s="32">
        <v>1</v>
      </c>
      <c r="F927" s="7">
        <f>BASE!F927</f>
        <v>0</v>
      </c>
      <c r="G927" s="7"/>
      <c r="H927" s="40">
        <f>BASE!H927*'FM-029 DEP'!$H$1152</f>
        <v>560372.55276910239</v>
      </c>
      <c r="I927" s="7">
        <f>BASE!I927*'FM-029 DEP'!$I$1152</f>
        <v>0</v>
      </c>
      <c r="J927" s="7">
        <f>BASE!J927*'FM-029 DEP'!$J$1152</f>
        <v>0</v>
      </c>
      <c r="K927" s="7">
        <f>BASE!K927*'FM-029 DEP'!$K$1152</f>
        <v>0</v>
      </c>
      <c r="L927" s="7">
        <f>BASE!L927*'FM-029 DEP'!$L$1152</f>
        <v>0</v>
      </c>
      <c r="M927" s="36">
        <f>BASE!M927*$M$1152</f>
        <v>0</v>
      </c>
      <c r="N927" s="1">
        <f t="shared" si="85"/>
        <v>1</v>
      </c>
      <c r="O927" s="8">
        <f t="shared" si="89"/>
        <v>560373</v>
      </c>
      <c r="P927" s="9">
        <f t="shared" si="86"/>
        <v>560373</v>
      </c>
      <c r="Q927" s="40">
        <f t="array" ref="Q927">IFERROR(_xlfn.STDEV.P(IF((F927:M927&lt;&gt;0)*(F927:M927&lt;&gt;""), F927:M927)), 0)</f>
        <v>0</v>
      </c>
      <c r="R927" s="11">
        <f t="shared" si="90"/>
        <v>0</v>
      </c>
      <c r="S927" s="12">
        <f t="shared" si="87"/>
        <v>100</v>
      </c>
      <c r="T927" s="37" t="str">
        <f t="shared" si="88"/>
        <v>ALTO</v>
      </c>
    </row>
    <row r="928" spans="2:20" ht="45">
      <c r="B928" s="27">
        <v>919</v>
      </c>
      <c r="C928" s="31" t="s">
        <v>963</v>
      </c>
      <c r="D928" s="32" t="s">
        <v>38</v>
      </c>
      <c r="E928" s="32">
        <v>1</v>
      </c>
      <c r="F928" s="7">
        <f>BASE!F928</f>
        <v>0</v>
      </c>
      <c r="G928" s="7"/>
      <c r="H928" s="40">
        <f>BASE!H928*'FM-029 DEP'!$H$1152</f>
        <v>644924.34806577209</v>
      </c>
      <c r="I928" s="7">
        <f>BASE!I928*'FM-029 DEP'!$I$1152</f>
        <v>0</v>
      </c>
      <c r="J928" s="7">
        <f>BASE!J928*'FM-029 DEP'!$J$1152</f>
        <v>0</v>
      </c>
      <c r="K928" s="7">
        <f>BASE!K928*'FM-029 DEP'!$K$1152</f>
        <v>0</v>
      </c>
      <c r="L928" s="7">
        <f>BASE!L928*'FM-029 DEP'!$L$1152</f>
        <v>0</v>
      </c>
      <c r="M928" s="36">
        <f>BASE!M928*$M$1152</f>
        <v>0</v>
      </c>
      <c r="N928" s="1">
        <f t="shared" si="85"/>
        <v>1</v>
      </c>
      <c r="O928" s="8">
        <f t="shared" si="89"/>
        <v>644924</v>
      </c>
      <c r="P928" s="9">
        <f t="shared" si="86"/>
        <v>644924</v>
      </c>
      <c r="Q928" s="40">
        <f t="array" ref="Q928">IFERROR(_xlfn.STDEV.P(IF((F928:M928&lt;&gt;0)*(F928:M928&lt;&gt;""), F928:M928)), 0)</f>
        <v>0</v>
      </c>
      <c r="R928" s="11">
        <f t="shared" si="90"/>
        <v>0</v>
      </c>
      <c r="S928" s="12">
        <f t="shared" si="87"/>
        <v>100</v>
      </c>
      <c r="T928" s="37" t="str">
        <f t="shared" si="88"/>
        <v>ALTO</v>
      </c>
    </row>
    <row r="929" spans="2:20" ht="45">
      <c r="B929" s="27">
        <v>920</v>
      </c>
      <c r="C929" s="31" t="s">
        <v>964</v>
      </c>
      <c r="D929" s="32" t="s">
        <v>38</v>
      </c>
      <c r="E929" s="32">
        <v>1</v>
      </c>
      <c r="F929" s="7">
        <f>BASE!F929</f>
        <v>0</v>
      </c>
      <c r="G929" s="7">
        <f>BASE!G929</f>
        <v>0</v>
      </c>
      <c r="H929" s="40">
        <f>BASE!H929*'FM-029 DEP'!$H$1152</f>
        <v>813351.89755878458</v>
      </c>
      <c r="I929" s="7">
        <f>BASE!I929*'FM-029 DEP'!$I$1152</f>
        <v>0</v>
      </c>
      <c r="J929" s="7">
        <f>BASE!J929*'FM-029 DEP'!$J$1152</f>
        <v>0</v>
      </c>
      <c r="K929" s="7">
        <f>BASE!K929*'FM-029 DEP'!$K$1152</f>
        <v>0</v>
      </c>
      <c r="L929" s="7">
        <f>BASE!L929*'FM-029 DEP'!$L$1152</f>
        <v>0</v>
      </c>
      <c r="M929" s="36">
        <f>BASE!M929*$M$1152</f>
        <v>0</v>
      </c>
      <c r="N929" s="1">
        <f t="shared" si="85"/>
        <v>1</v>
      </c>
      <c r="O929" s="8">
        <f t="shared" si="89"/>
        <v>813352</v>
      </c>
      <c r="P929" s="9">
        <f t="shared" si="86"/>
        <v>813352</v>
      </c>
      <c r="Q929" s="40">
        <f t="array" ref="Q929">IFERROR(_xlfn.STDEV.P(IF((F929:M929&lt;&gt;0)*(F929:M929&lt;&gt;""), F929:M929)), 0)</f>
        <v>0</v>
      </c>
      <c r="R929" s="11">
        <f t="shared" si="90"/>
        <v>0</v>
      </c>
      <c r="S929" s="12">
        <f t="shared" si="87"/>
        <v>100</v>
      </c>
      <c r="T929" s="37" t="str">
        <f t="shared" si="88"/>
        <v>ALTO</v>
      </c>
    </row>
    <row r="930" spans="2:20" ht="18">
      <c r="B930" s="27">
        <v>921</v>
      </c>
      <c r="C930" s="33" t="s">
        <v>965</v>
      </c>
      <c r="D930" s="32" t="s">
        <v>38</v>
      </c>
      <c r="E930" s="32">
        <v>1</v>
      </c>
      <c r="F930" s="7">
        <f>BASE!F930</f>
        <v>0</v>
      </c>
      <c r="G930" s="7">
        <f>BASE!G930</f>
        <v>0</v>
      </c>
      <c r="H930" s="40">
        <f>BASE!H930*'FM-029 DEP'!$H$1152</f>
        <v>622392.62287617323</v>
      </c>
      <c r="I930" s="7">
        <f>BASE!I930*'FM-029 DEP'!$I$1152</f>
        <v>0</v>
      </c>
      <c r="J930" s="7">
        <f>BASE!J930*'FM-029 DEP'!$J$1152</f>
        <v>0</v>
      </c>
      <c r="K930" s="7">
        <f>BASE!K930*'FM-029 DEP'!$K$1152</f>
        <v>0</v>
      </c>
      <c r="L930" s="7">
        <f>BASE!L930*'FM-029 DEP'!$L$1152</f>
        <v>0</v>
      </c>
      <c r="M930" s="36">
        <f>BASE!M930*$M$1152</f>
        <v>0</v>
      </c>
      <c r="N930" s="1">
        <f t="shared" si="85"/>
        <v>1</v>
      </c>
      <c r="O930" s="8">
        <f t="shared" si="89"/>
        <v>622393</v>
      </c>
      <c r="P930" s="9">
        <f t="shared" si="86"/>
        <v>622393</v>
      </c>
      <c r="Q930" s="40">
        <f t="array" ref="Q930">IFERROR(_xlfn.STDEV.P(IF((F930:M930&lt;&gt;0)*(F930:M930&lt;&gt;""), F930:M930)), 0)</f>
        <v>0</v>
      </c>
      <c r="R930" s="11">
        <f t="shared" si="90"/>
        <v>0</v>
      </c>
      <c r="S930" s="12">
        <f t="shared" si="87"/>
        <v>100</v>
      </c>
      <c r="T930" s="37" t="str">
        <f t="shared" si="88"/>
        <v>ALTO</v>
      </c>
    </row>
    <row r="931" spans="2:20" ht="51" customHeight="1">
      <c r="B931" s="27">
        <v>922</v>
      </c>
      <c r="C931" s="33" t="s">
        <v>966</v>
      </c>
      <c r="D931" s="32" t="s">
        <v>38</v>
      </c>
      <c r="E931" s="32">
        <v>1</v>
      </c>
      <c r="F931" s="7">
        <f>BASE!F931</f>
        <v>0</v>
      </c>
      <c r="G931" s="7">
        <f>BASE!G931</f>
        <v>0</v>
      </c>
      <c r="H931" s="40">
        <f>BASE!H931*'FM-029 DEP'!$H$1152</f>
        <v>47755.702161996793</v>
      </c>
      <c r="I931" s="7">
        <f>BASE!I931*'FM-029 DEP'!$I$1152</f>
        <v>0</v>
      </c>
      <c r="J931" s="7">
        <f>BASE!J931*'FM-029 DEP'!$J$1152</f>
        <v>0</v>
      </c>
      <c r="K931" s="7">
        <f>BASE!K931*'FM-029 DEP'!$K$1152</f>
        <v>0</v>
      </c>
      <c r="L931" s="7">
        <f>BASE!L931*'FM-029 DEP'!$L$1152</f>
        <v>0</v>
      </c>
      <c r="M931" s="36">
        <f>BASE!M931*$M$1152</f>
        <v>0</v>
      </c>
      <c r="N931" s="1">
        <f t="shared" si="85"/>
        <v>1</v>
      </c>
      <c r="O931" s="8">
        <f t="shared" si="89"/>
        <v>47756</v>
      </c>
      <c r="P931" s="9">
        <f t="shared" si="86"/>
        <v>47756</v>
      </c>
      <c r="Q931" s="40">
        <f t="array" ref="Q931">IFERROR(_xlfn.STDEV.P(IF((F931:M931&lt;&gt;0)*(F931:M931&lt;&gt;""), F931:M931)), 0)</f>
        <v>0</v>
      </c>
      <c r="R931" s="11">
        <f t="shared" si="90"/>
        <v>0</v>
      </c>
      <c r="S931" s="12">
        <f t="shared" si="87"/>
        <v>100</v>
      </c>
      <c r="T931" s="37" t="str">
        <f t="shared" si="88"/>
        <v>ALTO</v>
      </c>
    </row>
    <row r="932" spans="2:20" ht="43.5" customHeight="1">
      <c r="B932" s="27">
        <v>923</v>
      </c>
      <c r="C932" s="33" t="s">
        <v>967</v>
      </c>
      <c r="D932" s="32" t="s">
        <v>38</v>
      </c>
      <c r="E932" s="32">
        <v>1</v>
      </c>
      <c r="F932" s="7">
        <f>BASE!F932</f>
        <v>0</v>
      </c>
      <c r="G932" s="7">
        <f>BASE!G932</f>
        <v>0</v>
      </c>
      <c r="H932" s="40">
        <f>BASE!H932*'FM-029 DEP'!$H$1152</f>
        <v>53356.618297156354</v>
      </c>
      <c r="I932" s="7">
        <f>BASE!I932*'FM-029 DEP'!$I$1152</f>
        <v>0</v>
      </c>
      <c r="J932" s="7">
        <f>BASE!J932*'FM-029 DEP'!$J$1152</f>
        <v>0</v>
      </c>
      <c r="K932" s="7">
        <f>BASE!K932*'FM-029 DEP'!$K$1152</f>
        <v>0</v>
      </c>
      <c r="L932" s="7">
        <f>BASE!L932*'FM-029 DEP'!$L$1152</f>
        <v>0</v>
      </c>
      <c r="M932" s="36">
        <f>BASE!M932*$M$1152</f>
        <v>0</v>
      </c>
      <c r="N932" s="1">
        <f t="shared" si="85"/>
        <v>1</v>
      </c>
      <c r="O932" s="8">
        <f t="shared" si="89"/>
        <v>53357</v>
      </c>
      <c r="P932" s="9">
        <f t="shared" si="86"/>
        <v>53357</v>
      </c>
      <c r="Q932" s="40">
        <f t="array" ref="Q932">IFERROR(_xlfn.STDEV.P(IF((F932:M932&lt;&gt;0)*(F932:M932&lt;&gt;""), F932:M932)), 0)</f>
        <v>0</v>
      </c>
      <c r="R932" s="11">
        <f t="shared" si="90"/>
        <v>0</v>
      </c>
      <c r="S932" s="12">
        <f t="shared" si="87"/>
        <v>100</v>
      </c>
      <c r="T932" s="37" t="str">
        <f t="shared" si="88"/>
        <v>ALTO</v>
      </c>
    </row>
    <row r="933" spans="2:20" ht="43.5" customHeight="1">
      <c r="B933" s="27">
        <v>924</v>
      </c>
      <c r="C933" s="33" t="s">
        <v>968</v>
      </c>
      <c r="D933" s="32" t="s">
        <v>38</v>
      </c>
      <c r="E933" s="32">
        <v>1</v>
      </c>
      <c r="F933" s="7">
        <f>BASE!F933</f>
        <v>0</v>
      </c>
      <c r="G933" s="7">
        <f>BASE!G933</f>
        <v>0</v>
      </c>
      <c r="H933" s="40">
        <f>BASE!H933*'FM-029 DEP'!$H$1152</f>
        <v>39168.689654175061</v>
      </c>
      <c r="I933" s="7">
        <f>BASE!I933*'FM-029 DEP'!$I$1152</f>
        <v>0</v>
      </c>
      <c r="J933" s="7">
        <f>BASE!J933*'FM-029 DEP'!$J$1152</f>
        <v>0</v>
      </c>
      <c r="K933" s="7">
        <f>BASE!K933*'FM-029 DEP'!$K$1152</f>
        <v>0</v>
      </c>
      <c r="L933" s="7">
        <f>BASE!L933*'FM-029 DEP'!$L$1152</f>
        <v>31006.891196738816</v>
      </c>
      <c r="M933" s="36">
        <f>BASE!M933*$M$1152</f>
        <v>0</v>
      </c>
      <c r="N933" s="1">
        <f t="shared" si="85"/>
        <v>2</v>
      </c>
      <c r="O933" s="8">
        <f t="shared" si="89"/>
        <v>35088</v>
      </c>
      <c r="P933" s="9">
        <f t="shared" si="86"/>
        <v>35088</v>
      </c>
      <c r="Q933" s="40">
        <f t="array" ref="Q933">IFERROR(_xlfn.STDEV.P(IF((F933:M933&lt;&gt;0)*(F933:M933&lt;&gt;""), F933:M933)), 0)</f>
        <v>4080.8992287181245</v>
      </c>
      <c r="R933" s="11">
        <f t="shared" si="90"/>
        <v>11.630469758088591</v>
      </c>
      <c r="S933" s="12">
        <f t="shared" si="87"/>
        <v>88.369530241911406</v>
      </c>
      <c r="T933" s="37" t="str">
        <f t="shared" si="88"/>
        <v>ALTO</v>
      </c>
    </row>
    <row r="934" spans="2:20" ht="18">
      <c r="B934" s="27">
        <v>925</v>
      </c>
      <c r="C934" s="33" t="s">
        <v>969</v>
      </c>
      <c r="D934" s="32" t="s">
        <v>38</v>
      </c>
      <c r="E934" s="32">
        <v>1</v>
      </c>
      <c r="F934" s="7">
        <f>BASE!F934</f>
        <v>0</v>
      </c>
      <c r="G934" s="7">
        <f>BASE!G934</f>
        <v>922280</v>
      </c>
      <c r="H934" s="40">
        <f>BASE!H934*'FM-029 DEP'!$H$1152</f>
        <v>622353.90686602227</v>
      </c>
      <c r="I934" s="7">
        <f>BASE!I934*'FM-029 DEP'!$I$1152</f>
        <v>0</v>
      </c>
      <c r="J934" s="7">
        <f>BASE!J934*'FM-029 DEP'!$J$1152</f>
        <v>0</v>
      </c>
      <c r="K934" s="7">
        <f>BASE!K934*'FM-029 DEP'!$K$1152</f>
        <v>0</v>
      </c>
      <c r="L934" s="7">
        <f>BASE!L934*'FM-029 DEP'!$L$1152</f>
        <v>0</v>
      </c>
      <c r="M934" s="36">
        <f>BASE!M934*$M$1152</f>
        <v>0</v>
      </c>
      <c r="N934" s="1">
        <f t="shared" si="85"/>
        <v>2</v>
      </c>
      <c r="O934" s="8">
        <f t="shared" si="89"/>
        <v>772317</v>
      </c>
      <c r="P934" s="9">
        <f t="shared" si="86"/>
        <v>772317</v>
      </c>
      <c r="Q934" s="40">
        <f t="array" ref="Q934">IFERROR(_xlfn.STDEV.P(IF((F934:M934&lt;&gt;0)*(F934:M934&lt;&gt;""), F934:M934)), 0)</f>
        <v>149963.04656698875</v>
      </c>
      <c r="R934" s="11">
        <f t="shared" si="90"/>
        <v>19.417291936729185</v>
      </c>
      <c r="S934" s="12">
        <f t="shared" si="87"/>
        <v>80.582708063270815</v>
      </c>
      <c r="T934" s="37" t="str">
        <f t="shared" si="88"/>
        <v>ALTO</v>
      </c>
    </row>
    <row r="935" spans="2:20" ht="18">
      <c r="B935" s="27">
        <v>926</v>
      </c>
      <c r="C935" s="33" t="s">
        <v>970</v>
      </c>
      <c r="D935" s="32" t="s">
        <v>38</v>
      </c>
      <c r="E935" s="32">
        <v>1</v>
      </c>
      <c r="F935" s="7">
        <f>BASE!F935</f>
        <v>0</v>
      </c>
      <c r="G935" s="7">
        <f>BASE!G935</f>
        <v>0</v>
      </c>
      <c r="H935" s="40">
        <f>BASE!H935*'FM-029 DEP'!$H$1152</f>
        <v>687890.1848693596</v>
      </c>
      <c r="I935" s="7">
        <f>BASE!I935*'FM-029 DEP'!$I$1152</f>
        <v>0</v>
      </c>
      <c r="J935" s="7">
        <f>BASE!J935*'FM-029 DEP'!$J$1152</f>
        <v>0</v>
      </c>
      <c r="K935" s="7">
        <f>BASE!K935*'FM-029 DEP'!$K$1152</f>
        <v>0</v>
      </c>
      <c r="L935" s="7">
        <f>BASE!L935*'FM-029 DEP'!$L$1152</f>
        <v>0</v>
      </c>
      <c r="M935" s="36">
        <f>BASE!M935*$M$1152</f>
        <v>0</v>
      </c>
      <c r="N935" s="1">
        <f t="shared" si="85"/>
        <v>1</v>
      </c>
      <c r="O935" s="8">
        <f t="shared" si="89"/>
        <v>687890</v>
      </c>
      <c r="P935" s="9">
        <f t="shared" si="86"/>
        <v>687890</v>
      </c>
      <c r="Q935" s="40">
        <f t="array" ref="Q935">IFERROR(_xlfn.STDEV.P(IF((F935:M935&lt;&gt;0)*(F935:M935&lt;&gt;""), F935:M935)), 0)</f>
        <v>0</v>
      </c>
      <c r="R935" s="11">
        <f t="shared" si="90"/>
        <v>0</v>
      </c>
      <c r="S935" s="12">
        <f t="shared" si="87"/>
        <v>100</v>
      </c>
      <c r="T935" s="37" t="str">
        <f t="shared" si="88"/>
        <v>ALTO</v>
      </c>
    </row>
    <row r="936" spans="2:20" ht="18">
      <c r="B936" s="27">
        <v>927</v>
      </c>
      <c r="C936" s="33" t="s">
        <v>971</v>
      </c>
      <c r="D936" s="32" t="s">
        <v>38</v>
      </c>
      <c r="E936" s="32">
        <v>1</v>
      </c>
      <c r="F936" s="7">
        <f>BASE!F936</f>
        <v>0</v>
      </c>
      <c r="G936" s="7"/>
      <c r="H936" s="40">
        <f>BASE!H936*'FM-029 DEP'!$H$1152</f>
        <v>30998.618794131955</v>
      </c>
      <c r="I936" s="7">
        <f>BASE!I936*'FM-029 DEP'!$I$1152</f>
        <v>0</v>
      </c>
      <c r="J936" s="7">
        <f>BASE!J936*'FM-029 DEP'!$J$1152</f>
        <v>0</v>
      </c>
      <c r="K936" s="7">
        <f>BASE!K936*'FM-029 DEP'!$K$1152</f>
        <v>0</v>
      </c>
      <c r="L936" s="7">
        <f>BASE!L936*'FM-029 DEP'!$L$1152</f>
        <v>0</v>
      </c>
      <c r="M936" s="36">
        <f>BASE!M936*$M$1152</f>
        <v>0</v>
      </c>
      <c r="N936" s="1">
        <f t="shared" si="85"/>
        <v>1</v>
      </c>
      <c r="O936" s="8">
        <f t="shared" si="89"/>
        <v>30999</v>
      </c>
      <c r="P936" s="9">
        <f t="shared" si="86"/>
        <v>30999</v>
      </c>
      <c r="Q936" s="40">
        <f t="array" ref="Q936">IFERROR(_xlfn.STDEV.P(IF((F936:M936&lt;&gt;0)*(F936:M936&lt;&gt;""), F936:M936)), 0)</f>
        <v>0</v>
      </c>
      <c r="R936" s="11">
        <f t="shared" si="90"/>
        <v>0</v>
      </c>
      <c r="S936" s="12">
        <f t="shared" si="87"/>
        <v>100</v>
      </c>
      <c r="T936" s="37" t="str">
        <f t="shared" si="88"/>
        <v>ALTO</v>
      </c>
    </row>
    <row r="937" spans="2:20" ht="18">
      <c r="B937" s="27">
        <v>928</v>
      </c>
      <c r="C937" s="33" t="s">
        <v>972</v>
      </c>
      <c r="D937" s="32" t="s">
        <v>38</v>
      </c>
      <c r="E937" s="32">
        <v>1</v>
      </c>
      <c r="F937" s="7">
        <f>BASE!F937</f>
        <v>0</v>
      </c>
      <c r="G937" s="7">
        <f>BASE!G937</f>
        <v>0</v>
      </c>
      <c r="H937" s="40">
        <f>BASE!H937*'FM-029 DEP'!$H$1152</f>
        <v>41937.380739066946</v>
      </c>
      <c r="I937" s="7">
        <f>BASE!I937*'FM-029 DEP'!$I$1152</f>
        <v>0</v>
      </c>
      <c r="J937" s="7">
        <f>BASE!J937*'FM-029 DEP'!$J$1152</f>
        <v>0</v>
      </c>
      <c r="K937" s="7">
        <f>BASE!K937*'FM-029 DEP'!$K$1152</f>
        <v>0</v>
      </c>
      <c r="L937" s="7">
        <f>BASE!L937*'FM-029 DEP'!$L$1152</f>
        <v>0</v>
      </c>
      <c r="M937" s="36">
        <f>BASE!M937*$M$1152</f>
        <v>0</v>
      </c>
      <c r="N937" s="1">
        <f t="shared" si="85"/>
        <v>1</v>
      </c>
      <c r="O937" s="8">
        <f t="shared" si="89"/>
        <v>41937</v>
      </c>
      <c r="P937" s="9">
        <f t="shared" si="86"/>
        <v>41937</v>
      </c>
      <c r="Q937" s="40">
        <f t="array" ref="Q937">IFERROR(_xlfn.STDEV.P(IF((F937:M937&lt;&gt;0)*(F937:M937&lt;&gt;""), F937:M937)), 0)</f>
        <v>0</v>
      </c>
      <c r="R937" s="11">
        <f t="shared" si="90"/>
        <v>0</v>
      </c>
      <c r="S937" s="12">
        <f t="shared" si="87"/>
        <v>100</v>
      </c>
      <c r="T937" s="37" t="str">
        <f t="shared" si="88"/>
        <v>ALTO</v>
      </c>
    </row>
    <row r="938" spans="2:20" ht="18">
      <c r="B938" s="27">
        <v>929</v>
      </c>
      <c r="C938" s="33" t="s">
        <v>973</v>
      </c>
      <c r="D938" s="32" t="s">
        <v>38</v>
      </c>
      <c r="E938" s="32">
        <v>1</v>
      </c>
      <c r="F938" s="7">
        <f>BASE!F938</f>
        <v>0</v>
      </c>
      <c r="G938" s="7">
        <f>BASE!G938</f>
        <v>0</v>
      </c>
      <c r="H938" s="40">
        <f>BASE!H938*'FM-029 DEP'!$H$1152</f>
        <v>168960.63917124379</v>
      </c>
      <c r="I938" s="7">
        <f>BASE!I938*'FM-029 DEP'!$I$1152</f>
        <v>0</v>
      </c>
      <c r="J938" s="7">
        <f>BASE!J938*'FM-029 DEP'!$J$1152</f>
        <v>0</v>
      </c>
      <c r="K938" s="7">
        <f>BASE!K938*'FM-029 DEP'!$K$1152</f>
        <v>0</v>
      </c>
      <c r="L938" s="7">
        <f>BASE!L938*'FM-029 DEP'!$L$1152</f>
        <v>0</v>
      </c>
      <c r="M938" s="36">
        <f>BASE!M938*$M$1152</f>
        <v>0</v>
      </c>
      <c r="N938" s="1">
        <f t="shared" si="85"/>
        <v>1</v>
      </c>
      <c r="O938" s="8">
        <f t="shared" si="89"/>
        <v>168961</v>
      </c>
      <c r="P938" s="9">
        <f t="shared" si="86"/>
        <v>168961</v>
      </c>
      <c r="Q938" s="40">
        <f t="array" ref="Q938">IFERROR(_xlfn.STDEV.P(IF((F938:M938&lt;&gt;0)*(F938:M938&lt;&gt;""), F938:M938)), 0)</f>
        <v>0</v>
      </c>
      <c r="R938" s="11">
        <f t="shared" si="90"/>
        <v>0</v>
      </c>
      <c r="S938" s="12">
        <f t="shared" si="87"/>
        <v>100</v>
      </c>
      <c r="T938" s="37" t="str">
        <f t="shared" si="88"/>
        <v>ALTO</v>
      </c>
    </row>
    <row r="939" spans="2:20" ht="18">
      <c r="B939" s="27">
        <v>930</v>
      </c>
      <c r="C939" s="33" t="s">
        <v>974</v>
      </c>
      <c r="D939" s="32" t="s">
        <v>38</v>
      </c>
      <c r="E939" s="32">
        <v>1</v>
      </c>
      <c r="F939" s="7">
        <f>BASE!F939</f>
        <v>0</v>
      </c>
      <c r="G939" s="7">
        <f>BASE!G939</f>
        <v>0</v>
      </c>
      <c r="H939" s="40">
        <f>BASE!H939*'FM-029 DEP'!$H$1152</f>
        <v>19585.337545296527</v>
      </c>
      <c r="I939" s="7">
        <f>BASE!I939*'FM-029 DEP'!$I$1152</f>
        <v>0</v>
      </c>
      <c r="J939" s="7">
        <f>BASE!J939*'FM-029 DEP'!$J$1152</f>
        <v>0</v>
      </c>
      <c r="K939" s="7">
        <f>BASE!K939*'FM-029 DEP'!$K$1152</f>
        <v>0</v>
      </c>
      <c r="L939" s="7">
        <f>BASE!L939*'FM-029 DEP'!$L$1152</f>
        <v>0</v>
      </c>
      <c r="M939" s="36">
        <f>BASE!M939*$M$1152</f>
        <v>0</v>
      </c>
      <c r="N939" s="1">
        <f t="shared" si="85"/>
        <v>1</v>
      </c>
      <c r="O939" s="8">
        <f t="shared" si="89"/>
        <v>19585</v>
      </c>
      <c r="P939" s="9">
        <f t="shared" si="86"/>
        <v>19585</v>
      </c>
      <c r="Q939" s="40">
        <f t="array" ref="Q939">IFERROR(_xlfn.STDEV.P(IF((F939:M939&lt;&gt;0)*(F939:M939&lt;&gt;""), F939:M939)), 0)</f>
        <v>0</v>
      </c>
      <c r="R939" s="11">
        <f t="shared" si="90"/>
        <v>0</v>
      </c>
      <c r="S939" s="12">
        <f t="shared" si="87"/>
        <v>100</v>
      </c>
      <c r="T939" s="37" t="str">
        <f t="shared" si="88"/>
        <v>ALTO</v>
      </c>
    </row>
    <row r="940" spans="2:20" ht="18">
      <c r="B940" s="27">
        <v>931</v>
      </c>
      <c r="C940" s="33" t="s">
        <v>975</v>
      </c>
      <c r="D940" s="32" t="s">
        <v>38</v>
      </c>
      <c r="E940" s="32">
        <v>1</v>
      </c>
      <c r="F940" s="7">
        <f>BASE!F940</f>
        <v>0</v>
      </c>
      <c r="G940" s="7">
        <f>BASE!G940</f>
        <v>0</v>
      </c>
      <c r="H940" s="40">
        <f>BASE!H940*'FM-029 DEP'!$H$1152</f>
        <v>95122.258786066872</v>
      </c>
      <c r="I940" s="7">
        <f>BASE!I940*'FM-029 DEP'!$I$1152</f>
        <v>0</v>
      </c>
      <c r="J940" s="7">
        <f>BASE!J940*'FM-029 DEP'!$J$1152</f>
        <v>0</v>
      </c>
      <c r="K940" s="7">
        <f>BASE!K940*'FM-029 DEP'!$K$1152</f>
        <v>0</v>
      </c>
      <c r="L940" s="7">
        <f>BASE!L940*'FM-029 DEP'!$L$1152</f>
        <v>0</v>
      </c>
      <c r="M940" s="36">
        <f>BASE!M940*$M$1152</f>
        <v>0</v>
      </c>
      <c r="N940" s="1">
        <f t="shared" si="85"/>
        <v>1</v>
      </c>
      <c r="O940" s="8">
        <f t="shared" si="89"/>
        <v>95122</v>
      </c>
      <c r="P940" s="9">
        <f t="shared" si="86"/>
        <v>95122</v>
      </c>
      <c r="Q940" s="40">
        <f t="array" ref="Q940">IFERROR(_xlfn.STDEV.P(IF((F940:M940&lt;&gt;0)*(F940:M940&lt;&gt;""), F940:M940)), 0)</f>
        <v>0</v>
      </c>
      <c r="R940" s="11">
        <f t="shared" si="90"/>
        <v>0</v>
      </c>
      <c r="S940" s="12">
        <f t="shared" si="87"/>
        <v>100</v>
      </c>
      <c r="T940" s="37" t="str">
        <f t="shared" si="88"/>
        <v>ALTO</v>
      </c>
    </row>
    <row r="941" spans="2:20" ht="18">
      <c r="B941" s="27">
        <v>932</v>
      </c>
      <c r="C941" s="33" t="s">
        <v>976</v>
      </c>
      <c r="D941" s="32" t="s">
        <v>38</v>
      </c>
      <c r="E941" s="32">
        <v>1</v>
      </c>
      <c r="F941" s="7">
        <f>BASE!F941</f>
        <v>0</v>
      </c>
      <c r="G941" s="7"/>
      <c r="H941" s="40">
        <f>BASE!H941*'FM-029 DEP'!$H$1152</f>
        <v>623891.62737175822</v>
      </c>
      <c r="I941" s="7">
        <f>BASE!I941*'FM-029 DEP'!$I$1152</f>
        <v>0</v>
      </c>
      <c r="J941" s="7">
        <f>BASE!J941*'FM-029 DEP'!$J$1152</f>
        <v>0</v>
      </c>
      <c r="K941" s="7">
        <f>BASE!K941*'FM-029 DEP'!$K$1152</f>
        <v>0</v>
      </c>
      <c r="L941" s="7">
        <f>BASE!L941*'FM-029 DEP'!$L$1152</f>
        <v>0</v>
      </c>
      <c r="M941" s="36">
        <f>BASE!M941*$M$1152</f>
        <v>0</v>
      </c>
      <c r="N941" s="1">
        <f t="shared" si="85"/>
        <v>1</v>
      </c>
      <c r="O941" s="8">
        <f t="shared" si="89"/>
        <v>623892</v>
      </c>
      <c r="P941" s="9">
        <f t="shared" si="86"/>
        <v>623892</v>
      </c>
      <c r="Q941" s="40">
        <f t="array" ref="Q941">IFERROR(_xlfn.STDEV.P(IF((F941:M941&lt;&gt;0)*(F941:M941&lt;&gt;""), F941:M941)), 0)</f>
        <v>0</v>
      </c>
      <c r="R941" s="11">
        <f t="shared" si="90"/>
        <v>0</v>
      </c>
      <c r="S941" s="12">
        <f t="shared" si="87"/>
        <v>100</v>
      </c>
      <c r="T941" s="37" t="str">
        <f t="shared" si="88"/>
        <v>ALTO</v>
      </c>
    </row>
    <row r="942" spans="2:20" ht="18">
      <c r="B942" s="27">
        <v>933</v>
      </c>
      <c r="C942" s="33" t="s">
        <v>977</v>
      </c>
      <c r="D942" s="32" t="s">
        <v>38</v>
      </c>
      <c r="E942" s="32">
        <v>1</v>
      </c>
      <c r="F942" s="7">
        <f>BASE!F942</f>
        <v>0</v>
      </c>
      <c r="G942" s="7">
        <f>BASE!G942</f>
        <v>335532</v>
      </c>
      <c r="H942" s="40">
        <f>BASE!H942*'FM-029 DEP'!$H$1152</f>
        <v>194520.15489828266</v>
      </c>
      <c r="I942" s="7">
        <f>BASE!I942*'FM-029 DEP'!$I$1152</f>
        <v>0</v>
      </c>
      <c r="J942" s="7">
        <f>BASE!J942*'FM-029 DEP'!$J$1152</f>
        <v>0</v>
      </c>
      <c r="K942" s="7">
        <f>BASE!K942*'FM-029 DEP'!$K$1152</f>
        <v>0</v>
      </c>
      <c r="L942" s="7">
        <f>BASE!L942*'FM-029 DEP'!$L$1152</f>
        <v>0</v>
      </c>
      <c r="M942" s="36">
        <f>BASE!M942*$M$1152</f>
        <v>0</v>
      </c>
      <c r="N942" s="1">
        <f t="shared" si="85"/>
        <v>2</v>
      </c>
      <c r="O942" s="8">
        <f t="shared" si="89"/>
        <v>265026</v>
      </c>
      <c r="P942" s="9">
        <f t="shared" si="86"/>
        <v>265026</v>
      </c>
      <c r="Q942" s="40">
        <f t="array" ref="Q942">IFERROR(_xlfn.STDEV.P(IF((F942:M942&lt;&gt;0)*(F942:M942&lt;&gt;""), F942:M942)), 0)</f>
        <v>70505.92255085877</v>
      </c>
      <c r="R942" s="11">
        <f t="shared" si="90"/>
        <v>26.603398365012783</v>
      </c>
      <c r="S942" s="12">
        <f t="shared" si="87"/>
        <v>73.396601634987221</v>
      </c>
      <c r="T942" s="37" t="str">
        <f t="shared" si="88"/>
        <v>ALTO</v>
      </c>
    </row>
    <row r="943" spans="2:20" ht="18">
      <c r="B943" s="27">
        <v>934</v>
      </c>
      <c r="C943" s="33" t="s">
        <v>978</v>
      </c>
      <c r="D943" s="32" t="s">
        <v>38</v>
      </c>
      <c r="E943" s="32">
        <v>1</v>
      </c>
      <c r="F943" s="7">
        <f>BASE!F943</f>
        <v>0</v>
      </c>
      <c r="G943" s="7"/>
      <c r="H943" s="40">
        <f>BASE!H943*'FM-029 DEP'!$H$1152</f>
        <v>1339633.5143127299</v>
      </c>
      <c r="I943" s="7">
        <f>BASE!I943*'FM-029 DEP'!$I$1152</f>
        <v>0</v>
      </c>
      <c r="J943" s="7">
        <f>BASE!J943*'FM-029 DEP'!$J$1152</f>
        <v>0</v>
      </c>
      <c r="K943" s="7">
        <f>BASE!K943*'FM-029 DEP'!$K$1152</f>
        <v>0</v>
      </c>
      <c r="L943" s="7">
        <f>BASE!L943*'FM-029 DEP'!$L$1152</f>
        <v>0</v>
      </c>
      <c r="M943" s="36">
        <f>BASE!M943*$M$1152</f>
        <v>0</v>
      </c>
      <c r="N943" s="1">
        <f t="shared" si="85"/>
        <v>1</v>
      </c>
      <c r="O943" s="8">
        <f t="shared" si="89"/>
        <v>1339634</v>
      </c>
      <c r="P943" s="9">
        <f t="shared" si="86"/>
        <v>1339634</v>
      </c>
      <c r="Q943" s="40">
        <f t="array" ref="Q943">IFERROR(_xlfn.STDEV.P(IF((F943:M943&lt;&gt;0)*(F943:M943&lt;&gt;""), F943:M943)), 0)</f>
        <v>0</v>
      </c>
      <c r="R943" s="11">
        <f t="shared" si="90"/>
        <v>0</v>
      </c>
      <c r="S943" s="12">
        <f t="shared" si="87"/>
        <v>100</v>
      </c>
      <c r="T943" s="37" t="str">
        <f t="shared" si="88"/>
        <v>ALTO</v>
      </c>
    </row>
    <row r="944" spans="2:20" ht="18">
      <c r="B944" s="27">
        <v>935</v>
      </c>
      <c r="C944" s="33" t="s">
        <v>979</v>
      </c>
      <c r="D944" s="32" t="s">
        <v>38</v>
      </c>
      <c r="E944" s="32">
        <v>1</v>
      </c>
      <c r="F944" s="7">
        <f>BASE!F944</f>
        <v>0</v>
      </c>
      <c r="G944" s="7">
        <f>BASE!G944</f>
        <v>1644224</v>
      </c>
      <c r="H944" s="40">
        <f>BASE!H944*'FM-029 DEP'!$H$1152</f>
        <v>926767.96750024334</v>
      </c>
      <c r="I944" s="7">
        <f>BASE!I944*'FM-029 DEP'!$I$1152</f>
        <v>0</v>
      </c>
      <c r="J944" s="7">
        <f>BASE!J944*'FM-029 DEP'!$J$1152</f>
        <v>0</v>
      </c>
      <c r="K944" s="7">
        <f>BASE!K944*'FM-029 DEP'!$K$1152</f>
        <v>0</v>
      </c>
      <c r="L944" s="7">
        <f>BASE!L944*'FM-029 DEP'!$L$1152</f>
        <v>0</v>
      </c>
      <c r="M944" s="36">
        <f>BASE!M944*$M$1152</f>
        <v>0</v>
      </c>
      <c r="N944" s="1">
        <f t="shared" si="85"/>
        <v>2</v>
      </c>
      <c r="O944" s="8">
        <f t="shared" si="89"/>
        <v>1285496</v>
      </c>
      <c r="P944" s="9">
        <f t="shared" si="86"/>
        <v>1285496</v>
      </c>
      <c r="Q944" s="40">
        <f t="array" ref="Q944">IFERROR(_xlfn.STDEV.P(IF((F944:M944&lt;&gt;0)*(F944:M944&lt;&gt;""), F944:M944)), 0)</f>
        <v>358728.01624987839</v>
      </c>
      <c r="R944" s="11">
        <f t="shared" si="90"/>
        <v>27.905805716227693</v>
      </c>
      <c r="S944" s="12">
        <f t="shared" si="87"/>
        <v>72.09419428377231</v>
      </c>
      <c r="T944" s="37" t="str">
        <f t="shared" si="88"/>
        <v>ALTO</v>
      </c>
    </row>
    <row r="945" spans="1:20" ht="18">
      <c r="B945" s="27">
        <v>936</v>
      </c>
      <c r="C945" s="33" t="s">
        <v>980</v>
      </c>
      <c r="D945" s="32" t="s">
        <v>38</v>
      </c>
      <c r="E945" s="32">
        <v>1</v>
      </c>
      <c r="F945" s="7">
        <f>BASE!F945</f>
        <v>0</v>
      </c>
      <c r="G945" s="7">
        <f>BASE!G945</f>
        <v>363060</v>
      </c>
      <c r="H945" s="40">
        <f>BASE!H945*'FM-029 DEP'!$H$1152</f>
        <v>221414.87661642215</v>
      </c>
      <c r="I945" s="7">
        <f>BASE!I945*'FM-029 DEP'!$I$1152</f>
        <v>0</v>
      </c>
      <c r="J945" s="7">
        <f>BASE!J945*'FM-029 DEP'!$J$1152</f>
        <v>0</v>
      </c>
      <c r="K945" s="7">
        <f>BASE!K945*'FM-029 DEP'!$K$1152</f>
        <v>0</v>
      </c>
      <c r="L945" s="7">
        <f>BASE!L945*'FM-029 DEP'!$L$1152</f>
        <v>0</v>
      </c>
      <c r="M945" s="36">
        <f>BASE!M945*$M$1152</f>
        <v>0</v>
      </c>
      <c r="N945" s="1">
        <f t="shared" si="85"/>
        <v>2</v>
      </c>
      <c r="O945" s="8">
        <f t="shared" si="89"/>
        <v>292237</v>
      </c>
      <c r="P945" s="9">
        <f t="shared" si="86"/>
        <v>292237</v>
      </c>
      <c r="Q945" s="40">
        <f t="array" ref="Q945">IFERROR(_xlfn.STDEV.P(IF((F945:M945&lt;&gt;0)*(F945:M945&lt;&gt;""), F945:M945)), 0)</f>
        <v>70822.561691789044</v>
      </c>
      <c r="R945" s="11">
        <f t="shared" si="90"/>
        <v>24.234632059523278</v>
      </c>
      <c r="S945" s="12">
        <f t="shared" si="87"/>
        <v>75.765367940476722</v>
      </c>
      <c r="T945" s="37" t="str">
        <f t="shared" si="88"/>
        <v>ALTO</v>
      </c>
    </row>
    <row r="946" spans="1:20" ht="18">
      <c r="B946" s="27">
        <v>937</v>
      </c>
      <c r="C946" s="33" t="s">
        <v>981</v>
      </c>
      <c r="D946" s="32" t="s">
        <v>38</v>
      </c>
      <c r="E946" s="32">
        <v>1</v>
      </c>
      <c r="F946" s="7">
        <f>BASE!F946</f>
        <v>0</v>
      </c>
      <c r="G946" s="7">
        <f>BASE!G946</f>
        <v>312067</v>
      </c>
      <c r="H946" s="40">
        <f>BASE!H946*'FM-029 DEP'!$H$1152</f>
        <v>175034.08917388582</v>
      </c>
      <c r="I946" s="7">
        <f>BASE!I946*'FM-029 DEP'!$I$1152</f>
        <v>0</v>
      </c>
      <c r="J946" s="7">
        <f>BASE!J946*'FM-029 DEP'!$J$1152</f>
        <v>0</v>
      </c>
      <c r="K946" s="7">
        <f>BASE!K946*'FM-029 DEP'!$K$1152</f>
        <v>0</v>
      </c>
      <c r="L946" s="7">
        <f>BASE!L946*'FM-029 DEP'!$L$1152</f>
        <v>0</v>
      </c>
      <c r="M946" s="36">
        <f>BASE!M946*$M$1152</f>
        <v>0</v>
      </c>
      <c r="N946" s="1">
        <f t="shared" si="85"/>
        <v>2</v>
      </c>
      <c r="O946" s="8">
        <f t="shared" si="89"/>
        <v>243551</v>
      </c>
      <c r="P946" s="9">
        <f t="shared" si="86"/>
        <v>243551</v>
      </c>
      <c r="Q946" s="40">
        <f t="array" ref="Q946">IFERROR(_xlfn.STDEV.P(IF((F946:M946&lt;&gt;0)*(F946:M946&lt;&gt;""), F946:M946)), 0)</f>
        <v>68516.455413057076</v>
      </c>
      <c r="R946" s="11">
        <f t="shared" si="90"/>
        <v>28.132282525244023</v>
      </c>
      <c r="S946" s="12">
        <f t="shared" si="87"/>
        <v>71.867717474755977</v>
      </c>
      <c r="T946" s="37" t="str">
        <f t="shared" si="88"/>
        <v>ALTO</v>
      </c>
    </row>
    <row r="947" spans="1:20" ht="18">
      <c r="B947" s="27">
        <v>938</v>
      </c>
      <c r="C947" s="33" t="s">
        <v>982</v>
      </c>
      <c r="D947" s="32" t="s">
        <v>38</v>
      </c>
      <c r="E947" s="32">
        <v>1</v>
      </c>
      <c r="F947" s="7">
        <f>BASE!F947</f>
        <v>0</v>
      </c>
      <c r="G947" s="7">
        <f>BASE!G947</f>
        <v>326163</v>
      </c>
      <c r="H947" s="40">
        <f>BASE!H947*'FM-029 DEP'!$H$1152</f>
        <v>176155.86075005212</v>
      </c>
      <c r="I947" s="7">
        <f>BASE!I947*'FM-029 DEP'!$I$1152</f>
        <v>0</v>
      </c>
      <c r="J947" s="7">
        <f>BASE!J947*'FM-029 DEP'!$J$1152</f>
        <v>0</v>
      </c>
      <c r="K947" s="7">
        <f>BASE!K947*'FM-029 DEP'!$K$1152</f>
        <v>0</v>
      </c>
      <c r="L947" s="7">
        <f>BASE!L947*'FM-029 DEP'!$L$1152</f>
        <v>0</v>
      </c>
      <c r="M947" s="36">
        <f>BASE!M947*$M$1152</f>
        <v>0</v>
      </c>
      <c r="N947" s="1">
        <f t="shared" si="85"/>
        <v>2</v>
      </c>
      <c r="O947" s="8">
        <f t="shared" si="89"/>
        <v>251159</v>
      </c>
      <c r="P947" s="9">
        <f t="shared" si="86"/>
        <v>251159</v>
      </c>
      <c r="Q947" s="40">
        <f t="array" ref="Q947">IFERROR(_xlfn.STDEV.P(IF((F947:M947&lt;&gt;0)*(F947:M947&lt;&gt;""), F947:M947)), 0)</f>
        <v>75003.569624973883</v>
      </c>
      <c r="R947" s="11">
        <f t="shared" si="90"/>
        <v>29.862983060520975</v>
      </c>
      <c r="S947" s="12">
        <f t="shared" si="87"/>
        <v>70.137016939479025</v>
      </c>
      <c r="T947" s="37" t="str">
        <f t="shared" si="88"/>
        <v>ALTO</v>
      </c>
    </row>
    <row r="948" spans="1:20" s="300" customFormat="1" ht="18">
      <c r="B948" s="293">
        <v>939</v>
      </c>
      <c r="C948" s="307" t="s">
        <v>1255</v>
      </c>
      <c r="D948" s="294" t="s">
        <v>38</v>
      </c>
      <c r="E948" s="294">
        <v>1</v>
      </c>
      <c r="F948" s="42">
        <f>BASE!F948</f>
        <v>0</v>
      </c>
      <c r="G948" s="42">
        <f>BASE!G948</f>
        <v>95671</v>
      </c>
      <c r="H948" s="295">
        <f>BASE!H948*'FM-029 DEP'!$H$1152</f>
        <v>49941.667658207603</v>
      </c>
      <c r="I948" s="42">
        <f>BASE!I948*'FM-029 DEP'!$I$1152</f>
        <v>0</v>
      </c>
      <c r="J948" s="42">
        <f>BASE!J948*'FM-029 DEP'!$J$1152</f>
        <v>0</v>
      </c>
      <c r="K948" s="42">
        <f>BASE!K948*'FM-029 DEP'!$K$1152</f>
        <v>0</v>
      </c>
      <c r="L948" s="42">
        <f>BASE!L948*'FM-029 DEP'!$L$1152</f>
        <v>0</v>
      </c>
      <c r="M948" s="295">
        <f>BASE!M948*$M$1152</f>
        <v>0</v>
      </c>
      <c r="N948" s="296">
        <f t="shared" si="85"/>
        <v>2</v>
      </c>
      <c r="O948" s="297">
        <f t="shared" si="89"/>
        <v>72806</v>
      </c>
      <c r="P948" s="297">
        <f t="shared" si="86"/>
        <v>72806</v>
      </c>
      <c r="Q948" s="295">
        <f t="array" ref="Q948">IFERROR(_xlfn.STDEV.P(IF((F948:M948&lt;&gt;0)*(F948:M948&lt;&gt;""), F948:M948)), 0)</f>
        <v>22864.666170896206</v>
      </c>
      <c r="R948" s="298">
        <f t="shared" si="90"/>
        <v>31.404920158910262</v>
      </c>
      <c r="S948" s="299">
        <f t="shared" si="87"/>
        <v>68.595079841089742</v>
      </c>
      <c r="T948" s="296" t="str">
        <f t="shared" si="88"/>
        <v>BAJO</v>
      </c>
    </row>
    <row r="949" spans="1:20" ht="18">
      <c r="B949" s="27">
        <v>940</v>
      </c>
      <c r="C949" s="33" t="s">
        <v>984</v>
      </c>
      <c r="D949" s="32" t="s">
        <v>38</v>
      </c>
      <c r="E949" s="32">
        <v>1</v>
      </c>
      <c r="F949" s="7">
        <f>BASE!F949</f>
        <v>0</v>
      </c>
      <c r="G949" s="7">
        <f>BASE!G949</f>
        <v>0</v>
      </c>
      <c r="H949" s="40">
        <f>BASE!H949*'FM-029 DEP'!$H$1152</f>
        <v>334333.59473517339</v>
      </c>
      <c r="I949" s="7">
        <f>BASE!I949*'FM-029 DEP'!$I$1152</f>
        <v>0</v>
      </c>
      <c r="J949" s="7">
        <f>BASE!J949*'FM-029 DEP'!$J$1152</f>
        <v>0</v>
      </c>
      <c r="K949" s="7">
        <f>BASE!K949*'FM-029 DEP'!$K$1152</f>
        <v>0</v>
      </c>
      <c r="L949" s="7">
        <f>BASE!L949*'FM-029 DEP'!$L$1152</f>
        <v>0</v>
      </c>
      <c r="M949" s="36">
        <f>BASE!M949*$M$1152</f>
        <v>0</v>
      </c>
      <c r="N949" s="1">
        <f t="shared" si="85"/>
        <v>1</v>
      </c>
      <c r="O949" s="8">
        <f t="shared" si="89"/>
        <v>334334</v>
      </c>
      <c r="P949" s="9">
        <f t="shared" si="86"/>
        <v>334334</v>
      </c>
      <c r="Q949" s="40">
        <f t="array" ref="Q949">IFERROR(_xlfn.STDEV.P(IF((F949:M949&lt;&gt;0)*(F949:M949&lt;&gt;""), F949:M949)), 0)</f>
        <v>0</v>
      </c>
      <c r="R949" s="11">
        <f t="shared" si="90"/>
        <v>0</v>
      </c>
      <c r="S949" s="12">
        <f t="shared" si="87"/>
        <v>100</v>
      </c>
      <c r="T949" s="37" t="str">
        <f t="shared" si="88"/>
        <v>ALTO</v>
      </c>
    </row>
    <row r="950" spans="1:20" ht="18">
      <c r="B950" s="27">
        <v>941</v>
      </c>
      <c r="C950" s="33" t="s">
        <v>985</v>
      </c>
      <c r="D950" s="32" t="s">
        <v>38</v>
      </c>
      <c r="E950" s="32">
        <v>1</v>
      </c>
      <c r="F950" s="7">
        <f>BASE!F950</f>
        <v>0</v>
      </c>
      <c r="G950" s="7">
        <f>BASE!G950</f>
        <v>0</v>
      </c>
      <c r="H950" s="40">
        <f>BASE!H950*'FM-029 DEP'!$H$1152</f>
        <v>14692.229493151635</v>
      </c>
      <c r="I950" s="7">
        <f>BASE!I950*'FM-029 DEP'!$I$1152</f>
        <v>0</v>
      </c>
      <c r="J950" s="7">
        <f>BASE!J950*'FM-029 DEP'!$J$1152</f>
        <v>0</v>
      </c>
      <c r="K950" s="7">
        <f>BASE!K950*'FM-029 DEP'!$K$1152</f>
        <v>0</v>
      </c>
      <c r="L950" s="7">
        <f>BASE!L950*'FM-029 DEP'!$L$1152</f>
        <v>0</v>
      </c>
      <c r="M950" s="36">
        <f>BASE!M950*$M$1152</f>
        <v>0</v>
      </c>
      <c r="N950" s="1">
        <f t="shared" si="85"/>
        <v>1</v>
      </c>
      <c r="O950" s="8">
        <f t="shared" si="89"/>
        <v>14692</v>
      </c>
      <c r="P950" s="9">
        <f t="shared" si="86"/>
        <v>14692</v>
      </c>
      <c r="Q950" s="40">
        <f t="array" ref="Q950">IFERROR(_xlfn.STDEV.P(IF((F950:M950&lt;&gt;0)*(F950:M950&lt;&gt;""), F950:M950)), 0)</f>
        <v>0</v>
      </c>
      <c r="R950" s="11">
        <f t="shared" si="90"/>
        <v>0</v>
      </c>
      <c r="S950" s="12">
        <f t="shared" si="87"/>
        <v>100</v>
      </c>
      <c r="T950" s="37" t="str">
        <f t="shared" si="88"/>
        <v>ALTO</v>
      </c>
    </row>
    <row r="951" spans="1:20" ht="18">
      <c r="B951" s="27">
        <v>942</v>
      </c>
      <c r="C951" s="33" t="s">
        <v>986</v>
      </c>
      <c r="D951" s="32" t="s">
        <v>38</v>
      </c>
      <c r="E951" s="32">
        <v>1</v>
      </c>
      <c r="F951" s="7">
        <f>BASE!F951</f>
        <v>0</v>
      </c>
      <c r="G951" s="7">
        <f>BASE!G951</f>
        <v>0</v>
      </c>
      <c r="H951" s="40">
        <f>BASE!H951*'FM-029 DEP'!$H$1152</f>
        <v>72239.111350483188</v>
      </c>
      <c r="I951" s="7">
        <f>BASE!I951*'FM-029 DEP'!$I$1152</f>
        <v>0</v>
      </c>
      <c r="J951" s="7">
        <f>BASE!J951*'FM-029 DEP'!$J$1152</f>
        <v>0</v>
      </c>
      <c r="K951" s="7">
        <f>BASE!K951*'FM-029 DEP'!$K$1152</f>
        <v>0</v>
      </c>
      <c r="L951" s="7">
        <f>BASE!L951*'FM-029 DEP'!$L$1152</f>
        <v>0</v>
      </c>
      <c r="M951" s="36">
        <f>BASE!M951*$M$1152</f>
        <v>0</v>
      </c>
      <c r="N951" s="1">
        <f t="shared" si="85"/>
        <v>1</v>
      </c>
      <c r="O951" s="8">
        <f t="shared" si="89"/>
        <v>72239</v>
      </c>
      <c r="P951" s="9">
        <f t="shared" si="86"/>
        <v>72239</v>
      </c>
      <c r="Q951" s="40">
        <f t="array" ref="Q951">IFERROR(_xlfn.STDEV.P(IF((F951:M951&lt;&gt;0)*(F951:M951&lt;&gt;""), F951:M951)), 0)</f>
        <v>0</v>
      </c>
      <c r="R951" s="11">
        <f t="shared" si="90"/>
        <v>0</v>
      </c>
      <c r="S951" s="12">
        <f t="shared" si="87"/>
        <v>100</v>
      </c>
      <c r="T951" s="37" t="str">
        <f t="shared" si="88"/>
        <v>ALTO</v>
      </c>
    </row>
    <row r="952" spans="1:20" ht="18">
      <c r="B952" s="27">
        <v>943</v>
      </c>
      <c r="C952" s="33" t="s">
        <v>987</v>
      </c>
      <c r="D952" s="32" t="s">
        <v>38</v>
      </c>
      <c r="E952" s="32">
        <v>1</v>
      </c>
      <c r="F952" s="7">
        <f>BASE!F952</f>
        <v>0</v>
      </c>
      <c r="G952" s="7">
        <f>BASE!G952</f>
        <v>0</v>
      </c>
      <c r="H952" s="40">
        <f>BASE!H952*'FM-029 DEP'!$H$1152</f>
        <v>1227997.3881200028</v>
      </c>
      <c r="I952" s="7">
        <f>BASE!I952*'FM-029 DEP'!$I$1152</f>
        <v>0</v>
      </c>
      <c r="J952" s="7">
        <f>BASE!J952*'FM-029 DEP'!$J$1152</f>
        <v>0</v>
      </c>
      <c r="K952" s="7">
        <f>BASE!K952*'FM-029 DEP'!$K$1152</f>
        <v>0</v>
      </c>
      <c r="L952" s="7">
        <f>BASE!L952*'FM-029 DEP'!$L$1152</f>
        <v>0</v>
      </c>
      <c r="M952" s="36">
        <f>BASE!M952*$M$1152</f>
        <v>0</v>
      </c>
      <c r="N952" s="1">
        <f t="shared" si="85"/>
        <v>1</v>
      </c>
      <c r="O952" s="8">
        <f t="shared" si="89"/>
        <v>1227997</v>
      </c>
      <c r="P952" s="9">
        <f t="shared" si="86"/>
        <v>1227997</v>
      </c>
      <c r="Q952" s="40">
        <f t="array" ref="Q952">IFERROR(_xlfn.STDEV.P(IF((F952:M952&lt;&gt;0)*(F952:M952&lt;&gt;""), F952:M952)), 0)</f>
        <v>0</v>
      </c>
      <c r="R952" s="11">
        <f t="shared" si="90"/>
        <v>0</v>
      </c>
      <c r="S952" s="12">
        <f t="shared" si="87"/>
        <v>100</v>
      </c>
      <c r="T952" s="37" t="str">
        <f t="shared" si="88"/>
        <v>ALTO</v>
      </c>
    </row>
    <row r="953" spans="1:20" ht="18">
      <c r="B953" s="27">
        <v>944</v>
      </c>
      <c r="C953" s="33" t="s">
        <v>988</v>
      </c>
      <c r="D953" s="32" t="s">
        <v>38</v>
      </c>
      <c r="E953" s="32">
        <v>1</v>
      </c>
      <c r="F953" s="7">
        <f>BASE!F953</f>
        <v>0</v>
      </c>
      <c r="G953" s="7">
        <f>BASE!G953</f>
        <v>84442</v>
      </c>
      <c r="H953" s="40">
        <f>BASE!H953*'FM-029 DEP'!$H$1152</f>
        <v>52132.596745463386</v>
      </c>
      <c r="I953" s="7">
        <f>BASE!I953*'FM-029 DEP'!$I$1152</f>
        <v>0</v>
      </c>
      <c r="J953" s="7">
        <f>BASE!J953*'FM-029 DEP'!$J$1152</f>
        <v>0</v>
      </c>
      <c r="K953" s="7">
        <f>BASE!K953*'FM-029 DEP'!$K$1152</f>
        <v>0</v>
      </c>
      <c r="L953" s="7">
        <f>BASE!L953*'FM-029 DEP'!$L$1152</f>
        <v>0</v>
      </c>
      <c r="M953" s="36">
        <f>BASE!M953*$M$1152</f>
        <v>0</v>
      </c>
      <c r="N953" s="1">
        <f t="shared" si="85"/>
        <v>2</v>
      </c>
      <c r="O953" s="8">
        <f t="shared" si="89"/>
        <v>68287</v>
      </c>
      <c r="P953" s="9">
        <f t="shared" si="86"/>
        <v>68287</v>
      </c>
      <c r="Q953" s="40">
        <f t="array" ref="Q953">IFERROR(_xlfn.STDEV.P(IF((F953:M953&lt;&gt;0)*(F953:M953&lt;&gt;""), F953:M953)), 0)</f>
        <v>16154.701627268334</v>
      </c>
      <c r="R953" s="11">
        <f t="shared" si="90"/>
        <v>23.657067417324431</v>
      </c>
      <c r="S953" s="12">
        <f t="shared" si="87"/>
        <v>76.342932582675573</v>
      </c>
      <c r="T953" s="37" t="str">
        <f t="shared" si="88"/>
        <v>ALTO</v>
      </c>
    </row>
    <row r="954" spans="1:20" ht="18">
      <c r="B954" s="27">
        <v>945</v>
      </c>
      <c r="C954" s="33" t="s">
        <v>989</v>
      </c>
      <c r="D954" s="32" t="s">
        <v>38</v>
      </c>
      <c r="E954" s="32">
        <v>1</v>
      </c>
      <c r="F954" s="7">
        <f>BASE!F954</f>
        <v>0</v>
      </c>
      <c r="G954" s="7">
        <f>BASE!G954</f>
        <v>184376</v>
      </c>
      <c r="H954" s="40">
        <f>BASE!H954*'FM-029 DEP'!$H$1152</f>
        <v>104265.19349092677</v>
      </c>
      <c r="I954" s="7">
        <f>BASE!I954*'FM-029 DEP'!$I$1152</f>
        <v>0</v>
      </c>
      <c r="J954" s="7">
        <f>BASE!J954*'FM-029 DEP'!$J$1152</f>
        <v>0</v>
      </c>
      <c r="K954" s="7">
        <f>BASE!K954*'FM-029 DEP'!$K$1152</f>
        <v>0</v>
      </c>
      <c r="L954" s="7">
        <f>BASE!L954*'FM-029 DEP'!$L$1152</f>
        <v>0</v>
      </c>
      <c r="M954" s="36">
        <f>BASE!M954*$M$1152</f>
        <v>0</v>
      </c>
      <c r="N954" s="1">
        <f t="shared" si="85"/>
        <v>2</v>
      </c>
      <c r="O954" s="8">
        <f t="shared" si="89"/>
        <v>144321</v>
      </c>
      <c r="P954" s="9">
        <f t="shared" si="86"/>
        <v>144321</v>
      </c>
      <c r="Q954" s="40">
        <f t="array" ref="Q954">IFERROR(_xlfn.STDEV.P(IF((F954:M954&lt;&gt;0)*(F954:M954&lt;&gt;""), F954:M954)), 0)</f>
        <v>40055.403254536643</v>
      </c>
      <c r="R954" s="11">
        <f t="shared" si="90"/>
        <v>27.754383114402369</v>
      </c>
      <c r="S954" s="12">
        <f t="shared" si="87"/>
        <v>72.245616885597627</v>
      </c>
      <c r="T954" s="37" t="str">
        <f t="shared" si="88"/>
        <v>ALTO</v>
      </c>
    </row>
    <row r="955" spans="1:20" ht="18">
      <c r="B955" s="27">
        <v>946</v>
      </c>
      <c r="C955" s="33" t="s">
        <v>990</v>
      </c>
      <c r="D955" s="32" t="s">
        <v>38</v>
      </c>
      <c r="E955" s="32">
        <v>1</v>
      </c>
      <c r="F955" s="7">
        <f>BASE!F955</f>
        <v>0</v>
      </c>
      <c r="G955" s="7">
        <f>BASE!G955</f>
        <v>282245</v>
      </c>
      <c r="H955" s="40">
        <f>BASE!H955*'FM-029 DEP'!$H$1152</f>
        <v>155145.97257484528</v>
      </c>
      <c r="I955" s="7">
        <f>BASE!I955*'FM-029 DEP'!$I$1152</f>
        <v>0</v>
      </c>
      <c r="J955" s="7">
        <f>BASE!J955*'FM-029 DEP'!$J$1152</f>
        <v>0</v>
      </c>
      <c r="K955" s="7">
        <f>BASE!K955*'FM-029 DEP'!$K$1152</f>
        <v>0</v>
      </c>
      <c r="L955" s="7">
        <f>BASE!L955*'FM-029 DEP'!$L$1152</f>
        <v>0</v>
      </c>
      <c r="M955" s="36">
        <f>BASE!M955*$M$1152</f>
        <v>0</v>
      </c>
      <c r="N955" s="1">
        <f t="shared" si="85"/>
        <v>2</v>
      </c>
      <c r="O955" s="8">
        <f t="shared" si="89"/>
        <v>218695</v>
      </c>
      <c r="P955" s="9">
        <f t="shared" si="86"/>
        <v>218695</v>
      </c>
      <c r="Q955" s="40">
        <f t="array" ref="Q955">IFERROR(_xlfn.STDEV.P(IF((F955:M955&lt;&gt;0)*(F955:M955&lt;&gt;""), F955:M955)), 0)</f>
        <v>63549.513712577289</v>
      </c>
      <c r="R955" s="11">
        <f t="shared" si="90"/>
        <v>29.058512408869564</v>
      </c>
      <c r="S955" s="12">
        <f t="shared" si="87"/>
        <v>70.941487591130439</v>
      </c>
      <c r="T955" s="37" t="str">
        <f t="shared" si="88"/>
        <v>ALTO</v>
      </c>
    </row>
    <row r="956" spans="1:20" s="300" customFormat="1" ht="18">
      <c r="B956" s="293">
        <v>947</v>
      </c>
      <c r="C956" s="307" t="s">
        <v>1256</v>
      </c>
      <c r="D956" s="294" t="s">
        <v>38</v>
      </c>
      <c r="E956" s="294">
        <v>1</v>
      </c>
      <c r="F956" s="42">
        <f>BASE!F956</f>
        <v>0</v>
      </c>
      <c r="G956" s="42">
        <f>BASE!G956</f>
        <v>14149</v>
      </c>
      <c r="H956" s="295">
        <f>BASE!H956*'FM-029 DEP'!$H$1152</f>
        <v>39248.107110894802</v>
      </c>
      <c r="I956" s="42">
        <f>BASE!I956*'FM-029 DEP'!$I$1152</f>
        <v>0</v>
      </c>
      <c r="J956" s="42">
        <f>BASE!J956*'FM-029 DEP'!$J$1152</f>
        <v>0</v>
      </c>
      <c r="K956" s="42">
        <f>BASE!K956*'FM-029 DEP'!$K$1152</f>
        <v>0</v>
      </c>
      <c r="L956" s="42">
        <f>BASE!L956*'FM-029 DEP'!$L$1152</f>
        <v>0</v>
      </c>
      <c r="M956" s="295">
        <f>BASE!M956*$M$1152</f>
        <v>0</v>
      </c>
      <c r="N956" s="296">
        <f t="shared" si="85"/>
        <v>2</v>
      </c>
      <c r="O956" s="297">
        <f t="shared" si="89"/>
        <v>26699</v>
      </c>
      <c r="P956" s="297">
        <f t="shared" si="86"/>
        <v>26699</v>
      </c>
      <c r="Q956" s="295">
        <f t="array" ref="Q956">IFERROR(_xlfn.STDEV.P(IF((F956:M956&lt;&gt;0)*(F956:M956&lt;&gt;""), F956:M956)), 0)</f>
        <v>12549.553555447403</v>
      </c>
      <c r="R956" s="298">
        <f t="shared" si="90"/>
        <v>47.003833684585203</v>
      </c>
      <c r="S956" s="299">
        <f t="shared" si="87"/>
        <v>52.996166315414797</v>
      </c>
      <c r="T956" s="296" t="str">
        <f t="shared" si="88"/>
        <v>BAJO</v>
      </c>
    </row>
    <row r="957" spans="1:20" ht="18">
      <c r="B957" s="27">
        <v>948</v>
      </c>
      <c r="C957" s="33" t="s">
        <v>992</v>
      </c>
      <c r="D957" s="32" t="s">
        <v>38</v>
      </c>
      <c r="E957" s="32">
        <v>1</v>
      </c>
      <c r="F957" s="7">
        <f>BASE!F957</f>
        <v>0</v>
      </c>
      <c r="G957" s="7">
        <f>BASE!G957</f>
        <v>549649</v>
      </c>
      <c r="H957" s="40">
        <f>BASE!H957*'FM-029 DEP'!$H$1152</f>
        <v>315121.51923645963</v>
      </c>
      <c r="I957" s="7">
        <f>BASE!I957*'FM-029 DEP'!$I$1152</f>
        <v>0</v>
      </c>
      <c r="J957" s="7">
        <f>BASE!J957*'FM-029 DEP'!$J$1152</f>
        <v>0</v>
      </c>
      <c r="K957" s="7">
        <f>BASE!K957*'FM-029 DEP'!$K$1152</f>
        <v>0</v>
      </c>
      <c r="L957" s="7">
        <f>BASE!L957*'FM-029 DEP'!$L$1152</f>
        <v>0</v>
      </c>
      <c r="M957" s="36">
        <f>BASE!M957*$M$1152</f>
        <v>0</v>
      </c>
      <c r="N957" s="1">
        <f t="shared" si="85"/>
        <v>2</v>
      </c>
      <c r="O957" s="8">
        <f t="shared" si="89"/>
        <v>432385</v>
      </c>
      <c r="P957" s="9">
        <f t="shared" si="86"/>
        <v>432385</v>
      </c>
      <c r="Q957" s="40">
        <f t="array" ref="Q957">IFERROR(_xlfn.STDEV.P(IF((F957:M957&lt;&gt;0)*(F957:M957&lt;&gt;""), F957:M957)), 0)</f>
        <v>117263.74038177024</v>
      </c>
      <c r="R957" s="11">
        <f t="shared" si="90"/>
        <v>27.120214711835573</v>
      </c>
      <c r="S957" s="12">
        <f t="shared" si="87"/>
        <v>72.879785288164427</v>
      </c>
      <c r="T957" s="37" t="str">
        <f t="shared" si="88"/>
        <v>ALTO</v>
      </c>
    </row>
    <row r="958" spans="1:20" s="300" customFormat="1" ht="18">
      <c r="A958" s="6"/>
      <c r="B958" s="305">
        <v>949</v>
      </c>
      <c r="C958" s="66" t="s">
        <v>993</v>
      </c>
      <c r="D958" s="32" t="s">
        <v>38</v>
      </c>
      <c r="E958" s="32">
        <v>1</v>
      </c>
      <c r="F958" s="42">
        <f>BASE!F958</f>
        <v>0</v>
      </c>
      <c r="G958" s="42">
        <f>BASE!G958</f>
        <v>69427</v>
      </c>
      <c r="H958" s="295">
        <f>BASE!H958*'FM-029 DEP'!$H$1152</f>
        <v>219728.2483793367</v>
      </c>
      <c r="I958" s="42">
        <f>BASE!I958*'FM-029 DEP'!$I$1152</f>
        <v>0</v>
      </c>
      <c r="J958" s="42">
        <f>BASE!J958*'FM-029 DEP'!$J$1152</f>
        <v>0</v>
      </c>
      <c r="K958" s="42">
        <f>BASE!K958*'FM-029 DEP'!$K$1152</f>
        <v>0</v>
      </c>
      <c r="L958" s="42">
        <f>BASE!L958*'FM-029 DEP'!$L$1152</f>
        <v>0</v>
      </c>
      <c r="M958" s="295">
        <f>BASE!M958*$M$1152</f>
        <v>0</v>
      </c>
      <c r="N958" s="1">
        <f t="shared" si="85"/>
        <v>2</v>
      </c>
      <c r="O958" s="297">
        <f t="shared" si="89"/>
        <v>144578</v>
      </c>
      <c r="P958" s="9">
        <f t="shared" si="86"/>
        <v>144578</v>
      </c>
      <c r="Q958" s="40">
        <f t="array" ref="Q958">IFERROR(_xlfn.STDEV.P(IF((F958:M958&lt;&gt;0)*(F958:M958&lt;&gt;""), F958:M958)), 0)</f>
        <v>75150.624189668364</v>
      </c>
      <c r="R958" s="11">
        <f t="shared" si="90"/>
        <v>51.979294352991715</v>
      </c>
      <c r="S958" s="299">
        <f t="shared" si="87"/>
        <v>48.020705647008285</v>
      </c>
      <c r="T958" s="296" t="str">
        <f t="shared" si="88"/>
        <v>BAJO</v>
      </c>
    </row>
    <row r="959" spans="1:20" ht="18">
      <c r="B959" s="305">
        <v>950</v>
      </c>
      <c r="C959" s="306" t="s">
        <v>994</v>
      </c>
      <c r="D959" s="32" t="s">
        <v>38</v>
      </c>
      <c r="E959" s="32">
        <v>1</v>
      </c>
      <c r="F959" s="7">
        <f>BASE!F959</f>
        <v>0</v>
      </c>
      <c r="G959" s="7">
        <f>BASE!G959</f>
        <v>583242</v>
      </c>
      <c r="H959" s="40">
        <f>BASE!H959*'FM-029 DEP'!$H$1152</f>
        <v>306664.55281401647</v>
      </c>
      <c r="I959" s="7">
        <f>BASE!I959*'FM-029 DEP'!$I$1152</f>
        <v>0</v>
      </c>
      <c r="J959" s="7">
        <f>BASE!J959*'FM-029 DEP'!$J$1152</f>
        <v>0</v>
      </c>
      <c r="K959" s="7">
        <f>BASE!K959*'FM-029 DEP'!$K$1152</f>
        <v>0</v>
      </c>
      <c r="L959" s="7">
        <f>BASE!L959*'FM-029 DEP'!$L$1152</f>
        <v>0</v>
      </c>
      <c r="M959" s="36">
        <f>BASE!M959*$M$1152</f>
        <v>0</v>
      </c>
      <c r="N959" s="1">
        <f t="shared" si="85"/>
        <v>2</v>
      </c>
      <c r="O959" s="8">
        <f t="shared" si="89"/>
        <v>444953</v>
      </c>
      <c r="P959" s="9">
        <f t="shared" si="86"/>
        <v>444953</v>
      </c>
      <c r="Q959" s="40">
        <f t="array" ref="Q959">IFERROR(_xlfn.STDEV.P(IF((F959:M959&lt;&gt;0)*(F959:M959&lt;&gt;""), F959:M959)), 0)</f>
        <v>138288.7235929918</v>
      </c>
      <c r="R959" s="11">
        <f t="shared" si="90"/>
        <v>31.079400204738882</v>
      </c>
      <c r="S959" s="314">
        <f t="shared" si="87"/>
        <v>68.920599795261126</v>
      </c>
      <c r="T959" s="37" t="str">
        <f t="shared" si="88"/>
        <v>BAJO</v>
      </c>
    </row>
    <row r="960" spans="1:20" ht="18">
      <c r="B960" s="27">
        <v>951</v>
      </c>
      <c r="C960" s="33" t="s">
        <v>995</v>
      </c>
      <c r="D960" s="32" t="s">
        <v>38</v>
      </c>
      <c r="E960" s="32">
        <v>1</v>
      </c>
      <c r="F960" s="7">
        <f>BASE!F960</f>
        <v>0</v>
      </c>
      <c r="G960" s="7">
        <f>BASE!G960</f>
        <v>386783</v>
      </c>
      <c r="H960" s="40">
        <f>BASE!H960*'FM-029 DEP'!$H$1152</f>
        <v>213152.48296294233</v>
      </c>
      <c r="I960" s="7">
        <f>BASE!I960*'FM-029 DEP'!$I$1152</f>
        <v>0</v>
      </c>
      <c r="J960" s="7">
        <f>BASE!J960*'FM-029 DEP'!$J$1152</f>
        <v>0</v>
      </c>
      <c r="K960" s="7">
        <f>BASE!K960*'FM-029 DEP'!$K$1152</f>
        <v>0</v>
      </c>
      <c r="L960" s="7">
        <f>BASE!L960*'FM-029 DEP'!$L$1152</f>
        <v>0</v>
      </c>
      <c r="M960" s="36">
        <f>BASE!M960*$M$1152</f>
        <v>0</v>
      </c>
      <c r="N960" s="1">
        <f t="shared" si="85"/>
        <v>2</v>
      </c>
      <c r="O960" s="8">
        <f t="shared" si="89"/>
        <v>299968</v>
      </c>
      <c r="P960" s="9">
        <f t="shared" si="86"/>
        <v>299968</v>
      </c>
      <c r="Q960" s="40">
        <f t="array" ref="Q960">IFERROR(_xlfn.STDEV.P(IF((F960:M960&lt;&gt;0)*(F960:M960&lt;&gt;""), F960:M960)), 0)</f>
        <v>86815.258518528834</v>
      </c>
      <c r="R960" s="11">
        <f t="shared" si="90"/>
        <v>28.941506600213636</v>
      </c>
      <c r="S960" s="12">
        <f t="shared" si="87"/>
        <v>71.058493399786357</v>
      </c>
      <c r="T960" s="37" t="str">
        <f t="shared" si="88"/>
        <v>ALTO</v>
      </c>
    </row>
    <row r="961" spans="2:20" ht="18">
      <c r="B961" s="305">
        <v>952</v>
      </c>
      <c r="C961" s="306" t="s">
        <v>996</v>
      </c>
      <c r="D961" s="32" t="s">
        <v>38</v>
      </c>
      <c r="E961" s="32">
        <v>1</v>
      </c>
      <c r="F961" s="7">
        <f>BASE!F961</f>
        <v>0</v>
      </c>
      <c r="G961" s="7">
        <f>BASE!G961</f>
        <v>554620</v>
      </c>
      <c r="H961" s="40">
        <f>BASE!H961*'FM-029 DEP'!$H$1152</f>
        <v>289613.62485628866</v>
      </c>
      <c r="I961" s="7">
        <f>BASE!I961*'FM-029 DEP'!$I$1152</f>
        <v>0</v>
      </c>
      <c r="J961" s="7">
        <f>BASE!J961*'FM-029 DEP'!$J$1152</f>
        <v>0</v>
      </c>
      <c r="K961" s="7">
        <f>BASE!K961*'FM-029 DEP'!$K$1152</f>
        <v>0</v>
      </c>
      <c r="L961" s="7">
        <f>BASE!L961*'FM-029 DEP'!$L$1152</f>
        <v>0</v>
      </c>
      <c r="M961" s="36">
        <f>BASE!M961*$M$1152</f>
        <v>0</v>
      </c>
      <c r="N961" s="1">
        <f t="shared" si="85"/>
        <v>2</v>
      </c>
      <c r="O961" s="8">
        <f t="shared" si="89"/>
        <v>422117</v>
      </c>
      <c r="P961" s="9">
        <f t="shared" si="86"/>
        <v>422117</v>
      </c>
      <c r="Q961" s="40">
        <f t="array" ref="Q961">IFERROR(_xlfn.STDEV.P(IF((F961:M961&lt;&gt;0)*(F961:M961&lt;&gt;""), F961:M961)), 0)</f>
        <v>132503.18757185564</v>
      </c>
      <c r="R961" s="11">
        <f t="shared" si="90"/>
        <v>31.390156656058782</v>
      </c>
      <c r="S961" s="314">
        <f t="shared" si="87"/>
        <v>68.609843343941222</v>
      </c>
      <c r="T961" s="37" t="str">
        <f t="shared" si="88"/>
        <v>BAJO</v>
      </c>
    </row>
    <row r="962" spans="2:20" ht="18">
      <c r="B962" s="305">
        <v>953</v>
      </c>
      <c r="C962" s="306" t="s">
        <v>997</v>
      </c>
      <c r="D962" s="32" t="s">
        <v>38</v>
      </c>
      <c r="E962" s="32">
        <v>1</v>
      </c>
      <c r="F962" s="7">
        <f>BASE!F962</f>
        <v>0</v>
      </c>
      <c r="G962" s="7">
        <f>BASE!G962</f>
        <v>565432</v>
      </c>
      <c r="H962" s="40">
        <f>BASE!H962*'FM-029 DEP'!$H$1152</f>
        <v>295097.40024278656</v>
      </c>
      <c r="I962" s="7">
        <f>BASE!I962*'FM-029 DEP'!$I$1152</f>
        <v>0</v>
      </c>
      <c r="J962" s="7">
        <f>BASE!J962*'FM-029 DEP'!$J$1152</f>
        <v>0</v>
      </c>
      <c r="K962" s="7">
        <f>BASE!K962*'FM-029 DEP'!$K$1152</f>
        <v>0</v>
      </c>
      <c r="L962" s="7">
        <f>BASE!L962*'FM-029 DEP'!$L$1152</f>
        <v>0</v>
      </c>
      <c r="M962" s="36">
        <f>BASE!M962*$M$1152</f>
        <v>0</v>
      </c>
      <c r="N962" s="1">
        <f t="shared" si="85"/>
        <v>2</v>
      </c>
      <c r="O962" s="8">
        <f t="shared" si="89"/>
        <v>430265</v>
      </c>
      <c r="P962" s="9">
        <f t="shared" si="86"/>
        <v>430265</v>
      </c>
      <c r="Q962" s="40">
        <f t="array" ref="Q962">IFERROR(_xlfn.STDEV.P(IF((F962:M962&lt;&gt;0)*(F962:M962&lt;&gt;""), F962:M962)), 0)</f>
        <v>135167.29987860663</v>
      </c>
      <c r="R962" s="11">
        <f t="shared" si="90"/>
        <v>31.414895443181905</v>
      </c>
      <c r="S962" s="314">
        <f t="shared" si="87"/>
        <v>68.585104556818095</v>
      </c>
      <c r="T962" s="37" t="str">
        <f t="shared" si="88"/>
        <v>BAJO</v>
      </c>
    </row>
    <row r="963" spans="2:20" ht="18">
      <c r="B963" s="27">
        <v>954</v>
      </c>
      <c r="C963" s="33" t="s">
        <v>998</v>
      </c>
      <c r="D963" s="32" t="s">
        <v>38</v>
      </c>
      <c r="E963" s="32">
        <v>1</v>
      </c>
      <c r="F963" s="7">
        <f>BASE!F963</f>
        <v>0</v>
      </c>
      <c r="G963" s="7">
        <f>BASE!G963</f>
        <v>314781</v>
      </c>
      <c r="H963" s="40">
        <f>BASE!H963*'FM-029 DEP'!$H$1152</f>
        <v>201968.51962038517</v>
      </c>
      <c r="I963" s="7">
        <f>BASE!I963*'FM-029 DEP'!$I$1152</f>
        <v>0</v>
      </c>
      <c r="J963" s="7">
        <f>BASE!J963*'FM-029 DEP'!$J$1152</f>
        <v>0</v>
      </c>
      <c r="K963" s="7">
        <f>BASE!K963*'FM-029 DEP'!$K$1152</f>
        <v>0</v>
      </c>
      <c r="L963" s="7">
        <f>BASE!L963*'FM-029 DEP'!$L$1152</f>
        <v>0</v>
      </c>
      <c r="M963" s="36">
        <f>BASE!M963*$M$1152</f>
        <v>0</v>
      </c>
      <c r="N963" s="1">
        <f t="shared" si="85"/>
        <v>2</v>
      </c>
      <c r="O963" s="8">
        <f t="shared" si="89"/>
        <v>258375</v>
      </c>
      <c r="P963" s="9">
        <f t="shared" si="86"/>
        <v>258375</v>
      </c>
      <c r="Q963" s="40">
        <f t="array" ref="Q963">IFERROR(_xlfn.STDEV.P(IF((F963:M963&lt;&gt;0)*(F963:M963&lt;&gt;""), F963:M963)), 0)</f>
        <v>56406.24018980746</v>
      </c>
      <c r="R963" s="11">
        <f t="shared" si="90"/>
        <v>21.831152468237043</v>
      </c>
      <c r="S963" s="12">
        <f t="shared" si="87"/>
        <v>78.168847531762964</v>
      </c>
      <c r="T963" s="37" t="str">
        <f t="shared" si="88"/>
        <v>ALTO</v>
      </c>
    </row>
    <row r="964" spans="2:20" ht="18">
      <c r="B964" s="27">
        <v>955</v>
      </c>
      <c r="C964" s="33" t="s">
        <v>999</v>
      </c>
      <c r="D964" s="32" t="s">
        <v>38</v>
      </c>
      <c r="E964" s="32">
        <v>1</v>
      </c>
      <c r="F964" s="7">
        <f>BASE!F964</f>
        <v>0</v>
      </c>
      <c r="G964" s="7">
        <f>BASE!G964</f>
        <v>188630</v>
      </c>
      <c r="H964" s="40">
        <f>BASE!H964*'FM-029 DEP'!$H$1152</f>
        <v>302844.57314579707</v>
      </c>
      <c r="I964" s="7">
        <f>BASE!I964*'FM-029 DEP'!$I$1152</f>
        <v>0</v>
      </c>
      <c r="J964" s="7">
        <f>BASE!J964*'FM-029 DEP'!$J$1152</f>
        <v>0</v>
      </c>
      <c r="K964" s="7">
        <f>BASE!K964*'FM-029 DEP'!$K$1152</f>
        <v>0</v>
      </c>
      <c r="L964" s="7">
        <f>BASE!L964*'FM-029 DEP'!$L$1152</f>
        <v>0</v>
      </c>
      <c r="M964" s="36">
        <f>BASE!M964*$M$1152</f>
        <v>0</v>
      </c>
      <c r="N964" s="1">
        <f t="shared" si="85"/>
        <v>2</v>
      </c>
      <c r="O964" s="8">
        <f t="shared" si="89"/>
        <v>245737</v>
      </c>
      <c r="P964" s="9">
        <f t="shared" si="86"/>
        <v>245737</v>
      </c>
      <c r="Q964" s="40">
        <f t="array" ref="Q964">IFERROR(_xlfn.STDEV.P(IF((F964:M964&lt;&gt;0)*(F964:M964&lt;&gt;""), F964:M964)), 0)</f>
        <v>57107.286572898513</v>
      </c>
      <c r="R964" s="11">
        <f t="shared" si="90"/>
        <v>23.239189284844574</v>
      </c>
      <c r="S964" s="12">
        <f t="shared" si="87"/>
        <v>76.760810715155429</v>
      </c>
      <c r="T964" s="37" t="str">
        <f t="shared" si="88"/>
        <v>ALTO</v>
      </c>
    </row>
    <row r="965" spans="2:20" ht="18">
      <c r="B965" s="305">
        <v>956</v>
      </c>
      <c r="C965" s="306" t="s">
        <v>1000</v>
      </c>
      <c r="D965" s="32" t="s">
        <v>38</v>
      </c>
      <c r="E965" s="32">
        <v>1</v>
      </c>
      <c r="F965" s="7">
        <f>BASE!F965</f>
        <v>0</v>
      </c>
      <c r="G965" s="7"/>
      <c r="H965" s="40">
        <f>BASE!H965*'FM-029 DEP'!$H$1152</f>
        <v>313998.75494208437</v>
      </c>
      <c r="I965" s="7">
        <f>BASE!I965*'FM-029 DEP'!$I$1152</f>
        <v>0</v>
      </c>
      <c r="J965" s="7">
        <f>BASE!J965*'FM-029 DEP'!$J$1152</f>
        <v>0</v>
      </c>
      <c r="K965" s="7">
        <f>BASE!K965*'FM-029 DEP'!$K$1152</f>
        <v>0</v>
      </c>
      <c r="L965" s="7">
        <f>BASE!L965*'FM-029 DEP'!$L$1152</f>
        <v>0</v>
      </c>
      <c r="M965" s="36">
        <f>BASE!M965*$M$1152</f>
        <v>0</v>
      </c>
      <c r="N965" s="1">
        <f t="shared" si="85"/>
        <v>1</v>
      </c>
      <c r="O965" s="8">
        <f t="shared" si="89"/>
        <v>313999</v>
      </c>
      <c r="P965" s="9">
        <f t="shared" si="86"/>
        <v>313999</v>
      </c>
      <c r="Q965" s="40">
        <f t="array" ref="Q965">IFERROR(_xlfn.STDEV.P(IF((F965:M965&lt;&gt;0)*(F965:M965&lt;&gt;""), F965:M965)), 0)</f>
        <v>0</v>
      </c>
      <c r="R965" s="11">
        <f t="shared" si="90"/>
        <v>0</v>
      </c>
      <c r="S965" s="12">
        <f t="shared" si="87"/>
        <v>100</v>
      </c>
      <c r="T965" s="37" t="str">
        <f t="shared" si="88"/>
        <v>ALTO</v>
      </c>
    </row>
    <row r="966" spans="2:20" ht="18">
      <c r="B966" s="27">
        <v>957</v>
      </c>
      <c r="C966" s="33" t="s">
        <v>1001</v>
      </c>
      <c r="D966" s="32" t="s">
        <v>38</v>
      </c>
      <c r="E966" s="32">
        <v>1</v>
      </c>
      <c r="F966" s="7">
        <f>BASE!F966</f>
        <v>0</v>
      </c>
      <c r="G966" s="7">
        <f>BASE!G966</f>
        <v>181748</v>
      </c>
      <c r="H966" s="40">
        <f>BASE!H966*'FM-029 DEP'!$H$1152</f>
        <v>199605.85028297294</v>
      </c>
      <c r="I966" s="7">
        <f>BASE!I966*'FM-029 DEP'!$I$1152</f>
        <v>0</v>
      </c>
      <c r="J966" s="7">
        <f>BASE!J966*'FM-029 DEP'!$J$1152</f>
        <v>0</v>
      </c>
      <c r="K966" s="7">
        <f>BASE!K966*'FM-029 DEP'!$K$1152</f>
        <v>0</v>
      </c>
      <c r="L966" s="7">
        <f>BASE!L966*'FM-029 DEP'!$L$1152</f>
        <v>0</v>
      </c>
      <c r="M966" s="36">
        <f>BASE!M966*$M$1152</f>
        <v>0</v>
      </c>
      <c r="N966" s="1">
        <f t="shared" si="85"/>
        <v>2</v>
      </c>
      <c r="O966" s="8">
        <f t="shared" si="89"/>
        <v>190677</v>
      </c>
      <c r="P966" s="9">
        <f t="shared" si="86"/>
        <v>190677</v>
      </c>
      <c r="Q966" s="40">
        <f t="array" ref="Q966">IFERROR(_xlfn.STDEV.P(IF((F966:M966&lt;&gt;0)*(F966:M966&lt;&gt;""), F966:M966)), 0)</f>
        <v>8928.9251414864702</v>
      </c>
      <c r="R966" s="11">
        <f t="shared" si="90"/>
        <v>4.6827489112407212</v>
      </c>
      <c r="S966" s="12">
        <f t="shared" si="87"/>
        <v>95.317251088759278</v>
      </c>
      <c r="T966" s="37" t="str">
        <f t="shared" si="88"/>
        <v>ALTO</v>
      </c>
    </row>
    <row r="967" spans="2:20" ht="18">
      <c r="B967" s="27">
        <v>958</v>
      </c>
      <c r="C967" s="33" t="s">
        <v>1002</v>
      </c>
      <c r="D967" s="32" t="s">
        <v>38</v>
      </c>
      <c r="E967" s="32">
        <v>1</v>
      </c>
      <c r="F967" s="7">
        <f>BASE!F967</f>
        <v>0</v>
      </c>
      <c r="G967" s="7">
        <f>BASE!G967</f>
        <v>0</v>
      </c>
      <c r="H967" s="40">
        <f>BASE!H967*'FM-029 DEP'!$H$1152</f>
        <v>324143.34231982194</v>
      </c>
      <c r="I967" s="7">
        <f>BASE!I967*'FM-029 DEP'!$I$1152</f>
        <v>0</v>
      </c>
      <c r="J967" s="7">
        <f>BASE!J967*'FM-029 DEP'!$J$1152</f>
        <v>0</v>
      </c>
      <c r="K967" s="7">
        <f>BASE!K967*'FM-029 DEP'!$K$1152</f>
        <v>0</v>
      </c>
      <c r="L967" s="7">
        <f>BASE!L967*'FM-029 DEP'!$L$1152</f>
        <v>0</v>
      </c>
      <c r="M967" s="36">
        <f>BASE!M967*$M$1152</f>
        <v>0</v>
      </c>
      <c r="N967" s="1">
        <f t="shared" si="85"/>
        <v>1</v>
      </c>
      <c r="O967" s="8">
        <f t="shared" si="89"/>
        <v>324143</v>
      </c>
      <c r="P967" s="9">
        <f t="shared" si="86"/>
        <v>324143</v>
      </c>
      <c r="Q967" s="40">
        <f t="array" ref="Q967">IFERROR(_xlfn.STDEV.P(IF((F967:M967&lt;&gt;0)*(F967:M967&lt;&gt;""), F967:M967)), 0)</f>
        <v>0</v>
      </c>
      <c r="R967" s="11">
        <f t="shared" si="90"/>
        <v>0</v>
      </c>
      <c r="S967" s="12">
        <f t="shared" si="87"/>
        <v>100</v>
      </c>
      <c r="T967" s="37" t="str">
        <f t="shared" si="88"/>
        <v>ALTO</v>
      </c>
    </row>
    <row r="968" spans="2:20" ht="18">
      <c r="B968" s="27">
        <v>959</v>
      </c>
      <c r="C968" s="33" t="s">
        <v>1003</v>
      </c>
      <c r="D968" s="32" t="s">
        <v>38</v>
      </c>
      <c r="E968" s="32">
        <v>1</v>
      </c>
      <c r="F968" s="7">
        <f>BASE!F968</f>
        <v>0</v>
      </c>
      <c r="G968" s="7">
        <f>BASE!G968</f>
        <v>0</v>
      </c>
      <c r="H968" s="40">
        <f>BASE!H968*'FM-029 DEP'!$H$1152</f>
        <v>284937.92209191405</v>
      </c>
      <c r="I968" s="7">
        <f>BASE!I968*'FM-029 DEP'!$I$1152</f>
        <v>0</v>
      </c>
      <c r="J968" s="7">
        <f>BASE!J968*'FM-029 DEP'!$J$1152</f>
        <v>0</v>
      </c>
      <c r="K968" s="7">
        <f>BASE!K968*'FM-029 DEP'!$K$1152</f>
        <v>0</v>
      </c>
      <c r="L968" s="7">
        <f>BASE!L968*'FM-029 DEP'!$L$1152</f>
        <v>0</v>
      </c>
      <c r="M968" s="36">
        <f>BASE!M968*$M$1152</f>
        <v>0</v>
      </c>
      <c r="N968" s="1">
        <f t="shared" si="85"/>
        <v>1</v>
      </c>
      <c r="O968" s="8">
        <f t="shared" si="89"/>
        <v>284938</v>
      </c>
      <c r="P968" s="9">
        <f t="shared" si="86"/>
        <v>284938</v>
      </c>
      <c r="Q968" s="40">
        <f t="array" ref="Q968">IFERROR(_xlfn.STDEV.P(IF((F968:M968&lt;&gt;0)*(F968:M968&lt;&gt;""), F968:M968)), 0)</f>
        <v>0</v>
      </c>
      <c r="R968" s="11">
        <f t="shared" si="90"/>
        <v>0</v>
      </c>
      <c r="S968" s="12">
        <f t="shared" si="87"/>
        <v>100</v>
      </c>
      <c r="T968" s="37" t="str">
        <f t="shared" si="88"/>
        <v>ALTO</v>
      </c>
    </row>
    <row r="969" spans="2:20" ht="18">
      <c r="B969" s="27">
        <v>960</v>
      </c>
      <c r="C969" s="33" t="s">
        <v>1004</v>
      </c>
      <c r="D969" s="32" t="s">
        <v>38</v>
      </c>
      <c r="E969" s="32">
        <v>1</v>
      </c>
      <c r="F969" s="7">
        <f>BASE!F969</f>
        <v>0</v>
      </c>
      <c r="G969" s="7">
        <f>BASE!G969</f>
        <v>0</v>
      </c>
      <c r="H969" s="40">
        <f>BASE!H969*'FM-029 DEP'!$H$1152</f>
        <v>191218.37413515957</v>
      </c>
      <c r="I969" s="7">
        <f>BASE!I969*'FM-029 DEP'!$I$1152</f>
        <v>0</v>
      </c>
      <c r="J969" s="7">
        <f>BASE!J969*'FM-029 DEP'!$J$1152</f>
        <v>0</v>
      </c>
      <c r="K969" s="7">
        <f>BASE!K969*'FM-029 DEP'!$K$1152</f>
        <v>0</v>
      </c>
      <c r="L969" s="7">
        <f>BASE!L969*'FM-029 DEP'!$L$1152</f>
        <v>0</v>
      </c>
      <c r="M969" s="36">
        <f>BASE!M969*$M$1152</f>
        <v>0</v>
      </c>
      <c r="N969" s="1">
        <f t="shared" si="85"/>
        <v>1</v>
      </c>
      <c r="O969" s="8">
        <f t="shared" si="89"/>
        <v>191218</v>
      </c>
      <c r="P969" s="9">
        <f t="shared" si="86"/>
        <v>191218</v>
      </c>
      <c r="Q969" s="40">
        <f t="array" ref="Q969">IFERROR(_xlfn.STDEV.P(IF((F969:M969&lt;&gt;0)*(F969:M969&lt;&gt;""), F969:M969)), 0)</f>
        <v>0</v>
      </c>
      <c r="R969" s="11">
        <f t="shared" si="90"/>
        <v>0</v>
      </c>
      <c r="S969" s="12">
        <f t="shared" si="87"/>
        <v>100</v>
      </c>
      <c r="T969" s="37" t="str">
        <f t="shared" si="88"/>
        <v>ALTO</v>
      </c>
    </row>
    <row r="970" spans="2:20" ht="18">
      <c r="B970" s="27">
        <v>961</v>
      </c>
      <c r="C970" s="33" t="s">
        <v>1005</v>
      </c>
      <c r="D970" s="32" t="s">
        <v>38</v>
      </c>
      <c r="E970" s="32">
        <v>1</v>
      </c>
      <c r="F970" s="7">
        <f>BASE!F970</f>
        <v>0</v>
      </c>
      <c r="G970" s="7">
        <f>BASE!G970</f>
        <v>435924</v>
      </c>
      <c r="H970" s="40">
        <f>BASE!H970*'FM-029 DEP'!$H$1152</f>
        <v>295756.56513356045</v>
      </c>
      <c r="I970" s="7">
        <f>BASE!I970*'FM-029 DEP'!$I$1152</f>
        <v>0</v>
      </c>
      <c r="J970" s="7">
        <f>BASE!J970*'FM-029 DEP'!$J$1152</f>
        <v>0</v>
      </c>
      <c r="K970" s="7">
        <f>BASE!K970*'FM-029 DEP'!$K$1152</f>
        <v>0</v>
      </c>
      <c r="L970" s="7">
        <f>BASE!L970*'FM-029 DEP'!$L$1152</f>
        <v>0</v>
      </c>
      <c r="M970" s="36">
        <f>BASE!M970*$M$1152</f>
        <v>0</v>
      </c>
      <c r="N970" s="1">
        <f t="shared" ref="N970:N1033" si="91">COUNTIF(F970:M970,"&gt;0")</f>
        <v>2</v>
      </c>
      <c r="O970" s="8">
        <f t="shared" si="89"/>
        <v>365840</v>
      </c>
      <c r="P970" s="9">
        <f t="shared" ref="P970:P1033" si="92">IFERROR(ROUND(+O970*E970,0),0)</f>
        <v>365840</v>
      </c>
      <c r="Q970" s="40">
        <f t="array" ref="Q970">IFERROR(_xlfn.STDEV.P(IF((F970:M970&lt;&gt;0)*(F970:M970&lt;&gt;""), F970:M970)), 0)</f>
        <v>70083.717433219819</v>
      </c>
      <c r="R970" s="11">
        <f t="shared" si="90"/>
        <v>19.15693129051493</v>
      </c>
      <c r="S970" s="12">
        <f t="shared" ref="S970:S1033" si="93">IFERROR(100-R970,0)</f>
        <v>80.843068709485067</v>
      </c>
      <c r="T970" s="37" t="str">
        <f t="shared" ref="T970:T1033" si="94">IF(S970&gt;70,"ALTO","BAJO")</f>
        <v>ALTO</v>
      </c>
    </row>
    <row r="971" spans="2:20" ht="18">
      <c r="B971" s="27">
        <v>962</v>
      </c>
      <c r="C971" s="33" t="s">
        <v>1006</v>
      </c>
      <c r="D971" s="32" t="s">
        <v>38</v>
      </c>
      <c r="E971" s="32">
        <v>1</v>
      </c>
      <c r="F971" s="7">
        <f>BASE!F971</f>
        <v>0</v>
      </c>
      <c r="G971" s="7">
        <f>BASE!G971</f>
        <v>233328</v>
      </c>
      <c r="H971" s="40">
        <f>BASE!H971*'FM-029 DEP'!$H$1152</f>
        <v>191218.37413515957</v>
      </c>
      <c r="I971" s="7">
        <f>BASE!I971*'FM-029 DEP'!$I$1152</f>
        <v>0</v>
      </c>
      <c r="J971" s="7">
        <f>BASE!J971*'FM-029 DEP'!$J$1152</f>
        <v>0</v>
      </c>
      <c r="K971" s="7">
        <f>BASE!K971*'FM-029 DEP'!$K$1152</f>
        <v>0</v>
      </c>
      <c r="L971" s="7">
        <f>BASE!L971*'FM-029 DEP'!$L$1152</f>
        <v>0</v>
      </c>
      <c r="M971" s="36">
        <f>BASE!M971*$M$1152</f>
        <v>0</v>
      </c>
      <c r="N971" s="1">
        <f t="shared" si="91"/>
        <v>2</v>
      </c>
      <c r="O971" s="8">
        <f t="shared" ref="O971:O1034" si="95">IFERROR(ROUND(AVERAGEIF(F971:M971,"&gt;0"),0),0)</f>
        <v>212273</v>
      </c>
      <c r="P971" s="9">
        <f t="shared" si="92"/>
        <v>212273</v>
      </c>
      <c r="Q971" s="40">
        <f t="array" ref="Q971">IFERROR(_xlfn.STDEV.P(IF((F971:M971&lt;&gt;0)*(F971:M971&lt;&gt;""), F971:M971)), 0)</f>
        <v>21054.812932420216</v>
      </c>
      <c r="R971" s="11">
        <f t="shared" si="90"/>
        <v>9.9187428134620106</v>
      </c>
      <c r="S971" s="12">
        <f t="shared" si="93"/>
        <v>90.081257186537982</v>
      </c>
      <c r="T971" s="37" t="str">
        <f t="shared" si="94"/>
        <v>ALTO</v>
      </c>
    </row>
    <row r="972" spans="2:20" ht="45">
      <c r="B972" s="27">
        <v>963</v>
      </c>
      <c r="C972" s="31" t="s">
        <v>1007</v>
      </c>
      <c r="D972" s="32" t="s">
        <v>38</v>
      </c>
      <c r="E972" s="32">
        <v>1</v>
      </c>
      <c r="F972" s="7">
        <f>BASE!F972</f>
        <v>0</v>
      </c>
      <c r="G972" s="7">
        <f>BASE!G972</f>
        <v>5746761</v>
      </c>
      <c r="H972" s="40">
        <f>BASE!H972*'FM-029 DEP'!$H$1152</f>
        <v>2997037.1200435231</v>
      </c>
      <c r="I972" s="7">
        <f>BASE!I972*'FM-029 DEP'!$I$1152</f>
        <v>0</v>
      </c>
      <c r="J972" s="7">
        <f>BASE!J972*'FM-029 DEP'!$J$1152</f>
        <v>0</v>
      </c>
      <c r="K972" s="7">
        <f>BASE!K972*'FM-029 DEP'!$K$1152</f>
        <v>0</v>
      </c>
      <c r="L972" s="7">
        <f>BASE!L972*'FM-029 DEP'!$L$1152</f>
        <v>0</v>
      </c>
      <c r="M972" s="36">
        <f>BASE!M972*$M$1152</f>
        <v>0</v>
      </c>
      <c r="N972" s="1">
        <f t="shared" si="91"/>
        <v>2</v>
      </c>
      <c r="O972" s="8">
        <f t="shared" si="95"/>
        <v>4371899</v>
      </c>
      <c r="P972" s="9">
        <f t="shared" si="92"/>
        <v>4371899</v>
      </c>
      <c r="Q972" s="40">
        <f t="array" ref="Q972">IFERROR(_xlfn.STDEV.P(IF((F972:M972&lt;&gt;0)*(F972:M972&lt;&gt;""), F972:M972)), 0)</f>
        <v>1374861.9399782375</v>
      </c>
      <c r="R972" s="11">
        <f t="shared" si="90"/>
        <v>31.447705904876521</v>
      </c>
      <c r="S972" s="313">
        <f t="shared" si="93"/>
        <v>68.552294095123472</v>
      </c>
      <c r="T972" s="37" t="str">
        <f t="shared" si="94"/>
        <v>BAJO</v>
      </c>
    </row>
    <row r="973" spans="2:20" ht="18">
      <c r="B973" s="27">
        <v>964</v>
      </c>
      <c r="C973" s="33" t="s">
        <v>1008</v>
      </c>
      <c r="D973" s="32" t="s">
        <v>38</v>
      </c>
      <c r="E973" s="32">
        <v>1</v>
      </c>
      <c r="F973" s="7">
        <f>BASE!F973</f>
        <v>0</v>
      </c>
      <c r="G973" s="7">
        <f>BASE!G973</f>
        <v>0</v>
      </c>
      <c r="H973" s="40">
        <f>BASE!H973*'FM-029 DEP'!$H$1152</f>
        <v>3573386.4796682191</v>
      </c>
      <c r="I973" s="7">
        <f>BASE!I973*'FM-029 DEP'!$I$1152</f>
        <v>0</v>
      </c>
      <c r="J973" s="7">
        <f>BASE!J973*'FM-029 DEP'!$J$1152</f>
        <v>0</v>
      </c>
      <c r="K973" s="7">
        <f>BASE!K973*'FM-029 DEP'!$K$1152</f>
        <v>0</v>
      </c>
      <c r="L973" s="7">
        <f>BASE!L973*'FM-029 DEP'!$L$1152</f>
        <v>0</v>
      </c>
      <c r="M973" s="36">
        <f>BASE!M973*$M$1152</f>
        <v>0</v>
      </c>
      <c r="N973" s="1">
        <f t="shared" si="91"/>
        <v>1</v>
      </c>
      <c r="O973" s="8">
        <f t="shared" si="95"/>
        <v>3573386</v>
      </c>
      <c r="P973" s="9">
        <f t="shared" si="92"/>
        <v>3573386</v>
      </c>
      <c r="Q973" s="40">
        <f t="array" ref="Q973">IFERROR(_xlfn.STDEV.P(IF((F973:M973&lt;&gt;0)*(F973:M973&lt;&gt;""), F973:M973)), 0)</f>
        <v>0</v>
      </c>
      <c r="R973" s="11">
        <f t="shared" si="90"/>
        <v>0</v>
      </c>
      <c r="S973" s="12">
        <f t="shared" si="93"/>
        <v>100</v>
      </c>
      <c r="T973" s="37" t="str">
        <f t="shared" si="94"/>
        <v>ALTO</v>
      </c>
    </row>
    <row r="974" spans="2:20" ht="45">
      <c r="B974" s="27">
        <v>965</v>
      </c>
      <c r="C974" s="31" t="s">
        <v>1009</v>
      </c>
      <c r="D974" s="32" t="s">
        <v>38</v>
      </c>
      <c r="E974" s="32">
        <v>1</v>
      </c>
      <c r="F974" s="7">
        <f>BASE!F974</f>
        <v>0</v>
      </c>
      <c r="G974" s="7">
        <f>BASE!G974</f>
        <v>3762173</v>
      </c>
      <c r="H974" s="40">
        <f>BASE!H974*'FM-029 DEP'!$H$1152</f>
        <v>3589275.927321421</v>
      </c>
      <c r="I974" s="7">
        <f>BASE!I974*'FM-029 DEP'!$I$1152</f>
        <v>0</v>
      </c>
      <c r="J974" s="7">
        <f>BASE!J974*'FM-029 DEP'!$J$1152</f>
        <v>0</v>
      </c>
      <c r="K974" s="7">
        <f>BASE!K974*'FM-029 DEP'!$K$1152</f>
        <v>0</v>
      </c>
      <c r="L974" s="7">
        <f>BASE!L974*'FM-029 DEP'!$L$1152</f>
        <v>0</v>
      </c>
      <c r="M974" s="36">
        <f>BASE!M974*$M$1152</f>
        <v>0</v>
      </c>
      <c r="N974" s="1">
        <f t="shared" si="91"/>
        <v>2</v>
      </c>
      <c r="O974" s="8">
        <f t="shared" si="95"/>
        <v>3675724</v>
      </c>
      <c r="P974" s="9">
        <f t="shared" si="92"/>
        <v>3675724</v>
      </c>
      <c r="Q974" s="40">
        <f t="array" ref="Q974">IFERROR(_xlfn.STDEV.P(IF((F974:M974&lt;&gt;0)*(F974:M974&lt;&gt;""), F974:M974)), 0)</f>
        <v>86448.536339289509</v>
      </c>
      <c r="R974" s="11">
        <f t="shared" si="90"/>
        <v>2.3518777889550333</v>
      </c>
      <c r="S974" s="12">
        <f t="shared" si="93"/>
        <v>97.648122211044964</v>
      </c>
      <c r="T974" s="37" t="str">
        <f t="shared" si="94"/>
        <v>ALTO</v>
      </c>
    </row>
    <row r="975" spans="2:20" ht="18">
      <c r="B975" s="27">
        <v>966</v>
      </c>
      <c r="C975" s="33" t="s">
        <v>1010</v>
      </c>
      <c r="D975" s="32" t="s">
        <v>38</v>
      </c>
      <c r="E975" s="32">
        <v>1</v>
      </c>
      <c r="F975" s="7">
        <f>BASE!F975</f>
        <v>0</v>
      </c>
      <c r="G975" s="7">
        <f>BASE!G975</f>
        <v>6952601</v>
      </c>
      <c r="H975" s="40">
        <f>BASE!H975*'FM-029 DEP'!$H$1152</f>
        <v>3605342.0788158239</v>
      </c>
      <c r="I975" s="7">
        <f>BASE!I975*'FM-029 DEP'!$I$1152</f>
        <v>0</v>
      </c>
      <c r="J975" s="7">
        <f>BASE!J975*'FM-029 DEP'!$J$1152</f>
        <v>0</v>
      </c>
      <c r="K975" s="7">
        <f>BASE!K975*'FM-029 DEP'!$K$1152</f>
        <v>0</v>
      </c>
      <c r="L975" s="7">
        <f>BASE!L975*'FM-029 DEP'!$L$1152</f>
        <v>0</v>
      </c>
      <c r="M975" s="36">
        <f>BASE!M975*$M$1152</f>
        <v>0</v>
      </c>
      <c r="N975" s="1">
        <f t="shared" si="91"/>
        <v>2</v>
      </c>
      <c r="O975" s="8">
        <f t="shared" si="95"/>
        <v>5278972</v>
      </c>
      <c r="P975" s="9">
        <f t="shared" si="92"/>
        <v>5278972</v>
      </c>
      <c r="Q975" s="40">
        <f t="array" ref="Q975">IFERROR(_xlfn.STDEV.P(IF((F975:M975&lt;&gt;0)*(F975:M975&lt;&gt;""), F975:M975)), 0)</f>
        <v>1673629.4605920888</v>
      </c>
      <c r="R975" s="11">
        <f t="shared" si="90"/>
        <v>31.703700277101088</v>
      </c>
      <c r="S975" s="313">
        <f t="shared" si="93"/>
        <v>68.296299722898908</v>
      </c>
      <c r="T975" s="37" t="str">
        <f t="shared" si="94"/>
        <v>BAJO</v>
      </c>
    </row>
    <row r="976" spans="2:20" s="300" customFormat="1" ht="18">
      <c r="B976" s="293">
        <v>967</v>
      </c>
      <c r="C976" s="66" t="s">
        <v>1011</v>
      </c>
      <c r="D976" s="294" t="s">
        <v>38</v>
      </c>
      <c r="E976" s="294">
        <v>1</v>
      </c>
      <c r="F976" s="42">
        <f>BASE!F976</f>
        <v>0</v>
      </c>
      <c r="G976" s="42">
        <f>BASE!G976</f>
        <v>5559128</v>
      </c>
      <c r="H976" s="295">
        <f>BASE!H976*'FM-029 DEP'!$H$1152</f>
        <v>2876077.3844318986</v>
      </c>
      <c r="I976" s="42">
        <f>BASE!I976*'FM-029 DEP'!$I$1152</f>
        <v>0</v>
      </c>
      <c r="J976" s="42">
        <f>BASE!J976*'FM-029 DEP'!$J$1152</f>
        <v>0</v>
      </c>
      <c r="K976" s="42">
        <f>BASE!K976*'FM-029 DEP'!$K$1152</f>
        <v>0</v>
      </c>
      <c r="L976" s="42">
        <f>BASE!L976*'FM-029 DEP'!$L$1152</f>
        <v>0</v>
      </c>
      <c r="M976" s="295">
        <f>BASE!M976*$M$1152</f>
        <v>0</v>
      </c>
      <c r="N976" s="296">
        <f t="shared" si="91"/>
        <v>2</v>
      </c>
      <c r="O976" s="297">
        <f t="shared" si="95"/>
        <v>4217603</v>
      </c>
      <c r="P976" s="297">
        <f t="shared" si="92"/>
        <v>4217603</v>
      </c>
      <c r="Q976" s="295">
        <f t="array" ref="Q976">IFERROR(_xlfn.STDEV.P(IF((F976:M976&lt;&gt;0)*(F976:M976&lt;&gt;""), F976:M976)), 0)</f>
        <v>1341525.3077840514</v>
      </c>
      <c r="R976" s="298">
        <f t="shared" si="90"/>
        <v>31.807766349370752</v>
      </c>
      <c r="S976" s="299">
        <f t="shared" si="93"/>
        <v>68.192233650629248</v>
      </c>
      <c r="T976" s="296" t="str">
        <f t="shared" si="94"/>
        <v>BAJO</v>
      </c>
    </row>
    <row r="977" spans="2:20" s="300" customFormat="1" ht="45" customHeight="1">
      <c r="B977" s="293">
        <v>968</v>
      </c>
      <c r="C977" s="67" t="s">
        <v>1012</v>
      </c>
      <c r="D977" s="294" t="s">
        <v>38</v>
      </c>
      <c r="E977" s="294">
        <v>1</v>
      </c>
      <c r="F977" s="42">
        <f>BASE!F977</f>
        <v>0</v>
      </c>
      <c r="G977" s="42">
        <f>BASE!G977</f>
        <v>5564898</v>
      </c>
      <c r="H977" s="295">
        <f>BASE!H977*'FM-029 DEP'!$H$1152</f>
        <v>2887339.7725129663</v>
      </c>
      <c r="I977" s="42">
        <f>BASE!I977*'FM-029 DEP'!$I$1152</f>
        <v>0</v>
      </c>
      <c r="J977" s="42">
        <f>BASE!J977*'FM-029 DEP'!$J$1152</f>
        <v>0</v>
      </c>
      <c r="K977" s="42">
        <f>BASE!K977*'FM-029 DEP'!$K$1152</f>
        <v>0</v>
      </c>
      <c r="L977" s="42">
        <f>BASE!L977*'FM-029 DEP'!$L$1152</f>
        <v>0</v>
      </c>
      <c r="M977" s="295">
        <f>BASE!M977*$M$1152</f>
        <v>0</v>
      </c>
      <c r="N977" s="296">
        <f t="shared" si="91"/>
        <v>2</v>
      </c>
      <c r="O977" s="297">
        <f t="shared" si="95"/>
        <v>4226119</v>
      </c>
      <c r="P977" s="297">
        <f t="shared" si="92"/>
        <v>4226119</v>
      </c>
      <c r="Q977" s="295">
        <f t="array" ref="Q977">IFERROR(_xlfn.STDEV.P(IF((F977:M977&lt;&gt;0)*(F977:M977&lt;&gt;""), F977:M977)), 0)</f>
        <v>1338779.1137435164</v>
      </c>
      <c r="R977" s="298">
        <f t="shared" si="90"/>
        <v>31.678689448723908</v>
      </c>
      <c r="S977" s="299">
        <f t="shared" si="93"/>
        <v>68.321310551276099</v>
      </c>
      <c r="T977" s="296" t="str">
        <f t="shared" si="94"/>
        <v>BAJO</v>
      </c>
    </row>
    <row r="978" spans="2:20" s="300" customFormat="1" ht="30">
      <c r="B978" s="293">
        <v>969</v>
      </c>
      <c r="C978" s="67" t="s">
        <v>1013</v>
      </c>
      <c r="D978" s="294" t="s">
        <v>38</v>
      </c>
      <c r="E978" s="294">
        <v>1</v>
      </c>
      <c r="F978" s="42">
        <f>BASE!F978</f>
        <v>0</v>
      </c>
      <c r="G978" s="42">
        <f>BASE!G978</f>
        <v>5999462</v>
      </c>
      <c r="H978" s="295">
        <f>BASE!H978*'FM-029 DEP'!$H$1152</f>
        <v>3115257.9461165261</v>
      </c>
      <c r="I978" s="42">
        <f>BASE!I978*'FM-029 DEP'!$I$1152</f>
        <v>0</v>
      </c>
      <c r="J978" s="42">
        <f>BASE!J978*'FM-029 DEP'!$J$1152</f>
        <v>0</v>
      </c>
      <c r="K978" s="42">
        <f>BASE!K978*'FM-029 DEP'!$K$1152</f>
        <v>0</v>
      </c>
      <c r="L978" s="42">
        <f>BASE!L978*'FM-029 DEP'!$L$1152</f>
        <v>0</v>
      </c>
      <c r="M978" s="295">
        <f>BASE!M978*$M$1152</f>
        <v>0</v>
      </c>
      <c r="N978" s="296">
        <f t="shared" si="91"/>
        <v>2</v>
      </c>
      <c r="O978" s="297">
        <f t="shared" si="95"/>
        <v>4557360</v>
      </c>
      <c r="P978" s="297">
        <f t="shared" si="92"/>
        <v>4557360</v>
      </c>
      <c r="Q978" s="295">
        <f t="array" ref="Q978">IFERROR(_xlfn.STDEV.P(IF((F978:M978&lt;&gt;0)*(F978:M978&lt;&gt;""), F978:M978)), 0)</f>
        <v>1442102.0269417379</v>
      </c>
      <c r="R978" s="298">
        <f t="shared" si="90"/>
        <v>31.643364292962104</v>
      </c>
      <c r="S978" s="299">
        <f t="shared" si="93"/>
        <v>68.356635707037896</v>
      </c>
      <c r="T978" s="296" t="str">
        <f t="shared" si="94"/>
        <v>BAJO</v>
      </c>
    </row>
    <row r="979" spans="2:20" s="300" customFormat="1" ht="42" customHeight="1">
      <c r="B979" s="293">
        <v>970</v>
      </c>
      <c r="C979" s="67" t="s">
        <v>1014</v>
      </c>
      <c r="D979" s="294" t="s">
        <v>38</v>
      </c>
      <c r="E979" s="294">
        <v>1</v>
      </c>
      <c r="F979" s="42">
        <f>BASE!F979</f>
        <v>0</v>
      </c>
      <c r="G979" s="42">
        <f>BASE!G979</f>
        <v>7446562</v>
      </c>
      <c r="H979" s="295">
        <f>BASE!H979*'FM-029 DEP'!$H$1152</f>
        <v>3993029.3136935267</v>
      </c>
      <c r="I979" s="42">
        <f>BASE!I979*'FM-029 DEP'!$I$1152</f>
        <v>0</v>
      </c>
      <c r="J979" s="42">
        <f>BASE!J979*'FM-029 DEP'!$J$1152</f>
        <v>0</v>
      </c>
      <c r="K979" s="42">
        <f>BASE!K979*'FM-029 DEP'!$K$1152</f>
        <v>0</v>
      </c>
      <c r="L979" s="42">
        <f>BASE!L979*'FM-029 DEP'!$L$1152</f>
        <v>0</v>
      </c>
      <c r="M979" s="295">
        <f>BASE!M979*$M$1152</f>
        <v>0</v>
      </c>
      <c r="N979" s="296">
        <f t="shared" si="91"/>
        <v>2</v>
      </c>
      <c r="O979" s="297">
        <f t="shared" si="95"/>
        <v>5719796</v>
      </c>
      <c r="P979" s="297">
        <f t="shared" si="92"/>
        <v>5719796</v>
      </c>
      <c r="Q979" s="295">
        <f t="array" ref="Q979">IFERROR(_xlfn.STDEV.P(IF((F979:M979&lt;&gt;0)*(F979:M979&lt;&gt;""), F979:M979)), 0)</f>
        <v>1726766.3431532364</v>
      </c>
      <c r="R979" s="298">
        <f t="shared" si="90"/>
        <v>30.189299463708785</v>
      </c>
      <c r="S979" s="299">
        <f t="shared" si="93"/>
        <v>69.810700536291222</v>
      </c>
      <c r="T979" s="296" t="str">
        <f t="shared" si="94"/>
        <v>BAJO</v>
      </c>
    </row>
    <row r="980" spans="2:20" s="300" customFormat="1" ht="18">
      <c r="B980" s="293">
        <v>971</v>
      </c>
      <c r="C980" s="66" t="s">
        <v>1015</v>
      </c>
      <c r="D980" s="294" t="s">
        <v>38</v>
      </c>
      <c r="E980" s="294">
        <v>1</v>
      </c>
      <c r="F980" s="42">
        <f>BASE!F980</f>
        <v>0</v>
      </c>
      <c r="G980" s="42">
        <f>BASE!G980</f>
        <v>8020484</v>
      </c>
      <c r="H980" s="295">
        <f>BASE!H980*'FM-029 DEP'!$H$1152</f>
        <v>4125543.2965396643</v>
      </c>
      <c r="I980" s="42">
        <f>BASE!I980*'FM-029 DEP'!$I$1152</f>
        <v>0</v>
      </c>
      <c r="J980" s="42">
        <f>BASE!J980*'FM-029 DEP'!$J$1152</f>
        <v>0</v>
      </c>
      <c r="K980" s="42">
        <f>BASE!K980*'FM-029 DEP'!$K$1152</f>
        <v>0</v>
      </c>
      <c r="L980" s="42">
        <f>BASE!L980*'FM-029 DEP'!$L$1152</f>
        <v>0</v>
      </c>
      <c r="M980" s="295">
        <f>BASE!M980*$M$1152</f>
        <v>0</v>
      </c>
      <c r="N980" s="296">
        <f t="shared" si="91"/>
        <v>2</v>
      </c>
      <c r="O980" s="297">
        <f t="shared" si="95"/>
        <v>6073014</v>
      </c>
      <c r="P980" s="297">
        <f t="shared" si="92"/>
        <v>6073014</v>
      </c>
      <c r="Q980" s="295">
        <f t="array" ref="Q980">IFERROR(_xlfn.STDEV.P(IF((F980:M980&lt;&gt;0)*(F980:M980&lt;&gt;""), F980:M980)), 0)</f>
        <v>1947470.3517301679</v>
      </c>
      <c r="R980" s="298">
        <f t="shared" si="90"/>
        <v>32.067608468055035</v>
      </c>
      <c r="S980" s="299">
        <f t="shared" si="93"/>
        <v>67.932391531944972</v>
      </c>
      <c r="T980" s="296" t="str">
        <f t="shared" si="94"/>
        <v>BAJO</v>
      </c>
    </row>
    <row r="981" spans="2:20" s="300" customFormat="1" ht="18">
      <c r="B981" s="293">
        <v>972</v>
      </c>
      <c r="C981" s="66" t="s">
        <v>1016</v>
      </c>
      <c r="D981" s="294" t="s">
        <v>38</v>
      </c>
      <c r="E981" s="294">
        <v>1</v>
      </c>
      <c r="F981" s="42">
        <f>BASE!F981</f>
        <v>0</v>
      </c>
      <c r="G981" s="42">
        <f>BASE!G981</f>
        <v>7565907</v>
      </c>
      <c r="H981" s="295">
        <f>BASE!H981*'FM-029 DEP'!$H$1152</f>
        <v>3892143.3329860247</v>
      </c>
      <c r="I981" s="42">
        <f>BASE!I981*'FM-029 DEP'!$I$1152</f>
        <v>0</v>
      </c>
      <c r="J981" s="42">
        <f>BASE!J981*'FM-029 DEP'!$J$1152</f>
        <v>0</v>
      </c>
      <c r="K981" s="42">
        <f>BASE!K981*'FM-029 DEP'!$K$1152</f>
        <v>0</v>
      </c>
      <c r="L981" s="42">
        <f>BASE!L981*'FM-029 DEP'!$L$1152</f>
        <v>0</v>
      </c>
      <c r="M981" s="295">
        <f>BASE!M981*$M$1152</f>
        <v>0</v>
      </c>
      <c r="N981" s="296">
        <f t="shared" si="91"/>
        <v>2</v>
      </c>
      <c r="O981" s="297">
        <f t="shared" si="95"/>
        <v>5729025</v>
      </c>
      <c r="P981" s="297">
        <f t="shared" si="92"/>
        <v>5729025</v>
      </c>
      <c r="Q981" s="295">
        <f t="array" ref="Q981">IFERROR(_xlfn.STDEV.P(IF((F981:M981&lt;&gt;0)*(F981:M981&lt;&gt;""), F981:M981)), 0)</f>
        <v>1836881.8335069874</v>
      </c>
      <c r="R981" s="298">
        <f t="shared" si="90"/>
        <v>32.062730281452559</v>
      </c>
      <c r="S981" s="299">
        <f t="shared" si="93"/>
        <v>67.937269718547441</v>
      </c>
      <c r="T981" s="296" t="str">
        <f t="shared" si="94"/>
        <v>BAJO</v>
      </c>
    </row>
    <row r="982" spans="2:20" ht="18">
      <c r="B982" s="27">
        <v>973</v>
      </c>
      <c r="C982" s="33" t="s">
        <v>1017</v>
      </c>
      <c r="D982" s="32" t="s">
        <v>38</v>
      </c>
      <c r="E982" s="32">
        <v>1</v>
      </c>
      <c r="F982" s="7">
        <f>BASE!F982</f>
        <v>0</v>
      </c>
      <c r="G982" s="7">
        <f>BASE!G982</f>
        <v>14067.32</v>
      </c>
      <c r="H982" s="40">
        <f>BASE!H982*'FM-029 DEP'!$H$1152</f>
        <v>0</v>
      </c>
      <c r="I982" s="7">
        <f>BASE!I982*'FM-029 DEP'!$I$1152</f>
        <v>0</v>
      </c>
      <c r="J982" s="7">
        <f>BASE!J982*'FM-029 DEP'!$J$1152</f>
        <v>0</v>
      </c>
      <c r="K982" s="7">
        <f>BASE!K982*'FM-029 DEP'!$K$1152</f>
        <v>0</v>
      </c>
      <c r="L982" s="7">
        <f>BASE!L982*'FM-029 DEP'!$L$1152</f>
        <v>0</v>
      </c>
      <c r="M982" s="36">
        <f>BASE!M982*$M$1152</f>
        <v>0</v>
      </c>
      <c r="N982" s="1">
        <f t="shared" si="91"/>
        <v>1</v>
      </c>
      <c r="O982" s="8">
        <f t="shared" si="95"/>
        <v>14067</v>
      </c>
      <c r="P982" s="9">
        <f t="shared" si="92"/>
        <v>14067</v>
      </c>
      <c r="Q982" s="40">
        <f t="array" ref="Q982">IFERROR(_xlfn.STDEV.P(IF((F982:M982&lt;&gt;0)*(F982:M982&lt;&gt;""), F982:M982)), 0)</f>
        <v>0</v>
      </c>
      <c r="R982" s="11">
        <f t="shared" si="90"/>
        <v>0</v>
      </c>
      <c r="S982" s="12">
        <f t="shared" si="93"/>
        <v>100</v>
      </c>
      <c r="T982" s="37" t="str">
        <f t="shared" si="94"/>
        <v>ALTO</v>
      </c>
    </row>
    <row r="983" spans="2:20" ht="18">
      <c r="B983" s="27">
        <v>974</v>
      </c>
      <c r="C983" s="33" t="s">
        <v>1018</v>
      </c>
      <c r="D983" s="32" t="s">
        <v>38</v>
      </c>
      <c r="E983" s="32">
        <v>1</v>
      </c>
      <c r="F983" s="7">
        <f>BASE!F983</f>
        <v>0</v>
      </c>
      <c r="G983" s="7">
        <f>BASE!G983</f>
        <v>37367.079999999994</v>
      </c>
      <c r="H983" s="40">
        <f>BASE!H983*'FM-029 DEP'!$H$1152</f>
        <v>0</v>
      </c>
      <c r="I983" s="7">
        <f>BASE!I983*'FM-029 DEP'!$I$1152</f>
        <v>0</v>
      </c>
      <c r="J983" s="7">
        <f>BASE!J983*'FM-029 DEP'!$J$1152</f>
        <v>0</v>
      </c>
      <c r="K983" s="7">
        <f>BASE!K983*'FM-029 DEP'!$K$1152</f>
        <v>0</v>
      </c>
      <c r="L983" s="7">
        <f>BASE!L983*'FM-029 DEP'!$L$1152</f>
        <v>0</v>
      </c>
      <c r="M983" s="36">
        <f>BASE!M983*$M$1152</f>
        <v>0</v>
      </c>
      <c r="N983" s="1">
        <f t="shared" si="91"/>
        <v>1</v>
      </c>
      <c r="O983" s="8">
        <f t="shared" si="95"/>
        <v>37367</v>
      </c>
      <c r="P983" s="9">
        <f t="shared" si="92"/>
        <v>37367</v>
      </c>
      <c r="Q983" s="40">
        <f t="array" ref="Q983">IFERROR(_xlfn.STDEV.P(IF((F983:M983&lt;&gt;0)*(F983:M983&lt;&gt;""), F983:M983)), 0)</f>
        <v>0</v>
      </c>
      <c r="R983" s="11">
        <f t="shared" si="90"/>
        <v>0</v>
      </c>
      <c r="S983" s="12">
        <f t="shared" si="93"/>
        <v>100</v>
      </c>
      <c r="T983" s="37" t="str">
        <f t="shared" si="94"/>
        <v>ALTO</v>
      </c>
    </row>
    <row r="984" spans="2:20" ht="18">
      <c r="B984" s="27">
        <v>975</v>
      </c>
      <c r="C984" s="33" t="s">
        <v>1019</v>
      </c>
      <c r="D984" s="32" t="s">
        <v>38</v>
      </c>
      <c r="E984" s="32">
        <v>1</v>
      </c>
      <c r="F984" s="7">
        <f>BASE!F984</f>
        <v>0</v>
      </c>
      <c r="G984" s="7">
        <f>BASE!G984</f>
        <v>43661.24</v>
      </c>
      <c r="H984" s="40">
        <f>BASE!H984*'FM-029 DEP'!$H$1152</f>
        <v>0</v>
      </c>
      <c r="I984" s="7">
        <f>BASE!I984*'FM-029 DEP'!$I$1152</f>
        <v>0</v>
      </c>
      <c r="J984" s="7">
        <f>BASE!J984*'FM-029 DEP'!$J$1152</f>
        <v>0</v>
      </c>
      <c r="K984" s="7">
        <f>BASE!K984*'FM-029 DEP'!$K$1152</f>
        <v>0</v>
      </c>
      <c r="L984" s="7">
        <f>BASE!L984*'FM-029 DEP'!$L$1152</f>
        <v>0</v>
      </c>
      <c r="M984" s="36">
        <f>BASE!M984*$M$1152</f>
        <v>0</v>
      </c>
      <c r="N984" s="1">
        <f t="shared" si="91"/>
        <v>1</v>
      </c>
      <c r="O984" s="8">
        <f t="shared" si="95"/>
        <v>43661</v>
      </c>
      <c r="P984" s="9">
        <f t="shared" si="92"/>
        <v>43661</v>
      </c>
      <c r="Q984" s="40">
        <f t="array" ref="Q984">IFERROR(_xlfn.STDEV.P(IF((F984:M984&lt;&gt;0)*(F984:M984&lt;&gt;""), F984:M984)), 0)</f>
        <v>0</v>
      </c>
      <c r="R984" s="11">
        <f t="shared" si="90"/>
        <v>0</v>
      </c>
      <c r="S984" s="12">
        <f t="shared" si="93"/>
        <v>100</v>
      </c>
      <c r="T984" s="37" t="str">
        <f t="shared" si="94"/>
        <v>ALTO</v>
      </c>
    </row>
    <row r="985" spans="2:20" ht="18">
      <c r="B985" s="27">
        <v>976</v>
      </c>
      <c r="C985" s="33" t="s">
        <v>1020</v>
      </c>
      <c r="D985" s="32" t="s">
        <v>38</v>
      </c>
      <c r="E985" s="32">
        <v>1</v>
      </c>
      <c r="F985" s="7">
        <f>BASE!F985</f>
        <v>0</v>
      </c>
      <c r="G985" s="7">
        <f>BASE!G985</f>
        <v>4390.5999999999995</v>
      </c>
      <c r="H985" s="40">
        <f>BASE!H985*'FM-029 DEP'!$H$1152</f>
        <v>0</v>
      </c>
      <c r="I985" s="7">
        <f>BASE!I985*'FM-029 DEP'!$I$1152</f>
        <v>0</v>
      </c>
      <c r="J985" s="7">
        <f>BASE!J985*'FM-029 DEP'!$J$1152</f>
        <v>0</v>
      </c>
      <c r="K985" s="7">
        <f>BASE!K985*'FM-029 DEP'!$K$1152</f>
        <v>0</v>
      </c>
      <c r="L985" s="7">
        <f>BASE!L985*'FM-029 DEP'!$L$1152</f>
        <v>0</v>
      </c>
      <c r="M985" s="36">
        <f>BASE!M985*$M$1152</f>
        <v>0</v>
      </c>
      <c r="N985" s="1">
        <f t="shared" si="91"/>
        <v>1</v>
      </c>
      <c r="O985" s="8">
        <f t="shared" si="95"/>
        <v>4391</v>
      </c>
      <c r="P985" s="9">
        <f t="shared" si="92"/>
        <v>4391</v>
      </c>
      <c r="Q985" s="40">
        <f t="array" ref="Q985">IFERROR(_xlfn.STDEV.P(IF((F985:M985&lt;&gt;0)*(F985:M985&lt;&gt;""), F985:M985)), 0)</f>
        <v>0</v>
      </c>
      <c r="R985" s="11">
        <f t="shared" si="90"/>
        <v>0</v>
      </c>
      <c r="S985" s="12">
        <f t="shared" si="93"/>
        <v>100</v>
      </c>
      <c r="T985" s="37" t="str">
        <f t="shared" si="94"/>
        <v>ALTO</v>
      </c>
    </row>
    <row r="986" spans="2:20" ht="18">
      <c r="B986" s="27">
        <v>977</v>
      </c>
      <c r="C986" s="33" t="s">
        <v>1021</v>
      </c>
      <c r="D986" s="32" t="s">
        <v>38</v>
      </c>
      <c r="E986" s="32">
        <v>1</v>
      </c>
      <c r="F986" s="7">
        <f>BASE!F986</f>
        <v>0</v>
      </c>
      <c r="G986" s="7">
        <f>BASE!G986</f>
        <v>3858.16</v>
      </c>
      <c r="H986" s="40">
        <f>BASE!H986*'FM-029 DEP'!$H$1152</f>
        <v>0</v>
      </c>
      <c r="I986" s="7">
        <f>BASE!I986*'FM-029 DEP'!$I$1152</f>
        <v>0</v>
      </c>
      <c r="J986" s="7">
        <f>BASE!J986*'FM-029 DEP'!$J$1152</f>
        <v>0</v>
      </c>
      <c r="K986" s="7">
        <f>BASE!K986*'FM-029 DEP'!$K$1152</f>
        <v>0</v>
      </c>
      <c r="L986" s="7">
        <f>BASE!L986*'FM-029 DEP'!$L$1152</f>
        <v>0</v>
      </c>
      <c r="M986" s="36">
        <f>BASE!M986*$M$1152</f>
        <v>0</v>
      </c>
      <c r="N986" s="1">
        <f t="shared" si="91"/>
        <v>1</v>
      </c>
      <c r="O986" s="8">
        <f t="shared" si="95"/>
        <v>3858</v>
      </c>
      <c r="P986" s="9">
        <f t="shared" si="92"/>
        <v>3858</v>
      </c>
      <c r="Q986" s="40">
        <f t="array" ref="Q986">IFERROR(_xlfn.STDEV.P(IF((F986:M986&lt;&gt;0)*(F986:M986&lt;&gt;""), F986:M986)), 0)</f>
        <v>0</v>
      </c>
      <c r="R986" s="11">
        <f t="shared" si="90"/>
        <v>0</v>
      </c>
      <c r="S986" s="12">
        <f t="shared" si="93"/>
        <v>100</v>
      </c>
      <c r="T986" s="37" t="str">
        <f t="shared" si="94"/>
        <v>ALTO</v>
      </c>
    </row>
    <row r="987" spans="2:20" ht="18">
      <c r="B987" s="27">
        <v>978</v>
      </c>
      <c r="C987" s="33" t="s">
        <v>1022</v>
      </c>
      <c r="D987" s="32" t="s">
        <v>38</v>
      </c>
      <c r="E987" s="32">
        <v>1</v>
      </c>
      <c r="F987" s="7">
        <f>BASE!F987</f>
        <v>0</v>
      </c>
      <c r="G987" s="7">
        <f>BASE!G987</f>
        <v>13007.08</v>
      </c>
      <c r="H987" s="40">
        <f>BASE!H987*'FM-029 DEP'!$H$1152</f>
        <v>0</v>
      </c>
      <c r="I987" s="7">
        <f>BASE!I987*'FM-029 DEP'!$I$1152</f>
        <v>0</v>
      </c>
      <c r="J987" s="7">
        <f>BASE!J987*'FM-029 DEP'!$J$1152</f>
        <v>0</v>
      </c>
      <c r="K987" s="7">
        <f>BASE!K987*'FM-029 DEP'!$K$1152</f>
        <v>0</v>
      </c>
      <c r="L987" s="7">
        <f>BASE!L987*'FM-029 DEP'!$L$1152</f>
        <v>0</v>
      </c>
      <c r="M987" s="36">
        <f>BASE!M987*$M$1152</f>
        <v>0</v>
      </c>
      <c r="N987" s="1">
        <f t="shared" si="91"/>
        <v>1</v>
      </c>
      <c r="O987" s="8">
        <f t="shared" si="95"/>
        <v>13007</v>
      </c>
      <c r="P987" s="9">
        <f t="shared" si="92"/>
        <v>13007</v>
      </c>
      <c r="Q987" s="40">
        <f t="array" ref="Q987">IFERROR(_xlfn.STDEV.P(IF((F987:M987&lt;&gt;0)*(F987:M987&lt;&gt;""), F987:M987)), 0)</f>
        <v>0</v>
      </c>
      <c r="R987" s="11">
        <f t="shared" si="90"/>
        <v>0</v>
      </c>
      <c r="S987" s="12">
        <f t="shared" si="93"/>
        <v>100</v>
      </c>
      <c r="T987" s="37" t="str">
        <f t="shared" si="94"/>
        <v>ALTO</v>
      </c>
    </row>
    <row r="988" spans="2:20" ht="18">
      <c r="B988" s="27">
        <v>979</v>
      </c>
      <c r="C988" s="33" t="s">
        <v>1023</v>
      </c>
      <c r="D988" s="32" t="s">
        <v>38</v>
      </c>
      <c r="E988" s="32">
        <v>1</v>
      </c>
      <c r="F988" s="7">
        <f>BASE!F988</f>
        <v>0</v>
      </c>
      <c r="G988" s="7">
        <f>BASE!G988</f>
        <v>1394.32</v>
      </c>
      <c r="H988" s="40">
        <f>BASE!H988*'FM-029 DEP'!$H$1152</f>
        <v>0</v>
      </c>
      <c r="I988" s="7">
        <f>BASE!I988*'FM-029 DEP'!$I$1152</f>
        <v>0</v>
      </c>
      <c r="J988" s="7">
        <f>BASE!J988*'FM-029 DEP'!$J$1152</f>
        <v>0</v>
      </c>
      <c r="K988" s="7">
        <f>BASE!K988*'FM-029 DEP'!$K$1152</f>
        <v>0</v>
      </c>
      <c r="L988" s="7">
        <f>BASE!L988*'FM-029 DEP'!$L$1152</f>
        <v>0</v>
      </c>
      <c r="M988" s="36">
        <f>BASE!M988*$M$1152</f>
        <v>0</v>
      </c>
      <c r="N988" s="1">
        <f t="shared" si="91"/>
        <v>1</v>
      </c>
      <c r="O988" s="8">
        <f t="shared" si="95"/>
        <v>1394</v>
      </c>
      <c r="P988" s="9">
        <f t="shared" si="92"/>
        <v>1394</v>
      </c>
      <c r="Q988" s="40">
        <f t="array" ref="Q988">IFERROR(_xlfn.STDEV.P(IF((F988:M988&lt;&gt;0)*(F988:M988&lt;&gt;""), F988:M988)), 0)</f>
        <v>0</v>
      </c>
      <c r="R988" s="11">
        <f t="shared" si="90"/>
        <v>0</v>
      </c>
      <c r="S988" s="12">
        <f t="shared" si="93"/>
        <v>100</v>
      </c>
      <c r="T988" s="37" t="str">
        <f t="shared" si="94"/>
        <v>ALTO</v>
      </c>
    </row>
    <row r="989" spans="2:20" ht="18">
      <c r="B989" s="27">
        <v>980</v>
      </c>
      <c r="C989" s="33" t="s">
        <v>1024</v>
      </c>
      <c r="D989" s="32" t="s">
        <v>38</v>
      </c>
      <c r="E989" s="32">
        <v>1</v>
      </c>
      <c r="F989" s="7">
        <f>BASE!F989</f>
        <v>0</v>
      </c>
      <c r="G989" s="7">
        <f>BASE!G989</f>
        <v>1414.04</v>
      </c>
      <c r="H989" s="40">
        <f>BASE!H989*'FM-029 DEP'!$H$1152</f>
        <v>0</v>
      </c>
      <c r="I989" s="7">
        <f>BASE!I989*'FM-029 DEP'!$I$1152</f>
        <v>0</v>
      </c>
      <c r="J989" s="7">
        <f>BASE!J989*'FM-029 DEP'!$J$1152</f>
        <v>0</v>
      </c>
      <c r="K989" s="7">
        <f>BASE!K989*'FM-029 DEP'!$K$1152</f>
        <v>0</v>
      </c>
      <c r="L989" s="7">
        <f>BASE!L989*'FM-029 DEP'!$L$1152</f>
        <v>0</v>
      </c>
      <c r="M989" s="36">
        <f>BASE!M989*$M$1152</f>
        <v>0</v>
      </c>
      <c r="N989" s="1">
        <f t="shared" si="91"/>
        <v>1</v>
      </c>
      <c r="O989" s="8">
        <f t="shared" si="95"/>
        <v>1414</v>
      </c>
      <c r="P989" s="9">
        <f t="shared" si="92"/>
        <v>1414</v>
      </c>
      <c r="Q989" s="40">
        <f t="array" ref="Q989">IFERROR(_xlfn.STDEV.P(IF((F989:M989&lt;&gt;0)*(F989:M989&lt;&gt;""), F989:M989)), 0)</f>
        <v>0</v>
      </c>
      <c r="R989" s="11">
        <f t="shared" ref="R989:R1052" si="96">IFERROR(Q989/O989*100,0)</f>
        <v>0</v>
      </c>
      <c r="S989" s="12">
        <f t="shared" si="93"/>
        <v>100</v>
      </c>
      <c r="T989" s="37" t="str">
        <f t="shared" si="94"/>
        <v>ALTO</v>
      </c>
    </row>
    <row r="990" spans="2:20" ht="18">
      <c r="B990" s="27">
        <v>981</v>
      </c>
      <c r="C990" s="33" t="s">
        <v>1025</v>
      </c>
      <c r="D990" s="32" t="s">
        <v>38</v>
      </c>
      <c r="E990" s="32">
        <v>1</v>
      </c>
      <c r="F990" s="7">
        <f>BASE!F990</f>
        <v>0</v>
      </c>
      <c r="G990" s="7">
        <f>BASE!G990</f>
        <v>203</v>
      </c>
      <c r="H990" s="40">
        <f>BASE!H990*'FM-029 DEP'!$H$1152</f>
        <v>0</v>
      </c>
      <c r="I990" s="7">
        <f>BASE!I990*'FM-029 DEP'!$I$1152</f>
        <v>0</v>
      </c>
      <c r="J990" s="7">
        <f>BASE!J990*'FM-029 DEP'!$J$1152</f>
        <v>0</v>
      </c>
      <c r="K990" s="7">
        <f>BASE!K990*'FM-029 DEP'!$K$1152</f>
        <v>0</v>
      </c>
      <c r="L990" s="7">
        <f>BASE!L990*'FM-029 DEP'!$L$1152</f>
        <v>0</v>
      </c>
      <c r="M990" s="36">
        <f>BASE!M990*$M$1152</f>
        <v>0</v>
      </c>
      <c r="N990" s="1">
        <f t="shared" si="91"/>
        <v>1</v>
      </c>
      <c r="O990" s="8">
        <f t="shared" si="95"/>
        <v>203</v>
      </c>
      <c r="P990" s="9">
        <f t="shared" si="92"/>
        <v>203</v>
      </c>
      <c r="Q990" s="40">
        <f t="array" ref="Q990">IFERROR(_xlfn.STDEV.P(IF((F990:M990&lt;&gt;0)*(F990:M990&lt;&gt;""), F990:M990)), 0)</f>
        <v>0</v>
      </c>
      <c r="R990" s="11">
        <f t="shared" si="96"/>
        <v>0</v>
      </c>
      <c r="S990" s="12">
        <f t="shared" si="93"/>
        <v>100</v>
      </c>
      <c r="T990" s="37" t="str">
        <f t="shared" si="94"/>
        <v>ALTO</v>
      </c>
    </row>
    <row r="991" spans="2:20" ht="18">
      <c r="B991" s="27">
        <v>982</v>
      </c>
      <c r="C991" s="33" t="s">
        <v>1026</v>
      </c>
      <c r="D991" s="32" t="s">
        <v>38</v>
      </c>
      <c r="E991" s="32">
        <v>1</v>
      </c>
      <c r="F991" s="7">
        <f>BASE!F991</f>
        <v>0</v>
      </c>
      <c r="G991" s="7">
        <f>BASE!G991</f>
        <v>156.6</v>
      </c>
      <c r="H991" s="40">
        <f>BASE!H991*'FM-029 DEP'!$H$1152</f>
        <v>0</v>
      </c>
      <c r="I991" s="7">
        <f>BASE!I991*'FM-029 DEP'!$I$1152</f>
        <v>0</v>
      </c>
      <c r="J991" s="7">
        <f>BASE!J991*'FM-029 DEP'!$J$1152</f>
        <v>0</v>
      </c>
      <c r="K991" s="7">
        <f>BASE!K991*'FM-029 DEP'!$K$1152</f>
        <v>0</v>
      </c>
      <c r="L991" s="7">
        <f>BASE!L991*'FM-029 DEP'!$L$1152</f>
        <v>0</v>
      </c>
      <c r="M991" s="36">
        <f>BASE!M991*$M$1152</f>
        <v>0</v>
      </c>
      <c r="N991" s="1">
        <f t="shared" si="91"/>
        <v>1</v>
      </c>
      <c r="O991" s="8">
        <f t="shared" si="95"/>
        <v>157</v>
      </c>
      <c r="P991" s="9">
        <f t="shared" si="92"/>
        <v>157</v>
      </c>
      <c r="Q991" s="40">
        <f t="array" ref="Q991">IFERROR(_xlfn.STDEV.P(IF((F991:M991&lt;&gt;0)*(F991:M991&lt;&gt;""), F991:M991)), 0)</f>
        <v>0</v>
      </c>
      <c r="R991" s="11">
        <f t="shared" si="96"/>
        <v>0</v>
      </c>
      <c r="S991" s="12">
        <f t="shared" si="93"/>
        <v>100</v>
      </c>
      <c r="T991" s="37" t="str">
        <f t="shared" si="94"/>
        <v>ALTO</v>
      </c>
    </row>
    <row r="992" spans="2:20" ht="18">
      <c r="B992" s="27">
        <v>983</v>
      </c>
      <c r="C992" s="33" t="s">
        <v>1027</v>
      </c>
      <c r="D992" s="32" t="s">
        <v>38</v>
      </c>
      <c r="E992" s="32">
        <v>1</v>
      </c>
      <c r="F992" s="7">
        <f>BASE!F992</f>
        <v>0</v>
      </c>
      <c r="G992" s="7">
        <f>BASE!G992</f>
        <v>1562.52</v>
      </c>
      <c r="H992" s="40">
        <f>BASE!H992*'FM-029 DEP'!$H$1152</f>
        <v>0</v>
      </c>
      <c r="I992" s="7">
        <f>BASE!I992*'FM-029 DEP'!$I$1152</f>
        <v>0</v>
      </c>
      <c r="J992" s="7">
        <f>BASE!J992*'FM-029 DEP'!$J$1152</f>
        <v>0</v>
      </c>
      <c r="K992" s="7">
        <f>BASE!K992*'FM-029 DEP'!$K$1152</f>
        <v>0</v>
      </c>
      <c r="L992" s="7">
        <f>BASE!L992*'FM-029 DEP'!$L$1152</f>
        <v>0</v>
      </c>
      <c r="M992" s="36">
        <f>BASE!M992*$M$1152</f>
        <v>0</v>
      </c>
      <c r="N992" s="1">
        <f t="shared" si="91"/>
        <v>1</v>
      </c>
      <c r="O992" s="8">
        <f t="shared" si="95"/>
        <v>1563</v>
      </c>
      <c r="P992" s="9">
        <f t="shared" si="92"/>
        <v>1563</v>
      </c>
      <c r="Q992" s="40">
        <f t="array" ref="Q992">IFERROR(_xlfn.STDEV.P(IF((F992:M992&lt;&gt;0)*(F992:M992&lt;&gt;""), F992:M992)), 0)</f>
        <v>0</v>
      </c>
      <c r="R992" s="11">
        <f t="shared" si="96"/>
        <v>0</v>
      </c>
      <c r="S992" s="12">
        <f t="shared" si="93"/>
        <v>100</v>
      </c>
      <c r="T992" s="37" t="str">
        <f t="shared" si="94"/>
        <v>ALTO</v>
      </c>
    </row>
    <row r="993" spans="2:20" ht="18">
      <c r="B993" s="27">
        <v>984</v>
      </c>
      <c r="C993" s="33" t="s">
        <v>1028</v>
      </c>
      <c r="D993" s="32" t="s">
        <v>38</v>
      </c>
      <c r="E993" s="32">
        <v>1</v>
      </c>
      <c r="F993" s="7">
        <f>BASE!F993</f>
        <v>0</v>
      </c>
      <c r="G993" s="7">
        <f>BASE!G993</f>
        <v>1164.6399999999999</v>
      </c>
      <c r="H993" s="40">
        <f>BASE!H993*'FM-029 DEP'!$H$1152</f>
        <v>0</v>
      </c>
      <c r="I993" s="7">
        <f>BASE!I993*'FM-029 DEP'!$I$1152</f>
        <v>0</v>
      </c>
      <c r="J993" s="7">
        <f>BASE!J993*'FM-029 DEP'!$J$1152</f>
        <v>0</v>
      </c>
      <c r="K993" s="7">
        <f>BASE!K993*'FM-029 DEP'!$K$1152</f>
        <v>0</v>
      </c>
      <c r="L993" s="7">
        <f>BASE!L993*'FM-029 DEP'!$L$1152</f>
        <v>0</v>
      </c>
      <c r="M993" s="36">
        <f>BASE!M993*$M$1152</f>
        <v>0</v>
      </c>
      <c r="N993" s="1">
        <f t="shared" si="91"/>
        <v>1</v>
      </c>
      <c r="O993" s="8">
        <f t="shared" si="95"/>
        <v>1165</v>
      </c>
      <c r="P993" s="9">
        <f t="shared" si="92"/>
        <v>1165</v>
      </c>
      <c r="Q993" s="40">
        <f t="array" ref="Q993">IFERROR(_xlfn.STDEV.P(IF((F993:M993&lt;&gt;0)*(F993:M993&lt;&gt;""), F993:M993)), 0)</f>
        <v>0</v>
      </c>
      <c r="R993" s="11">
        <f t="shared" si="96"/>
        <v>0</v>
      </c>
      <c r="S993" s="12">
        <f t="shared" si="93"/>
        <v>100</v>
      </c>
      <c r="T993" s="37" t="str">
        <f t="shared" si="94"/>
        <v>ALTO</v>
      </c>
    </row>
    <row r="994" spans="2:20" ht="18">
      <c r="B994" s="27">
        <v>985</v>
      </c>
      <c r="C994" s="33" t="s">
        <v>1029</v>
      </c>
      <c r="D994" s="32" t="s">
        <v>38</v>
      </c>
      <c r="E994" s="32">
        <v>1</v>
      </c>
      <c r="F994" s="7">
        <f>BASE!F994</f>
        <v>0</v>
      </c>
      <c r="G994" s="7">
        <f>BASE!G994</f>
        <v>137584.12</v>
      </c>
      <c r="H994" s="40">
        <f>BASE!H994*'FM-029 DEP'!$H$1152</f>
        <v>0</v>
      </c>
      <c r="I994" s="7">
        <f>BASE!I994*'FM-029 DEP'!$I$1152</f>
        <v>0</v>
      </c>
      <c r="J994" s="7">
        <f>BASE!J994*'FM-029 DEP'!$J$1152</f>
        <v>0</v>
      </c>
      <c r="K994" s="7">
        <f>BASE!K994*'FM-029 DEP'!$K$1152</f>
        <v>0</v>
      </c>
      <c r="L994" s="7">
        <f>BASE!L994*'FM-029 DEP'!$L$1152</f>
        <v>0</v>
      </c>
      <c r="M994" s="36">
        <f>BASE!M994*$M$1152</f>
        <v>0</v>
      </c>
      <c r="N994" s="1">
        <f t="shared" si="91"/>
        <v>1</v>
      </c>
      <c r="O994" s="8">
        <f t="shared" si="95"/>
        <v>137584</v>
      </c>
      <c r="P994" s="9">
        <f t="shared" si="92"/>
        <v>137584</v>
      </c>
      <c r="Q994" s="40">
        <f t="array" ref="Q994">IFERROR(_xlfn.STDEV.P(IF((F994:M994&lt;&gt;0)*(F994:M994&lt;&gt;""), F994:M994)), 0)</f>
        <v>0</v>
      </c>
      <c r="R994" s="11">
        <f t="shared" si="96"/>
        <v>0</v>
      </c>
      <c r="S994" s="12">
        <f t="shared" si="93"/>
        <v>100</v>
      </c>
      <c r="T994" s="37" t="str">
        <f t="shared" si="94"/>
        <v>ALTO</v>
      </c>
    </row>
    <row r="995" spans="2:20" ht="18">
      <c r="B995" s="27">
        <v>986</v>
      </c>
      <c r="C995" s="33" t="s">
        <v>1030</v>
      </c>
      <c r="D995" s="32" t="s">
        <v>38</v>
      </c>
      <c r="E995" s="32">
        <v>1</v>
      </c>
      <c r="F995" s="7">
        <f>BASE!F995</f>
        <v>0</v>
      </c>
      <c r="G995" s="7">
        <f>BASE!G995</f>
        <v>125834.48</v>
      </c>
      <c r="H995" s="40">
        <f>BASE!H995*'FM-029 DEP'!$H$1152</f>
        <v>0</v>
      </c>
      <c r="I995" s="7">
        <f>BASE!I995*'FM-029 DEP'!$I$1152</f>
        <v>0</v>
      </c>
      <c r="J995" s="7">
        <f>BASE!J995*'FM-029 DEP'!$J$1152</f>
        <v>0</v>
      </c>
      <c r="K995" s="7">
        <f>BASE!K995*'FM-029 DEP'!$K$1152</f>
        <v>0</v>
      </c>
      <c r="L995" s="7">
        <f>BASE!L995*'FM-029 DEP'!$L$1152</f>
        <v>0</v>
      </c>
      <c r="M995" s="36">
        <f>BASE!M995*$M$1152</f>
        <v>0</v>
      </c>
      <c r="N995" s="1">
        <f t="shared" si="91"/>
        <v>1</v>
      </c>
      <c r="O995" s="8">
        <f t="shared" si="95"/>
        <v>125834</v>
      </c>
      <c r="P995" s="9">
        <f t="shared" si="92"/>
        <v>125834</v>
      </c>
      <c r="Q995" s="40">
        <f t="array" ref="Q995">IFERROR(_xlfn.STDEV.P(IF((F995:M995&lt;&gt;0)*(F995:M995&lt;&gt;""), F995:M995)), 0)</f>
        <v>0</v>
      </c>
      <c r="R995" s="11">
        <f t="shared" si="96"/>
        <v>0</v>
      </c>
      <c r="S995" s="12">
        <f t="shared" si="93"/>
        <v>100</v>
      </c>
      <c r="T995" s="37" t="str">
        <f t="shared" si="94"/>
        <v>ALTO</v>
      </c>
    </row>
    <row r="996" spans="2:20" ht="18">
      <c r="B996" s="27">
        <v>987</v>
      </c>
      <c r="C996" s="33" t="s">
        <v>1031</v>
      </c>
      <c r="D996" s="32" t="s">
        <v>38</v>
      </c>
      <c r="E996" s="32">
        <v>1</v>
      </c>
      <c r="F996" s="7">
        <f>BASE!F996</f>
        <v>0</v>
      </c>
      <c r="G996" s="7">
        <f>BASE!G996</f>
        <v>9397.16</v>
      </c>
      <c r="H996" s="40">
        <f>BASE!H996*'FM-029 DEP'!$H$1152</f>
        <v>0</v>
      </c>
      <c r="I996" s="7">
        <f>BASE!I996*'FM-029 DEP'!$I$1152</f>
        <v>0</v>
      </c>
      <c r="J996" s="7">
        <f>BASE!J996*'FM-029 DEP'!$J$1152</f>
        <v>0</v>
      </c>
      <c r="K996" s="7">
        <f>BASE!K996*'FM-029 DEP'!$K$1152</f>
        <v>0</v>
      </c>
      <c r="L996" s="7">
        <f>BASE!L996*'FM-029 DEP'!$L$1152</f>
        <v>0</v>
      </c>
      <c r="M996" s="36">
        <f>BASE!M996*$M$1152</f>
        <v>0</v>
      </c>
      <c r="N996" s="1">
        <f t="shared" si="91"/>
        <v>1</v>
      </c>
      <c r="O996" s="8">
        <f t="shared" si="95"/>
        <v>9397</v>
      </c>
      <c r="P996" s="9">
        <f t="shared" si="92"/>
        <v>9397</v>
      </c>
      <c r="Q996" s="40">
        <f t="array" ref="Q996">IFERROR(_xlfn.STDEV.P(IF((F996:M996&lt;&gt;0)*(F996:M996&lt;&gt;""), F996:M996)), 0)</f>
        <v>0</v>
      </c>
      <c r="R996" s="11">
        <f t="shared" si="96"/>
        <v>0</v>
      </c>
      <c r="S996" s="12">
        <f t="shared" si="93"/>
        <v>100</v>
      </c>
      <c r="T996" s="37" t="str">
        <f t="shared" si="94"/>
        <v>ALTO</v>
      </c>
    </row>
    <row r="997" spans="2:20" ht="18">
      <c r="B997" s="27">
        <v>988</v>
      </c>
      <c r="C997" s="33" t="s">
        <v>1032</v>
      </c>
      <c r="D997" s="32" t="s">
        <v>38</v>
      </c>
      <c r="E997" s="32">
        <v>1</v>
      </c>
      <c r="F997" s="7">
        <f>BASE!F997</f>
        <v>0</v>
      </c>
      <c r="G997" s="7">
        <f>BASE!G997</f>
        <v>46986.96</v>
      </c>
      <c r="H997" s="40">
        <f>BASE!H997*'FM-029 DEP'!$H$1152</f>
        <v>0</v>
      </c>
      <c r="I997" s="7">
        <f>BASE!I997*'FM-029 DEP'!$I$1152</f>
        <v>0</v>
      </c>
      <c r="J997" s="7">
        <f>BASE!J997*'FM-029 DEP'!$J$1152</f>
        <v>0</v>
      </c>
      <c r="K997" s="7">
        <f>BASE!K997*'FM-029 DEP'!$K$1152</f>
        <v>0</v>
      </c>
      <c r="L997" s="7">
        <f>BASE!L997*'FM-029 DEP'!$L$1152</f>
        <v>0</v>
      </c>
      <c r="M997" s="36"/>
      <c r="N997" s="1">
        <f t="shared" si="91"/>
        <v>1</v>
      </c>
      <c r="O997" s="8">
        <f t="shared" si="95"/>
        <v>46987</v>
      </c>
      <c r="P997" s="9">
        <f t="shared" si="92"/>
        <v>46987</v>
      </c>
      <c r="Q997" s="40">
        <f t="array" ref="Q997">IFERROR(_xlfn.STDEV.P(IF((F997:M997&lt;&gt;0)*(F997:M997&lt;&gt;""), F997:M997)), 0)</f>
        <v>0</v>
      </c>
      <c r="R997" s="11">
        <f t="shared" si="96"/>
        <v>0</v>
      </c>
      <c r="S997" s="12">
        <f t="shared" si="93"/>
        <v>100</v>
      </c>
      <c r="T997" s="37" t="str">
        <f t="shared" si="94"/>
        <v>ALTO</v>
      </c>
    </row>
    <row r="998" spans="2:20" ht="18">
      <c r="B998" s="27">
        <v>989</v>
      </c>
      <c r="C998" s="33" t="s">
        <v>1033</v>
      </c>
      <c r="D998" s="32" t="s">
        <v>38</v>
      </c>
      <c r="E998" s="32">
        <v>1</v>
      </c>
      <c r="F998" s="7">
        <f>BASE!F998</f>
        <v>0</v>
      </c>
      <c r="G998" s="7">
        <f>BASE!G998</f>
        <v>37567.759999999995</v>
      </c>
      <c r="H998" s="40">
        <f>BASE!H998*'FM-029 DEP'!$H$1152</f>
        <v>0</v>
      </c>
      <c r="I998" s="7">
        <f>BASE!I998*'FM-029 DEP'!$I$1152</f>
        <v>0</v>
      </c>
      <c r="J998" s="7">
        <f>BASE!J998*'FM-029 DEP'!$J$1152</f>
        <v>0</v>
      </c>
      <c r="K998" s="7">
        <f>BASE!K998*'FM-029 DEP'!$K$1152</f>
        <v>0</v>
      </c>
      <c r="L998" s="7">
        <f>BASE!L998*'FM-029 DEP'!$L$1152</f>
        <v>0</v>
      </c>
      <c r="M998" s="36">
        <f>BASE!M998*$M$1152</f>
        <v>0</v>
      </c>
      <c r="N998" s="1">
        <f t="shared" si="91"/>
        <v>1</v>
      </c>
      <c r="O998" s="8">
        <f t="shared" si="95"/>
        <v>37568</v>
      </c>
      <c r="P998" s="9">
        <f t="shared" si="92"/>
        <v>37568</v>
      </c>
      <c r="Q998" s="40">
        <f t="array" ref="Q998">IFERROR(_xlfn.STDEV.P(IF((F998:M998&lt;&gt;0)*(F998:M998&lt;&gt;""), F998:M998)), 0)</f>
        <v>0</v>
      </c>
      <c r="R998" s="11">
        <f t="shared" si="96"/>
        <v>0</v>
      </c>
      <c r="S998" s="12">
        <f t="shared" si="93"/>
        <v>100</v>
      </c>
      <c r="T998" s="37" t="str">
        <f t="shared" si="94"/>
        <v>ALTO</v>
      </c>
    </row>
    <row r="999" spans="2:20" ht="18">
      <c r="B999" s="27">
        <v>990</v>
      </c>
      <c r="C999" s="33" t="s">
        <v>1034</v>
      </c>
      <c r="D999" s="32" t="s">
        <v>38</v>
      </c>
      <c r="E999" s="32">
        <v>1</v>
      </c>
      <c r="F999" s="7">
        <f>BASE!F999</f>
        <v>0</v>
      </c>
      <c r="G999" s="7">
        <f>BASE!G999</f>
        <v>19920.68</v>
      </c>
      <c r="H999" s="40">
        <f>BASE!H999*'FM-029 DEP'!$H$1152</f>
        <v>0</v>
      </c>
      <c r="I999" s="7">
        <f>BASE!I999*'FM-029 DEP'!$I$1152</f>
        <v>0</v>
      </c>
      <c r="J999" s="7">
        <f>BASE!J999*'FM-029 DEP'!$J$1152</f>
        <v>0</v>
      </c>
      <c r="K999" s="7">
        <f>BASE!K999*'FM-029 DEP'!$K$1152</f>
        <v>0</v>
      </c>
      <c r="L999" s="7">
        <f>BASE!L999*'FM-029 DEP'!$L$1152</f>
        <v>0</v>
      </c>
      <c r="M999" s="36">
        <f>BASE!M999*$M$1152</f>
        <v>0</v>
      </c>
      <c r="N999" s="1">
        <f t="shared" si="91"/>
        <v>1</v>
      </c>
      <c r="O999" s="8">
        <f t="shared" si="95"/>
        <v>19921</v>
      </c>
      <c r="P999" s="9">
        <f t="shared" si="92"/>
        <v>19921</v>
      </c>
      <c r="Q999" s="40">
        <f t="array" ref="Q999">IFERROR(_xlfn.STDEV.P(IF((F999:M999&lt;&gt;0)*(F999:M999&lt;&gt;""), F999:M999)), 0)</f>
        <v>0</v>
      </c>
      <c r="R999" s="11">
        <f t="shared" si="96"/>
        <v>0</v>
      </c>
      <c r="S999" s="12">
        <f t="shared" si="93"/>
        <v>100</v>
      </c>
      <c r="T999" s="37" t="str">
        <f t="shared" si="94"/>
        <v>ALTO</v>
      </c>
    </row>
    <row r="1000" spans="2:20" ht="18">
      <c r="B1000" s="27">
        <v>991</v>
      </c>
      <c r="C1000" s="33" t="s">
        <v>1035</v>
      </c>
      <c r="D1000" s="32" t="s">
        <v>38</v>
      </c>
      <c r="E1000" s="32">
        <v>1</v>
      </c>
      <c r="F1000" s="7">
        <f>BASE!F1000</f>
        <v>0</v>
      </c>
      <c r="G1000" s="7">
        <f>BASE!G1000</f>
        <v>362355</v>
      </c>
      <c r="H1000" s="40">
        <f>BASE!H1000*'FM-029 DEP'!$H$1152</f>
        <v>0</v>
      </c>
      <c r="I1000" s="7">
        <f>BASE!I1000*'FM-029 DEP'!$I$1152</f>
        <v>0</v>
      </c>
      <c r="J1000" s="7">
        <f>BASE!J1000*'FM-029 DEP'!$J$1152</f>
        <v>0</v>
      </c>
      <c r="K1000" s="7">
        <f>BASE!K1000*'FM-029 DEP'!$K$1152</f>
        <v>0</v>
      </c>
      <c r="L1000" s="7">
        <f>BASE!L1000*'FM-029 DEP'!$L$1152</f>
        <v>0</v>
      </c>
      <c r="M1000" s="36">
        <f>BASE!M1000*$M$1152</f>
        <v>0</v>
      </c>
      <c r="N1000" s="1">
        <f t="shared" si="91"/>
        <v>1</v>
      </c>
      <c r="O1000" s="8">
        <f t="shared" si="95"/>
        <v>362355</v>
      </c>
      <c r="P1000" s="9">
        <f t="shared" si="92"/>
        <v>362355</v>
      </c>
      <c r="Q1000" s="40">
        <f t="array" ref="Q1000">IFERROR(_xlfn.STDEV.P(IF((F1000:M1000&lt;&gt;0)*(F1000:M1000&lt;&gt;""), F1000:M1000)), 0)</f>
        <v>0</v>
      </c>
      <c r="R1000" s="11">
        <f t="shared" si="96"/>
        <v>0</v>
      </c>
      <c r="S1000" s="12">
        <f t="shared" si="93"/>
        <v>100</v>
      </c>
      <c r="T1000" s="37" t="str">
        <f t="shared" si="94"/>
        <v>ALTO</v>
      </c>
    </row>
    <row r="1001" spans="2:20" ht="18">
      <c r="B1001" s="27">
        <v>992</v>
      </c>
      <c r="C1001" s="33" t="s">
        <v>1036</v>
      </c>
      <c r="D1001" s="32" t="s">
        <v>38</v>
      </c>
      <c r="E1001" s="32">
        <v>1</v>
      </c>
      <c r="F1001" s="7">
        <f>BASE!F1001</f>
        <v>0</v>
      </c>
      <c r="G1001" s="7">
        <f>BASE!G1001</f>
        <v>420349.19999999995</v>
      </c>
      <c r="H1001" s="40">
        <f>BASE!H1001*'FM-029 DEP'!$H$1152</f>
        <v>0</v>
      </c>
      <c r="I1001" s="7">
        <f>BASE!I1001*'FM-029 DEP'!$I$1152</f>
        <v>0</v>
      </c>
      <c r="J1001" s="7">
        <f>BASE!J1001*'FM-029 DEP'!$J$1152</f>
        <v>0</v>
      </c>
      <c r="K1001" s="7">
        <f>BASE!K1001*'FM-029 DEP'!$K$1152</f>
        <v>0</v>
      </c>
      <c r="L1001" s="7">
        <f>BASE!L1001*'FM-029 DEP'!$L$1152</f>
        <v>0</v>
      </c>
      <c r="M1001" s="36">
        <f>BASE!M1001*$M$1152</f>
        <v>0</v>
      </c>
      <c r="N1001" s="1">
        <f t="shared" si="91"/>
        <v>1</v>
      </c>
      <c r="O1001" s="8">
        <f t="shared" si="95"/>
        <v>420349</v>
      </c>
      <c r="P1001" s="9">
        <f t="shared" si="92"/>
        <v>420349</v>
      </c>
      <c r="Q1001" s="40">
        <f t="array" ref="Q1001">IFERROR(_xlfn.STDEV.P(IF((F1001:M1001&lt;&gt;0)*(F1001:M1001&lt;&gt;""), F1001:M1001)), 0)</f>
        <v>0</v>
      </c>
      <c r="R1001" s="11">
        <f t="shared" si="96"/>
        <v>0</v>
      </c>
      <c r="S1001" s="12">
        <f t="shared" si="93"/>
        <v>100</v>
      </c>
      <c r="T1001" s="37" t="str">
        <f t="shared" si="94"/>
        <v>ALTO</v>
      </c>
    </row>
    <row r="1002" spans="2:20" ht="18">
      <c r="B1002" s="27">
        <v>993</v>
      </c>
      <c r="C1002" s="33" t="s">
        <v>1037</v>
      </c>
      <c r="D1002" s="32" t="s">
        <v>38</v>
      </c>
      <c r="E1002" s="32">
        <v>1</v>
      </c>
      <c r="F1002" s="7">
        <f>BASE!F1002</f>
        <v>0</v>
      </c>
      <c r="G1002" s="7">
        <f>BASE!G1002</f>
        <v>1642413.8399999999</v>
      </c>
      <c r="H1002" s="40">
        <f>BASE!H1002*'FM-029 DEP'!$H$1152</f>
        <v>0</v>
      </c>
      <c r="I1002" s="7">
        <f>BASE!I1002*'FM-029 DEP'!$I$1152</f>
        <v>0</v>
      </c>
      <c r="J1002" s="7">
        <f>BASE!J1002*'FM-029 DEP'!$J$1152</f>
        <v>0</v>
      </c>
      <c r="K1002" s="7">
        <f>BASE!K1002*'FM-029 DEP'!$K$1152</f>
        <v>0</v>
      </c>
      <c r="L1002" s="7">
        <f>BASE!L1002*'FM-029 DEP'!$L$1152</f>
        <v>0</v>
      </c>
      <c r="M1002" s="36">
        <f>BASE!M1002*$M$1152</f>
        <v>0</v>
      </c>
      <c r="N1002" s="1">
        <f t="shared" si="91"/>
        <v>1</v>
      </c>
      <c r="O1002" s="8">
        <f t="shared" si="95"/>
        <v>1642414</v>
      </c>
      <c r="P1002" s="9">
        <f t="shared" si="92"/>
        <v>1642414</v>
      </c>
      <c r="Q1002" s="40">
        <f t="array" ref="Q1002">IFERROR(_xlfn.STDEV.P(IF((F1002:M1002&lt;&gt;0)*(F1002:M1002&lt;&gt;""), F1002:M1002)), 0)</f>
        <v>0</v>
      </c>
      <c r="R1002" s="11">
        <f t="shared" si="96"/>
        <v>0</v>
      </c>
      <c r="S1002" s="12">
        <f t="shared" si="93"/>
        <v>100</v>
      </c>
      <c r="T1002" s="37" t="str">
        <f t="shared" si="94"/>
        <v>ALTO</v>
      </c>
    </row>
    <row r="1003" spans="2:20" ht="18">
      <c r="B1003" s="27">
        <v>994</v>
      </c>
      <c r="C1003" s="33" t="s">
        <v>1038</v>
      </c>
      <c r="D1003" s="32" t="s">
        <v>38</v>
      </c>
      <c r="E1003" s="32">
        <v>1</v>
      </c>
      <c r="F1003" s="7">
        <f>BASE!F1003</f>
        <v>0</v>
      </c>
      <c r="G1003" s="7">
        <f>BASE!G1003</f>
        <v>3315408.76</v>
      </c>
      <c r="H1003" s="40">
        <f>BASE!H1003*'FM-029 DEP'!$H$1152</f>
        <v>0</v>
      </c>
      <c r="I1003" s="7">
        <f>BASE!I1003*'FM-029 DEP'!$I$1152</f>
        <v>0</v>
      </c>
      <c r="J1003" s="7">
        <f>BASE!J1003*'FM-029 DEP'!$J$1152</f>
        <v>0</v>
      </c>
      <c r="K1003" s="7">
        <f>BASE!K1003*'FM-029 DEP'!$K$1152</f>
        <v>0</v>
      </c>
      <c r="L1003" s="7">
        <f>BASE!L1003*'FM-029 DEP'!$L$1152</f>
        <v>0</v>
      </c>
      <c r="M1003" s="36">
        <f>BASE!M1003*$M$1152</f>
        <v>0</v>
      </c>
      <c r="N1003" s="1">
        <f t="shared" si="91"/>
        <v>1</v>
      </c>
      <c r="O1003" s="8">
        <f t="shared" si="95"/>
        <v>3315409</v>
      </c>
      <c r="P1003" s="9">
        <f t="shared" si="92"/>
        <v>3315409</v>
      </c>
      <c r="Q1003" s="40">
        <f t="array" ref="Q1003">IFERROR(_xlfn.STDEV.P(IF((F1003:M1003&lt;&gt;0)*(F1003:M1003&lt;&gt;""), F1003:M1003)), 0)</f>
        <v>0</v>
      </c>
      <c r="R1003" s="11">
        <f t="shared" si="96"/>
        <v>0</v>
      </c>
      <c r="S1003" s="12">
        <f t="shared" si="93"/>
        <v>100</v>
      </c>
      <c r="T1003" s="37" t="str">
        <f t="shared" si="94"/>
        <v>ALTO</v>
      </c>
    </row>
    <row r="1004" spans="2:20" ht="18">
      <c r="B1004" s="27">
        <v>995</v>
      </c>
      <c r="C1004" s="33" t="s">
        <v>1039</v>
      </c>
      <c r="D1004" s="32" t="s">
        <v>38</v>
      </c>
      <c r="E1004" s="32">
        <v>1</v>
      </c>
      <c r="F1004" s="7">
        <f>BASE!F1004</f>
        <v>0</v>
      </c>
      <c r="G1004" s="7">
        <f>BASE!G1004</f>
        <v>2426837.1599999997</v>
      </c>
      <c r="H1004" s="40">
        <f>BASE!H1004*'FM-029 DEP'!$H$1152</f>
        <v>0</v>
      </c>
      <c r="I1004" s="7">
        <f>BASE!I1004*'FM-029 DEP'!$I$1152</f>
        <v>0</v>
      </c>
      <c r="J1004" s="7">
        <f>BASE!J1004*'FM-029 DEP'!$J$1152</f>
        <v>0</v>
      </c>
      <c r="K1004" s="7">
        <f>BASE!K1004*'FM-029 DEP'!$K$1152</f>
        <v>0</v>
      </c>
      <c r="L1004" s="7">
        <f>BASE!L1004*'FM-029 DEP'!$L$1152</f>
        <v>0</v>
      </c>
      <c r="M1004" s="36">
        <f>BASE!M1004*$M$1152</f>
        <v>0</v>
      </c>
      <c r="N1004" s="1">
        <f t="shared" si="91"/>
        <v>1</v>
      </c>
      <c r="O1004" s="8">
        <f t="shared" si="95"/>
        <v>2426837</v>
      </c>
      <c r="P1004" s="9">
        <f t="shared" si="92"/>
        <v>2426837</v>
      </c>
      <c r="Q1004" s="40">
        <f t="array" ref="Q1004">IFERROR(_xlfn.STDEV.P(IF((F1004:M1004&lt;&gt;0)*(F1004:M1004&lt;&gt;""), F1004:M1004)), 0)</f>
        <v>0</v>
      </c>
      <c r="R1004" s="11">
        <f t="shared" si="96"/>
        <v>0</v>
      </c>
      <c r="S1004" s="12">
        <f t="shared" si="93"/>
        <v>100</v>
      </c>
      <c r="T1004" s="37" t="str">
        <f t="shared" si="94"/>
        <v>ALTO</v>
      </c>
    </row>
    <row r="1005" spans="2:20" ht="18">
      <c r="B1005" s="27">
        <v>996</v>
      </c>
      <c r="C1005" s="33" t="s">
        <v>1040</v>
      </c>
      <c r="D1005" s="32" t="s">
        <v>38</v>
      </c>
      <c r="E1005" s="32">
        <v>1</v>
      </c>
      <c r="F1005" s="7">
        <f>BASE!F1005</f>
        <v>0</v>
      </c>
      <c r="G1005" s="7">
        <f>BASE!G1005</f>
        <v>1836213.88</v>
      </c>
      <c r="H1005" s="40">
        <f>BASE!H1005*'FM-029 DEP'!$H$1152</f>
        <v>0</v>
      </c>
      <c r="I1005" s="7">
        <f>BASE!I1005*'FM-029 DEP'!$I$1152</f>
        <v>0</v>
      </c>
      <c r="J1005" s="7">
        <f>BASE!J1005*'FM-029 DEP'!$J$1152</f>
        <v>0</v>
      </c>
      <c r="K1005" s="7">
        <f>BASE!K1005*'FM-029 DEP'!$K$1152</f>
        <v>0</v>
      </c>
      <c r="L1005" s="7">
        <f>BASE!L1005*'FM-029 DEP'!$L$1152</f>
        <v>0</v>
      </c>
      <c r="M1005" s="36">
        <f>BASE!M1005*$M$1152</f>
        <v>0</v>
      </c>
      <c r="N1005" s="1">
        <f t="shared" si="91"/>
        <v>1</v>
      </c>
      <c r="O1005" s="8">
        <f t="shared" si="95"/>
        <v>1836214</v>
      </c>
      <c r="P1005" s="9">
        <f t="shared" si="92"/>
        <v>1836214</v>
      </c>
      <c r="Q1005" s="40">
        <f t="array" ref="Q1005">IFERROR(_xlfn.STDEV.P(IF((F1005:M1005&lt;&gt;0)*(F1005:M1005&lt;&gt;""), F1005:M1005)), 0)</f>
        <v>0</v>
      </c>
      <c r="R1005" s="11">
        <f t="shared" si="96"/>
        <v>0</v>
      </c>
      <c r="S1005" s="12">
        <f t="shared" si="93"/>
        <v>100</v>
      </c>
      <c r="T1005" s="37" t="str">
        <f t="shared" si="94"/>
        <v>ALTO</v>
      </c>
    </row>
    <row r="1006" spans="2:20" ht="18">
      <c r="B1006" s="27">
        <v>997</v>
      </c>
      <c r="C1006" s="33" t="s">
        <v>1041</v>
      </c>
      <c r="D1006" s="32" t="s">
        <v>38</v>
      </c>
      <c r="E1006" s="32">
        <v>1</v>
      </c>
      <c r="F1006" s="7">
        <f>BASE!F1006</f>
        <v>0</v>
      </c>
      <c r="G1006" s="7">
        <f>BASE!G1006</f>
        <v>1460682.44</v>
      </c>
      <c r="H1006" s="40">
        <f>BASE!H1006*'FM-029 DEP'!$H$1152</f>
        <v>0</v>
      </c>
      <c r="I1006" s="7">
        <f>BASE!I1006*'FM-029 DEP'!$I$1152</f>
        <v>0</v>
      </c>
      <c r="J1006" s="7">
        <f>BASE!J1006*'FM-029 DEP'!$J$1152</f>
        <v>0</v>
      </c>
      <c r="K1006" s="7">
        <f>BASE!K1006*'FM-029 DEP'!$K$1152</f>
        <v>0</v>
      </c>
      <c r="L1006" s="7">
        <f>BASE!L1006*'FM-029 DEP'!$L$1152</f>
        <v>0</v>
      </c>
      <c r="M1006" s="36">
        <f>BASE!M1006*$M$1152</f>
        <v>0</v>
      </c>
      <c r="N1006" s="1">
        <f t="shared" si="91"/>
        <v>1</v>
      </c>
      <c r="O1006" s="8">
        <f t="shared" si="95"/>
        <v>1460682</v>
      </c>
      <c r="P1006" s="9">
        <f t="shared" si="92"/>
        <v>1460682</v>
      </c>
      <c r="Q1006" s="40">
        <f t="array" ref="Q1006">IFERROR(_xlfn.STDEV.P(IF((F1006:M1006&lt;&gt;0)*(F1006:M1006&lt;&gt;""), F1006:M1006)), 0)</f>
        <v>0</v>
      </c>
      <c r="R1006" s="11">
        <f t="shared" si="96"/>
        <v>0</v>
      </c>
      <c r="S1006" s="12">
        <f t="shared" si="93"/>
        <v>100</v>
      </c>
      <c r="T1006" s="37" t="str">
        <f t="shared" si="94"/>
        <v>ALTO</v>
      </c>
    </row>
    <row r="1007" spans="2:20" ht="18">
      <c r="B1007" s="27">
        <v>998</v>
      </c>
      <c r="C1007" s="33" t="s">
        <v>1042</v>
      </c>
      <c r="D1007" s="32" t="s">
        <v>38</v>
      </c>
      <c r="E1007" s="32">
        <v>1</v>
      </c>
      <c r="F1007" s="7">
        <f>BASE!F1007</f>
        <v>0</v>
      </c>
      <c r="G1007" s="7">
        <f>BASE!G1007</f>
        <v>1948.8</v>
      </c>
      <c r="H1007" s="40">
        <f>BASE!H1007*'FM-029 DEP'!$H$1152</f>
        <v>0</v>
      </c>
      <c r="I1007" s="7">
        <f>BASE!I1007*'FM-029 DEP'!$I$1152</f>
        <v>0</v>
      </c>
      <c r="J1007" s="7">
        <f>BASE!J1007*'FM-029 DEP'!$J$1152</f>
        <v>0</v>
      </c>
      <c r="K1007" s="7">
        <f>BASE!K1007*'FM-029 DEP'!$K$1152</f>
        <v>0</v>
      </c>
      <c r="L1007" s="7">
        <f>BASE!L1007*'FM-029 DEP'!$L$1152</f>
        <v>0</v>
      </c>
      <c r="M1007" s="36">
        <f>BASE!M1007*$M$1152</f>
        <v>0</v>
      </c>
      <c r="N1007" s="1">
        <f t="shared" si="91"/>
        <v>1</v>
      </c>
      <c r="O1007" s="8">
        <f t="shared" si="95"/>
        <v>1949</v>
      </c>
      <c r="P1007" s="9">
        <f t="shared" si="92"/>
        <v>1949</v>
      </c>
      <c r="Q1007" s="40">
        <f t="array" ref="Q1007">IFERROR(_xlfn.STDEV.P(IF((F1007:M1007&lt;&gt;0)*(F1007:M1007&lt;&gt;""), F1007:M1007)), 0)</f>
        <v>0</v>
      </c>
      <c r="R1007" s="11">
        <f t="shared" si="96"/>
        <v>0</v>
      </c>
      <c r="S1007" s="12">
        <f t="shared" si="93"/>
        <v>100</v>
      </c>
      <c r="T1007" s="37" t="str">
        <f t="shared" si="94"/>
        <v>ALTO</v>
      </c>
    </row>
    <row r="1008" spans="2:20" ht="18">
      <c r="B1008" s="27">
        <v>999</v>
      </c>
      <c r="C1008" s="33" t="s">
        <v>1043</v>
      </c>
      <c r="D1008" s="32" t="s">
        <v>38</v>
      </c>
      <c r="E1008" s="32">
        <v>1</v>
      </c>
      <c r="F1008" s="7">
        <f>BASE!F1008</f>
        <v>0</v>
      </c>
      <c r="G1008" s="7">
        <f>BASE!G1008</f>
        <v>6240.7999999999993</v>
      </c>
      <c r="H1008" s="40">
        <f>BASE!H1008*'FM-029 DEP'!$H$1152</f>
        <v>0</v>
      </c>
      <c r="I1008" s="7">
        <f>BASE!I1008*'FM-029 DEP'!$I$1152</f>
        <v>0</v>
      </c>
      <c r="J1008" s="7">
        <f>BASE!J1008*'FM-029 DEP'!$J$1152</f>
        <v>0</v>
      </c>
      <c r="K1008" s="7">
        <f>BASE!K1008*'FM-029 DEP'!$K$1152</f>
        <v>0</v>
      </c>
      <c r="L1008" s="7">
        <f>BASE!L1008*'FM-029 DEP'!$L$1152</f>
        <v>0</v>
      </c>
      <c r="M1008" s="36">
        <f>BASE!M1008*$M$1152</f>
        <v>0</v>
      </c>
      <c r="N1008" s="1">
        <f t="shared" si="91"/>
        <v>1</v>
      </c>
      <c r="O1008" s="8">
        <f t="shared" si="95"/>
        <v>6241</v>
      </c>
      <c r="P1008" s="9">
        <f t="shared" si="92"/>
        <v>6241</v>
      </c>
      <c r="Q1008" s="40">
        <f t="array" ref="Q1008">IFERROR(_xlfn.STDEV.P(IF((F1008:M1008&lt;&gt;0)*(F1008:M1008&lt;&gt;""), F1008:M1008)), 0)</f>
        <v>0</v>
      </c>
      <c r="R1008" s="11">
        <f t="shared" si="96"/>
        <v>0</v>
      </c>
      <c r="S1008" s="12">
        <f t="shared" si="93"/>
        <v>100</v>
      </c>
      <c r="T1008" s="37" t="str">
        <f t="shared" si="94"/>
        <v>ALTO</v>
      </c>
    </row>
    <row r="1009" spans="2:20" ht="18">
      <c r="B1009" s="27">
        <v>1000</v>
      </c>
      <c r="C1009" s="33" t="s">
        <v>1044</v>
      </c>
      <c r="D1009" s="32" t="s">
        <v>38</v>
      </c>
      <c r="E1009" s="32">
        <v>1</v>
      </c>
      <c r="F1009" s="7">
        <f>BASE!F1009</f>
        <v>0</v>
      </c>
      <c r="G1009" s="7">
        <f>BASE!G1009</f>
        <v>7797.5199999999995</v>
      </c>
      <c r="H1009" s="40">
        <f>BASE!H1009*'FM-029 DEP'!$H$1152</f>
        <v>0</v>
      </c>
      <c r="I1009" s="7">
        <f>BASE!I1009*'FM-029 DEP'!$I$1152</f>
        <v>0</v>
      </c>
      <c r="J1009" s="7">
        <f>BASE!J1009*'FM-029 DEP'!$J$1152</f>
        <v>0</v>
      </c>
      <c r="K1009" s="7">
        <f>BASE!K1009*'FM-029 DEP'!$K$1152</f>
        <v>0</v>
      </c>
      <c r="L1009" s="7">
        <f>BASE!L1009*'FM-029 DEP'!$L$1152</f>
        <v>0</v>
      </c>
      <c r="M1009" s="36">
        <f>BASE!M1009*$M$1152</f>
        <v>0</v>
      </c>
      <c r="N1009" s="1">
        <f t="shared" si="91"/>
        <v>1</v>
      </c>
      <c r="O1009" s="8">
        <f t="shared" si="95"/>
        <v>7798</v>
      </c>
      <c r="P1009" s="9">
        <f t="shared" si="92"/>
        <v>7798</v>
      </c>
      <c r="Q1009" s="40">
        <f t="array" ref="Q1009">IFERROR(_xlfn.STDEV.P(IF((F1009:M1009&lt;&gt;0)*(F1009:M1009&lt;&gt;""), F1009:M1009)), 0)</f>
        <v>0</v>
      </c>
      <c r="R1009" s="11">
        <f t="shared" si="96"/>
        <v>0</v>
      </c>
      <c r="S1009" s="12">
        <f t="shared" si="93"/>
        <v>100</v>
      </c>
      <c r="T1009" s="37" t="str">
        <f t="shared" si="94"/>
        <v>ALTO</v>
      </c>
    </row>
    <row r="1010" spans="2:20" ht="18">
      <c r="B1010" s="27">
        <v>1001</v>
      </c>
      <c r="C1010" s="33" t="s">
        <v>1045</v>
      </c>
      <c r="D1010" s="32" t="s">
        <v>38</v>
      </c>
      <c r="E1010" s="32">
        <v>1</v>
      </c>
      <c r="F1010" s="7">
        <f>BASE!F1010</f>
        <v>0</v>
      </c>
      <c r="G1010" s="7">
        <f>BASE!G1010</f>
        <v>11307.679999999998</v>
      </c>
      <c r="H1010" s="40">
        <f>BASE!H1010*'FM-029 DEP'!$H$1152</f>
        <v>0</v>
      </c>
      <c r="I1010" s="7">
        <f>BASE!I1010*'FM-029 DEP'!$I$1152</f>
        <v>0</v>
      </c>
      <c r="J1010" s="7">
        <f>BASE!J1010*'FM-029 DEP'!$J$1152</f>
        <v>0</v>
      </c>
      <c r="K1010" s="7">
        <f>BASE!K1010*'FM-029 DEP'!$K$1152</f>
        <v>0</v>
      </c>
      <c r="L1010" s="7">
        <f>BASE!L1010*'FM-029 DEP'!$L$1152</f>
        <v>0</v>
      </c>
      <c r="M1010" s="36">
        <f>BASE!M1010*$M$1152</f>
        <v>0</v>
      </c>
      <c r="N1010" s="1">
        <f t="shared" si="91"/>
        <v>1</v>
      </c>
      <c r="O1010" s="8">
        <f t="shared" si="95"/>
        <v>11308</v>
      </c>
      <c r="P1010" s="9">
        <f t="shared" si="92"/>
        <v>11308</v>
      </c>
      <c r="Q1010" s="40">
        <f t="array" ref="Q1010">IFERROR(_xlfn.STDEV.P(IF((F1010:M1010&lt;&gt;0)*(F1010:M1010&lt;&gt;""), F1010:M1010)), 0)</f>
        <v>0</v>
      </c>
      <c r="R1010" s="11">
        <f t="shared" si="96"/>
        <v>0</v>
      </c>
      <c r="S1010" s="12">
        <f t="shared" si="93"/>
        <v>100</v>
      </c>
      <c r="T1010" s="37" t="str">
        <f t="shared" si="94"/>
        <v>ALTO</v>
      </c>
    </row>
    <row r="1011" spans="2:20" ht="18">
      <c r="B1011" s="27">
        <v>1002</v>
      </c>
      <c r="C1011" s="33" t="s">
        <v>1046</v>
      </c>
      <c r="D1011" s="32" t="s">
        <v>38</v>
      </c>
      <c r="E1011" s="32">
        <v>1</v>
      </c>
      <c r="F1011" s="7">
        <f>BASE!F1011</f>
        <v>0</v>
      </c>
      <c r="G1011" s="7">
        <f>BASE!G1011</f>
        <v>6630.5599999999995</v>
      </c>
      <c r="H1011" s="40">
        <f>BASE!H1011*'FM-029 DEP'!$H$1152</f>
        <v>0</v>
      </c>
      <c r="I1011" s="7">
        <f>BASE!I1011*'FM-029 DEP'!$I$1152</f>
        <v>0</v>
      </c>
      <c r="J1011" s="7">
        <f>BASE!J1011*'FM-029 DEP'!$J$1152</f>
        <v>0</v>
      </c>
      <c r="K1011" s="7">
        <f>BASE!K1011*'FM-029 DEP'!$K$1152</f>
        <v>0</v>
      </c>
      <c r="L1011" s="7">
        <f>BASE!L1011*'FM-029 DEP'!$L$1152</f>
        <v>0</v>
      </c>
      <c r="M1011" s="36">
        <f>BASE!M1011*$M$1152</f>
        <v>0</v>
      </c>
      <c r="N1011" s="1">
        <f t="shared" si="91"/>
        <v>1</v>
      </c>
      <c r="O1011" s="8">
        <f t="shared" si="95"/>
        <v>6631</v>
      </c>
      <c r="P1011" s="9">
        <f t="shared" si="92"/>
        <v>6631</v>
      </c>
      <c r="Q1011" s="40">
        <f t="array" ref="Q1011">IFERROR(_xlfn.STDEV.P(IF((F1011:M1011&lt;&gt;0)*(F1011:M1011&lt;&gt;""), F1011:M1011)), 0)</f>
        <v>0</v>
      </c>
      <c r="R1011" s="11">
        <f t="shared" si="96"/>
        <v>0</v>
      </c>
      <c r="S1011" s="12">
        <f t="shared" si="93"/>
        <v>100</v>
      </c>
      <c r="T1011" s="37" t="str">
        <f t="shared" si="94"/>
        <v>ALTO</v>
      </c>
    </row>
    <row r="1012" spans="2:20" ht="45">
      <c r="B1012" s="27">
        <v>1003</v>
      </c>
      <c r="C1012" s="31" t="s">
        <v>1047</v>
      </c>
      <c r="D1012" s="32" t="s">
        <v>38</v>
      </c>
      <c r="E1012" s="32">
        <v>1</v>
      </c>
      <c r="F1012" s="7">
        <f>BASE!F1012</f>
        <v>0</v>
      </c>
      <c r="G1012" s="7">
        <f>BASE!G1012</f>
        <v>24111211.319999997</v>
      </c>
      <c r="H1012" s="40">
        <f>BASE!H1012*'FM-029 DEP'!$H$1152</f>
        <v>0</v>
      </c>
      <c r="I1012" s="7">
        <f>BASE!I1012*'FM-029 DEP'!$I$1152</f>
        <v>0</v>
      </c>
      <c r="J1012" s="7">
        <f>BASE!J1012*'FM-029 DEP'!$J$1152</f>
        <v>0</v>
      </c>
      <c r="K1012" s="7">
        <f>BASE!K1012*'FM-029 DEP'!$K$1152</f>
        <v>0</v>
      </c>
      <c r="L1012" s="7">
        <f>BASE!L1012*'FM-029 DEP'!$L$1152</f>
        <v>0</v>
      </c>
      <c r="M1012" s="36">
        <f>BASE!M1012*$M$1152</f>
        <v>0</v>
      </c>
      <c r="N1012" s="1">
        <f t="shared" si="91"/>
        <v>1</v>
      </c>
      <c r="O1012" s="8">
        <f t="shared" si="95"/>
        <v>24111211</v>
      </c>
      <c r="P1012" s="9">
        <f t="shared" si="92"/>
        <v>24111211</v>
      </c>
      <c r="Q1012" s="40">
        <f t="array" ref="Q1012">IFERROR(_xlfn.STDEV.P(IF((F1012:M1012&lt;&gt;0)*(F1012:M1012&lt;&gt;""), F1012:M1012)), 0)</f>
        <v>0</v>
      </c>
      <c r="R1012" s="11">
        <f t="shared" si="96"/>
        <v>0</v>
      </c>
      <c r="S1012" s="12">
        <f t="shared" si="93"/>
        <v>100</v>
      </c>
      <c r="T1012" s="37" t="str">
        <f t="shared" si="94"/>
        <v>ALTO</v>
      </c>
    </row>
    <row r="1013" spans="2:20" s="300" customFormat="1" ht="18">
      <c r="B1013" s="293">
        <v>1004</v>
      </c>
      <c r="C1013" s="66" t="s">
        <v>1048</v>
      </c>
      <c r="D1013" s="294" t="s">
        <v>38</v>
      </c>
      <c r="E1013" s="294">
        <v>1</v>
      </c>
      <c r="F1013" s="42">
        <f>BASE!F1013</f>
        <v>0</v>
      </c>
      <c r="G1013" s="42">
        <f>BASE!G1013</f>
        <v>489500.27999999997</v>
      </c>
      <c r="H1013" s="295">
        <f>BASE!H1013*'FM-029 DEP'!$H$1152</f>
        <v>0</v>
      </c>
      <c r="I1013" s="42">
        <f>BASE!I1013*'FM-029 DEP'!$I$1152</f>
        <v>0</v>
      </c>
      <c r="J1013" s="42">
        <f>BASE!J1013*'FM-029 DEP'!$J$1152</f>
        <v>0</v>
      </c>
      <c r="K1013" s="42">
        <f>BASE!K1013*'FM-029 DEP'!$K$1152</f>
        <v>0</v>
      </c>
      <c r="L1013" s="42">
        <f>BASE!L1013*'FM-029 DEP'!$L$1152</f>
        <v>0</v>
      </c>
      <c r="M1013" s="295">
        <f>BASE!M1013*$M$1152</f>
        <v>0</v>
      </c>
      <c r="N1013" s="296">
        <f t="shared" si="91"/>
        <v>1</v>
      </c>
      <c r="O1013" s="297">
        <f t="shared" si="95"/>
        <v>489500</v>
      </c>
      <c r="P1013" s="297">
        <f t="shared" si="92"/>
        <v>489500</v>
      </c>
      <c r="Q1013" s="295">
        <f t="array" ref="Q1013">IFERROR(_xlfn.STDEV.P(IF((F1013:M1013&lt;&gt;0)*(F1013:M1013&lt;&gt;""), F1013:M1013)), 0)</f>
        <v>0</v>
      </c>
      <c r="R1013" s="298">
        <f t="shared" si="96"/>
        <v>0</v>
      </c>
      <c r="S1013" s="299">
        <f t="shared" si="93"/>
        <v>100</v>
      </c>
      <c r="T1013" s="296" t="str">
        <f t="shared" si="94"/>
        <v>ALTO</v>
      </c>
    </row>
    <row r="1014" spans="2:20" ht="18">
      <c r="B1014" s="27">
        <v>1005</v>
      </c>
      <c r="C1014" s="33" t="s">
        <v>1049</v>
      </c>
      <c r="D1014" s="32" t="s">
        <v>38</v>
      </c>
      <c r="E1014" s="32">
        <v>1</v>
      </c>
      <c r="F1014" s="7">
        <f>BASE!F1014</f>
        <v>0</v>
      </c>
      <c r="G1014" s="7">
        <f>BASE!G1014</f>
        <v>16110267.120000001</v>
      </c>
      <c r="H1014" s="40">
        <f>BASE!H1014*'FM-029 DEP'!$H$1152</f>
        <v>0</v>
      </c>
      <c r="I1014" s="7">
        <f>BASE!I1014*'FM-029 DEP'!$I$1152</f>
        <v>0</v>
      </c>
      <c r="J1014" s="7">
        <f>BASE!J1014*'FM-029 DEP'!$J$1152</f>
        <v>0</v>
      </c>
      <c r="K1014" s="7">
        <f>BASE!K1014*'FM-029 DEP'!$K$1152</f>
        <v>0</v>
      </c>
      <c r="L1014" s="7">
        <f>BASE!L1014*'FM-029 DEP'!$L$1152</f>
        <v>0</v>
      </c>
      <c r="M1014" s="36">
        <f>BASE!M1014*$M$1152</f>
        <v>0</v>
      </c>
      <c r="N1014" s="1">
        <f t="shared" si="91"/>
        <v>1</v>
      </c>
      <c r="O1014" s="8">
        <f t="shared" si="95"/>
        <v>16110267</v>
      </c>
      <c r="P1014" s="9">
        <f t="shared" si="92"/>
        <v>16110267</v>
      </c>
      <c r="Q1014" s="40">
        <f t="array" ref="Q1014">IFERROR(_xlfn.STDEV.P(IF((F1014:M1014&lt;&gt;0)*(F1014:M1014&lt;&gt;""), F1014:M1014)), 0)</f>
        <v>0</v>
      </c>
      <c r="R1014" s="11">
        <f t="shared" si="96"/>
        <v>0</v>
      </c>
      <c r="S1014" s="12">
        <f t="shared" si="93"/>
        <v>100</v>
      </c>
      <c r="T1014" s="37" t="str">
        <f t="shared" si="94"/>
        <v>ALTO</v>
      </c>
    </row>
    <row r="1015" spans="2:20" ht="18">
      <c r="B1015" s="27">
        <v>1006</v>
      </c>
      <c r="C1015" s="33" t="s">
        <v>1050</v>
      </c>
      <c r="D1015" s="32" t="s">
        <v>38</v>
      </c>
      <c r="E1015" s="32">
        <v>1</v>
      </c>
      <c r="F1015" s="7">
        <f>BASE!F1015</f>
        <v>0</v>
      </c>
      <c r="G1015" s="7">
        <f>BASE!G1015</f>
        <v>480126.31999999995</v>
      </c>
      <c r="H1015" s="40">
        <f>BASE!H1015*'FM-029 DEP'!$H$1152</f>
        <v>0</v>
      </c>
      <c r="I1015" s="7">
        <f>BASE!I1015*'FM-029 DEP'!$I$1152</f>
        <v>0</v>
      </c>
      <c r="J1015" s="7">
        <f>BASE!J1015*'FM-029 DEP'!$J$1152</f>
        <v>0</v>
      </c>
      <c r="K1015" s="7">
        <f>BASE!K1015*'FM-029 DEP'!$K$1152</f>
        <v>0</v>
      </c>
      <c r="L1015" s="7">
        <f>BASE!L1015*'FM-029 DEP'!$L$1152</f>
        <v>0</v>
      </c>
      <c r="M1015" s="36">
        <f>BASE!M1015*$M$1152</f>
        <v>0</v>
      </c>
      <c r="N1015" s="1">
        <f t="shared" si="91"/>
        <v>1</v>
      </c>
      <c r="O1015" s="8">
        <f t="shared" si="95"/>
        <v>480126</v>
      </c>
      <c r="P1015" s="9">
        <f t="shared" si="92"/>
        <v>480126</v>
      </c>
      <c r="Q1015" s="40">
        <f t="array" ref="Q1015">IFERROR(_xlfn.STDEV.P(IF((F1015:M1015&lt;&gt;0)*(F1015:M1015&lt;&gt;""), F1015:M1015)), 0)</f>
        <v>0</v>
      </c>
      <c r="R1015" s="11">
        <f t="shared" si="96"/>
        <v>0</v>
      </c>
      <c r="S1015" s="12">
        <f t="shared" si="93"/>
        <v>100</v>
      </c>
      <c r="T1015" s="37" t="str">
        <f t="shared" si="94"/>
        <v>ALTO</v>
      </c>
    </row>
    <row r="1016" spans="2:20" ht="18">
      <c r="B1016" s="27">
        <v>1007</v>
      </c>
      <c r="C1016" s="33" t="s">
        <v>1051</v>
      </c>
      <c r="D1016" s="32" t="s">
        <v>38</v>
      </c>
      <c r="E1016" s="32">
        <v>1</v>
      </c>
      <c r="F1016" s="7">
        <f>BASE!F1016</f>
        <v>0</v>
      </c>
      <c r="G1016" s="7">
        <f>BASE!G1016</f>
        <v>2653646.1599999997</v>
      </c>
      <c r="H1016" s="40">
        <f>BASE!H1016*'FM-029 DEP'!$H$1152</f>
        <v>0</v>
      </c>
      <c r="I1016" s="7">
        <f>BASE!I1016*'FM-029 DEP'!$I$1152</f>
        <v>0</v>
      </c>
      <c r="J1016" s="7">
        <f>BASE!J1016*'FM-029 DEP'!$J$1152</f>
        <v>0</v>
      </c>
      <c r="K1016" s="7">
        <f>BASE!K1016*'FM-029 DEP'!$K$1152</f>
        <v>0</v>
      </c>
      <c r="L1016" s="7">
        <f>BASE!L1016*'FM-029 DEP'!$L$1152</f>
        <v>0</v>
      </c>
      <c r="M1016" s="36">
        <f>BASE!M1016*$M$1152</f>
        <v>0</v>
      </c>
      <c r="N1016" s="1">
        <f t="shared" si="91"/>
        <v>1</v>
      </c>
      <c r="O1016" s="8">
        <f t="shared" si="95"/>
        <v>2653646</v>
      </c>
      <c r="P1016" s="9">
        <f t="shared" si="92"/>
        <v>2653646</v>
      </c>
      <c r="Q1016" s="40">
        <f t="array" ref="Q1016">IFERROR(_xlfn.STDEV.P(IF((F1016:M1016&lt;&gt;0)*(F1016:M1016&lt;&gt;""), F1016:M1016)), 0)</f>
        <v>0</v>
      </c>
      <c r="R1016" s="11">
        <f t="shared" si="96"/>
        <v>0</v>
      </c>
      <c r="S1016" s="12">
        <f t="shared" si="93"/>
        <v>100</v>
      </c>
      <c r="T1016" s="37" t="str">
        <f t="shared" si="94"/>
        <v>ALTO</v>
      </c>
    </row>
    <row r="1017" spans="2:20" ht="18">
      <c r="B1017" s="27">
        <v>1008</v>
      </c>
      <c r="C1017" s="33" t="s">
        <v>1052</v>
      </c>
      <c r="D1017" s="32" t="s">
        <v>38</v>
      </c>
      <c r="E1017" s="32">
        <v>1</v>
      </c>
      <c r="F1017" s="7">
        <f>BASE!F1017</f>
        <v>0</v>
      </c>
      <c r="G1017" s="7">
        <f>BASE!G1017</f>
        <v>15429.159999999998</v>
      </c>
      <c r="H1017" s="40">
        <f>BASE!H1017*'FM-029 DEP'!$H$1152</f>
        <v>0</v>
      </c>
      <c r="I1017" s="7">
        <f>BASE!I1017*'FM-029 DEP'!$I$1152</f>
        <v>0</v>
      </c>
      <c r="J1017" s="7">
        <f>BASE!J1017*'FM-029 DEP'!$J$1152</f>
        <v>0</v>
      </c>
      <c r="K1017" s="7">
        <f>BASE!K1017*'FM-029 DEP'!$K$1152</f>
        <v>0</v>
      </c>
      <c r="L1017" s="7">
        <f>BASE!L1017*'FM-029 DEP'!$L$1152</f>
        <v>0</v>
      </c>
      <c r="M1017" s="36">
        <f>BASE!M1017*$M$1152</f>
        <v>0</v>
      </c>
      <c r="N1017" s="1">
        <f t="shared" si="91"/>
        <v>1</v>
      </c>
      <c r="O1017" s="8">
        <f t="shared" si="95"/>
        <v>15429</v>
      </c>
      <c r="P1017" s="9">
        <f t="shared" si="92"/>
        <v>15429</v>
      </c>
      <c r="Q1017" s="40">
        <f t="array" ref="Q1017">IFERROR(_xlfn.STDEV.P(IF((F1017:M1017&lt;&gt;0)*(F1017:M1017&lt;&gt;""), F1017:M1017)), 0)</f>
        <v>0</v>
      </c>
      <c r="R1017" s="11">
        <f t="shared" si="96"/>
        <v>0</v>
      </c>
      <c r="S1017" s="12">
        <f t="shared" si="93"/>
        <v>100</v>
      </c>
      <c r="T1017" s="37" t="str">
        <f t="shared" si="94"/>
        <v>ALTO</v>
      </c>
    </row>
    <row r="1018" spans="2:20" ht="18">
      <c r="B1018" s="27">
        <v>1009</v>
      </c>
      <c r="C1018" s="33" t="s">
        <v>1053</v>
      </c>
      <c r="D1018" s="32" t="s">
        <v>38</v>
      </c>
      <c r="E1018" s="32">
        <v>1</v>
      </c>
      <c r="F1018" s="7">
        <f>BASE!F1018</f>
        <v>0</v>
      </c>
      <c r="G1018" s="7">
        <f>BASE!G1018</f>
        <v>57747.119999999995</v>
      </c>
      <c r="H1018" s="40">
        <f>BASE!H1018*'FM-029 DEP'!$H$1152</f>
        <v>0</v>
      </c>
      <c r="I1018" s="7">
        <f>BASE!I1018*'FM-029 DEP'!$I$1152</f>
        <v>0</v>
      </c>
      <c r="J1018" s="7">
        <f>BASE!J1018*'FM-029 DEP'!$J$1152</f>
        <v>0</v>
      </c>
      <c r="K1018" s="7">
        <f>BASE!K1018*'FM-029 DEP'!$K$1152</f>
        <v>0</v>
      </c>
      <c r="L1018" s="7">
        <f>BASE!L1018*'FM-029 DEP'!$L$1152</f>
        <v>0</v>
      </c>
      <c r="M1018" s="36">
        <f>BASE!M1018*$M$1152</f>
        <v>0</v>
      </c>
      <c r="N1018" s="1">
        <f t="shared" si="91"/>
        <v>1</v>
      </c>
      <c r="O1018" s="8">
        <f t="shared" si="95"/>
        <v>57747</v>
      </c>
      <c r="P1018" s="9">
        <f t="shared" si="92"/>
        <v>57747</v>
      </c>
      <c r="Q1018" s="40">
        <f t="array" ref="Q1018">IFERROR(_xlfn.STDEV.P(IF((F1018:M1018&lt;&gt;0)*(F1018:M1018&lt;&gt;""), F1018:M1018)), 0)</f>
        <v>0</v>
      </c>
      <c r="R1018" s="11">
        <f t="shared" si="96"/>
        <v>0</v>
      </c>
      <c r="S1018" s="12">
        <f t="shared" si="93"/>
        <v>100</v>
      </c>
      <c r="T1018" s="37" t="str">
        <f t="shared" si="94"/>
        <v>ALTO</v>
      </c>
    </row>
    <row r="1019" spans="2:20" ht="18">
      <c r="B1019" s="27">
        <v>1010</v>
      </c>
      <c r="C1019" s="33" t="s">
        <v>1054</v>
      </c>
      <c r="D1019" s="32" t="s">
        <v>38</v>
      </c>
      <c r="E1019" s="32">
        <v>1</v>
      </c>
      <c r="F1019" s="7">
        <f>BASE!F1019</f>
        <v>0</v>
      </c>
      <c r="G1019" s="7">
        <f>BASE!G1019</f>
        <v>4481124.08</v>
      </c>
      <c r="H1019" s="40">
        <f>BASE!H1019*'FM-029 DEP'!$H$1152</f>
        <v>0</v>
      </c>
      <c r="I1019" s="7">
        <f>BASE!I1019*'FM-029 DEP'!$I$1152</f>
        <v>0</v>
      </c>
      <c r="J1019" s="7">
        <f>BASE!J1019*'FM-029 DEP'!$J$1152</f>
        <v>0</v>
      </c>
      <c r="K1019" s="7">
        <f>BASE!K1019*'FM-029 DEP'!$K$1152</f>
        <v>0</v>
      </c>
      <c r="L1019" s="7">
        <f>BASE!L1019*'FM-029 DEP'!$L$1152</f>
        <v>0</v>
      </c>
      <c r="M1019" s="36">
        <f>BASE!M1019*$M$1152</f>
        <v>0</v>
      </c>
      <c r="N1019" s="1">
        <f t="shared" si="91"/>
        <v>1</v>
      </c>
      <c r="O1019" s="8">
        <f t="shared" si="95"/>
        <v>4481124</v>
      </c>
      <c r="P1019" s="9">
        <f t="shared" si="92"/>
        <v>4481124</v>
      </c>
      <c r="Q1019" s="40">
        <f t="array" ref="Q1019">IFERROR(_xlfn.STDEV.P(IF((F1019:M1019&lt;&gt;0)*(F1019:M1019&lt;&gt;""), F1019:M1019)), 0)</f>
        <v>0</v>
      </c>
      <c r="R1019" s="11">
        <f t="shared" si="96"/>
        <v>0</v>
      </c>
      <c r="S1019" s="12">
        <f t="shared" si="93"/>
        <v>100</v>
      </c>
      <c r="T1019" s="37" t="str">
        <f t="shared" si="94"/>
        <v>ALTO</v>
      </c>
    </row>
    <row r="1020" spans="2:20" ht="45">
      <c r="B1020" s="27">
        <v>1011</v>
      </c>
      <c r="C1020" s="31" t="s">
        <v>1055</v>
      </c>
      <c r="D1020" s="32" t="s">
        <v>38</v>
      </c>
      <c r="E1020" s="32">
        <v>1</v>
      </c>
      <c r="F1020" s="7">
        <f>BASE!F1020</f>
        <v>0</v>
      </c>
      <c r="G1020" s="7">
        <f>BASE!G1020</f>
        <v>840478</v>
      </c>
      <c r="H1020" s="40">
        <f>BASE!H1020*'FM-029 DEP'!$H$1152</f>
        <v>0</v>
      </c>
      <c r="I1020" s="7">
        <f>BASE!I1020*'FM-029 DEP'!$I$1152</f>
        <v>0</v>
      </c>
      <c r="J1020" s="7">
        <f>BASE!J1020*'FM-029 DEP'!$J$1152</f>
        <v>0</v>
      </c>
      <c r="K1020" s="7">
        <f>BASE!K1020*'FM-029 DEP'!$K$1152</f>
        <v>0</v>
      </c>
      <c r="L1020" s="7">
        <f>BASE!L1020*'FM-029 DEP'!$L$1152</f>
        <v>0</v>
      </c>
      <c r="M1020" s="36">
        <f>BASE!M1020*$M$1152</f>
        <v>0</v>
      </c>
      <c r="N1020" s="1">
        <f t="shared" si="91"/>
        <v>1</v>
      </c>
      <c r="O1020" s="8">
        <f t="shared" si="95"/>
        <v>840478</v>
      </c>
      <c r="P1020" s="9">
        <f t="shared" si="92"/>
        <v>840478</v>
      </c>
      <c r="Q1020" s="40">
        <f t="array" ref="Q1020">IFERROR(_xlfn.STDEV.P(IF((F1020:M1020&lt;&gt;0)*(F1020:M1020&lt;&gt;""), F1020:M1020)), 0)</f>
        <v>0</v>
      </c>
      <c r="R1020" s="11">
        <f t="shared" si="96"/>
        <v>0</v>
      </c>
      <c r="S1020" s="12">
        <f t="shared" si="93"/>
        <v>100</v>
      </c>
      <c r="T1020" s="37" t="str">
        <f t="shared" si="94"/>
        <v>ALTO</v>
      </c>
    </row>
    <row r="1021" spans="2:20" ht="45">
      <c r="B1021" s="27">
        <v>1012</v>
      </c>
      <c r="C1021" s="31" t="s">
        <v>1056</v>
      </c>
      <c r="D1021" s="32" t="s">
        <v>38</v>
      </c>
      <c r="E1021" s="32">
        <v>1</v>
      </c>
      <c r="F1021" s="7">
        <f>BASE!F1021</f>
        <v>0</v>
      </c>
      <c r="G1021" s="7">
        <f>BASE!G1021</f>
        <v>538641.36</v>
      </c>
      <c r="H1021" s="40">
        <f>BASE!H1021*'FM-029 DEP'!$H$1152</f>
        <v>0</v>
      </c>
      <c r="I1021" s="7">
        <f>BASE!I1021*'FM-029 DEP'!$I$1152</f>
        <v>0</v>
      </c>
      <c r="J1021" s="7">
        <f>BASE!J1021*'FM-029 DEP'!$J$1152</f>
        <v>0</v>
      </c>
      <c r="K1021" s="7">
        <f>BASE!K1021*'FM-029 DEP'!$K$1152</f>
        <v>0</v>
      </c>
      <c r="L1021" s="7">
        <f>BASE!L1021*'FM-029 DEP'!$L$1152</f>
        <v>0</v>
      </c>
      <c r="M1021" s="36">
        <f>BASE!M1021*$M$1152</f>
        <v>0</v>
      </c>
      <c r="N1021" s="1">
        <f t="shared" si="91"/>
        <v>1</v>
      </c>
      <c r="O1021" s="8">
        <f t="shared" si="95"/>
        <v>538641</v>
      </c>
      <c r="P1021" s="9">
        <f t="shared" si="92"/>
        <v>538641</v>
      </c>
      <c r="Q1021" s="40">
        <f t="array" ref="Q1021">IFERROR(_xlfn.STDEV.P(IF((F1021:M1021&lt;&gt;0)*(F1021:M1021&lt;&gt;""), F1021:M1021)), 0)</f>
        <v>0</v>
      </c>
      <c r="R1021" s="11">
        <f t="shared" si="96"/>
        <v>0</v>
      </c>
      <c r="S1021" s="12">
        <f t="shared" si="93"/>
        <v>100</v>
      </c>
      <c r="T1021" s="37" t="str">
        <f t="shared" si="94"/>
        <v>ALTO</v>
      </c>
    </row>
    <row r="1022" spans="2:20" ht="18">
      <c r="B1022" s="27">
        <v>1013</v>
      </c>
      <c r="C1022" s="33" t="s">
        <v>1057</v>
      </c>
      <c r="D1022" s="32" t="s">
        <v>38</v>
      </c>
      <c r="E1022" s="32">
        <v>1</v>
      </c>
      <c r="F1022" s="7">
        <f>BASE!F1022</f>
        <v>0</v>
      </c>
      <c r="G1022" s="7">
        <f>BASE!G1022</f>
        <v>2898840</v>
      </c>
      <c r="H1022" s="40">
        <f>BASE!H1022*'FM-029 DEP'!$H$1152</f>
        <v>0</v>
      </c>
      <c r="I1022" s="7">
        <f>BASE!I1022*'FM-029 DEP'!$I$1152</f>
        <v>0</v>
      </c>
      <c r="J1022" s="7">
        <f>BASE!J1022*'FM-029 DEP'!$J$1152</f>
        <v>0</v>
      </c>
      <c r="K1022" s="7">
        <f>BASE!K1022*'FM-029 DEP'!$K$1152</f>
        <v>0</v>
      </c>
      <c r="L1022" s="7">
        <f>BASE!L1022*'FM-029 DEP'!$L$1152</f>
        <v>0</v>
      </c>
      <c r="M1022" s="36">
        <f>BASE!M1022*$M$1152</f>
        <v>0</v>
      </c>
      <c r="N1022" s="1">
        <f t="shared" si="91"/>
        <v>1</v>
      </c>
      <c r="O1022" s="8">
        <f t="shared" si="95"/>
        <v>2898840</v>
      </c>
      <c r="P1022" s="9">
        <f t="shared" si="92"/>
        <v>2898840</v>
      </c>
      <c r="Q1022" s="40">
        <f t="array" ref="Q1022">IFERROR(_xlfn.STDEV.P(IF((F1022:M1022&lt;&gt;0)*(F1022:M1022&lt;&gt;""), F1022:M1022)), 0)</f>
        <v>0</v>
      </c>
      <c r="R1022" s="11">
        <f t="shared" si="96"/>
        <v>0</v>
      </c>
      <c r="S1022" s="12">
        <f t="shared" si="93"/>
        <v>100</v>
      </c>
      <c r="T1022" s="37" t="str">
        <f t="shared" si="94"/>
        <v>ALTO</v>
      </c>
    </row>
    <row r="1023" spans="2:20" s="300" customFormat="1" ht="18">
      <c r="B1023" s="293">
        <v>1014</v>
      </c>
      <c r="C1023" s="66" t="s">
        <v>1058</v>
      </c>
      <c r="D1023" s="294" t="s">
        <v>38</v>
      </c>
      <c r="E1023" s="294">
        <v>1</v>
      </c>
      <c r="F1023" s="42">
        <f>BASE!F1023</f>
        <v>0</v>
      </c>
      <c r="G1023" s="42">
        <f>BASE!G1023</f>
        <v>7565006.1199999992</v>
      </c>
      <c r="H1023" s="295">
        <f>BASE!H1023*'FM-029 DEP'!$H$1152</f>
        <v>0</v>
      </c>
      <c r="I1023" s="42">
        <f>BASE!I1023*'FM-029 DEP'!$I$1152</f>
        <v>0</v>
      </c>
      <c r="J1023" s="42">
        <f>BASE!J1023*'FM-029 DEP'!$J$1152</f>
        <v>0</v>
      </c>
      <c r="K1023" s="42">
        <f>BASE!K1023*'FM-029 DEP'!$K$1152</f>
        <v>0</v>
      </c>
      <c r="L1023" s="42">
        <f>BASE!L1023*'FM-029 DEP'!$L$1152</f>
        <v>0</v>
      </c>
      <c r="M1023" s="295">
        <f>BASE!M1023*$M$1152</f>
        <v>0</v>
      </c>
      <c r="N1023" s="296">
        <f t="shared" si="91"/>
        <v>1</v>
      </c>
      <c r="O1023" s="297">
        <f t="shared" si="95"/>
        <v>7565006</v>
      </c>
      <c r="P1023" s="297">
        <f t="shared" si="92"/>
        <v>7565006</v>
      </c>
      <c r="Q1023" s="295">
        <f t="array" ref="Q1023">IFERROR(_xlfn.STDEV.P(IF((F1023:M1023&lt;&gt;0)*(F1023:M1023&lt;&gt;""), F1023:M1023)), 0)</f>
        <v>0</v>
      </c>
      <c r="R1023" s="298">
        <f t="shared" si="96"/>
        <v>0</v>
      </c>
      <c r="S1023" s="299">
        <f t="shared" si="93"/>
        <v>100</v>
      </c>
      <c r="T1023" s="296" t="str">
        <f t="shared" si="94"/>
        <v>ALTO</v>
      </c>
    </row>
    <row r="1024" spans="2:20" ht="18">
      <c r="B1024" s="27">
        <v>1015</v>
      </c>
      <c r="C1024" s="33" t="s">
        <v>1059</v>
      </c>
      <c r="D1024" s="32" t="s">
        <v>38</v>
      </c>
      <c r="E1024" s="32">
        <v>1</v>
      </c>
      <c r="F1024" s="7">
        <f>BASE!F1024</f>
        <v>0</v>
      </c>
      <c r="G1024" s="7">
        <f>BASE!G1024</f>
        <v>5087464.1999999993</v>
      </c>
      <c r="H1024" s="40">
        <f>BASE!H1024*'FM-029 DEP'!$H$1152</f>
        <v>0</v>
      </c>
      <c r="I1024" s="7">
        <f>BASE!I1024*'FM-029 DEP'!$I$1152</f>
        <v>0</v>
      </c>
      <c r="J1024" s="7">
        <f>BASE!J1024*'FM-029 DEP'!$J$1152</f>
        <v>0</v>
      </c>
      <c r="K1024" s="7">
        <f>BASE!K1024*'FM-029 DEP'!$K$1152</f>
        <v>0</v>
      </c>
      <c r="L1024" s="7">
        <f>BASE!L1024*'FM-029 DEP'!$L$1152</f>
        <v>0</v>
      </c>
      <c r="M1024" s="36">
        <f>BASE!M1024*$M$1152</f>
        <v>0</v>
      </c>
      <c r="N1024" s="1">
        <f t="shared" si="91"/>
        <v>1</v>
      </c>
      <c r="O1024" s="8">
        <f t="shared" si="95"/>
        <v>5087464</v>
      </c>
      <c r="P1024" s="9">
        <f t="shared" si="92"/>
        <v>5087464</v>
      </c>
      <c r="Q1024" s="40">
        <f t="array" ref="Q1024">IFERROR(_xlfn.STDEV.P(IF((F1024:M1024&lt;&gt;0)*(F1024:M1024&lt;&gt;""), F1024:M1024)), 0)</f>
        <v>0</v>
      </c>
      <c r="R1024" s="11">
        <f t="shared" si="96"/>
        <v>0</v>
      </c>
      <c r="S1024" s="12">
        <f t="shared" si="93"/>
        <v>100</v>
      </c>
      <c r="T1024" s="37" t="str">
        <f t="shared" si="94"/>
        <v>ALTO</v>
      </c>
    </row>
    <row r="1025" spans="2:20" ht="18">
      <c r="B1025" s="27">
        <v>1016</v>
      </c>
      <c r="C1025" s="33" t="s">
        <v>1060</v>
      </c>
      <c r="D1025" s="32" t="s">
        <v>38</v>
      </c>
      <c r="E1025" s="32">
        <v>1</v>
      </c>
      <c r="F1025" s="7">
        <f>BASE!F1025</f>
        <v>0</v>
      </c>
      <c r="G1025" s="7">
        <f>BASE!G1025</f>
        <v>6304494.4399999995</v>
      </c>
      <c r="H1025" s="40">
        <f>BASE!H1025*'FM-029 DEP'!$H$1152</f>
        <v>0</v>
      </c>
      <c r="I1025" s="7">
        <f>BASE!I1025*'FM-029 DEP'!$I$1152</f>
        <v>0</v>
      </c>
      <c r="J1025" s="7">
        <f>BASE!J1025*'FM-029 DEP'!$J$1152</f>
        <v>0</v>
      </c>
      <c r="K1025" s="7">
        <f>BASE!K1025*'FM-029 DEP'!$K$1152</f>
        <v>0</v>
      </c>
      <c r="L1025" s="7">
        <f>BASE!L1025*'FM-029 DEP'!$L$1152</f>
        <v>0</v>
      </c>
      <c r="M1025" s="36">
        <f>BASE!M1025*$M$1152</f>
        <v>0</v>
      </c>
      <c r="N1025" s="1">
        <f t="shared" si="91"/>
        <v>1</v>
      </c>
      <c r="O1025" s="8">
        <f t="shared" si="95"/>
        <v>6304494</v>
      </c>
      <c r="P1025" s="9">
        <f t="shared" si="92"/>
        <v>6304494</v>
      </c>
      <c r="Q1025" s="40">
        <f t="array" ref="Q1025">IFERROR(_xlfn.STDEV.P(IF((F1025:M1025&lt;&gt;0)*(F1025:M1025&lt;&gt;""), F1025:M1025)), 0)</f>
        <v>0</v>
      </c>
      <c r="R1025" s="11">
        <f t="shared" si="96"/>
        <v>0</v>
      </c>
      <c r="S1025" s="12">
        <f t="shared" si="93"/>
        <v>100</v>
      </c>
      <c r="T1025" s="37" t="str">
        <f t="shared" si="94"/>
        <v>ALTO</v>
      </c>
    </row>
    <row r="1026" spans="2:20" ht="18">
      <c r="B1026" s="27">
        <v>1017</v>
      </c>
      <c r="C1026" s="33" t="s">
        <v>1061</v>
      </c>
      <c r="D1026" s="32" t="s">
        <v>38</v>
      </c>
      <c r="E1026" s="32">
        <v>1</v>
      </c>
      <c r="F1026" s="7">
        <f>BASE!F1026</f>
        <v>0</v>
      </c>
      <c r="G1026" s="7">
        <f>BASE!G1026</f>
        <v>986383.96</v>
      </c>
      <c r="H1026" s="40">
        <f>BASE!H1026*'FM-029 DEP'!$H$1152</f>
        <v>0</v>
      </c>
      <c r="I1026" s="7">
        <f>BASE!I1026*'FM-029 DEP'!$I$1152</f>
        <v>0</v>
      </c>
      <c r="J1026" s="7">
        <f>BASE!J1026*'FM-029 DEP'!$J$1152</f>
        <v>0</v>
      </c>
      <c r="K1026" s="7">
        <f>BASE!K1026*'FM-029 DEP'!$K$1152</f>
        <v>0</v>
      </c>
      <c r="L1026" s="7">
        <f>BASE!L1026*'FM-029 DEP'!$L$1152</f>
        <v>0</v>
      </c>
      <c r="M1026" s="36">
        <f>BASE!M1026*$M$1152</f>
        <v>0</v>
      </c>
      <c r="N1026" s="1">
        <f t="shared" si="91"/>
        <v>1</v>
      </c>
      <c r="O1026" s="8">
        <f t="shared" si="95"/>
        <v>986384</v>
      </c>
      <c r="P1026" s="9">
        <f t="shared" si="92"/>
        <v>986384</v>
      </c>
      <c r="Q1026" s="40">
        <f t="array" ref="Q1026">IFERROR(_xlfn.STDEV.P(IF((F1026:M1026&lt;&gt;0)*(F1026:M1026&lt;&gt;""), F1026:M1026)), 0)</f>
        <v>0</v>
      </c>
      <c r="R1026" s="11">
        <f t="shared" si="96"/>
        <v>0</v>
      </c>
      <c r="S1026" s="12">
        <f t="shared" si="93"/>
        <v>100</v>
      </c>
      <c r="T1026" s="37" t="str">
        <f t="shared" si="94"/>
        <v>ALTO</v>
      </c>
    </row>
    <row r="1027" spans="2:20" ht="18">
      <c r="B1027" s="27">
        <v>1018</v>
      </c>
      <c r="C1027" s="33" t="s">
        <v>1062</v>
      </c>
      <c r="D1027" s="32" t="s">
        <v>38</v>
      </c>
      <c r="E1027" s="32">
        <v>1</v>
      </c>
      <c r="F1027" s="7">
        <f>BASE!F1027</f>
        <v>0</v>
      </c>
      <c r="G1027" s="7">
        <f>BASE!G1027</f>
        <v>24305.48</v>
      </c>
      <c r="H1027" s="40">
        <f>BASE!H1027*'FM-029 DEP'!$H$1152</f>
        <v>0</v>
      </c>
      <c r="I1027" s="7">
        <f>BASE!I1027*'FM-029 DEP'!$I$1152</f>
        <v>0</v>
      </c>
      <c r="J1027" s="7">
        <f>BASE!J1027*'FM-029 DEP'!$J$1152</f>
        <v>0</v>
      </c>
      <c r="K1027" s="7">
        <f>BASE!K1027*'FM-029 DEP'!$K$1152</f>
        <v>0</v>
      </c>
      <c r="L1027" s="7">
        <f>BASE!L1027*'FM-029 DEP'!$L$1152</f>
        <v>0</v>
      </c>
      <c r="M1027" s="36">
        <f>BASE!M1027*$M$1152</f>
        <v>0</v>
      </c>
      <c r="N1027" s="1">
        <f t="shared" si="91"/>
        <v>1</v>
      </c>
      <c r="O1027" s="8">
        <f t="shared" si="95"/>
        <v>24305</v>
      </c>
      <c r="P1027" s="9">
        <f t="shared" si="92"/>
        <v>24305</v>
      </c>
      <c r="Q1027" s="40">
        <f t="array" ref="Q1027">IFERROR(_xlfn.STDEV.P(IF((F1027:M1027&lt;&gt;0)*(F1027:M1027&lt;&gt;""), F1027:M1027)), 0)</f>
        <v>0</v>
      </c>
      <c r="R1027" s="11">
        <f t="shared" si="96"/>
        <v>0</v>
      </c>
      <c r="S1027" s="12">
        <f t="shared" si="93"/>
        <v>100</v>
      </c>
      <c r="T1027" s="37" t="str">
        <f t="shared" si="94"/>
        <v>ALTO</v>
      </c>
    </row>
    <row r="1028" spans="2:20" ht="18">
      <c r="B1028" s="27">
        <v>1019</v>
      </c>
      <c r="C1028" s="33" t="s">
        <v>1063</v>
      </c>
      <c r="D1028" s="32" t="s">
        <v>38</v>
      </c>
      <c r="E1028" s="32">
        <v>1</v>
      </c>
      <c r="F1028" s="7">
        <f>BASE!F1028</f>
        <v>0</v>
      </c>
      <c r="G1028" s="7">
        <f>BASE!G1028</f>
        <v>30799.159999999996</v>
      </c>
      <c r="H1028" s="40">
        <f>BASE!H1028*'FM-029 DEP'!$H$1152</f>
        <v>0</v>
      </c>
      <c r="I1028" s="7">
        <f>BASE!I1028*'FM-029 DEP'!$I$1152</f>
        <v>0</v>
      </c>
      <c r="J1028" s="7">
        <f>BASE!J1028*'FM-029 DEP'!$J$1152</f>
        <v>0</v>
      </c>
      <c r="K1028" s="7">
        <f>BASE!K1028*'FM-029 DEP'!$K$1152</f>
        <v>0</v>
      </c>
      <c r="L1028" s="7">
        <f>BASE!L1028*'FM-029 DEP'!$L$1152</f>
        <v>0</v>
      </c>
      <c r="M1028" s="36">
        <f>BASE!M1028*$M$1152</f>
        <v>0</v>
      </c>
      <c r="N1028" s="1">
        <f t="shared" si="91"/>
        <v>1</v>
      </c>
      <c r="O1028" s="8">
        <f t="shared" si="95"/>
        <v>30799</v>
      </c>
      <c r="P1028" s="9">
        <f t="shared" si="92"/>
        <v>30799</v>
      </c>
      <c r="Q1028" s="40">
        <f t="array" ref="Q1028">IFERROR(_xlfn.STDEV.P(IF((F1028:M1028&lt;&gt;0)*(F1028:M1028&lt;&gt;""), F1028:M1028)), 0)</f>
        <v>0</v>
      </c>
      <c r="R1028" s="11">
        <f t="shared" si="96"/>
        <v>0</v>
      </c>
      <c r="S1028" s="12">
        <f t="shared" si="93"/>
        <v>100</v>
      </c>
      <c r="T1028" s="37" t="str">
        <f t="shared" si="94"/>
        <v>ALTO</v>
      </c>
    </row>
    <row r="1029" spans="2:20" ht="18">
      <c r="B1029" s="27">
        <v>1020</v>
      </c>
      <c r="C1029" s="33" t="s">
        <v>1064</v>
      </c>
      <c r="D1029" s="32" t="s">
        <v>38</v>
      </c>
      <c r="E1029" s="32">
        <v>1</v>
      </c>
      <c r="F1029" s="7">
        <f>BASE!F1029</f>
        <v>0</v>
      </c>
      <c r="G1029" s="7">
        <f>BASE!G1029</f>
        <v>365199.31999999995</v>
      </c>
      <c r="H1029" s="40">
        <f>BASE!H1029*'FM-029 DEP'!$H$1152</f>
        <v>0</v>
      </c>
      <c r="I1029" s="7">
        <f>BASE!I1029*'FM-029 DEP'!$I$1152</f>
        <v>0</v>
      </c>
      <c r="J1029" s="7">
        <f>BASE!J1029*'FM-029 DEP'!$J$1152</f>
        <v>0</v>
      </c>
      <c r="K1029" s="7">
        <f>BASE!K1029*'FM-029 DEP'!$K$1152</f>
        <v>0</v>
      </c>
      <c r="L1029" s="7">
        <f>BASE!L1029*'FM-029 DEP'!$L$1152</f>
        <v>0</v>
      </c>
      <c r="M1029" s="36">
        <f>BASE!M1029*$M$1152</f>
        <v>0</v>
      </c>
      <c r="N1029" s="1">
        <f t="shared" si="91"/>
        <v>1</v>
      </c>
      <c r="O1029" s="8">
        <f t="shared" si="95"/>
        <v>365199</v>
      </c>
      <c r="P1029" s="9">
        <f t="shared" si="92"/>
        <v>365199</v>
      </c>
      <c r="Q1029" s="40">
        <f t="array" ref="Q1029">IFERROR(_xlfn.STDEV.P(IF((F1029:M1029&lt;&gt;0)*(F1029:M1029&lt;&gt;""), F1029:M1029)), 0)</f>
        <v>0</v>
      </c>
      <c r="R1029" s="11">
        <f t="shared" si="96"/>
        <v>0</v>
      </c>
      <c r="S1029" s="12">
        <f t="shared" si="93"/>
        <v>100</v>
      </c>
      <c r="T1029" s="37" t="str">
        <f t="shared" si="94"/>
        <v>ALTO</v>
      </c>
    </row>
    <row r="1030" spans="2:20" ht="18">
      <c r="B1030" s="27">
        <v>1021</v>
      </c>
      <c r="C1030" s="33" t="s">
        <v>1065</v>
      </c>
      <c r="D1030" s="32" t="s">
        <v>38</v>
      </c>
      <c r="E1030" s="32">
        <v>1</v>
      </c>
      <c r="F1030" s="7">
        <f>BASE!F1030</f>
        <v>0</v>
      </c>
      <c r="G1030" s="7">
        <f>BASE!G1030</f>
        <v>642889.39999999991</v>
      </c>
      <c r="H1030" s="40">
        <f>BASE!H1030*'FM-029 DEP'!$H$1152</f>
        <v>0</v>
      </c>
      <c r="I1030" s="7">
        <f>BASE!I1030*'FM-029 DEP'!$I$1152</f>
        <v>0</v>
      </c>
      <c r="J1030" s="7">
        <f>BASE!J1030*'FM-029 DEP'!$J$1152</f>
        <v>0</v>
      </c>
      <c r="K1030" s="7">
        <f>BASE!K1030*'FM-029 DEP'!$K$1152</f>
        <v>0</v>
      </c>
      <c r="L1030" s="7">
        <f>BASE!L1030*'FM-029 DEP'!$L$1152</f>
        <v>0</v>
      </c>
      <c r="M1030" s="36">
        <f>BASE!M1030*$M$1152</f>
        <v>0</v>
      </c>
      <c r="N1030" s="1">
        <f t="shared" si="91"/>
        <v>1</v>
      </c>
      <c r="O1030" s="8">
        <f t="shared" si="95"/>
        <v>642889</v>
      </c>
      <c r="P1030" s="9">
        <f t="shared" si="92"/>
        <v>642889</v>
      </c>
      <c r="Q1030" s="40">
        <f t="array" ref="Q1030">IFERROR(_xlfn.STDEV.P(IF((F1030:M1030&lt;&gt;0)*(F1030:M1030&lt;&gt;""), F1030:M1030)), 0)</f>
        <v>0</v>
      </c>
      <c r="R1030" s="11">
        <f t="shared" si="96"/>
        <v>0</v>
      </c>
      <c r="S1030" s="12">
        <f t="shared" si="93"/>
        <v>100</v>
      </c>
      <c r="T1030" s="37" t="str">
        <f t="shared" si="94"/>
        <v>ALTO</v>
      </c>
    </row>
    <row r="1031" spans="2:20" ht="18">
      <c r="B1031" s="27">
        <v>1022</v>
      </c>
      <c r="C1031" s="33" t="s">
        <v>1066</v>
      </c>
      <c r="D1031" s="32" t="s">
        <v>38</v>
      </c>
      <c r="E1031" s="32">
        <v>1</v>
      </c>
      <c r="F1031" s="7">
        <f>BASE!F1031</f>
        <v>0</v>
      </c>
      <c r="G1031" s="7">
        <f>BASE!G1031</f>
        <v>800322.27999999991</v>
      </c>
      <c r="H1031" s="40">
        <f>BASE!H1031*'FM-029 DEP'!$H$1152</f>
        <v>0</v>
      </c>
      <c r="I1031" s="7">
        <f>BASE!I1031*'FM-029 DEP'!$I$1152</f>
        <v>0</v>
      </c>
      <c r="J1031" s="7">
        <f>BASE!J1031*'FM-029 DEP'!$J$1152</f>
        <v>0</v>
      </c>
      <c r="K1031" s="7">
        <f>BASE!K1031*'FM-029 DEP'!$K$1152</f>
        <v>0</v>
      </c>
      <c r="L1031" s="7">
        <f>BASE!L1031*'FM-029 DEP'!$L$1152</f>
        <v>0</v>
      </c>
      <c r="M1031" s="36">
        <f>BASE!M1031*$M$1152</f>
        <v>0</v>
      </c>
      <c r="N1031" s="1">
        <f t="shared" si="91"/>
        <v>1</v>
      </c>
      <c r="O1031" s="8">
        <f t="shared" si="95"/>
        <v>800322</v>
      </c>
      <c r="P1031" s="9">
        <f t="shared" si="92"/>
        <v>800322</v>
      </c>
      <c r="Q1031" s="40">
        <f t="array" ref="Q1031">IFERROR(_xlfn.STDEV.P(IF((F1031:M1031&lt;&gt;0)*(F1031:M1031&lt;&gt;""), F1031:M1031)), 0)</f>
        <v>0</v>
      </c>
      <c r="R1031" s="11">
        <f t="shared" si="96"/>
        <v>0</v>
      </c>
      <c r="S1031" s="12">
        <f t="shared" si="93"/>
        <v>100</v>
      </c>
      <c r="T1031" s="37" t="str">
        <f t="shared" si="94"/>
        <v>ALTO</v>
      </c>
    </row>
    <row r="1032" spans="2:20" ht="18">
      <c r="B1032" s="27">
        <v>1023</v>
      </c>
      <c r="C1032" s="33" t="s">
        <v>1067</v>
      </c>
      <c r="D1032" s="32" t="s">
        <v>38</v>
      </c>
      <c r="E1032" s="32">
        <v>1</v>
      </c>
      <c r="F1032" s="7">
        <f>BASE!F1032</f>
        <v>0</v>
      </c>
      <c r="G1032" s="7">
        <f>BASE!G1032</f>
        <v>555155.12</v>
      </c>
      <c r="H1032" s="40">
        <f>BASE!H1032*'FM-029 DEP'!$H$1152</f>
        <v>0</v>
      </c>
      <c r="I1032" s="7">
        <f>BASE!I1032*'FM-029 DEP'!$I$1152</f>
        <v>0</v>
      </c>
      <c r="J1032" s="7">
        <f>BASE!J1032*'FM-029 DEP'!$J$1152</f>
        <v>0</v>
      </c>
      <c r="K1032" s="7">
        <f>BASE!K1032*'FM-029 DEP'!$K$1152</f>
        <v>0</v>
      </c>
      <c r="L1032" s="7">
        <f>BASE!L1032*'FM-029 DEP'!$L$1152</f>
        <v>0</v>
      </c>
      <c r="M1032" s="36">
        <f>BASE!M1032*$M$1152</f>
        <v>0</v>
      </c>
      <c r="N1032" s="1">
        <f t="shared" si="91"/>
        <v>1</v>
      </c>
      <c r="O1032" s="8">
        <f t="shared" si="95"/>
        <v>555155</v>
      </c>
      <c r="P1032" s="9">
        <f t="shared" si="92"/>
        <v>555155</v>
      </c>
      <c r="Q1032" s="40">
        <f t="array" ref="Q1032">IFERROR(_xlfn.STDEV.P(IF((F1032:M1032&lt;&gt;0)*(F1032:M1032&lt;&gt;""), F1032:M1032)), 0)</f>
        <v>0</v>
      </c>
      <c r="R1032" s="11">
        <f t="shared" si="96"/>
        <v>0</v>
      </c>
      <c r="S1032" s="12">
        <f t="shared" si="93"/>
        <v>100</v>
      </c>
      <c r="T1032" s="37" t="str">
        <f t="shared" si="94"/>
        <v>ALTO</v>
      </c>
    </row>
    <row r="1033" spans="2:20" s="300" customFormat="1" ht="18">
      <c r="B1033" s="293">
        <v>1024</v>
      </c>
      <c r="C1033" s="66" t="s">
        <v>1068</v>
      </c>
      <c r="D1033" s="294" t="s">
        <v>38</v>
      </c>
      <c r="E1033" s="294">
        <v>1</v>
      </c>
      <c r="F1033" s="42">
        <f>BASE!F1033</f>
        <v>0</v>
      </c>
      <c r="G1033" s="42">
        <f>BASE!G1033</f>
        <v>106681.71999999999</v>
      </c>
      <c r="H1033" s="295">
        <f>BASE!H1033*'FM-029 DEP'!$H$1152</f>
        <v>0</v>
      </c>
      <c r="I1033" s="42">
        <f>BASE!I1033*'FM-029 DEP'!$I$1152</f>
        <v>0</v>
      </c>
      <c r="J1033" s="42">
        <f>BASE!J1033*'FM-029 DEP'!$J$1152</f>
        <v>0</v>
      </c>
      <c r="K1033" s="42">
        <f>BASE!K1033*'FM-029 DEP'!$K$1152</f>
        <v>0</v>
      </c>
      <c r="L1033" s="42">
        <f>BASE!L1033*'FM-029 DEP'!$L$1152</f>
        <v>0</v>
      </c>
      <c r="M1033" s="295">
        <f>BASE!M1033*$M$1152</f>
        <v>0</v>
      </c>
      <c r="N1033" s="296">
        <f t="shared" si="91"/>
        <v>1</v>
      </c>
      <c r="O1033" s="297">
        <f t="shared" si="95"/>
        <v>106682</v>
      </c>
      <c r="P1033" s="297">
        <f t="shared" si="92"/>
        <v>106682</v>
      </c>
      <c r="Q1033" s="295">
        <f t="array" ref="Q1033">IFERROR(_xlfn.STDEV.P(IF((F1033:M1033&lt;&gt;0)*(F1033:M1033&lt;&gt;""), F1033:M1033)), 0)</f>
        <v>0</v>
      </c>
      <c r="R1033" s="298">
        <f t="shared" si="96"/>
        <v>0</v>
      </c>
      <c r="S1033" s="299">
        <f t="shared" si="93"/>
        <v>100</v>
      </c>
      <c r="T1033" s="296" t="str">
        <f t="shared" si="94"/>
        <v>ALTO</v>
      </c>
    </row>
    <row r="1034" spans="2:20" ht="18">
      <c r="B1034" s="27">
        <v>1025</v>
      </c>
      <c r="C1034" s="33" t="s">
        <v>1069</v>
      </c>
      <c r="D1034" s="32" t="s">
        <v>38</v>
      </c>
      <c r="E1034" s="32">
        <v>1</v>
      </c>
      <c r="F1034" s="7">
        <f>BASE!F1034</f>
        <v>0</v>
      </c>
      <c r="G1034" s="7">
        <f>BASE!G1034</f>
        <v>5646244.3199999994</v>
      </c>
      <c r="H1034" s="40">
        <f>BASE!H1034*'FM-029 DEP'!$H$1152</f>
        <v>0</v>
      </c>
      <c r="I1034" s="7">
        <f>BASE!I1034*'FM-029 DEP'!$I$1152</f>
        <v>0</v>
      </c>
      <c r="J1034" s="7">
        <f>BASE!J1034*'FM-029 DEP'!$J$1152</f>
        <v>0</v>
      </c>
      <c r="K1034" s="7">
        <f>BASE!K1034*'FM-029 DEP'!$K$1152</f>
        <v>0</v>
      </c>
      <c r="L1034" s="7">
        <f>BASE!L1034*'FM-029 DEP'!$L$1152</f>
        <v>0</v>
      </c>
      <c r="M1034" s="36">
        <f>BASE!M1034*$M$1152</f>
        <v>0</v>
      </c>
      <c r="N1034" s="1">
        <f t="shared" ref="N1034:N1097" si="97">COUNTIF(F1034:M1034,"&gt;0")</f>
        <v>1</v>
      </c>
      <c r="O1034" s="8">
        <f t="shared" si="95"/>
        <v>5646244</v>
      </c>
      <c r="P1034" s="9">
        <f t="shared" ref="P1034:P1097" si="98">IFERROR(ROUND(+O1034*E1034,0),0)</f>
        <v>5646244</v>
      </c>
      <c r="Q1034" s="40">
        <f t="array" ref="Q1034">IFERROR(_xlfn.STDEV.P(IF((F1034:M1034&lt;&gt;0)*(F1034:M1034&lt;&gt;""), F1034:M1034)), 0)</f>
        <v>0</v>
      </c>
      <c r="R1034" s="11">
        <f t="shared" si="96"/>
        <v>0</v>
      </c>
      <c r="S1034" s="12">
        <f t="shared" ref="S1034:S1097" si="99">IFERROR(100-R1034,0)</f>
        <v>100</v>
      </c>
      <c r="T1034" s="37" t="str">
        <f t="shared" ref="T1034:T1097" si="100">IF(S1034&gt;70,"ALTO","BAJO")</f>
        <v>ALTO</v>
      </c>
    </row>
    <row r="1035" spans="2:20" ht="18">
      <c r="B1035" s="27">
        <v>1026</v>
      </c>
      <c r="C1035" s="33" t="s">
        <v>1070</v>
      </c>
      <c r="D1035" s="32" t="s">
        <v>38</v>
      </c>
      <c r="E1035" s="32">
        <v>1</v>
      </c>
      <c r="F1035" s="7">
        <f>BASE!F1035</f>
        <v>0</v>
      </c>
      <c r="G1035" s="7">
        <f>BASE!G1035</f>
        <v>73530.080000000002</v>
      </c>
      <c r="H1035" s="40">
        <f>BASE!H1035*'FM-029 DEP'!$H$1152</f>
        <v>0</v>
      </c>
      <c r="I1035" s="7">
        <f>BASE!I1035*'FM-029 DEP'!$I$1152</f>
        <v>0</v>
      </c>
      <c r="J1035" s="7">
        <f>BASE!J1035*'FM-029 DEP'!$J$1152</f>
        <v>0</v>
      </c>
      <c r="K1035" s="7">
        <f>BASE!K1035*'FM-029 DEP'!$K$1152</f>
        <v>0</v>
      </c>
      <c r="L1035" s="7">
        <f>BASE!L1035*'FM-029 DEP'!$L$1152</f>
        <v>0</v>
      </c>
      <c r="M1035" s="36">
        <f>BASE!M1035*$M$1152</f>
        <v>0</v>
      </c>
      <c r="N1035" s="1">
        <f t="shared" si="97"/>
        <v>1</v>
      </c>
      <c r="O1035" s="8">
        <f t="shared" ref="O1035:O1098" si="101">IFERROR(ROUND(AVERAGEIF(F1035:M1035,"&gt;0"),0),0)</f>
        <v>73530</v>
      </c>
      <c r="P1035" s="9">
        <f t="shared" si="98"/>
        <v>73530</v>
      </c>
      <c r="Q1035" s="40">
        <f t="array" ref="Q1035">IFERROR(_xlfn.STDEV.P(IF((F1035:M1035&lt;&gt;0)*(F1035:M1035&lt;&gt;""), F1035:M1035)), 0)</f>
        <v>0</v>
      </c>
      <c r="R1035" s="11">
        <f t="shared" si="96"/>
        <v>0</v>
      </c>
      <c r="S1035" s="12">
        <f t="shared" si="99"/>
        <v>100</v>
      </c>
      <c r="T1035" s="37" t="str">
        <f t="shared" si="100"/>
        <v>ALTO</v>
      </c>
    </row>
    <row r="1036" spans="2:20" ht="18">
      <c r="B1036" s="27">
        <v>1027</v>
      </c>
      <c r="C1036" s="33" t="s">
        <v>1071</v>
      </c>
      <c r="D1036" s="32" t="s">
        <v>38</v>
      </c>
      <c r="E1036" s="32">
        <v>1</v>
      </c>
      <c r="F1036" s="7">
        <f>BASE!F1036</f>
        <v>0</v>
      </c>
      <c r="G1036" s="7">
        <f>BASE!G1036</f>
        <v>370383.35999999999</v>
      </c>
      <c r="H1036" s="40">
        <f>BASE!H1036*'FM-029 DEP'!$H$1152</f>
        <v>0</v>
      </c>
      <c r="I1036" s="7">
        <f>BASE!I1036*'FM-029 DEP'!$I$1152</f>
        <v>0</v>
      </c>
      <c r="J1036" s="7">
        <f>BASE!J1036*'FM-029 DEP'!$J$1152</f>
        <v>0</v>
      </c>
      <c r="K1036" s="7">
        <f>BASE!K1036*'FM-029 DEP'!$K$1152</f>
        <v>0</v>
      </c>
      <c r="L1036" s="7">
        <f>BASE!L1036*'FM-029 DEP'!$L$1152</f>
        <v>0</v>
      </c>
      <c r="M1036" s="36">
        <f>BASE!M1036*$M$1152</f>
        <v>0</v>
      </c>
      <c r="N1036" s="1">
        <f t="shared" si="97"/>
        <v>1</v>
      </c>
      <c r="O1036" s="8">
        <f t="shared" si="101"/>
        <v>370383</v>
      </c>
      <c r="P1036" s="9">
        <f t="shared" si="98"/>
        <v>370383</v>
      </c>
      <c r="Q1036" s="40">
        <f t="array" ref="Q1036">IFERROR(_xlfn.STDEV.P(IF((F1036:M1036&lt;&gt;0)*(F1036:M1036&lt;&gt;""), F1036:M1036)), 0)</f>
        <v>0</v>
      </c>
      <c r="R1036" s="11">
        <f t="shared" si="96"/>
        <v>0</v>
      </c>
      <c r="S1036" s="12">
        <f t="shared" si="99"/>
        <v>100</v>
      </c>
      <c r="T1036" s="37" t="str">
        <f t="shared" si="100"/>
        <v>ALTO</v>
      </c>
    </row>
    <row r="1037" spans="2:20" ht="18">
      <c r="B1037" s="27">
        <v>1028</v>
      </c>
      <c r="C1037" s="33" t="s">
        <v>1072</v>
      </c>
      <c r="D1037" s="32" t="s">
        <v>38</v>
      </c>
      <c r="E1037" s="32">
        <v>1</v>
      </c>
      <c r="F1037" s="7">
        <f>BASE!F1037</f>
        <v>0</v>
      </c>
      <c r="G1037" s="7">
        <f>BASE!G1037</f>
        <v>8448.2799999999988</v>
      </c>
      <c r="H1037" s="40">
        <f>BASE!H1037*'FM-029 DEP'!$H$1152</f>
        <v>0</v>
      </c>
      <c r="I1037" s="7">
        <f>BASE!I1037*'FM-029 DEP'!$I$1152</f>
        <v>0</v>
      </c>
      <c r="J1037" s="7">
        <f>BASE!J1037*'FM-029 DEP'!$J$1152</f>
        <v>0</v>
      </c>
      <c r="K1037" s="7">
        <f>BASE!K1037*'FM-029 DEP'!$K$1152</f>
        <v>0</v>
      </c>
      <c r="L1037" s="7">
        <f>BASE!L1037*'FM-029 DEP'!$L$1152</f>
        <v>0</v>
      </c>
      <c r="M1037" s="36">
        <f>BASE!M1037*$M$1152</f>
        <v>0</v>
      </c>
      <c r="N1037" s="1">
        <f t="shared" si="97"/>
        <v>1</v>
      </c>
      <c r="O1037" s="8">
        <f t="shared" si="101"/>
        <v>8448</v>
      </c>
      <c r="P1037" s="9">
        <f t="shared" si="98"/>
        <v>8448</v>
      </c>
      <c r="Q1037" s="40">
        <f t="array" ref="Q1037">IFERROR(_xlfn.STDEV.P(IF((F1037:M1037&lt;&gt;0)*(F1037:M1037&lt;&gt;""), F1037:M1037)), 0)</f>
        <v>0</v>
      </c>
      <c r="R1037" s="11">
        <f t="shared" si="96"/>
        <v>0</v>
      </c>
      <c r="S1037" s="12">
        <f t="shared" si="99"/>
        <v>100</v>
      </c>
      <c r="T1037" s="37" t="str">
        <f t="shared" si="100"/>
        <v>ALTO</v>
      </c>
    </row>
    <row r="1038" spans="2:20" ht="18">
      <c r="B1038" s="27">
        <v>1029</v>
      </c>
      <c r="C1038" s="33" t="s">
        <v>1073</v>
      </c>
      <c r="D1038" s="32" t="s">
        <v>38</v>
      </c>
      <c r="E1038" s="32">
        <v>1</v>
      </c>
      <c r="F1038" s="7">
        <f>BASE!F1038</f>
        <v>0</v>
      </c>
      <c r="G1038" s="7">
        <f>BASE!G1038</f>
        <v>15659999.999999998</v>
      </c>
      <c r="H1038" s="40">
        <f>BASE!H1038*'FM-029 DEP'!$H$1152</f>
        <v>0</v>
      </c>
      <c r="I1038" s="7">
        <f>BASE!I1038*'FM-029 DEP'!$I$1152</f>
        <v>0</v>
      </c>
      <c r="J1038" s="7">
        <f>BASE!J1038*'FM-029 DEP'!$J$1152</f>
        <v>0</v>
      </c>
      <c r="K1038" s="7">
        <f>BASE!K1038*'FM-029 DEP'!$K$1152</f>
        <v>0</v>
      </c>
      <c r="L1038" s="7">
        <f>BASE!L1038*'FM-029 DEP'!$L$1152</f>
        <v>0</v>
      </c>
      <c r="M1038" s="36">
        <f>BASE!M1038*$M$1152</f>
        <v>0</v>
      </c>
      <c r="N1038" s="1">
        <f t="shared" si="97"/>
        <v>1</v>
      </c>
      <c r="O1038" s="8">
        <f t="shared" si="101"/>
        <v>15660000</v>
      </c>
      <c r="P1038" s="9">
        <f t="shared" si="98"/>
        <v>15660000</v>
      </c>
      <c r="Q1038" s="40">
        <f t="array" ref="Q1038">IFERROR(_xlfn.STDEV.P(IF((F1038:M1038&lt;&gt;0)*(F1038:M1038&lt;&gt;""), F1038:M1038)), 0)</f>
        <v>0</v>
      </c>
      <c r="R1038" s="11">
        <f t="shared" si="96"/>
        <v>0</v>
      </c>
      <c r="S1038" s="12">
        <f t="shared" si="99"/>
        <v>100</v>
      </c>
      <c r="T1038" s="37" t="str">
        <f t="shared" si="100"/>
        <v>ALTO</v>
      </c>
    </row>
    <row r="1039" spans="2:20" ht="18">
      <c r="B1039" s="27">
        <v>1030</v>
      </c>
      <c r="C1039" s="33" t="s">
        <v>1074</v>
      </c>
      <c r="D1039" s="32" t="s">
        <v>38</v>
      </c>
      <c r="E1039" s="32">
        <v>1</v>
      </c>
      <c r="F1039" s="7">
        <f>BASE!F1039</f>
        <v>0</v>
      </c>
      <c r="G1039" s="7">
        <f>BASE!G1039</f>
        <v>468087.83999999997</v>
      </c>
      <c r="H1039" s="40">
        <f>BASE!H1039*'FM-029 DEP'!$H$1152</f>
        <v>0</v>
      </c>
      <c r="I1039" s="7">
        <f>BASE!I1039*'FM-029 DEP'!$I$1152</f>
        <v>0</v>
      </c>
      <c r="J1039" s="7">
        <f>BASE!J1039*'FM-029 DEP'!$J$1152</f>
        <v>0</v>
      </c>
      <c r="K1039" s="7">
        <f>BASE!K1039*'FM-029 DEP'!$K$1152</f>
        <v>0</v>
      </c>
      <c r="L1039" s="7">
        <f>BASE!L1039*'FM-029 DEP'!$L$1152</f>
        <v>0</v>
      </c>
      <c r="M1039" s="36">
        <f>BASE!M1039*$M$1152</f>
        <v>0</v>
      </c>
      <c r="N1039" s="1">
        <f t="shared" si="97"/>
        <v>1</v>
      </c>
      <c r="O1039" s="8">
        <f t="shared" si="101"/>
        <v>468088</v>
      </c>
      <c r="P1039" s="9">
        <f t="shared" si="98"/>
        <v>468088</v>
      </c>
      <c r="Q1039" s="40">
        <f t="array" ref="Q1039">IFERROR(_xlfn.STDEV.P(IF((F1039:M1039&lt;&gt;0)*(F1039:M1039&lt;&gt;""), F1039:M1039)), 0)</f>
        <v>0</v>
      </c>
      <c r="R1039" s="11">
        <f t="shared" si="96"/>
        <v>0</v>
      </c>
      <c r="S1039" s="12">
        <f t="shared" si="99"/>
        <v>100</v>
      </c>
      <c r="T1039" s="37" t="str">
        <f t="shared" si="100"/>
        <v>ALTO</v>
      </c>
    </row>
    <row r="1040" spans="2:20" ht="18">
      <c r="B1040" s="27">
        <v>1031</v>
      </c>
      <c r="C1040" s="33" t="s">
        <v>1075</v>
      </c>
      <c r="D1040" s="32" t="s">
        <v>38</v>
      </c>
      <c r="E1040" s="32">
        <v>1</v>
      </c>
      <c r="F1040" s="7">
        <f>BASE!F1040</f>
        <v>0</v>
      </c>
      <c r="G1040" s="7">
        <f>BASE!G1040</f>
        <v>118156028.19999999</v>
      </c>
      <c r="H1040" s="40">
        <f>BASE!H1040*'FM-029 DEP'!$H$1152</f>
        <v>0</v>
      </c>
      <c r="I1040" s="7">
        <f>BASE!I1040*'FM-029 DEP'!$I$1152</f>
        <v>0</v>
      </c>
      <c r="J1040" s="7">
        <f>BASE!J1040*'FM-029 DEP'!$J$1152</f>
        <v>0</v>
      </c>
      <c r="K1040" s="7">
        <f>BASE!K1040*'FM-029 DEP'!$K$1152</f>
        <v>0</v>
      </c>
      <c r="L1040" s="7">
        <f>BASE!L1040*'FM-029 DEP'!$L$1152</f>
        <v>0</v>
      </c>
      <c r="M1040" s="36">
        <f>BASE!M1040*$M$1152</f>
        <v>0</v>
      </c>
      <c r="N1040" s="1">
        <f t="shared" si="97"/>
        <v>1</v>
      </c>
      <c r="O1040" s="8">
        <f t="shared" si="101"/>
        <v>118156028</v>
      </c>
      <c r="P1040" s="9">
        <f t="shared" si="98"/>
        <v>118156028</v>
      </c>
      <c r="Q1040" s="40">
        <f t="array" ref="Q1040">IFERROR(_xlfn.STDEV.P(IF((F1040:M1040&lt;&gt;0)*(F1040:M1040&lt;&gt;""), F1040:M1040)), 0)</f>
        <v>0</v>
      </c>
      <c r="R1040" s="11">
        <f t="shared" si="96"/>
        <v>0</v>
      </c>
      <c r="S1040" s="12">
        <f t="shared" si="99"/>
        <v>100</v>
      </c>
      <c r="T1040" s="37" t="str">
        <f t="shared" si="100"/>
        <v>ALTO</v>
      </c>
    </row>
    <row r="1041" spans="2:20" ht="18">
      <c r="B1041" s="27">
        <v>1032</v>
      </c>
      <c r="C1041" s="33" t="s">
        <v>1076</v>
      </c>
      <c r="D1041" s="32" t="s">
        <v>38</v>
      </c>
      <c r="E1041" s="32">
        <v>1</v>
      </c>
      <c r="F1041" s="7">
        <f>BASE!F1041</f>
        <v>0</v>
      </c>
      <c r="G1041" s="7">
        <f>BASE!G1041</f>
        <v>35027650</v>
      </c>
      <c r="H1041" s="40">
        <f>BASE!H1041*'FM-029 DEP'!$H$1152</f>
        <v>0</v>
      </c>
      <c r="I1041" s="7">
        <f>BASE!I1041*'FM-029 DEP'!$I$1152</f>
        <v>0</v>
      </c>
      <c r="J1041" s="7">
        <f>BASE!J1041*'FM-029 DEP'!$J$1152</f>
        <v>0</v>
      </c>
      <c r="K1041" s="7">
        <f>BASE!K1041*'FM-029 DEP'!$K$1152</f>
        <v>0</v>
      </c>
      <c r="L1041" s="7">
        <f>BASE!L1041*'FM-029 DEP'!$L$1152</f>
        <v>0</v>
      </c>
      <c r="M1041" s="36">
        <f>BASE!M1041*$M$1152</f>
        <v>0</v>
      </c>
      <c r="N1041" s="1">
        <f t="shared" si="97"/>
        <v>1</v>
      </c>
      <c r="O1041" s="8">
        <f t="shared" si="101"/>
        <v>35027650</v>
      </c>
      <c r="P1041" s="9">
        <f t="shared" si="98"/>
        <v>35027650</v>
      </c>
      <c r="Q1041" s="40">
        <f t="array" ref="Q1041">IFERROR(_xlfn.STDEV.P(IF((F1041:M1041&lt;&gt;0)*(F1041:M1041&lt;&gt;""), F1041:M1041)), 0)</f>
        <v>0</v>
      </c>
      <c r="R1041" s="11">
        <f t="shared" si="96"/>
        <v>0</v>
      </c>
      <c r="S1041" s="12">
        <f t="shared" si="99"/>
        <v>100</v>
      </c>
      <c r="T1041" s="37" t="str">
        <f t="shared" si="100"/>
        <v>ALTO</v>
      </c>
    </row>
    <row r="1042" spans="2:20" ht="18">
      <c r="B1042" s="27">
        <v>1033</v>
      </c>
      <c r="C1042" s="33" t="s">
        <v>1077</v>
      </c>
      <c r="D1042" s="32" t="s">
        <v>38</v>
      </c>
      <c r="E1042" s="32">
        <v>1</v>
      </c>
      <c r="F1042" s="7">
        <f>BASE!F1042</f>
        <v>0</v>
      </c>
      <c r="G1042" s="7">
        <f>BASE!G1042</f>
        <v>35079231.719999999</v>
      </c>
      <c r="H1042" s="40">
        <f>BASE!H1042*'FM-029 DEP'!$H$1152</f>
        <v>0</v>
      </c>
      <c r="I1042" s="7">
        <f>BASE!I1042*'FM-029 DEP'!$I$1152</f>
        <v>0</v>
      </c>
      <c r="J1042" s="7">
        <f>BASE!J1042*'FM-029 DEP'!$J$1152</f>
        <v>0</v>
      </c>
      <c r="K1042" s="7">
        <f>BASE!K1042*'FM-029 DEP'!$K$1152</f>
        <v>0</v>
      </c>
      <c r="L1042" s="7">
        <f>BASE!L1042*'FM-029 DEP'!$L$1152</f>
        <v>0</v>
      </c>
      <c r="M1042" s="36">
        <f>BASE!M1042*$M$1152</f>
        <v>0</v>
      </c>
      <c r="N1042" s="1">
        <f t="shared" si="97"/>
        <v>1</v>
      </c>
      <c r="O1042" s="8">
        <f t="shared" si="101"/>
        <v>35079232</v>
      </c>
      <c r="P1042" s="9">
        <f t="shared" si="98"/>
        <v>35079232</v>
      </c>
      <c r="Q1042" s="40">
        <f t="array" ref="Q1042">IFERROR(_xlfn.STDEV.P(IF((F1042:M1042&lt;&gt;0)*(F1042:M1042&lt;&gt;""), F1042:M1042)), 0)</f>
        <v>0</v>
      </c>
      <c r="R1042" s="11">
        <f t="shared" si="96"/>
        <v>0</v>
      </c>
      <c r="S1042" s="12">
        <f t="shared" si="99"/>
        <v>100</v>
      </c>
      <c r="T1042" s="37" t="str">
        <f t="shared" si="100"/>
        <v>ALTO</v>
      </c>
    </row>
    <row r="1043" spans="2:20" ht="18">
      <c r="B1043" s="27">
        <v>1034</v>
      </c>
      <c r="C1043" s="33" t="s">
        <v>1078</v>
      </c>
      <c r="D1043" s="32" t="s">
        <v>38</v>
      </c>
      <c r="E1043" s="32">
        <v>1</v>
      </c>
      <c r="F1043" s="7">
        <f>BASE!F1043</f>
        <v>0</v>
      </c>
      <c r="G1043" s="7">
        <f>BASE!G1043</f>
        <v>5452000</v>
      </c>
      <c r="H1043" s="40">
        <f>BASE!H1043*'FM-029 DEP'!$H$1152</f>
        <v>0</v>
      </c>
      <c r="I1043" s="7">
        <f>BASE!I1043*'FM-029 DEP'!$I$1152</f>
        <v>0</v>
      </c>
      <c r="J1043" s="7">
        <f>BASE!J1043*'FM-029 DEP'!$J$1152</f>
        <v>0</v>
      </c>
      <c r="K1043" s="7">
        <f>BASE!K1043*'FM-029 DEP'!$K$1152</f>
        <v>0</v>
      </c>
      <c r="L1043" s="7">
        <f>BASE!L1043*'FM-029 DEP'!$L$1152</f>
        <v>0</v>
      </c>
      <c r="M1043" s="36">
        <f>BASE!M1043*$M$1152</f>
        <v>0</v>
      </c>
      <c r="N1043" s="1">
        <f t="shared" si="97"/>
        <v>1</v>
      </c>
      <c r="O1043" s="8">
        <f t="shared" si="101"/>
        <v>5452000</v>
      </c>
      <c r="P1043" s="9">
        <f t="shared" si="98"/>
        <v>5452000</v>
      </c>
      <c r="Q1043" s="40">
        <f t="array" ref="Q1043">IFERROR(_xlfn.STDEV.P(IF((F1043:M1043&lt;&gt;0)*(F1043:M1043&lt;&gt;""), F1043:M1043)), 0)</f>
        <v>0</v>
      </c>
      <c r="R1043" s="11">
        <f t="shared" si="96"/>
        <v>0</v>
      </c>
      <c r="S1043" s="12">
        <f t="shared" si="99"/>
        <v>100</v>
      </c>
      <c r="T1043" s="37" t="str">
        <f t="shared" si="100"/>
        <v>ALTO</v>
      </c>
    </row>
    <row r="1044" spans="2:20" ht="18">
      <c r="B1044" s="27">
        <v>1035</v>
      </c>
      <c r="C1044" s="33" t="s">
        <v>1079</v>
      </c>
      <c r="D1044" s="32" t="s">
        <v>38</v>
      </c>
      <c r="E1044" s="32">
        <v>1</v>
      </c>
      <c r="F1044" s="7">
        <f>BASE!F1044</f>
        <v>0</v>
      </c>
      <c r="G1044" s="7">
        <f>BASE!G1044</f>
        <v>2753898</v>
      </c>
      <c r="H1044" s="40">
        <f>BASE!H1044*'FM-029 DEP'!$H$1152</f>
        <v>0</v>
      </c>
      <c r="I1044" s="7">
        <f>BASE!I1044*'FM-029 DEP'!$I$1152</f>
        <v>0</v>
      </c>
      <c r="J1044" s="7">
        <f>BASE!J1044*'FM-029 DEP'!$J$1152</f>
        <v>0</v>
      </c>
      <c r="K1044" s="7">
        <f>BASE!K1044*'FM-029 DEP'!$K$1152</f>
        <v>0</v>
      </c>
      <c r="L1044" s="7">
        <f>BASE!L1044*'FM-029 DEP'!$L$1152</f>
        <v>0</v>
      </c>
      <c r="M1044" s="36">
        <f>BASE!M1044*$M$1152</f>
        <v>0</v>
      </c>
      <c r="N1044" s="1">
        <f t="shared" si="97"/>
        <v>1</v>
      </c>
      <c r="O1044" s="8">
        <f t="shared" si="101"/>
        <v>2753898</v>
      </c>
      <c r="P1044" s="9">
        <f t="shared" si="98"/>
        <v>2753898</v>
      </c>
      <c r="Q1044" s="40">
        <f t="array" ref="Q1044">IFERROR(_xlfn.STDEV.P(IF((F1044:M1044&lt;&gt;0)*(F1044:M1044&lt;&gt;""), F1044:M1044)), 0)</f>
        <v>0</v>
      </c>
      <c r="R1044" s="11">
        <f t="shared" si="96"/>
        <v>0</v>
      </c>
      <c r="S1044" s="12">
        <f t="shared" si="99"/>
        <v>100</v>
      </c>
      <c r="T1044" s="37" t="str">
        <f t="shared" si="100"/>
        <v>ALTO</v>
      </c>
    </row>
    <row r="1045" spans="2:20" ht="30">
      <c r="B1045" s="27">
        <v>1036</v>
      </c>
      <c r="C1045" s="31" t="s">
        <v>1080</v>
      </c>
      <c r="D1045" s="32" t="s">
        <v>38</v>
      </c>
      <c r="E1045" s="32">
        <v>1</v>
      </c>
      <c r="F1045" s="7">
        <f>BASE!F1045</f>
        <v>0</v>
      </c>
      <c r="G1045" s="7">
        <f>BASE!G1045</f>
        <v>26501810.34</v>
      </c>
      <c r="H1045" s="40">
        <f>BASE!H1045*'FM-029 DEP'!$H$1152</f>
        <v>0</v>
      </c>
      <c r="I1045" s="7">
        <f>BASE!I1045*'FM-029 DEP'!$I$1152</f>
        <v>11385589.966938505</v>
      </c>
      <c r="J1045" s="7"/>
      <c r="K1045" s="7">
        <f>BASE!K1045*'FM-029 DEP'!$K$1152</f>
        <v>0</v>
      </c>
      <c r="L1045" s="7"/>
      <c r="M1045" s="36">
        <f>BASE!M1045*$M$1152</f>
        <v>0</v>
      </c>
      <c r="N1045" s="1">
        <f t="shared" si="97"/>
        <v>2</v>
      </c>
      <c r="O1045" s="8">
        <f t="shared" si="101"/>
        <v>18943700</v>
      </c>
      <c r="P1045" s="9">
        <f t="shared" si="98"/>
        <v>18943700</v>
      </c>
      <c r="Q1045" s="40">
        <f t="array" ref="Q1045">IFERROR(_xlfn.STDEV.P(IF((F1045:M1045&lt;&gt;0)*(F1045:M1045&lt;&gt;""), F1045:M1045)), 0)</f>
        <v>7558110.1865307447</v>
      </c>
      <c r="R1045" s="11">
        <f t="shared" si="96"/>
        <v>39.897750632298575</v>
      </c>
      <c r="S1045" s="314">
        <f t="shared" si="99"/>
        <v>60.102249367701425</v>
      </c>
      <c r="T1045" s="37" t="str">
        <f t="shared" si="100"/>
        <v>BAJO</v>
      </c>
    </row>
    <row r="1046" spans="2:20" ht="30">
      <c r="B1046" s="27">
        <v>1037</v>
      </c>
      <c r="C1046" s="31" t="s">
        <v>1081</v>
      </c>
      <c r="D1046" s="32" t="s">
        <v>38</v>
      </c>
      <c r="E1046" s="32">
        <v>1</v>
      </c>
      <c r="F1046" s="7">
        <f>BASE!F1046</f>
        <v>0</v>
      </c>
      <c r="G1046" s="7">
        <f>BASE!G1046</f>
        <v>536386.31999999995</v>
      </c>
      <c r="H1046" s="40">
        <f>BASE!H1046*'FM-029 DEP'!$H$1152</f>
        <v>0</v>
      </c>
      <c r="I1046" s="7">
        <f>BASE!I1046*'FM-029 DEP'!$I$1152</f>
        <v>0</v>
      </c>
      <c r="J1046" s="7">
        <f>BASE!J1046*'FM-029 DEP'!$J$1152</f>
        <v>0</v>
      </c>
      <c r="K1046" s="7">
        <f>BASE!K1046*'FM-029 DEP'!$K$1152</f>
        <v>0</v>
      </c>
      <c r="L1046" s="7">
        <f>BASE!L1046*'FM-029 DEP'!$L$1152</f>
        <v>0</v>
      </c>
      <c r="M1046" s="36">
        <f>BASE!M1046*$M$1152</f>
        <v>0</v>
      </c>
      <c r="N1046" s="1">
        <f t="shared" si="97"/>
        <v>1</v>
      </c>
      <c r="O1046" s="8">
        <f t="shared" si="101"/>
        <v>536386</v>
      </c>
      <c r="P1046" s="9">
        <f t="shared" si="98"/>
        <v>536386</v>
      </c>
      <c r="Q1046" s="40">
        <f t="array" ref="Q1046">IFERROR(_xlfn.STDEV.P(IF((F1046:M1046&lt;&gt;0)*(F1046:M1046&lt;&gt;""), F1046:M1046)), 0)</f>
        <v>0</v>
      </c>
      <c r="R1046" s="11">
        <f t="shared" si="96"/>
        <v>0</v>
      </c>
      <c r="S1046" s="12">
        <f t="shared" si="99"/>
        <v>100</v>
      </c>
      <c r="T1046" s="37" t="str">
        <f t="shared" si="100"/>
        <v>ALTO</v>
      </c>
    </row>
    <row r="1047" spans="2:20" ht="18">
      <c r="B1047" s="27">
        <v>1038</v>
      </c>
      <c r="C1047" s="33" t="s">
        <v>1082</v>
      </c>
      <c r="D1047" s="32" t="s">
        <v>38</v>
      </c>
      <c r="E1047" s="32">
        <v>1</v>
      </c>
      <c r="F1047" s="7">
        <f>BASE!F1047</f>
        <v>0</v>
      </c>
      <c r="G1047" s="7">
        <f>BASE!G1047</f>
        <v>3978799.9999999995</v>
      </c>
      <c r="H1047" s="40">
        <f>BASE!H1047*'FM-029 DEP'!$H$1152</f>
        <v>0</v>
      </c>
      <c r="I1047" s="7">
        <f>BASE!I1047*'FM-029 DEP'!$I$1152</f>
        <v>0</v>
      </c>
      <c r="J1047" s="7">
        <f>BASE!J1047*'FM-029 DEP'!$J$1152</f>
        <v>0</v>
      </c>
      <c r="K1047" s="7">
        <f>BASE!K1047*'FM-029 DEP'!$K$1152</f>
        <v>0</v>
      </c>
      <c r="L1047" s="7">
        <f>BASE!L1047*'FM-029 DEP'!$L$1152</f>
        <v>0</v>
      </c>
      <c r="M1047" s="36">
        <f>BASE!M1047*$M$1152</f>
        <v>0</v>
      </c>
      <c r="N1047" s="1">
        <f t="shared" si="97"/>
        <v>1</v>
      </c>
      <c r="O1047" s="8">
        <f t="shared" si="101"/>
        <v>3978800</v>
      </c>
      <c r="P1047" s="9">
        <f t="shared" si="98"/>
        <v>3978800</v>
      </c>
      <c r="Q1047" s="40">
        <f t="array" ref="Q1047">IFERROR(_xlfn.STDEV.P(IF((F1047:M1047&lt;&gt;0)*(F1047:M1047&lt;&gt;""), F1047:M1047)), 0)</f>
        <v>0</v>
      </c>
      <c r="R1047" s="11">
        <f t="shared" si="96"/>
        <v>0</v>
      </c>
      <c r="S1047" s="12">
        <f t="shared" si="99"/>
        <v>100</v>
      </c>
      <c r="T1047" s="37" t="str">
        <f t="shared" si="100"/>
        <v>ALTO</v>
      </c>
    </row>
    <row r="1048" spans="2:20" ht="18">
      <c r="B1048" s="27">
        <v>1039</v>
      </c>
      <c r="C1048" s="33" t="s">
        <v>1083</v>
      </c>
      <c r="D1048" s="32" t="s">
        <v>38</v>
      </c>
      <c r="E1048" s="32">
        <v>1</v>
      </c>
      <c r="F1048" s="7">
        <f>BASE!F1048</f>
        <v>0</v>
      </c>
      <c r="G1048" s="7">
        <f>BASE!G1048</f>
        <v>1033351.2</v>
      </c>
      <c r="H1048" s="40">
        <f>BASE!H1048*'FM-029 DEP'!$H$1152</f>
        <v>0</v>
      </c>
      <c r="I1048" s="7">
        <f>BASE!I1048*'FM-029 DEP'!$I$1152</f>
        <v>0</v>
      </c>
      <c r="J1048" s="7">
        <f>BASE!J1048*'FM-029 DEP'!$J$1152</f>
        <v>0</v>
      </c>
      <c r="K1048" s="7">
        <f>BASE!K1048*'FM-029 DEP'!$K$1152</f>
        <v>0</v>
      </c>
      <c r="L1048" s="7">
        <f>BASE!L1048*'FM-029 DEP'!$L$1152</f>
        <v>0</v>
      </c>
      <c r="M1048" s="36">
        <f>BASE!M1048*$M$1152</f>
        <v>0</v>
      </c>
      <c r="N1048" s="1">
        <f t="shared" si="97"/>
        <v>1</v>
      </c>
      <c r="O1048" s="8">
        <f t="shared" si="101"/>
        <v>1033351</v>
      </c>
      <c r="P1048" s="9">
        <f t="shared" si="98"/>
        <v>1033351</v>
      </c>
      <c r="Q1048" s="40">
        <f t="array" ref="Q1048">IFERROR(_xlfn.STDEV.P(IF((F1048:M1048&lt;&gt;0)*(F1048:M1048&lt;&gt;""), F1048:M1048)), 0)</f>
        <v>0</v>
      </c>
      <c r="R1048" s="11">
        <f t="shared" si="96"/>
        <v>0</v>
      </c>
      <c r="S1048" s="12">
        <f t="shared" si="99"/>
        <v>100</v>
      </c>
      <c r="T1048" s="37" t="str">
        <f t="shared" si="100"/>
        <v>ALTO</v>
      </c>
    </row>
    <row r="1049" spans="2:20" ht="18">
      <c r="B1049" s="27">
        <v>1040</v>
      </c>
      <c r="C1049" s="33" t="s">
        <v>1084</v>
      </c>
      <c r="D1049" s="32" t="s">
        <v>38</v>
      </c>
      <c r="E1049" s="32">
        <v>1</v>
      </c>
      <c r="F1049" s="7">
        <f>BASE!F1049</f>
        <v>0</v>
      </c>
      <c r="G1049" s="7">
        <f>BASE!G1049</f>
        <v>45124</v>
      </c>
      <c r="H1049" s="40">
        <f>BASE!H1049*'FM-029 DEP'!$H$1152</f>
        <v>0</v>
      </c>
      <c r="I1049" s="7">
        <f>BASE!I1049*'FM-029 DEP'!$I$1152</f>
        <v>0</v>
      </c>
      <c r="J1049" s="7">
        <f>BASE!J1049*'FM-029 DEP'!$J$1152</f>
        <v>0</v>
      </c>
      <c r="K1049" s="7">
        <f>BASE!K1049*'FM-029 DEP'!$K$1152</f>
        <v>0</v>
      </c>
      <c r="L1049" s="7">
        <f>BASE!L1049*'FM-029 DEP'!$L$1152</f>
        <v>0</v>
      </c>
      <c r="M1049" s="36">
        <f>BASE!M1049*$M$1152</f>
        <v>0</v>
      </c>
      <c r="N1049" s="1">
        <f t="shared" si="97"/>
        <v>1</v>
      </c>
      <c r="O1049" s="8">
        <f t="shared" si="101"/>
        <v>45124</v>
      </c>
      <c r="P1049" s="9">
        <f t="shared" si="98"/>
        <v>45124</v>
      </c>
      <c r="Q1049" s="40">
        <f t="array" ref="Q1049">IFERROR(_xlfn.STDEV.P(IF((F1049:M1049&lt;&gt;0)*(F1049:M1049&lt;&gt;""), F1049:M1049)), 0)</f>
        <v>0</v>
      </c>
      <c r="R1049" s="11">
        <f t="shared" si="96"/>
        <v>0</v>
      </c>
      <c r="S1049" s="12">
        <f t="shared" si="99"/>
        <v>100</v>
      </c>
      <c r="T1049" s="37" t="str">
        <f t="shared" si="100"/>
        <v>ALTO</v>
      </c>
    </row>
    <row r="1050" spans="2:20" ht="18">
      <c r="B1050" s="27">
        <v>1041</v>
      </c>
      <c r="C1050" s="33" t="s">
        <v>1085</v>
      </c>
      <c r="D1050" s="32" t="s">
        <v>38</v>
      </c>
      <c r="E1050" s="32">
        <v>1</v>
      </c>
      <c r="F1050" s="7">
        <f>BASE!F1050</f>
        <v>0</v>
      </c>
      <c r="G1050" s="7">
        <f>BASE!G1050</f>
        <v>29701.8</v>
      </c>
      <c r="H1050" s="40">
        <f>BASE!H1050*'FM-029 DEP'!$H$1152</f>
        <v>0</v>
      </c>
      <c r="I1050" s="7">
        <f>BASE!I1050*'FM-029 DEP'!$I$1152</f>
        <v>0</v>
      </c>
      <c r="J1050" s="7">
        <f>BASE!J1050*'FM-029 DEP'!$J$1152</f>
        <v>0</v>
      </c>
      <c r="K1050" s="7">
        <f>BASE!K1050*'FM-029 DEP'!$K$1152</f>
        <v>0</v>
      </c>
      <c r="L1050" s="7">
        <f>BASE!L1050*'FM-029 DEP'!$L$1152</f>
        <v>0</v>
      </c>
      <c r="M1050" s="36">
        <f>BASE!M1050*$M$1152</f>
        <v>0</v>
      </c>
      <c r="N1050" s="1">
        <f t="shared" si="97"/>
        <v>1</v>
      </c>
      <c r="O1050" s="8">
        <f t="shared" si="101"/>
        <v>29702</v>
      </c>
      <c r="P1050" s="9">
        <f t="shared" si="98"/>
        <v>29702</v>
      </c>
      <c r="Q1050" s="40">
        <f t="array" ref="Q1050">IFERROR(_xlfn.STDEV.P(IF((F1050:M1050&lt;&gt;0)*(F1050:M1050&lt;&gt;""), F1050:M1050)), 0)</f>
        <v>0</v>
      </c>
      <c r="R1050" s="11">
        <f t="shared" si="96"/>
        <v>0</v>
      </c>
      <c r="S1050" s="12">
        <f t="shared" si="99"/>
        <v>100</v>
      </c>
      <c r="T1050" s="37" t="str">
        <f t="shared" si="100"/>
        <v>ALTO</v>
      </c>
    </row>
    <row r="1051" spans="2:20" ht="18">
      <c r="B1051" s="27">
        <v>1042</v>
      </c>
      <c r="C1051" s="33" t="s">
        <v>1086</v>
      </c>
      <c r="D1051" s="32" t="s">
        <v>38</v>
      </c>
      <c r="E1051" s="32">
        <v>1</v>
      </c>
      <c r="F1051" s="7">
        <f>BASE!F1051</f>
        <v>0</v>
      </c>
      <c r="G1051" s="7">
        <f>BASE!G1051</f>
        <v>46281.68</v>
      </c>
      <c r="H1051" s="40">
        <f>BASE!H1051*'FM-029 DEP'!$H$1152</f>
        <v>0</v>
      </c>
      <c r="I1051" s="7">
        <f>BASE!I1051*'FM-029 DEP'!$I$1152</f>
        <v>0</v>
      </c>
      <c r="J1051" s="7">
        <f>BASE!J1051*'FM-029 DEP'!$J$1152</f>
        <v>0</v>
      </c>
      <c r="K1051" s="7">
        <f>BASE!K1051*'FM-029 DEP'!$K$1152</f>
        <v>0</v>
      </c>
      <c r="L1051" s="7">
        <f>BASE!L1051*'FM-029 DEP'!$L$1152</f>
        <v>0</v>
      </c>
      <c r="M1051" s="36">
        <f>BASE!M1051*$M$1152</f>
        <v>0</v>
      </c>
      <c r="N1051" s="1">
        <f t="shared" si="97"/>
        <v>1</v>
      </c>
      <c r="O1051" s="8">
        <f t="shared" si="101"/>
        <v>46282</v>
      </c>
      <c r="P1051" s="9">
        <f t="shared" si="98"/>
        <v>46282</v>
      </c>
      <c r="Q1051" s="40">
        <f t="array" ref="Q1051">IFERROR(_xlfn.STDEV.P(IF((F1051:M1051&lt;&gt;0)*(F1051:M1051&lt;&gt;""), F1051:M1051)), 0)</f>
        <v>0</v>
      </c>
      <c r="R1051" s="11">
        <f t="shared" si="96"/>
        <v>0</v>
      </c>
      <c r="S1051" s="12">
        <f t="shared" si="99"/>
        <v>100</v>
      </c>
      <c r="T1051" s="37" t="str">
        <f t="shared" si="100"/>
        <v>ALTO</v>
      </c>
    </row>
    <row r="1052" spans="2:20" ht="18">
      <c r="B1052" s="27">
        <v>1043</v>
      </c>
      <c r="C1052" s="33" t="s">
        <v>1087</v>
      </c>
      <c r="D1052" s="32" t="s">
        <v>38</v>
      </c>
      <c r="E1052" s="32">
        <v>1</v>
      </c>
      <c r="F1052" s="7">
        <f>BASE!F1052</f>
        <v>0</v>
      </c>
      <c r="G1052" s="7">
        <f>BASE!G1052</f>
        <v>76133.119999999995</v>
      </c>
      <c r="H1052" s="40">
        <f>BASE!H1052*'FM-029 DEP'!$H$1152</f>
        <v>0</v>
      </c>
      <c r="I1052" s="7">
        <f>BASE!I1052*'FM-029 DEP'!$I$1152</f>
        <v>0</v>
      </c>
      <c r="J1052" s="7">
        <f>BASE!J1052*'FM-029 DEP'!$J$1152</f>
        <v>0</v>
      </c>
      <c r="K1052" s="7">
        <f>BASE!K1052*'FM-029 DEP'!$K$1152</f>
        <v>0</v>
      </c>
      <c r="L1052" s="7">
        <f>BASE!L1052*'FM-029 DEP'!$L$1152</f>
        <v>0</v>
      </c>
      <c r="M1052" s="36">
        <f>BASE!M1052*$M$1152</f>
        <v>0</v>
      </c>
      <c r="N1052" s="1">
        <f t="shared" si="97"/>
        <v>1</v>
      </c>
      <c r="O1052" s="8">
        <f t="shared" si="101"/>
        <v>76133</v>
      </c>
      <c r="P1052" s="9">
        <f t="shared" si="98"/>
        <v>76133</v>
      </c>
      <c r="Q1052" s="40">
        <f t="array" ref="Q1052">IFERROR(_xlfn.STDEV.P(IF((F1052:M1052&lt;&gt;0)*(F1052:M1052&lt;&gt;""), F1052:M1052)), 0)</f>
        <v>0</v>
      </c>
      <c r="R1052" s="11">
        <f t="shared" si="96"/>
        <v>0</v>
      </c>
      <c r="S1052" s="12">
        <f t="shared" si="99"/>
        <v>100</v>
      </c>
      <c r="T1052" s="37" t="str">
        <f t="shared" si="100"/>
        <v>ALTO</v>
      </c>
    </row>
    <row r="1053" spans="2:20" ht="18">
      <c r="B1053" s="27">
        <v>1044</v>
      </c>
      <c r="C1053" s="33" t="s">
        <v>1088</v>
      </c>
      <c r="D1053" s="32" t="s">
        <v>38</v>
      </c>
      <c r="E1053" s="32">
        <v>1</v>
      </c>
      <c r="F1053" s="7">
        <f>BASE!F1053</f>
        <v>0</v>
      </c>
      <c r="G1053" s="7">
        <f>BASE!G1053</f>
        <v>80080.599999999991</v>
      </c>
      <c r="H1053" s="40">
        <f>BASE!H1053*'FM-029 DEP'!$H$1152</f>
        <v>0</v>
      </c>
      <c r="I1053" s="7">
        <f>BASE!I1053*'FM-029 DEP'!$I$1152</f>
        <v>0</v>
      </c>
      <c r="J1053" s="7">
        <f>BASE!J1053*'FM-029 DEP'!$J$1152</f>
        <v>0</v>
      </c>
      <c r="K1053" s="7">
        <f>BASE!K1053*'FM-029 DEP'!$K$1152</f>
        <v>0</v>
      </c>
      <c r="L1053" s="7">
        <f>BASE!L1053*'FM-029 DEP'!$L$1152</f>
        <v>0</v>
      </c>
      <c r="M1053" s="36">
        <f>BASE!M1053*$M$1152</f>
        <v>0</v>
      </c>
      <c r="N1053" s="1">
        <f t="shared" si="97"/>
        <v>1</v>
      </c>
      <c r="O1053" s="8">
        <f t="shared" si="101"/>
        <v>80081</v>
      </c>
      <c r="P1053" s="9">
        <f t="shared" si="98"/>
        <v>80081</v>
      </c>
      <c r="Q1053" s="40">
        <f t="array" ref="Q1053">IFERROR(_xlfn.STDEV.P(IF((F1053:M1053&lt;&gt;0)*(F1053:M1053&lt;&gt;""), F1053:M1053)), 0)</f>
        <v>0</v>
      </c>
      <c r="R1053" s="11">
        <f t="shared" ref="R1053:R1116" si="102">IFERROR(Q1053/O1053*100,0)</f>
        <v>0</v>
      </c>
      <c r="S1053" s="12">
        <f t="shared" si="99"/>
        <v>100</v>
      </c>
      <c r="T1053" s="37" t="str">
        <f t="shared" si="100"/>
        <v>ALTO</v>
      </c>
    </row>
    <row r="1054" spans="2:20" ht="18">
      <c r="B1054" s="27">
        <v>1045</v>
      </c>
      <c r="C1054" s="33" t="s">
        <v>1089</v>
      </c>
      <c r="D1054" s="32" t="s">
        <v>1090</v>
      </c>
      <c r="E1054" s="32">
        <v>1</v>
      </c>
      <c r="F1054" s="7">
        <f>BASE!F1054</f>
        <v>0</v>
      </c>
      <c r="G1054" s="7">
        <f>BASE!G1054</f>
        <v>17495120</v>
      </c>
      <c r="H1054" s="40">
        <f>BASE!H1054*'FM-029 DEP'!$H$1152</f>
        <v>0</v>
      </c>
      <c r="I1054" s="7">
        <f>BASE!I1054*'FM-029 DEP'!$I$1152</f>
        <v>0</v>
      </c>
      <c r="J1054" s="7">
        <f>BASE!J1054*'FM-029 DEP'!$J$1152</f>
        <v>0</v>
      </c>
      <c r="K1054" s="7">
        <f>BASE!K1054*'FM-029 DEP'!$K$1152</f>
        <v>0</v>
      </c>
      <c r="L1054" s="7">
        <f>BASE!L1054*'FM-029 DEP'!$L$1152</f>
        <v>0</v>
      </c>
      <c r="M1054" s="36">
        <f>BASE!M1054*$M$1152</f>
        <v>0</v>
      </c>
      <c r="N1054" s="1">
        <f t="shared" si="97"/>
        <v>1</v>
      </c>
      <c r="O1054" s="8">
        <f t="shared" si="101"/>
        <v>17495120</v>
      </c>
      <c r="P1054" s="9">
        <f t="shared" si="98"/>
        <v>17495120</v>
      </c>
      <c r="Q1054" s="40">
        <f t="array" ref="Q1054">IFERROR(_xlfn.STDEV.P(IF((F1054:M1054&lt;&gt;0)*(F1054:M1054&lt;&gt;""), F1054:M1054)), 0)</f>
        <v>0</v>
      </c>
      <c r="R1054" s="11">
        <f t="shared" si="102"/>
        <v>0</v>
      </c>
      <c r="S1054" s="12">
        <f t="shared" si="99"/>
        <v>100</v>
      </c>
      <c r="T1054" s="37" t="str">
        <f t="shared" si="100"/>
        <v>ALTO</v>
      </c>
    </row>
    <row r="1055" spans="2:20" ht="18">
      <c r="B1055" s="27">
        <v>1046</v>
      </c>
      <c r="C1055" s="33" t="s">
        <v>1091</v>
      </c>
      <c r="D1055" s="32" t="s">
        <v>38</v>
      </c>
      <c r="E1055" s="32">
        <v>1</v>
      </c>
      <c r="F1055" s="7">
        <f>BASE!F1055</f>
        <v>0</v>
      </c>
      <c r="G1055" s="7">
        <f>BASE!G1055</f>
        <v>86240.2</v>
      </c>
      <c r="H1055" s="40">
        <f>BASE!H1055*'FM-029 DEP'!$H$1152</f>
        <v>0</v>
      </c>
      <c r="I1055" s="7">
        <f>BASE!I1055*'FM-029 DEP'!$I$1152</f>
        <v>0</v>
      </c>
      <c r="J1055" s="7">
        <f>BASE!J1055*'FM-029 DEP'!$J$1152</f>
        <v>0</v>
      </c>
      <c r="K1055" s="7">
        <f>BASE!K1055*'FM-029 DEP'!$K$1152</f>
        <v>0</v>
      </c>
      <c r="L1055" s="7">
        <f>BASE!L1055*'FM-029 DEP'!$L$1152</f>
        <v>0</v>
      </c>
      <c r="M1055" s="36">
        <f>BASE!M1055*$M$1152</f>
        <v>0</v>
      </c>
      <c r="N1055" s="1">
        <f t="shared" si="97"/>
        <v>1</v>
      </c>
      <c r="O1055" s="8">
        <f t="shared" si="101"/>
        <v>86240</v>
      </c>
      <c r="P1055" s="9">
        <f t="shared" si="98"/>
        <v>86240</v>
      </c>
      <c r="Q1055" s="40">
        <f t="array" ref="Q1055">IFERROR(_xlfn.STDEV.P(IF((F1055:M1055&lt;&gt;0)*(F1055:M1055&lt;&gt;""), F1055:M1055)), 0)</f>
        <v>0</v>
      </c>
      <c r="R1055" s="11">
        <f t="shared" si="102"/>
        <v>0</v>
      </c>
      <c r="S1055" s="12">
        <f t="shared" si="99"/>
        <v>100</v>
      </c>
      <c r="T1055" s="37" t="str">
        <f t="shared" si="100"/>
        <v>ALTO</v>
      </c>
    </row>
    <row r="1056" spans="2:20" ht="18">
      <c r="B1056" s="27">
        <v>1047</v>
      </c>
      <c r="C1056" s="33" t="s">
        <v>1092</v>
      </c>
      <c r="D1056" s="32" t="s">
        <v>38</v>
      </c>
      <c r="E1056" s="32">
        <v>1</v>
      </c>
      <c r="F1056" s="7">
        <f>BASE!F1056</f>
        <v>0</v>
      </c>
      <c r="G1056" s="7">
        <f>BASE!G1056</f>
        <v>1841439.68</v>
      </c>
      <c r="H1056" s="40">
        <f>BASE!H1056*'FM-029 DEP'!$H$1152</f>
        <v>0</v>
      </c>
      <c r="I1056" s="7">
        <f>BASE!I1056*'FM-029 DEP'!$I$1152</f>
        <v>0</v>
      </c>
      <c r="J1056" s="7">
        <f>BASE!J1056*'FM-029 DEP'!$J$1152</f>
        <v>0</v>
      </c>
      <c r="K1056" s="7">
        <f>BASE!K1056*'FM-029 DEP'!$K$1152</f>
        <v>0</v>
      </c>
      <c r="L1056" s="7">
        <f>BASE!L1056*'FM-029 DEP'!$L$1152</f>
        <v>0</v>
      </c>
      <c r="M1056" s="36">
        <f>BASE!M1056*$M$1152</f>
        <v>0</v>
      </c>
      <c r="N1056" s="1">
        <f t="shared" si="97"/>
        <v>1</v>
      </c>
      <c r="O1056" s="8">
        <f t="shared" si="101"/>
        <v>1841440</v>
      </c>
      <c r="P1056" s="9">
        <f t="shared" si="98"/>
        <v>1841440</v>
      </c>
      <c r="Q1056" s="40">
        <f t="array" ref="Q1056">IFERROR(_xlfn.STDEV.P(IF((F1056:M1056&lt;&gt;0)*(F1056:M1056&lt;&gt;""), F1056:M1056)), 0)</f>
        <v>0</v>
      </c>
      <c r="R1056" s="11">
        <f t="shared" si="102"/>
        <v>0</v>
      </c>
      <c r="S1056" s="12">
        <f t="shared" si="99"/>
        <v>100</v>
      </c>
      <c r="T1056" s="37" t="str">
        <f t="shared" si="100"/>
        <v>ALTO</v>
      </c>
    </row>
    <row r="1057" spans="2:20" ht="18">
      <c r="B1057" s="27">
        <v>1048</v>
      </c>
      <c r="C1057" s="33" t="s">
        <v>1093</v>
      </c>
      <c r="D1057" s="32" t="s">
        <v>38</v>
      </c>
      <c r="E1057" s="32">
        <v>1</v>
      </c>
      <c r="F1057" s="7">
        <f>BASE!F1057</f>
        <v>0</v>
      </c>
      <c r="G1057" s="7">
        <f>BASE!G1057</f>
        <v>468163.24</v>
      </c>
      <c r="H1057" s="40">
        <f>BASE!H1057*'FM-029 DEP'!$H$1152</f>
        <v>0</v>
      </c>
      <c r="I1057" s="7">
        <f>BASE!I1057*'FM-029 DEP'!$I$1152</f>
        <v>0</v>
      </c>
      <c r="J1057" s="7">
        <f>BASE!J1057*'FM-029 DEP'!$J$1152</f>
        <v>0</v>
      </c>
      <c r="K1057" s="7">
        <f>BASE!K1057*'FM-029 DEP'!$K$1152</f>
        <v>0</v>
      </c>
      <c r="L1057" s="7">
        <f>BASE!L1057*'FM-029 DEP'!$L$1152</f>
        <v>0</v>
      </c>
      <c r="M1057" s="36">
        <f>BASE!M1057*$M$1152</f>
        <v>0</v>
      </c>
      <c r="N1057" s="1">
        <f t="shared" si="97"/>
        <v>1</v>
      </c>
      <c r="O1057" s="8">
        <f t="shared" si="101"/>
        <v>468163</v>
      </c>
      <c r="P1057" s="9">
        <f t="shared" si="98"/>
        <v>468163</v>
      </c>
      <c r="Q1057" s="40">
        <f t="array" ref="Q1057">IFERROR(_xlfn.STDEV.P(IF((F1057:M1057&lt;&gt;0)*(F1057:M1057&lt;&gt;""), F1057:M1057)), 0)</f>
        <v>0</v>
      </c>
      <c r="R1057" s="11">
        <f t="shared" si="102"/>
        <v>0</v>
      </c>
      <c r="S1057" s="12">
        <f t="shared" si="99"/>
        <v>100</v>
      </c>
      <c r="T1057" s="37" t="str">
        <f t="shared" si="100"/>
        <v>ALTO</v>
      </c>
    </row>
    <row r="1058" spans="2:20" ht="18">
      <c r="B1058" s="27">
        <v>1049</v>
      </c>
      <c r="C1058" s="33" t="s">
        <v>1094</v>
      </c>
      <c r="D1058" s="32" t="s">
        <v>38</v>
      </c>
      <c r="E1058" s="32">
        <v>1</v>
      </c>
      <c r="F1058" s="7">
        <f>BASE!F1058</f>
        <v>0</v>
      </c>
      <c r="G1058" s="7">
        <f>BASE!G1058</f>
        <v>452557.75999999995</v>
      </c>
      <c r="H1058" s="40">
        <f>BASE!H1058*'FM-029 DEP'!$H$1152</f>
        <v>0</v>
      </c>
      <c r="I1058" s="7">
        <f>BASE!I1058*'FM-029 DEP'!$I$1152</f>
        <v>0</v>
      </c>
      <c r="J1058" s="7">
        <f>BASE!J1058*'FM-029 DEP'!$J$1152</f>
        <v>0</v>
      </c>
      <c r="K1058" s="7">
        <f>BASE!K1058*'FM-029 DEP'!$K$1152</f>
        <v>0</v>
      </c>
      <c r="L1058" s="7">
        <f>BASE!L1058*'FM-029 DEP'!$L$1152</f>
        <v>0</v>
      </c>
      <c r="M1058" s="36">
        <f>BASE!M1058*$M$1152</f>
        <v>0</v>
      </c>
      <c r="N1058" s="1">
        <f t="shared" si="97"/>
        <v>1</v>
      </c>
      <c r="O1058" s="8">
        <f t="shared" si="101"/>
        <v>452558</v>
      </c>
      <c r="P1058" s="9">
        <f t="shared" si="98"/>
        <v>452558</v>
      </c>
      <c r="Q1058" s="40">
        <f t="array" ref="Q1058">IFERROR(_xlfn.STDEV.P(IF((F1058:M1058&lt;&gt;0)*(F1058:M1058&lt;&gt;""), F1058:M1058)), 0)</f>
        <v>0</v>
      </c>
      <c r="R1058" s="11">
        <f t="shared" si="102"/>
        <v>0</v>
      </c>
      <c r="S1058" s="12">
        <f t="shared" si="99"/>
        <v>100</v>
      </c>
      <c r="T1058" s="37" t="str">
        <f t="shared" si="100"/>
        <v>ALTO</v>
      </c>
    </row>
    <row r="1059" spans="2:20" ht="18">
      <c r="B1059" s="27">
        <v>1050</v>
      </c>
      <c r="C1059" s="33" t="s">
        <v>1095</v>
      </c>
      <c r="D1059" s="32" t="s">
        <v>38</v>
      </c>
      <c r="E1059" s="32">
        <v>1</v>
      </c>
      <c r="F1059" s="7">
        <f>BASE!F1059</f>
        <v>0</v>
      </c>
      <c r="G1059" s="7">
        <f>BASE!G1059</f>
        <v>48048.359999999993</v>
      </c>
      <c r="H1059" s="40">
        <f>BASE!H1059*'FM-029 DEP'!$H$1152</f>
        <v>0</v>
      </c>
      <c r="I1059" s="7">
        <f>BASE!I1059*'FM-029 DEP'!$I$1152</f>
        <v>0</v>
      </c>
      <c r="J1059" s="7">
        <f>BASE!J1059*'FM-029 DEP'!$J$1152</f>
        <v>0</v>
      </c>
      <c r="K1059" s="7">
        <f>BASE!K1059*'FM-029 DEP'!$K$1152</f>
        <v>0</v>
      </c>
      <c r="L1059" s="7">
        <f>BASE!L1059*'FM-029 DEP'!$L$1152</f>
        <v>0</v>
      </c>
      <c r="M1059" s="36">
        <f>BASE!M1059*$M$1152</f>
        <v>0</v>
      </c>
      <c r="N1059" s="1">
        <f t="shared" si="97"/>
        <v>1</v>
      </c>
      <c r="O1059" s="8">
        <f t="shared" si="101"/>
        <v>48048</v>
      </c>
      <c r="P1059" s="9">
        <f t="shared" si="98"/>
        <v>48048</v>
      </c>
      <c r="Q1059" s="40">
        <f t="array" ref="Q1059">IFERROR(_xlfn.STDEV.P(IF((F1059:M1059&lt;&gt;0)*(F1059:M1059&lt;&gt;""), F1059:M1059)), 0)</f>
        <v>0</v>
      </c>
      <c r="R1059" s="11">
        <f t="shared" si="102"/>
        <v>0</v>
      </c>
      <c r="S1059" s="12">
        <f t="shared" si="99"/>
        <v>100</v>
      </c>
      <c r="T1059" s="37" t="str">
        <f t="shared" si="100"/>
        <v>ALTO</v>
      </c>
    </row>
    <row r="1060" spans="2:20" ht="18">
      <c r="B1060" s="27">
        <v>1051</v>
      </c>
      <c r="C1060" s="33" t="s">
        <v>1096</v>
      </c>
      <c r="D1060" s="32" t="s">
        <v>38</v>
      </c>
      <c r="E1060" s="32">
        <v>1</v>
      </c>
      <c r="F1060" s="7">
        <f>BASE!F1060</f>
        <v>0</v>
      </c>
      <c r="G1060" s="7">
        <f>BASE!G1060</f>
        <v>894436.55999999994</v>
      </c>
      <c r="H1060" s="40">
        <f>BASE!H1060*'FM-029 DEP'!$H$1152</f>
        <v>0</v>
      </c>
      <c r="I1060" s="7">
        <f>BASE!I1060*'FM-029 DEP'!$I$1152</f>
        <v>0</v>
      </c>
      <c r="J1060" s="7">
        <f>BASE!J1060*'FM-029 DEP'!$J$1152</f>
        <v>0</v>
      </c>
      <c r="K1060" s="7">
        <f>BASE!K1060*'FM-029 DEP'!$K$1152</f>
        <v>0</v>
      </c>
      <c r="L1060" s="7">
        <f>BASE!L1060*'FM-029 DEP'!$L$1152</f>
        <v>0</v>
      </c>
      <c r="M1060" s="36">
        <f>BASE!M1060*$M$1152</f>
        <v>0</v>
      </c>
      <c r="N1060" s="1">
        <f t="shared" si="97"/>
        <v>1</v>
      </c>
      <c r="O1060" s="8">
        <f t="shared" si="101"/>
        <v>894437</v>
      </c>
      <c r="P1060" s="9">
        <f t="shared" si="98"/>
        <v>894437</v>
      </c>
      <c r="Q1060" s="40">
        <f t="array" ref="Q1060">IFERROR(_xlfn.STDEV.P(IF((F1060:M1060&lt;&gt;0)*(F1060:M1060&lt;&gt;""), F1060:M1060)), 0)</f>
        <v>0</v>
      </c>
      <c r="R1060" s="11">
        <f t="shared" si="102"/>
        <v>0</v>
      </c>
      <c r="S1060" s="12">
        <f t="shared" si="99"/>
        <v>100</v>
      </c>
      <c r="T1060" s="37" t="str">
        <f t="shared" si="100"/>
        <v>ALTO</v>
      </c>
    </row>
    <row r="1061" spans="2:20" ht="30">
      <c r="B1061" s="27">
        <v>1052</v>
      </c>
      <c r="C1061" s="31" t="s">
        <v>1097</v>
      </c>
      <c r="D1061" s="32" t="s">
        <v>38</v>
      </c>
      <c r="E1061" s="32">
        <v>1</v>
      </c>
      <c r="F1061" s="7">
        <f>BASE!F1061</f>
        <v>0</v>
      </c>
      <c r="G1061" s="7">
        <f>BASE!G1061</f>
        <v>1971998.8399999999</v>
      </c>
      <c r="H1061" s="40">
        <f>BASE!H1061*'FM-029 DEP'!$H$1152</f>
        <v>0</v>
      </c>
      <c r="I1061" s="7">
        <f>BASE!I1061*'FM-029 DEP'!$I$1152</f>
        <v>0</v>
      </c>
      <c r="J1061" s="7">
        <f>BASE!J1061*'FM-029 DEP'!$J$1152</f>
        <v>0</v>
      </c>
      <c r="K1061" s="7">
        <f>BASE!K1061*'FM-029 DEP'!$K$1152</f>
        <v>0</v>
      </c>
      <c r="L1061" s="7">
        <f>BASE!L1061*'FM-029 DEP'!$L$1152</f>
        <v>0</v>
      </c>
      <c r="M1061" s="36">
        <f>BASE!M1061*$M$1152</f>
        <v>0</v>
      </c>
      <c r="N1061" s="1">
        <f t="shared" si="97"/>
        <v>1</v>
      </c>
      <c r="O1061" s="8">
        <f t="shared" si="101"/>
        <v>1971999</v>
      </c>
      <c r="P1061" s="9">
        <f t="shared" si="98"/>
        <v>1971999</v>
      </c>
      <c r="Q1061" s="40">
        <f t="array" ref="Q1061">IFERROR(_xlfn.STDEV.P(IF((F1061:M1061&lt;&gt;0)*(F1061:M1061&lt;&gt;""), F1061:M1061)), 0)</f>
        <v>0</v>
      </c>
      <c r="R1061" s="11">
        <f t="shared" si="102"/>
        <v>0</v>
      </c>
      <c r="S1061" s="12">
        <f t="shared" si="99"/>
        <v>100</v>
      </c>
      <c r="T1061" s="37" t="str">
        <f t="shared" si="100"/>
        <v>ALTO</v>
      </c>
    </row>
    <row r="1062" spans="2:20" ht="18">
      <c r="B1062" s="27">
        <v>1053</v>
      </c>
      <c r="C1062" s="33" t="s">
        <v>1098</v>
      </c>
      <c r="D1062" s="32" t="s">
        <v>38</v>
      </c>
      <c r="E1062" s="32">
        <v>1</v>
      </c>
      <c r="F1062" s="7">
        <f>BASE!F1062</f>
        <v>0</v>
      </c>
      <c r="G1062" s="7">
        <f>BASE!G1062</f>
        <v>14562.64</v>
      </c>
      <c r="H1062" s="40">
        <f>BASE!H1062*'FM-029 DEP'!$H$1152</f>
        <v>0</v>
      </c>
      <c r="I1062" s="7">
        <f>BASE!I1062*'FM-029 DEP'!$I$1152</f>
        <v>0</v>
      </c>
      <c r="J1062" s="7">
        <f>BASE!J1062*'FM-029 DEP'!$J$1152</f>
        <v>0</v>
      </c>
      <c r="K1062" s="7">
        <f>BASE!K1062*'FM-029 DEP'!$K$1152</f>
        <v>0</v>
      </c>
      <c r="L1062" s="7">
        <f>BASE!L1062*'FM-029 DEP'!$L$1152</f>
        <v>0</v>
      </c>
      <c r="M1062" s="36">
        <f>BASE!M1062*$M$1152</f>
        <v>0</v>
      </c>
      <c r="N1062" s="1">
        <f t="shared" si="97"/>
        <v>1</v>
      </c>
      <c r="O1062" s="8">
        <f t="shared" si="101"/>
        <v>14563</v>
      </c>
      <c r="P1062" s="9">
        <f t="shared" si="98"/>
        <v>14563</v>
      </c>
      <c r="Q1062" s="40">
        <f t="array" ref="Q1062">IFERROR(_xlfn.STDEV.P(IF((F1062:M1062&lt;&gt;0)*(F1062:M1062&lt;&gt;""), F1062:M1062)), 0)</f>
        <v>0</v>
      </c>
      <c r="R1062" s="11">
        <f t="shared" si="102"/>
        <v>0</v>
      </c>
      <c r="S1062" s="12">
        <f t="shared" si="99"/>
        <v>100</v>
      </c>
      <c r="T1062" s="37" t="str">
        <f t="shared" si="100"/>
        <v>ALTO</v>
      </c>
    </row>
    <row r="1063" spans="2:20" ht="18">
      <c r="B1063" s="27">
        <v>1054</v>
      </c>
      <c r="C1063" s="33" t="s">
        <v>1099</v>
      </c>
      <c r="D1063" s="32" t="s">
        <v>38</v>
      </c>
      <c r="E1063" s="32">
        <v>1</v>
      </c>
      <c r="F1063" s="7">
        <f>BASE!F1063</f>
        <v>0</v>
      </c>
      <c r="G1063" s="7">
        <f>BASE!G1063</f>
        <v>6186.28</v>
      </c>
      <c r="H1063" s="40">
        <f>BASE!H1063*'FM-029 DEP'!$H$1152</f>
        <v>0</v>
      </c>
      <c r="I1063" s="7">
        <f>BASE!I1063*'FM-029 DEP'!$I$1152</f>
        <v>0</v>
      </c>
      <c r="J1063" s="7">
        <f>BASE!J1063*'FM-029 DEP'!$J$1152</f>
        <v>0</v>
      </c>
      <c r="K1063" s="7">
        <f>BASE!K1063*'FM-029 DEP'!$K$1152</f>
        <v>0</v>
      </c>
      <c r="L1063" s="7">
        <f>BASE!L1063*'FM-029 DEP'!$L$1152</f>
        <v>0</v>
      </c>
      <c r="M1063" s="36">
        <f>BASE!M1063*$M$1152</f>
        <v>0</v>
      </c>
      <c r="N1063" s="1">
        <f t="shared" si="97"/>
        <v>1</v>
      </c>
      <c r="O1063" s="8">
        <f t="shared" si="101"/>
        <v>6186</v>
      </c>
      <c r="P1063" s="9">
        <f t="shared" si="98"/>
        <v>6186</v>
      </c>
      <c r="Q1063" s="40">
        <f t="array" ref="Q1063">IFERROR(_xlfn.STDEV.P(IF((F1063:M1063&lt;&gt;0)*(F1063:M1063&lt;&gt;""), F1063:M1063)), 0)</f>
        <v>0</v>
      </c>
      <c r="R1063" s="11">
        <f t="shared" si="102"/>
        <v>0</v>
      </c>
      <c r="S1063" s="12">
        <f t="shared" si="99"/>
        <v>100</v>
      </c>
      <c r="T1063" s="37" t="str">
        <f t="shared" si="100"/>
        <v>ALTO</v>
      </c>
    </row>
    <row r="1064" spans="2:20" ht="18">
      <c r="B1064" s="27">
        <v>1055</v>
      </c>
      <c r="C1064" s="33" t="s">
        <v>1100</v>
      </c>
      <c r="D1064" s="32" t="s">
        <v>38</v>
      </c>
      <c r="E1064" s="32">
        <v>1</v>
      </c>
      <c r="F1064" s="7">
        <f>BASE!F1064</f>
        <v>0</v>
      </c>
      <c r="G1064" s="7">
        <f>BASE!G1064</f>
        <v>8208.16</v>
      </c>
      <c r="H1064" s="40">
        <f>BASE!H1064*'FM-029 DEP'!$H$1152</f>
        <v>0</v>
      </c>
      <c r="I1064" s="7">
        <f>BASE!I1064*'FM-029 DEP'!$I$1152</f>
        <v>0</v>
      </c>
      <c r="J1064" s="7">
        <f>BASE!J1064*'FM-029 DEP'!$J$1152</f>
        <v>0</v>
      </c>
      <c r="K1064" s="7">
        <f>BASE!K1064*'FM-029 DEP'!$K$1152</f>
        <v>0</v>
      </c>
      <c r="L1064" s="7">
        <f>BASE!L1064*'FM-029 DEP'!$L$1152</f>
        <v>0</v>
      </c>
      <c r="M1064" s="36">
        <f>BASE!M1064*$M$1152</f>
        <v>0</v>
      </c>
      <c r="N1064" s="1">
        <f t="shared" si="97"/>
        <v>1</v>
      </c>
      <c r="O1064" s="8">
        <f t="shared" si="101"/>
        <v>8208</v>
      </c>
      <c r="P1064" s="9">
        <f t="shared" si="98"/>
        <v>8208</v>
      </c>
      <c r="Q1064" s="40">
        <f t="array" ref="Q1064">IFERROR(_xlfn.STDEV.P(IF((F1064:M1064&lt;&gt;0)*(F1064:M1064&lt;&gt;""), F1064:M1064)), 0)</f>
        <v>0</v>
      </c>
      <c r="R1064" s="11">
        <f t="shared" si="102"/>
        <v>0</v>
      </c>
      <c r="S1064" s="12">
        <f t="shared" si="99"/>
        <v>100</v>
      </c>
      <c r="T1064" s="37" t="str">
        <f t="shared" si="100"/>
        <v>ALTO</v>
      </c>
    </row>
    <row r="1065" spans="2:20" ht="18">
      <c r="B1065" s="27">
        <v>1056</v>
      </c>
      <c r="C1065" s="33" t="s">
        <v>1101</v>
      </c>
      <c r="D1065" s="32" t="s">
        <v>38</v>
      </c>
      <c r="E1065" s="32">
        <v>1</v>
      </c>
      <c r="F1065" s="7">
        <f>BASE!F1065</f>
        <v>0</v>
      </c>
      <c r="G1065" s="7">
        <f>BASE!G1065</f>
        <v>992.95999999999992</v>
      </c>
      <c r="H1065" s="40">
        <f>BASE!H1065*'FM-029 DEP'!$H$1152</f>
        <v>0</v>
      </c>
      <c r="I1065" s="7">
        <f>BASE!I1065*'FM-029 DEP'!$I$1152</f>
        <v>0</v>
      </c>
      <c r="J1065" s="7">
        <f>BASE!J1065*'FM-029 DEP'!$J$1152</f>
        <v>0</v>
      </c>
      <c r="K1065" s="7">
        <f>BASE!K1065*'FM-029 DEP'!$K$1152</f>
        <v>0</v>
      </c>
      <c r="L1065" s="7">
        <f>BASE!L1065*'FM-029 DEP'!$L$1152</f>
        <v>0</v>
      </c>
      <c r="M1065" s="36">
        <f>BASE!M1065*$M$1152</f>
        <v>0</v>
      </c>
      <c r="N1065" s="1">
        <f t="shared" si="97"/>
        <v>1</v>
      </c>
      <c r="O1065" s="8">
        <f t="shared" si="101"/>
        <v>993</v>
      </c>
      <c r="P1065" s="9">
        <f t="shared" si="98"/>
        <v>993</v>
      </c>
      <c r="Q1065" s="40">
        <f t="array" ref="Q1065">IFERROR(_xlfn.STDEV.P(IF((F1065:M1065&lt;&gt;0)*(F1065:M1065&lt;&gt;""), F1065:M1065)), 0)</f>
        <v>0</v>
      </c>
      <c r="R1065" s="11">
        <f t="shared" si="102"/>
        <v>0</v>
      </c>
      <c r="S1065" s="12">
        <f t="shared" si="99"/>
        <v>100</v>
      </c>
      <c r="T1065" s="37" t="str">
        <f t="shared" si="100"/>
        <v>ALTO</v>
      </c>
    </row>
    <row r="1066" spans="2:20" ht="18">
      <c r="B1066" s="27">
        <v>1057</v>
      </c>
      <c r="C1066" s="33" t="s">
        <v>1102</v>
      </c>
      <c r="D1066" s="32" t="s">
        <v>38</v>
      </c>
      <c r="E1066" s="32">
        <v>1</v>
      </c>
      <c r="F1066" s="7">
        <f>BASE!F1066</f>
        <v>0</v>
      </c>
      <c r="G1066" s="7">
        <f>BASE!G1066</f>
        <v>1430.28</v>
      </c>
      <c r="H1066" s="40">
        <f>BASE!H1066*'FM-029 DEP'!$H$1152</f>
        <v>0</v>
      </c>
      <c r="I1066" s="7">
        <f>BASE!I1066*'FM-029 DEP'!$I$1152</f>
        <v>0</v>
      </c>
      <c r="J1066" s="7">
        <f>BASE!J1066*'FM-029 DEP'!$J$1152</f>
        <v>0</v>
      </c>
      <c r="K1066" s="7">
        <f>BASE!K1066*'FM-029 DEP'!$K$1152</f>
        <v>0</v>
      </c>
      <c r="L1066" s="7">
        <f>BASE!L1066*'FM-029 DEP'!$L$1152</f>
        <v>0</v>
      </c>
      <c r="M1066" s="36">
        <f>BASE!M1066*$M$1152</f>
        <v>0</v>
      </c>
      <c r="N1066" s="1">
        <f t="shared" si="97"/>
        <v>1</v>
      </c>
      <c r="O1066" s="8">
        <f t="shared" si="101"/>
        <v>1430</v>
      </c>
      <c r="P1066" s="9">
        <f t="shared" si="98"/>
        <v>1430</v>
      </c>
      <c r="Q1066" s="40">
        <f t="array" ref="Q1066">IFERROR(_xlfn.STDEV.P(IF((F1066:M1066&lt;&gt;0)*(F1066:M1066&lt;&gt;""), F1066:M1066)), 0)</f>
        <v>0</v>
      </c>
      <c r="R1066" s="11">
        <f t="shared" si="102"/>
        <v>0</v>
      </c>
      <c r="S1066" s="12">
        <f t="shared" si="99"/>
        <v>100</v>
      </c>
      <c r="T1066" s="37" t="str">
        <f t="shared" si="100"/>
        <v>ALTO</v>
      </c>
    </row>
    <row r="1067" spans="2:20" ht="18">
      <c r="B1067" s="27">
        <v>1058</v>
      </c>
      <c r="C1067" s="33" t="s">
        <v>1103</v>
      </c>
      <c r="D1067" s="32" t="s">
        <v>38</v>
      </c>
      <c r="E1067" s="32">
        <v>1</v>
      </c>
      <c r="F1067" s="7">
        <f>BASE!F1067</f>
        <v>0</v>
      </c>
      <c r="G1067" s="7">
        <f>BASE!G1067</f>
        <v>1404557</v>
      </c>
      <c r="H1067" s="40">
        <f>BASE!H1067*'FM-029 DEP'!$H$1152</f>
        <v>0</v>
      </c>
      <c r="I1067" s="7">
        <f>BASE!I1067*'FM-029 DEP'!$I$1152</f>
        <v>0</v>
      </c>
      <c r="J1067" s="7">
        <f>BASE!J1067*'FM-029 DEP'!$J$1152</f>
        <v>0</v>
      </c>
      <c r="K1067" s="7">
        <f>BASE!K1067*'FM-029 DEP'!$K$1152</f>
        <v>0</v>
      </c>
      <c r="L1067" s="7">
        <f>BASE!L1067*'FM-029 DEP'!$L$1152</f>
        <v>0</v>
      </c>
      <c r="M1067" s="36">
        <f>BASE!M1067*$M$1152</f>
        <v>0</v>
      </c>
      <c r="N1067" s="1">
        <f t="shared" si="97"/>
        <v>1</v>
      </c>
      <c r="O1067" s="8">
        <f t="shared" si="101"/>
        <v>1404557</v>
      </c>
      <c r="P1067" s="9">
        <f t="shared" si="98"/>
        <v>1404557</v>
      </c>
      <c r="Q1067" s="40">
        <f t="array" ref="Q1067">IFERROR(_xlfn.STDEV.P(IF((F1067:M1067&lt;&gt;0)*(F1067:M1067&lt;&gt;""), F1067:M1067)), 0)</f>
        <v>0</v>
      </c>
      <c r="R1067" s="11">
        <f t="shared" si="102"/>
        <v>0</v>
      </c>
      <c r="S1067" s="12">
        <f t="shared" si="99"/>
        <v>100</v>
      </c>
      <c r="T1067" s="37" t="str">
        <f t="shared" si="100"/>
        <v>ALTO</v>
      </c>
    </row>
    <row r="1068" spans="2:20" ht="18">
      <c r="B1068" s="27">
        <v>1059</v>
      </c>
      <c r="C1068" s="33" t="s">
        <v>1104</v>
      </c>
      <c r="D1068" s="32" t="s">
        <v>38</v>
      </c>
      <c r="E1068" s="32">
        <v>1</v>
      </c>
      <c r="F1068" s="7">
        <f>BASE!F1068</f>
        <v>0</v>
      </c>
      <c r="G1068" s="7">
        <f>BASE!G1068</f>
        <v>2834651.4</v>
      </c>
      <c r="H1068" s="40">
        <f>BASE!H1068*'FM-029 DEP'!$H$1152</f>
        <v>0</v>
      </c>
      <c r="I1068" s="7">
        <f>BASE!I1068*'FM-029 DEP'!$I$1152</f>
        <v>0</v>
      </c>
      <c r="J1068" s="7">
        <f>BASE!J1068*'FM-029 DEP'!$J$1152</f>
        <v>0</v>
      </c>
      <c r="K1068" s="7">
        <f>BASE!K1068*'FM-029 DEP'!$K$1152</f>
        <v>0</v>
      </c>
      <c r="L1068" s="7">
        <f>BASE!L1068*'FM-029 DEP'!$L$1152</f>
        <v>0</v>
      </c>
      <c r="M1068" s="36">
        <f>BASE!M1068*$M$1152</f>
        <v>0</v>
      </c>
      <c r="N1068" s="1">
        <f t="shared" si="97"/>
        <v>1</v>
      </c>
      <c r="O1068" s="8">
        <f t="shared" si="101"/>
        <v>2834651</v>
      </c>
      <c r="P1068" s="9">
        <f t="shared" si="98"/>
        <v>2834651</v>
      </c>
      <c r="Q1068" s="40">
        <f t="array" ref="Q1068">IFERROR(_xlfn.STDEV.P(IF((F1068:M1068&lt;&gt;0)*(F1068:M1068&lt;&gt;""), F1068:M1068)), 0)</f>
        <v>0</v>
      </c>
      <c r="R1068" s="11">
        <f t="shared" si="102"/>
        <v>0</v>
      </c>
      <c r="S1068" s="12">
        <f t="shared" si="99"/>
        <v>100</v>
      </c>
      <c r="T1068" s="37" t="str">
        <f t="shared" si="100"/>
        <v>ALTO</v>
      </c>
    </row>
    <row r="1069" spans="2:20" ht="18">
      <c r="B1069" s="27">
        <v>1060</v>
      </c>
      <c r="C1069" s="33" t="s">
        <v>1105</v>
      </c>
      <c r="D1069" s="32" t="s">
        <v>38</v>
      </c>
      <c r="E1069" s="32">
        <v>1</v>
      </c>
      <c r="F1069" s="7">
        <f>BASE!F1069</f>
        <v>0</v>
      </c>
      <c r="G1069" s="7">
        <f>BASE!G1069</f>
        <v>360485.07999999996</v>
      </c>
      <c r="H1069" s="40">
        <f>BASE!H1069*'FM-029 DEP'!$H$1152</f>
        <v>0</v>
      </c>
      <c r="I1069" s="7">
        <f>BASE!I1069*'FM-029 DEP'!$I$1152</f>
        <v>0</v>
      </c>
      <c r="J1069" s="7">
        <f>BASE!J1069*'FM-029 DEP'!$J$1152</f>
        <v>0</v>
      </c>
      <c r="K1069" s="7">
        <f>BASE!K1069*'FM-029 DEP'!$K$1152</f>
        <v>0</v>
      </c>
      <c r="L1069" s="7">
        <f>BASE!L1069*'FM-029 DEP'!$L$1152</f>
        <v>0</v>
      </c>
      <c r="M1069" s="36">
        <f>BASE!M1069*$M$1152</f>
        <v>0</v>
      </c>
      <c r="N1069" s="1">
        <f t="shared" si="97"/>
        <v>1</v>
      </c>
      <c r="O1069" s="8">
        <f t="shared" si="101"/>
        <v>360485</v>
      </c>
      <c r="P1069" s="9">
        <f t="shared" si="98"/>
        <v>360485</v>
      </c>
      <c r="Q1069" s="40">
        <f t="array" ref="Q1069">IFERROR(_xlfn.STDEV.P(IF((F1069:M1069&lt;&gt;0)*(F1069:M1069&lt;&gt;""), F1069:M1069)), 0)</f>
        <v>0</v>
      </c>
      <c r="R1069" s="11">
        <f t="shared" si="102"/>
        <v>0</v>
      </c>
      <c r="S1069" s="12">
        <f t="shared" si="99"/>
        <v>100</v>
      </c>
      <c r="T1069" s="37" t="str">
        <f t="shared" si="100"/>
        <v>ALTO</v>
      </c>
    </row>
    <row r="1070" spans="2:20" ht="18">
      <c r="B1070" s="27">
        <v>1061</v>
      </c>
      <c r="C1070" s="33" t="s">
        <v>1106</v>
      </c>
      <c r="D1070" s="32" t="s">
        <v>38</v>
      </c>
      <c r="E1070" s="32">
        <v>1</v>
      </c>
      <c r="F1070" s="7">
        <f>BASE!F1070</f>
        <v>0</v>
      </c>
      <c r="G1070" s="7">
        <f>BASE!G1070</f>
        <v>218475.56</v>
      </c>
      <c r="H1070" s="40">
        <f>BASE!H1070*'FM-029 DEP'!$H$1152</f>
        <v>0</v>
      </c>
      <c r="I1070" s="7">
        <f>BASE!I1070*'FM-029 DEP'!$I$1152</f>
        <v>0</v>
      </c>
      <c r="J1070" s="7">
        <f>BASE!J1070*'FM-029 DEP'!$J$1152</f>
        <v>0</v>
      </c>
      <c r="K1070" s="7">
        <f>BASE!K1070*'FM-029 DEP'!$K$1152</f>
        <v>0</v>
      </c>
      <c r="L1070" s="7">
        <f>BASE!L1070*'FM-029 DEP'!$L$1152</f>
        <v>0</v>
      </c>
      <c r="M1070" s="36">
        <f>BASE!M1070*$M$1152</f>
        <v>0</v>
      </c>
      <c r="N1070" s="1">
        <f t="shared" si="97"/>
        <v>1</v>
      </c>
      <c r="O1070" s="8">
        <f t="shared" si="101"/>
        <v>218476</v>
      </c>
      <c r="P1070" s="9">
        <f t="shared" si="98"/>
        <v>218476</v>
      </c>
      <c r="Q1070" s="40">
        <f t="array" ref="Q1070">IFERROR(_xlfn.STDEV.P(IF((F1070:M1070&lt;&gt;0)*(F1070:M1070&lt;&gt;""), F1070:M1070)), 0)</f>
        <v>0</v>
      </c>
      <c r="R1070" s="11">
        <f t="shared" si="102"/>
        <v>0</v>
      </c>
      <c r="S1070" s="12">
        <f t="shared" si="99"/>
        <v>100</v>
      </c>
      <c r="T1070" s="37" t="str">
        <f t="shared" si="100"/>
        <v>ALTO</v>
      </c>
    </row>
    <row r="1071" spans="2:20" ht="18">
      <c r="B1071" s="27">
        <v>1062</v>
      </c>
      <c r="C1071" s="33" t="s">
        <v>1107</v>
      </c>
      <c r="D1071" s="32" t="s">
        <v>38</v>
      </c>
      <c r="E1071" s="32">
        <v>1</v>
      </c>
      <c r="F1071" s="7">
        <f>BASE!F1071</f>
        <v>0</v>
      </c>
      <c r="G1071" s="7">
        <f>BASE!G1071</f>
        <v>3935.8799999999997</v>
      </c>
      <c r="H1071" s="40">
        <f>BASE!H1071*'FM-029 DEP'!$H$1152</f>
        <v>0</v>
      </c>
      <c r="I1071" s="7">
        <f>BASE!I1071*'FM-029 DEP'!$I$1152</f>
        <v>0</v>
      </c>
      <c r="J1071" s="7">
        <f>BASE!J1071*'FM-029 DEP'!$J$1152</f>
        <v>0</v>
      </c>
      <c r="K1071" s="7">
        <f>BASE!K1071*'FM-029 DEP'!$K$1152</f>
        <v>0</v>
      </c>
      <c r="L1071" s="7">
        <f>BASE!L1071*'FM-029 DEP'!$L$1152</f>
        <v>0</v>
      </c>
      <c r="M1071" s="36">
        <f>BASE!M1071*$M$1152</f>
        <v>0</v>
      </c>
      <c r="N1071" s="1">
        <f t="shared" si="97"/>
        <v>1</v>
      </c>
      <c r="O1071" s="8">
        <f t="shared" si="101"/>
        <v>3936</v>
      </c>
      <c r="P1071" s="9">
        <f t="shared" si="98"/>
        <v>3936</v>
      </c>
      <c r="Q1071" s="40">
        <f t="array" ref="Q1071">IFERROR(_xlfn.STDEV.P(IF((F1071:M1071&lt;&gt;0)*(F1071:M1071&lt;&gt;""), F1071:M1071)), 0)</f>
        <v>0</v>
      </c>
      <c r="R1071" s="11">
        <f t="shared" si="102"/>
        <v>0</v>
      </c>
      <c r="S1071" s="12">
        <f t="shared" si="99"/>
        <v>100</v>
      </c>
      <c r="T1071" s="37" t="str">
        <f t="shared" si="100"/>
        <v>ALTO</v>
      </c>
    </row>
    <row r="1072" spans="2:20" ht="18">
      <c r="B1072" s="27">
        <v>1063</v>
      </c>
      <c r="C1072" s="33" t="s">
        <v>1108</v>
      </c>
      <c r="D1072" s="32" t="s">
        <v>38</v>
      </c>
      <c r="E1072" s="32">
        <v>1</v>
      </c>
      <c r="F1072" s="7">
        <f>BASE!F1072</f>
        <v>0</v>
      </c>
      <c r="G1072" s="7">
        <f>BASE!G1072</f>
        <v>3935.8799999999997</v>
      </c>
      <c r="H1072" s="40">
        <f>BASE!H1072*'FM-029 DEP'!$H$1152</f>
        <v>0</v>
      </c>
      <c r="I1072" s="7">
        <f>BASE!I1072*'FM-029 DEP'!$I$1152</f>
        <v>0</v>
      </c>
      <c r="J1072" s="7">
        <f>BASE!J1072*'FM-029 DEP'!$J$1152</f>
        <v>0</v>
      </c>
      <c r="K1072" s="7">
        <f>BASE!K1072*'FM-029 DEP'!$K$1152</f>
        <v>0</v>
      </c>
      <c r="L1072" s="7">
        <f>BASE!L1072*'FM-029 DEP'!$L$1152</f>
        <v>0</v>
      </c>
      <c r="M1072" s="36">
        <f>BASE!M1072*$M$1152</f>
        <v>0</v>
      </c>
      <c r="N1072" s="1">
        <f t="shared" si="97"/>
        <v>1</v>
      </c>
      <c r="O1072" s="8">
        <f t="shared" si="101"/>
        <v>3936</v>
      </c>
      <c r="P1072" s="9">
        <f t="shared" si="98"/>
        <v>3936</v>
      </c>
      <c r="Q1072" s="40">
        <f t="array" ref="Q1072">IFERROR(_xlfn.STDEV.P(IF((F1072:M1072&lt;&gt;0)*(F1072:M1072&lt;&gt;""), F1072:M1072)), 0)</f>
        <v>0</v>
      </c>
      <c r="R1072" s="11">
        <f t="shared" si="102"/>
        <v>0</v>
      </c>
      <c r="S1072" s="12">
        <f t="shared" si="99"/>
        <v>100</v>
      </c>
      <c r="T1072" s="37" t="str">
        <f t="shared" si="100"/>
        <v>ALTO</v>
      </c>
    </row>
    <row r="1073" spans="2:20" ht="18">
      <c r="B1073" s="27">
        <v>1064</v>
      </c>
      <c r="C1073" s="33" t="s">
        <v>1109</v>
      </c>
      <c r="D1073" s="32" t="s">
        <v>38</v>
      </c>
      <c r="E1073" s="32">
        <v>1</v>
      </c>
      <c r="F1073" s="7">
        <f>BASE!F1073</f>
        <v>0</v>
      </c>
      <c r="G1073" s="7">
        <f>BASE!G1073</f>
        <v>3935.8799999999997</v>
      </c>
      <c r="H1073" s="40">
        <f>BASE!H1073*'FM-029 DEP'!$H$1152</f>
        <v>0</v>
      </c>
      <c r="I1073" s="7">
        <f>BASE!I1073*'FM-029 DEP'!$I$1152</f>
        <v>0</v>
      </c>
      <c r="J1073" s="7">
        <f>BASE!J1073*'FM-029 DEP'!$J$1152</f>
        <v>0</v>
      </c>
      <c r="K1073" s="7">
        <f>BASE!K1073*'FM-029 DEP'!$K$1152</f>
        <v>0</v>
      </c>
      <c r="L1073" s="7">
        <f>BASE!L1073*'FM-029 DEP'!$L$1152</f>
        <v>0</v>
      </c>
      <c r="M1073" s="36">
        <f>BASE!M1073*$M$1152</f>
        <v>0</v>
      </c>
      <c r="N1073" s="1">
        <f t="shared" si="97"/>
        <v>1</v>
      </c>
      <c r="O1073" s="8">
        <f t="shared" si="101"/>
        <v>3936</v>
      </c>
      <c r="P1073" s="9">
        <f t="shared" si="98"/>
        <v>3936</v>
      </c>
      <c r="Q1073" s="40">
        <f t="array" ref="Q1073">IFERROR(_xlfn.STDEV.P(IF((F1073:M1073&lt;&gt;0)*(F1073:M1073&lt;&gt;""), F1073:M1073)), 0)</f>
        <v>0</v>
      </c>
      <c r="R1073" s="11">
        <f t="shared" si="102"/>
        <v>0</v>
      </c>
      <c r="S1073" s="12">
        <f t="shared" si="99"/>
        <v>100</v>
      </c>
      <c r="T1073" s="37" t="str">
        <f t="shared" si="100"/>
        <v>ALTO</v>
      </c>
    </row>
    <row r="1074" spans="2:20" ht="18">
      <c r="B1074" s="27">
        <v>1065</v>
      </c>
      <c r="C1074" s="33" t="s">
        <v>1110</v>
      </c>
      <c r="D1074" s="32" t="s">
        <v>38</v>
      </c>
      <c r="E1074" s="32">
        <v>1</v>
      </c>
      <c r="F1074" s="7">
        <f>BASE!F1074</f>
        <v>0</v>
      </c>
      <c r="G1074" s="7">
        <f>BASE!G1074</f>
        <v>7313569.1599999992</v>
      </c>
      <c r="H1074" s="40">
        <f>BASE!H1074*'FM-029 DEP'!$H$1152</f>
        <v>0</v>
      </c>
      <c r="I1074" s="7">
        <f>BASE!I1074*'FM-029 DEP'!$I$1152</f>
        <v>0</v>
      </c>
      <c r="J1074" s="7">
        <f>BASE!J1074*'FM-029 DEP'!$J$1152</f>
        <v>0</v>
      </c>
      <c r="K1074" s="7">
        <f>BASE!K1074*'FM-029 DEP'!$K$1152</f>
        <v>0</v>
      </c>
      <c r="L1074" s="7">
        <f>BASE!L1074*'FM-029 DEP'!$L$1152</f>
        <v>0</v>
      </c>
      <c r="M1074" s="36">
        <f>BASE!M1074*$M$1152</f>
        <v>0</v>
      </c>
      <c r="N1074" s="1">
        <f t="shared" si="97"/>
        <v>1</v>
      </c>
      <c r="O1074" s="8">
        <f t="shared" si="101"/>
        <v>7313569</v>
      </c>
      <c r="P1074" s="9">
        <f t="shared" si="98"/>
        <v>7313569</v>
      </c>
      <c r="Q1074" s="40">
        <f t="array" ref="Q1074">IFERROR(_xlfn.STDEV.P(IF((F1074:M1074&lt;&gt;0)*(F1074:M1074&lt;&gt;""), F1074:M1074)), 0)</f>
        <v>0</v>
      </c>
      <c r="R1074" s="11">
        <f t="shared" si="102"/>
        <v>0</v>
      </c>
      <c r="S1074" s="12">
        <f t="shared" si="99"/>
        <v>100</v>
      </c>
      <c r="T1074" s="37" t="str">
        <f t="shared" si="100"/>
        <v>ALTO</v>
      </c>
    </row>
    <row r="1075" spans="2:20" ht="18">
      <c r="B1075" s="27">
        <v>1066</v>
      </c>
      <c r="C1075" s="33" t="s">
        <v>1111</v>
      </c>
      <c r="D1075" s="32" t="s">
        <v>38</v>
      </c>
      <c r="E1075" s="32">
        <v>1</v>
      </c>
      <c r="F1075" s="7">
        <f>BASE!F1075</f>
        <v>1257580.0999999999</v>
      </c>
      <c r="G1075" s="7">
        <f>BASE!G1075</f>
        <v>1676578.16</v>
      </c>
      <c r="H1075" s="40">
        <f>BASE!H1075*'FM-029 DEP'!$H$1152</f>
        <v>0</v>
      </c>
      <c r="I1075" s="7">
        <f>BASE!I1075*'FM-029 DEP'!$I$1152</f>
        <v>0</v>
      </c>
      <c r="J1075" s="7">
        <f>BASE!J1075*'FM-029 DEP'!$J$1152</f>
        <v>0</v>
      </c>
      <c r="K1075" s="7">
        <f>BASE!K1075*'FM-029 DEP'!$K$1152</f>
        <v>0</v>
      </c>
      <c r="L1075" s="7">
        <f>BASE!L1075*'FM-029 DEP'!$L$1152</f>
        <v>0</v>
      </c>
      <c r="M1075" s="36">
        <f>BASE!M1075*$M$1152</f>
        <v>0</v>
      </c>
      <c r="N1075" s="1">
        <f t="shared" si="97"/>
        <v>2</v>
      </c>
      <c r="O1075" s="8">
        <f t="shared" si="101"/>
        <v>1467079</v>
      </c>
      <c r="P1075" s="9">
        <f t="shared" si="98"/>
        <v>1467079</v>
      </c>
      <c r="Q1075" s="40">
        <f t="array" ref="Q1075">IFERROR(_xlfn.STDEV.P(IF((F1075:M1075&lt;&gt;0)*(F1075:M1075&lt;&gt;""), F1075:M1075)), 0)</f>
        <v>209499.03000000006</v>
      </c>
      <c r="R1075" s="11">
        <f t="shared" si="102"/>
        <v>14.280010142603095</v>
      </c>
      <c r="S1075" s="12">
        <f t="shared" si="99"/>
        <v>85.719989857396911</v>
      </c>
      <c r="T1075" s="37" t="str">
        <f t="shared" si="100"/>
        <v>ALTO</v>
      </c>
    </row>
    <row r="1076" spans="2:20" ht="18">
      <c r="B1076" s="27">
        <v>1067</v>
      </c>
      <c r="C1076" s="33" t="s">
        <v>1112</v>
      </c>
      <c r="D1076" s="32" t="s">
        <v>38</v>
      </c>
      <c r="E1076" s="32">
        <v>1</v>
      </c>
      <c r="F1076" s="7">
        <f>BASE!F1076</f>
        <v>0</v>
      </c>
      <c r="G1076" s="7">
        <f>BASE!G1076</f>
        <v>334284.15999999997</v>
      </c>
      <c r="H1076" s="40">
        <f>BASE!H1076*'FM-029 DEP'!$H$1152</f>
        <v>0</v>
      </c>
      <c r="I1076" s="7">
        <f>BASE!I1076*'FM-029 DEP'!$I$1152</f>
        <v>0</v>
      </c>
      <c r="J1076" s="7">
        <f>BASE!J1076*'FM-029 DEP'!$J$1152</f>
        <v>0</v>
      </c>
      <c r="K1076" s="7">
        <f>BASE!K1076*'FM-029 DEP'!$K$1152</f>
        <v>0</v>
      </c>
      <c r="L1076" s="7">
        <f>BASE!L1076*'FM-029 DEP'!$L$1152</f>
        <v>0</v>
      </c>
      <c r="M1076" s="36">
        <f>BASE!M1076*$M$1152</f>
        <v>0</v>
      </c>
      <c r="N1076" s="1">
        <f t="shared" si="97"/>
        <v>1</v>
      </c>
      <c r="O1076" s="8">
        <f t="shared" si="101"/>
        <v>334284</v>
      </c>
      <c r="P1076" s="9">
        <f t="shared" si="98"/>
        <v>334284</v>
      </c>
      <c r="Q1076" s="40">
        <f t="array" ref="Q1076">IFERROR(_xlfn.STDEV.P(IF((F1076:M1076&lt;&gt;0)*(F1076:M1076&lt;&gt;""), F1076:M1076)), 0)</f>
        <v>0</v>
      </c>
      <c r="R1076" s="11">
        <f t="shared" si="102"/>
        <v>0</v>
      </c>
      <c r="S1076" s="12">
        <f t="shared" si="99"/>
        <v>100</v>
      </c>
      <c r="T1076" s="37" t="str">
        <f t="shared" si="100"/>
        <v>ALTO</v>
      </c>
    </row>
    <row r="1077" spans="2:20" ht="18">
      <c r="B1077" s="27">
        <v>1068</v>
      </c>
      <c r="C1077" s="33" t="s">
        <v>1113</v>
      </c>
      <c r="D1077" s="32" t="s">
        <v>38</v>
      </c>
      <c r="E1077" s="32">
        <v>1</v>
      </c>
      <c r="F1077" s="7">
        <f>BASE!F1077</f>
        <v>752020.5</v>
      </c>
      <c r="G1077" s="7">
        <f>BASE!G1077</f>
        <v>1084524.5999999999</v>
      </c>
      <c r="H1077" s="40">
        <f>BASE!H1077*'FM-029 DEP'!$H$1152</f>
        <v>0</v>
      </c>
      <c r="I1077" s="7">
        <f>BASE!I1077*'FM-029 DEP'!$I$1152</f>
        <v>0</v>
      </c>
      <c r="J1077" s="7">
        <f>BASE!J1077*'FM-029 DEP'!$J$1152</f>
        <v>0</v>
      </c>
      <c r="K1077" s="7">
        <f>BASE!K1077*'FM-029 DEP'!$K$1152</f>
        <v>0</v>
      </c>
      <c r="L1077" s="7">
        <f>BASE!L1077*'FM-029 DEP'!$L$1152</f>
        <v>0</v>
      </c>
      <c r="M1077" s="36">
        <f>BASE!M1077*$M$1152</f>
        <v>0</v>
      </c>
      <c r="N1077" s="1">
        <f t="shared" si="97"/>
        <v>2</v>
      </c>
      <c r="O1077" s="8">
        <f t="shared" si="101"/>
        <v>918273</v>
      </c>
      <c r="P1077" s="9">
        <f t="shared" si="98"/>
        <v>918273</v>
      </c>
      <c r="Q1077" s="40">
        <f t="array" ref="Q1077">IFERROR(_xlfn.STDEV.P(IF((F1077:M1077&lt;&gt;0)*(F1077:M1077&lt;&gt;""), F1077:M1077)), 0)</f>
        <v>166252.05000000005</v>
      </c>
      <c r="R1077" s="11">
        <f t="shared" si="102"/>
        <v>18.104860972717269</v>
      </c>
      <c r="S1077" s="12">
        <f t="shared" si="99"/>
        <v>81.895139027282738</v>
      </c>
      <c r="T1077" s="37" t="str">
        <f t="shared" si="100"/>
        <v>ALTO</v>
      </c>
    </row>
    <row r="1078" spans="2:20" ht="45">
      <c r="B1078" s="27">
        <v>1069</v>
      </c>
      <c r="C1078" s="31" t="s">
        <v>1114</v>
      </c>
      <c r="D1078" s="32" t="s">
        <v>38</v>
      </c>
      <c r="E1078" s="32">
        <v>1</v>
      </c>
      <c r="F1078" s="7">
        <f>BASE!F1078</f>
        <v>0</v>
      </c>
      <c r="G1078" s="7">
        <f>BASE!G1078</f>
        <v>16021474.559999999</v>
      </c>
      <c r="H1078" s="40">
        <f>BASE!H1078*'FM-029 DEP'!$H$1152</f>
        <v>0</v>
      </c>
      <c r="I1078" s="7">
        <f>BASE!I1078*'FM-029 DEP'!$I$1152</f>
        <v>0</v>
      </c>
      <c r="J1078" s="7">
        <f>BASE!J1078*'FM-029 DEP'!$J$1152</f>
        <v>0</v>
      </c>
      <c r="K1078" s="7">
        <f>BASE!K1078*'FM-029 DEP'!$K$1152</f>
        <v>0</v>
      </c>
      <c r="L1078" s="7">
        <f>BASE!L1078*'FM-029 DEP'!$L$1152</f>
        <v>0</v>
      </c>
      <c r="M1078" s="36">
        <f>BASE!M1078*$M$1152</f>
        <v>0</v>
      </c>
      <c r="N1078" s="1">
        <f t="shared" si="97"/>
        <v>1</v>
      </c>
      <c r="O1078" s="8">
        <f t="shared" si="101"/>
        <v>16021475</v>
      </c>
      <c r="P1078" s="9">
        <f t="shared" si="98"/>
        <v>16021475</v>
      </c>
      <c r="Q1078" s="40">
        <f t="array" ref="Q1078">IFERROR(_xlfn.STDEV.P(IF((F1078:M1078&lt;&gt;0)*(F1078:M1078&lt;&gt;""), F1078:M1078)), 0)</f>
        <v>0</v>
      </c>
      <c r="R1078" s="11">
        <f t="shared" si="102"/>
        <v>0</v>
      </c>
      <c r="S1078" s="12">
        <f t="shared" si="99"/>
        <v>100</v>
      </c>
      <c r="T1078" s="37" t="str">
        <f t="shared" si="100"/>
        <v>ALTO</v>
      </c>
    </row>
    <row r="1079" spans="2:20" ht="18">
      <c r="B1079" s="27">
        <v>1070</v>
      </c>
      <c r="C1079" s="33" t="s">
        <v>1115</v>
      </c>
      <c r="D1079" s="32" t="s">
        <v>38</v>
      </c>
      <c r="E1079" s="32">
        <v>1</v>
      </c>
      <c r="F1079" s="7">
        <f>BASE!F1079</f>
        <v>0</v>
      </c>
      <c r="G1079" s="7">
        <f>BASE!G1079</f>
        <v>334284.15999999997</v>
      </c>
      <c r="H1079" s="40">
        <f>BASE!H1079*'FM-029 DEP'!$H$1152</f>
        <v>0</v>
      </c>
      <c r="I1079" s="7">
        <f>BASE!I1079*'FM-029 DEP'!$I$1152</f>
        <v>0</v>
      </c>
      <c r="J1079" s="7">
        <f>BASE!J1079*'FM-029 DEP'!$J$1152</f>
        <v>0</v>
      </c>
      <c r="K1079" s="7">
        <f>BASE!K1079*'FM-029 DEP'!$K$1152</f>
        <v>0</v>
      </c>
      <c r="L1079" s="7">
        <f>BASE!L1079*'FM-029 DEP'!$L$1152</f>
        <v>0</v>
      </c>
      <c r="M1079" s="36">
        <f>BASE!M1079*$M$1152</f>
        <v>0</v>
      </c>
      <c r="N1079" s="1">
        <f t="shared" si="97"/>
        <v>1</v>
      </c>
      <c r="O1079" s="8">
        <f t="shared" si="101"/>
        <v>334284</v>
      </c>
      <c r="P1079" s="9">
        <f t="shared" si="98"/>
        <v>334284</v>
      </c>
      <c r="Q1079" s="40">
        <f t="array" ref="Q1079">IFERROR(_xlfn.STDEV.P(IF((F1079:M1079&lt;&gt;0)*(F1079:M1079&lt;&gt;""), F1079:M1079)), 0)</f>
        <v>0</v>
      </c>
      <c r="R1079" s="11">
        <f t="shared" si="102"/>
        <v>0</v>
      </c>
      <c r="S1079" s="12">
        <f t="shared" si="99"/>
        <v>100</v>
      </c>
      <c r="T1079" s="37" t="str">
        <f t="shared" si="100"/>
        <v>ALTO</v>
      </c>
    </row>
    <row r="1080" spans="2:20" ht="18">
      <c r="B1080" s="27">
        <v>1071</v>
      </c>
      <c r="C1080" s="33" t="s">
        <v>1116</v>
      </c>
      <c r="D1080" s="32" t="s">
        <v>38</v>
      </c>
      <c r="E1080" s="32">
        <v>1</v>
      </c>
      <c r="F1080" s="7">
        <f>BASE!F1080</f>
        <v>0</v>
      </c>
      <c r="G1080" s="7">
        <f>BASE!G1080</f>
        <v>3468141.32</v>
      </c>
      <c r="H1080" s="40">
        <f>BASE!H1080*'FM-029 DEP'!$H$1152</f>
        <v>0</v>
      </c>
      <c r="I1080" s="7">
        <f>BASE!I1080*'FM-029 DEP'!$I$1152</f>
        <v>0</v>
      </c>
      <c r="J1080" s="7">
        <f>BASE!J1080*'FM-029 DEP'!$J$1152</f>
        <v>0</v>
      </c>
      <c r="K1080" s="7">
        <f>BASE!K1080*'FM-029 DEP'!$K$1152</f>
        <v>0</v>
      </c>
      <c r="L1080" s="7">
        <f>BASE!L1080*'FM-029 DEP'!$L$1152</f>
        <v>0</v>
      </c>
      <c r="M1080" s="36">
        <f>BASE!M1080*$M$1152</f>
        <v>0</v>
      </c>
      <c r="N1080" s="1">
        <f t="shared" si="97"/>
        <v>1</v>
      </c>
      <c r="O1080" s="8">
        <f t="shared" si="101"/>
        <v>3468141</v>
      </c>
      <c r="P1080" s="9">
        <f t="shared" si="98"/>
        <v>3468141</v>
      </c>
      <c r="Q1080" s="40">
        <f t="array" ref="Q1080">IFERROR(_xlfn.STDEV.P(IF((F1080:M1080&lt;&gt;0)*(F1080:M1080&lt;&gt;""), F1080:M1080)), 0)</f>
        <v>0</v>
      </c>
      <c r="R1080" s="11">
        <f t="shared" si="102"/>
        <v>0</v>
      </c>
      <c r="S1080" s="12">
        <f t="shared" si="99"/>
        <v>100</v>
      </c>
      <c r="T1080" s="37" t="str">
        <f t="shared" si="100"/>
        <v>ALTO</v>
      </c>
    </row>
    <row r="1081" spans="2:20" ht="18">
      <c r="B1081" s="27">
        <v>1072</v>
      </c>
      <c r="C1081" s="33" t="s">
        <v>1117</v>
      </c>
      <c r="D1081" s="32" t="s">
        <v>38</v>
      </c>
      <c r="E1081" s="32">
        <v>1</v>
      </c>
      <c r="F1081" s="7">
        <f>BASE!F1081</f>
        <v>0</v>
      </c>
      <c r="G1081" s="7">
        <f>BASE!G1081</f>
        <v>4699.16</v>
      </c>
      <c r="H1081" s="40">
        <f>BASE!H1081*'FM-029 DEP'!$H$1152</f>
        <v>0</v>
      </c>
      <c r="I1081" s="7">
        <f>BASE!I1081*'FM-029 DEP'!$I$1152</f>
        <v>0</v>
      </c>
      <c r="J1081" s="7">
        <f>BASE!J1081*'FM-029 DEP'!$J$1152</f>
        <v>0</v>
      </c>
      <c r="K1081" s="7">
        <f>BASE!K1081*'FM-029 DEP'!$K$1152</f>
        <v>0</v>
      </c>
      <c r="L1081" s="7">
        <f>BASE!L1081*'FM-029 DEP'!$L$1152</f>
        <v>0</v>
      </c>
      <c r="M1081" s="36">
        <f>BASE!M1081*$M$1152</f>
        <v>0</v>
      </c>
      <c r="N1081" s="1">
        <f t="shared" si="97"/>
        <v>1</v>
      </c>
      <c r="O1081" s="8">
        <f t="shared" si="101"/>
        <v>4699</v>
      </c>
      <c r="P1081" s="9">
        <f t="shared" si="98"/>
        <v>4699</v>
      </c>
      <c r="Q1081" s="40">
        <f t="array" ref="Q1081">IFERROR(_xlfn.STDEV.P(IF((F1081:M1081&lt;&gt;0)*(F1081:M1081&lt;&gt;""), F1081:M1081)), 0)</f>
        <v>0</v>
      </c>
      <c r="R1081" s="11">
        <f t="shared" si="102"/>
        <v>0</v>
      </c>
      <c r="S1081" s="12">
        <f t="shared" si="99"/>
        <v>100</v>
      </c>
      <c r="T1081" s="37" t="str">
        <f t="shared" si="100"/>
        <v>ALTO</v>
      </c>
    </row>
    <row r="1082" spans="2:20" ht="18">
      <c r="B1082" s="27">
        <v>1073</v>
      </c>
      <c r="C1082" s="33" t="s">
        <v>1118</v>
      </c>
      <c r="D1082" s="32" t="s">
        <v>38</v>
      </c>
      <c r="E1082" s="32">
        <v>1</v>
      </c>
      <c r="F1082" s="7">
        <f>BASE!F1082</f>
        <v>0</v>
      </c>
      <c r="G1082" s="7">
        <f>BASE!G1082</f>
        <v>322652.83999999997</v>
      </c>
      <c r="H1082" s="40">
        <f>BASE!H1082*'FM-029 DEP'!$H$1152</f>
        <v>0</v>
      </c>
      <c r="I1082" s="7">
        <f>BASE!I1082*'FM-029 DEP'!$I$1152</f>
        <v>0</v>
      </c>
      <c r="J1082" s="7">
        <f>BASE!J1082*'FM-029 DEP'!$J$1152</f>
        <v>0</v>
      </c>
      <c r="K1082" s="7">
        <f>BASE!K1082*'FM-029 DEP'!$K$1152</f>
        <v>0</v>
      </c>
      <c r="L1082" s="7">
        <f>BASE!L1082*'FM-029 DEP'!$L$1152</f>
        <v>0</v>
      </c>
      <c r="M1082" s="36">
        <f>BASE!M1082*$M$1152</f>
        <v>0</v>
      </c>
      <c r="N1082" s="1">
        <f t="shared" si="97"/>
        <v>1</v>
      </c>
      <c r="O1082" s="8">
        <f t="shared" si="101"/>
        <v>322653</v>
      </c>
      <c r="P1082" s="9">
        <f t="shared" si="98"/>
        <v>322653</v>
      </c>
      <c r="Q1082" s="40">
        <f t="array" ref="Q1082">IFERROR(_xlfn.STDEV.P(IF((F1082:M1082&lt;&gt;0)*(F1082:M1082&lt;&gt;""), F1082:M1082)), 0)</f>
        <v>0</v>
      </c>
      <c r="R1082" s="11">
        <f t="shared" si="102"/>
        <v>0</v>
      </c>
      <c r="S1082" s="12">
        <f t="shared" si="99"/>
        <v>100</v>
      </c>
      <c r="T1082" s="37" t="str">
        <f t="shared" si="100"/>
        <v>ALTO</v>
      </c>
    </row>
    <row r="1083" spans="2:20" ht="18">
      <c r="B1083" s="27">
        <v>1074</v>
      </c>
      <c r="C1083" s="33" t="s">
        <v>1119</v>
      </c>
      <c r="D1083" s="32" t="s">
        <v>38</v>
      </c>
      <c r="E1083" s="32">
        <v>1</v>
      </c>
      <c r="F1083" s="7">
        <f>BASE!F1083</f>
        <v>0</v>
      </c>
      <c r="G1083" s="7">
        <f>BASE!G1083</f>
        <v>663668.47999999998</v>
      </c>
      <c r="H1083" s="40">
        <f>BASE!H1083*'FM-029 DEP'!$H$1152</f>
        <v>0</v>
      </c>
      <c r="I1083" s="7">
        <f>BASE!I1083*'FM-029 DEP'!$I$1152</f>
        <v>0</v>
      </c>
      <c r="J1083" s="7">
        <f>BASE!J1083*'FM-029 DEP'!$J$1152</f>
        <v>0</v>
      </c>
      <c r="K1083" s="7">
        <f>BASE!K1083*'FM-029 DEP'!$K$1152</f>
        <v>0</v>
      </c>
      <c r="L1083" s="7">
        <f>BASE!L1083*'FM-029 DEP'!$L$1152</f>
        <v>0</v>
      </c>
      <c r="M1083" s="36">
        <f>BASE!M1083*$M$1152</f>
        <v>0</v>
      </c>
      <c r="N1083" s="1">
        <f t="shared" si="97"/>
        <v>1</v>
      </c>
      <c r="O1083" s="8">
        <f t="shared" si="101"/>
        <v>663668</v>
      </c>
      <c r="P1083" s="9">
        <f t="shared" si="98"/>
        <v>663668</v>
      </c>
      <c r="Q1083" s="40">
        <f t="array" ref="Q1083">IFERROR(_xlfn.STDEV.P(IF((F1083:M1083&lt;&gt;0)*(F1083:M1083&lt;&gt;""), F1083:M1083)), 0)</f>
        <v>0</v>
      </c>
      <c r="R1083" s="11">
        <f t="shared" si="102"/>
        <v>0</v>
      </c>
      <c r="S1083" s="12">
        <f t="shared" si="99"/>
        <v>100</v>
      </c>
      <c r="T1083" s="37" t="str">
        <f t="shared" si="100"/>
        <v>ALTO</v>
      </c>
    </row>
    <row r="1084" spans="2:20" ht="18">
      <c r="B1084" s="27">
        <v>1075</v>
      </c>
      <c r="C1084" s="33" t="s">
        <v>1120</v>
      </c>
      <c r="D1084" s="32" t="s">
        <v>1090</v>
      </c>
      <c r="E1084" s="32">
        <v>1</v>
      </c>
      <c r="F1084" s="7">
        <f>BASE!F1084</f>
        <v>0</v>
      </c>
      <c r="G1084" s="7">
        <f>BASE!G1084</f>
        <v>966730.08</v>
      </c>
      <c r="H1084" s="40">
        <f>BASE!H1084*'FM-029 DEP'!$H$1152</f>
        <v>0</v>
      </c>
      <c r="I1084" s="7">
        <f>BASE!I1084*'FM-029 DEP'!$I$1152</f>
        <v>0</v>
      </c>
      <c r="J1084" s="7">
        <f>BASE!J1084*'FM-029 DEP'!$J$1152</f>
        <v>0</v>
      </c>
      <c r="K1084" s="7">
        <f>BASE!K1084*'FM-029 DEP'!$K$1152</f>
        <v>0</v>
      </c>
      <c r="L1084" s="7">
        <f>BASE!L1084*'FM-029 DEP'!$L$1152</f>
        <v>0</v>
      </c>
      <c r="M1084" s="36">
        <f>BASE!M1084*$M$1152</f>
        <v>0</v>
      </c>
      <c r="N1084" s="1">
        <f t="shared" si="97"/>
        <v>1</v>
      </c>
      <c r="O1084" s="8">
        <f t="shared" si="101"/>
        <v>966730</v>
      </c>
      <c r="P1084" s="9">
        <f t="shared" si="98"/>
        <v>966730</v>
      </c>
      <c r="Q1084" s="40">
        <f t="array" ref="Q1084">IFERROR(_xlfn.STDEV.P(IF((F1084:M1084&lt;&gt;0)*(F1084:M1084&lt;&gt;""), F1084:M1084)), 0)</f>
        <v>0</v>
      </c>
      <c r="R1084" s="11">
        <f t="shared" si="102"/>
        <v>0</v>
      </c>
      <c r="S1084" s="12">
        <f t="shared" si="99"/>
        <v>100</v>
      </c>
      <c r="T1084" s="37" t="str">
        <f t="shared" si="100"/>
        <v>ALTO</v>
      </c>
    </row>
    <row r="1085" spans="2:20" ht="18">
      <c r="B1085" s="27">
        <v>1076</v>
      </c>
      <c r="C1085" s="33" t="s">
        <v>1121</v>
      </c>
      <c r="D1085" s="32" t="s">
        <v>38</v>
      </c>
      <c r="E1085" s="32">
        <v>1</v>
      </c>
      <c r="F1085" s="7">
        <f>BASE!F1085</f>
        <v>0</v>
      </c>
      <c r="G1085" s="7">
        <f>BASE!G1085</f>
        <v>488975.95999999996</v>
      </c>
      <c r="H1085" s="40">
        <f>BASE!H1085*'FM-029 DEP'!$H$1152</f>
        <v>0</v>
      </c>
      <c r="I1085" s="7">
        <f>BASE!I1085*'FM-029 DEP'!$I$1152</f>
        <v>0</v>
      </c>
      <c r="J1085" s="7">
        <f>BASE!J1085*'FM-029 DEP'!$J$1152</f>
        <v>0</v>
      </c>
      <c r="K1085" s="7">
        <f>BASE!K1085*'FM-029 DEP'!$K$1152</f>
        <v>0</v>
      </c>
      <c r="L1085" s="7">
        <f>BASE!L1085*'FM-029 DEP'!$L$1152</f>
        <v>0</v>
      </c>
      <c r="M1085" s="36">
        <f>BASE!M1085*$M$1152</f>
        <v>0</v>
      </c>
      <c r="N1085" s="1">
        <f t="shared" si="97"/>
        <v>1</v>
      </c>
      <c r="O1085" s="8">
        <f t="shared" si="101"/>
        <v>488976</v>
      </c>
      <c r="P1085" s="9">
        <f t="shared" si="98"/>
        <v>488976</v>
      </c>
      <c r="Q1085" s="40">
        <f t="array" ref="Q1085">IFERROR(_xlfn.STDEV.P(IF((F1085:M1085&lt;&gt;0)*(F1085:M1085&lt;&gt;""), F1085:M1085)), 0)</f>
        <v>0</v>
      </c>
      <c r="R1085" s="11">
        <f t="shared" si="102"/>
        <v>0</v>
      </c>
      <c r="S1085" s="12">
        <f t="shared" si="99"/>
        <v>100</v>
      </c>
      <c r="T1085" s="37" t="str">
        <f t="shared" si="100"/>
        <v>ALTO</v>
      </c>
    </row>
    <row r="1086" spans="2:20" ht="18">
      <c r="B1086" s="27">
        <v>1077</v>
      </c>
      <c r="C1086" s="33" t="s">
        <v>1122</v>
      </c>
      <c r="D1086" s="32" t="s">
        <v>38</v>
      </c>
      <c r="E1086" s="32">
        <v>1</v>
      </c>
      <c r="F1086" s="7">
        <f>BASE!F1086</f>
        <v>0</v>
      </c>
      <c r="G1086" s="7">
        <f>BASE!G1086</f>
        <v>50639.799999999996</v>
      </c>
      <c r="H1086" s="40">
        <f>BASE!H1086*'FM-029 DEP'!$H$1152</f>
        <v>0</v>
      </c>
      <c r="I1086" s="7">
        <f>BASE!I1086*'FM-029 DEP'!$I$1152</f>
        <v>0</v>
      </c>
      <c r="J1086" s="7">
        <f>BASE!J1086*'FM-029 DEP'!$J$1152</f>
        <v>0</v>
      </c>
      <c r="K1086" s="7">
        <f>BASE!K1086*'FM-029 DEP'!$K$1152</f>
        <v>0</v>
      </c>
      <c r="L1086" s="7">
        <f>BASE!L1086*'FM-029 DEP'!$L$1152</f>
        <v>0</v>
      </c>
      <c r="M1086" s="36">
        <f>BASE!M1086*$M$1152</f>
        <v>0</v>
      </c>
      <c r="N1086" s="1">
        <f t="shared" si="97"/>
        <v>1</v>
      </c>
      <c r="O1086" s="8">
        <f t="shared" si="101"/>
        <v>50640</v>
      </c>
      <c r="P1086" s="9">
        <f t="shared" si="98"/>
        <v>50640</v>
      </c>
      <c r="Q1086" s="40">
        <f t="array" ref="Q1086">IFERROR(_xlfn.STDEV.P(IF((F1086:M1086&lt;&gt;0)*(F1086:M1086&lt;&gt;""), F1086:M1086)), 0)</f>
        <v>0</v>
      </c>
      <c r="R1086" s="11">
        <f t="shared" si="102"/>
        <v>0</v>
      </c>
      <c r="S1086" s="12">
        <f t="shared" si="99"/>
        <v>100</v>
      </c>
      <c r="T1086" s="37" t="str">
        <f t="shared" si="100"/>
        <v>ALTO</v>
      </c>
    </row>
    <row r="1087" spans="2:20" ht="18">
      <c r="B1087" s="27">
        <v>1078</v>
      </c>
      <c r="C1087" s="33" t="s">
        <v>1123</v>
      </c>
      <c r="D1087" s="32" t="s">
        <v>38</v>
      </c>
      <c r="E1087" s="32">
        <v>1</v>
      </c>
      <c r="F1087" s="7">
        <f>BASE!F1087</f>
        <v>0</v>
      </c>
      <c r="G1087" s="7">
        <f>BASE!G1087</f>
        <v>49650.32</v>
      </c>
      <c r="H1087" s="40">
        <f>BASE!H1087*'FM-029 DEP'!$H$1152</f>
        <v>0</v>
      </c>
      <c r="I1087" s="7">
        <f>BASE!I1087*'FM-029 DEP'!$I$1152</f>
        <v>0</v>
      </c>
      <c r="J1087" s="7">
        <f>BASE!J1087*'FM-029 DEP'!$J$1152</f>
        <v>0</v>
      </c>
      <c r="K1087" s="7">
        <f>BASE!K1087*'FM-029 DEP'!$K$1152</f>
        <v>0</v>
      </c>
      <c r="L1087" s="7">
        <f>BASE!L1087*'FM-029 DEP'!$L$1152</f>
        <v>0</v>
      </c>
      <c r="M1087" s="36">
        <f>BASE!M1087*$M$1152</f>
        <v>0</v>
      </c>
      <c r="N1087" s="1">
        <f t="shared" si="97"/>
        <v>1</v>
      </c>
      <c r="O1087" s="8">
        <f t="shared" si="101"/>
        <v>49650</v>
      </c>
      <c r="P1087" s="9">
        <f t="shared" si="98"/>
        <v>49650</v>
      </c>
      <c r="Q1087" s="40">
        <f t="array" ref="Q1087">IFERROR(_xlfn.STDEV.P(IF((F1087:M1087&lt;&gt;0)*(F1087:M1087&lt;&gt;""), F1087:M1087)), 0)</f>
        <v>0</v>
      </c>
      <c r="R1087" s="11">
        <f t="shared" si="102"/>
        <v>0</v>
      </c>
      <c r="S1087" s="12">
        <f t="shared" si="99"/>
        <v>100</v>
      </c>
      <c r="T1087" s="37" t="str">
        <f t="shared" si="100"/>
        <v>ALTO</v>
      </c>
    </row>
    <row r="1088" spans="2:20" ht="18">
      <c r="B1088" s="27">
        <v>1079</v>
      </c>
      <c r="C1088" s="33" t="s">
        <v>1124</v>
      </c>
      <c r="D1088" s="32" t="s">
        <v>38</v>
      </c>
      <c r="E1088" s="32">
        <v>1</v>
      </c>
      <c r="F1088" s="7">
        <f>BASE!F1088</f>
        <v>0</v>
      </c>
      <c r="G1088" s="7">
        <f>BASE!G1088</f>
        <v>36743</v>
      </c>
      <c r="H1088" s="40">
        <f>BASE!H1088*'FM-029 DEP'!$H$1152</f>
        <v>0</v>
      </c>
      <c r="I1088" s="7">
        <f>BASE!I1088*'FM-029 DEP'!$I$1152</f>
        <v>0</v>
      </c>
      <c r="J1088" s="7">
        <f>BASE!J1088*'FM-029 DEP'!$J$1152</f>
        <v>0</v>
      </c>
      <c r="K1088" s="7">
        <f>BASE!K1088*'FM-029 DEP'!$K$1152</f>
        <v>0</v>
      </c>
      <c r="L1088" s="7">
        <f>BASE!L1088*'FM-029 DEP'!$L$1152</f>
        <v>0</v>
      </c>
      <c r="M1088" s="36">
        <f>BASE!M1088*$M$1152</f>
        <v>0</v>
      </c>
      <c r="N1088" s="1">
        <f t="shared" si="97"/>
        <v>1</v>
      </c>
      <c r="O1088" s="8">
        <f t="shared" si="101"/>
        <v>36743</v>
      </c>
      <c r="P1088" s="9">
        <f t="shared" si="98"/>
        <v>36743</v>
      </c>
      <c r="Q1088" s="40">
        <f t="array" ref="Q1088">IFERROR(_xlfn.STDEV.P(IF((F1088:M1088&lt;&gt;0)*(F1088:M1088&lt;&gt;""), F1088:M1088)), 0)</f>
        <v>0</v>
      </c>
      <c r="R1088" s="11">
        <f t="shared" si="102"/>
        <v>0</v>
      </c>
      <c r="S1088" s="12">
        <f t="shared" si="99"/>
        <v>100</v>
      </c>
      <c r="T1088" s="37" t="str">
        <f t="shared" si="100"/>
        <v>ALTO</v>
      </c>
    </row>
    <row r="1089" spans="2:20" ht="18">
      <c r="B1089" s="27">
        <v>1080</v>
      </c>
      <c r="C1089" s="33" t="s">
        <v>1125</v>
      </c>
      <c r="D1089" s="32" t="s">
        <v>38</v>
      </c>
      <c r="E1089" s="32">
        <v>1</v>
      </c>
      <c r="F1089" s="7">
        <f>BASE!F1089</f>
        <v>0</v>
      </c>
      <c r="G1089" s="7">
        <f>BASE!G1089</f>
        <v>183634.96</v>
      </c>
      <c r="H1089" s="40">
        <f>BASE!H1089*'FM-029 DEP'!$H$1152</f>
        <v>0</v>
      </c>
      <c r="I1089" s="7">
        <f>BASE!I1089*'FM-029 DEP'!$I$1152</f>
        <v>0</v>
      </c>
      <c r="J1089" s="7">
        <f>BASE!J1089*'FM-029 DEP'!$J$1152</f>
        <v>0</v>
      </c>
      <c r="K1089" s="7">
        <f>BASE!K1089*'FM-029 DEP'!$K$1152</f>
        <v>0</v>
      </c>
      <c r="L1089" s="7">
        <f>BASE!L1089*'FM-029 DEP'!$L$1152</f>
        <v>0</v>
      </c>
      <c r="M1089" s="36">
        <f>BASE!M1089*$M$1152</f>
        <v>0</v>
      </c>
      <c r="N1089" s="1">
        <f t="shared" si="97"/>
        <v>1</v>
      </c>
      <c r="O1089" s="8">
        <f t="shared" si="101"/>
        <v>183635</v>
      </c>
      <c r="P1089" s="9">
        <f t="shared" si="98"/>
        <v>183635</v>
      </c>
      <c r="Q1089" s="40">
        <f t="array" ref="Q1089">IFERROR(_xlfn.STDEV.P(IF((F1089:M1089&lt;&gt;0)*(F1089:M1089&lt;&gt;""), F1089:M1089)), 0)</f>
        <v>0</v>
      </c>
      <c r="R1089" s="11">
        <f t="shared" si="102"/>
        <v>0</v>
      </c>
      <c r="S1089" s="12">
        <f t="shared" si="99"/>
        <v>100</v>
      </c>
      <c r="T1089" s="37" t="str">
        <f t="shared" si="100"/>
        <v>ALTO</v>
      </c>
    </row>
    <row r="1090" spans="2:20" ht="18">
      <c r="B1090" s="27">
        <v>1081</v>
      </c>
      <c r="C1090" s="33" t="s">
        <v>1126</v>
      </c>
      <c r="D1090" s="32" t="s">
        <v>38</v>
      </c>
      <c r="E1090" s="32">
        <v>1</v>
      </c>
      <c r="F1090" s="7">
        <f>BASE!F1090</f>
        <v>0</v>
      </c>
      <c r="G1090" s="7">
        <f>BASE!G1090</f>
        <v>78397.439999999988</v>
      </c>
      <c r="H1090" s="40">
        <f>BASE!H1090*'FM-029 DEP'!$H$1152</f>
        <v>0</v>
      </c>
      <c r="I1090" s="7">
        <f>BASE!I1090*'FM-029 DEP'!$I$1152</f>
        <v>0</v>
      </c>
      <c r="J1090" s="7">
        <f>BASE!J1090*'FM-029 DEP'!$J$1152</f>
        <v>0</v>
      </c>
      <c r="K1090" s="7">
        <f>BASE!K1090*'FM-029 DEP'!$K$1152</f>
        <v>0</v>
      </c>
      <c r="L1090" s="7">
        <f>BASE!L1090*'FM-029 DEP'!$L$1152</f>
        <v>0</v>
      </c>
      <c r="M1090" s="36">
        <f>BASE!M1090*$M$1152</f>
        <v>0</v>
      </c>
      <c r="N1090" s="1">
        <f t="shared" si="97"/>
        <v>1</v>
      </c>
      <c r="O1090" s="8">
        <f t="shared" si="101"/>
        <v>78397</v>
      </c>
      <c r="P1090" s="9">
        <f t="shared" si="98"/>
        <v>78397</v>
      </c>
      <c r="Q1090" s="40">
        <f t="array" ref="Q1090">IFERROR(_xlfn.STDEV.P(IF((F1090:M1090&lt;&gt;0)*(F1090:M1090&lt;&gt;""), F1090:M1090)), 0)</f>
        <v>0</v>
      </c>
      <c r="R1090" s="11">
        <f t="shared" si="102"/>
        <v>0</v>
      </c>
      <c r="S1090" s="12">
        <f t="shared" si="99"/>
        <v>100</v>
      </c>
      <c r="T1090" s="37" t="str">
        <f t="shared" si="100"/>
        <v>ALTO</v>
      </c>
    </row>
    <row r="1091" spans="2:20" ht="18">
      <c r="B1091" s="27">
        <v>1082</v>
      </c>
      <c r="C1091" s="33" t="s">
        <v>1127</v>
      </c>
      <c r="D1091" s="32" t="s">
        <v>38</v>
      </c>
      <c r="E1091" s="32">
        <v>1</v>
      </c>
      <c r="F1091" s="7">
        <f>BASE!F1091</f>
        <v>0</v>
      </c>
      <c r="G1091" s="7">
        <f>BASE!G1091</f>
        <v>32905.72</v>
      </c>
      <c r="H1091" s="40">
        <f>BASE!H1091*'FM-029 DEP'!$H$1152</f>
        <v>0</v>
      </c>
      <c r="I1091" s="7">
        <f>BASE!I1091*'FM-029 DEP'!$I$1152</f>
        <v>0</v>
      </c>
      <c r="J1091" s="7">
        <f>BASE!J1091*'FM-029 DEP'!$J$1152</f>
        <v>0</v>
      </c>
      <c r="K1091" s="7">
        <f>BASE!K1091*'FM-029 DEP'!$K$1152</f>
        <v>0</v>
      </c>
      <c r="L1091" s="7">
        <f>BASE!L1091*'FM-029 DEP'!$L$1152</f>
        <v>0</v>
      </c>
      <c r="M1091" s="36">
        <f>BASE!M1091*$M$1152</f>
        <v>0</v>
      </c>
      <c r="N1091" s="1">
        <f t="shared" si="97"/>
        <v>1</v>
      </c>
      <c r="O1091" s="8">
        <f t="shared" si="101"/>
        <v>32906</v>
      </c>
      <c r="P1091" s="9">
        <f t="shared" si="98"/>
        <v>32906</v>
      </c>
      <c r="Q1091" s="40">
        <f t="array" ref="Q1091">IFERROR(_xlfn.STDEV.P(IF((F1091:M1091&lt;&gt;0)*(F1091:M1091&lt;&gt;""), F1091:M1091)), 0)</f>
        <v>0</v>
      </c>
      <c r="R1091" s="11">
        <f t="shared" si="102"/>
        <v>0</v>
      </c>
      <c r="S1091" s="12">
        <f t="shared" si="99"/>
        <v>100</v>
      </c>
      <c r="T1091" s="37" t="str">
        <f t="shared" si="100"/>
        <v>ALTO</v>
      </c>
    </row>
    <row r="1092" spans="2:20" ht="18">
      <c r="B1092" s="27">
        <v>1083</v>
      </c>
      <c r="C1092" s="33" t="s">
        <v>1128</v>
      </c>
      <c r="D1092" s="32" t="s">
        <v>38</v>
      </c>
      <c r="E1092" s="32">
        <v>1</v>
      </c>
      <c r="F1092" s="7">
        <f>BASE!F1092</f>
        <v>0</v>
      </c>
      <c r="G1092" s="7">
        <f>BASE!G1092</f>
        <v>19085.48</v>
      </c>
      <c r="H1092" s="40">
        <f>BASE!H1092*'FM-029 DEP'!$H$1152</f>
        <v>0</v>
      </c>
      <c r="I1092" s="7">
        <f>BASE!I1092*'FM-029 DEP'!$I$1152</f>
        <v>0</v>
      </c>
      <c r="J1092" s="7">
        <f>BASE!J1092*'FM-029 DEP'!$J$1152</f>
        <v>0</v>
      </c>
      <c r="K1092" s="7">
        <f>BASE!K1092*'FM-029 DEP'!$K$1152</f>
        <v>0</v>
      </c>
      <c r="L1092" s="7">
        <f>BASE!L1092*'FM-029 DEP'!$L$1152</f>
        <v>0</v>
      </c>
      <c r="M1092" s="36">
        <f>BASE!M1092*$M$1152</f>
        <v>0</v>
      </c>
      <c r="N1092" s="1">
        <f t="shared" si="97"/>
        <v>1</v>
      </c>
      <c r="O1092" s="8">
        <f t="shared" si="101"/>
        <v>19085</v>
      </c>
      <c r="P1092" s="9">
        <f t="shared" si="98"/>
        <v>19085</v>
      </c>
      <c r="Q1092" s="40">
        <f t="array" ref="Q1092">IFERROR(_xlfn.STDEV.P(IF((F1092:M1092&lt;&gt;0)*(F1092:M1092&lt;&gt;""), F1092:M1092)), 0)</f>
        <v>0</v>
      </c>
      <c r="R1092" s="11">
        <f t="shared" si="102"/>
        <v>0</v>
      </c>
      <c r="S1092" s="12">
        <f t="shared" si="99"/>
        <v>100</v>
      </c>
      <c r="T1092" s="37" t="str">
        <f t="shared" si="100"/>
        <v>ALTO</v>
      </c>
    </row>
    <row r="1093" spans="2:20" ht="18">
      <c r="B1093" s="27">
        <v>1084</v>
      </c>
      <c r="C1093" s="33" t="s">
        <v>1129</v>
      </c>
      <c r="D1093" s="32" t="s">
        <v>38</v>
      </c>
      <c r="E1093" s="32">
        <v>1</v>
      </c>
      <c r="F1093" s="7">
        <f>BASE!F1093</f>
        <v>0</v>
      </c>
      <c r="G1093" s="7">
        <f>BASE!G1093</f>
        <v>1697.08</v>
      </c>
      <c r="H1093" s="40">
        <f>BASE!H1093*'FM-029 DEP'!$H$1152</f>
        <v>0</v>
      </c>
      <c r="I1093" s="7">
        <f>BASE!I1093*'FM-029 DEP'!$I$1152</f>
        <v>0</v>
      </c>
      <c r="J1093" s="7">
        <f>BASE!J1093*'FM-029 DEP'!$J$1152</f>
        <v>0</v>
      </c>
      <c r="K1093" s="7">
        <f>BASE!K1093*'FM-029 DEP'!$K$1152</f>
        <v>0</v>
      </c>
      <c r="L1093" s="7">
        <f>BASE!L1093*'FM-029 DEP'!$L$1152</f>
        <v>0</v>
      </c>
      <c r="M1093" s="36">
        <f>BASE!M1093*$M$1152</f>
        <v>0</v>
      </c>
      <c r="N1093" s="1">
        <f t="shared" si="97"/>
        <v>1</v>
      </c>
      <c r="O1093" s="8">
        <f t="shared" si="101"/>
        <v>1697</v>
      </c>
      <c r="P1093" s="9">
        <f t="shared" si="98"/>
        <v>1697</v>
      </c>
      <c r="Q1093" s="40">
        <f t="array" ref="Q1093">IFERROR(_xlfn.STDEV.P(IF((F1093:M1093&lt;&gt;0)*(F1093:M1093&lt;&gt;""), F1093:M1093)), 0)</f>
        <v>0</v>
      </c>
      <c r="R1093" s="11">
        <f t="shared" si="102"/>
        <v>0</v>
      </c>
      <c r="S1093" s="12">
        <f t="shared" si="99"/>
        <v>100</v>
      </c>
      <c r="T1093" s="37" t="str">
        <f t="shared" si="100"/>
        <v>ALTO</v>
      </c>
    </row>
    <row r="1094" spans="2:20" ht="18">
      <c r="B1094" s="27">
        <v>1085</v>
      </c>
      <c r="C1094" s="33" t="s">
        <v>1130</v>
      </c>
      <c r="D1094" s="32" t="s">
        <v>38</v>
      </c>
      <c r="E1094" s="32">
        <v>1</v>
      </c>
      <c r="F1094" s="7">
        <f>BASE!F1094</f>
        <v>0</v>
      </c>
      <c r="G1094" s="7">
        <f>BASE!G1094</f>
        <v>3899432.8</v>
      </c>
      <c r="H1094" s="40">
        <f>BASE!H1094*'FM-029 DEP'!$H$1152</f>
        <v>0</v>
      </c>
      <c r="I1094" s="7">
        <f>BASE!I1094*'FM-029 DEP'!$I$1152</f>
        <v>0</v>
      </c>
      <c r="J1094" s="7">
        <f>BASE!J1094*'FM-029 DEP'!$J$1152</f>
        <v>0</v>
      </c>
      <c r="K1094" s="7">
        <f>BASE!K1094*'FM-029 DEP'!$K$1152</f>
        <v>0</v>
      </c>
      <c r="L1094" s="7">
        <f>BASE!L1094*'FM-029 DEP'!$L$1152</f>
        <v>0</v>
      </c>
      <c r="M1094" s="36">
        <f>BASE!M1094*$M$1152</f>
        <v>0</v>
      </c>
      <c r="N1094" s="1">
        <f t="shared" si="97"/>
        <v>1</v>
      </c>
      <c r="O1094" s="8">
        <f t="shared" si="101"/>
        <v>3899433</v>
      </c>
      <c r="P1094" s="9">
        <f t="shared" si="98"/>
        <v>3899433</v>
      </c>
      <c r="Q1094" s="40">
        <f t="array" ref="Q1094">IFERROR(_xlfn.STDEV.P(IF((F1094:M1094&lt;&gt;0)*(F1094:M1094&lt;&gt;""), F1094:M1094)), 0)</f>
        <v>0</v>
      </c>
      <c r="R1094" s="11">
        <f t="shared" si="102"/>
        <v>0</v>
      </c>
      <c r="S1094" s="12">
        <f t="shared" si="99"/>
        <v>100</v>
      </c>
      <c r="T1094" s="37" t="str">
        <f t="shared" si="100"/>
        <v>ALTO</v>
      </c>
    </row>
    <row r="1095" spans="2:20" ht="18">
      <c r="B1095" s="27">
        <v>1086</v>
      </c>
      <c r="C1095" s="33" t="s">
        <v>1131</v>
      </c>
      <c r="D1095" s="32" t="s">
        <v>38</v>
      </c>
      <c r="E1095" s="32">
        <v>1</v>
      </c>
      <c r="F1095" s="7">
        <f>BASE!F1095</f>
        <v>0</v>
      </c>
      <c r="G1095" s="7">
        <f>BASE!G1095</f>
        <v>297651.36</v>
      </c>
      <c r="H1095" s="40">
        <f>BASE!H1095*'FM-029 DEP'!$H$1152</f>
        <v>0</v>
      </c>
      <c r="I1095" s="7">
        <f>BASE!I1095*'FM-029 DEP'!$I$1152</f>
        <v>0</v>
      </c>
      <c r="J1095" s="7">
        <f>BASE!J1095*'FM-029 DEP'!$J$1152</f>
        <v>0</v>
      </c>
      <c r="K1095" s="7">
        <f>BASE!K1095*'FM-029 DEP'!$K$1152</f>
        <v>0</v>
      </c>
      <c r="L1095" s="7">
        <f>BASE!L1095*'FM-029 DEP'!$L$1152</f>
        <v>0</v>
      </c>
      <c r="M1095" s="36">
        <f>BASE!M1095*$M$1152</f>
        <v>0</v>
      </c>
      <c r="N1095" s="1">
        <f t="shared" si="97"/>
        <v>1</v>
      </c>
      <c r="O1095" s="8">
        <f t="shared" si="101"/>
        <v>297651</v>
      </c>
      <c r="P1095" s="9">
        <f t="shared" si="98"/>
        <v>297651</v>
      </c>
      <c r="Q1095" s="40">
        <f t="array" ref="Q1095">IFERROR(_xlfn.STDEV.P(IF((F1095:M1095&lt;&gt;0)*(F1095:M1095&lt;&gt;""), F1095:M1095)), 0)</f>
        <v>0</v>
      </c>
      <c r="R1095" s="11">
        <f t="shared" si="102"/>
        <v>0</v>
      </c>
      <c r="S1095" s="12">
        <f t="shared" si="99"/>
        <v>100</v>
      </c>
      <c r="T1095" s="37" t="str">
        <f t="shared" si="100"/>
        <v>ALTO</v>
      </c>
    </row>
    <row r="1096" spans="2:20" ht="18">
      <c r="B1096" s="27">
        <v>1087</v>
      </c>
      <c r="C1096" s="33" t="s">
        <v>1132</v>
      </c>
      <c r="D1096" s="32" t="s">
        <v>38</v>
      </c>
      <c r="E1096" s="32">
        <v>1</v>
      </c>
      <c r="F1096" s="7">
        <f>BASE!F1096</f>
        <v>0</v>
      </c>
      <c r="G1096" s="7">
        <f>BASE!G1096</f>
        <v>8916625.3599999994</v>
      </c>
      <c r="H1096" s="40">
        <f>BASE!H1096*'FM-029 DEP'!$H$1152</f>
        <v>0</v>
      </c>
      <c r="I1096" s="7">
        <f>BASE!I1096*'FM-029 DEP'!$I$1152</f>
        <v>0</v>
      </c>
      <c r="J1096" s="7">
        <f>BASE!J1096*'FM-029 DEP'!$J$1152</f>
        <v>0</v>
      </c>
      <c r="K1096" s="7">
        <f>BASE!K1096*'FM-029 DEP'!$K$1152</f>
        <v>0</v>
      </c>
      <c r="L1096" s="7">
        <f>BASE!L1096*'FM-029 DEP'!$L$1152</f>
        <v>0</v>
      </c>
      <c r="M1096" s="36">
        <f>BASE!M1096*$M$1152</f>
        <v>0</v>
      </c>
      <c r="N1096" s="1">
        <f t="shared" si="97"/>
        <v>1</v>
      </c>
      <c r="O1096" s="8">
        <f t="shared" si="101"/>
        <v>8916625</v>
      </c>
      <c r="P1096" s="9">
        <f t="shared" si="98"/>
        <v>8916625</v>
      </c>
      <c r="Q1096" s="40">
        <f t="array" ref="Q1096">IFERROR(_xlfn.STDEV.P(IF((F1096:M1096&lt;&gt;0)*(F1096:M1096&lt;&gt;""), F1096:M1096)), 0)</f>
        <v>0</v>
      </c>
      <c r="R1096" s="11">
        <f t="shared" si="102"/>
        <v>0</v>
      </c>
      <c r="S1096" s="12">
        <f t="shared" si="99"/>
        <v>100</v>
      </c>
      <c r="T1096" s="37" t="str">
        <f t="shared" si="100"/>
        <v>ALTO</v>
      </c>
    </row>
    <row r="1097" spans="2:20" ht="18">
      <c r="B1097" s="27">
        <v>1088</v>
      </c>
      <c r="C1097" s="33" t="s">
        <v>1133</v>
      </c>
      <c r="D1097" s="32" t="s">
        <v>38</v>
      </c>
      <c r="E1097" s="32">
        <v>1</v>
      </c>
      <c r="F1097" s="7">
        <f>BASE!F1097</f>
        <v>0</v>
      </c>
      <c r="G1097" s="7">
        <f>BASE!G1097</f>
        <v>46566251.199999996</v>
      </c>
      <c r="H1097" s="40">
        <f>BASE!H1097*'FM-029 DEP'!$H$1152</f>
        <v>0</v>
      </c>
      <c r="I1097" s="7">
        <f>BASE!I1097*'FM-029 DEP'!$I$1152</f>
        <v>0</v>
      </c>
      <c r="J1097" s="7">
        <f>BASE!J1097*'FM-029 DEP'!$J$1152</f>
        <v>0</v>
      </c>
      <c r="K1097" s="7">
        <f>BASE!K1097*'FM-029 DEP'!$K$1152</f>
        <v>0</v>
      </c>
      <c r="L1097" s="7">
        <f>BASE!L1097*'FM-029 DEP'!$L$1152</f>
        <v>0</v>
      </c>
      <c r="M1097" s="36">
        <f>BASE!M1097*$M$1152</f>
        <v>0</v>
      </c>
      <c r="N1097" s="1">
        <f t="shared" si="97"/>
        <v>1</v>
      </c>
      <c r="O1097" s="8">
        <f t="shared" si="101"/>
        <v>46566251</v>
      </c>
      <c r="P1097" s="9">
        <f t="shared" si="98"/>
        <v>46566251</v>
      </c>
      <c r="Q1097" s="40">
        <f t="array" ref="Q1097">IFERROR(_xlfn.STDEV.P(IF((F1097:M1097&lt;&gt;0)*(F1097:M1097&lt;&gt;""), F1097:M1097)), 0)</f>
        <v>0</v>
      </c>
      <c r="R1097" s="11">
        <f t="shared" si="102"/>
        <v>0</v>
      </c>
      <c r="S1097" s="12">
        <f t="shared" si="99"/>
        <v>100</v>
      </c>
      <c r="T1097" s="37" t="str">
        <f t="shared" si="100"/>
        <v>ALTO</v>
      </c>
    </row>
    <row r="1098" spans="2:20" ht="18">
      <c r="B1098" s="27">
        <v>1089</v>
      </c>
      <c r="C1098" s="33" t="s">
        <v>1134</v>
      </c>
      <c r="D1098" s="32" t="s">
        <v>38</v>
      </c>
      <c r="E1098" s="32">
        <v>1</v>
      </c>
      <c r="F1098" s="7">
        <f>BASE!F1098</f>
        <v>0</v>
      </c>
      <c r="G1098" s="7">
        <f>BASE!G1098</f>
        <v>19666.64</v>
      </c>
      <c r="H1098" s="40">
        <f>BASE!H1098*'FM-029 DEP'!$H$1152</f>
        <v>0</v>
      </c>
      <c r="I1098" s="7">
        <f>BASE!I1098*'FM-029 DEP'!$I$1152</f>
        <v>0</v>
      </c>
      <c r="J1098" s="7">
        <f>BASE!J1098*'FM-029 DEP'!$J$1152</f>
        <v>0</v>
      </c>
      <c r="K1098" s="7">
        <f>BASE!K1098*'FM-029 DEP'!$K$1152</f>
        <v>0</v>
      </c>
      <c r="L1098" s="7">
        <f>BASE!L1098*'FM-029 DEP'!$L$1152</f>
        <v>0</v>
      </c>
      <c r="M1098" s="36">
        <f>BASE!M1098*$M$1152</f>
        <v>0</v>
      </c>
      <c r="N1098" s="1">
        <f t="shared" ref="N1098:N1144" si="103">COUNTIF(F1098:M1098,"&gt;0")</f>
        <v>1</v>
      </c>
      <c r="O1098" s="8">
        <f t="shared" si="101"/>
        <v>19667</v>
      </c>
      <c r="P1098" s="9">
        <f t="shared" ref="P1098:P1144" si="104">IFERROR(ROUND(+O1098*E1098,0),0)</f>
        <v>19667</v>
      </c>
      <c r="Q1098" s="40">
        <f t="array" ref="Q1098">IFERROR(_xlfn.STDEV.P(IF((F1098:M1098&lt;&gt;0)*(F1098:M1098&lt;&gt;""), F1098:M1098)), 0)</f>
        <v>0</v>
      </c>
      <c r="R1098" s="11">
        <f t="shared" si="102"/>
        <v>0</v>
      </c>
      <c r="S1098" s="12">
        <f t="shared" ref="S1098:S1144" si="105">IFERROR(100-R1098,0)</f>
        <v>100</v>
      </c>
      <c r="T1098" s="37" t="str">
        <f t="shared" ref="T1098:T1144" si="106">IF(S1098&gt;70,"ALTO","BAJO")</f>
        <v>ALTO</v>
      </c>
    </row>
    <row r="1099" spans="2:20" ht="18">
      <c r="B1099" s="27">
        <v>1090</v>
      </c>
      <c r="C1099" s="33" t="s">
        <v>1135</v>
      </c>
      <c r="D1099" s="32" t="s">
        <v>38</v>
      </c>
      <c r="E1099" s="32">
        <v>1</v>
      </c>
      <c r="F1099" s="7">
        <f>BASE!F1099</f>
        <v>0</v>
      </c>
      <c r="G1099" s="7">
        <f>BASE!G1099</f>
        <v>21362.559999999998</v>
      </c>
      <c r="H1099" s="40">
        <f>BASE!H1099*'FM-029 DEP'!$H$1152</f>
        <v>0</v>
      </c>
      <c r="I1099" s="7">
        <f>BASE!I1099*'FM-029 DEP'!$I$1152</f>
        <v>0</v>
      </c>
      <c r="J1099" s="7">
        <f>BASE!J1099*'FM-029 DEP'!$J$1152</f>
        <v>0</v>
      </c>
      <c r="K1099" s="7">
        <f>BASE!K1099*'FM-029 DEP'!$K$1152</f>
        <v>0</v>
      </c>
      <c r="L1099" s="7">
        <f>BASE!L1099*'FM-029 DEP'!$L$1152</f>
        <v>0</v>
      </c>
      <c r="M1099" s="36">
        <f>BASE!M1099*$M$1152</f>
        <v>0</v>
      </c>
      <c r="N1099" s="1">
        <f t="shared" si="103"/>
        <v>1</v>
      </c>
      <c r="O1099" s="8">
        <f t="shared" ref="O1099:O1144" si="107">IFERROR(ROUND(AVERAGEIF(F1099:M1099,"&gt;0"),0),0)</f>
        <v>21363</v>
      </c>
      <c r="P1099" s="9">
        <f t="shared" si="104"/>
        <v>21363</v>
      </c>
      <c r="Q1099" s="40">
        <f t="array" ref="Q1099">IFERROR(_xlfn.STDEV.P(IF((F1099:M1099&lt;&gt;0)*(F1099:M1099&lt;&gt;""), F1099:M1099)), 0)</f>
        <v>0</v>
      </c>
      <c r="R1099" s="11">
        <f t="shared" si="102"/>
        <v>0</v>
      </c>
      <c r="S1099" s="12">
        <f t="shared" si="105"/>
        <v>100</v>
      </c>
      <c r="T1099" s="37" t="str">
        <f t="shared" si="106"/>
        <v>ALTO</v>
      </c>
    </row>
    <row r="1100" spans="2:20" ht="18">
      <c r="B1100" s="27">
        <v>1091</v>
      </c>
      <c r="C1100" s="33" t="s">
        <v>1136</v>
      </c>
      <c r="D1100" s="32" t="s">
        <v>38</v>
      </c>
      <c r="E1100" s="32">
        <v>1</v>
      </c>
      <c r="F1100" s="7">
        <f>BASE!F1100</f>
        <v>0</v>
      </c>
      <c r="G1100" s="7">
        <f>BASE!G1100</f>
        <v>22630.44</v>
      </c>
      <c r="H1100" s="40">
        <f>BASE!H1100*'FM-029 DEP'!$H$1152</f>
        <v>0</v>
      </c>
      <c r="I1100" s="7">
        <f>BASE!I1100*'FM-029 DEP'!$I$1152</f>
        <v>0</v>
      </c>
      <c r="J1100" s="7">
        <f>BASE!J1100*'FM-029 DEP'!$J$1152</f>
        <v>0</v>
      </c>
      <c r="K1100" s="7">
        <f>BASE!K1100*'FM-029 DEP'!$K$1152</f>
        <v>0</v>
      </c>
      <c r="L1100" s="7">
        <f>BASE!L1100*'FM-029 DEP'!$L$1152</f>
        <v>0</v>
      </c>
      <c r="M1100" s="36">
        <f>BASE!M1100*$M$1152</f>
        <v>0</v>
      </c>
      <c r="N1100" s="1">
        <f t="shared" si="103"/>
        <v>1</v>
      </c>
      <c r="O1100" s="8">
        <f t="shared" si="107"/>
        <v>22630</v>
      </c>
      <c r="P1100" s="9">
        <f t="shared" si="104"/>
        <v>22630</v>
      </c>
      <c r="Q1100" s="40">
        <f t="array" ref="Q1100">IFERROR(_xlfn.STDEV.P(IF((F1100:M1100&lt;&gt;0)*(F1100:M1100&lt;&gt;""), F1100:M1100)), 0)</f>
        <v>0</v>
      </c>
      <c r="R1100" s="11">
        <f t="shared" si="102"/>
        <v>0</v>
      </c>
      <c r="S1100" s="12">
        <f t="shared" si="105"/>
        <v>100</v>
      </c>
      <c r="T1100" s="37" t="str">
        <f t="shared" si="106"/>
        <v>ALTO</v>
      </c>
    </row>
    <row r="1101" spans="2:20" ht="18">
      <c r="B1101" s="27">
        <v>1092</v>
      </c>
      <c r="C1101" s="33" t="s">
        <v>1137</v>
      </c>
      <c r="D1101" s="32" t="s">
        <v>38</v>
      </c>
      <c r="E1101" s="32">
        <v>1</v>
      </c>
      <c r="F1101" s="7">
        <f>BASE!F1101</f>
        <v>0</v>
      </c>
      <c r="G1101" s="7">
        <f>BASE!G1101</f>
        <v>72136.92</v>
      </c>
      <c r="H1101" s="40">
        <f>BASE!H1101*'FM-029 DEP'!$H$1152</f>
        <v>0</v>
      </c>
      <c r="I1101" s="7">
        <f>BASE!I1101*'FM-029 DEP'!$I$1152</f>
        <v>0</v>
      </c>
      <c r="J1101" s="7">
        <f>BASE!J1101*'FM-029 DEP'!$J$1152</f>
        <v>0</v>
      </c>
      <c r="K1101" s="7">
        <f>BASE!K1101*'FM-029 DEP'!$K$1152</f>
        <v>0</v>
      </c>
      <c r="L1101" s="7">
        <f>BASE!L1101*'FM-029 DEP'!$L$1152</f>
        <v>0</v>
      </c>
      <c r="M1101" s="36">
        <f>BASE!M1101*$M$1152</f>
        <v>0</v>
      </c>
      <c r="N1101" s="1">
        <f t="shared" si="103"/>
        <v>1</v>
      </c>
      <c r="O1101" s="8">
        <f t="shared" si="107"/>
        <v>72137</v>
      </c>
      <c r="P1101" s="9">
        <f t="shared" si="104"/>
        <v>72137</v>
      </c>
      <c r="Q1101" s="40">
        <f t="array" ref="Q1101">IFERROR(_xlfn.STDEV.P(IF((F1101:M1101&lt;&gt;0)*(F1101:M1101&lt;&gt;""), F1101:M1101)), 0)</f>
        <v>0</v>
      </c>
      <c r="R1101" s="11">
        <f t="shared" si="102"/>
        <v>0</v>
      </c>
      <c r="S1101" s="12">
        <f t="shared" si="105"/>
        <v>100</v>
      </c>
      <c r="T1101" s="37" t="str">
        <f t="shared" si="106"/>
        <v>ALTO</v>
      </c>
    </row>
    <row r="1102" spans="2:20" ht="18">
      <c r="B1102" s="27">
        <v>1093</v>
      </c>
      <c r="C1102" s="33" t="s">
        <v>1138</v>
      </c>
      <c r="D1102" s="32" t="s">
        <v>38</v>
      </c>
      <c r="E1102" s="32">
        <v>1</v>
      </c>
      <c r="F1102" s="7">
        <f>BASE!F1102</f>
        <v>0</v>
      </c>
      <c r="G1102" s="7">
        <f>BASE!G1102</f>
        <v>73371.159999999989</v>
      </c>
      <c r="H1102" s="40">
        <f>BASE!H1102*'FM-029 DEP'!$H$1152</f>
        <v>0</v>
      </c>
      <c r="I1102" s="7">
        <f>BASE!I1102*'FM-029 DEP'!$I$1152</f>
        <v>0</v>
      </c>
      <c r="J1102" s="7">
        <f>BASE!J1102*'FM-029 DEP'!$J$1152</f>
        <v>0</v>
      </c>
      <c r="K1102" s="7">
        <f>BASE!K1102*'FM-029 DEP'!$K$1152</f>
        <v>0</v>
      </c>
      <c r="L1102" s="7">
        <f>BASE!L1102*'FM-029 DEP'!$L$1152</f>
        <v>0</v>
      </c>
      <c r="M1102" s="36">
        <f>BASE!M1102*$M$1152</f>
        <v>0</v>
      </c>
      <c r="N1102" s="1">
        <f t="shared" si="103"/>
        <v>1</v>
      </c>
      <c r="O1102" s="8">
        <f t="shared" si="107"/>
        <v>73371</v>
      </c>
      <c r="P1102" s="9">
        <f t="shared" si="104"/>
        <v>73371</v>
      </c>
      <c r="Q1102" s="40">
        <f t="array" ref="Q1102">IFERROR(_xlfn.STDEV.P(IF((F1102:M1102&lt;&gt;0)*(F1102:M1102&lt;&gt;""), F1102:M1102)), 0)</f>
        <v>0</v>
      </c>
      <c r="R1102" s="11">
        <f t="shared" si="102"/>
        <v>0</v>
      </c>
      <c r="S1102" s="12">
        <f t="shared" si="105"/>
        <v>100</v>
      </c>
      <c r="T1102" s="37" t="str">
        <f t="shared" si="106"/>
        <v>ALTO</v>
      </c>
    </row>
    <row r="1103" spans="2:20" ht="18">
      <c r="B1103" s="27">
        <v>1094</v>
      </c>
      <c r="C1103" s="33" t="s">
        <v>1139</v>
      </c>
      <c r="D1103" s="32" t="s">
        <v>38</v>
      </c>
      <c r="E1103" s="32">
        <v>1</v>
      </c>
      <c r="F1103" s="7">
        <f>BASE!F1103</f>
        <v>0</v>
      </c>
      <c r="G1103" s="7">
        <f>BASE!G1103</f>
        <v>415206.92</v>
      </c>
      <c r="H1103" s="40">
        <f>BASE!H1103*'FM-029 DEP'!$H$1152</f>
        <v>0</v>
      </c>
      <c r="I1103" s="7">
        <f>BASE!I1103*'FM-029 DEP'!$I$1152</f>
        <v>0</v>
      </c>
      <c r="J1103" s="7">
        <f>BASE!J1103*'FM-029 DEP'!$J$1152</f>
        <v>0</v>
      </c>
      <c r="K1103" s="7">
        <f>BASE!K1103*'FM-029 DEP'!$K$1152</f>
        <v>0</v>
      </c>
      <c r="L1103" s="7">
        <f>BASE!L1103*'FM-029 DEP'!$L$1152</f>
        <v>0</v>
      </c>
      <c r="M1103" s="36">
        <f>BASE!M1103*$M$1152</f>
        <v>0</v>
      </c>
      <c r="N1103" s="1">
        <f t="shared" si="103"/>
        <v>1</v>
      </c>
      <c r="O1103" s="8">
        <f t="shared" si="107"/>
        <v>415207</v>
      </c>
      <c r="P1103" s="9">
        <f t="shared" si="104"/>
        <v>415207</v>
      </c>
      <c r="Q1103" s="40">
        <f t="array" ref="Q1103">IFERROR(_xlfn.STDEV.P(IF((F1103:M1103&lt;&gt;0)*(F1103:M1103&lt;&gt;""), F1103:M1103)), 0)</f>
        <v>0</v>
      </c>
      <c r="R1103" s="11">
        <f t="shared" si="102"/>
        <v>0</v>
      </c>
      <c r="S1103" s="12">
        <f t="shared" si="105"/>
        <v>100</v>
      </c>
      <c r="T1103" s="37" t="str">
        <f t="shared" si="106"/>
        <v>ALTO</v>
      </c>
    </row>
    <row r="1104" spans="2:20" ht="18">
      <c r="B1104" s="27">
        <v>1095</v>
      </c>
      <c r="C1104" s="33" t="s">
        <v>1140</v>
      </c>
      <c r="D1104" s="32" t="s">
        <v>38</v>
      </c>
      <c r="E1104" s="32">
        <v>1</v>
      </c>
      <c r="F1104" s="7">
        <f>BASE!F1104</f>
        <v>0</v>
      </c>
      <c r="G1104" s="7">
        <f>BASE!G1104</f>
        <v>15323.599999999999</v>
      </c>
      <c r="H1104" s="40">
        <f>BASE!H1104*'FM-029 DEP'!$H$1152</f>
        <v>0</v>
      </c>
      <c r="I1104" s="7">
        <f>BASE!I1104*'FM-029 DEP'!$I$1152</f>
        <v>0</v>
      </c>
      <c r="J1104" s="7">
        <f>BASE!J1104*'FM-029 DEP'!$J$1152</f>
        <v>0</v>
      </c>
      <c r="K1104" s="7">
        <f>BASE!K1104*'FM-029 DEP'!$K$1152</f>
        <v>0</v>
      </c>
      <c r="L1104" s="7">
        <f>BASE!L1104*'FM-029 DEP'!$L$1152</f>
        <v>0</v>
      </c>
      <c r="M1104" s="36">
        <f>BASE!M1104*$M$1152</f>
        <v>0</v>
      </c>
      <c r="N1104" s="1">
        <f t="shared" si="103"/>
        <v>1</v>
      </c>
      <c r="O1104" s="8">
        <f t="shared" si="107"/>
        <v>15324</v>
      </c>
      <c r="P1104" s="9">
        <f t="shared" si="104"/>
        <v>15324</v>
      </c>
      <c r="Q1104" s="40">
        <f t="array" ref="Q1104">IFERROR(_xlfn.STDEV.P(IF((F1104:M1104&lt;&gt;0)*(F1104:M1104&lt;&gt;""), F1104:M1104)), 0)</f>
        <v>0</v>
      </c>
      <c r="R1104" s="11">
        <f t="shared" si="102"/>
        <v>0</v>
      </c>
      <c r="S1104" s="12">
        <f t="shared" si="105"/>
        <v>100</v>
      </c>
      <c r="T1104" s="37" t="str">
        <f t="shared" si="106"/>
        <v>ALTO</v>
      </c>
    </row>
    <row r="1105" spans="2:20" ht="18">
      <c r="B1105" s="27">
        <v>1096</v>
      </c>
      <c r="C1105" s="33" t="s">
        <v>1141</v>
      </c>
      <c r="D1105" s="32" t="s">
        <v>38</v>
      </c>
      <c r="E1105" s="32">
        <v>1</v>
      </c>
      <c r="F1105" s="7">
        <f>BASE!F1105</f>
        <v>0</v>
      </c>
      <c r="G1105" s="7">
        <f>BASE!G1105</f>
        <v>32237.559999999998</v>
      </c>
      <c r="H1105" s="40">
        <f>BASE!H1105*'FM-029 DEP'!$H$1152</f>
        <v>0</v>
      </c>
      <c r="I1105" s="7">
        <f>BASE!I1105*'FM-029 DEP'!$I$1152</f>
        <v>0</v>
      </c>
      <c r="J1105" s="7">
        <f>BASE!J1105*'FM-029 DEP'!$J$1152</f>
        <v>0</v>
      </c>
      <c r="K1105" s="7">
        <f>BASE!K1105*'FM-029 DEP'!$K$1152</f>
        <v>0</v>
      </c>
      <c r="L1105" s="7">
        <f>BASE!L1105*'FM-029 DEP'!$L$1152</f>
        <v>0</v>
      </c>
      <c r="M1105" s="36">
        <f>BASE!M1105*$M$1152</f>
        <v>0</v>
      </c>
      <c r="N1105" s="1">
        <f t="shared" si="103"/>
        <v>1</v>
      </c>
      <c r="O1105" s="8">
        <f t="shared" si="107"/>
        <v>32238</v>
      </c>
      <c r="P1105" s="9">
        <f t="shared" si="104"/>
        <v>32238</v>
      </c>
      <c r="Q1105" s="40">
        <f t="array" ref="Q1105">IFERROR(_xlfn.STDEV.P(IF((F1105:M1105&lt;&gt;0)*(F1105:M1105&lt;&gt;""), F1105:M1105)), 0)</f>
        <v>0</v>
      </c>
      <c r="R1105" s="11">
        <f t="shared" si="102"/>
        <v>0</v>
      </c>
      <c r="S1105" s="12">
        <f t="shared" si="105"/>
        <v>100</v>
      </c>
      <c r="T1105" s="37" t="str">
        <f t="shared" si="106"/>
        <v>ALTO</v>
      </c>
    </row>
    <row r="1106" spans="2:20" ht="18">
      <c r="B1106" s="27">
        <v>1097</v>
      </c>
      <c r="C1106" s="33" t="s">
        <v>1142</v>
      </c>
      <c r="D1106" s="32" t="s">
        <v>38</v>
      </c>
      <c r="E1106" s="32">
        <v>1</v>
      </c>
      <c r="F1106" s="7">
        <f>BASE!F1106</f>
        <v>0</v>
      </c>
      <c r="G1106" s="7">
        <f>BASE!G1106</f>
        <v>10054.879999999999</v>
      </c>
      <c r="H1106" s="40">
        <f>BASE!H1106*'FM-029 DEP'!$H$1152</f>
        <v>0</v>
      </c>
      <c r="I1106" s="7">
        <f>BASE!I1106*'FM-029 DEP'!$I$1152</f>
        <v>0</v>
      </c>
      <c r="J1106" s="7">
        <f>BASE!J1106*'FM-029 DEP'!$J$1152</f>
        <v>0</v>
      </c>
      <c r="K1106" s="7">
        <f>BASE!K1106*'FM-029 DEP'!$K$1152</f>
        <v>0</v>
      </c>
      <c r="L1106" s="7">
        <f>BASE!L1106*'FM-029 DEP'!$L$1152</f>
        <v>0</v>
      </c>
      <c r="M1106" s="36">
        <f>BASE!M1106*$M$1152</f>
        <v>0</v>
      </c>
      <c r="N1106" s="1">
        <f t="shared" si="103"/>
        <v>1</v>
      </c>
      <c r="O1106" s="8">
        <f t="shared" si="107"/>
        <v>10055</v>
      </c>
      <c r="P1106" s="9">
        <f t="shared" si="104"/>
        <v>10055</v>
      </c>
      <c r="Q1106" s="40">
        <f t="array" ref="Q1106">IFERROR(_xlfn.STDEV.P(IF((F1106:M1106&lt;&gt;0)*(F1106:M1106&lt;&gt;""), F1106:M1106)), 0)</f>
        <v>0</v>
      </c>
      <c r="R1106" s="11">
        <f t="shared" si="102"/>
        <v>0</v>
      </c>
      <c r="S1106" s="12">
        <f t="shared" si="105"/>
        <v>100</v>
      </c>
      <c r="T1106" s="37" t="str">
        <f t="shared" si="106"/>
        <v>ALTO</v>
      </c>
    </row>
    <row r="1107" spans="2:20" ht="18">
      <c r="B1107" s="27">
        <v>1098</v>
      </c>
      <c r="C1107" s="33" t="s">
        <v>1143</v>
      </c>
      <c r="D1107" s="32" t="s">
        <v>38</v>
      </c>
      <c r="E1107" s="32">
        <v>1</v>
      </c>
      <c r="F1107" s="7">
        <f>BASE!F1107</f>
        <v>0</v>
      </c>
      <c r="G1107" s="7">
        <f>BASE!G1107</f>
        <v>9885.5199999999986</v>
      </c>
      <c r="H1107" s="40">
        <f>BASE!H1107*'FM-029 DEP'!$H$1152</f>
        <v>0</v>
      </c>
      <c r="I1107" s="7">
        <f>BASE!I1107*'FM-029 DEP'!$I$1152</f>
        <v>0</v>
      </c>
      <c r="J1107" s="7">
        <f>BASE!J1107*'FM-029 DEP'!$J$1152</f>
        <v>0</v>
      </c>
      <c r="K1107" s="7">
        <f>BASE!K1107*'FM-029 DEP'!$K$1152</f>
        <v>0</v>
      </c>
      <c r="L1107" s="7">
        <f>BASE!L1107*'FM-029 DEP'!$L$1152</f>
        <v>0</v>
      </c>
      <c r="M1107" s="36">
        <f>BASE!M1107*$M$1152</f>
        <v>0</v>
      </c>
      <c r="N1107" s="1">
        <f t="shared" si="103"/>
        <v>1</v>
      </c>
      <c r="O1107" s="8">
        <f t="shared" si="107"/>
        <v>9886</v>
      </c>
      <c r="P1107" s="9">
        <f t="shared" si="104"/>
        <v>9886</v>
      </c>
      <c r="Q1107" s="40">
        <f t="array" ref="Q1107">IFERROR(_xlfn.STDEV.P(IF((F1107:M1107&lt;&gt;0)*(F1107:M1107&lt;&gt;""), F1107:M1107)), 0)</f>
        <v>0</v>
      </c>
      <c r="R1107" s="11">
        <f t="shared" si="102"/>
        <v>0</v>
      </c>
      <c r="S1107" s="12">
        <f t="shared" si="105"/>
        <v>100</v>
      </c>
      <c r="T1107" s="37" t="str">
        <f t="shared" si="106"/>
        <v>ALTO</v>
      </c>
    </row>
    <row r="1108" spans="2:20" ht="18">
      <c r="B1108" s="27">
        <v>1099</v>
      </c>
      <c r="C1108" s="33" t="s">
        <v>1144</v>
      </c>
      <c r="D1108" s="32" t="s">
        <v>38</v>
      </c>
      <c r="E1108" s="32">
        <v>1</v>
      </c>
      <c r="F1108" s="7">
        <f>BASE!F1108</f>
        <v>0</v>
      </c>
      <c r="G1108" s="7">
        <f>BASE!G1108</f>
        <v>90527.56</v>
      </c>
      <c r="H1108" s="40">
        <f>BASE!H1108*'FM-029 DEP'!$H$1152</f>
        <v>0</v>
      </c>
      <c r="I1108" s="7">
        <f>BASE!I1108*'FM-029 DEP'!$I$1152</f>
        <v>0</v>
      </c>
      <c r="J1108" s="7">
        <f>BASE!J1108*'FM-029 DEP'!$J$1152</f>
        <v>0</v>
      </c>
      <c r="K1108" s="7">
        <f>BASE!K1108*'FM-029 DEP'!$K$1152</f>
        <v>0</v>
      </c>
      <c r="L1108" s="7">
        <f>BASE!L1108*'FM-029 DEP'!$L$1152</f>
        <v>0</v>
      </c>
      <c r="M1108" s="36">
        <f>BASE!M1108*$M$1152</f>
        <v>0</v>
      </c>
      <c r="N1108" s="1">
        <f t="shared" si="103"/>
        <v>1</v>
      </c>
      <c r="O1108" s="8">
        <f t="shared" si="107"/>
        <v>90528</v>
      </c>
      <c r="P1108" s="9">
        <f t="shared" si="104"/>
        <v>90528</v>
      </c>
      <c r="Q1108" s="40">
        <f t="array" ref="Q1108">IFERROR(_xlfn.STDEV.P(IF((F1108:M1108&lt;&gt;0)*(F1108:M1108&lt;&gt;""), F1108:M1108)), 0)</f>
        <v>0</v>
      </c>
      <c r="R1108" s="11">
        <f t="shared" si="102"/>
        <v>0</v>
      </c>
      <c r="S1108" s="12">
        <f t="shared" si="105"/>
        <v>100</v>
      </c>
      <c r="T1108" s="37" t="str">
        <f t="shared" si="106"/>
        <v>ALTO</v>
      </c>
    </row>
    <row r="1109" spans="2:20" ht="18">
      <c r="B1109" s="27">
        <v>1100</v>
      </c>
      <c r="C1109" s="33" t="s">
        <v>1145</v>
      </c>
      <c r="D1109" s="32" t="s">
        <v>38</v>
      </c>
      <c r="E1109" s="32">
        <v>1</v>
      </c>
      <c r="F1109" s="7">
        <f>BASE!F1109</f>
        <v>0</v>
      </c>
      <c r="G1109" s="7">
        <f>BASE!G1109</f>
        <v>464454.72</v>
      </c>
      <c r="H1109" s="40">
        <f>BASE!H1109*'FM-029 DEP'!$H$1152</f>
        <v>0</v>
      </c>
      <c r="I1109" s="7">
        <f>BASE!I1109*'FM-029 DEP'!$I$1152</f>
        <v>0</v>
      </c>
      <c r="J1109" s="7">
        <f>BASE!J1109*'FM-029 DEP'!$J$1152</f>
        <v>0</v>
      </c>
      <c r="K1109" s="7">
        <f>BASE!K1109*'FM-029 DEP'!$K$1152</f>
        <v>0</v>
      </c>
      <c r="L1109" s="7">
        <f>BASE!L1109*'FM-029 DEP'!$L$1152</f>
        <v>0</v>
      </c>
      <c r="M1109" s="36">
        <f>BASE!M1109*$M$1152</f>
        <v>0</v>
      </c>
      <c r="N1109" s="1">
        <f t="shared" si="103"/>
        <v>1</v>
      </c>
      <c r="O1109" s="8">
        <f t="shared" si="107"/>
        <v>464455</v>
      </c>
      <c r="P1109" s="9">
        <f t="shared" si="104"/>
        <v>464455</v>
      </c>
      <c r="Q1109" s="40">
        <f t="array" ref="Q1109">IFERROR(_xlfn.STDEV.P(IF((F1109:M1109&lt;&gt;0)*(F1109:M1109&lt;&gt;""), F1109:M1109)), 0)</f>
        <v>0</v>
      </c>
      <c r="R1109" s="11">
        <f t="shared" si="102"/>
        <v>0</v>
      </c>
      <c r="S1109" s="12">
        <f t="shared" si="105"/>
        <v>100</v>
      </c>
      <c r="T1109" s="37" t="str">
        <f t="shared" si="106"/>
        <v>ALTO</v>
      </c>
    </row>
    <row r="1110" spans="2:20" ht="18">
      <c r="B1110" s="27">
        <v>1101</v>
      </c>
      <c r="C1110" s="33" t="s">
        <v>1146</v>
      </c>
      <c r="D1110" s="32" t="s">
        <v>38</v>
      </c>
      <c r="E1110" s="32">
        <v>1</v>
      </c>
      <c r="F1110" s="7">
        <f>BASE!F1110</f>
        <v>0</v>
      </c>
      <c r="G1110" s="7">
        <f>BASE!G1110</f>
        <v>706068.79999999993</v>
      </c>
      <c r="H1110" s="40">
        <f>BASE!H1110*'FM-029 DEP'!$H$1152</f>
        <v>0</v>
      </c>
      <c r="I1110" s="7">
        <f>BASE!I1110*'FM-029 DEP'!$I$1152</f>
        <v>0</v>
      </c>
      <c r="J1110" s="7">
        <f>BASE!J1110*'FM-029 DEP'!$J$1152</f>
        <v>932058.07378152781</v>
      </c>
      <c r="K1110" s="7">
        <f>BASE!K1110*'FM-029 DEP'!$K$1152</f>
        <v>0</v>
      </c>
      <c r="L1110" s="7">
        <f>BASE!L1110*'FM-029 DEP'!$L$1152</f>
        <v>0</v>
      </c>
      <c r="M1110" s="36">
        <f>BASE!M1110*$M$1152</f>
        <v>0</v>
      </c>
      <c r="N1110" s="1">
        <f t="shared" si="103"/>
        <v>2</v>
      </c>
      <c r="O1110" s="8">
        <f t="shared" si="107"/>
        <v>819063</v>
      </c>
      <c r="P1110" s="9">
        <f t="shared" si="104"/>
        <v>819063</v>
      </c>
      <c r="Q1110" s="40">
        <f t="array" ref="Q1110">IFERROR(_xlfn.STDEV.P(IF((F1110:M1110&lt;&gt;0)*(F1110:M1110&lt;&gt;""), F1110:M1110)), 0)</f>
        <v>112994.63689076327</v>
      </c>
      <c r="R1110" s="11">
        <f t="shared" si="102"/>
        <v>13.795597761193374</v>
      </c>
      <c r="S1110" s="12">
        <f t="shared" si="105"/>
        <v>86.204402238806622</v>
      </c>
      <c r="T1110" s="37" t="str">
        <f t="shared" si="106"/>
        <v>ALTO</v>
      </c>
    </row>
    <row r="1111" spans="2:20" ht="18">
      <c r="B1111" s="27">
        <v>1102</v>
      </c>
      <c r="C1111" s="33" t="s">
        <v>1147</v>
      </c>
      <c r="D1111" s="32" t="s">
        <v>38</v>
      </c>
      <c r="E1111" s="32">
        <v>1</v>
      </c>
      <c r="F1111" s="7">
        <f>BASE!F1111</f>
        <v>0</v>
      </c>
      <c r="G1111" s="7">
        <f>BASE!G1111</f>
        <v>239514.47999999998</v>
      </c>
      <c r="H1111" s="40"/>
      <c r="I1111" s="7"/>
      <c r="J1111" s="7"/>
      <c r="K1111" s="7">
        <f>BASE!K1111*'FM-029 DEP'!$K$1152</f>
        <v>204950.35541195478</v>
      </c>
      <c r="L1111" s="7"/>
      <c r="M1111" s="36">
        <f>BASE!M1111*$M$1152</f>
        <v>0</v>
      </c>
      <c r="N1111" s="1">
        <f t="shared" si="103"/>
        <v>2</v>
      </c>
      <c r="O1111" s="8">
        <f t="shared" si="107"/>
        <v>222232</v>
      </c>
      <c r="P1111" s="9">
        <f t="shared" si="104"/>
        <v>222232</v>
      </c>
      <c r="Q1111" s="40">
        <f t="array" ref="Q1111">IFERROR(_xlfn.STDEV.P(IF((F1111:M1111&lt;&gt;0)*(F1111:M1111&lt;&gt;""), F1111:M1111)), 0)</f>
        <v>17282.062294022602</v>
      </c>
      <c r="R1111" s="11">
        <f t="shared" si="102"/>
        <v>7.7765858625322188</v>
      </c>
      <c r="S1111" s="12">
        <f t="shared" si="105"/>
        <v>92.223414137467785</v>
      </c>
      <c r="T1111" s="37" t="str">
        <f t="shared" si="106"/>
        <v>ALTO</v>
      </c>
    </row>
    <row r="1112" spans="2:20" ht="18">
      <c r="B1112" s="27">
        <v>1103</v>
      </c>
      <c r="C1112" s="33" t="s">
        <v>1148</v>
      </c>
      <c r="D1112" s="32" t="s">
        <v>38</v>
      </c>
      <c r="E1112" s="32">
        <v>1</v>
      </c>
      <c r="F1112" s="7">
        <f>BASE!F1112</f>
        <v>0</v>
      </c>
      <c r="G1112" s="7">
        <f>BASE!G1112</f>
        <v>1477778.5199999998</v>
      </c>
      <c r="H1112" s="40">
        <f>BASE!H1112*'FM-029 DEP'!$H$1152</f>
        <v>0</v>
      </c>
      <c r="I1112" s="7">
        <f>BASE!I1112*'FM-029 DEP'!$I$1152</f>
        <v>0</v>
      </c>
      <c r="J1112" s="7">
        <f>BASE!J1112*'FM-029 DEP'!$J$1152</f>
        <v>0</v>
      </c>
      <c r="K1112" s="7">
        <f>BASE!K1112*'FM-029 DEP'!$K$1152</f>
        <v>0</v>
      </c>
      <c r="L1112" s="7">
        <f>BASE!L1112*'FM-029 DEP'!$L$1152</f>
        <v>0</v>
      </c>
      <c r="M1112" s="36">
        <f>BASE!M1112*$M$1152</f>
        <v>0</v>
      </c>
      <c r="N1112" s="1">
        <f t="shared" si="103"/>
        <v>1</v>
      </c>
      <c r="O1112" s="8">
        <f t="shared" si="107"/>
        <v>1477779</v>
      </c>
      <c r="P1112" s="9">
        <f t="shared" si="104"/>
        <v>1477779</v>
      </c>
      <c r="Q1112" s="40">
        <f t="array" ref="Q1112">IFERROR(_xlfn.STDEV.P(IF((F1112:M1112&lt;&gt;0)*(F1112:M1112&lt;&gt;""), F1112:M1112)), 0)</f>
        <v>0</v>
      </c>
      <c r="R1112" s="11">
        <f t="shared" si="102"/>
        <v>0</v>
      </c>
      <c r="S1112" s="12">
        <f t="shared" si="105"/>
        <v>100</v>
      </c>
      <c r="T1112" s="37" t="str">
        <f t="shared" si="106"/>
        <v>ALTO</v>
      </c>
    </row>
    <row r="1113" spans="2:20" ht="18">
      <c r="B1113" s="27">
        <v>1104</v>
      </c>
      <c r="C1113" s="33" t="s">
        <v>1149</v>
      </c>
      <c r="D1113" s="32" t="s">
        <v>38</v>
      </c>
      <c r="E1113" s="32">
        <v>1</v>
      </c>
      <c r="F1113" s="7">
        <f>BASE!F1113</f>
        <v>0</v>
      </c>
      <c r="G1113" s="7">
        <f>BASE!G1113</f>
        <v>4916387.3999999994</v>
      </c>
      <c r="H1113" s="40">
        <f>BASE!H1113*'FM-029 DEP'!$H$1152</f>
        <v>0</v>
      </c>
      <c r="I1113" s="7">
        <f>BASE!I1113*'FM-029 DEP'!$I$1152</f>
        <v>0</v>
      </c>
      <c r="J1113" s="7">
        <f>BASE!J1113*'FM-029 DEP'!$J$1152</f>
        <v>0</v>
      </c>
      <c r="K1113" s="7">
        <f>BASE!K1113*'FM-029 DEP'!$K$1152</f>
        <v>0</v>
      </c>
      <c r="L1113" s="7">
        <f>BASE!L1113*'FM-029 DEP'!$L$1152</f>
        <v>0</v>
      </c>
      <c r="M1113" s="36">
        <f>BASE!M1113*$M$1152</f>
        <v>0</v>
      </c>
      <c r="N1113" s="1">
        <f t="shared" si="103"/>
        <v>1</v>
      </c>
      <c r="O1113" s="8">
        <f t="shared" si="107"/>
        <v>4916387</v>
      </c>
      <c r="P1113" s="9">
        <f t="shared" si="104"/>
        <v>4916387</v>
      </c>
      <c r="Q1113" s="40">
        <f t="array" ref="Q1113">IFERROR(_xlfn.STDEV.P(IF((F1113:M1113&lt;&gt;0)*(F1113:M1113&lt;&gt;""), F1113:M1113)), 0)</f>
        <v>0</v>
      </c>
      <c r="R1113" s="11">
        <f t="shared" si="102"/>
        <v>0</v>
      </c>
      <c r="S1113" s="12">
        <f t="shared" si="105"/>
        <v>100</v>
      </c>
      <c r="T1113" s="37" t="str">
        <f t="shared" si="106"/>
        <v>ALTO</v>
      </c>
    </row>
    <row r="1114" spans="2:20" ht="18">
      <c r="B1114" s="27">
        <v>1105</v>
      </c>
      <c r="C1114" s="33" t="s">
        <v>1150</v>
      </c>
      <c r="D1114" s="32" t="s">
        <v>38</v>
      </c>
      <c r="E1114" s="32">
        <v>1</v>
      </c>
      <c r="F1114" s="7">
        <f>BASE!F1114</f>
        <v>0</v>
      </c>
      <c r="G1114" s="7">
        <f>BASE!G1114</f>
        <v>700788.48</v>
      </c>
      <c r="H1114" s="40">
        <f>BASE!H1114*'FM-029 DEP'!$H$1152</f>
        <v>0</v>
      </c>
      <c r="I1114" s="7">
        <f>BASE!I1114*'FM-029 DEP'!$I$1152</f>
        <v>0</v>
      </c>
      <c r="J1114" s="7">
        <f>BASE!J1114*'FM-029 DEP'!$J$1152</f>
        <v>0</v>
      </c>
      <c r="K1114" s="7">
        <f>BASE!K1114*'FM-029 DEP'!$K$1152</f>
        <v>0</v>
      </c>
      <c r="L1114" s="7">
        <f>BASE!L1114*'FM-029 DEP'!$L$1152</f>
        <v>0</v>
      </c>
      <c r="M1114" s="36">
        <f>BASE!M1114*$M$1152</f>
        <v>0</v>
      </c>
      <c r="N1114" s="1">
        <f t="shared" si="103"/>
        <v>1</v>
      </c>
      <c r="O1114" s="8">
        <f t="shared" si="107"/>
        <v>700788</v>
      </c>
      <c r="P1114" s="9">
        <f t="shared" si="104"/>
        <v>700788</v>
      </c>
      <c r="Q1114" s="40">
        <f t="array" ref="Q1114">IFERROR(_xlfn.STDEV.P(IF((F1114:M1114&lt;&gt;0)*(F1114:M1114&lt;&gt;""), F1114:M1114)), 0)</f>
        <v>0</v>
      </c>
      <c r="R1114" s="11">
        <f t="shared" si="102"/>
        <v>0</v>
      </c>
      <c r="S1114" s="12">
        <f t="shared" si="105"/>
        <v>100</v>
      </c>
      <c r="T1114" s="37" t="str">
        <f t="shared" si="106"/>
        <v>ALTO</v>
      </c>
    </row>
    <row r="1115" spans="2:20" ht="18">
      <c r="B1115" s="27">
        <v>1106</v>
      </c>
      <c r="C1115" s="33" t="s">
        <v>1151</v>
      </c>
      <c r="D1115" s="32" t="s">
        <v>38</v>
      </c>
      <c r="E1115" s="32">
        <v>1</v>
      </c>
      <c r="F1115" s="7">
        <f>BASE!F1115</f>
        <v>0</v>
      </c>
      <c r="G1115" s="7">
        <f>BASE!G1115</f>
        <v>161601.91999999998</v>
      </c>
      <c r="H1115" s="40">
        <f>BASE!H1115*'FM-029 DEP'!$H$1152</f>
        <v>0</v>
      </c>
      <c r="I1115" s="7">
        <f>BASE!I1115*'FM-029 DEP'!$I$1152</f>
        <v>0</v>
      </c>
      <c r="J1115" s="7">
        <f>BASE!J1115*'FM-029 DEP'!$J$1152</f>
        <v>0</v>
      </c>
      <c r="K1115" s="7">
        <f>BASE!K1115*'FM-029 DEP'!$K$1152</f>
        <v>0</v>
      </c>
      <c r="L1115" s="7">
        <f>BASE!L1115*'FM-029 DEP'!$L$1152</f>
        <v>0</v>
      </c>
      <c r="M1115" s="36">
        <f>BASE!M1115*$M$1152</f>
        <v>0</v>
      </c>
      <c r="N1115" s="1">
        <f t="shared" si="103"/>
        <v>1</v>
      </c>
      <c r="O1115" s="8">
        <f t="shared" si="107"/>
        <v>161602</v>
      </c>
      <c r="P1115" s="9">
        <f t="shared" si="104"/>
        <v>161602</v>
      </c>
      <c r="Q1115" s="40">
        <f t="array" ref="Q1115">IFERROR(_xlfn.STDEV.P(IF((F1115:M1115&lt;&gt;0)*(F1115:M1115&lt;&gt;""), F1115:M1115)), 0)</f>
        <v>0</v>
      </c>
      <c r="R1115" s="11">
        <f t="shared" si="102"/>
        <v>0</v>
      </c>
      <c r="S1115" s="12">
        <f t="shared" si="105"/>
        <v>100</v>
      </c>
      <c r="T1115" s="37" t="str">
        <f t="shared" si="106"/>
        <v>ALTO</v>
      </c>
    </row>
    <row r="1116" spans="2:20" ht="18">
      <c r="B1116" s="27">
        <v>1107</v>
      </c>
      <c r="C1116" s="33" t="s">
        <v>1152</v>
      </c>
      <c r="D1116" s="32" t="s">
        <v>38</v>
      </c>
      <c r="E1116" s="32">
        <v>1</v>
      </c>
      <c r="F1116" s="7">
        <f>BASE!F1116</f>
        <v>0</v>
      </c>
      <c r="G1116" s="7">
        <f>BASE!G1116</f>
        <v>160757.44</v>
      </c>
      <c r="H1116" s="40">
        <f>BASE!H1116*'FM-029 DEP'!$H$1152</f>
        <v>0</v>
      </c>
      <c r="I1116" s="7">
        <f>BASE!I1116*'FM-029 DEP'!$I$1152</f>
        <v>0</v>
      </c>
      <c r="J1116" s="7">
        <f>BASE!J1116*'FM-029 DEP'!$J$1152</f>
        <v>0</v>
      </c>
      <c r="K1116" s="7">
        <f>BASE!K1116*'FM-029 DEP'!$K$1152</f>
        <v>0</v>
      </c>
      <c r="L1116" s="7">
        <f>BASE!L1116*'FM-029 DEP'!$L$1152</f>
        <v>0</v>
      </c>
      <c r="M1116" s="36">
        <f>BASE!M1116*$M$1152</f>
        <v>0</v>
      </c>
      <c r="N1116" s="1">
        <f t="shared" si="103"/>
        <v>1</v>
      </c>
      <c r="O1116" s="8">
        <f t="shared" si="107"/>
        <v>160757</v>
      </c>
      <c r="P1116" s="9">
        <f t="shared" si="104"/>
        <v>160757</v>
      </c>
      <c r="Q1116" s="40">
        <f t="array" ref="Q1116">IFERROR(_xlfn.STDEV.P(IF((F1116:M1116&lt;&gt;0)*(F1116:M1116&lt;&gt;""), F1116:M1116)), 0)</f>
        <v>0</v>
      </c>
      <c r="R1116" s="11">
        <f t="shared" si="102"/>
        <v>0</v>
      </c>
      <c r="S1116" s="12">
        <f t="shared" si="105"/>
        <v>100</v>
      </c>
      <c r="T1116" s="37" t="str">
        <f t="shared" si="106"/>
        <v>ALTO</v>
      </c>
    </row>
    <row r="1117" spans="2:20" ht="18">
      <c r="B1117" s="27">
        <v>1108</v>
      </c>
      <c r="C1117" s="33" t="s">
        <v>1153</v>
      </c>
      <c r="D1117" s="32" t="s">
        <v>38</v>
      </c>
      <c r="E1117" s="32">
        <v>1</v>
      </c>
      <c r="F1117" s="7">
        <f>BASE!F1117</f>
        <v>0</v>
      </c>
      <c r="G1117" s="7">
        <f>BASE!G1117</f>
        <v>545835.67999999993</v>
      </c>
      <c r="H1117" s="40">
        <f>BASE!H1117*'FM-029 DEP'!$H$1152</f>
        <v>0</v>
      </c>
      <c r="I1117" s="7">
        <f>BASE!I1117*'FM-029 DEP'!$I$1152</f>
        <v>0</v>
      </c>
      <c r="J1117" s="7">
        <f>BASE!J1117*'FM-029 DEP'!$J$1152</f>
        <v>0</v>
      </c>
      <c r="K1117" s="7">
        <f>BASE!K1117*'FM-029 DEP'!$K$1152</f>
        <v>0</v>
      </c>
      <c r="L1117" s="7">
        <f>BASE!L1117*'FM-029 DEP'!$L$1152</f>
        <v>0</v>
      </c>
      <c r="M1117" s="36">
        <f>BASE!M1117*$M$1152</f>
        <v>0</v>
      </c>
      <c r="N1117" s="1">
        <f t="shared" si="103"/>
        <v>1</v>
      </c>
      <c r="O1117" s="8">
        <f t="shared" si="107"/>
        <v>545836</v>
      </c>
      <c r="P1117" s="9">
        <f t="shared" si="104"/>
        <v>545836</v>
      </c>
      <c r="Q1117" s="40">
        <f t="array" ref="Q1117">IFERROR(_xlfn.STDEV.P(IF((F1117:M1117&lt;&gt;0)*(F1117:M1117&lt;&gt;""), F1117:M1117)), 0)</f>
        <v>0</v>
      </c>
      <c r="R1117" s="11">
        <f t="shared" ref="R1117:R1144" si="108">IFERROR(Q1117/O1117*100,0)</f>
        <v>0</v>
      </c>
      <c r="S1117" s="12">
        <f t="shared" si="105"/>
        <v>100</v>
      </c>
      <c r="T1117" s="37" t="str">
        <f t="shared" si="106"/>
        <v>ALTO</v>
      </c>
    </row>
    <row r="1118" spans="2:20" ht="18">
      <c r="B1118" s="27">
        <v>1109</v>
      </c>
      <c r="C1118" s="33" t="s">
        <v>1154</v>
      </c>
      <c r="D1118" s="32" t="s">
        <v>38</v>
      </c>
      <c r="E1118" s="32">
        <v>1</v>
      </c>
      <c r="F1118" s="7">
        <f>BASE!F1118</f>
        <v>0</v>
      </c>
      <c r="G1118" s="7">
        <f>BASE!G1118</f>
        <v>95543.4</v>
      </c>
      <c r="H1118" s="40">
        <f>BASE!H1118*'FM-029 DEP'!$H$1152</f>
        <v>0</v>
      </c>
      <c r="I1118" s="7">
        <f>BASE!I1118*'FM-029 DEP'!$I$1152</f>
        <v>0</v>
      </c>
      <c r="J1118" s="7">
        <f>BASE!J1118*'FM-029 DEP'!$J$1152</f>
        <v>0</v>
      </c>
      <c r="K1118" s="7">
        <f>BASE!K1118*'FM-029 DEP'!$K$1152</f>
        <v>0</v>
      </c>
      <c r="L1118" s="7">
        <f>BASE!L1118*'FM-029 DEP'!$L$1152</f>
        <v>0</v>
      </c>
      <c r="M1118" s="36">
        <f>BASE!M1118*$M$1152</f>
        <v>0</v>
      </c>
      <c r="N1118" s="1">
        <f t="shared" si="103"/>
        <v>1</v>
      </c>
      <c r="O1118" s="8">
        <f t="shared" si="107"/>
        <v>95543</v>
      </c>
      <c r="P1118" s="9">
        <f t="shared" si="104"/>
        <v>95543</v>
      </c>
      <c r="Q1118" s="40">
        <f t="array" ref="Q1118">IFERROR(_xlfn.STDEV.P(IF((F1118:M1118&lt;&gt;0)*(F1118:M1118&lt;&gt;""), F1118:M1118)), 0)</f>
        <v>0</v>
      </c>
      <c r="R1118" s="11">
        <f t="shared" si="108"/>
        <v>0</v>
      </c>
      <c r="S1118" s="12">
        <f t="shared" si="105"/>
        <v>100</v>
      </c>
      <c r="T1118" s="37" t="str">
        <f t="shared" si="106"/>
        <v>ALTO</v>
      </c>
    </row>
    <row r="1119" spans="2:20" ht="18">
      <c r="B1119" s="27">
        <v>1110</v>
      </c>
      <c r="C1119" s="33" t="s">
        <v>1155</v>
      </c>
      <c r="D1119" s="32" t="s">
        <v>38</v>
      </c>
      <c r="E1119" s="32">
        <v>1</v>
      </c>
      <c r="F1119" s="7">
        <f>BASE!F1119</f>
        <v>0</v>
      </c>
      <c r="G1119" s="7">
        <f>BASE!G1119</f>
        <v>29878152.479999997</v>
      </c>
      <c r="H1119" s="40">
        <f>BASE!H1119*'FM-029 DEP'!$H$1152</f>
        <v>0</v>
      </c>
      <c r="I1119" s="7">
        <f>BASE!I1119*'FM-029 DEP'!$I$1152</f>
        <v>0</v>
      </c>
      <c r="J1119" s="7">
        <f>BASE!J1119*'FM-029 DEP'!$J$1152</f>
        <v>0</v>
      </c>
      <c r="K1119" s="7">
        <f>BASE!K1119*'FM-029 DEP'!$K$1152</f>
        <v>0</v>
      </c>
      <c r="L1119" s="7">
        <f>BASE!L1119*'FM-029 DEP'!$L$1152</f>
        <v>0</v>
      </c>
      <c r="M1119" s="36">
        <f>BASE!M1119*$M$1152</f>
        <v>0</v>
      </c>
      <c r="N1119" s="1">
        <f t="shared" si="103"/>
        <v>1</v>
      </c>
      <c r="O1119" s="8">
        <f t="shared" si="107"/>
        <v>29878152</v>
      </c>
      <c r="P1119" s="9">
        <f t="shared" si="104"/>
        <v>29878152</v>
      </c>
      <c r="Q1119" s="40">
        <f t="array" ref="Q1119">IFERROR(_xlfn.STDEV.P(IF((F1119:M1119&lt;&gt;0)*(F1119:M1119&lt;&gt;""), F1119:M1119)), 0)</f>
        <v>0</v>
      </c>
      <c r="R1119" s="11">
        <f t="shared" si="108"/>
        <v>0</v>
      </c>
      <c r="S1119" s="12">
        <f t="shared" si="105"/>
        <v>100</v>
      </c>
      <c r="T1119" s="37" t="str">
        <f t="shared" si="106"/>
        <v>ALTO</v>
      </c>
    </row>
    <row r="1120" spans="2:20" ht="18">
      <c r="B1120" s="27">
        <v>1111</v>
      </c>
      <c r="C1120" s="33" t="s">
        <v>1156</v>
      </c>
      <c r="D1120" s="32" t="s">
        <v>38</v>
      </c>
      <c r="E1120" s="32">
        <v>1</v>
      </c>
      <c r="F1120" s="7">
        <f>BASE!F1120</f>
        <v>0</v>
      </c>
      <c r="G1120" s="7">
        <f>BASE!G1120</f>
        <v>3733848.5999999996</v>
      </c>
      <c r="H1120" s="40">
        <f>BASE!H1120*'FM-029 DEP'!$H$1152</f>
        <v>0</v>
      </c>
      <c r="I1120" s="7">
        <f>BASE!I1120*'FM-029 DEP'!$I$1152</f>
        <v>0</v>
      </c>
      <c r="J1120" s="7">
        <f>BASE!J1120*'FM-029 DEP'!$J$1152</f>
        <v>0</v>
      </c>
      <c r="K1120" s="7">
        <f>BASE!K1120*'FM-029 DEP'!$K$1152</f>
        <v>0</v>
      </c>
      <c r="L1120" s="7">
        <f>BASE!L1120*'FM-029 DEP'!$L$1152</f>
        <v>0</v>
      </c>
      <c r="M1120" s="36">
        <f>BASE!M1120*$M$1152</f>
        <v>0</v>
      </c>
      <c r="N1120" s="1">
        <f t="shared" si="103"/>
        <v>1</v>
      </c>
      <c r="O1120" s="8">
        <f t="shared" si="107"/>
        <v>3733849</v>
      </c>
      <c r="P1120" s="9">
        <f t="shared" si="104"/>
        <v>3733849</v>
      </c>
      <c r="Q1120" s="40">
        <f t="array" ref="Q1120">IFERROR(_xlfn.STDEV.P(IF((F1120:M1120&lt;&gt;0)*(F1120:M1120&lt;&gt;""), F1120:M1120)), 0)</f>
        <v>0</v>
      </c>
      <c r="R1120" s="11">
        <f t="shared" si="108"/>
        <v>0</v>
      </c>
      <c r="S1120" s="12">
        <f t="shared" si="105"/>
        <v>100</v>
      </c>
      <c r="T1120" s="37" t="str">
        <f t="shared" si="106"/>
        <v>ALTO</v>
      </c>
    </row>
    <row r="1121" spans="2:20" ht="18">
      <c r="B1121" s="27">
        <v>1112</v>
      </c>
      <c r="C1121" s="33" t="s">
        <v>1157</v>
      </c>
      <c r="D1121" s="32" t="s">
        <v>38</v>
      </c>
      <c r="E1121" s="32">
        <v>1</v>
      </c>
      <c r="F1121" s="7">
        <f>BASE!F1121</f>
        <v>0</v>
      </c>
      <c r="G1121" s="7">
        <f>BASE!G1121</f>
        <v>69199.799999999988</v>
      </c>
      <c r="H1121" s="40">
        <f>BASE!H1121*'FM-029 DEP'!$H$1152</f>
        <v>0</v>
      </c>
      <c r="I1121" s="7">
        <f>BASE!I1121*'FM-029 DEP'!$I$1152</f>
        <v>0</v>
      </c>
      <c r="J1121" s="7">
        <f>BASE!J1121*'FM-029 DEP'!$J$1152</f>
        <v>0</v>
      </c>
      <c r="K1121" s="7">
        <f>BASE!K1121*'FM-029 DEP'!$K$1152</f>
        <v>0</v>
      </c>
      <c r="L1121" s="7">
        <f>BASE!L1121*'FM-029 DEP'!$L$1152</f>
        <v>0</v>
      </c>
      <c r="M1121" s="36">
        <f>BASE!M1121*$M$1152</f>
        <v>0</v>
      </c>
      <c r="N1121" s="1">
        <f t="shared" si="103"/>
        <v>1</v>
      </c>
      <c r="O1121" s="8">
        <f t="shared" si="107"/>
        <v>69200</v>
      </c>
      <c r="P1121" s="9">
        <f t="shared" si="104"/>
        <v>69200</v>
      </c>
      <c r="Q1121" s="40">
        <f t="array" ref="Q1121">IFERROR(_xlfn.STDEV.P(IF((F1121:M1121&lt;&gt;0)*(F1121:M1121&lt;&gt;""), F1121:M1121)), 0)</f>
        <v>0</v>
      </c>
      <c r="R1121" s="11">
        <f t="shared" si="108"/>
        <v>0</v>
      </c>
      <c r="S1121" s="12">
        <f t="shared" si="105"/>
        <v>100</v>
      </c>
      <c r="T1121" s="37" t="str">
        <f t="shared" si="106"/>
        <v>ALTO</v>
      </c>
    </row>
    <row r="1122" spans="2:20" ht="18">
      <c r="B1122" s="27">
        <v>1113</v>
      </c>
      <c r="C1122" s="33" t="s">
        <v>1158</v>
      </c>
      <c r="D1122" s="32" t="s">
        <v>38</v>
      </c>
      <c r="E1122" s="32">
        <v>1</v>
      </c>
      <c r="F1122" s="7">
        <f>BASE!F1122</f>
        <v>0</v>
      </c>
      <c r="G1122" s="7">
        <f>BASE!G1122</f>
        <v>40293.759999999995</v>
      </c>
      <c r="H1122" s="40">
        <f>BASE!H1122*'FM-029 DEP'!$H$1152</f>
        <v>0</v>
      </c>
      <c r="I1122" s="7">
        <f>BASE!I1122*'FM-029 DEP'!$I$1152</f>
        <v>0</v>
      </c>
      <c r="J1122" s="7">
        <f>BASE!J1122*'FM-029 DEP'!$J$1152</f>
        <v>0</v>
      </c>
      <c r="K1122" s="7">
        <f>BASE!K1122*'FM-029 DEP'!$K$1152</f>
        <v>0</v>
      </c>
      <c r="L1122" s="7">
        <f>BASE!L1122*'FM-029 DEP'!$L$1152</f>
        <v>0</v>
      </c>
      <c r="M1122" s="36">
        <f>BASE!M1122*$M$1152</f>
        <v>0</v>
      </c>
      <c r="N1122" s="1">
        <f t="shared" si="103"/>
        <v>1</v>
      </c>
      <c r="O1122" s="8">
        <f t="shared" si="107"/>
        <v>40294</v>
      </c>
      <c r="P1122" s="9">
        <f t="shared" si="104"/>
        <v>40294</v>
      </c>
      <c r="Q1122" s="40">
        <f t="array" ref="Q1122">IFERROR(_xlfn.STDEV.P(IF((F1122:M1122&lt;&gt;0)*(F1122:M1122&lt;&gt;""), F1122:M1122)), 0)</f>
        <v>0</v>
      </c>
      <c r="R1122" s="11">
        <f t="shared" si="108"/>
        <v>0</v>
      </c>
      <c r="S1122" s="12">
        <f t="shared" si="105"/>
        <v>100</v>
      </c>
      <c r="T1122" s="37" t="str">
        <f t="shared" si="106"/>
        <v>ALTO</v>
      </c>
    </row>
    <row r="1123" spans="2:20" ht="18">
      <c r="B1123" s="27">
        <v>1114</v>
      </c>
      <c r="C1123" s="33" t="s">
        <v>1159</v>
      </c>
      <c r="D1123" s="32" t="s">
        <v>38</v>
      </c>
      <c r="E1123" s="32">
        <v>1</v>
      </c>
      <c r="F1123" s="7">
        <f>BASE!F1123</f>
        <v>0</v>
      </c>
      <c r="G1123" s="7">
        <f>BASE!G1123</f>
        <v>59009.2</v>
      </c>
      <c r="H1123" s="40">
        <f>BASE!H1123*'FM-029 DEP'!$H$1152</f>
        <v>0</v>
      </c>
      <c r="I1123" s="7">
        <f>BASE!I1123*'FM-029 DEP'!$I$1152</f>
        <v>0</v>
      </c>
      <c r="J1123" s="7">
        <f>BASE!J1123*'FM-029 DEP'!$J$1152</f>
        <v>0</v>
      </c>
      <c r="K1123" s="7">
        <f>BASE!K1123*'FM-029 DEP'!$K$1152</f>
        <v>0</v>
      </c>
      <c r="L1123" s="7">
        <f>BASE!L1123*'FM-029 DEP'!$L$1152</f>
        <v>0</v>
      </c>
      <c r="M1123" s="36">
        <f>BASE!M1123*$M$1152</f>
        <v>0</v>
      </c>
      <c r="N1123" s="1">
        <f t="shared" si="103"/>
        <v>1</v>
      </c>
      <c r="O1123" s="8">
        <f t="shared" si="107"/>
        <v>59009</v>
      </c>
      <c r="P1123" s="9">
        <f t="shared" si="104"/>
        <v>59009</v>
      </c>
      <c r="Q1123" s="40">
        <f t="array" ref="Q1123">IFERROR(_xlfn.STDEV.P(IF((F1123:M1123&lt;&gt;0)*(F1123:M1123&lt;&gt;""), F1123:M1123)), 0)</f>
        <v>0</v>
      </c>
      <c r="R1123" s="11">
        <f t="shared" si="108"/>
        <v>0</v>
      </c>
      <c r="S1123" s="12">
        <f t="shared" si="105"/>
        <v>100</v>
      </c>
      <c r="T1123" s="37" t="str">
        <f t="shared" si="106"/>
        <v>ALTO</v>
      </c>
    </row>
    <row r="1124" spans="2:20" ht="18">
      <c r="B1124" s="27">
        <v>1115</v>
      </c>
      <c r="C1124" s="33" t="s">
        <v>1160</v>
      </c>
      <c r="D1124" s="32" t="s">
        <v>38</v>
      </c>
      <c r="E1124" s="32">
        <v>1</v>
      </c>
      <c r="F1124" s="7">
        <f>BASE!F1124</f>
        <v>0</v>
      </c>
      <c r="G1124" s="7">
        <f>BASE!G1124</f>
        <v>69133.679999999993</v>
      </c>
      <c r="H1124" s="40">
        <f>BASE!H1124*'FM-029 DEP'!$H$1152</f>
        <v>0</v>
      </c>
      <c r="I1124" s="7">
        <f>BASE!I1124*'FM-029 DEP'!$I$1152</f>
        <v>0</v>
      </c>
      <c r="J1124" s="7">
        <f>BASE!J1124*'FM-029 DEP'!$J$1152</f>
        <v>0</v>
      </c>
      <c r="K1124" s="7">
        <f>BASE!K1124*'FM-029 DEP'!$K$1152</f>
        <v>0</v>
      </c>
      <c r="L1124" s="7">
        <f>BASE!L1124*'FM-029 DEP'!$L$1152</f>
        <v>0</v>
      </c>
      <c r="M1124" s="36">
        <f>BASE!M1124*$M$1152</f>
        <v>0</v>
      </c>
      <c r="N1124" s="1">
        <f t="shared" si="103"/>
        <v>1</v>
      </c>
      <c r="O1124" s="8">
        <f t="shared" si="107"/>
        <v>69134</v>
      </c>
      <c r="P1124" s="9">
        <f t="shared" si="104"/>
        <v>69134</v>
      </c>
      <c r="Q1124" s="40">
        <f t="array" ref="Q1124">IFERROR(_xlfn.STDEV.P(IF((F1124:M1124&lt;&gt;0)*(F1124:M1124&lt;&gt;""), F1124:M1124)), 0)</f>
        <v>0</v>
      </c>
      <c r="R1124" s="11">
        <f t="shared" si="108"/>
        <v>0</v>
      </c>
      <c r="S1124" s="12">
        <f t="shared" si="105"/>
        <v>100</v>
      </c>
      <c r="T1124" s="37" t="str">
        <f t="shared" si="106"/>
        <v>ALTO</v>
      </c>
    </row>
    <row r="1125" spans="2:20" ht="18">
      <c r="B1125" s="27">
        <v>1116</v>
      </c>
      <c r="C1125" s="33" t="s">
        <v>1161</v>
      </c>
      <c r="D1125" s="32" t="s">
        <v>38</v>
      </c>
      <c r="E1125" s="32">
        <v>1</v>
      </c>
      <c r="F1125" s="7">
        <f>BASE!F1125</f>
        <v>0</v>
      </c>
      <c r="G1125" s="7">
        <f>BASE!G1125</f>
        <v>370889.12</v>
      </c>
      <c r="H1125" s="40">
        <f>BASE!H1125*'FM-029 DEP'!$H$1152</f>
        <v>0</v>
      </c>
      <c r="I1125" s="7">
        <f>BASE!I1125*'FM-029 DEP'!$I$1152</f>
        <v>0</v>
      </c>
      <c r="J1125" s="7">
        <f>BASE!J1125*'FM-029 DEP'!$J$1152</f>
        <v>0</v>
      </c>
      <c r="K1125" s="7">
        <f>BASE!K1125*'FM-029 DEP'!$K$1152</f>
        <v>0</v>
      </c>
      <c r="L1125" s="7">
        <f>BASE!L1125*'FM-029 DEP'!$L$1152</f>
        <v>0</v>
      </c>
      <c r="M1125" s="36">
        <f>BASE!M1125*$M$1152</f>
        <v>0</v>
      </c>
      <c r="N1125" s="1">
        <f t="shared" si="103"/>
        <v>1</v>
      </c>
      <c r="O1125" s="8">
        <f t="shared" si="107"/>
        <v>370889</v>
      </c>
      <c r="P1125" s="9">
        <f t="shared" si="104"/>
        <v>370889</v>
      </c>
      <c r="Q1125" s="40">
        <f t="array" ref="Q1125">IFERROR(_xlfn.STDEV.P(IF((F1125:M1125&lt;&gt;0)*(F1125:M1125&lt;&gt;""), F1125:M1125)), 0)</f>
        <v>0</v>
      </c>
      <c r="R1125" s="11">
        <f t="shared" si="108"/>
        <v>0</v>
      </c>
      <c r="S1125" s="12">
        <f t="shared" si="105"/>
        <v>100</v>
      </c>
      <c r="T1125" s="37" t="str">
        <f t="shared" si="106"/>
        <v>ALTO</v>
      </c>
    </row>
    <row r="1126" spans="2:20" ht="18">
      <c r="B1126" s="27">
        <v>1117</v>
      </c>
      <c r="C1126" s="33" t="s">
        <v>1162</v>
      </c>
      <c r="D1126" s="32" t="s">
        <v>38</v>
      </c>
      <c r="E1126" s="32">
        <v>1</v>
      </c>
      <c r="F1126" s="7">
        <f>BASE!F1126</f>
        <v>0</v>
      </c>
      <c r="G1126" s="7">
        <f>BASE!G1126</f>
        <v>4111.04</v>
      </c>
      <c r="H1126" s="40">
        <f>BASE!H1126*'FM-029 DEP'!$H$1152</f>
        <v>0</v>
      </c>
      <c r="I1126" s="7">
        <f>BASE!I1126*'FM-029 DEP'!$I$1152</f>
        <v>0</v>
      </c>
      <c r="J1126" s="7">
        <f>BASE!J1126*'FM-029 DEP'!$J$1152</f>
        <v>0</v>
      </c>
      <c r="K1126" s="7">
        <f>BASE!K1126*'FM-029 DEP'!$K$1152</f>
        <v>0</v>
      </c>
      <c r="L1126" s="7">
        <f>BASE!L1126*'FM-029 DEP'!$L$1152</f>
        <v>0</v>
      </c>
      <c r="M1126" s="36">
        <f>BASE!M1126*$M$1152</f>
        <v>0</v>
      </c>
      <c r="N1126" s="1">
        <f t="shared" si="103"/>
        <v>1</v>
      </c>
      <c r="O1126" s="8">
        <f t="shared" si="107"/>
        <v>4111</v>
      </c>
      <c r="P1126" s="9">
        <f t="shared" si="104"/>
        <v>4111</v>
      </c>
      <c r="Q1126" s="40">
        <f t="array" ref="Q1126">IFERROR(_xlfn.STDEV.P(IF((F1126:M1126&lt;&gt;0)*(F1126:M1126&lt;&gt;""), F1126:M1126)), 0)</f>
        <v>0</v>
      </c>
      <c r="R1126" s="11">
        <f t="shared" si="108"/>
        <v>0</v>
      </c>
      <c r="S1126" s="12">
        <f t="shared" si="105"/>
        <v>100</v>
      </c>
      <c r="T1126" s="37" t="str">
        <f t="shared" si="106"/>
        <v>ALTO</v>
      </c>
    </row>
    <row r="1127" spans="2:20" ht="18">
      <c r="B1127" s="27">
        <v>1118</v>
      </c>
      <c r="C1127" s="33" t="s">
        <v>1163</v>
      </c>
      <c r="D1127" s="32" t="s">
        <v>38</v>
      </c>
      <c r="E1127" s="32">
        <v>1</v>
      </c>
      <c r="F1127" s="7">
        <f>BASE!F1127</f>
        <v>0</v>
      </c>
      <c r="G1127" s="7">
        <f>BASE!G1127</f>
        <v>4833.7199999999993</v>
      </c>
      <c r="H1127" s="40">
        <f>BASE!H1127*'FM-029 DEP'!$H$1152</f>
        <v>0</v>
      </c>
      <c r="I1127" s="7">
        <f>BASE!I1127*'FM-029 DEP'!$I$1152</f>
        <v>0</v>
      </c>
      <c r="J1127" s="7">
        <f>BASE!J1127*'FM-029 DEP'!$J$1152</f>
        <v>0</v>
      </c>
      <c r="K1127" s="7">
        <f>BASE!K1127*'FM-029 DEP'!$K$1152</f>
        <v>0</v>
      </c>
      <c r="L1127" s="7">
        <f>BASE!L1127*'FM-029 DEP'!$L$1152</f>
        <v>0</v>
      </c>
      <c r="M1127" s="36">
        <f>BASE!M1127*$M$1152</f>
        <v>0</v>
      </c>
      <c r="N1127" s="1">
        <f t="shared" si="103"/>
        <v>1</v>
      </c>
      <c r="O1127" s="8">
        <f t="shared" si="107"/>
        <v>4834</v>
      </c>
      <c r="P1127" s="9">
        <f t="shared" si="104"/>
        <v>4834</v>
      </c>
      <c r="Q1127" s="40">
        <f t="array" ref="Q1127">IFERROR(_xlfn.STDEV.P(IF((F1127:M1127&lt;&gt;0)*(F1127:M1127&lt;&gt;""), F1127:M1127)), 0)</f>
        <v>0</v>
      </c>
      <c r="R1127" s="11">
        <f t="shared" si="108"/>
        <v>0</v>
      </c>
      <c r="S1127" s="12">
        <f t="shared" si="105"/>
        <v>100</v>
      </c>
      <c r="T1127" s="37" t="str">
        <f t="shared" si="106"/>
        <v>ALTO</v>
      </c>
    </row>
    <row r="1128" spans="2:20" ht="18">
      <c r="B1128" s="27">
        <v>1119</v>
      </c>
      <c r="C1128" s="33" t="s">
        <v>1164</v>
      </c>
      <c r="D1128" s="32" t="s">
        <v>38</v>
      </c>
      <c r="E1128" s="32">
        <v>1</v>
      </c>
      <c r="F1128" s="7">
        <f>BASE!F1128</f>
        <v>0</v>
      </c>
      <c r="G1128" s="7">
        <f>BASE!G1128</f>
        <v>14067.32</v>
      </c>
      <c r="H1128" s="40">
        <f>BASE!H1128*'FM-029 DEP'!$H$1152</f>
        <v>0</v>
      </c>
      <c r="I1128" s="7">
        <f>BASE!I1128*'FM-029 DEP'!$I$1152</f>
        <v>0</v>
      </c>
      <c r="J1128" s="7">
        <f>BASE!J1128*'FM-029 DEP'!$J$1152</f>
        <v>0</v>
      </c>
      <c r="K1128" s="7">
        <f>BASE!K1128*'FM-029 DEP'!$K$1152</f>
        <v>0</v>
      </c>
      <c r="L1128" s="7">
        <f>BASE!L1128*'FM-029 DEP'!$L$1152</f>
        <v>0</v>
      </c>
      <c r="M1128" s="36">
        <f>BASE!M1128*$M$1152</f>
        <v>0</v>
      </c>
      <c r="N1128" s="1">
        <f t="shared" si="103"/>
        <v>1</v>
      </c>
      <c r="O1128" s="8">
        <f t="shared" si="107"/>
        <v>14067</v>
      </c>
      <c r="P1128" s="9">
        <f t="shared" si="104"/>
        <v>14067</v>
      </c>
      <c r="Q1128" s="40">
        <f t="array" ref="Q1128">IFERROR(_xlfn.STDEV.P(IF((F1128:M1128&lt;&gt;0)*(F1128:M1128&lt;&gt;""), F1128:M1128)), 0)</f>
        <v>0</v>
      </c>
      <c r="R1128" s="11">
        <f t="shared" si="108"/>
        <v>0</v>
      </c>
      <c r="S1128" s="12">
        <f t="shared" si="105"/>
        <v>100</v>
      </c>
      <c r="T1128" s="37" t="str">
        <f t="shared" si="106"/>
        <v>ALTO</v>
      </c>
    </row>
    <row r="1129" spans="2:20" ht="18">
      <c r="B1129" s="27">
        <v>1120</v>
      </c>
      <c r="C1129" s="33" t="s">
        <v>1165</v>
      </c>
      <c r="D1129" s="32" t="s">
        <v>38</v>
      </c>
      <c r="E1129" s="32">
        <v>1</v>
      </c>
      <c r="F1129" s="7">
        <f>BASE!F1129</f>
        <v>0</v>
      </c>
      <c r="G1129" s="7">
        <f>BASE!G1129</f>
        <v>37367.079999999994</v>
      </c>
      <c r="H1129" s="40">
        <f>BASE!H1129*'FM-029 DEP'!$H$1152</f>
        <v>0</v>
      </c>
      <c r="I1129" s="7">
        <f>BASE!I1129*'FM-029 DEP'!$I$1152</f>
        <v>0</v>
      </c>
      <c r="J1129" s="7">
        <f>BASE!J1129*'FM-029 DEP'!$J$1152</f>
        <v>0</v>
      </c>
      <c r="K1129" s="7">
        <f>BASE!K1129*'FM-029 DEP'!$K$1152</f>
        <v>0</v>
      </c>
      <c r="L1129" s="7">
        <f>BASE!L1129*'FM-029 DEP'!$L$1152</f>
        <v>0</v>
      </c>
      <c r="M1129" s="36">
        <f>BASE!M1129*$M$1152</f>
        <v>0</v>
      </c>
      <c r="N1129" s="1">
        <f t="shared" si="103"/>
        <v>1</v>
      </c>
      <c r="O1129" s="8">
        <f t="shared" si="107"/>
        <v>37367</v>
      </c>
      <c r="P1129" s="9">
        <f t="shared" si="104"/>
        <v>37367</v>
      </c>
      <c r="Q1129" s="40">
        <f t="array" ref="Q1129">IFERROR(_xlfn.STDEV.P(IF((F1129:M1129&lt;&gt;0)*(F1129:M1129&lt;&gt;""), F1129:M1129)), 0)</f>
        <v>0</v>
      </c>
      <c r="R1129" s="11">
        <f t="shared" si="108"/>
        <v>0</v>
      </c>
      <c r="S1129" s="12">
        <f t="shared" si="105"/>
        <v>100</v>
      </c>
      <c r="T1129" s="37" t="str">
        <f t="shared" si="106"/>
        <v>ALTO</v>
      </c>
    </row>
    <row r="1130" spans="2:20" ht="18">
      <c r="B1130" s="27">
        <v>1121</v>
      </c>
      <c r="C1130" s="33" t="s">
        <v>1166</v>
      </c>
      <c r="D1130" s="32" t="s">
        <v>38</v>
      </c>
      <c r="E1130" s="32">
        <v>1</v>
      </c>
      <c r="F1130" s="7">
        <f>BASE!F1130</f>
        <v>0</v>
      </c>
      <c r="G1130" s="7">
        <f>BASE!G1130</f>
        <v>43661.24</v>
      </c>
      <c r="H1130" s="40">
        <f>BASE!H1130*'FM-029 DEP'!$H$1152</f>
        <v>0</v>
      </c>
      <c r="I1130" s="7">
        <f>BASE!I1130*'FM-029 DEP'!$I$1152</f>
        <v>0</v>
      </c>
      <c r="J1130" s="7">
        <f>BASE!J1130*'FM-029 DEP'!$J$1152</f>
        <v>0</v>
      </c>
      <c r="K1130" s="7">
        <f>BASE!K1130*'FM-029 DEP'!$K$1152</f>
        <v>0</v>
      </c>
      <c r="L1130" s="7">
        <f>BASE!L1130*'FM-029 DEP'!$L$1152</f>
        <v>0</v>
      </c>
      <c r="M1130" s="36">
        <f>BASE!M1130*$M$1152</f>
        <v>0</v>
      </c>
      <c r="N1130" s="1">
        <f t="shared" si="103"/>
        <v>1</v>
      </c>
      <c r="O1130" s="8">
        <f t="shared" si="107"/>
        <v>43661</v>
      </c>
      <c r="P1130" s="9">
        <f t="shared" si="104"/>
        <v>43661</v>
      </c>
      <c r="Q1130" s="40">
        <f t="array" ref="Q1130">IFERROR(_xlfn.STDEV.P(IF((F1130:M1130&lt;&gt;0)*(F1130:M1130&lt;&gt;""), F1130:M1130)), 0)</f>
        <v>0</v>
      </c>
      <c r="R1130" s="11">
        <f t="shared" si="108"/>
        <v>0</v>
      </c>
      <c r="S1130" s="12">
        <f t="shared" si="105"/>
        <v>100</v>
      </c>
      <c r="T1130" s="37" t="str">
        <f t="shared" si="106"/>
        <v>ALTO</v>
      </c>
    </row>
    <row r="1131" spans="2:20" ht="18">
      <c r="B1131" s="27">
        <v>1122</v>
      </c>
      <c r="C1131" s="33" t="s">
        <v>1167</v>
      </c>
      <c r="D1131" s="32" t="s">
        <v>38</v>
      </c>
      <c r="E1131" s="32">
        <v>1</v>
      </c>
      <c r="F1131" s="7">
        <f>BASE!F1131</f>
        <v>0</v>
      </c>
      <c r="G1131" s="7">
        <f>BASE!G1131</f>
        <v>4390.5999999999995</v>
      </c>
      <c r="H1131" s="40">
        <f>BASE!H1131*'FM-029 DEP'!$H$1152</f>
        <v>0</v>
      </c>
      <c r="I1131" s="7">
        <f>BASE!I1131*'FM-029 DEP'!$I$1152</f>
        <v>0</v>
      </c>
      <c r="J1131" s="7">
        <f>BASE!J1131*'FM-029 DEP'!$J$1152</f>
        <v>0</v>
      </c>
      <c r="K1131" s="7">
        <f>BASE!K1131*'FM-029 DEP'!$K$1152</f>
        <v>0</v>
      </c>
      <c r="L1131" s="7">
        <f>BASE!L1131*'FM-029 DEP'!$L$1152</f>
        <v>0</v>
      </c>
      <c r="M1131" s="36">
        <f>BASE!M1131*$M$1152</f>
        <v>0</v>
      </c>
      <c r="N1131" s="1">
        <f t="shared" si="103"/>
        <v>1</v>
      </c>
      <c r="O1131" s="8">
        <f t="shared" si="107"/>
        <v>4391</v>
      </c>
      <c r="P1131" s="9">
        <f t="shared" si="104"/>
        <v>4391</v>
      </c>
      <c r="Q1131" s="40">
        <f t="array" ref="Q1131">IFERROR(_xlfn.STDEV.P(IF((F1131:M1131&lt;&gt;0)*(F1131:M1131&lt;&gt;""), F1131:M1131)), 0)</f>
        <v>0</v>
      </c>
      <c r="R1131" s="11">
        <f t="shared" si="108"/>
        <v>0</v>
      </c>
      <c r="S1131" s="12">
        <f t="shared" si="105"/>
        <v>100</v>
      </c>
      <c r="T1131" s="37" t="str">
        <f t="shared" si="106"/>
        <v>ALTO</v>
      </c>
    </row>
    <row r="1132" spans="2:20" ht="18">
      <c r="B1132" s="27">
        <v>1123</v>
      </c>
      <c r="C1132" s="33" t="s">
        <v>1168</v>
      </c>
      <c r="D1132" s="32" t="s">
        <v>38</v>
      </c>
      <c r="E1132" s="32">
        <v>1</v>
      </c>
      <c r="F1132" s="7">
        <f>BASE!F1132</f>
        <v>0</v>
      </c>
      <c r="G1132" s="7">
        <f>BASE!G1132</f>
        <v>3858.16</v>
      </c>
      <c r="H1132" s="40">
        <f>BASE!H1132*'FM-029 DEP'!$H$1152</f>
        <v>0</v>
      </c>
      <c r="I1132" s="7">
        <f>BASE!I1132*'FM-029 DEP'!$I$1152</f>
        <v>0</v>
      </c>
      <c r="J1132" s="7">
        <f>BASE!J1132*'FM-029 DEP'!$J$1152</f>
        <v>0</v>
      </c>
      <c r="K1132" s="7">
        <f>BASE!K1132*'FM-029 DEP'!$K$1152</f>
        <v>0</v>
      </c>
      <c r="L1132" s="7">
        <f>BASE!L1132*'FM-029 DEP'!$L$1152</f>
        <v>0</v>
      </c>
      <c r="M1132" s="36">
        <f>BASE!M1132*$M$1152</f>
        <v>0</v>
      </c>
      <c r="N1132" s="1">
        <f t="shared" si="103"/>
        <v>1</v>
      </c>
      <c r="O1132" s="8">
        <f t="shared" si="107"/>
        <v>3858</v>
      </c>
      <c r="P1132" s="9">
        <f t="shared" si="104"/>
        <v>3858</v>
      </c>
      <c r="Q1132" s="40">
        <f t="array" ref="Q1132">IFERROR(_xlfn.STDEV.P(IF((F1132:M1132&lt;&gt;0)*(F1132:M1132&lt;&gt;""), F1132:M1132)), 0)</f>
        <v>0</v>
      </c>
      <c r="R1132" s="11">
        <f t="shared" si="108"/>
        <v>0</v>
      </c>
      <c r="S1132" s="12">
        <f t="shared" si="105"/>
        <v>100</v>
      </c>
      <c r="T1132" s="37" t="str">
        <f t="shared" si="106"/>
        <v>ALTO</v>
      </c>
    </row>
    <row r="1133" spans="2:20" ht="18">
      <c r="B1133" s="27">
        <v>1124</v>
      </c>
      <c r="C1133" s="33" t="s">
        <v>1169</v>
      </c>
      <c r="D1133" s="32" t="s">
        <v>38</v>
      </c>
      <c r="E1133" s="32">
        <v>1</v>
      </c>
      <c r="F1133" s="7">
        <f>BASE!F1133</f>
        <v>0</v>
      </c>
      <c r="G1133" s="7">
        <f>BASE!G1133</f>
        <v>13007.08</v>
      </c>
      <c r="H1133" s="40">
        <f>BASE!H1133*'FM-029 DEP'!$H$1152</f>
        <v>0</v>
      </c>
      <c r="I1133" s="7">
        <f>BASE!I1133*'FM-029 DEP'!$I$1152</f>
        <v>0</v>
      </c>
      <c r="J1133" s="7">
        <f>BASE!J1133*'FM-029 DEP'!$J$1152</f>
        <v>0</v>
      </c>
      <c r="K1133" s="7">
        <f>BASE!K1133*'FM-029 DEP'!$K$1152</f>
        <v>0</v>
      </c>
      <c r="L1133" s="7">
        <f>BASE!L1133*'FM-029 DEP'!$L$1152</f>
        <v>0</v>
      </c>
      <c r="M1133" s="36">
        <f>BASE!M1133*$M$1152</f>
        <v>0</v>
      </c>
      <c r="N1133" s="1">
        <f t="shared" si="103"/>
        <v>1</v>
      </c>
      <c r="O1133" s="8">
        <f t="shared" si="107"/>
        <v>13007</v>
      </c>
      <c r="P1133" s="9">
        <f t="shared" si="104"/>
        <v>13007</v>
      </c>
      <c r="Q1133" s="40">
        <f t="array" ref="Q1133">IFERROR(_xlfn.STDEV.P(IF((F1133:M1133&lt;&gt;0)*(F1133:M1133&lt;&gt;""), F1133:M1133)), 0)</f>
        <v>0</v>
      </c>
      <c r="R1133" s="11">
        <f t="shared" si="108"/>
        <v>0</v>
      </c>
      <c r="S1133" s="12">
        <f t="shared" si="105"/>
        <v>100</v>
      </c>
      <c r="T1133" s="37" t="str">
        <f t="shared" si="106"/>
        <v>ALTO</v>
      </c>
    </row>
    <row r="1134" spans="2:20" ht="18">
      <c r="B1134" s="27">
        <v>1125</v>
      </c>
      <c r="C1134" s="33" t="s">
        <v>1170</v>
      </c>
      <c r="D1134" s="32" t="s">
        <v>38</v>
      </c>
      <c r="E1134" s="32">
        <v>1</v>
      </c>
      <c r="F1134" s="7">
        <f>BASE!F1134</f>
        <v>0</v>
      </c>
      <c r="G1134" s="7">
        <f>BASE!G1134</f>
        <v>1394.32</v>
      </c>
      <c r="H1134" s="40">
        <f>BASE!H1134*'FM-029 DEP'!$H$1152</f>
        <v>0</v>
      </c>
      <c r="I1134" s="7">
        <f>BASE!I1134*'FM-029 DEP'!$I$1152</f>
        <v>0</v>
      </c>
      <c r="J1134" s="7">
        <f>BASE!J1134*'FM-029 DEP'!$J$1152</f>
        <v>0</v>
      </c>
      <c r="K1134" s="7">
        <f>BASE!K1134*'FM-029 DEP'!$K$1152</f>
        <v>0</v>
      </c>
      <c r="L1134" s="7">
        <f>BASE!L1134*'FM-029 DEP'!$L$1152</f>
        <v>0</v>
      </c>
      <c r="M1134" s="36">
        <f>BASE!M1134*$M$1152</f>
        <v>0</v>
      </c>
      <c r="N1134" s="1">
        <f t="shared" si="103"/>
        <v>1</v>
      </c>
      <c r="O1134" s="8">
        <f t="shared" si="107"/>
        <v>1394</v>
      </c>
      <c r="P1134" s="9">
        <f t="shared" si="104"/>
        <v>1394</v>
      </c>
      <c r="Q1134" s="40">
        <f t="array" ref="Q1134">IFERROR(_xlfn.STDEV.P(IF((F1134:M1134&lt;&gt;0)*(F1134:M1134&lt;&gt;""), F1134:M1134)), 0)</f>
        <v>0</v>
      </c>
      <c r="R1134" s="11">
        <f t="shared" si="108"/>
        <v>0</v>
      </c>
      <c r="S1134" s="12">
        <f t="shared" si="105"/>
        <v>100</v>
      </c>
      <c r="T1134" s="37" t="str">
        <f t="shared" si="106"/>
        <v>ALTO</v>
      </c>
    </row>
    <row r="1135" spans="2:20" ht="18">
      <c r="B1135" s="27">
        <v>1126</v>
      </c>
      <c r="C1135" s="33" t="s">
        <v>1171</v>
      </c>
      <c r="D1135" s="32" t="s">
        <v>38</v>
      </c>
      <c r="E1135" s="32">
        <v>1</v>
      </c>
      <c r="F1135" s="7">
        <f>BASE!F1135</f>
        <v>0</v>
      </c>
      <c r="G1135" s="7">
        <f>BASE!G1135</f>
        <v>1414.04</v>
      </c>
      <c r="H1135" s="40">
        <f>BASE!H1135*'FM-029 DEP'!$H$1152</f>
        <v>0</v>
      </c>
      <c r="I1135" s="7">
        <f>BASE!I1135*'FM-029 DEP'!$I$1152</f>
        <v>0</v>
      </c>
      <c r="J1135" s="7">
        <f>BASE!J1135*'FM-029 DEP'!$J$1152</f>
        <v>0</v>
      </c>
      <c r="K1135" s="7">
        <f>BASE!K1135*'FM-029 DEP'!$K$1152</f>
        <v>0</v>
      </c>
      <c r="L1135" s="7">
        <f>BASE!L1135*'FM-029 DEP'!$L$1152</f>
        <v>0</v>
      </c>
      <c r="M1135" s="36">
        <f>BASE!M1135*$M$1152</f>
        <v>0</v>
      </c>
      <c r="N1135" s="1">
        <f t="shared" si="103"/>
        <v>1</v>
      </c>
      <c r="O1135" s="8">
        <f t="shared" si="107"/>
        <v>1414</v>
      </c>
      <c r="P1135" s="9">
        <f t="shared" si="104"/>
        <v>1414</v>
      </c>
      <c r="Q1135" s="40">
        <f t="array" ref="Q1135">IFERROR(_xlfn.STDEV.P(IF((F1135:M1135&lt;&gt;0)*(F1135:M1135&lt;&gt;""), F1135:M1135)), 0)</f>
        <v>0</v>
      </c>
      <c r="R1135" s="11">
        <f t="shared" si="108"/>
        <v>0</v>
      </c>
      <c r="S1135" s="12">
        <f t="shared" si="105"/>
        <v>100</v>
      </c>
      <c r="T1135" s="37" t="str">
        <f t="shared" si="106"/>
        <v>ALTO</v>
      </c>
    </row>
    <row r="1136" spans="2:20" ht="18">
      <c r="B1136" s="27">
        <v>1127</v>
      </c>
      <c r="C1136" s="33" t="s">
        <v>1172</v>
      </c>
      <c r="D1136" s="32" t="s">
        <v>38</v>
      </c>
      <c r="E1136" s="32">
        <v>1</v>
      </c>
      <c r="F1136" s="7">
        <f>BASE!F1136</f>
        <v>0</v>
      </c>
      <c r="G1136" s="7">
        <f>BASE!G1136</f>
        <v>203</v>
      </c>
      <c r="H1136" s="40">
        <f>BASE!H1136*'FM-029 DEP'!$H$1152</f>
        <v>0</v>
      </c>
      <c r="I1136" s="7">
        <f>BASE!I1136*'FM-029 DEP'!$I$1152</f>
        <v>0</v>
      </c>
      <c r="J1136" s="7">
        <f>BASE!J1136*'FM-029 DEP'!$J$1152</f>
        <v>0</v>
      </c>
      <c r="K1136" s="7">
        <f>BASE!K1136*'FM-029 DEP'!$K$1152</f>
        <v>0</v>
      </c>
      <c r="L1136" s="7">
        <f>BASE!L1136*'FM-029 DEP'!$L$1152</f>
        <v>0</v>
      </c>
      <c r="M1136" s="36">
        <f>BASE!M1136*$M$1152</f>
        <v>0</v>
      </c>
      <c r="N1136" s="1">
        <f t="shared" si="103"/>
        <v>1</v>
      </c>
      <c r="O1136" s="8">
        <f t="shared" si="107"/>
        <v>203</v>
      </c>
      <c r="P1136" s="9">
        <f t="shared" si="104"/>
        <v>203</v>
      </c>
      <c r="Q1136" s="40">
        <f t="array" ref="Q1136">IFERROR(_xlfn.STDEV.P(IF((F1136:M1136&lt;&gt;0)*(F1136:M1136&lt;&gt;""), F1136:M1136)), 0)</f>
        <v>0</v>
      </c>
      <c r="R1136" s="11">
        <f t="shared" si="108"/>
        <v>0</v>
      </c>
      <c r="S1136" s="12">
        <f t="shared" si="105"/>
        <v>100</v>
      </c>
      <c r="T1136" s="37" t="str">
        <f t="shared" si="106"/>
        <v>ALTO</v>
      </c>
    </row>
    <row r="1137" spans="2:20" ht="18">
      <c r="B1137" s="27">
        <v>1128</v>
      </c>
      <c r="C1137" s="33" t="s">
        <v>1173</v>
      </c>
      <c r="D1137" s="32" t="s">
        <v>38</v>
      </c>
      <c r="E1137" s="32">
        <v>1</v>
      </c>
      <c r="F1137" s="7">
        <f>BASE!F1137</f>
        <v>0</v>
      </c>
      <c r="G1137" s="7">
        <f>BASE!G1137</f>
        <v>156.6</v>
      </c>
      <c r="H1137" s="40">
        <f>BASE!H1137*'FM-029 DEP'!$H$1152</f>
        <v>0</v>
      </c>
      <c r="I1137" s="7">
        <f>BASE!I1137*'FM-029 DEP'!$I$1152</f>
        <v>0</v>
      </c>
      <c r="J1137" s="7">
        <f>BASE!J1137*'FM-029 DEP'!$J$1152</f>
        <v>0</v>
      </c>
      <c r="K1137" s="7">
        <f>BASE!K1137*'FM-029 DEP'!$K$1152</f>
        <v>0</v>
      </c>
      <c r="L1137" s="7">
        <f>BASE!L1137*'FM-029 DEP'!$L$1152</f>
        <v>0</v>
      </c>
      <c r="M1137" s="36">
        <f>BASE!M1137*$M$1152</f>
        <v>0</v>
      </c>
      <c r="N1137" s="1">
        <f t="shared" si="103"/>
        <v>1</v>
      </c>
      <c r="O1137" s="8">
        <f t="shared" si="107"/>
        <v>157</v>
      </c>
      <c r="P1137" s="9">
        <f t="shared" si="104"/>
        <v>157</v>
      </c>
      <c r="Q1137" s="40">
        <f t="array" ref="Q1137">IFERROR(_xlfn.STDEV.P(IF((F1137:M1137&lt;&gt;0)*(F1137:M1137&lt;&gt;""), F1137:M1137)), 0)</f>
        <v>0</v>
      </c>
      <c r="R1137" s="11">
        <f t="shared" si="108"/>
        <v>0</v>
      </c>
      <c r="S1137" s="12">
        <f t="shared" si="105"/>
        <v>100</v>
      </c>
      <c r="T1137" s="37" t="str">
        <f t="shared" si="106"/>
        <v>ALTO</v>
      </c>
    </row>
    <row r="1138" spans="2:20" ht="18">
      <c r="B1138" s="27">
        <v>1129</v>
      </c>
      <c r="C1138" s="33" t="s">
        <v>1174</v>
      </c>
      <c r="D1138" s="32" t="s">
        <v>38</v>
      </c>
      <c r="E1138" s="32">
        <v>1</v>
      </c>
      <c r="F1138" s="7">
        <f>BASE!F1138</f>
        <v>0</v>
      </c>
      <c r="G1138" s="7">
        <f>BASE!G1138</f>
        <v>1562.52</v>
      </c>
      <c r="H1138" s="40">
        <f>BASE!H1138*'FM-029 DEP'!$H$1152</f>
        <v>0</v>
      </c>
      <c r="I1138" s="7">
        <f>BASE!I1138*'FM-029 DEP'!$I$1152</f>
        <v>0</v>
      </c>
      <c r="J1138" s="7">
        <f>BASE!J1138*'FM-029 DEP'!$J$1152</f>
        <v>0</v>
      </c>
      <c r="K1138" s="7">
        <f>BASE!K1138*'FM-029 DEP'!$K$1152</f>
        <v>0</v>
      </c>
      <c r="L1138" s="7">
        <f>BASE!L1138*'FM-029 DEP'!$L$1152</f>
        <v>0</v>
      </c>
      <c r="M1138" s="36">
        <f>BASE!M1138*$M$1152</f>
        <v>0</v>
      </c>
      <c r="N1138" s="1">
        <f t="shared" si="103"/>
        <v>1</v>
      </c>
      <c r="O1138" s="8">
        <f t="shared" si="107"/>
        <v>1563</v>
      </c>
      <c r="P1138" s="9">
        <f t="shared" si="104"/>
        <v>1563</v>
      </c>
      <c r="Q1138" s="40">
        <f t="array" ref="Q1138">IFERROR(_xlfn.STDEV.P(IF((F1138:M1138&lt;&gt;0)*(F1138:M1138&lt;&gt;""), F1138:M1138)), 0)</f>
        <v>0</v>
      </c>
      <c r="R1138" s="11">
        <f t="shared" si="108"/>
        <v>0</v>
      </c>
      <c r="S1138" s="12">
        <f t="shared" si="105"/>
        <v>100</v>
      </c>
      <c r="T1138" s="37" t="str">
        <f t="shared" si="106"/>
        <v>ALTO</v>
      </c>
    </row>
    <row r="1139" spans="2:20" ht="18">
      <c r="B1139" s="27">
        <v>1130</v>
      </c>
      <c r="C1139" s="33" t="s">
        <v>1175</v>
      </c>
      <c r="D1139" s="32" t="s">
        <v>38</v>
      </c>
      <c r="E1139" s="32">
        <v>1</v>
      </c>
      <c r="F1139" s="7">
        <f>BASE!F1139</f>
        <v>0</v>
      </c>
      <c r="G1139" s="7">
        <f>BASE!G1139</f>
        <v>1164.6399999999999</v>
      </c>
      <c r="H1139" s="40">
        <f>BASE!H1139*'FM-029 DEP'!$H$1152</f>
        <v>0</v>
      </c>
      <c r="I1139" s="7">
        <f>BASE!I1139*'FM-029 DEP'!$I$1152</f>
        <v>0</v>
      </c>
      <c r="J1139" s="7">
        <f>BASE!J1139*'FM-029 DEP'!$J$1152</f>
        <v>0</v>
      </c>
      <c r="K1139" s="7">
        <f>BASE!K1139*'FM-029 DEP'!$K$1152</f>
        <v>0</v>
      </c>
      <c r="L1139" s="7">
        <f>BASE!L1139*'FM-029 DEP'!$L$1152</f>
        <v>0</v>
      </c>
      <c r="M1139" s="36">
        <f>BASE!M1139*$M$1152</f>
        <v>0</v>
      </c>
      <c r="N1139" s="1">
        <f t="shared" si="103"/>
        <v>1</v>
      </c>
      <c r="O1139" s="8">
        <f t="shared" si="107"/>
        <v>1165</v>
      </c>
      <c r="P1139" s="9">
        <f t="shared" si="104"/>
        <v>1165</v>
      </c>
      <c r="Q1139" s="40">
        <f t="array" ref="Q1139">IFERROR(_xlfn.STDEV.P(IF((F1139:M1139&lt;&gt;0)*(F1139:M1139&lt;&gt;""), F1139:M1139)), 0)</f>
        <v>0</v>
      </c>
      <c r="R1139" s="11">
        <f t="shared" si="108"/>
        <v>0</v>
      </c>
      <c r="S1139" s="12">
        <f t="shared" si="105"/>
        <v>100</v>
      </c>
      <c r="T1139" s="37" t="str">
        <f t="shared" si="106"/>
        <v>ALTO</v>
      </c>
    </row>
    <row r="1140" spans="2:20" ht="18">
      <c r="B1140" s="27">
        <v>1131</v>
      </c>
      <c r="C1140" s="33" t="s">
        <v>1176</v>
      </c>
      <c r="D1140" s="32" t="s">
        <v>38</v>
      </c>
      <c r="E1140" s="32">
        <v>1</v>
      </c>
      <c r="F1140" s="7">
        <f>BASE!F1140</f>
        <v>0</v>
      </c>
      <c r="G1140" s="7">
        <f>BASE!G1140</f>
        <v>137584.12</v>
      </c>
      <c r="H1140" s="40">
        <f>BASE!H1140*'FM-029 DEP'!$H$1152</f>
        <v>0</v>
      </c>
      <c r="I1140" s="7">
        <f>BASE!I1140*'FM-029 DEP'!$I$1152</f>
        <v>0</v>
      </c>
      <c r="J1140" s="7">
        <f>BASE!J1140*'FM-029 DEP'!$J$1152</f>
        <v>0</v>
      </c>
      <c r="K1140" s="7">
        <f>BASE!K1140*'FM-029 DEP'!$K$1152</f>
        <v>0</v>
      </c>
      <c r="L1140" s="7">
        <f>BASE!L1140*'FM-029 DEP'!$L$1152</f>
        <v>0</v>
      </c>
      <c r="M1140" s="36">
        <f>BASE!M1140*$M$1152</f>
        <v>0</v>
      </c>
      <c r="N1140" s="1">
        <f t="shared" si="103"/>
        <v>1</v>
      </c>
      <c r="O1140" s="8">
        <f t="shared" si="107"/>
        <v>137584</v>
      </c>
      <c r="P1140" s="9">
        <f t="shared" si="104"/>
        <v>137584</v>
      </c>
      <c r="Q1140" s="40">
        <f t="array" ref="Q1140">IFERROR(_xlfn.STDEV.P(IF((F1140:M1140&lt;&gt;0)*(F1140:M1140&lt;&gt;""), F1140:M1140)), 0)</f>
        <v>0</v>
      </c>
      <c r="R1140" s="11">
        <f t="shared" si="108"/>
        <v>0</v>
      </c>
      <c r="S1140" s="12">
        <f t="shared" si="105"/>
        <v>100</v>
      </c>
      <c r="T1140" s="37" t="str">
        <f t="shared" si="106"/>
        <v>ALTO</v>
      </c>
    </row>
    <row r="1141" spans="2:20" ht="18">
      <c r="B1141" s="27">
        <v>1132</v>
      </c>
      <c r="C1141" s="33" t="s">
        <v>1177</v>
      </c>
      <c r="D1141" s="32" t="s">
        <v>38</v>
      </c>
      <c r="E1141" s="32">
        <v>1</v>
      </c>
      <c r="F1141" s="7">
        <f>BASE!F1141</f>
        <v>0</v>
      </c>
      <c r="G1141" s="7">
        <f>BASE!G1141</f>
        <v>125834.48</v>
      </c>
      <c r="H1141" s="40">
        <f>BASE!H1141*'FM-029 DEP'!$H$1152</f>
        <v>0</v>
      </c>
      <c r="I1141" s="7">
        <f>BASE!I1141*'FM-029 DEP'!$I$1152</f>
        <v>0</v>
      </c>
      <c r="J1141" s="7">
        <f>BASE!J1141*'FM-029 DEP'!$J$1152</f>
        <v>0</v>
      </c>
      <c r="K1141" s="7">
        <f>BASE!K1141*'FM-029 DEP'!$K$1152</f>
        <v>0</v>
      </c>
      <c r="L1141" s="7">
        <f>BASE!L1141*'FM-029 DEP'!$L$1152</f>
        <v>0</v>
      </c>
      <c r="M1141" s="36">
        <f>BASE!M1141*$M$1152</f>
        <v>0</v>
      </c>
      <c r="N1141" s="1">
        <f t="shared" si="103"/>
        <v>1</v>
      </c>
      <c r="O1141" s="8">
        <f t="shared" si="107"/>
        <v>125834</v>
      </c>
      <c r="P1141" s="9">
        <f t="shared" si="104"/>
        <v>125834</v>
      </c>
      <c r="Q1141" s="40">
        <f t="array" ref="Q1141">IFERROR(_xlfn.STDEV.P(IF((F1141:M1141&lt;&gt;0)*(F1141:M1141&lt;&gt;""), F1141:M1141)), 0)</f>
        <v>0</v>
      </c>
      <c r="R1141" s="11">
        <f t="shared" si="108"/>
        <v>0</v>
      </c>
      <c r="S1141" s="12">
        <f t="shared" si="105"/>
        <v>100</v>
      </c>
      <c r="T1141" s="37" t="str">
        <f t="shared" si="106"/>
        <v>ALTO</v>
      </c>
    </row>
    <row r="1142" spans="2:20" ht="18">
      <c r="B1142" s="27">
        <v>1133</v>
      </c>
      <c r="C1142" s="33" t="s">
        <v>1178</v>
      </c>
      <c r="D1142" s="32" t="s">
        <v>38</v>
      </c>
      <c r="E1142" s="32">
        <v>1</v>
      </c>
      <c r="F1142" s="7">
        <f>BASE!F1142</f>
        <v>0</v>
      </c>
      <c r="G1142" s="7">
        <f>BASE!G1142</f>
        <v>9397.16</v>
      </c>
      <c r="H1142" s="40">
        <f>BASE!H1142*'FM-029 DEP'!$H$1152</f>
        <v>0</v>
      </c>
      <c r="I1142" s="7">
        <f>BASE!I1142*'FM-029 DEP'!$I$1152</f>
        <v>0</v>
      </c>
      <c r="J1142" s="7">
        <f>BASE!J1142*'FM-029 DEP'!$J$1152</f>
        <v>0</v>
      </c>
      <c r="K1142" s="7">
        <f>BASE!K1142*'FM-029 DEP'!$K$1152</f>
        <v>0</v>
      </c>
      <c r="L1142" s="7">
        <f>BASE!L1142*'FM-029 DEP'!$L$1152</f>
        <v>0</v>
      </c>
      <c r="M1142" s="36">
        <f>BASE!M1142*$M$1152</f>
        <v>0</v>
      </c>
      <c r="N1142" s="1">
        <f t="shared" si="103"/>
        <v>1</v>
      </c>
      <c r="O1142" s="8">
        <f t="shared" si="107"/>
        <v>9397</v>
      </c>
      <c r="P1142" s="9">
        <f t="shared" si="104"/>
        <v>9397</v>
      </c>
      <c r="Q1142" s="40">
        <f t="array" ref="Q1142">IFERROR(_xlfn.STDEV.P(IF((F1142:M1142&lt;&gt;0)*(F1142:M1142&lt;&gt;""), F1142:M1142)), 0)</f>
        <v>0</v>
      </c>
      <c r="R1142" s="11">
        <f t="shared" si="108"/>
        <v>0</v>
      </c>
      <c r="S1142" s="12">
        <f t="shared" si="105"/>
        <v>100</v>
      </c>
      <c r="T1142" s="37" t="str">
        <f t="shared" si="106"/>
        <v>ALTO</v>
      </c>
    </row>
    <row r="1143" spans="2:20" ht="18">
      <c r="B1143" s="27">
        <v>1134</v>
      </c>
      <c r="C1143" s="33" t="s">
        <v>1179</v>
      </c>
      <c r="D1143" s="32" t="s">
        <v>38</v>
      </c>
      <c r="E1143" s="32">
        <v>1</v>
      </c>
      <c r="F1143" s="7">
        <f>BASE!F1143</f>
        <v>0</v>
      </c>
      <c r="G1143" s="7">
        <f>BASE!G1143</f>
        <v>46986.96</v>
      </c>
      <c r="H1143" s="40">
        <f>BASE!H1143*'FM-029 DEP'!$H$1152</f>
        <v>0</v>
      </c>
      <c r="I1143" s="7">
        <f>BASE!I1143*'FM-029 DEP'!$I$1152</f>
        <v>0</v>
      </c>
      <c r="J1143" s="7">
        <f>BASE!J1143*'FM-029 DEP'!$J$1152</f>
        <v>0</v>
      </c>
      <c r="K1143" s="7">
        <f>BASE!K1143*'FM-029 DEP'!$K$1152</f>
        <v>0</v>
      </c>
      <c r="L1143" s="7">
        <f>BASE!L1143*'FM-029 DEP'!$L$1152</f>
        <v>0</v>
      </c>
      <c r="M1143" s="36">
        <f>BASE!M1143*$M$1152</f>
        <v>0</v>
      </c>
      <c r="N1143" s="1">
        <f t="shared" si="103"/>
        <v>1</v>
      </c>
      <c r="O1143" s="8">
        <f t="shared" si="107"/>
        <v>46987</v>
      </c>
      <c r="P1143" s="9">
        <f t="shared" si="104"/>
        <v>46987</v>
      </c>
      <c r="Q1143" s="40">
        <f t="array" ref="Q1143">IFERROR(_xlfn.STDEV.P(IF((F1143:M1143&lt;&gt;0)*(F1143:M1143&lt;&gt;""), F1143:M1143)), 0)</f>
        <v>0</v>
      </c>
      <c r="R1143" s="11">
        <f t="shared" si="108"/>
        <v>0</v>
      </c>
      <c r="S1143" s="12">
        <f t="shared" si="105"/>
        <v>100</v>
      </c>
      <c r="T1143" s="37" t="str">
        <f t="shared" si="106"/>
        <v>ALTO</v>
      </c>
    </row>
    <row r="1144" spans="2:20" ht="18">
      <c r="B1144" s="27">
        <v>1135</v>
      </c>
      <c r="C1144" s="33" t="s">
        <v>1180</v>
      </c>
      <c r="D1144" s="32" t="s">
        <v>38</v>
      </c>
      <c r="E1144" s="32">
        <v>1</v>
      </c>
      <c r="F1144" s="7">
        <f>BASE!F1144</f>
        <v>0</v>
      </c>
      <c r="G1144" s="7">
        <f>BASE!G1144</f>
        <v>37567.759999999995</v>
      </c>
      <c r="H1144" s="40">
        <f>BASE!H1144*'FM-029 DEP'!$H$1152</f>
        <v>0</v>
      </c>
      <c r="I1144" s="7">
        <f>BASE!I1144*'FM-029 DEP'!$I$1152</f>
        <v>0</v>
      </c>
      <c r="J1144" s="7">
        <f>BASE!J1144*'FM-029 DEP'!$J$1152</f>
        <v>0</v>
      </c>
      <c r="K1144" s="7">
        <f>BASE!K1144*'FM-029 DEP'!$K$1152</f>
        <v>0</v>
      </c>
      <c r="L1144" s="7">
        <f>BASE!L1144*'FM-029 DEP'!$L$1152</f>
        <v>0</v>
      </c>
      <c r="M1144" s="36">
        <f>BASE!M1144*$M$1152</f>
        <v>0</v>
      </c>
      <c r="N1144" s="1">
        <f t="shared" si="103"/>
        <v>1</v>
      </c>
      <c r="O1144" s="8">
        <f t="shared" si="107"/>
        <v>37568</v>
      </c>
      <c r="P1144" s="9">
        <f t="shared" si="104"/>
        <v>37568</v>
      </c>
      <c r="Q1144" s="40">
        <f t="array" ref="Q1144">IFERROR(_xlfn.STDEV.P(IF((F1144:M1144&lt;&gt;0)*(F1144:M1144&lt;&gt;""), F1144:M1144)), 0)</f>
        <v>0</v>
      </c>
      <c r="R1144" s="11">
        <f t="shared" si="108"/>
        <v>0</v>
      </c>
      <c r="S1144" s="12">
        <f t="shared" si="105"/>
        <v>100</v>
      </c>
      <c r="T1144" s="37" t="str">
        <f t="shared" si="106"/>
        <v>ALTO</v>
      </c>
    </row>
    <row r="1145" spans="2:20" s="3" customFormat="1" ht="21">
      <c r="B1145" s="433" t="s">
        <v>1181</v>
      </c>
      <c r="C1145" s="433"/>
      <c r="D1145" s="433"/>
      <c r="E1145" s="433"/>
      <c r="F1145" s="434">
        <v>7</v>
      </c>
      <c r="G1145" s="434"/>
      <c r="H1145" s="434"/>
      <c r="I1145" s="434"/>
      <c r="J1145" s="434"/>
      <c r="K1145" s="2"/>
      <c r="L1145" s="2"/>
      <c r="M1145" s="2"/>
      <c r="N1145" s="435" t="s">
        <v>1182</v>
      </c>
      <c r="O1145" s="435"/>
      <c r="P1145" s="38">
        <f>SUM(P10:P1144)</f>
        <v>2455857384</v>
      </c>
      <c r="Q1145" s="436"/>
      <c r="R1145" s="436"/>
      <c r="S1145" s="436"/>
      <c r="T1145" s="436"/>
    </row>
    <row r="1146" spans="2:20" ht="51.75" customHeight="1">
      <c r="C1146" s="432" t="s">
        <v>1183</v>
      </c>
      <c r="D1146" s="432"/>
      <c r="E1146" s="432"/>
      <c r="F1146" s="432"/>
      <c r="G1146" s="432"/>
      <c r="H1146" s="432"/>
      <c r="I1146" s="432"/>
      <c r="J1146" s="432"/>
      <c r="K1146" s="432"/>
      <c r="L1146" s="432"/>
      <c r="M1146" s="432"/>
      <c r="N1146" s="432"/>
      <c r="O1146" s="432"/>
      <c r="P1146" s="432"/>
      <c r="Q1146" s="432"/>
      <c r="R1146" s="432"/>
      <c r="S1146" s="432"/>
      <c r="T1146" s="432"/>
    </row>
    <row r="1147" spans="2:20" ht="19.5" customHeight="1">
      <c r="C1147" s="62" t="s">
        <v>1184</v>
      </c>
      <c r="D1147" s="25"/>
      <c r="E1147" s="25"/>
      <c r="F1147" s="25"/>
      <c r="G1147" s="25"/>
      <c r="H1147" s="51" t="s">
        <v>1242</v>
      </c>
      <c r="I1147" s="52" t="s">
        <v>1243</v>
      </c>
      <c r="J1147" s="51" t="s">
        <v>1244</v>
      </c>
      <c r="K1147" s="53" t="s">
        <v>1245</v>
      </c>
      <c r="L1147" s="53" t="s">
        <v>1246</v>
      </c>
      <c r="M1147" s="53" t="s">
        <v>1257</v>
      </c>
      <c r="N1147" s="18"/>
      <c r="O1147" s="18"/>
      <c r="P1147" s="18"/>
      <c r="Q1147" s="18"/>
      <c r="R1147" s="18"/>
      <c r="S1147" s="18"/>
      <c r="T1147" s="18"/>
    </row>
    <row r="1148" spans="2:20" s="3" customFormat="1" ht="21">
      <c r="B1148" s="6"/>
      <c r="C1148" s="19" t="s">
        <v>1186</v>
      </c>
      <c r="D1148" s="4"/>
      <c r="E1148" s="6"/>
      <c r="F1148" s="5"/>
      <c r="G1148" s="5"/>
      <c r="H1148" s="37">
        <v>143.83000000000001</v>
      </c>
      <c r="I1148" s="50">
        <v>136.11000000000001</v>
      </c>
      <c r="J1148" s="49">
        <v>111.41</v>
      </c>
      <c r="K1148" s="48">
        <v>105.23</v>
      </c>
      <c r="L1148" s="48">
        <v>103.03</v>
      </c>
      <c r="M1148" s="48">
        <v>146.24</v>
      </c>
      <c r="N1148" s="6"/>
      <c r="O1148" s="6"/>
      <c r="P1148" s="6"/>
      <c r="Q1148" s="6"/>
      <c r="R1148" s="6"/>
      <c r="S1148" s="6"/>
      <c r="T1148" s="6"/>
    </row>
    <row r="1149" spans="2:20" ht="18">
      <c r="H1149" s="54" t="s">
        <v>1258</v>
      </c>
      <c r="I1149" s="54" t="s">
        <v>1258</v>
      </c>
      <c r="J1149" s="54" t="s">
        <v>1258</v>
      </c>
      <c r="K1149" s="54" t="s">
        <v>1258</v>
      </c>
      <c r="L1149" s="54" t="s">
        <v>1258</v>
      </c>
      <c r="M1149" s="54" t="s">
        <v>1258</v>
      </c>
    </row>
    <row r="1150" spans="2:20" ht="18">
      <c r="H1150" s="37">
        <v>147.9</v>
      </c>
      <c r="I1150" s="37">
        <v>147.9</v>
      </c>
      <c r="J1150" s="37">
        <v>147.9</v>
      </c>
      <c r="K1150" s="37">
        <v>147.9</v>
      </c>
      <c r="L1150" s="37">
        <v>147.9</v>
      </c>
      <c r="M1150" s="37">
        <v>147.9</v>
      </c>
    </row>
    <row r="1151" spans="2:20" ht="18">
      <c r="H1151" s="55" t="s">
        <v>1248</v>
      </c>
      <c r="I1151" s="55" t="s">
        <v>1248</v>
      </c>
      <c r="J1151" s="55" t="s">
        <v>1248</v>
      </c>
      <c r="K1151" s="55" t="s">
        <v>1248</v>
      </c>
      <c r="L1151" s="55" t="s">
        <v>1248</v>
      </c>
      <c r="M1151" s="55" t="s">
        <v>1248</v>
      </c>
    </row>
    <row r="1152" spans="2:20" ht="18">
      <c r="H1152" s="56">
        <f t="shared" ref="H1152:M1152" si="109">H1150/H1148</f>
        <v>1.0282972954182019</v>
      </c>
      <c r="I1152" s="56">
        <f t="shared" si="109"/>
        <v>1.0866211152744103</v>
      </c>
      <c r="J1152" s="56">
        <f t="shared" si="109"/>
        <v>1.3275289471322145</v>
      </c>
      <c r="K1152" s="56">
        <f t="shared" si="109"/>
        <v>1.4054927302100162</v>
      </c>
      <c r="L1152" s="56">
        <f t="shared" si="109"/>
        <v>1.4355042220712415</v>
      </c>
      <c r="M1152" s="56">
        <f t="shared" si="109"/>
        <v>1.0113512035010941</v>
      </c>
    </row>
    <row r="1154" spans="5:10">
      <c r="J1154" s="303"/>
    </row>
    <row r="1156" spans="5:10">
      <c r="E1156" s="304"/>
    </row>
  </sheetData>
  <autoFilter ref="A9:U1152"/>
  <mergeCells count="15">
    <mergeCell ref="C1146:T1146"/>
    <mergeCell ref="B2:D4"/>
    <mergeCell ref="E2:T2"/>
    <mergeCell ref="E3:J3"/>
    <mergeCell ref="M3:T3"/>
    <mergeCell ref="E4:T4"/>
    <mergeCell ref="B6:E8"/>
    <mergeCell ref="F6:G7"/>
    <mergeCell ref="H6:L6"/>
    <mergeCell ref="N6:T8"/>
    <mergeCell ref="B1145:E1145"/>
    <mergeCell ref="F1145:G1145"/>
    <mergeCell ref="H1145:J1145"/>
    <mergeCell ref="N1145:O1145"/>
    <mergeCell ref="Q1145:T1145"/>
  </mergeCells>
  <conditionalFormatting sqref="C10:C97 C1089:C1144">
    <cfRule type="duplicateValues" dxfId="37" priority="6"/>
  </conditionalFormatting>
  <conditionalFormatting sqref="N10:N1144">
    <cfRule type="cellIs" dxfId="36" priority="1" operator="greaterThan">
      <formula>2</formula>
    </cfRule>
    <cfRule type="cellIs" dxfId="35" priority="2" operator="lessThan">
      <formula>3</formula>
    </cfRule>
  </conditionalFormatting>
  <conditionalFormatting sqref="T10:T1144">
    <cfRule type="containsText" dxfId="34" priority="4" operator="containsText" text="ALTO">
      <formula>NOT(ISERROR(SEARCH("ALTO",T10)))</formula>
    </cfRule>
    <cfRule type="cellIs" dxfId="33" priority="5"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U1134"/>
  <sheetViews>
    <sheetView showGridLines="0" topLeftCell="E1" zoomScale="68" zoomScaleNormal="145" zoomScaleSheetLayoutView="40" zoomScalePageLayoutView="85" workbookViewId="0">
      <selection activeCell="E1089" sqref="E1089"/>
    </sheetView>
  </sheetViews>
  <sheetFormatPr baseColWidth="10" defaultColWidth="11.42578125" defaultRowHeight="15"/>
  <cols>
    <col min="1" max="1" width="11.140625" style="6" customWidth="1"/>
    <col min="2" max="2" width="15.42578125" style="6" customWidth="1"/>
    <col min="3" max="3" width="77.5703125" style="316" customWidth="1"/>
    <col min="4" max="4" width="20.5703125" style="6" customWidth="1"/>
    <col min="5" max="5" width="15.5703125" style="6" customWidth="1"/>
    <col min="6" max="7" width="21.5703125" style="6" customWidth="1"/>
    <col min="8" max="12" width="20.42578125" style="6" customWidth="1"/>
    <col min="13" max="13" width="24.5703125" style="6" customWidth="1"/>
    <col min="14" max="14" width="18.42578125" style="6" customWidth="1"/>
    <col min="15" max="15" width="19.5703125" style="6" customWidth="1"/>
    <col min="16" max="16" width="26.42578125" style="6" customWidth="1"/>
    <col min="17" max="17" width="21.42578125" style="6" customWidth="1"/>
    <col min="18" max="18" width="21.5703125" style="6" customWidth="1"/>
    <col min="19" max="19" width="28.42578125" style="6" customWidth="1"/>
    <col min="20" max="20" width="30.42578125" style="6" customWidth="1"/>
    <col min="21" max="16384" width="11.42578125" style="6"/>
  </cols>
  <sheetData>
    <row r="2" spans="2:20" ht="39.75" customHeight="1">
      <c r="B2" s="417"/>
      <c r="C2" s="418"/>
      <c r="D2" s="419"/>
      <c r="E2" s="426" t="s">
        <v>0</v>
      </c>
      <c r="F2" s="427"/>
      <c r="G2" s="427"/>
      <c r="H2" s="427"/>
      <c r="I2" s="427"/>
      <c r="J2" s="427"/>
      <c r="K2" s="427"/>
      <c r="L2" s="427"/>
      <c r="M2" s="427"/>
      <c r="N2" s="427"/>
      <c r="O2" s="427"/>
      <c r="P2" s="427"/>
      <c r="Q2" s="427"/>
      <c r="R2" s="427"/>
      <c r="S2" s="427"/>
      <c r="T2" s="428"/>
    </row>
    <row r="3" spans="2:20" ht="17.25" customHeight="1">
      <c r="B3" s="420"/>
      <c r="C3" s="421"/>
      <c r="D3" s="422"/>
      <c r="E3" s="429" t="s">
        <v>1</v>
      </c>
      <c r="F3" s="430"/>
      <c r="G3" s="430"/>
      <c r="H3" s="430"/>
      <c r="I3" s="430"/>
      <c r="J3" s="430"/>
      <c r="K3" s="21"/>
      <c r="L3" s="21"/>
      <c r="M3" s="429" t="s">
        <v>2</v>
      </c>
      <c r="N3" s="430"/>
      <c r="O3" s="430"/>
      <c r="P3" s="430"/>
      <c r="Q3" s="430"/>
      <c r="R3" s="430"/>
      <c r="S3" s="430"/>
      <c r="T3" s="431"/>
    </row>
    <row r="4" spans="2:20" ht="17.25" customHeight="1">
      <c r="B4" s="423"/>
      <c r="C4" s="424"/>
      <c r="D4" s="425"/>
      <c r="E4" s="429" t="s">
        <v>3</v>
      </c>
      <c r="F4" s="430"/>
      <c r="G4" s="430"/>
      <c r="H4" s="430"/>
      <c r="I4" s="430"/>
      <c r="J4" s="430"/>
      <c r="K4" s="430"/>
      <c r="L4" s="430"/>
      <c r="M4" s="430"/>
      <c r="N4" s="430"/>
      <c r="O4" s="430"/>
      <c r="P4" s="430"/>
      <c r="Q4" s="430"/>
      <c r="R4" s="430"/>
      <c r="S4" s="430"/>
      <c r="T4" s="431"/>
    </row>
    <row r="5" spans="2:20" ht="15.75" customHeight="1" thickBot="1"/>
    <row r="6" spans="2:20" ht="65.25" customHeight="1" thickBot="1">
      <c r="B6" s="395" t="s">
        <v>4</v>
      </c>
      <c r="C6" s="396"/>
      <c r="D6" s="396"/>
      <c r="E6" s="396"/>
      <c r="F6" s="401" t="s">
        <v>5</v>
      </c>
      <c r="G6" s="402"/>
      <c r="H6" s="405" t="s">
        <v>6</v>
      </c>
      <c r="I6" s="406"/>
      <c r="J6" s="406"/>
      <c r="K6" s="406"/>
      <c r="L6" s="407"/>
      <c r="M6" s="23" t="s">
        <v>7</v>
      </c>
      <c r="N6" s="408" t="s">
        <v>8</v>
      </c>
      <c r="O6" s="409"/>
      <c r="P6" s="409"/>
      <c r="Q6" s="409"/>
      <c r="R6" s="409"/>
      <c r="S6" s="409"/>
      <c r="T6" s="410"/>
    </row>
    <row r="7" spans="2:20" ht="65.25" customHeight="1" thickBot="1">
      <c r="B7" s="397"/>
      <c r="C7" s="398"/>
      <c r="D7" s="398"/>
      <c r="E7" s="398"/>
      <c r="F7" s="403"/>
      <c r="G7" s="404"/>
      <c r="H7" s="14" t="s">
        <v>9</v>
      </c>
      <c r="I7" s="15" t="s">
        <v>10</v>
      </c>
      <c r="J7" s="15" t="s">
        <v>11</v>
      </c>
      <c r="K7" s="15" t="s">
        <v>12</v>
      </c>
      <c r="L7" s="15" t="s">
        <v>13</v>
      </c>
      <c r="M7" s="291" t="s">
        <v>14</v>
      </c>
      <c r="N7" s="411"/>
      <c r="O7" s="412"/>
      <c r="P7" s="412"/>
      <c r="Q7" s="412"/>
      <c r="R7" s="412"/>
      <c r="S7" s="412"/>
      <c r="T7" s="413"/>
    </row>
    <row r="8" spans="2:20" ht="38.25" thickBot="1">
      <c r="B8" s="399"/>
      <c r="C8" s="400"/>
      <c r="D8" s="400"/>
      <c r="E8" s="400"/>
      <c r="F8" s="13" t="s">
        <v>15</v>
      </c>
      <c r="G8" s="24" t="s">
        <v>16</v>
      </c>
      <c r="H8" s="57" t="s">
        <v>16</v>
      </c>
      <c r="I8" s="58" t="s">
        <v>16</v>
      </c>
      <c r="J8" s="58" t="s">
        <v>17</v>
      </c>
      <c r="K8" s="58" t="s">
        <v>18</v>
      </c>
      <c r="L8" s="58" t="s">
        <v>16</v>
      </c>
      <c r="M8" s="20" t="s">
        <v>19</v>
      </c>
      <c r="N8" s="414"/>
      <c r="O8" s="415"/>
      <c r="P8" s="415"/>
      <c r="Q8" s="415"/>
      <c r="R8" s="415"/>
      <c r="S8" s="415"/>
      <c r="T8" s="416"/>
    </row>
    <row r="9" spans="2:20" ht="47.25">
      <c r="B9" s="26" t="s">
        <v>20</v>
      </c>
      <c r="C9" s="29" t="s">
        <v>21</v>
      </c>
      <c r="D9" s="29" t="s">
        <v>22</v>
      </c>
      <c r="E9" s="29" t="s">
        <v>23</v>
      </c>
      <c r="F9" s="59" t="s">
        <v>24</v>
      </c>
      <c r="G9" s="60">
        <v>1</v>
      </c>
      <c r="H9" s="59" t="s">
        <v>25</v>
      </c>
      <c r="I9" s="43">
        <v>4</v>
      </c>
      <c r="J9" s="43">
        <v>5</v>
      </c>
      <c r="K9" s="43">
        <v>6</v>
      </c>
      <c r="L9" s="44">
        <v>7</v>
      </c>
      <c r="M9" s="34" t="s">
        <v>25</v>
      </c>
      <c r="N9" s="35" t="s">
        <v>26</v>
      </c>
      <c r="O9" s="35" t="s">
        <v>27</v>
      </c>
      <c r="P9" s="35" t="s">
        <v>28</v>
      </c>
      <c r="Q9" s="35" t="s">
        <v>29</v>
      </c>
      <c r="R9" s="35" t="s">
        <v>30</v>
      </c>
      <c r="S9" s="35" t="s">
        <v>31</v>
      </c>
      <c r="T9" s="35" t="s">
        <v>32</v>
      </c>
    </row>
    <row r="10" spans="2:20" ht="60">
      <c r="B10" s="27">
        <v>1</v>
      </c>
      <c r="C10" s="30" t="s">
        <v>33</v>
      </c>
      <c r="D10" s="32" t="s">
        <v>34</v>
      </c>
      <c r="E10" s="27">
        <v>1</v>
      </c>
      <c r="F10" s="7">
        <f>BASE!F10</f>
        <v>0</v>
      </c>
      <c r="G10" s="7">
        <f>BASE!G10</f>
        <v>195220</v>
      </c>
      <c r="H10" s="40">
        <f>BASE!H10*'FM-029 DEP19May25'!$H$1130</f>
        <v>160471.90576611273</v>
      </c>
      <c r="I10" s="7">
        <f>BASE!I10*'FM-029 DEP19May25'!$I$1130</f>
        <v>127017.31540665637</v>
      </c>
      <c r="J10" s="7"/>
      <c r="K10" s="7"/>
      <c r="L10" s="7"/>
      <c r="M10" s="36">
        <f>BASE!M10*$M$1130</f>
        <v>0</v>
      </c>
      <c r="N10" s="1">
        <f t="shared" ref="N10:N73" si="0">COUNTIF(F10:M10,"&gt;0")</f>
        <v>3</v>
      </c>
      <c r="O10" s="8">
        <f>IFERROR(ROUND(AVERAGEIF(F10:M10,"&gt;0"),0),0)</f>
        <v>160903</v>
      </c>
      <c r="P10" s="9">
        <f t="shared" ref="P10:P73" si="1">IFERROR(ROUND(+O10*E10,0),0)</f>
        <v>160903</v>
      </c>
      <c r="Q10" s="40">
        <f t="array" ref="Q10">IFERROR(_xlfn.STDEV.P(IF((F10:M10&lt;&gt;0)*(F10:M10&lt;&gt;""), F10:M10)), 0)</f>
        <v>27845.298535430516</v>
      </c>
      <c r="R10" s="11">
        <f t="shared" ref="R10:R26" si="2">IFERROR(Q10/O10*100,0)</f>
        <v>17.305642862737496</v>
      </c>
      <c r="S10" s="12">
        <f t="shared" ref="S10:S73" si="3">IFERROR(100-R10,0)</f>
        <v>82.6943571372625</v>
      </c>
      <c r="T10" s="37" t="str">
        <f t="shared" ref="T10:T73" si="4">IF(S10&gt;70,"ALTO","BAJO")</f>
        <v>ALTO</v>
      </c>
    </row>
    <row r="11" spans="2:20" ht="75">
      <c r="B11" s="27">
        <v>2</v>
      </c>
      <c r="C11" s="31" t="s">
        <v>35</v>
      </c>
      <c r="D11" s="32" t="s">
        <v>34</v>
      </c>
      <c r="E11" s="32">
        <v>1</v>
      </c>
      <c r="F11" s="7">
        <f>BASE!F11</f>
        <v>0</v>
      </c>
      <c r="G11" s="7">
        <f>BASE!G11</f>
        <v>153892</v>
      </c>
      <c r="H11" s="40">
        <f>BASE!H11*'FM-029 DEP19May25'!$H$1130</f>
        <v>139669.49569658624</v>
      </c>
      <c r="I11" s="7">
        <f>BASE!I11*'FM-029 DEP19May25'!$I$1130</f>
        <v>127960.50253471456</v>
      </c>
      <c r="J11" s="7"/>
      <c r="K11" s="7"/>
      <c r="L11" s="7"/>
      <c r="M11" s="36">
        <f>BASE!M11*$M$1130</f>
        <v>0</v>
      </c>
      <c r="N11" s="1">
        <f t="shared" si="0"/>
        <v>3</v>
      </c>
      <c r="O11" s="8">
        <f t="shared" ref="O11:O74" si="5">IFERROR(ROUND(AVERAGEIF(F11:M11,"&gt;0"),0),0)</f>
        <v>140507</v>
      </c>
      <c r="P11" s="9">
        <f t="shared" si="1"/>
        <v>140507</v>
      </c>
      <c r="Q11" s="40">
        <f t="array" ref="Q11">IFERROR(_xlfn.STDEV.P(IF((F11:M11&lt;&gt;0)*(F11:M11&lt;&gt;""), F11:M11)), 0)</f>
        <v>10603.053597470485</v>
      </c>
      <c r="R11" s="11">
        <f t="shared" si="2"/>
        <v>7.5462813934327011</v>
      </c>
      <c r="S11" s="12">
        <f t="shared" si="3"/>
        <v>92.453718606567293</v>
      </c>
      <c r="T11" s="37" t="str">
        <f t="shared" si="4"/>
        <v>ALTO</v>
      </c>
    </row>
    <row r="12" spans="2:20" ht="250.35" customHeight="1">
      <c r="B12" s="27">
        <v>3</v>
      </c>
      <c r="C12" s="31" t="s">
        <v>36</v>
      </c>
      <c r="D12" s="32" t="s">
        <v>34</v>
      </c>
      <c r="E12" s="32">
        <v>1</v>
      </c>
      <c r="F12" s="7">
        <f>BASE!F12</f>
        <v>0</v>
      </c>
      <c r="G12" s="7">
        <f>BASE!G12</f>
        <v>242861</v>
      </c>
      <c r="H12" s="40">
        <f>BASE!H12*'FM-029 DEP19May25'!$H$1130</f>
        <v>220415.20937996241</v>
      </c>
      <c r="I12" s="7">
        <f>BASE!I12*'FM-029 DEP19May25'!$I$1130</f>
        <v>201936.58144148113</v>
      </c>
      <c r="J12" s="7"/>
      <c r="K12" s="7"/>
      <c r="L12" s="7"/>
      <c r="M12" s="36">
        <f>BASE!M12*$M$1130</f>
        <v>0</v>
      </c>
      <c r="N12" s="1">
        <f t="shared" si="0"/>
        <v>3</v>
      </c>
      <c r="O12" s="8">
        <f t="shared" si="5"/>
        <v>221738</v>
      </c>
      <c r="P12" s="9">
        <f t="shared" si="1"/>
        <v>221738</v>
      </c>
      <c r="Q12" s="40">
        <f t="array" ref="Q12">IFERROR(_xlfn.STDEV.P(IF((F12:M12&lt;&gt;0)*(F12:M12&lt;&gt;""), F12:M12)), 0)</f>
        <v>16733.470256412686</v>
      </c>
      <c r="R12" s="11">
        <f t="shared" si="2"/>
        <v>7.546505450762921</v>
      </c>
      <c r="S12" s="12">
        <f t="shared" si="3"/>
        <v>92.453494549237078</v>
      </c>
      <c r="T12" s="37" t="str">
        <f t="shared" si="4"/>
        <v>ALTO</v>
      </c>
    </row>
    <row r="13" spans="2:20" ht="60">
      <c r="B13" s="27">
        <v>4</v>
      </c>
      <c r="C13" s="31" t="s">
        <v>37</v>
      </c>
      <c r="D13" s="32" t="s">
        <v>38</v>
      </c>
      <c r="E13" s="32">
        <v>1</v>
      </c>
      <c r="F13" s="7">
        <f>BASE!F13</f>
        <v>0</v>
      </c>
      <c r="G13" s="7">
        <f>BASE!G13</f>
        <v>16155949</v>
      </c>
      <c r="H13" s="40">
        <f>BASE!H13*'FM-029 DEP19May25'!$H$1130</f>
        <v>14028735.358268371</v>
      </c>
      <c r="I13" s="7"/>
      <c r="J13" s="7"/>
      <c r="K13" s="7">
        <f>BASE!K13*'FM-029 DEP19May25'!$K$1130</f>
        <v>13637349.789983844</v>
      </c>
      <c r="L13" s="7">
        <f>BASE!L13*'FM-029 DEP19May25'!$L$1130</f>
        <v>13278840.398912938</v>
      </c>
      <c r="M13" s="36">
        <f>BASE!M13*$M$1130</f>
        <v>0</v>
      </c>
      <c r="N13" s="1">
        <f t="shared" si="0"/>
        <v>4</v>
      </c>
      <c r="O13" s="8">
        <f t="shared" si="5"/>
        <v>14275219</v>
      </c>
      <c r="P13" s="9">
        <f t="shared" si="1"/>
        <v>14275219</v>
      </c>
      <c r="Q13" s="40">
        <f t="array" ref="Q13">IFERROR(_xlfn.STDEV.P(IF((F13:M13&lt;&gt;0)*(F13:M13&lt;&gt;""), F13:M13)), 0)</f>
        <v>1117759.6973781532</v>
      </c>
      <c r="R13" s="11">
        <f t="shared" si="2"/>
        <v>7.8300703994674494</v>
      </c>
      <c r="S13" s="12">
        <f t="shared" si="3"/>
        <v>92.169929600532555</v>
      </c>
      <c r="T13" s="37" t="str">
        <f t="shared" si="4"/>
        <v>ALTO</v>
      </c>
    </row>
    <row r="14" spans="2:20" ht="60">
      <c r="B14" s="27">
        <v>5</v>
      </c>
      <c r="C14" s="31" t="s">
        <v>39</v>
      </c>
      <c r="D14" s="32" t="s">
        <v>38</v>
      </c>
      <c r="E14" s="32">
        <v>1</v>
      </c>
      <c r="F14" s="7">
        <f>BASE!F14</f>
        <v>0</v>
      </c>
      <c r="G14" s="7">
        <f>BASE!G14</f>
        <v>12299329</v>
      </c>
      <c r="H14" s="40">
        <f>BASE!H14*'FM-029 DEP19May25'!$H$1130</f>
        <v>10679906.701066257</v>
      </c>
      <c r="I14" s="7">
        <f>BASE!I14*'FM-029 DEP19May25'!$I$1130</f>
        <v>9206607.1170376893</v>
      </c>
      <c r="J14" s="7">
        <f>BASE!J14*'FM-029 DEP19May25'!$J$1130</f>
        <v>8287763.2169464147</v>
      </c>
      <c r="K14" s="7">
        <f>BASE!K14*'FM-029 DEP19May25'!$K$1130</f>
        <v>9609677.0597738288</v>
      </c>
      <c r="L14" s="7">
        <f>BASE!L14*'FM-029 DEP19May25'!$L$1130</f>
        <v>9382105.3324274495</v>
      </c>
      <c r="M14" s="36">
        <f>BASE!M14*$M$1130</f>
        <v>0</v>
      </c>
      <c r="N14" s="1">
        <f t="shared" si="0"/>
        <v>6</v>
      </c>
      <c r="O14" s="8">
        <f t="shared" si="5"/>
        <v>9910898</v>
      </c>
      <c r="P14" s="9">
        <f t="shared" si="1"/>
        <v>9910898</v>
      </c>
      <c r="Q14" s="40">
        <f t="array" ref="Q14">IFERROR(_xlfn.STDEV.P(IF((F14:M14&lt;&gt;0)*(F14:M14&lt;&gt;""), F14:M14)), 0)</f>
        <v>1277818.7753595316</v>
      </c>
      <c r="R14" s="11">
        <f t="shared" si="2"/>
        <v>12.893067564205904</v>
      </c>
      <c r="S14" s="12">
        <f t="shared" si="3"/>
        <v>87.106932435794093</v>
      </c>
      <c r="T14" s="37" t="str">
        <f t="shared" si="4"/>
        <v>ALTO</v>
      </c>
    </row>
    <row r="15" spans="2:20" s="3" customFormat="1" ht="60">
      <c r="B15" s="27">
        <v>6</v>
      </c>
      <c r="C15" s="31" t="s">
        <v>40</v>
      </c>
      <c r="D15" s="32" t="s">
        <v>38</v>
      </c>
      <c r="E15" s="32">
        <v>1</v>
      </c>
      <c r="F15" s="7">
        <f>BASE!F15</f>
        <v>0</v>
      </c>
      <c r="G15" s="7">
        <f>BASE!G15</f>
        <v>10081078</v>
      </c>
      <c r="H15" s="40">
        <f>BASE!H15*'FM-029 DEP19May25'!$H$1130</f>
        <v>8753728.611122435</v>
      </c>
      <c r="I15" s="7">
        <f>BASE!I15*'FM-029 DEP19May25'!$I$1130</f>
        <v>7546146.8238924388</v>
      </c>
      <c r="J15" s="7">
        <f>BASE!J15*'FM-029 DEP19May25'!$J$1130</f>
        <v>6255316.3988869945</v>
      </c>
      <c r="K15" s="7">
        <f>BASE!K15*'FM-029 DEP19May25'!$K$1130</f>
        <v>7463680.807754443</v>
      </c>
      <c r="L15" s="7">
        <f>BASE!L15*'FM-029 DEP19May25'!$L$1130</f>
        <v>7377595.946811609</v>
      </c>
      <c r="M15" s="36">
        <f>BASE!M15*$M$1130</f>
        <v>0</v>
      </c>
      <c r="N15" s="1">
        <f t="shared" si="0"/>
        <v>6</v>
      </c>
      <c r="O15" s="8">
        <f t="shared" si="5"/>
        <v>7912924</v>
      </c>
      <c r="P15" s="9">
        <f t="shared" si="1"/>
        <v>7912924</v>
      </c>
      <c r="Q15" s="40">
        <f t="array" ref="Q15">IFERROR(_xlfn.STDEV.P(IF((F15:M15&lt;&gt;0)*(F15:M15&lt;&gt;""), F15:M15)), 0)</f>
        <v>1209574.8694128147</v>
      </c>
      <c r="R15" s="11">
        <f t="shared" si="2"/>
        <v>15.286067064625097</v>
      </c>
      <c r="S15" s="12">
        <f t="shared" si="3"/>
        <v>84.713932935374899</v>
      </c>
      <c r="T15" s="37" t="str">
        <f t="shared" si="4"/>
        <v>ALTO</v>
      </c>
    </row>
    <row r="16" spans="2:20" ht="60">
      <c r="B16" s="27">
        <v>7</v>
      </c>
      <c r="C16" s="31" t="s">
        <v>41</v>
      </c>
      <c r="D16" s="32" t="s">
        <v>38</v>
      </c>
      <c r="E16" s="32">
        <v>1</v>
      </c>
      <c r="F16" s="7">
        <f>BASE!F16</f>
        <v>0</v>
      </c>
      <c r="G16" s="7"/>
      <c r="H16" s="40"/>
      <c r="I16" s="7">
        <v>3911871.8734846814</v>
      </c>
      <c r="J16" s="7">
        <v>3494056.1888519884</v>
      </c>
      <c r="K16" s="7">
        <v>4174035.1211631666</v>
      </c>
      <c r="L16" s="7">
        <v>3969429.0002911775</v>
      </c>
      <c r="M16" s="36">
        <f>BASE!M16*$M$1130</f>
        <v>0</v>
      </c>
      <c r="N16" s="1">
        <f t="shared" si="0"/>
        <v>4</v>
      </c>
      <c r="O16" s="8">
        <f t="shared" si="5"/>
        <v>3887348</v>
      </c>
      <c r="P16" s="9">
        <f t="shared" si="1"/>
        <v>3887348</v>
      </c>
      <c r="Q16" s="40">
        <f t="array" ref="Q16">IFERROR(_xlfn.STDEV.P(IF((F16:M16&lt;&gt;0)*(F16:M16&lt;&gt;""), F16:M16)), 0)</f>
        <v>247086.35390101568</v>
      </c>
      <c r="R16" s="11">
        <f t="shared" si="2"/>
        <v>6.356167595517964</v>
      </c>
      <c r="S16" s="12">
        <f t="shared" si="3"/>
        <v>93.64383240448204</v>
      </c>
      <c r="T16" s="37" t="str">
        <f t="shared" si="4"/>
        <v>ALTO</v>
      </c>
    </row>
    <row r="17" spans="2:20" ht="409.35" customHeight="1">
      <c r="B17" s="27">
        <v>8</v>
      </c>
      <c r="C17" s="41" t="s">
        <v>42</v>
      </c>
      <c r="D17" s="32" t="s">
        <v>38</v>
      </c>
      <c r="E17" s="32">
        <v>1</v>
      </c>
      <c r="F17" s="7">
        <f>BASE!F17</f>
        <v>0</v>
      </c>
      <c r="G17" s="7"/>
      <c r="H17" s="40">
        <f>BASE!H17*'FM-029 DEP19May25'!$H$1130</f>
        <v>19667109.729608007</v>
      </c>
      <c r="I17" s="7">
        <f>BASE!I17*'FM-029 DEP19May25'!$I$1130</f>
        <v>13282542.479612077</v>
      </c>
      <c r="J17" s="7">
        <f>BASE!J17*'FM-029 DEP19May25'!$J$1130</f>
        <v>0</v>
      </c>
      <c r="K17" s="7">
        <f>BASE!K17*'FM-029 DEP19May25'!$K$1130</f>
        <v>0</v>
      </c>
      <c r="L17" s="7">
        <f>BASE!L17*'FM-029 DEP19May25'!$L$1130</f>
        <v>0</v>
      </c>
      <c r="M17" s="36">
        <f>BASE!M17*$M$1130</f>
        <v>0</v>
      </c>
      <c r="N17" s="1">
        <f t="shared" si="0"/>
        <v>2</v>
      </c>
      <c r="O17" s="8">
        <f t="shared" si="5"/>
        <v>16474826</v>
      </c>
      <c r="P17" s="9">
        <f t="shared" si="1"/>
        <v>16474826</v>
      </c>
      <c r="Q17" s="40">
        <f t="array" ref="Q17">IFERROR(_xlfn.STDEV.P(IF((F17:M17&lt;&gt;0)*(F17:M17&lt;&gt;""), F17:M17)), 0)</f>
        <v>3192283.6249979711</v>
      </c>
      <c r="R17" s="11">
        <f t="shared" si="2"/>
        <v>19.376736513016716</v>
      </c>
      <c r="S17" s="12">
        <f t="shared" si="3"/>
        <v>80.623263486983291</v>
      </c>
      <c r="T17" s="37" t="str">
        <f t="shared" si="4"/>
        <v>ALTO</v>
      </c>
    </row>
    <row r="18" spans="2:20" ht="158.44999999999999" customHeight="1">
      <c r="B18" s="27">
        <v>10</v>
      </c>
      <c r="C18" s="31" t="s">
        <v>1259</v>
      </c>
      <c r="D18" s="32" t="s">
        <v>38</v>
      </c>
      <c r="E18" s="32">
        <v>1</v>
      </c>
      <c r="F18" s="7">
        <f>BASE!F19</f>
        <v>0</v>
      </c>
      <c r="G18" s="7">
        <f>BASE!G19</f>
        <v>23991139</v>
      </c>
      <c r="H18" s="40">
        <f>BASE!H19*'FM-029 DEP19May25'!$H$1130</f>
        <v>18321712.493373841</v>
      </c>
      <c r="I18" s="7">
        <f>BASE!I19*'FM-029 DEP19May25'!$I$1130</f>
        <v>12652519.556975974</v>
      </c>
      <c r="J18" s="7"/>
      <c r="K18" s="7"/>
      <c r="L18" s="7"/>
      <c r="M18" s="36">
        <f>BASE!M19*$M$1130</f>
        <v>0</v>
      </c>
      <c r="N18" s="1">
        <f t="shared" si="0"/>
        <v>3</v>
      </c>
      <c r="O18" s="8">
        <f t="shared" si="5"/>
        <v>18321790</v>
      </c>
      <c r="P18" s="9">
        <f t="shared" si="1"/>
        <v>18321790</v>
      </c>
      <c r="Q18" s="40">
        <f t="array" ref="Q18">IFERROR(_xlfn.STDEV.P(IF((F18:M18&lt;&gt;0)*(F18:M18&lt;&gt;""), F18:M18)), 0)</f>
        <v>4628972.004162251</v>
      </c>
      <c r="R18" s="11">
        <f t="shared" si="2"/>
        <v>25.264845870202919</v>
      </c>
      <c r="S18" s="12">
        <f t="shared" si="3"/>
        <v>74.735154129797081</v>
      </c>
      <c r="T18" s="37" t="str">
        <f t="shared" si="4"/>
        <v>ALTO</v>
      </c>
    </row>
    <row r="19" spans="2:20" ht="131.44999999999999" customHeight="1">
      <c r="B19" s="27">
        <v>11</v>
      </c>
      <c r="C19" s="31" t="s">
        <v>1260</v>
      </c>
      <c r="D19" s="32" t="s">
        <v>38</v>
      </c>
      <c r="E19" s="32">
        <v>1</v>
      </c>
      <c r="F19" s="7">
        <f>BASE!F20</f>
        <v>0</v>
      </c>
      <c r="G19" s="7">
        <f>BASE!G20</f>
        <v>9402586</v>
      </c>
      <c r="H19" s="40">
        <f>BASE!H20*'FM-029 DEP19May25'!$H$1130</f>
        <v>8164570.208447055</v>
      </c>
      <c r="I19" s="7">
        <f>BASE!I20*'FM-029 DEP19May25'!$I$1130</f>
        <v>7038262.28785541</v>
      </c>
      <c r="J19" s="7"/>
      <c r="K19" s="7">
        <f>BASE!K20*'FM-029 DEP19May25'!$K$1130</f>
        <v>7010230.9046849757</v>
      </c>
      <c r="L19" s="7"/>
      <c r="M19" s="36">
        <f>BASE!M20*$M$1130</f>
        <v>0</v>
      </c>
      <c r="N19" s="1">
        <f t="shared" si="0"/>
        <v>4</v>
      </c>
      <c r="O19" s="8">
        <f t="shared" si="5"/>
        <v>7903912</v>
      </c>
      <c r="P19" s="9">
        <f t="shared" si="1"/>
        <v>7903912</v>
      </c>
      <c r="Q19" s="40">
        <f t="array" ref="Q19">IFERROR(_xlfn.STDEV.P(IF((F19:M19&lt;&gt;0)*(F19:M19&lt;&gt;""), F19:M19)), 0)</f>
        <v>982596.27825545357</v>
      </c>
      <c r="R19" s="11">
        <f t="shared" si="2"/>
        <v>12.431771485505577</v>
      </c>
      <c r="S19" s="12">
        <f t="shared" si="3"/>
        <v>87.568228514494422</v>
      </c>
      <c r="T19" s="37" t="str">
        <f t="shared" si="4"/>
        <v>ALTO</v>
      </c>
    </row>
    <row r="20" spans="2:20" ht="133.35" customHeight="1">
      <c r="B20" s="27">
        <v>12</v>
      </c>
      <c r="C20" s="31" t="s">
        <v>1261</v>
      </c>
      <c r="D20" s="32" t="s">
        <v>38</v>
      </c>
      <c r="E20" s="32">
        <v>1</v>
      </c>
      <c r="F20" s="7">
        <f>BASE!F21</f>
        <v>0</v>
      </c>
      <c r="G20" s="7">
        <f>BASE!G21</f>
        <v>9265099</v>
      </c>
      <c r="H20" s="40">
        <f>BASE!H21*'FM-029 DEP19May25'!$H$1130</f>
        <v>7052807.2172638522</v>
      </c>
      <c r="I20" s="7"/>
      <c r="J20" s="7"/>
      <c r="K20" s="7">
        <f>BASE!K21*'FM-029 DEP19May25'!$K$1130</f>
        <v>5284200.0969305336</v>
      </c>
      <c r="L20" s="7"/>
      <c r="M20" s="36">
        <f>BASE!M21*$M$1130</f>
        <v>0</v>
      </c>
      <c r="N20" s="1">
        <f t="shared" si="0"/>
        <v>3</v>
      </c>
      <c r="O20" s="8">
        <f t="shared" si="5"/>
        <v>7200702</v>
      </c>
      <c r="P20" s="9">
        <f t="shared" si="1"/>
        <v>7200702</v>
      </c>
      <c r="Q20" s="40">
        <f t="array" ref="Q20">IFERROR(_xlfn.STDEV.P(IF((F20:M20&lt;&gt;0)*(F20:M20&lt;&gt;""), F20:M20)), 0)</f>
        <v>1628556.353015193</v>
      </c>
      <c r="R20" s="11">
        <f t="shared" si="2"/>
        <v>22.616633114593451</v>
      </c>
      <c r="S20" s="12">
        <f t="shared" si="3"/>
        <v>77.383366885406545</v>
      </c>
      <c r="T20" s="37" t="str">
        <f t="shared" si="4"/>
        <v>ALTO</v>
      </c>
    </row>
    <row r="21" spans="2:20" ht="126" customHeight="1">
      <c r="B21" s="27">
        <v>13</v>
      </c>
      <c r="C21" s="41" t="s">
        <v>1262</v>
      </c>
      <c r="D21" s="32" t="s">
        <v>38</v>
      </c>
      <c r="E21" s="32">
        <v>1</v>
      </c>
      <c r="F21" s="7">
        <f>BASE!F22</f>
        <v>0</v>
      </c>
      <c r="G21" s="7">
        <f>BASE!G22</f>
        <v>15121112</v>
      </c>
      <c r="H21" s="40">
        <f>BASE!H22*'FM-029 DEP19May25'!$H$1130</f>
        <v>11393092.338619063</v>
      </c>
      <c r="I21" s="7">
        <f>BASE!I22*'FM-029 DEP19May25'!$I$1130</f>
        <v>7647669.8346925275</v>
      </c>
      <c r="J21" s="7"/>
      <c r="K21" s="7"/>
      <c r="L21" s="7"/>
      <c r="M21" s="36">
        <f>BASE!M22*$M$1130</f>
        <v>0</v>
      </c>
      <c r="N21" s="1">
        <f t="shared" si="0"/>
        <v>3</v>
      </c>
      <c r="O21" s="8">
        <f t="shared" si="5"/>
        <v>11387291</v>
      </c>
      <c r="P21" s="9">
        <f t="shared" si="1"/>
        <v>11387291</v>
      </c>
      <c r="Q21" s="40">
        <f t="array" ref="Q21">IFERROR(_xlfn.STDEV.P(IF((F21:M21&lt;&gt;0)*(F21:M21&lt;&gt;""), F21:M21)), 0)</f>
        <v>3051022.745221993</v>
      </c>
      <c r="R21" s="11">
        <f t="shared" si="2"/>
        <v>26.793227161947407</v>
      </c>
      <c r="S21" s="12">
        <f t="shared" si="3"/>
        <v>73.206772838052586</v>
      </c>
      <c r="T21" s="37" t="str">
        <f t="shared" si="4"/>
        <v>ALTO</v>
      </c>
    </row>
    <row r="22" spans="2:20" ht="134.25" customHeight="1">
      <c r="B22" s="27">
        <v>14</v>
      </c>
      <c r="C22" s="31" t="s">
        <v>48</v>
      </c>
      <c r="D22" s="32" t="s">
        <v>38</v>
      </c>
      <c r="E22" s="32">
        <v>1</v>
      </c>
      <c r="F22" s="7">
        <f>BASE!F23</f>
        <v>0</v>
      </c>
      <c r="G22" s="7">
        <f>BASE!G23</f>
        <v>5416289</v>
      </c>
      <c r="H22" s="40">
        <f>BASE!H23*'FM-029 DEP19May25'!$H$1130</f>
        <v>4849750.0916487509</v>
      </c>
      <c r="I22" s="7">
        <f>BASE!I23*'FM-029 DEP19May25'!$I$1130</f>
        <v>4364190.9521710379</v>
      </c>
      <c r="J22" s="7"/>
      <c r="K22" s="7">
        <f>BASE!K23*'FM-029 DEP19May25'!$K$1130</f>
        <v>4443352.8271405492</v>
      </c>
      <c r="L22" s="7"/>
      <c r="M22" s="36">
        <f>BASE!M23*$M$1130</f>
        <v>0</v>
      </c>
      <c r="N22" s="1">
        <f t="shared" si="0"/>
        <v>4</v>
      </c>
      <c r="O22" s="8">
        <f t="shared" si="5"/>
        <v>4768396</v>
      </c>
      <c r="P22" s="9">
        <f t="shared" si="1"/>
        <v>4768396</v>
      </c>
      <c r="Q22" s="40">
        <f t="array" ref="Q22">IFERROR(_xlfn.STDEV.P(IF((F22:M22&lt;&gt;0)*(F22:M22&lt;&gt;""), F22:M22)), 0)</f>
        <v>416958.81468966068</v>
      </c>
      <c r="R22" s="11">
        <f t="shared" si="2"/>
        <v>8.744215343894691</v>
      </c>
      <c r="S22" s="12">
        <f t="shared" si="3"/>
        <v>91.255784656105305</v>
      </c>
      <c r="T22" s="37" t="str">
        <f t="shared" si="4"/>
        <v>ALTO</v>
      </c>
    </row>
    <row r="23" spans="2:20" ht="157.69999999999999" customHeight="1">
      <c r="B23" s="27">
        <v>15</v>
      </c>
      <c r="C23" s="41" t="s">
        <v>49</v>
      </c>
      <c r="D23" s="32" t="s">
        <v>38</v>
      </c>
      <c r="E23" s="32">
        <v>1</v>
      </c>
      <c r="F23" s="7">
        <f>BASE!F24</f>
        <v>0</v>
      </c>
      <c r="G23" s="7">
        <f>BASE!G24</f>
        <v>21836252</v>
      </c>
      <c r="H23" s="40">
        <f>BASE!H24*'FM-029 DEP19May25'!$H$1130</f>
        <v>16622238.482663976</v>
      </c>
      <c r="I23" s="7">
        <f>BASE!I24*'FM-029 DEP19May25'!$I$1130</f>
        <v>11402332.625082653</v>
      </c>
      <c r="J23" s="7"/>
      <c r="K23" s="7"/>
      <c r="L23" s="7"/>
      <c r="M23" s="36">
        <f>BASE!M24*$M$1130</f>
        <v>0</v>
      </c>
      <c r="N23" s="1">
        <f t="shared" si="0"/>
        <v>3</v>
      </c>
      <c r="O23" s="8">
        <f t="shared" si="5"/>
        <v>16620274</v>
      </c>
      <c r="P23" s="9">
        <f t="shared" si="1"/>
        <v>16620274</v>
      </c>
      <c r="Q23" s="40">
        <f t="array" ref="Q23">IFERROR(_xlfn.STDEV.P(IF((F23:M23&lt;&gt;0)*(F23:M23&lt;&gt;""), F23:M23)), 0)</f>
        <v>4259629.9740607366</v>
      </c>
      <c r="R23" s="11">
        <f t="shared" si="2"/>
        <v>25.629120037736662</v>
      </c>
      <c r="S23" s="12">
        <f t="shared" si="3"/>
        <v>74.370879962263331</v>
      </c>
      <c r="T23" s="37" t="str">
        <f t="shared" si="4"/>
        <v>ALTO</v>
      </c>
    </row>
    <row r="24" spans="2:20" ht="161.25" customHeight="1">
      <c r="B24" s="27">
        <v>16</v>
      </c>
      <c r="C24" s="41" t="s">
        <v>50</v>
      </c>
      <c r="D24" s="32" t="s">
        <v>38</v>
      </c>
      <c r="E24" s="32">
        <v>1</v>
      </c>
      <c r="F24" s="7">
        <f>BASE!F25</f>
        <v>0</v>
      </c>
      <c r="G24" s="7">
        <f>BASE!G25</f>
        <v>13546608</v>
      </c>
      <c r="H24" s="40">
        <f>BASE!H25*'FM-029 DEP19May25'!$H$1130</f>
        <v>11083817.929633593</v>
      </c>
      <c r="I24" s="7">
        <f>BASE!I25*'FM-029 DEP19May25'!$I$1130</f>
        <v>8704928.2741899919</v>
      </c>
      <c r="J24" s="7">
        <f>BASE!J25*'FM-029 DEP19May25'!$J$1130</f>
        <v>8327589.0853603818</v>
      </c>
      <c r="K24" s="7">
        <f>BASE!K25*'FM-029 DEP19May25'!$K$1130</f>
        <v>8565804.9596122783</v>
      </c>
      <c r="L24" s="7">
        <f>BASE!L25*'FM-029 DEP19May25'!$L$1130</f>
        <v>9565090.4911190923</v>
      </c>
      <c r="M24" s="36">
        <f>BASE!M25*$M$1130</f>
        <v>0</v>
      </c>
      <c r="N24" s="1">
        <f t="shared" si="0"/>
        <v>6</v>
      </c>
      <c r="O24" s="8">
        <f t="shared" si="5"/>
        <v>9965640</v>
      </c>
      <c r="P24" s="9">
        <f t="shared" si="1"/>
        <v>9965640</v>
      </c>
      <c r="Q24" s="40">
        <f t="array" ref="Q24">IFERROR(_xlfn.STDEV.P(IF((F24:M24&lt;&gt;0)*(F24:M24&lt;&gt;""), F24:M24)), 0)</f>
        <v>1846899.9523188286</v>
      </c>
      <c r="R24" s="11">
        <f t="shared" si="2"/>
        <v>18.532677804123253</v>
      </c>
      <c r="S24" s="12">
        <f t="shared" si="3"/>
        <v>81.467322195876747</v>
      </c>
      <c r="T24" s="37" t="str">
        <f t="shared" si="4"/>
        <v>ALTO</v>
      </c>
    </row>
    <row r="25" spans="2:20" ht="162" customHeight="1">
      <c r="B25" s="27">
        <v>17</v>
      </c>
      <c r="C25" s="31" t="s">
        <v>51</v>
      </c>
      <c r="D25" s="32" t="s">
        <v>38</v>
      </c>
      <c r="E25" s="32">
        <v>1</v>
      </c>
      <c r="F25" s="7">
        <f>BASE!F26</f>
        <v>0</v>
      </c>
      <c r="G25" s="7">
        <f>BASE!G26</f>
        <v>9713978</v>
      </c>
      <c r="H25" s="40">
        <f>BASE!H26*'FM-029 DEP19May25'!$H$1130</f>
        <v>8549911.6501968987</v>
      </c>
      <c r="I25" s="7">
        <f>BASE!I26*'FM-029 DEP19May25'!$I$1130</f>
        <v>7514291.4392770547</v>
      </c>
      <c r="J25" s="7">
        <f>BASE!J26*'FM-029 DEP19May25'!$J$1130</f>
        <v>6990767.4355982412</v>
      </c>
      <c r="K25" s="7">
        <f>BASE!K26*'FM-029 DEP19May25'!$K$1130</f>
        <v>8526174.2810985465</v>
      </c>
      <c r="L25" s="7">
        <f>BASE!L26*'FM-029 DEP19May25'!$L$1130</f>
        <v>7776834.0745413965</v>
      </c>
      <c r="M25" s="36">
        <f>BASE!M26*$M$1130</f>
        <v>0</v>
      </c>
      <c r="N25" s="1">
        <f t="shared" si="0"/>
        <v>6</v>
      </c>
      <c r="O25" s="8">
        <f t="shared" si="5"/>
        <v>8178659</v>
      </c>
      <c r="P25" s="9">
        <f t="shared" si="1"/>
        <v>8178659</v>
      </c>
      <c r="Q25" s="40">
        <f t="array" ref="Q25">IFERROR(_xlfn.STDEV.P(IF((F25:M25&lt;&gt;0)*(F25:M25&lt;&gt;""), F25:M25)), 0)</f>
        <v>878420.33672880661</v>
      </c>
      <c r="R25" s="11">
        <f t="shared" si="2"/>
        <v>10.740395665460641</v>
      </c>
      <c r="S25" s="12">
        <f t="shared" si="3"/>
        <v>89.259604334539361</v>
      </c>
      <c r="T25" s="37" t="str">
        <f t="shared" si="4"/>
        <v>ALTO</v>
      </c>
    </row>
    <row r="26" spans="2:20" ht="165" customHeight="1">
      <c r="B26" s="27">
        <v>18</v>
      </c>
      <c r="C26" s="31" t="s">
        <v>52</v>
      </c>
      <c r="D26" s="32" t="s">
        <v>38</v>
      </c>
      <c r="E26" s="32">
        <v>1</v>
      </c>
      <c r="F26" s="7">
        <f>BASE!F27</f>
        <v>0</v>
      </c>
      <c r="G26" s="7">
        <f>BASE!G27</f>
        <v>1744276</v>
      </c>
      <c r="H26" s="40">
        <f>BASE!H27*'FM-029 DEP19May25'!$H$1130</f>
        <v>1417364.3427953834</v>
      </c>
      <c r="I26" s="7">
        <f>BASE!I27*'FM-029 DEP19May25'!$I$1130</f>
        <v>1100143.028432885</v>
      </c>
      <c r="J26" s="7">
        <f>BASE!J27*'FM-029 DEP19May25'!$J$1130</f>
        <v>943873.08141100453</v>
      </c>
      <c r="K26" s="7">
        <f>BASE!K27*'FM-029 DEP19May25'!$K$1130</f>
        <v>1209240.9693053311</v>
      </c>
      <c r="L26" s="7">
        <f>BASE!L27*'FM-029 DEP19May25'!$L$1130</f>
        <v>1308338.6450548386</v>
      </c>
      <c r="M26" s="36">
        <f>BASE!M27*$M$1130</f>
        <v>0</v>
      </c>
      <c r="N26" s="1">
        <f t="shared" si="0"/>
        <v>6</v>
      </c>
      <c r="O26" s="8">
        <f t="shared" si="5"/>
        <v>1287206</v>
      </c>
      <c r="P26" s="9">
        <f t="shared" si="1"/>
        <v>1287206</v>
      </c>
      <c r="Q26" s="40">
        <f t="array" ref="Q26">IFERROR(_xlfn.STDEV.P(IF((F26:M26&lt;&gt;0)*(F26:M26&lt;&gt;""), F26:M26)), 0)</f>
        <v>253393.42339395033</v>
      </c>
      <c r="R26" s="11">
        <f t="shared" si="2"/>
        <v>19.685537776700105</v>
      </c>
      <c r="S26" s="12">
        <f t="shared" si="3"/>
        <v>80.314462223299898</v>
      </c>
      <c r="T26" s="37" t="str">
        <f t="shared" si="4"/>
        <v>ALTO</v>
      </c>
    </row>
    <row r="27" spans="2:20" ht="150">
      <c r="B27" s="27">
        <v>19</v>
      </c>
      <c r="C27" s="31" t="s">
        <v>53</v>
      </c>
      <c r="D27" s="32" t="s">
        <v>38</v>
      </c>
      <c r="E27" s="32">
        <v>1</v>
      </c>
      <c r="F27" s="7">
        <f>BASE!F28</f>
        <v>0</v>
      </c>
      <c r="G27" s="7">
        <f>BASE!G28</f>
        <v>5239046</v>
      </c>
      <c r="H27" s="40">
        <f>BASE!H28*'FM-029 DEP19May25'!$H$1130</f>
        <v>4549233.4427030524</v>
      </c>
      <c r="I27" s="7">
        <f>BASE!I28*'FM-029 DEP19May25'!$I$1130</f>
        <v>3921663.4163544187</v>
      </c>
      <c r="J27" s="7"/>
      <c r="K27" s="7">
        <f>BASE!K28*'FM-029 DEP19May25'!$K$1130</f>
        <v>2379531.5185783524</v>
      </c>
      <c r="L27" s="7"/>
      <c r="M27" s="36">
        <f>BASE!M28*$M$1130</f>
        <v>0</v>
      </c>
      <c r="N27" s="1">
        <f t="shared" si="0"/>
        <v>4</v>
      </c>
      <c r="O27" s="8">
        <f t="shared" si="5"/>
        <v>4022369</v>
      </c>
      <c r="P27" s="9">
        <f t="shared" si="1"/>
        <v>4022369</v>
      </c>
      <c r="Q27" s="40">
        <f t="array" ref="Q27">IFERROR(_xlfn.STDEV.P(IF((F27:M27&lt;&gt;0)*(F27:M27&lt;&gt;""), F27:M27)), 0)</f>
        <v>1056757.5015411945</v>
      </c>
      <c r="R27" s="11">
        <f>IFERROR(Q27/O27*100,0)</f>
        <v>26.272017846726509</v>
      </c>
      <c r="S27" s="12">
        <f t="shared" si="3"/>
        <v>73.727982153273487</v>
      </c>
      <c r="T27" s="37" t="str">
        <f t="shared" si="4"/>
        <v>ALTO</v>
      </c>
    </row>
    <row r="28" spans="2:20" ht="161.25" customHeight="1">
      <c r="B28" s="27">
        <v>20</v>
      </c>
      <c r="C28" s="31" t="s">
        <v>54</v>
      </c>
      <c r="D28" s="32" t="s">
        <v>38</v>
      </c>
      <c r="E28" s="32">
        <v>1</v>
      </c>
      <c r="F28" s="7">
        <f>BASE!F29</f>
        <v>0</v>
      </c>
      <c r="G28" s="7">
        <f>BASE!G29</f>
        <v>6912750</v>
      </c>
      <c r="H28" s="40">
        <f>BASE!H29*'FM-029 DEP19May25'!$H$1130</f>
        <v>5616981.2939357571</v>
      </c>
      <c r="I28" s="7">
        <f>BASE!I29*'FM-029 DEP19May25'!$I$1130</f>
        <v>4359599.9779590033</v>
      </c>
      <c r="J28" s="7"/>
      <c r="K28" s="7">
        <f>BASE!K29*'FM-029 DEP19May25'!$K$1130</f>
        <v>3579182.8109854604</v>
      </c>
      <c r="L28" s="7"/>
      <c r="M28" s="36">
        <f>BASE!M29*$M$1130</f>
        <v>0</v>
      </c>
      <c r="N28" s="1">
        <f t="shared" si="0"/>
        <v>4</v>
      </c>
      <c r="O28" s="8">
        <f t="shared" si="5"/>
        <v>5117129</v>
      </c>
      <c r="P28" s="9">
        <f t="shared" si="1"/>
        <v>5117129</v>
      </c>
      <c r="Q28" s="40">
        <f t="array" ref="Q28">IFERROR(_xlfn.STDEV.P(IF((F28:M28&lt;&gt;0)*(F28:M28&lt;&gt;""), F28:M28)), 0)</f>
        <v>1266218.3649485242</v>
      </c>
      <c r="R28" s="11">
        <f t="shared" ref="R28:R91" si="6">IFERROR(Q28/O28*100,0)</f>
        <v>24.744702839199952</v>
      </c>
      <c r="S28" s="12">
        <f t="shared" si="3"/>
        <v>75.255297160800041</v>
      </c>
      <c r="T28" s="37" t="str">
        <f t="shared" si="4"/>
        <v>ALTO</v>
      </c>
    </row>
    <row r="29" spans="2:20" ht="56.25" customHeight="1">
      <c r="B29" s="27">
        <v>21</v>
      </c>
      <c r="C29" s="31" t="s">
        <v>55</v>
      </c>
      <c r="D29" s="32" t="s">
        <v>38</v>
      </c>
      <c r="E29" s="32">
        <v>1</v>
      </c>
      <c r="F29" s="7">
        <f>BASE!F30</f>
        <v>0</v>
      </c>
      <c r="G29" s="7">
        <f>BASE!G30</f>
        <v>17373038</v>
      </c>
      <c r="H29" s="40">
        <f>BASE!H30*'FM-029 DEP19May25'!$H$1130</f>
        <v>15085574.22910241</v>
      </c>
      <c r="I29" s="7">
        <f>BASE!I30*'FM-029 DEP19May25'!$I$1130</f>
        <v>13004509.821467929</v>
      </c>
      <c r="J29" s="7">
        <f>BASE!J30*'FM-029 DEP19May25'!$J$1130</f>
        <v>10622886.634951981</v>
      </c>
      <c r="K29" s="7">
        <f>BASE!K30*'FM-029 DEP19May25'!$K$1130</f>
        <v>12335313.974151859</v>
      </c>
      <c r="L29" s="7">
        <f>BASE!L30*'FM-029 DEP19May25'!$L$1130</f>
        <v>11103821.821799478</v>
      </c>
      <c r="M29" s="36">
        <f>BASE!M30*$M$1130</f>
        <v>0</v>
      </c>
      <c r="N29" s="1">
        <f t="shared" si="0"/>
        <v>6</v>
      </c>
      <c r="O29" s="8">
        <f t="shared" si="5"/>
        <v>13254191</v>
      </c>
      <c r="P29" s="9">
        <f t="shared" si="1"/>
        <v>13254191</v>
      </c>
      <c r="Q29" s="40">
        <f t="array" ref="Q29">IFERROR(_xlfn.STDEV.P(IF((F29:M29&lt;&gt;0)*(F29:M29&lt;&gt;""), F29:M29)), 0)</f>
        <v>2337141.811589045</v>
      </c>
      <c r="R29" s="11">
        <f t="shared" si="6"/>
        <v>17.633228701691753</v>
      </c>
      <c r="S29" s="12">
        <f t="shared" si="3"/>
        <v>82.366771298308251</v>
      </c>
      <c r="T29" s="37" t="str">
        <f t="shared" si="4"/>
        <v>ALTO</v>
      </c>
    </row>
    <row r="30" spans="2:20" ht="75" customHeight="1">
      <c r="B30" s="27">
        <v>22</v>
      </c>
      <c r="C30" s="31" t="s">
        <v>56</v>
      </c>
      <c r="D30" s="32" t="s">
        <v>38</v>
      </c>
      <c r="E30" s="32">
        <v>1</v>
      </c>
      <c r="F30" s="7">
        <f>BASE!F31</f>
        <v>0</v>
      </c>
      <c r="G30" s="7">
        <f>BASE!G31</f>
        <v>5490919</v>
      </c>
      <c r="H30" s="40">
        <f>BASE!H31*'FM-029 DEP19May25'!$H$1130</f>
        <v>4461675.6966695404</v>
      </c>
      <c r="I30" s="7">
        <f>BASE!I31*'FM-029 DEP19May25'!$I$1130</f>
        <v>3462925.6667401362</v>
      </c>
      <c r="J30" s="7">
        <f>BASE!J31*'FM-029 DEP19May25'!$J$1130</f>
        <v>0</v>
      </c>
      <c r="K30" s="7">
        <f>BASE!K31*'FM-029 DEP19May25'!$K$1130</f>
        <v>0</v>
      </c>
      <c r="L30" s="7">
        <f>BASE!L31*'FM-029 DEP19May25'!$L$1130</f>
        <v>0</v>
      </c>
      <c r="M30" s="36">
        <f>BASE!M31*$M$1130</f>
        <v>0</v>
      </c>
      <c r="N30" s="1">
        <f t="shared" si="0"/>
        <v>3</v>
      </c>
      <c r="O30" s="8">
        <f t="shared" si="5"/>
        <v>4471840</v>
      </c>
      <c r="P30" s="9">
        <f t="shared" si="1"/>
        <v>4471840</v>
      </c>
      <c r="Q30" s="40">
        <f t="array" ref="Q30">IFERROR(_xlfn.STDEV.P(IF((F30:M30&lt;&gt;0)*(F30:M30&lt;&gt;""), F30:M30)), 0)</f>
        <v>827956.00792158302</v>
      </c>
      <c r="R30" s="11">
        <f t="shared" si="6"/>
        <v>18.514884430605367</v>
      </c>
      <c r="S30" s="12">
        <f t="shared" si="3"/>
        <v>81.485115569394637</v>
      </c>
      <c r="T30" s="37" t="str">
        <f t="shared" si="4"/>
        <v>ALTO</v>
      </c>
    </row>
    <row r="31" spans="2:20" ht="50.25" customHeight="1">
      <c r="B31" s="27">
        <v>23</v>
      </c>
      <c r="C31" s="31" t="s">
        <v>57</v>
      </c>
      <c r="D31" s="32" t="s">
        <v>38</v>
      </c>
      <c r="E31" s="32">
        <v>1</v>
      </c>
      <c r="F31" s="7">
        <f>BASE!F32</f>
        <v>0</v>
      </c>
      <c r="G31" s="7">
        <f>BASE!G32</f>
        <v>6615179</v>
      </c>
      <c r="H31" s="40">
        <f>BASE!H32*'FM-029 DEP19May25'!$H$1130</f>
        <v>5744174.3071816713</v>
      </c>
      <c r="I31" s="7">
        <f>BASE!I32*'FM-029 DEP19May25'!$I$1130</f>
        <v>4951761.7610756001</v>
      </c>
      <c r="J31" s="7">
        <f>BASE!J32*'FM-029 DEP19May25'!$J$1130</f>
        <v>3863109.2361547439</v>
      </c>
      <c r="K31" s="7">
        <f>BASE!K32*'FM-029 DEP19May25'!$K$1130</f>
        <v>4675395.460420032</v>
      </c>
      <c r="L31" s="7">
        <f>BASE!L32*'FM-029 DEP19May25'!$L$1130</f>
        <v>4616195.4275453752</v>
      </c>
      <c r="M31" s="36">
        <f>BASE!M32*$M$1130</f>
        <v>0</v>
      </c>
      <c r="N31" s="1">
        <f t="shared" si="0"/>
        <v>6</v>
      </c>
      <c r="O31" s="8">
        <f t="shared" si="5"/>
        <v>5077636</v>
      </c>
      <c r="P31" s="9">
        <f t="shared" si="1"/>
        <v>5077636</v>
      </c>
      <c r="Q31" s="40">
        <f t="array" ref="Q31">IFERROR(_xlfn.STDEV.P(IF((F31:M31&lt;&gt;0)*(F31:M31&lt;&gt;""), F31:M31)), 0)</f>
        <v>882605.6338572742</v>
      </c>
      <c r="R31" s="11">
        <f t="shared" si="6"/>
        <v>17.382215540012599</v>
      </c>
      <c r="S31" s="12">
        <f t="shared" si="3"/>
        <v>82.617784459987405</v>
      </c>
      <c r="T31" s="37" t="str">
        <f t="shared" si="4"/>
        <v>ALTO</v>
      </c>
    </row>
    <row r="32" spans="2:20" ht="55.5" customHeight="1">
      <c r="B32" s="27">
        <v>24</v>
      </c>
      <c r="C32" s="31" t="s">
        <v>58</v>
      </c>
      <c r="D32" s="32" t="s">
        <v>38</v>
      </c>
      <c r="E32" s="32">
        <v>1</v>
      </c>
      <c r="F32" s="7">
        <f>BASE!F33</f>
        <v>0</v>
      </c>
      <c r="G32" s="7">
        <f>BASE!G33</f>
        <v>7138826</v>
      </c>
      <c r="H32" s="40">
        <f>BASE!H33*'FM-029 DEP19May25'!$H$1130</f>
        <v>6198873.9920394896</v>
      </c>
      <c r="I32" s="7">
        <f>BASE!I33*'FM-029 DEP19May25'!$I$1130</f>
        <v>5343735.3361251922</v>
      </c>
      <c r="J32" s="7">
        <f>BASE!J33*'FM-029 DEP19May25'!$J$1130</f>
        <v>4092771.744008617</v>
      </c>
      <c r="K32" s="7">
        <f>BASE!K33*'FM-029 DEP19May25'!$K$1130</f>
        <v>4953392.0840064622</v>
      </c>
      <c r="L32" s="7">
        <f>BASE!L33*'FM-029 DEP19May25'!$L$1130</f>
        <v>4890672.4478307292</v>
      </c>
      <c r="M32" s="36">
        <f>BASE!M33*$M$1130</f>
        <v>0</v>
      </c>
      <c r="N32" s="1">
        <f t="shared" si="0"/>
        <v>6</v>
      </c>
      <c r="O32" s="8">
        <f t="shared" si="5"/>
        <v>5436379</v>
      </c>
      <c r="P32" s="9">
        <f t="shared" si="1"/>
        <v>5436379</v>
      </c>
      <c r="Q32" s="40">
        <f t="array" ref="Q32">IFERROR(_xlfn.STDEV.P(IF((F32:M32&lt;&gt;0)*(F32:M32&lt;&gt;""), F32:M32)), 0)</f>
        <v>985279.96948444424</v>
      </c>
      <c r="R32" s="11">
        <f t="shared" si="6"/>
        <v>18.123827817825877</v>
      </c>
      <c r="S32" s="12">
        <f t="shared" si="3"/>
        <v>81.876172182174116</v>
      </c>
      <c r="T32" s="37" t="str">
        <f t="shared" si="4"/>
        <v>ALTO</v>
      </c>
    </row>
    <row r="33" spans="2:20" ht="18">
      <c r="B33" s="27">
        <v>25</v>
      </c>
      <c r="C33" s="28" t="s">
        <v>59</v>
      </c>
      <c r="D33" s="32" t="s">
        <v>60</v>
      </c>
      <c r="E33" s="32">
        <v>1</v>
      </c>
      <c r="F33" s="7">
        <f>BASE!F34</f>
        <v>0</v>
      </c>
      <c r="G33" s="7"/>
      <c r="H33" s="40">
        <f>BASE!H34*'FM-029 DEP19May25'!$H$1130</f>
        <v>41925.468120558988</v>
      </c>
      <c r="I33" s="7">
        <f>BASE!I34*'FM-029 DEP19May25'!$I$1130</f>
        <v>28775.900374696932</v>
      </c>
      <c r="J33" s="7"/>
      <c r="K33" s="7"/>
      <c r="L33" s="7"/>
      <c r="M33" s="36">
        <f>BASE!M34*$M$1130</f>
        <v>0</v>
      </c>
      <c r="N33" s="1">
        <f t="shared" si="0"/>
        <v>2</v>
      </c>
      <c r="O33" s="8">
        <f t="shared" si="5"/>
        <v>35351</v>
      </c>
      <c r="P33" s="9">
        <f t="shared" si="1"/>
        <v>35351</v>
      </c>
      <c r="Q33" s="40">
        <f t="array" ref="Q33">IFERROR(_xlfn.STDEV.P(IF((F33:M33&lt;&gt;0)*(F33:M33&lt;&gt;""), F33:M33)), 0)</f>
        <v>6574.7838729310533</v>
      </c>
      <c r="R33" s="11">
        <f t="shared" si="6"/>
        <v>18.598579595855995</v>
      </c>
      <c r="S33" s="12">
        <f t="shared" si="3"/>
        <v>81.401420404144005</v>
      </c>
      <c r="T33" s="37" t="str">
        <f t="shared" si="4"/>
        <v>ALTO</v>
      </c>
    </row>
    <row r="34" spans="2:20" ht="18">
      <c r="B34" s="27">
        <v>26</v>
      </c>
      <c r="C34" s="28" t="s">
        <v>61</v>
      </c>
      <c r="D34" s="32" t="s">
        <v>60</v>
      </c>
      <c r="E34" s="32">
        <v>1</v>
      </c>
      <c r="F34" s="7">
        <f>BASE!F35</f>
        <v>0</v>
      </c>
      <c r="G34" s="7">
        <f>BASE!G35</f>
        <v>59184</v>
      </c>
      <c r="H34" s="40">
        <f>BASE!H35*'FM-029 DEP19May25'!$H$1130</f>
        <v>48105.138971563647</v>
      </c>
      <c r="I34" s="7">
        <f>BASE!I35*'FM-029 DEP19May25'!$I$1130</f>
        <v>37355.860700903679</v>
      </c>
      <c r="J34" s="7">
        <f>BASE!J35*'FM-029 DEP19May25'!$J$1130</f>
        <v>36108.787361996234</v>
      </c>
      <c r="K34" s="7">
        <f>BASE!K35*'FM-029 DEP19May25'!$K$1130</f>
        <v>37277.883683360262</v>
      </c>
      <c r="L34" s="7">
        <f>BASE!L35*'FM-029 DEP19May25'!$L$1130</f>
        <v>35408.147141609246</v>
      </c>
      <c r="M34" s="36">
        <f>BASE!M35*$M$1130</f>
        <v>0</v>
      </c>
      <c r="N34" s="1">
        <f t="shared" si="0"/>
        <v>6</v>
      </c>
      <c r="O34" s="8">
        <f t="shared" si="5"/>
        <v>42240</v>
      </c>
      <c r="P34" s="9">
        <f t="shared" si="1"/>
        <v>42240</v>
      </c>
      <c r="Q34" s="40">
        <f t="array" ref="Q34">IFERROR(_xlfn.STDEV.P(IF((F34:M34&lt;&gt;0)*(F34:M34&lt;&gt;""), F34:M34)), 0)</f>
        <v>8700.9806734086433</v>
      </c>
      <c r="R34" s="11">
        <f t="shared" si="6"/>
        <v>20.598912579092431</v>
      </c>
      <c r="S34" s="12">
        <f t="shared" si="3"/>
        <v>79.401087420907572</v>
      </c>
      <c r="T34" s="37" t="str">
        <f t="shared" si="4"/>
        <v>ALTO</v>
      </c>
    </row>
    <row r="35" spans="2:20" ht="18">
      <c r="B35" s="27">
        <v>27</v>
      </c>
      <c r="C35" s="28" t="s">
        <v>62</v>
      </c>
      <c r="D35" s="32" t="s">
        <v>38</v>
      </c>
      <c r="E35" s="32">
        <v>1</v>
      </c>
      <c r="F35" s="7">
        <f>BASE!F36</f>
        <v>0</v>
      </c>
      <c r="G35" s="7">
        <f>BASE!G36</f>
        <v>78002</v>
      </c>
      <c r="H35" s="40">
        <f>BASE!H36*'FM-029 DEP19May25'!$H$1130</f>
        <v>64146.472510741842</v>
      </c>
      <c r="I35" s="7">
        <f>BASE!I36*'FM-029 DEP19May25'!$I$1130</f>
        <v>50810.403350231427</v>
      </c>
      <c r="J35" s="7">
        <f>BASE!J36*'FM-029 DEP19May25'!$J$1130</f>
        <v>0</v>
      </c>
      <c r="K35" s="7">
        <f>BASE!K36*'FM-029 DEP19May25'!$K$1130</f>
        <v>0</v>
      </c>
      <c r="L35" s="7">
        <f>BASE!L36*'FM-029 DEP19May25'!$L$1130</f>
        <v>54131.428710084445</v>
      </c>
      <c r="M35" s="36">
        <f>BASE!M36*$M$1130</f>
        <v>0</v>
      </c>
      <c r="N35" s="1">
        <f t="shared" si="0"/>
        <v>4</v>
      </c>
      <c r="O35" s="8">
        <f t="shared" si="5"/>
        <v>61773</v>
      </c>
      <c r="P35" s="9">
        <f t="shared" si="1"/>
        <v>61773</v>
      </c>
      <c r="Q35" s="40">
        <f t="array" ref="Q35">IFERROR(_xlfn.STDEV.P(IF((F35:M35&lt;&gt;0)*(F35:M35&lt;&gt;""), F35:M35)), 0)</f>
        <v>10578.113597482843</v>
      </c>
      <c r="R35" s="11">
        <f t="shared" si="6"/>
        <v>17.124170102606062</v>
      </c>
      <c r="S35" s="12">
        <f t="shared" si="3"/>
        <v>82.875829897393942</v>
      </c>
      <c r="T35" s="37" t="str">
        <f t="shared" si="4"/>
        <v>ALTO</v>
      </c>
    </row>
    <row r="36" spans="2:20" ht="39.75" customHeight="1">
      <c r="B36" s="27">
        <v>28</v>
      </c>
      <c r="C36" s="31" t="s">
        <v>63</v>
      </c>
      <c r="D36" s="32" t="s">
        <v>38</v>
      </c>
      <c r="E36" s="32">
        <v>1</v>
      </c>
      <c r="F36" s="7">
        <f>BASE!F37</f>
        <v>0</v>
      </c>
      <c r="G36" s="7">
        <f>BASE!G37</f>
        <v>6096638</v>
      </c>
      <c r="H36" s="40">
        <f>BASE!H37*'FM-029 DEP19May25'!$H$1130</f>
        <v>5293909.0945634423</v>
      </c>
      <c r="I36" s="7">
        <f>BASE!I37*'FM-029 DEP19May25'!$I$1130</f>
        <v>4563610.9191095429</v>
      </c>
      <c r="J36" s="7">
        <f>BASE!J37*'FM-029 DEP19May25'!$J$1130</f>
        <v>3485958.2622744818</v>
      </c>
      <c r="K36" s="7">
        <f>BASE!K37*'FM-029 DEP19May25'!$K$1130</f>
        <v>4440652.875605816</v>
      </c>
      <c r="L36" s="7">
        <f>BASE!L37*'FM-029 DEP19May25'!$L$1130</f>
        <v>4220287.6696107937</v>
      </c>
      <c r="M36" s="36">
        <f>BASE!M37*$M$1130</f>
        <v>0</v>
      </c>
      <c r="N36" s="1">
        <f t="shared" si="0"/>
        <v>6</v>
      </c>
      <c r="O36" s="8">
        <f t="shared" si="5"/>
        <v>4683509</v>
      </c>
      <c r="P36" s="9">
        <f t="shared" si="1"/>
        <v>4683509</v>
      </c>
      <c r="Q36" s="40">
        <f t="array" ref="Q36">IFERROR(_xlfn.STDEV.P(IF((F36:M36&lt;&gt;0)*(F36:M36&lt;&gt;""), F36:M36)), 0)</f>
        <v>825790.35509365296</v>
      </c>
      <c r="R36" s="11">
        <f t="shared" si="6"/>
        <v>17.631872920360632</v>
      </c>
      <c r="S36" s="12">
        <f t="shared" si="3"/>
        <v>82.368127079639365</v>
      </c>
      <c r="T36" s="37" t="str">
        <f t="shared" si="4"/>
        <v>ALTO</v>
      </c>
    </row>
    <row r="37" spans="2:20" ht="18">
      <c r="B37" s="27">
        <v>29</v>
      </c>
      <c r="C37" s="317" t="s">
        <v>64</v>
      </c>
      <c r="D37" s="32" t="s">
        <v>38</v>
      </c>
      <c r="E37" s="32">
        <v>1</v>
      </c>
      <c r="F37" s="7">
        <f>BASE!F38</f>
        <v>0</v>
      </c>
      <c r="G37" s="7">
        <f>BASE!G38</f>
        <v>11545145</v>
      </c>
      <c r="H37" s="40">
        <f>BASE!H38*'FM-029 DEP19May25'!$H$1130</f>
        <v>8788441.9814546332</v>
      </c>
      <c r="I37" s="7">
        <f>BASE!I38*'FM-029 DEP19May25'!$I$1130</f>
        <v>6028625.0187348463</v>
      </c>
      <c r="J37" s="7"/>
      <c r="K37" s="7"/>
      <c r="L37" s="7"/>
      <c r="M37" s="36">
        <f>BASE!M38*$M$1130</f>
        <v>0</v>
      </c>
      <c r="N37" s="1">
        <f t="shared" si="0"/>
        <v>3</v>
      </c>
      <c r="O37" s="8">
        <f t="shared" si="5"/>
        <v>8787404</v>
      </c>
      <c r="P37" s="9">
        <f t="shared" si="1"/>
        <v>8787404</v>
      </c>
      <c r="Q37" s="40">
        <f t="array" ref="Q37">IFERROR(_xlfn.STDEV.P(IF((F37:M37&lt;&gt;0)*(F37:M37&lt;&gt;""), F37:M37)), 0)</f>
        <v>2252109.9712607935</v>
      </c>
      <c r="R37" s="11">
        <f t="shared" si="6"/>
        <v>25.628842958179611</v>
      </c>
      <c r="S37" s="12">
        <f t="shared" si="3"/>
        <v>74.371157041820396</v>
      </c>
      <c r="T37" s="37" t="str">
        <f t="shared" si="4"/>
        <v>ALTO</v>
      </c>
    </row>
    <row r="38" spans="2:20" ht="18">
      <c r="B38" s="27">
        <v>30</v>
      </c>
      <c r="C38" s="28" t="s">
        <v>65</v>
      </c>
      <c r="D38" s="32" t="s">
        <v>38</v>
      </c>
      <c r="E38" s="32">
        <v>1</v>
      </c>
      <c r="F38" s="7">
        <f>BASE!F39</f>
        <v>0</v>
      </c>
      <c r="G38" s="7">
        <f>BASE!G39</f>
        <v>10237511</v>
      </c>
      <c r="H38" s="40">
        <f>BASE!H39*'FM-029 DEP19May25'!$H$1130</f>
        <v>7889601.1626098854</v>
      </c>
      <c r="I38" s="7">
        <f>BASE!I39*'FM-029 DEP19May25'!$I$1130</f>
        <v>5549883.6610094775</v>
      </c>
      <c r="J38" s="7"/>
      <c r="K38" s="7"/>
      <c r="L38" s="7"/>
      <c r="M38" s="36">
        <f>BASE!M39*$M$1130</f>
        <v>0</v>
      </c>
      <c r="N38" s="1">
        <f t="shared" si="0"/>
        <v>3</v>
      </c>
      <c r="O38" s="8">
        <f t="shared" si="5"/>
        <v>7892332</v>
      </c>
      <c r="P38" s="9">
        <f t="shared" si="1"/>
        <v>7892332</v>
      </c>
      <c r="Q38" s="40">
        <f t="array" ref="Q38">IFERROR(_xlfn.STDEV.P(IF((F38:M38&lt;&gt;0)*(F38:M38&lt;&gt;""), F38:M38)), 0)</f>
        <v>1913716.8216460564</v>
      </c>
      <c r="R38" s="11">
        <f t="shared" si="6"/>
        <v>24.247799277147188</v>
      </c>
      <c r="S38" s="12">
        <f t="shared" si="3"/>
        <v>75.75220072285282</v>
      </c>
      <c r="T38" s="37" t="str">
        <f t="shared" si="4"/>
        <v>ALTO</v>
      </c>
    </row>
    <row r="39" spans="2:20" ht="18">
      <c r="B39" s="27">
        <v>31</v>
      </c>
      <c r="C39" s="317" t="s">
        <v>66</v>
      </c>
      <c r="D39" s="32" t="s">
        <v>67</v>
      </c>
      <c r="E39" s="32">
        <v>1</v>
      </c>
      <c r="F39" s="7">
        <f>BASE!F40</f>
        <v>0</v>
      </c>
      <c r="G39" s="7">
        <f>BASE!G40</f>
        <v>1231832</v>
      </c>
      <c r="H39" s="40">
        <f>BASE!H40*'FM-029 DEP19May25'!$H$1130</f>
        <v>493157.58827435161</v>
      </c>
      <c r="I39" s="7"/>
      <c r="J39" s="7"/>
      <c r="K39" s="7">
        <f>BASE!K40*'FM-029 DEP19May25'!$K$1130</f>
        <v>0</v>
      </c>
      <c r="L39" s="7"/>
      <c r="M39" s="36">
        <f>BASE!M40*$M$1130</f>
        <v>0</v>
      </c>
      <c r="N39" s="1">
        <f t="shared" si="0"/>
        <v>2</v>
      </c>
      <c r="O39" s="8">
        <f t="shared" si="5"/>
        <v>862495</v>
      </c>
      <c r="P39" s="9">
        <f t="shared" si="1"/>
        <v>862495</v>
      </c>
      <c r="Q39" s="40">
        <f t="array" ref="Q39">IFERROR(_xlfn.STDEV.P(IF((F39:M39&lt;&gt;0)*(F39:M39&lt;&gt;""), F39:M39)), 0)</f>
        <v>369337.20586282428</v>
      </c>
      <c r="R39" s="11">
        <f t="shared" si="6"/>
        <v>42.821953270781201</v>
      </c>
      <c r="S39" s="312">
        <f t="shared" si="3"/>
        <v>57.178046729218799</v>
      </c>
      <c r="T39" s="37" t="str">
        <f t="shared" si="4"/>
        <v>BAJO</v>
      </c>
    </row>
    <row r="40" spans="2:20" ht="18">
      <c r="B40" s="27">
        <v>32</v>
      </c>
      <c r="C40" s="317" t="s">
        <v>68</v>
      </c>
      <c r="D40" s="32" t="s">
        <v>69</v>
      </c>
      <c r="E40" s="32">
        <v>1</v>
      </c>
      <c r="F40" s="7">
        <f>BASE!F41</f>
        <v>0</v>
      </c>
      <c r="G40" s="7">
        <f>BASE!G41</f>
        <v>166151</v>
      </c>
      <c r="H40" s="40">
        <f>BASE!H41*'FM-029 DEP19May25'!$H$1130</f>
        <v>135044.42156087045</v>
      </c>
      <c r="I40" s="7">
        <f>BASE!I41*'FM-029 DEP19May25'!$I$1130</f>
        <v>104864.37072955696</v>
      </c>
      <c r="J40" s="7">
        <f>BASE!J41*'FM-029 DEP19May25'!$J$1130</f>
        <v>101423.21156090118</v>
      </c>
      <c r="K40" s="7">
        <f>BASE!K41*'FM-029 DEP19May25'!$K$1130</f>
        <v>203585.62197092085</v>
      </c>
      <c r="L40" s="7">
        <f>BASE!L41*'FM-029 DEP19May25'!$L$1130</f>
        <v>213798.25681840241</v>
      </c>
      <c r="M40" s="36">
        <f>BASE!M41*$M$1130</f>
        <v>0</v>
      </c>
      <c r="N40" s="1">
        <f t="shared" si="0"/>
        <v>6</v>
      </c>
      <c r="O40" s="8">
        <f t="shared" si="5"/>
        <v>154144</v>
      </c>
      <c r="P40" s="9">
        <f t="shared" si="1"/>
        <v>154144</v>
      </c>
      <c r="Q40" s="40">
        <f t="array" ref="Q40">IFERROR(_xlfn.STDEV.P(IF((F40:M40&lt;&gt;0)*(F40:M40&lt;&gt;""), F40:M40)), 0)</f>
        <v>44196.586743230546</v>
      </c>
      <c r="R40" s="11">
        <f t="shared" si="6"/>
        <v>28.672271864769662</v>
      </c>
      <c r="S40" s="12">
        <f t="shared" si="3"/>
        <v>71.327728135230331</v>
      </c>
      <c r="T40" s="37" t="str">
        <f t="shared" si="4"/>
        <v>ALTO</v>
      </c>
    </row>
    <row r="41" spans="2:20" ht="18">
      <c r="B41" s="27">
        <v>33</v>
      </c>
      <c r="C41" s="28" t="s">
        <v>70</v>
      </c>
      <c r="D41" s="32" t="s">
        <v>38</v>
      </c>
      <c r="E41" s="32">
        <v>1</v>
      </c>
      <c r="F41" s="7">
        <f>BASE!F42</f>
        <v>0</v>
      </c>
      <c r="G41" s="7">
        <f>BASE!G42</f>
        <v>3119772</v>
      </c>
      <c r="H41" s="40">
        <f>BASE!H42*'FM-029 DEP19May25'!$H$1130</f>
        <v>2745041.5589989568</v>
      </c>
      <c r="I41" s="7">
        <f>BASE!I42*'FM-029 DEP19May25'!$I$1130</f>
        <v>2411464.3508926602</v>
      </c>
      <c r="J41" s="7">
        <f>BASE!J42*'FM-029 DEP19May25'!$J$1130</f>
        <v>2357293.1514226734</v>
      </c>
      <c r="K41" s="7">
        <f>BASE!K42*'FM-029 DEP19May25'!$K$1130</f>
        <v>2353787.1082390952</v>
      </c>
      <c r="L41" s="7">
        <f>BASE!L42*'FM-029 DEP19May25'!$L$1130</f>
        <v>2101733.2155682812</v>
      </c>
      <c r="M41" s="36">
        <f>BASE!M42*$M$1130</f>
        <v>0</v>
      </c>
      <c r="N41" s="1">
        <f t="shared" si="0"/>
        <v>6</v>
      </c>
      <c r="O41" s="8">
        <f t="shared" si="5"/>
        <v>2514849</v>
      </c>
      <c r="P41" s="9">
        <f t="shared" si="1"/>
        <v>2514849</v>
      </c>
      <c r="Q41" s="40">
        <f t="array" ref="Q41">IFERROR(_xlfn.STDEV.P(IF((F41:M41&lt;&gt;0)*(F41:M41&lt;&gt;""), F41:M41)), 0)</f>
        <v>329403.06251423492</v>
      </c>
      <c r="R41" s="11">
        <f t="shared" si="6"/>
        <v>13.098323697137875</v>
      </c>
      <c r="S41" s="12">
        <f t="shared" si="3"/>
        <v>86.901676302862128</v>
      </c>
      <c r="T41" s="37" t="str">
        <f t="shared" si="4"/>
        <v>ALTO</v>
      </c>
    </row>
    <row r="42" spans="2:20" ht="18">
      <c r="B42" s="27">
        <v>34</v>
      </c>
      <c r="C42" s="28" t="s">
        <v>71</v>
      </c>
      <c r="D42" s="32" t="s">
        <v>38</v>
      </c>
      <c r="E42" s="32">
        <v>1</v>
      </c>
      <c r="F42" s="7">
        <f>BASE!F43</f>
        <v>0</v>
      </c>
      <c r="G42" s="7">
        <f>BASE!G43</f>
        <v>2086907</v>
      </c>
      <c r="H42" s="40">
        <f>BASE!H43*'FM-029 DEP19May25'!$H$1130</f>
        <v>1834453.9055871512</v>
      </c>
      <c r="I42" s="7">
        <f>BASE!I43*'FM-029 DEP19May25'!$I$1130</f>
        <v>1609326.0767026667</v>
      </c>
      <c r="J42" s="7">
        <f>BASE!J43*'FM-029 DEP19May25'!$J$1130</f>
        <v>1847920.2944080424</v>
      </c>
      <c r="K42" s="7">
        <f>BASE!K43*'FM-029 DEP19May25'!$K$1130</f>
        <v>2067807.2859450728</v>
      </c>
      <c r="L42" s="7">
        <f>BASE!L43*'FM-029 DEP19May25'!$L$1130</f>
        <v>2222840.9647675436</v>
      </c>
      <c r="M42" s="36">
        <f>BASE!M43*$M$1130</f>
        <v>0</v>
      </c>
      <c r="N42" s="1">
        <f t="shared" si="0"/>
        <v>6</v>
      </c>
      <c r="O42" s="8">
        <f t="shared" si="5"/>
        <v>1944876</v>
      </c>
      <c r="P42" s="9">
        <f t="shared" si="1"/>
        <v>1944876</v>
      </c>
      <c r="Q42" s="40">
        <f t="array" ref="Q42">IFERROR(_xlfn.STDEV.P(IF((F42:M42&lt;&gt;0)*(F42:M42&lt;&gt;""), F42:M42)), 0)</f>
        <v>202787.50227331242</v>
      </c>
      <c r="R42" s="11">
        <f t="shared" si="6"/>
        <v>10.426757401156291</v>
      </c>
      <c r="S42" s="12">
        <f t="shared" si="3"/>
        <v>89.573242598843706</v>
      </c>
      <c r="T42" s="37" t="str">
        <f t="shared" si="4"/>
        <v>ALTO</v>
      </c>
    </row>
    <row r="43" spans="2:20" ht="18">
      <c r="B43" s="27">
        <v>35</v>
      </c>
      <c r="C43" s="28" t="s">
        <v>72</v>
      </c>
      <c r="D43" s="32" t="s">
        <v>38</v>
      </c>
      <c r="E43" s="32">
        <v>1</v>
      </c>
      <c r="F43" s="7">
        <f>BASE!F44</f>
        <v>0</v>
      </c>
      <c r="G43" s="7">
        <f>BASE!G44</f>
        <v>2636040</v>
      </c>
      <c r="H43" s="40">
        <f>BASE!H44*'FM-029 DEP19May25'!$H$1130</f>
        <v>2059743.3613732876</v>
      </c>
      <c r="I43" s="7">
        <f>BASE!I44*'FM-029 DEP19May25'!$I$1130</f>
        <v>1488762.2040996251</v>
      </c>
      <c r="J43" s="7">
        <f>BASE!J44*'FM-029 DEP19May25'!$J$1130</f>
        <v>1547500.4936720224</v>
      </c>
      <c r="K43" s="7">
        <f>BASE!K44*'FM-029 DEP19May25'!$K$1130</f>
        <v>1573300.1292407108</v>
      </c>
      <c r="L43" s="7">
        <f>BASE!L44*'FM-029 DEP19May25'!$L$1130</f>
        <v>1534295.6226341843</v>
      </c>
      <c r="M43" s="36">
        <f>BASE!M44*$M$1130</f>
        <v>0</v>
      </c>
      <c r="N43" s="1">
        <f t="shared" si="0"/>
        <v>6</v>
      </c>
      <c r="O43" s="8">
        <f t="shared" si="5"/>
        <v>1806607</v>
      </c>
      <c r="P43" s="9">
        <f t="shared" si="1"/>
        <v>1806607</v>
      </c>
      <c r="Q43" s="40">
        <f t="array" ref="Q43">IFERROR(_xlfn.STDEV.P(IF((F43:M43&lt;&gt;0)*(F43:M43&lt;&gt;""), F43:M43)), 0)</f>
        <v>418087.74936750252</v>
      </c>
      <c r="R43" s="11">
        <f t="shared" si="6"/>
        <v>23.142152630179254</v>
      </c>
      <c r="S43" s="12">
        <f t="shared" si="3"/>
        <v>76.857847369820746</v>
      </c>
      <c r="T43" s="37" t="str">
        <f t="shared" si="4"/>
        <v>ALTO</v>
      </c>
    </row>
    <row r="44" spans="2:20" ht="18">
      <c r="B44" s="27">
        <v>36</v>
      </c>
      <c r="C44" s="28" t="s">
        <v>73</v>
      </c>
      <c r="D44" s="32" t="s">
        <v>38</v>
      </c>
      <c r="E44" s="32">
        <v>1</v>
      </c>
      <c r="F44" s="7">
        <f>BASE!F45</f>
        <v>0</v>
      </c>
      <c r="G44" s="7">
        <f>BASE!G45</f>
        <v>502132</v>
      </c>
      <c r="H44" s="40">
        <f>BASE!H45*'FM-029 DEP19May25'!$H$1130</f>
        <v>436017.72088270873</v>
      </c>
      <c r="I44" s="7">
        <f>BASE!I45*'FM-029 DEP19May25'!$I$1130</f>
        <v>375868.76350011019</v>
      </c>
      <c r="J44" s="7">
        <f>BASE!J45*'FM-029 DEP19May25'!$J$1130</f>
        <v>418171.61834664753</v>
      </c>
      <c r="K44" s="7">
        <f>BASE!K45*'FM-029 DEP19May25'!$K$1130</f>
        <v>435986.65589660744</v>
      </c>
      <c r="L44" s="7">
        <f>BASE!L45*'FM-029 DEP19May25'!$L$1130</f>
        <v>409477.57934582164</v>
      </c>
      <c r="M44" s="36">
        <f>BASE!M45*$M$1130</f>
        <v>0</v>
      </c>
      <c r="N44" s="1">
        <f t="shared" si="0"/>
        <v>6</v>
      </c>
      <c r="O44" s="8">
        <f t="shared" si="5"/>
        <v>429609</v>
      </c>
      <c r="P44" s="9">
        <f t="shared" si="1"/>
        <v>429609</v>
      </c>
      <c r="Q44" s="40">
        <f t="array" ref="Q44">IFERROR(_xlfn.STDEV.P(IF((F44:M44&lt;&gt;0)*(F44:M44&lt;&gt;""), F44:M44)), 0)</f>
        <v>38221.792524625205</v>
      </c>
      <c r="R44" s="11">
        <f t="shared" si="6"/>
        <v>8.8968789119001706</v>
      </c>
      <c r="S44" s="12">
        <f t="shared" si="3"/>
        <v>91.103121088099826</v>
      </c>
      <c r="T44" s="37" t="str">
        <f t="shared" si="4"/>
        <v>ALTO</v>
      </c>
    </row>
    <row r="45" spans="2:20" ht="18">
      <c r="B45" s="27">
        <v>37</v>
      </c>
      <c r="C45" s="28" t="s">
        <v>74</v>
      </c>
      <c r="D45" s="32" t="s">
        <v>38</v>
      </c>
      <c r="E45" s="32">
        <v>1</v>
      </c>
      <c r="F45" s="7">
        <f>BASE!F46</f>
        <v>0</v>
      </c>
      <c r="G45" s="7">
        <f>BASE!G46</f>
        <v>277547</v>
      </c>
      <c r="H45" s="40">
        <f>BASE!H46*'FM-029 DEP19May25'!$H$1130</f>
        <v>261368.8063739136</v>
      </c>
      <c r="I45" s="7">
        <f>BASE!I46*'FM-029 DEP19May25'!$I$1130</f>
        <v>250797.58651091027</v>
      </c>
      <c r="J45" s="7">
        <f>BASE!J46*'FM-029 DEP19May25'!$J$1130</f>
        <v>290861.59231666819</v>
      </c>
      <c r="K45" s="7">
        <f>BASE!K46*'FM-029 DEP19May25'!$K$1130</f>
        <v>303216.78513731825</v>
      </c>
      <c r="L45" s="7">
        <f>BASE!L46*'FM-029 DEP19May25'!$L$1130</f>
        <v>287966.45346015727</v>
      </c>
      <c r="M45" s="36">
        <f>BASE!M46*$M$1130</f>
        <v>0</v>
      </c>
      <c r="N45" s="1">
        <f t="shared" si="0"/>
        <v>6</v>
      </c>
      <c r="O45" s="8">
        <f t="shared" si="5"/>
        <v>278626</v>
      </c>
      <c r="P45" s="9">
        <f t="shared" si="1"/>
        <v>278626</v>
      </c>
      <c r="Q45" s="40">
        <f t="array" ref="Q45">IFERROR(_xlfn.STDEV.P(IF((F45:M45&lt;&gt;0)*(F45:M45&lt;&gt;""), F45:M45)), 0)</f>
        <v>17865.497815596969</v>
      </c>
      <c r="R45" s="11">
        <f t="shared" si="6"/>
        <v>6.4119995318444687</v>
      </c>
      <c r="S45" s="12">
        <f t="shared" si="3"/>
        <v>93.588000468155528</v>
      </c>
      <c r="T45" s="37" t="str">
        <f t="shared" si="4"/>
        <v>ALTO</v>
      </c>
    </row>
    <row r="46" spans="2:20" ht="18">
      <c r="B46" s="27">
        <v>38</v>
      </c>
      <c r="C46" s="28" t="s">
        <v>75</v>
      </c>
      <c r="D46" s="32" t="s">
        <v>38</v>
      </c>
      <c r="E46" s="32">
        <v>1</v>
      </c>
      <c r="F46" s="7">
        <f>BASE!F47</f>
        <v>0</v>
      </c>
      <c r="G46" s="7">
        <f>BASE!G47</f>
        <v>148317</v>
      </c>
      <c r="H46" s="40">
        <f>BASE!H47*'FM-029 DEP19May25'!$H$1130</f>
        <v>119429.95685156086</v>
      </c>
      <c r="I46" s="7">
        <f>BASE!I47*'FM-029 DEP19May25'!$I$1130</f>
        <v>91242.488428476965</v>
      </c>
      <c r="J46" s="7">
        <f>BASE!J47*'FM-029 DEP19May25'!$J$1130</f>
        <v>95316.578404093001</v>
      </c>
      <c r="K46" s="7">
        <f>BASE!K47*'FM-029 DEP19May25'!$K$1130</f>
        <v>113785.88045234249</v>
      </c>
      <c r="L46" s="7">
        <f>BASE!L47*'FM-029 DEP19May25'!$L$1130</f>
        <v>124568.74987867613</v>
      </c>
      <c r="M46" s="36">
        <f>BASE!M47*$M$1130</f>
        <v>0</v>
      </c>
      <c r="N46" s="1">
        <f t="shared" si="0"/>
        <v>6</v>
      </c>
      <c r="O46" s="8">
        <f t="shared" si="5"/>
        <v>115443</v>
      </c>
      <c r="P46" s="9">
        <f t="shared" si="1"/>
        <v>115443</v>
      </c>
      <c r="Q46" s="40">
        <f t="array" ref="Q46">IFERROR(_xlfn.STDEV.P(IF((F46:M46&lt;&gt;0)*(F46:M46&lt;&gt;""), F46:M46)), 0)</f>
        <v>19032.247469252652</v>
      </c>
      <c r="R46" s="11">
        <f t="shared" si="6"/>
        <v>16.486272419508026</v>
      </c>
      <c r="S46" s="12">
        <f t="shared" si="3"/>
        <v>83.513727580491974</v>
      </c>
      <c r="T46" s="37" t="str">
        <f t="shared" si="4"/>
        <v>ALTO</v>
      </c>
    </row>
    <row r="47" spans="2:20" ht="30">
      <c r="B47" s="27">
        <v>39</v>
      </c>
      <c r="C47" s="317" t="s">
        <v>76</v>
      </c>
      <c r="D47" s="32" t="s">
        <v>38</v>
      </c>
      <c r="E47" s="32">
        <v>1</v>
      </c>
      <c r="F47" s="7">
        <f>BASE!F48</f>
        <v>0</v>
      </c>
      <c r="G47" s="7">
        <f>BASE!G48</f>
        <v>576438</v>
      </c>
      <c r="H47" s="40">
        <f>BASE!H48*'FM-029 DEP19May25'!$H$1130</f>
        <v>450023.98209344363</v>
      </c>
      <c r="I47" s="7">
        <f>BASE!I48*'FM-029 DEP19May25'!$I$1130</f>
        <v>324728.02733083535</v>
      </c>
      <c r="J47" s="7">
        <f>BASE!J48*'FM-029 DEP19May25'!$J$1130</f>
        <v>321262.00520599593</v>
      </c>
      <c r="K47" s="7">
        <f>BASE!K48*'FM-029 DEP19May25'!$K$1130</f>
        <v>303223.81260096934</v>
      </c>
      <c r="L47" s="7">
        <f>BASE!L48*'FM-029 DEP19May25'!$L$1130</f>
        <v>274211.45200427063</v>
      </c>
      <c r="M47" s="36">
        <f>BASE!M48*$M$1130</f>
        <v>0</v>
      </c>
      <c r="N47" s="1">
        <f t="shared" si="0"/>
        <v>6</v>
      </c>
      <c r="O47" s="8">
        <f t="shared" si="5"/>
        <v>374981</v>
      </c>
      <c r="P47" s="9">
        <f t="shared" si="1"/>
        <v>374981</v>
      </c>
      <c r="Q47" s="40">
        <f t="array" ref="Q47">IFERROR(_xlfn.STDEV.P(IF((F47:M47&lt;&gt;0)*(F47:M47&lt;&gt;""), F47:M47)), 0)</f>
        <v>105618.06933526545</v>
      </c>
      <c r="R47" s="11">
        <f t="shared" si="6"/>
        <v>28.166245579180131</v>
      </c>
      <c r="S47" s="12">
        <f t="shared" si="3"/>
        <v>71.833754420819872</v>
      </c>
      <c r="T47" s="37" t="str">
        <f t="shared" si="4"/>
        <v>ALTO</v>
      </c>
    </row>
    <row r="48" spans="2:20" ht="18">
      <c r="B48" s="27">
        <v>40</v>
      </c>
      <c r="C48" s="317" t="s">
        <v>77</v>
      </c>
      <c r="D48" s="32" t="s">
        <v>38</v>
      </c>
      <c r="E48" s="32">
        <v>1</v>
      </c>
      <c r="F48" s="7">
        <f>BASE!F49</f>
        <v>0</v>
      </c>
      <c r="G48" s="7">
        <f>BASE!G49</f>
        <v>709419</v>
      </c>
      <c r="H48" s="40">
        <f>BASE!H49*'FM-029 DEP19May25'!$H$1130</f>
        <v>544037.37464006117</v>
      </c>
      <c r="I48" s="7">
        <f>BASE!I49*'FM-029 DEP19May25'!$I$1130</f>
        <v>378918.90897068544</v>
      </c>
      <c r="J48" s="7">
        <f>BASE!J49*'FM-029 DEP19May25'!$J$1130</f>
        <v>363875.68440893997</v>
      </c>
      <c r="K48" s="7">
        <f>BASE!K49*'FM-029 DEP19May25'!$K$1130</f>
        <v>378919.43457189016</v>
      </c>
      <c r="L48" s="7">
        <f>BASE!L49*'FM-029 DEP19May25'!$L$1130</f>
        <v>373937.36581578187</v>
      </c>
      <c r="M48" s="36">
        <f>BASE!M49*$M$1130</f>
        <v>0</v>
      </c>
      <c r="N48" s="1">
        <f t="shared" si="0"/>
        <v>6</v>
      </c>
      <c r="O48" s="8">
        <f t="shared" si="5"/>
        <v>458185</v>
      </c>
      <c r="P48" s="9">
        <f t="shared" si="1"/>
        <v>458185</v>
      </c>
      <c r="Q48" s="40">
        <f t="array" ref="Q48">IFERROR(_xlfn.STDEV.P(IF((F48:M48&lt;&gt;0)*(F48:M48&lt;&gt;""), F48:M48)), 0)</f>
        <v>128482.94757742809</v>
      </c>
      <c r="R48" s="11">
        <f t="shared" si="6"/>
        <v>28.041718427584509</v>
      </c>
      <c r="S48" s="12">
        <f t="shared" si="3"/>
        <v>71.958281572415487</v>
      </c>
      <c r="T48" s="37" t="str">
        <f t="shared" si="4"/>
        <v>ALTO</v>
      </c>
    </row>
    <row r="49" spans="2:20" ht="18">
      <c r="B49" s="27">
        <v>41</v>
      </c>
      <c r="C49" s="28" t="s">
        <v>78</v>
      </c>
      <c r="D49" s="32" t="s">
        <v>38</v>
      </c>
      <c r="E49" s="32">
        <v>1</v>
      </c>
      <c r="F49" s="7">
        <f>BASE!F50</f>
        <v>0</v>
      </c>
      <c r="G49" s="7">
        <f>BASE!G50</f>
        <v>304144</v>
      </c>
      <c r="H49" s="40">
        <f>BASE!H50*'FM-029 DEP19May25'!$H$1130</f>
        <v>363565.17511729122</v>
      </c>
      <c r="I49" s="7">
        <f>BASE!I50*'FM-029 DEP19May25'!$I$1130</f>
        <v>437882.23054882075</v>
      </c>
      <c r="J49" s="7">
        <f>BASE!J50*'FM-029 DEP19May25'!$J$1130</f>
        <v>445916.97334171087</v>
      </c>
      <c r="K49" s="7">
        <f>BASE!K50*'FM-029 DEP19May25'!$K$1130</f>
        <v>464934.18416801293</v>
      </c>
      <c r="L49" s="7">
        <f>BASE!L50*'FM-029 DEP19May25'!$L$1130</f>
        <v>480486.23119479767</v>
      </c>
      <c r="M49" s="36">
        <f>BASE!M50*$M$1130</f>
        <v>0</v>
      </c>
      <c r="N49" s="1">
        <f t="shared" si="0"/>
        <v>6</v>
      </c>
      <c r="O49" s="8">
        <f t="shared" si="5"/>
        <v>416155</v>
      </c>
      <c r="P49" s="9">
        <f t="shared" si="1"/>
        <v>416155</v>
      </c>
      <c r="Q49" s="40">
        <f t="array" ref="Q49">IFERROR(_xlfn.STDEV.P(IF((F49:M49&lt;&gt;0)*(F49:M49&lt;&gt;""), F49:M49)), 0)</f>
        <v>62166.33269115103</v>
      </c>
      <c r="R49" s="11">
        <f t="shared" si="6"/>
        <v>14.938264034110135</v>
      </c>
      <c r="S49" s="12">
        <f t="shared" si="3"/>
        <v>85.061735965889866</v>
      </c>
      <c r="T49" s="37" t="str">
        <f t="shared" si="4"/>
        <v>ALTO</v>
      </c>
    </row>
    <row r="50" spans="2:20" ht="18">
      <c r="B50" s="27">
        <v>42</v>
      </c>
      <c r="C50" s="317" t="s">
        <v>79</v>
      </c>
      <c r="D50" s="32" t="s">
        <v>38</v>
      </c>
      <c r="E50" s="32">
        <v>1</v>
      </c>
      <c r="F50" s="7">
        <f>BASE!F51</f>
        <v>0</v>
      </c>
      <c r="G50" s="7">
        <f>BASE!G51</f>
        <v>166524.12000000002</v>
      </c>
      <c r="H50" s="40">
        <f>BASE!H51*'FM-029 DEP19May25'!$H$1130</f>
        <v>158551.98874991309</v>
      </c>
      <c r="I50" s="7">
        <f>BASE!I51*'FM-029 DEP19May25'!$I$1130</f>
        <v>0</v>
      </c>
      <c r="J50" s="7">
        <f>BASE!J51*'FM-029 DEP19May25'!$J$1130</f>
        <v>90537.474194417024</v>
      </c>
      <c r="K50" s="7">
        <f>BASE!K51*'FM-029 DEP19May25'!$K$1130</f>
        <v>92184.862681744751</v>
      </c>
      <c r="L50" s="7">
        <f>BASE!L51*'FM-029 DEP19May25'!$L$1130</f>
        <v>89703.22333300981</v>
      </c>
      <c r="M50" s="36">
        <f>BASE!M51*$M$1130</f>
        <v>0</v>
      </c>
      <c r="N50" s="1">
        <f t="shared" si="0"/>
        <v>5</v>
      </c>
      <c r="O50" s="8">
        <f t="shared" si="5"/>
        <v>119500</v>
      </c>
      <c r="P50" s="9">
        <f t="shared" si="1"/>
        <v>119500</v>
      </c>
      <c r="Q50" s="40">
        <f t="array" ref="Q50">IFERROR(_xlfn.STDEV.P(IF((F50:M50&lt;&gt;0)*(F50:M50&lt;&gt;""), F50:M50)), 0)</f>
        <v>35239.518197720448</v>
      </c>
      <c r="R50" s="11">
        <f t="shared" si="6"/>
        <v>29.489136567130082</v>
      </c>
      <c r="S50" s="12">
        <f t="shared" si="3"/>
        <v>70.510863432869911</v>
      </c>
      <c r="T50" s="37" t="str">
        <f t="shared" si="4"/>
        <v>ALTO</v>
      </c>
    </row>
    <row r="51" spans="2:20" ht="18">
      <c r="B51" s="27">
        <v>43</v>
      </c>
      <c r="C51" s="28" t="s">
        <v>80</v>
      </c>
      <c r="D51" s="32" t="s">
        <v>38</v>
      </c>
      <c r="E51" s="32">
        <v>1</v>
      </c>
      <c r="F51" s="7">
        <f>BASE!F52</f>
        <v>0</v>
      </c>
      <c r="G51" s="7">
        <f>BASE!G52</f>
        <v>360093.60000000003</v>
      </c>
      <c r="H51" s="40">
        <f>BASE!H52*'FM-029 DEP19May25'!$H$1130</f>
        <v>342855.08784120134</v>
      </c>
      <c r="I51" s="7">
        <f>BASE!I52*'FM-029 DEP19May25'!$I$1130</f>
        <v>0</v>
      </c>
      <c r="J51" s="7">
        <f>BASE!J52*'FM-029 DEP19May25'!$J$1130</f>
        <v>0</v>
      </c>
      <c r="K51" s="7">
        <f>BASE!K52*'FM-029 DEP19May25'!$K$1130</f>
        <v>0</v>
      </c>
      <c r="L51" s="7">
        <f>BASE!L52*'FM-029 DEP19May25'!$L$1130</f>
        <v>0</v>
      </c>
      <c r="M51" s="36">
        <f>BASE!M52*$M$1130</f>
        <v>0</v>
      </c>
      <c r="N51" s="1">
        <f t="shared" si="0"/>
        <v>2</v>
      </c>
      <c r="O51" s="8">
        <f t="shared" si="5"/>
        <v>351474</v>
      </c>
      <c r="P51" s="9">
        <f t="shared" si="1"/>
        <v>351474</v>
      </c>
      <c r="Q51" s="40">
        <f t="array" ref="Q51">IFERROR(_xlfn.STDEV.P(IF((F51:M51&lt;&gt;0)*(F51:M51&lt;&gt;""), F51:M51)), 0)</f>
        <v>8619.2560793993471</v>
      </c>
      <c r="R51" s="11">
        <f t="shared" si="6"/>
        <v>2.4523168369208954</v>
      </c>
      <c r="S51" s="12">
        <f t="shared" si="3"/>
        <v>97.5476831630791</v>
      </c>
      <c r="T51" s="37" t="str">
        <f t="shared" si="4"/>
        <v>ALTO</v>
      </c>
    </row>
    <row r="52" spans="2:20" ht="18">
      <c r="B52" s="27">
        <v>44</v>
      </c>
      <c r="C52" s="28" t="s">
        <v>81</v>
      </c>
      <c r="D52" s="32" t="s">
        <v>38</v>
      </c>
      <c r="E52" s="32">
        <v>1</v>
      </c>
      <c r="F52" s="7">
        <f>BASE!F53</f>
        <v>0</v>
      </c>
      <c r="G52" s="7"/>
      <c r="H52" s="40"/>
      <c r="I52" s="7">
        <v>0</v>
      </c>
      <c r="J52" s="7">
        <v>60137.061305089315</v>
      </c>
      <c r="K52" s="7">
        <v>61591.50242326333</v>
      </c>
      <c r="L52" s="7">
        <v>60506.502960302831</v>
      </c>
      <c r="M52" s="36">
        <f>BASE!M53*$M$1130</f>
        <v>0</v>
      </c>
      <c r="N52" s="1">
        <f t="shared" si="0"/>
        <v>3</v>
      </c>
      <c r="O52" s="8">
        <f t="shared" si="5"/>
        <v>60745</v>
      </c>
      <c r="P52" s="9">
        <f t="shared" si="1"/>
        <v>60745</v>
      </c>
      <c r="Q52" s="40">
        <f t="array" ref="Q52">IFERROR(_xlfn.STDEV.P(IF((F52:M52&lt;&gt;0)*(F52:M52&lt;&gt;""), F52:M52)), 0)</f>
        <v>617.26186928570553</v>
      </c>
      <c r="R52" s="11">
        <f t="shared" si="6"/>
        <v>1.0161525545900165</v>
      </c>
      <c r="S52" s="12">
        <f t="shared" si="3"/>
        <v>98.983847445409978</v>
      </c>
      <c r="T52" s="37" t="str">
        <f t="shared" si="4"/>
        <v>ALTO</v>
      </c>
    </row>
    <row r="53" spans="2:20" ht="18">
      <c r="B53" s="27">
        <v>45</v>
      </c>
      <c r="C53" s="28" t="s">
        <v>82</v>
      </c>
      <c r="D53" s="32" t="s">
        <v>38</v>
      </c>
      <c r="E53" s="32">
        <v>1</v>
      </c>
      <c r="F53" s="7">
        <f>BASE!F54</f>
        <v>0</v>
      </c>
      <c r="G53" s="7"/>
      <c r="H53" s="40"/>
      <c r="I53" s="7">
        <v>0</v>
      </c>
      <c r="J53" s="7">
        <v>158374.2033928732</v>
      </c>
      <c r="K53" s="7">
        <v>159052.58481421648</v>
      </c>
      <c r="L53" s="7">
        <v>152427.5803164127</v>
      </c>
      <c r="M53" s="36">
        <f>BASE!M54*$M$1130</f>
        <v>0</v>
      </c>
      <c r="N53" s="1">
        <f t="shared" si="0"/>
        <v>3</v>
      </c>
      <c r="O53" s="8">
        <f t="shared" si="5"/>
        <v>156618</v>
      </c>
      <c r="P53" s="9">
        <f t="shared" si="1"/>
        <v>156618</v>
      </c>
      <c r="Q53" s="40">
        <f t="array" ref="Q53">IFERROR(_xlfn.STDEV.P(IF((F53:M53&lt;&gt;0)*(F53:M53&lt;&gt;""), F53:M53)), 0)</f>
        <v>2976.0751924908777</v>
      </c>
      <c r="R53" s="11">
        <f t="shared" si="6"/>
        <v>1.9002127421438646</v>
      </c>
      <c r="S53" s="12">
        <f t="shared" si="3"/>
        <v>98.099787257856136</v>
      </c>
      <c r="T53" s="37" t="str">
        <f t="shared" si="4"/>
        <v>ALTO</v>
      </c>
    </row>
    <row r="54" spans="2:20" ht="18">
      <c r="B54" s="27">
        <v>46</v>
      </c>
      <c r="C54" s="28" t="s">
        <v>83</v>
      </c>
      <c r="D54" s="32" t="s">
        <v>38</v>
      </c>
      <c r="E54" s="32">
        <v>1</v>
      </c>
      <c r="F54" s="7">
        <f>BASE!F55</f>
        <v>0</v>
      </c>
      <c r="G54" s="7"/>
      <c r="H54" s="40"/>
      <c r="I54" s="7">
        <v>0</v>
      </c>
      <c r="J54" s="7">
        <v>121734.40445202407</v>
      </c>
      <c r="K54" s="7">
        <v>122736.05815831988</v>
      </c>
      <c r="L54" s="7">
        <v>118093.19033291275</v>
      </c>
      <c r="M54" s="36">
        <f>BASE!M55*$M$1130</f>
        <v>0</v>
      </c>
      <c r="N54" s="1">
        <f t="shared" si="0"/>
        <v>3</v>
      </c>
      <c r="O54" s="8">
        <f t="shared" si="5"/>
        <v>120855</v>
      </c>
      <c r="P54" s="9">
        <f t="shared" si="1"/>
        <v>120855</v>
      </c>
      <c r="Q54" s="40">
        <f t="array" ref="Q54">IFERROR(_xlfn.STDEV.P(IF((F54:M54&lt;&gt;0)*(F54:M54&lt;&gt;""), F54:M54)), 0)</f>
        <v>1994.9372602986919</v>
      </c>
      <c r="R54" s="11">
        <f t="shared" si="6"/>
        <v>1.6506865750682154</v>
      </c>
      <c r="S54" s="12">
        <f t="shared" si="3"/>
        <v>98.349313424931779</v>
      </c>
      <c r="T54" s="37" t="str">
        <f t="shared" si="4"/>
        <v>ALTO</v>
      </c>
    </row>
    <row r="55" spans="2:20" ht="18">
      <c r="B55" s="27">
        <v>47</v>
      </c>
      <c r="C55" s="28" t="s">
        <v>84</v>
      </c>
      <c r="D55" s="32" t="s">
        <v>38</v>
      </c>
      <c r="E55" s="32">
        <v>1</v>
      </c>
      <c r="F55" s="7">
        <f>BASE!F56</f>
        <v>0</v>
      </c>
      <c r="G55" s="7"/>
      <c r="H55" s="40"/>
      <c r="I55" s="7">
        <v>0</v>
      </c>
      <c r="J55" s="7">
        <v>255018.31074409839</v>
      </c>
      <c r="K55" s="7">
        <v>254545.9773828756</v>
      </c>
      <c r="L55" s="7">
        <v>242162.38474230809</v>
      </c>
      <c r="M55" s="36">
        <f>BASE!M56*$M$1130</f>
        <v>0</v>
      </c>
      <c r="N55" s="1">
        <f t="shared" si="0"/>
        <v>3</v>
      </c>
      <c r="O55" s="8">
        <f t="shared" si="5"/>
        <v>250576</v>
      </c>
      <c r="P55" s="9">
        <f t="shared" si="1"/>
        <v>250576</v>
      </c>
      <c r="Q55" s="40">
        <f t="array" ref="Q55">IFERROR(_xlfn.STDEV.P(IF((F55:M55&lt;&gt;0)*(F55:M55&lt;&gt;""), F55:M55)), 0)</f>
        <v>5952.1359271287347</v>
      </c>
      <c r="R55" s="11">
        <f t="shared" si="6"/>
        <v>2.3753814918941698</v>
      </c>
      <c r="S55" s="12">
        <f t="shared" si="3"/>
        <v>97.624618508105826</v>
      </c>
      <c r="T55" s="37" t="str">
        <f t="shared" si="4"/>
        <v>ALTO</v>
      </c>
    </row>
    <row r="56" spans="2:20" ht="18">
      <c r="B56" s="27">
        <v>48</v>
      </c>
      <c r="C56" s="317" t="s">
        <v>85</v>
      </c>
      <c r="D56" s="32" t="s">
        <v>38</v>
      </c>
      <c r="E56" s="32">
        <v>1</v>
      </c>
      <c r="F56" s="7">
        <f>BASE!F57</f>
        <v>0</v>
      </c>
      <c r="G56" s="7"/>
      <c r="H56" s="40"/>
      <c r="I56" s="7">
        <v>0</v>
      </c>
      <c r="J56" s="7">
        <v>344892.02046494931</v>
      </c>
      <c r="K56" s="7">
        <v>335642.90791599354</v>
      </c>
      <c r="L56" s="7">
        <v>310302.89915558579</v>
      </c>
      <c r="M56" s="36">
        <f>BASE!M57*$M$1130</f>
        <v>0</v>
      </c>
      <c r="N56" s="1">
        <f t="shared" si="0"/>
        <v>3</v>
      </c>
      <c r="O56" s="8">
        <f t="shared" si="5"/>
        <v>330279</v>
      </c>
      <c r="P56" s="9">
        <f t="shared" si="1"/>
        <v>330279</v>
      </c>
      <c r="Q56" s="40">
        <f t="array" ref="Q56">IFERROR(_xlfn.STDEV.P(IF((F56:M56&lt;&gt;0)*(F56:M56&lt;&gt;""), F56:M56)), 0)</f>
        <v>14621.405312739484</v>
      </c>
      <c r="R56" s="11">
        <f t="shared" si="6"/>
        <v>4.4269860671551875</v>
      </c>
      <c r="S56" s="312">
        <f t="shared" si="3"/>
        <v>95.573013932844816</v>
      </c>
      <c r="T56" s="37" t="str">
        <f t="shared" si="4"/>
        <v>ALTO</v>
      </c>
    </row>
    <row r="57" spans="2:20" ht="18">
      <c r="B57" s="27">
        <v>49</v>
      </c>
      <c r="C57" s="28" t="s">
        <v>86</v>
      </c>
      <c r="D57" s="32" t="s">
        <v>38</v>
      </c>
      <c r="E57" s="32">
        <v>1</v>
      </c>
      <c r="F57" s="7">
        <f>BASE!F58</f>
        <v>0</v>
      </c>
      <c r="G57" s="7">
        <f>BASE!G58</f>
        <v>269928.72000000003</v>
      </c>
      <c r="H57" s="40">
        <f>BASE!H58*'FM-029 DEP19May25'!$H$1130</f>
        <v>257006.80256358196</v>
      </c>
      <c r="I57" s="7">
        <f>BASE!I58*'FM-029 DEP19May25'!$I$1130</f>
        <v>0</v>
      </c>
      <c r="J57" s="7">
        <f>BASE!J58*'FM-029 DEP19May25'!$J$1130</f>
        <v>0</v>
      </c>
      <c r="K57" s="7">
        <f>BASE!K58*'FM-029 DEP19May25'!$K$1130</f>
        <v>0</v>
      </c>
      <c r="L57" s="7">
        <f>BASE!L58*'FM-029 DEP19May25'!$L$1130</f>
        <v>0</v>
      </c>
      <c r="M57" s="36">
        <f>BASE!M58*$M$1130</f>
        <v>0</v>
      </c>
      <c r="N57" s="1">
        <f t="shared" si="0"/>
        <v>2</v>
      </c>
      <c r="O57" s="8">
        <f t="shared" si="5"/>
        <v>263468</v>
      </c>
      <c r="P57" s="9">
        <f t="shared" si="1"/>
        <v>263468</v>
      </c>
      <c r="Q57" s="40">
        <f t="array" ref="Q57">IFERROR(_xlfn.STDEV.P(IF((F57:M57&lt;&gt;0)*(F57:M57&lt;&gt;""), F57:M57)), 0)</f>
        <v>6460.9587182090327</v>
      </c>
      <c r="R57" s="11">
        <f t="shared" si="6"/>
        <v>2.4522745525866645</v>
      </c>
      <c r="S57" s="12">
        <f t="shared" si="3"/>
        <v>97.547725447413342</v>
      </c>
      <c r="T57" s="37" t="str">
        <f t="shared" si="4"/>
        <v>ALTO</v>
      </c>
    </row>
    <row r="58" spans="2:20" ht="18">
      <c r="B58" s="27">
        <v>50</v>
      </c>
      <c r="C58" s="28" t="s">
        <v>87</v>
      </c>
      <c r="D58" s="32" t="s">
        <v>88</v>
      </c>
      <c r="E58" s="32">
        <v>1</v>
      </c>
      <c r="F58" s="7">
        <f>BASE!F59</f>
        <v>0</v>
      </c>
      <c r="G58" s="7">
        <f>BASE!G59</f>
        <v>345459.60000000003</v>
      </c>
      <c r="H58" s="40">
        <f>BASE!H59*'FM-029 DEP19May25'!$H$1130</f>
        <v>328921.29505972326</v>
      </c>
      <c r="I58" s="7">
        <f>BASE!I59*'FM-029 DEP19May25'!$I$1130</f>
        <v>283546.17368305044</v>
      </c>
      <c r="J58" s="7">
        <f>BASE!J59*'FM-029 DEP19May25'!$J$1130</f>
        <v>0</v>
      </c>
      <c r="K58" s="7">
        <f>BASE!K59*'FM-029 DEP19May25'!$K$1130</f>
        <v>0</v>
      </c>
      <c r="L58" s="7">
        <f>BASE!L59*'FM-029 DEP19May25'!$L$1130</f>
        <v>0</v>
      </c>
      <c r="M58" s="36">
        <f>BASE!M59*$M$1130</f>
        <v>0</v>
      </c>
      <c r="N58" s="1">
        <f t="shared" si="0"/>
        <v>3</v>
      </c>
      <c r="O58" s="8">
        <f t="shared" si="5"/>
        <v>319309</v>
      </c>
      <c r="P58" s="9">
        <f t="shared" si="1"/>
        <v>319309</v>
      </c>
      <c r="Q58" s="40">
        <f t="array" ref="Q58">IFERROR(_xlfn.STDEV.P(IF((F58:M58&lt;&gt;0)*(F58:M58&lt;&gt;""), F58:M58)), 0)</f>
        <v>26173.968256328699</v>
      </c>
      <c r="R58" s="11">
        <f t="shared" si="6"/>
        <v>8.1970656186730402</v>
      </c>
      <c r="S58" s="12">
        <f t="shared" si="3"/>
        <v>91.802934381326963</v>
      </c>
      <c r="T58" s="37" t="str">
        <f t="shared" si="4"/>
        <v>ALTO</v>
      </c>
    </row>
    <row r="59" spans="2:20" ht="18">
      <c r="B59" s="27">
        <v>51</v>
      </c>
      <c r="C59" s="28" t="s">
        <v>89</v>
      </c>
      <c r="D59" s="32" t="s">
        <v>88</v>
      </c>
      <c r="E59" s="32">
        <v>1</v>
      </c>
      <c r="F59" s="7">
        <f>BASE!F60</f>
        <v>0</v>
      </c>
      <c r="G59" s="7">
        <f>BASE!G60</f>
        <v>904821</v>
      </c>
      <c r="H59" s="40">
        <f>BASE!H60*'FM-029 DEP19May25'!$H$1130</f>
        <v>889080.41341389122</v>
      </c>
      <c r="I59" s="7">
        <f>BASE!I60*'FM-029 DEP19May25'!$I$1130</f>
        <v>895818.05378003081</v>
      </c>
      <c r="J59" s="7">
        <f>BASE!J60*'FM-029 DEP19May25'!$J$1130</f>
        <v>0</v>
      </c>
      <c r="K59" s="7">
        <f>BASE!K60*'FM-029 DEP19May25'!$K$1130</f>
        <v>0</v>
      </c>
      <c r="L59" s="7">
        <f>BASE!L60*'FM-029 DEP19May25'!$L$1130</f>
        <v>0</v>
      </c>
      <c r="M59" s="36">
        <f>BASE!M60*$M$1130</f>
        <v>0</v>
      </c>
      <c r="N59" s="1">
        <f t="shared" si="0"/>
        <v>3</v>
      </c>
      <c r="O59" s="8">
        <f t="shared" si="5"/>
        <v>896573</v>
      </c>
      <c r="P59" s="9">
        <f t="shared" si="1"/>
        <v>896573</v>
      </c>
      <c r="Q59" s="40">
        <f t="array" ref="Q59">IFERROR(_xlfn.STDEV.P(IF((F59:M59&lt;&gt;0)*(F59:M59&lt;&gt;""), F59:M59)), 0)</f>
        <v>6448.2116764424509</v>
      </c>
      <c r="R59" s="11">
        <f t="shared" si="6"/>
        <v>0.71920654274023987</v>
      </c>
      <c r="S59" s="12">
        <f t="shared" si="3"/>
        <v>99.280793457259762</v>
      </c>
      <c r="T59" s="37" t="str">
        <f t="shared" si="4"/>
        <v>ALTO</v>
      </c>
    </row>
    <row r="60" spans="2:20" ht="18">
      <c r="B60" s="27">
        <v>52</v>
      </c>
      <c r="C60" s="317" t="s">
        <v>90</v>
      </c>
      <c r="D60" s="32" t="s">
        <v>88</v>
      </c>
      <c r="E60" s="32">
        <v>1</v>
      </c>
      <c r="F60" s="7">
        <f>BASE!F61</f>
        <v>0</v>
      </c>
      <c r="G60" s="7">
        <f>BASE!G61</f>
        <v>606906</v>
      </c>
      <c r="H60" s="40">
        <f>BASE!H61*'FM-029 DEP19May25'!$H$1130</f>
        <v>457413.7764412153</v>
      </c>
      <c r="I60" s="7">
        <f>BASE!I61*'FM-029 DEP19May25'!$I$1130</f>
        <v>307237.77385937842</v>
      </c>
      <c r="J60" s="7">
        <f>BASE!J61*'FM-029 DEP19May25'!$J$1130</f>
        <v>0</v>
      </c>
      <c r="K60" s="7">
        <f>BASE!K61*'FM-029 DEP19May25'!$K$1130</f>
        <v>0</v>
      </c>
      <c r="L60" s="7">
        <f>BASE!L61*'FM-029 DEP19May25'!$L$1130</f>
        <v>0</v>
      </c>
      <c r="M60" s="36">
        <f>BASE!M61*$M$1130</f>
        <v>0</v>
      </c>
      <c r="N60" s="1">
        <f t="shared" si="0"/>
        <v>3</v>
      </c>
      <c r="O60" s="8">
        <f t="shared" si="5"/>
        <v>457186</v>
      </c>
      <c r="P60" s="9">
        <f t="shared" si="1"/>
        <v>457186</v>
      </c>
      <c r="Q60" s="40">
        <f t="array" ref="Q60">IFERROR(_xlfn.STDEV.P(IF((F60:M60&lt;&gt;0)*(F60:M60&lt;&gt;""), F60:M60)), 0)</f>
        <v>122339.14718894998</v>
      </c>
      <c r="R60" s="11">
        <f t="shared" si="6"/>
        <v>26.759163051569818</v>
      </c>
      <c r="S60" s="12">
        <f t="shared" si="3"/>
        <v>73.240836948430186</v>
      </c>
      <c r="T60" s="37" t="str">
        <f t="shared" si="4"/>
        <v>ALTO</v>
      </c>
    </row>
    <row r="61" spans="2:20" ht="18">
      <c r="B61" s="27">
        <v>53</v>
      </c>
      <c r="C61" s="28" t="s">
        <v>91</v>
      </c>
      <c r="D61" s="32" t="s">
        <v>88</v>
      </c>
      <c r="E61" s="32">
        <v>1</v>
      </c>
      <c r="F61" s="7">
        <f>BASE!F62</f>
        <v>0</v>
      </c>
      <c r="G61" s="7">
        <f>BASE!G62</f>
        <v>1067574</v>
      </c>
      <c r="H61" s="40">
        <f>BASE!H62*'FM-029 DEP19May25'!$H$1130</f>
        <v>1047864.6982247096</v>
      </c>
      <c r="I61" s="7">
        <f>BASE!I62*'FM-029 DEP19May25'!$I$1130</f>
        <v>1054548.4064359709</v>
      </c>
      <c r="J61" s="7">
        <f>BASE!J62*'FM-029 DEP19May25'!$J$1130</f>
        <v>0</v>
      </c>
      <c r="K61" s="7">
        <f>BASE!K62*'FM-029 DEP19May25'!$K$1130</f>
        <v>0</v>
      </c>
      <c r="L61" s="7">
        <f>BASE!L62*'FM-029 DEP19May25'!$L$1130</f>
        <v>0</v>
      </c>
      <c r="M61" s="36">
        <f>BASE!M62*$M$1130</f>
        <v>0</v>
      </c>
      <c r="N61" s="1">
        <f t="shared" si="0"/>
        <v>3</v>
      </c>
      <c r="O61" s="8">
        <f t="shared" si="5"/>
        <v>1056662</v>
      </c>
      <c r="P61" s="9">
        <f t="shared" si="1"/>
        <v>1056662</v>
      </c>
      <c r="Q61" s="40">
        <f t="array" ref="Q61">IFERROR(_xlfn.STDEV.P(IF((F61:M61&lt;&gt;0)*(F61:M61&lt;&gt;""), F61:M61)), 0)</f>
        <v>8183.9586972050465</v>
      </c>
      <c r="R61" s="11">
        <f t="shared" si="6"/>
        <v>0.77451055277894409</v>
      </c>
      <c r="S61" s="12">
        <f t="shared" si="3"/>
        <v>99.225489447221051</v>
      </c>
      <c r="T61" s="37" t="str">
        <f t="shared" si="4"/>
        <v>ALTO</v>
      </c>
    </row>
    <row r="62" spans="2:20" ht="18">
      <c r="B62" s="27">
        <v>54</v>
      </c>
      <c r="C62" s="33" t="s">
        <v>92</v>
      </c>
      <c r="D62" s="32" t="s">
        <v>88</v>
      </c>
      <c r="E62" s="32">
        <v>1</v>
      </c>
      <c r="F62" s="7">
        <f>BASE!F63</f>
        <v>0</v>
      </c>
      <c r="G62" s="7">
        <f>BASE!G63</f>
        <v>664414</v>
      </c>
      <c r="H62" s="40">
        <f>BASE!H63*'FM-029 DEP19May25'!$H$1130</f>
        <v>521760.77803017444</v>
      </c>
      <c r="I62" s="7">
        <f>BASE!I63*'FM-029 DEP19May25'!$I$1130</f>
        <v>380743.34582323115</v>
      </c>
      <c r="J62" s="7"/>
      <c r="K62" s="7"/>
      <c r="L62" s="7"/>
      <c r="M62" s="36">
        <f>BASE!M63*$M$1130</f>
        <v>0</v>
      </c>
      <c r="N62" s="1">
        <f t="shared" si="0"/>
        <v>3</v>
      </c>
      <c r="O62" s="8">
        <f t="shared" si="5"/>
        <v>522306</v>
      </c>
      <c r="P62" s="9">
        <f t="shared" si="1"/>
        <v>522306</v>
      </c>
      <c r="Q62" s="40">
        <f t="array" ref="Q62">IFERROR(_xlfn.STDEV.P(IF((F62:M62&lt;&gt;0)*(F62:M62&lt;&gt;""), F62:M62)), 0)</f>
        <v>115808.70144130338</v>
      </c>
      <c r="R62" s="11">
        <f t="shared" si="6"/>
        <v>22.172577271044823</v>
      </c>
      <c r="S62" s="12">
        <f t="shared" si="3"/>
        <v>77.827422728955185</v>
      </c>
      <c r="T62" s="37" t="str">
        <f t="shared" si="4"/>
        <v>ALTO</v>
      </c>
    </row>
    <row r="63" spans="2:20" ht="18">
      <c r="B63" s="27">
        <v>55</v>
      </c>
      <c r="C63" s="33" t="s">
        <v>93</v>
      </c>
      <c r="D63" s="32" t="s">
        <v>60</v>
      </c>
      <c r="E63" s="32">
        <v>1</v>
      </c>
      <c r="F63" s="7">
        <f>BASE!F64</f>
        <v>0</v>
      </c>
      <c r="G63" s="7">
        <f>BASE!G64</f>
        <v>6358643</v>
      </c>
      <c r="H63" s="40">
        <f>BASE!H64*'FM-029 DEP19May25'!$H$1130</f>
        <v>5166746.8555820063</v>
      </c>
      <c r="I63" s="7">
        <f>BASE!I64*'FM-029 DEP19May25'!$I$1130</f>
        <v>4010161.0998457125</v>
      </c>
      <c r="J63" s="7">
        <f>BASE!J64*'FM-029 DEP19May25'!$J$1130</f>
        <v>3389579.6607126831</v>
      </c>
      <c r="K63" s="7">
        <f>BASE!K64*'FM-029 DEP19May25'!$K$1130</f>
        <v>4142464.943457189</v>
      </c>
      <c r="L63" s="7">
        <f>BASE!L64*'FM-029 DEP19May25'!$L$1130</f>
        <v>3750656.7213432984</v>
      </c>
      <c r="M63" s="36">
        <f>BASE!M64*$M$1130</f>
        <v>0</v>
      </c>
      <c r="N63" s="1">
        <f t="shared" si="0"/>
        <v>6</v>
      </c>
      <c r="O63" s="8">
        <f t="shared" si="5"/>
        <v>4469709</v>
      </c>
      <c r="P63" s="9">
        <f t="shared" si="1"/>
        <v>4469709</v>
      </c>
      <c r="Q63" s="40">
        <f t="array" ref="Q63">IFERROR(_xlfn.STDEV.P(IF((F63:M63&lt;&gt;0)*(F63:M63&lt;&gt;""), F63:M63)), 0)</f>
        <v>1004649.3536369884</v>
      </c>
      <c r="R63" s="11">
        <f t="shared" si="6"/>
        <v>22.476840296247218</v>
      </c>
      <c r="S63" s="12">
        <f t="shared" si="3"/>
        <v>77.523159703752782</v>
      </c>
      <c r="T63" s="37" t="str">
        <f t="shared" si="4"/>
        <v>ALTO</v>
      </c>
    </row>
    <row r="64" spans="2:20" ht="18">
      <c r="B64" s="27">
        <v>56</v>
      </c>
      <c r="C64" s="33" t="s">
        <v>94</v>
      </c>
      <c r="D64" s="32" t="s">
        <v>60</v>
      </c>
      <c r="E64" s="32">
        <v>1</v>
      </c>
      <c r="F64" s="7">
        <f>BASE!F65</f>
        <v>0</v>
      </c>
      <c r="G64" s="7">
        <f>BASE!G65</f>
        <v>7739885</v>
      </c>
      <c r="H64" s="40">
        <f>BASE!H65*'FM-029 DEP19May25'!$H$1130</f>
        <v>6289079.3175363969</v>
      </c>
      <c r="I64" s="7">
        <f>BASE!I65*'FM-029 DEP19May25'!$I$1130</f>
        <v>4881255.263389905</v>
      </c>
      <c r="J64" s="7">
        <f>BASE!J65*'FM-029 DEP19May25'!$J$1130</f>
        <v>3945681.5366663677</v>
      </c>
      <c r="K64" s="7">
        <f>BASE!K65*'FM-029 DEP19May25'!$K$1130</f>
        <v>4901120.403877221</v>
      </c>
      <c r="L64" s="7">
        <f>BASE!L65*'FM-029 DEP19May25'!$L$1130</f>
        <v>4175858.8139376882</v>
      </c>
      <c r="M64" s="36">
        <f>BASE!M65*$M$1130</f>
        <v>0</v>
      </c>
      <c r="N64" s="1">
        <f t="shared" si="0"/>
        <v>6</v>
      </c>
      <c r="O64" s="8">
        <f t="shared" si="5"/>
        <v>5322147</v>
      </c>
      <c r="P64" s="9">
        <f t="shared" si="1"/>
        <v>5322147</v>
      </c>
      <c r="Q64" s="40">
        <f t="array" ref="Q64">IFERROR(_xlfn.STDEV.P(IF((F64:M64&lt;&gt;0)*(F64:M64&lt;&gt;""), F64:M64)), 0)</f>
        <v>1314071.1446144483</v>
      </c>
      <c r="R64" s="11">
        <f t="shared" si="6"/>
        <v>24.690620995895983</v>
      </c>
      <c r="S64" s="12">
        <f t="shared" si="3"/>
        <v>75.309379004104017</v>
      </c>
      <c r="T64" s="37" t="str">
        <f t="shared" si="4"/>
        <v>ALTO</v>
      </c>
    </row>
    <row r="65" spans="2:20" ht="18">
      <c r="B65" s="27">
        <v>57</v>
      </c>
      <c r="C65" s="31" t="s">
        <v>95</v>
      </c>
      <c r="D65" s="32" t="s">
        <v>38</v>
      </c>
      <c r="E65" s="32">
        <v>1</v>
      </c>
      <c r="F65" s="7">
        <f>BASE!F66</f>
        <v>0</v>
      </c>
      <c r="G65" s="7">
        <f>BASE!G66</f>
        <v>13428400</v>
      </c>
      <c r="H65" s="40">
        <f>BASE!H66*'FM-029 DEP19May25'!$H$1130</f>
        <v>7833700.2075430714</v>
      </c>
      <c r="I65" s="7"/>
      <c r="J65" s="7"/>
      <c r="K65" s="7"/>
      <c r="L65" s="7"/>
      <c r="M65" s="36">
        <f>BASE!M66*$M$1130</f>
        <v>0</v>
      </c>
      <c r="N65" s="1">
        <f t="shared" si="0"/>
        <v>2</v>
      </c>
      <c r="O65" s="8">
        <f t="shared" si="5"/>
        <v>10631050</v>
      </c>
      <c r="P65" s="9">
        <f t="shared" si="1"/>
        <v>10631050</v>
      </c>
      <c r="Q65" s="40">
        <f t="array" ref="Q65">IFERROR(_xlfn.STDEV.P(IF((F65:M65&lt;&gt;0)*(F65:M65&lt;&gt;""), F65:M65)), 0)</f>
        <v>2797349.8962284653</v>
      </c>
      <c r="R65" s="11">
        <f t="shared" si="6"/>
        <v>26.313016082404516</v>
      </c>
      <c r="S65" s="12">
        <f t="shared" si="3"/>
        <v>73.686983917595484</v>
      </c>
      <c r="T65" s="37" t="str">
        <f t="shared" si="4"/>
        <v>ALTO</v>
      </c>
    </row>
    <row r="66" spans="2:20" ht="18">
      <c r="B66" s="27">
        <v>58</v>
      </c>
      <c r="C66" s="33" t="s">
        <v>96</v>
      </c>
      <c r="D66" s="32" t="s">
        <v>38</v>
      </c>
      <c r="E66" s="32">
        <v>1</v>
      </c>
      <c r="F66" s="7">
        <f>BASE!F67</f>
        <v>0</v>
      </c>
      <c r="G66" s="7">
        <f>BASE!G67</f>
        <v>31264651.5</v>
      </c>
      <c r="H66" s="40">
        <f>BASE!H67*'FM-029 DEP19May25'!$H$1130</f>
        <v>21432904.265706316</v>
      </c>
      <c r="I66" s="7">
        <f>BASE!I67*'FM-029 DEP19May25'!$I$1130</f>
        <v>22568583.773418557</v>
      </c>
      <c r="J66" s="7">
        <f>BASE!J67*'FM-029 DEP19May25'!$J$1130</f>
        <v>19146153.487119649</v>
      </c>
      <c r="K66" s="7">
        <f>BASE!K67*'FM-029 DEP19May25'!$K$1130</f>
        <v>19002971.486268174</v>
      </c>
      <c r="L66" s="7">
        <f>BASE!L67*'FM-029 DEP19May25'!$L$1130</f>
        <v>17974353.17674464</v>
      </c>
      <c r="M66" s="36">
        <f>BASE!M67*$M$1130</f>
        <v>0</v>
      </c>
      <c r="N66" s="1">
        <f t="shared" si="0"/>
        <v>6</v>
      </c>
      <c r="O66" s="8">
        <f t="shared" si="5"/>
        <v>21898270</v>
      </c>
      <c r="P66" s="9">
        <f t="shared" si="1"/>
        <v>21898270</v>
      </c>
      <c r="Q66" s="40">
        <f t="array" ref="Q66">IFERROR(_xlfn.STDEV.P(IF((F66:M66&lt;&gt;0)*(F66:M66&lt;&gt;""), F66:M66)), 0)</f>
        <v>4467456.5889505045</v>
      </c>
      <c r="R66" s="11">
        <f t="shared" si="6"/>
        <v>20.40095673745234</v>
      </c>
      <c r="S66" s="12">
        <f t="shared" si="3"/>
        <v>79.599043262547667</v>
      </c>
      <c r="T66" s="37" t="str">
        <f t="shared" si="4"/>
        <v>ALTO</v>
      </c>
    </row>
    <row r="67" spans="2:20" ht="39" customHeight="1">
      <c r="B67" s="27">
        <v>59</v>
      </c>
      <c r="C67" s="31" t="s">
        <v>97</v>
      </c>
      <c r="D67" s="32" t="s">
        <v>38</v>
      </c>
      <c r="E67" s="32">
        <v>1</v>
      </c>
      <c r="F67" s="7">
        <f>BASE!F68</f>
        <v>0</v>
      </c>
      <c r="G67" s="7">
        <f>BASE!G68</f>
        <v>14573204.640000001</v>
      </c>
      <c r="H67" s="40">
        <f>BASE!H68*'FM-029 DEP19May25'!$H$1130</f>
        <v>13875543.05512883</v>
      </c>
      <c r="I67" s="7">
        <f>BASE!I68*'FM-029 DEP19May25'!$I$1130</f>
        <v>0</v>
      </c>
      <c r="J67" s="7">
        <f>BASE!J68*'FM-029 DEP19May25'!$J$1130</f>
        <v>0</v>
      </c>
      <c r="K67" s="7">
        <f>BASE!K68*'FM-029 DEP19May25'!$K$1130</f>
        <v>0</v>
      </c>
      <c r="L67" s="7">
        <f>BASE!L68*'FM-029 DEP19May25'!$L$1130</f>
        <v>0</v>
      </c>
      <c r="M67" s="36">
        <f>BASE!M68*$M$1130</f>
        <v>0</v>
      </c>
      <c r="N67" s="1">
        <f t="shared" si="0"/>
        <v>2</v>
      </c>
      <c r="O67" s="8">
        <f t="shared" si="5"/>
        <v>14224374</v>
      </c>
      <c r="P67" s="9">
        <f t="shared" si="1"/>
        <v>14224374</v>
      </c>
      <c r="Q67" s="40">
        <f t="array" ref="Q67">IFERROR(_xlfn.STDEV.P(IF((F67:M67&lt;&gt;0)*(F67:M67&lt;&gt;""), F67:M67)), 0)</f>
        <v>348830.79243558552</v>
      </c>
      <c r="R67" s="11">
        <f t="shared" si="6"/>
        <v>2.4523454771056041</v>
      </c>
      <c r="S67" s="12">
        <f t="shared" si="3"/>
        <v>97.547654522894391</v>
      </c>
      <c r="T67" s="37" t="str">
        <f t="shared" si="4"/>
        <v>ALTO</v>
      </c>
    </row>
    <row r="68" spans="2:20" ht="18">
      <c r="B68" s="27">
        <v>60</v>
      </c>
      <c r="C68" s="31" t="s">
        <v>98</v>
      </c>
      <c r="D68" s="32" t="s">
        <v>38</v>
      </c>
      <c r="E68" s="32">
        <v>1</v>
      </c>
      <c r="F68" s="7">
        <f>BASE!F69</f>
        <v>0</v>
      </c>
      <c r="G68" s="7">
        <f>BASE!G69</f>
        <v>49988449</v>
      </c>
      <c r="H68" s="40"/>
      <c r="I68" s="7"/>
      <c r="J68" s="7"/>
      <c r="K68" s="7">
        <f>BASE!K69*'FM-029 DEP19May25'!$K$1130</f>
        <v>27464896.478190631</v>
      </c>
      <c r="L68" s="7"/>
      <c r="M68" s="36">
        <f>BASE!M69*$M$1130</f>
        <v>0</v>
      </c>
      <c r="N68" s="1">
        <f t="shared" si="0"/>
        <v>2</v>
      </c>
      <c r="O68" s="8">
        <f t="shared" si="5"/>
        <v>38726673</v>
      </c>
      <c r="P68" s="9">
        <f t="shared" si="1"/>
        <v>38726673</v>
      </c>
      <c r="Q68" s="40">
        <f t="array" ref="Q68">IFERROR(_xlfn.STDEV.P(IF((F68:M68&lt;&gt;0)*(F68:M68&lt;&gt;""), F68:M68)), 0)</f>
        <v>11261776.260904683</v>
      </c>
      <c r="R68" s="11">
        <f t="shared" si="6"/>
        <v>29.080154292894417</v>
      </c>
      <c r="S68" s="12">
        <f t="shared" si="3"/>
        <v>70.91984570710558</v>
      </c>
      <c r="T68" s="37" t="str">
        <f t="shared" si="4"/>
        <v>ALTO</v>
      </c>
    </row>
    <row r="69" spans="2:20" ht="18">
      <c r="B69" s="27">
        <v>61</v>
      </c>
      <c r="C69" s="33" t="s">
        <v>99</v>
      </c>
      <c r="D69" s="32" t="s">
        <v>38</v>
      </c>
      <c r="E69" s="32">
        <v>1</v>
      </c>
      <c r="F69" s="7">
        <f>BASE!F70</f>
        <v>0</v>
      </c>
      <c r="G69" s="7">
        <f>BASE!G70</f>
        <v>39179907</v>
      </c>
      <c r="H69" s="40">
        <f>BASE!H70*'FM-029 DEP19May25'!$H$1130</f>
        <v>31361357.034981154</v>
      </c>
      <c r="I69" s="7">
        <f>BASE!I70*'FM-029 DEP19May25'!$I$1130</f>
        <v>24340889.977959</v>
      </c>
      <c r="J69" s="7">
        <f>BASE!J70*'FM-029 DEP19May25'!$J$1130</f>
        <v>26256398.52795979</v>
      </c>
      <c r="K69" s="7">
        <f>BASE!K70*'FM-029 DEP19May25'!$K$1130</f>
        <v>27073299.499192245</v>
      </c>
      <c r="L69" s="7">
        <f>BASE!L70*'FM-029 DEP19May25'!$L$1130</f>
        <v>32165541.203532953</v>
      </c>
      <c r="M69" s="36">
        <f>BASE!M70*$M$1130</f>
        <v>0</v>
      </c>
      <c r="N69" s="1">
        <f t="shared" si="0"/>
        <v>6</v>
      </c>
      <c r="O69" s="8">
        <f t="shared" si="5"/>
        <v>30062899</v>
      </c>
      <c r="P69" s="9">
        <f t="shared" si="1"/>
        <v>30062899</v>
      </c>
      <c r="Q69" s="40">
        <f t="array" ref="Q69">IFERROR(_xlfn.STDEV.P(IF((F69:M69&lt;&gt;0)*(F69:M69&lt;&gt;""), F69:M69)), 0)</f>
        <v>4922659.6917374292</v>
      </c>
      <c r="R69" s="11">
        <f t="shared" si="6"/>
        <v>16.37453424480929</v>
      </c>
      <c r="S69" s="12">
        <f t="shared" si="3"/>
        <v>83.625465755190703</v>
      </c>
      <c r="T69" s="37" t="str">
        <f t="shared" si="4"/>
        <v>ALTO</v>
      </c>
    </row>
    <row r="70" spans="2:20" customFormat="1" ht="36.75" customHeight="1">
      <c r="B70" s="27">
        <v>62</v>
      </c>
      <c r="C70" s="311" t="s">
        <v>100</v>
      </c>
      <c r="D70" s="308" t="s">
        <v>38</v>
      </c>
      <c r="E70" s="308">
        <v>1</v>
      </c>
      <c r="F70" s="7">
        <f>BASE!F71</f>
        <v>0</v>
      </c>
      <c r="G70" s="7"/>
      <c r="H70" s="36">
        <f>BASE!H71*'FM-029 DEP19May25'!$H$1130</f>
        <v>17203413.445502605</v>
      </c>
      <c r="I70" s="7">
        <f>BASE!I71*'FM-029 DEP19May25'!$I$1130</f>
        <v>0</v>
      </c>
      <c r="J70" s="7">
        <f>BASE!J71*'FM-029 DEP19May25'!$J$1130</f>
        <v>0</v>
      </c>
      <c r="K70" s="7">
        <f>BASE!K71*'FM-029 DEP19May25'!$K$1130</f>
        <v>0</v>
      </c>
      <c r="L70" s="7">
        <f>BASE!L71*'FM-029 DEP19May25'!$L$1130</f>
        <v>0</v>
      </c>
      <c r="M70" s="36">
        <f>BASE!M71*$M$1130</f>
        <v>0</v>
      </c>
      <c r="N70" s="1">
        <f t="shared" si="0"/>
        <v>1</v>
      </c>
      <c r="O70" s="8">
        <f t="shared" si="5"/>
        <v>17203413</v>
      </c>
      <c r="P70" s="8">
        <f t="shared" si="1"/>
        <v>17203413</v>
      </c>
      <c r="Q70" s="36">
        <f t="array" ref="Q70">IFERROR(_xlfn.STDEV.P(IF((F70:M70&lt;&gt;0)*(F70:M70&lt;&gt;""), F70:M70)), 0)</f>
        <v>0</v>
      </c>
      <c r="R70" s="309">
        <f t="shared" si="6"/>
        <v>0</v>
      </c>
      <c r="S70" s="310">
        <f t="shared" si="3"/>
        <v>100</v>
      </c>
      <c r="T70" s="1" t="str">
        <f t="shared" si="4"/>
        <v>ALTO</v>
      </c>
    </row>
    <row r="71" spans="2:20" ht="42.75" customHeight="1">
      <c r="B71" s="27">
        <v>63</v>
      </c>
      <c r="C71" s="31" t="s">
        <v>101</v>
      </c>
      <c r="D71" s="32" t="s">
        <v>38</v>
      </c>
      <c r="E71" s="32">
        <v>1</v>
      </c>
      <c r="F71" s="7">
        <f>BASE!F72</f>
        <v>0</v>
      </c>
      <c r="G71" s="7">
        <f>BASE!G72</f>
        <v>47560401</v>
      </c>
      <c r="H71" s="40">
        <f>BASE!H72*'FM-029 DEP19May25'!$H$1130</f>
        <v>35970318.361446708</v>
      </c>
      <c r="I71" s="7">
        <f>BASE!I72*'FM-029 DEP19May25'!$I$1130</f>
        <v>27918144.485342734</v>
      </c>
      <c r="J71" s="7">
        <f>BASE!J72*'FM-029 DEP19May25'!$J$1130</f>
        <v>0</v>
      </c>
      <c r="K71" s="7">
        <f>BASE!K72*'FM-029 DEP19May25'!$K$1130</f>
        <v>0</v>
      </c>
      <c r="L71" s="7">
        <f>BASE!L72*'FM-029 DEP19May25'!$L$1130</f>
        <v>0</v>
      </c>
      <c r="M71" s="36">
        <f>BASE!M72*$M$1130</f>
        <v>0</v>
      </c>
      <c r="N71" s="1">
        <f t="shared" si="0"/>
        <v>3</v>
      </c>
      <c r="O71" s="8">
        <f t="shared" si="5"/>
        <v>37149621</v>
      </c>
      <c r="P71" s="9">
        <f t="shared" si="1"/>
        <v>37149621</v>
      </c>
      <c r="Q71" s="40">
        <f t="array" ref="Q71">IFERROR(_xlfn.STDEV.P(IF((F71:M71&lt;&gt;0)*(F71:M71&lt;&gt;""), F71:M71)), 0)</f>
        <v>8062159.6271794457</v>
      </c>
      <c r="R71" s="11">
        <f t="shared" si="6"/>
        <v>21.701862388258135</v>
      </c>
      <c r="S71" s="12">
        <f t="shared" si="3"/>
        <v>78.298137611741865</v>
      </c>
      <c r="T71" s="37" t="str">
        <f t="shared" si="4"/>
        <v>ALTO</v>
      </c>
    </row>
    <row r="72" spans="2:20" ht="40.5" customHeight="1">
      <c r="B72" s="27">
        <v>64</v>
      </c>
      <c r="C72" s="31" t="s">
        <v>102</v>
      </c>
      <c r="D72" s="32" t="s">
        <v>38</v>
      </c>
      <c r="E72" s="32">
        <v>1</v>
      </c>
      <c r="F72" s="7">
        <f>BASE!F73</f>
        <v>0</v>
      </c>
      <c r="G72" s="7">
        <f>BASE!G73</f>
        <v>7922355</v>
      </c>
      <c r="H72" s="40"/>
      <c r="I72" s="7">
        <f>BASE!I73*'FM-029 DEP19May25'!$I$1130</f>
        <v>0</v>
      </c>
      <c r="J72" s="7">
        <f>BASE!J73*'FM-029 DEP19May25'!$J$1130</f>
        <v>0</v>
      </c>
      <c r="K72" s="7">
        <f>BASE!K73*'FM-029 DEP19May25'!$K$1130</f>
        <v>0</v>
      </c>
      <c r="L72" s="7">
        <f>BASE!L73*'FM-029 DEP19May25'!$L$1130</f>
        <v>0</v>
      </c>
      <c r="M72" s="36">
        <f>BASE!M73*$M$1130</f>
        <v>0</v>
      </c>
      <c r="N72" s="1">
        <f t="shared" si="0"/>
        <v>1</v>
      </c>
      <c r="O72" s="8">
        <f t="shared" si="5"/>
        <v>7922355</v>
      </c>
      <c r="P72" s="9">
        <f t="shared" si="1"/>
        <v>7922355</v>
      </c>
      <c r="Q72" s="40">
        <f t="array" ref="Q72">IFERROR(_xlfn.STDEV.P(IF((F72:M72&lt;&gt;0)*(F72:M72&lt;&gt;""), F72:M72)), 0)</f>
        <v>0</v>
      </c>
      <c r="R72" s="11">
        <f t="shared" si="6"/>
        <v>0</v>
      </c>
      <c r="S72" s="12">
        <f t="shared" si="3"/>
        <v>100</v>
      </c>
      <c r="T72" s="37" t="str">
        <f t="shared" si="4"/>
        <v>ALTO</v>
      </c>
    </row>
    <row r="73" spans="2:20" ht="18">
      <c r="B73" s="27">
        <v>65</v>
      </c>
      <c r="C73" s="33" t="s">
        <v>103</v>
      </c>
      <c r="D73" s="32" t="s">
        <v>38</v>
      </c>
      <c r="E73" s="32">
        <v>1</v>
      </c>
      <c r="F73" s="7">
        <f>BASE!F74</f>
        <v>0</v>
      </c>
      <c r="G73" s="7">
        <f>BASE!G74</f>
        <v>178499</v>
      </c>
      <c r="H73" s="40">
        <f>BASE!H74*'FM-029 DEP19May25'!$H$1130</f>
        <v>145068.89003531943</v>
      </c>
      <c r="I73" s="7">
        <f>BASE!I74*'FM-029 DEP19May25'!$I$1130</f>
        <v>112633.711703769</v>
      </c>
      <c r="J73" s="7">
        <f>BASE!J74*'FM-029 DEP19May25'!$J$1130</f>
        <v>100759.44708733508</v>
      </c>
      <c r="K73" s="7">
        <f>BASE!K74*'FM-029 DEP19May25'!$K$1130</f>
        <v>106979.07915993538</v>
      </c>
      <c r="L73" s="7">
        <f>BASE!L74*'FM-029 DEP19May25'!$L$1130</f>
        <v>109661.03853246628</v>
      </c>
      <c r="M73" s="36">
        <f>BASE!M74*$M$1130</f>
        <v>0</v>
      </c>
      <c r="N73" s="1">
        <f t="shared" si="0"/>
        <v>6</v>
      </c>
      <c r="O73" s="8">
        <f t="shared" si="5"/>
        <v>125600</v>
      </c>
      <c r="P73" s="9">
        <f t="shared" si="1"/>
        <v>125600</v>
      </c>
      <c r="Q73" s="40">
        <f t="array" ref="Q73">IFERROR(_xlfn.STDEV.P(IF((F73:M73&lt;&gt;0)*(F73:M73&lt;&gt;""), F73:M73)), 0)</f>
        <v>27578.097489263579</v>
      </c>
      <c r="R73" s="11">
        <f t="shared" si="6"/>
        <v>21.957083988267183</v>
      </c>
      <c r="S73" s="12">
        <f t="shared" si="3"/>
        <v>78.042916011732814</v>
      </c>
      <c r="T73" s="37" t="str">
        <f t="shared" si="4"/>
        <v>ALTO</v>
      </c>
    </row>
    <row r="74" spans="2:20" ht="18">
      <c r="B74" s="27">
        <v>66</v>
      </c>
      <c r="C74" s="33" t="s">
        <v>104</v>
      </c>
      <c r="D74" s="32" t="s">
        <v>38</v>
      </c>
      <c r="E74" s="32">
        <v>1</v>
      </c>
      <c r="F74" s="7">
        <f>BASE!F75</f>
        <v>0</v>
      </c>
      <c r="G74" s="7">
        <f>BASE!G75</f>
        <v>186554</v>
      </c>
      <c r="H74" s="40">
        <f>BASE!H75*'FM-029 DEP19May25'!$H$1130</f>
        <v>146921.30221330735</v>
      </c>
      <c r="I74" s="7">
        <f>BASE!I75*'FM-029 DEP19May25'!$I$1130</f>
        <v>107794.98787745205</v>
      </c>
      <c r="J74" s="7">
        <f>BASE!J75*'FM-029 DEP19May25'!$J$1130</f>
        <v>104078.26945516562</v>
      </c>
      <c r="K74" s="7">
        <f>BASE!K75*'FM-029 DEP19May25'!$K$1130</f>
        <v>114148.49757673667</v>
      </c>
      <c r="L74" s="7">
        <f>BASE!L75*'FM-029 DEP19May25'!$L$1130</f>
        <v>112180.34844220131</v>
      </c>
      <c r="M74" s="36">
        <f>BASE!M75*$M$1130</f>
        <v>0</v>
      </c>
      <c r="N74" s="1">
        <f t="shared" ref="N74:N137" si="7">COUNTIF(F74:M74,"&gt;0")</f>
        <v>6</v>
      </c>
      <c r="O74" s="8">
        <f t="shared" si="5"/>
        <v>128613</v>
      </c>
      <c r="P74" s="9">
        <f t="shared" ref="P74:P137" si="8">IFERROR(ROUND(+O74*E74,0),0)</f>
        <v>128613</v>
      </c>
      <c r="Q74" s="40">
        <f t="array" ref="Q74">IFERROR(_xlfn.STDEV.P(IF((F74:M74&lt;&gt;0)*(F74:M74&lt;&gt;""), F74:M74)), 0)</f>
        <v>29458.869377743384</v>
      </c>
      <c r="R74" s="11">
        <f t="shared" si="6"/>
        <v>22.90504799494871</v>
      </c>
      <c r="S74" s="12">
        <f t="shared" ref="S74:S137" si="9">IFERROR(100-R74,0)</f>
        <v>77.094952005051283</v>
      </c>
      <c r="T74" s="37" t="str">
        <f t="shared" ref="T74:T137" si="10">IF(S74&gt;70,"ALTO","BAJO")</f>
        <v>ALTO</v>
      </c>
    </row>
    <row r="75" spans="2:20" ht="18">
      <c r="B75" s="27">
        <v>67</v>
      </c>
      <c r="C75" s="33" t="s">
        <v>105</v>
      </c>
      <c r="D75" s="32" t="s">
        <v>88</v>
      </c>
      <c r="E75" s="32">
        <v>1</v>
      </c>
      <c r="F75" s="7">
        <f>BASE!F76</f>
        <v>0</v>
      </c>
      <c r="G75" s="7">
        <f>BASE!G76</f>
        <v>4021347</v>
      </c>
      <c r="H75" s="40">
        <f>BASE!H76*'FM-029 DEP19May25'!$H$1130</f>
        <v>3267592.5407234924</v>
      </c>
      <c r="I75" s="7">
        <f>BASE!I76*'FM-029 DEP19May25'!$I$1130</f>
        <v>2536172.5964293582</v>
      </c>
      <c r="J75" s="7">
        <f>BASE!J76*'FM-029 DEP19May25'!$J$1130</f>
        <v>2240736.109864465</v>
      </c>
      <c r="K75" s="7">
        <f>BASE!K76*'FM-029 DEP19May25'!$K$1130</f>
        <v>0</v>
      </c>
      <c r="L75" s="7">
        <f>BASE!L76*'FM-029 DEP19May25'!$L$1130</f>
        <v>2593093.3912452688</v>
      </c>
      <c r="M75" s="36">
        <f>BASE!M76*$M$1130</f>
        <v>0</v>
      </c>
      <c r="N75" s="1">
        <f t="shared" si="7"/>
        <v>5</v>
      </c>
      <c r="O75" s="8">
        <f t="shared" ref="O75:O138" si="11">IFERROR(ROUND(AVERAGEIF(F75:M75,"&gt;0"),0),0)</f>
        <v>2931788</v>
      </c>
      <c r="P75" s="9">
        <f t="shared" si="8"/>
        <v>2931788</v>
      </c>
      <c r="Q75" s="40">
        <f t="array" ref="Q75">IFERROR(_xlfn.STDEV.P(IF((F75:M75&lt;&gt;0)*(F75:M75&lt;&gt;""), F75:M75)), 0)</f>
        <v>640106.52308076911</v>
      </c>
      <c r="R75" s="11">
        <f t="shared" si="6"/>
        <v>21.833315474405691</v>
      </c>
      <c r="S75" s="12">
        <f t="shared" si="9"/>
        <v>78.166684525594306</v>
      </c>
      <c r="T75" s="37" t="str">
        <f t="shared" si="10"/>
        <v>ALTO</v>
      </c>
    </row>
    <row r="76" spans="2:20" ht="18">
      <c r="B76" s="27">
        <v>68</v>
      </c>
      <c r="C76" s="33" t="s">
        <v>106</v>
      </c>
      <c r="D76" s="32" t="s">
        <v>107</v>
      </c>
      <c r="E76" s="32">
        <v>1</v>
      </c>
      <c r="F76" s="7">
        <f>BASE!F77</f>
        <v>0</v>
      </c>
      <c r="G76" s="7">
        <f>BASE!G77</f>
        <v>2442255</v>
      </c>
      <c r="H76" s="40">
        <f>BASE!H77*'FM-029 DEP19May25'!$H$1130</f>
        <v>1984489.3648220813</v>
      </c>
      <c r="I76" s="7">
        <f>BASE!I77*'FM-029 DEP19May25'!$I$1130</f>
        <v>1540288.6907648225</v>
      </c>
      <c r="J76" s="7">
        <f>BASE!J77*'FM-029 DEP19May25'!$J$1130</f>
        <v>1487230.6794722199</v>
      </c>
      <c r="K76" s="7">
        <f>BASE!K77*'FM-029 DEP19May25'!$K$1130</f>
        <v>1591834.3618739904</v>
      </c>
      <c r="L76" s="7">
        <f>BASE!L77*'FM-029 DEP19May25'!$L$1130</f>
        <v>1507949.8136465109</v>
      </c>
      <c r="M76" s="36">
        <f>BASE!M77*$M$1130</f>
        <v>0</v>
      </c>
      <c r="N76" s="1">
        <f t="shared" si="7"/>
        <v>6</v>
      </c>
      <c r="O76" s="8">
        <f t="shared" si="11"/>
        <v>1759008</v>
      </c>
      <c r="P76" s="9">
        <f t="shared" si="8"/>
        <v>1759008</v>
      </c>
      <c r="Q76" s="40">
        <f t="array" ref="Q76">IFERROR(_xlfn.STDEV.P(IF((F76:M76&lt;&gt;0)*(F76:M76&lt;&gt;""), F76:M76)), 0)</f>
        <v>348890.2872671166</v>
      </c>
      <c r="R76" s="11">
        <f t="shared" si="6"/>
        <v>19.834491217044871</v>
      </c>
      <c r="S76" s="12">
        <f t="shared" si="9"/>
        <v>80.165508782955129</v>
      </c>
      <c r="T76" s="37" t="str">
        <f t="shared" si="10"/>
        <v>ALTO</v>
      </c>
    </row>
    <row r="77" spans="2:20" ht="18">
      <c r="B77" s="27">
        <v>69</v>
      </c>
      <c r="C77" s="33" t="s">
        <v>108</v>
      </c>
      <c r="D77" s="32" t="s">
        <v>107</v>
      </c>
      <c r="E77" s="32">
        <v>1</v>
      </c>
      <c r="F77" s="7">
        <f>BASE!F78</f>
        <v>0</v>
      </c>
      <c r="G77" s="7">
        <f>BASE!G78</f>
        <v>1345273</v>
      </c>
      <c r="H77" s="40">
        <f>BASE!H78*'FM-029 DEP19May25'!$H$1130</f>
        <v>1093126.6922457065</v>
      </c>
      <c r="I77" s="7">
        <f>BASE!I78*'FM-029 DEP19May25'!$I$1130</f>
        <v>848452.23936521925</v>
      </c>
      <c r="J77" s="7">
        <f>BASE!J78*'FM-029 DEP19May25'!$J$1130</f>
        <v>945598.8690422764</v>
      </c>
      <c r="K77" s="7">
        <f>BASE!K78*'FM-029 DEP19May25'!$K$1130</f>
        <v>1010848.6429725364</v>
      </c>
      <c r="L77" s="7">
        <f>BASE!L78*'FM-029 DEP19May25'!$L$1130</f>
        <v>960083.88527613319</v>
      </c>
      <c r="M77" s="36">
        <f>BASE!M78*$M$1130</f>
        <v>0</v>
      </c>
      <c r="N77" s="1">
        <f t="shared" si="7"/>
        <v>6</v>
      </c>
      <c r="O77" s="8">
        <f t="shared" si="11"/>
        <v>1033897</v>
      </c>
      <c r="P77" s="9">
        <f t="shared" si="8"/>
        <v>1033897</v>
      </c>
      <c r="Q77" s="40">
        <f t="array" ref="Q77">IFERROR(_xlfn.STDEV.P(IF((F77:M77&lt;&gt;0)*(F77:M77&lt;&gt;""), F77:M77)), 0)</f>
        <v>157389.6924111447</v>
      </c>
      <c r="R77" s="11">
        <f t="shared" si="6"/>
        <v>15.222956678580623</v>
      </c>
      <c r="S77" s="12">
        <f t="shared" si="9"/>
        <v>84.77704332141937</v>
      </c>
      <c r="T77" s="37" t="str">
        <f t="shared" si="10"/>
        <v>ALTO</v>
      </c>
    </row>
    <row r="78" spans="2:20" ht="18">
      <c r="B78" s="27">
        <v>70</v>
      </c>
      <c r="C78" s="31" t="s">
        <v>109</v>
      </c>
      <c r="D78" s="32" t="s">
        <v>88</v>
      </c>
      <c r="E78" s="32">
        <v>1</v>
      </c>
      <c r="F78" s="7">
        <f>BASE!F79</f>
        <v>0</v>
      </c>
      <c r="G78" s="7">
        <f>BASE!G79</f>
        <v>698566</v>
      </c>
      <c r="H78" s="40">
        <f>BASE!H79*'FM-029 DEP19May25'!$H$1130</f>
        <v>567656.12626851141</v>
      </c>
      <c r="I78" s="7">
        <f>BASE!I79*'FM-029 DEP19May25'!$I$1130</f>
        <v>440629.20872823446</v>
      </c>
      <c r="J78" s="7">
        <f>BASE!J79*'FM-029 DEP19May25'!$J$1130</f>
        <v>359760.34467283014</v>
      </c>
      <c r="K78" s="7">
        <f>BASE!K79*'FM-029 DEP19May25'!$K$1130</f>
        <v>384593.408723748</v>
      </c>
      <c r="L78" s="7">
        <f>BASE!L79*'FM-029 DEP19May25'!$L$1130</f>
        <v>365208.0646413666</v>
      </c>
      <c r="M78" s="36">
        <f>BASE!M79*$M$1130</f>
        <v>0</v>
      </c>
      <c r="N78" s="1">
        <f t="shared" si="7"/>
        <v>6</v>
      </c>
      <c r="O78" s="8">
        <f t="shared" si="11"/>
        <v>469402</v>
      </c>
      <c r="P78" s="9">
        <f t="shared" si="8"/>
        <v>469402</v>
      </c>
      <c r="Q78" s="40">
        <f t="array" ref="Q78">IFERROR(_xlfn.STDEV.P(IF((F78:M78&lt;&gt;0)*(F78:M78&lt;&gt;""), F78:M78)), 0)</f>
        <v>124544.53798059463</v>
      </c>
      <c r="R78" s="11">
        <f t="shared" si="6"/>
        <v>26.532596363158788</v>
      </c>
      <c r="S78" s="12">
        <f t="shared" si="9"/>
        <v>73.467403636841212</v>
      </c>
      <c r="T78" s="37" t="str">
        <f t="shared" si="10"/>
        <v>ALTO</v>
      </c>
    </row>
    <row r="79" spans="2:20" ht="18">
      <c r="B79" s="27">
        <v>71</v>
      </c>
      <c r="C79" s="33" t="s">
        <v>110</v>
      </c>
      <c r="D79" s="32" t="s">
        <v>88</v>
      </c>
      <c r="E79" s="32">
        <v>1</v>
      </c>
      <c r="F79" s="7">
        <f>BASE!F80</f>
        <v>0</v>
      </c>
      <c r="G79" s="7">
        <f>BASE!G80</f>
        <v>200221</v>
      </c>
      <c r="H79" s="40">
        <f>BASE!H80*'FM-029 DEP19May25'!$H$1130</f>
        <v>162731.33240978932</v>
      </c>
      <c r="I79" s="7">
        <f>BASE!I80*'FM-029 DEP19May25'!$I$1130</f>
        <v>126357.7363896848</v>
      </c>
      <c r="J79" s="7">
        <f>BASE!J80*'FM-029 DEP19May25'!$J$1130</f>
        <v>104343.77524459206</v>
      </c>
      <c r="K79" s="7">
        <f>BASE!K80*'FM-029 DEP19May25'!$K$1130</f>
        <v>117719.85460420033</v>
      </c>
      <c r="L79" s="7">
        <f>BASE!L80*'FM-029 DEP19May25'!$L$1130</f>
        <v>127521.58206347667</v>
      </c>
      <c r="M79" s="36">
        <f>BASE!M80*$M$1130</f>
        <v>0</v>
      </c>
      <c r="N79" s="1">
        <f t="shared" si="7"/>
        <v>6</v>
      </c>
      <c r="O79" s="8">
        <f t="shared" si="11"/>
        <v>139816</v>
      </c>
      <c r="P79" s="9">
        <f t="shared" si="8"/>
        <v>139816</v>
      </c>
      <c r="Q79" s="40">
        <f t="array" ref="Q79">IFERROR(_xlfn.STDEV.P(IF((F79:M79&lt;&gt;0)*(F79:M79&lt;&gt;""), F79:M79)), 0)</f>
        <v>32281.760656801445</v>
      </c>
      <c r="R79" s="11">
        <f t="shared" si="6"/>
        <v>23.088745677748932</v>
      </c>
      <c r="S79" s="12">
        <f t="shared" si="9"/>
        <v>76.911254322251068</v>
      </c>
      <c r="T79" s="37" t="str">
        <f t="shared" si="10"/>
        <v>ALTO</v>
      </c>
    </row>
    <row r="80" spans="2:20" ht="18">
      <c r="B80" s="27">
        <v>72</v>
      </c>
      <c r="C80" s="33" t="s">
        <v>111</v>
      </c>
      <c r="D80" s="32" t="s">
        <v>88</v>
      </c>
      <c r="E80" s="32">
        <v>1</v>
      </c>
      <c r="F80" s="7">
        <f>BASE!F81</f>
        <v>0</v>
      </c>
      <c r="G80" s="7"/>
      <c r="H80" s="40">
        <v>802872.76414461504</v>
      </c>
      <c r="I80" s="7">
        <v>572199.46660789067</v>
      </c>
      <c r="J80" s="7">
        <v>436757.02360649855</v>
      </c>
      <c r="K80" s="7">
        <v>502383.53796445881</v>
      </c>
      <c r="L80" s="7">
        <v>554169.22740949248</v>
      </c>
      <c r="M80" s="36">
        <f>BASE!M81*$M$1130</f>
        <v>0</v>
      </c>
      <c r="N80" s="1">
        <f t="shared" si="7"/>
        <v>5</v>
      </c>
      <c r="O80" s="8">
        <f t="shared" si="11"/>
        <v>573676</v>
      </c>
      <c r="P80" s="9">
        <f t="shared" si="8"/>
        <v>573676</v>
      </c>
      <c r="Q80" s="40">
        <f t="array" ref="Q80">IFERROR(_xlfn.STDEV.P(IF((F80:M80&lt;&gt;0)*(F80:M80&lt;&gt;""), F80:M80)), 0)</f>
        <v>123889.68662567112</v>
      </c>
      <c r="R80" s="11">
        <f t="shared" si="6"/>
        <v>21.595759039191307</v>
      </c>
      <c r="S80" s="12">
        <f t="shared" si="9"/>
        <v>78.404240960808693</v>
      </c>
      <c r="T80" s="37" t="str">
        <f t="shared" si="10"/>
        <v>ALTO</v>
      </c>
    </row>
    <row r="81" spans="2:20" ht="18">
      <c r="B81" s="27">
        <v>73</v>
      </c>
      <c r="C81" s="31" t="s">
        <v>112</v>
      </c>
      <c r="D81" s="32" t="s">
        <v>88</v>
      </c>
      <c r="E81" s="32">
        <v>1</v>
      </c>
      <c r="F81" s="7">
        <f>BASE!F82</f>
        <v>0</v>
      </c>
      <c r="G81" s="7">
        <f>BASE!G82</f>
        <v>138212</v>
      </c>
      <c r="H81" s="40">
        <f>BASE!H82*'FM-029 DEP19May25'!$H$1130</f>
        <v>112313.16001126327</v>
      </c>
      <c r="I81" s="7">
        <f>BASE!I82*'FM-029 DEP19May25'!$I$1130</f>
        <v>87181.785320696494</v>
      </c>
      <c r="J81" s="7">
        <f>BASE!J82*'FM-029 DEP19May25'!$J$1130</f>
        <v>67836.72919845616</v>
      </c>
      <c r="K81" s="7">
        <f>BASE!K82*'FM-029 DEP19May25'!$K$1130</f>
        <v>74349.159935379648</v>
      </c>
      <c r="L81" s="7">
        <f>BASE!L82*'FM-029 DEP19May25'!$L$1130</f>
        <v>78088.558672231389</v>
      </c>
      <c r="M81" s="36">
        <f>BASE!M82*$M$1130</f>
        <v>0</v>
      </c>
      <c r="N81" s="1">
        <f t="shared" si="7"/>
        <v>6</v>
      </c>
      <c r="O81" s="8">
        <f t="shared" si="11"/>
        <v>92997</v>
      </c>
      <c r="P81" s="9">
        <f t="shared" si="8"/>
        <v>92997</v>
      </c>
      <c r="Q81" s="40">
        <f t="array" ref="Q81">IFERROR(_xlfn.STDEV.P(IF((F81:M81&lt;&gt;0)*(F81:M81&lt;&gt;""), F81:M81)), 0)</f>
        <v>24679.173990066818</v>
      </c>
      <c r="R81" s="11">
        <f t="shared" si="6"/>
        <v>26.53760227756467</v>
      </c>
      <c r="S81" s="12">
        <f t="shared" si="9"/>
        <v>73.462397722435327</v>
      </c>
      <c r="T81" s="37" t="str">
        <f t="shared" si="10"/>
        <v>ALTO</v>
      </c>
    </row>
    <row r="82" spans="2:20" ht="18">
      <c r="B82" s="27">
        <v>74</v>
      </c>
      <c r="C82" s="33" t="s">
        <v>113</v>
      </c>
      <c r="D82" s="32" t="s">
        <v>88</v>
      </c>
      <c r="E82" s="32">
        <v>1</v>
      </c>
      <c r="F82" s="7">
        <f>BASE!F83</f>
        <v>0</v>
      </c>
      <c r="G82" s="7">
        <f>BASE!G83</f>
        <v>5246420</v>
      </c>
      <c r="H82" s="40">
        <f>BASE!H83*'FM-029 DEP19May25'!$H$1130</f>
        <v>4555636.4751510806</v>
      </c>
      <c r="I82" s="7">
        <f>BASE!I83*'FM-029 DEP19May25'!$I$1130</f>
        <v>3927183.451620013</v>
      </c>
      <c r="J82" s="7">
        <f>BASE!J83*'FM-029 DEP19May25'!$J$1130</f>
        <v>3205053.1370613053</v>
      </c>
      <c r="K82" s="7">
        <f>BASE!K83*'FM-029 DEP19May25'!$K$1130</f>
        <v>3266383.3764135703</v>
      </c>
      <c r="L82" s="7">
        <f>BASE!L83*'FM-029 DEP19May25'!$L$1130</f>
        <v>3194886.9067261964</v>
      </c>
      <c r="M82" s="36">
        <f>BASE!M83*$M$1130</f>
        <v>0</v>
      </c>
      <c r="N82" s="1">
        <f t="shared" si="7"/>
        <v>6</v>
      </c>
      <c r="O82" s="8">
        <f t="shared" si="11"/>
        <v>3899261</v>
      </c>
      <c r="P82" s="9">
        <f t="shared" si="8"/>
        <v>3899261</v>
      </c>
      <c r="Q82" s="40">
        <f t="array" ref="Q82">IFERROR(_xlfn.STDEV.P(IF((F82:M82&lt;&gt;0)*(F82:M82&lt;&gt;""), F82:M82)), 0)</f>
        <v>777286.65943800181</v>
      </c>
      <c r="R82" s="11">
        <f t="shared" si="6"/>
        <v>19.934204441251861</v>
      </c>
      <c r="S82" s="12">
        <f t="shared" si="9"/>
        <v>80.065795558748135</v>
      </c>
      <c r="T82" s="37" t="str">
        <f t="shared" si="10"/>
        <v>ALTO</v>
      </c>
    </row>
    <row r="83" spans="2:20" ht="18">
      <c r="B83" s="27">
        <v>75</v>
      </c>
      <c r="C83" s="31" t="s">
        <v>114</v>
      </c>
      <c r="D83" s="32" t="s">
        <v>107</v>
      </c>
      <c r="E83" s="32">
        <v>1</v>
      </c>
      <c r="F83" s="7">
        <f>BASE!F84</f>
        <v>0</v>
      </c>
      <c r="G83" s="7">
        <f>BASE!G84</f>
        <v>6713584</v>
      </c>
      <c r="H83" s="40">
        <f>BASE!H84*'FM-029 DEP19May25'!$H$1130</f>
        <v>5455152.3423779458</v>
      </c>
      <c r="I83" s="7">
        <f>BASE!I84*'FM-029 DEP19May25'!$I$1130</f>
        <v>4234001.7897288958</v>
      </c>
      <c r="J83" s="7">
        <f>BASE!J84*'FM-029 DEP19May25'!$J$1130</f>
        <v>3585257.4275199715</v>
      </c>
      <c r="K83" s="7">
        <f>BASE!K84*'FM-029 DEP19May25'!$K$1130</f>
        <v>3598193.505654281</v>
      </c>
      <c r="L83" s="7">
        <f>BASE!L84*'FM-029 DEP19May25'!$L$1130</f>
        <v>3458389.4972338155</v>
      </c>
      <c r="M83" s="36">
        <f>BASE!M84*$M$1130</f>
        <v>0</v>
      </c>
      <c r="N83" s="1">
        <f t="shared" si="7"/>
        <v>6</v>
      </c>
      <c r="O83" s="8">
        <f t="shared" si="11"/>
        <v>4507430</v>
      </c>
      <c r="P83" s="9">
        <f t="shared" si="8"/>
        <v>4507430</v>
      </c>
      <c r="Q83" s="40">
        <f t="array" ref="Q83">IFERROR(_xlfn.STDEV.P(IF((F83:M83&lt;&gt;0)*(F83:M83&lt;&gt;""), F83:M83)), 0)</f>
        <v>1198447.2821571073</v>
      </c>
      <c r="R83" s="11">
        <f t="shared" si="6"/>
        <v>26.588261651475616</v>
      </c>
      <c r="S83" s="12">
        <f t="shared" si="9"/>
        <v>73.411738348524381</v>
      </c>
      <c r="T83" s="37" t="str">
        <f t="shared" si="10"/>
        <v>ALTO</v>
      </c>
    </row>
    <row r="84" spans="2:20" ht="18">
      <c r="B84" s="27">
        <v>76</v>
      </c>
      <c r="C84" s="31" t="s">
        <v>115</v>
      </c>
      <c r="D84" s="32" t="s">
        <v>38</v>
      </c>
      <c r="E84" s="32">
        <v>1</v>
      </c>
      <c r="F84" s="7">
        <f>BASE!F85</f>
        <v>0</v>
      </c>
      <c r="G84" s="7">
        <f>BASE!G85</f>
        <v>1461853</v>
      </c>
      <c r="H84" s="40">
        <f>BASE!H85*'FM-029 DEP19May25'!$H$1130</f>
        <v>1102189.2167756378</v>
      </c>
      <c r="I84" s="7">
        <f>BASE!I85*'FM-029 DEP19May25'!$I$1130</f>
        <v>740928.90676658577</v>
      </c>
      <c r="J84" s="7"/>
      <c r="K84" s="7"/>
      <c r="L84" s="7"/>
      <c r="M84" s="36">
        <f>BASE!M85*$M$1130</f>
        <v>0</v>
      </c>
      <c r="N84" s="1">
        <f t="shared" si="7"/>
        <v>3</v>
      </c>
      <c r="O84" s="8">
        <f t="shared" si="11"/>
        <v>1101657</v>
      </c>
      <c r="P84" s="9">
        <f t="shared" si="8"/>
        <v>1101657</v>
      </c>
      <c r="Q84" s="40">
        <f t="array" ref="Q84">IFERROR(_xlfn.STDEV.P(IF((F84:M84&lt;&gt;0)*(F84:M84&lt;&gt;""), F84:M84)), 0)</f>
        <v>294316.26918362564</v>
      </c>
      <c r="R84" s="11">
        <f t="shared" si="6"/>
        <v>26.715780790538762</v>
      </c>
      <c r="S84" s="12">
        <f t="shared" si="9"/>
        <v>73.284219209461241</v>
      </c>
      <c r="T84" s="37" t="str">
        <f t="shared" si="10"/>
        <v>ALTO</v>
      </c>
    </row>
    <row r="85" spans="2:20" ht="18">
      <c r="B85" s="27">
        <v>77</v>
      </c>
      <c r="C85" s="33" t="s">
        <v>116</v>
      </c>
      <c r="D85" s="32" t="s">
        <v>38</v>
      </c>
      <c r="E85" s="32">
        <v>1</v>
      </c>
      <c r="F85" s="7">
        <f>BASE!F86</f>
        <v>0</v>
      </c>
      <c r="G85" s="7">
        <f>BASE!G86</f>
        <v>1411550</v>
      </c>
      <c r="H85" s="40">
        <f>BASE!H86*'FM-029 DEP19May25'!$H$1130</f>
        <v>1328171.5898716538</v>
      </c>
      <c r="I85" s="7">
        <f>BASE!I86*'FM-029 DEP19May25'!$I$1130</f>
        <v>1273187.441040335</v>
      </c>
      <c r="J85" s="7">
        <f>BASE!J86*'FM-029 DEP19May25'!$J$1130</f>
        <v>874177.81168656319</v>
      </c>
      <c r="K85" s="7">
        <f>BASE!K86*'FM-029 DEP19May25'!$K$1130</f>
        <v>875554.50726979005</v>
      </c>
      <c r="L85" s="7">
        <f>BASE!L86*'FM-029 DEP19May25'!$L$1130</f>
        <v>839574.74133747455</v>
      </c>
      <c r="M85" s="36">
        <f>BASE!M86*$M$1130</f>
        <v>0</v>
      </c>
      <c r="N85" s="1">
        <f t="shared" si="7"/>
        <v>6</v>
      </c>
      <c r="O85" s="8">
        <f t="shared" si="11"/>
        <v>1100369</v>
      </c>
      <c r="P85" s="9">
        <f t="shared" si="8"/>
        <v>1100369</v>
      </c>
      <c r="Q85" s="40">
        <f t="array" ref="Q85">IFERROR(_xlfn.STDEV.P(IF((F85:M85&lt;&gt;0)*(F85:M85&lt;&gt;""), F85:M85)), 0)</f>
        <v>240939.65476844957</v>
      </c>
      <c r="R85" s="11">
        <f t="shared" si="6"/>
        <v>21.896259779078616</v>
      </c>
      <c r="S85" s="12">
        <f t="shared" si="9"/>
        <v>78.103740220921381</v>
      </c>
      <c r="T85" s="37" t="str">
        <f t="shared" si="10"/>
        <v>ALTO</v>
      </c>
    </row>
    <row r="86" spans="2:20" ht="18">
      <c r="B86" s="27">
        <v>78</v>
      </c>
      <c r="C86" s="33" t="s">
        <v>117</v>
      </c>
      <c r="D86" s="32" t="s">
        <v>38</v>
      </c>
      <c r="E86" s="32">
        <v>1</v>
      </c>
      <c r="F86" s="7">
        <f>BASE!F87</f>
        <v>0</v>
      </c>
      <c r="G86" s="7">
        <f>BASE!G87</f>
        <v>103403</v>
      </c>
      <c r="H86" s="40">
        <f>BASE!H87*'FM-029 DEP19May25'!$H$1130</f>
        <v>93795.987258847235</v>
      </c>
      <c r="I86" s="7">
        <f>BASE!I87*'FM-029 DEP19May25'!$I$1130</f>
        <v>85872.406876790817</v>
      </c>
      <c r="J86" s="7">
        <f>BASE!J87*'FM-029 DEP19May25'!$J$1130</f>
        <v>78987.972354366764</v>
      </c>
      <c r="K86" s="7">
        <f>BASE!K87*'FM-029 DEP19May25'!$K$1130</f>
        <v>76928.239095315032</v>
      </c>
      <c r="L86" s="7">
        <f>BASE!L87*'FM-029 DEP19May25'!$L$1130</f>
        <v>73794.965544016319</v>
      </c>
      <c r="M86" s="36">
        <f>BASE!M87*$M$1130</f>
        <v>0</v>
      </c>
      <c r="N86" s="1">
        <f t="shared" si="7"/>
        <v>6</v>
      </c>
      <c r="O86" s="8">
        <f t="shared" si="11"/>
        <v>85464</v>
      </c>
      <c r="P86" s="9">
        <f t="shared" si="8"/>
        <v>85464</v>
      </c>
      <c r="Q86" s="40">
        <f t="array" ref="Q86">IFERROR(_xlfn.STDEV.P(IF((F86:M86&lt;&gt;0)*(F86:M86&lt;&gt;""), F86:M86)), 0)</f>
        <v>10346.988627472003</v>
      </c>
      <c r="R86" s="11">
        <f t="shared" si="6"/>
        <v>12.106838701057759</v>
      </c>
      <c r="S86" s="12">
        <f t="shared" si="9"/>
        <v>87.893161298942246</v>
      </c>
      <c r="T86" s="37" t="str">
        <f t="shared" si="10"/>
        <v>ALTO</v>
      </c>
    </row>
    <row r="87" spans="2:20" ht="18">
      <c r="B87" s="27">
        <v>79</v>
      </c>
      <c r="C87" s="33" t="s">
        <v>118</v>
      </c>
      <c r="D87" s="32" t="s">
        <v>38</v>
      </c>
      <c r="E87" s="32">
        <v>1</v>
      </c>
      <c r="F87" s="7">
        <f>BASE!F88</f>
        <v>0</v>
      </c>
      <c r="G87" s="7">
        <f>BASE!G88</f>
        <v>8658</v>
      </c>
      <c r="H87" s="40">
        <f>BASE!H88*'FM-029 DEP19May25'!$H$1130</f>
        <v>7061.2046205937559</v>
      </c>
      <c r="I87" s="7">
        <f>BASE!I88*'FM-029 DEP19May25'!$I$1130</f>
        <v>5515.688781132907</v>
      </c>
      <c r="J87" s="7">
        <f>BASE!J88*'FM-029 DEP19May25'!$J$1130</f>
        <v>5708.3744726685227</v>
      </c>
      <c r="K87" s="7">
        <f>BASE!K88*'FM-029 DEP19May25'!$K$1130</f>
        <v>5470.1777059773831</v>
      </c>
      <c r="L87" s="7">
        <f>BASE!L88*'FM-029 DEP19May25'!$L$1130</f>
        <v>5575.4983985247018</v>
      </c>
      <c r="M87" s="36">
        <f>BASE!M88*$M$1130</f>
        <v>0</v>
      </c>
      <c r="N87" s="1">
        <f t="shared" si="7"/>
        <v>6</v>
      </c>
      <c r="O87" s="8">
        <f t="shared" si="11"/>
        <v>6331</v>
      </c>
      <c r="P87" s="9">
        <f t="shared" si="8"/>
        <v>6331</v>
      </c>
      <c r="Q87" s="40">
        <f t="array" ref="Q87">IFERROR(_xlfn.STDEV.P(IF((F87:M87&lt;&gt;0)*(F87:M87&lt;&gt;""), F87:M87)), 0)</f>
        <v>1177.0244238508083</v>
      </c>
      <c r="R87" s="11">
        <f t="shared" si="6"/>
        <v>18.591445646040249</v>
      </c>
      <c r="S87" s="12">
        <f t="shared" si="9"/>
        <v>81.408554353959744</v>
      </c>
      <c r="T87" s="37" t="str">
        <f t="shared" si="10"/>
        <v>ALTO</v>
      </c>
    </row>
    <row r="88" spans="2:20" ht="18">
      <c r="B88" s="27">
        <v>80</v>
      </c>
      <c r="C88" s="33" t="s">
        <v>119</v>
      </c>
      <c r="D88" s="32" t="s">
        <v>38</v>
      </c>
      <c r="E88" s="32">
        <v>1</v>
      </c>
      <c r="F88" s="7">
        <f>BASE!F89</f>
        <v>0</v>
      </c>
      <c r="G88" s="7">
        <f>BASE!G89</f>
        <v>1029884</v>
      </c>
      <c r="H88" s="40">
        <f>BASE!H89*'FM-029 DEP19May25'!$H$1130</f>
        <v>825483.90679093369</v>
      </c>
      <c r="I88" s="7">
        <f>BASE!I89*'FM-029 DEP19May25'!$I$1130</f>
        <v>625515.61824994488</v>
      </c>
      <c r="J88" s="7"/>
      <c r="K88" s="7"/>
      <c r="L88" s="7"/>
      <c r="M88" s="36">
        <f>BASE!M89*$M$1130</f>
        <v>0</v>
      </c>
      <c r="N88" s="1">
        <f t="shared" si="7"/>
        <v>3</v>
      </c>
      <c r="O88" s="8">
        <f t="shared" si="11"/>
        <v>826961</v>
      </c>
      <c r="P88" s="9">
        <f t="shared" si="8"/>
        <v>826961</v>
      </c>
      <c r="Q88" s="40">
        <f t="array" ref="Q88">IFERROR(_xlfn.STDEV.P(IF((F88:M88&lt;&gt;0)*(F88:M88&lt;&gt;""), F88:M88)), 0)</f>
        <v>165086.00542513386</v>
      </c>
      <c r="R88" s="11">
        <f t="shared" si="6"/>
        <v>19.962973516905134</v>
      </c>
      <c r="S88" s="12">
        <f t="shared" si="9"/>
        <v>80.037026483094863</v>
      </c>
      <c r="T88" s="37" t="str">
        <f t="shared" si="10"/>
        <v>ALTO</v>
      </c>
    </row>
    <row r="89" spans="2:20" ht="18">
      <c r="B89" s="27">
        <v>81</v>
      </c>
      <c r="C89" s="31" t="s">
        <v>120</v>
      </c>
      <c r="D89" s="32" t="s">
        <v>38</v>
      </c>
      <c r="E89" s="32">
        <v>1</v>
      </c>
      <c r="F89" s="7">
        <f>BASE!F90</f>
        <v>0</v>
      </c>
      <c r="G89" s="7">
        <f>BASE!G90</f>
        <v>962297</v>
      </c>
      <c r="H89" s="40">
        <f>BASE!H90*'FM-029 DEP19May25'!$H$1130</f>
        <v>744863.27560189099</v>
      </c>
      <c r="I89" s="7">
        <f>BASE!I90*'FM-029 DEP19May25'!$I$1130</f>
        <v>528570.54220850777</v>
      </c>
      <c r="J89" s="7">
        <f>BASE!J90*'FM-029 DEP19May25'!$J$1130</f>
        <v>484813.57149268471</v>
      </c>
      <c r="K89" s="7"/>
      <c r="L89" s="7"/>
      <c r="M89" s="36">
        <f>BASE!M90*$M$1130</f>
        <v>0</v>
      </c>
      <c r="N89" s="1">
        <f t="shared" si="7"/>
        <v>4</v>
      </c>
      <c r="O89" s="8">
        <f t="shared" si="11"/>
        <v>680136</v>
      </c>
      <c r="P89" s="9">
        <f t="shared" si="8"/>
        <v>680136</v>
      </c>
      <c r="Q89" s="40">
        <f t="array" ref="Q89">IFERROR(_xlfn.STDEV.P(IF((F89:M89&lt;&gt;0)*(F89:M89&lt;&gt;""), F89:M89)), 0)</f>
        <v>190346.65035228865</v>
      </c>
      <c r="R89" s="11">
        <f t="shared" si="6"/>
        <v>27.986557152141433</v>
      </c>
      <c r="S89" s="12">
        <f t="shared" si="9"/>
        <v>72.01344284785857</v>
      </c>
      <c r="T89" s="37" t="str">
        <f t="shared" si="10"/>
        <v>ALTO</v>
      </c>
    </row>
    <row r="90" spans="2:20" ht="18">
      <c r="B90" s="27">
        <v>82</v>
      </c>
      <c r="C90" s="31" t="s">
        <v>121</v>
      </c>
      <c r="D90" s="32" t="s">
        <v>38</v>
      </c>
      <c r="E90" s="32">
        <v>1</v>
      </c>
      <c r="F90" s="7">
        <f>BASE!F91</f>
        <v>0</v>
      </c>
      <c r="G90" s="7">
        <f>BASE!G91</f>
        <v>131116</v>
      </c>
      <c r="H90" s="40">
        <f>BASE!H91*'FM-029 DEP19May25'!$H$1130</f>
        <v>98169.903687686849</v>
      </c>
      <c r="I90" s="7">
        <f>BASE!I91*'FM-029 DEP19May25'!$I$1130</f>
        <v>65001.675115715225</v>
      </c>
      <c r="J90" s="7"/>
      <c r="K90" s="7"/>
      <c r="L90" s="7"/>
      <c r="M90" s="36">
        <f>BASE!M91*$M$1130</f>
        <v>0</v>
      </c>
      <c r="N90" s="1">
        <f t="shared" si="7"/>
        <v>3</v>
      </c>
      <c r="O90" s="8">
        <f t="shared" si="11"/>
        <v>98096</v>
      </c>
      <c r="P90" s="9">
        <f t="shared" si="8"/>
        <v>98096</v>
      </c>
      <c r="Q90" s="40">
        <f t="array" ref="Q90">IFERROR(_xlfn.STDEV.P(IF((F90:M90&lt;&gt;0)*(F90:M90&lt;&gt;""), F90:M90)), 0)</f>
        <v>26991.110890084459</v>
      </c>
      <c r="R90" s="11">
        <f t="shared" si="6"/>
        <v>27.51499642195855</v>
      </c>
      <c r="S90" s="12">
        <f t="shared" si="9"/>
        <v>72.485003578041443</v>
      </c>
      <c r="T90" s="37" t="str">
        <f t="shared" si="10"/>
        <v>ALTO</v>
      </c>
    </row>
    <row r="91" spans="2:20" ht="18">
      <c r="B91" s="27">
        <v>83</v>
      </c>
      <c r="C91" s="31" t="s">
        <v>122</v>
      </c>
      <c r="D91" s="32" t="s">
        <v>38</v>
      </c>
      <c r="E91" s="32">
        <v>1</v>
      </c>
      <c r="F91" s="7">
        <f>BASE!F92</f>
        <v>0</v>
      </c>
      <c r="G91" s="7">
        <f>BASE!G92</f>
        <v>117065</v>
      </c>
      <c r="H91" s="40">
        <f>BASE!H92*'FM-029 DEP19May25'!$H$1130</f>
        <v>88264.561398317441</v>
      </c>
      <c r="I91" s="7">
        <f>BASE!I92*'FM-029 DEP19May25'!$I$1130</f>
        <v>59337.119241789725</v>
      </c>
      <c r="J91" s="7"/>
      <c r="K91" s="7"/>
      <c r="L91" s="7"/>
      <c r="M91" s="36">
        <f>BASE!M92*$M$1130</f>
        <v>0</v>
      </c>
      <c r="N91" s="1">
        <f t="shared" si="7"/>
        <v>3</v>
      </c>
      <c r="O91" s="8">
        <f t="shared" si="11"/>
        <v>88222</v>
      </c>
      <c r="P91" s="9">
        <f t="shared" si="8"/>
        <v>88222</v>
      </c>
      <c r="Q91" s="40">
        <f t="array" ref="Q91">IFERROR(_xlfn.STDEV.P(IF((F91:M91&lt;&gt;0)*(F91:M91&lt;&gt;""), F91:M91)), 0)</f>
        <v>23567.327643259447</v>
      </c>
      <c r="R91" s="11">
        <f t="shared" si="6"/>
        <v>26.713662854230748</v>
      </c>
      <c r="S91" s="12">
        <f t="shared" si="9"/>
        <v>73.286337145769252</v>
      </c>
      <c r="T91" s="37" t="str">
        <f t="shared" si="10"/>
        <v>ALTO</v>
      </c>
    </row>
    <row r="92" spans="2:20" ht="18">
      <c r="B92" s="27">
        <v>84</v>
      </c>
      <c r="C92" s="31" t="s">
        <v>123</v>
      </c>
      <c r="D92" s="32" t="s">
        <v>38</v>
      </c>
      <c r="E92" s="32">
        <v>1</v>
      </c>
      <c r="F92" s="7">
        <f>BASE!F93</f>
        <v>0</v>
      </c>
      <c r="G92" s="7">
        <f>BASE!G93</f>
        <v>128994</v>
      </c>
      <c r="H92" s="40">
        <f>BASE!H93*'FM-029 DEP19May25'!$H$1130</f>
        <v>97278.442736007783</v>
      </c>
      <c r="I92" s="7">
        <f>BASE!I93*'FM-029 DEP19May25'!$I$1130</f>
        <v>65423.284108441694</v>
      </c>
      <c r="J92" s="7"/>
      <c r="K92" s="7"/>
      <c r="L92" s="7"/>
      <c r="M92" s="36">
        <f>BASE!M93*$M$1130</f>
        <v>0</v>
      </c>
      <c r="N92" s="1">
        <f t="shared" si="7"/>
        <v>3</v>
      </c>
      <c r="O92" s="8">
        <f t="shared" si="11"/>
        <v>97232</v>
      </c>
      <c r="P92" s="9">
        <f t="shared" si="8"/>
        <v>97232</v>
      </c>
      <c r="Q92" s="40">
        <f t="array" ref="Q92">IFERROR(_xlfn.STDEV.P(IF((F92:M92&lt;&gt;0)*(F92:M92&lt;&gt;""), F92:M92)), 0)</f>
        <v>25952.656945373521</v>
      </c>
      <c r="R92" s="11">
        <f t="shared" ref="R92:R155" si="12">IFERROR(Q92/O92*100,0)</f>
        <v>26.691477029551507</v>
      </c>
      <c r="S92" s="12">
        <f t="shared" si="9"/>
        <v>73.308522970448493</v>
      </c>
      <c r="T92" s="37" t="str">
        <f t="shared" si="10"/>
        <v>ALTO</v>
      </c>
    </row>
    <row r="93" spans="2:20" ht="18">
      <c r="B93" s="27">
        <v>85</v>
      </c>
      <c r="C93" s="31" t="s">
        <v>124</v>
      </c>
      <c r="D93" s="32" t="s">
        <v>38</v>
      </c>
      <c r="E93" s="32">
        <v>1</v>
      </c>
      <c r="F93" s="7">
        <f>BASE!F94</f>
        <v>0</v>
      </c>
      <c r="G93" s="7">
        <f>BASE!G94</f>
        <v>158905</v>
      </c>
      <c r="H93" s="40">
        <f>BASE!H94*'FM-029 DEP19May25'!$H$1130</f>
        <v>119820.09510769657</v>
      </c>
      <c r="I93" s="7">
        <f>BASE!I94*'FM-029 DEP19May25'!$I$1130</f>
        <v>80563.176107560052</v>
      </c>
      <c r="J93" s="7"/>
      <c r="K93" s="7"/>
      <c r="L93" s="7"/>
      <c r="M93" s="36">
        <f>BASE!M94*$M$1130</f>
        <v>0</v>
      </c>
      <c r="N93" s="1">
        <f t="shared" si="7"/>
        <v>3</v>
      </c>
      <c r="O93" s="8">
        <f t="shared" si="11"/>
        <v>119763</v>
      </c>
      <c r="P93" s="9">
        <f t="shared" si="8"/>
        <v>119763</v>
      </c>
      <c r="Q93" s="40">
        <f t="array" ref="Q93">IFERROR(_xlfn.STDEV.P(IF((F93:M93&lt;&gt;0)*(F93:M93&lt;&gt;""), F93:M93)), 0)</f>
        <v>31982.941374387818</v>
      </c>
      <c r="R93" s="11">
        <f t="shared" si="12"/>
        <v>26.705193903282165</v>
      </c>
      <c r="S93" s="12">
        <f t="shared" si="9"/>
        <v>73.294806096717835</v>
      </c>
      <c r="T93" s="37" t="str">
        <f t="shared" si="10"/>
        <v>ALTO</v>
      </c>
    </row>
    <row r="94" spans="2:20" ht="18">
      <c r="B94" s="27">
        <v>86</v>
      </c>
      <c r="C94" s="33" t="s">
        <v>125</v>
      </c>
      <c r="D94" s="32" t="s">
        <v>38</v>
      </c>
      <c r="E94" s="32">
        <v>1</v>
      </c>
      <c r="F94" s="7">
        <f>BASE!F95</f>
        <v>0</v>
      </c>
      <c r="G94" s="7">
        <f>BASE!G95</f>
        <v>147860</v>
      </c>
      <c r="H94" s="40">
        <f>BASE!H95*'FM-029 DEP19May25'!$H$1130</f>
        <v>114507.06725314606</v>
      </c>
      <c r="I94" s="7">
        <f>BASE!I95*'FM-029 DEP19May25'!$I$1130</f>
        <v>81335.763720520161</v>
      </c>
      <c r="J94" s="7"/>
      <c r="K94" s="7"/>
      <c r="L94" s="7"/>
      <c r="M94" s="36">
        <f>BASE!M95*$M$1130</f>
        <v>0</v>
      </c>
      <c r="N94" s="1">
        <f t="shared" si="7"/>
        <v>3</v>
      </c>
      <c r="O94" s="8">
        <f t="shared" si="11"/>
        <v>114568</v>
      </c>
      <c r="P94" s="9">
        <f t="shared" si="8"/>
        <v>114568</v>
      </c>
      <c r="Q94" s="40">
        <f t="array" ref="Q94">IFERROR(_xlfn.STDEV.P(IF((F94:M94&lt;&gt;0)*(F94:M94&lt;&gt;""), F94:M94)), 0)</f>
        <v>27158.43947701011</v>
      </c>
      <c r="R94" s="11">
        <f t="shared" si="12"/>
        <v>23.705082987404953</v>
      </c>
      <c r="S94" s="12">
        <f t="shared" si="9"/>
        <v>76.29491701259505</v>
      </c>
      <c r="T94" s="37" t="str">
        <f t="shared" si="10"/>
        <v>ALTO</v>
      </c>
    </row>
    <row r="95" spans="2:20" ht="18">
      <c r="B95" s="27">
        <v>87</v>
      </c>
      <c r="C95" s="33" t="s">
        <v>126</v>
      </c>
      <c r="D95" s="32" t="s">
        <v>38</v>
      </c>
      <c r="E95" s="32">
        <v>1</v>
      </c>
      <c r="F95" s="7">
        <f>BASE!F96</f>
        <v>0</v>
      </c>
      <c r="G95" s="7">
        <f>BASE!G96</f>
        <v>146410</v>
      </c>
      <c r="H95" s="40">
        <f>BASE!H96*'FM-029 DEP19May25'!$H$1130</f>
        <v>117895.2145004519</v>
      </c>
      <c r="I95" s="7">
        <f>BASE!I96*'FM-029 DEP19May25'!$I$1130</f>
        <v>90072.197487326412</v>
      </c>
      <c r="J95" s="7">
        <f>BASE!J96*'FM-029 DEP19May25'!$J$1130</f>
        <v>89209.945247284806</v>
      </c>
      <c r="K95" s="7">
        <f>BASE!K96*'FM-029 DEP19May25'!$K$1130</f>
        <v>87699.935379644594</v>
      </c>
      <c r="L95" s="7">
        <f>BASE!L96*'FM-029 DEP19May25'!$L$1130</f>
        <v>81484.961661651949</v>
      </c>
      <c r="M95" s="36">
        <f>BASE!M96*$M$1130</f>
        <v>0</v>
      </c>
      <c r="N95" s="1">
        <f t="shared" si="7"/>
        <v>6</v>
      </c>
      <c r="O95" s="8">
        <f t="shared" si="11"/>
        <v>102129</v>
      </c>
      <c r="P95" s="9">
        <f t="shared" si="8"/>
        <v>102129</v>
      </c>
      <c r="Q95" s="40">
        <f t="array" ref="Q95">IFERROR(_xlfn.STDEV.P(IF((F95:M95&lt;&gt;0)*(F95:M95&lt;&gt;""), F95:M95)), 0)</f>
        <v>22934.7740612124</v>
      </c>
      <c r="R95" s="11">
        <f t="shared" si="12"/>
        <v>22.456671524456716</v>
      </c>
      <c r="S95" s="12">
        <f t="shared" si="9"/>
        <v>77.543328475543291</v>
      </c>
      <c r="T95" s="37" t="str">
        <f t="shared" si="10"/>
        <v>ALTO</v>
      </c>
    </row>
    <row r="96" spans="2:20" ht="18">
      <c r="B96" s="27">
        <v>88</v>
      </c>
      <c r="C96" s="33" t="s">
        <v>127</v>
      </c>
      <c r="D96" s="32" t="s">
        <v>38</v>
      </c>
      <c r="E96" s="32">
        <v>1</v>
      </c>
      <c r="F96" s="7">
        <f>BASE!F97</f>
        <v>0</v>
      </c>
      <c r="G96" s="7">
        <f>BASE!G97</f>
        <v>152870</v>
      </c>
      <c r="H96" s="40">
        <f>BASE!H97*'FM-029 DEP19May25'!$H$1130</f>
        <v>123099.04335201278</v>
      </c>
      <c r="I96" s="7">
        <f>BASE!I97*'FM-029 DEP19May25'!$I$1130</f>
        <v>94051.404011461302</v>
      </c>
      <c r="J96" s="7">
        <f>BASE!J97*'FM-029 DEP19May25'!$J$1130</f>
        <v>90670.227089130247</v>
      </c>
      <c r="K96" s="7">
        <f>BASE!K97*'FM-029 DEP19May25'!$K$1130</f>
        <v>90270.581583198713</v>
      </c>
      <c r="L96" s="7">
        <f>BASE!L97*'FM-029 DEP19May25'!$L$1130</f>
        <v>80026.489372027572</v>
      </c>
      <c r="M96" s="36">
        <f>BASE!M97*$M$1130</f>
        <v>0</v>
      </c>
      <c r="N96" s="1">
        <f t="shared" si="7"/>
        <v>6</v>
      </c>
      <c r="O96" s="8">
        <f t="shared" si="11"/>
        <v>105165</v>
      </c>
      <c r="P96" s="9">
        <f t="shared" si="8"/>
        <v>105165</v>
      </c>
      <c r="Q96" s="40">
        <f t="array" ref="Q96">IFERROR(_xlfn.STDEV.P(IF((F96:M96&lt;&gt;0)*(F96:M96&lt;&gt;""), F96:M96)), 0)</f>
        <v>25115.718216574583</v>
      </c>
      <c r="R96" s="11">
        <f t="shared" si="12"/>
        <v>23.882202459539375</v>
      </c>
      <c r="S96" s="12">
        <f t="shared" si="9"/>
        <v>76.117797540460629</v>
      </c>
      <c r="T96" s="37" t="str">
        <f t="shared" si="10"/>
        <v>ALTO</v>
      </c>
    </row>
    <row r="97" spans="2:20" ht="18">
      <c r="B97" s="27">
        <v>89</v>
      </c>
      <c r="C97" s="33" t="s">
        <v>128</v>
      </c>
      <c r="D97" s="32" t="s">
        <v>38</v>
      </c>
      <c r="E97" s="32">
        <v>1</v>
      </c>
      <c r="F97" s="7">
        <f>BASE!F98</f>
        <v>0</v>
      </c>
      <c r="G97" s="7">
        <f>BASE!G98</f>
        <v>286933</v>
      </c>
      <c r="H97" s="40">
        <f>BASE!H98*'FM-029 DEP19May25'!$H$1130</f>
        <v>231033.3233433915</v>
      </c>
      <c r="I97" s="7">
        <f>BASE!I98*'FM-029 DEP19May25'!$I$1130</f>
        <v>176487.91492175445</v>
      </c>
      <c r="J97" s="7">
        <f>BASE!J98*'FM-029 DEP19May25'!$J$1130</f>
        <v>195146.75522843553</v>
      </c>
      <c r="K97" s="7">
        <f>BASE!K98*'FM-029 DEP19May25'!$K$1130</f>
        <v>0</v>
      </c>
      <c r="L97" s="7">
        <f>BASE!L98*'FM-029 DEP19May25'!$L$1130</f>
        <v>0</v>
      </c>
      <c r="M97" s="36">
        <f>BASE!M98*$M$1130</f>
        <v>0</v>
      </c>
      <c r="N97" s="1">
        <f t="shared" si="7"/>
        <v>4</v>
      </c>
      <c r="O97" s="8">
        <f t="shared" si="11"/>
        <v>222400</v>
      </c>
      <c r="P97" s="9">
        <f t="shared" si="8"/>
        <v>222400</v>
      </c>
      <c r="Q97" s="40">
        <f t="array" ref="Q97">IFERROR(_xlfn.STDEV.P(IF((F97:M97&lt;&gt;0)*(F97:M97&lt;&gt;""), F97:M97)), 0)</f>
        <v>42100.181910282743</v>
      </c>
      <c r="R97" s="11">
        <f t="shared" si="12"/>
        <v>18.929937909299792</v>
      </c>
      <c r="S97" s="12">
        <f t="shared" si="9"/>
        <v>81.070062090700205</v>
      </c>
      <c r="T97" s="37" t="str">
        <f t="shared" si="10"/>
        <v>ALTO</v>
      </c>
    </row>
    <row r="98" spans="2:20" ht="18">
      <c r="B98" s="27">
        <v>90</v>
      </c>
      <c r="C98" s="31" t="s">
        <v>129</v>
      </c>
      <c r="D98" s="32" t="s">
        <v>38</v>
      </c>
      <c r="E98" s="32">
        <v>1</v>
      </c>
      <c r="F98" s="7">
        <f>BASE!F99</f>
        <v>0</v>
      </c>
      <c r="G98" s="7">
        <f>BASE!G99</f>
        <v>167937</v>
      </c>
      <c r="H98" s="40">
        <f>BASE!H99*'FM-029 DEP19May25'!$H$1130</f>
        <v>132351.17705986233</v>
      </c>
      <c r="I98" s="7">
        <f>BASE!I99*'FM-029 DEP19May25'!$I$1130</f>
        <v>97231.944015869507</v>
      </c>
      <c r="J98" s="7">
        <f>BASE!J99*'FM-029 DEP19May25'!$J$1130</f>
        <v>93856.29656224756</v>
      </c>
      <c r="K98" s="7">
        <f>BASE!K99*'FM-029 DEP19May25'!$K$1130</f>
        <v>93840.533117932151</v>
      </c>
      <c r="L98" s="7">
        <f>BASE!L99*'FM-029 DEP19May25'!$L$1130</f>
        <v>82142.422595360578</v>
      </c>
      <c r="M98" s="36">
        <f>BASE!M99*$M$1130</f>
        <v>0</v>
      </c>
      <c r="N98" s="1">
        <f t="shared" si="7"/>
        <v>6</v>
      </c>
      <c r="O98" s="8">
        <f t="shared" si="11"/>
        <v>111227</v>
      </c>
      <c r="P98" s="9">
        <f t="shared" si="8"/>
        <v>111227</v>
      </c>
      <c r="Q98" s="40">
        <f t="array" ref="Q98">IFERROR(_xlfn.STDEV.P(IF((F98:M98&lt;&gt;0)*(F98:M98&lt;&gt;""), F98:M98)), 0)</f>
        <v>29743.514023160122</v>
      </c>
      <c r="R98" s="11">
        <f t="shared" si="12"/>
        <v>26.741271474695999</v>
      </c>
      <c r="S98" s="12">
        <f t="shared" si="9"/>
        <v>73.258728525304008</v>
      </c>
      <c r="T98" s="37" t="str">
        <f t="shared" si="10"/>
        <v>ALTO</v>
      </c>
    </row>
    <row r="99" spans="2:20" ht="18">
      <c r="B99" s="27">
        <v>91</v>
      </c>
      <c r="C99" s="33" t="s">
        <v>130</v>
      </c>
      <c r="D99" s="32" t="s">
        <v>38</v>
      </c>
      <c r="E99" s="32">
        <v>1</v>
      </c>
      <c r="F99" s="7">
        <f>BASE!F100</f>
        <v>0</v>
      </c>
      <c r="G99" s="7">
        <f>BASE!G100</f>
        <v>353664</v>
      </c>
      <c r="H99" s="40">
        <f>BASE!H100*'FM-029 DEP19May25'!$H$1130</f>
        <v>284790.00707877352</v>
      </c>
      <c r="I99" s="7">
        <f>BASE!I100*'FM-029 DEP19May25'!$I$1130</f>
        <v>217587.18536477847</v>
      </c>
      <c r="J99" s="7">
        <f>BASE!J100*'FM-029 DEP19May25'!$J$1130</f>
        <v>0</v>
      </c>
      <c r="K99" s="7">
        <f>BASE!K100*'FM-029 DEP19May25'!$K$1130</f>
        <v>0</v>
      </c>
      <c r="L99" s="7">
        <f>BASE!L100*'FM-029 DEP19May25'!$L$1130</f>
        <v>0</v>
      </c>
      <c r="M99" s="36">
        <f>BASE!M100*$M$1130</f>
        <v>0</v>
      </c>
      <c r="N99" s="1">
        <f t="shared" si="7"/>
        <v>3</v>
      </c>
      <c r="O99" s="8">
        <f t="shared" si="11"/>
        <v>285347</v>
      </c>
      <c r="P99" s="9">
        <f t="shared" si="8"/>
        <v>285347</v>
      </c>
      <c r="Q99" s="40">
        <f t="array" ref="Q99">IFERROR(_xlfn.STDEV.P(IF((F99:M99&lt;&gt;0)*(F99:M99&lt;&gt;""), F99:M99)), 0)</f>
        <v>55554.523396694007</v>
      </c>
      <c r="R99" s="11">
        <f t="shared" si="12"/>
        <v>19.469110730687198</v>
      </c>
      <c r="S99" s="12">
        <f t="shared" si="9"/>
        <v>80.530889269312809</v>
      </c>
      <c r="T99" s="37" t="str">
        <f t="shared" si="10"/>
        <v>ALTO</v>
      </c>
    </row>
    <row r="100" spans="2:20" ht="18">
      <c r="B100" s="27">
        <v>92</v>
      </c>
      <c r="C100" s="31" t="s">
        <v>131</v>
      </c>
      <c r="D100" s="32" t="s">
        <v>38</v>
      </c>
      <c r="E100" s="32">
        <v>1</v>
      </c>
      <c r="F100" s="7">
        <f>BASE!F101</f>
        <v>0</v>
      </c>
      <c r="G100" s="7">
        <f>BASE!G101</f>
        <v>656469</v>
      </c>
      <c r="H100" s="40">
        <f>BASE!H101*'FM-029 DEP19May25'!$H$1130</f>
        <v>528591.67202628101</v>
      </c>
      <c r="I100" s="7">
        <f>BASE!I101*'FM-029 DEP19May25'!$I$1130</f>
        <v>403813.39872162219</v>
      </c>
      <c r="J100" s="7"/>
      <c r="K100" s="7">
        <f>BASE!K101*'FM-029 DEP19May25'!$K$1130</f>
        <v>298522.43941841682</v>
      </c>
      <c r="L100" s="7"/>
      <c r="M100" s="36">
        <f>BASE!M101*$M$1130</f>
        <v>0</v>
      </c>
      <c r="N100" s="1">
        <f t="shared" si="7"/>
        <v>4</v>
      </c>
      <c r="O100" s="8">
        <f t="shared" si="11"/>
        <v>471849</v>
      </c>
      <c r="P100" s="9">
        <f t="shared" si="8"/>
        <v>471849</v>
      </c>
      <c r="Q100" s="40">
        <f t="array" ref="Q100">IFERROR(_xlfn.STDEV.P(IF((F100:M100&lt;&gt;0)*(F100:M100&lt;&gt;""), F100:M100)), 0)</f>
        <v>134140.98448364748</v>
      </c>
      <c r="R100" s="11">
        <f t="shared" si="12"/>
        <v>28.428794907618215</v>
      </c>
      <c r="S100" s="12">
        <f t="shared" si="9"/>
        <v>71.571205092381788</v>
      </c>
      <c r="T100" s="37" t="str">
        <f t="shared" si="10"/>
        <v>ALTO</v>
      </c>
    </row>
    <row r="101" spans="2:20" ht="18">
      <c r="B101" s="27">
        <v>93</v>
      </c>
      <c r="C101" s="31" t="s">
        <v>132</v>
      </c>
      <c r="D101" s="32" t="s">
        <v>38</v>
      </c>
      <c r="E101" s="32">
        <v>1</v>
      </c>
      <c r="F101" s="7">
        <f>BASE!F102</f>
        <v>0</v>
      </c>
      <c r="G101" s="7">
        <f>BASE!G102</f>
        <v>441347</v>
      </c>
      <c r="H101" s="40">
        <f>BASE!H102*'FM-029 DEP19May25'!$H$1130</f>
        <v>355372.2717384412</v>
      </c>
      <c r="I101" s="7">
        <f>BASE!I102*'FM-029 DEP19May25'!$I$1130</f>
        <v>271480.33281904337</v>
      </c>
      <c r="J101" s="7">
        <f>BASE!J102*'FM-029 DEP19May25'!$J$1130</f>
        <v>211342.60838344853</v>
      </c>
      <c r="K101" s="7">
        <f>BASE!K102*'FM-029 DEP19May25'!$K$1130</f>
        <v>0</v>
      </c>
      <c r="L101" s="7">
        <f>BASE!L102*'FM-029 DEP19May25'!$L$1130</f>
        <v>0</v>
      </c>
      <c r="M101" s="36">
        <f>BASE!M102*$M$1130</f>
        <v>0</v>
      </c>
      <c r="N101" s="1">
        <f t="shared" si="7"/>
        <v>4</v>
      </c>
      <c r="O101" s="8">
        <f t="shared" si="11"/>
        <v>319886</v>
      </c>
      <c r="P101" s="9">
        <f t="shared" si="8"/>
        <v>319886</v>
      </c>
      <c r="Q101" s="40">
        <f t="array" ref="Q101">IFERROR(_xlfn.STDEV.P(IF((F101:M101&lt;&gt;0)*(F101:M101&lt;&gt;""), F101:M101)), 0)</f>
        <v>86799.807720054421</v>
      </c>
      <c r="R101" s="11">
        <f t="shared" si="12"/>
        <v>27.134606616124003</v>
      </c>
      <c r="S101" s="12">
        <f t="shared" si="9"/>
        <v>72.865393383875997</v>
      </c>
      <c r="T101" s="37" t="str">
        <f t="shared" si="10"/>
        <v>ALTO</v>
      </c>
    </row>
    <row r="102" spans="2:20" ht="18">
      <c r="B102" s="27">
        <v>94</v>
      </c>
      <c r="C102" s="33" t="s">
        <v>133</v>
      </c>
      <c r="D102" s="32" t="s">
        <v>38</v>
      </c>
      <c r="E102" s="32">
        <v>1</v>
      </c>
      <c r="F102" s="7">
        <f>BASE!F103</f>
        <v>0</v>
      </c>
      <c r="G102" s="7">
        <f>BASE!G103</f>
        <v>142231</v>
      </c>
      <c r="H102" s="40">
        <f>BASE!H103*'FM-029 DEP19May25'!$H$1130</f>
        <v>124636.76385774872</v>
      </c>
      <c r="I102" s="7">
        <f>BASE!I103*'FM-029 DEP19May25'!$I$1130</f>
        <v>108860.96319153624</v>
      </c>
      <c r="J102" s="7">
        <f>BASE!J103*'FM-029 DEP19May25'!$J$1130</f>
        <v>84696.34682703529</v>
      </c>
      <c r="K102" s="7">
        <f>BASE!K103*'FM-029 DEP19May25'!$K$1130</f>
        <v>82686.542810985469</v>
      </c>
      <c r="L102" s="7">
        <f>BASE!L103*'FM-029 DEP19May25'!$L$1130</f>
        <v>78537.871493739687</v>
      </c>
      <c r="M102" s="36">
        <f>BASE!M103*$M$1130</f>
        <v>0</v>
      </c>
      <c r="N102" s="1">
        <f t="shared" si="7"/>
        <v>6</v>
      </c>
      <c r="O102" s="8">
        <f t="shared" si="11"/>
        <v>103608</v>
      </c>
      <c r="P102" s="9">
        <f t="shared" si="8"/>
        <v>103608</v>
      </c>
      <c r="Q102" s="40">
        <f t="array" ref="Q102">IFERROR(_xlfn.STDEV.P(IF((F102:M102&lt;&gt;0)*(F102:M102&lt;&gt;""), F102:M102)), 0)</f>
        <v>23753.624285829766</v>
      </c>
      <c r="R102" s="11">
        <f t="shared" si="12"/>
        <v>22.926438388763192</v>
      </c>
      <c r="S102" s="12">
        <f t="shared" si="9"/>
        <v>77.073561611236812</v>
      </c>
      <c r="T102" s="37" t="str">
        <f t="shared" si="10"/>
        <v>ALTO</v>
      </c>
    </row>
    <row r="103" spans="2:20" ht="18">
      <c r="B103" s="27">
        <v>95</v>
      </c>
      <c r="C103" s="31" t="s">
        <v>134</v>
      </c>
      <c r="D103" s="32" t="s">
        <v>38</v>
      </c>
      <c r="E103" s="32">
        <v>1</v>
      </c>
      <c r="F103" s="7">
        <f>BASE!F104</f>
        <v>0</v>
      </c>
      <c r="G103" s="7">
        <f>BASE!G104</f>
        <v>248132</v>
      </c>
      <c r="H103" s="40">
        <f>BASE!H104*'FM-029 DEP19May25'!$H$1130</f>
        <v>199812.33567044424</v>
      </c>
      <c r="I103" s="7">
        <f>BASE!I104*'FM-029 DEP19May25'!$I$1130</f>
        <v>152665.92021159356</v>
      </c>
      <c r="J103" s="7"/>
      <c r="K103" s="7"/>
      <c r="L103" s="7">
        <f>BASE!L104*'FM-029 DEP19May25'!$L$1130</f>
        <v>126971.78394642338</v>
      </c>
      <c r="M103" s="36">
        <f>BASE!M104*$M$1130</f>
        <v>0</v>
      </c>
      <c r="N103" s="1">
        <f t="shared" si="7"/>
        <v>4</v>
      </c>
      <c r="O103" s="8">
        <f t="shared" si="11"/>
        <v>181896</v>
      </c>
      <c r="P103" s="9">
        <f t="shared" si="8"/>
        <v>181896</v>
      </c>
      <c r="Q103" s="40">
        <f t="array" ref="Q103">IFERROR(_xlfn.STDEV.P(IF((F103:M103&lt;&gt;0)*(F103:M103&lt;&gt;""), F103:M103)), 0)</f>
        <v>46312.174027009496</v>
      </c>
      <c r="R103" s="11">
        <f t="shared" si="12"/>
        <v>25.460798493100178</v>
      </c>
      <c r="S103" s="12">
        <f t="shared" si="9"/>
        <v>74.539201506899815</v>
      </c>
      <c r="T103" s="37" t="str">
        <f t="shared" si="10"/>
        <v>ALTO</v>
      </c>
    </row>
    <row r="104" spans="2:20" ht="18">
      <c r="B104" s="27">
        <v>96</v>
      </c>
      <c r="C104" s="31" t="s">
        <v>135</v>
      </c>
      <c r="D104" s="32" t="s">
        <v>38</v>
      </c>
      <c r="E104" s="32">
        <v>1</v>
      </c>
      <c r="F104" s="7">
        <f>BASE!F105</f>
        <v>0</v>
      </c>
      <c r="G104" s="7">
        <f>BASE!G105</f>
        <v>190544</v>
      </c>
      <c r="H104" s="40">
        <f>BASE!H105*'FM-029 DEP19May25'!$H$1130</f>
        <v>153449.41715566986</v>
      </c>
      <c r="I104" s="7">
        <f>BASE!I105*'FM-029 DEP19May25'!$I$1130</f>
        <v>117257.28454926162</v>
      </c>
      <c r="J104" s="7">
        <f>BASE!J105*'FM-029 DEP19May25'!$J$1130</f>
        <v>96644.107351225219</v>
      </c>
      <c r="K104" s="7">
        <f>BASE!K105*'FM-029 DEP19May25'!$K$1130</f>
        <v>94442.084006462042</v>
      </c>
      <c r="L104" s="7">
        <f>BASE!L105*'FM-029 DEP19May25'!$L$1130</f>
        <v>89374.492866155502</v>
      </c>
      <c r="M104" s="36">
        <f>BASE!M105*$M$1130</f>
        <v>0</v>
      </c>
      <c r="N104" s="1">
        <f t="shared" si="7"/>
        <v>6</v>
      </c>
      <c r="O104" s="8">
        <f t="shared" si="11"/>
        <v>123619</v>
      </c>
      <c r="P104" s="9">
        <f t="shared" si="8"/>
        <v>123619</v>
      </c>
      <c r="Q104" s="40">
        <f t="array" ref="Q104">IFERROR(_xlfn.STDEV.P(IF((F104:M104&lt;&gt;0)*(F104:M104&lt;&gt;""), F104:M104)), 0)</f>
        <v>36880.221357265393</v>
      </c>
      <c r="R104" s="11">
        <f t="shared" si="12"/>
        <v>29.833780694929899</v>
      </c>
      <c r="S104" s="12">
        <f t="shared" si="9"/>
        <v>70.166219305070101</v>
      </c>
      <c r="T104" s="37" t="str">
        <f t="shared" si="10"/>
        <v>ALTO</v>
      </c>
    </row>
    <row r="105" spans="2:20" ht="18">
      <c r="B105" s="27">
        <v>97</v>
      </c>
      <c r="C105" s="31" t="s">
        <v>136</v>
      </c>
      <c r="D105" s="32" t="s">
        <v>38</v>
      </c>
      <c r="E105" s="32">
        <v>1</v>
      </c>
      <c r="F105" s="7">
        <f>BASE!F106</f>
        <v>0</v>
      </c>
      <c r="G105" s="7">
        <f>BASE!G106</f>
        <v>441347</v>
      </c>
      <c r="H105" s="40">
        <f>BASE!H106*'FM-029 DEP19May25'!$H$1130</f>
        <v>355372.2717384412</v>
      </c>
      <c r="I105" s="7">
        <f>BASE!I106*'FM-029 DEP19May25'!$I$1130</f>
        <v>271480.33281904337</v>
      </c>
      <c r="J105" s="7">
        <f>BASE!J106*'FM-029 DEP19May25'!$J$1130</f>
        <v>211342.60838344853</v>
      </c>
      <c r="K105" s="7">
        <f>BASE!K106*'FM-029 DEP19May25'!$K$1130</f>
        <v>0</v>
      </c>
      <c r="L105" s="7">
        <f>BASE!L106*'FM-029 DEP19May25'!$L$1130</f>
        <v>0</v>
      </c>
      <c r="M105" s="36">
        <f>BASE!M106*$M$1130</f>
        <v>0</v>
      </c>
      <c r="N105" s="1">
        <f t="shared" si="7"/>
        <v>4</v>
      </c>
      <c r="O105" s="8">
        <f t="shared" si="11"/>
        <v>319886</v>
      </c>
      <c r="P105" s="9">
        <f t="shared" si="8"/>
        <v>319886</v>
      </c>
      <c r="Q105" s="40">
        <f t="array" ref="Q105">IFERROR(_xlfn.STDEV.P(IF((F105:M105&lt;&gt;0)*(F105:M105&lt;&gt;""), F105:M105)), 0)</f>
        <v>86799.807720054421</v>
      </c>
      <c r="R105" s="11">
        <f t="shared" si="12"/>
        <v>27.134606616124003</v>
      </c>
      <c r="S105" s="12">
        <f t="shared" si="9"/>
        <v>72.865393383875997</v>
      </c>
      <c r="T105" s="37" t="str">
        <f t="shared" si="10"/>
        <v>ALTO</v>
      </c>
    </row>
    <row r="106" spans="2:20" ht="18">
      <c r="B106" s="27">
        <v>98</v>
      </c>
      <c r="C106" s="33" t="s">
        <v>137</v>
      </c>
      <c r="D106" s="32" t="s">
        <v>38</v>
      </c>
      <c r="E106" s="32">
        <v>1</v>
      </c>
      <c r="F106" s="7">
        <f>BASE!F107</f>
        <v>0</v>
      </c>
      <c r="G106" s="7">
        <f>BASE!G107</f>
        <v>146528</v>
      </c>
      <c r="H106" s="40">
        <f>BASE!H107*'FM-029 DEP19May25'!$H$1130</f>
        <v>153755.17436404084</v>
      </c>
      <c r="I106" s="7">
        <f>BASE!I107*'FM-029 DEP19May25'!$I$1130</f>
        <v>165731.45250165305</v>
      </c>
      <c r="J106" s="7">
        <f>BASE!J107*'FM-029 DEP19May25'!$J$1130</f>
        <v>128903.06076653802</v>
      </c>
      <c r="K106" s="7">
        <f>BASE!K107*'FM-029 DEP19May25'!$K$1130</f>
        <v>118356.54281098547</v>
      </c>
      <c r="L106" s="7">
        <f>BASE!L107*'FM-029 DEP19May25'!$L$1130</f>
        <v>136469.07987964671</v>
      </c>
      <c r="M106" s="36">
        <f>BASE!M107*$M$1130</f>
        <v>0</v>
      </c>
      <c r="N106" s="1">
        <f t="shared" si="7"/>
        <v>6</v>
      </c>
      <c r="O106" s="8">
        <f t="shared" si="11"/>
        <v>141624</v>
      </c>
      <c r="P106" s="9">
        <f t="shared" si="8"/>
        <v>141624</v>
      </c>
      <c r="Q106" s="40">
        <f t="array" ref="Q106">IFERROR(_xlfn.STDEV.P(IF((F106:M106&lt;&gt;0)*(F106:M106&lt;&gt;""), F106:M106)), 0)</f>
        <v>15717.049839596695</v>
      </c>
      <c r="R106" s="11">
        <f t="shared" si="12"/>
        <v>11.097730497370993</v>
      </c>
      <c r="S106" s="12">
        <f t="shared" si="9"/>
        <v>88.902269502629011</v>
      </c>
      <c r="T106" s="37" t="str">
        <f t="shared" si="10"/>
        <v>ALTO</v>
      </c>
    </row>
    <row r="107" spans="2:20" ht="18">
      <c r="B107" s="27">
        <v>99</v>
      </c>
      <c r="C107" s="33" t="s">
        <v>138</v>
      </c>
      <c r="D107" s="32" t="s">
        <v>38</v>
      </c>
      <c r="E107" s="32">
        <v>1</v>
      </c>
      <c r="F107" s="7">
        <f>BASE!F108</f>
        <v>0</v>
      </c>
      <c r="G107" s="7">
        <f>BASE!G108</f>
        <v>20867.760000000002</v>
      </c>
      <c r="H107" s="40"/>
      <c r="I107" s="7">
        <f>BASE!I108*'FM-029 DEP19May25'!$I$1130</f>
        <v>19440.738373374475</v>
      </c>
      <c r="J107" s="7">
        <f>BASE!J108*'FM-029 DEP19May25'!$J$1130</f>
        <v>19381.922628130331</v>
      </c>
      <c r="K107" s="7">
        <f>BASE!K108*'FM-029 DEP19May25'!$K$1130</f>
        <v>0</v>
      </c>
      <c r="L107" s="7"/>
      <c r="M107" s="36">
        <f>BASE!M108*$M$1130</f>
        <v>0</v>
      </c>
      <c r="N107" s="1">
        <f t="shared" si="7"/>
        <v>3</v>
      </c>
      <c r="O107" s="8">
        <f t="shared" si="11"/>
        <v>19897</v>
      </c>
      <c r="P107" s="9">
        <f t="shared" si="8"/>
        <v>19897</v>
      </c>
      <c r="Q107" s="40">
        <f t="array" ref="Q107">IFERROR(_xlfn.STDEV.P(IF((F107:M107&lt;&gt;0)*(F107:M107&lt;&gt;""), F107:M107)), 0)</f>
        <v>686.98719949179053</v>
      </c>
      <c r="R107" s="11">
        <f t="shared" si="12"/>
        <v>3.4527174925455624</v>
      </c>
      <c r="S107" s="12">
        <f t="shared" si="9"/>
        <v>96.54728250745444</v>
      </c>
      <c r="T107" s="37" t="str">
        <f t="shared" si="10"/>
        <v>ALTO</v>
      </c>
    </row>
    <row r="108" spans="2:20" ht="18">
      <c r="B108" s="27">
        <v>100</v>
      </c>
      <c r="C108" s="31" t="s">
        <v>139</v>
      </c>
      <c r="D108" s="32" t="s">
        <v>38</v>
      </c>
      <c r="E108" s="32">
        <v>1</v>
      </c>
      <c r="F108" s="7">
        <f>BASE!F109</f>
        <v>0</v>
      </c>
      <c r="G108" s="7">
        <f>BASE!G109</f>
        <v>2520091</v>
      </c>
      <c r="H108" s="40">
        <f>BASE!H109*'FM-029 DEP19May25'!$H$1130</f>
        <v>2047741.398226517</v>
      </c>
      <c r="I108" s="7">
        <f>BASE!I109*'FM-029 DEP19May25'!$I$1130</f>
        <v>1589388.7524796119</v>
      </c>
      <c r="J108" s="7">
        <f>BASE!J109*'FM-029 DEP19May25'!$J$1130</f>
        <v>1367354.8155461808</v>
      </c>
      <c r="K108" s="7">
        <f>BASE!K109*'FM-029 DEP19May25'!$K$1130</f>
        <v>1346931.4701130856</v>
      </c>
      <c r="L108" s="7">
        <f>BASE!L109*'FM-029 DEP19May25'!$L$1130</f>
        <v>1237835.2906920316</v>
      </c>
      <c r="M108" s="36">
        <f>BASE!M109*$M$1130</f>
        <v>0</v>
      </c>
      <c r="N108" s="1">
        <f t="shared" si="7"/>
        <v>6</v>
      </c>
      <c r="O108" s="8">
        <f t="shared" si="11"/>
        <v>1684890</v>
      </c>
      <c r="P108" s="9">
        <f t="shared" si="8"/>
        <v>1684890</v>
      </c>
      <c r="Q108" s="40">
        <f t="array" ref="Q108">IFERROR(_xlfn.STDEV.P(IF((F108:M108&lt;&gt;0)*(F108:M108&lt;&gt;""), F108:M108)), 0)</f>
        <v>457027.4992230644</v>
      </c>
      <c r="R108" s="11">
        <f t="shared" si="12"/>
        <v>27.125064498160974</v>
      </c>
      <c r="S108" s="12">
        <f t="shared" si="9"/>
        <v>72.874935501839019</v>
      </c>
      <c r="T108" s="37" t="str">
        <f t="shared" si="10"/>
        <v>ALTO</v>
      </c>
    </row>
    <row r="109" spans="2:20" ht="18">
      <c r="B109" s="27">
        <v>101</v>
      </c>
      <c r="C109" s="33" t="s">
        <v>140</v>
      </c>
      <c r="D109" s="32" t="s">
        <v>38</v>
      </c>
      <c r="E109" s="32">
        <v>1</v>
      </c>
      <c r="F109" s="7">
        <f>BASE!F110</f>
        <v>0</v>
      </c>
      <c r="G109" s="7">
        <f>BASE!G110</f>
        <v>7080903</v>
      </c>
      <c r="H109" s="40">
        <f>BASE!H110*'FM-029 DEP19May25'!$H$1130</f>
        <v>5753622.006376694</v>
      </c>
      <c r="I109" s="7">
        <f>BASE!I110*'FM-029 DEP19May25'!$I$1130</f>
        <v>4465661.8051575925</v>
      </c>
      <c r="J109" s="7">
        <f>BASE!J110*'FM-029 DEP19May25'!$J$1130</f>
        <v>4956993.0885916892</v>
      </c>
      <c r="K109" s="7">
        <f>BASE!K110*'FM-029 DEP19May25'!$K$1130</f>
        <v>4916521.7932148632</v>
      </c>
      <c r="L109" s="7">
        <f>BASE!L110*'FM-029 DEP19May25'!$L$1130</f>
        <v>4411704.9801028827</v>
      </c>
      <c r="M109" s="36">
        <f>BASE!M110*$M$1130</f>
        <v>0</v>
      </c>
      <c r="N109" s="1">
        <f t="shared" si="7"/>
        <v>6</v>
      </c>
      <c r="O109" s="8">
        <f t="shared" si="11"/>
        <v>5264234</v>
      </c>
      <c r="P109" s="9">
        <f t="shared" si="8"/>
        <v>5264234</v>
      </c>
      <c r="Q109" s="40">
        <f t="array" ref="Q109">IFERROR(_xlfn.STDEV.P(IF((F109:M109&lt;&gt;0)*(F109:M109&lt;&gt;""), F109:M109)), 0)</f>
        <v>923725.33010609704</v>
      </c>
      <c r="R109" s="11">
        <f t="shared" si="12"/>
        <v>17.547193572817946</v>
      </c>
      <c r="S109" s="12">
        <f t="shared" si="9"/>
        <v>82.452806427182054</v>
      </c>
      <c r="T109" s="37" t="str">
        <f t="shared" si="10"/>
        <v>ALTO</v>
      </c>
    </row>
    <row r="110" spans="2:20" ht="18">
      <c r="B110" s="27">
        <v>102</v>
      </c>
      <c r="C110" s="31" t="s">
        <v>141</v>
      </c>
      <c r="D110" s="32" t="s">
        <v>38</v>
      </c>
      <c r="E110" s="32">
        <v>1</v>
      </c>
      <c r="F110" s="7">
        <f>BASE!F111</f>
        <v>0</v>
      </c>
      <c r="G110" s="7">
        <f>BASE!G111</f>
        <v>481641.12000000005</v>
      </c>
      <c r="H110" s="40">
        <f>BASE!H111*'FM-029 DEP19May25'!$H$1130</f>
        <v>308395.85337050684</v>
      </c>
      <c r="I110" s="7">
        <f>BASE!I111*'FM-029 DEP19May25'!$I$1130</f>
        <v>235635.96208948642</v>
      </c>
      <c r="J110" s="7">
        <f>BASE!J111*'FM-029 DEP19May25'!$J$1130</f>
        <v>284622.20626514679</v>
      </c>
      <c r="K110" s="7">
        <f>BASE!K111*'FM-029 DEP19May25'!$K$1130</f>
        <v>264383.0210016155</v>
      </c>
      <c r="L110" s="7">
        <f>BASE!L111*'FM-029 DEP19May25'!$L$1130</f>
        <v>294068.78190818214</v>
      </c>
      <c r="M110" s="36">
        <f>BASE!M111*$M$1130</f>
        <v>0</v>
      </c>
      <c r="N110" s="1">
        <f t="shared" si="7"/>
        <v>6</v>
      </c>
      <c r="O110" s="8">
        <f t="shared" si="11"/>
        <v>311458</v>
      </c>
      <c r="P110" s="9">
        <f t="shared" si="8"/>
        <v>311458</v>
      </c>
      <c r="Q110" s="40">
        <f t="array" ref="Q110">IFERROR(_xlfn.STDEV.P(IF((F110:M110&lt;&gt;0)*(F110:M110&lt;&gt;""), F110:M110)), 0)</f>
        <v>79539.561316528998</v>
      </c>
      <c r="R110" s="11">
        <f t="shared" si="12"/>
        <v>25.537812904638507</v>
      </c>
      <c r="S110" s="12">
        <f t="shared" si="9"/>
        <v>74.462187095361486</v>
      </c>
      <c r="T110" s="37" t="str">
        <f t="shared" si="10"/>
        <v>ALTO</v>
      </c>
    </row>
    <row r="111" spans="2:20" ht="18">
      <c r="B111" s="27">
        <v>103</v>
      </c>
      <c r="C111" s="33" t="s">
        <v>142</v>
      </c>
      <c r="D111" s="32" t="s">
        <v>38</v>
      </c>
      <c r="E111" s="32">
        <v>1</v>
      </c>
      <c r="F111" s="7">
        <f>BASE!F112</f>
        <v>0</v>
      </c>
      <c r="G111" s="7">
        <f>BASE!G112</f>
        <v>739840</v>
      </c>
      <c r="H111" s="40">
        <f>BASE!H112*'FM-029 DEP19May25'!$H$1130</f>
        <v>595698.43023625109</v>
      </c>
      <c r="I111" s="7">
        <f>BASE!I112*'FM-029 DEP19May25'!$I$1130</f>
        <v>455046.49768569536</v>
      </c>
      <c r="J111" s="7">
        <f>BASE!J112*'FM-029 DEP19May25'!$J$1130</f>
        <v>524506.68701193796</v>
      </c>
      <c r="K111" s="7">
        <f>BASE!K112*'FM-029 DEP19May25'!$K$1130</f>
        <v>510266.94668820681</v>
      </c>
      <c r="L111" s="7">
        <f>BASE!L112*'FM-029 DEP19May25'!$L$1130</f>
        <v>489262.90400854126</v>
      </c>
      <c r="M111" s="36">
        <f>BASE!M112*$M$1130</f>
        <v>0</v>
      </c>
      <c r="N111" s="1">
        <f t="shared" si="7"/>
        <v>6</v>
      </c>
      <c r="O111" s="8">
        <f t="shared" si="11"/>
        <v>552437</v>
      </c>
      <c r="P111" s="9">
        <f t="shared" si="8"/>
        <v>552437</v>
      </c>
      <c r="Q111" s="40">
        <f t="array" ref="Q111">IFERROR(_xlfn.STDEV.P(IF((F111:M111&lt;&gt;0)*(F111:M111&lt;&gt;""), F111:M111)), 0)</f>
        <v>94008.623611826028</v>
      </c>
      <c r="R111" s="11">
        <f t="shared" si="12"/>
        <v>17.017075904008244</v>
      </c>
      <c r="S111" s="12">
        <f t="shared" si="9"/>
        <v>82.982924095991763</v>
      </c>
      <c r="T111" s="37" t="str">
        <f t="shared" si="10"/>
        <v>ALTO</v>
      </c>
    </row>
    <row r="112" spans="2:20" ht="18">
      <c r="B112" s="27">
        <v>104</v>
      </c>
      <c r="C112" s="33" t="s">
        <v>143</v>
      </c>
      <c r="D112" s="32" t="s">
        <v>38</v>
      </c>
      <c r="E112" s="32">
        <v>1</v>
      </c>
      <c r="F112" s="7">
        <f>BASE!F113</f>
        <v>0</v>
      </c>
      <c r="G112" s="7"/>
      <c r="H112" s="40">
        <v>652923.6713938677</v>
      </c>
      <c r="I112" s="7">
        <v>506791.3951950628</v>
      </c>
      <c r="J112" s="7">
        <v>528887.5325374743</v>
      </c>
      <c r="K112" s="7">
        <v>526177.12439418421</v>
      </c>
      <c r="L112" s="7"/>
      <c r="M112" s="36">
        <f>BASE!M113*$M$1130</f>
        <v>0</v>
      </c>
      <c r="N112" s="1">
        <f t="shared" si="7"/>
        <v>4</v>
      </c>
      <c r="O112" s="8">
        <f t="shared" si="11"/>
        <v>553695</v>
      </c>
      <c r="P112" s="9">
        <f t="shared" si="8"/>
        <v>553695</v>
      </c>
      <c r="Q112" s="40">
        <f t="array" ref="Q112">IFERROR(_xlfn.STDEV.P(IF((F112:M112&lt;&gt;0)*(F112:M112&lt;&gt;""), F112:M112)), 0)</f>
        <v>57920.033861420678</v>
      </c>
      <c r="R112" s="11">
        <f t="shared" si="12"/>
        <v>10.460638774310889</v>
      </c>
      <c r="S112" s="12">
        <f t="shared" si="9"/>
        <v>89.539361225689106</v>
      </c>
      <c r="T112" s="37" t="str">
        <f t="shared" si="10"/>
        <v>ALTO</v>
      </c>
    </row>
    <row r="113" spans="2:20" ht="18">
      <c r="B113" s="27">
        <v>105</v>
      </c>
      <c r="C113" s="33" t="s">
        <v>144</v>
      </c>
      <c r="D113" s="32" t="s">
        <v>38</v>
      </c>
      <c r="E113" s="32">
        <v>1</v>
      </c>
      <c r="F113" s="7">
        <f>BASE!F114</f>
        <v>0</v>
      </c>
      <c r="G113" s="7"/>
      <c r="H113" s="40">
        <v>571091.92398984905</v>
      </c>
      <c r="I113" s="7">
        <v>443290.34383954149</v>
      </c>
      <c r="J113" s="7">
        <v>446315.23202585051</v>
      </c>
      <c r="K113" s="7">
        <v>435581.87399030698</v>
      </c>
      <c r="L113" s="7">
        <v>413267.31049208972</v>
      </c>
      <c r="M113" s="36">
        <f>BASE!M114*$M$1130</f>
        <v>0</v>
      </c>
      <c r="N113" s="1">
        <f t="shared" si="7"/>
        <v>5</v>
      </c>
      <c r="O113" s="8">
        <f t="shared" si="11"/>
        <v>461909</v>
      </c>
      <c r="P113" s="9">
        <f t="shared" si="8"/>
        <v>461909</v>
      </c>
      <c r="Q113" s="40">
        <f t="array" ref="Q113">IFERROR(_xlfn.STDEV.P(IF((F113:M113&lt;&gt;0)*(F113:M113&lt;&gt;""), F113:M113)), 0)</f>
        <v>55802.979077058677</v>
      </c>
      <c r="R113" s="11">
        <f t="shared" si="12"/>
        <v>12.080946480163556</v>
      </c>
      <c r="S113" s="12">
        <f t="shared" si="9"/>
        <v>87.919053519836439</v>
      </c>
      <c r="T113" s="37" t="str">
        <f t="shared" si="10"/>
        <v>ALTO</v>
      </c>
    </row>
    <row r="114" spans="2:20" ht="18">
      <c r="B114" s="27">
        <v>106</v>
      </c>
      <c r="C114" s="33" t="s">
        <v>145</v>
      </c>
      <c r="D114" s="32" t="s">
        <v>38</v>
      </c>
      <c r="E114" s="32">
        <v>1</v>
      </c>
      <c r="F114" s="7">
        <f>BASE!F115</f>
        <v>0</v>
      </c>
      <c r="G114" s="7"/>
      <c r="H114" s="40">
        <v>6580032.1192566212</v>
      </c>
      <c r="I114" s="7">
        <v>5672312.1754463296</v>
      </c>
      <c r="J114" s="7">
        <v>5033193.2501570778</v>
      </c>
      <c r="K114" s="7"/>
      <c r="L114" s="7">
        <v>5088987.3561098715</v>
      </c>
      <c r="M114" s="36">
        <f>BASE!M115*$M$1130</f>
        <v>0</v>
      </c>
      <c r="N114" s="1">
        <f t="shared" si="7"/>
        <v>4</v>
      </c>
      <c r="O114" s="8">
        <f t="shared" si="11"/>
        <v>5593631</v>
      </c>
      <c r="P114" s="9">
        <f t="shared" si="8"/>
        <v>5593631</v>
      </c>
      <c r="Q114" s="40">
        <f t="array" ref="Q114">IFERROR(_xlfn.STDEV.P(IF((F114:M114&lt;&gt;0)*(F114:M114&lt;&gt;""), F114:M114)), 0)</f>
        <v>622079.89322269289</v>
      </c>
      <c r="R114" s="11">
        <f t="shared" si="12"/>
        <v>11.121217921287494</v>
      </c>
      <c r="S114" s="12">
        <f t="shared" si="9"/>
        <v>88.878782078712504</v>
      </c>
      <c r="T114" s="37" t="str">
        <f t="shared" si="10"/>
        <v>ALTO</v>
      </c>
    </row>
    <row r="115" spans="2:20" ht="18">
      <c r="B115" s="27">
        <v>107</v>
      </c>
      <c r="C115" s="31" t="s">
        <v>146</v>
      </c>
      <c r="D115" s="32" t="s">
        <v>38</v>
      </c>
      <c r="E115" s="32">
        <v>1</v>
      </c>
      <c r="F115" s="7">
        <f>BASE!F116</f>
        <v>0</v>
      </c>
      <c r="G115" s="7">
        <f>BASE!G116</f>
        <v>3987658</v>
      </c>
      <c r="H115" s="40">
        <f>BASE!H116*'FM-029 DEP19May25'!$H$1130</f>
        <v>3210679.0130835008</v>
      </c>
      <c r="I115" s="7">
        <f>BASE!I116*'FM-029 DEP19May25'!$I$1130</f>
        <v>2452497.3374476526</v>
      </c>
      <c r="J115" s="7">
        <f>BASE!J116*'FM-029 DEP19May25'!$J$1130</f>
        <v>2021959.3393770759</v>
      </c>
      <c r="K115" s="7"/>
      <c r="L115" s="7"/>
      <c r="M115" s="36">
        <f>BASE!M116*$M$1130</f>
        <v>0</v>
      </c>
      <c r="N115" s="1">
        <f t="shared" si="7"/>
        <v>4</v>
      </c>
      <c r="O115" s="8">
        <f t="shared" si="11"/>
        <v>2918198</v>
      </c>
      <c r="P115" s="9">
        <f t="shared" si="8"/>
        <v>2918198</v>
      </c>
      <c r="Q115" s="40">
        <f t="array" ref="Q115">IFERROR(_xlfn.STDEV.P(IF((F115:M115&lt;&gt;0)*(F115:M115&lt;&gt;""), F115:M115)), 0)</f>
        <v>749901.77331943146</v>
      </c>
      <c r="R115" s="11">
        <f t="shared" si="12"/>
        <v>25.697426059487107</v>
      </c>
      <c r="S115" s="12">
        <f t="shared" si="9"/>
        <v>74.3025739405129</v>
      </c>
      <c r="T115" s="37" t="str">
        <f t="shared" si="10"/>
        <v>ALTO</v>
      </c>
    </row>
    <row r="116" spans="2:20" ht="18">
      <c r="B116" s="27">
        <v>108</v>
      </c>
      <c r="C116" s="33" t="s">
        <v>147</v>
      </c>
      <c r="D116" s="32" t="s">
        <v>38</v>
      </c>
      <c r="E116" s="32">
        <v>1</v>
      </c>
      <c r="F116" s="7">
        <f>BASE!F117</f>
        <v>0</v>
      </c>
      <c r="G116" s="7">
        <f>BASE!G117</f>
        <v>23077001</v>
      </c>
      <c r="H116" s="40">
        <f>BASE!H117*'FM-029 DEP19May25'!$H$1130</f>
        <v>18580468.465421673</v>
      </c>
      <c r="I116" s="7">
        <f>BASE!I117*'FM-029 DEP19May25'!$I$1130</f>
        <v>14192705.018734846</v>
      </c>
      <c r="J116" s="7"/>
      <c r="K116" s="7"/>
      <c r="L116" s="7">
        <f>BASE!L117*'FM-029 DEP19May25'!$L$1130</f>
        <v>0</v>
      </c>
      <c r="M116" s="36">
        <f>BASE!M117*$M$1130</f>
        <v>0</v>
      </c>
      <c r="N116" s="1">
        <f t="shared" si="7"/>
        <v>3</v>
      </c>
      <c r="O116" s="8">
        <f t="shared" si="11"/>
        <v>18616725</v>
      </c>
      <c r="P116" s="9">
        <f t="shared" si="8"/>
        <v>18616725</v>
      </c>
      <c r="Q116" s="40">
        <f t="array" ref="Q116">IFERROR(_xlfn.STDEV.P(IF((F116:M116&lt;&gt;0)*(F116:M116&lt;&gt;""), F116:M116)), 0)</f>
        <v>3627089.252054547</v>
      </c>
      <c r="R116" s="11">
        <f t="shared" si="12"/>
        <v>19.482960897013555</v>
      </c>
      <c r="S116" s="12">
        <f t="shared" si="9"/>
        <v>80.517039102986445</v>
      </c>
      <c r="T116" s="37" t="str">
        <f t="shared" si="10"/>
        <v>ALTO</v>
      </c>
    </row>
    <row r="117" spans="2:20" ht="18">
      <c r="B117" s="27">
        <v>109</v>
      </c>
      <c r="C117" s="33" t="s">
        <v>148</v>
      </c>
      <c r="D117" s="32" t="s">
        <v>38</v>
      </c>
      <c r="E117" s="32">
        <v>1</v>
      </c>
      <c r="F117" s="7">
        <f>BASE!F118</f>
        <v>0</v>
      </c>
      <c r="G117" s="7"/>
      <c r="H117" s="40">
        <f>BASE!H118*'FM-029 DEP19May25'!$H$1130</f>
        <v>5418607.4069501488</v>
      </c>
      <c r="I117" s="7">
        <f>BASE!I118*'FM-029 DEP19May25'!$I$1130</f>
        <v>4139036.5373594882</v>
      </c>
      <c r="J117" s="7">
        <f>BASE!J118*'FM-029 DEP19May25'!$J$1130</f>
        <v>0</v>
      </c>
      <c r="K117" s="7">
        <f>BASE!K118*'FM-029 DEP19May25'!$K$1130</f>
        <v>0</v>
      </c>
      <c r="L117" s="7">
        <f>BASE!L118*'FM-029 DEP19May25'!$L$1130</f>
        <v>0</v>
      </c>
      <c r="M117" s="36">
        <f>BASE!M118*$M$1130</f>
        <v>0</v>
      </c>
      <c r="N117" s="1">
        <f t="shared" si="7"/>
        <v>2</v>
      </c>
      <c r="O117" s="8">
        <f t="shared" si="11"/>
        <v>4778822</v>
      </c>
      <c r="P117" s="9">
        <f t="shared" si="8"/>
        <v>4778822</v>
      </c>
      <c r="Q117" s="40">
        <f t="array" ref="Q117">IFERROR(_xlfn.STDEV.P(IF((F117:M117&lt;&gt;0)*(F117:M117&lt;&gt;""), F117:M117)), 0)</f>
        <v>639785.43479533039</v>
      </c>
      <c r="R117" s="11">
        <f t="shared" si="12"/>
        <v>13.387931896089253</v>
      </c>
      <c r="S117" s="12">
        <f t="shared" si="9"/>
        <v>86.612068103910744</v>
      </c>
      <c r="T117" s="37" t="str">
        <f t="shared" si="10"/>
        <v>ALTO</v>
      </c>
    </row>
    <row r="118" spans="2:20" ht="18">
      <c r="B118" s="27">
        <v>110</v>
      </c>
      <c r="C118" s="33" t="s">
        <v>149</v>
      </c>
      <c r="D118" s="32" t="s">
        <v>38</v>
      </c>
      <c r="E118" s="32">
        <v>1</v>
      </c>
      <c r="F118" s="7">
        <f>BASE!F119</f>
        <v>0</v>
      </c>
      <c r="G118" s="7"/>
      <c r="H118" s="40">
        <f>BASE!H119*'FM-029 DEP19May25'!$H$1130</f>
        <v>13242052.835394284</v>
      </c>
      <c r="I118" s="7">
        <f>BASE!I119*'FM-029 DEP19May25'!$I$1130</f>
        <v>10114948.479171257</v>
      </c>
      <c r="J118" s="7">
        <f>BASE!J119*'FM-029 DEP19May25'!$J$1130</f>
        <v>0</v>
      </c>
      <c r="K118" s="7">
        <f>BASE!K119*'FM-029 DEP19May25'!$K$1130</f>
        <v>0</v>
      </c>
      <c r="L118" s="7">
        <f>BASE!L119*'FM-029 DEP19May25'!$L$1130</f>
        <v>0</v>
      </c>
      <c r="M118" s="36">
        <f>BASE!M119*$M$1130</f>
        <v>0</v>
      </c>
      <c r="N118" s="1">
        <f t="shared" si="7"/>
        <v>2</v>
      </c>
      <c r="O118" s="8">
        <f t="shared" si="11"/>
        <v>11678501</v>
      </c>
      <c r="P118" s="9">
        <f t="shared" si="8"/>
        <v>11678501</v>
      </c>
      <c r="Q118" s="40">
        <f t="array" ref="Q118">IFERROR(_xlfn.STDEV.P(IF((F118:M118&lt;&gt;0)*(F118:M118&lt;&gt;""), F118:M118)), 0)</f>
        <v>1563552.1781115208</v>
      </c>
      <c r="R118" s="11">
        <f t="shared" si="12"/>
        <v>13.388295108349272</v>
      </c>
      <c r="S118" s="12">
        <f t="shared" si="9"/>
        <v>86.611704891650731</v>
      </c>
      <c r="T118" s="37" t="str">
        <f t="shared" si="10"/>
        <v>ALTO</v>
      </c>
    </row>
    <row r="119" spans="2:20" ht="18">
      <c r="B119" s="27">
        <v>111</v>
      </c>
      <c r="C119" s="33" t="s">
        <v>150</v>
      </c>
      <c r="D119" s="32" t="s">
        <v>38</v>
      </c>
      <c r="E119" s="32">
        <v>1</v>
      </c>
      <c r="F119" s="7">
        <f>BASE!F120</f>
        <v>0</v>
      </c>
      <c r="G119" s="7"/>
      <c r="H119" s="40">
        <f>BASE!H120*'FM-029 DEP19May25'!$H$1130</f>
        <v>5825211.8800184932</v>
      </c>
      <c r="I119" s="7">
        <f>BASE!I120*'FM-029 DEP19May25'!$I$1130</f>
        <v>4449624.3641172573</v>
      </c>
      <c r="J119" s="7"/>
      <c r="K119" s="7"/>
      <c r="L119" s="7"/>
      <c r="M119" s="36">
        <f>BASE!M120*$M$1130</f>
        <v>0</v>
      </c>
      <c r="N119" s="1">
        <f t="shared" si="7"/>
        <v>2</v>
      </c>
      <c r="O119" s="8">
        <f t="shared" si="11"/>
        <v>5137418</v>
      </c>
      <c r="P119" s="9">
        <f t="shared" si="8"/>
        <v>5137418</v>
      </c>
      <c r="Q119" s="40">
        <f t="array" ref="Q119">IFERROR(_xlfn.STDEV.P(IF((F119:M119&lt;&gt;0)*(F119:M119&lt;&gt;""), F119:M119)), 0)</f>
        <v>687793.75795061712</v>
      </c>
      <c r="R119" s="11">
        <f t="shared" si="12"/>
        <v>13.387926735776942</v>
      </c>
      <c r="S119" s="12">
        <f t="shared" si="9"/>
        <v>86.612073264223056</v>
      </c>
      <c r="T119" s="37" t="str">
        <f t="shared" si="10"/>
        <v>ALTO</v>
      </c>
    </row>
    <row r="120" spans="2:20" ht="18">
      <c r="B120" s="27">
        <v>112</v>
      </c>
      <c r="C120" s="33" t="s">
        <v>151</v>
      </c>
      <c r="D120" s="32" t="s">
        <v>38</v>
      </c>
      <c r="E120" s="32">
        <v>1</v>
      </c>
      <c r="F120" s="7">
        <f>BASE!F121</f>
        <v>0</v>
      </c>
      <c r="G120" s="7">
        <f>BASE!G121</f>
        <v>116591</v>
      </c>
      <c r="H120" s="40">
        <f>BASE!H121*'FM-029 DEP19May25'!$H$1130</f>
        <v>163146.28862114996</v>
      </c>
      <c r="I120" s="7">
        <f>BASE!I121*'FM-029 DEP19May25'!$I$1130</f>
        <v>126690.24245095877</v>
      </c>
      <c r="J120" s="7">
        <f>BASE!J121*'FM-029 DEP19May25'!$J$1130</f>
        <v>117884.57050534064</v>
      </c>
      <c r="K120" s="7">
        <f>BASE!K121*'FM-029 DEP19May25'!$K$1130</f>
        <v>122983.42487883684</v>
      </c>
      <c r="L120" s="7">
        <f>BASE!L121*'FM-029 DEP19May25'!$L$1130</f>
        <v>164111.14917985053</v>
      </c>
      <c r="M120" s="36">
        <f>BASE!M121*$M$1130</f>
        <v>0</v>
      </c>
      <c r="N120" s="1">
        <f t="shared" si="7"/>
        <v>6</v>
      </c>
      <c r="O120" s="8">
        <f t="shared" si="11"/>
        <v>135234</v>
      </c>
      <c r="P120" s="9">
        <f t="shared" si="8"/>
        <v>135234</v>
      </c>
      <c r="Q120" s="40">
        <f t="array" ref="Q120">IFERROR(_xlfn.STDEV.P(IF((F120:M120&lt;&gt;0)*(F120:M120&lt;&gt;""), F120:M120)), 0)</f>
        <v>20349.537817350989</v>
      </c>
      <c r="R120" s="11">
        <f t="shared" si="12"/>
        <v>15.047649124740072</v>
      </c>
      <c r="S120" s="12">
        <f t="shared" si="9"/>
        <v>84.952350875259924</v>
      </c>
      <c r="T120" s="37" t="str">
        <f t="shared" si="10"/>
        <v>ALTO</v>
      </c>
    </row>
    <row r="121" spans="2:20" ht="18">
      <c r="B121" s="27">
        <v>113</v>
      </c>
      <c r="C121" s="33" t="s">
        <v>152</v>
      </c>
      <c r="D121" s="32" t="s">
        <v>38</v>
      </c>
      <c r="E121" s="32">
        <v>1</v>
      </c>
      <c r="F121" s="7">
        <f>BASE!F122</f>
        <v>0</v>
      </c>
      <c r="G121" s="7">
        <f>BASE!G122</f>
        <v>1938911</v>
      </c>
      <c r="H121" s="40">
        <f>BASE!H122*'FM-029 DEP19May25'!$H$1130</f>
        <v>1575487.4772790098</v>
      </c>
      <c r="I121" s="7">
        <f>BASE!I122*'FM-029 DEP19May25'!$I$1130</f>
        <v>1222832.3319374034</v>
      </c>
      <c r="J121" s="7">
        <f>BASE!J122*'FM-029 DEP19May25'!$J$1130</f>
        <v>1180438.7397899651</v>
      </c>
      <c r="K121" s="7">
        <f>BASE!K122*'FM-029 DEP19May25'!$K$1130</f>
        <v>1119362.5201938611</v>
      </c>
      <c r="L121" s="7">
        <f>BASE!L122*'FM-029 DEP19May25'!$L$1130</f>
        <v>1166703.1854799574</v>
      </c>
      <c r="M121" s="36">
        <f>BASE!M122*$M$1130</f>
        <v>0</v>
      </c>
      <c r="N121" s="1">
        <f t="shared" si="7"/>
        <v>6</v>
      </c>
      <c r="O121" s="8">
        <f t="shared" si="11"/>
        <v>1367289</v>
      </c>
      <c r="P121" s="9">
        <f t="shared" si="8"/>
        <v>1367289</v>
      </c>
      <c r="Q121" s="40">
        <f t="array" ref="Q121">IFERROR(_xlfn.STDEV.P(IF((F121:M121&lt;&gt;0)*(F121:M121&lt;&gt;""), F121:M121)), 0)</f>
        <v>296530.28903443489</v>
      </c>
      <c r="R121" s="11">
        <f t="shared" si="12"/>
        <v>21.687462492160392</v>
      </c>
      <c r="S121" s="12">
        <f t="shared" si="9"/>
        <v>78.312537507839608</v>
      </c>
      <c r="T121" s="37" t="str">
        <f t="shared" si="10"/>
        <v>ALTO</v>
      </c>
    </row>
    <row r="122" spans="2:20" ht="18">
      <c r="B122" s="27">
        <v>114</v>
      </c>
      <c r="C122" s="33" t="s">
        <v>153</v>
      </c>
      <c r="D122" s="32" t="s">
        <v>38</v>
      </c>
      <c r="E122" s="32">
        <v>1</v>
      </c>
      <c r="F122" s="7">
        <f>BASE!F123</f>
        <v>0</v>
      </c>
      <c r="G122" s="7"/>
      <c r="H122" s="40">
        <f>BASE!H123*'FM-029 DEP19May25'!$H$1130</f>
        <v>429374.45062810258</v>
      </c>
      <c r="I122" s="7">
        <f>BASE!I123*'FM-029 DEP19May25'!$I$1130</f>
        <v>314228.00749393867</v>
      </c>
      <c r="J122" s="7">
        <f>BASE!J123*'FM-029 DEP19May25'!$J$1130</f>
        <v>353388.20572659548</v>
      </c>
      <c r="K122" s="7">
        <f>BASE!K123*'FM-029 DEP19May25'!$K$1130</f>
        <v>326739.1114701131</v>
      </c>
      <c r="L122" s="7">
        <f>BASE!L123*'FM-029 DEP19May25'!$L$1130</f>
        <v>296440.2348830438</v>
      </c>
      <c r="M122" s="36">
        <f>BASE!M123*$M$1130</f>
        <v>0</v>
      </c>
      <c r="N122" s="1">
        <f t="shared" si="7"/>
        <v>5</v>
      </c>
      <c r="O122" s="8">
        <f t="shared" si="11"/>
        <v>344034</v>
      </c>
      <c r="P122" s="9">
        <f t="shared" si="8"/>
        <v>344034</v>
      </c>
      <c r="Q122" s="40">
        <f t="array" ref="Q122">IFERROR(_xlfn.STDEV.P(IF((F122:M122&lt;&gt;0)*(F122:M122&lt;&gt;""), F122:M122)), 0)</f>
        <v>46525.62845298004</v>
      </c>
      <c r="R122" s="11">
        <f t="shared" si="12"/>
        <v>13.523555361673568</v>
      </c>
      <c r="S122" s="12">
        <f t="shared" si="9"/>
        <v>86.476444638326427</v>
      </c>
      <c r="T122" s="37" t="str">
        <f t="shared" si="10"/>
        <v>ALTO</v>
      </c>
    </row>
    <row r="123" spans="2:20" ht="18">
      <c r="B123" s="27">
        <v>115</v>
      </c>
      <c r="C123" s="31" t="s">
        <v>154</v>
      </c>
      <c r="D123" s="32" t="s">
        <v>38</v>
      </c>
      <c r="E123" s="32">
        <v>1</v>
      </c>
      <c r="F123" s="7">
        <f>BASE!F124</f>
        <v>0</v>
      </c>
      <c r="G123" s="7">
        <f>BASE!G124</f>
        <v>1952727</v>
      </c>
      <c r="H123" s="40">
        <f>BASE!H124*'FM-029 DEP19May25'!$H$1130</f>
        <v>1572249.2304812626</v>
      </c>
      <c r="I123" s="7">
        <f>BASE!I124*'FM-029 DEP19May25'!$I$1130</f>
        <v>1200976.0348247739</v>
      </c>
      <c r="J123" s="7">
        <f>BASE!J124*'FM-029 DEP19May25'!$J$1130</f>
        <v>988610.80692936014</v>
      </c>
      <c r="K123" s="7">
        <f>BASE!K124*'FM-029 DEP19May25'!$K$1130</f>
        <v>964673.99030694668</v>
      </c>
      <c r="L123" s="7">
        <f>BASE!L124*'FM-029 DEP19May25'!$L$1130</f>
        <v>915620.57750169863</v>
      </c>
      <c r="M123" s="36">
        <f>BASE!M124*$M$1130</f>
        <v>0</v>
      </c>
      <c r="N123" s="1">
        <f t="shared" si="7"/>
        <v>6</v>
      </c>
      <c r="O123" s="8">
        <f t="shared" si="11"/>
        <v>1265810</v>
      </c>
      <c r="P123" s="9">
        <f t="shared" si="8"/>
        <v>1265810</v>
      </c>
      <c r="Q123" s="40">
        <f t="array" ref="Q123">IFERROR(_xlfn.STDEV.P(IF((F123:M123&lt;&gt;0)*(F123:M123&lt;&gt;""), F123:M123)), 0)</f>
        <v>378619.93487509532</v>
      </c>
      <c r="R123" s="11">
        <f t="shared" si="12"/>
        <v>29.911276959029813</v>
      </c>
      <c r="S123" s="12">
        <f t="shared" si="9"/>
        <v>70.088723040970194</v>
      </c>
      <c r="T123" s="37" t="str">
        <f t="shared" si="10"/>
        <v>ALTO</v>
      </c>
    </row>
    <row r="124" spans="2:20" ht="18">
      <c r="B124" s="27">
        <v>116</v>
      </c>
      <c r="C124" s="33" t="s">
        <v>155</v>
      </c>
      <c r="D124" s="32" t="s">
        <v>38</v>
      </c>
      <c r="E124" s="32">
        <v>1</v>
      </c>
      <c r="F124" s="7">
        <f>BASE!F125</f>
        <v>0</v>
      </c>
      <c r="G124" s="7">
        <f>BASE!G125</f>
        <v>1795620</v>
      </c>
      <c r="H124" s="40">
        <f>BASE!H125*'FM-029 DEP19May25'!$H$1130</f>
        <v>1709057.7122995201</v>
      </c>
      <c r="I124" s="7">
        <f>BASE!I125*'FM-029 DEP19May25'!$I$1130</f>
        <v>1660828.6577033279</v>
      </c>
      <c r="J124" s="7">
        <f>BASE!J125*'FM-029 DEP19May25'!$J$1130</f>
        <v>0</v>
      </c>
      <c r="K124" s="7">
        <f>BASE!K125*'FM-029 DEP19May25'!$K$1130</f>
        <v>0</v>
      </c>
      <c r="L124" s="7">
        <f>BASE!L125*'FM-029 DEP19May25'!$L$1130</f>
        <v>0</v>
      </c>
      <c r="M124" s="36">
        <f>BASE!M125*$M$1130</f>
        <v>0</v>
      </c>
      <c r="N124" s="1">
        <f t="shared" si="7"/>
        <v>3</v>
      </c>
      <c r="O124" s="8">
        <f t="shared" si="11"/>
        <v>1721835</v>
      </c>
      <c r="P124" s="9">
        <f t="shared" si="8"/>
        <v>1721835</v>
      </c>
      <c r="Q124" s="40">
        <f t="array" ref="Q124">IFERROR(_xlfn.STDEV.P(IF((F124:M124&lt;&gt;0)*(F124:M124&lt;&gt;""), F124:M124)), 0)</f>
        <v>55765.159690060711</v>
      </c>
      <c r="R124" s="11">
        <f t="shared" si="12"/>
        <v>3.2387052005599091</v>
      </c>
      <c r="S124" s="12">
        <f t="shared" si="9"/>
        <v>96.761294799440094</v>
      </c>
      <c r="T124" s="37" t="str">
        <f t="shared" si="10"/>
        <v>ALTO</v>
      </c>
    </row>
    <row r="125" spans="2:20" ht="18">
      <c r="B125" s="27">
        <v>117</v>
      </c>
      <c r="C125" s="33" t="s">
        <v>156</v>
      </c>
      <c r="D125" s="32" t="s">
        <v>88</v>
      </c>
      <c r="E125" s="32">
        <v>1</v>
      </c>
      <c r="F125" s="7">
        <f>BASE!F126</f>
        <v>0</v>
      </c>
      <c r="G125" s="7">
        <f>BASE!G126</f>
        <v>222760</v>
      </c>
      <c r="H125" s="40">
        <f>BASE!H126*'FM-029 DEP19May25'!$H$1130</f>
        <v>217063.79270638945</v>
      </c>
      <c r="I125" s="7">
        <f>BASE!I126*'FM-029 DEP19May25'!$I$1130</f>
        <v>216696.15605025346</v>
      </c>
      <c r="J125" s="7">
        <f>BASE!J126*'FM-029 DEP19May25'!$J$1130</f>
        <v>193553.72049187688</v>
      </c>
      <c r="K125" s="7">
        <f>BASE!K126*'FM-029 DEP19May25'!$K$1130</f>
        <v>189399.98384491116</v>
      </c>
      <c r="L125" s="7">
        <f>BASE!L126*'FM-029 DEP19May25'!$L$1130</f>
        <v>178223.59118703293</v>
      </c>
      <c r="M125" s="36">
        <f>BASE!M126*$M$1130</f>
        <v>0</v>
      </c>
      <c r="N125" s="1">
        <f t="shared" si="7"/>
        <v>6</v>
      </c>
      <c r="O125" s="8">
        <f t="shared" si="11"/>
        <v>202950</v>
      </c>
      <c r="P125" s="9">
        <f t="shared" si="8"/>
        <v>202950</v>
      </c>
      <c r="Q125" s="40">
        <f t="array" ref="Q125">IFERROR(_xlfn.STDEV.P(IF((F125:M125&lt;&gt;0)*(F125:M125&lt;&gt;""), F125:M125)), 0)</f>
        <v>16652.729248960488</v>
      </c>
      <c r="R125" s="11">
        <f t="shared" si="12"/>
        <v>8.2053359196651829</v>
      </c>
      <c r="S125" s="12">
        <f t="shared" si="9"/>
        <v>91.794664080334812</v>
      </c>
      <c r="T125" s="37" t="str">
        <f t="shared" si="10"/>
        <v>ALTO</v>
      </c>
    </row>
    <row r="126" spans="2:20" ht="18">
      <c r="B126" s="27">
        <v>118</v>
      </c>
      <c r="C126" s="33" t="s">
        <v>157</v>
      </c>
      <c r="D126" s="32" t="s">
        <v>88</v>
      </c>
      <c r="E126" s="32">
        <v>1</v>
      </c>
      <c r="F126" s="7">
        <f>BASE!F127</f>
        <v>0</v>
      </c>
      <c r="G126" s="7">
        <f>BASE!G127</f>
        <v>558079</v>
      </c>
      <c r="H126" s="40">
        <f>BASE!H127*'FM-029 DEP19May25'!$H$1130</f>
        <v>608266.24276214978</v>
      </c>
      <c r="I126" s="7">
        <f>BASE!I127*'FM-029 DEP19May25'!$I$1130</f>
        <v>679113.20476085518</v>
      </c>
      <c r="J126" s="7">
        <f>BASE!J127*'FM-029 DEP19May25'!$J$1130</f>
        <v>550127.99569158966</v>
      </c>
      <c r="K126" s="7">
        <f>BASE!K127*'FM-029 DEP19May25'!$K$1130</f>
        <v>553321.40549273021</v>
      </c>
      <c r="L126" s="7">
        <f>BASE!L127*'FM-029 DEP19May25'!$L$1130</f>
        <v>472461.76259341941</v>
      </c>
      <c r="M126" s="36">
        <f>BASE!M127*$M$1130</f>
        <v>0</v>
      </c>
      <c r="N126" s="1">
        <f t="shared" si="7"/>
        <v>6</v>
      </c>
      <c r="O126" s="8">
        <f t="shared" si="11"/>
        <v>570228</v>
      </c>
      <c r="P126" s="9">
        <f t="shared" si="8"/>
        <v>570228</v>
      </c>
      <c r="Q126" s="40">
        <f t="array" ref="Q126">IFERROR(_xlfn.STDEV.P(IF((F126:M126&lt;&gt;0)*(F126:M126&lt;&gt;""), F126:M126)), 0)</f>
        <v>62847.1349340132</v>
      </c>
      <c r="R126" s="11">
        <f t="shared" si="12"/>
        <v>11.02140458448431</v>
      </c>
      <c r="S126" s="12">
        <f t="shared" si="9"/>
        <v>88.978595415515684</v>
      </c>
      <c r="T126" s="37" t="str">
        <f t="shared" si="10"/>
        <v>ALTO</v>
      </c>
    </row>
    <row r="127" spans="2:20" ht="18">
      <c r="B127" s="27">
        <v>119</v>
      </c>
      <c r="C127" s="33" t="s">
        <v>158</v>
      </c>
      <c r="D127" s="32" t="s">
        <v>38</v>
      </c>
      <c r="E127" s="32">
        <v>1</v>
      </c>
      <c r="F127" s="7">
        <f>BASE!F128</f>
        <v>0</v>
      </c>
      <c r="G127" s="7">
        <f>BASE!G128</f>
        <v>664694</v>
      </c>
      <c r="H127" s="40">
        <f>BASE!H128*'FM-029 DEP19May25'!$H$1130</f>
        <v>512112.54975693522</v>
      </c>
      <c r="I127" s="7">
        <f>BASE!I128*'FM-029 DEP19May25'!$I$1130</f>
        <v>468709.6715891558</v>
      </c>
      <c r="J127" s="7">
        <f>BASE!J128*'FM-029 DEP19May25'!$J$1130</f>
        <v>529418.54411632719</v>
      </c>
      <c r="K127" s="7">
        <f>BASE!K128*'FM-029 DEP19May25'!$K$1130</f>
        <v>515028.75605815835</v>
      </c>
      <c r="L127" s="7">
        <f>BASE!L128*'FM-029 DEP19May25'!$L$1130</f>
        <v>494058.92361448129</v>
      </c>
      <c r="M127" s="36">
        <f>BASE!M128*$M$1130</f>
        <v>0</v>
      </c>
      <c r="N127" s="1">
        <f t="shared" si="7"/>
        <v>6</v>
      </c>
      <c r="O127" s="8">
        <f t="shared" si="11"/>
        <v>530670</v>
      </c>
      <c r="P127" s="9">
        <f t="shared" si="8"/>
        <v>530670</v>
      </c>
      <c r="Q127" s="40">
        <f t="array" ref="Q127">IFERROR(_xlfn.STDEV.P(IF((F127:M127&lt;&gt;0)*(F127:M127&lt;&gt;""), F127:M127)), 0)</f>
        <v>62892.076076522237</v>
      </c>
      <c r="R127" s="11">
        <f t="shared" si="12"/>
        <v>11.851447429951238</v>
      </c>
      <c r="S127" s="12">
        <f t="shared" si="9"/>
        <v>88.148552570048764</v>
      </c>
      <c r="T127" s="37" t="str">
        <f t="shared" si="10"/>
        <v>ALTO</v>
      </c>
    </row>
    <row r="128" spans="2:20" ht="18">
      <c r="B128" s="27">
        <v>120</v>
      </c>
      <c r="C128" s="31" t="s">
        <v>159</v>
      </c>
      <c r="D128" s="32" t="s">
        <v>69</v>
      </c>
      <c r="E128" s="32">
        <v>1</v>
      </c>
      <c r="F128" s="7">
        <f>BASE!F129</f>
        <v>0</v>
      </c>
      <c r="G128" s="7">
        <f>BASE!G129</f>
        <v>124806</v>
      </c>
      <c r="H128" s="40">
        <f>BASE!H129*'FM-029 DEP19May25'!$H$1130</f>
        <v>101445.87377737605</v>
      </c>
      <c r="I128" s="7">
        <f>BASE!I129*'FM-029 DEP19May25'!$I$1130</f>
        <v>78782.204099625291</v>
      </c>
      <c r="J128" s="7">
        <f>BASE!J129*'FM-029 DEP19May25'!$J$1130</f>
        <v>65314.424198904955</v>
      </c>
      <c r="K128" s="7">
        <f>BASE!K129*'FM-029 DEP19May25'!$K$1130</f>
        <v>63282.310177705978</v>
      </c>
      <c r="L128" s="7">
        <f>BASE!L129*'FM-029 DEP19May25'!$L$1130</f>
        <v>61531.452974861699</v>
      </c>
      <c r="M128" s="36">
        <f>BASE!M129*$M$1130</f>
        <v>0</v>
      </c>
      <c r="N128" s="1">
        <f t="shared" si="7"/>
        <v>6</v>
      </c>
      <c r="O128" s="8">
        <f t="shared" si="11"/>
        <v>82527</v>
      </c>
      <c r="P128" s="9">
        <f t="shared" si="8"/>
        <v>82527</v>
      </c>
      <c r="Q128" s="40">
        <f t="array" ref="Q128">IFERROR(_xlfn.STDEV.P(IF((F128:M128&lt;&gt;0)*(F128:M128&lt;&gt;""), F128:M128)), 0)</f>
        <v>23334.184398565543</v>
      </c>
      <c r="R128" s="11">
        <f t="shared" si="12"/>
        <v>28.274606369510032</v>
      </c>
      <c r="S128" s="12">
        <f t="shared" si="9"/>
        <v>71.725393630489975</v>
      </c>
      <c r="T128" s="37" t="str">
        <f t="shared" si="10"/>
        <v>ALTO</v>
      </c>
    </row>
    <row r="129" spans="2:20" ht="18">
      <c r="B129" s="27">
        <v>121</v>
      </c>
      <c r="C129" s="33" t="s">
        <v>160</v>
      </c>
      <c r="D129" s="32" t="s">
        <v>38</v>
      </c>
      <c r="E129" s="32">
        <v>1</v>
      </c>
      <c r="F129" s="7">
        <f>BASE!F130</f>
        <v>0</v>
      </c>
      <c r="G129" s="7">
        <f>BASE!G130</f>
        <v>528765.84000000008</v>
      </c>
      <c r="H129" s="40">
        <f>BASE!H130*'FM-029 DEP19May25'!$H$1130</f>
        <v>503452.07610164769</v>
      </c>
      <c r="I129" s="7">
        <f>BASE!I130*'FM-029 DEP19May25'!$I$1130</f>
        <v>390807.63059290277</v>
      </c>
      <c r="J129" s="7"/>
      <c r="K129" s="7"/>
      <c r="L129" s="7"/>
      <c r="M129" s="36">
        <f>BASE!M130*$M$1130</f>
        <v>0</v>
      </c>
      <c r="N129" s="1">
        <f t="shared" si="7"/>
        <v>3</v>
      </c>
      <c r="O129" s="8">
        <f t="shared" si="11"/>
        <v>474342</v>
      </c>
      <c r="P129" s="9">
        <f t="shared" si="8"/>
        <v>474342</v>
      </c>
      <c r="Q129" s="40">
        <f t="array" ref="Q129">IFERROR(_xlfn.STDEV.P(IF((F129:M129&lt;&gt;0)*(F129:M129&lt;&gt;""), F129:M129)), 0)</f>
        <v>59964.827922047189</v>
      </c>
      <c r="R129" s="11">
        <f t="shared" si="12"/>
        <v>12.641686361748947</v>
      </c>
      <c r="S129" s="12">
        <f t="shared" si="9"/>
        <v>87.358313638251047</v>
      </c>
      <c r="T129" s="37" t="str">
        <f t="shared" si="10"/>
        <v>ALTO</v>
      </c>
    </row>
    <row r="130" spans="2:20" ht="18">
      <c r="B130" s="27">
        <v>122</v>
      </c>
      <c r="C130" s="33" t="s">
        <v>161</v>
      </c>
      <c r="D130" s="32" t="s">
        <v>38</v>
      </c>
      <c r="E130" s="32">
        <v>1</v>
      </c>
      <c r="F130" s="7">
        <f>BASE!F131</f>
        <v>0</v>
      </c>
      <c r="G130" s="7">
        <f>BASE!G131</f>
        <v>138465</v>
      </c>
      <c r="H130" s="40">
        <f>BASE!H131*'FM-029 DEP19May25'!$H$1130</f>
        <v>159088.0565827713</v>
      </c>
      <c r="I130" s="7">
        <f>BASE!I131*'FM-029 DEP19May25'!$I$1130</f>
        <v>185763.3127617368</v>
      </c>
      <c r="J130" s="7">
        <f>BASE!J131*'FM-029 DEP19May25'!$J$1130</f>
        <v>161693.02576070372</v>
      </c>
      <c r="K130" s="7">
        <f>BASE!K131*'FM-029 DEP19May25'!$K$1130</f>
        <v>156775.68659127626</v>
      </c>
      <c r="L130" s="7">
        <f>BASE!L131*'FM-029 DEP19May25'!$L$1130</f>
        <v>152225.17422110066</v>
      </c>
      <c r="M130" s="36">
        <f>BASE!M131*$M$1130</f>
        <v>0</v>
      </c>
      <c r="N130" s="1">
        <f t="shared" si="7"/>
        <v>6</v>
      </c>
      <c r="O130" s="8">
        <f t="shared" si="11"/>
        <v>159002</v>
      </c>
      <c r="P130" s="9">
        <f t="shared" si="8"/>
        <v>159002</v>
      </c>
      <c r="Q130" s="40">
        <f t="array" ref="Q130">IFERROR(_xlfn.STDEV.P(IF((F130:M130&lt;&gt;0)*(F130:M130&lt;&gt;""), F130:M130)), 0)</f>
        <v>14118.941731093926</v>
      </c>
      <c r="R130" s="11">
        <f t="shared" si="12"/>
        <v>8.879725872060682</v>
      </c>
      <c r="S130" s="12">
        <f t="shared" si="9"/>
        <v>91.120274127939325</v>
      </c>
      <c r="T130" s="37" t="str">
        <f t="shared" si="10"/>
        <v>ALTO</v>
      </c>
    </row>
    <row r="131" spans="2:20" ht="18">
      <c r="B131" s="27">
        <v>123</v>
      </c>
      <c r="C131" s="33" t="s">
        <v>162</v>
      </c>
      <c r="D131" s="32" t="s">
        <v>88</v>
      </c>
      <c r="E131" s="32">
        <v>1</v>
      </c>
      <c r="F131" s="7">
        <f>BASE!F132</f>
        <v>0</v>
      </c>
      <c r="G131" s="7">
        <f>BASE!G132</f>
        <v>27694</v>
      </c>
      <c r="H131" s="40">
        <f>BASE!H132*'FM-029 DEP19May25'!$H$1130</f>
        <v>31937.730219842866</v>
      </c>
      <c r="I131" s="7">
        <f>BASE!I132*'FM-029 DEP19May25'!$I$1130</f>
        <v>37405.845272206301</v>
      </c>
      <c r="J131" s="7">
        <f>BASE!J132*'FM-029 DEP19May25'!$J$1130</f>
        <v>35046.764204290463</v>
      </c>
      <c r="K131" s="7">
        <f>BASE!K132*'FM-029 DEP19May25'!$K$1130</f>
        <v>0</v>
      </c>
      <c r="L131" s="7">
        <f>BASE!L132*'FM-029 DEP19May25'!$L$1130</f>
        <v>0</v>
      </c>
      <c r="M131" s="36">
        <f>BASE!M132*$M$1130</f>
        <v>0</v>
      </c>
      <c r="N131" s="1">
        <f t="shared" si="7"/>
        <v>4</v>
      </c>
      <c r="O131" s="8">
        <f t="shared" si="11"/>
        <v>33021</v>
      </c>
      <c r="P131" s="9">
        <f t="shared" si="8"/>
        <v>33021</v>
      </c>
      <c r="Q131" s="40">
        <f t="array" ref="Q131">IFERROR(_xlfn.STDEV.P(IF((F131:M131&lt;&gt;0)*(F131:M131&lt;&gt;""), F131:M131)), 0)</f>
        <v>3635.9658641249812</v>
      </c>
      <c r="R131" s="11">
        <f t="shared" si="12"/>
        <v>11.011071330744016</v>
      </c>
      <c r="S131" s="12">
        <f t="shared" si="9"/>
        <v>88.988928669255984</v>
      </c>
      <c r="T131" s="37" t="str">
        <f t="shared" si="10"/>
        <v>ALTO</v>
      </c>
    </row>
    <row r="132" spans="2:20" ht="18">
      <c r="B132" s="27">
        <v>124</v>
      </c>
      <c r="C132" s="33" t="s">
        <v>163</v>
      </c>
      <c r="D132" s="32" t="s">
        <v>38</v>
      </c>
      <c r="E132" s="32">
        <v>1</v>
      </c>
      <c r="F132" s="7">
        <f>BASE!F133</f>
        <v>0</v>
      </c>
      <c r="G132" s="7">
        <f>BASE!G133</f>
        <v>2871238.3200000003</v>
      </c>
      <c r="H132" s="40">
        <f>BASE!H133*'FM-029 DEP19May25'!$H$1130</f>
        <v>2733784.1345089339</v>
      </c>
      <c r="I132" s="7">
        <f>BASE!I133*'FM-029 DEP19May25'!$I$1130</f>
        <v>2121846.1384174563</v>
      </c>
      <c r="J132" s="7"/>
      <c r="K132" s="7"/>
      <c r="L132" s="7"/>
      <c r="M132" s="36">
        <f>BASE!M133*$M$1130</f>
        <v>0</v>
      </c>
      <c r="N132" s="1">
        <f t="shared" si="7"/>
        <v>3</v>
      </c>
      <c r="O132" s="8">
        <f t="shared" si="11"/>
        <v>2575623</v>
      </c>
      <c r="P132" s="9">
        <f t="shared" si="8"/>
        <v>2575623</v>
      </c>
      <c r="Q132" s="40">
        <f t="array" ref="Q132">IFERROR(_xlfn.STDEV.P(IF((F132:M132&lt;&gt;0)*(F132:M132&lt;&gt;""), F132:M132)), 0)</f>
        <v>325738.54648347583</v>
      </c>
      <c r="R132" s="11">
        <f t="shared" si="12"/>
        <v>12.646980807496899</v>
      </c>
      <c r="S132" s="12">
        <f t="shared" si="9"/>
        <v>87.353019192503098</v>
      </c>
      <c r="T132" s="37" t="str">
        <f t="shared" si="10"/>
        <v>ALTO</v>
      </c>
    </row>
    <row r="133" spans="2:20" ht="18">
      <c r="B133" s="27">
        <v>125</v>
      </c>
      <c r="C133" s="33" t="s">
        <v>164</v>
      </c>
      <c r="D133" s="32" t="s">
        <v>38</v>
      </c>
      <c r="E133" s="32">
        <v>1</v>
      </c>
      <c r="F133" s="7">
        <f>BASE!F134</f>
        <v>0</v>
      </c>
      <c r="G133" s="7">
        <f>BASE!G134</f>
        <v>2811952.8000000003</v>
      </c>
      <c r="H133" s="40">
        <f>BASE!H134*'FM-029 DEP19May25'!$H$1130</f>
        <v>2677336.1917089615</v>
      </c>
      <c r="I133" s="7">
        <f>BASE!I134*'FM-029 DEP19May25'!$I$1130</f>
        <v>2078030.3151862463</v>
      </c>
      <c r="J133" s="7"/>
      <c r="K133" s="7"/>
      <c r="L133" s="7"/>
      <c r="M133" s="36">
        <f>BASE!M134*$M$1130</f>
        <v>0</v>
      </c>
      <c r="N133" s="1">
        <f t="shared" si="7"/>
        <v>3</v>
      </c>
      <c r="O133" s="8">
        <f t="shared" si="11"/>
        <v>2522440</v>
      </c>
      <c r="P133" s="9">
        <f t="shared" si="8"/>
        <v>2522440</v>
      </c>
      <c r="Q133" s="40">
        <f t="array" ref="Q133">IFERROR(_xlfn.STDEV.P(IF((F133:M133&lt;&gt;0)*(F133:M133&lt;&gt;""), F133:M133)), 0)</f>
        <v>319014.34634714061</v>
      </c>
      <c r="R133" s="11">
        <f t="shared" si="12"/>
        <v>12.647053898096312</v>
      </c>
      <c r="S133" s="12">
        <f t="shared" si="9"/>
        <v>87.352946101903683</v>
      </c>
      <c r="T133" s="37" t="str">
        <f t="shared" si="10"/>
        <v>ALTO</v>
      </c>
    </row>
    <row r="134" spans="2:20" ht="18">
      <c r="B134" s="27">
        <v>126</v>
      </c>
      <c r="C134" s="33" t="s">
        <v>165</v>
      </c>
      <c r="D134" s="32" t="s">
        <v>38</v>
      </c>
      <c r="E134" s="32">
        <v>1</v>
      </c>
      <c r="F134" s="7">
        <f>BASE!F135</f>
        <v>0</v>
      </c>
      <c r="G134" s="7">
        <f>BASE!G135</f>
        <v>5684449.3200000003</v>
      </c>
      <c r="H134" s="40">
        <f>BASE!H135*'FM-029 DEP19May25'!$H$1130</f>
        <v>5412318.5370961549</v>
      </c>
      <c r="I134" s="7">
        <f>BASE!I135*'FM-029 DEP19May25'!$I$1130</f>
        <v>4200764.2230548821</v>
      </c>
      <c r="J134" s="7"/>
      <c r="K134" s="7"/>
      <c r="L134" s="7"/>
      <c r="M134" s="36">
        <f>BASE!M135*$M$1130</f>
        <v>0</v>
      </c>
      <c r="N134" s="1">
        <f t="shared" si="7"/>
        <v>3</v>
      </c>
      <c r="O134" s="8">
        <f t="shared" si="11"/>
        <v>5099177</v>
      </c>
      <c r="P134" s="9">
        <f t="shared" si="8"/>
        <v>5099177</v>
      </c>
      <c r="Q134" s="40">
        <f t="array" ref="Q134">IFERROR(_xlfn.STDEV.P(IF((F134:M134&lt;&gt;0)*(F134:M134&lt;&gt;""), F134:M134)), 0)</f>
        <v>644915.19561127562</v>
      </c>
      <c r="R134" s="11">
        <f t="shared" si="12"/>
        <v>12.647436941515771</v>
      </c>
      <c r="S134" s="12">
        <f t="shared" si="9"/>
        <v>87.352563058484236</v>
      </c>
      <c r="T134" s="37" t="str">
        <f t="shared" si="10"/>
        <v>ALTO</v>
      </c>
    </row>
    <row r="135" spans="2:20" ht="18">
      <c r="B135" s="27">
        <v>127</v>
      </c>
      <c r="C135" s="33" t="s">
        <v>166</v>
      </c>
      <c r="D135" s="32" t="s">
        <v>38</v>
      </c>
      <c r="E135" s="32">
        <v>1</v>
      </c>
      <c r="F135" s="7">
        <f>BASE!F136</f>
        <v>0</v>
      </c>
      <c r="G135" s="7">
        <f>BASE!G136</f>
        <v>7213059.7200000007</v>
      </c>
      <c r="H135" s="40">
        <f>BASE!H136*'FM-029 DEP19May25'!$H$1130</f>
        <v>6867749.6523337262</v>
      </c>
      <c r="I135" s="7">
        <f>BASE!I136*'FM-029 DEP19May25'!$I$1130</f>
        <v>5330373.1562706633</v>
      </c>
      <c r="J135" s="7"/>
      <c r="K135" s="7"/>
      <c r="L135" s="7"/>
      <c r="M135" s="36">
        <f>BASE!M136*$M$1130</f>
        <v>0</v>
      </c>
      <c r="N135" s="1">
        <f t="shared" si="7"/>
        <v>3</v>
      </c>
      <c r="O135" s="8">
        <f t="shared" si="11"/>
        <v>6470394</v>
      </c>
      <c r="P135" s="9">
        <f t="shared" si="8"/>
        <v>6470394</v>
      </c>
      <c r="Q135" s="40">
        <f t="array" ref="Q135">IFERROR(_xlfn.STDEV.P(IF((F135:M135&lt;&gt;0)*(F135:M135&lt;&gt;""), F135:M135)), 0)</f>
        <v>818350.25309906609</v>
      </c>
      <c r="R135" s="11">
        <f t="shared" si="12"/>
        <v>12.64761084254013</v>
      </c>
      <c r="S135" s="12">
        <f t="shared" si="9"/>
        <v>87.352389157459868</v>
      </c>
      <c r="T135" s="37" t="str">
        <f t="shared" si="10"/>
        <v>ALTO</v>
      </c>
    </row>
    <row r="136" spans="2:20" ht="18">
      <c r="B136" s="27">
        <v>128</v>
      </c>
      <c r="C136" s="33" t="s">
        <v>167</v>
      </c>
      <c r="D136" s="32" t="s">
        <v>38</v>
      </c>
      <c r="E136" s="32">
        <v>1</v>
      </c>
      <c r="F136" s="7">
        <f>BASE!F137</f>
        <v>0</v>
      </c>
      <c r="G136" s="7">
        <f>BASE!G137</f>
        <v>895390</v>
      </c>
      <c r="H136" s="40">
        <f>BASE!H137*'FM-029 DEP19May25'!$H$1130</f>
        <v>541604.22230981011</v>
      </c>
      <c r="I136" s="7">
        <f>BASE!I137*'FM-029 DEP19May25'!$I$1130</f>
        <v>613484.54926162655</v>
      </c>
      <c r="J136" s="7">
        <f>BASE!J137*'FM-029 DEP19May25'!$J$1130</f>
        <v>592210.66331568093</v>
      </c>
      <c r="K136" s="7">
        <f>BASE!K137*'FM-029 DEP19May25'!$K$1130</f>
        <v>608308.49757673673</v>
      </c>
      <c r="L136" s="7">
        <f>BASE!L137*'FM-029 DEP19May25'!$L$1130</f>
        <v>480154.62971949921</v>
      </c>
      <c r="M136" s="36">
        <f>BASE!M137*$M$1130</f>
        <v>0</v>
      </c>
      <c r="N136" s="1">
        <f t="shared" si="7"/>
        <v>6</v>
      </c>
      <c r="O136" s="8">
        <f t="shared" si="11"/>
        <v>621859</v>
      </c>
      <c r="P136" s="9">
        <f t="shared" si="8"/>
        <v>621859</v>
      </c>
      <c r="Q136" s="40">
        <f t="array" ref="Q136">IFERROR(_xlfn.STDEV.P(IF((F136:M136&lt;&gt;0)*(F136:M136&lt;&gt;""), F136:M136)), 0)</f>
        <v>130685.97047157837</v>
      </c>
      <c r="R136" s="11">
        <f t="shared" si="12"/>
        <v>21.015370119525226</v>
      </c>
      <c r="S136" s="12">
        <f t="shared" si="9"/>
        <v>78.98462988047477</v>
      </c>
      <c r="T136" s="37" t="str">
        <f t="shared" si="10"/>
        <v>ALTO</v>
      </c>
    </row>
    <row r="137" spans="2:20" ht="18">
      <c r="B137" s="27">
        <v>129</v>
      </c>
      <c r="C137" s="33" t="s">
        <v>168</v>
      </c>
      <c r="D137" s="32" t="s">
        <v>38</v>
      </c>
      <c r="E137" s="32">
        <v>1</v>
      </c>
      <c r="F137" s="7">
        <f>BASE!F138</f>
        <v>0</v>
      </c>
      <c r="G137" s="7"/>
      <c r="H137" s="40">
        <v>614470.73156837933</v>
      </c>
      <c r="I137" s="7">
        <v>448525.68437293364</v>
      </c>
      <c r="J137" s="7">
        <v>489858.18149178714</v>
      </c>
      <c r="K137" s="7">
        <v>477771.9547657512</v>
      </c>
      <c r="L137" s="7">
        <v>454315.55372221686</v>
      </c>
      <c r="M137" s="36">
        <f>BASE!M138*$M$1130</f>
        <v>0</v>
      </c>
      <c r="N137" s="1">
        <f t="shared" si="7"/>
        <v>5</v>
      </c>
      <c r="O137" s="8">
        <f t="shared" si="11"/>
        <v>496988</v>
      </c>
      <c r="P137" s="9">
        <f t="shared" si="8"/>
        <v>496988</v>
      </c>
      <c r="Q137" s="40">
        <f t="array" ref="Q137">IFERROR(_xlfn.STDEV.P(IF((F137:M137&lt;&gt;0)*(F137:M137&lt;&gt;""), F137:M137)), 0)</f>
        <v>60649.512165479326</v>
      </c>
      <c r="R137" s="11">
        <f t="shared" si="12"/>
        <v>12.203415809934913</v>
      </c>
      <c r="S137" s="12">
        <f t="shared" si="9"/>
        <v>87.79658419006509</v>
      </c>
      <c r="T137" s="37" t="str">
        <f t="shared" si="10"/>
        <v>ALTO</v>
      </c>
    </row>
    <row r="138" spans="2:20" ht="18">
      <c r="B138" s="27">
        <v>130</v>
      </c>
      <c r="C138" s="33" t="s">
        <v>169</v>
      </c>
      <c r="D138" s="32" t="s">
        <v>38</v>
      </c>
      <c r="E138" s="32">
        <v>1</v>
      </c>
      <c r="F138" s="7">
        <f>BASE!F139</f>
        <v>0</v>
      </c>
      <c r="G138" s="7">
        <f>BASE!G139</f>
        <v>566885</v>
      </c>
      <c r="H138" s="40">
        <f>BASE!H139*'FM-029 DEP19May25'!$H$1130</f>
        <v>549397.06025043444</v>
      </c>
      <c r="I138" s="7">
        <f>BASE!I139*'FM-029 DEP19May25'!$I$1130</f>
        <v>545126.30152082874</v>
      </c>
      <c r="J138" s="7">
        <f>BASE!J139*'FM-029 DEP19May25'!$J$1130</f>
        <v>537781.97648326005</v>
      </c>
      <c r="K138" s="7">
        <f>BASE!K139*'FM-029 DEP19May25'!$K$1130</f>
        <v>534990.96930533124</v>
      </c>
      <c r="L138" s="7">
        <f>BASE!L139*'FM-029 DEP19May25'!$L$1130</f>
        <v>475283.96389401151</v>
      </c>
      <c r="M138" s="36">
        <f>BASE!M139*$M$1130</f>
        <v>0</v>
      </c>
      <c r="N138" s="1">
        <f t="shared" ref="N138:N201" si="13">COUNTIF(F138:M138,"&gt;0")</f>
        <v>6</v>
      </c>
      <c r="O138" s="8">
        <f t="shared" si="11"/>
        <v>534911</v>
      </c>
      <c r="P138" s="9">
        <f t="shared" ref="P138:P201" si="14">IFERROR(ROUND(+O138*E138,0),0)</f>
        <v>534911</v>
      </c>
      <c r="Q138" s="40">
        <f t="array" ref="Q138">IFERROR(_xlfn.STDEV.P(IF((F138:M138&lt;&gt;0)*(F138:M138&lt;&gt;""), F138:M138)), 0)</f>
        <v>28577.86829726307</v>
      </c>
      <c r="R138" s="11">
        <f t="shared" si="12"/>
        <v>5.3425463857095981</v>
      </c>
      <c r="S138" s="12">
        <f t="shared" ref="S138:S201" si="15">IFERROR(100-R138,0)</f>
        <v>94.657453614290404</v>
      </c>
      <c r="T138" s="37" t="str">
        <f t="shared" ref="T138:T201" si="16">IF(S138&gt;70,"ALTO","BAJO")</f>
        <v>ALTO</v>
      </c>
    </row>
    <row r="139" spans="2:20" ht="18">
      <c r="B139" s="27">
        <v>131</v>
      </c>
      <c r="C139" s="33" t="s">
        <v>170</v>
      </c>
      <c r="D139" s="32" t="s">
        <v>38</v>
      </c>
      <c r="E139" s="32">
        <v>1</v>
      </c>
      <c r="F139" s="7">
        <f>BASE!F140</f>
        <v>0</v>
      </c>
      <c r="G139" s="7">
        <f>BASE!G140</f>
        <v>42136</v>
      </c>
      <c r="H139" s="40">
        <f>BASE!H140*'FM-029 DEP19May25'!$H$1130</f>
        <v>34274.588883821169</v>
      </c>
      <c r="I139" s="7">
        <f>BASE!I140*'FM-029 DEP19May25'!$I$1130</f>
        <v>26650.469473220186</v>
      </c>
      <c r="J139" s="7">
        <f>BASE!J140*'FM-029 DEP19May25'!$J$1130</f>
        <v>29869.401310474826</v>
      </c>
      <c r="K139" s="7">
        <f>BASE!K140*'FM-029 DEP19May25'!$K$1130</f>
        <v>27797.8352180937</v>
      </c>
      <c r="L139" s="7">
        <f>BASE!L140*'FM-029 DEP19May25'!$L$1130</f>
        <v>31107.376492283802</v>
      </c>
      <c r="M139" s="36">
        <f>BASE!M140*$M$1130</f>
        <v>0</v>
      </c>
      <c r="N139" s="1">
        <f t="shared" si="13"/>
        <v>6</v>
      </c>
      <c r="O139" s="8">
        <f t="shared" ref="O139:O202" si="17">IFERROR(ROUND(AVERAGEIF(F139:M139,"&gt;0"),0),0)</f>
        <v>31973</v>
      </c>
      <c r="P139" s="9">
        <f t="shared" si="14"/>
        <v>31973</v>
      </c>
      <c r="Q139" s="40">
        <f t="array" ref="Q139">IFERROR(_xlfn.STDEV.P(IF((F139:M139&lt;&gt;0)*(F139:M139&lt;&gt;""), F139:M139)), 0)</f>
        <v>5156.2202428173896</v>
      </c>
      <c r="R139" s="11">
        <f t="shared" si="12"/>
        <v>16.126795242290022</v>
      </c>
      <c r="S139" s="12">
        <f t="shared" si="15"/>
        <v>83.873204757709971</v>
      </c>
      <c r="T139" s="37" t="str">
        <f t="shared" si="16"/>
        <v>ALTO</v>
      </c>
    </row>
    <row r="140" spans="2:20" ht="18">
      <c r="B140" s="27">
        <v>132</v>
      </c>
      <c r="C140" s="31" t="s">
        <v>171</v>
      </c>
      <c r="D140" s="32" t="s">
        <v>38</v>
      </c>
      <c r="E140" s="32">
        <v>1</v>
      </c>
      <c r="F140" s="7">
        <f>BASE!F141</f>
        <v>0</v>
      </c>
      <c r="G140" s="7">
        <f>BASE!G141</f>
        <v>415173</v>
      </c>
      <c r="H140" s="40">
        <f>BASE!H141*'FM-029 DEP19May25'!$H$1130</f>
        <v>334294.87872502254</v>
      </c>
      <c r="I140" s="7">
        <f>BASE!I141*'FM-029 DEP19May25'!$I$1130</f>
        <v>255376.60789067662</v>
      </c>
      <c r="J140" s="7">
        <f>BASE!J141*'FM-029 DEP19May25'!$J$1130</f>
        <v>227538.46153846156</v>
      </c>
      <c r="K140" s="7">
        <f>BASE!K141*'FM-029 DEP19May25'!$K$1130</f>
        <v>223249.87075928919</v>
      </c>
      <c r="L140" s="7">
        <f>BASE!L141*'FM-029 DEP19May25'!$L$1130</f>
        <v>208297.40463942543</v>
      </c>
      <c r="M140" s="36">
        <f>BASE!M141*$M$1130</f>
        <v>0</v>
      </c>
      <c r="N140" s="1">
        <f t="shared" si="13"/>
        <v>6</v>
      </c>
      <c r="O140" s="8">
        <f t="shared" si="17"/>
        <v>277322</v>
      </c>
      <c r="P140" s="9">
        <f t="shared" si="14"/>
        <v>277322</v>
      </c>
      <c r="Q140" s="40">
        <f t="array" ref="Q140">IFERROR(_xlfn.STDEV.P(IF((F140:M140&lt;&gt;0)*(F140:M140&lt;&gt;""), F140:M140)), 0)</f>
        <v>74046.154494554619</v>
      </c>
      <c r="R140" s="11">
        <f t="shared" si="12"/>
        <v>26.700425676489647</v>
      </c>
      <c r="S140" s="12">
        <f t="shared" si="15"/>
        <v>73.299574323510356</v>
      </c>
      <c r="T140" s="37" t="str">
        <f t="shared" si="16"/>
        <v>ALTO</v>
      </c>
    </row>
    <row r="141" spans="2:20" ht="18">
      <c r="B141" s="27">
        <v>133</v>
      </c>
      <c r="C141" s="33" t="s">
        <v>172</v>
      </c>
      <c r="D141" s="32" t="s">
        <v>38</v>
      </c>
      <c r="E141" s="32">
        <v>1</v>
      </c>
      <c r="F141" s="7">
        <f>BASE!F142</f>
        <v>0</v>
      </c>
      <c r="G141" s="7">
        <f>BASE!G142</f>
        <v>830308</v>
      </c>
      <c r="H141" s="40">
        <f>BASE!H142*'FM-029 DEP19May25'!$H$1130</f>
        <v>720983.4390844747</v>
      </c>
      <c r="I141" s="7">
        <f>BASE!I142*'FM-029 DEP19May25'!$I$1130</f>
        <v>621523.37227242661</v>
      </c>
      <c r="J141" s="7">
        <f>BASE!J142*'FM-029 DEP19May25'!$J$1130</f>
        <v>683013.64329952432</v>
      </c>
      <c r="K141" s="7">
        <f>BASE!K142*'FM-029 DEP19May25'!$K$1130</f>
        <v>668508.56219709211</v>
      </c>
      <c r="L141" s="7">
        <f>BASE!L142*'FM-029 DEP19May25'!$L$1130</f>
        <v>628216.84169659333</v>
      </c>
      <c r="M141" s="36">
        <f>BASE!M142*$M$1130</f>
        <v>0</v>
      </c>
      <c r="N141" s="1">
        <f t="shared" si="13"/>
        <v>6</v>
      </c>
      <c r="O141" s="8">
        <f t="shared" si="17"/>
        <v>692092</v>
      </c>
      <c r="P141" s="9">
        <f t="shared" si="14"/>
        <v>692092</v>
      </c>
      <c r="Q141" s="40">
        <f t="array" ref="Q141">IFERROR(_xlfn.STDEV.P(IF((F141:M141&lt;&gt;0)*(F141:M141&lt;&gt;""), F141:M141)), 0)</f>
        <v>70281.505479060506</v>
      </c>
      <c r="R141" s="11">
        <f t="shared" si="12"/>
        <v>10.154936840631088</v>
      </c>
      <c r="S141" s="12">
        <f t="shared" si="15"/>
        <v>89.84506315936892</v>
      </c>
      <c r="T141" s="37" t="str">
        <f t="shared" si="16"/>
        <v>ALTO</v>
      </c>
    </row>
    <row r="142" spans="2:20" ht="18">
      <c r="B142" s="27">
        <v>134</v>
      </c>
      <c r="C142" s="33" t="s">
        <v>173</v>
      </c>
      <c r="D142" s="32" t="s">
        <v>38</v>
      </c>
      <c r="E142" s="32">
        <v>1</v>
      </c>
      <c r="F142" s="7">
        <f>BASE!F143</f>
        <v>0</v>
      </c>
      <c r="G142" s="7">
        <f>BASE!G143</f>
        <v>895585</v>
      </c>
      <c r="H142" s="40">
        <f>BASE!H143*'FM-029 DEP19May25'!$H$1130</f>
        <v>777666.65609997907</v>
      </c>
      <c r="I142" s="7">
        <f>BASE!I143*'FM-029 DEP19May25'!$I$1130</f>
        <v>670387.63720520167</v>
      </c>
      <c r="J142" s="7">
        <f>BASE!J143*'FM-029 DEP19May25'!$J$1130</f>
        <v>773683.87038865464</v>
      </c>
      <c r="K142" s="7">
        <f>BASE!K143*'FM-029 DEP19May25'!$K$1130</f>
        <v>754797.38287560584</v>
      </c>
      <c r="L142" s="7">
        <f>BASE!L143*'FM-029 DEP19May25'!$L$1130</f>
        <v>717119.05367368739</v>
      </c>
      <c r="M142" s="36">
        <f>BASE!M143*$M$1130</f>
        <v>0</v>
      </c>
      <c r="N142" s="1">
        <f t="shared" si="13"/>
        <v>6</v>
      </c>
      <c r="O142" s="8">
        <f t="shared" si="17"/>
        <v>764873</v>
      </c>
      <c r="P142" s="9">
        <f t="shared" si="14"/>
        <v>764873</v>
      </c>
      <c r="Q142" s="40">
        <f t="array" ref="Q142">IFERROR(_xlfn.STDEV.P(IF((F142:M142&lt;&gt;0)*(F142:M142&lt;&gt;""), F142:M142)), 0)</f>
        <v>69084.944391695302</v>
      </c>
      <c r="R142" s="11">
        <f t="shared" si="12"/>
        <v>9.0322111503079991</v>
      </c>
      <c r="S142" s="12">
        <f t="shared" si="15"/>
        <v>90.967788849691999</v>
      </c>
      <c r="T142" s="37" t="str">
        <f t="shared" si="16"/>
        <v>ALTO</v>
      </c>
    </row>
    <row r="143" spans="2:20" ht="18">
      <c r="B143" s="27">
        <v>135</v>
      </c>
      <c r="C143" s="33" t="s">
        <v>174</v>
      </c>
      <c r="D143" s="32" t="s">
        <v>38</v>
      </c>
      <c r="E143" s="32">
        <v>1</v>
      </c>
      <c r="F143" s="7">
        <f>BASE!F144</f>
        <v>0</v>
      </c>
      <c r="G143" s="7">
        <f>BASE!G144</f>
        <v>360606</v>
      </c>
      <c r="H143" s="40">
        <f>BASE!H144*'FM-029 DEP19May25'!$H$1130</f>
        <v>293053.39345046232</v>
      </c>
      <c r="I143" s="7"/>
      <c r="J143" s="7">
        <f>BASE!J144*'FM-029 DEP19May25'!$J$1130</f>
        <v>0</v>
      </c>
      <c r="K143" s="7">
        <f>BASE!K144*'FM-029 DEP19May25'!$K$1130</f>
        <v>0</v>
      </c>
      <c r="L143" s="7">
        <f>BASE!L144*'FM-029 DEP19May25'!$L$1130</f>
        <v>0</v>
      </c>
      <c r="M143" s="36">
        <f>BASE!M144*$M$1130</f>
        <v>0</v>
      </c>
      <c r="N143" s="1">
        <f t="shared" si="13"/>
        <v>2</v>
      </c>
      <c r="O143" s="8">
        <f t="shared" si="17"/>
        <v>326830</v>
      </c>
      <c r="P143" s="9">
        <f t="shared" si="14"/>
        <v>326830</v>
      </c>
      <c r="Q143" s="40">
        <f t="array" ref="Q143">IFERROR(_xlfn.STDEV.P(IF((F143:M143&lt;&gt;0)*(F143:M143&lt;&gt;""), F143:M143)), 0)</f>
        <v>33776.303274769125</v>
      </c>
      <c r="R143" s="11">
        <f t="shared" si="12"/>
        <v>10.334517417241111</v>
      </c>
      <c r="S143" s="12">
        <f t="shared" si="15"/>
        <v>89.665482582758884</v>
      </c>
      <c r="T143" s="37" t="str">
        <f t="shared" si="16"/>
        <v>ALTO</v>
      </c>
    </row>
    <row r="144" spans="2:20" ht="18">
      <c r="B144" s="27">
        <v>136</v>
      </c>
      <c r="C144" s="33" t="s">
        <v>175</v>
      </c>
      <c r="D144" s="32" t="s">
        <v>38</v>
      </c>
      <c r="E144" s="32">
        <v>1</v>
      </c>
      <c r="F144" s="7">
        <f>BASE!F145</f>
        <v>0</v>
      </c>
      <c r="G144" s="7">
        <f>BASE!G145</f>
        <v>604950</v>
      </c>
      <c r="H144" s="40">
        <f>BASE!H145*'FM-029 DEP19May25'!$H$1130</f>
        <v>741377.84197010344</v>
      </c>
      <c r="I144" s="7">
        <f>BASE!I145*'FM-029 DEP19May25'!$I$1130</f>
        <v>909504.04672691191</v>
      </c>
      <c r="J144" s="7">
        <f>BASE!J145*'FM-029 DEP19May25'!$J$1130</f>
        <v>0</v>
      </c>
      <c r="K144" s="7">
        <f>BASE!K145*'FM-029 DEP19May25'!$K$1130</f>
        <v>0</v>
      </c>
      <c r="L144" s="7">
        <f>BASE!L145*'FM-029 DEP19May25'!$L$1130</f>
        <v>0</v>
      </c>
      <c r="M144" s="36">
        <f>BASE!M145*$M$1130</f>
        <v>0</v>
      </c>
      <c r="N144" s="1">
        <f t="shared" si="13"/>
        <v>3</v>
      </c>
      <c r="O144" s="8">
        <f t="shared" si="17"/>
        <v>751944</v>
      </c>
      <c r="P144" s="9">
        <f t="shared" si="14"/>
        <v>751944</v>
      </c>
      <c r="Q144" s="40">
        <f t="array" ref="Q144">IFERROR(_xlfn.STDEV.P(IF((F144:M144&lt;&gt;0)*(F144:M144&lt;&gt;""), F144:M144)), 0)</f>
        <v>124557.94910548715</v>
      </c>
      <c r="R144" s="11">
        <f t="shared" si="12"/>
        <v>16.564790610136811</v>
      </c>
      <c r="S144" s="12">
        <f t="shared" si="15"/>
        <v>83.435209389863189</v>
      </c>
      <c r="T144" s="37" t="str">
        <f t="shared" si="16"/>
        <v>ALTO</v>
      </c>
    </row>
    <row r="145" spans="2:21" ht="18">
      <c r="B145" s="27">
        <v>137</v>
      </c>
      <c r="C145" s="33" t="s">
        <v>176</v>
      </c>
      <c r="D145" s="32" t="s">
        <v>38</v>
      </c>
      <c r="E145" s="32">
        <v>1</v>
      </c>
      <c r="F145" s="7">
        <f>BASE!F146</f>
        <v>0</v>
      </c>
      <c r="G145" s="7">
        <f>BASE!G146</f>
        <v>416196</v>
      </c>
      <c r="H145" s="40">
        <f>BASE!H146*'FM-029 DEP19May25'!$H$1130</f>
        <v>338195.26856817072</v>
      </c>
      <c r="I145" s="7">
        <f>BASE!I146*'FM-029 DEP19May25'!$I$1130</f>
        <v>262508.10227022256</v>
      </c>
      <c r="J145" s="7">
        <f>BASE!J146*'FM-029 DEP19May25'!$J$1130</f>
        <v>261124.9439009066</v>
      </c>
      <c r="K145" s="7">
        <f>BASE!K146*'FM-029 DEP19May25'!$K$1130</f>
        <v>246902.90791599354</v>
      </c>
      <c r="L145" s="7">
        <f>BASE!L146*'FM-029 DEP19May25'!$L$1130</f>
        <v>259811.90915267399</v>
      </c>
      <c r="M145" s="36">
        <f>BASE!M146*$M$1130</f>
        <v>0</v>
      </c>
      <c r="N145" s="1">
        <f t="shared" si="13"/>
        <v>6</v>
      </c>
      <c r="O145" s="8">
        <f t="shared" si="17"/>
        <v>297457</v>
      </c>
      <c r="P145" s="9">
        <f t="shared" si="14"/>
        <v>297457</v>
      </c>
      <c r="Q145" s="40">
        <f t="array" ref="Q145">IFERROR(_xlfn.STDEV.P(IF((F145:M145&lt;&gt;0)*(F145:M145&lt;&gt;""), F145:M145)), 0)</f>
        <v>60927.374102036403</v>
      </c>
      <c r="R145" s="11">
        <f t="shared" si="12"/>
        <v>20.482750146083774</v>
      </c>
      <c r="S145" s="12">
        <f t="shared" si="15"/>
        <v>79.517249853916226</v>
      </c>
      <c r="T145" s="37" t="str">
        <f t="shared" si="16"/>
        <v>ALTO</v>
      </c>
    </row>
    <row r="146" spans="2:21" ht="18">
      <c r="B146" s="27">
        <v>138</v>
      </c>
      <c r="C146" s="33" t="s">
        <v>177</v>
      </c>
      <c r="D146" s="32" t="s">
        <v>38</v>
      </c>
      <c r="E146" s="32">
        <v>1</v>
      </c>
      <c r="F146" s="7">
        <f>BASE!F147</f>
        <v>0</v>
      </c>
      <c r="G146" s="7">
        <f>BASE!G147</f>
        <v>1064176</v>
      </c>
      <c r="H146" s="40">
        <f>BASE!H147*'FM-029 DEP19May25'!$H$1130</f>
        <v>864731.02118361939</v>
      </c>
      <c r="I146" s="7">
        <f>BASE!I147*'FM-029 DEP19May25'!$I$1130</f>
        <v>671199.3431783116</v>
      </c>
      <c r="J146" s="7">
        <f>BASE!J147*'FM-029 DEP19May25'!$J$1130</f>
        <v>634160.57804505888</v>
      </c>
      <c r="K146" s="7">
        <f>BASE!K147*'FM-029 DEP19May25'!$K$1130</f>
        <v>0</v>
      </c>
      <c r="L146" s="7">
        <f>BASE!L147*'FM-029 DEP19May25'!$L$1130</f>
        <v>0</v>
      </c>
      <c r="M146" s="36">
        <f>BASE!M147*$M$1130</f>
        <v>0</v>
      </c>
      <c r="N146" s="1">
        <f t="shared" si="13"/>
        <v>4</v>
      </c>
      <c r="O146" s="8">
        <f t="shared" si="17"/>
        <v>808567</v>
      </c>
      <c r="P146" s="9">
        <f t="shared" si="14"/>
        <v>808567</v>
      </c>
      <c r="Q146" s="40">
        <f t="array" ref="Q146">IFERROR(_xlfn.STDEV.P(IF((F146:M146&lt;&gt;0)*(F146:M146&lt;&gt;""), F146:M146)), 0)</f>
        <v>171593.87468383089</v>
      </c>
      <c r="R146" s="11">
        <f t="shared" si="12"/>
        <v>21.221973526477196</v>
      </c>
      <c r="S146" s="12">
        <f t="shared" si="15"/>
        <v>78.7780264735228</v>
      </c>
      <c r="T146" s="37" t="str">
        <f t="shared" si="16"/>
        <v>ALTO</v>
      </c>
    </row>
    <row r="147" spans="2:21" ht="18">
      <c r="B147" s="27">
        <v>139</v>
      </c>
      <c r="C147" s="33" t="s">
        <v>178</v>
      </c>
      <c r="D147" s="32" t="s">
        <v>38</v>
      </c>
      <c r="E147" s="32">
        <v>1</v>
      </c>
      <c r="F147" s="7">
        <f>BASE!F148</f>
        <v>0</v>
      </c>
      <c r="G147" s="7">
        <f>BASE!G148</f>
        <v>5827225</v>
      </c>
      <c r="H147" s="40">
        <f>BASE!H148*'FM-029 DEP19May25'!$H$1130</f>
        <v>4734957.121551414</v>
      </c>
      <c r="I147" s="7">
        <f>BASE!I148*'FM-029 DEP19May25'!$I$1130</f>
        <v>3675051.4943795456</v>
      </c>
      <c r="J147" s="7">
        <f>BASE!J148*'FM-029 DEP19May25'!$J$1130</f>
        <v>3835496.634054394</v>
      </c>
      <c r="K147" s="7"/>
      <c r="L147" s="7">
        <f>BASE!L148*'FM-029 DEP19May25'!$L$1130</f>
        <v>0</v>
      </c>
      <c r="M147" s="36">
        <f>BASE!M148*$M$1130</f>
        <v>0</v>
      </c>
      <c r="N147" s="1">
        <f t="shared" si="13"/>
        <v>4</v>
      </c>
      <c r="O147" s="8">
        <f t="shared" si="17"/>
        <v>4518183</v>
      </c>
      <c r="P147" s="9">
        <f t="shared" si="14"/>
        <v>4518183</v>
      </c>
      <c r="Q147" s="40">
        <f t="array" ref="Q147">IFERROR(_xlfn.STDEV.P(IF((F147:M147&lt;&gt;0)*(F147:M147&lt;&gt;""), F147:M147)), 0)</f>
        <v>856958.77782357018</v>
      </c>
      <c r="R147" s="11">
        <f t="shared" si="12"/>
        <v>18.966889517834275</v>
      </c>
      <c r="S147" s="12">
        <f t="shared" si="15"/>
        <v>81.033110482165725</v>
      </c>
      <c r="T147" s="37" t="str">
        <f t="shared" si="16"/>
        <v>ALTO</v>
      </c>
    </row>
    <row r="148" spans="2:21" ht="18">
      <c r="B148" s="27">
        <v>140</v>
      </c>
      <c r="C148" s="33" t="s">
        <v>179</v>
      </c>
      <c r="D148" s="32" t="s">
        <v>38</v>
      </c>
      <c r="E148" s="32">
        <v>1</v>
      </c>
      <c r="F148" s="7">
        <f>BASE!F149</f>
        <v>0</v>
      </c>
      <c r="G148" s="7">
        <f>BASE!G149</f>
        <v>1938805</v>
      </c>
      <c r="H148" s="40">
        <f>BASE!H149*'FM-029 DEP19May25'!$H$1130</f>
        <v>1575408.05982229</v>
      </c>
      <c r="I148" s="7">
        <f>BASE!I149*'FM-029 DEP19May25'!$I$1130</f>
        <v>1222780.1741238702</v>
      </c>
      <c r="J148" s="7">
        <f>BASE!J149*'FM-029 DEP19May25'!$J$1130</f>
        <v>1056978.5477066692</v>
      </c>
      <c r="K148" s="7">
        <f>BASE!K149*'FM-029 DEP19May25'!$K$1130</f>
        <v>0</v>
      </c>
      <c r="L148" s="7">
        <f>BASE!L149*'FM-029 DEP19May25'!$L$1130</f>
        <v>0</v>
      </c>
      <c r="M148" s="36">
        <f>BASE!M149*$M$1130</f>
        <v>0</v>
      </c>
      <c r="N148" s="1">
        <f t="shared" si="13"/>
        <v>4</v>
      </c>
      <c r="O148" s="8">
        <f t="shared" si="17"/>
        <v>1448493</v>
      </c>
      <c r="P148" s="9">
        <f t="shared" si="14"/>
        <v>1448493</v>
      </c>
      <c r="Q148" s="40">
        <f t="array" ref="Q148">IFERROR(_xlfn.STDEV.P(IF((F148:M148&lt;&gt;0)*(F148:M148&lt;&gt;""), F148:M148)), 0)</f>
        <v>339390.31213089183</v>
      </c>
      <c r="R148" s="11">
        <f t="shared" si="12"/>
        <v>23.430580067069144</v>
      </c>
      <c r="S148" s="12">
        <f t="shared" si="15"/>
        <v>76.569419932930856</v>
      </c>
      <c r="T148" s="37" t="str">
        <f t="shared" si="16"/>
        <v>ALTO</v>
      </c>
    </row>
    <row r="149" spans="2:21" ht="18">
      <c r="B149" s="27">
        <v>141</v>
      </c>
      <c r="C149" s="33" t="s">
        <v>180</v>
      </c>
      <c r="D149" s="32" t="s">
        <v>38</v>
      </c>
      <c r="E149" s="32">
        <v>1</v>
      </c>
      <c r="F149" s="7">
        <f>BASE!F150</f>
        <v>0</v>
      </c>
      <c r="G149" s="7">
        <f>BASE!G150</f>
        <v>5453092</v>
      </c>
      <c r="H149" s="40"/>
      <c r="I149" s="7">
        <f>BASE!I150*'FM-029 DEP19May25'!$I$1130</f>
        <v>4081887.8730438612</v>
      </c>
      <c r="J149" s="7">
        <f>BASE!J150*'FM-029 DEP19May25'!$J$1130</f>
        <v>3799653.3524818243</v>
      </c>
      <c r="K149" s="7"/>
      <c r="L149" s="7"/>
      <c r="M149" s="36">
        <f>BASE!M150*$M$1130</f>
        <v>0</v>
      </c>
      <c r="N149" s="1">
        <f t="shared" si="13"/>
        <v>3</v>
      </c>
      <c r="O149" s="8">
        <f t="shared" si="17"/>
        <v>4444878</v>
      </c>
      <c r="P149" s="9">
        <f t="shared" si="14"/>
        <v>4444878</v>
      </c>
      <c r="Q149" s="40">
        <f t="array" ref="Q149">IFERROR(_xlfn.STDEV.P(IF((F149:M149&lt;&gt;0)*(F149:M149&lt;&gt;""), F149:M149)), 0)</f>
        <v>722166.21997718222</v>
      </c>
      <c r="R149" s="11">
        <f t="shared" si="12"/>
        <v>16.247155039512496</v>
      </c>
      <c r="S149" s="12">
        <f t="shared" si="15"/>
        <v>83.752844960487508</v>
      </c>
      <c r="T149" s="37" t="str">
        <f t="shared" si="16"/>
        <v>ALTO</v>
      </c>
      <c r="U149" s="301"/>
    </row>
    <row r="150" spans="2:21" ht="18">
      <c r="B150" s="27">
        <v>142</v>
      </c>
      <c r="C150" s="33" t="s">
        <v>181</v>
      </c>
      <c r="D150" s="32" t="s">
        <v>38</v>
      </c>
      <c r="E150" s="32">
        <v>1</v>
      </c>
      <c r="F150" s="7">
        <f>BASE!F151</f>
        <v>0</v>
      </c>
      <c r="G150" s="7">
        <f>BASE!G151</f>
        <v>2269297</v>
      </c>
      <c r="H150" s="40">
        <f>BASE!H151*'FM-029 DEP19May25'!$H$1130</f>
        <v>1843967.124183967</v>
      </c>
      <c r="I150" s="7">
        <f>BASE!I151*'FM-029 DEP19May25'!$I$1130</f>
        <v>1431244.0886048048</v>
      </c>
      <c r="J150" s="7">
        <f>BASE!J151*'FM-029 DEP19May25'!$J$1130</f>
        <v>1284649.762139844</v>
      </c>
      <c r="K150" s="7">
        <f>BASE!K151*'FM-029 DEP19May25'!$K$1130</f>
        <v>0</v>
      </c>
      <c r="L150" s="7">
        <f>BASE!L151*'FM-029 DEP19May25'!$L$1130</f>
        <v>0</v>
      </c>
      <c r="M150" s="36">
        <f>BASE!M151*$M$1130</f>
        <v>0</v>
      </c>
      <c r="N150" s="1">
        <f t="shared" si="13"/>
        <v>4</v>
      </c>
      <c r="O150" s="8">
        <f t="shared" si="17"/>
        <v>1707289</v>
      </c>
      <c r="P150" s="9">
        <f t="shared" si="14"/>
        <v>1707289</v>
      </c>
      <c r="Q150" s="40">
        <f t="array" ref="Q150">IFERROR(_xlfn.STDEV.P(IF((F150:M150&lt;&gt;0)*(F150:M150&lt;&gt;""), F150:M150)), 0)</f>
        <v>383848.47927915124</v>
      </c>
      <c r="R150" s="11">
        <f t="shared" si="12"/>
        <v>22.482923469849055</v>
      </c>
      <c r="S150" s="12">
        <f t="shared" si="15"/>
        <v>77.517076530150945</v>
      </c>
      <c r="T150" s="37" t="str">
        <f t="shared" si="16"/>
        <v>ALTO</v>
      </c>
    </row>
    <row r="151" spans="2:21" ht="18">
      <c r="B151" s="27">
        <v>143</v>
      </c>
      <c r="C151" s="33" t="s">
        <v>182</v>
      </c>
      <c r="D151" s="32" t="s">
        <v>38</v>
      </c>
      <c r="E151" s="32">
        <v>1</v>
      </c>
      <c r="F151" s="7">
        <f>BASE!F152</f>
        <v>0</v>
      </c>
      <c r="G151" s="7">
        <f>BASE!G152</f>
        <v>582341</v>
      </c>
      <c r="H151" s="40">
        <f>BASE!H152*'FM-029 DEP19May25'!$H$1130</f>
        <v>473232.74110157817</v>
      </c>
      <c r="I151" s="7">
        <f>BASE!I152*'FM-029 DEP19May25'!$I$1130</f>
        <v>367363.78003085736</v>
      </c>
      <c r="J151" s="7">
        <f>BASE!J152*'FM-029 DEP19May25'!$J$1130</f>
        <v>392152.05098285613</v>
      </c>
      <c r="K151" s="7">
        <f>BASE!K152*'FM-029 DEP19May25'!$K$1130</f>
        <v>366303.73182552506</v>
      </c>
      <c r="L151" s="7">
        <f>BASE!L152*'FM-029 DEP19May25'!$L$1130</f>
        <v>400179.81849946623</v>
      </c>
      <c r="M151" s="36">
        <f>BASE!M152*$M$1130</f>
        <v>0</v>
      </c>
      <c r="N151" s="1">
        <f t="shared" si="13"/>
        <v>6</v>
      </c>
      <c r="O151" s="8">
        <f t="shared" si="17"/>
        <v>430262</v>
      </c>
      <c r="P151" s="9">
        <f t="shared" si="14"/>
        <v>430262</v>
      </c>
      <c r="Q151" s="40">
        <f t="array" ref="Q151">IFERROR(_xlfn.STDEV.P(IF((F151:M151&lt;&gt;0)*(F151:M151&lt;&gt;""), F151:M151)), 0)</f>
        <v>76788.300793690622</v>
      </c>
      <c r="R151" s="11">
        <f t="shared" si="12"/>
        <v>17.846870231089575</v>
      </c>
      <c r="S151" s="12">
        <f t="shared" si="15"/>
        <v>82.153129768910418</v>
      </c>
      <c r="T151" s="37" t="str">
        <f t="shared" si="16"/>
        <v>ALTO</v>
      </c>
    </row>
    <row r="152" spans="2:21" ht="18">
      <c r="B152" s="27">
        <v>144</v>
      </c>
      <c r="C152" s="33" t="s">
        <v>183</v>
      </c>
      <c r="D152" s="32" t="s">
        <v>38</v>
      </c>
      <c r="E152" s="32">
        <v>1</v>
      </c>
      <c r="F152" s="7">
        <f>BASE!F153</f>
        <v>0</v>
      </c>
      <c r="G152" s="7">
        <v>1182050</v>
      </c>
      <c r="H152" s="40">
        <v>1026412.0577282902</v>
      </c>
      <c r="I152" s="7">
        <v>884818.18823010789</v>
      </c>
      <c r="J152" s="7"/>
      <c r="K152" s="7"/>
      <c r="L152" s="7">
        <f>BASE!L153*'FM-029 DEP19May25'!$L$1130</f>
        <v>0</v>
      </c>
      <c r="M152" s="36">
        <f>BASE!M153*$M$1130</f>
        <v>0</v>
      </c>
      <c r="N152" s="1">
        <f t="shared" si="13"/>
        <v>3</v>
      </c>
      <c r="O152" s="8">
        <f t="shared" si="17"/>
        <v>1031093</v>
      </c>
      <c r="P152" s="9">
        <f t="shared" si="14"/>
        <v>1031093</v>
      </c>
      <c r="Q152" s="40">
        <f t="array" ref="Q152">IFERROR(_xlfn.STDEV.P(IF((F152:M152&lt;&gt;0)*(F152:M152&lt;&gt;""), F152:M152)), 0)</f>
        <v>121389.52127668861</v>
      </c>
      <c r="R152" s="11">
        <f t="shared" si="12"/>
        <v>11.772897427941864</v>
      </c>
      <c r="S152" s="12">
        <f t="shared" si="15"/>
        <v>88.227102572058129</v>
      </c>
      <c r="T152" s="37" t="str">
        <f t="shared" si="16"/>
        <v>ALTO</v>
      </c>
    </row>
    <row r="153" spans="2:21" ht="18">
      <c r="B153" s="27">
        <v>145</v>
      </c>
      <c r="C153" s="33" t="s">
        <v>184</v>
      </c>
      <c r="D153" s="32" t="s">
        <v>38</v>
      </c>
      <c r="E153" s="32">
        <v>1</v>
      </c>
      <c r="F153" s="7">
        <f>BASE!F154</f>
        <v>0</v>
      </c>
      <c r="G153" s="7"/>
      <c r="H153" s="40"/>
      <c r="I153" s="7"/>
      <c r="J153" s="7">
        <v>1577369.8949824972</v>
      </c>
      <c r="K153" s="7">
        <v>1538838.8529886915</v>
      </c>
      <c r="L153" s="7">
        <v>1461778.2558478115</v>
      </c>
      <c r="M153" s="36">
        <f>BASE!M154*$M$1130</f>
        <v>0</v>
      </c>
      <c r="N153" s="1">
        <f t="shared" si="13"/>
        <v>3</v>
      </c>
      <c r="O153" s="8">
        <f t="shared" si="17"/>
        <v>1525996</v>
      </c>
      <c r="P153" s="9">
        <f t="shared" si="14"/>
        <v>1525996</v>
      </c>
      <c r="Q153" s="40">
        <f t="array" ref="Q153">IFERROR(_xlfn.STDEV.P(IF((F153:M153&lt;&gt;0)*(F153:M153&lt;&gt;""), F153:M153)), 0)</f>
        <v>48055.990338447737</v>
      </c>
      <c r="R153" s="11">
        <f t="shared" si="12"/>
        <v>3.1491557211452545</v>
      </c>
      <c r="S153" s="12">
        <f t="shared" si="15"/>
        <v>96.850844278854751</v>
      </c>
      <c r="T153" s="37" t="str">
        <f t="shared" si="16"/>
        <v>ALTO</v>
      </c>
    </row>
    <row r="154" spans="2:21" ht="18">
      <c r="B154" s="27">
        <v>146</v>
      </c>
      <c r="C154" s="33" t="s">
        <v>185</v>
      </c>
      <c r="D154" s="32" t="s">
        <v>38</v>
      </c>
      <c r="E154" s="32">
        <v>1</v>
      </c>
      <c r="F154" s="7">
        <f>BASE!F155</f>
        <v>0</v>
      </c>
      <c r="G154" s="7"/>
      <c r="H154" s="40"/>
      <c r="I154" s="7">
        <v>1979329.2594225258</v>
      </c>
      <c r="J154" s="7">
        <v>1442360.201059151</v>
      </c>
      <c r="K154" s="7">
        <v>1407071.0985460421</v>
      </c>
      <c r="L154" s="7">
        <v>1336918.0986120549</v>
      </c>
      <c r="M154" s="36">
        <f>BASE!M155*$M$1130</f>
        <v>0</v>
      </c>
      <c r="N154" s="1">
        <f t="shared" si="13"/>
        <v>4</v>
      </c>
      <c r="O154" s="8">
        <f t="shared" si="17"/>
        <v>1541420</v>
      </c>
      <c r="P154" s="9">
        <f t="shared" si="14"/>
        <v>1541420</v>
      </c>
      <c r="Q154" s="40">
        <f t="array" ref="Q154">IFERROR(_xlfn.STDEV.P(IF((F154:M154&lt;&gt;0)*(F154:M154&lt;&gt;""), F154:M154)), 0)</f>
        <v>255659.9392977448</v>
      </c>
      <c r="R154" s="11">
        <f t="shared" si="12"/>
        <v>16.586001174095628</v>
      </c>
      <c r="S154" s="12">
        <f t="shared" si="15"/>
        <v>83.413998825904372</v>
      </c>
      <c r="T154" s="37" t="str">
        <f t="shared" si="16"/>
        <v>ALTO</v>
      </c>
    </row>
    <row r="155" spans="2:21" ht="18">
      <c r="B155" s="27">
        <v>148</v>
      </c>
      <c r="C155" s="31" t="s">
        <v>187</v>
      </c>
      <c r="D155" s="32" t="s">
        <v>38</v>
      </c>
      <c r="E155" s="32">
        <v>1</v>
      </c>
      <c r="F155" s="7">
        <f>BASE!F157</f>
        <v>0</v>
      </c>
      <c r="G155" s="7"/>
      <c r="H155" s="40"/>
      <c r="I155" s="7">
        <v>2917249.5349349789</v>
      </c>
      <c r="J155" s="7">
        <v>2872241.6300152591</v>
      </c>
      <c r="K155" s="7">
        <v>2801665.6381260096</v>
      </c>
      <c r="L155" s="7">
        <v>2662498.5848781909</v>
      </c>
      <c r="M155" s="36">
        <f>BASE!M157*$M$1130</f>
        <v>0</v>
      </c>
      <c r="N155" s="1">
        <f t="shared" si="13"/>
        <v>4</v>
      </c>
      <c r="O155" s="8">
        <f t="shared" si="17"/>
        <v>2813414</v>
      </c>
      <c r="P155" s="9">
        <f t="shared" si="14"/>
        <v>2813414</v>
      </c>
      <c r="Q155" s="40">
        <f t="array" ref="Q155">IFERROR(_xlfn.STDEV.P(IF((F155:M155&lt;&gt;0)*(F155:M155&lt;&gt;""), F155:M155)), 0)</f>
        <v>96379.451773267007</v>
      </c>
      <c r="R155" s="11">
        <f t="shared" si="12"/>
        <v>3.4257116717719827</v>
      </c>
      <c r="S155" s="12">
        <f t="shared" si="15"/>
        <v>96.574288328228022</v>
      </c>
      <c r="T155" s="37" t="str">
        <f t="shared" si="16"/>
        <v>ALTO</v>
      </c>
    </row>
    <row r="156" spans="2:21" ht="18">
      <c r="B156" s="27">
        <v>149</v>
      </c>
      <c r="C156" s="33" t="s">
        <v>188</v>
      </c>
      <c r="D156" s="32" t="s">
        <v>38</v>
      </c>
      <c r="E156" s="32">
        <v>1</v>
      </c>
      <c r="F156" s="7">
        <f>BASE!F158</f>
        <v>0</v>
      </c>
      <c r="G156" s="7"/>
      <c r="H156" s="40"/>
      <c r="I156" s="7">
        <v>4624689.891999118</v>
      </c>
      <c r="J156" s="7">
        <v>3299838.7038865457</v>
      </c>
      <c r="K156" s="7">
        <v>3109046.8982229405</v>
      </c>
      <c r="L156" s="7">
        <v>3306243.275744929</v>
      </c>
      <c r="M156" s="36">
        <f>BASE!M158*$M$1130</f>
        <v>0</v>
      </c>
      <c r="N156" s="1">
        <f t="shared" si="13"/>
        <v>4</v>
      </c>
      <c r="O156" s="8">
        <f t="shared" si="17"/>
        <v>3584955</v>
      </c>
      <c r="P156" s="9">
        <f t="shared" si="14"/>
        <v>3584955</v>
      </c>
      <c r="Q156" s="40">
        <f t="array" ref="Q156">IFERROR(_xlfn.STDEV.P(IF((F156:M156&lt;&gt;0)*(F156:M156&lt;&gt;""), F156:M156)), 0)</f>
        <v>605497.45964037313</v>
      </c>
      <c r="R156" s="11">
        <f t="shared" ref="R156:R219" si="18">IFERROR(Q156/O156*100,0)</f>
        <v>16.889959836047403</v>
      </c>
      <c r="S156" s="12">
        <f t="shared" si="15"/>
        <v>83.11004016395259</v>
      </c>
      <c r="T156" s="37" t="str">
        <f t="shared" si="16"/>
        <v>ALTO</v>
      </c>
    </row>
    <row r="157" spans="2:21" ht="18">
      <c r="B157" s="27">
        <v>150</v>
      </c>
      <c r="C157" s="33" t="s">
        <v>189</v>
      </c>
      <c r="D157" s="32" t="s">
        <v>38</v>
      </c>
      <c r="E157" s="32">
        <v>1</v>
      </c>
      <c r="F157" s="7">
        <f>BASE!F159</f>
        <v>0</v>
      </c>
      <c r="G157" s="7">
        <f>BASE!G159</f>
        <v>76568</v>
      </c>
      <c r="H157" s="40">
        <f>BASE!H159*'FM-029 DEP19May25'!$H$1130</f>
        <v>62254.351604394069</v>
      </c>
      <c r="I157" s="7">
        <f>BASE!I159*'FM-029 DEP19May25'!$I$1130</f>
        <v>48369.852325325097</v>
      </c>
      <c r="J157" s="7">
        <f>BASE!J159*'FM-029 DEP19May25'!$J$1130</f>
        <v>47525.536307333277</v>
      </c>
      <c r="K157" s="7">
        <f>BASE!K159*'FM-029 DEP19May25'!$K$1130</f>
        <v>46459.967689822297</v>
      </c>
      <c r="L157" s="7">
        <f>BASE!L159*'FM-029 DEP19May25'!$L$1130</f>
        <v>44202.04600601767</v>
      </c>
      <c r="M157" s="36">
        <f>BASE!M159*$M$1130</f>
        <v>0</v>
      </c>
      <c r="N157" s="1">
        <f t="shared" si="13"/>
        <v>6</v>
      </c>
      <c r="O157" s="8">
        <f t="shared" si="17"/>
        <v>54230</v>
      </c>
      <c r="P157" s="9">
        <f t="shared" si="14"/>
        <v>54230</v>
      </c>
      <c r="Q157" s="40">
        <f t="array" ref="Q157">IFERROR(_xlfn.STDEV.P(IF((F157:M157&lt;&gt;0)*(F157:M157&lt;&gt;""), F157:M157)), 0)</f>
        <v>11572.963393492952</v>
      </c>
      <c r="R157" s="11">
        <f t="shared" si="18"/>
        <v>21.340518888978334</v>
      </c>
      <c r="S157" s="12">
        <f t="shared" si="15"/>
        <v>78.659481111021663</v>
      </c>
      <c r="T157" s="37" t="str">
        <f t="shared" si="16"/>
        <v>ALTO</v>
      </c>
    </row>
    <row r="158" spans="2:21" ht="18">
      <c r="B158" s="27">
        <v>151</v>
      </c>
      <c r="C158" s="33" t="s">
        <v>190</v>
      </c>
      <c r="D158" s="32" t="s">
        <v>38</v>
      </c>
      <c r="E158" s="32">
        <v>1</v>
      </c>
      <c r="F158" s="7">
        <f>BASE!F160</f>
        <v>0</v>
      </c>
      <c r="G158" s="7">
        <f>BASE!G160</f>
        <v>104780</v>
      </c>
      <c r="H158" s="40">
        <f>BASE!H160*'FM-029 DEP19May25'!$H$1130</f>
        <v>85160.331558784674</v>
      </c>
      <c r="I158" s="7">
        <f>BASE!I160*'FM-029 DEP19May25'!$I$1130</f>
        <v>66125.241348908967</v>
      </c>
      <c r="J158" s="7">
        <f>BASE!J160*'FM-029 DEP19May25'!$J$1130</f>
        <v>67836.72919845616</v>
      </c>
      <c r="K158" s="7">
        <f>BASE!K160*'FM-029 DEP19May25'!$K$1130</f>
        <v>66224.006462035541</v>
      </c>
      <c r="L158" s="7">
        <f>BASE!L160*'FM-029 DEP19May25'!$L$1130</f>
        <v>62932.505095603228</v>
      </c>
      <c r="M158" s="36">
        <f>BASE!M160*$M$1130</f>
        <v>0</v>
      </c>
      <c r="N158" s="1">
        <f t="shared" si="13"/>
        <v>6</v>
      </c>
      <c r="O158" s="8">
        <f t="shared" si="17"/>
        <v>75510</v>
      </c>
      <c r="P158" s="9">
        <f t="shared" si="14"/>
        <v>75510</v>
      </c>
      <c r="Q158" s="40">
        <f t="array" ref="Q158">IFERROR(_xlfn.STDEV.P(IF((F158:M158&lt;&gt;0)*(F158:M158&lt;&gt;""), F158:M158)), 0)</f>
        <v>14951.240933727477</v>
      </c>
      <c r="R158" s="11">
        <f t="shared" si="18"/>
        <v>19.800345561816286</v>
      </c>
      <c r="S158" s="12">
        <f t="shared" si="15"/>
        <v>80.199654438183714</v>
      </c>
      <c r="T158" s="37" t="str">
        <f t="shared" si="16"/>
        <v>ALTO</v>
      </c>
    </row>
    <row r="159" spans="2:21" ht="18">
      <c r="B159" s="27">
        <v>152</v>
      </c>
      <c r="C159" s="33" t="s">
        <v>191</v>
      </c>
      <c r="D159" s="32" t="s">
        <v>38</v>
      </c>
      <c r="E159" s="32">
        <v>1</v>
      </c>
      <c r="F159" s="7">
        <f>BASE!F161</f>
        <v>0</v>
      </c>
      <c r="G159" s="7">
        <f>BASE!G161</f>
        <v>45763</v>
      </c>
      <c r="H159" s="40">
        <f>BASE!H161*'FM-029 DEP19May25'!$H$1130</f>
        <v>37216.012937078485</v>
      </c>
      <c r="I159" s="7">
        <f>BASE!I161*'FM-029 DEP19May25'!$I$1130</f>
        <v>28926.940709720078</v>
      </c>
      <c r="J159" s="7">
        <f>BASE!J161*'FM-029 DEP19May25'!$J$1130</f>
        <v>28807.378152769055</v>
      </c>
      <c r="K159" s="7">
        <f>BASE!K161*'FM-029 DEP19May25'!$K$1130</f>
        <v>28195.589660743135</v>
      </c>
      <c r="L159" s="7">
        <f>BASE!L161*'FM-029 DEP19May25'!$L$1130</f>
        <v>26769.282733184511</v>
      </c>
      <c r="M159" s="36">
        <f>BASE!M161*$M$1130</f>
        <v>0</v>
      </c>
      <c r="N159" s="1">
        <f t="shared" si="13"/>
        <v>6</v>
      </c>
      <c r="O159" s="8">
        <f t="shared" si="17"/>
        <v>32613</v>
      </c>
      <c r="P159" s="9">
        <f t="shared" si="14"/>
        <v>32613</v>
      </c>
      <c r="Q159" s="40">
        <f t="array" ref="Q159">IFERROR(_xlfn.STDEV.P(IF((F159:M159&lt;&gt;0)*(F159:M159&lt;&gt;""), F159:M159)), 0)</f>
        <v>6780.3953231282121</v>
      </c>
      <c r="R159" s="11">
        <f t="shared" si="18"/>
        <v>20.790467982486163</v>
      </c>
      <c r="S159" s="12">
        <f t="shared" si="15"/>
        <v>79.209532017513837</v>
      </c>
      <c r="T159" s="37" t="str">
        <f t="shared" si="16"/>
        <v>ALTO</v>
      </c>
    </row>
    <row r="160" spans="2:21" ht="18">
      <c r="B160" s="27">
        <v>153</v>
      </c>
      <c r="C160" s="31" t="s">
        <v>192</v>
      </c>
      <c r="D160" s="32" t="s">
        <v>38</v>
      </c>
      <c r="E160" s="32">
        <v>1</v>
      </c>
      <c r="F160" s="7">
        <f>BASE!F162</f>
        <v>0</v>
      </c>
      <c r="G160" s="7">
        <f>BASE!G162</f>
        <v>106392</v>
      </c>
      <c r="H160" s="40">
        <f>BASE!H162*'FM-029 DEP19May25'!$H$1130</f>
        <v>86490.573958840294</v>
      </c>
      <c r="I160" s="7">
        <f>BASE!I162*'FM-029 DEP19May25'!$I$1130</f>
        <v>67183.610315186233</v>
      </c>
      <c r="J160" s="7">
        <f>BASE!J162*'FM-029 DEP19May25'!$J$1130</f>
        <v>60137.061305089315</v>
      </c>
      <c r="K160" s="7">
        <f>BASE!K162*'FM-029 DEP19May25'!$K$1130</f>
        <v>58748.19063004847</v>
      </c>
      <c r="L160" s="7">
        <f>BASE!L162*'FM-029 DEP19May25'!$L$1130</f>
        <v>55747.806464136665</v>
      </c>
      <c r="M160" s="36">
        <f>BASE!M162*$M$1130</f>
        <v>0</v>
      </c>
      <c r="N160" s="1">
        <f t="shared" si="13"/>
        <v>6</v>
      </c>
      <c r="O160" s="8">
        <f t="shared" si="17"/>
        <v>72450</v>
      </c>
      <c r="P160" s="9">
        <f t="shared" si="14"/>
        <v>72450</v>
      </c>
      <c r="Q160" s="40">
        <f t="array" ref="Q160">IFERROR(_xlfn.STDEV.P(IF((F160:M160&lt;&gt;0)*(F160:M160&lt;&gt;""), F160:M160)), 0)</f>
        <v>18235.694162525262</v>
      </c>
      <c r="R160" s="11">
        <f t="shared" si="18"/>
        <v>25.170040251932729</v>
      </c>
      <c r="S160" s="12">
        <f t="shared" si="15"/>
        <v>74.829959748067267</v>
      </c>
      <c r="T160" s="37" t="str">
        <f t="shared" si="16"/>
        <v>ALTO</v>
      </c>
    </row>
    <row r="161" spans="2:20" ht="18">
      <c r="B161" s="27">
        <v>154</v>
      </c>
      <c r="C161" s="33" t="s">
        <v>193</v>
      </c>
      <c r="D161" s="32" t="s">
        <v>38</v>
      </c>
      <c r="E161" s="32">
        <v>1</v>
      </c>
      <c r="F161" s="7">
        <f>BASE!F163</f>
        <v>0</v>
      </c>
      <c r="G161" s="7">
        <f>BASE!G163</f>
        <v>189511</v>
      </c>
      <c r="H161" s="40">
        <f>BASE!H163*'FM-029 DEP19May25'!$H$1130</f>
        <v>154006.33207091704</v>
      </c>
      <c r="I161" s="7">
        <f>BASE!I163*'FM-029 DEP19May25'!$I$1130</f>
        <v>119555.48820806699</v>
      </c>
      <c r="J161" s="7">
        <f>BASE!J163*'FM-029 DEP19May25'!$J$1130</f>
        <v>119875.86392603896</v>
      </c>
      <c r="K161" s="7">
        <f>BASE!K163*'FM-029 DEP19May25'!$K$1130</f>
        <v>117026.94668820679</v>
      </c>
      <c r="L161" s="7">
        <f>BASE!L163*'FM-029 DEP19May25'!$L$1130</f>
        <v>111202.7700669708</v>
      </c>
      <c r="M161" s="36">
        <f>BASE!M163*$M$1130</f>
        <v>0</v>
      </c>
      <c r="N161" s="1">
        <f t="shared" si="13"/>
        <v>6</v>
      </c>
      <c r="O161" s="8">
        <f t="shared" si="17"/>
        <v>135196</v>
      </c>
      <c r="P161" s="9">
        <f t="shared" si="14"/>
        <v>135196</v>
      </c>
      <c r="Q161" s="40">
        <f t="array" ref="Q161">IFERROR(_xlfn.STDEV.P(IF((F161:M161&lt;&gt;0)*(F161:M161&lt;&gt;""), F161:M161)), 0)</f>
        <v>27955.528898477518</v>
      </c>
      <c r="R161" s="11">
        <f t="shared" si="18"/>
        <v>20.677778113610991</v>
      </c>
      <c r="S161" s="12">
        <f t="shared" si="15"/>
        <v>79.322221886389002</v>
      </c>
      <c r="T161" s="37" t="str">
        <f t="shared" si="16"/>
        <v>ALTO</v>
      </c>
    </row>
    <row r="162" spans="2:20" ht="18">
      <c r="B162" s="27">
        <v>155</v>
      </c>
      <c r="C162" s="33" t="s">
        <v>194</v>
      </c>
      <c r="D162" s="32" t="s">
        <v>38</v>
      </c>
      <c r="E162" s="32">
        <v>1</v>
      </c>
      <c r="F162" s="7">
        <f>BASE!F164</f>
        <v>0</v>
      </c>
      <c r="G162" s="7">
        <f>BASE!G164</f>
        <v>86363</v>
      </c>
      <c r="H162" s="40">
        <f>BASE!H164*'FM-029 DEP19May25'!$H$1130</f>
        <v>70202.053585621907</v>
      </c>
      <c r="I162" s="7">
        <f>BASE!I164*'FM-029 DEP19May25'!$I$1130</f>
        <v>54523.387701124084</v>
      </c>
      <c r="J162" s="7">
        <f>BASE!J164*'FM-029 DEP19May25'!$J$1130</f>
        <v>59606.04972623643</v>
      </c>
      <c r="K162" s="7">
        <f>BASE!K164*'FM-029 DEP19May25'!$K$1130</f>
        <v>58257.67366720517</v>
      </c>
      <c r="L162" s="7">
        <f>BASE!L164*'FM-029 DEP19May25'!$L$1130</f>
        <v>55342.994273512573</v>
      </c>
      <c r="M162" s="36">
        <f>BASE!M164*$M$1130</f>
        <v>0</v>
      </c>
      <c r="N162" s="1">
        <f t="shared" si="13"/>
        <v>6</v>
      </c>
      <c r="O162" s="8">
        <f t="shared" si="17"/>
        <v>64049</v>
      </c>
      <c r="P162" s="9">
        <f t="shared" si="14"/>
        <v>64049</v>
      </c>
      <c r="Q162" s="40">
        <f t="array" ref="Q162">IFERROR(_xlfn.STDEV.P(IF((F162:M162&lt;&gt;0)*(F162:M162&lt;&gt;""), F162:M162)), 0)</f>
        <v>11221.89643368317</v>
      </c>
      <c r="R162" s="11">
        <f t="shared" si="18"/>
        <v>17.520798816036425</v>
      </c>
      <c r="S162" s="12">
        <f t="shared" si="15"/>
        <v>82.479201183963568</v>
      </c>
      <c r="T162" s="37" t="str">
        <f t="shared" si="16"/>
        <v>ALTO</v>
      </c>
    </row>
    <row r="163" spans="2:20" ht="18">
      <c r="B163" s="27">
        <v>156</v>
      </c>
      <c r="C163" s="33" t="s">
        <v>195</v>
      </c>
      <c r="D163" s="32" t="s">
        <v>38</v>
      </c>
      <c r="E163" s="32">
        <v>1</v>
      </c>
      <c r="F163" s="7">
        <f>BASE!F165</f>
        <v>0</v>
      </c>
      <c r="G163" s="7">
        <f>BASE!G165</f>
        <v>105600</v>
      </c>
      <c r="H163" s="40">
        <f>BASE!H165*'FM-029 DEP19May25'!$H$1130</f>
        <v>91696.388246819159</v>
      </c>
      <c r="I163" s="7">
        <f>BASE!I165*'FM-029 DEP19May25'!$I$1130</f>
        <v>79047.339651752249</v>
      </c>
      <c r="J163" s="7">
        <f>BASE!J165*'FM-029 DEP19May25'!$J$1130</f>
        <v>73545.103671124685</v>
      </c>
      <c r="K163" s="7">
        <f>BASE!K165*'FM-029 DEP19May25'!$K$1130</f>
        <v>71816.462035541204</v>
      </c>
      <c r="L163" s="7">
        <f>BASE!L165*'FM-029 DEP19May25'!$L$1130</f>
        <v>68209.418615937117</v>
      </c>
      <c r="M163" s="36">
        <f>BASE!M165*$M$1130</f>
        <v>0</v>
      </c>
      <c r="N163" s="1">
        <f t="shared" si="13"/>
        <v>6</v>
      </c>
      <c r="O163" s="8">
        <f t="shared" si="17"/>
        <v>81652</v>
      </c>
      <c r="P163" s="9">
        <f t="shared" si="14"/>
        <v>81652</v>
      </c>
      <c r="Q163" s="40">
        <f t="array" ref="Q163">IFERROR(_xlfn.STDEV.P(IF((F163:M163&lt;&gt;0)*(F163:M163&lt;&gt;""), F163:M163)), 0)</f>
        <v>13066.134744452618</v>
      </c>
      <c r="R163" s="11">
        <f t="shared" si="18"/>
        <v>16.002222535213612</v>
      </c>
      <c r="S163" s="12">
        <f t="shared" si="15"/>
        <v>83.997777464786395</v>
      </c>
      <c r="T163" s="37" t="str">
        <f t="shared" si="16"/>
        <v>ALTO</v>
      </c>
    </row>
    <row r="164" spans="2:20" ht="18">
      <c r="B164" s="27">
        <v>157</v>
      </c>
      <c r="C164" s="33" t="s">
        <v>196</v>
      </c>
      <c r="D164" s="32" t="s">
        <v>38</v>
      </c>
      <c r="E164" s="32">
        <v>1</v>
      </c>
      <c r="F164" s="7">
        <f>BASE!F166</f>
        <v>0</v>
      </c>
      <c r="G164" s="7">
        <f>BASE!G166</f>
        <v>284905</v>
      </c>
      <c r="H164" s="40">
        <f>BASE!H166*'FM-029 DEP19May25'!$H$1130</f>
        <v>231512.8062383369</v>
      </c>
      <c r="I164" s="7">
        <f>BASE!I166*'FM-029 DEP19May25'!$I$1130</f>
        <v>179704.31342296669</v>
      </c>
      <c r="J164" s="7">
        <f>BASE!J166*'FM-029 DEP19May25'!$J$1130</f>
        <v>169392.69365407058</v>
      </c>
      <c r="K164" s="7">
        <f>BASE!K166*'FM-029 DEP19May25'!$K$1130</f>
        <v>165423.6833602585</v>
      </c>
      <c r="L164" s="7">
        <f>BASE!L166*'FM-029 DEP19May25'!$L$1130</f>
        <v>156830.2717655052</v>
      </c>
      <c r="M164" s="36">
        <f>BASE!M166*$M$1130</f>
        <v>0</v>
      </c>
      <c r="N164" s="1">
        <f t="shared" si="13"/>
        <v>6</v>
      </c>
      <c r="O164" s="8">
        <f t="shared" si="17"/>
        <v>197961</v>
      </c>
      <c r="P164" s="9">
        <f t="shared" si="14"/>
        <v>197961</v>
      </c>
      <c r="Q164" s="40">
        <f t="array" ref="Q164">IFERROR(_xlfn.STDEV.P(IF((F164:M164&lt;&gt;0)*(F164:M164&lt;&gt;""), F164:M164)), 0)</f>
        <v>45798.20110739275</v>
      </c>
      <c r="R164" s="11">
        <f t="shared" si="18"/>
        <v>23.13496148604662</v>
      </c>
      <c r="S164" s="12">
        <f t="shared" si="15"/>
        <v>76.86503851395338</v>
      </c>
      <c r="T164" s="37" t="str">
        <f t="shared" si="16"/>
        <v>ALTO</v>
      </c>
    </row>
    <row r="165" spans="2:20" ht="18">
      <c r="B165" s="27">
        <v>158</v>
      </c>
      <c r="C165" s="31" t="s">
        <v>197</v>
      </c>
      <c r="D165" s="32" t="s">
        <v>38</v>
      </c>
      <c r="E165" s="32">
        <v>1</v>
      </c>
      <c r="F165" s="7">
        <f>BASE!F167</f>
        <v>0</v>
      </c>
      <c r="G165" s="7">
        <f>BASE!G167</f>
        <v>341735</v>
      </c>
      <c r="H165" s="40">
        <f>BASE!H167*'FM-029 DEP19May25'!$H$1130</f>
        <v>260149.74841326565</v>
      </c>
      <c r="I165" s="7">
        <f>BASE!I167*'FM-029 DEP19May25'!$I$1130</f>
        <v>178474.25832047607</v>
      </c>
      <c r="J165" s="7">
        <f>BASE!J167*'FM-029 DEP19May25'!$J$1130</f>
        <v>171516.73996948212</v>
      </c>
      <c r="K165" s="7"/>
      <c r="L165" s="7"/>
      <c r="M165" s="36">
        <f>BASE!M167*$M$1130</f>
        <v>0</v>
      </c>
      <c r="N165" s="1">
        <f t="shared" si="13"/>
        <v>4</v>
      </c>
      <c r="O165" s="8">
        <f t="shared" si="17"/>
        <v>237969</v>
      </c>
      <c r="P165" s="9">
        <f t="shared" si="14"/>
        <v>237969</v>
      </c>
      <c r="Q165" s="40">
        <f t="array" ref="Q165">IFERROR(_xlfn.STDEV.P(IF((F165:M165&lt;&gt;0)*(F165:M165&lt;&gt;""), F165:M165)), 0)</f>
        <v>69308.901857613862</v>
      </c>
      <c r="R165" s="11">
        <f t="shared" si="18"/>
        <v>29.125180951138113</v>
      </c>
      <c r="S165" s="12">
        <f t="shared" si="15"/>
        <v>70.874819048861895</v>
      </c>
      <c r="T165" s="37" t="str">
        <f t="shared" si="16"/>
        <v>ALTO</v>
      </c>
    </row>
    <row r="166" spans="2:20" ht="18">
      <c r="B166" s="27">
        <v>159</v>
      </c>
      <c r="C166" s="33" t="s">
        <v>198</v>
      </c>
      <c r="D166" s="32" t="s">
        <v>38</v>
      </c>
      <c r="E166" s="32">
        <v>1</v>
      </c>
      <c r="F166" s="7">
        <f>BASE!F168</f>
        <v>0</v>
      </c>
      <c r="G166" s="7">
        <f>BASE!G168</f>
        <v>468693</v>
      </c>
      <c r="H166" s="40">
        <f>BASE!H168*'FM-029 DEP19May25'!$H$1130</f>
        <v>406981.70598776324</v>
      </c>
      <c r="I166" s="7">
        <f>BASE!I168*'FM-029 DEP19May25'!$I$1130</f>
        <v>350838.4461097641</v>
      </c>
      <c r="J166" s="7">
        <f>BASE!J168*'FM-029 DEP19May25'!$J$1130</f>
        <v>324049.81599497353</v>
      </c>
      <c r="K166" s="7">
        <f>BASE!K168*'FM-029 DEP19May25'!$K$1130</f>
        <v>316335.65428109857</v>
      </c>
      <c r="L166" s="7">
        <f>BASE!L168*'FM-029 DEP19May25'!$L$1130</f>
        <v>300184.02989420563</v>
      </c>
      <c r="M166" s="36">
        <f>BASE!M168*$M$1130</f>
        <v>0</v>
      </c>
      <c r="N166" s="1">
        <f t="shared" si="13"/>
        <v>6</v>
      </c>
      <c r="O166" s="8">
        <f t="shared" si="17"/>
        <v>361180</v>
      </c>
      <c r="P166" s="9">
        <f t="shared" si="14"/>
        <v>361180</v>
      </c>
      <c r="Q166" s="40">
        <f t="array" ref="Q166">IFERROR(_xlfn.STDEV.P(IF((F166:M166&lt;&gt;0)*(F166:M166&lt;&gt;""), F166:M166)), 0)</f>
        <v>58982.996776517619</v>
      </c>
      <c r="R166" s="11">
        <f t="shared" si="18"/>
        <v>16.330637570329923</v>
      </c>
      <c r="S166" s="12">
        <f t="shared" si="15"/>
        <v>83.669362429670073</v>
      </c>
      <c r="T166" s="37" t="str">
        <f t="shared" si="16"/>
        <v>ALTO</v>
      </c>
    </row>
    <row r="167" spans="2:20" ht="18">
      <c r="B167" s="27">
        <v>160</v>
      </c>
      <c r="C167" s="31" t="s">
        <v>199</v>
      </c>
      <c r="D167" s="32" t="s">
        <v>38</v>
      </c>
      <c r="E167" s="32">
        <v>1</v>
      </c>
      <c r="F167" s="7">
        <f>BASE!F169</f>
        <v>0</v>
      </c>
      <c r="G167" s="7">
        <f>BASE!G169</f>
        <v>815758</v>
      </c>
      <c r="H167" s="40">
        <f>BASE!H169*'FM-029 DEP19May25'!$H$1130</f>
        <v>649708.25711492728</v>
      </c>
      <c r="I167" s="7">
        <f>BASE!I169*'FM-029 DEP19May25'!$I$1130</f>
        <v>486697.59753140836</v>
      </c>
      <c r="J167" s="7">
        <f>BASE!J169*'FM-029 DEP19May25'!$J$1130</f>
        <v>440474.10465846874</v>
      </c>
      <c r="K167" s="7">
        <f>BASE!K169*'FM-029 DEP19May25'!$K$1130</f>
        <v>429801.08239095315</v>
      </c>
      <c r="L167" s="7">
        <f>BASE!L169*'FM-029 DEP19May25'!$L$1130</f>
        <v>408115.28583907604</v>
      </c>
      <c r="M167" s="36">
        <f>BASE!M169*$M$1130</f>
        <v>0</v>
      </c>
      <c r="N167" s="1">
        <f t="shared" si="13"/>
        <v>6</v>
      </c>
      <c r="O167" s="8">
        <f t="shared" si="17"/>
        <v>538426</v>
      </c>
      <c r="P167" s="9">
        <f t="shared" si="14"/>
        <v>538426</v>
      </c>
      <c r="Q167" s="40">
        <f t="array" ref="Q167">IFERROR(_xlfn.STDEV.P(IF((F167:M167&lt;&gt;0)*(F167:M167&lt;&gt;""), F167:M167)), 0)</f>
        <v>147392.57972377675</v>
      </c>
      <c r="R167" s="11">
        <f t="shared" si="18"/>
        <v>27.374714394137122</v>
      </c>
      <c r="S167" s="12">
        <f t="shared" si="15"/>
        <v>72.625285605862871</v>
      </c>
      <c r="T167" s="37" t="str">
        <f t="shared" si="16"/>
        <v>ALTO</v>
      </c>
    </row>
    <row r="168" spans="2:20" ht="18">
      <c r="B168" s="27">
        <v>161</v>
      </c>
      <c r="C168" s="33" t="s">
        <v>200</v>
      </c>
      <c r="D168" s="32" t="s">
        <v>38</v>
      </c>
      <c r="E168" s="32">
        <v>1</v>
      </c>
      <c r="F168" s="7">
        <f>BASE!F170</f>
        <v>0</v>
      </c>
      <c r="G168" s="7">
        <f>BASE!G170</f>
        <v>458903</v>
      </c>
      <c r="H168" s="40">
        <f>BASE!H170*'FM-029 DEP19May25'!$H$1130</f>
        <v>398481.05996412429</v>
      </c>
      <c r="I168" s="7">
        <f>BASE!I170*'FM-029 DEP19May25'!$I$1130</f>
        <v>343510.2733083535</v>
      </c>
      <c r="J168" s="7">
        <f>BASE!J170*'FM-029 DEP19May25'!$J$1130</f>
        <v>308915.98599766631</v>
      </c>
      <c r="K168" s="7">
        <f>BASE!K170*'FM-029 DEP19May25'!$K$1130</f>
        <v>0</v>
      </c>
      <c r="L168" s="7">
        <f>BASE!L170*'FM-029 DEP19May25'!$L$1130</f>
        <v>0</v>
      </c>
      <c r="M168" s="36">
        <f>BASE!M170*$M$1130</f>
        <v>0</v>
      </c>
      <c r="N168" s="1">
        <f t="shared" si="13"/>
        <v>4</v>
      </c>
      <c r="O168" s="8">
        <f t="shared" si="17"/>
        <v>377453</v>
      </c>
      <c r="P168" s="9">
        <f t="shared" si="14"/>
        <v>377453</v>
      </c>
      <c r="Q168" s="40">
        <f t="array" ref="Q168">IFERROR(_xlfn.STDEV.P(IF((F168:M168&lt;&gt;0)*(F168:M168&lt;&gt;""), F168:M168)), 0)</f>
        <v>56845.652403610497</v>
      </c>
      <c r="R168" s="11">
        <f t="shared" si="18"/>
        <v>15.060326028302992</v>
      </c>
      <c r="S168" s="12">
        <f t="shared" si="15"/>
        <v>84.939673971697005</v>
      </c>
      <c r="T168" s="37" t="str">
        <f t="shared" si="16"/>
        <v>ALTO</v>
      </c>
    </row>
    <row r="169" spans="2:20" ht="18">
      <c r="B169" s="27">
        <v>162</v>
      </c>
      <c r="C169" s="33" t="s">
        <v>201</v>
      </c>
      <c r="D169" s="32" t="s">
        <v>38</v>
      </c>
      <c r="E169" s="32">
        <v>1</v>
      </c>
      <c r="F169" s="7">
        <f>BASE!F171</f>
        <v>0</v>
      </c>
      <c r="G169" s="7">
        <f>BASE!G171</f>
        <v>1479197</v>
      </c>
      <c r="H169" s="40">
        <f>BASE!H171*'FM-029 DEP19May25'!$H$1130</f>
        <v>1201930.5933881665</v>
      </c>
      <c r="I169" s="7">
        <f>BASE!I171*'FM-029 DEP19May25'!$I$1130</f>
        <v>932878.35353757977</v>
      </c>
      <c r="J169" s="7">
        <f>BASE!J171*'FM-029 DEP19May25'!$J$1130</f>
        <v>976132.03482631734</v>
      </c>
      <c r="K169" s="7">
        <f>BASE!K171*'FM-029 DEP19May25'!$K$1130</f>
        <v>931439.70920840069</v>
      </c>
      <c r="L169" s="7">
        <f>BASE!L171*'FM-029 DEP19May25'!$L$1130</f>
        <v>951686.18557701644</v>
      </c>
      <c r="M169" s="36">
        <f>BASE!M171*$M$1130</f>
        <v>0</v>
      </c>
      <c r="N169" s="1">
        <f t="shared" si="13"/>
        <v>6</v>
      </c>
      <c r="O169" s="8">
        <f t="shared" si="17"/>
        <v>1078877</v>
      </c>
      <c r="P169" s="9">
        <f t="shared" si="14"/>
        <v>1078877</v>
      </c>
      <c r="Q169" s="40">
        <f t="array" ref="Q169">IFERROR(_xlfn.STDEV.P(IF((F169:M169&lt;&gt;0)*(F169:M169&lt;&gt;""), F169:M169)), 0)</f>
        <v>202149.15280228894</v>
      </c>
      <c r="R169" s="11">
        <f t="shared" si="18"/>
        <v>18.736997155587609</v>
      </c>
      <c r="S169" s="12">
        <f t="shared" si="15"/>
        <v>81.263002844412398</v>
      </c>
      <c r="T169" s="37" t="str">
        <f t="shared" si="16"/>
        <v>ALTO</v>
      </c>
    </row>
    <row r="170" spans="2:20" ht="18">
      <c r="B170" s="27">
        <v>163</v>
      </c>
      <c r="C170" s="33" t="s">
        <v>202</v>
      </c>
      <c r="D170" s="32" t="s">
        <v>38</v>
      </c>
      <c r="E170" s="32">
        <v>1</v>
      </c>
      <c r="F170" s="7">
        <f>BASE!F172</f>
        <v>0</v>
      </c>
      <c r="G170" s="7">
        <f>BASE!G172</f>
        <v>363041</v>
      </c>
      <c r="H170" s="40">
        <f>BASE!H172*'FM-029 DEP19May25'!$H$1130</f>
        <v>295036.84443203779</v>
      </c>
      <c r="I170" s="7">
        <f>BASE!I172*'FM-029 DEP19May25'!$I$1130</f>
        <v>229054.29799426932</v>
      </c>
      <c r="J170" s="7">
        <f>BASE!J172*'FM-029 DEP19May25'!$J$1130</f>
        <v>195146.75522843553</v>
      </c>
      <c r="K170" s="7">
        <f>BASE!K172*'FM-029 DEP19May25'!$K$1130</f>
        <v>0</v>
      </c>
      <c r="L170" s="7">
        <f>BASE!L172*'FM-029 DEP19May25'!$L$1130</f>
        <v>0</v>
      </c>
      <c r="M170" s="36">
        <f>BASE!M172*$M$1130</f>
        <v>0</v>
      </c>
      <c r="N170" s="1">
        <f t="shared" si="13"/>
        <v>4</v>
      </c>
      <c r="O170" s="8">
        <f t="shared" si="17"/>
        <v>270570</v>
      </c>
      <c r="P170" s="9">
        <f t="shared" si="14"/>
        <v>270570</v>
      </c>
      <c r="Q170" s="40">
        <f t="array" ref="Q170">IFERROR(_xlfn.STDEV.P(IF((F170:M170&lt;&gt;0)*(F170:M170&lt;&gt;""), F170:M170)), 0)</f>
        <v>64346.195851148957</v>
      </c>
      <c r="R170" s="11">
        <f t="shared" si="18"/>
        <v>23.781718539065292</v>
      </c>
      <c r="S170" s="12">
        <f t="shared" si="15"/>
        <v>76.218281460934705</v>
      </c>
      <c r="T170" s="37" t="str">
        <f t="shared" si="16"/>
        <v>ALTO</v>
      </c>
    </row>
    <row r="171" spans="2:20" ht="18">
      <c r="B171" s="27">
        <v>164</v>
      </c>
      <c r="C171" s="31" t="s">
        <v>203</v>
      </c>
      <c r="D171" s="32" t="s">
        <v>38</v>
      </c>
      <c r="E171" s="32">
        <v>1</v>
      </c>
      <c r="F171" s="7">
        <f>BASE!F173</f>
        <v>0</v>
      </c>
      <c r="G171" s="7">
        <f>BASE!G173</f>
        <v>802791</v>
      </c>
      <c r="H171" s="40">
        <f>BASE!H173*'FM-029 DEP19May25'!$H$1130</f>
        <v>652329.03318667866</v>
      </c>
      <c r="I171" s="7">
        <f>BASE!I173*'FM-029 DEP19May25'!$I$1130</f>
        <v>506327.40797884058</v>
      </c>
      <c r="J171" s="7">
        <f>BASE!J173*'FM-029 DEP19May25'!$J$1130</f>
        <v>341440.44520240556</v>
      </c>
      <c r="K171" s="7">
        <f>BASE!K173*'FM-029 DEP19May25'!$K$1130</f>
        <v>0</v>
      </c>
      <c r="L171" s="7">
        <f>BASE!L173*'FM-029 DEP19May25'!$L$1130</f>
        <v>0</v>
      </c>
      <c r="M171" s="36">
        <f>BASE!M173*$M$1130</f>
        <v>0</v>
      </c>
      <c r="N171" s="1">
        <f t="shared" si="13"/>
        <v>4</v>
      </c>
      <c r="O171" s="8">
        <f t="shared" si="17"/>
        <v>575722</v>
      </c>
      <c r="P171" s="9">
        <f t="shared" si="14"/>
        <v>575722</v>
      </c>
      <c r="Q171" s="40">
        <f t="array" ref="Q171">IFERROR(_xlfn.STDEV.P(IF((F171:M171&lt;&gt;0)*(F171:M171&lt;&gt;""), F171:M171)), 0)</f>
        <v>171123.07311904401</v>
      </c>
      <c r="R171" s="11">
        <f t="shared" si="18"/>
        <v>29.723212439170993</v>
      </c>
      <c r="S171" s="12">
        <f t="shared" si="15"/>
        <v>70.276787560829007</v>
      </c>
      <c r="T171" s="37" t="str">
        <f t="shared" si="16"/>
        <v>ALTO</v>
      </c>
    </row>
    <row r="172" spans="2:20" ht="18">
      <c r="B172" s="27">
        <v>165</v>
      </c>
      <c r="C172" s="33" t="s">
        <v>204</v>
      </c>
      <c r="D172" s="32" t="s">
        <v>38</v>
      </c>
      <c r="E172" s="32">
        <v>1</v>
      </c>
      <c r="F172" s="7">
        <f>BASE!F174</f>
        <v>0</v>
      </c>
      <c r="G172" s="7">
        <f>BASE!G174</f>
        <v>338430</v>
      </c>
      <c r="H172" s="40">
        <f>BASE!H174*'FM-029 DEP19May25'!$H$1130</f>
        <v>275037.54339358961</v>
      </c>
      <c r="I172" s="7">
        <f>BASE!I174*'FM-029 DEP19May25'!$I$1130</f>
        <v>213529.74212034381</v>
      </c>
      <c r="J172" s="7">
        <f>BASE!J174*'FM-029 DEP19May25'!$J$1130</f>
        <v>225281.6623283368</v>
      </c>
      <c r="K172" s="7">
        <f>BASE!K174*'FM-029 DEP19May25'!$K$1130</f>
        <v>252524.87883683361</v>
      </c>
      <c r="L172" s="7"/>
      <c r="M172" s="36">
        <f>BASE!M174*$M$1130</f>
        <v>0</v>
      </c>
      <c r="N172" s="1">
        <f t="shared" si="13"/>
        <v>5</v>
      </c>
      <c r="O172" s="8">
        <f t="shared" si="17"/>
        <v>260961</v>
      </c>
      <c r="P172" s="9">
        <f t="shared" si="14"/>
        <v>260961</v>
      </c>
      <c r="Q172" s="40">
        <f t="array" ref="Q172">IFERROR(_xlfn.STDEV.P(IF((F172:M172&lt;&gt;0)*(F172:M172&lt;&gt;""), F172:M172)), 0)</f>
        <v>44257.208532963254</v>
      </c>
      <c r="R172" s="11">
        <f t="shared" si="18"/>
        <v>16.959319029649357</v>
      </c>
      <c r="S172" s="12">
        <f t="shared" si="15"/>
        <v>83.04068097035065</v>
      </c>
      <c r="T172" s="37" t="str">
        <f t="shared" si="16"/>
        <v>ALTO</v>
      </c>
    </row>
    <row r="173" spans="2:20" ht="18">
      <c r="B173" s="27">
        <v>166</v>
      </c>
      <c r="C173" s="31" t="s">
        <v>205</v>
      </c>
      <c r="D173" s="32" t="s">
        <v>38</v>
      </c>
      <c r="E173" s="32">
        <v>1</v>
      </c>
      <c r="F173" s="7">
        <f>BASE!F175</f>
        <v>0</v>
      </c>
      <c r="G173" s="7">
        <f>BASE!G175</f>
        <v>139316</v>
      </c>
      <c r="H173" s="40">
        <f>BASE!H175*'FM-029 DEP19May25'!$H$1130</f>
        <v>114375.03573134949</v>
      </c>
      <c r="I173" s="7">
        <f>BASE!I175*'FM-029 DEP19May25'!$I$1130</f>
        <v>90341.67952391447</v>
      </c>
      <c r="J173" s="7">
        <f>BASE!J175*'FM-029 DEP19May25'!$J$1130</f>
        <v>72748.58630284536</v>
      </c>
      <c r="K173" s="7">
        <f>BASE!K175*'FM-029 DEP19May25'!$K$1130</f>
        <v>70599.305331179319</v>
      </c>
      <c r="L173" s="7">
        <f>BASE!L175*'FM-029 DEP19May25'!$L$1130</f>
        <v>68450.583325245083</v>
      </c>
      <c r="M173" s="36">
        <f>BASE!M175*$M$1130</f>
        <v>0</v>
      </c>
      <c r="N173" s="1">
        <f t="shared" si="13"/>
        <v>6</v>
      </c>
      <c r="O173" s="8">
        <f t="shared" si="17"/>
        <v>92639</v>
      </c>
      <c r="P173" s="9">
        <f t="shared" si="14"/>
        <v>92639</v>
      </c>
      <c r="Q173" s="40">
        <f t="array" ref="Q173">IFERROR(_xlfn.STDEV.P(IF((F173:M173&lt;&gt;0)*(F173:M173&lt;&gt;""), F173:M173)), 0)</f>
        <v>26213.646120989768</v>
      </c>
      <c r="R173" s="11">
        <f t="shared" si="18"/>
        <v>28.296555577013748</v>
      </c>
      <c r="S173" s="12">
        <f t="shared" si="15"/>
        <v>71.703444422986252</v>
      </c>
      <c r="T173" s="37" t="str">
        <f t="shared" si="16"/>
        <v>ALTO</v>
      </c>
    </row>
    <row r="174" spans="2:20" ht="18">
      <c r="B174" s="27">
        <v>167</v>
      </c>
      <c r="C174" s="31" t="s">
        <v>206</v>
      </c>
      <c r="D174" s="32" t="s">
        <v>69</v>
      </c>
      <c r="E174" s="32">
        <v>1</v>
      </c>
      <c r="F174" s="7">
        <f>BASE!F176</f>
        <v>0</v>
      </c>
      <c r="G174" s="7"/>
      <c r="H174" s="40">
        <v>275037.54339358961</v>
      </c>
      <c r="I174" s="7">
        <v>213529.74212034381</v>
      </c>
      <c r="J174" s="7">
        <v>225281.6623283368</v>
      </c>
      <c r="K174" s="7">
        <v>252524.87883683361</v>
      </c>
      <c r="L174" s="7"/>
      <c r="M174" s="36">
        <v>0</v>
      </c>
      <c r="N174" s="1">
        <f t="shared" si="13"/>
        <v>4</v>
      </c>
      <c r="O174" s="8">
        <f t="shared" si="17"/>
        <v>241593</v>
      </c>
      <c r="P174" s="9">
        <f t="shared" si="14"/>
        <v>241593</v>
      </c>
      <c r="Q174" s="40">
        <f t="array" ref="Q174">IFERROR(_xlfn.STDEV.P(IF((F174:M174&lt;&gt;0)*(F174:M174&lt;&gt;""), F174:M174)), 0)</f>
        <v>23935.588755730576</v>
      </c>
      <c r="R174" s="11">
        <f t="shared" si="18"/>
        <v>9.9074016034117616</v>
      </c>
      <c r="S174" s="12">
        <f t="shared" si="15"/>
        <v>90.092598396588244</v>
      </c>
      <c r="T174" s="37" t="str">
        <f t="shared" si="16"/>
        <v>ALTO</v>
      </c>
    </row>
    <row r="175" spans="2:20" ht="18">
      <c r="B175" s="27">
        <v>168</v>
      </c>
      <c r="C175" s="33" t="s">
        <v>207</v>
      </c>
      <c r="D175" s="32" t="s">
        <v>69</v>
      </c>
      <c r="E175" s="32">
        <v>1</v>
      </c>
      <c r="F175" s="7">
        <f>BASE!F177</f>
        <v>0</v>
      </c>
      <c r="G175" s="7"/>
      <c r="H175" s="40">
        <v>114375.03573134949</v>
      </c>
      <c r="I175" s="7">
        <v>90341.67952391447</v>
      </c>
      <c r="J175" s="7">
        <v>72748.58630284536</v>
      </c>
      <c r="K175" s="7">
        <v>70599.305331179319</v>
      </c>
      <c r="L175" s="7"/>
      <c r="M175" s="36">
        <v>0</v>
      </c>
      <c r="N175" s="1">
        <f t="shared" si="13"/>
        <v>4</v>
      </c>
      <c r="O175" s="8">
        <f t="shared" si="17"/>
        <v>87016</v>
      </c>
      <c r="P175" s="9">
        <f t="shared" si="14"/>
        <v>87016</v>
      </c>
      <c r="Q175" s="40">
        <f t="array" ref="Q175">IFERROR(_xlfn.STDEV.P(IF((F175:M175&lt;&gt;0)*(F175:M175&lt;&gt;""), F175:M175)), 0)</f>
        <v>17554.514645868185</v>
      </c>
      <c r="R175" s="11">
        <f t="shared" si="18"/>
        <v>20.173892900004809</v>
      </c>
      <c r="S175" s="12">
        <f t="shared" si="15"/>
        <v>79.826107099995198</v>
      </c>
      <c r="T175" s="37" t="str">
        <f t="shared" si="16"/>
        <v>ALTO</v>
      </c>
    </row>
    <row r="176" spans="2:20" ht="18">
      <c r="B176" s="27">
        <v>169</v>
      </c>
      <c r="C176" s="33" t="s">
        <v>208</v>
      </c>
      <c r="D176" s="32" t="s">
        <v>69</v>
      </c>
      <c r="E176" s="32">
        <v>1</v>
      </c>
      <c r="F176" s="7">
        <f>BASE!F178</f>
        <v>0</v>
      </c>
      <c r="G176" s="7"/>
      <c r="H176" s="40">
        <v>30800.075152332611</v>
      </c>
      <c r="I176" s="7">
        <v>23584.0246859158</v>
      </c>
      <c r="J176" s="7">
        <v>18054.393680998117</v>
      </c>
      <c r="K176" s="7">
        <v>16986.785137318257</v>
      </c>
      <c r="L176" s="7">
        <v>18424.696690284385</v>
      </c>
      <c r="M176" s="36">
        <v>0</v>
      </c>
      <c r="N176" s="1">
        <f t="shared" si="13"/>
        <v>5</v>
      </c>
      <c r="O176" s="8">
        <f t="shared" si="17"/>
        <v>21570</v>
      </c>
      <c r="P176" s="9">
        <f t="shared" si="14"/>
        <v>21570</v>
      </c>
      <c r="Q176" s="40">
        <f t="array" ref="Q176">IFERROR(_xlfn.STDEV.P(IF((F176:M176&lt;&gt;0)*(F176:M176&lt;&gt;""), F176:M176)), 0)</f>
        <v>5147.9872169788159</v>
      </c>
      <c r="R176" s="11">
        <f t="shared" si="18"/>
        <v>23.866421960958814</v>
      </c>
      <c r="S176" s="12">
        <f t="shared" si="15"/>
        <v>76.133578039041183</v>
      </c>
      <c r="T176" s="37" t="str">
        <f t="shared" si="16"/>
        <v>ALTO</v>
      </c>
    </row>
    <row r="177" spans="2:20" ht="18">
      <c r="B177" s="27">
        <v>170</v>
      </c>
      <c r="C177" s="33" t="s">
        <v>209</v>
      </c>
      <c r="D177" s="32" t="s">
        <v>69</v>
      </c>
      <c r="E177" s="32">
        <v>1</v>
      </c>
      <c r="F177" s="7">
        <f>BASE!F179</f>
        <v>0</v>
      </c>
      <c r="G177" s="7"/>
      <c r="H177" s="40">
        <v>26425.166005284012</v>
      </c>
      <c r="I177" s="7">
        <v>20217.672470795678</v>
      </c>
      <c r="J177" s="7">
        <v>19116.416838703888</v>
      </c>
      <c r="K177" s="7">
        <v>18440.064620355413</v>
      </c>
      <c r="L177" s="7">
        <v>18426.132194506456</v>
      </c>
      <c r="M177" s="36">
        <v>18194.208150984683</v>
      </c>
      <c r="N177" s="1">
        <f t="shared" si="13"/>
        <v>6</v>
      </c>
      <c r="O177" s="8">
        <f t="shared" si="17"/>
        <v>20137</v>
      </c>
      <c r="P177" s="9">
        <f t="shared" si="14"/>
        <v>20137</v>
      </c>
      <c r="Q177" s="40">
        <f t="array" ref="Q177">IFERROR(_xlfn.STDEV.P(IF((F177:M177&lt;&gt;0)*(F177:M177&lt;&gt;""), F177:M177)), 0)</f>
        <v>2891.6612103731018</v>
      </c>
      <c r="R177" s="11">
        <f t="shared" si="18"/>
        <v>14.35994045971645</v>
      </c>
      <c r="S177" s="12">
        <f t="shared" si="15"/>
        <v>85.640059540283545</v>
      </c>
      <c r="T177" s="37" t="str">
        <f t="shared" si="16"/>
        <v>ALTO</v>
      </c>
    </row>
    <row r="178" spans="2:20" ht="18">
      <c r="B178" s="27">
        <v>171</v>
      </c>
      <c r="C178" s="31" t="s">
        <v>210</v>
      </c>
      <c r="D178" s="32" t="s">
        <v>69</v>
      </c>
      <c r="E178" s="32">
        <v>1</v>
      </c>
      <c r="F178" s="7">
        <f>BASE!F180</f>
        <v>0</v>
      </c>
      <c r="G178" s="7">
        <f>BASE!G180</f>
        <v>474092</v>
      </c>
      <c r="H178" s="40">
        <f>BASE!H180*'FM-029 DEP19May25'!$H$1130</f>
        <v>381739.86008760339</v>
      </c>
      <c r="I178" s="7">
        <f>BASE!I180*'FM-029 DEP19May25'!$I$1130</f>
        <v>291625.20167511568</v>
      </c>
      <c r="J178" s="7"/>
      <c r="K178" s="7">
        <f>BASE!K180*'FM-029 DEP19May25'!$K$1130</f>
        <v>240001.93861066236</v>
      </c>
      <c r="L178" s="7">
        <f>BASE!L180*'FM-029 DEP19May25'!$L$1130</f>
        <v>236662.96806755316</v>
      </c>
      <c r="M178" s="36">
        <f>BASE!M180*$M$1130</f>
        <v>0</v>
      </c>
      <c r="N178" s="1">
        <f t="shared" si="13"/>
        <v>5</v>
      </c>
      <c r="O178" s="8">
        <f t="shared" si="17"/>
        <v>324824</v>
      </c>
      <c r="P178" s="9">
        <f t="shared" si="14"/>
        <v>324824</v>
      </c>
      <c r="Q178" s="40">
        <f t="array" ref="Q178">IFERROR(_xlfn.STDEV.P(IF((F178:M178&lt;&gt;0)*(F178:M178&lt;&gt;""), F178:M178)), 0)</f>
        <v>91202.698219607177</v>
      </c>
      <c r="R178" s="11">
        <f t="shared" si="18"/>
        <v>28.077573769058684</v>
      </c>
      <c r="S178" s="12">
        <f t="shared" si="15"/>
        <v>71.922426230941312</v>
      </c>
      <c r="T178" s="37" t="str">
        <f t="shared" si="16"/>
        <v>ALTO</v>
      </c>
    </row>
    <row r="179" spans="2:20" ht="18">
      <c r="B179" s="27">
        <v>172</v>
      </c>
      <c r="C179" s="302" t="s">
        <v>211</v>
      </c>
      <c r="D179" s="32" t="s">
        <v>38</v>
      </c>
      <c r="E179" s="32">
        <v>1</v>
      </c>
      <c r="F179" s="7">
        <f>BASE!F181</f>
        <v>0</v>
      </c>
      <c r="G179" s="7">
        <f>BASE!G181</f>
        <v>717601</v>
      </c>
      <c r="H179" s="40">
        <f>BASE!H181*'FM-029 DEP19May25'!$H$1130</f>
        <v>628735.09951345332</v>
      </c>
      <c r="I179" s="7">
        <f>BASE!I181*'FM-029 DEP19May25'!$I$1130</f>
        <v>549031.61780912487</v>
      </c>
      <c r="J179" s="7"/>
      <c r="K179" s="7"/>
      <c r="L179" s="7"/>
      <c r="M179" s="36">
        <f>BASE!M181*$M$1130</f>
        <v>0</v>
      </c>
      <c r="N179" s="1">
        <f t="shared" si="13"/>
        <v>3</v>
      </c>
      <c r="O179" s="8">
        <f t="shared" si="17"/>
        <v>631789</v>
      </c>
      <c r="P179" s="9">
        <f t="shared" si="14"/>
        <v>631789</v>
      </c>
      <c r="Q179" s="40">
        <f t="array" ref="Q179">IFERROR(_xlfn.STDEV.P(IF((F179:M179&lt;&gt;0)*(F179:M179&lt;&gt;""), F179:M179)), 0)</f>
        <v>68852.039328540544</v>
      </c>
      <c r="R179" s="11">
        <f t="shared" si="18"/>
        <v>10.897948417674341</v>
      </c>
      <c r="S179" s="12">
        <f t="shared" si="15"/>
        <v>89.102051582325657</v>
      </c>
      <c r="T179" s="37" t="str">
        <f t="shared" si="16"/>
        <v>ALTO</v>
      </c>
    </row>
    <row r="180" spans="2:20" ht="18">
      <c r="B180" s="27">
        <v>173</v>
      </c>
      <c r="C180" s="33" t="s">
        <v>212</v>
      </c>
      <c r="D180" s="32" t="s">
        <v>38</v>
      </c>
      <c r="E180" s="32">
        <v>1</v>
      </c>
      <c r="F180" s="7">
        <f>BASE!F182</f>
        <v>0</v>
      </c>
      <c r="G180" s="7">
        <f>BASE!G182</f>
        <v>780333</v>
      </c>
      <c r="H180" s="40">
        <f>BASE!H182*'FM-029 DEP19May25'!$H$1130</f>
        <v>653424.00137120206</v>
      </c>
      <c r="I180" s="7">
        <f>BASE!I182*'FM-029 DEP19May25'!$I$1130</f>
        <v>533045.24796120776</v>
      </c>
      <c r="J180" s="7"/>
      <c r="K180" s="7"/>
      <c r="L180" s="7"/>
      <c r="M180" s="36">
        <f>BASE!M182*$M$1130</f>
        <v>0</v>
      </c>
      <c r="N180" s="1">
        <f t="shared" si="13"/>
        <v>3</v>
      </c>
      <c r="O180" s="8">
        <f t="shared" si="17"/>
        <v>655601</v>
      </c>
      <c r="P180" s="9">
        <f t="shared" si="14"/>
        <v>655601</v>
      </c>
      <c r="Q180" s="40">
        <f t="array" ref="Q180">IFERROR(_xlfn.STDEV.P(IF((F180:M180&lt;&gt;0)*(F180:M180&lt;&gt;""), F180:M180)), 0)</f>
        <v>100966.53489256682</v>
      </c>
      <c r="R180" s="11">
        <f t="shared" si="18"/>
        <v>15.400607212705108</v>
      </c>
      <c r="S180" s="12">
        <f t="shared" si="15"/>
        <v>84.599392787294889</v>
      </c>
      <c r="T180" s="37" t="str">
        <f t="shared" si="16"/>
        <v>ALTO</v>
      </c>
    </row>
    <row r="181" spans="2:20" ht="18">
      <c r="B181" s="27">
        <v>174</v>
      </c>
      <c r="C181" s="33" t="s">
        <v>213</v>
      </c>
      <c r="D181" s="32" t="s">
        <v>38</v>
      </c>
      <c r="E181" s="32">
        <v>1</v>
      </c>
      <c r="F181" s="7">
        <f>BASE!F183</f>
        <v>0</v>
      </c>
      <c r="G181" s="7">
        <f>BASE!G183</f>
        <v>1009608</v>
      </c>
      <c r="H181" s="40">
        <f>BASE!H183*'FM-029 DEP19May25'!$H$1130</f>
        <v>839389.90346255992</v>
      </c>
      <c r="I181" s="7">
        <f>BASE!I183*'FM-029 DEP19May25'!$I$1130</f>
        <v>676936.70266696042</v>
      </c>
      <c r="J181" s="7"/>
      <c r="K181" s="7"/>
      <c r="L181" s="7"/>
      <c r="M181" s="36">
        <f>BASE!M183*$M$1130</f>
        <v>0</v>
      </c>
      <c r="N181" s="1">
        <f t="shared" si="13"/>
        <v>3</v>
      </c>
      <c r="O181" s="8">
        <f t="shared" si="17"/>
        <v>841978</v>
      </c>
      <c r="P181" s="9">
        <f t="shared" si="14"/>
        <v>841978</v>
      </c>
      <c r="Q181" s="40">
        <f t="array" ref="Q181">IFERROR(_xlfn.STDEV.P(IF((F181:M181&lt;&gt;0)*(F181:M181&lt;&gt;""), F181:M181)), 0)</f>
        <v>135824.81973598342</v>
      </c>
      <c r="R181" s="11">
        <f t="shared" si="18"/>
        <v>16.131635237023225</v>
      </c>
      <c r="S181" s="12">
        <f t="shared" si="15"/>
        <v>83.868364762976768</v>
      </c>
      <c r="T181" s="37" t="str">
        <f t="shared" si="16"/>
        <v>ALTO</v>
      </c>
    </row>
    <row r="182" spans="2:20" ht="18">
      <c r="B182" s="27">
        <v>175</v>
      </c>
      <c r="C182" s="31" t="s">
        <v>214</v>
      </c>
      <c r="D182" s="32" t="s">
        <v>38</v>
      </c>
      <c r="E182" s="32">
        <v>1</v>
      </c>
      <c r="F182" s="7">
        <f>BASE!F184</f>
        <v>0</v>
      </c>
      <c r="G182" s="7">
        <f>BASE!G184</f>
        <v>617098</v>
      </c>
      <c r="H182" s="40">
        <f>BASE!H184*'FM-029 DEP19May25'!$H$1130</f>
        <v>481597.38473058463</v>
      </c>
      <c r="I182" s="7">
        <f>BASE!I184*'FM-029 DEP19May25'!$I$1130</f>
        <v>347275.41547277936</v>
      </c>
      <c r="J182" s="7">
        <f>BASE!J184*'FM-029 DEP19May25'!$J$1130</f>
        <v>352989.94704245584</v>
      </c>
      <c r="K182" s="7">
        <f>BASE!K184*'FM-029 DEP19May25'!$K$1130</f>
        <v>337583.89337641356</v>
      </c>
      <c r="L182" s="7">
        <f>BASE!L184*'FM-029 DEP19May25'!$L$1130</f>
        <v>342433.79015820636</v>
      </c>
      <c r="M182" s="36">
        <f>BASE!M184*$M$1130</f>
        <v>0</v>
      </c>
      <c r="N182" s="1">
        <f t="shared" si="13"/>
        <v>6</v>
      </c>
      <c r="O182" s="8">
        <f t="shared" si="17"/>
        <v>413163</v>
      </c>
      <c r="P182" s="9">
        <f t="shared" si="14"/>
        <v>413163</v>
      </c>
      <c r="Q182" s="40">
        <f t="array" ref="Q182">IFERROR(_xlfn.STDEV.P(IF((F182:M182&lt;&gt;0)*(F182:M182&lt;&gt;""), F182:M182)), 0)</f>
        <v>104042.89325269472</v>
      </c>
      <c r="R182" s="11">
        <f t="shared" si="18"/>
        <v>25.182045162005</v>
      </c>
      <c r="S182" s="12">
        <f t="shared" si="15"/>
        <v>74.817954837995003</v>
      </c>
      <c r="T182" s="37" t="str">
        <f t="shared" si="16"/>
        <v>ALTO</v>
      </c>
    </row>
    <row r="183" spans="2:20" ht="18">
      <c r="B183" s="27">
        <v>176</v>
      </c>
      <c r="C183" s="31" t="s">
        <v>215</v>
      </c>
      <c r="D183" s="32" t="s">
        <v>38</v>
      </c>
      <c r="E183" s="32">
        <v>1</v>
      </c>
      <c r="F183" s="7">
        <f>BASE!F185</f>
        <v>0</v>
      </c>
      <c r="G183" s="7">
        <f>BASE!G185</f>
        <v>504188</v>
      </c>
      <c r="H183" s="40">
        <f>BASE!H185*'FM-029 DEP19May25'!$H$1130</f>
        <v>409685.87038907042</v>
      </c>
      <c r="I183" s="7">
        <f>BASE!I185*'FM-029 DEP19May25'!$I$1130</f>
        <v>317984.45668944233</v>
      </c>
      <c r="J183" s="7">
        <f>BASE!J185*'FM-029 DEP19May25'!$J$1130</f>
        <v>262319.71995332558</v>
      </c>
      <c r="K183" s="7">
        <f>BASE!K185*'FM-029 DEP19May25'!$K$1130</f>
        <v>255446.89822294025</v>
      </c>
      <c r="L183" s="7">
        <f>BASE!L185*'FM-029 DEP19May25'!$L$1130</f>
        <v>244373.0612442978</v>
      </c>
      <c r="M183" s="36">
        <f>BASE!M185*$M$1130</f>
        <v>0</v>
      </c>
      <c r="N183" s="1">
        <f t="shared" si="13"/>
        <v>6</v>
      </c>
      <c r="O183" s="8">
        <f t="shared" si="17"/>
        <v>332333</v>
      </c>
      <c r="P183" s="9">
        <f t="shared" si="14"/>
        <v>332333</v>
      </c>
      <c r="Q183" s="40">
        <f t="array" ref="Q183">IFERROR(_xlfn.STDEV.P(IF((F183:M183&lt;&gt;0)*(F183:M183&lt;&gt;""), F183:M183)), 0)</f>
        <v>95108.509199437205</v>
      </c>
      <c r="R183" s="11">
        <f t="shared" si="18"/>
        <v>28.618436688332849</v>
      </c>
      <c r="S183" s="12">
        <f t="shared" si="15"/>
        <v>71.381563311667151</v>
      </c>
      <c r="T183" s="37" t="str">
        <f t="shared" si="16"/>
        <v>ALTO</v>
      </c>
    </row>
    <row r="184" spans="2:20" ht="18">
      <c r="B184" s="27">
        <v>177</v>
      </c>
      <c r="C184" s="33" t="s">
        <v>216</v>
      </c>
      <c r="D184" s="32" t="s">
        <v>38</v>
      </c>
      <c r="E184" s="32">
        <v>1</v>
      </c>
      <c r="F184" s="7">
        <f>BASE!F186</f>
        <v>0</v>
      </c>
      <c r="G184" s="7">
        <f>BASE!G186</f>
        <v>385392</v>
      </c>
      <c r="H184" s="40">
        <f>BASE!H186*'FM-029 DEP19May25'!$H$1130</f>
        <v>313160.90077369113</v>
      </c>
      <c r="I184" s="7">
        <f>BASE!I186*'FM-029 DEP19May25'!$I$1130</f>
        <v>243070.62376019394</v>
      </c>
      <c r="J184" s="7">
        <f>BASE!J186*'FM-029 DEP19May25'!$J$1130</f>
        <v>226078.17969661613</v>
      </c>
      <c r="K184" s="7">
        <f>BASE!K186*'FM-029 DEP19May25'!$K$1130</f>
        <v>219969.450726979</v>
      </c>
      <c r="L184" s="7">
        <f>BASE!L186*'FM-029 DEP19May25'!$L$1130</f>
        <v>210914.32883626129</v>
      </c>
      <c r="M184" s="36">
        <f>BASE!M186*$M$1130</f>
        <v>0</v>
      </c>
      <c r="N184" s="1">
        <f t="shared" si="13"/>
        <v>6</v>
      </c>
      <c r="O184" s="8">
        <f t="shared" si="17"/>
        <v>266431</v>
      </c>
      <c r="P184" s="9">
        <f t="shared" si="14"/>
        <v>266431</v>
      </c>
      <c r="Q184" s="40">
        <f t="array" ref="Q184">IFERROR(_xlfn.STDEV.P(IF((F184:M184&lt;&gt;0)*(F184:M184&lt;&gt;""), F184:M184)), 0)</f>
        <v>62915.600568975431</v>
      </c>
      <c r="R184" s="11">
        <f t="shared" si="18"/>
        <v>23.614219279654179</v>
      </c>
      <c r="S184" s="12">
        <f t="shared" si="15"/>
        <v>76.385780720345821</v>
      </c>
      <c r="T184" s="37" t="str">
        <f t="shared" si="16"/>
        <v>ALTO</v>
      </c>
    </row>
    <row r="185" spans="2:20" ht="18">
      <c r="B185" s="27">
        <v>178</v>
      </c>
      <c r="C185" s="31" t="s">
        <v>217</v>
      </c>
      <c r="D185" s="32" t="s">
        <v>38</v>
      </c>
      <c r="E185" s="32">
        <v>1</v>
      </c>
      <c r="F185" s="7">
        <f>BASE!F187</f>
        <v>0</v>
      </c>
      <c r="G185" s="7">
        <f>BASE!G187</f>
        <v>837459</v>
      </c>
      <c r="H185" s="40">
        <f>BASE!H187*'FM-029 DEP19May25'!$H$1130</f>
        <v>680498.40508516983</v>
      </c>
      <c r="I185" s="7">
        <f>BASE!I187*'FM-029 DEP19May25'!$I$1130</f>
        <v>528190.22481816169</v>
      </c>
      <c r="J185" s="7">
        <f>BASE!J187*'FM-029 DEP19May25'!$J$1130</f>
        <v>412994.25545283192</v>
      </c>
      <c r="K185" s="7">
        <f>BASE!K187*'FM-029 DEP19May25'!$K$1130</f>
        <v>454409.85460420034</v>
      </c>
      <c r="L185" s="7">
        <f>BASE!L187*'FM-029 DEP19May25'!$L$1130</f>
        <v>0</v>
      </c>
      <c r="M185" s="36">
        <f>BASE!M187*$M$1130</f>
        <v>0</v>
      </c>
      <c r="N185" s="1">
        <f t="shared" si="13"/>
        <v>5</v>
      </c>
      <c r="O185" s="8">
        <f t="shared" si="17"/>
        <v>582710</v>
      </c>
      <c r="P185" s="9">
        <f t="shared" si="14"/>
        <v>582710</v>
      </c>
      <c r="Q185" s="40">
        <f t="array" ref="Q185">IFERROR(_xlfn.STDEV.P(IF((F185:M185&lt;&gt;0)*(F185:M185&lt;&gt;""), F185:M185)), 0)</f>
        <v>156650.17862176668</v>
      </c>
      <c r="R185" s="11">
        <f t="shared" si="18"/>
        <v>26.883042786594817</v>
      </c>
      <c r="S185" s="12">
        <f t="shared" si="15"/>
        <v>73.116957213405186</v>
      </c>
      <c r="T185" s="37" t="str">
        <f t="shared" si="16"/>
        <v>ALTO</v>
      </c>
    </row>
    <row r="186" spans="2:20" ht="18">
      <c r="B186" s="27">
        <v>179</v>
      </c>
      <c r="C186" s="31" t="s">
        <v>218</v>
      </c>
      <c r="D186" s="32" t="s">
        <v>38</v>
      </c>
      <c r="E186" s="32">
        <v>1</v>
      </c>
      <c r="F186" s="7">
        <f>BASE!F188</f>
        <v>0</v>
      </c>
      <c r="G186" s="7">
        <f>BASE!G188</f>
        <v>1162456</v>
      </c>
      <c r="H186" s="40">
        <f>BASE!H188*'FM-029 DEP19May25'!$H$1130</f>
        <v>944572.36857859953</v>
      </c>
      <c r="I186" s="7">
        <f>BASE!I188*'FM-029 DEP19May25'!$I$1130</f>
        <v>733145.43971787521</v>
      </c>
      <c r="J186" s="7">
        <f>BASE!J188*'FM-029 DEP19May25'!$J$1130</f>
        <v>585174.75989588012</v>
      </c>
      <c r="K186" s="7">
        <f>BASE!K188*'FM-029 DEP19May25'!$K$1130</f>
        <v>686146.0904684976</v>
      </c>
      <c r="L186" s="7">
        <f>BASE!L188*'FM-029 DEP19May25'!$L$1130</f>
        <v>0</v>
      </c>
      <c r="M186" s="36">
        <f>BASE!M188*$M$1130</f>
        <v>0</v>
      </c>
      <c r="N186" s="1">
        <f t="shared" si="13"/>
        <v>5</v>
      </c>
      <c r="O186" s="8">
        <f t="shared" si="17"/>
        <v>822299</v>
      </c>
      <c r="P186" s="9">
        <f t="shared" si="14"/>
        <v>822299</v>
      </c>
      <c r="Q186" s="40">
        <f t="array" ref="Q186">IFERROR(_xlfn.STDEV.P(IF((F186:M186&lt;&gt;0)*(F186:M186&lt;&gt;""), F186:M186)), 0)</f>
        <v>206577.55862743742</v>
      </c>
      <c r="R186" s="11">
        <f t="shared" si="18"/>
        <v>25.121951823781547</v>
      </c>
      <c r="S186" s="12">
        <f t="shared" si="15"/>
        <v>74.878048176218456</v>
      </c>
      <c r="T186" s="37" t="str">
        <f t="shared" si="16"/>
        <v>ALTO</v>
      </c>
    </row>
    <row r="187" spans="2:20" ht="18">
      <c r="B187" s="27">
        <v>180</v>
      </c>
      <c r="C187" s="33" t="s">
        <v>219</v>
      </c>
      <c r="D187" s="32" t="s">
        <v>38</v>
      </c>
      <c r="E187" s="32">
        <v>1</v>
      </c>
      <c r="F187" s="7">
        <f>BASE!F189</f>
        <v>0</v>
      </c>
      <c r="G187" s="7">
        <f>BASE!G189</f>
        <v>260435</v>
      </c>
      <c r="H187" s="40">
        <f>BASE!H189*'FM-029 DEP19May25'!$H$1130</f>
        <v>226144.18616408258</v>
      </c>
      <c r="I187" s="7">
        <f>BASE!I189*'FM-029 DEP19May25'!$I$1130</f>
        <v>194947.43442803613</v>
      </c>
      <c r="J187" s="7">
        <f>BASE!J189*'FM-029 DEP19May25'!$J$1130</f>
        <v>181207.70128354727</v>
      </c>
      <c r="K187" s="7">
        <f>BASE!K189*'FM-029 DEP19May25'!$K$1130</f>
        <v>174929.03069466882</v>
      </c>
      <c r="L187" s="7">
        <f>BASE!L189*'FM-029 DEP19May25'!$L$1130</f>
        <v>172388.26652431331</v>
      </c>
      <c r="M187" s="36">
        <f>BASE!M189*$M$1130</f>
        <v>0</v>
      </c>
      <c r="N187" s="1">
        <f t="shared" si="13"/>
        <v>6</v>
      </c>
      <c r="O187" s="8">
        <f t="shared" si="17"/>
        <v>201675</v>
      </c>
      <c r="P187" s="9">
        <f t="shared" si="14"/>
        <v>201675</v>
      </c>
      <c r="Q187" s="40">
        <f t="array" ref="Q187">IFERROR(_xlfn.STDEV.P(IF((F187:M187&lt;&gt;0)*(F187:M187&lt;&gt;""), F187:M187)), 0)</f>
        <v>31855.686980838109</v>
      </c>
      <c r="R187" s="11">
        <f t="shared" si="18"/>
        <v>15.795555711336609</v>
      </c>
      <c r="S187" s="12">
        <f t="shared" si="15"/>
        <v>84.204444288663396</v>
      </c>
      <c r="T187" s="37" t="str">
        <f t="shared" si="16"/>
        <v>ALTO</v>
      </c>
    </row>
    <row r="188" spans="2:20" ht="18">
      <c r="B188" s="27">
        <v>181</v>
      </c>
      <c r="C188" s="33" t="s">
        <v>220</v>
      </c>
      <c r="D188" s="32" t="s">
        <v>38</v>
      </c>
      <c r="E188" s="32">
        <v>1</v>
      </c>
      <c r="F188" s="7">
        <f>BASE!F190</f>
        <v>0</v>
      </c>
      <c r="G188" s="7">
        <f>BASE!G190</f>
        <v>997889</v>
      </c>
      <c r="H188" s="40">
        <f>BASE!H190*'FM-029 DEP19May25'!$H$1130</f>
        <v>810880.02921838278</v>
      </c>
      <c r="I188" s="7">
        <f>BASE!I190*'FM-029 DEP19May25'!$I$1130</f>
        <v>629417.67467489524</v>
      </c>
      <c r="J188" s="7">
        <f>BASE!J190*'FM-029 DEP19May25'!$J$1130</f>
        <v>581723.18463333638</v>
      </c>
      <c r="K188" s="7">
        <f>BASE!K190*'FM-029 DEP19May25'!$K$1130</f>
        <v>535762.58481421648</v>
      </c>
      <c r="L188" s="7">
        <f>BASE!L190*'FM-029 DEP19May25'!$L$1130</f>
        <v>610667.80258177232</v>
      </c>
      <c r="M188" s="36">
        <f>BASE!M190*$M$1130</f>
        <v>0</v>
      </c>
      <c r="N188" s="1">
        <f t="shared" si="13"/>
        <v>6</v>
      </c>
      <c r="O188" s="8">
        <f t="shared" si="17"/>
        <v>694390</v>
      </c>
      <c r="P188" s="9">
        <f t="shared" si="14"/>
        <v>694390</v>
      </c>
      <c r="Q188" s="40">
        <f t="array" ref="Q188">IFERROR(_xlfn.STDEV.P(IF((F188:M188&lt;&gt;0)*(F188:M188&lt;&gt;""), F188:M188)), 0)</f>
        <v>160607.6209484697</v>
      </c>
      <c r="R188" s="11">
        <f t="shared" si="18"/>
        <v>23.129310754542793</v>
      </c>
      <c r="S188" s="12">
        <f t="shared" si="15"/>
        <v>76.870689245457214</v>
      </c>
      <c r="T188" s="37" t="str">
        <f t="shared" si="16"/>
        <v>ALTO</v>
      </c>
    </row>
    <row r="189" spans="2:20" ht="18">
      <c r="B189" s="27">
        <v>182</v>
      </c>
      <c r="C189" s="33" t="s">
        <v>221</v>
      </c>
      <c r="D189" s="32" t="s">
        <v>38</v>
      </c>
      <c r="E189" s="32">
        <v>1</v>
      </c>
      <c r="F189" s="7">
        <f>BASE!F191</f>
        <v>0</v>
      </c>
      <c r="G189" s="7">
        <f>BASE!G191</f>
        <v>86253</v>
      </c>
      <c r="H189" s="40">
        <f>BASE!H191*'FM-029 DEP19May25'!$H$1130</f>
        <v>70116.679819648198</v>
      </c>
      <c r="I189" s="7">
        <f>BASE!I191*'FM-029 DEP19May25'!$I$1130</f>
        <v>54462.536918668717</v>
      </c>
      <c r="J189" s="7">
        <f>BASE!J191*'FM-029 DEP19May25'!$J$1130</f>
        <v>54694.192621847236</v>
      </c>
      <c r="K189" s="7">
        <f>BASE!K191*'FM-029 DEP19May25'!$K$1130</f>
        <v>53067.189014539581</v>
      </c>
      <c r="L189" s="7">
        <f>BASE!L191*'FM-029 DEP19May25'!$L$1130</f>
        <v>51402.535183927015</v>
      </c>
      <c r="M189" s="36">
        <f>BASE!M191*$M$1130</f>
        <v>0</v>
      </c>
      <c r="N189" s="1">
        <f t="shared" si="13"/>
        <v>6</v>
      </c>
      <c r="O189" s="8">
        <f t="shared" si="17"/>
        <v>61666</v>
      </c>
      <c r="P189" s="9">
        <f t="shared" si="14"/>
        <v>61666</v>
      </c>
      <c r="Q189" s="40">
        <f t="array" ref="Q189">IFERROR(_xlfn.STDEV.P(IF((F189:M189&lt;&gt;0)*(F189:M189&lt;&gt;""), F189:M189)), 0)</f>
        <v>12620.808197099421</v>
      </c>
      <c r="R189" s="11">
        <f t="shared" si="18"/>
        <v>20.466396713098661</v>
      </c>
      <c r="S189" s="12">
        <f t="shared" si="15"/>
        <v>79.533603286901339</v>
      </c>
      <c r="T189" s="37" t="str">
        <f t="shared" si="16"/>
        <v>ALTO</v>
      </c>
    </row>
    <row r="190" spans="2:20" ht="18">
      <c r="B190" s="27">
        <v>183</v>
      </c>
      <c r="C190" s="33" t="s">
        <v>222</v>
      </c>
      <c r="D190" s="32" t="s">
        <v>38</v>
      </c>
      <c r="E190" s="32">
        <v>1</v>
      </c>
      <c r="F190" s="7">
        <f>BASE!F192</f>
        <v>0</v>
      </c>
      <c r="G190" s="7">
        <f>BASE!G192</f>
        <v>60088</v>
      </c>
      <c r="H190" s="40">
        <f>BASE!H192*'FM-029 DEP19May25'!$H$1130</f>
        <v>48866.553837864143</v>
      </c>
      <c r="I190" s="7">
        <f>BASE!I192*'FM-029 DEP19May25'!$I$1130</f>
        <v>37983.927705532289</v>
      </c>
      <c r="J190" s="7">
        <f>BASE!J192*'FM-029 DEP19May25'!$J$1130</f>
        <v>35710.528677856571</v>
      </c>
      <c r="K190" s="7">
        <f>BASE!K192*'FM-029 DEP19May25'!$K$1130</f>
        <v>35758.546042003232</v>
      </c>
      <c r="L190" s="7">
        <f>BASE!L192*'FM-029 DEP19May25'!$L$1130</f>
        <v>31400.219353586337</v>
      </c>
      <c r="M190" s="36">
        <f>BASE!M192*$M$1130</f>
        <v>0</v>
      </c>
      <c r="N190" s="1">
        <f t="shared" si="13"/>
        <v>6</v>
      </c>
      <c r="O190" s="8">
        <f t="shared" si="17"/>
        <v>41635</v>
      </c>
      <c r="P190" s="9">
        <f t="shared" si="14"/>
        <v>41635</v>
      </c>
      <c r="Q190" s="40">
        <f t="array" ref="Q190">IFERROR(_xlfn.STDEV.P(IF((F190:M190&lt;&gt;0)*(F190:M190&lt;&gt;""), F190:M190)), 0)</f>
        <v>9836.3417525035493</v>
      </c>
      <c r="R190" s="11">
        <f t="shared" si="18"/>
        <v>23.625175339266359</v>
      </c>
      <c r="S190" s="12">
        <f t="shared" si="15"/>
        <v>76.374824660733637</v>
      </c>
      <c r="T190" s="37" t="str">
        <f t="shared" si="16"/>
        <v>ALTO</v>
      </c>
    </row>
    <row r="191" spans="2:20" ht="18">
      <c r="B191" s="27">
        <v>184</v>
      </c>
      <c r="C191" s="31" t="s">
        <v>223</v>
      </c>
      <c r="D191" s="32" t="s">
        <v>38</v>
      </c>
      <c r="E191" s="32">
        <v>1</v>
      </c>
      <c r="F191" s="7">
        <f>BASE!F193</f>
        <v>0</v>
      </c>
      <c r="G191" s="7">
        <f>BASE!G193</f>
        <v>81649</v>
      </c>
      <c r="H191" s="40">
        <f>BASE!H193*'FM-029 DEP19May25'!$H$1130</f>
        <v>66378.103044566495</v>
      </c>
      <c r="I191" s="7">
        <f>BASE!I193*'FM-029 DEP19May25'!$I$1130</f>
        <v>51563.43178311659</v>
      </c>
      <c r="J191" s="7">
        <f>BASE!J193*'FM-029 DEP19May25'!$J$1130</f>
        <v>42480.926308230861</v>
      </c>
      <c r="K191" s="7">
        <f>BASE!K193*'FM-029 DEP19May25'!$K$1130</f>
        <v>42934.991922455578</v>
      </c>
      <c r="L191" s="7">
        <f>BASE!L193*'FM-029 DEP19May25'!$L$1130</f>
        <v>36375.67698728526</v>
      </c>
      <c r="M191" s="36">
        <f>BASE!M193*$M$1130</f>
        <v>0</v>
      </c>
      <c r="N191" s="1">
        <f t="shared" si="13"/>
        <v>6</v>
      </c>
      <c r="O191" s="8">
        <f t="shared" si="17"/>
        <v>53564</v>
      </c>
      <c r="P191" s="9">
        <f t="shared" si="14"/>
        <v>53564</v>
      </c>
      <c r="Q191" s="40">
        <f t="array" ref="Q191">IFERROR(_xlfn.STDEV.P(IF((F191:M191&lt;&gt;0)*(F191:M191&lt;&gt;""), F191:M191)), 0)</f>
        <v>15749.177320331622</v>
      </c>
      <c r="R191" s="11">
        <f t="shared" si="18"/>
        <v>29.40254148370477</v>
      </c>
      <c r="S191" s="12">
        <f t="shared" si="15"/>
        <v>70.597458516295234</v>
      </c>
      <c r="T191" s="37" t="str">
        <f t="shared" si="16"/>
        <v>ALTO</v>
      </c>
    </row>
    <row r="192" spans="2:20" ht="18">
      <c r="B192" s="27">
        <v>185</v>
      </c>
      <c r="C192" s="33" t="s">
        <v>224</v>
      </c>
      <c r="D192" s="32" t="s">
        <v>38</v>
      </c>
      <c r="E192" s="32">
        <v>1</v>
      </c>
      <c r="F192" s="7">
        <f>BASE!F194</f>
        <v>0</v>
      </c>
      <c r="G192" s="7">
        <f>BASE!G194</f>
        <v>169207</v>
      </c>
      <c r="H192" s="40">
        <f>BASE!H194*'FM-029 DEP19May25'!$H$1130</f>
        <v>137540.11513828824</v>
      </c>
      <c r="I192" s="7">
        <f>BASE!I194*'FM-029 DEP19May25'!$I$1130</f>
        <v>106818.11549482036</v>
      </c>
      <c r="J192" s="7">
        <f>BASE!J194*'FM-029 DEP19May25'!$J$1130</f>
        <v>97706.13050893099</v>
      </c>
      <c r="K192" s="7">
        <f>BASE!K194*'FM-029 DEP19May25'!$K$1130</f>
        <v>95115.315024232637</v>
      </c>
      <c r="L192" s="7">
        <f>BASE!L194*'FM-029 DEP19May25'!$L$1130</f>
        <v>91041.11326798021</v>
      </c>
      <c r="M192" s="36">
        <f>BASE!M194*$M$1130</f>
        <v>0</v>
      </c>
      <c r="N192" s="1">
        <f t="shared" si="13"/>
        <v>6</v>
      </c>
      <c r="O192" s="8">
        <f t="shared" si="17"/>
        <v>116238</v>
      </c>
      <c r="P192" s="9">
        <f t="shared" si="14"/>
        <v>116238</v>
      </c>
      <c r="Q192" s="40">
        <f t="array" ref="Q192">IFERROR(_xlfn.STDEV.P(IF((F192:M192&lt;&gt;0)*(F192:M192&lt;&gt;""), F192:M192)), 0)</f>
        <v>28203.753895696718</v>
      </c>
      <c r="R192" s="11">
        <f t="shared" si="18"/>
        <v>24.263798323867167</v>
      </c>
      <c r="S192" s="12">
        <f t="shared" si="15"/>
        <v>75.736201676132836</v>
      </c>
      <c r="T192" s="37" t="str">
        <f t="shared" si="16"/>
        <v>ALTO</v>
      </c>
    </row>
    <row r="193" spans="2:20" ht="18">
      <c r="B193" s="27">
        <v>186</v>
      </c>
      <c r="C193" s="33" t="s">
        <v>225</v>
      </c>
      <c r="D193" s="32" t="s">
        <v>38</v>
      </c>
      <c r="E193" s="32">
        <v>1</v>
      </c>
      <c r="F193" s="7">
        <f>BASE!F195</f>
        <v>0</v>
      </c>
      <c r="G193" s="7">
        <f>BASE!G195</f>
        <v>7113</v>
      </c>
      <c r="H193" s="40">
        <f>BASE!H195*'FM-029 DEP19May25'!$H$1130</f>
        <v>5760.7437668080365</v>
      </c>
      <c r="I193" s="7">
        <f>BASE!I195*'FM-029 DEP19May25'!$I$1130</f>
        <v>4445.3669825876123</v>
      </c>
      <c r="J193" s="7">
        <f>BASE!J195*'FM-029 DEP19May25'!$J$1130</f>
        <v>4779.104209675972</v>
      </c>
      <c r="K193" s="7">
        <f>BASE!K195*'FM-029 DEP19May25'!$K$1130</f>
        <v>4803.9741518578357</v>
      </c>
      <c r="L193" s="7">
        <f>BASE!L195*'FM-029 DEP19May25'!$L$1130</f>
        <v>4249.0924973308747</v>
      </c>
      <c r="M193" s="36">
        <f>BASE!M195*$M$1130</f>
        <v>0</v>
      </c>
      <c r="N193" s="1">
        <f t="shared" si="13"/>
        <v>6</v>
      </c>
      <c r="O193" s="8">
        <f t="shared" si="17"/>
        <v>5192</v>
      </c>
      <c r="P193" s="9">
        <f t="shared" si="14"/>
        <v>5192</v>
      </c>
      <c r="Q193" s="40">
        <f t="array" ref="Q193">IFERROR(_xlfn.STDEV.P(IF((F193:M193&lt;&gt;0)*(F193:M193&lt;&gt;""), F193:M193)), 0)</f>
        <v>981.60521596365072</v>
      </c>
      <c r="R193" s="11">
        <f t="shared" si="18"/>
        <v>18.906109706541809</v>
      </c>
      <c r="S193" s="12">
        <f t="shared" si="15"/>
        <v>81.093890293458188</v>
      </c>
      <c r="T193" s="37" t="str">
        <f t="shared" si="16"/>
        <v>ALTO</v>
      </c>
    </row>
    <row r="194" spans="2:20" ht="18">
      <c r="B194" s="27">
        <v>187</v>
      </c>
      <c r="C194" s="33" t="s">
        <v>226</v>
      </c>
      <c r="D194" s="32" t="s">
        <v>38</v>
      </c>
      <c r="E194" s="32">
        <v>1</v>
      </c>
      <c r="F194" s="7">
        <f>BASE!F196</f>
        <v>0</v>
      </c>
      <c r="G194" s="7">
        <v>39341</v>
      </c>
      <c r="H194" s="40">
        <v>31688.557949384685</v>
      </c>
      <c r="I194" s="7">
        <v>24224.04452281243</v>
      </c>
      <c r="J194" s="7">
        <v>22966.25078538731</v>
      </c>
      <c r="K194" s="7"/>
      <c r="L194" s="7">
        <v>23974.356012811804</v>
      </c>
      <c r="M194" s="36">
        <f>BASE!M196*$M$1130</f>
        <v>0</v>
      </c>
      <c r="N194" s="1">
        <f t="shared" si="13"/>
        <v>5</v>
      </c>
      <c r="O194" s="8">
        <f t="shared" si="17"/>
        <v>28439</v>
      </c>
      <c r="P194" s="9">
        <f t="shared" si="14"/>
        <v>28439</v>
      </c>
      <c r="Q194" s="40">
        <f t="array" ref="Q194">IFERROR(_xlfn.STDEV.P(IF((F194:M194&lt;&gt;0)*(F194:M194&lt;&gt;""), F194:M194)), 0)</f>
        <v>6277.9472809894023</v>
      </c>
      <c r="R194" s="11">
        <f t="shared" si="18"/>
        <v>22.075133728293551</v>
      </c>
      <c r="S194" s="12">
        <f t="shared" si="15"/>
        <v>77.924866271706449</v>
      </c>
      <c r="T194" s="37" t="str">
        <f t="shared" si="16"/>
        <v>ALTO</v>
      </c>
    </row>
    <row r="195" spans="2:20" ht="18">
      <c r="B195" s="27">
        <v>188</v>
      </c>
      <c r="C195" s="33" t="s">
        <v>227</v>
      </c>
      <c r="D195" s="32" t="s">
        <v>38</v>
      </c>
      <c r="E195" s="32">
        <v>1</v>
      </c>
      <c r="F195" s="7">
        <f>BASE!F197</f>
        <v>0</v>
      </c>
      <c r="G195" s="7"/>
      <c r="H195" s="40">
        <v>7794.8233770423412</v>
      </c>
      <c r="I195" s="7">
        <v>6005.7549041216653</v>
      </c>
      <c r="J195" s="7">
        <v>4646.3513149627506</v>
      </c>
      <c r="K195" s="7">
        <v>4473.6833602584811</v>
      </c>
      <c r="L195" s="7">
        <v>4543.3708628554796</v>
      </c>
      <c r="M195" s="36">
        <f>BASE!M197*$M$1130</f>
        <v>0</v>
      </c>
      <c r="N195" s="1">
        <f t="shared" si="13"/>
        <v>5</v>
      </c>
      <c r="O195" s="8">
        <f t="shared" si="17"/>
        <v>5493</v>
      </c>
      <c r="P195" s="9">
        <f t="shared" si="14"/>
        <v>5493</v>
      </c>
      <c r="Q195" s="40">
        <f t="array" ref="Q195">IFERROR(_xlfn.STDEV.P(IF((F195:M195&lt;&gt;0)*(F195:M195&lt;&gt;""), F195:M195)), 0)</f>
        <v>1282.1017237581295</v>
      </c>
      <c r="R195" s="11">
        <f t="shared" si="18"/>
        <v>23.340646709596388</v>
      </c>
      <c r="S195" s="12">
        <f t="shared" si="15"/>
        <v>76.659353290403615</v>
      </c>
      <c r="T195" s="37" t="str">
        <f t="shared" si="16"/>
        <v>ALTO</v>
      </c>
    </row>
    <row r="196" spans="2:20" ht="18">
      <c r="B196" s="27">
        <v>189</v>
      </c>
      <c r="C196" s="33" t="s">
        <v>228</v>
      </c>
      <c r="D196" s="32" t="s">
        <v>38</v>
      </c>
      <c r="E196" s="32">
        <v>1</v>
      </c>
      <c r="F196" s="7">
        <f>BASE!F198</f>
        <v>0</v>
      </c>
      <c r="G196" s="7">
        <f>BASE!G198</f>
        <v>8815</v>
      </c>
      <c r="H196" s="40">
        <f>BASE!H198*'FM-029 DEP19May25'!$H$1130</f>
        <v>7145.585668358478</v>
      </c>
      <c r="I196" s="7">
        <f>BASE!I198*'FM-029 DEP19May25'!$I$1130</f>
        <v>5523.2951289398279</v>
      </c>
      <c r="J196" s="7">
        <f>BASE!J198*'FM-029 DEP19May25'!$J$1130</f>
        <v>5310.1157885288576</v>
      </c>
      <c r="K196" s="7">
        <f>BASE!K198*'FM-029 DEP19May25'!$K$1130</f>
        <v>0</v>
      </c>
      <c r="L196" s="7">
        <f>BASE!L198*'FM-029 DEP19May25'!$L$1130</f>
        <v>0</v>
      </c>
      <c r="M196" s="36">
        <f>BASE!M198*$M$1130</f>
        <v>0</v>
      </c>
      <c r="N196" s="1">
        <f t="shared" si="13"/>
        <v>4</v>
      </c>
      <c r="O196" s="8">
        <f t="shared" si="17"/>
        <v>6698</v>
      </c>
      <c r="P196" s="9">
        <f t="shared" si="14"/>
        <v>6698</v>
      </c>
      <c r="Q196" s="40">
        <f t="array" ref="Q196">IFERROR(_xlfn.STDEV.P(IF((F196:M196&lt;&gt;0)*(F196:M196&lt;&gt;""), F196:M196)), 0)</f>
        <v>1413.1679882868277</v>
      </c>
      <c r="R196" s="11">
        <f t="shared" si="18"/>
        <v>21.098357543846337</v>
      </c>
      <c r="S196" s="12">
        <f t="shared" si="15"/>
        <v>78.901642456153667</v>
      </c>
      <c r="T196" s="37" t="str">
        <f t="shared" si="16"/>
        <v>ALTO</v>
      </c>
    </row>
    <row r="197" spans="2:20" ht="30">
      <c r="B197" s="27">
        <v>190</v>
      </c>
      <c r="C197" s="31" t="s">
        <v>229</v>
      </c>
      <c r="D197" s="32" t="s">
        <v>38</v>
      </c>
      <c r="E197" s="32">
        <v>1</v>
      </c>
      <c r="F197" s="7">
        <f>BASE!F199</f>
        <v>0</v>
      </c>
      <c r="G197" s="7">
        <f>BASE!G199</f>
        <v>41279</v>
      </c>
      <c r="H197" s="40">
        <f>BASE!H199*'FM-029 DEP19May25'!$H$1130</f>
        <v>33262.016310644503</v>
      </c>
      <c r="I197" s="7">
        <f>BASE!I199*'FM-029 DEP19May25'!$I$1130</f>
        <v>25443.233414150316</v>
      </c>
      <c r="J197" s="7">
        <f>BASE!J199*'FM-029 DEP19May25'!$J$1130</f>
        <v>20709.451575262545</v>
      </c>
      <c r="K197" s="7">
        <f>BASE!K199*'FM-029 DEP19May25'!$K$1130</f>
        <v>20166.009693053311</v>
      </c>
      <c r="L197" s="7">
        <f>BASE!L199*'FM-029 DEP19May25'!$L$1130</f>
        <v>19654.92380859944</v>
      </c>
      <c r="M197" s="36">
        <f>BASE!M199*$M$1130</f>
        <v>0</v>
      </c>
      <c r="N197" s="1">
        <f t="shared" si="13"/>
        <v>6</v>
      </c>
      <c r="O197" s="8">
        <f t="shared" si="17"/>
        <v>26752</v>
      </c>
      <c r="P197" s="9">
        <f t="shared" si="14"/>
        <v>26752</v>
      </c>
      <c r="Q197" s="40">
        <f t="array" ref="Q197">IFERROR(_xlfn.STDEV.P(IF((F197:M197&lt;&gt;0)*(F197:M197&lt;&gt;""), F197:M197)), 0)</f>
        <v>8014.3939304967844</v>
      </c>
      <c r="R197" s="11">
        <f t="shared" si="18"/>
        <v>29.958111283256521</v>
      </c>
      <c r="S197" s="12">
        <f t="shared" si="15"/>
        <v>70.041888716743472</v>
      </c>
      <c r="T197" s="37" t="str">
        <f t="shared" si="16"/>
        <v>ALTO</v>
      </c>
    </row>
    <row r="198" spans="2:20" ht="18">
      <c r="B198" s="27">
        <v>191</v>
      </c>
      <c r="C198" s="33" t="s">
        <v>230</v>
      </c>
      <c r="D198" s="32" t="s">
        <v>38</v>
      </c>
      <c r="E198" s="32">
        <v>1</v>
      </c>
      <c r="F198" s="7">
        <f>BASE!F200</f>
        <v>0</v>
      </c>
      <c r="G198" s="7">
        <f>BASE!G200</f>
        <v>54408</v>
      </c>
      <c r="H198" s="40">
        <f>BASE!H200*'FM-029 DEP19May25'!$H$1130</f>
        <v>43824.538054369739</v>
      </c>
      <c r="I198" s="7">
        <f>BASE!I200*'FM-029 DEP19May25'!$I$1130</f>
        <v>33500.528983910066</v>
      </c>
      <c r="J198" s="7">
        <f>BASE!J200*'FM-029 DEP19May25'!$J$1130</f>
        <v>30798.671573467374</v>
      </c>
      <c r="K198" s="7">
        <f>BASE!K200*'FM-029 DEP19May25'!$K$1130</f>
        <v>0</v>
      </c>
      <c r="L198" s="7">
        <f>BASE!L200*'FM-029 DEP19May25'!$L$1130</f>
        <v>0</v>
      </c>
      <c r="M198" s="36">
        <f>BASE!M200*$M$1130</f>
        <v>0</v>
      </c>
      <c r="N198" s="1">
        <f t="shared" si="13"/>
        <v>4</v>
      </c>
      <c r="O198" s="8">
        <f t="shared" si="17"/>
        <v>40633</v>
      </c>
      <c r="P198" s="9">
        <f t="shared" si="14"/>
        <v>40633</v>
      </c>
      <c r="Q198" s="40">
        <f t="array" ref="Q198">IFERROR(_xlfn.STDEV.P(IF((F198:M198&lt;&gt;0)*(F198:M198&lt;&gt;""), F198:M198)), 0)</f>
        <v>9320.980347201672</v>
      </c>
      <c r="R198" s="11">
        <f t="shared" si="18"/>
        <v>22.939434319891891</v>
      </c>
      <c r="S198" s="12">
        <f t="shared" si="15"/>
        <v>77.060565680108112</v>
      </c>
      <c r="T198" s="37" t="str">
        <f t="shared" si="16"/>
        <v>ALTO</v>
      </c>
    </row>
    <row r="199" spans="2:20" ht="18">
      <c r="B199" s="27">
        <v>192</v>
      </c>
      <c r="C199" s="33" t="s">
        <v>231</v>
      </c>
      <c r="D199" s="32" t="s">
        <v>38</v>
      </c>
      <c r="E199" s="32">
        <v>1</v>
      </c>
      <c r="F199" s="7">
        <f>BASE!F201</f>
        <v>0</v>
      </c>
      <c r="G199" s="7">
        <f>BASE!G201</f>
        <v>3070</v>
      </c>
      <c r="H199" s="40">
        <f>BASE!H201*'FM-029 DEP19May25'!$H$1130</f>
        <v>2681.3318825001734</v>
      </c>
      <c r="I199" s="7">
        <f>BASE!I201*'FM-029 DEP19May25'!$I$1130</f>
        <v>2331.8889133788844</v>
      </c>
      <c r="J199" s="7">
        <f>BASE!J201*'FM-029 DEP19May25'!$J$1130</f>
        <v>1991.2934206983218</v>
      </c>
      <c r="K199" s="7">
        <f>BASE!K201*'FM-029 DEP19May25'!$K$1130</f>
        <v>2075.9127625201941</v>
      </c>
      <c r="L199" s="7">
        <f>BASE!L201*'FM-029 DEP19May25'!$L$1130</f>
        <v>1873.3330098029701</v>
      </c>
      <c r="M199" s="36">
        <f>BASE!M201*$M$1130</f>
        <v>0</v>
      </c>
      <c r="N199" s="1">
        <f t="shared" si="13"/>
        <v>6</v>
      </c>
      <c r="O199" s="8">
        <f t="shared" si="17"/>
        <v>2337</v>
      </c>
      <c r="P199" s="9">
        <f t="shared" si="14"/>
        <v>2337</v>
      </c>
      <c r="Q199" s="40">
        <f t="array" ref="Q199">IFERROR(_xlfn.STDEV.P(IF((F199:M199&lt;&gt;0)*(F199:M199&lt;&gt;""), F199:M199)), 0)</f>
        <v>420.02891063157477</v>
      </c>
      <c r="R199" s="11">
        <f t="shared" si="18"/>
        <v>17.972995748034865</v>
      </c>
      <c r="S199" s="12">
        <f t="shared" si="15"/>
        <v>82.027004251965138</v>
      </c>
      <c r="T199" s="37" t="str">
        <f t="shared" si="16"/>
        <v>ALTO</v>
      </c>
    </row>
    <row r="200" spans="2:20" ht="18">
      <c r="B200" s="27">
        <v>193</v>
      </c>
      <c r="C200" s="33" t="s">
        <v>232</v>
      </c>
      <c r="D200" s="32" t="s">
        <v>38</v>
      </c>
      <c r="E200" s="32">
        <v>1</v>
      </c>
      <c r="F200" s="7">
        <f>BASE!F202</f>
        <v>0</v>
      </c>
      <c r="G200" s="7">
        <f>BASE!G202</f>
        <v>49176</v>
      </c>
      <c r="H200" s="40">
        <f>BASE!H202*'FM-029 DEP19May25'!$H$1130</f>
        <v>39626.33274852256</v>
      </c>
      <c r="I200" s="7">
        <f>BASE!I202*'FM-029 DEP19May25'!$I$1130</f>
        <v>30312.382631694949</v>
      </c>
      <c r="J200" s="7">
        <f>BASE!J202*'FM-029 DEP19May25'!$J$1130</f>
        <v>25754.061574364961</v>
      </c>
      <c r="K200" s="7">
        <f>BASE!K202*'FM-029 DEP19May25'!$K$1130</f>
        <v>0</v>
      </c>
      <c r="L200" s="7">
        <f>BASE!L202*'FM-029 DEP19May25'!$L$1130</f>
        <v>0</v>
      </c>
      <c r="M200" s="36">
        <f>BASE!M202*$M$1130</f>
        <v>0</v>
      </c>
      <c r="N200" s="1">
        <f t="shared" si="13"/>
        <v>4</v>
      </c>
      <c r="O200" s="8">
        <f t="shared" si="17"/>
        <v>36217</v>
      </c>
      <c r="P200" s="9">
        <f t="shared" si="14"/>
        <v>36217</v>
      </c>
      <c r="Q200" s="40">
        <f t="array" ref="Q200">IFERROR(_xlfn.STDEV.P(IF((F200:M200&lt;&gt;0)*(F200:M200&lt;&gt;""), F200:M200)), 0)</f>
        <v>8998.566794272776</v>
      </c>
      <c r="R200" s="11">
        <f t="shared" si="18"/>
        <v>24.84625119218261</v>
      </c>
      <c r="S200" s="12">
        <f t="shared" si="15"/>
        <v>75.153748807817394</v>
      </c>
      <c r="T200" s="37" t="str">
        <f t="shared" si="16"/>
        <v>ALTO</v>
      </c>
    </row>
    <row r="201" spans="2:20" ht="18">
      <c r="B201" s="27">
        <v>194</v>
      </c>
      <c r="C201" s="33" t="s">
        <v>233</v>
      </c>
      <c r="D201" s="32" t="s">
        <v>38</v>
      </c>
      <c r="E201" s="32">
        <v>1</v>
      </c>
      <c r="F201" s="7">
        <f>BASE!F203</f>
        <v>0</v>
      </c>
      <c r="G201" s="7">
        <f>BASE!G203</f>
        <v>10349</v>
      </c>
      <c r="H201" s="40">
        <f>BASE!H203*'FM-029 DEP19May25'!$H$1130</f>
        <v>8967.2235818674817</v>
      </c>
      <c r="I201" s="7">
        <f>BASE!I203*'FM-029 DEP19May25'!$I$1130</f>
        <v>7705.2303284108439</v>
      </c>
      <c r="J201" s="7">
        <f>BASE!J203*'FM-029 DEP19May25'!$J$1130</f>
        <v>6239.3860515214083</v>
      </c>
      <c r="K201" s="7">
        <f>BASE!K203*'FM-029 DEP19May25'!$K$1130</f>
        <v>0</v>
      </c>
      <c r="L201" s="7">
        <f>BASE!L203*'FM-029 DEP19May25'!$L$1130</f>
        <v>0</v>
      </c>
      <c r="M201" s="36">
        <f>BASE!M203*$M$1130</f>
        <v>0</v>
      </c>
      <c r="N201" s="1">
        <f t="shared" si="13"/>
        <v>4</v>
      </c>
      <c r="O201" s="8">
        <f t="shared" si="17"/>
        <v>8315</v>
      </c>
      <c r="P201" s="9">
        <f t="shared" si="14"/>
        <v>8315</v>
      </c>
      <c r="Q201" s="40">
        <f t="array" ref="Q201">IFERROR(_xlfn.STDEV.P(IF((F201:M201&lt;&gt;0)*(F201:M201&lt;&gt;""), F201:M201)), 0)</f>
        <v>1520.0776082053294</v>
      </c>
      <c r="R201" s="11">
        <f t="shared" si="18"/>
        <v>18.281149828085741</v>
      </c>
      <c r="S201" s="12">
        <f t="shared" si="15"/>
        <v>81.718850171914255</v>
      </c>
      <c r="T201" s="37" t="str">
        <f t="shared" si="16"/>
        <v>ALTO</v>
      </c>
    </row>
    <row r="202" spans="2:20" ht="18">
      <c r="B202" s="27">
        <v>195</v>
      </c>
      <c r="C202" s="33" t="s">
        <v>234</v>
      </c>
      <c r="D202" s="32" t="s">
        <v>38</v>
      </c>
      <c r="E202" s="32">
        <v>1</v>
      </c>
      <c r="F202" s="7">
        <f>BASE!F204</f>
        <v>0</v>
      </c>
      <c r="G202" s="7"/>
      <c r="H202" s="40">
        <v>5904.6879071125632</v>
      </c>
      <c r="I202" s="7">
        <v>4529.0368084637421</v>
      </c>
      <c r="J202" s="7">
        <v>3186.0694731173148</v>
      </c>
      <c r="K202" s="7">
        <v>3207.3344103392569</v>
      </c>
      <c r="L202" s="7">
        <v>3018.865379015821</v>
      </c>
      <c r="M202" s="36">
        <f>BASE!M204*$M$1130</f>
        <v>0</v>
      </c>
      <c r="N202" s="1">
        <f t="shared" ref="N202:N265" si="19">COUNTIF(F202:M202,"&gt;0")</f>
        <v>5</v>
      </c>
      <c r="O202" s="8">
        <f t="shared" si="17"/>
        <v>3969</v>
      </c>
      <c r="P202" s="9">
        <f t="shared" ref="P202:P265" si="20">IFERROR(ROUND(+O202*E202,0),0)</f>
        <v>3969</v>
      </c>
      <c r="Q202" s="40">
        <f t="array" ref="Q202">IFERROR(_xlfn.STDEV.P(IF((F202:M202&lt;&gt;0)*(F202:M202&lt;&gt;""), F202:M202)), 0)</f>
        <v>1109.6304953783858</v>
      </c>
      <c r="R202" s="11">
        <f t="shared" si="18"/>
        <v>27.957432486227912</v>
      </c>
      <c r="S202" s="12">
        <f t="shared" ref="S202:S265" si="21">IFERROR(100-R202,0)</f>
        <v>72.042567513772084</v>
      </c>
      <c r="T202" s="37" t="str">
        <f t="shared" ref="T202:T265" si="22">IF(S202&gt;70,"ALTO","BAJO")</f>
        <v>ALTO</v>
      </c>
    </row>
    <row r="203" spans="2:20" ht="30">
      <c r="B203" s="27">
        <v>196</v>
      </c>
      <c r="C203" s="31" t="s">
        <v>235</v>
      </c>
      <c r="D203" s="32" t="s">
        <v>38</v>
      </c>
      <c r="E203" s="32">
        <v>1</v>
      </c>
      <c r="F203" s="7">
        <f>BASE!F205</f>
        <v>0</v>
      </c>
      <c r="G203" s="7">
        <f>BASE!G205</f>
        <v>4358</v>
      </c>
      <c r="H203" s="40">
        <f>BASE!H205*'FM-029 DEP19May25'!$H$1130</f>
        <v>3537.054978655357</v>
      </c>
      <c r="I203" s="7">
        <f>BASE!I205*'FM-029 DEP19May25'!$I$1130</f>
        <v>2740.4584527220627</v>
      </c>
      <c r="J203" s="7">
        <f>BASE!J205*'FM-029 DEP19May25'!$J$1130</f>
        <v>2256.7992101247646</v>
      </c>
      <c r="K203" s="7">
        <f>BASE!K205*'FM-029 DEP19May25'!$K$1130</f>
        <v>2292.3586429725365</v>
      </c>
      <c r="L203" s="7">
        <f>BASE!L205*'FM-029 DEP19May25'!$L$1130</f>
        <v>2041.2870037853054</v>
      </c>
      <c r="M203" s="36">
        <f>BASE!M205*$M$1130</f>
        <v>0</v>
      </c>
      <c r="N203" s="1">
        <f t="shared" si="19"/>
        <v>6</v>
      </c>
      <c r="O203" s="8">
        <f t="shared" ref="O203:O266" si="23">IFERROR(ROUND(AVERAGEIF(F203:M203,"&gt;0"),0),0)</f>
        <v>2871</v>
      </c>
      <c r="P203" s="9">
        <f t="shared" si="20"/>
        <v>2871</v>
      </c>
      <c r="Q203" s="40">
        <f t="array" ref="Q203">IFERROR(_xlfn.STDEV.P(IF((F203:M203&lt;&gt;0)*(F203:M203&lt;&gt;""), F203:M203)), 0)</f>
        <v>823.84580032722579</v>
      </c>
      <c r="R203" s="11">
        <f t="shared" si="18"/>
        <v>28.695430175103649</v>
      </c>
      <c r="S203" s="12">
        <f t="shared" si="21"/>
        <v>71.304569824896348</v>
      </c>
      <c r="T203" s="37" t="str">
        <f t="shared" si="22"/>
        <v>ALTO</v>
      </c>
    </row>
    <row r="204" spans="2:20" ht="18">
      <c r="B204" s="27">
        <v>197</v>
      </c>
      <c r="C204" s="33" t="s">
        <v>236</v>
      </c>
      <c r="D204" s="32" t="s">
        <v>38</v>
      </c>
      <c r="E204" s="32">
        <v>1</v>
      </c>
      <c r="F204" s="7">
        <f>BASE!F206</f>
        <v>0</v>
      </c>
      <c r="G204" s="7">
        <f>BASE!G206</f>
        <v>1853</v>
      </c>
      <c r="H204" s="40">
        <f>BASE!H206*'FM-029 DEP19May25'!$H$1130</f>
        <v>1522.8297326009872</v>
      </c>
      <c r="I204" s="7">
        <f>BASE!I206*'FM-029 DEP19May25'!$I$1130</f>
        <v>1205.0628168393209</v>
      </c>
      <c r="J204" s="7"/>
      <c r="K204" s="7"/>
      <c r="L204" s="7"/>
      <c r="M204" s="36">
        <f>BASE!M206*$M$1130</f>
        <v>0</v>
      </c>
      <c r="N204" s="1">
        <f t="shared" si="19"/>
        <v>3</v>
      </c>
      <c r="O204" s="8">
        <f t="shared" si="23"/>
        <v>1527</v>
      </c>
      <c r="P204" s="9">
        <f t="shared" si="20"/>
        <v>1527</v>
      </c>
      <c r="Q204" s="40">
        <f t="array" ref="Q204">IFERROR(_xlfn.STDEV.P(IF((F204:M204&lt;&gt;0)*(F204:M204&lt;&gt;""), F204:M204)), 0)</f>
        <v>264.53540228298976</v>
      </c>
      <c r="R204" s="11">
        <f t="shared" si="18"/>
        <v>17.323863934707909</v>
      </c>
      <c r="S204" s="12">
        <f t="shared" si="21"/>
        <v>82.676136065292098</v>
      </c>
      <c r="T204" s="37" t="str">
        <f t="shared" si="22"/>
        <v>ALTO</v>
      </c>
    </row>
    <row r="205" spans="2:20" ht="18">
      <c r="B205" s="27">
        <v>198</v>
      </c>
      <c r="C205" s="33" t="s">
        <v>237</v>
      </c>
      <c r="D205" s="32" t="s">
        <v>38</v>
      </c>
      <c r="E205" s="32">
        <v>1</v>
      </c>
      <c r="F205" s="7">
        <f>BASE!F207</f>
        <v>0</v>
      </c>
      <c r="G205" s="7">
        <f>BASE!G207</f>
        <v>7100</v>
      </c>
      <c r="H205" s="40">
        <f>BASE!H207*'FM-029 DEP19May25'!$H$1130</f>
        <v>5741.8821208370982</v>
      </c>
      <c r="I205" s="7">
        <f>BASE!I207*'FM-029 DEP19May25'!$I$1130</f>
        <v>4420.374696936301</v>
      </c>
      <c r="J205" s="7">
        <f>BASE!J207*'FM-029 DEP19May25'!$J$1130</f>
        <v>3982.5868413966436</v>
      </c>
      <c r="K205" s="7">
        <f>BASE!K207*'FM-029 DEP19May25'!$K$1130</f>
        <v>3929.7576736672054</v>
      </c>
      <c r="L205" s="7">
        <f>BASE!L207*'FM-029 DEP19May25'!$L$1130</f>
        <v>3844.2803067067848</v>
      </c>
      <c r="M205" s="36">
        <f>BASE!M207*$M$1130</f>
        <v>0</v>
      </c>
      <c r="N205" s="1">
        <f t="shared" si="19"/>
        <v>6</v>
      </c>
      <c r="O205" s="8">
        <f t="shared" si="23"/>
        <v>4836</v>
      </c>
      <c r="P205" s="9">
        <f t="shared" si="20"/>
        <v>4836</v>
      </c>
      <c r="Q205" s="40">
        <f t="array" ref="Q205">IFERROR(_xlfn.STDEV.P(IF((F205:M205&lt;&gt;0)*(F205:M205&lt;&gt;""), F205:M205)), 0)</f>
        <v>1200.8440468273902</v>
      </c>
      <c r="R205" s="11">
        <f t="shared" si="18"/>
        <v>24.831349189979122</v>
      </c>
      <c r="S205" s="12">
        <f t="shared" si="21"/>
        <v>75.168650810020878</v>
      </c>
      <c r="T205" s="37" t="str">
        <f t="shared" si="22"/>
        <v>ALTO</v>
      </c>
    </row>
    <row r="206" spans="2:20" ht="30">
      <c r="B206" s="27">
        <v>199</v>
      </c>
      <c r="C206" s="31" t="s">
        <v>238</v>
      </c>
      <c r="D206" s="32" t="s">
        <v>38</v>
      </c>
      <c r="E206" s="32">
        <v>1</v>
      </c>
      <c r="F206" s="7">
        <f>BASE!F208</f>
        <v>0</v>
      </c>
      <c r="G206" s="7">
        <f>BASE!G208</f>
        <v>8535</v>
      </c>
      <c r="H206" s="40">
        <f>BASE!H208*'FM-029 DEP19May25'!$H$1130</f>
        <v>6896.4133979002982</v>
      </c>
      <c r="I206" s="7">
        <f>BASE!I208*'FM-029 DEP19May25'!$I$1130</f>
        <v>5301.6244214238477</v>
      </c>
      <c r="J206" s="7">
        <f>BASE!J208*'FM-029 DEP19May25'!$J$1130</f>
        <v>4646.3513149627506</v>
      </c>
      <c r="K206" s="7">
        <f>BASE!K208*'FM-029 DEP19May25'!$K$1130</f>
        <v>4588.9337641357033</v>
      </c>
      <c r="L206" s="7">
        <f>BASE!L208*'FM-029 DEP19May25'!$L$1130</f>
        <v>4333.7872464330785</v>
      </c>
      <c r="M206" s="36">
        <f>BASE!M208*$M$1130</f>
        <v>0</v>
      </c>
      <c r="N206" s="1">
        <f t="shared" si="19"/>
        <v>6</v>
      </c>
      <c r="O206" s="8">
        <f t="shared" si="23"/>
        <v>5717</v>
      </c>
      <c r="P206" s="9">
        <f t="shared" si="20"/>
        <v>5717</v>
      </c>
      <c r="Q206" s="40">
        <f t="array" ref="Q206">IFERROR(_xlfn.STDEV.P(IF((F206:M206&lt;&gt;0)*(F206:M206&lt;&gt;""), F206:M206)), 0)</f>
        <v>1518.5945472322651</v>
      </c>
      <c r="R206" s="11">
        <f t="shared" si="18"/>
        <v>26.562787252619646</v>
      </c>
      <c r="S206" s="12">
        <f t="shared" si="21"/>
        <v>73.437212747380357</v>
      </c>
      <c r="T206" s="37" t="str">
        <f t="shared" si="22"/>
        <v>ALTO</v>
      </c>
    </row>
    <row r="207" spans="2:20" ht="18">
      <c r="B207" s="27">
        <v>200</v>
      </c>
      <c r="C207" s="33" t="s">
        <v>239</v>
      </c>
      <c r="D207" s="32" t="s">
        <v>38</v>
      </c>
      <c r="E207" s="32">
        <v>1</v>
      </c>
      <c r="F207" s="7">
        <f>BASE!F209</f>
        <v>0</v>
      </c>
      <c r="G207" s="7"/>
      <c r="H207" s="40">
        <v>11130.35655927136</v>
      </c>
      <c r="I207" s="7">
        <v>8537.5821027110414</v>
      </c>
      <c r="J207" s="7">
        <v>6106.6331568081869</v>
      </c>
      <c r="K207" s="7">
        <v>5985.9935379644594</v>
      </c>
      <c r="L207" s="7">
        <v>5703.2582742890427</v>
      </c>
      <c r="M207" s="36">
        <f>BASE!M209*$M$1130</f>
        <v>0</v>
      </c>
      <c r="N207" s="1">
        <f t="shared" si="19"/>
        <v>5</v>
      </c>
      <c r="O207" s="8">
        <f t="shared" si="23"/>
        <v>7493</v>
      </c>
      <c r="P207" s="9">
        <f t="shared" si="20"/>
        <v>7493</v>
      </c>
      <c r="Q207" s="40">
        <f t="array" ref="Q207">IFERROR(_xlfn.STDEV.P(IF((F207:M207&lt;&gt;0)*(F207:M207&lt;&gt;""), F207:M207)), 0)</f>
        <v>2084.1195348194019</v>
      </c>
      <c r="R207" s="11">
        <f t="shared" si="18"/>
        <v>27.814220403301775</v>
      </c>
      <c r="S207" s="12">
        <f t="shared" si="21"/>
        <v>72.185779596698225</v>
      </c>
      <c r="T207" s="37" t="str">
        <f t="shared" si="22"/>
        <v>ALTO</v>
      </c>
    </row>
    <row r="208" spans="2:20" ht="18">
      <c r="B208" s="27">
        <v>201</v>
      </c>
      <c r="C208" s="33" t="s">
        <v>240</v>
      </c>
      <c r="D208" s="32" t="s">
        <v>38</v>
      </c>
      <c r="E208" s="32">
        <v>1</v>
      </c>
      <c r="F208" s="7">
        <f>BASE!F210</f>
        <v>0</v>
      </c>
      <c r="G208" s="7">
        <v>39196</v>
      </c>
      <c r="H208" s="40">
        <v>31870.225381631088</v>
      </c>
      <c r="I208" s="7">
        <v>24764.095217103812</v>
      </c>
      <c r="J208" s="7">
        <v>21771.474732968316</v>
      </c>
      <c r="K208" s="7">
        <v>20195.525040387722</v>
      </c>
      <c r="L208" s="7"/>
      <c r="M208" s="36">
        <f>BASE!M210*$M$1130</f>
        <v>0</v>
      </c>
      <c r="N208" s="1">
        <f t="shared" si="19"/>
        <v>5</v>
      </c>
      <c r="O208" s="8">
        <f t="shared" si="23"/>
        <v>27559</v>
      </c>
      <c r="P208" s="9">
        <f t="shared" si="20"/>
        <v>27559</v>
      </c>
      <c r="Q208" s="40">
        <f t="array" ref="Q208">IFERROR(_xlfn.STDEV.P(IF((F208:M208&lt;&gt;0)*(F208:M208&lt;&gt;""), F208:M208)), 0)</f>
        <v>7064.476444255698</v>
      </c>
      <c r="R208" s="11">
        <f t="shared" si="18"/>
        <v>25.634008651459407</v>
      </c>
      <c r="S208" s="12">
        <f t="shared" si="21"/>
        <v>74.365991348540589</v>
      </c>
      <c r="T208" s="37" t="str">
        <f t="shared" si="22"/>
        <v>ALTO</v>
      </c>
    </row>
    <row r="209" spans="2:20" ht="18">
      <c r="B209" s="27">
        <v>202</v>
      </c>
      <c r="C209" s="31" t="s">
        <v>241</v>
      </c>
      <c r="D209" s="32" t="s">
        <v>38</v>
      </c>
      <c r="E209" s="32">
        <v>1</v>
      </c>
      <c r="F209" s="7">
        <f>BASE!F211</f>
        <v>0</v>
      </c>
      <c r="G209" s="7">
        <f>BASE!G211</f>
        <v>848942</v>
      </c>
      <c r="H209" s="40">
        <f>BASE!H211*'FM-029 DEP19May25'!$H$1130</f>
        <v>639825.74734436476</v>
      </c>
      <c r="I209" s="7">
        <f>BASE!I211*'FM-029 DEP19May25'!$I$1130</f>
        <v>429754.30460656818</v>
      </c>
      <c r="J209" s="7"/>
      <c r="K209" s="7"/>
      <c r="L209" s="7"/>
      <c r="M209" s="36">
        <f>BASE!M211*$M$1130</f>
        <v>0</v>
      </c>
      <c r="N209" s="1">
        <f t="shared" si="19"/>
        <v>3</v>
      </c>
      <c r="O209" s="8">
        <f t="shared" si="23"/>
        <v>639507</v>
      </c>
      <c r="P209" s="9">
        <f t="shared" si="20"/>
        <v>639507</v>
      </c>
      <c r="Q209" s="40">
        <f t="array" ref="Q209">IFERROR(_xlfn.STDEV.P(IF((F209:M209&lt;&gt;0)*(F209:M209&lt;&gt;""), F209:M209)), 0)</f>
        <v>171132.80812409072</v>
      </c>
      <c r="R209" s="11">
        <f t="shared" si="18"/>
        <v>26.760114920413809</v>
      </c>
      <c r="S209" s="12">
        <f t="shared" si="21"/>
        <v>73.239885079586188</v>
      </c>
      <c r="T209" s="37" t="str">
        <f t="shared" si="22"/>
        <v>ALTO</v>
      </c>
    </row>
    <row r="210" spans="2:20" ht="18">
      <c r="B210" s="27">
        <v>203</v>
      </c>
      <c r="C210" s="33" t="s">
        <v>242</v>
      </c>
      <c r="D210" s="32" t="s">
        <v>38</v>
      </c>
      <c r="E210" s="32">
        <v>1</v>
      </c>
      <c r="F210" s="7">
        <f>BASE!F212</f>
        <v>0</v>
      </c>
      <c r="G210" s="7">
        <f>BASE!G212</f>
        <v>716551</v>
      </c>
      <c r="H210" s="40">
        <f>BASE!H212*'FM-029 DEP19May25'!$H$1130</f>
        <v>657517.97126510448</v>
      </c>
      <c r="I210" s="7">
        <f>BASE!I212*'FM-029 DEP19May25'!$I$1130</f>
        <v>611003.79325545509</v>
      </c>
      <c r="J210" s="7">
        <f>BASE!J212*'FM-029 DEP19May25'!$J$1130</f>
        <v>357769.05125213182</v>
      </c>
      <c r="K210" s="7">
        <f>BASE!K212*'FM-029 DEP19May25'!$K$1130</f>
        <v>0</v>
      </c>
      <c r="L210" s="7">
        <f>BASE!L212*'FM-029 DEP19May25'!$L$1130</f>
        <v>0</v>
      </c>
      <c r="M210" s="36">
        <f>BASE!M212*$M$1130</f>
        <v>0</v>
      </c>
      <c r="N210" s="1">
        <f t="shared" si="19"/>
        <v>4</v>
      </c>
      <c r="O210" s="8">
        <f t="shared" si="23"/>
        <v>585710</v>
      </c>
      <c r="P210" s="9">
        <f t="shared" si="20"/>
        <v>585710</v>
      </c>
      <c r="Q210" s="40">
        <f t="array" ref="Q210">IFERROR(_xlfn.STDEV.P(IF((F210:M210&lt;&gt;0)*(F210:M210&lt;&gt;""), F210:M210)), 0)</f>
        <v>136814.29394503488</v>
      </c>
      <c r="R210" s="11">
        <f t="shared" si="18"/>
        <v>23.358708907997965</v>
      </c>
      <c r="S210" s="12">
        <f t="shared" si="21"/>
        <v>76.641291092002035</v>
      </c>
      <c r="T210" s="37" t="str">
        <f t="shared" si="22"/>
        <v>ALTO</v>
      </c>
    </row>
    <row r="211" spans="2:20" ht="18">
      <c r="B211" s="27">
        <v>204</v>
      </c>
      <c r="C211" s="33" t="s">
        <v>243</v>
      </c>
      <c r="D211" s="32" t="s">
        <v>38</v>
      </c>
      <c r="E211" s="32">
        <v>1</v>
      </c>
      <c r="F211" s="7">
        <f>BASE!F213</f>
        <v>0</v>
      </c>
      <c r="G211" s="7">
        <f>BASE!G213</f>
        <v>869701</v>
      </c>
      <c r="H211" s="40">
        <f>BASE!H213*'FM-029 DEP19May25'!$H$1130</f>
        <v>799276.14607341983</v>
      </c>
      <c r="I211" s="7">
        <f>BASE!I213*'FM-029 DEP19May25'!$I$1130</f>
        <v>744184.42362794792</v>
      </c>
      <c r="J211" s="7">
        <f>BASE!J213*'FM-029 DEP19May25'!$J$1130</f>
        <v>631240.01436136803</v>
      </c>
      <c r="K211" s="7">
        <f>BASE!K213*'FM-029 DEP19May25'!$K$1130</f>
        <v>613210.85621970927</v>
      </c>
      <c r="L211" s="7">
        <f>BASE!L213*'FM-029 DEP19May25'!$L$1130</f>
        <v>590843.48927496851</v>
      </c>
      <c r="M211" s="36">
        <f>BASE!M213*$M$1130</f>
        <v>0</v>
      </c>
      <c r="N211" s="1">
        <f t="shared" si="19"/>
        <v>6</v>
      </c>
      <c r="O211" s="8">
        <f t="shared" si="23"/>
        <v>708076</v>
      </c>
      <c r="P211" s="9">
        <f t="shared" si="20"/>
        <v>708076</v>
      </c>
      <c r="Q211" s="40">
        <f t="array" ref="Q211">IFERROR(_xlfn.STDEV.P(IF((F211:M211&lt;&gt;0)*(F211:M211&lt;&gt;""), F211:M211)), 0)</f>
        <v>103594.20132590798</v>
      </c>
      <c r="R211" s="11">
        <f t="shared" si="18"/>
        <v>14.630378847172901</v>
      </c>
      <c r="S211" s="12">
        <f t="shared" si="21"/>
        <v>85.369621152827094</v>
      </c>
      <c r="T211" s="37" t="str">
        <f t="shared" si="22"/>
        <v>ALTO</v>
      </c>
    </row>
    <row r="212" spans="2:20" ht="18">
      <c r="B212" s="27">
        <v>205</v>
      </c>
      <c r="C212" s="33" t="s">
        <v>244</v>
      </c>
      <c r="D212" s="32" t="s">
        <v>38</v>
      </c>
      <c r="E212" s="32">
        <v>1</v>
      </c>
      <c r="F212" s="7">
        <f>BASE!F214</f>
        <v>0</v>
      </c>
      <c r="G212" s="7">
        <f>BASE!G214</f>
        <v>2106465</v>
      </c>
      <c r="H212" s="40">
        <f>BASE!H214*'FM-029 DEP19May25'!$H$1130</f>
        <v>1696064.0236619618</v>
      </c>
      <c r="I212" s="7">
        <f>BASE!I214*'FM-029 DEP19May25'!$I$1130</f>
        <v>1295596.8283006391</v>
      </c>
      <c r="J212" s="7"/>
      <c r="K212" s="7"/>
      <c r="L212" s="7"/>
      <c r="M212" s="36">
        <f>BASE!M214*$M$1130</f>
        <v>0</v>
      </c>
      <c r="N212" s="1">
        <f t="shared" si="19"/>
        <v>3</v>
      </c>
      <c r="O212" s="8">
        <f t="shared" si="23"/>
        <v>1699375</v>
      </c>
      <c r="P212" s="9">
        <f t="shared" si="20"/>
        <v>1699375</v>
      </c>
      <c r="Q212" s="40">
        <f t="array" ref="Q212">IFERROR(_xlfn.STDEV.P(IF((F212:M212&lt;&gt;0)*(F212:M212&lt;&gt;""), F212:M212)), 0)</f>
        <v>331043.82519788784</v>
      </c>
      <c r="R212" s="11">
        <f t="shared" si="18"/>
        <v>19.480328073432165</v>
      </c>
      <c r="S212" s="12">
        <f t="shared" si="21"/>
        <v>80.519671926567838</v>
      </c>
      <c r="T212" s="37" t="str">
        <f t="shared" si="22"/>
        <v>ALTO</v>
      </c>
    </row>
    <row r="213" spans="2:20" ht="18">
      <c r="B213" s="27">
        <v>206</v>
      </c>
      <c r="C213" s="31" t="s">
        <v>245</v>
      </c>
      <c r="D213" s="32" t="s">
        <v>38</v>
      </c>
      <c r="E213" s="32">
        <v>1</v>
      </c>
      <c r="F213" s="7">
        <f>BASE!F215</f>
        <v>0</v>
      </c>
      <c r="G213" s="7">
        <f>BASE!G215</f>
        <v>441238</v>
      </c>
      <c r="H213" s="40">
        <f>BASE!H215*'FM-029 DEP19May25'!$H$1130</f>
        <v>326801.84168351523</v>
      </c>
      <c r="I213" s="7">
        <f>BASE!I215*'FM-029 DEP19May25'!$I$1130</f>
        <v>211217.41238703986</v>
      </c>
      <c r="J213" s="7"/>
      <c r="K213" s="7"/>
      <c r="L213" s="7"/>
      <c r="M213" s="36">
        <f>BASE!M215*$M$1130</f>
        <v>0</v>
      </c>
      <c r="N213" s="1">
        <f t="shared" si="19"/>
        <v>3</v>
      </c>
      <c r="O213" s="8">
        <f t="shared" si="23"/>
        <v>326419</v>
      </c>
      <c r="P213" s="9">
        <f t="shared" si="20"/>
        <v>326419</v>
      </c>
      <c r="Q213" s="40">
        <f t="array" ref="Q213">IFERROR(_xlfn.STDEV.P(IF((F213:M213&lt;&gt;0)*(F213:M213&lt;&gt;""), F213:M213)), 0)</f>
        <v>93905.901691142673</v>
      </c>
      <c r="R213" s="11">
        <f t="shared" si="18"/>
        <v>28.768515831230008</v>
      </c>
      <c r="S213" s="12">
        <f t="shared" si="21"/>
        <v>71.231484168769995</v>
      </c>
      <c r="T213" s="37" t="str">
        <f t="shared" si="22"/>
        <v>ALTO</v>
      </c>
    </row>
    <row r="214" spans="2:20" ht="18">
      <c r="B214" s="27">
        <v>207</v>
      </c>
      <c r="C214" s="33" t="s">
        <v>246</v>
      </c>
      <c r="D214" s="32" t="s">
        <v>38</v>
      </c>
      <c r="E214" s="32">
        <v>1</v>
      </c>
      <c r="F214" s="7">
        <f>BASE!F216</f>
        <v>0</v>
      </c>
      <c r="G214" s="7">
        <f>BASE!G216</f>
        <v>772514</v>
      </c>
      <c r="H214" s="40">
        <f>BASE!H216*'FM-029 DEP19May25'!$H$1130</f>
        <v>670799.54818327178</v>
      </c>
      <c r="I214" s="7">
        <f>BASE!I216*'FM-029 DEP19May25'!$I$1130</f>
        <v>578262.81243112183</v>
      </c>
      <c r="J214" s="7">
        <f>BASE!J216*'FM-029 DEP19May25'!$J$1130</f>
        <v>616371.69015348714</v>
      </c>
      <c r="K214" s="7">
        <f>BASE!K216*'FM-029 DEP19May25'!$K$1130</f>
        <v>0</v>
      </c>
      <c r="L214" s="7">
        <f>BASE!L216*'FM-029 DEP19May25'!$L$1130</f>
        <v>488490.60273706692</v>
      </c>
      <c r="M214" s="36">
        <f>BASE!M216*$M$1130</f>
        <v>0</v>
      </c>
      <c r="N214" s="1">
        <f t="shared" si="19"/>
        <v>5</v>
      </c>
      <c r="O214" s="8">
        <f t="shared" si="23"/>
        <v>625288</v>
      </c>
      <c r="P214" s="9">
        <f t="shared" si="20"/>
        <v>625288</v>
      </c>
      <c r="Q214" s="40">
        <f t="array" ref="Q214">IFERROR(_xlfn.STDEV.P(IF((F214:M214&lt;&gt;0)*(F214:M214&lt;&gt;""), F214:M214)), 0)</f>
        <v>94605.700503464643</v>
      </c>
      <c r="R214" s="11">
        <f t="shared" si="18"/>
        <v>15.129940204108289</v>
      </c>
      <c r="S214" s="12">
        <f t="shared" si="21"/>
        <v>84.870059795891706</v>
      </c>
      <c r="T214" s="37" t="str">
        <f t="shared" si="22"/>
        <v>ALTO</v>
      </c>
    </row>
    <row r="215" spans="2:20" ht="18">
      <c r="B215" s="27">
        <v>208</v>
      </c>
      <c r="C215" s="33" t="s">
        <v>247</v>
      </c>
      <c r="D215" s="32" t="s">
        <v>38</v>
      </c>
      <c r="E215" s="32">
        <v>1</v>
      </c>
      <c r="F215" s="7">
        <f>BASE!F217</f>
        <v>0</v>
      </c>
      <c r="G215" s="7">
        <f>BASE!G217</f>
        <v>1604165</v>
      </c>
      <c r="H215" s="40">
        <f>BASE!H217*'FM-029 DEP19May25'!$H$1130</f>
        <v>1291611.763670722</v>
      </c>
      <c r="I215" s="7">
        <f>BASE!I217*'FM-029 DEP19May25'!$I$1130</f>
        <v>986620.46065682161</v>
      </c>
      <c r="J215" s="7">
        <f>BASE!J217*'FM-029 DEP19May25'!$J$1130</f>
        <v>0</v>
      </c>
      <c r="K215" s="7">
        <f>BASE!K217*'FM-029 DEP19May25'!$K$1130</f>
        <v>0</v>
      </c>
      <c r="L215" s="7">
        <f>BASE!L217*'FM-029 DEP19May25'!$L$1130</f>
        <v>0</v>
      </c>
      <c r="M215" s="36">
        <f>BASE!M217*$M$1130</f>
        <v>0</v>
      </c>
      <c r="N215" s="1">
        <f t="shared" si="19"/>
        <v>3</v>
      </c>
      <c r="O215" s="8">
        <f t="shared" si="23"/>
        <v>1294132</v>
      </c>
      <c r="P215" s="9">
        <f t="shared" si="20"/>
        <v>1294132</v>
      </c>
      <c r="Q215" s="40">
        <f t="array" ref="Q215">IFERROR(_xlfn.STDEV.P(IF((F215:M215&lt;&gt;0)*(F215:M215&lt;&gt;""), F215:M215)), 0)</f>
        <v>252117.8028282717</v>
      </c>
      <c r="R215" s="11">
        <f t="shared" si="18"/>
        <v>19.481614149736789</v>
      </c>
      <c r="S215" s="12">
        <f t="shared" si="21"/>
        <v>80.518385850263215</v>
      </c>
      <c r="T215" s="37" t="str">
        <f t="shared" si="22"/>
        <v>ALTO</v>
      </c>
    </row>
    <row r="216" spans="2:20" ht="18">
      <c r="B216" s="27">
        <v>209</v>
      </c>
      <c r="C216" s="33" t="s">
        <v>248</v>
      </c>
      <c r="D216" s="32" t="s">
        <v>38</v>
      </c>
      <c r="E216" s="32">
        <v>1</v>
      </c>
      <c r="F216" s="7">
        <f>BASE!F218</f>
        <v>0</v>
      </c>
      <c r="G216" s="7">
        <f>BASE!G218</f>
        <v>166146</v>
      </c>
      <c r="H216" s="40">
        <f>BASE!H218*'FM-029 DEP19May25'!$H$1130</f>
        <v>133795.58205395256</v>
      </c>
      <c r="I216" s="7">
        <f>BASE!I218*'FM-029 DEP19May25'!$I$1130</f>
        <v>102231.48776724708</v>
      </c>
      <c r="J216" s="7">
        <f>BASE!J218*'FM-029 DEP19May25'!$J$1130</f>
        <v>0</v>
      </c>
      <c r="K216" s="7">
        <f>BASE!K218*'FM-029 DEP19May25'!$K$1130</f>
        <v>0</v>
      </c>
      <c r="L216" s="7">
        <f>BASE!L218*'FM-029 DEP19May25'!$L$1130</f>
        <v>0</v>
      </c>
      <c r="M216" s="36">
        <f>BASE!M218*$M$1130</f>
        <v>0</v>
      </c>
      <c r="N216" s="1">
        <f t="shared" si="19"/>
        <v>3</v>
      </c>
      <c r="O216" s="8">
        <f t="shared" si="23"/>
        <v>134058</v>
      </c>
      <c r="P216" s="9">
        <f t="shared" si="20"/>
        <v>134058</v>
      </c>
      <c r="Q216" s="40">
        <f t="array" ref="Q216">IFERROR(_xlfn.STDEV.P(IF((F216:M216&lt;&gt;0)*(F216:M216&lt;&gt;""), F216:M216)), 0)</f>
        <v>26093.648574519462</v>
      </c>
      <c r="R216" s="11">
        <f t="shared" si="18"/>
        <v>19.464447160571886</v>
      </c>
      <c r="S216" s="12">
        <f t="shared" si="21"/>
        <v>80.535552839428107</v>
      </c>
      <c r="T216" s="37" t="str">
        <f t="shared" si="22"/>
        <v>ALTO</v>
      </c>
    </row>
    <row r="217" spans="2:20" ht="18">
      <c r="B217" s="27">
        <v>210</v>
      </c>
      <c r="C217" s="33" t="s">
        <v>249</v>
      </c>
      <c r="D217" s="32" t="s">
        <v>38</v>
      </c>
      <c r="E217" s="32">
        <v>1</v>
      </c>
      <c r="F217" s="7">
        <f>BASE!F219</f>
        <v>0</v>
      </c>
      <c r="G217" s="7">
        <f>BASE!G219</f>
        <v>132047</v>
      </c>
      <c r="H217" s="40">
        <f>BASE!H219*'FM-029 DEP19May25'!$H$1130</f>
        <v>123850.53103622331</v>
      </c>
      <c r="I217" s="7">
        <f>BASE!I219*'FM-029 DEP19May25'!$I$1130</f>
        <v>118264.58232312099</v>
      </c>
      <c r="J217" s="7">
        <f>BASE!J219*'FM-029 DEP19May25'!$J$1130</f>
        <v>0</v>
      </c>
      <c r="K217" s="7">
        <f>BASE!K219*'FM-029 DEP19May25'!$K$1130</f>
        <v>0</v>
      </c>
      <c r="L217" s="7">
        <f>BASE!L219*'FM-029 DEP19May25'!$L$1130</f>
        <v>0</v>
      </c>
      <c r="M217" s="36">
        <f>BASE!M219*$M$1130</f>
        <v>0</v>
      </c>
      <c r="N217" s="1">
        <f t="shared" si="19"/>
        <v>3</v>
      </c>
      <c r="O217" s="8">
        <f t="shared" si="23"/>
        <v>124721</v>
      </c>
      <c r="P217" s="9">
        <f t="shared" si="20"/>
        <v>124721</v>
      </c>
      <c r="Q217" s="40">
        <f t="array" ref="Q217">IFERROR(_xlfn.STDEV.P(IF((F217:M217&lt;&gt;0)*(F217:M217&lt;&gt;""), F217:M217)), 0)</f>
        <v>5660.1920218655205</v>
      </c>
      <c r="R217" s="11">
        <f t="shared" si="18"/>
        <v>4.538283065294153</v>
      </c>
      <c r="S217" s="12">
        <f t="shared" si="21"/>
        <v>95.461716934705848</v>
      </c>
      <c r="T217" s="37" t="str">
        <f t="shared" si="22"/>
        <v>ALTO</v>
      </c>
    </row>
    <row r="218" spans="2:20" ht="18">
      <c r="B218" s="27">
        <v>211</v>
      </c>
      <c r="C218" s="33" t="s">
        <v>250</v>
      </c>
      <c r="D218" s="32" t="s">
        <v>38</v>
      </c>
      <c r="E218" s="32">
        <v>1</v>
      </c>
      <c r="F218" s="7">
        <f>BASE!F220</f>
        <v>0</v>
      </c>
      <c r="G218" s="7">
        <f>BASE!G220</f>
        <v>607938</v>
      </c>
      <c r="H218" s="40">
        <f>BASE!H220*'FM-029 DEP19May25'!$H$1130</f>
        <v>489509.34885628859</v>
      </c>
      <c r="I218" s="7">
        <f>BASE!I220*'FM-029 DEP19May25'!$I$1130</f>
        <v>373949.79061053554</v>
      </c>
      <c r="J218" s="7">
        <f>BASE!J220*'FM-029 DEP19May25'!$J$1130</f>
        <v>0</v>
      </c>
      <c r="K218" s="7">
        <f>BASE!K220*'FM-029 DEP19May25'!$K$1130</f>
        <v>0</v>
      </c>
      <c r="L218" s="7">
        <f>BASE!L220*'FM-029 DEP19May25'!$L$1130</f>
        <v>0</v>
      </c>
      <c r="M218" s="36">
        <f>BASE!M220*$M$1130</f>
        <v>0</v>
      </c>
      <c r="N218" s="1">
        <f t="shared" si="19"/>
        <v>3</v>
      </c>
      <c r="O218" s="8">
        <f t="shared" si="23"/>
        <v>490466</v>
      </c>
      <c r="P218" s="9">
        <f t="shared" si="20"/>
        <v>490466</v>
      </c>
      <c r="Q218" s="40">
        <f t="array" ref="Q218">IFERROR(_xlfn.STDEV.P(IF((F218:M218&lt;&gt;0)*(F218:M218&lt;&gt;""), F218:M218)), 0)</f>
        <v>95527.680134526949</v>
      </c>
      <c r="R218" s="11">
        <f t="shared" si="18"/>
        <v>19.476921975127112</v>
      </c>
      <c r="S218" s="12">
        <f t="shared" si="21"/>
        <v>80.523078024872888</v>
      </c>
      <c r="T218" s="37" t="str">
        <f t="shared" si="22"/>
        <v>ALTO</v>
      </c>
    </row>
    <row r="219" spans="2:20" ht="18">
      <c r="B219" s="27">
        <v>212</v>
      </c>
      <c r="C219" s="33" t="s">
        <v>251</v>
      </c>
      <c r="D219" s="32" t="s">
        <v>38</v>
      </c>
      <c r="E219" s="32">
        <v>1</v>
      </c>
      <c r="F219" s="7">
        <f>BASE!F221</f>
        <v>0</v>
      </c>
      <c r="G219" s="7">
        <f>BASE!G221</f>
        <v>93371</v>
      </c>
      <c r="H219" s="40">
        <f>BASE!H221*'FM-029 DEP19May25'!$H$1130</f>
        <v>83206.662123479109</v>
      </c>
      <c r="I219" s="7">
        <f>BASE!I221*'FM-029 DEP19May25'!$I$1130</f>
        <v>74393.341415031959</v>
      </c>
      <c r="J219" s="7">
        <f>BASE!J221*'FM-029 DEP19May25'!$J$1130</f>
        <v>80846.51288035186</v>
      </c>
      <c r="K219" s="7">
        <f>BASE!K221*'FM-029 DEP19May25'!$K$1130</f>
        <v>74800.323101777059</v>
      </c>
      <c r="L219" s="7">
        <f>BASE!L221*'FM-029 DEP19May25'!$L$1130</f>
        <v>70698.582937008643</v>
      </c>
      <c r="M219" s="36">
        <f>BASE!M221*$M$1130</f>
        <v>0</v>
      </c>
      <c r="N219" s="1">
        <f t="shared" si="19"/>
        <v>6</v>
      </c>
      <c r="O219" s="8">
        <f t="shared" si="23"/>
        <v>79553</v>
      </c>
      <c r="P219" s="9">
        <f t="shared" si="20"/>
        <v>79553</v>
      </c>
      <c r="Q219" s="40">
        <f t="array" ref="Q219">IFERROR(_xlfn.STDEV.P(IF((F219:M219&lt;&gt;0)*(F219:M219&lt;&gt;""), F219:M219)), 0)</f>
        <v>7456.2083975608057</v>
      </c>
      <c r="R219" s="11">
        <f t="shared" si="18"/>
        <v>9.3726300674528993</v>
      </c>
      <c r="S219" s="12">
        <f t="shared" si="21"/>
        <v>90.627369932547097</v>
      </c>
      <c r="T219" s="37" t="str">
        <f t="shared" si="22"/>
        <v>ALTO</v>
      </c>
    </row>
    <row r="220" spans="2:20" ht="18">
      <c r="B220" s="27">
        <v>213</v>
      </c>
      <c r="C220" s="33" t="s">
        <v>252</v>
      </c>
      <c r="D220" s="32" t="s">
        <v>38</v>
      </c>
      <c r="E220" s="32">
        <v>1</v>
      </c>
      <c r="F220" s="7">
        <f>BASE!F222</f>
        <v>0</v>
      </c>
      <c r="G220" s="7">
        <f>BASE!G222</f>
        <v>21994</v>
      </c>
      <c r="H220" s="40">
        <f>BASE!H222*'FM-029 DEP19May25'!$H$1130</f>
        <v>17898.70930821108</v>
      </c>
      <c r="I220" s="7">
        <f>BASE!I222*'FM-029 DEP19May25'!$I$1130</f>
        <v>13928.30945558739</v>
      </c>
      <c r="J220" s="7">
        <f>BASE!J222*'FM-029 DEP19May25'!$J$1130</f>
        <v>12877.030787182481</v>
      </c>
      <c r="K220" s="7">
        <f>BASE!K222*'FM-029 DEP19May25'!$K$1130</f>
        <v>12690.193861066236</v>
      </c>
      <c r="L220" s="7">
        <f>BASE!L222*'FM-029 DEP19May25'!$L$1130</f>
        <v>12033.831893623217</v>
      </c>
      <c r="M220" s="36">
        <f>BASE!M222*$M$1130</f>
        <v>0</v>
      </c>
      <c r="N220" s="1">
        <f t="shared" si="19"/>
        <v>6</v>
      </c>
      <c r="O220" s="8">
        <f t="shared" si="23"/>
        <v>15237</v>
      </c>
      <c r="P220" s="9">
        <f t="shared" si="20"/>
        <v>15237</v>
      </c>
      <c r="Q220" s="40">
        <f t="array" ref="Q220">IFERROR(_xlfn.STDEV.P(IF((F220:M220&lt;&gt;0)*(F220:M220&lt;&gt;""), F220:M220)), 0)</f>
        <v>3577.0187422389868</v>
      </c>
      <c r="R220" s="11">
        <f t="shared" ref="R220:R283" si="24">IFERROR(Q220/O220*100,0)</f>
        <v>23.475872824302595</v>
      </c>
      <c r="S220" s="12">
        <f t="shared" si="21"/>
        <v>76.524127175697402</v>
      </c>
      <c r="T220" s="37" t="str">
        <f t="shared" si="22"/>
        <v>ALTO</v>
      </c>
    </row>
    <row r="221" spans="2:20" ht="18">
      <c r="B221" s="27">
        <v>214</v>
      </c>
      <c r="C221" s="31" t="s">
        <v>253</v>
      </c>
      <c r="D221" s="32" t="s">
        <v>38</v>
      </c>
      <c r="E221" s="32">
        <v>1</v>
      </c>
      <c r="F221" s="7">
        <f>BASE!F223</f>
        <v>0</v>
      </c>
      <c r="G221" s="7">
        <f>BASE!G223</f>
        <v>99324</v>
      </c>
      <c r="H221" s="40">
        <f>BASE!H223*'FM-029 DEP19May25'!$H$1130</f>
        <v>75122.957747618711</v>
      </c>
      <c r="I221" s="7">
        <f>BASE!I223*'FM-029 DEP19May25'!$I$1130</f>
        <v>50840.82874145911</v>
      </c>
      <c r="J221" s="7"/>
      <c r="K221" s="7"/>
      <c r="L221" s="7"/>
      <c r="M221" s="36">
        <f>BASE!M223*$M$1130</f>
        <v>0</v>
      </c>
      <c r="N221" s="1">
        <f t="shared" si="19"/>
        <v>3</v>
      </c>
      <c r="O221" s="8">
        <f t="shared" si="23"/>
        <v>75096</v>
      </c>
      <c r="P221" s="9">
        <f t="shared" si="20"/>
        <v>75096</v>
      </c>
      <c r="Q221" s="40">
        <f t="array" ref="Q221">IFERROR(_xlfn.STDEV.P(IF((F221:M221&lt;&gt;0)*(F221:M221&lt;&gt;""), F221:M221)), 0)</f>
        <v>19793.181010018801</v>
      </c>
      <c r="R221" s="11">
        <f t="shared" si="24"/>
        <v>26.357170834689995</v>
      </c>
      <c r="S221" s="12">
        <f t="shared" si="21"/>
        <v>73.642829165310005</v>
      </c>
      <c r="T221" s="37" t="str">
        <f t="shared" si="22"/>
        <v>ALTO</v>
      </c>
    </row>
    <row r="222" spans="2:20" ht="18">
      <c r="B222" s="27">
        <v>215</v>
      </c>
      <c r="C222" s="33" t="s">
        <v>254</v>
      </c>
      <c r="D222" s="32" t="s">
        <v>38</v>
      </c>
      <c r="E222" s="32">
        <v>1</v>
      </c>
      <c r="F222" s="7">
        <f>BASE!F224</f>
        <v>0</v>
      </c>
      <c r="G222" s="7"/>
      <c r="H222" s="40"/>
      <c r="I222" s="7">
        <v>64486.616707075154</v>
      </c>
      <c r="J222" s="7">
        <v>62261.107620500858</v>
      </c>
      <c r="K222" s="7">
        <v>57663.150242326337</v>
      </c>
      <c r="L222" s="7">
        <v>57649.849558381058</v>
      </c>
      <c r="M222" s="36"/>
      <c r="N222" s="1">
        <f t="shared" si="19"/>
        <v>4</v>
      </c>
      <c r="O222" s="8">
        <f t="shared" si="23"/>
        <v>60515</v>
      </c>
      <c r="P222" s="9">
        <f t="shared" si="20"/>
        <v>60515</v>
      </c>
      <c r="Q222" s="40">
        <f t="array" ref="Q222">IFERROR(_xlfn.STDEV.P(IF((F222:M222&lt;&gt;0)*(F222:M222&lt;&gt;""), F222:M222)), 0)</f>
        <v>2964.9943108145994</v>
      </c>
      <c r="R222" s="11">
        <f t="shared" si="24"/>
        <v>4.8996022652476237</v>
      </c>
      <c r="S222" s="12">
        <f t="shared" si="21"/>
        <v>95.100397734752377</v>
      </c>
      <c r="T222" s="37" t="str">
        <f t="shared" si="22"/>
        <v>ALTO</v>
      </c>
    </row>
    <row r="223" spans="2:20" ht="18">
      <c r="B223" s="27">
        <v>216</v>
      </c>
      <c r="C223" s="33" t="s">
        <v>255</v>
      </c>
      <c r="D223" s="32" t="s">
        <v>38</v>
      </c>
      <c r="E223" s="32">
        <v>1</v>
      </c>
      <c r="F223" s="7">
        <f>BASE!F225</f>
        <v>0</v>
      </c>
      <c r="G223" s="7"/>
      <c r="H223" s="40">
        <f>BASE!H225*'FM-029 DEP19May25'!$H$1130</f>
        <v>98685.124438156141</v>
      </c>
      <c r="I223" s="7">
        <f>BASE!I225*'FM-029 DEP19May25'!$I$1130</f>
        <v>76638.300639188878</v>
      </c>
      <c r="J223" s="7"/>
      <c r="K223" s="7"/>
      <c r="L223" s="7"/>
      <c r="M223" s="36">
        <f>BASE!M225*$M$1130</f>
        <v>0</v>
      </c>
      <c r="N223" s="1">
        <f t="shared" si="19"/>
        <v>2</v>
      </c>
      <c r="O223" s="8">
        <f t="shared" si="23"/>
        <v>87662</v>
      </c>
      <c r="P223" s="9">
        <f t="shared" si="20"/>
        <v>87662</v>
      </c>
      <c r="Q223" s="40">
        <f t="array" ref="Q223">IFERROR(_xlfn.STDEV.P(IF((F223:M223&lt;&gt;0)*(F223:M223&lt;&gt;""), F223:M223)), 0)</f>
        <v>11023.41189948361</v>
      </c>
      <c r="R223" s="11">
        <f t="shared" si="24"/>
        <v>12.574903492372533</v>
      </c>
      <c r="S223" s="12">
        <f t="shared" si="21"/>
        <v>87.425096507627472</v>
      </c>
      <c r="T223" s="37" t="str">
        <f t="shared" si="22"/>
        <v>ALTO</v>
      </c>
    </row>
    <row r="224" spans="2:20" ht="18">
      <c r="B224" s="27">
        <v>217</v>
      </c>
      <c r="C224" s="33" t="s">
        <v>256</v>
      </c>
      <c r="D224" s="32" t="s">
        <v>38</v>
      </c>
      <c r="E224" s="32">
        <v>1</v>
      </c>
      <c r="F224" s="7">
        <f>BASE!F226</f>
        <v>0</v>
      </c>
      <c r="G224" s="7">
        <f>BASE!G226</f>
        <v>44791</v>
      </c>
      <c r="H224" s="40">
        <f>BASE!H226*'FM-029 DEP19May25'!$H$1130</f>
        <v>36425.809242717092</v>
      </c>
      <c r="I224" s="7">
        <f>BASE!I226*'FM-029 DEP19May25'!$I$1130</f>
        <v>28311.913158474759</v>
      </c>
      <c r="J224" s="7">
        <f>BASE!J226*'FM-029 DEP19May25'!$J$1130</f>
        <v>32657.212099452478</v>
      </c>
      <c r="K224" s="7">
        <f>BASE!K226*'FM-029 DEP19May25'!$K$1130</f>
        <v>30268.691437802911</v>
      </c>
      <c r="L224" s="7">
        <f>BASE!L226*'FM-029 DEP19May25'!$L$1130</f>
        <v>41587.992817625935</v>
      </c>
      <c r="M224" s="36">
        <f>BASE!M226*$M$1130</f>
        <v>0</v>
      </c>
      <c r="N224" s="1">
        <f t="shared" si="19"/>
        <v>6</v>
      </c>
      <c r="O224" s="8">
        <f t="shared" si="23"/>
        <v>35674</v>
      </c>
      <c r="P224" s="9">
        <f t="shared" si="20"/>
        <v>35674</v>
      </c>
      <c r="Q224" s="40">
        <f t="array" ref="Q224">IFERROR(_xlfn.STDEV.P(IF((F224:M224&lt;&gt;0)*(F224:M224&lt;&gt;""), F224:M224)), 0)</f>
        <v>5932.6625475414085</v>
      </c>
      <c r="R224" s="11">
        <f t="shared" si="24"/>
        <v>16.630214014524327</v>
      </c>
      <c r="S224" s="12">
        <f t="shared" si="21"/>
        <v>83.369785985475673</v>
      </c>
      <c r="T224" s="37" t="str">
        <f t="shared" si="22"/>
        <v>ALTO</v>
      </c>
    </row>
    <row r="225" spans="2:20" ht="18">
      <c r="B225" s="27">
        <v>218</v>
      </c>
      <c r="C225" s="33" t="s">
        <v>257</v>
      </c>
      <c r="D225" s="32" t="s">
        <v>38</v>
      </c>
      <c r="E225" s="32">
        <v>1</v>
      </c>
      <c r="F225" s="7">
        <f>BASE!F227</f>
        <v>0</v>
      </c>
      <c r="G225" s="7">
        <f>BASE!G227</f>
        <v>1337038</v>
      </c>
      <c r="H225" s="40">
        <f>BASE!H227*'FM-029 DEP19May25'!$H$1130</f>
        <v>1086438.7496716955</v>
      </c>
      <c r="I225" s="7">
        <f>BASE!I227*'FM-029 DEP19May25'!$I$1130</f>
        <v>843265.79678201443</v>
      </c>
      <c r="J225" s="7">
        <f>BASE!J227*'FM-029 DEP19May25'!$J$1130</f>
        <v>770497.80091553729</v>
      </c>
      <c r="K225" s="7">
        <f>BASE!K227*'FM-029 DEP19May25'!$K$1130</f>
        <v>715957.99676898227</v>
      </c>
      <c r="L225" s="7">
        <f>BASE!L227*'FM-029 DEP19May25'!$L$1130</f>
        <v>794713.7988935262</v>
      </c>
      <c r="M225" s="36">
        <f>BASE!M227*$M$1130</f>
        <v>0</v>
      </c>
      <c r="N225" s="1">
        <f t="shared" si="19"/>
        <v>6</v>
      </c>
      <c r="O225" s="8">
        <f t="shared" si="23"/>
        <v>924652</v>
      </c>
      <c r="P225" s="9">
        <f t="shared" si="20"/>
        <v>924652</v>
      </c>
      <c r="Q225" s="40">
        <f t="array" ref="Q225">IFERROR(_xlfn.STDEV.P(IF((F225:M225&lt;&gt;0)*(F225:M225&lt;&gt;""), F225:M225)), 0)</f>
        <v>218731.7686217202</v>
      </c>
      <c r="R225" s="11">
        <f t="shared" si="24"/>
        <v>23.655577300619065</v>
      </c>
      <c r="S225" s="12">
        <f t="shared" si="21"/>
        <v>76.344422699380942</v>
      </c>
      <c r="T225" s="37" t="str">
        <f t="shared" si="22"/>
        <v>ALTO</v>
      </c>
    </row>
    <row r="226" spans="2:20" ht="33.75" customHeight="1">
      <c r="B226" s="27">
        <v>219</v>
      </c>
      <c r="C226" s="31" t="s">
        <v>258</v>
      </c>
      <c r="D226" s="32" t="s">
        <v>38</v>
      </c>
      <c r="E226" s="32">
        <v>1</v>
      </c>
      <c r="F226" s="7">
        <f>BASE!F228</f>
        <v>0</v>
      </c>
      <c r="G226" s="7">
        <f>BASE!G228</f>
        <v>6048924</v>
      </c>
      <c r="H226" s="40">
        <f>BASE!H228*'FM-029 DEP19May25'!$H$1130</f>
        <v>4915086.8332920801</v>
      </c>
      <c r="I226" s="7">
        <f>BASE!I228*'FM-029 DEP19May25'!$I$1130</f>
        <v>3814842.0409962526</v>
      </c>
      <c r="J226" s="7">
        <f>BASE!J228*'FM-029 DEP19May25'!$J$1130</f>
        <v>4119056.8171618353</v>
      </c>
      <c r="K226" s="7">
        <f>BASE!K228*'FM-029 DEP19May25'!$K$1130</f>
        <v>3924815.9612277867</v>
      </c>
      <c r="L226" s="7">
        <f>BASE!L228*'FM-029 DEP19May25'!$L$1130</f>
        <v>4027798.0374648166</v>
      </c>
      <c r="M226" s="36">
        <f>BASE!M228*$M$1130</f>
        <v>0</v>
      </c>
      <c r="N226" s="1">
        <f t="shared" si="19"/>
        <v>6</v>
      </c>
      <c r="O226" s="8">
        <f t="shared" si="23"/>
        <v>4475087</v>
      </c>
      <c r="P226" s="9">
        <f t="shared" si="20"/>
        <v>4475087</v>
      </c>
      <c r="Q226" s="40">
        <f t="array" ref="Q226">IFERROR(_xlfn.STDEV.P(IF((F226:M226&lt;&gt;0)*(F226:M226&lt;&gt;""), F226:M226)), 0)</f>
        <v>789103.8466687469</v>
      </c>
      <c r="R226" s="11">
        <f t="shared" si="24"/>
        <v>17.633262697881559</v>
      </c>
      <c r="S226" s="12">
        <f t="shared" si="21"/>
        <v>82.366737302118437</v>
      </c>
      <c r="T226" s="37" t="str">
        <f t="shared" si="22"/>
        <v>ALTO</v>
      </c>
    </row>
    <row r="227" spans="2:20" ht="18">
      <c r="B227" s="27">
        <v>220</v>
      </c>
      <c r="C227" s="33" t="s">
        <v>259</v>
      </c>
      <c r="D227" s="32" t="s">
        <v>38</v>
      </c>
      <c r="E227" s="32">
        <v>1</v>
      </c>
      <c r="F227" s="7">
        <f>BASE!F229</f>
        <v>0</v>
      </c>
      <c r="G227" s="7"/>
      <c r="H227" s="40">
        <f>BASE!H229*'FM-029 DEP19May25'!$H$1130</f>
        <v>466195.36171800038</v>
      </c>
      <c r="I227" s="7">
        <f>BASE!I229*'FM-029 DEP19May25'!$I$1130</f>
        <v>356125.94445668941</v>
      </c>
      <c r="J227" s="7"/>
      <c r="K227" s="7"/>
      <c r="L227" s="7">
        <f>BASE!L229*'FM-029 DEP19May25'!$L$1130</f>
        <v>0</v>
      </c>
      <c r="M227" s="36">
        <f>BASE!M229*$M$1130</f>
        <v>0</v>
      </c>
      <c r="N227" s="1">
        <f t="shared" si="19"/>
        <v>2</v>
      </c>
      <c r="O227" s="8">
        <f t="shared" si="23"/>
        <v>411161</v>
      </c>
      <c r="P227" s="9">
        <f t="shared" si="20"/>
        <v>411161</v>
      </c>
      <c r="Q227" s="40">
        <f t="array" ref="Q227">IFERROR(_xlfn.STDEV.P(IF((F227:M227&lt;&gt;0)*(F227:M227&lt;&gt;""), F227:M227)), 0)</f>
        <v>55034.708630655594</v>
      </c>
      <c r="R227" s="11">
        <f t="shared" si="24"/>
        <v>13.385196706559132</v>
      </c>
      <c r="S227" s="12">
        <f t="shared" si="21"/>
        <v>86.614803293440872</v>
      </c>
      <c r="T227" s="37" t="str">
        <f t="shared" si="22"/>
        <v>ALTO</v>
      </c>
    </row>
    <row r="228" spans="2:20" ht="18">
      <c r="B228" s="27">
        <v>221</v>
      </c>
      <c r="C228" s="33" t="s">
        <v>260</v>
      </c>
      <c r="D228" s="32" t="s">
        <v>38</v>
      </c>
      <c r="E228" s="32">
        <v>1</v>
      </c>
      <c r="F228" s="7">
        <f>BASE!F230</f>
        <v>0</v>
      </c>
      <c r="G228" s="7">
        <f>BASE!G230</f>
        <v>888978</v>
      </c>
      <c r="H228" s="40">
        <f>BASE!H230*'FM-029 DEP19May25'!$H$1130</f>
        <v>715781.59566933184</v>
      </c>
      <c r="I228" s="7">
        <f>BASE!I230*'FM-029 DEP19May25'!$I$1130</f>
        <v>546776.87899493054</v>
      </c>
      <c r="J228" s="7"/>
      <c r="K228" s="7"/>
      <c r="L228" s="7">
        <f>BASE!L230*'FM-029 DEP19May25'!$L$1130</f>
        <v>0</v>
      </c>
      <c r="M228" s="36">
        <f>BASE!M230*$M$1130</f>
        <v>0</v>
      </c>
      <c r="N228" s="1">
        <f t="shared" si="19"/>
        <v>3</v>
      </c>
      <c r="O228" s="8">
        <f t="shared" si="23"/>
        <v>717179</v>
      </c>
      <c r="P228" s="9">
        <f t="shared" si="20"/>
        <v>717179</v>
      </c>
      <c r="Q228" s="40">
        <f t="array" ref="Q228">IFERROR(_xlfn.STDEV.P(IF((F228:M228&lt;&gt;0)*(F228:M228&lt;&gt;""), F228:M228)), 0)</f>
        <v>139706.51617205446</v>
      </c>
      <c r="R228" s="11">
        <f t="shared" si="24"/>
        <v>19.480006549557984</v>
      </c>
      <c r="S228" s="12">
        <f t="shared" si="21"/>
        <v>80.519993450442016</v>
      </c>
      <c r="T228" s="37" t="str">
        <f t="shared" si="22"/>
        <v>ALTO</v>
      </c>
    </row>
    <row r="229" spans="2:20" ht="18">
      <c r="B229" s="27">
        <v>222</v>
      </c>
      <c r="C229" s="33" t="s">
        <v>261</v>
      </c>
      <c r="D229" s="32" t="s">
        <v>38</v>
      </c>
      <c r="E229" s="32">
        <v>1</v>
      </c>
      <c r="F229" s="7">
        <f>BASE!F231</f>
        <v>0</v>
      </c>
      <c r="G229" s="7">
        <f>BASE!G231</f>
        <v>1199803</v>
      </c>
      <c r="H229" s="40">
        <f>BASE!H231*'FM-029 DEP19May25'!$H$1130</f>
        <v>966046.84887561691</v>
      </c>
      <c r="I229" s="7">
        <f>BASE!I231*'FM-029 DEP19May25'!$I$1130</f>
        <v>737949.39166850329</v>
      </c>
      <c r="J229" s="7"/>
      <c r="K229" s="7"/>
      <c r="L229" s="7">
        <f>BASE!L231*'FM-029 DEP19May25'!$L$1130</f>
        <v>0</v>
      </c>
      <c r="M229" s="36">
        <f>BASE!M231*$M$1130</f>
        <v>0</v>
      </c>
      <c r="N229" s="1">
        <f t="shared" si="19"/>
        <v>3</v>
      </c>
      <c r="O229" s="8">
        <f t="shared" si="23"/>
        <v>967933</v>
      </c>
      <c r="P229" s="9">
        <f t="shared" si="20"/>
        <v>967933</v>
      </c>
      <c r="Q229" s="40">
        <f t="array" ref="Q229">IFERROR(_xlfn.STDEV.P(IF((F229:M229&lt;&gt;0)*(F229:M229&lt;&gt;""), F229:M229)), 0)</f>
        <v>188555.66337045794</v>
      </c>
      <c r="R229" s="11">
        <f t="shared" si="24"/>
        <v>19.480239166394568</v>
      </c>
      <c r="S229" s="12">
        <f t="shared" si="21"/>
        <v>80.519760833605432</v>
      </c>
      <c r="T229" s="37" t="str">
        <f t="shared" si="22"/>
        <v>ALTO</v>
      </c>
    </row>
    <row r="230" spans="2:20" ht="18">
      <c r="B230" s="27">
        <v>223</v>
      </c>
      <c r="C230" s="33" t="s">
        <v>262</v>
      </c>
      <c r="D230" s="32" t="s">
        <v>38</v>
      </c>
      <c r="E230" s="32">
        <v>1</v>
      </c>
      <c r="F230" s="7">
        <f>BASE!F232</f>
        <v>0</v>
      </c>
      <c r="G230" s="7">
        <f>BASE!G232</f>
        <v>455247</v>
      </c>
      <c r="H230" s="40">
        <f>BASE!H232*'FM-029 DEP19May25'!$H$1130</f>
        <v>366585.02390905924</v>
      </c>
      <c r="I230" s="7">
        <f>BASE!I232*'FM-029 DEP19May25'!$I$1130</f>
        <v>280073.33259863342</v>
      </c>
      <c r="J230" s="7"/>
      <c r="K230" s="7">
        <f>BASE!K232*'FM-029 DEP19May25'!$K$1130</f>
        <v>0</v>
      </c>
      <c r="L230" s="7">
        <f>BASE!L232*'FM-029 DEP19May25'!$L$1130</f>
        <v>0</v>
      </c>
      <c r="M230" s="36">
        <f>BASE!M232*$M$1130</f>
        <v>0</v>
      </c>
      <c r="N230" s="1">
        <f t="shared" si="19"/>
        <v>3</v>
      </c>
      <c r="O230" s="8">
        <f t="shared" si="23"/>
        <v>367302</v>
      </c>
      <c r="P230" s="9">
        <f t="shared" si="20"/>
        <v>367302</v>
      </c>
      <c r="Q230" s="40">
        <f t="array" ref="Q230">IFERROR(_xlfn.STDEV.P(IF((F230:M230&lt;&gt;0)*(F230:M230&lt;&gt;""), F230:M230)), 0)</f>
        <v>71516.146186706377</v>
      </c>
      <c r="R230" s="11">
        <f t="shared" si="24"/>
        <v>19.470666151207013</v>
      </c>
      <c r="S230" s="12">
        <f t="shared" si="21"/>
        <v>80.529333848792987</v>
      </c>
      <c r="T230" s="37" t="str">
        <f t="shared" si="22"/>
        <v>ALTO</v>
      </c>
    </row>
    <row r="231" spans="2:20" ht="18">
      <c r="B231" s="27">
        <v>224</v>
      </c>
      <c r="C231" s="33" t="s">
        <v>263</v>
      </c>
      <c r="D231" s="32" t="s">
        <v>38</v>
      </c>
      <c r="E231" s="32">
        <v>1</v>
      </c>
      <c r="F231" s="7">
        <f>BASE!F233</f>
        <v>0</v>
      </c>
      <c r="G231" s="7">
        <f>BASE!G233</f>
        <v>461198</v>
      </c>
      <c r="H231" s="40">
        <f>BASE!H233*'FM-029 DEP19May25'!$H$1130</f>
        <v>371362.97664896055</v>
      </c>
      <c r="I231" s="7">
        <f>BASE!I233*'FM-029 DEP19May25'!$I$1130</f>
        <v>283705.90698699577</v>
      </c>
      <c r="J231" s="7">
        <f>BASE!J233*'FM-029 DEP19May25'!$J$1130</f>
        <v>276391.52679292706</v>
      </c>
      <c r="K231" s="7">
        <f>BASE!K233*'FM-029 DEP19May25'!$K$1130</f>
        <v>0</v>
      </c>
      <c r="L231" s="7">
        <f>BASE!L233*'FM-029 DEP19May25'!$L$1130</f>
        <v>0</v>
      </c>
      <c r="M231" s="36">
        <f>BASE!M233*$M$1130</f>
        <v>0</v>
      </c>
      <c r="N231" s="1">
        <f t="shared" si="19"/>
        <v>4</v>
      </c>
      <c r="O231" s="8">
        <f t="shared" si="23"/>
        <v>348165</v>
      </c>
      <c r="P231" s="9">
        <f t="shared" si="20"/>
        <v>348165</v>
      </c>
      <c r="Q231" s="40">
        <f t="array" ref="Q231">IFERROR(_xlfn.STDEV.P(IF((F231:M231&lt;&gt;0)*(F231:M231&lt;&gt;""), F231:M231)), 0)</f>
        <v>75201.41510842659</v>
      </c>
      <c r="R231" s="11">
        <f t="shared" si="24"/>
        <v>21.599360966331076</v>
      </c>
      <c r="S231" s="12">
        <f t="shared" si="21"/>
        <v>78.400639033668924</v>
      </c>
      <c r="T231" s="37" t="str">
        <f t="shared" si="22"/>
        <v>ALTO</v>
      </c>
    </row>
    <row r="232" spans="2:20" ht="18">
      <c r="B232" s="27">
        <v>225</v>
      </c>
      <c r="C232" s="33" t="s">
        <v>264</v>
      </c>
      <c r="D232" s="32" t="s">
        <v>69</v>
      </c>
      <c r="E232" s="32">
        <v>1</v>
      </c>
      <c r="F232" s="7">
        <f>BASE!F234</f>
        <v>0</v>
      </c>
      <c r="G232" s="7">
        <f>BASE!G234</f>
        <v>87574</v>
      </c>
      <c r="H232" s="40">
        <f>BASE!H234*'FM-029 DEP19May25'!$H$1130</f>
        <v>71183.851894319669</v>
      </c>
      <c r="I232" s="7">
        <f>BASE!I234*'FM-029 DEP19May25'!$I$1130</f>
        <v>55282.935860700898</v>
      </c>
      <c r="J232" s="7"/>
      <c r="K232" s="7"/>
      <c r="L232" s="7">
        <f>BASE!L234*'FM-029 DEP19May25'!$L$1130</f>
        <v>0</v>
      </c>
      <c r="M232" s="36">
        <f>BASE!M234*$M$1130</f>
        <v>0</v>
      </c>
      <c r="N232" s="1">
        <f t="shared" si="19"/>
        <v>3</v>
      </c>
      <c r="O232" s="8">
        <f t="shared" si="23"/>
        <v>71347</v>
      </c>
      <c r="P232" s="9">
        <f t="shared" si="20"/>
        <v>71347</v>
      </c>
      <c r="Q232" s="40">
        <f t="array" ref="Q232">IFERROR(_xlfn.STDEV.P(IF((F232:M232&lt;&gt;0)*(F232:M232&lt;&gt;""), F232:M232)), 0)</f>
        <v>13183.276059220974</v>
      </c>
      <c r="R232" s="11">
        <f t="shared" si="24"/>
        <v>18.477688002608343</v>
      </c>
      <c r="S232" s="12">
        <f t="shared" si="21"/>
        <v>81.522311997391654</v>
      </c>
      <c r="T232" s="37" t="str">
        <f t="shared" si="22"/>
        <v>ALTO</v>
      </c>
    </row>
    <row r="233" spans="2:20" ht="18">
      <c r="B233" s="27">
        <v>226</v>
      </c>
      <c r="C233" s="33" t="s">
        <v>265</v>
      </c>
      <c r="D233" s="32" t="s">
        <v>88</v>
      </c>
      <c r="E233" s="32">
        <v>1</v>
      </c>
      <c r="F233" s="7">
        <f>BASE!F235</f>
        <v>0</v>
      </c>
      <c r="G233" s="7">
        <f>BASE!G235</f>
        <v>26463</v>
      </c>
      <c r="H233" s="40">
        <f>BASE!H235*'FM-029 DEP19May25'!$H$1130</f>
        <v>21520.145334631161</v>
      </c>
      <c r="I233" s="7">
        <f>BASE!I235*'FM-029 DEP19May25'!$I$1130</f>
        <v>16726.358827418997</v>
      </c>
      <c r="J233" s="7"/>
      <c r="K233" s="7"/>
      <c r="L233" s="7">
        <f>BASE!L235*'FM-029 DEP19May25'!$L$1130</f>
        <v>0</v>
      </c>
      <c r="M233" s="36">
        <f>BASE!M235*$M$1130</f>
        <v>0</v>
      </c>
      <c r="N233" s="1">
        <f t="shared" si="19"/>
        <v>3</v>
      </c>
      <c r="O233" s="8">
        <f t="shared" si="23"/>
        <v>21570</v>
      </c>
      <c r="P233" s="9">
        <f t="shared" si="20"/>
        <v>21570</v>
      </c>
      <c r="Q233" s="40">
        <f t="array" ref="Q233">IFERROR(_xlfn.STDEV.P(IF((F233:M233&lt;&gt;0)*(F233:M233&lt;&gt;""), F233:M233)), 0)</f>
        <v>3975.1223970434362</v>
      </c>
      <c r="R233" s="11">
        <f t="shared" si="24"/>
        <v>18.428940181008048</v>
      </c>
      <c r="S233" s="12">
        <f t="shared" si="21"/>
        <v>81.571059818991955</v>
      </c>
      <c r="T233" s="37" t="str">
        <f t="shared" si="22"/>
        <v>ALTO</v>
      </c>
    </row>
    <row r="234" spans="2:20" ht="18">
      <c r="B234" s="27">
        <v>227</v>
      </c>
      <c r="C234" s="33" t="s">
        <v>266</v>
      </c>
      <c r="D234" s="32" t="s">
        <v>38</v>
      </c>
      <c r="E234" s="32">
        <v>1</v>
      </c>
      <c r="F234" s="7">
        <f>BASE!F236</f>
        <v>0</v>
      </c>
      <c r="G234" s="7"/>
      <c r="H234" s="40">
        <v>3031422.8933667522</v>
      </c>
      <c r="I234" s="7">
        <v>2208093.4295790168</v>
      </c>
      <c r="J234" s="7">
        <v>1817652.6344134281</v>
      </c>
      <c r="K234" s="7">
        <v>1754804.0549273021</v>
      </c>
      <c r="L234" s="7">
        <v>1725956.9688440261</v>
      </c>
      <c r="M234" s="36">
        <f>BASE!M236*$M$1130</f>
        <v>0</v>
      </c>
      <c r="N234" s="1">
        <f t="shared" si="19"/>
        <v>5</v>
      </c>
      <c r="O234" s="8">
        <f t="shared" si="23"/>
        <v>2107586</v>
      </c>
      <c r="P234" s="9">
        <f t="shared" si="20"/>
        <v>2107586</v>
      </c>
      <c r="Q234" s="40">
        <f t="array" ref="Q234">IFERROR(_xlfn.STDEV.P(IF((F234:M234&lt;&gt;0)*(F234:M234&lt;&gt;""), F234:M234)), 0)</f>
        <v>493504.51337688771</v>
      </c>
      <c r="R234" s="11">
        <f t="shared" si="24"/>
        <v>23.415628751419288</v>
      </c>
      <c r="S234" s="12">
        <f t="shared" si="21"/>
        <v>76.584371248580709</v>
      </c>
      <c r="T234" s="37" t="str">
        <f t="shared" si="22"/>
        <v>ALTO</v>
      </c>
    </row>
    <row r="235" spans="2:20" ht="18">
      <c r="B235" s="27">
        <v>228</v>
      </c>
      <c r="C235" s="33" t="s">
        <v>267</v>
      </c>
      <c r="D235" s="32" t="s">
        <v>38</v>
      </c>
      <c r="E235" s="32">
        <v>1</v>
      </c>
      <c r="F235" s="7">
        <f>BASE!F237</f>
        <v>0</v>
      </c>
      <c r="G235" s="7">
        <f>BASE!G237</f>
        <v>1542500</v>
      </c>
      <c r="H235" s="40">
        <f>BASE!H237*'FM-029 DEP19May25'!$H$1130</f>
        <v>1253380.20000584</v>
      </c>
      <c r="I235" s="7">
        <f>BASE!I237*'FM-029 DEP19May25'!$I$1130</f>
        <v>972827.97884064354</v>
      </c>
      <c r="J235" s="7">
        <f>BASE!J237*'FM-029 DEP19May25'!$J$1130</f>
        <v>792667.53433264524</v>
      </c>
      <c r="K235" s="7"/>
      <c r="L235" s="7"/>
      <c r="M235" s="36">
        <f>BASE!M237*$M$1130</f>
        <v>0</v>
      </c>
      <c r="N235" s="1">
        <f t="shared" si="19"/>
        <v>4</v>
      </c>
      <c r="O235" s="8">
        <f t="shared" si="23"/>
        <v>1140344</v>
      </c>
      <c r="P235" s="9">
        <f t="shared" si="20"/>
        <v>1140344</v>
      </c>
      <c r="Q235" s="40">
        <f t="array" ref="Q235">IFERROR(_xlfn.STDEV.P(IF((F235:M235&lt;&gt;0)*(F235:M235&lt;&gt;""), F235:M235)), 0)</f>
        <v>284362.08123260044</v>
      </c>
      <c r="R235" s="11">
        <f t="shared" si="24"/>
        <v>24.936517509856714</v>
      </c>
      <c r="S235" s="12">
        <f t="shared" si="21"/>
        <v>75.063482490143286</v>
      </c>
      <c r="T235" s="37" t="str">
        <f t="shared" si="22"/>
        <v>ALTO</v>
      </c>
    </row>
    <row r="236" spans="2:20" ht="18">
      <c r="B236" s="27">
        <v>229</v>
      </c>
      <c r="C236" s="33" t="s">
        <v>268</v>
      </c>
      <c r="D236" s="32" t="s">
        <v>38</v>
      </c>
      <c r="E236" s="32">
        <v>1</v>
      </c>
      <c r="F236" s="7">
        <f>BASE!F238</f>
        <v>0</v>
      </c>
      <c r="G236" s="7">
        <f>BASE!G238</f>
        <v>1168795</v>
      </c>
      <c r="H236" s="40">
        <f>BASE!H238*'FM-029 DEP19May25'!$H$1130</f>
        <v>949740.45957463654</v>
      </c>
      <c r="I236" s="7">
        <f>BASE!I238*'FM-029 DEP19May25'!$I$1130</f>
        <v>737180.06391888903</v>
      </c>
      <c r="J236" s="7"/>
      <c r="K236" s="7">
        <f>BASE!K238*'FM-029 DEP19May25'!$K$1130</f>
        <v>0</v>
      </c>
      <c r="L236" s="7"/>
      <c r="M236" s="36">
        <f>BASE!M238*$M$1130</f>
        <v>0</v>
      </c>
      <c r="N236" s="1">
        <f t="shared" si="19"/>
        <v>3</v>
      </c>
      <c r="O236" s="8">
        <f t="shared" si="23"/>
        <v>951905</v>
      </c>
      <c r="P236" s="9">
        <f t="shared" si="20"/>
        <v>951905</v>
      </c>
      <c r="Q236" s="40">
        <f t="array" ref="Q236">IFERROR(_xlfn.STDEV.P(IF((F236:M236&lt;&gt;0)*(F236:M236&lt;&gt;""), F236:M236)), 0)</f>
        <v>176212.70812117876</v>
      </c>
      <c r="R236" s="11">
        <f t="shared" si="24"/>
        <v>18.511585517586184</v>
      </c>
      <c r="S236" s="12">
        <f t="shared" si="21"/>
        <v>81.488414482413816</v>
      </c>
      <c r="T236" s="37" t="str">
        <f t="shared" si="22"/>
        <v>ALTO</v>
      </c>
    </row>
    <row r="237" spans="2:20" ht="18">
      <c r="B237" s="27">
        <v>230</v>
      </c>
      <c r="C237" s="33" t="s">
        <v>269</v>
      </c>
      <c r="D237" s="32" t="s">
        <v>38</v>
      </c>
      <c r="E237" s="32">
        <v>1</v>
      </c>
      <c r="F237" s="7">
        <f>BASE!F239</f>
        <v>0</v>
      </c>
      <c r="G237" s="7">
        <f>BASE!G239</f>
        <v>1939126</v>
      </c>
      <c r="H237" s="40">
        <f>BASE!H239*'FM-029 DEP19May25'!$H$1130</f>
        <v>1575646.3121924493</v>
      </c>
      <c r="I237" s="7">
        <f>BASE!I239*'FM-029 DEP19May25'!$I$1130</f>
        <v>1222935.5609433546</v>
      </c>
      <c r="J237" s="7">
        <f>BASE!J239*'FM-029 DEP19May25'!$J$1130</f>
        <v>0</v>
      </c>
      <c r="K237" s="7">
        <f>BASE!K239*'FM-029 DEP19May25'!$K$1130</f>
        <v>0</v>
      </c>
      <c r="L237" s="7">
        <f>BASE!L239*'FM-029 DEP19May25'!$L$1130</f>
        <v>0</v>
      </c>
      <c r="M237" s="36">
        <f>BASE!M239*$M$1130</f>
        <v>0</v>
      </c>
      <c r="N237" s="1">
        <f t="shared" si="19"/>
        <v>3</v>
      </c>
      <c r="O237" s="8">
        <f t="shared" si="23"/>
        <v>1579236</v>
      </c>
      <c r="P237" s="9">
        <f t="shared" si="20"/>
        <v>1579236</v>
      </c>
      <c r="Q237" s="40">
        <f t="array" ref="Q237">IFERROR(_xlfn.STDEV.P(IF((F237:M237&lt;&gt;0)*(F237:M237&lt;&gt;""), F237:M237)), 0)</f>
        <v>292394.53986609093</v>
      </c>
      <c r="R237" s="11">
        <f t="shared" si="24"/>
        <v>18.514936327825033</v>
      </c>
      <c r="S237" s="12">
        <f t="shared" si="21"/>
        <v>81.485063672174959</v>
      </c>
      <c r="T237" s="37" t="str">
        <f t="shared" si="22"/>
        <v>ALTO</v>
      </c>
    </row>
    <row r="238" spans="2:20" ht="18">
      <c r="B238" s="27">
        <v>231</v>
      </c>
      <c r="C238" s="33" t="s">
        <v>270</v>
      </c>
      <c r="D238" s="32" t="s">
        <v>38</v>
      </c>
      <c r="E238" s="32">
        <v>1</v>
      </c>
      <c r="F238" s="7">
        <f>BASE!F240</f>
        <v>0</v>
      </c>
      <c r="G238" s="7">
        <f>BASE!G240</f>
        <v>22837360.32</v>
      </c>
      <c r="H238" s="40">
        <f>BASE!H240*'FM-029 DEP19May25'!$H$1130</f>
        <v>21744069.802879922</v>
      </c>
      <c r="I238" s="7">
        <f>BASE!I240*'FM-029 DEP19May25'!$I$1130</f>
        <v>16876549.424729995</v>
      </c>
      <c r="J238" s="7">
        <f>BASE!J240*'FM-029 DEP19May25'!$J$1130</f>
        <v>14315142.895610807</v>
      </c>
      <c r="K238" s="7"/>
      <c r="L238" s="7"/>
      <c r="M238" s="36">
        <f>BASE!M240*$M$1130</f>
        <v>0</v>
      </c>
      <c r="N238" s="1">
        <f t="shared" si="19"/>
        <v>4</v>
      </c>
      <c r="O238" s="8">
        <f t="shared" si="23"/>
        <v>18943281</v>
      </c>
      <c r="P238" s="9">
        <f t="shared" si="20"/>
        <v>18943281</v>
      </c>
      <c r="Q238" s="40">
        <f t="array" ref="Q238">IFERROR(_xlfn.STDEV.P(IF((F238:M238&lt;&gt;0)*(F238:M238&lt;&gt;""), F238:M238)), 0)</f>
        <v>3489244.6670556706</v>
      </c>
      <c r="R238" s="11">
        <f t="shared" si="24"/>
        <v>18.419431496875703</v>
      </c>
      <c r="S238" s="12">
        <f t="shared" si="21"/>
        <v>81.580568503124297</v>
      </c>
      <c r="T238" s="37" t="str">
        <f t="shared" si="22"/>
        <v>ALTO</v>
      </c>
    </row>
    <row r="239" spans="2:20" ht="18">
      <c r="B239" s="27">
        <v>232</v>
      </c>
      <c r="C239" s="33" t="s">
        <v>271</v>
      </c>
      <c r="D239" s="32" t="s">
        <v>38</v>
      </c>
      <c r="E239" s="32">
        <v>1</v>
      </c>
      <c r="F239" s="7">
        <f>BASE!F241</f>
        <v>0</v>
      </c>
      <c r="G239" s="7"/>
      <c r="H239" s="40"/>
      <c r="I239" s="7">
        <v>1616296.7511571522</v>
      </c>
      <c r="J239" s="7">
        <v>1063748.9453370434</v>
      </c>
      <c r="K239" s="7">
        <v>1010637.8190630049</v>
      </c>
      <c r="L239" s="7">
        <v>1047224.7335727459</v>
      </c>
      <c r="M239" s="36">
        <f>BASE!M241*$M$1130</f>
        <v>0</v>
      </c>
      <c r="N239" s="1">
        <f t="shared" si="19"/>
        <v>4</v>
      </c>
      <c r="O239" s="8">
        <f t="shared" si="23"/>
        <v>1184477</v>
      </c>
      <c r="P239" s="9">
        <f t="shared" si="20"/>
        <v>1184477</v>
      </c>
      <c r="Q239" s="40">
        <f t="array" ref="Q239">IFERROR(_xlfn.STDEV.P(IF((F239:M239&lt;&gt;0)*(F239:M239&lt;&gt;""), F239:M239)), 0)</f>
        <v>250050.89788899728</v>
      </c>
      <c r="R239" s="11">
        <f t="shared" si="24"/>
        <v>21.110658787717895</v>
      </c>
      <c r="S239" s="12">
        <f t="shared" si="21"/>
        <v>78.889341212282105</v>
      </c>
      <c r="T239" s="37" t="str">
        <f t="shared" si="22"/>
        <v>ALTO</v>
      </c>
    </row>
    <row r="240" spans="2:20" ht="18">
      <c r="B240" s="27">
        <v>233</v>
      </c>
      <c r="C240" s="33" t="s">
        <v>272</v>
      </c>
      <c r="D240" s="32" t="s">
        <v>38</v>
      </c>
      <c r="E240" s="32">
        <v>1</v>
      </c>
      <c r="F240" s="7">
        <f>BASE!F242</f>
        <v>0</v>
      </c>
      <c r="G240" s="7">
        <f>BASE!G242</f>
        <v>1423712</v>
      </c>
      <c r="H240" s="40">
        <f>BASE!H242*'FM-029 DEP19May25'!$H$1130</f>
        <v>1236254.8181824374</v>
      </c>
      <c r="I240" s="7">
        <f>BASE!I242*'FM-029 DEP19May25'!$I$1130</f>
        <v>1065712.3517743</v>
      </c>
      <c r="J240" s="7">
        <f>BASE!J242*'FM-029 DEP19May25'!$J$1130</f>
        <v>990602.1003500584</v>
      </c>
      <c r="K240" s="7">
        <f>BASE!K242*'FM-029 DEP19May25'!$K$1130</f>
        <v>915861.22778675286</v>
      </c>
      <c r="L240" s="7">
        <f>BASE!L242*'FM-029 DEP19May25'!$L$1130</f>
        <v>0</v>
      </c>
      <c r="M240" s="36">
        <f>BASE!M242*$M$1130</f>
        <v>0</v>
      </c>
      <c r="N240" s="1">
        <f t="shared" si="19"/>
        <v>5</v>
      </c>
      <c r="O240" s="8">
        <f t="shared" si="23"/>
        <v>1126428</v>
      </c>
      <c r="P240" s="9">
        <f t="shared" si="20"/>
        <v>1126428</v>
      </c>
      <c r="Q240" s="40">
        <f t="array" ref="Q240">IFERROR(_xlfn.STDEV.P(IF((F240:M240&lt;&gt;0)*(F240:M240&lt;&gt;""), F240:M240)), 0)</f>
        <v>182709.13341281938</v>
      </c>
      <c r="R240" s="11">
        <f t="shared" si="24"/>
        <v>16.220222989202984</v>
      </c>
      <c r="S240" s="12">
        <f t="shared" si="21"/>
        <v>83.779777010797019</v>
      </c>
      <c r="T240" s="37" t="str">
        <f t="shared" si="22"/>
        <v>ALTO</v>
      </c>
    </row>
    <row r="241" spans="2:20" ht="18">
      <c r="B241" s="27">
        <v>234</v>
      </c>
      <c r="C241" s="31" t="s">
        <v>273</v>
      </c>
      <c r="D241" s="32" t="s">
        <v>38</v>
      </c>
      <c r="E241" s="32">
        <v>1</v>
      </c>
      <c r="F241" s="7">
        <f>BASE!F243</f>
        <v>0</v>
      </c>
      <c r="G241" s="7">
        <f>BASE!G243</f>
        <v>546143</v>
      </c>
      <c r="H241" s="40">
        <f>BASE!H243*'FM-029 DEP19May25'!$H$1130</f>
        <v>415767.26213738439</v>
      </c>
      <c r="I241" s="7">
        <f>BASE!I243*'FM-029 DEP19May25'!$I$1130</f>
        <v>285247.82234957017</v>
      </c>
      <c r="J241" s="7">
        <f>BASE!J243*'FM-029 DEP19May25'!$J$1130</f>
        <v>0</v>
      </c>
      <c r="K241" s="7">
        <f>BASE!K243*'FM-029 DEP19May25'!$K$1130</f>
        <v>0</v>
      </c>
      <c r="L241" s="7">
        <f>BASE!L243*'FM-029 DEP19May25'!$L$1130</f>
        <v>0</v>
      </c>
      <c r="M241" s="36">
        <f>BASE!M243*$M$1130</f>
        <v>0</v>
      </c>
      <c r="N241" s="1">
        <f t="shared" si="19"/>
        <v>3</v>
      </c>
      <c r="O241" s="8">
        <f t="shared" si="23"/>
        <v>415719</v>
      </c>
      <c r="P241" s="9">
        <f t="shared" si="20"/>
        <v>415719</v>
      </c>
      <c r="Q241" s="40">
        <f t="array" ref="Q241">IFERROR(_xlfn.STDEV.P(IF((F241:M241&lt;&gt;0)*(F241:M241&lt;&gt;""), F241:M241)), 0)</f>
        <v>106510.0156516306</v>
      </c>
      <c r="R241" s="11">
        <f t="shared" si="24"/>
        <v>25.620675420567885</v>
      </c>
      <c r="S241" s="12">
        <f t="shared" si="21"/>
        <v>74.379324579432108</v>
      </c>
      <c r="T241" s="37" t="str">
        <f t="shared" si="22"/>
        <v>ALTO</v>
      </c>
    </row>
    <row r="242" spans="2:20" ht="18">
      <c r="B242" s="27">
        <v>235</v>
      </c>
      <c r="C242" s="31" t="s">
        <v>274</v>
      </c>
      <c r="D242" s="32" t="s">
        <v>38</v>
      </c>
      <c r="E242" s="32">
        <v>1</v>
      </c>
      <c r="F242" s="7">
        <f>BASE!F244</f>
        <v>0</v>
      </c>
      <c r="G242" s="7">
        <f>BASE!G244</f>
        <v>359155</v>
      </c>
      <c r="H242" s="40">
        <f>BASE!H244*'FM-029 DEP19May25'!$H$1130</f>
        <v>311866.39622915938</v>
      </c>
      <c r="I242" s="7">
        <f>BASE!I244*'FM-029 DEP19May25'!$I$1130</f>
        <v>268844.18999338767</v>
      </c>
      <c r="J242" s="7">
        <f>BASE!J244*'FM-029 DEP19May25'!$J$1130</f>
        <v>188774.61628220091</v>
      </c>
      <c r="K242" s="7">
        <f>BASE!K244*'FM-029 DEP19May25'!$K$1130</f>
        <v>187213.03715670438</v>
      </c>
      <c r="L242" s="7">
        <f>BASE!L244*'FM-029 DEP19May25'!$L$1130</f>
        <v>168195.15869164321</v>
      </c>
      <c r="M242" s="36">
        <f>BASE!M244*$M$1130</f>
        <v>0</v>
      </c>
      <c r="N242" s="1">
        <f t="shared" si="19"/>
        <v>6</v>
      </c>
      <c r="O242" s="8">
        <f t="shared" si="23"/>
        <v>247341</v>
      </c>
      <c r="P242" s="9">
        <f t="shared" si="20"/>
        <v>247341</v>
      </c>
      <c r="Q242" s="40">
        <f t="array" ref="Q242">IFERROR(_xlfn.STDEV.P(IF((F242:M242&lt;&gt;0)*(F242:M242&lt;&gt;""), F242:M242)), 0)</f>
        <v>71224.693689917985</v>
      </c>
      <c r="R242" s="11">
        <f t="shared" si="24"/>
        <v>28.79615336313752</v>
      </c>
      <c r="S242" s="12">
        <f t="shared" si="21"/>
        <v>71.20384663686248</v>
      </c>
      <c r="T242" s="37" t="str">
        <f t="shared" si="22"/>
        <v>ALTO</v>
      </c>
    </row>
    <row r="243" spans="2:20" ht="18">
      <c r="B243" s="27">
        <v>236</v>
      </c>
      <c r="C243" s="33" t="s">
        <v>275</v>
      </c>
      <c r="D243" s="32" t="s">
        <v>38</v>
      </c>
      <c r="E243" s="32">
        <v>1</v>
      </c>
      <c r="F243" s="7">
        <f>BASE!F245</f>
        <v>0</v>
      </c>
      <c r="G243" s="7">
        <f>BASE!G245</f>
        <v>610641</v>
      </c>
      <c r="H243" s="40">
        <f>BASE!H245*'FM-029 DEP19May25'!$H$1130</f>
        <v>530239.58425321558</v>
      </c>
      <c r="I243" s="7">
        <f>BASE!I245*'FM-029 DEP19May25'!$I$1130</f>
        <v>457092.60524575709</v>
      </c>
      <c r="J243" s="7">
        <f>BASE!J245*'FM-029 DEP19May25'!$J$1130</f>
        <v>386974.68808904052</v>
      </c>
      <c r="K243" s="7">
        <f>BASE!K245*'FM-029 DEP19May25'!$K$1130</f>
        <v>385466.21970920841</v>
      </c>
      <c r="L243" s="7">
        <f>BASE!L245*'FM-029 DEP19May25'!$L$1130</f>
        <v>340805.92837037757</v>
      </c>
      <c r="M243" s="36">
        <f>BASE!M245*$M$1130</f>
        <v>0</v>
      </c>
      <c r="N243" s="1">
        <f t="shared" si="19"/>
        <v>6</v>
      </c>
      <c r="O243" s="8">
        <f t="shared" si="23"/>
        <v>451870</v>
      </c>
      <c r="P243" s="9">
        <f t="shared" si="20"/>
        <v>451870</v>
      </c>
      <c r="Q243" s="40">
        <f t="array" ref="Q243">IFERROR(_xlfn.STDEV.P(IF((F243:M243&lt;&gt;0)*(F243:M243&lt;&gt;""), F243:M243)), 0)</f>
        <v>93392.888143274526</v>
      </c>
      <c r="R243" s="11">
        <f t="shared" si="24"/>
        <v>20.668087756052518</v>
      </c>
      <c r="S243" s="12">
        <f t="shared" si="21"/>
        <v>79.331912243947485</v>
      </c>
      <c r="T243" s="37" t="str">
        <f t="shared" si="22"/>
        <v>ALTO</v>
      </c>
    </row>
    <row r="244" spans="2:20" ht="18">
      <c r="B244" s="27">
        <v>238</v>
      </c>
      <c r="C244" s="33" t="s">
        <v>277</v>
      </c>
      <c r="D244" s="32" t="s">
        <v>38</v>
      </c>
      <c r="E244" s="32">
        <v>1</v>
      </c>
      <c r="F244" s="7">
        <f>BASE!F247</f>
        <v>0</v>
      </c>
      <c r="G244" s="7">
        <f>BASE!G247</f>
        <v>29122330</v>
      </c>
      <c r="H244" s="40">
        <f>BASE!H247*'FM-029 DEP19May25'!$H$1130</f>
        <v>23663408.064363759</v>
      </c>
      <c r="I244" s="7">
        <f>BASE!I247*'FM-029 DEP19May25'!$I$1130</f>
        <v>18366198.311659686</v>
      </c>
      <c r="J244" s="7"/>
      <c r="K244" s="7"/>
      <c r="L244" s="7"/>
      <c r="M244" s="36">
        <f>BASE!M247*$M$1130</f>
        <v>0</v>
      </c>
      <c r="N244" s="1">
        <f t="shared" si="19"/>
        <v>3</v>
      </c>
      <c r="O244" s="8">
        <f t="shared" si="23"/>
        <v>23717312</v>
      </c>
      <c r="P244" s="9">
        <f t="shared" si="20"/>
        <v>23717312</v>
      </c>
      <c r="Q244" s="40">
        <f t="array" ref="Q244">IFERROR(_xlfn.STDEV.P(IF((F244:M244&lt;&gt;0)*(F244:M244&lt;&gt;""), F244:M244)), 0)</f>
        <v>4391337.7961673718</v>
      </c>
      <c r="R244" s="11">
        <f t="shared" si="24"/>
        <v>18.515326678534951</v>
      </c>
      <c r="S244" s="12">
        <f t="shared" si="21"/>
        <v>81.484673321465053</v>
      </c>
      <c r="T244" s="37" t="str">
        <f t="shared" si="22"/>
        <v>ALTO</v>
      </c>
    </row>
    <row r="245" spans="2:20" ht="18">
      <c r="B245" s="27">
        <v>239</v>
      </c>
      <c r="C245" s="33" t="s">
        <v>278</v>
      </c>
      <c r="D245" s="32" t="s">
        <v>38</v>
      </c>
      <c r="E245" s="32">
        <v>1</v>
      </c>
      <c r="F245" s="7">
        <f>BASE!F248</f>
        <v>0</v>
      </c>
      <c r="G245" s="7">
        <f>BASE!G248</f>
        <v>83469</v>
      </c>
      <c r="H245" s="40">
        <f>BASE!H248*'FM-029 DEP19May25'!$H$1130</f>
        <v>67857.253175971622</v>
      </c>
      <c r="I245" s="7">
        <f>BASE!I248*'FM-029 DEP19May25'!$I$1130</f>
        <v>52713.076923076915</v>
      </c>
      <c r="J245" s="7">
        <f>BASE!J248*'FM-029 DEP19May25'!$J$1130</f>
        <v>48720.312359752272</v>
      </c>
      <c r="K245" s="7">
        <f>BASE!K248*'FM-029 DEP19May25'!$K$1130</f>
        <v>46398.126009693056</v>
      </c>
      <c r="L245" s="7">
        <f>BASE!L248*'FM-029 DEP19May25'!$L$1130</f>
        <v>48082.213918276233</v>
      </c>
      <c r="M245" s="36">
        <f>BASE!M248*$M$1130</f>
        <v>0</v>
      </c>
      <c r="N245" s="1">
        <f t="shared" si="19"/>
        <v>6</v>
      </c>
      <c r="O245" s="8">
        <f t="shared" si="23"/>
        <v>57873</v>
      </c>
      <c r="P245" s="9">
        <f t="shared" si="20"/>
        <v>57873</v>
      </c>
      <c r="Q245" s="40">
        <f t="array" ref="Q245">IFERROR(_xlfn.STDEV.P(IF((F245:M245&lt;&gt;0)*(F245:M245&lt;&gt;""), F245:M245)), 0)</f>
        <v>13495.488438845787</v>
      </c>
      <c r="R245" s="11">
        <f t="shared" si="24"/>
        <v>23.319144400403964</v>
      </c>
      <c r="S245" s="12">
        <f t="shared" si="21"/>
        <v>76.680855599596043</v>
      </c>
      <c r="T245" s="37" t="str">
        <f t="shared" si="22"/>
        <v>ALTO</v>
      </c>
    </row>
    <row r="246" spans="2:20" ht="18">
      <c r="B246" s="27">
        <v>240</v>
      </c>
      <c r="C246" s="33" t="s">
        <v>279</v>
      </c>
      <c r="D246" s="32" t="s">
        <v>38</v>
      </c>
      <c r="E246" s="32">
        <v>1</v>
      </c>
      <c r="F246" s="7">
        <f>BASE!F249</f>
        <v>0</v>
      </c>
      <c r="G246" s="7">
        <f>BASE!G249</f>
        <v>221198</v>
      </c>
      <c r="H246" s="40">
        <f>BASE!H249*'FM-029 DEP19May25'!$H$1130</f>
        <v>179777.29677647221</v>
      </c>
      <c r="I246" s="7">
        <f>BASE!I249*'FM-029 DEP19May25'!$I$1130</f>
        <v>139589.52171038129</v>
      </c>
      <c r="J246" s="7">
        <f>BASE!J249*'FM-029 DEP19May25'!$J$1130</f>
        <v>116955.30024234809</v>
      </c>
      <c r="K246" s="7"/>
      <c r="L246" s="7"/>
      <c r="M246" s="36">
        <f>BASE!M249*$M$1130</f>
        <v>0</v>
      </c>
      <c r="N246" s="1">
        <f t="shared" si="19"/>
        <v>4</v>
      </c>
      <c r="O246" s="8">
        <f t="shared" si="23"/>
        <v>164380</v>
      </c>
      <c r="P246" s="9">
        <f t="shared" si="20"/>
        <v>164380</v>
      </c>
      <c r="Q246" s="40">
        <f t="array" ref="Q246">IFERROR(_xlfn.STDEV.P(IF((F246:M246&lt;&gt;0)*(F246:M246&lt;&gt;""), F246:M246)), 0)</f>
        <v>39777.606240668611</v>
      </c>
      <c r="R246" s="11">
        <f t="shared" si="24"/>
        <v>24.198568098715544</v>
      </c>
      <c r="S246" s="12">
        <f t="shared" si="21"/>
        <v>75.80143190128446</v>
      </c>
      <c r="T246" s="37" t="str">
        <f t="shared" si="22"/>
        <v>ALTO</v>
      </c>
    </row>
    <row r="247" spans="2:20" ht="30">
      <c r="B247" s="27">
        <v>241</v>
      </c>
      <c r="C247" s="31" t="s">
        <v>280</v>
      </c>
      <c r="D247" s="32" t="s">
        <v>38</v>
      </c>
      <c r="E247" s="32">
        <v>1</v>
      </c>
      <c r="F247" s="7">
        <f>BASE!F250</f>
        <v>0</v>
      </c>
      <c r="G247" s="7">
        <f>BASE!G250</f>
        <v>899394</v>
      </c>
      <c r="H247" s="40">
        <f>BASE!H250*'FM-029 DEP19May25'!$H$1130</f>
        <v>730819.29109921423</v>
      </c>
      <c r="I247" s="7">
        <f>BASE!I250*'FM-029 DEP19May25'!$I$1130</f>
        <v>567240.12783777819</v>
      </c>
      <c r="J247" s="7">
        <f>BASE!J250*'FM-029 DEP19May25'!$J$1130</f>
        <v>463307.60254914284</v>
      </c>
      <c r="K247" s="7">
        <f>BASE!K250*'FM-029 DEP19May25'!$K$1130</f>
        <v>451210.95315024233</v>
      </c>
      <c r="L247" s="7">
        <f>BASE!L250*'FM-029 DEP19May25'!$L$1130</f>
        <v>431427.87440551299</v>
      </c>
      <c r="M247" s="36">
        <f>BASE!M250*$M$1130</f>
        <v>0</v>
      </c>
      <c r="N247" s="1">
        <f t="shared" si="19"/>
        <v>6</v>
      </c>
      <c r="O247" s="8">
        <f t="shared" si="23"/>
        <v>590567</v>
      </c>
      <c r="P247" s="9">
        <f t="shared" si="20"/>
        <v>590567</v>
      </c>
      <c r="Q247" s="40">
        <f t="array" ref="Q247">IFERROR(_xlfn.STDEV.P(IF((F247:M247&lt;&gt;0)*(F247:M247&lt;&gt;""), F247:M247)), 0)</f>
        <v>171527.10542836727</v>
      </c>
      <c r="R247" s="11">
        <f t="shared" si="24"/>
        <v>29.044478514439053</v>
      </c>
      <c r="S247" s="12">
        <f t="shared" si="21"/>
        <v>70.955521485560951</v>
      </c>
      <c r="T247" s="37" t="str">
        <f t="shared" si="22"/>
        <v>ALTO</v>
      </c>
    </row>
    <row r="248" spans="2:20" ht="30">
      <c r="B248" s="27">
        <v>242</v>
      </c>
      <c r="C248" s="31" t="s">
        <v>281</v>
      </c>
      <c r="D248" s="32" t="s">
        <v>38</v>
      </c>
      <c r="E248" s="32">
        <v>1</v>
      </c>
      <c r="F248" s="7">
        <f>BASE!F251</f>
        <v>0</v>
      </c>
      <c r="G248" s="7">
        <f>BASE!G251</f>
        <v>402108</v>
      </c>
      <c r="H248" s="40">
        <f>BASE!H251*'FM-029 DEP19May25'!$H$1130</f>
        <v>326736.3222817214</v>
      </c>
      <c r="I248" s="7">
        <f>BASE!I251*'FM-029 DEP19May25'!$I$1130</f>
        <v>253597.80912497244</v>
      </c>
      <c r="J248" s="7">
        <f>BASE!J251*'FM-029 DEP19May25'!$J$1130</f>
        <v>227272.95574903511</v>
      </c>
      <c r="K248" s="7">
        <f>BASE!K251*'FM-029 DEP19May25'!$K$1130</f>
        <v>210223.76413570275</v>
      </c>
      <c r="L248" s="7">
        <f>BASE!L251*'FM-029 DEP19May25'!$L$1130</f>
        <v>192350.388236436</v>
      </c>
      <c r="M248" s="36">
        <f>BASE!M251*$M$1130</f>
        <v>0</v>
      </c>
      <c r="N248" s="1">
        <f t="shared" si="19"/>
        <v>6</v>
      </c>
      <c r="O248" s="8">
        <f t="shared" si="23"/>
        <v>268715</v>
      </c>
      <c r="P248" s="9">
        <f t="shared" si="20"/>
        <v>268715</v>
      </c>
      <c r="Q248" s="40">
        <f t="array" ref="Q248">IFERROR(_xlfn.STDEV.P(IF((F248:M248&lt;&gt;0)*(F248:M248&lt;&gt;""), F248:M248)), 0)</f>
        <v>73438.088871518761</v>
      </c>
      <c r="R248" s="11">
        <f t="shared" si="24"/>
        <v>27.329359682756365</v>
      </c>
      <c r="S248" s="12">
        <f t="shared" si="21"/>
        <v>72.670640317243638</v>
      </c>
      <c r="T248" s="37" t="str">
        <f t="shared" si="22"/>
        <v>ALTO</v>
      </c>
    </row>
    <row r="249" spans="2:20" ht="18">
      <c r="B249" s="27">
        <v>243</v>
      </c>
      <c r="C249" s="33" t="s">
        <v>282</v>
      </c>
      <c r="D249" s="32" t="s">
        <v>38</v>
      </c>
      <c r="E249" s="32">
        <v>1</v>
      </c>
      <c r="F249" s="7">
        <f>BASE!F252</f>
        <v>0</v>
      </c>
      <c r="G249" s="7">
        <f>BASE!G252</f>
        <v>1936626</v>
      </c>
      <c r="H249" s="40">
        <f>BASE!H252*'FM-029 DEP19May25'!$H$1130</f>
        <v>1573639.0359738579</v>
      </c>
      <c r="I249" s="7">
        <f>BASE!I252*'FM-029 DEP19May25'!$I$1130</f>
        <v>1221409.9448975092</v>
      </c>
      <c r="J249" s="7"/>
      <c r="K249" s="7">
        <f>BASE!K252*'FM-029 DEP19May25'!$K$1130</f>
        <v>1086124.0226171245</v>
      </c>
      <c r="L249" s="7"/>
      <c r="M249" s="36">
        <f>BASE!M252*$M$1130</f>
        <v>0</v>
      </c>
      <c r="N249" s="1">
        <f t="shared" si="19"/>
        <v>4</v>
      </c>
      <c r="O249" s="8">
        <f t="shared" si="23"/>
        <v>1454450</v>
      </c>
      <c r="P249" s="9">
        <f t="shared" si="20"/>
        <v>1454450</v>
      </c>
      <c r="Q249" s="40">
        <f t="array" ref="Q249">IFERROR(_xlfn.STDEV.P(IF((F249:M249&lt;&gt;0)*(F249:M249&lt;&gt;""), F249:M249)), 0)</f>
        <v>330405.58945383725</v>
      </c>
      <c r="R249" s="11">
        <f t="shared" si="24"/>
        <v>22.716875069877769</v>
      </c>
      <c r="S249" s="12">
        <f t="shared" si="21"/>
        <v>77.283124930122227</v>
      </c>
      <c r="T249" s="37" t="str">
        <f t="shared" si="22"/>
        <v>ALTO</v>
      </c>
    </row>
    <row r="250" spans="2:20" ht="18">
      <c r="B250" s="27">
        <v>244</v>
      </c>
      <c r="C250" s="33" t="s">
        <v>283</v>
      </c>
      <c r="D250" s="32" t="s">
        <v>38</v>
      </c>
      <c r="E250" s="32">
        <v>1</v>
      </c>
      <c r="F250" s="7">
        <f>BASE!F253</f>
        <v>0</v>
      </c>
      <c r="G250" s="7">
        <f>BASE!G253</f>
        <v>345483</v>
      </c>
      <c r="H250" s="40">
        <f>BASE!H253*'FM-029 DEP19May25'!$H$1130</f>
        <v>372404.3380501981</v>
      </c>
      <c r="I250" s="7">
        <f>BASE!I253*'FM-029 DEP19May25'!$I$1130</f>
        <v>411643.59047828958</v>
      </c>
      <c r="J250" s="7">
        <f>BASE!J253*'FM-029 DEP19May25'!$J$1130</f>
        <v>334139.03599317838</v>
      </c>
      <c r="K250" s="7">
        <f>BASE!K253*'FM-029 DEP19May25'!$K$1130</f>
        <v>325981.55088852992</v>
      </c>
      <c r="L250" s="7">
        <f>BASE!L253*'FM-029 DEP19May25'!$L$1130</f>
        <v>309661.22876831994</v>
      </c>
      <c r="M250" s="36">
        <f>BASE!M253*$M$1130</f>
        <v>0</v>
      </c>
      <c r="N250" s="1">
        <f t="shared" si="19"/>
        <v>6</v>
      </c>
      <c r="O250" s="8">
        <f t="shared" si="23"/>
        <v>349885</v>
      </c>
      <c r="P250" s="9">
        <f t="shared" si="20"/>
        <v>349885</v>
      </c>
      <c r="Q250" s="40">
        <f t="array" ref="Q250">IFERROR(_xlfn.STDEV.P(IF((F250:M250&lt;&gt;0)*(F250:M250&lt;&gt;""), F250:M250)), 0)</f>
        <v>33610.225926187966</v>
      </c>
      <c r="R250" s="11">
        <f t="shared" si="24"/>
        <v>9.6060779759600905</v>
      </c>
      <c r="S250" s="12">
        <f t="shared" si="21"/>
        <v>90.39392202403991</v>
      </c>
      <c r="T250" s="37" t="str">
        <f t="shared" si="22"/>
        <v>ALTO</v>
      </c>
    </row>
    <row r="251" spans="2:20" ht="18">
      <c r="B251" s="27">
        <v>245</v>
      </c>
      <c r="C251" s="33" t="s">
        <v>284</v>
      </c>
      <c r="D251" s="32" t="s">
        <v>38</v>
      </c>
      <c r="E251" s="32">
        <v>1</v>
      </c>
      <c r="F251" s="7">
        <f>BASE!F254</f>
        <v>0</v>
      </c>
      <c r="G251" s="7">
        <f>BASE!G254</f>
        <v>328223</v>
      </c>
      <c r="H251" s="40">
        <f>BASE!H254*'FM-029 DEP19May25'!$H$1130</f>
        <v>363529.43726176728</v>
      </c>
      <c r="I251" s="7">
        <f>BASE!I254*'FM-029 DEP19May25'!$I$1130</f>
        <v>411643.59047828958</v>
      </c>
      <c r="J251" s="7">
        <f>BASE!J254*'FM-029 DEP19May25'!$J$1130</f>
        <v>334139.03599317838</v>
      </c>
      <c r="K251" s="7">
        <f>BASE!K254*'FM-029 DEP19May25'!$K$1130</f>
        <v>325981.55088852992</v>
      </c>
      <c r="L251" s="7">
        <f>BASE!L254*'FM-029 DEP19May25'!$L$1130</f>
        <v>309661.22876831994</v>
      </c>
      <c r="M251" s="36">
        <f>BASE!M254*$M$1130</f>
        <v>0</v>
      </c>
      <c r="N251" s="1">
        <f t="shared" si="19"/>
        <v>6</v>
      </c>
      <c r="O251" s="8">
        <f t="shared" si="23"/>
        <v>345530</v>
      </c>
      <c r="P251" s="9">
        <f t="shared" si="20"/>
        <v>345530</v>
      </c>
      <c r="Q251" s="40">
        <f t="array" ref="Q251">IFERROR(_xlfn.STDEV.P(IF((F251:M251&lt;&gt;0)*(F251:M251&lt;&gt;""), F251:M251)), 0)</f>
        <v>33647.643575826522</v>
      </c>
      <c r="R251" s="11">
        <f t="shared" si="24"/>
        <v>9.7379803709740163</v>
      </c>
      <c r="S251" s="12">
        <f t="shared" si="21"/>
        <v>90.262019629025986</v>
      </c>
      <c r="T251" s="37" t="str">
        <f t="shared" si="22"/>
        <v>ALTO</v>
      </c>
    </row>
    <row r="252" spans="2:20" ht="18">
      <c r="B252" s="27">
        <v>246</v>
      </c>
      <c r="C252" s="33" t="s">
        <v>285</v>
      </c>
      <c r="D252" s="32" t="s">
        <v>38</v>
      </c>
      <c r="E252" s="32">
        <v>1</v>
      </c>
      <c r="F252" s="7">
        <f>BASE!F255</f>
        <v>0</v>
      </c>
      <c r="G252" s="7">
        <f>BASE!G255</f>
        <v>554863</v>
      </c>
      <c r="H252" s="40">
        <f>BASE!H255*'FM-029 DEP19May25'!$H$1130</f>
        <v>507840.88330362231</v>
      </c>
      <c r="I252" s="7">
        <f>BASE!I255*'FM-029 DEP19May25'!$I$1130</f>
        <v>470364.59554771869</v>
      </c>
      <c r="J252" s="7">
        <f>BASE!J255*'FM-029 DEP19May25'!$J$1130</f>
        <v>381930.07808993809</v>
      </c>
      <c r="K252" s="7">
        <f>BASE!K255*'FM-029 DEP19May25'!$K$1130</f>
        <v>353146.91437802906</v>
      </c>
      <c r="L252" s="7">
        <f>BASE!L255*'FM-029 DEP19May25'!$L$1130</f>
        <v>335467.28816849465</v>
      </c>
      <c r="M252" s="36">
        <f>BASE!M255*$M$1130</f>
        <v>0</v>
      </c>
      <c r="N252" s="1">
        <f t="shared" si="19"/>
        <v>6</v>
      </c>
      <c r="O252" s="8">
        <f t="shared" si="23"/>
        <v>433935</v>
      </c>
      <c r="P252" s="9">
        <f t="shared" si="20"/>
        <v>433935</v>
      </c>
      <c r="Q252" s="40">
        <f t="array" ref="Q252">IFERROR(_xlfn.STDEV.P(IF((F252:M252&lt;&gt;0)*(F252:M252&lt;&gt;""), F252:M252)), 0)</f>
        <v>81995.826271887126</v>
      </c>
      <c r="R252" s="11">
        <f t="shared" si="24"/>
        <v>18.895877555829127</v>
      </c>
      <c r="S252" s="12">
        <f t="shared" si="21"/>
        <v>81.104122444170869</v>
      </c>
      <c r="T252" s="37" t="str">
        <f t="shared" si="22"/>
        <v>ALTO</v>
      </c>
    </row>
    <row r="253" spans="2:20" ht="18">
      <c r="B253" s="27">
        <v>247</v>
      </c>
      <c r="C253" s="33" t="s">
        <v>286</v>
      </c>
      <c r="D253" s="32" t="s">
        <v>38</v>
      </c>
      <c r="E253" s="32">
        <v>1</v>
      </c>
      <c r="F253" s="7">
        <f>BASE!F256</f>
        <v>0</v>
      </c>
      <c r="G253" s="7">
        <f>BASE!G256</f>
        <v>622440</v>
      </c>
      <c r="H253" s="40">
        <f>BASE!H256*'FM-029 DEP19May25'!$H$1130</f>
        <v>505801.84010234301</v>
      </c>
      <c r="I253" s="7">
        <f>BASE!I256*'FM-029 DEP19May25'!$I$1130</f>
        <v>392624.46109764156</v>
      </c>
      <c r="J253" s="7"/>
      <c r="K253" s="7"/>
      <c r="L253" s="7"/>
      <c r="M253" s="36">
        <f>BASE!M256*$M$1130</f>
        <v>0</v>
      </c>
      <c r="N253" s="1">
        <f t="shared" si="19"/>
        <v>3</v>
      </c>
      <c r="O253" s="8">
        <f t="shared" si="23"/>
        <v>506955</v>
      </c>
      <c r="P253" s="9">
        <f t="shared" si="20"/>
        <v>506955</v>
      </c>
      <c r="Q253" s="40">
        <f t="array" ref="Q253">IFERROR(_xlfn.STDEV.P(IF((F253:M253&lt;&gt;0)*(F253:M253&lt;&gt;""), F253:M253)), 0)</f>
        <v>93825.346838134719</v>
      </c>
      <c r="R253" s="11">
        <f t="shared" si="24"/>
        <v>18.507628258550508</v>
      </c>
      <c r="S253" s="12">
        <f t="shared" si="21"/>
        <v>81.492371741449489</v>
      </c>
      <c r="T253" s="37" t="str">
        <f t="shared" si="22"/>
        <v>ALTO</v>
      </c>
    </row>
    <row r="254" spans="2:20" ht="30">
      <c r="B254" s="27">
        <v>248</v>
      </c>
      <c r="C254" s="31" t="s">
        <v>287</v>
      </c>
      <c r="D254" s="32" t="s">
        <v>38</v>
      </c>
      <c r="E254" s="32">
        <v>1</v>
      </c>
      <c r="F254" s="7">
        <f>BASE!F257</f>
        <v>0</v>
      </c>
      <c r="G254" s="7">
        <f>BASE!G257</f>
        <v>574279</v>
      </c>
      <c r="H254" s="40">
        <f>BASE!H257*'FM-029 DEP19May25'!$H$1130</f>
        <v>466651.01937592984</v>
      </c>
      <c r="I254" s="7">
        <f>BASE!I257*'FM-029 DEP19May25'!$I$1130</f>
        <v>362213.19594445667</v>
      </c>
      <c r="J254" s="7">
        <f>BASE!J257*'FM-029 DEP19May25'!$J$1130</f>
        <v>265505.78942644288</v>
      </c>
      <c r="K254" s="7"/>
      <c r="L254" s="7"/>
      <c r="M254" s="36">
        <f>BASE!M257*$M$1130</f>
        <v>0</v>
      </c>
      <c r="N254" s="1">
        <f t="shared" si="19"/>
        <v>4</v>
      </c>
      <c r="O254" s="8">
        <f t="shared" si="23"/>
        <v>417162</v>
      </c>
      <c r="P254" s="9">
        <f t="shared" si="20"/>
        <v>417162</v>
      </c>
      <c r="Q254" s="40">
        <f t="array" ref="Q254">IFERROR(_xlfn.STDEV.P(IF((F254:M254&lt;&gt;0)*(F254:M254&lt;&gt;""), F254:M254)), 0)</f>
        <v>115275.63923071988</v>
      </c>
      <c r="R254" s="11">
        <f t="shared" si="24"/>
        <v>27.633302944831957</v>
      </c>
      <c r="S254" s="12">
        <f t="shared" si="21"/>
        <v>72.366697055168046</v>
      </c>
      <c r="T254" s="37" t="str">
        <f t="shared" si="22"/>
        <v>ALTO</v>
      </c>
    </row>
    <row r="255" spans="2:20" ht="18">
      <c r="B255" s="27">
        <v>249</v>
      </c>
      <c r="C255" s="31" t="s">
        <v>288</v>
      </c>
      <c r="D255" s="32" t="s">
        <v>38</v>
      </c>
      <c r="E255" s="32">
        <v>1</v>
      </c>
      <c r="F255" s="7">
        <f>BASE!F258</f>
        <v>0</v>
      </c>
      <c r="G255" s="7">
        <f>BASE!G258</f>
        <v>525316</v>
      </c>
      <c r="H255" s="40">
        <f>BASE!H258*'FM-029 DEP19May25'!$H$1130</f>
        <v>426871.80802322185</v>
      </c>
      <c r="I255" s="7">
        <f>BASE!I258*'FM-029 DEP19May25'!$I$1130</f>
        <v>331347.72316508705</v>
      </c>
      <c r="J255" s="7">
        <f>BASE!J258*'FM-029 DEP19May25'!$J$1130</f>
        <v>279577.59626604436</v>
      </c>
      <c r="K255" s="7">
        <f>BASE!K258*'FM-029 DEP19May25'!$K$1130</f>
        <v>268328.23909531505</v>
      </c>
      <c r="L255" s="7">
        <f>BASE!L258*'FM-029 DEP19May25'!$L$1130</f>
        <v>269408.25487722026</v>
      </c>
      <c r="M255" s="36">
        <f>BASE!M258*$M$1130</f>
        <v>0</v>
      </c>
      <c r="N255" s="1">
        <f t="shared" si="19"/>
        <v>6</v>
      </c>
      <c r="O255" s="8">
        <f t="shared" si="23"/>
        <v>350142</v>
      </c>
      <c r="P255" s="9">
        <f t="shared" si="20"/>
        <v>350142</v>
      </c>
      <c r="Q255" s="40">
        <f t="array" ref="Q255">IFERROR(_xlfn.STDEV.P(IF((F255:M255&lt;&gt;0)*(F255:M255&lt;&gt;""), F255:M255)), 0)</f>
        <v>95844.824851886398</v>
      </c>
      <c r="R255" s="11">
        <f t="shared" si="24"/>
        <v>27.373130002080988</v>
      </c>
      <c r="S255" s="12">
        <f t="shared" si="21"/>
        <v>72.626869997919016</v>
      </c>
      <c r="T255" s="37" t="str">
        <f t="shared" si="22"/>
        <v>ALTO</v>
      </c>
    </row>
    <row r="256" spans="2:20" ht="18">
      <c r="B256" s="27">
        <v>250</v>
      </c>
      <c r="C256" s="31" t="s">
        <v>289</v>
      </c>
      <c r="D256" s="32" t="s">
        <v>38</v>
      </c>
      <c r="E256" s="32">
        <v>1</v>
      </c>
      <c r="F256" s="7">
        <f>BASE!F259</f>
        <v>0</v>
      </c>
      <c r="G256" s="7">
        <f>BASE!G259</f>
        <v>605198</v>
      </c>
      <c r="H256" s="40">
        <f>BASE!H259*'FM-029 DEP19May25'!$H$1130</f>
        <v>491775.72452742816</v>
      </c>
      <c r="I256" s="7">
        <f>BASE!I259*'FM-029 DEP19May25'!$I$1130</f>
        <v>381716.95834251703</v>
      </c>
      <c r="J256" s="7">
        <f>BASE!J259*'FM-029 DEP19May25'!$J$1130</f>
        <v>338121.62283457501</v>
      </c>
      <c r="K256" s="7">
        <f>BASE!K259*'FM-029 DEP19May25'!$K$1130</f>
        <v>312602.66558966076</v>
      </c>
      <c r="L256" s="7">
        <f>BASE!L259*'FM-029 DEP19May25'!$L$1130</f>
        <v>311554.65883723192</v>
      </c>
      <c r="M256" s="36">
        <f>BASE!M259*$M$1130</f>
        <v>0</v>
      </c>
      <c r="N256" s="1">
        <f t="shared" si="19"/>
        <v>6</v>
      </c>
      <c r="O256" s="8">
        <f t="shared" si="23"/>
        <v>406828</v>
      </c>
      <c r="P256" s="9">
        <f t="shared" si="20"/>
        <v>406828</v>
      </c>
      <c r="Q256" s="40">
        <f t="array" ref="Q256">IFERROR(_xlfn.STDEV.P(IF((F256:M256&lt;&gt;0)*(F256:M256&lt;&gt;""), F256:M256)), 0)</f>
        <v>107914.57011553468</v>
      </c>
      <c r="R256" s="11">
        <f t="shared" si="24"/>
        <v>26.52584633199649</v>
      </c>
      <c r="S256" s="12">
        <f t="shared" si="21"/>
        <v>73.47415366800351</v>
      </c>
      <c r="T256" s="37" t="str">
        <f t="shared" si="22"/>
        <v>ALTO</v>
      </c>
    </row>
    <row r="257" spans="2:20" ht="30">
      <c r="B257" s="27">
        <v>252</v>
      </c>
      <c r="C257" s="31" t="s">
        <v>291</v>
      </c>
      <c r="D257" s="32" t="s">
        <v>38</v>
      </c>
      <c r="E257" s="32">
        <v>1</v>
      </c>
      <c r="F257" s="7">
        <f>BASE!F261</f>
        <v>0</v>
      </c>
      <c r="G257" s="7"/>
      <c r="H257" s="40">
        <v>6756118.4897320438</v>
      </c>
      <c r="I257" s="7">
        <v>5243767.2801410621</v>
      </c>
      <c r="J257" s="7">
        <v>4191938.1563593936</v>
      </c>
      <c r="K257" s="7">
        <v>3875473.3279483039</v>
      </c>
      <c r="L257" s="7">
        <v>4200671.5044161901</v>
      </c>
      <c r="M257" s="36">
        <f>BASE!M261*$M$1130</f>
        <v>0</v>
      </c>
      <c r="N257" s="1">
        <f t="shared" si="19"/>
        <v>5</v>
      </c>
      <c r="O257" s="8">
        <f t="shared" si="23"/>
        <v>4853594</v>
      </c>
      <c r="P257" s="9">
        <f t="shared" si="20"/>
        <v>4853594</v>
      </c>
      <c r="Q257" s="40">
        <f t="array" ref="Q257">IFERROR(_xlfn.STDEV.P(IF((F257:M257&lt;&gt;0)*(F257:M257&lt;&gt;""), F257:M257)), 0)</f>
        <v>1057605.8729341379</v>
      </c>
      <c r="R257" s="11">
        <f t="shared" si="24"/>
        <v>21.790159476341405</v>
      </c>
      <c r="S257" s="12">
        <f t="shared" si="21"/>
        <v>78.209840523658599</v>
      </c>
      <c r="T257" s="37" t="str">
        <f t="shared" si="22"/>
        <v>ALTO</v>
      </c>
    </row>
    <row r="258" spans="2:20" ht="18">
      <c r="B258" s="27">
        <v>253</v>
      </c>
      <c r="C258" s="31" t="s">
        <v>292</v>
      </c>
      <c r="D258" s="32" t="s">
        <v>293</v>
      </c>
      <c r="E258" s="32">
        <v>1</v>
      </c>
      <c r="F258" s="7">
        <f>BASE!F262</f>
        <v>0</v>
      </c>
      <c r="G258" s="7">
        <f>BASE!G262</f>
        <v>87623</v>
      </c>
      <c r="H258" s="40">
        <f>BASE!H262*'FM-029 DEP19May25'!$H$1130</f>
        <v>68057.782254188976</v>
      </c>
      <c r="I258" s="7">
        <f>BASE!I262*'FM-029 DEP19May25'!$I$1130</f>
        <v>48623.035045184035</v>
      </c>
      <c r="J258" s="7">
        <f>BASE!J262*'FM-029 DEP19May25'!$J$1130</f>
        <v>40622.385782245765</v>
      </c>
      <c r="K258" s="7"/>
      <c r="L258" s="7"/>
      <c r="M258" s="36">
        <f>BASE!M262*$M$1130</f>
        <v>0</v>
      </c>
      <c r="N258" s="1">
        <f t="shared" si="19"/>
        <v>4</v>
      </c>
      <c r="O258" s="8">
        <f t="shared" si="23"/>
        <v>61232</v>
      </c>
      <c r="P258" s="9">
        <f t="shared" si="20"/>
        <v>61232</v>
      </c>
      <c r="Q258" s="40">
        <f t="array" ref="Q258">IFERROR(_xlfn.STDEV.P(IF((F258:M258&lt;&gt;0)*(F258:M258&lt;&gt;""), F258:M258)), 0)</f>
        <v>18212.759119713373</v>
      </c>
      <c r="R258" s="11">
        <f t="shared" si="24"/>
        <v>29.743857982286016</v>
      </c>
      <c r="S258" s="12">
        <f t="shared" si="21"/>
        <v>70.256142017713984</v>
      </c>
      <c r="T258" s="37" t="str">
        <f t="shared" si="22"/>
        <v>ALTO</v>
      </c>
    </row>
    <row r="259" spans="2:20" ht="18">
      <c r="B259" s="27">
        <v>254</v>
      </c>
      <c r="C259" s="31" t="s">
        <v>294</v>
      </c>
      <c r="D259" s="32" t="s">
        <v>38</v>
      </c>
      <c r="E259" s="32">
        <v>1</v>
      </c>
      <c r="F259" s="7">
        <f>BASE!F263</f>
        <v>0</v>
      </c>
      <c r="G259" s="7">
        <f>BASE!G263</f>
        <v>557075</v>
      </c>
      <c r="H259" s="40">
        <f>BASE!H263*'FM-029 DEP19May25'!$H$1130</f>
        <v>452677.51786609186</v>
      </c>
      <c r="I259" s="7">
        <f>BASE!I263*'FM-029 DEP19May25'!$I$1130</f>
        <v>351375.2369407097</v>
      </c>
      <c r="J259" s="7">
        <f>BASE!J263*'FM-029 DEP19May25'!$J$1130</f>
        <v>285285.97073871287</v>
      </c>
      <c r="K259" s="7">
        <f>BASE!K263*'FM-029 DEP19May25'!$K$1130</f>
        <v>272539.09531502426</v>
      </c>
      <c r="L259" s="7">
        <f>BASE!L263*'FM-029 DEP19May25'!$L$1130</f>
        <v>277668.14617101819</v>
      </c>
      <c r="M259" s="36">
        <f>BASE!M263*$M$1130</f>
        <v>0</v>
      </c>
      <c r="N259" s="1">
        <f t="shared" si="19"/>
        <v>6</v>
      </c>
      <c r="O259" s="8">
        <f t="shared" si="23"/>
        <v>366103</v>
      </c>
      <c r="P259" s="9">
        <f t="shared" si="20"/>
        <v>366103</v>
      </c>
      <c r="Q259" s="40">
        <f t="array" ref="Q259">IFERROR(_xlfn.STDEV.P(IF((F259:M259&lt;&gt;0)*(F259:M259&lt;&gt;""), F259:M259)), 0)</f>
        <v>105899.85739782818</v>
      </c>
      <c r="R259" s="11">
        <f t="shared" si="24"/>
        <v>28.92624682065653</v>
      </c>
      <c r="S259" s="12">
        <f t="shared" si="21"/>
        <v>71.07375317934347</v>
      </c>
      <c r="T259" s="37" t="str">
        <f t="shared" si="22"/>
        <v>ALTO</v>
      </c>
    </row>
    <row r="260" spans="2:20" ht="18">
      <c r="B260" s="27">
        <v>255</v>
      </c>
      <c r="C260" s="33" t="s">
        <v>295</v>
      </c>
      <c r="D260" s="32" t="s">
        <v>38</v>
      </c>
      <c r="E260" s="32">
        <v>1</v>
      </c>
      <c r="F260" s="7">
        <f>BASE!F264</f>
        <v>0</v>
      </c>
      <c r="G260" s="7">
        <v>110944613.52000001</v>
      </c>
      <c r="H260" s="40">
        <v>105633375.59549382</v>
      </c>
      <c r="I260" s="7">
        <v>81986536.759973541</v>
      </c>
      <c r="J260" s="7"/>
      <c r="K260" s="7"/>
      <c r="L260" s="7"/>
      <c r="M260" s="36">
        <f>BASE!M264*$M$1130</f>
        <v>0</v>
      </c>
      <c r="N260" s="1">
        <f t="shared" si="19"/>
        <v>3</v>
      </c>
      <c r="O260" s="8">
        <f t="shared" si="23"/>
        <v>99521509</v>
      </c>
      <c r="P260" s="9">
        <f t="shared" si="20"/>
        <v>99521509</v>
      </c>
      <c r="Q260" s="40">
        <f t="array" ref="Q260">IFERROR(_xlfn.STDEV.P(IF((F260:M260&lt;&gt;0)*(F260:M260&lt;&gt;""), F260:M260)), 0)</f>
        <v>12587261.836402422</v>
      </c>
      <c r="R260" s="11">
        <f t="shared" si="24"/>
        <v>12.647780326966728</v>
      </c>
      <c r="S260" s="12">
        <f t="shared" si="21"/>
        <v>87.352219673033275</v>
      </c>
      <c r="T260" s="37" t="str">
        <f t="shared" si="22"/>
        <v>ALTO</v>
      </c>
    </row>
    <row r="261" spans="2:20" ht="18">
      <c r="B261" s="27">
        <v>256</v>
      </c>
      <c r="C261" s="33" t="s">
        <v>296</v>
      </c>
      <c r="D261" s="32" t="s">
        <v>38</v>
      </c>
      <c r="E261" s="32">
        <v>1</v>
      </c>
      <c r="F261" s="7">
        <f>BASE!F265</f>
        <v>0</v>
      </c>
      <c r="G261" s="7">
        <f>BASE!G265</f>
        <v>12713117</v>
      </c>
      <c r="H261" s="40">
        <f>BASE!H265*'FM-029 DEP19May25'!$H$1130</f>
        <v>12091077.47495571</v>
      </c>
      <c r="I261" s="7">
        <f>BASE!I265*'FM-029 DEP19May25'!$I$1130</f>
        <v>11739397.061935198</v>
      </c>
      <c r="J261" s="7">
        <f>BASE!J265*'FM-029 DEP19May25'!$J$1130</f>
        <v>10681297.908625798</v>
      </c>
      <c r="K261" s="7">
        <f>BASE!K265*'FM-029 DEP19May25'!$K$1130</f>
        <v>10419100.323101778</v>
      </c>
      <c r="L261" s="7">
        <f>BASE!L265*'FM-029 DEP19May25'!$L$1130</f>
        <v>9900554.9082791433</v>
      </c>
      <c r="M261" s="36">
        <f>BASE!M265*$M$1130</f>
        <v>0</v>
      </c>
      <c r="N261" s="1">
        <f t="shared" si="19"/>
        <v>6</v>
      </c>
      <c r="O261" s="8">
        <f t="shared" si="23"/>
        <v>11257424</v>
      </c>
      <c r="P261" s="9">
        <f t="shared" si="20"/>
        <v>11257424</v>
      </c>
      <c r="Q261" s="40">
        <f t="array" ref="Q261">IFERROR(_xlfn.STDEV.P(IF((F261:M261&lt;&gt;0)*(F261:M261&lt;&gt;""), F261:M261)), 0)</f>
        <v>993488.78969212133</v>
      </c>
      <c r="R261" s="11">
        <f t="shared" si="24"/>
        <v>8.8251876245588807</v>
      </c>
      <c r="S261" s="12">
        <f t="shared" si="21"/>
        <v>91.174812375441121</v>
      </c>
      <c r="T261" s="37" t="str">
        <f t="shared" si="22"/>
        <v>ALTO</v>
      </c>
    </row>
    <row r="262" spans="2:20" ht="18">
      <c r="B262" s="27">
        <v>257</v>
      </c>
      <c r="C262" s="33" t="s">
        <v>297</v>
      </c>
      <c r="D262" s="32" t="s">
        <v>38</v>
      </c>
      <c r="E262" s="32">
        <v>1</v>
      </c>
      <c r="F262" s="7">
        <f>BASE!F266</f>
        <v>0</v>
      </c>
      <c r="G262" s="7">
        <f>BASE!G266</f>
        <v>41042764</v>
      </c>
      <c r="H262" s="40">
        <f>BASE!H266*'FM-029 DEP19May25'!$H$1130</f>
        <v>37410236.269232288</v>
      </c>
      <c r="I262" s="7">
        <f>BASE!I266*'FM-029 DEP19May25'!$I$1130</f>
        <v>34466267.846594661</v>
      </c>
      <c r="J262" s="7">
        <f>BASE!J266*'FM-029 DEP19May25'!$J$1130</f>
        <v>30464134.278790057</v>
      </c>
      <c r="K262" s="7">
        <f>BASE!K266*'FM-029 DEP19May25'!$K$1130</f>
        <v>29720651.873990308</v>
      </c>
      <c r="L262" s="7">
        <f>BASE!L266*'FM-029 DEP19May25'!$L$1130</f>
        <v>28227355.952635158</v>
      </c>
      <c r="M262" s="36">
        <f>BASE!M266*$M$1130</f>
        <v>0</v>
      </c>
      <c r="N262" s="1">
        <f t="shared" si="19"/>
        <v>6</v>
      </c>
      <c r="O262" s="8">
        <f t="shared" si="23"/>
        <v>33555235</v>
      </c>
      <c r="P262" s="9">
        <f t="shared" si="20"/>
        <v>33555235</v>
      </c>
      <c r="Q262" s="40">
        <f t="array" ref="Q262">IFERROR(_xlfn.STDEV.P(IF((F262:M262&lt;&gt;0)*(F262:M262&lt;&gt;""), F262:M262)), 0)</f>
        <v>4553374.8055972727</v>
      </c>
      <c r="R262" s="11">
        <f t="shared" si="24"/>
        <v>13.569789648611529</v>
      </c>
      <c r="S262" s="12">
        <f t="shared" si="21"/>
        <v>86.430210351388467</v>
      </c>
      <c r="T262" s="37" t="str">
        <f t="shared" si="22"/>
        <v>ALTO</v>
      </c>
    </row>
    <row r="263" spans="2:20" ht="18">
      <c r="B263" s="27">
        <v>258</v>
      </c>
      <c r="C263" s="31" t="s">
        <v>298</v>
      </c>
      <c r="D263" s="32" t="s">
        <v>38</v>
      </c>
      <c r="E263" s="32">
        <v>1</v>
      </c>
      <c r="F263" s="7">
        <f>BASE!F267</f>
        <v>0</v>
      </c>
      <c r="G263" s="7">
        <f>BASE!G267</f>
        <v>45028849</v>
      </c>
      <c r="H263" s="40">
        <f>BASE!H267*'FM-029 DEP19May25'!$H$1130</f>
        <v>41109884.592466377</v>
      </c>
      <c r="I263" s="7">
        <f>BASE!I267*'FM-029 DEP19May25'!$I$1130</f>
        <v>37953879.371831603</v>
      </c>
      <c r="J263" s="7">
        <f>BASE!J267*'FM-029 DEP19May25'!$J$1130</f>
        <v>25867432.546450052</v>
      </c>
      <c r="K263" s="7">
        <f>BASE!K267*'FM-029 DEP19May25'!$K$1130</f>
        <v>25230199.579967689</v>
      </c>
      <c r="L263" s="7">
        <f>BASE!L267*'FM-029 DEP19May25'!$L$1130</f>
        <v>23981401.46753373</v>
      </c>
      <c r="M263" s="36">
        <f>BASE!M267*$M$1130</f>
        <v>0</v>
      </c>
      <c r="N263" s="1">
        <f t="shared" si="19"/>
        <v>6</v>
      </c>
      <c r="O263" s="8">
        <f t="shared" si="23"/>
        <v>33195274</v>
      </c>
      <c r="P263" s="9">
        <f t="shared" si="20"/>
        <v>33195274</v>
      </c>
      <c r="Q263" s="40">
        <f t="array" ref="Q263">IFERROR(_xlfn.STDEV.P(IF((F263:M263&lt;&gt;0)*(F263:M263&lt;&gt;""), F263:M263)), 0)</f>
        <v>8439530.0138236899</v>
      </c>
      <c r="R263" s="11">
        <f t="shared" si="24"/>
        <v>25.423890201429543</v>
      </c>
      <c r="S263" s="12">
        <f t="shared" si="21"/>
        <v>74.576109798570457</v>
      </c>
      <c r="T263" s="37" t="str">
        <f t="shared" si="22"/>
        <v>ALTO</v>
      </c>
    </row>
    <row r="264" spans="2:20" ht="18">
      <c r="B264" s="27">
        <v>259</v>
      </c>
      <c r="C264" s="31" t="s">
        <v>299</v>
      </c>
      <c r="D264" s="32" t="s">
        <v>38</v>
      </c>
      <c r="E264" s="32">
        <v>1</v>
      </c>
      <c r="F264" s="7">
        <f>BASE!F268</f>
        <v>0</v>
      </c>
      <c r="G264" s="7">
        <f>BASE!G268</f>
        <v>10861784</v>
      </c>
      <c r="H264" s="40">
        <f>BASE!H268*'FM-029 DEP19May25'!$H$1130</f>
        <v>8825783.0768860448</v>
      </c>
      <c r="I264" s="7">
        <f>BASE!I268*'FM-029 DEP19May25'!$I$1130</f>
        <v>6850098.6290500322</v>
      </c>
      <c r="J264" s="7">
        <f>BASE!J268*'FM-029 DEP19May25'!$J$1130</f>
        <v>6024193.6091912761</v>
      </c>
      <c r="K264" s="7">
        <f>BASE!K268*'FM-029 DEP19May25'!$K$1130</f>
        <v>5875982.8109854609</v>
      </c>
      <c r="L264" s="7">
        <f>BASE!L268*'FM-029 DEP19May25'!$L$1130</f>
        <v>5584615.2858390762</v>
      </c>
      <c r="M264" s="36">
        <f>BASE!M268*$M$1130</f>
        <v>0</v>
      </c>
      <c r="N264" s="1">
        <f t="shared" si="19"/>
        <v>6</v>
      </c>
      <c r="O264" s="8">
        <f t="shared" si="23"/>
        <v>7337076</v>
      </c>
      <c r="P264" s="9">
        <f t="shared" si="20"/>
        <v>7337076</v>
      </c>
      <c r="Q264" s="40">
        <f t="array" ref="Q264">IFERROR(_xlfn.STDEV.P(IF((F264:M264&lt;&gt;0)*(F264:M264&lt;&gt;""), F264:M264)), 0)</f>
        <v>1906416.1070627358</v>
      </c>
      <c r="R264" s="11">
        <f t="shared" si="24"/>
        <v>25.983322335256386</v>
      </c>
      <c r="S264" s="12">
        <f t="shared" si="21"/>
        <v>74.016677664743611</v>
      </c>
      <c r="T264" s="37" t="str">
        <f t="shared" si="22"/>
        <v>ALTO</v>
      </c>
    </row>
    <row r="265" spans="2:20" ht="18">
      <c r="B265" s="27">
        <v>260</v>
      </c>
      <c r="C265" s="33" t="s">
        <v>300</v>
      </c>
      <c r="D265" s="32" t="s">
        <v>38</v>
      </c>
      <c r="E265" s="32">
        <v>1</v>
      </c>
      <c r="F265" s="7">
        <f>BASE!F269</f>
        <v>0</v>
      </c>
      <c r="G265" s="7">
        <f>BASE!G269</f>
        <v>11168357</v>
      </c>
      <c r="H265" s="40">
        <f>BASE!H269*'FM-029 DEP19May25'!$H$1130</f>
        <v>9074886.8497878034</v>
      </c>
      <c r="I265" s="7">
        <f>BASE!I269*'FM-029 DEP19May25'!$I$1130</f>
        <v>7043435.6909852317</v>
      </c>
      <c r="J265" s="7">
        <f>BASE!J269*'FM-029 DEP19May25'!$J$1130</f>
        <v>6970721.7484965445</v>
      </c>
      <c r="K265" s="7">
        <f>BASE!K269*'FM-029 DEP19May25'!$K$1130</f>
        <v>6895607.3505654279</v>
      </c>
      <c r="L265" s="7">
        <f>BASE!L269*'FM-029 DEP19May25'!$L$1130</f>
        <v>6245120.9240027182</v>
      </c>
      <c r="M265" s="36">
        <f>BASE!M269*$M$1130</f>
        <v>0</v>
      </c>
      <c r="N265" s="1">
        <f t="shared" si="19"/>
        <v>6</v>
      </c>
      <c r="O265" s="8">
        <f t="shared" si="23"/>
        <v>7899688</v>
      </c>
      <c r="P265" s="9">
        <f t="shared" si="20"/>
        <v>7899688</v>
      </c>
      <c r="Q265" s="40">
        <f t="array" ref="Q265">IFERROR(_xlfn.STDEV.P(IF((F265:M265&lt;&gt;0)*(F265:M265&lt;&gt;""), F265:M265)), 0)</f>
        <v>1703291.2180428766</v>
      </c>
      <c r="R265" s="11">
        <f t="shared" si="24"/>
        <v>21.561499872436439</v>
      </c>
      <c r="S265" s="12">
        <f t="shared" si="21"/>
        <v>78.438500127563557</v>
      </c>
      <c r="T265" s="37" t="str">
        <f t="shared" si="22"/>
        <v>ALTO</v>
      </c>
    </row>
    <row r="266" spans="2:20" ht="18">
      <c r="B266" s="27">
        <v>261</v>
      </c>
      <c r="C266" s="33" t="s">
        <v>301</v>
      </c>
      <c r="D266" s="32" t="s">
        <v>38</v>
      </c>
      <c r="E266" s="32">
        <v>1</v>
      </c>
      <c r="F266" s="7">
        <f>BASE!F270</f>
        <v>0</v>
      </c>
      <c r="G266" s="7">
        <f>BASE!G270</f>
        <v>183358648</v>
      </c>
      <c r="H266" s="40">
        <f>BASE!H270*'FM-029 DEP19May25'!$H$1130</f>
        <v>148988314.25740692</v>
      </c>
      <c r="I266" s="7">
        <f>BASE!I270*'FM-029 DEP19May25'!$I$1130</f>
        <v>115636134.94820365</v>
      </c>
      <c r="J266" s="7">
        <f>BASE!J270*'FM-029 DEP19May25'!$J$1130</f>
        <v>0</v>
      </c>
      <c r="K266" s="7">
        <f>BASE!K270*'FM-029 DEP19May25'!$K$1130</f>
        <v>0</v>
      </c>
      <c r="L266" s="7">
        <f>BASE!L270*'FM-029 DEP19May25'!$L$1130</f>
        <v>0</v>
      </c>
      <c r="M266" s="36">
        <f>BASE!M270*$M$1130</f>
        <v>0</v>
      </c>
      <c r="N266" s="1">
        <f t="shared" ref="N266:N329" si="25">COUNTIF(F266:M266,"&gt;0")</f>
        <v>3</v>
      </c>
      <c r="O266" s="8">
        <f t="shared" si="23"/>
        <v>149327699</v>
      </c>
      <c r="P266" s="9">
        <f t="shared" ref="P266:P329" si="26">IFERROR(ROUND(+O266*E266,0),0)</f>
        <v>149327699</v>
      </c>
      <c r="Q266" s="40">
        <f t="array" ref="Q266">IFERROR(_xlfn.STDEV.P(IF((F266:M266&lt;&gt;0)*(F266:M266&lt;&gt;""), F266:M266)), 0)</f>
        <v>27648641.679115593</v>
      </c>
      <c r="R266" s="11">
        <f t="shared" si="24"/>
        <v>18.515413995038919</v>
      </c>
      <c r="S266" s="12">
        <f t="shared" ref="S266:S329" si="27">IFERROR(100-R266,0)</f>
        <v>81.484586004961074</v>
      </c>
      <c r="T266" s="37" t="str">
        <f t="shared" ref="T266:T329" si="28">IF(S266&gt;70,"ALTO","BAJO")</f>
        <v>ALTO</v>
      </c>
    </row>
    <row r="267" spans="2:20" ht="18">
      <c r="B267" s="27">
        <v>262</v>
      </c>
      <c r="C267" s="33" t="s">
        <v>302</v>
      </c>
      <c r="D267" s="32" t="s">
        <v>38</v>
      </c>
      <c r="E267" s="32">
        <v>1</v>
      </c>
      <c r="F267" s="7">
        <f>BASE!F271</f>
        <v>0</v>
      </c>
      <c r="G267" s="7">
        <f>BASE!G271</f>
        <v>71394440</v>
      </c>
      <c r="H267" s="40">
        <f>BASE!H271*'FM-029 DEP19May25'!$H$1130</f>
        <v>67318334.256417155</v>
      </c>
      <c r="I267" s="7">
        <f>BASE!I271*'FM-029 DEP19May25'!$I$1130</f>
        <v>64694396.050253466</v>
      </c>
      <c r="J267" s="7">
        <f>BASE!J271*'FM-029 DEP19May25'!$J$1130</f>
        <v>44627275.10995423</v>
      </c>
      <c r="K267" s="7">
        <f>BASE!K271*'FM-029 DEP19May25'!$K$1130</f>
        <v>43529788.012924075</v>
      </c>
      <c r="L267" s="7">
        <f>BASE!L271*'FM-029 DEP19May25'!$L$1130</f>
        <v>41369293.749393381</v>
      </c>
      <c r="M267" s="36">
        <f>BASE!M271*$M$1130</f>
        <v>0</v>
      </c>
      <c r="N267" s="1">
        <f t="shared" si="25"/>
        <v>6</v>
      </c>
      <c r="O267" s="8">
        <f t="shared" ref="O267:O330" si="29">IFERROR(ROUND(AVERAGEIF(F267:M267,"&gt;0"),0),0)</f>
        <v>55488921</v>
      </c>
      <c r="P267" s="9">
        <f t="shared" si="26"/>
        <v>55488921</v>
      </c>
      <c r="Q267" s="40">
        <f t="array" ref="Q267">IFERROR(_xlfn.STDEV.P(IF((F267:M267&lt;&gt;0)*(F267:M267&lt;&gt;""), F267:M267)), 0)</f>
        <v>12503475.58674979</v>
      </c>
      <c r="R267" s="11">
        <f t="shared" si="24"/>
        <v>22.533282971477838</v>
      </c>
      <c r="S267" s="12">
        <f t="shared" si="27"/>
        <v>77.466717028522169</v>
      </c>
      <c r="T267" s="37" t="str">
        <f t="shared" si="28"/>
        <v>ALTO</v>
      </c>
    </row>
    <row r="268" spans="2:20" ht="18">
      <c r="B268" s="27">
        <v>263</v>
      </c>
      <c r="C268" s="33" t="s">
        <v>303</v>
      </c>
      <c r="D268" s="32" t="s">
        <v>38</v>
      </c>
      <c r="E268" s="32">
        <v>1</v>
      </c>
      <c r="F268" s="7">
        <f>BASE!F272</f>
        <v>0</v>
      </c>
      <c r="G268" s="7">
        <f>BASE!G272</f>
        <v>12248552</v>
      </c>
      <c r="H268" s="40">
        <f>BASE!H272*'FM-029 DEP19May25'!$H$1130</f>
        <v>9952581.7780627124</v>
      </c>
      <c r="I268" s="7">
        <f>BASE!I272*'FM-029 DEP19May25'!$I$1130</f>
        <v>7724626.5153184915</v>
      </c>
      <c r="J268" s="7"/>
      <c r="K268" s="7"/>
      <c r="L268" s="7"/>
      <c r="M268" s="36">
        <f>BASE!M272*$M$1130</f>
        <v>0</v>
      </c>
      <c r="N268" s="1">
        <f t="shared" si="25"/>
        <v>3</v>
      </c>
      <c r="O268" s="8">
        <f t="shared" si="29"/>
        <v>9975253</v>
      </c>
      <c r="P268" s="9">
        <f t="shared" si="26"/>
        <v>9975253</v>
      </c>
      <c r="Q268" s="40">
        <f t="array" ref="Q268">IFERROR(_xlfn.STDEV.P(IF((F268:M268&lt;&gt;0)*(F268:M268&lt;&gt;""), F268:M268)), 0)</f>
        <v>1846954.4211353653</v>
      </c>
      <c r="R268" s="11">
        <f t="shared" si="24"/>
        <v>18.515364183097564</v>
      </c>
      <c r="S268" s="12">
        <f t="shared" si="27"/>
        <v>81.48463581690244</v>
      </c>
      <c r="T268" s="37" t="str">
        <f t="shared" si="28"/>
        <v>ALTO</v>
      </c>
    </row>
    <row r="269" spans="2:20" ht="18">
      <c r="B269" s="27">
        <v>264</v>
      </c>
      <c r="C269" s="31" t="s">
        <v>304</v>
      </c>
      <c r="D269" s="32" t="s">
        <v>38</v>
      </c>
      <c r="E269" s="32">
        <v>1</v>
      </c>
      <c r="F269" s="7">
        <f>BASE!F273</f>
        <v>0</v>
      </c>
      <c r="G269" s="7">
        <f>BASE!G273</f>
        <v>14499086</v>
      </c>
      <c r="H269" s="40">
        <f>BASE!H273*'FM-029 DEP19May25'!$H$1130</f>
        <v>12017042.536365153</v>
      </c>
      <c r="I269" s="7">
        <f>BASE!I273*'FM-029 DEP19May25'!$I$1130</f>
        <v>9642256.3411946204</v>
      </c>
      <c r="J269" s="7">
        <f>BASE!J273*'FM-029 DEP19May25'!$J$1130</f>
        <v>7979112.7367381752</v>
      </c>
      <c r="K269" s="7">
        <f>BASE!K273*'FM-029 DEP19May25'!$K$1130</f>
        <v>7784425.4927302105</v>
      </c>
      <c r="L269" s="7">
        <f>BASE!L273*'FM-029 DEP19May25'!$L$1130</f>
        <v>7393156.8125788616</v>
      </c>
      <c r="M269" s="36">
        <f>BASE!M273*$M$1130</f>
        <v>0</v>
      </c>
      <c r="N269" s="1">
        <f t="shared" si="25"/>
        <v>6</v>
      </c>
      <c r="O269" s="8">
        <f t="shared" si="29"/>
        <v>9885847</v>
      </c>
      <c r="P269" s="9">
        <f t="shared" si="26"/>
        <v>9885847</v>
      </c>
      <c r="Q269" s="40">
        <f t="array" ref="Q269">IFERROR(_xlfn.STDEV.P(IF((F269:M269&lt;&gt;0)*(F269:M269&lt;&gt;""), F269:M269)), 0)</f>
        <v>2586774.6057841512</v>
      </c>
      <c r="R269" s="11">
        <f t="shared" si="24"/>
        <v>26.1664438644878</v>
      </c>
      <c r="S269" s="12">
        <f t="shared" si="27"/>
        <v>73.833556135512197</v>
      </c>
      <c r="T269" s="37" t="str">
        <f t="shared" si="28"/>
        <v>ALTO</v>
      </c>
    </row>
    <row r="270" spans="2:20" ht="18">
      <c r="B270" s="27">
        <v>265</v>
      </c>
      <c r="C270" s="33" t="s">
        <v>305</v>
      </c>
      <c r="D270" s="32" t="s">
        <v>38</v>
      </c>
      <c r="E270" s="32">
        <v>1</v>
      </c>
      <c r="F270" s="7">
        <f>BASE!F274</f>
        <v>0</v>
      </c>
      <c r="G270" s="7">
        <f>BASE!G274</f>
        <v>636619</v>
      </c>
      <c r="H270" s="40">
        <f>BASE!H274*'FM-029 DEP19May25'!$H$1130</f>
        <v>517321.3421995411</v>
      </c>
      <c r="I270" s="7">
        <f>BASE!I274*'FM-029 DEP19May25'!$I$1130</f>
        <v>401561.91977077362</v>
      </c>
      <c r="J270" s="7"/>
      <c r="K270" s="7"/>
      <c r="L270" s="7"/>
      <c r="M270" s="36">
        <f>BASE!M274*$M$1130</f>
        <v>0</v>
      </c>
      <c r="N270" s="1">
        <f t="shared" si="25"/>
        <v>3</v>
      </c>
      <c r="O270" s="8">
        <f t="shared" si="29"/>
        <v>518501</v>
      </c>
      <c r="P270" s="9">
        <f t="shared" si="26"/>
        <v>518501</v>
      </c>
      <c r="Q270" s="40">
        <f t="array" ref="Q270">IFERROR(_xlfn.STDEV.P(IF((F270:M270&lt;&gt;0)*(F270:M270&lt;&gt;""), F270:M270)), 0)</f>
        <v>95965.274971735053</v>
      </c>
      <c r="R270" s="11">
        <f t="shared" si="24"/>
        <v>18.508214057780997</v>
      </c>
      <c r="S270" s="12">
        <f t="shared" si="27"/>
        <v>81.491785942218996</v>
      </c>
      <c r="T270" s="37" t="str">
        <f t="shared" si="28"/>
        <v>ALTO</v>
      </c>
    </row>
    <row r="271" spans="2:20" ht="18">
      <c r="B271" s="27">
        <v>266</v>
      </c>
      <c r="C271" s="31" t="s">
        <v>306</v>
      </c>
      <c r="D271" s="32" t="s">
        <v>38</v>
      </c>
      <c r="E271" s="32">
        <v>1</v>
      </c>
      <c r="F271" s="7">
        <f>BASE!F275</f>
        <v>0</v>
      </c>
      <c r="G271" s="7">
        <f>BASE!G275</f>
        <v>1446072</v>
      </c>
      <c r="H271" s="40">
        <f>BASE!H275*'FM-029 DEP19May25'!$H$1130</f>
        <v>1164323.4494767431</v>
      </c>
      <c r="I271" s="7">
        <f>BASE!I275*'FM-029 DEP19May25'!$I$1130</f>
        <v>889392.86312541319</v>
      </c>
      <c r="J271" s="7">
        <f>BASE!J275*'FM-029 DEP19May25'!$J$1130</f>
        <v>788684.9474912486</v>
      </c>
      <c r="K271" s="7">
        <f>BASE!K275*'FM-029 DEP19May25'!$K$1130</f>
        <v>769459.48303715675</v>
      </c>
      <c r="L271" s="7">
        <f>BASE!L275*'FM-029 DEP19May25'!$L$1130</f>
        <v>730819.50596913532</v>
      </c>
      <c r="M271" s="36">
        <f>BASE!M275*$M$1130</f>
        <v>0</v>
      </c>
      <c r="N271" s="1">
        <f t="shared" si="25"/>
        <v>6</v>
      </c>
      <c r="O271" s="8">
        <f t="shared" si="29"/>
        <v>964792</v>
      </c>
      <c r="P271" s="9">
        <f t="shared" si="26"/>
        <v>964792</v>
      </c>
      <c r="Q271" s="40">
        <f t="array" ref="Q271">IFERROR(_xlfn.STDEV.P(IF((F271:M271&lt;&gt;0)*(F271:M271&lt;&gt;""), F271:M271)), 0)</f>
        <v>258534.29226477689</v>
      </c>
      <c r="R271" s="11">
        <f t="shared" si="24"/>
        <v>26.796894280298432</v>
      </c>
      <c r="S271" s="12">
        <f t="shared" si="27"/>
        <v>73.203105719701568</v>
      </c>
      <c r="T271" s="37" t="str">
        <f t="shared" si="28"/>
        <v>ALTO</v>
      </c>
    </row>
    <row r="272" spans="2:20" ht="18">
      <c r="B272" s="27">
        <v>267</v>
      </c>
      <c r="C272" s="31" t="s">
        <v>307</v>
      </c>
      <c r="D272" s="32" t="s">
        <v>38</v>
      </c>
      <c r="E272" s="32">
        <v>1</v>
      </c>
      <c r="F272" s="7">
        <f>BASE!F276</f>
        <v>0</v>
      </c>
      <c r="G272" s="7">
        <f>BASE!G276</f>
        <v>1307704</v>
      </c>
      <c r="H272" s="40">
        <f>BASE!H276*'FM-029 DEP19May25'!$H$1130</f>
        <v>1052920.6120631299</v>
      </c>
      <c r="I272" s="7">
        <f>BASE!I276*'FM-029 DEP19May25'!$I$1130</f>
        <v>804303.91007273516</v>
      </c>
      <c r="J272" s="7">
        <f>BASE!J276*'FM-029 DEP19May25'!$J$1130</f>
        <v>668410.82488106994</v>
      </c>
      <c r="K272" s="7">
        <f>BASE!K276*'FM-029 DEP19May25'!$K$1130</f>
        <v>652114.89499192243</v>
      </c>
      <c r="L272" s="7">
        <f>BASE!L276*'FM-029 DEP19May25'!$L$1130</f>
        <v>619546.39619528293</v>
      </c>
      <c r="M272" s="36">
        <f>BASE!M276*$M$1130</f>
        <v>0</v>
      </c>
      <c r="N272" s="1">
        <f t="shared" si="25"/>
        <v>6</v>
      </c>
      <c r="O272" s="8">
        <f t="shared" si="29"/>
        <v>850833</v>
      </c>
      <c r="P272" s="9">
        <f t="shared" si="26"/>
        <v>850833</v>
      </c>
      <c r="Q272" s="40">
        <f t="array" ref="Q272">IFERROR(_xlfn.STDEV.P(IF((F272:M272&lt;&gt;0)*(F272:M272&lt;&gt;""), F272:M272)), 0)</f>
        <v>250996.57970157027</v>
      </c>
      <c r="R272" s="11">
        <f t="shared" si="24"/>
        <v>29.500099279361553</v>
      </c>
      <c r="S272" s="12">
        <f t="shared" si="27"/>
        <v>70.49990072063845</v>
      </c>
      <c r="T272" s="37" t="str">
        <f t="shared" si="28"/>
        <v>ALTO</v>
      </c>
    </row>
    <row r="273" spans="2:20" ht="30">
      <c r="B273" s="27">
        <v>268</v>
      </c>
      <c r="C273" s="31" t="s">
        <v>308</v>
      </c>
      <c r="D273" s="32" t="s">
        <v>38</v>
      </c>
      <c r="E273" s="32">
        <v>1</v>
      </c>
      <c r="F273" s="7">
        <f>BASE!F277</f>
        <v>0</v>
      </c>
      <c r="G273" s="7">
        <f>BASE!G277</f>
        <v>1972237</v>
      </c>
      <c r="H273" s="40">
        <f>BASE!H277*'FM-029 DEP19May25'!$H$1130</f>
        <v>1587974.8796299796</v>
      </c>
      <c r="I273" s="7">
        <f>BASE!I277*'FM-029 DEP19May25'!$I$1130</f>
        <v>1213011.4502975533</v>
      </c>
      <c r="J273" s="7">
        <f>BASE!J277*'FM-029 DEP19May25'!$J$1130</f>
        <v>1022595.5479759448</v>
      </c>
      <c r="K273" s="7">
        <f>BASE!K277*'FM-029 DEP19May25'!$K$1130</f>
        <v>997622.95638126007</v>
      </c>
      <c r="L273" s="7">
        <f>BASE!L277*'FM-029 DEP19May25'!$L$1130</f>
        <v>947709.83888187911</v>
      </c>
      <c r="M273" s="36">
        <f>BASE!M277*$M$1130</f>
        <v>0</v>
      </c>
      <c r="N273" s="1">
        <f t="shared" si="25"/>
        <v>6</v>
      </c>
      <c r="O273" s="8">
        <f t="shared" si="29"/>
        <v>1290192</v>
      </c>
      <c r="P273" s="9">
        <f t="shared" si="26"/>
        <v>1290192</v>
      </c>
      <c r="Q273" s="40">
        <f t="array" ref="Q273">IFERROR(_xlfn.STDEV.P(IF((F273:M273&lt;&gt;0)*(F273:M273&lt;&gt;""), F273:M273)), 0)</f>
        <v>372897.52832426137</v>
      </c>
      <c r="R273" s="11">
        <f t="shared" si="24"/>
        <v>28.90248337644795</v>
      </c>
      <c r="S273" s="12">
        <f t="shared" si="27"/>
        <v>71.097516623552053</v>
      </c>
      <c r="T273" s="37" t="str">
        <f t="shared" si="28"/>
        <v>ALTO</v>
      </c>
    </row>
    <row r="274" spans="2:20" ht="18">
      <c r="B274" s="27">
        <v>269</v>
      </c>
      <c r="C274" s="33" t="s">
        <v>309</v>
      </c>
      <c r="D274" s="32" t="s">
        <v>38</v>
      </c>
      <c r="E274" s="32">
        <v>1</v>
      </c>
      <c r="F274" s="7">
        <f>BASE!F278</f>
        <v>0</v>
      </c>
      <c r="G274" s="7">
        <f>BASE!G278</f>
        <v>8424335</v>
      </c>
      <c r="H274" s="40">
        <f>BASE!H278*'FM-029 DEP19May25'!$H$1130</f>
        <v>6845240.7596629346</v>
      </c>
      <c r="I274" s="7">
        <f>BASE!I278*'FM-029 DEP19May25'!$I$1130</f>
        <v>5312928.5408860473</v>
      </c>
      <c r="J274" s="7">
        <f>BASE!J278*'FM-029 DEP19May25'!$J$1130</f>
        <v>4348586.5721209953</v>
      </c>
      <c r="K274" s="7"/>
      <c r="L274" s="7"/>
      <c r="M274" s="36">
        <f>BASE!M278*$M$1130</f>
        <v>0</v>
      </c>
      <c r="N274" s="1">
        <f t="shared" si="25"/>
        <v>4</v>
      </c>
      <c r="O274" s="8">
        <f t="shared" si="29"/>
        <v>6232773</v>
      </c>
      <c r="P274" s="9">
        <f t="shared" si="26"/>
        <v>6232773</v>
      </c>
      <c r="Q274" s="40">
        <f t="array" ref="Q274">IFERROR(_xlfn.STDEV.P(IF((F274:M274&lt;&gt;0)*(F274:M274&lt;&gt;""), F274:M274)), 0)</f>
        <v>1547120.9616927404</v>
      </c>
      <c r="R274" s="11">
        <f t="shared" si="24"/>
        <v>24.822353737136591</v>
      </c>
      <c r="S274" s="12">
        <f t="shared" si="27"/>
        <v>75.177646262863405</v>
      </c>
      <c r="T274" s="37" t="str">
        <f t="shared" si="28"/>
        <v>ALTO</v>
      </c>
    </row>
    <row r="275" spans="2:20" ht="18">
      <c r="B275" s="27">
        <v>270</v>
      </c>
      <c r="C275" s="33" t="s">
        <v>310</v>
      </c>
      <c r="D275" s="32" t="s">
        <v>38</v>
      </c>
      <c r="E275" s="32">
        <v>1</v>
      </c>
      <c r="F275" s="7">
        <f>BASE!F279</f>
        <v>0</v>
      </c>
      <c r="G275" s="7">
        <f>BASE!G279</f>
        <v>1541833</v>
      </c>
      <c r="H275" s="40">
        <f>BASE!H279*'FM-029 DEP19May25'!$H$1130</f>
        <v>1252866.9646917889</v>
      </c>
      <c r="I275" s="7">
        <f>BASE!I279*'FM-029 DEP19May25'!$I$1130</f>
        <v>972468.30725148763</v>
      </c>
      <c r="J275" s="7"/>
      <c r="K275" s="7"/>
      <c r="L275" s="7"/>
      <c r="M275" s="36">
        <f>BASE!M279*$M$1130</f>
        <v>0</v>
      </c>
      <c r="N275" s="1">
        <f t="shared" si="25"/>
        <v>3</v>
      </c>
      <c r="O275" s="8">
        <f t="shared" si="29"/>
        <v>1255723</v>
      </c>
      <c r="P275" s="9">
        <f t="shared" si="26"/>
        <v>1255723</v>
      </c>
      <c r="Q275" s="40">
        <f t="array" ref="Q275">IFERROR(_xlfn.STDEV.P(IF((F275:M275&lt;&gt;0)*(F275:M275&lt;&gt;""), F275:M275)), 0)</f>
        <v>232450.93389183489</v>
      </c>
      <c r="R275" s="11">
        <f t="shared" si="24"/>
        <v>18.51132247253852</v>
      </c>
      <c r="S275" s="12">
        <f t="shared" si="27"/>
        <v>81.488677527461476</v>
      </c>
      <c r="T275" s="37" t="str">
        <f t="shared" si="28"/>
        <v>ALTO</v>
      </c>
    </row>
    <row r="276" spans="2:20" ht="18">
      <c r="B276" s="27">
        <v>271</v>
      </c>
      <c r="C276" s="31" t="s">
        <v>311</v>
      </c>
      <c r="D276" s="32" t="s">
        <v>38</v>
      </c>
      <c r="E276" s="32">
        <v>1</v>
      </c>
      <c r="F276" s="7">
        <f>BASE!F280</f>
        <v>0</v>
      </c>
      <c r="G276" s="7">
        <f>BASE!G280</f>
        <v>1394374</v>
      </c>
      <c r="H276" s="40">
        <f>BASE!H280*'FM-029 DEP19May25'!$H$1130</f>
        <v>1133024.0370652853</v>
      </c>
      <c r="I276" s="7">
        <f>BASE!I280*'FM-029 DEP19May25'!$I$1130</f>
        <v>879419.85452942469</v>
      </c>
      <c r="J276" s="7">
        <f>BASE!J280*'FM-029 DEP19May25'!$J$1130</f>
        <v>777799.21012476448</v>
      </c>
      <c r="K276" s="7">
        <f>BASE!K280*'FM-029 DEP19May25'!$K$1130</f>
        <v>760139.6607431341</v>
      </c>
      <c r="L276" s="7">
        <f>BASE!L280*'FM-029 DEP19May25'!$L$1130</f>
        <v>717888.4839367175</v>
      </c>
      <c r="M276" s="36">
        <f>BASE!M280*$M$1130</f>
        <v>0</v>
      </c>
      <c r="N276" s="1">
        <f t="shared" si="25"/>
        <v>6</v>
      </c>
      <c r="O276" s="8">
        <f t="shared" si="29"/>
        <v>943774</v>
      </c>
      <c r="P276" s="9">
        <f t="shared" si="26"/>
        <v>943774</v>
      </c>
      <c r="Q276" s="40">
        <f t="array" ref="Q276">IFERROR(_xlfn.STDEV.P(IF((F276:M276&lt;&gt;0)*(F276:M276&lt;&gt;""), F276:M276)), 0)</f>
        <v>243341.61870499756</v>
      </c>
      <c r="R276" s="11">
        <f t="shared" si="24"/>
        <v>25.783886683146338</v>
      </c>
      <c r="S276" s="12">
        <f t="shared" si="27"/>
        <v>74.216113316853665</v>
      </c>
      <c r="T276" s="37" t="str">
        <f t="shared" si="28"/>
        <v>ALTO</v>
      </c>
    </row>
    <row r="277" spans="2:20" ht="18">
      <c r="B277" s="27">
        <v>272</v>
      </c>
      <c r="C277" s="31" t="s">
        <v>312</v>
      </c>
      <c r="D277" s="32" t="s">
        <v>38</v>
      </c>
      <c r="E277" s="32">
        <v>1</v>
      </c>
      <c r="F277" s="7">
        <f>BASE!F281</f>
        <v>0</v>
      </c>
      <c r="G277" s="7">
        <f>BASE!G281</f>
        <v>1078470</v>
      </c>
      <c r="H277" s="40">
        <f>BASE!H281*'FM-029 DEP19May25'!$H$1130</f>
        <v>876341.85335604532</v>
      </c>
      <c r="I277" s="7">
        <f>BASE!I281*'FM-029 DEP19May25'!$I$1130</f>
        <v>680205.25898170588</v>
      </c>
      <c r="J277" s="7">
        <f>BASE!J281*'FM-029 DEP19May25'!$J$1130</f>
        <v>578669.86805493233</v>
      </c>
      <c r="K277" s="7">
        <f>BASE!K281*'FM-029 DEP19May25'!$K$1130</f>
        <v>560413.52180937002</v>
      </c>
      <c r="L277" s="7">
        <f>BASE!L281*'FM-029 DEP19May25'!$L$1130</f>
        <v>545573.4281277298</v>
      </c>
      <c r="M277" s="36">
        <f>BASE!M281*$M$1130</f>
        <v>0</v>
      </c>
      <c r="N277" s="1">
        <f t="shared" si="25"/>
        <v>6</v>
      </c>
      <c r="O277" s="8">
        <f t="shared" si="29"/>
        <v>719946</v>
      </c>
      <c r="P277" s="9">
        <f t="shared" si="26"/>
        <v>719946</v>
      </c>
      <c r="Q277" s="40">
        <f t="array" ref="Q277">IFERROR(_xlfn.STDEV.P(IF((F277:M277&lt;&gt;0)*(F277:M277&lt;&gt;""), F277:M277)), 0)</f>
        <v>195956.54233157996</v>
      </c>
      <c r="R277" s="11">
        <f t="shared" si="24"/>
        <v>27.218227802026814</v>
      </c>
      <c r="S277" s="12">
        <f t="shared" si="27"/>
        <v>72.781772197973183</v>
      </c>
      <c r="T277" s="37" t="str">
        <f t="shared" si="28"/>
        <v>ALTO</v>
      </c>
    </row>
    <row r="278" spans="2:20" ht="18">
      <c r="B278" s="27">
        <v>273</v>
      </c>
      <c r="C278" s="33" t="s">
        <v>313</v>
      </c>
      <c r="D278" s="32" t="s">
        <v>38</v>
      </c>
      <c r="E278" s="32">
        <v>1</v>
      </c>
      <c r="F278" s="7">
        <f>BASE!F282</f>
        <v>0</v>
      </c>
      <c r="G278" s="7">
        <f>BASE!G282</f>
        <v>1105506</v>
      </c>
      <c r="H278" s="40">
        <f>BASE!H282*'FM-029 DEP19May25'!$H$1130</f>
        <v>898308.72188472492</v>
      </c>
      <c r="I278" s="7">
        <f>BASE!I282*'FM-029 DEP19May25'!$I$1130</f>
        <v>697254.34428036143</v>
      </c>
      <c r="J278" s="7">
        <f>BASE!J282*'FM-029 DEP19May25'!$J$1130</f>
        <v>634824.34251862497</v>
      </c>
      <c r="K278" s="7">
        <f>BASE!K282*'FM-029 DEP19May25'!$K$1130</f>
        <v>619521.51857835217</v>
      </c>
      <c r="L278" s="7">
        <f>BASE!L282*'FM-029 DEP19May25'!$L$1130</f>
        <v>588049.99805881782</v>
      </c>
      <c r="M278" s="36">
        <f>BASE!M282*$M$1130</f>
        <v>0</v>
      </c>
      <c r="N278" s="1">
        <f t="shared" si="25"/>
        <v>6</v>
      </c>
      <c r="O278" s="8">
        <f t="shared" si="29"/>
        <v>757244</v>
      </c>
      <c r="P278" s="9">
        <f t="shared" si="26"/>
        <v>757244</v>
      </c>
      <c r="Q278" s="40">
        <f t="array" ref="Q278">IFERROR(_xlfn.STDEV.P(IF((F278:M278&lt;&gt;0)*(F278:M278&lt;&gt;""), F278:M278)), 0)</f>
        <v>185905.48670283158</v>
      </c>
      <c r="R278" s="11">
        <f t="shared" si="24"/>
        <v>24.55027530133373</v>
      </c>
      <c r="S278" s="12">
        <f t="shared" si="27"/>
        <v>75.449724698666273</v>
      </c>
      <c r="T278" s="37" t="str">
        <f t="shared" si="28"/>
        <v>ALTO</v>
      </c>
    </row>
    <row r="279" spans="2:20" ht="18">
      <c r="B279" s="27">
        <v>274</v>
      </c>
      <c r="C279" s="33" t="s">
        <v>314</v>
      </c>
      <c r="D279" s="32" t="s">
        <v>38</v>
      </c>
      <c r="E279" s="32">
        <v>1</v>
      </c>
      <c r="F279" s="7">
        <f>BASE!F283</f>
        <v>0</v>
      </c>
      <c r="G279" s="7">
        <f>BASE!G283</f>
        <v>438798</v>
      </c>
      <c r="H279" s="40">
        <f>BASE!H283*'FM-029 DEP19May25'!$H$1130</f>
        <v>415407.89814572752</v>
      </c>
      <c r="I279" s="7">
        <f>BASE!I283*'FM-029 DEP19May25'!$I$1130</f>
        <v>401130.53118800966</v>
      </c>
      <c r="J279" s="7">
        <f>BASE!J283*'FM-029 DEP19May25'!$J$1130</f>
        <v>324049.81599497353</v>
      </c>
      <c r="K279" s="7">
        <f>BASE!K283*'FM-029 DEP19May25'!$K$1130</f>
        <v>314889.40226171247</v>
      </c>
      <c r="L279" s="7">
        <f>BASE!L283*'FM-029 DEP19May25'!$L$1130</f>
        <v>303235.91187032906</v>
      </c>
      <c r="M279" s="36">
        <f>BASE!M283*$M$1130</f>
        <v>0</v>
      </c>
      <c r="N279" s="1">
        <f t="shared" si="25"/>
        <v>6</v>
      </c>
      <c r="O279" s="8">
        <f t="shared" si="29"/>
        <v>366252</v>
      </c>
      <c r="P279" s="9">
        <f t="shared" si="26"/>
        <v>366252</v>
      </c>
      <c r="Q279" s="40">
        <f t="array" ref="Q279">IFERROR(_xlfn.STDEV.P(IF((F279:M279&lt;&gt;0)*(F279:M279&lt;&gt;""), F279:M279)), 0)</f>
        <v>53674.799364163722</v>
      </c>
      <c r="R279" s="11">
        <f t="shared" si="24"/>
        <v>14.655155293121599</v>
      </c>
      <c r="S279" s="12">
        <f t="shared" si="27"/>
        <v>85.344844706878405</v>
      </c>
      <c r="T279" s="37" t="str">
        <f t="shared" si="28"/>
        <v>ALTO</v>
      </c>
    </row>
    <row r="280" spans="2:20" ht="18">
      <c r="B280" s="27">
        <v>275</v>
      </c>
      <c r="C280" s="33" t="s">
        <v>315</v>
      </c>
      <c r="D280" s="32" t="s">
        <v>38</v>
      </c>
      <c r="E280" s="32">
        <v>1</v>
      </c>
      <c r="F280" s="7">
        <f>BASE!F284</f>
        <v>0</v>
      </c>
      <c r="G280" s="7">
        <f>BASE!G284</f>
        <v>293153</v>
      </c>
      <c r="H280" s="40">
        <f>BASE!H284*'FM-029 DEP19May25'!$H$1130</f>
        <v>267065.02345713688</v>
      </c>
      <c r="I280" s="7">
        <f>BASE!I284*'FM-029 DEP19May25'!$I$1130</f>
        <v>245879.5393431783</v>
      </c>
      <c r="J280" s="7">
        <f>BASE!J284*'FM-029 DEP19May25'!$J$1130</f>
        <v>198067.31891212639</v>
      </c>
      <c r="K280" s="7">
        <f>BASE!K284*'FM-029 DEP19May25'!$K$1130</f>
        <v>183149.75767366722</v>
      </c>
      <c r="L280" s="7">
        <f>BASE!L284*'FM-029 DEP19May25'!$L$1130</f>
        <v>170280.94632631273</v>
      </c>
      <c r="M280" s="36">
        <f>BASE!M284*$M$1130</f>
        <v>0</v>
      </c>
      <c r="N280" s="1">
        <f t="shared" si="25"/>
        <v>6</v>
      </c>
      <c r="O280" s="8">
        <f t="shared" si="29"/>
        <v>226266</v>
      </c>
      <c r="P280" s="9">
        <f t="shared" si="26"/>
        <v>226266</v>
      </c>
      <c r="Q280" s="40">
        <f t="array" ref="Q280">IFERROR(_xlfn.STDEV.P(IF((F280:M280&lt;&gt;0)*(F280:M280&lt;&gt;""), F280:M280)), 0)</f>
        <v>45298.3152958953</v>
      </c>
      <c r="R280" s="11">
        <f t="shared" si="24"/>
        <v>20.019939052219645</v>
      </c>
      <c r="S280" s="12">
        <f t="shared" si="27"/>
        <v>79.980060947780359</v>
      </c>
      <c r="T280" s="37" t="str">
        <f t="shared" si="28"/>
        <v>ALTO</v>
      </c>
    </row>
    <row r="281" spans="2:20" ht="18">
      <c r="B281" s="27">
        <v>276</v>
      </c>
      <c r="C281" s="33" t="s">
        <v>316</v>
      </c>
      <c r="D281" s="32" t="s">
        <v>38</v>
      </c>
      <c r="E281" s="32">
        <v>1</v>
      </c>
      <c r="F281" s="7">
        <f>BASE!F285</f>
        <v>0</v>
      </c>
      <c r="G281" s="7">
        <f>BASE!G285</f>
        <v>232456</v>
      </c>
      <c r="H281" s="40">
        <f>BASE!H285*'FM-029 DEP19May25'!$H$1130</f>
        <v>207530.71974539384</v>
      </c>
      <c r="I281" s="7">
        <f>BASE!I285*'FM-029 DEP19May25'!$I$1130</f>
        <v>186012.14899713465</v>
      </c>
      <c r="J281" s="7">
        <f>BASE!J285*'FM-029 DEP19May25'!$J$1130</f>
        <v>149878.01813122703</v>
      </c>
      <c r="K281" s="7">
        <f>BASE!K285*'FM-029 DEP19May25'!$K$1130</f>
        <v>138615.31502423264</v>
      </c>
      <c r="L281" s="7">
        <f>BASE!L285*'FM-029 DEP19May25'!$L$1130</f>
        <v>135956.60487236729</v>
      </c>
      <c r="M281" s="36">
        <f>BASE!M285*$M$1130</f>
        <v>0</v>
      </c>
      <c r="N281" s="1">
        <f t="shared" si="25"/>
        <v>6</v>
      </c>
      <c r="O281" s="8">
        <f t="shared" si="29"/>
        <v>175075</v>
      </c>
      <c r="P281" s="9">
        <f t="shared" si="26"/>
        <v>175075</v>
      </c>
      <c r="Q281" s="40">
        <f t="array" ref="Q281">IFERROR(_xlfn.STDEV.P(IF((F281:M281&lt;&gt;0)*(F281:M281&lt;&gt;""), F281:M281)), 0)</f>
        <v>36423.480280191281</v>
      </c>
      <c r="R281" s="11">
        <f t="shared" si="24"/>
        <v>20.804501088214355</v>
      </c>
      <c r="S281" s="12">
        <f t="shared" si="27"/>
        <v>79.195498911785648</v>
      </c>
      <c r="T281" s="37" t="str">
        <f t="shared" si="28"/>
        <v>ALTO</v>
      </c>
    </row>
    <row r="282" spans="2:20" ht="18">
      <c r="B282" s="27">
        <v>277</v>
      </c>
      <c r="C282" s="33" t="s">
        <v>317</v>
      </c>
      <c r="D282" s="32" t="s">
        <v>38</v>
      </c>
      <c r="E282" s="32">
        <v>1</v>
      </c>
      <c r="F282" s="7">
        <f>BASE!F286</f>
        <v>0</v>
      </c>
      <c r="G282" s="7">
        <f>BASE!G286</f>
        <v>419742</v>
      </c>
      <c r="H282" s="40">
        <f>BASE!H286*'FM-029 DEP19May25'!$H$1130</f>
        <v>349068.51111131196</v>
      </c>
      <c r="I282" s="7">
        <f>BASE!I286*'FM-029 DEP19May25'!$I$1130</f>
        <v>281634.80714128277</v>
      </c>
      <c r="J282" s="7">
        <f>BASE!J286*'FM-029 DEP19May25'!$J$1130</f>
        <v>243468.80890404814</v>
      </c>
      <c r="K282" s="7">
        <f>BASE!K286*'FM-029 DEP19May25'!$K$1130</f>
        <v>234554.24878836834</v>
      </c>
      <c r="L282" s="7">
        <f>BASE!L286*'FM-029 DEP19May25'!$L$1130</f>
        <v>232445.45666310785</v>
      </c>
      <c r="M282" s="36">
        <f>BASE!M286*$M$1130</f>
        <v>0</v>
      </c>
      <c r="N282" s="1">
        <f t="shared" si="25"/>
        <v>6</v>
      </c>
      <c r="O282" s="8">
        <f t="shared" si="29"/>
        <v>293486</v>
      </c>
      <c r="P282" s="9">
        <f t="shared" si="26"/>
        <v>293486</v>
      </c>
      <c r="Q282" s="40">
        <f t="array" ref="Q282">IFERROR(_xlfn.STDEV.P(IF((F282:M282&lt;&gt;0)*(F282:M282&lt;&gt;""), F282:M282)), 0)</f>
        <v>69367.454527432259</v>
      </c>
      <c r="R282" s="11">
        <f t="shared" si="24"/>
        <v>23.635694556957489</v>
      </c>
      <c r="S282" s="12">
        <f t="shared" si="27"/>
        <v>76.364305443042511</v>
      </c>
      <c r="T282" s="37" t="str">
        <f t="shared" si="28"/>
        <v>ALTO</v>
      </c>
    </row>
    <row r="283" spans="2:20" ht="18">
      <c r="B283" s="27">
        <v>278</v>
      </c>
      <c r="C283" s="31" t="s">
        <v>318</v>
      </c>
      <c r="D283" s="32" t="s">
        <v>38</v>
      </c>
      <c r="E283" s="32">
        <v>1</v>
      </c>
      <c r="F283" s="7">
        <f>BASE!F287</f>
        <v>0</v>
      </c>
      <c r="G283" s="7">
        <f>BASE!G287</f>
        <v>1640852</v>
      </c>
      <c r="H283" s="40">
        <f>BASE!H287*'FM-029 DEP19May25'!$H$1130</f>
        <v>1333314.8629124658</v>
      </c>
      <c r="I283" s="7">
        <f>BASE!I287*'FM-029 DEP19May25'!$I$1130</f>
        <v>1034893.6037028873</v>
      </c>
      <c r="J283" s="7">
        <f>BASE!J287*'FM-029 DEP19May25'!$J$1130</f>
        <v>858512.97011040314</v>
      </c>
      <c r="K283" s="7">
        <f>BASE!K287*'FM-029 DEP19May25'!$K$1130</f>
        <v>834164.15185783524</v>
      </c>
      <c r="L283" s="7">
        <f>BASE!L287*'FM-029 DEP19May25'!$L$1130</f>
        <v>803259.35552751634</v>
      </c>
      <c r="M283" s="36">
        <f>BASE!M287*$M$1130</f>
        <v>0</v>
      </c>
      <c r="N283" s="1">
        <f t="shared" si="25"/>
        <v>6</v>
      </c>
      <c r="O283" s="8">
        <f t="shared" si="29"/>
        <v>1084166</v>
      </c>
      <c r="P283" s="9">
        <f t="shared" si="26"/>
        <v>1084166</v>
      </c>
      <c r="Q283" s="40">
        <f t="array" ref="Q283">IFERROR(_xlfn.STDEV.P(IF((F283:M283&lt;&gt;0)*(F283:M283&lt;&gt;""), F283:M283)), 0)</f>
        <v>307335.58867708122</v>
      </c>
      <c r="R283" s="11">
        <f t="shared" si="24"/>
        <v>28.347650514504348</v>
      </c>
      <c r="S283" s="12">
        <f t="shared" si="27"/>
        <v>71.652349485495648</v>
      </c>
      <c r="T283" s="37" t="str">
        <f t="shared" si="28"/>
        <v>ALTO</v>
      </c>
    </row>
    <row r="284" spans="2:20" ht="18">
      <c r="B284" s="27">
        <v>279</v>
      </c>
      <c r="C284" s="31" t="s">
        <v>319</v>
      </c>
      <c r="D284" s="32" t="s">
        <v>38</v>
      </c>
      <c r="E284" s="32">
        <v>1</v>
      </c>
      <c r="F284" s="7">
        <f>BASE!F288</f>
        <v>0</v>
      </c>
      <c r="G284" s="7">
        <f>BASE!G288</f>
        <v>442176</v>
      </c>
      <c r="H284" s="40">
        <f>BASE!H288*'FM-029 DEP19May25'!$H$1130</f>
        <v>359326.26836487511</v>
      </c>
      <c r="I284" s="7">
        <f>BASE!I288*'FM-029 DEP19May25'!$I$1130</f>
        <v>278935.64029094111</v>
      </c>
      <c r="J284" s="7">
        <f>BASE!J288*'FM-029 DEP19May25'!$J$1130</f>
        <v>242141.27995691591</v>
      </c>
      <c r="K284" s="7">
        <f>BASE!K288*'FM-029 DEP19May25'!$K$1130</f>
        <v>235244.34571890146</v>
      </c>
      <c r="L284" s="7">
        <f>BASE!L288*'FM-029 DEP19May25'!$L$1130</f>
        <v>226793.87654081336</v>
      </c>
      <c r="M284" s="36">
        <f>BASE!M288*$M$1130</f>
        <v>0</v>
      </c>
      <c r="N284" s="1">
        <f t="shared" si="25"/>
        <v>6</v>
      </c>
      <c r="O284" s="8">
        <f t="shared" si="29"/>
        <v>297436</v>
      </c>
      <c r="P284" s="9">
        <f t="shared" si="26"/>
        <v>297436</v>
      </c>
      <c r="Q284" s="40">
        <f t="array" ref="Q284">IFERROR(_xlfn.STDEV.P(IF((F284:M284&lt;&gt;0)*(F284:M284&lt;&gt;""), F284:M284)), 0)</f>
        <v>78568.392458412593</v>
      </c>
      <c r="R284" s="11">
        <f t="shared" ref="R284:R347" si="30">IFERROR(Q284/O284*100,0)</f>
        <v>26.415226286802067</v>
      </c>
      <c r="S284" s="12">
        <f t="shared" si="27"/>
        <v>73.584773713197933</v>
      </c>
      <c r="T284" s="37" t="str">
        <f t="shared" si="28"/>
        <v>ALTO</v>
      </c>
    </row>
    <row r="285" spans="2:20" ht="18">
      <c r="B285" s="27">
        <v>280</v>
      </c>
      <c r="C285" s="33" t="s">
        <v>320</v>
      </c>
      <c r="D285" s="32" t="s">
        <v>38</v>
      </c>
      <c r="E285" s="32">
        <v>1</v>
      </c>
      <c r="F285" s="7">
        <f>BASE!F289</f>
        <v>0</v>
      </c>
      <c r="G285" s="7">
        <f>BASE!G289</f>
        <v>347659</v>
      </c>
      <c r="H285" s="40">
        <f>BASE!H289*'FM-029 DEP19May25'!$H$1130</f>
        <v>301883.62191948824</v>
      </c>
      <c r="I285" s="7">
        <f>BASE!I289*'FM-029 DEP19May25'!$I$1130</f>
        <v>260238.15076041434</v>
      </c>
      <c r="J285" s="7">
        <f>BASE!J289*'FM-029 DEP19May25'!$J$1130</f>
        <v>236167.39969482095</v>
      </c>
      <c r="K285" s="7">
        <f>BASE!K289*'FM-029 DEP19May25'!$K$1130</f>
        <v>229252.73021001616</v>
      </c>
      <c r="L285" s="7">
        <f>BASE!L289*'FM-029 DEP19May25'!$L$1130</f>
        <v>221417.91322915658</v>
      </c>
      <c r="M285" s="36">
        <f>BASE!M289*$M$1130</f>
        <v>0</v>
      </c>
      <c r="N285" s="1">
        <f t="shared" si="25"/>
        <v>6</v>
      </c>
      <c r="O285" s="8">
        <f t="shared" si="29"/>
        <v>266103</v>
      </c>
      <c r="P285" s="9">
        <f t="shared" si="26"/>
        <v>266103</v>
      </c>
      <c r="Q285" s="40">
        <f t="array" ref="Q285">IFERROR(_xlfn.STDEV.P(IF((F285:M285&lt;&gt;0)*(F285:M285&lt;&gt;""), F285:M285)), 0)</f>
        <v>45123.6634638291</v>
      </c>
      <c r="R285" s="11">
        <f t="shared" si="30"/>
        <v>16.95721711661616</v>
      </c>
      <c r="S285" s="12">
        <f t="shared" si="27"/>
        <v>83.042782883383836</v>
      </c>
      <c r="T285" s="37" t="str">
        <f t="shared" si="28"/>
        <v>ALTO</v>
      </c>
    </row>
    <row r="286" spans="2:20" ht="18">
      <c r="B286" s="27">
        <v>281</v>
      </c>
      <c r="C286" s="31" t="s">
        <v>321</v>
      </c>
      <c r="D286" s="32" t="s">
        <v>38</v>
      </c>
      <c r="E286" s="32">
        <v>1</v>
      </c>
      <c r="F286" s="7">
        <f>BASE!F290</f>
        <v>0</v>
      </c>
      <c r="G286" s="7">
        <f>BASE!G290</f>
        <v>604221</v>
      </c>
      <c r="H286" s="40">
        <f>BASE!H290*'FM-029 DEP19May25'!$H$1130</f>
        <v>490978.5718056038</v>
      </c>
      <c r="I286" s="7">
        <f>BASE!I290*'FM-029 DEP19May25'!$I$1130</f>
        <v>381094.32444346481</v>
      </c>
      <c r="J286" s="7">
        <f>BASE!J290*'FM-029 DEP19May25'!$J$1130</f>
        <v>449899.5601831075</v>
      </c>
      <c r="K286" s="7">
        <f>BASE!K290*'FM-029 DEP19May25'!$K$1130</f>
        <v>436513.71567043621</v>
      </c>
      <c r="L286" s="7">
        <f>BASE!L290*'FM-029 DEP19May25'!$L$1130</f>
        <v>422523.44171600509</v>
      </c>
      <c r="M286" s="36">
        <f>BASE!M290*$M$1130</f>
        <v>157227.69214989059</v>
      </c>
      <c r="N286" s="1">
        <f t="shared" si="25"/>
        <v>7</v>
      </c>
      <c r="O286" s="8">
        <f t="shared" si="29"/>
        <v>420351</v>
      </c>
      <c r="P286" s="9">
        <f t="shared" si="26"/>
        <v>420351</v>
      </c>
      <c r="Q286" s="40">
        <f t="array" ref="Q286">IFERROR(_xlfn.STDEV.P(IF((F286:M286&lt;&gt;0)*(F286:M286&lt;&gt;""), F286:M286)), 0)</f>
        <v>125760.80629421301</v>
      </c>
      <c r="R286" s="11">
        <f t="shared" si="30"/>
        <v>29.918046179077251</v>
      </c>
      <c r="S286" s="12">
        <f t="shared" si="27"/>
        <v>70.081953820922749</v>
      </c>
      <c r="T286" s="37" t="str">
        <f t="shared" si="28"/>
        <v>ALTO</v>
      </c>
    </row>
    <row r="287" spans="2:20" ht="18">
      <c r="B287" s="27">
        <v>282</v>
      </c>
      <c r="C287" s="33" t="s">
        <v>322</v>
      </c>
      <c r="D287" s="32" t="s">
        <v>38</v>
      </c>
      <c r="E287" s="32">
        <v>1</v>
      </c>
      <c r="F287" s="7">
        <f>BASE!F291</f>
        <v>0</v>
      </c>
      <c r="G287" s="7">
        <f>BASE!G291</f>
        <v>611250</v>
      </c>
      <c r="H287" s="40">
        <f>BASE!H291*'FM-029 DEP19May25'!$H$1130</f>
        <v>496690.67238017096</v>
      </c>
      <c r="I287" s="7">
        <f>BASE!I291*'FM-029 DEP19May25'!$I$1130</f>
        <v>385526.65197266912</v>
      </c>
      <c r="J287" s="7">
        <f>BASE!J291*'FM-029 DEP19May25'!$J$1130</f>
        <v>392948.56835113547</v>
      </c>
      <c r="K287" s="7">
        <f>BASE!K291*'FM-029 DEP19May25'!$K$1130</f>
        <v>381591.27625201939</v>
      </c>
      <c r="L287" s="7">
        <f>BASE!L291*'FM-029 DEP19May25'!$L$1130</f>
        <v>368384.83548481029</v>
      </c>
      <c r="M287" s="36">
        <f>BASE!M291*$M$1130</f>
        <v>0</v>
      </c>
      <c r="N287" s="1">
        <f t="shared" si="25"/>
        <v>6</v>
      </c>
      <c r="O287" s="8">
        <f t="shared" si="29"/>
        <v>439399</v>
      </c>
      <c r="P287" s="9">
        <f t="shared" si="26"/>
        <v>439399</v>
      </c>
      <c r="Q287" s="40">
        <f t="array" ref="Q287">IFERROR(_xlfn.STDEV.P(IF((F287:M287&lt;&gt;0)*(F287:M287&lt;&gt;""), F287:M287)), 0)</f>
        <v>87806.338888023354</v>
      </c>
      <c r="R287" s="11">
        <f t="shared" si="30"/>
        <v>19.983281456722331</v>
      </c>
      <c r="S287" s="12">
        <f t="shared" si="27"/>
        <v>80.016718543277676</v>
      </c>
      <c r="T287" s="37" t="str">
        <f t="shared" si="28"/>
        <v>ALTO</v>
      </c>
    </row>
    <row r="288" spans="2:20" ht="18">
      <c r="B288" s="27">
        <v>283</v>
      </c>
      <c r="C288" s="31" t="s">
        <v>323</v>
      </c>
      <c r="D288" s="32" t="s">
        <v>38</v>
      </c>
      <c r="E288" s="32">
        <v>1</v>
      </c>
      <c r="F288" s="7">
        <f>BASE!F292</f>
        <v>0</v>
      </c>
      <c r="G288" s="7">
        <f>BASE!G292</f>
        <v>687001</v>
      </c>
      <c r="H288" s="40">
        <f>BASE!H292*'FM-029 DEP19May25'!$H$1130</f>
        <v>558234.23774692335</v>
      </c>
      <c r="I288" s="7">
        <f>BASE!I292*'FM-029 DEP19May25'!$I$1130</f>
        <v>433282.56336786418</v>
      </c>
      <c r="J288" s="7">
        <f>BASE!J292*'FM-029 DEP19May25'!$J$1130</f>
        <v>387505.69966789341</v>
      </c>
      <c r="K288" s="7">
        <f>BASE!K292*'FM-029 DEP19May25'!$K$1130</f>
        <v>376033.95799676899</v>
      </c>
      <c r="L288" s="7">
        <f>BASE!L292*'FM-029 DEP19May25'!$L$1130</f>
        <v>363898.88479083765</v>
      </c>
      <c r="M288" s="36">
        <f>BASE!M292*$M$1130</f>
        <v>0</v>
      </c>
      <c r="N288" s="1">
        <f t="shared" si="25"/>
        <v>6</v>
      </c>
      <c r="O288" s="8">
        <f t="shared" si="29"/>
        <v>467659</v>
      </c>
      <c r="P288" s="9">
        <f t="shared" si="26"/>
        <v>467659</v>
      </c>
      <c r="Q288" s="40">
        <f t="array" ref="Q288">IFERROR(_xlfn.STDEV.P(IF((F288:M288&lt;&gt;0)*(F288:M288&lt;&gt;""), F288:M288)), 0)</f>
        <v>117673.55086280098</v>
      </c>
      <c r="R288" s="11">
        <f t="shared" si="30"/>
        <v>25.162255160875979</v>
      </c>
      <c r="S288" s="12">
        <f t="shared" si="27"/>
        <v>74.837744839124014</v>
      </c>
      <c r="T288" s="37" t="str">
        <f t="shared" si="28"/>
        <v>ALTO</v>
      </c>
    </row>
    <row r="289" spans="2:20" ht="18">
      <c r="B289" s="27">
        <v>284</v>
      </c>
      <c r="C289" s="31" t="s">
        <v>324</v>
      </c>
      <c r="D289" s="32" t="s">
        <v>38</v>
      </c>
      <c r="E289" s="32">
        <v>1</v>
      </c>
      <c r="F289" s="7">
        <f>BASE!F293</f>
        <v>0</v>
      </c>
      <c r="G289" s="7">
        <f>BASE!G293</f>
        <v>554777</v>
      </c>
      <c r="H289" s="40">
        <f>BASE!H293*'FM-029 DEP19May25'!$H$1130</f>
        <v>450811.20763317798</v>
      </c>
      <c r="I289" s="7">
        <f>BASE!I293*'FM-029 DEP19May25'!$I$1130</f>
        <v>349930.03085739474</v>
      </c>
      <c r="J289" s="7">
        <f>BASE!J293*'FM-029 DEP19May25'!$J$1130</f>
        <v>281568.88968674268</v>
      </c>
      <c r="K289" s="7">
        <f>BASE!K293*'FM-029 DEP19May25'!$K$1130</f>
        <v>272755.5411954766</v>
      </c>
      <c r="L289" s="7">
        <f>BASE!L293*'FM-029 DEP19May25'!$L$1130</f>
        <v>265604.16868873144</v>
      </c>
      <c r="M289" s="36">
        <f>BASE!M293*$M$1130</f>
        <v>0</v>
      </c>
      <c r="N289" s="1">
        <f t="shared" si="25"/>
        <v>6</v>
      </c>
      <c r="O289" s="8">
        <f t="shared" si="29"/>
        <v>362574</v>
      </c>
      <c r="P289" s="9">
        <f t="shared" si="26"/>
        <v>362574</v>
      </c>
      <c r="Q289" s="40">
        <f t="array" ref="Q289">IFERROR(_xlfn.STDEV.P(IF((F289:M289&lt;&gt;0)*(F289:M289&lt;&gt;""), F289:M289)), 0)</f>
        <v>107175.86761771198</v>
      </c>
      <c r="R289" s="11">
        <f t="shared" si="30"/>
        <v>29.559722323639303</v>
      </c>
      <c r="S289" s="12">
        <f t="shared" si="27"/>
        <v>70.440277676360694</v>
      </c>
      <c r="T289" s="37" t="str">
        <f t="shared" si="28"/>
        <v>ALTO</v>
      </c>
    </row>
    <row r="290" spans="2:20" ht="18">
      <c r="B290" s="27">
        <v>285</v>
      </c>
      <c r="C290" s="31" t="s">
        <v>325</v>
      </c>
      <c r="D290" s="32" t="s">
        <v>38</v>
      </c>
      <c r="E290" s="32">
        <v>1</v>
      </c>
      <c r="F290" s="7">
        <f>BASE!F294</f>
        <v>0</v>
      </c>
      <c r="G290" s="7">
        <f>BASE!G294</f>
        <v>1577639</v>
      </c>
      <c r="H290" s="40">
        <f>BASE!H294*'FM-029 DEP19May25'!$H$1130</f>
        <v>1281923.826669123</v>
      </c>
      <c r="I290" s="7">
        <f>BASE!I294*'FM-029 DEP19May25'!$I$1130</f>
        <v>994970.05730659014</v>
      </c>
      <c r="J290" s="7">
        <f>BASE!J294*'FM-029 DEP19May25'!$J$1130</f>
        <v>870327.97773987986</v>
      </c>
      <c r="K290" s="7">
        <f>BASE!K294*'FM-029 DEP19May25'!$K$1130</f>
        <v>855656.94668820687</v>
      </c>
      <c r="L290" s="7">
        <f>BASE!L294*'FM-029 DEP19May25'!$L$1130</f>
        <v>791664.78792584687</v>
      </c>
      <c r="M290" s="36">
        <f>BASE!M294*$M$1130</f>
        <v>0</v>
      </c>
      <c r="N290" s="1">
        <f t="shared" si="25"/>
        <v>6</v>
      </c>
      <c r="O290" s="8">
        <f t="shared" si="29"/>
        <v>1062030</v>
      </c>
      <c r="P290" s="9">
        <f t="shared" si="26"/>
        <v>1062030</v>
      </c>
      <c r="Q290" s="40">
        <f t="array" ref="Q290">IFERROR(_xlfn.STDEV.P(IF((F290:M290&lt;&gt;0)*(F290:M290&lt;&gt;""), F290:M290)), 0)</f>
        <v>280220.09866438498</v>
      </c>
      <c r="R290" s="11">
        <f t="shared" si="30"/>
        <v>26.385327972315753</v>
      </c>
      <c r="S290" s="12">
        <f t="shared" si="27"/>
        <v>73.61467202768425</v>
      </c>
      <c r="T290" s="37" t="str">
        <f t="shared" si="28"/>
        <v>ALTO</v>
      </c>
    </row>
    <row r="291" spans="2:20" ht="18">
      <c r="B291" s="27">
        <v>286</v>
      </c>
      <c r="C291" s="31" t="s">
        <v>326</v>
      </c>
      <c r="D291" s="32" t="s">
        <v>38</v>
      </c>
      <c r="E291" s="32">
        <v>1</v>
      </c>
      <c r="F291" s="7">
        <f>BASE!F295</f>
        <v>0</v>
      </c>
      <c r="G291" s="7">
        <f>BASE!G295</f>
        <v>50120</v>
      </c>
      <c r="H291" s="40">
        <f>BASE!H295*'FM-029 DEP19May25'!$H$1130</f>
        <v>43520.766282416735</v>
      </c>
      <c r="I291" s="7">
        <f>BASE!I295*'FM-029 DEP19May25'!$I$1130</f>
        <v>37516.680625964291</v>
      </c>
      <c r="J291" s="7">
        <f>BASE!J295*'FM-029 DEP19May25'!$J$1130</f>
        <v>28276.36657391617</v>
      </c>
      <c r="K291" s="7">
        <f>BASE!K295*'FM-029 DEP19May25'!$K$1130</f>
        <v>27442.245557350565</v>
      </c>
      <c r="L291" s="7">
        <f>BASE!L295*'FM-029 DEP19May25'!$L$1130</f>
        <v>26618.55478986703</v>
      </c>
      <c r="M291" s="36">
        <f>BASE!M295*$M$1130</f>
        <v>0</v>
      </c>
      <c r="N291" s="1">
        <f t="shared" si="25"/>
        <v>6</v>
      </c>
      <c r="O291" s="8">
        <f t="shared" si="29"/>
        <v>35582</v>
      </c>
      <c r="P291" s="9">
        <f t="shared" si="26"/>
        <v>35582</v>
      </c>
      <c r="Q291" s="40">
        <f t="array" ref="Q291">IFERROR(_xlfn.STDEV.P(IF((F291:M291&lt;&gt;0)*(F291:M291&lt;&gt;""), F291:M291)), 0)</f>
        <v>8926.4744277032059</v>
      </c>
      <c r="R291" s="11">
        <f t="shared" si="30"/>
        <v>25.087050833857582</v>
      </c>
      <c r="S291" s="12">
        <f t="shared" si="27"/>
        <v>74.912949166142425</v>
      </c>
      <c r="T291" s="37" t="str">
        <f t="shared" si="28"/>
        <v>ALTO</v>
      </c>
    </row>
    <row r="292" spans="2:20" ht="18">
      <c r="B292" s="27">
        <v>287</v>
      </c>
      <c r="C292" s="33" t="s">
        <v>327</v>
      </c>
      <c r="D292" s="32" t="s">
        <v>88</v>
      </c>
      <c r="E292" s="32">
        <v>1</v>
      </c>
      <c r="F292" s="7">
        <f>BASE!F296</f>
        <v>0</v>
      </c>
      <c r="G292" s="7">
        <f>BASE!G296</f>
        <v>21067</v>
      </c>
      <c r="H292" s="40">
        <f>BASE!H296*'FM-029 DEP19May25'!$H$1130</f>
        <v>16980.444964889106</v>
      </c>
      <c r="I292" s="7">
        <f>BASE!I296*'FM-029 DEP19May25'!$I$1130</f>
        <v>12994.901917566673</v>
      </c>
      <c r="J292" s="7">
        <f>BASE!J296*'FM-029 DEP19May25'!$J$1130</f>
        <v>11283.996050623822</v>
      </c>
      <c r="K292" s="7">
        <f>BASE!K296*'FM-029 DEP19May25'!$K$1130</f>
        <v>0</v>
      </c>
      <c r="L292" s="7">
        <f>BASE!L296*'FM-029 DEP19May25'!$L$1130</f>
        <v>0</v>
      </c>
      <c r="M292" s="36">
        <f>BASE!M296*$M$1130</f>
        <v>0</v>
      </c>
      <c r="N292" s="1">
        <f t="shared" si="25"/>
        <v>4</v>
      </c>
      <c r="O292" s="8">
        <f t="shared" si="29"/>
        <v>15582</v>
      </c>
      <c r="P292" s="9">
        <f t="shared" si="26"/>
        <v>15582</v>
      </c>
      <c r="Q292" s="40">
        <f t="array" ref="Q292">IFERROR(_xlfn.STDEV.P(IF((F292:M292&lt;&gt;0)*(F292:M292&lt;&gt;""), F292:M292)), 0)</f>
        <v>3781.7584226897493</v>
      </c>
      <c r="R292" s="11">
        <f t="shared" si="30"/>
        <v>24.270045069244958</v>
      </c>
      <c r="S292" s="12">
        <f t="shared" si="27"/>
        <v>75.729954930755042</v>
      </c>
      <c r="T292" s="37" t="str">
        <f t="shared" si="28"/>
        <v>ALTO</v>
      </c>
    </row>
    <row r="293" spans="2:20" ht="18">
      <c r="B293" s="27">
        <v>288</v>
      </c>
      <c r="C293" s="31" t="s">
        <v>328</v>
      </c>
      <c r="D293" s="32" t="s">
        <v>88</v>
      </c>
      <c r="E293" s="32">
        <v>1</v>
      </c>
      <c r="F293" s="7">
        <f>BASE!F297</f>
        <v>0</v>
      </c>
      <c r="G293" s="7">
        <f>BASE!G297</f>
        <v>118829</v>
      </c>
      <c r="H293" s="40">
        <f>BASE!H297*'FM-029 DEP19May25'!$H$1130</f>
        <v>95699.028065493971</v>
      </c>
      <c r="I293" s="7">
        <f>BASE!I297*'FM-029 DEP19May25'!$I$1130</f>
        <v>73132.860921313637</v>
      </c>
      <c r="J293" s="7">
        <f>BASE!J297*'FM-029 DEP19May25'!$J$1130</f>
        <v>55225.204200700122</v>
      </c>
      <c r="K293" s="7">
        <f>BASE!K297*'FM-029 DEP19May25'!$K$1130</f>
        <v>0</v>
      </c>
      <c r="L293" s="7">
        <f>BASE!L297*'FM-029 DEP19May25'!$L$1130</f>
        <v>0</v>
      </c>
      <c r="M293" s="36">
        <f>BASE!M297*$M$1130</f>
        <v>0</v>
      </c>
      <c r="N293" s="1">
        <f t="shared" si="25"/>
        <v>4</v>
      </c>
      <c r="O293" s="8">
        <f t="shared" si="29"/>
        <v>85722</v>
      </c>
      <c r="P293" s="9">
        <f t="shared" si="26"/>
        <v>85722</v>
      </c>
      <c r="Q293" s="40">
        <f t="array" ref="Q293">IFERROR(_xlfn.STDEV.P(IF((F293:M293&lt;&gt;0)*(F293:M293&lt;&gt;""), F293:M293)), 0)</f>
        <v>23896.419783501966</v>
      </c>
      <c r="R293" s="11">
        <f t="shared" si="30"/>
        <v>27.876647515809204</v>
      </c>
      <c r="S293" s="12">
        <f t="shared" si="27"/>
        <v>72.123352484190804</v>
      </c>
      <c r="T293" s="37" t="str">
        <f t="shared" si="28"/>
        <v>ALTO</v>
      </c>
    </row>
    <row r="294" spans="2:20" ht="18">
      <c r="B294" s="27">
        <v>289</v>
      </c>
      <c r="C294" s="31" t="s">
        <v>329</v>
      </c>
      <c r="D294" s="32" t="s">
        <v>88</v>
      </c>
      <c r="E294" s="32">
        <v>1</v>
      </c>
      <c r="F294" s="7">
        <f>BASE!F298</f>
        <v>0</v>
      </c>
      <c r="G294" s="7">
        <f>BASE!G298</f>
        <v>13559</v>
      </c>
      <c r="H294" s="40">
        <f>BASE!H298*'FM-029 DEP19May25'!$H$1130</f>
        <v>10946.703690606964</v>
      </c>
      <c r="I294" s="7">
        <f>BASE!I298*'FM-029 DEP19May25'!$I$1130</f>
        <v>8400.6678421864654</v>
      </c>
      <c r="J294" s="7">
        <f>BASE!J298*'FM-029 DEP19May25'!$J$1130</f>
        <v>6372.1389462346297</v>
      </c>
      <c r="K294" s="7"/>
      <c r="L294" s="7"/>
      <c r="M294" s="36">
        <f>BASE!M298*$M$1130</f>
        <v>0</v>
      </c>
      <c r="N294" s="1">
        <f t="shared" si="25"/>
        <v>4</v>
      </c>
      <c r="O294" s="8">
        <f t="shared" si="29"/>
        <v>9820</v>
      </c>
      <c r="P294" s="9">
        <f t="shared" si="26"/>
        <v>9820</v>
      </c>
      <c r="Q294" s="40">
        <f t="array" ref="Q294">IFERROR(_xlfn.STDEV.P(IF((F294:M294&lt;&gt;0)*(F294:M294&lt;&gt;""), F294:M294)), 0)</f>
        <v>2699.6217916605929</v>
      </c>
      <c r="R294" s="11">
        <f t="shared" si="30"/>
        <v>27.4910569415539</v>
      </c>
      <c r="S294" s="12">
        <f t="shared" si="27"/>
        <v>72.508943058446107</v>
      </c>
      <c r="T294" s="37" t="str">
        <f t="shared" si="28"/>
        <v>ALTO</v>
      </c>
    </row>
    <row r="295" spans="2:20" ht="18">
      <c r="B295" s="27">
        <v>290</v>
      </c>
      <c r="C295" s="31" t="s">
        <v>330</v>
      </c>
      <c r="D295" s="32" t="s">
        <v>88</v>
      </c>
      <c r="E295" s="32">
        <v>1</v>
      </c>
      <c r="F295" s="7">
        <f>BASE!F299</f>
        <v>0</v>
      </c>
      <c r="G295" s="7">
        <f>BASE!G299</f>
        <v>10570</v>
      </c>
      <c r="H295" s="40">
        <f>BASE!H299*'FM-029 DEP19May25'!$H$1130</f>
        <v>8540.3547519988861</v>
      </c>
      <c r="I295" s="7">
        <f>BASE!I299*'FM-029 DEP19May25'!$I$1130</f>
        <v>6563.1915362574382</v>
      </c>
      <c r="J295" s="7">
        <f>BASE!J299*'FM-029 DEP19May25'!$J$1130</f>
        <v>5177.3628938156362</v>
      </c>
      <c r="K295" s="7"/>
      <c r="L295" s="7"/>
      <c r="M295" s="36"/>
      <c r="N295" s="1">
        <f t="shared" si="25"/>
        <v>4</v>
      </c>
      <c r="O295" s="8">
        <f t="shared" si="29"/>
        <v>7713</v>
      </c>
      <c r="P295" s="9">
        <f t="shared" si="26"/>
        <v>7713</v>
      </c>
      <c r="Q295" s="40">
        <f t="array" ref="Q295">IFERROR(_xlfn.STDEV.P(IF((F295:M295&lt;&gt;0)*(F295:M295&lt;&gt;""), F295:M295)), 0)</f>
        <v>2037.0615863135588</v>
      </c>
      <c r="R295" s="11">
        <f t="shared" si="30"/>
        <v>26.410755689272118</v>
      </c>
      <c r="S295" s="12">
        <f t="shared" si="27"/>
        <v>73.589244310727878</v>
      </c>
      <c r="T295" s="37" t="str">
        <f t="shared" si="28"/>
        <v>ALTO</v>
      </c>
    </row>
    <row r="296" spans="2:20" ht="18">
      <c r="B296" s="27">
        <v>291</v>
      </c>
      <c r="C296" s="31" t="s">
        <v>331</v>
      </c>
      <c r="D296" s="32" t="s">
        <v>88</v>
      </c>
      <c r="E296" s="32">
        <v>1</v>
      </c>
      <c r="F296" s="7">
        <f>BASE!F300</f>
        <v>0</v>
      </c>
      <c r="G296" s="7">
        <f>BASE!G300</f>
        <v>20683</v>
      </c>
      <c r="H296" s="40">
        <f>BASE!H300*'FM-029 DEP19May25'!$H$1130</f>
        <v>16659.796983383159</v>
      </c>
      <c r="I296" s="7">
        <f>BASE!I300*'FM-029 DEP19May25'!$I$1130</f>
        <v>12734.112849900814</v>
      </c>
      <c r="J296" s="7">
        <f>BASE!J300*'FM-029 DEP19May25'!$J$1130</f>
        <v>10221.972892918051</v>
      </c>
      <c r="K296" s="7"/>
      <c r="L296" s="7"/>
      <c r="M296" s="36">
        <f>BASE!M300*$M$1130</f>
        <v>0</v>
      </c>
      <c r="N296" s="1">
        <f t="shared" si="25"/>
        <v>4</v>
      </c>
      <c r="O296" s="8">
        <f t="shared" si="29"/>
        <v>15075</v>
      </c>
      <c r="P296" s="9">
        <f t="shared" si="26"/>
        <v>15075</v>
      </c>
      <c r="Q296" s="40">
        <f t="array" ref="Q296">IFERROR(_xlfn.STDEV.P(IF((F296:M296&lt;&gt;0)*(F296:M296&lt;&gt;""), F296:M296)), 0)</f>
        <v>3968.402383769725</v>
      </c>
      <c r="R296" s="11">
        <f t="shared" si="30"/>
        <v>26.324393922187227</v>
      </c>
      <c r="S296" s="12">
        <f t="shared" si="27"/>
        <v>73.675606077812773</v>
      </c>
      <c r="T296" s="37" t="str">
        <f t="shared" si="28"/>
        <v>ALTO</v>
      </c>
    </row>
    <row r="297" spans="2:20" ht="18">
      <c r="B297" s="27">
        <v>292</v>
      </c>
      <c r="C297" s="33" t="s">
        <v>332</v>
      </c>
      <c r="D297" s="32" t="s">
        <v>38</v>
      </c>
      <c r="E297" s="32">
        <v>1</v>
      </c>
      <c r="F297" s="7">
        <f>BASE!F301</f>
        <v>0</v>
      </c>
      <c r="G297" s="7">
        <f>BASE!G301</f>
        <v>18937</v>
      </c>
      <c r="H297" s="40">
        <f>BASE!H301*'FM-029 DEP19May25'!$H$1130</f>
        <v>16443.38441382187</v>
      </c>
      <c r="I297" s="7">
        <f>BASE!I301*'FM-029 DEP19May25'!$I$1130</f>
        <v>14174.972448754683</v>
      </c>
      <c r="J297" s="7">
        <f>BASE!J301*'FM-029 DEP19May25'!$J$1130</f>
        <v>11947.760524189931</v>
      </c>
      <c r="K297" s="7">
        <f>BASE!K301*'FM-029 DEP19May25'!$K$1130</f>
        <v>11152.584814216478</v>
      </c>
      <c r="L297" s="7"/>
      <c r="M297" s="36">
        <f>BASE!M301*$M$1130</f>
        <v>0</v>
      </c>
      <c r="N297" s="1">
        <f t="shared" si="25"/>
        <v>5</v>
      </c>
      <c r="O297" s="8">
        <f t="shared" si="29"/>
        <v>14531</v>
      </c>
      <c r="P297" s="9">
        <f t="shared" si="26"/>
        <v>14531</v>
      </c>
      <c r="Q297" s="40">
        <f t="array" ref="Q297">IFERROR(_xlfn.STDEV.P(IF((F297:M297&lt;&gt;0)*(F297:M297&lt;&gt;""), F297:M297)), 0)</f>
        <v>2873.4516185860289</v>
      </c>
      <c r="R297" s="11">
        <f t="shared" si="30"/>
        <v>19.774630917252971</v>
      </c>
      <c r="S297" s="12">
        <f t="shared" si="27"/>
        <v>80.225369082747022</v>
      </c>
      <c r="T297" s="37" t="str">
        <f t="shared" si="28"/>
        <v>ALTO</v>
      </c>
    </row>
    <row r="298" spans="2:20" ht="18">
      <c r="B298" s="27">
        <v>293</v>
      </c>
      <c r="C298" s="33" t="s">
        <v>333</v>
      </c>
      <c r="D298" s="32" t="s">
        <v>38</v>
      </c>
      <c r="E298" s="32">
        <v>1</v>
      </c>
      <c r="F298" s="7">
        <f>BASE!F302</f>
        <v>0</v>
      </c>
      <c r="G298" s="7"/>
      <c r="H298" s="40">
        <f>BASE!H302*'FM-029 DEP19May25'!$H$1130</f>
        <v>18320.614547034689</v>
      </c>
      <c r="I298" s="7">
        <f>BASE!I302*'FM-029 DEP19May25'!$I$1130</f>
        <v>14015.239144809344</v>
      </c>
      <c r="J298" s="7">
        <f>BASE!J302*'FM-029 DEP19May25'!$J$1130</f>
        <v>11151.243155910601</v>
      </c>
      <c r="K298" s="7">
        <f>BASE!K302*'FM-029 DEP19May25'!$K$1130</f>
        <v>10347.237479806139</v>
      </c>
      <c r="L298" s="7"/>
      <c r="M298" s="36">
        <f>BASE!M302*$M$1130</f>
        <v>0</v>
      </c>
      <c r="N298" s="1">
        <f t="shared" si="25"/>
        <v>4</v>
      </c>
      <c r="O298" s="8">
        <f t="shared" si="29"/>
        <v>13459</v>
      </c>
      <c r="P298" s="9">
        <f t="shared" si="26"/>
        <v>13459</v>
      </c>
      <c r="Q298" s="40">
        <f t="array" ref="Q298">IFERROR(_xlfn.STDEV.P(IF((F298:M298&lt;&gt;0)*(F298:M298&lt;&gt;""), F298:M298)), 0)</f>
        <v>3120.6371516913814</v>
      </c>
      <c r="R298" s="11">
        <f t="shared" si="30"/>
        <v>23.186248247948445</v>
      </c>
      <c r="S298" s="12">
        <f t="shared" si="27"/>
        <v>76.813751752051559</v>
      </c>
      <c r="T298" s="37" t="str">
        <f t="shared" si="28"/>
        <v>ALTO</v>
      </c>
    </row>
    <row r="299" spans="2:20" ht="18">
      <c r="B299" s="27">
        <v>294</v>
      </c>
      <c r="C299" s="31" t="s">
        <v>334</v>
      </c>
      <c r="D299" s="32" t="s">
        <v>38</v>
      </c>
      <c r="E299" s="32">
        <v>1</v>
      </c>
      <c r="F299" s="7">
        <f>BASE!F303</f>
        <v>0</v>
      </c>
      <c r="G299" s="7">
        <f>BASE!G303</f>
        <v>27275</v>
      </c>
      <c r="H299" s="40">
        <f>BASE!H303*'FM-029 DEP19May25'!$H$1130</f>
        <v>21976.795710769657</v>
      </c>
      <c r="I299" s="7">
        <f>BASE!I303*'FM-029 DEP19May25'!$I$1130</f>
        <v>16808.942032179853</v>
      </c>
      <c r="J299" s="7">
        <f>BASE!J303*'FM-029 DEP19May25'!$J$1130</f>
        <v>14337.312629027916</v>
      </c>
      <c r="K299" s="7">
        <f>BASE!K303*'FM-029 DEP19May25'!$K$1130</f>
        <v>15071.098546042003</v>
      </c>
      <c r="L299" s="7"/>
      <c r="M299" s="36">
        <f>BASE!M303*$M$1130</f>
        <v>0</v>
      </c>
      <c r="N299" s="1">
        <f t="shared" si="25"/>
        <v>5</v>
      </c>
      <c r="O299" s="8">
        <f t="shared" si="29"/>
        <v>19094</v>
      </c>
      <c r="P299" s="9">
        <f t="shared" si="26"/>
        <v>19094</v>
      </c>
      <c r="Q299" s="40">
        <f t="array" ref="Q299">IFERROR(_xlfn.STDEV.P(IF((F299:M299&lt;&gt;0)*(F299:M299&lt;&gt;""), F299:M299)), 0)</f>
        <v>4884.0674183488554</v>
      </c>
      <c r="R299" s="11">
        <f t="shared" si="30"/>
        <v>25.579068913527053</v>
      </c>
      <c r="S299" s="12">
        <f t="shared" si="27"/>
        <v>74.420931086472947</v>
      </c>
      <c r="T299" s="37" t="str">
        <f t="shared" si="28"/>
        <v>ALTO</v>
      </c>
    </row>
    <row r="300" spans="2:20" ht="18">
      <c r="B300" s="27">
        <v>295</v>
      </c>
      <c r="C300" s="31" t="s">
        <v>335</v>
      </c>
      <c r="D300" s="32" t="s">
        <v>38</v>
      </c>
      <c r="E300" s="32">
        <v>1</v>
      </c>
      <c r="F300" s="7">
        <f>BASE!F304</f>
        <v>0</v>
      </c>
      <c r="G300" s="7">
        <f>BASE!G304</f>
        <v>27527</v>
      </c>
      <c r="H300" s="40">
        <f>BASE!H304*'FM-029 DEP19May25'!$H$1130</f>
        <v>22184.273816449971</v>
      </c>
      <c r="I300" s="7">
        <f>BASE!I304*'FM-029 DEP19May25'!$I$1130</f>
        <v>16974.108441701563</v>
      </c>
      <c r="J300" s="7">
        <f>BASE!J304*'FM-029 DEP19May25'!$J$1130</f>
        <v>14470.065523741137</v>
      </c>
      <c r="K300" s="7">
        <f>BASE!K304*'FM-029 DEP19May25'!$K$1130</f>
        <v>13387.318255250404</v>
      </c>
      <c r="L300" s="7"/>
      <c r="M300" s="36">
        <f>BASE!M304*$M$1130</f>
        <v>0</v>
      </c>
      <c r="N300" s="1">
        <f t="shared" si="25"/>
        <v>5</v>
      </c>
      <c r="O300" s="8">
        <f t="shared" si="29"/>
        <v>18909</v>
      </c>
      <c r="P300" s="9">
        <f t="shared" si="26"/>
        <v>18909</v>
      </c>
      <c r="Q300" s="40">
        <f t="array" ref="Q300">IFERROR(_xlfn.STDEV.P(IF((F300:M300&lt;&gt;0)*(F300:M300&lt;&gt;""), F300:M300)), 0)</f>
        <v>5271.32346743774</v>
      </c>
      <c r="R300" s="11">
        <f t="shared" si="30"/>
        <v>27.877325439937277</v>
      </c>
      <c r="S300" s="12">
        <f t="shared" si="27"/>
        <v>72.12267456006272</v>
      </c>
      <c r="T300" s="37" t="str">
        <f t="shared" si="28"/>
        <v>ALTO</v>
      </c>
    </row>
    <row r="301" spans="2:20" ht="18">
      <c r="B301" s="27">
        <v>296</v>
      </c>
      <c r="C301" s="31" t="s">
        <v>336</v>
      </c>
      <c r="D301" s="32" t="s">
        <v>38</v>
      </c>
      <c r="E301" s="32">
        <v>1</v>
      </c>
      <c r="F301" s="7">
        <f>BASE!F305</f>
        <v>0</v>
      </c>
      <c r="G301" s="7">
        <f>BASE!G305</f>
        <v>1746401</v>
      </c>
      <c r="H301" s="40">
        <f>BASE!H305*'FM-029 DEP19May25'!$H$1130</f>
        <v>1406151.5906247653</v>
      </c>
      <c r="I301" s="7">
        <f>BASE!I305*'FM-029 DEP19May25'!$I$1130</f>
        <v>1074136.9252810227</v>
      </c>
      <c r="J301" s="7">
        <f>BASE!J305*'FM-029 DEP19May25'!$J$1130</f>
        <v>975468.27035275125</v>
      </c>
      <c r="K301" s="7">
        <f>BASE!K305*'FM-029 DEP19May25'!$K$1130</f>
        <v>901908.90145395801</v>
      </c>
      <c r="L301" s="7">
        <f>BASE!L305*'FM-029 DEP19May25'!$L$1130</f>
        <v>850618.07531786861</v>
      </c>
      <c r="M301" s="36">
        <f>BASE!M305*$M$1130</f>
        <v>0</v>
      </c>
      <c r="N301" s="1">
        <f t="shared" si="25"/>
        <v>6</v>
      </c>
      <c r="O301" s="8">
        <f t="shared" si="29"/>
        <v>1159114</v>
      </c>
      <c r="P301" s="9">
        <f t="shared" si="26"/>
        <v>1159114</v>
      </c>
      <c r="Q301" s="40">
        <f t="array" ref="Q301">IFERROR(_xlfn.STDEV.P(IF((F301:M301&lt;&gt;0)*(F301:M301&lt;&gt;""), F301:M301)), 0)</f>
        <v>318382.53905734699</v>
      </c>
      <c r="R301" s="11">
        <f t="shared" si="30"/>
        <v>27.467750286628146</v>
      </c>
      <c r="S301" s="12">
        <f t="shared" si="27"/>
        <v>72.532249713371854</v>
      </c>
      <c r="T301" s="37" t="str">
        <f t="shared" si="28"/>
        <v>ALTO</v>
      </c>
    </row>
    <row r="302" spans="2:20" ht="18">
      <c r="B302" s="27">
        <v>297</v>
      </c>
      <c r="C302" s="31" t="s">
        <v>337</v>
      </c>
      <c r="D302" s="32" t="s">
        <v>38</v>
      </c>
      <c r="E302" s="32">
        <v>1</v>
      </c>
      <c r="F302" s="7">
        <f>BASE!F306</f>
        <v>0</v>
      </c>
      <c r="G302" s="7">
        <f>BASE!G306</f>
        <v>2237130</v>
      </c>
      <c r="H302" s="40">
        <f>BASE!H306*'FM-029 DEP19May25'!$H$1130</f>
        <v>1817809.9920951121</v>
      </c>
      <c r="I302" s="7">
        <f>BASE!I306*'FM-029 DEP19May25'!$I$1130</f>
        <v>1410914.494159136</v>
      </c>
      <c r="J302" s="7">
        <f>BASE!J306*'FM-029 DEP19May25'!$J$1130</f>
        <v>1205529.036890764</v>
      </c>
      <c r="K302" s="7">
        <f>BASE!K306*'FM-029 DEP19May25'!$K$1130</f>
        <v>1130730.1453957998</v>
      </c>
      <c r="L302" s="7">
        <f>BASE!L306*'FM-029 DEP19May25'!$L$1130</f>
        <v>1219536.9183732895</v>
      </c>
      <c r="M302" s="36">
        <f>BASE!M306*$M$1130</f>
        <v>0</v>
      </c>
      <c r="N302" s="1">
        <f t="shared" si="25"/>
        <v>6</v>
      </c>
      <c r="O302" s="8">
        <f t="shared" si="29"/>
        <v>1503608</v>
      </c>
      <c r="P302" s="9">
        <f t="shared" si="26"/>
        <v>1503608</v>
      </c>
      <c r="Q302" s="40">
        <f t="array" ref="Q302">IFERROR(_xlfn.STDEV.P(IF((F302:M302&lt;&gt;0)*(F302:M302&lt;&gt;""), F302:M302)), 0)</f>
        <v>398738.60369578283</v>
      </c>
      <c r="R302" s="11">
        <f t="shared" si="30"/>
        <v>26.518787057250481</v>
      </c>
      <c r="S302" s="12">
        <f t="shared" si="27"/>
        <v>73.481212942749522</v>
      </c>
      <c r="T302" s="37" t="str">
        <f t="shared" si="28"/>
        <v>ALTO</v>
      </c>
    </row>
    <row r="303" spans="2:20" ht="18">
      <c r="B303" s="27">
        <v>298</v>
      </c>
      <c r="C303" s="31" t="s">
        <v>338</v>
      </c>
      <c r="D303" s="32" t="s">
        <v>88</v>
      </c>
      <c r="E303" s="32">
        <v>1</v>
      </c>
      <c r="F303" s="7">
        <f>BASE!F307</f>
        <v>0</v>
      </c>
      <c r="G303" s="7">
        <f>BASE!G307</f>
        <v>480874</v>
      </c>
      <c r="H303" s="40">
        <f>BASE!H307*'FM-029 DEP19May25'!$H$1130</f>
        <v>387184.91946395044</v>
      </c>
      <c r="I303" s="7">
        <f>BASE!I307*'FM-029 DEP19May25'!$I$1130</f>
        <v>295763.05488208064</v>
      </c>
      <c r="J303" s="7">
        <f>BASE!J307*'FM-029 DEP19May25'!$J$1130</f>
        <v>243601.56179876137</v>
      </c>
      <c r="K303" s="7">
        <f>BASE!K307*'FM-029 DEP19May25'!$K$1130</f>
        <v>235831.84168012923</v>
      </c>
      <c r="L303" s="7">
        <f>BASE!L307*'FM-029 DEP19May25'!$L$1130</f>
        <v>229857.24255071342</v>
      </c>
      <c r="M303" s="36">
        <f>BASE!M307*$M$1130</f>
        <v>0</v>
      </c>
      <c r="N303" s="1">
        <f t="shared" si="25"/>
        <v>6</v>
      </c>
      <c r="O303" s="8">
        <f t="shared" si="29"/>
        <v>312185</v>
      </c>
      <c r="P303" s="9">
        <f t="shared" si="26"/>
        <v>312185</v>
      </c>
      <c r="Q303" s="40">
        <f t="array" ref="Q303">IFERROR(_xlfn.STDEV.P(IF((F303:M303&lt;&gt;0)*(F303:M303&lt;&gt;""), F303:M303)), 0)</f>
        <v>92791.881243692857</v>
      </c>
      <c r="R303" s="11">
        <f t="shared" si="30"/>
        <v>29.723363148034931</v>
      </c>
      <c r="S303" s="12">
        <f t="shared" si="27"/>
        <v>70.276636851965065</v>
      </c>
      <c r="T303" s="37" t="str">
        <f t="shared" si="28"/>
        <v>ALTO</v>
      </c>
    </row>
    <row r="304" spans="2:20" ht="18">
      <c r="B304" s="27">
        <v>299</v>
      </c>
      <c r="C304" s="31" t="s">
        <v>339</v>
      </c>
      <c r="D304" s="32" t="s">
        <v>38</v>
      </c>
      <c r="E304" s="32">
        <v>1</v>
      </c>
      <c r="F304" s="7">
        <f>BASE!F308</f>
        <v>0</v>
      </c>
      <c r="G304" s="7">
        <f>BASE!G308</f>
        <v>373671</v>
      </c>
      <c r="H304" s="40">
        <f>BASE!H308*'FM-029 DEP19May25'!$H$1130</f>
        <v>303656.61664075637</v>
      </c>
      <c r="I304" s="7">
        <f>BASE!I308*'FM-029 DEP19May25'!$I$1130</f>
        <v>235719.63191536255</v>
      </c>
      <c r="J304" s="7">
        <f>BASE!J308*'FM-029 DEP19May25'!$J$1130</f>
        <v>180278.43102055474</v>
      </c>
      <c r="K304" s="7">
        <f>BASE!K308*'FM-029 DEP19May25'!$K$1130</f>
        <v>175021.7932148627</v>
      </c>
      <c r="L304" s="7"/>
      <c r="M304" s="36">
        <f>BASE!M308*$M$1130</f>
        <v>0</v>
      </c>
      <c r="N304" s="1">
        <f t="shared" si="25"/>
        <v>5</v>
      </c>
      <c r="O304" s="8">
        <f t="shared" si="29"/>
        <v>253669</v>
      </c>
      <c r="P304" s="9">
        <f t="shared" si="26"/>
        <v>253669</v>
      </c>
      <c r="Q304" s="40">
        <f t="array" ref="Q304">IFERROR(_xlfn.STDEV.P(IF((F304:M304&lt;&gt;0)*(F304:M304&lt;&gt;""), F304:M304)), 0)</f>
        <v>75885.414125599913</v>
      </c>
      <c r="R304" s="11">
        <f t="shared" si="30"/>
        <v>29.915131184969358</v>
      </c>
      <c r="S304" s="12">
        <f t="shared" si="27"/>
        <v>70.084868815030646</v>
      </c>
      <c r="T304" s="37" t="str">
        <f t="shared" si="28"/>
        <v>ALTO</v>
      </c>
    </row>
    <row r="305" spans="2:20" ht="18">
      <c r="B305" s="27">
        <v>300</v>
      </c>
      <c r="C305" s="33" t="s">
        <v>340</v>
      </c>
      <c r="D305" s="32" t="s">
        <v>38</v>
      </c>
      <c r="E305" s="32">
        <v>1</v>
      </c>
      <c r="F305" s="7">
        <f>BASE!F309</f>
        <v>0</v>
      </c>
      <c r="G305" s="7">
        <f>BASE!G309</f>
        <v>925968</v>
      </c>
      <c r="H305" s="40">
        <f>BASE!H309*'FM-029 DEP19May25'!$H$1130</f>
        <v>752424.81019981916</v>
      </c>
      <c r="I305" s="7">
        <f>BASE!I309*'FM-029 DEP19May25'!$I$1130</f>
        <v>584026.25082653726</v>
      </c>
      <c r="J305" s="7">
        <f>BASE!J309*'FM-029 DEP19May25'!$J$1130</f>
        <v>541897.31621937</v>
      </c>
      <c r="K305" s="7">
        <f>BASE!K309*'FM-029 DEP19May25'!$K$1130</f>
        <v>539717.64135702746</v>
      </c>
      <c r="L305" s="7">
        <f>BASE!L309*'FM-029 DEP19May25'!$L$1130</f>
        <v>477219.02358536352</v>
      </c>
      <c r="M305" s="36">
        <f>BASE!M309*$M$1130</f>
        <v>0</v>
      </c>
      <c r="N305" s="1">
        <f t="shared" si="25"/>
        <v>6</v>
      </c>
      <c r="O305" s="8">
        <f t="shared" si="29"/>
        <v>636876</v>
      </c>
      <c r="P305" s="9">
        <f t="shared" si="26"/>
        <v>636876</v>
      </c>
      <c r="Q305" s="40">
        <f t="array" ref="Q305">IFERROR(_xlfn.STDEV.P(IF((F305:M305&lt;&gt;0)*(F305:M305&lt;&gt;""), F305:M305)), 0)</f>
        <v>154741.64228028335</v>
      </c>
      <c r="R305" s="11">
        <f t="shared" si="30"/>
        <v>24.296981246001316</v>
      </c>
      <c r="S305" s="12">
        <f t="shared" si="27"/>
        <v>75.703018753998691</v>
      </c>
      <c r="T305" s="37" t="str">
        <f t="shared" si="28"/>
        <v>ALTO</v>
      </c>
    </row>
    <row r="306" spans="2:20" ht="18">
      <c r="B306" s="27">
        <v>301</v>
      </c>
      <c r="C306" s="33" t="s">
        <v>341</v>
      </c>
      <c r="D306" s="32" t="s">
        <v>38</v>
      </c>
      <c r="E306" s="32">
        <v>1</v>
      </c>
      <c r="F306" s="7">
        <f>BASE!F310</f>
        <v>0</v>
      </c>
      <c r="G306" s="7">
        <f>BASE!G310</f>
        <v>338387</v>
      </c>
      <c r="H306" s="40">
        <f>BASE!H310*'FM-029 DEP19May25'!$H$1130</f>
        <v>323345.19687978865</v>
      </c>
      <c r="I306" s="7">
        <f>BASE!I310*'FM-029 DEP19May25'!$I$1130</f>
        <v>315671.04033502314</v>
      </c>
      <c r="J306" s="7">
        <f>BASE!J310*'FM-029 DEP19May25'!$J$1130</f>
        <v>288073.78152769053</v>
      </c>
      <c r="K306" s="7">
        <f>BASE!K310*'FM-029 DEP19May25'!$K$1130</f>
        <v>285865.97738287563</v>
      </c>
      <c r="L306" s="7">
        <f>BASE!L310*'FM-029 DEP19May25'!$L$1130</f>
        <v>256419.81267591965</v>
      </c>
      <c r="M306" s="36">
        <f>BASE!M310*$M$1130</f>
        <v>0</v>
      </c>
      <c r="N306" s="1">
        <f t="shared" si="25"/>
        <v>6</v>
      </c>
      <c r="O306" s="8">
        <f t="shared" si="29"/>
        <v>301294</v>
      </c>
      <c r="P306" s="9">
        <f t="shared" si="26"/>
        <v>301294</v>
      </c>
      <c r="Q306" s="40">
        <f t="array" ref="Q306">IFERROR(_xlfn.STDEV.P(IF((F306:M306&lt;&gt;0)*(F306:M306&lt;&gt;""), F306:M306)), 0)</f>
        <v>27371.931997688003</v>
      </c>
      <c r="R306" s="11">
        <f t="shared" si="30"/>
        <v>9.0847915981360412</v>
      </c>
      <c r="S306" s="12">
        <f t="shared" si="27"/>
        <v>90.915208401863964</v>
      </c>
      <c r="T306" s="37" t="str">
        <f t="shared" si="28"/>
        <v>ALTO</v>
      </c>
    </row>
    <row r="307" spans="2:20" ht="18">
      <c r="B307" s="27">
        <v>302</v>
      </c>
      <c r="C307" s="33" t="s">
        <v>342</v>
      </c>
      <c r="D307" s="32" t="s">
        <v>38</v>
      </c>
      <c r="E307" s="32">
        <v>1</v>
      </c>
      <c r="F307" s="7">
        <f>BASE!F311</f>
        <v>0</v>
      </c>
      <c r="G307" s="7">
        <f>BASE!G311</f>
        <v>316900</v>
      </c>
      <c r="H307" s="40">
        <f>BASE!H311*'FM-029 DEP19May25'!$H$1130</f>
        <v>294883.96582785225</v>
      </c>
      <c r="I307" s="7">
        <f>BASE!I311*'FM-029 DEP19May25'!$I$1130</f>
        <v>278868.26978179411</v>
      </c>
      <c r="J307" s="7">
        <f>BASE!J311*'FM-029 DEP19May25'!$J$1130</f>
        <v>206032.49259491969</v>
      </c>
      <c r="K307" s="7">
        <f>BASE!K311*'FM-029 DEP19May25'!$K$1130</f>
        <v>195170.93699515349</v>
      </c>
      <c r="L307" s="7">
        <f>BASE!L311*'FM-029 DEP19May25'!$L$1130</f>
        <v>204364.12307095021</v>
      </c>
      <c r="M307" s="36">
        <f>BASE!M311*$M$1130</f>
        <v>0</v>
      </c>
      <c r="N307" s="1">
        <f t="shared" si="25"/>
        <v>6</v>
      </c>
      <c r="O307" s="8">
        <f t="shared" si="29"/>
        <v>249370</v>
      </c>
      <c r="P307" s="9">
        <f t="shared" si="26"/>
        <v>249370</v>
      </c>
      <c r="Q307" s="40">
        <f t="array" ref="Q307">IFERROR(_xlfn.STDEV.P(IF((F307:M307&lt;&gt;0)*(F307:M307&lt;&gt;""), F307:M307)), 0)</f>
        <v>48893.041158451917</v>
      </c>
      <c r="R307" s="11">
        <f t="shared" si="30"/>
        <v>19.606625158780894</v>
      </c>
      <c r="S307" s="12">
        <f t="shared" si="27"/>
        <v>80.393374841219099</v>
      </c>
      <c r="T307" s="37" t="str">
        <f t="shared" si="28"/>
        <v>ALTO</v>
      </c>
    </row>
    <row r="308" spans="2:20" ht="18">
      <c r="B308" s="27">
        <v>303</v>
      </c>
      <c r="C308" s="31" t="s">
        <v>343</v>
      </c>
      <c r="D308" s="32" t="s">
        <v>38</v>
      </c>
      <c r="E308" s="32">
        <v>1</v>
      </c>
      <c r="F308" s="7">
        <f>BASE!F312</f>
        <v>0</v>
      </c>
      <c r="G308" s="7">
        <f>BASE!G312</f>
        <v>2859006</v>
      </c>
      <c r="H308" s="40">
        <f>BASE!H312*'FM-029 DEP19May25'!$H$1130</f>
        <v>2176398.6708307024</v>
      </c>
      <c r="I308" s="7">
        <f>BASE!I312*'FM-029 DEP19May25'!$I$1130</f>
        <v>1493026.1053559619</v>
      </c>
      <c r="J308" s="7"/>
      <c r="K308" s="7"/>
      <c r="L308" s="7"/>
      <c r="M308" s="36">
        <f>BASE!M312*$M$1130</f>
        <v>0</v>
      </c>
      <c r="N308" s="1">
        <f t="shared" si="25"/>
        <v>3</v>
      </c>
      <c r="O308" s="8">
        <f t="shared" si="29"/>
        <v>2176144</v>
      </c>
      <c r="P308" s="9">
        <f t="shared" si="26"/>
        <v>2176144</v>
      </c>
      <c r="Q308" s="40">
        <f t="array" ref="Q308">IFERROR(_xlfn.STDEV.P(IF((F308:M308&lt;&gt;0)*(F308:M308&lt;&gt;""), F308:M308)), 0)</f>
        <v>557658.98596532852</v>
      </c>
      <c r="R308" s="11">
        <f t="shared" si="30"/>
        <v>25.626014912860938</v>
      </c>
      <c r="S308" s="12">
        <f t="shared" si="27"/>
        <v>74.373985087139062</v>
      </c>
      <c r="T308" s="37" t="str">
        <f t="shared" si="28"/>
        <v>ALTO</v>
      </c>
    </row>
    <row r="309" spans="2:20" ht="18">
      <c r="B309" s="27">
        <v>304</v>
      </c>
      <c r="C309" s="31" t="s">
        <v>344</v>
      </c>
      <c r="D309" s="32" t="s">
        <v>88</v>
      </c>
      <c r="E309" s="32">
        <v>1</v>
      </c>
      <c r="F309" s="7">
        <f>BASE!F313</f>
        <v>0</v>
      </c>
      <c r="G309" s="7">
        <f>BASE!G313</f>
        <v>32198</v>
      </c>
      <c r="H309" s="40">
        <f>BASE!H313*'FM-029 DEP19May25'!$H$1130</f>
        <v>25950.646701383575</v>
      </c>
      <c r="I309" s="7">
        <f>BASE!I313*'FM-029 DEP19May25'!$I$1130</f>
        <v>19859.087502755123</v>
      </c>
      <c r="J309" s="7">
        <f>BASE!J313*'FM-029 DEP19May25'!$J$1130</f>
        <v>17390.629207432008</v>
      </c>
      <c r="K309" s="7">
        <f>BASE!K313*'FM-029 DEP19May25'!$K$1130</f>
        <v>16254.523424878837</v>
      </c>
      <c r="L309" s="7">
        <f>BASE!L313*'FM-029 DEP19May25'!$L$1130</f>
        <v>17985.432398330584</v>
      </c>
      <c r="M309" s="36">
        <f>BASE!M313*$M$1130</f>
        <v>0</v>
      </c>
      <c r="N309" s="1">
        <f t="shared" si="25"/>
        <v>6</v>
      </c>
      <c r="O309" s="8">
        <f t="shared" si="29"/>
        <v>21606</v>
      </c>
      <c r="P309" s="9">
        <f t="shared" si="26"/>
        <v>21606</v>
      </c>
      <c r="Q309" s="40">
        <f t="array" ref="Q309">IFERROR(_xlfn.STDEV.P(IF((F309:M309&lt;&gt;0)*(F309:M309&lt;&gt;""), F309:M309)), 0)</f>
        <v>5680.8785052367066</v>
      </c>
      <c r="R309" s="11">
        <f t="shared" si="30"/>
        <v>26.293059822441485</v>
      </c>
      <c r="S309" s="12">
        <f t="shared" si="27"/>
        <v>73.706940177558522</v>
      </c>
      <c r="T309" s="37" t="str">
        <f t="shared" si="28"/>
        <v>ALTO</v>
      </c>
    </row>
    <row r="310" spans="2:20" ht="18">
      <c r="B310" s="27">
        <v>305</v>
      </c>
      <c r="C310" s="33" t="s">
        <v>345</v>
      </c>
      <c r="D310" s="32" t="s">
        <v>38</v>
      </c>
      <c r="E310" s="32">
        <v>1</v>
      </c>
      <c r="F310" s="7">
        <f>BASE!F314</f>
        <v>0</v>
      </c>
      <c r="G310" s="7">
        <f>BASE!G314</f>
        <v>33633</v>
      </c>
      <c r="H310" s="40">
        <f>BASE!H314*'FM-029 DEP19May25'!$H$1130</f>
        <v>30402.987868733919</v>
      </c>
      <c r="I310" s="7">
        <f>BASE!I314*'FM-029 DEP19May25'!$I$1130</f>
        <v>27707.751818382189</v>
      </c>
      <c r="J310" s="7">
        <f>BASE!J314*'FM-029 DEP19May25'!$J$1130</f>
        <v>20576.698680549325</v>
      </c>
      <c r="K310" s="7">
        <f>BASE!K314*'FM-029 DEP19May25'!$K$1130</f>
        <v>20098.546042003232</v>
      </c>
      <c r="L310" s="7">
        <f>BASE!L314*'FM-029 DEP19May25'!$L$1130</f>
        <v>19105.125691546153</v>
      </c>
      <c r="M310" s="36">
        <f>BASE!M314*$M$1130</f>
        <v>0</v>
      </c>
      <c r="N310" s="1">
        <f t="shared" si="25"/>
        <v>6</v>
      </c>
      <c r="O310" s="8">
        <f t="shared" si="29"/>
        <v>25254</v>
      </c>
      <c r="P310" s="9">
        <f t="shared" si="26"/>
        <v>25254</v>
      </c>
      <c r="Q310" s="40">
        <f t="array" ref="Q310">IFERROR(_xlfn.STDEV.P(IF((F310:M310&lt;&gt;0)*(F310:M310&lt;&gt;""), F310:M310)), 0)</f>
        <v>5612.5621520491268</v>
      </c>
      <c r="R310" s="11">
        <f t="shared" si="30"/>
        <v>22.224448214338825</v>
      </c>
      <c r="S310" s="12">
        <f t="shared" si="27"/>
        <v>77.775551785661179</v>
      </c>
      <c r="T310" s="37" t="str">
        <f t="shared" si="28"/>
        <v>ALTO</v>
      </c>
    </row>
    <row r="311" spans="2:20" ht="18">
      <c r="B311" s="27">
        <v>306</v>
      </c>
      <c r="C311" s="33" t="s">
        <v>346</v>
      </c>
      <c r="D311" s="32" t="s">
        <v>38</v>
      </c>
      <c r="E311" s="32">
        <v>1</v>
      </c>
      <c r="F311" s="7">
        <f>BASE!F315</f>
        <v>0</v>
      </c>
      <c r="G311" s="7">
        <f>BASE!G315</f>
        <v>33633</v>
      </c>
      <c r="H311" s="40">
        <f>BASE!H315*'FM-029 DEP19May25'!$H$1130</f>
        <v>30402.987868733919</v>
      </c>
      <c r="I311" s="7">
        <f>BASE!I315*'FM-029 DEP19May25'!$I$1130</f>
        <v>27707.751818382189</v>
      </c>
      <c r="J311" s="7">
        <f>BASE!J315*'FM-029 DEP19May25'!$J$1130</f>
        <v>20576.698680549325</v>
      </c>
      <c r="K311" s="7">
        <f>BASE!K315*'FM-029 DEP19May25'!$K$1130</f>
        <v>20098.546042003232</v>
      </c>
      <c r="L311" s="7">
        <f>BASE!L315*'FM-029 DEP19May25'!$L$1130</f>
        <v>19105.125691546153</v>
      </c>
      <c r="M311" s="36">
        <f>BASE!M315*$M$1130</f>
        <v>0</v>
      </c>
      <c r="N311" s="1">
        <f t="shared" si="25"/>
        <v>6</v>
      </c>
      <c r="O311" s="8">
        <f t="shared" si="29"/>
        <v>25254</v>
      </c>
      <c r="P311" s="9">
        <f t="shared" si="26"/>
        <v>25254</v>
      </c>
      <c r="Q311" s="40">
        <f t="array" ref="Q311">IFERROR(_xlfn.STDEV.P(IF((F311:M311&lt;&gt;0)*(F311:M311&lt;&gt;""), F311:M311)), 0)</f>
        <v>5612.5621520491268</v>
      </c>
      <c r="R311" s="11">
        <f t="shared" si="30"/>
        <v>22.224448214338825</v>
      </c>
      <c r="S311" s="12">
        <f t="shared" si="27"/>
        <v>77.775551785661179</v>
      </c>
      <c r="T311" s="37" t="str">
        <f t="shared" si="28"/>
        <v>ALTO</v>
      </c>
    </row>
    <row r="312" spans="2:20" ht="18">
      <c r="B312" s="27">
        <v>307</v>
      </c>
      <c r="C312" s="31" t="s">
        <v>347</v>
      </c>
      <c r="D312" s="32" t="s">
        <v>38</v>
      </c>
      <c r="E312" s="32">
        <v>1</v>
      </c>
      <c r="F312" s="7">
        <f>BASE!F316</f>
        <v>0</v>
      </c>
      <c r="G312" s="7">
        <f>BASE!G316</f>
        <v>33633</v>
      </c>
      <c r="H312" s="40">
        <f>BASE!H316*'FM-029 DEP19May25'!$H$1130</f>
        <v>35682.263304178538</v>
      </c>
      <c r="I312" s="7">
        <f>BASE!I316*'FM-029 DEP19May25'!$I$1130</f>
        <v>27707.751818382189</v>
      </c>
      <c r="J312" s="7">
        <f>BASE!J316*'FM-029 DEP19May25'!$J$1130</f>
        <v>20576.698680549325</v>
      </c>
      <c r="K312" s="7">
        <f>BASE!K316*'FM-029 DEP19May25'!$K$1130</f>
        <v>20098.546042003232</v>
      </c>
      <c r="L312" s="7">
        <f>BASE!L316*'FM-029 DEP19May25'!$L$1130</f>
        <v>19105.125691546153</v>
      </c>
      <c r="M312" s="36">
        <f>BASE!M316*$M$1130</f>
        <v>0</v>
      </c>
      <c r="N312" s="1">
        <f t="shared" si="25"/>
        <v>6</v>
      </c>
      <c r="O312" s="8">
        <f t="shared" si="29"/>
        <v>26134</v>
      </c>
      <c r="P312" s="9">
        <f t="shared" si="26"/>
        <v>26134</v>
      </c>
      <c r="Q312" s="40">
        <f t="array" ref="Q312">IFERROR(_xlfn.STDEV.P(IF((F312:M312&lt;&gt;0)*(F312:M312&lt;&gt;""), F312:M312)), 0)</f>
        <v>6665.7883295622141</v>
      </c>
      <c r="R312" s="11">
        <f t="shared" si="30"/>
        <v>25.506192429640368</v>
      </c>
      <c r="S312" s="12">
        <f t="shared" si="27"/>
        <v>74.493807570359635</v>
      </c>
      <c r="T312" s="37" t="str">
        <f t="shared" si="28"/>
        <v>ALTO</v>
      </c>
    </row>
    <row r="313" spans="2:20" ht="18">
      <c r="B313" s="27">
        <v>308</v>
      </c>
      <c r="C313" s="31" t="s">
        <v>348</v>
      </c>
      <c r="D313" s="32" t="s">
        <v>38</v>
      </c>
      <c r="E313" s="32">
        <v>1</v>
      </c>
      <c r="F313" s="7">
        <f>BASE!F317</f>
        <v>0</v>
      </c>
      <c r="G313" s="7">
        <f>BASE!G317</f>
        <v>33633</v>
      </c>
      <c r="H313" s="40">
        <f>BASE!H317*'FM-029 DEP19May25'!$H$1130</f>
        <v>35682.263304178538</v>
      </c>
      <c r="I313" s="7">
        <f>BASE!I317*'FM-029 DEP19May25'!$I$1130</f>
        <v>27707.751818382189</v>
      </c>
      <c r="J313" s="7">
        <f>BASE!J317*'FM-029 DEP19May25'!$J$1130</f>
        <v>20576.698680549325</v>
      </c>
      <c r="K313" s="7">
        <f>BASE!K317*'FM-029 DEP19May25'!$K$1130</f>
        <v>20098.546042003232</v>
      </c>
      <c r="L313" s="7">
        <f>BASE!L317*'FM-029 DEP19May25'!$L$1130</f>
        <v>19105.125691546153</v>
      </c>
      <c r="M313" s="36">
        <f>BASE!M317*$M$1130</f>
        <v>0</v>
      </c>
      <c r="N313" s="1">
        <f t="shared" si="25"/>
        <v>6</v>
      </c>
      <c r="O313" s="8">
        <f t="shared" si="29"/>
        <v>26134</v>
      </c>
      <c r="P313" s="9">
        <f t="shared" si="26"/>
        <v>26134</v>
      </c>
      <c r="Q313" s="40">
        <f t="array" ref="Q313">IFERROR(_xlfn.STDEV.P(IF((F313:M313&lt;&gt;0)*(F313:M313&lt;&gt;""), F313:M313)), 0)</f>
        <v>6665.7883295622141</v>
      </c>
      <c r="R313" s="11">
        <f t="shared" si="30"/>
        <v>25.506192429640368</v>
      </c>
      <c r="S313" s="12">
        <f t="shared" si="27"/>
        <v>74.493807570359635</v>
      </c>
      <c r="T313" s="37" t="str">
        <f t="shared" si="28"/>
        <v>ALTO</v>
      </c>
    </row>
    <row r="314" spans="2:20" ht="18">
      <c r="B314" s="27">
        <v>309</v>
      </c>
      <c r="C314" s="33" t="s">
        <v>349</v>
      </c>
      <c r="D314" s="32" t="s">
        <v>38</v>
      </c>
      <c r="E314" s="32">
        <v>1</v>
      </c>
      <c r="F314" s="7">
        <f>BASE!F318</f>
        <v>0</v>
      </c>
      <c r="G314" s="7">
        <f>BASE!G318</f>
        <v>63452</v>
      </c>
      <c r="H314" s="40">
        <f>BASE!H318*'FM-029 DEP19May25'!$H$1130</f>
        <v>59341.716379197656</v>
      </c>
      <c r="I314" s="7">
        <f>BASE!I318*'FM-029 DEP19May25'!$I$1130</f>
        <v>56467.352876350007</v>
      </c>
      <c r="J314" s="7">
        <f>BASE!J318*'FM-029 DEP19May25'!$J$1130</f>
        <v>47923.79499147294</v>
      </c>
      <c r="K314" s="7">
        <f>BASE!K318*'FM-029 DEP19May25'!$K$1130</f>
        <v>46333.473344103397</v>
      </c>
      <c r="L314" s="7">
        <f>BASE!L318*'FM-029 DEP19May25'!$L$1130</f>
        <v>45430.837620110651</v>
      </c>
      <c r="M314" s="36">
        <f>BASE!M318*$M$1130</f>
        <v>0</v>
      </c>
      <c r="N314" s="1">
        <f t="shared" si="25"/>
        <v>6</v>
      </c>
      <c r="O314" s="8">
        <f t="shared" si="29"/>
        <v>53158</v>
      </c>
      <c r="P314" s="9">
        <f t="shared" si="26"/>
        <v>53158</v>
      </c>
      <c r="Q314" s="40">
        <f t="array" ref="Q314">IFERROR(_xlfn.STDEV.P(IF((F314:M314&lt;&gt;0)*(F314:M314&lt;&gt;""), F314:M314)), 0)</f>
        <v>6938.2599293325011</v>
      </c>
      <c r="R314" s="11">
        <f t="shared" si="30"/>
        <v>13.052146298454609</v>
      </c>
      <c r="S314" s="12">
        <f t="shared" si="27"/>
        <v>86.947853701545398</v>
      </c>
      <c r="T314" s="37" t="str">
        <f t="shared" si="28"/>
        <v>ALTO</v>
      </c>
    </row>
    <row r="315" spans="2:20" ht="18">
      <c r="B315" s="27">
        <v>310</v>
      </c>
      <c r="C315" s="31" t="s">
        <v>350</v>
      </c>
      <c r="D315" s="32" t="s">
        <v>88</v>
      </c>
      <c r="E315" s="32">
        <v>1</v>
      </c>
      <c r="F315" s="7">
        <f>BASE!F319</f>
        <v>0</v>
      </c>
      <c r="G315" s="7">
        <f>BASE!G319</f>
        <v>33962</v>
      </c>
      <c r="H315" s="40">
        <f>BASE!H319*'FM-029 DEP19May25'!$H$1130</f>
        <v>27358.321121740944</v>
      </c>
      <c r="I315" s="7">
        <f>BASE!I319*'FM-029 DEP19May25'!$I$1130</f>
        <v>20915.28322680185</v>
      </c>
      <c r="J315" s="7">
        <f>BASE!J319*'FM-029 DEP19May25'!$J$1130</f>
        <v>17125.123418005565</v>
      </c>
      <c r="K315" s="7">
        <f>BASE!K319*'FM-029 DEP19May25'!$K$1130</f>
        <v>16333.231017770599</v>
      </c>
      <c r="L315" s="7">
        <f>BASE!L319*'FM-029 DEP19May25'!$L$1130</f>
        <v>16971.966417548287</v>
      </c>
      <c r="M315" s="36">
        <f>BASE!M319*$M$1130</f>
        <v>0</v>
      </c>
      <c r="N315" s="1">
        <f t="shared" si="25"/>
        <v>6</v>
      </c>
      <c r="O315" s="8">
        <f t="shared" si="29"/>
        <v>22111</v>
      </c>
      <c r="P315" s="9">
        <f t="shared" si="26"/>
        <v>22111</v>
      </c>
      <c r="Q315" s="40">
        <f t="array" ref="Q315">IFERROR(_xlfn.STDEV.P(IF((F315:M315&lt;&gt;0)*(F315:M315&lt;&gt;""), F315:M315)), 0)</f>
        <v>6507.1955610680552</v>
      </c>
      <c r="R315" s="11">
        <f t="shared" si="30"/>
        <v>29.429675550938693</v>
      </c>
      <c r="S315" s="12">
        <f t="shared" si="27"/>
        <v>70.570324449061303</v>
      </c>
      <c r="T315" s="37" t="str">
        <f t="shared" si="28"/>
        <v>ALTO</v>
      </c>
    </row>
    <row r="316" spans="2:20" ht="18">
      <c r="B316" s="27">
        <v>311</v>
      </c>
      <c r="C316" s="31" t="s">
        <v>351</v>
      </c>
      <c r="D316" s="32" t="s">
        <v>38</v>
      </c>
      <c r="E316" s="32">
        <v>1</v>
      </c>
      <c r="F316" s="7">
        <f>BASE!F320</f>
        <v>0</v>
      </c>
      <c r="G316" s="7">
        <f>BASE!G320</f>
        <v>78854</v>
      </c>
      <c r="H316" s="40">
        <f>BASE!H320*'FM-029 DEP19May25'!$H$1130</f>
        <v>64102.792909545984</v>
      </c>
      <c r="I316" s="7">
        <f>BASE!I320*'FM-029 DEP19May25'!$I$1130</f>
        <v>49793.325986334581</v>
      </c>
      <c r="J316" s="7">
        <f>BASE!J320*'FM-029 DEP19May25'!$J$1130</f>
        <v>40622.385782245765</v>
      </c>
      <c r="K316" s="7">
        <f>BASE!K320*'FM-029 DEP19May25'!$K$1130</f>
        <v>39717.819063004848</v>
      </c>
      <c r="L316" s="7">
        <f>BASE!L320*'FM-029 DEP19May25'!$L$1130</f>
        <v>37743.712510919155</v>
      </c>
      <c r="M316" s="36">
        <f>BASE!M320*$M$1130</f>
        <v>0</v>
      </c>
      <c r="N316" s="1">
        <f t="shared" si="25"/>
        <v>6</v>
      </c>
      <c r="O316" s="8">
        <f t="shared" si="29"/>
        <v>51806</v>
      </c>
      <c r="P316" s="9">
        <f t="shared" si="26"/>
        <v>51806</v>
      </c>
      <c r="Q316" s="40">
        <f t="array" ref="Q316">IFERROR(_xlfn.STDEV.P(IF((F316:M316&lt;&gt;0)*(F316:M316&lt;&gt;""), F316:M316)), 0)</f>
        <v>15032.196283674315</v>
      </c>
      <c r="R316" s="11">
        <f t="shared" si="30"/>
        <v>29.016322981265326</v>
      </c>
      <c r="S316" s="12">
        <f t="shared" si="27"/>
        <v>70.983677018734681</v>
      </c>
      <c r="T316" s="37" t="str">
        <f t="shared" si="28"/>
        <v>ALTO</v>
      </c>
    </row>
    <row r="317" spans="2:20" ht="30">
      <c r="B317" s="27">
        <v>312</v>
      </c>
      <c r="C317" s="31" t="s">
        <v>352</v>
      </c>
      <c r="D317" s="32" t="s">
        <v>38</v>
      </c>
      <c r="E317" s="32">
        <v>1</v>
      </c>
      <c r="F317" s="7">
        <f>BASE!F321</f>
        <v>0</v>
      </c>
      <c r="G317" s="7">
        <f>BASE!G321</f>
        <v>258707</v>
      </c>
      <c r="H317" s="40">
        <f>BASE!H321*'FM-029 DEP19May25'!$H$1130</f>
        <v>232029.01970701519</v>
      </c>
      <c r="I317" s="7">
        <f>BASE!I321*'FM-029 DEP19May25'!$I$1130</f>
        <v>209262.58100066122</v>
      </c>
      <c r="J317" s="7">
        <f>BASE!J321*'FM-029 DEP19May25'!$J$1130</f>
        <v>171649.49286419534</v>
      </c>
      <c r="K317" s="7">
        <f>BASE!K321*'FM-029 DEP19May25'!$K$1130</f>
        <v>169481.3408723748</v>
      </c>
      <c r="L317" s="7">
        <f>BASE!L321*'FM-029 DEP19May25'!$L$1130</f>
        <v>154730.12908861498</v>
      </c>
      <c r="M317" s="36">
        <f>BASE!M321*$M$1130</f>
        <v>0</v>
      </c>
      <c r="N317" s="1">
        <f t="shared" si="25"/>
        <v>6</v>
      </c>
      <c r="O317" s="8">
        <f t="shared" si="29"/>
        <v>199310</v>
      </c>
      <c r="P317" s="9">
        <f t="shared" si="26"/>
        <v>199310</v>
      </c>
      <c r="Q317" s="40">
        <f t="array" ref="Q317">IFERROR(_xlfn.STDEV.P(IF((F317:M317&lt;&gt;0)*(F317:M317&lt;&gt;""), F317:M317)), 0)</f>
        <v>37282.277243950441</v>
      </c>
      <c r="R317" s="11">
        <f t="shared" si="30"/>
        <v>18.705673194496235</v>
      </c>
      <c r="S317" s="12">
        <f t="shared" si="27"/>
        <v>81.294326805503772</v>
      </c>
      <c r="T317" s="37" t="str">
        <f t="shared" si="28"/>
        <v>ALTO</v>
      </c>
    </row>
    <row r="318" spans="2:20" ht="30">
      <c r="B318" s="27">
        <v>313</v>
      </c>
      <c r="C318" s="31" t="s">
        <v>353</v>
      </c>
      <c r="D318" s="32" t="s">
        <v>88</v>
      </c>
      <c r="E318" s="32">
        <v>1</v>
      </c>
      <c r="F318" s="7">
        <f>BASE!F322</f>
        <v>0</v>
      </c>
      <c r="G318" s="7">
        <f>BASE!G322</f>
        <v>112605</v>
      </c>
      <c r="H318" s="40">
        <f>BASE!H322*'FM-029 DEP19May25'!$H$1130</f>
        <v>89063.699556559819</v>
      </c>
      <c r="I318" s="7">
        <f>BASE!I322*'FM-029 DEP19May25'!$I$1130</f>
        <v>65872.058629050021</v>
      </c>
      <c r="J318" s="7">
        <f>BASE!J322*'FM-029 DEP19May25'!$J$1130</f>
        <v>53366.663674715019</v>
      </c>
      <c r="K318" s="7"/>
      <c r="L318" s="7"/>
      <c r="M318" s="36">
        <f>BASE!M322*$M$1130</f>
        <v>0</v>
      </c>
      <c r="N318" s="1">
        <f t="shared" si="25"/>
        <v>4</v>
      </c>
      <c r="O318" s="8">
        <f t="shared" si="29"/>
        <v>80227</v>
      </c>
      <c r="P318" s="9">
        <f t="shared" si="26"/>
        <v>80227</v>
      </c>
      <c r="Q318" s="40">
        <f t="array" ref="Q318">IFERROR(_xlfn.STDEV.P(IF((F318:M318&lt;&gt;0)*(F318:M318&lt;&gt;""), F318:M318)), 0)</f>
        <v>22660.340643071639</v>
      </c>
      <c r="R318" s="11">
        <f t="shared" si="30"/>
        <v>28.245279822343651</v>
      </c>
      <c r="S318" s="12">
        <f t="shared" si="27"/>
        <v>71.754720177656353</v>
      </c>
      <c r="T318" s="37" t="str">
        <f t="shared" si="28"/>
        <v>ALTO</v>
      </c>
    </row>
    <row r="319" spans="2:20" ht="18">
      <c r="B319" s="27">
        <v>314</v>
      </c>
      <c r="C319" s="33" t="s">
        <v>354</v>
      </c>
      <c r="D319" s="32" t="s">
        <v>38</v>
      </c>
      <c r="E319" s="32">
        <v>1</v>
      </c>
      <c r="F319" s="7">
        <f>BASE!F323</f>
        <v>0</v>
      </c>
      <c r="G319" s="7">
        <f>BASE!G323</f>
        <v>9232</v>
      </c>
      <c r="H319" s="40">
        <f>BASE!H323*'FM-029 DEP19May25'!$H$1130</f>
        <v>10729.298402836681</v>
      </c>
      <c r="I319" s="7">
        <f>BASE!I323*'FM-029 DEP19May25'!$I$1130</f>
        <v>12643.923297333038</v>
      </c>
      <c r="J319" s="7">
        <f>BASE!J323*'FM-029 DEP19May25'!$J$1130</f>
        <v>12080.513418903152</v>
      </c>
      <c r="K319" s="7">
        <f>BASE!K323*'FM-029 DEP19May25'!$K$1130</f>
        <v>0</v>
      </c>
      <c r="L319" s="7">
        <f>BASE!L323*'FM-029 DEP19May25'!$L$1130</f>
        <v>11377.80646413666</v>
      </c>
      <c r="M319" s="36">
        <f>BASE!M323*$M$1130</f>
        <v>0</v>
      </c>
      <c r="N319" s="1">
        <f t="shared" si="25"/>
        <v>5</v>
      </c>
      <c r="O319" s="8">
        <f t="shared" si="29"/>
        <v>11213</v>
      </c>
      <c r="P319" s="9">
        <f t="shared" si="26"/>
        <v>11213</v>
      </c>
      <c r="Q319" s="40">
        <f t="array" ref="Q319">IFERROR(_xlfn.STDEV.P(IF((F319:M319&lt;&gt;0)*(F319:M319&lt;&gt;""), F319:M319)), 0)</f>
        <v>1181.9991535657832</v>
      </c>
      <c r="R319" s="11">
        <f t="shared" si="30"/>
        <v>10.541328400658015</v>
      </c>
      <c r="S319" s="12">
        <f t="shared" si="27"/>
        <v>89.458671599341983</v>
      </c>
      <c r="T319" s="37" t="str">
        <f t="shared" si="28"/>
        <v>ALTO</v>
      </c>
    </row>
    <row r="320" spans="2:20" ht="18">
      <c r="B320" s="27">
        <v>315</v>
      </c>
      <c r="C320" s="33" t="s">
        <v>355</v>
      </c>
      <c r="D320" s="32" t="s">
        <v>38</v>
      </c>
      <c r="E320" s="32">
        <v>1</v>
      </c>
      <c r="F320" s="7">
        <f>BASE!F324</f>
        <v>0</v>
      </c>
      <c r="G320" s="7">
        <f>BASE!G324</f>
        <v>10557</v>
      </c>
      <c r="H320" s="40">
        <f>BASE!H324*'FM-029 DEP19May25'!$H$1130</f>
        <v>9490.3860780087598</v>
      </c>
      <c r="I320" s="7">
        <f>BASE!I324*'FM-029 DEP19May25'!$I$1130</f>
        <v>8585.3934317831154</v>
      </c>
      <c r="J320" s="7">
        <f>BASE!J324*'FM-029 DEP19May25'!$J$1130</f>
        <v>7965.1736827932873</v>
      </c>
      <c r="K320" s="7">
        <f>BASE!K324*'FM-029 DEP19May25'!$K$1130</f>
        <v>0</v>
      </c>
      <c r="L320" s="7">
        <f>BASE!L324*'FM-029 DEP19May25'!$L$1130</f>
        <v>7944.0803649422505</v>
      </c>
      <c r="M320" s="36">
        <f>BASE!M324*$M$1130</f>
        <v>0</v>
      </c>
      <c r="N320" s="1">
        <f t="shared" si="25"/>
        <v>5</v>
      </c>
      <c r="O320" s="8">
        <f t="shared" si="29"/>
        <v>8908</v>
      </c>
      <c r="P320" s="9">
        <f t="shared" si="26"/>
        <v>8908</v>
      </c>
      <c r="Q320" s="40">
        <f t="array" ref="Q320">IFERROR(_xlfn.STDEV.P(IF((F320:M320&lt;&gt;0)*(F320:M320&lt;&gt;""), F320:M320)), 0)</f>
        <v>998.04922142259306</v>
      </c>
      <c r="R320" s="11">
        <f t="shared" si="30"/>
        <v>11.203965215790223</v>
      </c>
      <c r="S320" s="12">
        <f t="shared" si="27"/>
        <v>88.79603478420978</v>
      </c>
      <c r="T320" s="37" t="str">
        <f t="shared" si="28"/>
        <v>ALTO</v>
      </c>
    </row>
    <row r="321" spans="2:20" ht="18">
      <c r="B321" s="27">
        <v>316</v>
      </c>
      <c r="C321" s="33" t="s">
        <v>356</v>
      </c>
      <c r="D321" s="32" t="s">
        <v>38</v>
      </c>
      <c r="E321" s="32">
        <v>1</v>
      </c>
      <c r="F321" s="7">
        <f>BASE!F325</f>
        <v>0</v>
      </c>
      <c r="G321" s="7">
        <f>BASE!G325</f>
        <v>11703</v>
      </c>
      <c r="H321" s="40">
        <f>BASE!H325*'FM-029 DEP19May25'!$H$1130</f>
        <v>9847.7646332475833</v>
      </c>
      <c r="I321" s="7">
        <f>BASE!I325*'FM-029 DEP19May25'!$I$1130</f>
        <v>8096.4139299096314</v>
      </c>
      <c r="J321" s="7">
        <f>BASE!J325*'FM-029 DEP19May25'!$J$1130</f>
        <v>6770.3976303742938</v>
      </c>
      <c r="K321" s="7">
        <f>BASE!K325*'FM-029 DEP19May25'!$K$1130</f>
        <v>0</v>
      </c>
      <c r="L321" s="7">
        <f>BASE!L325*'FM-029 DEP19May25'!$L$1130</f>
        <v>6619.1099679704948</v>
      </c>
      <c r="M321" s="36">
        <f>BASE!M325*$M$1130</f>
        <v>0</v>
      </c>
      <c r="N321" s="1">
        <f t="shared" si="25"/>
        <v>5</v>
      </c>
      <c r="O321" s="8">
        <f t="shared" si="29"/>
        <v>8607</v>
      </c>
      <c r="P321" s="9">
        <f t="shared" si="26"/>
        <v>8607</v>
      </c>
      <c r="Q321" s="40">
        <f t="array" ref="Q321">IFERROR(_xlfn.STDEV.P(IF((F321:M321&lt;&gt;0)*(F321:M321&lt;&gt;""), F321:M321)), 0)</f>
        <v>1934.4366355617469</v>
      </c>
      <c r="R321" s="11">
        <f t="shared" si="30"/>
        <v>22.475155519481198</v>
      </c>
      <c r="S321" s="12">
        <f t="shared" si="27"/>
        <v>77.524844480518794</v>
      </c>
      <c r="T321" s="37" t="str">
        <f t="shared" si="28"/>
        <v>ALTO</v>
      </c>
    </row>
    <row r="322" spans="2:20" ht="18">
      <c r="B322" s="27">
        <v>317</v>
      </c>
      <c r="C322" s="33" t="s">
        <v>357</v>
      </c>
      <c r="D322" s="32" t="s">
        <v>38</v>
      </c>
      <c r="E322" s="32">
        <v>1</v>
      </c>
      <c r="F322" s="7">
        <f>BASE!F326</f>
        <v>0</v>
      </c>
      <c r="G322" s="7">
        <f>BASE!G326</f>
        <v>165299</v>
      </c>
      <c r="H322" s="40">
        <f>BASE!H326*'FM-029 DEP19May25'!$H$1130</f>
        <v>134351.50425099075</v>
      </c>
      <c r="I322" s="7">
        <f>BASE!I326*'FM-029 DEP19May25'!$I$1130</f>
        <v>104325.40665638086</v>
      </c>
      <c r="J322" s="7">
        <f>BASE!J326*'FM-029 DEP19May25'!$J$1130</f>
        <v>100228.43550848219</v>
      </c>
      <c r="K322" s="7">
        <f>BASE!K326*'FM-029 DEP19May25'!$K$1130</f>
        <v>96845.476575121167</v>
      </c>
      <c r="L322" s="7">
        <f>BASE!L326*'FM-029 DEP19May25'!$L$1130</f>
        <v>95242.834125982728</v>
      </c>
      <c r="M322" s="36">
        <f>BASE!M326*$M$1130</f>
        <v>0</v>
      </c>
      <c r="N322" s="1">
        <f t="shared" si="25"/>
        <v>6</v>
      </c>
      <c r="O322" s="8">
        <f t="shared" si="29"/>
        <v>116049</v>
      </c>
      <c r="P322" s="9">
        <f t="shared" si="26"/>
        <v>116049</v>
      </c>
      <c r="Q322" s="40">
        <f t="array" ref="Q322">IFERROR(_xlfn.STDEV.P(IF((F322:M322&lt;&gt;0)*(F322:M322&lt;&gt;""), F322:M322)), 0)</f>
        <v>25657.84127572177</v>
      </c>
      <c r="R322" s="11">
        <f t="shared" si="30"/>
        <v>22.109489332714428</v>
      </c>
      <c r="S322" s="12">
        <f t="shared" si="27"/>
        <v>77.890510667285568</v>
      </c>
      <c r="T322" s="37" t="str">
        <f t="shared" si="28"/>
        <v>ALTO</v>
      </c>
    </row>
    <row r="323" spans="2:20" ht="18">
      <c r="B323" s="27">
        <v>318</v>
      </c>
      <c r="C323" s="31" t="s">
        <v>358</v>
      </c>
      <c r="D323" s="32" t="s">
        <v>38</v>
      </c>
      <c r="E323" s="32">
        <v>1</v>
      </c>
      <c r="F323" s="7">
        <f>BASE!F327</f>
        <v>0</v>
      </c>
      <c r="G323" s="7">
        <f>BASE!G327</f>
        <v>135128</v>
      </c>
      <c r="H323" s="40">
        <f>BASE!H327*'FM-029 DEP19May25'!$H$1130</f>
        <v>109840.29895265243</v>
      </c>
      <c r="I323" s="7">
        <f>BASE!I327*'FM-029 DEP19May25'!$I$1130</f>
        <v>85308.4505179634</v>
      </c>
      <c r="J323" s="7">
        <f>BASE!J327*'FM-029 DEP19May25'!$J$1130</f>
        <v>68765.999461448708</v>
      </c>
      <c r="K323" s="7">
        <f>BASE!K327*'FM-029 DEP19May25'!$K$1130</f>
        <v>64283.021001615511</v>
      </c>
      <c r="L323" s="7">
        <f>BASE!L327*'FM-029 DEP19May25'!$L$1130</f>
        <v>70084.187129962156</v>
      </c>
      <c r="M323" s="36">
        <f>BASE!M327*$M$1130</f>
        <v>0</v>
      </c>
      <c r="N323" s="1">
        <f t="shared" si="25"/>
        <v>6</v>
      </c>
      <c r="O323" s="8">
        <f t="shared" si="29"/>
        <v>88902</v>
      </c>
      <c r="P323" s="9">
        <f t="shared" si="26"/>
        <v>88902</v>
      </c>
      <c r="Q323" s="40">
        <f t="array" ref="Q323">IFERROR(_xlfn.STDEV.P(IF((F323:M323&lt;&gt;0)*(F323:M323&lt;&gt;""), F323:M323)), 0)</f>
        <v>25670.449165133032</v>
      </c>
      <c r="R323" s="11">
        <f t="shared" si="30"/>
        <v>28.874996248827962</v>
      </c>
      <c r="S323" s="12">
        <f t="shared" si="27"/>
        <v>71.125003751172045</v>
      </c>
      <c r="T323" s="37" t="str">
        <f t="shared" si="28"/>
        <v>ALTO</v>
      </c>
    </row>
    <row r="324" spans="2:20" ht="18">
      <c r="B324" s="27">
        <v>319</v>
      </c>
      <c r="C324" s="31" t="s">
        <v>359</v>
      </c>
      <c r="D324" s="32" t="s">
        <v>38</v>
      </c>
      <c r="E324" s="32">
        <v>1</v>
      </c>
      <c r="F324" s="7">
        <f>BASE!F328</f>
        <v>0</v>
      </c>
      <c r="G324" s="7">
        <f>BASE!G328</f>
        <v>155825</v>
      </c>
      <c r="H324" s="40">
        <f>BASE!H328*'FM-029 DEP19May25'!$H$1130</f>
        <v>126642.05463992211</v>
      </c>
      <c r="I324" s="7">
        <f>BASE!I328*'FM-029 DEP19May25'!$I$1130</f>
        <v>98327.258100066116</v>
      </c>
      <c r="J324" s="7">
        <f>BASE!J328*'FM-029 DEP19May25'!$J$1130</f>
        <v>80049.995512072535</v>
      </c>
      <c r="K324" s="7">
        <f>BASE!K328*'FM-029 DEP19May25'!$K$1130</f>
        <v>76342.148626817449</v>
      </c>
      <c r="L324" s="7">
        <f>BASE!L328*'FM-029 DEP19May25'!$L$1130</f>
        <v>78484.757837523051</v>
      </c>
      <c r="M324" s="36">
        <f>BASE!M328*$M$1130</f>
        <v>0</v>
      </c>
      <c r="N324" s="1">
        <f t="shared" si="25"/>
        <v>6</v>
      </c>
      <c r="O324" s="8">
        <f t="shared" si="29"/>
        <v>102612</v>
      </c>
      <c r="P324" s="9">
        <f t="shared" si="26"/>
        <v>102612</v>
      </c>
      <c r="Q324" s="40">
        <f t="array" ref="Q324">IFERROR(_xlfn.STDEV.P(IF((F324:M324&lt;&gt;0)*(F324:M324&lt;&gt;""), F324:M324)), 0)</f>
        <v>29463.81639710279</v>
      </c>
      <c r="R324" s="11">
        <f t="shared" si="30"/>
        <v>28.713811637140672</v>
      </c>
      <c r="S324" s="12">
        <f t="shared" si="27"/>
        <v>71.28618836285932</v>
      </c>
      <c r="T324" s="37" t="str">
        <f t="shared" si="28"/>
        <v>ALTO</v>
      </c>
    </row>
    <row r="325" spans="2:20" ht="18">
      <c r="B325" s="27">
        <v>320</v>
      </c>
      <c r="C325" s="33" t="s">
        <v>360</v>
      </c>
      <c r="D325" s="32" t="s">
        <v>38</v>
      </c>
      <c r="E325" s="32">
        <v>1</v>
      </c>
      <c r="F325" s="7">
        <f>BASE!F329</f>
        <v>0</v>
      </c>
      <c r="G325" s="7">
        <f>BASE!G329</f>
        <v>144214</v>
      </c>
      <c r="H325" s="40">
        <f>BASE!H329*'FM-029 DEP19May25'!$H$1130</f>
        <v>117222.15155475213</v>
      </c>
      <c r="I325" s="7">
        <f>BASE!I329*'FM-029 DEP19May25'!$I$1130</f>
        <v>91034.943795459549</v>
      </c>
      <c r="J325" s="7">
        <f>BASE!J329*'FM-029 DEP19May25'!$J$1130</f>
        <v>83899.82945875595</v>
      </c>
      <c r="K325" s="7">
        <f>BASE!K329*'FM-029 DEP19May25'!$K$1130</f>
        <v>79725.169628432952</v>
      </c>
      <c r="L325" s="7">
        <f>BASE!L329*'FM-029 DEP19May25'!$L$1130</f>
        <v>82920.465883723198</v>
      </c>
      <c r="M325" s="36">
        <f>BASE!M329*$M$1130</f>
        <v>0</v>
      </c>
      <c r="N325" s="1">
        <f t="shared" si="25"/>
        <v>6</v>
      </c>
      <c r="O325" s="8">
        <f t="shared" si="29"/>
        <v>99836</v>
      </c>
      <c r="P325" s="9">
        <f t="shared" si="26"/>
        <v>99836</v>
      </c>
      <c r="Q325" s="40">
        <f t="array" ref="Q325">IFERROR(_xlfn.STDEV.P(IF((F325:M325&lt;&gt;0)*(F325:M325&lt;&gt;""), F325:M325)), 0)</f>
        <v>23429.632463828202</v>
      </c>
      <c r="R325" s="11">
        <f t="shared" si="30"/>
        <v>23.46812018092492</v>
      </c>
      <c r="S325" s="12">
        <f t="shared" si="27"/>
        <v>76.531879819075073</v>
      </c>
      <c r="T325" s="37" t="str">
        <f t="shared" si="28"/>
        <v>ALTO</v>
      </c>
    </row>
    <row r="326" spans="2:20" ht="18">
      <c r="B326" s="27">
        <v>321</v>
      </c>
      <c r="C326" s="31" t="s">
        <v>361</v>
      </c>
      <c r="D326" s="32" t="s">
        <v>38</v>
      </c>
      <c r="E326" s="32">
        <v>1</v>
      </c>
      <c r="F326" s="7">
        <f>BASE!F330</f>
        <v>0</v>
      </c>
      <c r="G326" s="7">
        <f>BASE!G330</f>
        <v>24451</v>
      </c>
      <c r="H326" s="40">
        <f>BASE!H330*'FM-029 DEP19May25'!$H$1130</f>
        <v>19910.949117847456</v>
      </c>
      <c r="I326" s="7">
        <f>BASE!I330*'FM-029 DEP19May25'!$I$1130</f>
        <v>15511.516420542206</v>
      </c>
      <c r="J326" s="7">
        <f>BASE!J330*'FM-029 DEP19May25'!$J$1130</f>
        <v>13142.536576608923</v>
      </c>
      <c r="K326" s="7">
        <f>BASE!K330*'FM-029 DEP19May25'!$K$1130</f>
        <v>12913.66720516963</v>
      </c>
      <c r="L326" s="7">
        <f>BASE!L330*'FM-029 DEP19May25'!$L$1130</f>
        <v>12134.317189168205</v>
      </c>
      <c r="M326" s="36">
        <f>BASE!M330*$M$1130</f>
        <v>0</v>
      </c>
      <c r="N326" s="1">
        <f t="shared" si="25"/>
        <v>6</v>
      </c>
      <c r="O326" s="8">
        <f t="shared" si="29"/>
        <v>16344</v>
      </c>
      <c r="P326" s="9">
        <f t="shared" si="26"/>
        <v>16344</v>
      </c>
      <c r="Q326" s="40">
        <f t="array" ref="Q326">IFERROR(_xlfn.STDEV.P(IF((F326:M326&lt;&gt;0)*(F326:M326&lt;&gt;""), F326:M326)), 0)</f>
        <v>4451.1718386241064</v>
      </c>
      <c r="R326" s="11">
        <f t="shared" si="30"/>
        <v>27.234286824670257</v>
      </c>
      <c r="S326" s="12">
        <f t="shared" si="27"/>
        <v>72.765713175329751</v>
      </c>
      <c r="T326" s="37" t="str">
        <f t="shared" si="28"/>
        <v>ALTO</v>
      </c>
    </row>
    <row r="327" spans="2:20" ht="18">
      <c r="B327" s="27">
        <v>322</v>
      </c>
      <c r="C327" s="33" t="s">
        <v>362</v>
      </c>
      <c r="D327" s="32" t="s">
        <v>88</v>
      </c>
      <c r="E327" s="32">
        <v>1</v>
      </c>
      <c r="F327" s="7">
        <f>BASE!F331</f>
        <v>0</v>
      </c>
      <c r="G327" s="7">
        <f>BASE!G331</f>
        <v>94850</v>
      </c>
      <c r="H327" s="40">
        <f>BASE!H331*'FM-029 DEP19May25'!$H$1130</f>
        <v>76414.484137523454</v>
      </c>
      <c r="I327" s="7">
        <f>BASE!I331*'FM-029 DEP19May25'!$I$1130</f>
        <v>58431.963852766137</v>
      </c>
      <c r="J327" s="7"/>
      <c r="K327" s="7"/>
      <c r="L327" s="7"/>
      <c r="M327" s="36">
        <f>BASE!M331*$M$1130</f>
        <v>0</v>
      </c>
      <c r="N327" s="1">
        <f t="shared" si="25"/>
        <v>3</v>
      </c>
      <c r="O327" s="8">
        <f t="shared" si="29"/>
        <v>76565</v>
      </c>
      <c r="P327" s="9">
        <f t="shared" si="26"/>
        <v>76565</v>
      </c>
      <c r="Q327" s="40">
        <f t="array" ref="Q327">IFERROR(_xlfn.STDEV.P(IF((F327:M327&lt;&gt;0)*(F327:M327&lt;&gt;""), F327:M327)), 0)</f>
        <v>14867.984387522643</v>
      </c>
      <c r="R327" s="11">
        <f t="shared" si="30"/>
        <v>19.418774097201911</v>
      </c>
      <c r="S327" s="12">
        <f t="shared" si="27"/>
        <v>80.581225902798082</v>
      </c>
      <c r="T327" s="37" t="str">
        <f t="shared" si="28"/>
        <v>ALTO</v>
      </c>
    </row>
    <row r="328" spans="2:20" ht="18">
      <c r="B328" s="27">
        <v>323</v>
      </c>
      <c r="C328" s="33" t="s">
        <v>363</v>
      </c>
      <c r="D328" s="32" t="s">
        <v>88</v>
      </c>
      <c r="E328" s="32">
        <v>1</v>
      </c>
      <c r="F328" s="7">
        <f>BASE!F332</f>
        <v>0</v>
      </c>
      <c r="G328" s="7">
        <f>BASE!G332</f>
        <v>40660</v>
      </c>
      <c r="H328" s="40">
        <f>BASE!H332*'FM-029 DEP19May25'!$H$1130</f>
        <v>52710.358743099488</v>
      </c>
      <c r="I328" s="7">
        <f>BASE!I332*'FM-029 DEP19May25'!$I$1130</f>
        <v>0</v>
      </c>
      <c r="J328" s="7"/>
      <c r="K328" s="7"/>
      <c r="L328" s="7"/>
      <c r="M328" s="36">
        <f>BASE!M332*$M$1130</f>
        <v>0</v>
      </c>
      <c r="N328" s="1">
        <f t="shared" si="25"/>
        <v>2</v>
      </c>
      <c r="O328" s="8">
        <f t="shared" si="29"/>
        <v>46685</v>
      </c>
      <c r="P328" s="9">
        <f t="shared" si="26"/>
        <v>46685</v>
      </c>
      <c r="Q328" s="40">
        <f t="array" ref="Q328">IFERROR(_xlfn.STDEV.P(IF((F328:M328&lt;&gt;0)*(F328:M328&lt;&gt;""), F328:M328)), 0)</f>
        <v>6025.1793715497133</v>
      </c>
      <c r="R328" s="11">
        <f t="shared" si="30"/>
        <v>12.906028427867009</v>
      </c>
      <c r="S328" s="12">
        <f t="shared" si="27"/>
        <v>87.093971572132986</v>
      </c>
      <c r="T328" s="37" t="str">
        <f t="shared" si="28"/>
        <v>ALTO</v>
      </c>
    </row>
    <row r="329" spans="2:20" ht="18">
      <c r="B329" s="27">
        <v>324</v>
      </c>
      <c r="C329" s="31" t="s">
        <v>364</v>
      </c>
      <c r="D329" s="32" t="s">
        <v>38</v>
      </c>
      <c r="E329" s="32">
        <v>1</v>
      </c>
      <c r="F329" s="7">
        <f>BASE!F333</f>
        <v>0</v>
      </c>
      <c r="G329" s="7">
        <f>BASE!G333</f>
        <v>65424</v>
      </c>
      <c r="H329" s="40">
        <f>BASE!H333*'FM-029 DEP19May25'!$H$1130</f>
        <v>102112.98041382186</v>
      </c>
      <c r="I329" s="7">
        <f>BASE!I333*'FM-029 DEP19May25'!$I$1130</f>
        <v>67218.382190875025</v>
      </c>
      <c r="J329" s="7">
        <f>BASE!J333*'FM-029 DEP19May25'!$J$1130</f>
        <v>55225.204200700122</v>
      </c>
      <c r="K329" s="7">
        <f>BASE!K333*'FM-029 DEP19May25'!$K$1130</f>
        <v>56285.767366720516</v>
      </c>
      <c r="L329" s="7">
        <f>BASE!L333*'FM-029 DEP19May25'!$L$1130</f>
        <v>46129.928176259345</v>
      </c>
      <c r="M329" s="36">
        <f>BASE!M333*$M$1130</f>
        <v>0</v>
      </c>
      <c r="N329" s="1">
        <f t="shared" si="25"/>
        <v>6</v>
      </c>
      <c r="O329" s="8">
        <f t="shared" si="29"/>
        <v>65399</v>
      </c>
      <c r="P329" s="9">
        <f t="shared" si="26"/>
        <v>65399</v>
      </c>
      <c r="Q329" s="40">
        <f t="array" ref="Q329">IFERROR(_xlfn.STDEV.P(IF((F329:M329&lt;&gt;0)*(F329:M329&lt;&gt;""), F329:M329)), 0)</f>
        <v>17837.60724084805</v>
      </c>
      <c r="R329" s="11">
        <f t="shared" si="30"/>
        <v>27.275045858267021</v>
      </c>
      <c r="S329" s="12">
        <f t="shared" si="27"/>
        <v>72.724954141732979</v>
      </c>
      <c r="T329" s="37" t="str">
        <f t="shared" si="28"/>
        <v>ALTO</v>
      </c>
    </row>
    <row r="330" spans="2:20" ht="18">
      <c r="B330" s="27">
        <v>325</v>
      </c>
      <c r="C330" s="33" t="s">
        <v>365</v>
      </c>
      <c r="D330" s="32" t="s">
        <v>38</v>
      </c>
      <c r="E330" s="32">
        <v>1</v>
      </c>
      <c r="F330" s="7">
        <f>BASE!F334</f>
        <v>0</v>
      </c>
      <c r="G330" s="7">
        <f>BASE!G334</f>
        <v>0</v>
      </c>
      <c r="H330" s="40">
        <f>BASE!H334*'FM-029 DEP19May25'!$H$1130</f>
        <v>210913.90340165471</v>
      </c>
      <c r="I330" s="7">
        <f>BASE!I334*'FM-029 DEP19May25'!$I$1130</f>
        <v>144718.3733744765</v>
      </c>
      <c r="J330" s="7">
        <f>BASE!J334*'FM-029 DEP19May25'!$J$1130</f>
        <v>123592.94497800917</v>
      </c>
      <c r="K330" s="7">
        <f>BASE!K334*'FM-029 DEP19May25'!$K$1130</f>
        <v>120692.47172859451</v>
      </c>
      <c r="L330" s="7">
        <f>BASE!L334*'FM-029 DEP19May25'!$L$1130</f>
        <v>114627.88314083278</v>
      </c>
      <c r="M330" s="36">
        <f>BASE!M334*$M$1130</f>
        <v>0</v>
      </c>
      <c r="N330" s="1">
        <f t="shared" ref="N330:N393" si="31">COUNTIF(F330:M330,"&gt;0")</f>
        <v>5</v>
      </c>
      <c r="O330" s="8">
        <f t="shared" si="29"/>
        <v>142909</v>
      </c>
      <c r="P330" s="9">
        <f t="shared" ref="P330:P393" si="32">IFERROR(ROUND(+O330*E330,0),0)</f>
        <v>142909</v>
      </c>
      <c r="Q330" s="40">
        <f t="array" ref="Q330">IFERROR(_xlfn.STDEV.P(IF((F330:M330&lt;&gt;0)*(F330:M330&lt;&gt;""), F330:M330)), 0)</f>
        <v>35480.829752018879</v>
      </c>
      <c r="R330" s="11">
        <f t="shared" si="30"/>
        <v>24.827568419077089</v>
      </c>
      <c r="S330" s="12">
        <f t="shared" ref="S330:S393" si="33">IFERROR(100-R330,0)</f>
        <v>75.172431580922904</v>
      </c>
      <c r="T330" s="37" t="str">
        <f t="shared" ref="T330:T355" si="34">IF(S330&gt;70,"ALTO","BAJO")</f>
        <v>ALTO</v>
      </c>
    </row>
    <row r="331" spans="2:20" ht="18">
      <c r="B331" s="27">
        <v>326</v>
      </c>
      <c r="C331" s="33" t="s">
        <v>366</v>
      </c>
      <c r="D331" s="32" t="s">
        <v>38</v>
      </c>
      <c r="E331" s="32">
        <v>1</v>
      </c>
      <c r="F331" s="7">
        <f>BASE!F335</f>
        <v>0</v>
      </c>
      <c r="G331" s="7">
        <f>BASE!G335</f>
        <v>0</v>
      </c>
      <c r="H331" s="40">
        <f>BASE!H335*'FM-029 DEP19May25'!$H$1130</f>
        <v>736860.97411916836</v>
      </c>
      <c r="I331" s="7">
        <f>BASE!I335*'FM-029 DEP19May25'!$I$1130</f>
        <v>505512.44214238477</v>
      </c>
      <c r="J331" s="7">
        <f>BASE!J335*'FM-029 DEP19May25'!$J$1130</f>
        <v>469015.97702181136</v>
      </c>
      <c r="K331" s="7">
        <f>BASE!K335*'FM-029 DEP19May25'!$K$1130</f>
        <v>457521.6155088853</v>
      </c>
      <c r="L331" s="7">
        <f>BASE!L335*'FM-029 DEP19May25'!$L$1130</f>
        <v>434745.32466271962</v>
      </c>
      <c r="M331" s="36">
        <f>BASE!M335*$M$1130</f>
        <v>0</v>
      </c>
      <c r="N331" s="1">
        <f t="shared" si="31"/>
        <v>5</v>
      </c>
      <c r="O331" s="8">
        <f t="shared" ref="O331:O394" si="35">IFERROR(ROUND(AVERAGEIF(F331:M331,"&gt;0"),0),0)</f>
        <v>520731</v>
      </c>
      <c r="P331" s="9">
        <f t="shared" si="32"/>
        <v>520731</v>
      </c>
      <c r="Q331" s="40">
        <f t="array" ref="Q331">IFERROR(_xlfn.STDEV.P(IF((F331:M331&lt;&gt;0)*(F331:M331&lt;&gt;""), F331:M331)), 0)</f>
        <v>110460.10724985793</v>
      </c>
      <c r="R331" s="11">
        <f t="shared" si="30"/>
        <v>21.21250842562819</v>
      </c>
      <c r="S331" s="12">
        <f t="shared" si="33"/>
        <v>78.787491574371813</v>
      </c>
      <c r="T331" s="37" t="str">
        <f t="shared" si="34"/>
        <v>ALTO</v>
      </c>
    </row>
    <row r="332" spans="2:20" ht="39.75" customHeight="1">
      <c r="B332" s="27">
        <v>327</v>
      </c>
      <c r="C332" s="31" t="s">
        <v>367</v>
      </c>
      <c r="D332" s="32" t="s">
        <v>38</v>
      </c>
      <c r="E332" s="32">
        <v>1</v>
      </c>
      <c r="F332" s="7">
        <f>BASE!F336</f>
        <v>0</v>
      </c>
      <c r="G332" s="7">
        <f>BASE!G336</f>
        <v>15504116</v>
      </c>
      <c r="H332" s="40">
        <f>BASE!H336*'FM-029 DEP19May25'!$H$1130</f>
        <v>14716139.111215321</v>
      </c>
      <c r="I332" s="7">
        <f>BASE!I336*'FM-029 DEP19May25'!$I$1130</f>
        <v>11599054.511791931</v>
      </c>
      <c r="J332" s="7"/>
      <c r="K332" s="7"/>
      <c r="L332" s="7"/>
      <c r="M332" s="36">
        <f>BASE!M336*$M$1130</f>
        <v>0</v>
      </c>
      <c r="N332" s="1">
        <f t="shared" si="31"/>
        <v>3</v>
      </c>
      <c r="O332" s="8">
        <f t="shared" si="35"/>
        <v>13939770</v>
      </c>
      <c r="P332" s="9">
        <f t="shared" si="32"/>
        <v>13939770</v>
      </c>
      <c r="Q332" s="40">
        <f t="array" ref="Q332">IFERROR(_xlfn.STDEV.P(IF((F332:M332&lt;&gt;0)*(F332:M332&lt;&gt;""), F332:M332)), 0)</f>
        <v>1686107.5886295368</v>
      </c>
      <c r="R332" s="11">
        <f t="shared" si="30"/>
        <v>12.095662902827929</v>
      </c>
      <c r="S332" s="12">
        <f t="shared" si="33"/>
        <v>87.904337097172075</v>
      </c>
      <c r="T332" s="37" t="str">
        <f t="shared" si="34"/>
        <v>ALTO</v>
      </c>
    </row>
    <row r="333" spans="2:20" ht="39.75" customHeight="1">
      <c r="B333" s="27">
        <v>328</v>
      </c>
      <c r="C333" s="31" t="s">
        <v>368</v>
      </c>
      <c r="D333" s="32" t="s">
        <v>38</v>
      </c>
      <c r="E333" s="32">
        <v>1</v>
      </c>
      <c r="F333" s="7">
        <f>BASE!F337</f>
        <v>0</v>
      </c>
      <c r="G333" s="7">
        <f>BASE!G337</f>
        <v>21825024.48</v>
      </c>
      <c r="H333" s="40">
        <f>BASE!H337*'FM-029 DEP19May25'!$H$1130</f>
        <v>20780197.99960022</v>
      </c>
      <c r="I333" s="7">
        <f>BASE!I337*'FM-029 DEP19May25'!$I$1130</f>
        <v>14254543.539783997</v>
      </c>
      <c r="J333" s="7"/>
      <c r="K333" s="7"/>
      <c r="L333" s="7"/>
      <c r="M333" s="36">
        <f>BASE!M337*$M$1130</f>
        <v>0</v>
      </c>
      <c r="N333" s="1">
        <f t="shared" si="31"/>
        <v>3</v>
      </c>
      <c r="O333" s="8">
        <f t="shared" si="35"/>
        <v>18953255</v>
      </c>
      <c r="P333" s="9">
        <f t="shared" si="32"/>
        <v>18953255</v>
      </c>
      <c r="Q333" s="40">
        <f t="array" ref="Q333">IFERROR(_xlfn.STDEV.P(IF((F333:M333&lt;&gt;0)*(F333:M333&lt;&gt;""), F333:M333)), 0)</f>
        <v>3349759.6956802984</v>
      </c>
      <c r="R333" s="11">
        <f t="shared" si="30"/>
        <v>17.673796377879675</v>
      </c>
      <c r="S333" s="12">
        <f t="shared" si="33"/>
        <v>82.326203622120318</v>
      </c>
      <c r="T333" s="37" t="str">
        <f t="shared" si="34"/>
        <v>ALTO</v>
      </c>
    </row>
    <row r="334" spans="2:20" ht="18">
      <c r="B334" s="27">
        <v>329</v>
      </c>
      <c r="C334" s="33" t="s">
        <v>369</v>
      </c>
      <c r="D334" s="32" t="s">
        <v>38</v>
      </c>
      <c r="E334" s="32">
        <v>1</v>
      </c>
      <c r="F334" s="7">
        <f>BASE!F338</f>
        <v>0</v>
      </c>
      <c r="G334" s="7">
        <f>BASE!G338</f>
        <v>139459.32</v>
      </c>
      <c r="H334" s="40">
        <f>BASE!H338*'FM-029 DEP19May25'!$H$1130</f>
        <v>132783.00948077592</v>
      </c>
      <c r="I334" s="7">
        <f>BASE!I338*'FM-029 DEP19May25'!$I$1130</f>
        <v>114817.82014547057</v>
      </c>
      <c r="J334" s="7">
        <f>BASE!J338*'FM-029 DEP19May25'!$J$1130</f>
        <v>98635.400771923538</v>
      </c>
      <c r="K334" s="7">
        <f>BASE!K338*'FM-029 DEP19May25'!$K$1130</f>
        <v>96318.416801292406</v>
      </c>
      <c r="L334" s="7">
        <f>BASE!L338*'FM-029 DEP19May25'!$L$1130</f>
        <v>91352.617684169672</v>
      </c>
      <c r="M334" s="36">
        <f>BASE!M338*$M$1130</f>
        <v>0</v>
      </c>
      <c r="N334" s="1">
        <f t="shared" si="31"/>
        <v>6</v>
      </c>
      <c r="O334" s="8">
        <f t="shared" si="35"/>
        <v>112228</v>
      </c>
      <c r="P334" s="9">
        <f t="shared" si="32"/>
        <v>112228</v>
      </c>
      <c r="Q334" s="40">
        <f t="array" ref="Q334">IFERROR(_xlfn.STDEV.P(IF((F334:M334&lt;&gt;0)*(F334:M334&lt;&gt;""), F334:M334)), 0)</f>
        <v>18459.033695876824</v>
      </c>
      <c r="R334" s="11">
        <f t="shared" si="30"/>
        <v>16.447797070140094</v>
      </c>
      <c r="S334" s="12">
        <f t="shared" si="33"/>
        <v>83.552202929859902</v>
      </c>
      <c r="T334" s="37" t="str">
        <f t="shared" si="34"/>
        <v>ALTO</v>
      </c>
    </row>
    <row r="335" spans="2:20" ht="18">
      <c r="B335" s="27">
        <v>330</v>
      </c>
      <c r="C335" s="33" t="s">
        <v>370</v>
      </c>
      <c r="D335" s="32" t="s">
        <v>38</v>
      </c>
      <c r="E335" s="32">
        <v>1</v>
      </c>
      <c r="F335" s="7">
        <f>BASE!F339</f>
        <v>0</v>
      </c>
      <c r="G335" s="7">
        <f>BASE!G339</f>
        <v>36905.760000000002</v>
      </c>
      <c r="H335" s="40">
        <f>BASE!H339*'FM-029 DEP19May25'!$H$1130</f>
        <v>35139.24644385733</v>
      </c>
      <c r="I335" s="7">
        <f>BASE!I339*'FM-029 DEP19May25'!$I$1130</f>
        <v>26903.652193079124</v>
      </c>
      <c r="J335" s="7">
        <f>BASE!J339*'FM-029 DEP19May25'!$J$1130</f>
        <v>22036.980522394759</v>
      </c>
      <c r="K335" s="7">
        <f>BASE!K339*'FM-029 DEP19May25'!$K$1130</f>
        <v>21593.990306946689</v>
      </c>
      <c r="L335" s="7">
        <f>BASE!L339*'FM-029 DEP19May25'!$L$1130</f>
        <v>20519.097350286327</v>
      </c>
      <c r="M335" s="36">
        <f>BASE!M339*$M$1130</f>
        <v>0</v>
      </c>
      <c r="N335" s="1">
        <f t="shared" si="31"/>
        <v>6</v>
      </c>
      <c r="O335" s="8">
        <f t="shared" si="35"/>
        <v>27183</v>
      </c>
      <c r="P335" s="9">
        <f t="shared" si="32"/>
        <v>27183</v>
      </c>
      <c r="Q335" s="40">
        <f t="array" ref="Q335">IFERROR(_xlfn.STDEV.P(IF((F335:M335&lt;&gt;0)*(F335:M335&lt;&gt;""), F335:M335)), 0)</f>
        <v>6583.2881720811101</v>
      </c>
      <c r="R335" s="11">
        <f t="shared" si="30"/>
        <v>24.218401839683295</v>
      </c>
      <c r="S335" s="12">
        <f t="shared" si="33"/>
        <v>75.781598160316705</v>
      </c>
      <c r="T335" s="37" t="str">
        <f t="shared" si="34"/>
        <v>ALTO</v>
      </c>
    </row>
    <row r="336" spans="2:20" ht="18">
      <c r="B336" s="27">
        <v>331</v>
      </c>
      <c r="C336" s="33" t="s">
        <v>371</v>
      </c>
      <c r="D336" s="32" t="s">
        <v>88</v>
      </c>
      <c r="E336" s="32">
        <v>1</v>
      </c>
      <c r="F336" s="7">
        <f>BASE!F340</f>
        <v>0</v>
      </c>
      <c r="G336" s="7">
        <f>BASE!G340</f>
        <v>25731</v>
      </c>
      <c r="H336" s="40">
        <f>BASE!H340*'FM-029 DEP19May25'!$H$1130</f>
        <v>24499.292679830352</v>
      </c>
      <c r="I336" s="7">
        <f>BASE!I340*'FM-029 DEP19May25'!$I$1130</f>
        <v>18746.387480714126</v>
      </c>
      <c r="J336" s="7">
        <f>BASE!J340*'FM-029 DEP19May25'!$J$1130</f>
        <v>13142.536576608923</v>
      </c>
      <c r="K336" s="7"/>
      <c r="L336" s="7"/>
      <c r="M336" s="36">
        <f>BASE!M340*$M$1130</f>
        <v>0</v>
      </c>
      <c r="N336" s="1">
        <f t="shared" si="31"/>
        <v>4</v>
      </c>
      <c r="O336" s="8">
        <f t="shared" si="35"/>
        <v>20530</v>
      </c>
      <c r="P336" s="9">
        <f t="shared" si="32"/>
        <v>20530</v>
      </c>
      <c r="Q336" s="40">
        <f t="array" ref="Q336">IFERROR(_xlfn.STDEV.P(IF((F336:M336&lt;&gt;0)*(F336:M336&lt;&gt;""), F336:M336)), 0)</f>
        <v>5014.0197116603395</v>
      </c>
      <c r="R336" s="11">
        <f t="shared" si="30"/>
        <v>24.422891922359181</v>
      </c>
      <c r="S336" s="12">
        <f t="shared" si="33"/>
        <v>75.577108077640816</v>
      </c>
      <c r="T336" s="37" t="str">
        <f t="shared" si="34"/>
        <v>ALTO</v>
      </c>
    </row>
    <row r="337" spans="2:20" ht="18">
      <c r="B337" s="27">
        <v>332</v>
      </c>
      <c r="C337" s="33" t="s">
        <v>372</v>
      </c>
      <c r="D337" s="32" t="s">
        <v>38</v>
      </c>
      <c r="E337" s="32">
        <v>1</v>
      </c>
      <c r="F337" s="7">
        <f>BASE!F341</f>
        <v>0</v>
      </c>
      <c r="G337" s="7">
        <f>BASE!G341</f>
        <v>136015.20000000001</v>
      </c>
      <c r="H337" s="40">
        <f>BASE!H341*'FM-029 DEP19May25'!$H$1130</f>
        <v>129504.06123645969</v>
      </c>
      <c r="I337" s="7">
        <f>BASE!I341*'FM-029 DEP19May25'!$I$1130</f>
        <v>100551.57152303284</v>
      </c>
      <c r="J337" s="7">
        <f>BASE!J341*'FM-029 DEP19May25'!$J$1130</f>
        <v>90404.7212997038</v>
      </c>
      <c r="K337" s="7">
        <f>BASE!K341*'FM-029 DEP19May25'!$K$1130</f>
        <v>87342.940226171253</v>
      </c>
      <c r="L337" s="7">
        <f>BASE!L341*'FM-029 DEP19May25'!$L$1130</f>
        <v>85960.863826070083</v>
      </c>
      <c r="M337" s="36">
        <f>BASE!M341*$M$1130</f>
        <v>0</v>
      </c>
      <c r="N337" s="1">
        <f t="shared" si="31"/>
        <v>6</v>
      </c>
      <c r="O337" s="8">
        <f t="shared" si="35"/>
        <v>104963</v>
      </c>
      <c r="P337" s="9">
        <f t="shared" si="32"/>
        <v>104963</v>
      </c>
      <c r="Q337" s="40">
        <f t="array" ref="Q337">IFERROR(_xlfn.STDEV.P(IF((F337:M337&lt;&gt;0)*(F337:M337&lt;&gt;""), F337:M337)), 0)</f>
        <v>20287.330515508951</v>
      </c>
      <c r="R337" s="11">
        <f t="shared" si="30"/>
        <v>19.328078004162371</v>
      </c>
      <c r="S337" s="12">
        <f t="shared" si="33"/>
        <v>80.671921995837636</v>
      </c>
      <c r="T337" s="37" t="str">
        <f t="shared" si="34"/>
        <v>ALTO</v>
      </c>
    </row>
    <row r="338" spans="2:20" ht="18">
      <c r="B338" s="27">
        <v>333</v>
      </c>
      <c r="C338" s="33" t="s">
        <v>373</v>
      </c>
      <c r="D338" s="32" t="s">
        <v>38</v>
      </c>
      <c r="E338" s="32">
        <v>1</v>
      </c>
      <c r="F338" s="7">
        <f>BASE!F342</f>
        <v>0</v>
      </c>
      <c r="G338" s="7">
        <f>BASE!G342</f>
        <v>105387.48000000001</v>
      </c>
      <c r="H338" s="40">
        <f>BASE!H342*'FM-029 DEP19May25'!$H$1130</f>
        <v>100341.97112897168</v>
      </c>
      <c r="I338" s="7">
        <f>BASE!I342*'FM-029 DEP19May25'!$I$1130</f>
        <v>77915.080449636313</v>
      </c>
      <c r="J338" s="7">
        <f>BASE!J342*'FM-029 DEP19May25'!$J$1130</f>
        <v>73545.103671124685</v>
      </c>
      <c r="K338" s="7">
        <f>BASE!K342*'FM-029 DEP19May25'!$K$1130</f>
        <v>69276.736672051702</v>
      </c>
      <c r="L338" s="7">
        <f>BASE!L342*'FM-029 DEP19May25'!$L$1130</f>
        <v>73987.323109773861</v>
      </c>
      <c r="M338" s="36">
        <f>BASE!M342*$M$1130</f>
        <v>0</v>
      </c>
      <c r="N338" s="1">
        <f t="shared" si="31"/>
        <v>6</v>
      </c>
      <c r="O338" s="8">
        <f t="shared" si="35"/>
        <v>83409</v>
      </c>
      <c r="P338" s="9">
        <f t="shared" si="32"/>
        <v>83409</v>
      </c>
      <c r="Q338" s="40">
        <f t="array" ref="Q338">IFERROR(_xlfn.STDEV.P(IF((F338:M338&lt;&gt;0)*(F338:M338&lt;&gt;""), F338:M338)), 0)</f>
        <v>14057.90145171302</v>
      </c>
      <c r="R338" s="11">
        <f t="shared" si="30"/>
        <v>16.85417814829697</v>
      </c>
      <c r="S338" s="12">
        <f t="shared" si="33"/>
        <v>83.145821851703033</v>
      </c>
      <c r="T338" s="37" t="str">
        <f t="shared" si="34"/>
        <v>ALTO</v>
      </c>
    </row>
    <row r="339" spans="2:20" ht="18">
      <c r="B339" s="27">
        <v>334</v>
      </c>
      <c r="C339" s="31" t="s">
        <v>374</v>
      </c>
      <c r="D339" s="32" t="s">
        <v>38</v>
      </c>
      <c r="E339" s="32">
        <v>1</v>
      </c>
      <c r="F339" s="7">
        <f>BASE!F343</f>
        <v>0</v>
      </c>
      <c r="G339" s="7">
        <f>BASE!G343</f>
        <v>67107</v>
      </c>
      <c r="H339" s="40">
        <f>BASE!H343*'FM-029 DEP19May25'!$H$1130</f>
        <v>56954.229086560517</v>
      </c>
      <c r="I339" s="7">
        <f>BASE!I343*'FM-029 DEP19May25'!$I$1130</f>
        <v>44266.770994048929</v>
      </c>
      <c r="J339" s="7">
        <f>BASE!J343*'FM-029 DEP19May25'!$J$1130</f>
        <v>31727.941836459926</v>
      </c>
      <c r="K339" s="7"/>
      <c r="L339" s="7"/>
      <c r="M339" s="36">
        <f>BASE!M343*$M$1130</f>
        <v>0</v>
      </c>
      <c r="N339" s="1">
        <f t="shared" si="31"/>
        <v>4</v>
      </c>
      <c r="O339" s="8">
        <f t="shared" si="35"/>
        <v>50014</v>
      </c>
      <c r="P339" s="9">
        <f t="shared" si="32"/>
        <v>50014</v>
      </c>
      <c r="Q339" s="40">
        <f t="array" ref="Q339">IFERROR(_xlfn.STDEV.P(IF((F339:M339&lt;&gt;0)*(F339:M339&lt;&gt;""), F339:M339)), 0)</f>
        <v>13301.766735854237</v>
      </c>
      <c r="R339" s="11">
        <f t="shared" si="30"/>
        <v>26.596086567469584</v>
      </c>
      <c r="S339" s="12">
        <f t="shared" si="33"/>
        <v>73.403913432530416</v>
      </c>
      <c r="T339" s="37" t="str">
        <f t="shared" si="34"/>
        <v>ALTO</v>
      </c>
    </row>
    <row r="340" spans="2:20" ht="18">
      <c r="B340" s="27">
        <v>335</v>
      </c>
      <c r="C340" s="33" t="s">
        <v>375</v>
      </c>
      <c r="D340" s="32" t="s">
        <v>38</v>
      </c>
      <c r="E340" s="32">
        <v>1</v>
      </c>
      <c r="F340" s="7">
        <f>BASE!F344</f>
        <v>0</v>
      </c>
      <c r="G340" s="7">
        <f>BASE!G344</f>
        <v>91892</v>
      </c>
      <c r="H340" s="40">
        <f>BASE!H344*'FM-029 DEP19May25'!$H$1130</f>
        <v>93880.368306611956</v>
      </c>
      <c r="I340" s="7">
        <f>BASE!I344*'FM-029 DEP19May25'!$I$1130</f>
        <v>72919.883182719859</v>
      </c>
      <c r="J340" s="7">
        <f>BASE!J344*'FM-029 DEP19May25'!$J$1130</f>
        <v>67438.47051431649</v>
      </c>
      <c r="K340" s="7">
        <f>BASE!K344*'FM-029 DEP19May25'!$K$1130</f>
        <v>66329.418416801287</v>
      </c>
      <c r="L340" s="7">
        <f>BASE!L344*'FM-029 DEP19May25'!$L$1130</f>
        <v>61507.049403086487</v>
      </c>
      <c r="M340" s="36">
        <f>BASE!M344*$M$1130</f>
        <v>0</v>
      </c>
      <c r="N340" s="1">
        <f t="shared" si="31"/>
        <v>6</v>
      </c>
      <c r="O340" s="8">
        <f t="shared" si="35"/>
        <v>75661</v>
      </c>
      <c r="P340" s="9">
        <f t="shared" si="32"/>
        <v>75661</v>
      </c>
      <c r="Q340" s="40">
        <f t="array" ref="Q340">IFERROR(_xlfn.STDEV.P(IF((F340:M340&lt;&gt;0)*(F340:M340&lt;&gt;""), F340:M340)), 0)</f>
        <v>12635.4474076485</v>
      </c>
      <c r="R340" s="11">
        <f t="shared" si="30"/>
        <v>16.700079839875894</v>
      </c>
      <c r="S340" s="12">
        <f t="shared" si="33"/>
        <v>83.299920160124103</v>
      </c>
      <c r="T340" s="37" t="str">
        <f t="shared" si="34"/>
        <v>ALTO</v>
      </c>
    </row>
    <row r="341" spans="2:20" ht="18">
      <c r="B341" s="27">
        <v>336</v>
      </c>
      <c r="C341" s="33" t="s">
        <v>376</v>
      </c>
      <c r="D341" s="32" t="s">
        <v>38</v>
      </c>
      <c r="E341" s="32">
        <v>1</v>
      </c>
      <c r="F341" s="7">
        <f>BASE!F345</f>
        <v>0</v>
      </c>
      <c r="G341" s="7">
        <f>BASE!G345</f>
        <v>133280.64000000001</v>
      </c>
      <c r="H341" s="40">
        <f>BASE!H345*'FM-029 DEP19May25'!$H$1130</f>
        <v>126900.16137426125</v>
      </c>
      <c r="I341" s="7">
        <f>BASE!I345*'FM-029 DEP19May25'!$I$1130</f>
        <v>98558.708397619557</v>
      </c>
      <c r="J341" s="7">
        <f>BASE!J345*'FM-029 DEP19May25'!$J$1130</f>
        <v>82306.794722197301</v>
      </c>
      <c r="K341" s="7">
        <f>BASE!K345*'FM-029 DEP19May25'!$K$1130</f>
        <v>79701.276252019394</v>
      </c>
      <c r="L341" s="7">
        <f>BASE!L345*'FM-029 DEP19May25'!$L$1130</f>
        <v>77939.26623313599</v>
      </c>
      <c r="M341" s="36">
        <f>BASE!M345*$M$1130</f>
        <v>0</v>
      </c>
      <c r="N341" s="1">
        <f t="shared" si="31"/>
        <v>6</v>
      </c>
      <c r="O341" s="8">
        <f t="shared" si="35"/>
        <v>99781</v>
      </c>
      <c r="P341" s="9">
        <f t="shared" si="32"/>
        <v>99781</v>
      </c>
      <c r="Q341" s="40">
        <f t="array" ref="Q341">IFERROR(_xlfn.STDEV.P(IF((F341:M341&lt;&gt;0)*(F341:M341&lt;&gt;""), F341:M341)), 0)</f>
        <v>22526.921968476974</v>
      </c>
      <c r="R341" s="11">
        <f t="shared" si="30"/>
        <v>22.576364206088307</v>
      </c>
      <c r="S341" s="12">
        <f t="shared" si="33"/>
        <v>77.4236357939117</v>
      </c>
      <c r="T341" s="37" t="str">
        <f t="shared" si="34"/>
        <v>ALTO</v>
      </c>
    </row>
    <row r="342" spans="2:20" ht="18">
      <c r="B342" s="27">
        <v>337</v>
      </c>
      <c r="C342" s="33" t="s">
        <v>377</v>
      </c>
      <c r="D342" s="32" t="s">
        <v>38</v>
      </c>
      <c r="E342" s="32">
        <v>1</v>
      </c>
      <c r="F342" s="7">
        <f>BASE!F346</f>
        <v>0</v>
      </c>
      <c r="G342" s="7">
        <f>BASE!G346</f>
        <v>16128332</v>
      </c>
      <c r="H342" s="40">
        <f>BASE!H346*'FM-029 DEP19May25'!$H$1130</f>
        <v>16584719.690673154</v>
      </c>
      <c r="I342" s="7">
        <f>BASE!I346*'FM-029 DEP19May25'!$I$1130</f>
        <v>12872133.290720738</v>
      </c>
      <c r="J342" s="7">
        <f>BASE!J346*'FM-029 DEP19May25'!$J$1130</f>
        <v>11884835.652095864</v>
      </c>
      <c r="K342" s="7">
        <f>BASE!K346*'FM-029 DEP19May25'!$K$1130</f>
        <v>14913295.444264945</v>
      </c>
      <c r="L342" s="7">
        <f>BASE!L346*'FM-029 DEP19May25'!$L$1130</f>
        <v>12380979.879646705</v>
      </c>
      <c r="M342" s="36">
        <f>BASE!M346*$M$1130</f>
        <v>0</v>
      </c>
      <c r="N342" s="1">
        <f t="shared" si="31"/>
        <v>6</v>
      </c>
      <c r="O342" s="8">
        <f t="shared" si="35"/>
        <v>14127383</v>
      </c>
      <c r="P342" s="9">
        <f t="shared" si="32"/>
        <v>14127383</v>
      </c>
      <c r="Q342" s="40">
        <f t="array" ref="Q342">IFERROR(_xlfn.STDEV.P(IF((F342:M342&lt;&gt;0)*(F342:M342&lt;&gt;""), F342:M342)), 0)</f>
        <v>1840043.1689228108</v>
      </c>
      <c r="R342" s="11">
        <f t="shared" si="30"/>
        <v>13.024656929898558</v>
      </c>
      <c r="S342" s="12">
        <f t="shared" si="33"/>
        <v>86.975343070101445</v>
      </c>
      <c r="T342" s="37" t="str">
        <f t="shared" si="34"/>
        <v>ALTO</v>
      </c>
    </row>
    <row r="343" spans="2:20" ht="18">
      <c r="B343" s="27">
        <v>338</v>
      </c>
      <c r="C343" s="33" t="s">
        <v>378</v>
      </c>
      <c r="D343" s="32" t="s">
        <v>38</v>
      </c>
      <c r="E343" s="32">
        <v>1</v>
      </c>
      <c r="F343" s="7">
        <f>BASE!F347</f>
        <v>0</v>
      </c>
      <c r="G343" s="7">
        <f>BASE!G347</f>
        <v>3076537.68</v>
      </c>
      <c r="H343" s="40">
        <f>BASE!H347*'FM-029 DEP19May25'!$H$1130</f>
        <v>2929255.3134514354</v>
      </c>
      <c r="I343" s="7">
        <f>BASE!I347*'FM-029 DEP19May25'!$I$1130</f>
        <v>2688018.11769892</v>
      </c>
      <c r="J343" s="7">
        <f>BASE!J347*'FM-029 DEP19May25'!$J$1130</f>
        <v>2165066.9598779287</v>
      </c>
      <c r="K343" s="7">
        <f>BASE!K347*'FM-029 DEP19May25'!$K$1130</f>
        <v>2043778.9822294023</v>
      </c>
      <c r="L343" s="7">
        <f>BASE!L347*'FM-029 DEP19May25'!$L$1130</f>
        <v>2160445.3382509951</v>
      </c>
      <c r="M343" s="36">
        <f>BASE!M347*$M$1130</f>
        <v>0</v>
      </c>
      <c r="N343" s="1">
        <f t="shared" si="31"/>
        <v>6</v>
      </c>
      <c r="O343" s="8">
        <f t="shared" si="35"/>
        <v>2510517</v>
      </c>
      <c r="P343" s="9">
        <f t="shared" si="32"/>
        <v>2510517</v>
      </c>
      <c r="Q343" s="40">
        <f t="array" ref="Q343">IFERROR(_xlfn.STDEV.P(IF((F343:M343&lt;&gt;0)*(F343:M343&lt;&gt;""), F343:M343)), 0)</f>
        <v>405577.38840995682</v>
      </c>
      <c r="R343" s="11">
        <f t="shared" si="30"/>
        <v>16.155134118189871</v>
      </c>
      <c r="S343" s="12">
        <f t="shared" si="33"/>
        <v>83.844865881810136</v>
      </c>
      <c r="T343" s="37" t="str">
        <f t="shared" si="34"/>
        <v>ALTO</v>
      </c>
    </row>
    <row r="344" spans="2:20" ht="30">
      <c r="B344" s="27">
        <v>339</v>
      </c>
      <c r="C344" s="31" t="s">
        <v>379</v>
      </c>
      <c r="D344" s="32" t="s">
        <v>38</v>
      </c>
      <c r="E344" s="32">
        <v>1</v>
      </c>
      <c r="F344" s="7">
        <f>BASE!F348</f>
        <v>0</v>
      </c>
      <c r="G344" s="7">
        <f>BASE!G348</f>
        <v>644882</v>
      </c>
      <c r="H344" s="40">
        <f>BASE!H348*'FM-029 DEP19May25'!$H$1130</f>
        <v>1369565.9537503996</v>
      </c>
      <c r="I344" s="7">
        <f>BASE!I348*'FM-029 DEP19May25'!$I$1130</f>
        <v>1180633.4009257217</v>
      </c>
      <c r="J344" s="7">
        <f>BASE!J348*'FM-029 DEP19May25'!$J$1130</f>
        <v>1052464.9492864197</v>
      </c>
      <c r="K344" s="7">
        <f>BASE!K348*'FM-029 DEP19May25'!$K$1130</f>
        <v>1032909.2568659128</v>
      </c>
      <c r="L344" s="7">
        <f>BASE!L348*'FM-029 DEP19May25'!$L$1130</f>
        <v>961611.26176841708</v>
      </c>
      <c r="M344" s="36">
        <f>BASE!M348*$M$1130</f>
        <v>0</v>
      </c>
      <c r="N344" s="1">
        <f t="shared" si="31"/>
        <v>6</v>
      </c>
      <c r="O344" s="8">
        <f t="shared" si="35"/>
        <v>1040344</v>
      </c>
      <c r="P344" s="9">
        <f t="shared" si="32"/>
        <v>1040344</v>
      </c>
      <c r="Q344" s="40">
        <f t="array" ref="Q344">IFERROR(_xlfn.STDEV.P(IF((F344:M344&lt;&gt;0)*(F344:M344&lt;&gt;""), F344:M344)), 0)</f>
        <v>220173.96196815104</v>
      </c>
      <c r="R344" s="11">
        <f t="shared" si="30"/>
        <v>21.163573007404381</v>
      </c>
      <c r="S344" s="12">
        <f t="shared" si="33"/>
        <v>78.836426992595619</v>
      </c>
      <c r="T344" s="37" t="str">
        <f t="shared" si="34"/>
        <v>ALTO</v>
      </c>
    </row>
    <row r="345" spans="2:20" ht="30">
      <c r="B345" s="27">
        <v>340</v>
      </c>
      <c r="C345" s="31" t="s">
        <v>380</v>
      </c>
      <c r="D345" s="32" t="s">
        <v>38</v>
      </c>
      <c r="E345" s="32">
        <v>1</v>
      </c>
      <c r="F345" s="7">
        <f>BASE!F349</f>
        <v>0</v>
      </c>
      <c r="G345" s="7">
        <f>BASE!G349</f>
        <v>2878439.7600000002</v>
      </c>
      <c r="H345" s="40">
        <f>BASE!H349*'FM-029 DEP19May25'!$H$1130</f>
        <v>2740640.8391784742</v>
      </c>
      <c r="I345" s="7">
        <f>BASE!I349*'FM-029 DEP19May25'!$I$1130</f>
        <v>2193748.9442362795</v>
      </c>
      <c r="J345" s="7"/>
      <c r="K345" s="7"/>
      <c r="L345" s="7"/>
      <c r="M345" s="36">
        <f>BASE!M349*$M$1130</f>
        <v>0</v>
      </c>
      <c r="N345" s="1">
        <f t="shared" si="31"/>
        <v>3</v>
      </c>
      <c r="O345" s="8">
        <f t="shared" si="35"/>
        <v>2604277</v>
      </c>
      <c r="P345" s="9">
        <f t="shared" si="32"/>
        <v>2604277</v>
      </c>
      <c r="Q345" s="40">
        <f t="array" ref="Q345">IFERROR(_xlfn.STDEV.P(IF((F345:M345&lt;&gt;0)*(F345:M345&lt;&gt;""), F345:M345)), 0)</f>
        <v>295687.67315910786</v>
      </c>
      <c r="R345" s="11">
        <f t="shared" si="30"/>
        <v>11.353925606189659</v>
      </c>
      <c r="S345" s="12">
        <f t="shared" si="33"/>
        <v>88.646074393810338</v>
      </c>
      <c r="T345" s="37" t="str">
        <f t="shared" si="34"/>
        <v>ALTO</v>
      </c>
    </row>
    <row r="346" spans="2:20" ht="30">
      <c r="B346" s="27">
        <v>341</v>
      </c>
      <c r="C346" s="31" t="s">
        <v>381</v>
      </c>
      <c r="D346" s="32" t="s">
        <v>38</v>
      </c>
      <c r="E346" s="32">
        <v>1</v>
      </c>
      <c r="F346" s="7">
        <f>BASE!F350</f>
        <v>0</v>
      </c>
      <c r="G346" s="7">
        <f>BASE!G350</f>
        <v>1706974.56</v>
      </c>
      <c r="H346" s="40">
        <f>BASE!H350*'FM-029 DEP19May25'!$H$1130</f>
        <v>1625256.4119688519</v>
      </c>
      <c r="I346" s="7">
        <f>BASE!I350*'FM-029 DEP19May25'!$I$1130</f>
        <v>1241462.4509587833</v>
      </c>
      <c r="J346" s="7">
        <f>BASE!J350*'FM-029 DEP19May25'!$J$1130</f>
        <v>1053526.9724441255</v>
      </c>
      <c r="K346" s="7">
        <f>BASE!K350*'FM-029 DEP19May25'!$K$1130</f>
        <v>1027841.0500807755</v>
      </c>
      <c r="L346" s="7">
        <f>BASE!L350*'FM-029 DEP19May25'!$L$1130</f>
        <v>976429.97185285843</v>
      </c>
      <c r="M346" s="36">
        <f>BASE!M350*$M$1130</f>
        <v>0</v>
      </c>
      <c r="N346" s="1">
        <f t="shared" si="31"/>
        <v>6</v>
      </c>
      <c r="O346" s="8">
        <f t="shared" si="35"/>
        <v>1271915</v>
      </c>
      <c r="P346" s="9">
        <f t="shared" si="32"/>
        <v>1271915</v>
      </c>
      <c r="Q346" s="40">
        <f t="array" ref="Q346">IFERROR(_xlfn.STDEV.P(IF((F346:M346&lt;&gt;0)*(F346:M346&lt;&gt;""), F346:M346)), 0)</f>
        <v>291442.14902513818</v>
      </c>
      <c r="R346" s="11">
        <f t="shared" si="30"/>
        <v>22.913649813481104</v>
      </c>
      <c r="S346" s="12">
        <f t="shared" si="33"/>
        <v>77.086350186518899</v>
      </c>
      <c r="T346" s="37" t="str">
        <f t="shared" si="34"/>
        <v>ALTO</v>
      </c>
    </row>
    <row r="347" spans="2:20" ht="30">
      <c r="B347" s="27">
        <v>342</v>
      </c>
      <c r="C347" s="31" t="s">
        <v>382</v>
      </c>
      <c r="D347" s="32" t="s">
        <v>38</v>
      </c>
      <c r="E347" s="32">
        <v>1</v>
      </c>
      <c r="F347" s="7">
        <f>BASE!F351</f>
        <v>0</v>
      </c>
      <c r="G347" s="7">
        <f>BASE!G351</f>
        <v>1951377.4800000002</v>
      </c>
      <c r="H347" s="40">
        <f>BASE!H351*'FM-029 DEP19May25'!$H$1130</f>
        <v>1857959.487339776</v>
      </c>
      <c r="I347" s="7">
        <f>BASE!I351*'FM-029 DEP19May25'!$I$1130</f>
        <v>1442107.0398942032</v>
      </c>
      <c r="J347" s="7">
        <f>BASE!J351*'FM-029 DEP19May25'!$J$1130</f>
        <v>1232079.6158334082</v>
      </c>
      <c r="K347" s="7">
        <f>BASE!K351*'FM-029 DEP19May25'!$K$1130</f>
        <v>1221124.410339257</v>
      </c>
      <c r="L347" s="7">
        <f>BASE!L351*'FM-029 DEP19May25'!$L$1130</f>
        <v>1098551.1870329031</v>
      </c>
      <c r="M347" s="36">
        <f>BASE!M351*$M$1130</f>
        <v>0</v>
      </c>
      <c r="N347" s="1">
        <f t="shared" si="31"/>
        <v>6</v>
      </c>
      <c r="O347" s="8">
        <f t="shared" si="35"/>
        <v>1467200</v>
      </c>
      <c r="P347" s="9">
        <f t="shared" si="32"/>
        <v>1467200</v>
      </c>
      <c r="Q347" s="40">
        <f t="array" ref="Q347">IFERROR(_xlfn.STDEV.P(IF((F347:M347&lt;&gt;0)*(F347:M347&lt;&gt;""), F347:M347)), 0)</f>
        <v>326467.76357233879</v>
      </c>
      <c r="R347" s="11">
        <f t="shared" si="30"/>
        <v>22.251074398332797</v>
      </c>
      <c r="S347" s="12">
        <f t="shared" si="33"/>
        <v>77.748925601667196</v>
      </c>
      <c r="T347" s="37" t="str">
        <f t="shared" si="34"/>
        <v>ALTO</v>
      </c>
    </row>
    <row r="348" spans="2:20" ht="18">
      <c r="B348" s="27">
        <v>343</v>
      </c>
      <c r="C348" s="33" t="s">
        <v>383</v>
      </c>
      <c r="D348" s="32" t="s">
        <v>38</v>
      </c>
      <c r="E348" s="32">
        <v>1</v>
      </c>
      <c r="F348" s="7">
        <f>BASE!F352</f>
        <v>0</v>
      </c>
      <c r="G348" s="7">
        <f>BASE!G352</f>
        <v>2330449</v>
      </c>
      <c r="H348" s="40">
        <f>BASE!H352*'FM-029 DEP19May25'!$H$1130</f>
        <v>1784529.1141384966</v>
      </c>
      <c r="I348" s="7">
        <f>BASE!I352*'FM-029 DEP19May25'!$I$1130</f>
        <v>1538352.3319374034</v>
      </c>
      <c r="J348" s="7"/>
      <c r="K348" s="7"/>
      <c r="L348" s="7"/>
      <c r="M348" s="36">
        <f>BASE!M352*$M$1130</f>
        <v>0</v>
      </c>
      <c r="N348" s="1">
        <f t="shared" si="31"/>
        <v>3</v>
      </c>
      <c r="O348" s="8">
        <f t="shared" si="35"/>
        <v>1884443</v>
      </c>
      <c r="P348" s="9">
        <f t="shared" si="32"/>
        <v>1884443</v>
      </c>
      <c r="Q348" s="40">
        <f t="array" ref="Q348">IFERROR(_xlfn.STDEV.P(IF((F348:M348&lt;&gt;0)*(F348:M348&lt;&gt;""), F348:M348)), 0)</f>
        <v>330999.94317384489</v>
      </c>
      <c r="R348" s="11">
        <f t="shared" ref="R348:R411" si="36">IFERROR(Q348/O348*100,0)</f>
        <v>17.564868938664894</v>
      </c>
      <c r="S348" s="12">
        <f t="shared" si="33"/>
        <v>82.435131061335113</v>
      </c>
      <c r="T348" s="37" t="str">
        <f t="shared" si="34"/>
        <v>ALTO</v>
      </c>
    </row>
    <row r="349" spans="2:20" ht="18">
      <c r="B349" s="27">
        <v>344</v>
      </c>
      <c r="C349" s="33" t="s">
        <v>384</v>
      </c>
      <c r="D349" s="32" t="s">
        <v>38</v>
      </c>
      <c r="E349" s="32">
        <v>1</v>
      </c>
      <c r="F349" s="7">
        <f>BASE!F353</f>
        <v>0</v>
      </c>
      <c r="G349" s="7">
        <f>BASE!G353</f>
        <v>1857868.9200000002</v>
      </c>
      <c r="H349" s="40">
        <f>BASE!H353*'FM-029 DEP19May25'!$H$1130</f>
        <v>1596513.2489455605</v>
      </c>
      <c r="I349" s="7">
        <f>BASE!I353*'FM-029 DEP19May25'!$I$1130</f>
        <v>1239175.1135111307</v>
      </c>
      <c r="J349" s="7"/>
      <c r="K349" s="7"/>
      <c r="L349" s="7"/>
      <c r="M349" s="36">
        <f>BASE!M353*$M$1130</f>
        <v>0</v>
      </c>
      <c r="N349" s="1">
        <f t="shared" si="31"/>
        <v>3</v>
      </c>
      <c r="O349" s="8">
        <f t="shared" si="35"/>
        <v>1564519</v>
      </c>
      <c r="P349" s="9">
        <f t="shared" si="32"/>
        <v>1564519</v>
      </c>
      <c r="Q349" s="40">
        <f t="array" ref="Q349">IFERROR(_xlfn.STDEV.P(IF((F349:M349&lt;&gt;0)*(F349:M349&lt;&gt;""), F349:M349)), 0)</f>
        <v>253591.83215372646</v>
      </c>
      <c r="R349" s="11">
        <f t="shared" si="36"/>
        <v>16.208932723330712</v>
      </c>
      <c r="S349" s="12">
        <f t="shared" si="33"/>
        <v>83.791067276669281</v>
      </c>
      <c r="T349" s="37" t="str">
        <f t="shared" si="34"/>
        <v>ALTO</v>
      </c>
    </row>
    <row r="350" spans="2:20" ht="18">
      <c r="B350" s="27">
        <v>345</v>
      </c>
      <c r="C350" s="33" t="s">
        <v>385</v>
      </c>
      <c r="D350" s="32" t="s">
        <v>38</v>
      </c>
      <c r="E350" s="32">
        <v>1</v>
      </c>
      <c r="F350" s="7">
        <f>BASE!F354</f>
        <v>0</v>
      </c>
      <c r="G350" s="7">
        <f>BASE!G354</f>
        <v>2861181.3600000003</v>
      </c>
      <c r="H350" s="40">
        <f>BASE!H354*'FM-029 DEP19May25'!$H$1130</f>
        <v>2724208.3746649516</v>
      </c>
      <c r="I350" s="7">
        <f>BASE!I354*'FM-029 DEP19May25'!$I$1130</f>
        <v>1869258.886929689</v>
      </c>
      <c r="J350" s="7"/>
      <c r="K350" s="7"/>
      <c r="L350" s="7"/>
      <c r="M350" s="36">
        <f>BASE!M354*$M$1130</f>
        <v>0</v>
      </c>
      <c r="N350" s="1">
        <f t="shared" si="31"/>
        <v>3</v>
      </c>
      <c r="O350" s="8">
        <f t="shared" si="35"/>
        <v>2484883</v>
      </c>
      <c r="P350" s="9">
        <f t="shared" si="32"/>
        <v>2484883</v>
      </c>
      <c r="Q350" s="40">
        <f t="array" ref="Q350">IFERROR(_xlfn.STDEV.P(IF((F350:M350&lt;&gt;0)*(F350:M350&lt;&gt;""), F350:M350)), 0)</f>
        <v>438888.80113713245</v>
      </c>
      <c r="R350" s="11">
        <f t="shared" si="36"/>
        <v>17.662352760155407</v>
      </c>
      <c r="S350" s="12">
        <f t="shared" si="33"/>
        <v>82.337647239844586</v>
      </c>
      <c r="T350" s="37" t="str">
        <f t="shared" si="34"/>
        <v>ALTO</v>
      </c>
    </row>
    <row r="351" spans="2:20" ht="18">
      <c r="B351" s="27">
        <v>346</v>
      </c>
      <c r="C351" s="33" t="s">
        <v>386</v>
      </c>
      <c r="D351" s="32" t="s">
        <v>38</v>
      </c>
      <c r="E351" s="32">
        <v>1</v>
      </c>
      <c r="F351" s="7">
        <f>BASE!F355</f>
        <v>0</v>
      </c>
      <c r="G351" s="7">
        <f>BASE!G355</f>
        <v>2335665</v>
      </c>
      <c r="H351" s="40">
        <f>BASE!H355*'FM-029 DEP19May25'!$H$1130</f>
        <v>1925958.6992196341</v>
      </c>
      <c r="I351" s="7">
        <f>BASE!I355*'FM-029 DEP19May25'!$I$1130</f>
        <v>1787288.5364778487</v>
      </c>
      <c r="J351" s="7">
        <f>BASE!J355*'FM-029 DEP19May25'!$J$1130</f>
        <v>1157737.9947940041</v>
      </c>
      <c r="K351" s="7"/>
      <c r="L351" s="7"/>
      <c r="M351" s="36">
        <f>BASE!M355*$M$1130</f>
        <v>0</v>
      </c>
      <c r="N351" s="1">
        <f t="shared" si="31"/>
        <v>4</v>
      </c>
      <c r="O351" s="8">
        <f t="shared" si="35"/>
        <v>1801663</v>
      </c>
      <c r="P351" s="9">
        <f t="shared" si="32"/>
        <v>1801663</v>
      </c>
      <c r="Q351" s="40">
        <f t="array" ref="Q351">IFERROR(_xlfn.STDEV.P(IF((F351:M351&lt;&gt;0)*(F351:M351&lt;&gt;""), F351:M351)), 0)</f>
        <v>422922.44985895662</v>
      </c>
      <c r="R351" s="11">
        <f t="shared" si="36"/>
        <v>23.474004287092349</v>
      </c>
      <c r="S351" s="12">
        <f t="shared" si="33"/>
        <v>76.525995712907644</v>
      </c>
      <c r="T351" s="37" t="str">
        <f t="shared" si="34"/>
        <v>ALTO</v>
      </c>
    </row>
    <row r="352" spans="2:20" ht="30">
      <c r="B352" s="27">
        <v>347</v>
      </c>
      <c r="C352" s="31" t="s">
        <v>387</v>
      </c>
      <c r="D352" s="32" t="s">
        <v>38</v>
      </c>
      <c r="E352" s="32">
        <v>1</v>
      </c>
      <c r="F352" s="7">
        <f>BASE!F356</f>
        <v>0</v>
      </c>
      <c r="G352" s="7">
        <f>BASE!G356</f>
        <v>1621499</v>
      </c>
      <c r="H352" s="40">
        <f>BASE!H356*'FM-029 DEP19May25'!$H$1130</f>
        <v>1486656.0737833551</v>
      </c>
      <c r="I352" s="7">
        <f>BASE!I356*'FM-029 DEP19May25'!$I$1130</f>
        <v>1532410.6876790829</v>
      </c>
      <c r="J352" s="7">
        <f>BASE!J356*'FM-029 DEP19May25'!$J$1130</f>
        <v>987283.27798222785</v>
      </c>
      <c r="K352" s="7">
        <f>BASE!K356*'FM-029 DEP19May25'!$K$1130</f>
        <v>912833.79644588043</v>
      </c>
      <c r="L352" s="7">
        <f>BASE!L356*'FM-029 DEP19May25'!$L$1130</f>
        <v>720927.44637484231</v>
      </c>
      <c r="M352" s="36">
        <f>BASE!M356*$M$1130</f>
        <v>0</v>
      </c>
      <c r="N352" s="1">
        <f t="shared" si="31"/>
        <v>6</v>
      </c>
      <c r="O352" s="8">
        <f t="shared" si="35"/>
        <v>1210268</v>
      </c>
      <c r="P352" s="9">
        <f t="shared" si="32"/>
        <v>1210268</v>
      </c>
      <c r="Q352" s="40">
        <f t="array" ref="Q352">IFERROR(_xlfn.STDEV.P(IF((F352:M352&lt;&gt;0)*(F352:M352&lt;&gt;""), F352:M352)), 0)</f>
        <v>348071.03753743129</v>
      </c>
      <c r="R352" s="11">
        <f t="shared" si="36"/>
        <v>28.75983150322336</v>
      </c>
      <c r="S352" s="12">
        <f t="shared" si="33"/>
        <v>71.240168496776647</v>
      </c>
      <c r="T352" s="37" t="str">
        <f t="shared" si="34"/>
        <v>ALTO</v>
      </c>
    </row>
    <row r="353" spans="2:20" ht="30">
      <c r="B353" s="27">
        <v>348</v>
      </c>
      <c r="C353" s="31" t="s">
        <v>388</v>
      </c>
      <c r="D353" s="32" t="s">
        <v>38</v>
      </c>
      <c r="E353" s="32">
        <v>1</v>
      </c>
      <c r="F353" s="7">
        <f>BASE!F357</f>
        <v>0</v>
      </c>
      <c r="G353" s="7">
        <f>BASE!G357</f>
        <v>1081690</v>
      </c>
      <c r="H353" s="40">
        <f>BASE!H357*'FM-029 DEP19May25'!$H$1130</f>
        <v>1510460.4637168879</v>
      </c>
      <c r="I353" s="7">
        <f>BASE!I357*'FM-029 DEP19May25'!$I$1130</f>
        <v>1379999.0368084635</v>
      </c>
      <c r="J353" s="7">
        <f>BASE!J357*'FM-029 DEP19May25'!$J$1130</f>
        <v>1178978.4579481196</v>
      </c>
      <c r="K353" s="7">
        <f>BASE!K357*'FM-029 DEP19May25'!$K$1130</f>
        <v>1089953.9903069467</v>
      </c>
      <c r="L353" s="7">
        <f>BASE!L357*'FM-029 DEP19May25'!$L$1130</f>
        <v>944197.16005047085</v>
      </c>
      <c r="M353" s="36">
        <f>BASE!M357*$M$1130</f>
        <v>0</v>
      </c>
      <c r="N353" s="1">
        <f t="shared" si="31"/>
        <v>6</v>
      </c>
      <c r="O353" s="8">
        <f t="shared" si="35"/>
        <v>1197547</v>
      </c>
      <c r="P353" s="9">
        <f t="shared" si="32"/>
        <v>1197547</v>
      </c>
      <c r="Q353" s="40">
        <f t="array" ref="Q353">IFERROR(_xlfn.STDEV.P(IF((F353:M353&lt;&gt;0)*(F353:M353&lt;&gt;""), F353:M353)), 0)</f>
        <v>191804.42028694294</v>
      </c>
      <c r="R353" s="11">
        <f t="shared" si="36"/>
        <v>16.01644196736687</v>
      </c>
      <c r="S353" s="12">
        <f t="shared" si="33"/>
        <v>83.983558032633127</v>
      </c>
      <c r="T353" s="37" t="str">
        <f t="shared" si="34"/>
        <v>ALTO</v>
      </c>
    </row>
    <row r="354" spans="2:20" ht="30">
      <c r="B354" s="27">
        <v>349</v>
      </c>
      <c r="C354" s="31" t="s">
        <v>389</v>
      </c>
      <c r="D354" s="32" t="s">
        <v>38</v>
      </c>
      <c r="E354" s="32">
        <v>1</v>
      </c>
      <c r="F354" s="7">
        <f>BASE!F358</f>
        <v>0</v>
      </c>
      <c r="G354" s="7">
        <f>BASE!G358</f>
        <v>2763710</v>
      </c>
      <c r="H354" s="40">
        <f>BASE!H358*'FM-029 DEP19May25'!$H$1130</f>
        <v>2046227.5029577971</v>
      </c>
      <c r="I354" s="7">
        <f>BASE!I358*'FM-029 DEP19May25'!$I$1130</f>
        <v>2016877.4520608329</v>
      </c>
      <c r="J354" s="7">
        <f>BASE!J358*'FM-029 DEP19May25'!$J$1130</f>
        <v>1379169.8231756575</v>
      </c>
      <c r="K354" s="7"/>
      <c r="L354" s="7"/>
      <c r="M354" s="36">
        <f>BASE!M358*$M$1130</f>
        <v>0</v>
      </c>
      <c r="N354" s="1">
        <f t="shared" si="31"/>
        <v>4</v>
      </c>
      <c r="O354" s="8">
        <f t="shared" si="35"/>
        <v>2051496</v>
      </c>
      <c r="P354" s="9">
        <f t="shared" si="32"/>
        <v>2051496</v>
      </c>
      <c r="Q354" s="40">
        <f t="array" ref="Q354">IFERROR(_xlfn.STDEV.P(IF((F354:M354&lt;&gt;0)*(F354:M354&lt;&gt;""), F354:M354)), 0)</f>
        <v>490024.86435934756</v>
      </c>
      <c r="R354" s="11">
        <f t="shared" si="36"/>
        <v>23.886220804688264</v>
      </c>
      <c r="S354" s="12">
        <f t="shared" si="33"/>
        <v>76.113779195311736</v>
      </c>
      <c r="T354" s="37" t="str">
        <f t="shared" si="34"/>
        <v>ALTO</v>
      </c>
    </row>
    <row r="355" spans="2:20" ht="30">
      <c r="B355" s="27">
        <v>350</v>
      </c>
      <c r="C355" s="31" t="s">
        <v>390</v>
      </c>
      <c r="D355" s="32" t="s">
        <v>38</v>
      </c>
      <c r="E355" s="32">
        <v>1</v>
      </c>
      <c r="F355" s="7">
        <f>BASE!F359</f>
        <v>0</v>
      </c>
      <c r="G355" s="7">
        <f>BASE!G359</f>
        <v>2093714</v>
      </c>
      <c r="H355" s="40">
        <f>BASE!H359*'FM-029 DEP19May25'!$H$1130</f>
        <v>1508472.0491442673</v>
      </c>
      <c r="I355" s="7">
        <f>BASE!I359*'FM-029 DEP19May25'!$I$1130</f>
        <v>1321468.1904342074</v>
      </c>
      <c r="J355" s="7">
        <f>BASE!J359*'FM-029 DEP19May25'!$J$1130</f>
        <v>1121496.4545372948</v>
      </c>
      <c r="K355" s="7">
        <f>BASE!K359*'FM-029 DEP19May25'!$K$1130</f>
        <v>1036883.9903069467</v>
      </c>
      <c r="L355" s="7">
        <f>BASE!L359*'FM-029 DEP19May25'!$L$1130</f>
        <v>877876.86499077943</v>
      </c>
      <c r="M355" s="36">
        <f>BASE!M359*$M$1130</f>
        <v>0</v>
      </c>
      <c r="N355" s="1">
        <f t="shared" si="31"/>
        <v>6</v>
      </c>
      <c r="O355" s="8">
        <f t="shared" si="35"/>
        <v>1326652</v>
      </c>
      <c r="P355" s="9">
        <f t="shared" si="32"/>
        <v>1326652</v>
      </c>
      <c r="Q355" s="40">
        <f t="array" ref="Q355">IFERROR(_xlfn.STDEV.P(IF((F355:M355&lt;&gt;0)*(F355:M355&lt;&gt;""), F355:M355)), 0)</f>
        <v>397685.58206086309</v>
      </c>
      <c r="R355" s="11">
        <f t="shared" si="36"/>
        <v>29.976631555288279</v>
      </c>
      <c r="S355" s="12">
        <f t="shared" si="33"/>
        <v>70.023368444711721</v>
      </c>
      <c r="T355" s="37" t="str">
        <f t="shared" si="34"/>
        <v>ALTO</v>
      </c>
    </row>
    <row r="356" spans="2:20" ht="30">
      <c r="B356" s="27">
        <v>351</v>
      </c>
      <c r="C356" s="31" t="s">
        <v>391</v>
      </c>
      <c r="D356" s="32" t="s">
        <v>38</v>
      </c>
      <c r="E356" s="32">
        <v>1</v>
      </c>
      <c r="F356" s="7">
        <f>BASE!F360</f>
        <v>0</v>
      </c>
      <c r="G356" s="7">
        <f>BASE!G360</f>
        <v>1860450</v>
      </c>
      <c r="H356" s="40">
        <f>BASE!H360*'FM-029 DEP19May25'!$H$1130</f>
        <v>1176231.1043936589</v>
      </c>
      <c r="I356" s="7">
        <v>912987.75402248173</v>
      </c>
      <c r="J356" s="7"/>
      <c r="K356" s="7"/>
      <c r="L356" s="7"/>
      <c r="M356" s="36">
        <f>BASE!M360*$M$1130</f>
        <v>0</v>
      </c>
      <c r="N356" s="1">
        <f t="shared" si="31"/>
        <v>3</v>
      </c>
      <c r="O356" s="8">
        <f t="shared" si="35"/>
        <v>1316556</v>
      </c>
      <c r="P356" s="9">
        <f t="shared" si="32"/>
        <v>1316556</v>
      </c>
      <c r="Q356" s="40">
        <f t="array" ref="Q356">IFERROR(_xlfn.STDEV.P(IF((F356:M356&lt;&gt;0)*(F356:M356&lt;&gt;""), F356:M356)), 0)</f>
        <v>399324.04916477518</v>
      </c>
      <c r="R356" s="11">
        <f t="shared" si="36"/>
        <v>30.330958133552631</v>
      </c>
      <c r="S356" s="12">
        <f t="shared" si="33"/>
        <v>69.669041866447373</v>
      </c>
      <c r="T356" s="37" t="str">
        <f>IF(S356&gt;69,"ALTO","BAJO")</f>
        <v>ALTO</v>
      </c>
    </row>
    <row r="357" spans="2:20" ht="18">
      <c r="B357" s="27">
        <v>352</v>
      </c>
      <c r="C357" s="33" t="s">
        <v>392</v>
      </c>
      <c r="D357" s="32" t="s">
        <v>38</v>
      </c>
      <c r="E357" s="32">
        <v>1</v>
      </c>
      <c r="F357" s="7">
        <f>BASE!F361</f>
        <v>0</v>
      </c>
      <c r="G357" s="7">
        <f>BASE!G361</f>
        <v>650800.6</v>
      </c>
      <c r="H357" s="40">
        <f>BASE!H361*'FM-029 DEP19May25'!$H$1130</f>
        <v>576911.23813098785</v>
      </c>
      <c r="I357" s="7">
        <f>BASE!I361*'FM-029 DEP19May25'!$I$1130</f>
        <v>464287.12364998896</v>
      </c>
      <c r="J357" s="7">
        <f>BASE!J361*'FM-029 DEP19May25'!$J$1130</f>
        <v>376885.46809083567</v>
      </c>
      <c r="K357" s="7">
        <f>BASE!K361*'FM-029 DEP19May25'!$K$1130</f>
        <v>0</v>
      </c>
      <c r="L357" s="7">
        <f>BASE!L361*'FM-029 DEP19May25'!$L$1130</f>
        <v>349473.50286324375</v>
      </c>
      <c r="M357" s="36">
        <f>BASE!M361*$M$1130</f>
        <v>0</v>
      </c>
      <c r="N357" s="1">
        <f t="shared" si="31"/>
        <v>5</v>
      </c>
      <c r="O357" s="8">
        <f t="shared" si="35"/>
        <v>483672</v>
      </c>
      <c r="P357" s="9">
        <f t="shared" si="32"/>
        <v>483672</v>
      </c>
      <c r="Q357" s="40">
        <f t="array" ref="Q357">IFERROR(_xlfn.STDEV.P(IF((F357:M357&lt;&gt;0)*(F357:M357&lt;&gt;""), F357:M357)), 0)</f>
        <v>115250.94179780797</v>
      </c>
      <c r="R357" s="11">
        <f t="shared" si="36"/>
        <v>23.828326179271897</v>
      </c>
      <c r="S357" s="12">
        <f t="shared" si="33"/>
        <v>76.171673820728103</v>
      </c>
      <c r="T357" s="37" t="str">
        <f t="shared" ref="T357:T420" si="37">IF(S357&gt;70,"ALTO","BAJO")</f>
        <v>ALTO</v>
      </c>
    </row>
    <row r="358" spans="2:20" ht="18">
      <c r="B358" s="27">
        <v>353</v>
      </c>
      <c r="C358" s="33" t="s">
        <v>393</v>
      </c>
      <c r="D358" s="32" t="s">
        <v>38</v>
      </c>
      <c r="E358" s="32">
        <v>1</v>
      </c>
      <c r="F358" s="7">
        <f>BASE!F362</f>
        <v>0</v>
      </c>
      <c r="G358" s="7">
        <f>BASE!G362</f>
        <v>650800.6</v>
      </c>
      <c r="H358" s="40">
        <f>BASE!H362*'FM-029 DEP19May25'!$H$1130</f>
        <v>576911.23813098785</v>
      </c>
      <c r="I358" s="7">
        <f>BASE!I362*'FM-029 DEP19May25'!$I$1130</f>
        <v>464287.12364998896</v>
      </c>
      <c r="J358" s="7">
        <f>BASE!J362*'FM-029 DEP19May25'!$J$1130</f>
        <v>376885.46809083567</v>
      </c>
      <c r="K358" s="7">
        <f>BASE!K362*'FM-029 DEP19May25'!$K$1130</f>
        <v>0</v>
      </c>
      <c r="L358" s="7">
        <f>BASE!L362*'FM-029 DEP19May25'!$L$1130</f>
        <v>349473.50286324375</v>
      </c>
      <c r="M358" s="36">
        <f>BASE!M362*$M$1130</f>
        <v>0</v>
      </c>
      <c r="N358" s="1">
        <f t="shared" si="31"/>
        <v>5</v>
      </c>
      <c r="O358" s="8">
        <f t="shared" si="35"/>
        <v>483672</v>
      </c>
      <c r="P358" s="9">
        <f t="shared" si="32"/>
        <v>483672</v>
      </c>
      <c r="Q358" s="40">
        <f t="array" ref="Q358">IFERROR(_xlfn.STDEV.P(IF((F358:M358&lt;&gt;0)*(F358:M358&lt;&gt;""), F358:M358)), 0)</f>
        <v>115250.94179780797</v>
      </c>
      <c r="R358" s="11">
        <f t="shared" si="36"/>
        <v>23.828326179271897</v>
      </c>
      <c r="S358" s="12">
        <f t="shared" si="33"/>
        <v>76.171673820728103</v>
      </c>
      <c r="T358" s="37" t="str">
        <f t="shared" si="37"/>
        <v>ALTO</v>
      </c>
    </row>
    <row r="359" spans="2:20" ht="18">
      <c r="B359" s="27">
        <v>354</v>
      </c>
      <c r="C359" s="33" t="s">
        <v>394</v>
      </c>
      <c r="D359" s="32" t="s">
        <v>38</v>
      </c>
      <c r="E359" s="32">
        <v>1</v>
      </c>
      <c r="F359" s="7">
        <f>BASE!F363</f>
        <v>0</v>
      </c>
      <c r="G359" s="7">
        <f>BASE!G363</f>
        <v>4602064.6800000006</v>
      </c>
      <c r="H359" s="40">
        <f>BASE!H363*'FM-029 DEP19May25'!$H$1130</f>
        <v>4381750.9609450037</v>
      </c>
      <c r="I359" s="7">
        <f>BASE!I363*'FM-029 DEP19May25'!$I$1130</f>
        <v>3400871.9947101604</v>
      </c>
      <c r="J359" s="7">
        <f>BASE!J363*'FM-029 DEP19May25'!$J$1130</f>
        <v>2761658.4687191457</v>
      </c>
      <c r="K359" s="7">
        <f>BASE!K363*'FM-029 DEP19May25'!$K$1130</f>
        <v>2966976.8820678513</v>
      </c>
      <c r="L359" s="7">
        <f>BASE!L363*'FM-029 DEP19May25'!$L$1130</f>
        <v>2788798.5528486851</v>
      </c>
      <c r="M359" s="36">
        <f>BASE!M363*$M$1130</f>
        <v>0</v>
      </c>
      <c r="N359" s="1">
        <f t="shared" si="31"/>
        <v>6</v>
      </c>
      <c r="O359" s="8">
        <f t="shared" si="35"/>
        <v>3483687</v>
      </c>
      <c r="P359" s="9">
        <f t="shared" si="32"/>
        <v>3483687</v>
      </c>
      <c r="Q359" s="40">
        <f t="array" ref="Q359">IFERROR(_xlfn.STDEV.P(IF((F359:M359&lt;&gt;0)*(F359:M359&lt;&gt;""), F359:M359)), 0)</f>
        <v>745579.23099124164</v>
      </c>
      <c r="R359" s="11">
        <f t="shared" si="36"/>
        <v>21.402015479325257</v>
      </c>
      <c r="S359" s="12">
        <f t="shared" si="33"/>
        <v>78.597984520674743</v>
      </c>
      <c r="T359" s="37" t="str">
        <f t="shared" si="37"/>
        <v>ALTO</v>
      </c>
    </row>
    <row r="360" spans="2:20" ht="18">
      <c r="B360" s="27">
        <v>355</v>
      </c>
      <c r="C360" s="33" t="s">
        <v>395</v>
      </c>
      <c r="D360" s="32" t="s">
        <v>38</v>
      </c>
      <c r="E360" s="32">
        <v>1</v>
      </c>
      <c r="F360" s="7">
        <f>BASE!F364</f>
        <v>0</v>
      </c>
      <c r="G360" s="7">
        <f>BASE!G364</f>
        <v>4663785.6000000006</v>
      </c>
      <c r="H360" s="40">
        <f>BASE!H364*'FM-029 DEP19May25'!$H$1130</f>
        <v>4440516.9007629836</v>
      </c>
      <c r="I360" s="7">
        <f>BASE!I364*'FM-029 DEP19May25'!$I$1130</f>
        <v>3446514.4280361468</v>
      </c>
      <c r="J360" s="7">
        <f>BASE!J364*'FM-029 DEP19May25'!$J$1130</f>
        <v>2798696.5263441345</v>
      </c>
      <c r="K360" s="7">
        <f>BASE!K364*'FM-029 DEP19May25'!$K$1130</f>
        <v>3001005.2665589661</v>
      </c>
      <c r="L360" s="7">
        <f>BASE!L364*'FM-029 DEP19May25'!$L$1130</f>
        <v>2831946.9387557027</v>
      </c>
      <c r="M360" s="36">
        <f>BASE!M364*$M$1130</f>
        <v>0</v>
      </c>
      <c r="N360" s="1">
        <f t="shared" si="31"/>
        <v>6</v>
      </c>
      <c r="O360" s="8">
        <f t="shared" si="35"/>
        <v>3530411</v>
      </c>
      <c r="P360" s="9">
        <f t="shared" si="32"/>
        <v>3530411</v>
      </c>
      <c r="Q360" s="40">
        <f t="array" ref="Q360">IFERROR(_xlfn.STDEV.P(IF((F360:M360&lt;&gt;0)*(F360:M360&lt;&gt;""), F360:M360)), 0)</f>
        <v>755358.40452547488</v>
      </c>
      <c r="R360" s="11">
        <f t="shared" si="36"/>
        <v>21.395763964180794</v>
      </c>
      <c r="S360" s="12">
        <f t="shared" si="33"/>
        <v>78.604236035819213</v>
      </c>
      <c r="T360" s="37" t="str">
        <f t="shared" si="37"/>
        <v>ALTO</v>
      </c>
    </row>
    <row r="361" spans="2:20" ht="18">
      <c r="B361" s="27">
        <v>356</v>
      </c>
      <c r="C361" s="33" t="s">
        <v>396</v>
      </c>
      <c r="D361" s="32" t="s">
        <v>38</v>
      </c>
      <c r="E361" s="32">
        <v>1</v>
      </c>
      <c r="F361" s="7">
        <f>BASE!F365</f>
        <v>0</v>
      </c>
      <c r="G361" s="7">
        <f>BASE!G365</f>
        <v>4949938.08</v>
      </c>
      <c r="H361" s="40">
        <f>BASE!H365*'FM-029 DEP19May25'!$H$1130</f>
        <v>4712970.3986585541</v>
      </c>
      <c r="I361" s="7">
        <f>BASE!I365*'FM-029 DEP19May25'!$I$1130</f>
        <v>3657976.3301741234</v>
      </c>
      <c r="J361" s="7">
        <f>BASE!J365*'FM-029 DEP19May25'!$J$1130</f>
        <v>2970346.0192083297</v>
      </c>
      <c r="K361" s="7">
        <f>BASE!K365*'FM-029 DEP19May25'!$K$1130</f>
        <v>2912816.2197092087</v>
      </c>
      <c r="L361" s="7">
        <f>BASE!L365*'FM-029 DEP19May25'!$L$1130</f>
        <v>2718717.2367271669</v>
      </c>
      <c r="M361" s="36">
        <f>BASE!M365*$M$1130</f>
        <v>0</v>
      </c>
      <c r="N361" s="1">
        <f t="shared" si="31"/>
        <v>6</v>
      </c>
      <c r="O361" s="8">
        <f t="shared" si="35"/>
        <v>3653794</v>
      </c>
      <c r="P361" s="9">
        <f t="shared" si="32"/>
        <v>3653794</v>
      </c>
      <c r="Q361" s="40">
        <f t="array" ref="Q361">IFERROR(_xlfn.STDEV.P(IF((F361:M361&lt;&gt;0)*(F361:M361&lt;&gt;""), F361:M361)), 0)</f>
        <v>884343.38900166575</v>
      </c>
      <c r="R361" s="11">
        <f t="shared" si="36"/>
        <v>24.203427697392513</v>
      </c>
      <c r="S361" s="12">
        <f t="shared" si="33"/>
        <v>75.796572302607487</v>
      </c>
      <c r="T361" s="37" t="str">
        <f t="shared" si="37"/>
        <v>ALTO</v>
      </c>
    </row>
    <row r="362" spans="2:20" ht="18">
      <c r="B362" s="27">
        <v>357</v>
      </c>
      <c r="C362" s="31" t="s">
        <v>397</v>
      </c>
      <c r="D362" s="32" t="s">
        <v>398</v>
      </c>
      <c r="E362" s="32">
        <v>1</v>
      </c>
      <c r="F362" s="7">
        <f>BASE!F366</f>
        <v>0</v>
      </c>
      <c r="G362" s="7"/>
      <c r="H362" s="40">
        <f>BASE!H366*'FM-029 DEP19May25'!$H$1130</f>
        <v>4612678.0634400332</v>
      </c>
      <c r="I362" s="7">
        <f>BASE!I366*'FM-029 DEP19May25'!$I$1130</f>
        <v>3580125.3603702886</v>
      </c>
      <c r="J362" s="7">
        <f>BASE!J366*'FM-029 DEP19May25'!$J$1130</f>
        <v>2148605.6009334889</v>
      </c>
      <c r="K362" s="7"/>
      <c r="L362" s="7"/>
      <c r="M362" s="36">
        <f>BASE!M366*$M$1130</f>
        <v>0</v>
      </c>
      <c r="N362" s="1">
        <f t="shared" si="31"/>
        <v>3</v>
      </c>
      <c r="O362" s="8">
        <f t="shared" si="35"/>
        <v>3447136</v>
      </c>
      <c r="P362" s="9">
        <f t="shared" si="32"/>
        <v>3447136</v>
      </c>
      <c r="Q362" s="40">
        <f t="array" ref="Q362">IFERROR(_xlfn.STDEV.P(IF((F362:M362&lt;&gt;0)*(F362:M362&lt;&gt;""), F362:M362)), 0)</f>
        <v>1010339.1623475149</v>
      </c>
      <c r="R362" s="11">
        <f t="shared" si="36"/>
        <v>29.30952426441878</v>
      </c>
      <c r="S362" s="12">
        <f t="shared" si="33"/>
        <v>70.690475735581217</v>
      </c>
      <c r="T362" s="37" t="str">
        <f t="shared" si="37"/>
        <v>ALTO</v>
      </c>
    </row>
    <row r="363" spans="2:20" ht="18">
      <c r="B363" s="27">
        <v>358</v>
      </c>
      <c r="C363" s="33" t="s">
        <v>399</v>
      </c>
      <c r="D363" s="32" t="s">
        <v>38</v>
      </c>
      <c r="E363" s="32">
        <v>1</v>
      </c>
      <c r="F363" s="7">
        <f>BASE!F367</f>
        <v>0</v>
      </c>
      <c r="G363" s="7">
        <f>BASE!G367</f>
        <v>608244.12</v>
      </c>
      <c r="H363" s="40">
        <f>BASE!H367*'FM-029 DEP19May25'!$H$1130</f>
        <v>579125.99245525955</v>
      </c>
      <c r="I363" s="7">
        <f>BASE!I367*'FM-029 DEP19May25'!$I$1130</f>
        <v>488246.03262067441</v>
      </c>
      <c r="J363" s="7">
        <f>BASE!J367*'FM-029 DEP19May25'!$J$1130</f>
        <v>399586.21308679658</v>
      </c>
      <c r="K363" s="7">
        <f>BASE!K367*'FM-029 DEP19May25'!$K$1130</f>
        <v>0</v>
      </c>
      <c r="L363" s="7">
        <f>BASE!L367*'FM-029 DEP19May25'!$L$1130</f>
        <v>367645.55081044359</v>
      </c>
      <c r="M363" s="36">
        <f>BASE!M367*$M$1130</f>
        <v>0</v>
      </c>
      <c r="N363" s="1">
        <f t="shared" si="31"/>
        <v>5</v>
      </c>
      <c r="O363" s="8">
        <f t="shared" si="35"/>
        <v>488570</v>
      </c>
      <c r="P363" s="9">
        <f t="shared" si="32"/>
        <v>488570</v>
      </c>
      <c r="Q363" s="40">
        <f t="array" ref="Q363">IFERROR(_xlfn.STDEV.P(IF((F363:M363&lt;&gt;0)*(F363:M363&lt;&gt;""), F363:M363)), 0)</f>
        <v>94934.950852182606</v>
      </c>
      <c r="R363" s="11">
        <f t="shared" si="36"/>
        <v>19.431187107718976</v>
      </c>
      <c r="S363" s="12">
        <f t="shared" si="33"/>
        <v>80.568812892281017</v>
      </c>
      <c r="T363" s="37" t="str">
        <f t="shared" si="37"/>
        <v>ALTO</v>
      </c>
    </row>
    <row r="364" spans="2:20" ht="18">
      <c r="B364" s="27">
        <v>359</v>
      </c>
      <c r="C364" s="33" t="s">
        <v>400</v>
      </c>
      <c r="D364" s="32" t="s">
        <v>38</v>
      </c>
      <c r="E364" s="32">
        <v>1</v>
      </c>
      <c r="F364" s="7">
        <f>BASE!F368</f>
        <v>0</v>
      </c>
      <c r="G364" s="7">
        <f>BASE!G368</f>
        <v>16896925</v>
      </c>
      <c r="H364" s="40">
        <f>BASE!H368*'FM-029 DEP19May25'!$H$1130</f>
        <v>14643211.053427795</v>
      </c>
      <c r="I364" s="7">
        <f>BASE!I368*'FM-029 DEP19May25'!$I$1130</f>
        <v>12586957.185364777</v>
      </c>
      <c r="J364" s="7">
        <f>BASE!J368*'FM-029 DEP19May25'!$J$1130</f>
        <v>9401427.250695629</v>
      </c>
      <c r="K364" s="7">
        <f>BASE!K368*'FM-029 DEP19May25'!$K$1130</f>
        <v>0</v>
      </c>
      <c r="L364" s="7">
        <f>BASE!L368*'FM-029 DEP19May25'!$L$1130</f>
        <v>0</v>
      </c>
      <c r="M364" s="36">
        <f>BASE!M368*$M$1130</f>
        <v>0</v>
      </c>
      <c r="N364" s="1">
        <f t="shared" si="31"/>
        <v>4</v>
      </c>
      <c r="O364" s="8">
        <f t="shared" si="35"/>
        <v>13382130</v>
      </c>
      <c r="P364" s="9">
        <f t="shared" si="32"/>
        <v>13382130</v>
      </c>
      <c r="Q364" s="40">
        <f t="array" ref="Q364">IFERROR(_xlfn.STDEV.P(IF((F364:M364&lt;&gt;0)*(F364:M364&lt;&gt;""), F364:M364)), 0)</f>
        <v>2757825.3887254116</v>
      </c>
      <c r="R364" s="11">
        <f t="shared" si="36"/>
        <v>20.608269301863093</v>
      </c>
      <c r="S364" s="12">
        <f t="shared" si="33"/>
        <v>79.391730698136911</v>
      </c>
      <c r="T364" s="37" t="str">
        <f t="shared" si="37"/>
        <v>ALTO</v>
      </c>
    </row>
    <row r="365" spans="2:20" ht="18">
      <c r="B365" s="27">
        <v>360</v>
      </c>
      <c r="C365" s="33" t="s">
        <v>401</v>
      </c>
      <c r="D365" s="32" t="s">
        <v>38</v>
      </c>
      <c r="E365" s="32">
        <v>1</v>
      </c>
      <c r="F365" s="7">
        <f>BASE!F369</f>
        <v>0</v>
      </c>
      <c r="G365" s="7">
        <f>BASE!G369</f>
        <v>12789</v>
      </c>
      <c r="H365" s="40">
        <f>BASE!H369*'FM-029 DEP19May25'!$H$1130</f>
        <v>10422.54847625669</v>
      </c>
      <c r="I365" s="7">
        <f>BASE!I369*'FM-029 DEP19May25'!$I$1130</f>
        <v>8131.1858055984121</v>
      </c>
      <c r="J365" s="7">
        <f>BASE!J369*'FM-029 DEP19May25'!$J$1130</f>
        <v>8496.1852616461729</v>
      </c>
      <c r="K365" s="7">
        <f>BASE!K369*'FM-029 DEP19May25'!$K$1130</f>
        <v>7882.0032310177712</v>
      </c>
      <c r="L365" s="7"/>
      <c r="M365" s="36">
        <f>BASE!M369*$M$1130</f>
        <v>0</v>
      </c>
      <c r="N365" s="1">
        <f t="shared" si="31"/>
        <v>5</v>
      </c>
      <c r="O365" s="8">
        <f t="shared" si="35"/>
        <v>9544</v>
      </c>
      <c r="P365" s="9">
        <f t="shared" si="32"/>
        <v>9544</v>
      </c>
      <c r="Q365" s="40">
        <f t="array" ref="Q365">IFERROR(_xlfn.STDEV.P(IF((F365:M365&lt;&gt;0)*(F365:M365&lt;&gt;""), F365:M365)), 0)</f>
        <v>1852.4613458181464</v>
      </c>
      <c r="R365" s="11">
        <f t="shared" si="36"/>
        <v>19.409695576468426</v>
      </c>
      <c r="S365" s="12">
        <f t="shared" si="33"/>
        <v>80.590304423531578</v>
      </c>
      <c r="T365" s="37" t="str">
        <f t="shared" si="37"/>
        <v>ALTO</v>
      </c>
    </row>
    <row r="366" spans="2:20" ht="18">
      <c r="B366" s="27">
        <v>361</v>
      </c>
      <c r="C366" s="33" t="s">
        <v>402</v>
      </c>
      <c r="D366" s="32" t="s">
        <v>38</v>
      </c>
      <c r="E366" s="32">
        <v>1</v>
      </c>
      <c r="F366" s="7">
        <f>BASE!F370</f>
        <v>0</v>
      </c>
      <c r="G366" s="7">
        <f>BASE!G370</f>
        <v>164183</v>
      </c>
      <c r="H366" s="40">
        <f>BASE!H370*'FM-029 DEP19May25'!$H$1130</f>
        <v>156333.26355280538</v>
      </c>
      <c r="I366" s="7">
        <f>BASE!I370*'FM-029 DEP19May25'!$I$1130</f>
        <v>151995.47498346923</v>
      </c>
      <c r="J366" s="7">
        <f>BASE!J370*'FM-029 DEP19May25'!$J$1130</f>
        <v>135806.21129162554</v>
      </c>
      <c r="K366" s="7">
        <f>BASE!K370*'FM-029 DEP19May25'!$K$1130</f>
        <v>133787.44749596124</v>
      </c>
      <c r="L366" s="7">
        <f>BASE!L370*'FM-029 DEP19May25'!$L$1130</f>
        <v>123282.53809570029</v>
      </c>
      <c r="M366" s="36">
        <f>BASE!M370*$M$1130</f>
        <v>0</v>
      </c>
      <c r="N366" s="1">
        <f t="shared" si="31"/>
        <v>6</v>
      </c>
      <c r="O366" s="8">
        <f t="shared" si="35"/>
        <v>144231</v>
      </c>
      <c r="P366" s="9">
        <f t="shared" si="32"/>
        <v>144231</v>
      </c>
      <c r="Q366" s="40">
        <f t="array" ref="Q366">IFERROR(_xlfn.STDEV.P(IF((F366:M366&lt;&gt;0)*(F366:M366&lt;&gt;""), F366:M366)), 0)</f>
        <v>14281.20599533665</v>
      </c>
      <c r="R366" s="11">
        <f t="shared" si="36"/>
        <v>9.9016203141742398</v>
      </c>
      <c r="S366" s="12">
        <f t="shared" si="33"/>
        <v>90.098379685825762</v>
      </c>
      <c r="T366" s="37" t="str">
        <f t="shared" si="37"/>
        <v>ALTO</v>
      </c>
    </row>
    <row r="367" spans="2:20" ht="18">
      <c r="B367" s="27">
        <v>362</v>
      </c>
      <c r="C367" s="33" t="s">
        <v>403</v>
      </c>
      <c r="D367" s="32" t="s">
        <v>38</v>
      </c>
      <c r="E367" s="32">
        <v>1</v>
      </c>
      <c r="F367" s="7">
        <f>BASE!F371</f>
        <v>0</v>
      </c>
      <c r="G367" s="7">
        <f>BASE!G371</f>
        <v>77842</v>
      </c>
      <c r="H367" s="40">
        <f>BASE!H371*'FM-029 DEP19May25'!$H$1130</f>
        <v>67593.190132378484</v>
      </c>
      <c r="I367" s="7">
        <f>BASE!I371*'FM-029 DEP19May25'!$I$1130</f>
        <v>58268.970685474975</v>
      </c>
      <c r="J367" s="7">
        <f>BASE!J371*'FM-029 DEP19May25'!$J$1130</f>
        <v>47791.042096759724</v>
      </c>
      <c r="K367" s="7">
        <f>BASE!K371*'FM-029 DEP19May25'!$K$1130</f>
        <v>60105.896607431343</v>
      </c>
      <c r="L367" s="7"/>
      <c r="M367" s="36">
        <f>BASE!M371*$M$1130</f>
        <v>0</v>
      </c>
      <c r="N367" s="1">
        <f t="shared" si="31"/>
        <v>5</v>
      </c>
      <c r="O367" s="8">
        <f t="shared" si="35"/>
        <v>62320</v>
      </c>
      <c r="P367" s="9">
        <f t="shared" si="32"/>
        <v>62320</v>
      </c>
      <c r="Q367" s="40">
        <f t="array" ref="Q367">IFERROR(_xlfn.STDEV.P(IF((F367:M367&lt;&gt;0)*(F367:M367&lt;&gt;""), F367:M367)), 0)</f>
        <v>10011.420758560429</v>
      </c>
      <c r="R367" s="11">
        <f t="shared" si="36"/>
        <v>16.064539086265132</v>
      </c>
      <c r="S367" s="12">
        <f t="shared" si="33"/>
        <v>83.935460913734872</v>
      </c>
      <c r="T367" s="37" t="str">
        <f t="shared" si="37"/>
        <v>ALTO</v>
      </c>
    </row>
    <row r="368" spans="2:20" ht="18">
      <c r="B368" s="27">
        <v>363</v>
      </c>
      <c r="C368" s="33" t="s">
        <v>404</v>
      </c>
      <c r="D368" s="32" t="s">
        <v>38</v>
      </c>
      <c r="E368" s="32">
        <v>1</v>
      </c>
      <c r="F368" s="7">
        <f>BASE!F372</f>
        <v>0</v>
      </c>
      <c r="G368" s="7">
        <f>BASE!G372</f>
        <v>73252</v>
      </c>
      <c r="H368" s="40">
        <f>BASE!H372*'FM-029 DEP19May25'!$H$1130</f>
        <v>65414.173663630667</v>
      </c>
      <c r="I368" s="7">
        <f>BASE!I372*'FM-029 DEP19May25'!$I$1130</f>
        <v>58651.461318051573</v>
      </c>
      <c r="J368" s="7">
        <f>BASE!J372*'FM-029 DEP19May25'!$J$1130</f>
        <v>47791.042096759724</v>
      </c>
      <c r="K368" s="7">
        <f>BASE!K372*'FM-029 DEP19May25'!$K$1130</f>
        <v>60105.896607431343</v>
      </c>
      <c r="L368" s="7"/>
      <c r="M368" s="36">
        <f>BASE!M372*$M$1130</f>
        <v>0</v>
      </c>
      <c r="N368" s="1">
        <f t="shared" si="31"/>
        <v>5</v>
      </c>
      <c r="O368" s="8">
        <f t="shared" si="35"/>
        <v>61043</v>
      </c>
      <c r="P368" s="9">
        <f t="shared" si="32"/>
        <v>61043</v>
      </c>
      <c r="Q368" s="40">
        <f t="array" ref="Q368">IFERROR(_xlfn.STDEV.P(IF((F368:M368&lt;&gt;0)*(F368:M368&lt;&gt;""), F368:M368)), 0)</f>
        <v>8371.127145924147</v>
      </c>
      <c r="R368" s="11">
        <f t="shared" si="36"/>
        <v>13.713492367550984</v>
      </c>
      <c r="S368" s="12">
        <f t="shared" si="33"/>
        <v>86.286507632449016</v>
      </c>
      <c r="T368" s="37" t="str">
        <f t="shared" si="37"/>
        <v>ALTO</v>
      </c>
    </row>
    <row r="369" spans="2:20" ht="18">
      <c r="B369" s="27">
        <v>364</v>
      </c>
      <c r="C369" s="33" t="s">
        <v>405</v>
      </c>
      <c r="D369" s="32" t="s">
        <v>38</v>
      </c>
      <c r="E369" s="32">
        <v>1</v>
      </c>
      <c r="F369" s="7">
        <f>BASE!F373</f>
        <v>0</v>
      </c>
      <c r="G369" s="7">
        <f>BASE!G373</f>
        <v>140407</v>
      </c>
      <c r="H369" s="40">
        <f>BASE!H373*'FM-029 DEP19May25'!$H$1130</f>
        <v>119845.90578113048</v>
      </c>
      <c r="I369" s="7">
        <f>BASE!I373*'FM-029 DEP19May25'!$I$1130</f>
        <v>100717.82455366982</v>
      </c>
      <c r="J369" s="7">
        <f>BASE!J373*'FM-029 DEP19May25'!$J$1130</f>
        <v>95714.837088232671</v>
      </c>
      <c r="K369" s="7">
        <f>BASE!K373*'FM-029 DEP19May25'!$K$1130</f>
        <v>88506.68820678514</v>
      </c>
      <c r="L369" s="7">
        <f>BASE!L373*'FM-029 DEP19May25'!$L$1130</f>
        <v>96112.749684557901</v>
      </c>
      <c r="M369" s="36">
        <f>BASE!M373*$M$1130</f>
        <v>0</v>
      </c>
      <c r="N369" s="1">
        <f t="shared" si="31"/>
        <v>6</v>
      </c>
      <c r="O369" s="8">
        <f t="shared" si="35"/>
        <v>106884</v>
      </c>
      <c r="P369" s="9">
        <f t="shared" si="32"/>
        <v>106884</v>
      </c>
      <c r="Q369" s="40">
        <f t="array" ref="Q369">IFERROR(_xlfn.STDEV.P(IF((F369:M369&lt;&gt;0)*(F369:M369&lt;&gt;""), F369:M369)), 0)</f>
        <v>17834.049232661178</v>
      </c>
      <c r="R369" s="11">
        <f t="shared" si="36"/>
        <v>16.685424602991262</v>
      </c>
      <c r="S369" s="12">
        <f t="shared" si="33"/>
        <v>83.314575397008738</v>
      </c>
      <c r="T369" s="37" t="str">
        <f t="shared" si="37"/>
        <v>ALTO</v>
      </c>
    </row>
    <row r="370" spans="2:20" ht="18">
      <c r="B370" s="27">
        <v>365</v>
      </c>
      <c r="C370" s="31" t="s">
        <v>406</v>
      </c>
      <c r="D370" s="32" t="s">
        <v>38</v>
      </c>
      <c r="E370" s="32">
        <v>1</v>
      </c>
      <c r="F370" s="7">
        <f>BASE!F374</f>
        <v>0</v>
      </c>
      <c r="G370" s="7">
        <f>BASE!G374</f>
        <v>190356</v>
      </c>
      <c r="H370" s="40">
        <f>BASE!H374*'FM-029 DEP19May25'!$H$1130</f>
        <v>154691.30763512477</v>
      </c>
      <c r="I370" s="7">
        <f>BASE!I374*'FM-029 DEP19May25'!$I$1130</f>
        <v>120084.67269120563</v>
      </c>
      <c r="J370" s="7">
        <f>BASE!J374*'FM-029 DEP19May25'!$J$1130</f>
        <v>101157.70577147475</v>
      </c>
      <c r="K370" s="7">
        <f>BASE!K374*'FM-029 DEP19May25'!$K$1130</f>
        <v>93534.135702746367</v>
      </c>
      <c r="L370" s="7">
        <f>BASE!L374*'FM-029 DEP19May25'!$L$1130</f>
        <v>95224.172571095813</v>
      </c>
      <c r="M370" s="36">
        <f>BASE!M374*$M$1130</f>
        <v>0</v>
      </c>
      <c r="N370" s="1">
        <f t="shared" si="31"/>
        <v>6</v>
      </c>
      <c r="O370" s="8">
        <f t="shared" si="35"/>
        <v>125841</v>
      </c>
      <c r="P370" s="9">
        <f t="shared" si="32"/>
        <v>125841</v>
      </c>
      <c r="Q370" s="40">
        <f t="array" ref="Q370">IFERROR(_xlfn.STDEV.P(IF((F370:M370&lt;&gt;0)*(F370:M370&lt;&gt;""), F370:M370)), 0)</f>
        <v>35632.497797115924</v>
      </c>
      <c r="R370" s="11">
        <f t="shared" si="36"/>
        <v>28.31549161013972</v>
      </c>
      <c r="S370" s="12">
        <f t="shared" si="33"/>
        <v>71.684508389860284</v>
      </c>
      <c r="T370" s="37" t="str">
        <f t="shared" si="37"/>
        <v>ALTO</v>
      </c>
    </row>
    <row r="371" spans="2:20" ht="18">
      <c r="B371" s="27">
        <v>366</v>
      </c>
      <c r="C371" s="33" t="s">
        <v>407</v>
      </c>
      <c r="D371" s="32" t="s">
        <v>38</v>
      </c>
      <c r="E371" s="32">
        <v>1</v>
      </c>
      <c r="F371" s="7">
        <f>BASE!F375</f>
        <v>0</v>
      </c>
      <c r="G371" s="7">
        <f>BASE!G375</f>
        <v>134017</v>
      </c>
      <c r="H371" s="40">
        <f>BASE!H375*'FM-029 DEP19May25'!$H$1130</f>
        <v>113390.25926802473</v>
      </c>
      <c r="I371" s="7">
        <f>BASE!I375*'FM-029 DEP19May25'!$I$1130</f>
        <v>94017.7187568878</v>
      </c>
      <c r="J371" s="7">
        <f>BASE!J375*'FM-029 DEP19May25'!$J$1130</f>
        <v>93059.779193968236</v>
      </c>
      <c r="K371" s="7">
        <f>BASE!K375*'FM-029 DEP19May25'!$K$1130</f>
        <v>86638.788368336027</v>
      </c>
      <c r="L371" s="7">
        <f>BASE!L375*'FM-029 DEP19May25'!$L$1130</f>
        <v>95758.180141706311</v>
      </c>
      <c r="M371" s="36">
        <f>BASE!M375*$M$1130</f>
        <v>0</v>
      </c>
      <c r="N371" s="1">
        <f t="shared" si="31"/>
        <v>6</v>
      </c>
      <c r="O371" s="8">
        <f t="shared" si="35"/>
        <v>102814</v>
      </c>
      <c r="P371" s="9">
        <f t="shared" si="32"/>
        <v>102814</v>
      </c>
      <c r="Q371" s="40">
        <f t="array" ref="Q371">IFERROR(_xlfn.STDEV.P(IF((F371:M371&lt;&gt;0)*(F371:M371&lt;&gt;""), F371:M371)), 0)</f>
        <v>16173.156364199071</v>
      </c>
      <c r="R371" s="11">
        <f t="shared" si="36"/>
        <v>15.730500091620861</v>
      </c>
      <c r="S371" s="12">
        <f t="shared" si="33"/>
        <v>84.269499908379146</v>
      </c>
      <c r="T371" s="37" t="str">
        <f t="shared" si="37"/>
        <v>ALTO</v>
      </c>
    </row>
    <row r="372" spans="2:20" ht="18">
      <c r="B372" s="27">
        <v>367</v>
      </c>
      <c r="C372" s="33" t="s">
        <v>408</v>
      </c>
      <c r="D372" s="32" t="s">
        <v>38</v>
      </c>
      <c r="E372" s="32">
        <v>1</v>
      </c>
      <c r="F372" s="7">
        <f>BASE!F376</f>
        <v>0</v>
      </c>
      <c r="G372" s="7">
        <f>BASE!G376</f>
        <v>167086</v>
      </c>
      <c r="H372" s="40">
        <f>BASE!H376*'FM-029 DEP19May25'!$H$1130</f>
        <v>135785.98206299104</v>
      </c>
      <c r="I372" s="7">
        <f>BASE!I376*'FM-029 DEP19May25'!$I$1130</f>
        <v>105415.28763500109</v>
      </c>
      <c r="J372" s="7">
        <f>BASE!J376*'FM-029 DEP19May25'!$J$1130</f>
        <v>100361.18840319541</v>
      </c>
      <c r="K372" s="7">
        <f>BASE!K376*'FM-029 DEP19May25'!$K$1130</f>
        <v>96793.47334410339</v>
      </c>
      <c r="L372" s="7">
        <f>BASE!L376*'FM-029 DEP19May25'!$L$1130</f>
        <v>95580.177618169473</v>
      </c>
      <c r="M372" s="36">
        <f>BASE!M376*$M$1130</f>
        <v>0</v>
      </c>
      <c r="N372" s="1">
        <f t="shared" si="31"/>
        <v>6</v>
      </c>
      <c r="O372" s="8">
        <f t="shared" si="35"/>
        <v>116837</v>
      </c>
      <c r="P372" s="9">
        <f t="shared" si="32"/>
        <v>116837</v>
      </c>
      <c r="Q372" s="40">
        <f t="array" ref="Q372">IFERROR(_xlfn.STDEV.P(IF((F372:M372&lt;&gt;0)*(F372:M372&lt;&gt;""), F372:M372)), 0)</f>
        <v>26266.357639643906</v>
      </c>
      <c r="R372" s="11">
        <f t="shared" si="36"/>
        <v>22.481198284485142</v>
      </c>
      <c r="S372" s="12">
        <f t="shared" si="33"/>
        <v>77.518801715514854</v>
      </c>
      <c r="T372" s="37" t="str">
        <f t="shared" si="37"/>
        <v>ALTO</v>
      </c>
    </row>
    <row r="373" spans="2:20" ht="18">
      <c r="B373" s="27">
        <v>368</v>
      </c>
      <c r="C373" s="33" t="s">
        <v>409</v>
      </c>
      <c r="D373" s="32" t="s">
        <v>38</v>
      </c>
      <c r="E373" s="32">
        <v>1</v>
      </c>
      <c r="F373" s="7">
        <f>BASE!F377</f>
        <v>0</v>
      </c>
      <c r="G373" s="7">
        <f>BASE!G377</f>
        <v>160914</v>
      </c>
      <c r="H373" s="40">
        <f>BASE!H377*'FM-029 DEP19May25'!$H$1130</f>
        <v>130776.7259803935</v>
      </c>
      <c r="I373" s="7">
        <f>BASE!I377*'FM-029 DEP19May25'!$I$1130</f>
        <v>101536.05025347145</v>
      </c>
      <c r="J373" s="7">
        <f>BASE!J377*'FM-029 DEP19May25'!$J$1130</f>
        <v>104343.77524459206</v>
      </c>
      <c r="K373" s="7">
        <f>BASE!K377*'FM-029 DEP19May25'!$K$1130</f>
        <v>102426.68820678514</v>
      </c>
      <c r="L373" s="7">
        <f>BASE!L377*'FM-029 DEP19May25'!$L$1130</f>
        <v>95580.177618169473</v>
      </c>
      <c r="M373" s="36">
        <f>BASE!M377*$M$1130</f>
        <v>0</v>
      </c>
      <c r="N373" s="1">
        <f t="shared" si="31"/>
        <v>6</v>
      </c>
      <c r="O373" s="8">
        <f t="shared" si="35"/>
        <v>115930</v>
      </c>
      <c r="P373" s="9">
        <f t="shared" si="32"/>
        <v>115930</v>
      </c>
      <c r="Q373" s="40">
        <f t="array" ref="Q373">IFERROR(_xlfn.STDEV.P(IF((F373:M373&lt;&gt;0)*(F373:M373&lt;&gt;""), F373:M373)), 0)</f>
        <v>23028.484611347489</v>
      </c>
      <c r="R373" s="11">
        <f t="shared" si="36"/>
        <v>19.864128880658576</v>
      </c>
      <c r="S373" s="12">
        <f t="shared" si="33"/>
        <v>80.135871119341431</v>
      </c>
      <c r="T373" s="37" t="str">
        <f t="shared" si="37"/>
        <v>ALTO</v>
      </c>
    </row>
    <row r="374" spans="2:20" ht="18">
      <c r="B374" s="27">
        <v>369</v>
      </c>
      <c r="C374" s="33" t="s">
        <v>410</v>
      </c>
      <c r="D374" s="32" t="s">
        <v>38</v>
      </c>
      <c r="E374" s="32">
        <v>1</v>
      </c>
      <c r="F374" s="7">
        <f>BASE!F378</f>
        <v>0</v>
      </c>
      <c r="G374" s="7">
        <f>BASE!G378</f>
        <v>172147</v>
      </c>
      <c r="H374" s="40">
        <f>BASE!H378*'FM-029 DEP19May25'!$H$1130</f>
        <v>139880.94467510254</v>
      </c>
      <c r="I374" s="7">
        <f>BASE!I378*'FM-029 DEP19May25'!$I$1130</f>
        <v>108571.92197487326</v>
      </c>
      <c r="J374" s="7">
        <f>BASE!J378*'FM-029 DEP19May25'!$J$1130</f>
        <v>103812.76366573917</v>
      </c>
      <c r="K374" s="7">
        <f>BASE!K378*'FM-029 DEP19May25'!$K$1130</f>
        <v>101472.35864297254</v>
      </c>
      <c r="L374" s="7">
        <f>BASE!L378*'FM-029 DEP19May25'!$L$1130</f>
        <v>95934.747161021063</v>
      </c>
      <c r="M374" s="36">
        <f>BASE!M378*$M$1130</f>
        <v>0</v>
      </c>
      <c r="N374" s="1">
        <f t="shared" si="31"/>
        <v>6</v>
      </c>
      <c r="O374" s="8">
        <f t="shared" si="35"/>
        <v>120303</v>
      </c>
      <c r="P374" s="9">
        <f t="shared" si="32"/>
        <v>120303</v>
      </c>
      <c r="Q374" s="40">
        <f t="array" ref="Q374">IFERROR(_xlfn.STDEV.P(IF((F374:M374&lt;&gt;0)*(F374:M374&lt;&gt;""), F374:M374)), 0)</f>
        <v>27169.367369434611</v>
      </c>
      <c r="R374" s="11">
        <f t="shared" si="36"/>
        <v>22.58411458520121</v>
      </c>
      <c r="S374" s="12">
        <f t="shared" si="33"/>
        <v>77.415885414798794</v>
      </c>
      <c r="T374" s="37" t="str">
        <f t="shared" si="37"/>
        <v>ALTO</v>
      </c>
    </row>
    <row r="375" spans="2:20" ht="18">
      <c r="B375" s="27">
        <v>370</v>
      </c>
      <c r="C375" s="33" t="s">
        <v>411</v>
      </c>
      <c r="D375" s="32" t="s">
        <v>38</v>
      </c>
      <c r="E375" s="32">
        <v>1</v>
      </c>
      <c r="F375" s="7">
        <f>BASE!F379</f>
        <v>0</v>
      </c>
      <c r="G375" s="7">
        <f>BASE!G379</f>
        <v>176918</v>
      </c>
      <c r="H375" s="40">
        <f>BASE!H379*'FM-029 DEP19May25'!$H$1130</f>
        <v>143780.3418000417</v>
      </c>
      <c r="I375" s="7">
        <f>BASE!I379*'FM-029 DEP19May25'!$I$1130</f>
        <v>111628.58717214016</v>
      </c>
      <c r="J375" s="7">
        <f>BASE!J379*'FM-029 DEP19May25'!$J$1130</f>
        <v>105273.04550758461</v>
      </c>
      <c r="K375" s="7">
        <f>BASE!K379*'FM-029 DEP19May25'!$K$1130</f>
        <v>96163.812600969308</v>
      </c>
      <c r="L375" s="7">
        <f>BASE!L379*'FM-029 DEP19May25'!$L$1130</f>
        <v>112583.72512860333</v>
      </c>
      <c r="M375" s="36">
        <f>BASE!M379*$M$1130</f>
        <v>0</v>
      </c>
      <c r="N375" s="1">
        <f t="shared" si="31"/>
        <v>6</v>
      </c>
      <c r="O375" s="8">
        <f t="shared" si="35"/>
        <v>124391</v>
      </c>
      <c r="P375" s="9">
        <f t="shared" si="32"/>
        <v>124391</v>
      </c>
      <c r="Q375" s="40">
        <f t="array" ref="Q375">IFERROR(_xlfn.STDEV.P(IF((F375:M375&lt;&gt;0)*(F375:M375&lt;&gt;""), F375:M375)), 0)</f>
        <v>27687.522814344895</v>
      </c>
      <c r="R375" s="11">
        <f t="shared" si="36"/>
        <v>22.258461475785946</v>
      </c>
      <c r="S375" s="12">
        <f t="shared" si="33"/>
        <v>77.74153852421405</v>
      </c>
      <c r="T375" s="37" t="str">
        <f t="shared" si="37"/>
        <v>ALTO</v>
      </c>
    </row>
    <row r="376" spans="2:20" ht="18">
      <c r="B376" s="27">
        <v>371</v>
      </c>
      <c r="C376" s="31" t="s">
        <v>412</v>
      </c>
      <c r="D376" s="32" t="s">
        <v>38</v>
      </c>
      <c r="E376" s="32">
        <v>1</v>
      </c>
      <c r="F376" s="7">
        <f>BASE!F380</f>
        <v>0</v>
      </c>
      <c r="G376" s="7">
        <f>BASE!G380</f>
        <v>265844</v>
      </c>
      <c r="H376" s="40">
        <f>BASE!H380*'FM-029 DEP19May25'!$H$1130</f>
        <v>199307.04210206491</v>
      </c>
      <c r="I376" s="7">
        <f>BASE!I380*'FM-029 DEP19May25'!$I$1130</f>
        <v>132350.45184042316</v>
      </c>
      <c r="J376" s="7"/>
      <c r="K376" s="7"/>
      <c r="L376" s="7"/>
      <c r="M376" s="36">
        <f>BASE!M380*$M$1130</f>
        <v>0</v>
      </c>
      <c r="N376" s="1">
        <f t="shared" si="31"/>
        <v>3</v>
      </c>
      <c r="O376" s="8">
        <f t="shared" si="35"/>
        <v>199167</v>
      </c>
      <c r="P376" s="9">
        <f t="shared" si="32"/>
        <v>199167</v>
      </c>
      <c r="Q376" s="40">
        <f t="array" ref="Q376">IFERROR(_xlfn.STDEV.P(IF((F376:M376&lt;&gt;0)*(F376:M376&lt;&gt;""), F376:M376)), 0)</f>
        <v>54498.602577405793</v>
      </c>
      <c r="R376" s="11">
        <f t="shared" si="36"/>
        <v>27.363269305359722</v>
      </c>
      <c r="S376" s="12">
        <f t="shared" si="33"/>
        <v>72.636730694640278</v>
      </c>
      <c r="T376" s="37" t="str">
        <f t="shared" si="37"/>
        <v>ALTO</v>
      </c>
    </row>
    <row r="377" spans="2:20" ht="18">
      <c r="B377" s="27">
        <v>372</v>
      </c>
      <c r="C377" s="33" t="s">
        <v>413</v>
      </c>
      <c r="D377" s="32" t="s">
        <v>38</v>
      </c>
      <c r="E377" s="32">
        <v>1</v>
      </c>
      <c r="F377" s="7">
        <f>BASE!F381</f>
        <v>0</v>
      </c>
      <c r="G377" s="7">
        <f>BASE!G381</f>
        <v>195233</v>
      </c>
      <c r="H377" s="40">
        <f>BASE!H381*'FM-029 DEP19May25'!$H$1130</f>
        <v>158668.13678036569</v>
      </c>
      <c r="I377" s="7">
        <f>BASE!I381*'FM-029 DEP19May25'!$I$1130</f>
        <v>123191.32245977517</v>
      </c>
      <c r="J377" s="7">
        <f>BASE!J381*'FM-029 DEP19May25'!$J$1130</f>
        <v>115229.51261107622</v>
      </c>
      <c r="K377" s="7">
        <f>BASE!K381*'FM-029 DEP19May25'!$K$1130</f>
        <v>109770.38772213248</v>
      </c>
      <c r="L377" s="7">
        <f>BASE!L381*'FM-029 DEP19May25'!$L$1130</f>
        <v>113000.02135300399</v>
      </c>
      <c r="M377" s="36">
        <f>BASE!M381*$M$1130</f>
        <v>0</v>
      </c>
      <c r="N377" s="1">
        <f t="shared" si="31"/>
        <v>6</v>
      </c>
      <c r="O377" s="8">
        <f t="shared" si="35"/>
        <v>135849</v>
      </c>
      <c r="P377" s="9">
        <f t="shared" si="32"/>
        <v>135849</v>
      </c>
      <c r="Q377" s="40">
        <f t="array" ref="Q377">IFERROR(_xlfn.STDEV.P(IF((F377:M377&lt;&gt;0)*(F377:M377&lt;&gt;""), F377:M377)), 0)</f>
        <v>31184.190341177291</v>
      </c>
      <c r="R377" s="11">
        <f t="shared" si="36"/>
        <v>22.955038565743795</v>
      </c>
      <c r="S377" s="12">
        <f t="shared" si="33"/>
        <v>77.044961434256209</v>
      </c>
      <c r="T377" s="37" t="str">
        <f t="shared" si="37"/>
        <v>ALTO</v>
      </c>
    </row>
    <row r="378" spans="2:20" ht="18">
      <c r="B378" s="27">
        <v>373</v>
      </c>
      <c r="C378" s="33" t="s">
        <v>414</v>
      </c>
      <c r="D378" s="32" t="s">
        <v>38</v>
      </c>
      <c r="E378" s="32">
        <v>1</v>
      </c>
      <c r="F378" s="7">
        <f>BASE!F382</f>
        <v>0</v>
      </c>
      <c r="G378" s="7">
        <f>BASE!G382</f>
        <v>303613</v>
      </c>
      <c r="H378" s="40">
        <f>BASE!H382*'FM-029 DEP19May25'!$H$1130</f>
        <v>237362.89464395464</v>
      </c>
      <c r="I378" s="7">
        <f>BASE!I382*'FM-029 DEP19May25'!$I$1130</f>
        <v>171739.38064800526</v>
      </c>
      <c r="J378" s="7"/>
      <c r="K378" s="7"/>
      <c r="L378" s="7"/>
      <c r="M378" s="36">
        <f>BASE!M382*$M$1130</f>
        <v>0</v>
      </c>
      <c r="N378" s="1">
        <f t="shared" si="31"/>
        <v>3</v>
      </c>
      <c r="O378" s="8">
        <f t="shared" si="35"/>
        <v>237572</v>
      </c>
      <c r="P378" s="9">
        <f t="shared" si="32"/>
        <v>237572</v>
      </c>
      <c r="Q378" s="40">
        <f t="array" ref="Q378">IFERROR(_xlfn.STDEV.P(IF((F378:M378&lt;&gt;0)*(F378:M378&lt;&gt;""), F378:M378)), 0)</f>
        <v>53837.382231492418</v>
      </c>
      <c r="R378" s="11">
        <f t="shared" si="36"/>
        <v>22.661501452819532</v>
      </c>
      <c r="S378" s="12">
        <f t="shared" si="33"/>
        <v>77.338498547180464</v>
      </c>
      <c r="T378" s="37" t="str">
        <f t="shared" si="37"/>
        <v>ALTO</v>
      </c>
    </row>
    <row r="379" spans="2:20" ht="18">
      <c r="B379" s="27">
        <v>374</v>
      </c>
      <c r="C379" s="33" t="s">
        <v>415</v>
      </c>
      <c r="D379" s="32" t="s">
        <v>38</v>
      </c>
      <c r="E379" s="32">
        <v>1</v>
      </c>
      <c r="F379" s="7">
        <f>BASE!F383</f>
        <v>0</v>
      </c>
      <c r="G379" s="7">
        <f>BASE!G383</f>
        <v>201740</v>
      </c>
      <c r="H379" s="40">
        <f>BASE!H383*'FM-029 DEP19May25'!$H$1130</f>
        <v>163935.49959730235</v>
      </c>
      <c r="I379" s="7">
        <f>BASE!I383*'FM-029 DEP19May25'!$I$1130</f>
        <v>127252.02556755564</v>
      </c>
      <c r="J379" s="7">
        <f>BASE!J383*'FM-029 DEP19May25'!$J$1130</f>
        <v>108060.85629656226</v>
      </c>
      <c r="K379" s="7">
        <f>BASE!K383*'FM-029 DEP19May25'!$K$1130</f>
        <v>136029.2084006462</v>
      </c>
      <c r="L379" s="7">
        <f>BASE!L383*'FM-029 DEP19May25'!$L$1130</f>
        <v>112580.85412015919</v>
      </c>
      <c r="M379" s="36">
        <f>BASE!M383*$M$1130</f>
        <v>0</v>
      </c>
      <c r="N379" s="1">
        <f t="shared" si="31"/>
        <v>6</v>
      </c>
      <c r="O379" s="8">
        <f t="shared" si="35"/>
        <v>141600</v>
      </c>
      <c r="P379" s="9">
        <f t="shared" si="32"/>
        <v>141600</v>
      </c>
      <c r="Q379" s="40">
        <f t="array" ref="Q379">IFERROR(_xlfn.STDEV.P(IF((F379:M379&lt;&gt;0)*(F379:M379&lt;&gt;""), F379:M379)), 0)</f>
        <v>32454.011614309486</v>
      </c>
      <c r="R379" s="11">
        <f t="shared" si="36"/>
        <v>22.919499727619694</v>
      </c>
      <c r="S379" s="12">
        <f t="shared" si="33"/>
        <v>77.080500272380306</v>
      </c>
      <c r="T379" s="37" t="str">
        <f t="shared" si="37"/>
        <v>ALTO</v>
      </c>
    </row>
    <row r="380" spans="2:20" ht="18">
      <c r="B380" s="27">
        <v>375</v>
      </c>
      <c r="C380" s="33" t="s">
        <v>416</v>
      </c>
      <c r="D380" s="32" t="s">
        <v>38</v>
      </c>
      <c r="E380" s="32">
        <v>1</v>
      </c>
      <c r="F380" s="7">
        <f>BASE!F384</f>
        <v>0</v>
      </c>
      <c r="G380" s="7">
        <f>BASE!G384</f>
        <v>202738</v>
      </c>
      <c r="H380" s="40">
        <f>BASE!H384*'FM-029 DEP19May25'!$H$1130</f>
        <v>164759.45571076963</v>
      </c>
      <c r="I380" s="7">
        <f>BASE!I384*'FM-029 DEP19May25'!$I$1130</f>
        <v>127910.51796341193</v>
      </c>
      <c r="J380" s="7">
        <f>BASE!J384*'FM-029 DEP19May25'!$J$1130</f>
        <v>108459.11498070192</v>
      </c>
      <c r="K380" s="7">
        <f>BASE!K384*'FM-029 DEP19May25'!$K$1130</f>
        <v>138235.83198707594</v>
      </c>
      <c r="L380" s="7">
        <f>BASE!L384*'FM-029 DEP19May25'!$L$1130</f>
        <v>113000.02135300399</v>
      </c>
      <c r="M380" s="36">
        <f>BASE!M384*$M$1130</f>
        <v>0</v>
      </c>
      <c r="N380" s="1">
        <f t="shared" si="31"/>
        <v>6</v>
      </c>
      <c r="O380" s="8">
        <f t="shared" si="35"/>
        <v>142517</v>
      </c>
      <c r="P380" s="9">
        <f t="shared" si="32"/>
        <v>142517</v>
      </c>
      <c r="Q380" s="40">
        <f t="array" ref="Q380">IFERROR(_xlfn.STDEV.P(IF((F380:M380&lt;&gt;0)*(F380:M380&lt;&gt;""), F380:M380)), 0)</f>
        <v>32619.434274607574</v>
      </c>
      <c r="R380" s="11">
        <f t="shared" si="36"/>
        <v>22.888100559657847</v>
      </c>
      <c r="S380" s="12">
        <f t="shared" si="33"/>
        <v>77.111899440342157</v>
      </c>
      <c r="T380" s="37" t="str">
        <f t="shared" si="37"/>
        <v>ALTO</v>
      </c>
    </row>
    <row r="381" spans="2:20" ht="18">
      <c r="B381" s="27">
        <v>376</v>
      </c>
      <c r="C381" s="33" t="s">
        <v>417</v>
      </c>
      <c r="D381" s="32" t="s">
        <v>38</v>
      </c>
      <c r="E381" s="32">
        <v>1</v>
      </c>
      <c r="F381" s="7">
        <f>BASE!F385</f>
        <v>0</v>
      </c>
      <c r="G381" s="7">
        <f>BASE!G385</f>
        <v>166481</v>
      </c>
      <c r="H381" s="40">
        <f>BASE!H385*'FM-029 DEP19May25'!$H$1130</f>
        <v>141909.06797608285</v>
      </c>
      <c r="I381" s="7">
        <f>BASE!I385*'FM-029 DEP19May25'!$I$1130</f>
        <v>119014.35089266034</v>
      </c>
      <c r="J381" s="7">
        <f>BASE!J385*'FM-029 DEP19May25'!$J$1130</f>
        <v>110450.40840140024</v>
      </c>
      <c r="K381" s="7">
        <f>BASE!K385*'FM-029 DEP19May25'!$K$1130</f>
        <v>103355.71890145396</v>
      </c>
      <c r="L381" s="7">
        <f>BASE!L385*'FM-029 DEP19May25'!$L$1130</f>
        <v>112580.85412015919</v>
      </c>
      <c r="M381" s="36">
        <f>BASE!M385*$M$1130</f>
        <v>0</v>
      </c>
      <c r="N381" s="1">
        <f t="shared" si="31"/>
        <v>6</v>
      </c>
      <c r="O381" s="8">
        <f t="shared" si="35"/>
        <v>125632</v>
      </c>
      <c r="P381" s="9">
        <f t="shared" si="32"/>
        <v>125632</v>
      </c>
      <c r="Q381" s="40">
        <f t="array" ref="Q381">IFERROR(_xlfn.STDEV.P(IF((F381:M381&lt;&gt;0)*(F381:M381&lt;&gt;""), F381:M381)), 0)</f>
        <v>21887.678628134414</v>
      </c>
      <c r="R381" s="11">
        <f t="shared" si="36"/>
        <v>17.422056982404495</v>
      </c>
      <c r="S381" s="12">
        <f t="shared" si="33"/>
        <v>82.577943017595501</v>
      </c>
      <c r="T381" s="37" t="str">
        <f t="shared" si="37"/>
        <v>ALTO</v>
      </c>
    </row>
    <row r="382" spans="2:20" ht="18">
      <c r="B382" s="27">
        <v>377</v>
      </c>
      <c r="C382" s="33" t="s">
        <v>418</v>
      </c>
      <c r="D382" s="32" t="s">
        <v>38</v>
      </c>
      <c r="E382" s="32">
        <v>1</v>
      </c>
      <c r="F382" s="7">
        <f>BASE!F386</f>
        <v>0</v>
      </c>
      <c r="G382" s="7">
        <f>BASE!G386</f>
        <v>196535</v>
      </c>
      <c r="H382" s="40">
        <f>BASE!H386*'FM-029 DEP19May25'!$H$1130</f>
        <v>159710.49089981226</v>
      </c>
      <c r="I382" s="7">
        <f>BASE!I386*'FM-029 DEP19May25'!$I$1130</f>
        <v>123978.03614723384</v>
      </c>
      <c r="J382" s="7">
        <f>BASE!J386*'FM-029 DEP19May25'!$J$1130</f>
        <v>116158.78287406877</v>
      </c>
      <c r="K382" s="7">
        <f>BASE!K386*'FM-029 DEP19May25'!$K$1130</f>
        <v>111154.79806138935</v>
      </c>
      <c r="L382" s="7">
        <f>BASE!L386*'FM-029 DEP19May25'!$L$1130</f>
        <v>112580.85412015919</v>
      </c>
      <c r="M382" s="36">
        <f>BASE!M386*$M$1130</f>
        <v>0</v>
      </c>
      <c r="N382" s="1">
        <f t="shared" si="31"/>
        <v>6</v>
      </c>
      <c r="O382" s="8">
        <f t="shared" si="35"/>
        <v>136686</v>
      </c>
      <c r="P382" s="9">
        <f t="shared" si="32"/>
        <v>136686</v>
      </c>
      <c r="Q382" s="40">
        <f t="array" ref="Q382">IFERROR(_xlfn.STDEV.P(IF((F382:M382&lt;&gt;0)*(F382:M382&lt;&gt;""), F382:M382)), 0)</f>
        <v>31431.908681282035</v>
      </c>
      <c r="R382" s="11">
        <f t="shared" si="36"/>
        <v>22.995704520786354</v>
      </c>
      <c r="S382" s="12">
        <f t="shared" si="33"/>
        <v>77.004295479213653</v>
      </c>
      <c r="T382" s="37" t="str">
        <f t="shared" si="37"/>
        <v>ALTO</v>
      </c>
    </row>
    <row r="383" spans="2:20" ht="18">
      <c r="B383" s="27">
        <v>378</v>
      </c>
      <c r="C383" s="33" t="s">
        <v>419</v>
      </c>
      <c r="D383" s="32" t="s">
        <v>38</v>
      </c>
      <c r="E383" s="32">
        <v>1</v>
      </c>
      <c r="F383" s="7">
        <f>BASE!F387</f>
        <v>0</v>
      </c>
      <c r="G383" s="7">
        <f>BASE!G387</f>
        <v>185867</v>
      </c>
      <c r="H383" s="40">
        <f>BASE!H387*'FM-029 DEP19May25'!$H$1130</f>
        <v>151041.0827806438</v>
      </c>
      <c r="I383" s="7">
        <f>BASE!I387*'FM-029 DEP19May25'!$I$1130</f>
        <v>117249.67820145469</v>
      </c>
      <c r="J383" s="7">
        <f>BASE!J387*'FM-029 DEP19May25'!$J$1130</f>
        <v>108459.11498070192</v>
      </c>
      <c r="K383" s="7">
        <f>BASE!K387*'FM-029 DEP19May25'!$K$1130</f>
        <v>130401.6155088853</v>
      </c>
      <c r="L383" s="7">
        <f>BASE!L387*'FM-029 DEP19May25'!$L$1130</f>
        <v>113000.02135300399</v>
      </c>
      <c r="M383" s="36">
        <f>BASE!M387*$M$1130</f>
        <v>0</v>
      </c>
      <c r="N383" s="1">
        <f t="shared" si="31"/>
        <v>6</v>
      </c>
      <c r="O383" s="8">
        <f t="shared" si="35"/>
        <v>134336</v>
      </c>
      <c r="P383" s="9">
        <f t="shared" si="32"/>
        <v>134336</v>
      </c>
      <c r="Q383" s="40">
        <f t="array" ref="Q383">IFERROR(_xlfn.STDEV.P(IF((F383:M383&lt;&gt;0)*(F383:M383&lt;&gt;""), F383:M383)), 0)</f>
        <v>26977.65336876117</v>
      </c>
      <c r="R383" s="11">
        <f t="shared" si="36"/>
        <v>20.082221719242177</v>
      </c>
      <c r="S383" s="12">
        <f t="shared" si="33"/>
        <v>79.91777828075783</v>
      </c>
      <c r="T383" s="37" t="str">
        <f t="shared" si="37"/>
        <v>ALTO</v>
      </c>
    </row>
    <row r="384" spans="2:20" ht="18">
      <c r="B384" s="27">
        <v>379</v>
      </c>
      <c r="C384" s="31" t="s">
        <v>420</v>
      </c>
      <c r="D384" s="32" t="s">
        <v>38</v>
      </c>
      <c r="E384" s="32">
        <v>1</v>
      </c>
      <c r="F384" s="7">
        <f>BASE!F388</f>
        <v>0</v>
      </c>
      <c r="G384" s="7">
        <f>BASE!G388</f>
        <v>8308</v>
      </c>
      <c r="H384" s="40">
        <f>BASE!H388*'FM-029 DEP19May25'!$H$1130</f>
        <v>6782.2508038656742</v>
      </c>
      <c r="I384" s="7">
        <f>BASE!I388*'FM-029 DEP19May25'!$I$1130</f>
        <v>5307.05752700022</v>
      </c>
      <c r="J384" s="7">
        <f>BASE!J388*'FM-029 DEP19May25'!$J$1130</f>
        <v>4115.339736109865</v>
      </c>
      <c r="K384" s="7">
        <f>BASE!K388*'FM-029 DEP19May25'!$K$1130</f>
        <v>3917.1082390953152</v>
      </c>
      <c r="L384" s="7"/>
      <c r="M384" s="36">
        <f>BASE!M388*$M$1130</f>
        <v>0</v>
      </c>
      <c r="N384" s="1">
        <f t="shared" si="31"/>
        <v>5</v>
      </c>
      <c r="O384" s="8">
        <f t="shared" si="35"/>
        <v>5686</v>
      </c>
      <c r="P384" s="9">
        <f t="shared" si="32"/>
        <v>5686</v>
      </c>
      <c r="Q384" s="40">
        <f t="array" ref="Q384">IFERROR(_xlfn.STDEV.P(IF((F384:M384&lt;&gt;0)*(F384:M384&lt;&gt;""), F384:M384)), 0)</f>
        <v>1662.2995480539525</v>
      </c>
      <c r="R384" s="11">
        <f t="shared" si="36"/>
        <v>29.234955118782143</v>
      </c>
      <c r="S384" s="12">
        <f t="shared" si="33"/>
        <v>70.765044881217861</v>
      </c>
      <c r="T384" s="37" t="str">
        <f t="shared" si="37"/>
        <v>ALTO</v>
      </c>
    </row>
    <row r="385" spans="2:20" ht="18">
      <c r="B385" s="27">
        <v>380</v>
      </c>
      <c r="C385" s="31" t="s">
        <v>421</v>
      </c>
      <c r="D385" s="32" t="s">
        <v>38</v>
      </c>
      <c r="E385" s="32">
        <v>1</v>
      </c>
      <c r="F385" s="7">
        <f>BASE!F389</f>
        <v>0</v>
      </c>
      <c r="G385" s="7">
        <f>BASE!G389</f>
        <v>8308</v>
      </c>
      <c r="H385" s="40">
        <f>BASE!H389*'FM-029 DEP19May25'!$H$1130</f>
        <v>6782.2508038656742</v>
      </c>
      <c r="I385" s="7">
        <f>BASE!I389*'FM-029 DEP19May25'!$I$1130</f>
        <v>5307.05752700022</v>
      </c>
      <c r="J385" s="7">
        <f>BASE!J389*'FM-029 DEP19May25'!$J$1130</f>
        <v>4115.339736109865</v>
      </c>
      <c r="K385" s="7">
        <f>BASE!K389*'FM-029 DEP19May25'!$K$1130</f>
        <v>3917.1082390953152</v>
      </c>
      <c r="L385" s="7"/>
      <c r="M385" s="36">
        <f>BASE!M389*$M$1130</f>
        <v>0</v>
      </c>
      <c r="N385" s="1">
        <f t="shared" si="31"/>
        <v>5</v>
      </c>
      <c r="O385" s="8">
        <f t="shared" si="35"/>
        <v>5686</v>
      </c>
      <c r="P385" s="9">
        <f t="shared" si="32"/>
        <v>5686</v>
      </c>
      <c r="Q385" s="40">
        <f t="array" ref="Q385">IFERROR(_xlfn.STDEV.P(IF((F385:M385&lt;&gt;0)*(F385:M385&lt;&gt;""), F385:M385)), 0)</f>
        <v>1662.2995480539525</v>
      </c>
      <c r="R385" s="11">
        <f t="shared" si="36"/>
        <v>29.234955118782143</v>
      </c>
      <c r="S385" s="12">
        <f t="shared" si="33"/>
        <v>70.765044881217861</v>
      </c>
      <c r="T385" s="37" t="str">
        <f t="shared" si="37"/>
        <v>ALTO</v>
      </c>
    </row>
    <row r="386" spans="2:20" ht="18">
      <c r="B386" s="27">
        <v>381</v>
      </c>
      <c r="C386" s="31" t="s">
        <v>422</v>
      </c>
      <c r="D386" s="32" t="s">
        <v>38</v>
      </c>
      <c r="E386" s="32">
        <v>1</v>
      </c>
      <c r="F386" s="7">
        <f>BASE!F390</f>
        <v>0</v>
      </c>
      <c r="G386" s="7">
        <f>BASE!G390</f>
        <v>8308</v>
      </c>
      <c r="H386" s="40">
        <f>BASE!H390*'FM-029 DEP19May25'!$H$1130</f>
        <v>6782.2508038656742</v>
      </c>
      <c r="I386" s="7">
        <f>BASE!I390*'FM-029 DEP19May25'!$I$1130</f>
        <v>5307.05752700022</v>
      </c>
      <c r="J386" s="7">
        <f>BASE!J390*'FM-029 DEP19May25'!$J$1130</f>
        <v>4115.339736109865</v>
      </c>
      <c r="K386" s="7">
        <f>BASE!K390*'FM-029 DEP19May25'!$K$1130</f>
        <v>3917.1082390953152</v>
      </c>
      <c r="L386" s="7"/>
      <c r="M386" s="36">
        <f>BASE!M390*$M$1130</f>
        <v>0</v>
      </c>
      <c r="N386" s="1">
        <f t="shared" si="31"/>
        <v>5</v>
      </c>
      <c r="O386" s="8">
        <f t="shared" si="35"/>
        <v>5686</v>
      </c>
      <c r="P386" s="9">
        <f t="shared" si="32"/>
        <v>5686</v>
      </c>
      <c r="Q386" s="40">
        <f t="array" ref="Q386">IFERROR(_xlfn.STDEV.P(IF((F386:M386&lt;&gt;0)*(F386:M386&lt;&gt;""), F386:M386)), 0)</f>
        <v>1662.2995480539525</v>
      </c>
      <c r="R386" s="11">
        <f t="shared" si="36"/>
        <v>29.234955118782143</v>
      </c>
      <c r="S386" s="12">
        <f t="shared" si="33"/>
        <v>70.765044881217861</v>
      </c>
      <c r="T386" s="37" t="str">
        <f t="shared" si="37"/>
        <v>ALTO</v>
      </c>
    </row>
    <row r="387" spans="2:20" ht="18">
      <c r="B387" s="27">
        <v>382</v>
      </c>
      <c r="C387" s="31" t="s">
        <v>423</v>
      </c>
      <c r="D387" s="32" t="s">
        <v>38</v>
      </c>
      <c r="E387" s="32">
        <v>1</v>
      </c>
      <c r="F387" s="7">
        <f>BASE!F391</f>
        <v>0</v>
      </c>
      <c r="G387" s="7">
        <f>BASE!G391</f>
        <v>8308</v>
      </c>
      <c r="H387" s="40">
        <f>BASE!H391*'FM-029 DEP19May25'!$H$1130</f>
        <v>6782.2508038656742</v>
      </c>
      <c r="I387" s="7">
        <f>BASE!I391*'FM-029 DEP19May25'!$I$1130</f>
        <v>5307.05752700022</v>
      </c>
      <c r="J387" s="7">
        <f>BASE!J391*'FM-029 DEP19May25'!$J$1130</f>
        <v>4115.339736109865</v>
      </c>
      <c r="K387" s="7">
        <f>BASE!K391*'FM-029 DEP19May25'!$K$1130</f>
        <v>3917.1082390953152</v>
      </c>
      <c r="L387" s="7"/>
      <c r="M387" s="36">
        <f>BASE!M391*$M$1130</f>
        <v>0</v>
      </c>
      <c r="N387" s="1">
        <f t="shared" si="31"/>
        <v>5</v>
      </c>
      <c r="O387" s="8">
        <f t="shared" si="35"/>
        <v>5686</v>
      </c>
      <c r="P387" s="9">
        <f t="shared" si="32"/>
        <v>5686</v>
      </c>
      <c r="Q387" s="40">
        <f t="array" ref="Q387">IFERROR(_xlfn.STDEV.P(IF((F387:M387&lt;&gt;0)*(F387:M387&lt;&gt;""), F387:M387)), 0)</f>
        <v>1662.2995480539525</v>
      </c>
      <c r="R387" s="11">
        <f t="shared" si="36"/>
        <v>29.234955118782143</v>
      </c>
      <c r="S387" s="12">
        <f t="shared" si="33"/>
        <v>70.765044881217861</v>
      </c>
      <c r="T387" s="37" t="str">
        <f t="shared" si="37"/>
        <v>ALTO</v>
      </c>
    </row>
    <row r="388" spans="2:20" ht="18">
      <c r="B388" s="27">
        <v>383</v>
      </c>
      <c r="C388" s="31" t="s">
        <v>424</v>
      </c>
      <c r="D388" s="32" t="s">
        <v>38</v>
      </c>
      <c r="E388" s="32">
        <v>1</v>
      </c>
      <c r="F388" s="7">
        <f>BASE!F392</f>
        <v>0</v>
      </c>
      <c r="G388" s="7">
        <f>BASE!G392</f>
        <v>8308</v>
      </c>
      <c r="H388" s="40">
        <f>BASE!H392*'FM-029 DEP19May25'!$H$1130</f>
        <v>6782.2508038656742</v>
      </c>
      <c r="I388" s="7">
        <f>BASE!I392*'FM-029 DEP19May25'!$I$1130</f>
        <v>5307.05752700022</v>
      </c>
      <c r="J388" s="7">
        <f>BASE!J392*'FM-029 DEP19May25'!$J$1130</f>
        <v>4115.339736109865</v>
      </c>
      <c r="K388" s="7">
        <f>BASE!K392*'FM-029 DEP19May25'!$K$1130</f>
        <v>3917.1082390953152</v>
      </c>
      <c r="L388" s="7"/>
      <c r="M388" s="36">
        <f>BASE!M392*$M$1130</f>
        <v>0</v>
      </c>
      <c r="N388" s="1">
        <f t="shared" si="31"/>
        <v>5</v>
      </c>
      <c r="O388" s="8">
        <f t="shared" si="35"/>
        <v>5686</v>
      </c>
      <c r="P388" s="9">
        <f t="shared" si="32"/>
        <v>5686</v>
      </c>
      <c r="Q388" s="40">
        <f t="array" ref="Q388">IFERROR(_xlfn.STDEV.P(IF((F388:M388&lt;&gt;0)*(F388:M388&lt;&gt;""), F388:M388)), 0)</f>
        <v>1662.2995480539525</v>
      </c>
      <c r="R388" s="11">
        <f t="shared" si="36"/>
        <v>29.234955118782143</v>
      </c>
      <c r="S388" s="12">
        <f t="shared" si="33"/>
        <v>70.765044881217861</v>
      </c>
      <c r="T388" s="37" t="str">
        <f t="shared" si="37"/>
        <v>ALTO</v>
      </c>
    </row>
    <row r="389" spans="2:20" ht="18">
      <c r="B389" s="27">
        <v>384</v>
      </c>
      <c r="C389" s="31" t="s">
        <v>425</v>
      </c>
      <c r="D389" s="32" t="s">
        <v>38</v>
      </c>
      <c r="E389" s="32">
        <v>1</v>
      </c>
      <c r="F389" s="7">
        <f>BASE!F393</f>
        <v>0</v>
      </c>
      <c r="G389" s="7">
        <f>BASE!G393</f>
        <v>8308</v>
      </c>
      <c r="H389" s="40">
        <f>BASE!H393*'FM-029 DEP19May25'!$H$1130</f>
        <v>6782.2508038656742</v>
      </c>
      <c r="I389" s="7">
        <f>BASE!I393*'FM-029 DEP19May25'!$I$1130</f>
        <v>5307.05752700022</v>
      </c>
      <c r="J389" s="7">
        <f>BASE!J393*'FM-029 DEP19May25'!$J$1130</f>
        <v>4115.339736109865</v>
      </c>
      <c r="K389" s="7">
        <f>BASE!K393*'FM-029 DEP19May25'!$K$1130</f>
        <v>3917.1082390953152</v>
      </c>
      <c r="L389" s="7"/>
      <c r="M389" s="36">
        <f>BASE!M393*$M$1130</f>
        <v>0</v>
      </c>
      <c r="N389" s="1">
        <f t="shared" si="31"/>
        <v>5</v>
      </c>
      <c r="O389" s="8">
        <f t="shared" si="35"/>
        <v>5686</v>
      </c>
      <c r="P389" s="9">
        <f t="shared" si="32"/>
        <v>5686</v>
      </c>
      <c r="Q389" s="40">
        <f t="array" ref="Q389">IFERROR(_xlfn.STDEV.P(IF((F389:M389&lt;&gt;0)*(F389:M389&lt;&gt;""), F389:M389)), 0)</f>
        <v>1662.2995480539525</v>
      </c>
      <c r="R389" s="11">
        <f t="shared" si="36"/>
        <v>29.234955118782143</v>
      </c>
      <c r="S389" s="12">
        <f t="shared" si="33"/>
        <v>70.765044881217861</v>
      </c>
      <c r="T389" s="37" t="str">
        <f t="shared" si="37"/>
        <v>ALTO</v>
      </c>
    </row>
    <row r="390" spans="2:20" ht="18">
      <c r="B390" s="27">
        <v>385</v>
      </c>
      <c r="C390" s="31" t="s">
        <v>426</v>
      </c>
      <c r="D390" s="32" t="s">
        <v>38</v>
      </c>
      <c r="E390" s="32">
        <v>1</v>
      </c>
      <c r="F390" s="7">
        <f>BASE!F394</f>
        <v>0</v>
      </c>
      <c r="G390" s="7">
        <f>BASE!G394</f>
        <v>8308</v>
      </c>
      <c r="H390" s="40">
        <f>BASE!H394*'FM-029 DEP19May25'!$H$1130</f>
        <v>6782.2508038656742</v>
      </c>
      <c r="I390" s="7">
        <f>BASE!I394*'FM-029 DEP19May25'!$I$1130</f>
        <v>5307.05752700022</v>
      </c>
      <c r="J390" s="7">
        <f>BASE!J394*'FM-029 DEP19May25'!$J$1130</f>
        <v>4115.339736109865</v>
      </c>
      <c r="K390" s="7">
        <f>BASE!K394*'FM-029 DEP19May25'!$K$1130</f>
        <v>3917.1082390953152</v>
      </c>
      <c r="L390" s="7"/>
      <c r="M390" s="36">
        <f>BASE!M394*$M$1130</f>
        <v>0</v>
      </c>
      <c r="N390" s="1">
        <f t="shared" si="31"/>
        <v>5</v>
      </c>
      <c r="O390" s="8">
        <f t="shared" si="35"/>
        <v>5686</v>
      </c>
      <c r="P390" s="9">
        <f t="shared" si="32"/>
        <v>5686</v>
      </c>
      <c r="Q390" s="40">
        <f t="array" ref="Q390">IFERROR(_xlfn.STDEV.P(IF((F390:M390&lt;&gt;0)*(F390:M390&lt;&gt;""), F390:M390)), 0)</f>
        <v>1662.2995480539525</v>
      </c>
      <c r="R390" s="11">
        <f t="shared" si="36"/>
        <v>29.234955118782143</v>
      </c>
      <c r="S390" s="12">
        <f t="shared" si="33"/>
        <v>70.765044881217861</v>
      </c>
      <c r="T390" s="37" t="str">
        <f t="shared" si="37"/>
        <v>ALTO</v>
      </c>
    </row>
    <row r="391" spans="2:20" ht="18">
      <c r="B391" s="27">
        <v>386</v>
      </c>
      <c r="C391" s="31" t="s">
        <v>427</v>
      </c>
      <c r="D391" s="32" t="s">
        <v>38</v>
      </c>
      <c r="E391" s="32">
        <v>1</v>
      </c>
      <c r="F391" s="7">
        <f>BASE!F395</f>
        <v>0</v>
      </c>
      <c r="G391" s="7">
        <f>BASE!G395</f>
        <v>8308</v>
      </c>
      <c r="H391" s="40">
        <f>BASE!H395*'FM-029 DEP19May25'!$H$1130</f>
        <v>6782.2508038656742</v>
      </c>
      <c r="I391" s="7">
        <f>BASE!I395*'FM-029 DEP19May25'!$I$1130</f>
        <v>5307.05752700022</v>
      </c>
      <c r="J391" s="7">
        <f>BASE!J395*'FM-029 DEP19May25'!$J$1130</f>
        <v>4115.339736109865</v>
      </c>
      <c r="K391" s="7">
        <f>BASE!K395*'FM-029 DEP19May25'!$K$1130</f>
        <v>3917.1082390953152</v>
      </c>
      <c r="L391" s="7"/>
      <c r="M391" s="36">
        <f>BASE!M395*$M$1130</f>
        <v>0</v>
      </c>
      <c r="N391" s="1">
        <f t="shared" si="31"/>
        <v>5</v>
      </c>
      <c r="O391" s="8">
        <f t="shared" si="35"/>
        <v>5686</v>
      </c>
      <c r="P391" s="9">
        <f t="shared" si="32"/>
        <v>5686</v>
      </c>
      <c r="Q391" s="40">
        <f t="array" ref="Q391">IFERROR(_xlfn.STDEV.P(IF((F391:M391&lt;&gt;0)*(F391:M391&lt;&gt;""), F391:M391)), 0)</f>
        <v>1662.2995480539525</v>
      </c>
      <c r="R391" s="11">
        <f t="shared" si="36"/>
        <v>29.234955118782143</v>
      </c>
      <c r="S391" s="12">
        <f t="shared" si="33"/>
        <v>70.765044881217861</v>
      </c>
      <c r="T391" s="37" t="str">
        <f t="shared" si="37"/>
        <v>ALTO</v>
      </c>
    </row>
    <row r="392" spans="2:20" ht="18">
      <c r="B392" s="27">
        <v>387</v>
      </c>
      <c r="C392" s="31" t="s">
        <v>428</v>
      </c>
      <c r="D392" s="32" t="s">
        <v>38</v>
      </c>
      <c r="E392" s="32">
        <v>1</v>
      </c>
      <c r="F392" s="7">
        <f>BASE!F396</f>
        <v>0</v>
      </c>
      <c r="G392" s="7">
        <f>BASE!G396</f>
        <v>8308</v>
      </c>
      <c r="H392" s="40">
        <f>BASE!H396*'FM-029 DEP19May25'!$H$1130</f>
        <v>6782.2508038656742</v>
      </c>
      <c r="I392" s="7">
        <f>BASE!I396*'FM-029 DEP19May25'!$I$1130</f>
        <v>5307.05752700022</v>
      </c>
      <c r="J392" s="7">
        <f>BASE!J396*'FM-029 DEP19May25'!$J$1130</f>
        <v>4115.339736109865</v>
      </c>
      <c r="K392" s="7">
        <f>BASE!K396*'FM-029 DEP19May25'!$K$1130</f>
        <v>3917.1082390953152</v>
      </c>
      <c r="L392" s="7"/>
      <c r="M392" s="36">
        <f>BASE!M396*$M$1130</f>
        <v>0</v>
      </c>
      <c r="N392" s="1">
        <f t="shared" si="31"/>
        <v>5</v>
      </c>
      <c r="O392" s="8">
        <f t="shared" si="35"/>
        <v>5686</v>
      </c>
      <c r="P392" s="9">
        <f t="shared" si="32"/>
        <v>5686</v>
      </c>
      <c r="Q392" s="40">
        <f t="array" ref="Q392">IFERROR(_xlfn.STDEV.P(IF((F392:M392&lt;&gt;0)*(F392:M392&lt;&gt;""), F392:M392)), 0)</f>
        <v>1662.2995480539525</v>
      </c>
      <c r="R392" s="11">
        <f t="shared" si="36"/>
        <v>29.234955118782143</v>
      </c>
      <c r="S392" s="12">
        <f t="shared" si="33"/>
        <v>70.765044881217861</v>
      </c>
      <c r="T392" s="37" t="str">
        <f t="shared" si="37"/>
        <v>ALTO</v>
      </c>
    </row>
    <row r="393" spans="2:20" ht="18">
      <c r="B393" s="27">
        <v>388</v>
      </c>
      <c r="C393" s="31" t="s">
        <v>429</v>
      </c>
      <c r="D393" s="32" t="s">
        <v>38</v>
      </c>
      <c r="E393" s="32">
        <v>1</v>
      </c>
      <c r="F393" s="7">
        <f>BASE!F397</f>
        <v>0</v>
      </c>
      <c r="G393" s="7">
        <f>BASE!G397</f>
        <v>8308</v>
      </c>
      <c r="H393" s="40">
        <f>BASE!H397*'FM-029 DEP19May25'!$H$1130</f>
        <v>6782.2508038656742</v>
      </c>
      <c r="I393" s="7">
        <f>BASE!I397*'FM-029 DEP19May25'!$I$1130</f>
        <v>5307.05752700022</v>
      </c>
      <c r="J393" s="7">
        <f>BASE!J397*'FM-029 DEP19May25'!$J$1130</f>
        <v>4115.339736109865</v>
      </c>
      <c r="K393" s="7">
        <f>BASE!K397*'FM-029 DEP19May25'!$K$1130</f>
        <v>3917.1082390953152</v>
      </c>
      <c r="L393" s="7"/>
      <c r="M393" s="36">
        <f>BASE!M397*$M$1130</f>
        <v>0</v>
      </c>
      <c r="N393" s="1">
        <f t="shared" si="31"/>
        <v>5</v>
      </c>
      <c r="O393" s="8">
        <f t="shared" si="35"/>
        <v>5686</v>
      </c>
      <c r="P393" s="9">
        <f t="shared" si="32"/>
        <v>5686</v>
      </c>
      <c r="Q393" s="40">
        <f t="array" ref="Q393">IFERROR(_xlfn.STDEV.P(IF((F393:M393&lt;&gt;0)*(F393:M393&lt;&gt;""), F393:M393)), 0)</f>
        <v>1662.2995480539525</v>
      </c>
      <c r="R393" s="11">
        <f t="shared" si="36"/>
        <v>29.234955118782143</v>
      </c>
      <c r="S393" s="12">
        <f t="shared" si="33"/>
        <v>70.765044881217861</v>
      </c>
      <c r="T393" s="37" t="str">
        <f t="shared" si="37"/>
        <v>ALTO</v>
      </c>
    </row>
    <row r="394" spans="2:20" ht="18">
      <c r="B394" s="27">
        <v>389</v>
      </c>
      <c r="C394" s="31" t="s">
        <v>430</v>
      </c>
      <c r="D394" s="32" t="s">
        <v>38</v>
      </c>
      <c r="E394" s="32">
        <v>1</v>
      </c>
      <c r="F394" s="7">
        <f>BASE!F398</f>
        <v>0</v>
      </c>
      <c r="G394" s="7">
        <f>BASE!G398</f>
        <v>7700</v>
      </c>
      <c r="H394" s="40">
        <f>BASE!H398*'FM-029 DEP19May25'!$H$1130</f>
        <v>6288.869853994298</v>
      </c>
      <c r="I394" s="7">
        <f>BASE!I398*'FM-029 DEP19May25'!$I$1130</f>
        <v>4924.5668944236277</v>
      </c>
      <c r="J394" s="7">
        <f>BASE!J398*'FM-029 DEP19May25'!$J$1130</f>
        <v>4115.339736109865</v>
      </c>
      <c r="K394" s="7">
        <f>BASE!K398*'FM-029 DEP19May25'!$K$1130</f>
        <v>3849.6445880452343</v>
      </c>
      <c r="L394" s="7"/>
      <c r="M394" s="36">
        <f>BASE!M398*$M$1130</f>
        <v>0</v>
      </c>
      <c r="N394" s="1">
        <f t="shared" ref="N394:N457" si="38">COUNTIF(F394:M394,"&gt;0")</f>
        <v>5</v>
      </c>
      <c r="O394" s="8">
        <f t="shared" si="35"/>
        <v>5376</v>
      </c>
      <c r="P394" s="9">
        <f t="shared" ref="P394:P457" si="39">IFERROR(ROUND(+O394*E394,0),0)</f>
        <v>5376</v>
      </c>
      <c r="Q394" s="40">
        <f t="array" ref="Q394">IFERROR(_xlfn.STDEV.P(IF((F394:M394&lt;&gt;0)*(F394:M394&lt;&gt;""), F394:M394)), 0)</f>
        <v>1439.2445146739112</v>
      </c>
      <c r="R394" s="11">
        <f t="shared" si="36"/>
        <v>26.771661359261739</v>
      </c>
      <c r="S394" s="12">
        <f t="shared" ref="S394:S457" si="40">IFERROR(100-R394,0)</f>
        <v>73.228338640738258</v>
      </c>
      <c r="T394" s="37" t="str">
        <f t="shared" si="37"/>
        <v>ALTO</v>
      </c>
    </row>
    <row r="395" spans="2:20" ht="18">
      <c r="B395" s="27">
        <v>390</v>
      </c>
      <c r="C395" s="31" t="s">
        <v>431</v>
      </c>
      <c r="D395" s="32" t="s">
        <v>38</v>
      </c>
      <c r="E395" s="32">
        <v>1</v>
      </c>
      <c r="F395" s="7">
        <f>BASE!F399</f>
        <v>0</v>
      </c>
      <c r="G395" s="7">
        <f>BASE!G399</f>
        <v>10673</v>
      </c>
      <c r="H395" s="40">
        <f>BASE!H399*'FM-029 DEP19May25'!$H$1130</f>
        <v>8674.3717102134451</v>
      </c>
      <c r="I395" s="7">
        <f>BASE!I399*'FM-029 DEP19May25'!$I$1130</f>
        <v>6735.9642935860693</v>
      </c>
      <c r="J395" s="7">
        <f>BASE!J399*'FM-029 DEP19May25'!$J$1130</f>
        <v>5442.868683242079</v>
      </c>
      <c r="K395" s="7">
        <f>BASE!K399*'FM-029 DEP19May25'!$K$1130</f>
        <v>5132.859450726979</v>
      </c>
      <c r="L395" s="7"/>
      <c r="M395" s="36">
        <f>BASE!M399*$M$1130</f>
        <v>0</v>
      </c>
      <c r="N395" s="1">
        <f t="shared" si="38"/>
        <v>5</v>
      </c>
      <c r="O395" s="8">
        <f t="shared" ref="O395:O458" si="41">IFERROR(ROUND(AVERAGEIF(F395:M395,"&gt;0"),0),0)</f>
        <v>7332</v>
      </c>
      <c r="P395" s="9">
        <f t="shared" si="39"/>
        <v>7332</v>
      </c>
      <c r="Q395" s="40">
        <f t="array" ref="Q395">IFERROR(_xlfn.STDEV.P(IF((F395:M395&lt;&gt;0)*(F395:M395&lt;&gt;""), F395:M395)), 0)</f>
        <v>2084.4441697462885</v>
      </c>
      <c r="R395" s="11">
        <f t="shared" si="36"/>
        <v>28.429407661569673</v>
      </c>
      <c r="S395" s="12">
        <f t="shared" si="40"/>
        <v>71.57059233843033</v>
      </c>
      <c r="T395" s="37" t="str">
        <f t="shared" si="37"/>
        <v>ALTO</v>
      </c>
    </row>
    <row r="396" spans="2:20" ht="18">
      <c r="B396" s="27">
        <v>391</v>
      </c>
      <c r="C396" s="31" t="s">
        <v>432</v>
      </c>
      <c r="D396" s="32" t="s">
        <v>38</v>
      </c>
      <c r="E396" s="32">
        <v>1</v>
      </c>
      <c r="F396" s="7">
        <f>BASE!F400</f>
        <v>0</v>
      </c>
      <c r="G396" s="7">
        <f>BASE!G400</f>
        <v>12549</v>
      </c>
      <c r="H396" s="40">
        <f>BASE!H400*'FM-029 DEP19May25'!$H$1130</f>
        <v>10227.975707293332</v>
      </c>
      <c r="I396" s="7">
        <f>BASE!I400*'FM-029 DEP19May25'!$I$1130</f>
        <v>7981.2320916905437</v>
      </c>
      <c r="J396" s="7">
        <f>BASE!J400*'FM-029 DEP19May25'!$J$1130</f>
        <v>6637.6447356610724</v>
      </c>
      <c r="K396" s="7">
        <f>BASE!K400*'FM-029 DEP19May25'!$K$1130</f>
        <v>6213.683360258482</v>
      </c>
      <c r="L396" s="7"/>
      <c r="M396" s="36">
        <f>BASE!M400*$M$1130</f>
        <v>0</v>
      </c>
      <c r="N396" s="1">
        <f t="shared" si="38"/>
        <v>5</v>
      </c>
      <c r="O396" s="8">
        <f t="shared" si="41"/>
        <v>8722</v>
      </c>
      <c r="P396" s="9">
        <f t="shared" si="39"/>
        <v>8722</v>
      </c>
      <c r="Q396" s="40">
        <f t="array" ref="Q396">IFERROR(_xlfn.STDEV.P(IF((F396:M396&lt;&gt;0)*(F396:M396&lt;&gt;""), F396:M396)), 0)</f>
        <v>2370.6040628937521</v>
      </c>
      <c r="R396" s="11">
        <f t="shared" si="36"/>
        <v>27.179592557827931</v>
      </c>
      <c r="S396" s="12">
        <f t="shared" si="40"/>
        <v>72.820407442172069</v>
      </c>
      <c r="T396" s="37" t="str">
        <f t="shared" si="37"/>
        <v>ALTO</v>
      </c>
    </row>
    <row r="397" spans="2:20" ht="18">
      <c r="B397" s="27">
        <v>392</v>
      </c>
      <c r="C397" s="33" t="s">
        <v>433</v>
      </c>
      <c r="D397" s="32" t="s">
        <v>38</v>
      </c>
      <c r="E397" s="32">
        <v>1</v>
      </c>
      <c r="F397" s="7">
        <f>BASE!F401</f>
        <v>0</v>
      </c>
      <c r="G397" s="7"/>
      <c r="H397" s="40">
        <f>BASE!H401*'FM-029 DEP19May25'!$H$1130</f>
        <v>27042.636731279981</v>
      </c>
      <c r="I397" s="7">
        <f>BASE!I401*'FM-029 DEP19May25'!$I$1130</f>
        <v>18606.213356843728</v>
      </c>
      <c r="J397" s="7">
        <f>BASE!J401*'FM-029 DEP19May25'!$J$1130</f>
        <v>15001.077102594023</v>
      </c>
      <c r="K397" s="7"/>
      <c r="L397" s="7"/>
      <c r="M397" s="36">
        <f>BASE!M401*$M$1130</f>
        <v>0</v>
      </c>
      <c r="N397" s="1">
        <f t="shared" si="38"/>
        <v>3</v>
      </c>
      <c r="O397" s="8">
        <f t="shared" si="41"/>
        <v>20217</v>
      </c>
      <c r="P397" s="9">
        <f t="shared" si="39"/>
        <v>20217</v>
      </c>
      <c r="Q397" s="40">
        <f t="array" ref="Q397">IFERROR(_xlfn.STDEV.P(IF((F397:M397&lt;&gt;0)*(F397:M397&lt;&gt;""), F397:M397)), 0)</f>
        <v>5046.1140720760868</v>
      </c>
      <c r="R397" s="11">
        <f t="shared" si="36"/>
        <v>24.959756996963382</v>
      </c>
      <c r="S397" s="12">
        <f t="shared" si="40"/>
        <v>75.040243003036622</v>
      </c>
      <c r="T397" s="37" t="str">
        <f t="shared" si="37"/>
        <v>ALTO</v>
      </c>
    </row>
    <row r="398" spans="2:20" ht="18">
      <c r="B398" s="27">
        <v>393</v>
      </c>
      <c r="C398" s="33" t="s">
        <v>434</v>
      </c>
      <c r="D398" s="32" t="s">
        <v>38</v>
      </c>
      <c r="E398" s="32">
        <v>1</v>
      </c>
      <c r="F398" s="7">
        <f>BASE!F402</f>
        <v>0</v>
      </c>
      <c r="G398" s="7">
        <f>BASE!G402</f>
        <v>0</v>
      </c>
      <c r="H398" s="40"/>
      <c r="I398" s="7">
        <v>12323.370068327087</v>
      </c>
      <c r="J398" s="7">
        <f>BASE!J402*'FM-029 DEP19May25'!$J$1130</f>
        <v>10487.478682344494</v>
      </c>
      <c r="K398" s="7">
        <f>BASE!K402*'FM-029 DEP19May25'!$K$1130</f>
        <v>0</v>
      </c>
      <c r="L398" s="7">
        <f>BASE!L402*'FM-029 DEP19May25'!$L$1130</f>
        <v>11056.253518392703</v>
      </c>
      <c r="M398" s="36">
        <f>BASE!M402*$M$1130</f>
        <v>0</v>
      </c>
      <c r="N398" s="1">
        <f t="shared" si="38"/>
        <v>3</v>
      </c>
      <c r="O398" s="8">
        <f t="shared" si="41"/>
        <v>11289</v>
      </c>
      <c r="P398" s="9">
        <f t="shared" si="39"/>
        <v>11289</v>
      </c>
      <c r="Q398" s="40">
        <f t="array" ref="Q398">IFERROR(_xlfn.STDEV.P(IF((F398:M398&lt;&gt;0)*(F398:M398&lt;&gt;""), F398:M398)), 0)</f>
        <v>767.36101502084352</v>
      </c>
      <c r="R398" s="11">
        <f t="shared" si="36"/>
        <v>6.7974224025231953</v>
      </c>
      <c r="S398" s="12">
        <f t="shared" si="40"/>
        <v>93.202577597476804</v>
      </c>
      <c r="T398" s="37" t="str">
        <f t="shared" si="37"/>
        <v>ALTO</v>
      </c>
    </row>
    <row r="399" spans="2:20" ht="18">
      <c r="B399" s="27">
        <v>394</v>
      </c>
      <c r="C399" s="33" t="s">
        <v>435</v>
      </c>
      <c r="D399" s="32" t="s">
        <v>38</v>
      </c>
      <c r="E399" s="32">
        <v>1</v>
      </c>
      <c r="F399" s="7">
        <f>BASE!F403</f>
        <v>0</v>
      </c>
      <c r="G399" s="7">
        <f>BASE!G403</f>
        <v>0</v>
      </c>
      <c r="H399" s="40"/>
      <c r="I399" s="7">
        <v>14587.888472558958</v>
      </c>
      <c r="J399" s="7">
        <f>BASE!J403*'FM-029 DEP19May25'!$J$1130</f>
        <v>12213.266313616374</v>
      </c>
      <c r="K399" s="7">
        <f>BASE!K403*'FM-029 DEP19May25'!$K$1130</f>
        <v>0</v>
      </c>
      <c r="L399" s="7">
        <f>BASE!L403*'FM-029 DEP19May25'!$L$1130</f>
        <v>11014.623895952636</v>
      </c>
      <c r="M399" s="36">
        <f>BASE!M403*$M$1130</f>
        <v>0</v>
      </c>
      <c r="N399" s="1">
        <f t="shared" si="38"/>
        <v>3</v>
      </c>
      <c r="O399" s="8">
        <f t="shared" si="41"/>
        <v>12605</v>
      </c>
      <c r="P399" s="9">
        <f t="shared" si="39"/>
        <v>12605</v>
      </c>
      <c r="Q399" s="40">
        <f t="array" ref="Q399">IFERROR(_xlfn.STDEV.P(IF((F399:M399&lt;&gt;0)*(F399:M399&lt;&gt;""), F399:M399)), 0)</f>
        <v>1484.8791113380933</v>
      </c>
      <c r="R399" s="11">
        <f t="shared" si="36"/>
        <v>11.780080216882929</v>
      </c>
      <c r="S399" s="12">
        <f t="shared" si="40"/>
        <v>88.219919783117064</v>
      </c>
      <c r="T399" s="37" t="str">
        <f t="shared" si="37"/>
        <v>ALTO</v>
      </c>
    </row>
    <row r="400" spans="2:20" ht="18">
      <c r="B400" s="27">
        <v>395</v>
      </c>
      <c r="C400" s="33" t="s">
        <v>436</v>
      </c>
      <c r="D400" s="32" t="s">
        <v>38</v>
      </c>
      <c r="E400" s="32">
        <v>1</v>
      </c>
      <c r="F400" s="7">
        <f>BASE!F404</f>
        <v>0</v>
      </c>
      <c r="G400" s="7"/>
      <c r="H400" s="40">
        <f>BASE!H404*'FM-029 DEP19May25'!$H$1130</f>
        <v>67502.852775359788</v>
      </c>
      <c r="I400" s="7">
        <f>BASE!I404*'FM-029 DEP19May25'!$I$1130</f>
        <v>49672.711042539115</v>
      </c>
      <c r="J400" s="7">
        <f>BASE!J404*'FM-029 DEP19May25'!$J$1130</f>
        <v>37834.574993268114</v>
      </c>
      <c r="K400" s="7"/>
      <c r="L400" s="7">
        <f>BASE!L404*'FM-029 DEP19May25'!$L$1130</f>
        <v>41025.275162574013</v>
      </c>
      <c r="M400" s="36">
        <f>BASE!M404*$M$1130</f>
        <v>0</v>
      </c>
      <c r="N400" s="1">
        <f t="shared" si="38"/>
        <v>4</v>
      </c>
      <c r="O400" s="8">
        <f t="shared" si="41"/>
        <v>49009</v>
      </c>
      <c r="P400" s="9">
        <f t="shared" si="39"/>
        <v>49009</v>
      </c>
      <c r="Q400" s="40">
        <f t="array" ref="Q400">IFERROR(_xlfn.STDEV.P(IF((F400:M400&lt;&gt;0)*(F400:M400&lt;&gt;""), F400:M400)), 0)</f>
        <v>11522.486051734044</v>
      </c>
      <c r="R400" s="11">
        <f t="shared" si="36"/>
        <v>23.510959317133679</v>
      </c>
      <c r="S400" s="12">
        <f t="shared" si="40"/>
        <v>76.489040682866317</v>
      </c>
      <c r="T400" s="37" t="str">
        <f t="shared" si="37"/>
        <v>ALTO</v>
      </c>
    </row>
    <row r="401" spans="2:20" ht="18">
      <c r="B401" s="27">
        <v>396</v>
      </c>
      <c r="C401" s="33" t="s">
        <v>437</v>
      </c>
      <c r="D401" s="32" t="s">
        <v>38</v>
      </c>
      <c r="E401" s="32">
        <v>1</v>
      </c>
      <c r="F401" s="7">
        <f>BASE!F405</f>
        <v>0</v>
      </c>
      <c r="G401" s="7">
        <f>BASE!G405</f>
        <v>160908</v>
      </c>
      <c r="H401" s="40">
        <f>BASE!H405*'FM-029 DEP19May25'!$H$1130</f>
        <v>130768.78423472153</v>
      </c>
      <c r="I401" s="7">
        <f>BASE!I405*'FM-029 DEP19May25'!$I$1130</f>
        <v>101525.18404231871</v>
      </c>
      <c r="J401" s="7">
        <f>BASE!J405*'FM-029 DEP19May25'!$J$1130</f>
        <v>99033.659456063193</v>
      </c>
      <c r="K401" s="7">
        <f>BASE!K405*'FM-029 DEP19May25'!$K$1130</f>
        <v>93836.316639741519</v>
      </c>
      <c r="L401" s="7">
        <f>BASE!L405*'FM-029 DEP19May25'!$L$1130</f>
        <v>98088.00349412793</v>
      </c>
      <c r="M401" s="36">
        <f>BASE!M405*$M$1130</f>
        <v>0</v>
      </c>
      <c r="N401" s="1">
        <f t="shared" si="38"/>
        <v>6</v>
      </c>
      <c r="O401" s="8">
        <f t="shared" si="41"/>
        <v>114027</v>
      </c>
      <c r="P401" s="9">
        <f t="shared" si="39"/>
        <v>114027</v>
      </c>
      <c r="Q401" s="40">
        <f t="array" ref="Q401">IFERROR(_xlfn.STDEV.P(IF((F401:M401&lt;&gt;0)*(F401:M401&lt;&gt;""), F401:M401)), 0)</f>
        <v>24224.390142769713</v>
      </c>
      <c r="R401" s="11">
        <f t="shared" si="36"/>
        <v>21.244433461171226</v>
      </c>
      <c r="S401" s="12">
        <f t="shared" si="40"/>
        <v>78.755566538828774</v>
      </c>
      <c r="T401" s="37" t="str">
        <f t="shared" si="37"/>
        <v>ALTO</v>
      </c>
    </row>
    <row r="402" spans="2:20" ht="18">
      <c r="B402" s="27">
        <v>397</v>
      </c>
      <c r="C402" s="31" t="s">
        <v>438</v>
      </c>
      <c r="D402" s="32" t="s">
        <v>38</v>
      </c>
      <c r="E402" s="32">
        <v>1</v>
      </c>
      <c r="F402" s="7">
        <f>BASE!F406</f>
        <v>0</v>
      </c>
      <c r="G402" s="7">
        <f>BASE!G406</f>
        <v>154746</v>
      </c>
      <c r="H402" s="40">
        <f>BASE!H406*'FM-029 DEP19May25'!$H$1130</f>
        <v>125771.44077063198</v>
      </c>
      <c r="I402" s="7">
        <f>BASE!I406*'FM-029 DEP19May25'!$I$1130</f>
        <v>97658.986114172352</v>
      </c>
      <c r="J402" s="7">
        <f>BASE!J406*'FM-029 DEP19May25'!$J$1130</f>
        <v>86156.628668880716</v>
      </c>
      <c r="K402" s="7">
        <f>BASE!K406*'FM-029 DEP19May25'!$K$1130</f>
        <v>84919.870759289173</v>
      </c>
      <c r="L402" s="7">
        <f>BASE!L406*'FM-029 DEP19May25'!$L$1130</f>
        <v>78118.704260894898</v>
      </c>
      <c r="M402" s="36">
        <f>BASE!M406*$M$1130</f>
        <v>0</v>
      </c>
      <c r="N402" s="1">
        <f t="shared" si="38"/>
        <v>6</v>
      </c>
      <c r="O402" s="8">
        <f t="shared" si="41"/>
        <v>104562</v>
      </c>
      <c r="P402" s="9">
        <f t="shared" si="39"/>
        <v>104562</v>
      </c>
      <c r="Q402" s="40">
        <f t="array" ref="Q402">IFERROR(_xlfn.STDEV.P(IF((F402:M402&lt;&gt;0)*(F402:M402&lt;&gt;""), F402:M402)), 0)</f>
        <v>27202.158796006905</v>
      </c>
      <c r="R402" s="11">
        <f t="shared" si="36"/>
        <v>26.015339029481936</v>
      </c>
      <c r="S402" s="12">
        <f t="shared" si="40"/>
        <v>73.984660970518064</v>
      </c>
      <c r="T402" s="37" t="str">
        <f t="shared" si="37"/>
        <v>ALTO</v>
      </c>
    </row>
    <row r="403" spans="2:20" ht="18">
      <c r="B403" s="27">
        <v>398</v>
      </c>
      <c r="C403" s="33" t="s">
        <v>439</v>
      </c>
      <c r="D403" s="32" t="s">
        <v>38</v>
      </c>
      <c r="E403" s="32">
        <v>1</v>
      </c>
      <c r="F403" s="7">
        <f>BASE!F407</f>
        <v>0</v>
      </c>
      <c r="G403" s="7">
        <f>BASE!G407</f>
        <v>140097</v>
      </c>
      <c r="H403" s="40">
        <f>BASE!H407*'FM-029 DEP19May25'!$H$1130</f>
        <v>113877.68390864214</v>
      </c>
      <c r="I403" s="7">
        <f>BASE!I407*'FM-029 DEP19May25'!$I$1130</f>
        <v>88441.179193299526</v>
      </c>
      <c r="J403" s="7">
        <f>BASE!J407*'FM-029 DEP19May25'!$J$1130</f>
        <v>85360.111300601391</v>
      </c>
      <c r="K403" s="7">
        <f>BASE!K407*'FM-029 DEP19May25'!$K$1130</f>
        <v>82063.909531502431</v>
      </c>
      <c r="L403" s="7">
        <f>BASE!L407*'FM-029 DEP19May25'!$L$1130</f>
        <v>82224.246336018638</v>
      </c>
      <c r="M403" s="36">
        <f>BASE!M407*$M$1130</f>
        <v>0</v>
      </c>
      <c r="N403" s="1">
        <f t="shared" si="38"/>
        <v>6</v>
      </c>
      <c r="O403" s="8">
        <f t="shared" si="41"/>
        <v>98677</v>
      </c>
      <c r="P403" s="9">
        <f t="shared" si="39"/>
        <v>98677</v>
      </c>
      <c r="Q403" s="40">
        <f t="array" ref="Q403">IFERROR(_xlfn.STDEV.P(IF((F403:M403&lt;&gt;0)*(F403:M403&lt;&gt;""), F403:M403)), 0)</f>
        <v>21507.659956378793</v>
      </c>
      <c r="R403" s="11">
        <f t="shared" si="36"/>
        <v>21.796021318421509</v>
      </c>
      <c r="S403" s="12">
        <f t="shared" si="40"/>
        <v>78.203978681578491</v>
      </c>
      <c r="T403" s="37" t="str">
        <f t="shared" si="37"/>
        <v>ALTO</v>
      </c>
    </row>
    <row r="404" spans="2:20" ht="18">
      <c r="B404" s="27">
        <v>399</v>
      </c>
      <c r="C404" s="33" t="s">
        <v>440</v>
      </c>
      <c r="D404" s="32" t="s">
        <v>38</v>
      </c>
      <c r="E404" s="32">
        <v>1</v>
      </c>
      <c r="F404" s="7">
        <f>BASE!F408</f>
        <v>0</v>
      </c>
      <c r="G404" s="7">
        <f>BASE!G408</f>
        <v>120844</v>
      </c>
      <c r="H404" s="40">
        <f>BASE!H408*'FM-029 DEP19May25'!$H$1130</f>
        <v>103271.48256372105</v>
      </c>
      <c r="I404" s="7">
        <f>BASE!I408*'FM-029 DEP19May25'!$I$1130</f>
        <v>86947.075159797212</v>
      </c>
      <c r="J404" s="7">
        <f>BASE!J408*'FM-029 DEP19May25'!$J$1130</f>
        <v>93723.543667534337</v>
      </c>
      <c r="K404" s="7">
        <f>BASE!K408*'FM-029 DEP19May25'!$K$1130</f>
        <v>94280.452342487886</v>
      </c>
      <c r="L404" s="7">
        <f>BASE!L408*'FM-029 DEP19May25'!$L$1130</f>
        <v>80449.963117538588</v>
      </c>
      <c r="M404" s="36">
        <f>BASE!M408*$M$1130</f>
        <v>0</v>
      </c>
      <c r="N404" s="1">
        <f t="shared" si="38"/>
        <v>6</v>
      </c>
      <c r="O404" s="8">
        <f t="shared" si="41"/>
        <v>96586</v>
      </c>
      <c r="P404" s="9">
        <f t="shared" si="39"/>
        <v>96586</v>
      </c>
      <c r="Q404" s="40">
        <f t="array" ref="Q404">IFERROR(_xlfn.STDEV.P(IF((F404:M404&lt;&gt;0)*(F404:M404&lt;&gt;""), F404:M404)), 0)</f>
        <v>12909.531399117888</v>
      </c>
      <c r="R404" s="11">
        <f t="shared" si="36"/>
        <v>13.365841218311026</v>
      </c>
      <c r="S404" s="12">
        <f t="shared" si="40"/>
        <v>86.634158781688967</v>
      </c>
      <c r="T404" s="37" t="str">
        <f t="shared" si="37"/>
        <v>ALTO</v>
      </c>
    </row>
    <row r="405" spans="2:20" ht="18">
      <c r="B405" s="27">
        <v>400</v>
      </c>
      <c r="C405" s="33" t="s">
        <v>441</v>
      </c>
      <c r="D405" s="32" t="s">
        <v>38</v>
      </c>
      <c r="E405" s="32">
        <v>1</v>
      </c>
      <c r="F405" s="7">
        <f>BASE!F409</f>
        <v>0</v>
      </c>
      <c r="G405" s="7">
        <f>BASE!G409</f>
        <v>132566</v>
      </c>
      <c r="H405" s="40">
        <f>BASE!H409*'FM-029 DEP19May25'!$H$1130</f>
        <v>112669.54584829311</v>
      </c>
      <c r="I405" s="7">
        <f>BASE!I409*'FM-029 DEP19May25'!$I$1130</f>
        <v>94070.963191536255</v>
      </c>
      <c r="J405" s="7">
        <f>BASE!J409*'FM-029 DEP19May25'!$J$1130</f>
        <v>88147.922089579035</v>
      </c>
      <c r="K405" s="7">
        <f>BASE!K409*'FM-029 DEP19May25'!$K$1130</f>
        <v>87985.250403877217</v>
      </c>
      <c r="L405" s="7">
        <f>BASE!L409*'FM-029 DEP19May25'!$L$1130</f>
        <v>77474.162865184902</v>
      </c>
      <c r="M405" s="36">
        <f>BASE!M409*$M$1130</f>
        <v>0</v>
      </c>
      <c r="N405" s="1">
        <f t="shared" si="38"/>
        <v>6</v>
      </c>
      <c r="O405" s="8">
        <f t="shared" si="41"/>
        <v>98819</v>
      </c>
      <c r="P405" s="9">
        <f t="shared" si="39"/>
        <v>98819</v>
      </c>
      <c r="Q405" s="40">
        <f t="array" ref="Q405">IFERROR(_xlfn.STDEV.P(IF((F405:M405&lt;&gt;0)*(F405:M405&lt;&gt;""), F405:M405)), 0)</f>
        <v>18439.475721124712</v>
      </c>
      <c r="R405" s="11">
        <f t="shared" si="36"/>
        <v>18.659848532291072</v>
      </c>
      <c r="S405" s="12">
        <f t="shared" si="40"/>
        <v>81.340151467708921</v>
      </c>
      <c r="T405" s="37" t="str">
        <f t="shared" si="37"/>
        <v>ALTO</v>
      </c>
    </row>
    <row r="406" spans="2:20" ht="18">
      <c r="B406" s="27">
        <v>401</v>
      </c>
      <c r="C406" s="31" t="s">
        <v>442</v>
      </c>
      <c r="D406" s="32" t="s">
        <v>38</v>
      </c>
      <c r="E406" s="32">
        <v>1</v>
      </c>
      <c r="F406" s="7">
        <f>BASE!F410</f>
        <v>0</v>
      </c>
      <c r="G406" s="7">
        <f>BASE!G410</f>
        <v>154731</v>
      </c>
      <c r="H406" s="40">
        <f>BASE!H410*'FM-029 DEP19May25'!$H$1130</f>
        <v>125752.57912466105</v>
      </c>
      <c r="I406" s="7">
        <f>BASE!I410*'FM-029 DEP19May25'!$I$1130</f>
        <v>97636.167070751588</v>
      </c>
      <c r="J406" s="7">
        <f>BASE!J410*'FM-029 DEP19May25'!$J$1130</f>
        <v>81643.030248631185</v>
      </c>
      <c r="K406" s="7">
        <f>BASE!K410*'FM-029 DEP19May25'!$K$1130</f>
        <v>81642.261712439416</v>
      </c>
      <c r="L406" s="7">
        <f>BASE!L410*'FM-029 DEP19May25'!$L$1130</f>
        <v>71317.285256721356</v>
      </c>
      <c r="M406" s="36">
        <f>BASE!M410*$M$1130</f>
        <v>0</v>
      </c>
      <c r="N406" s="1">
        <f t="shared" si="38"/>
        <v>6</v>
      </c>
      <c r="O406" s="8">
        <f t="shared" si="41"/>
        <v>102120</v>
      </c>
      <c r="P406" s="9">
        <f t="shared" si="39"/>
        <v>102120</v>
      </c>
      <c r="Q406" s="40">
        <f t="array" ref="Q406">IFERROR(_xlfn.STDEV.P(IF((F406:M406&lt;&gt;0)*(F406:M406&lt;&gt;""), F406:M406)), 0)</f>
        <v>29251.701275450498</v>
      </c>
      <c r="R406" s="11">
        <f t="shared" si="36"/>
        <v>28.644439165149333</v>
      </c>
      <c r="S406" s="12">
        <f t="shared" si="40"/>
        <v>71.355560834850664</v>
      </c>
      <c r="T406" s="37" t="str">
        <f t="shared" si="37"/>
        <v>ALTO</v>
      </c>
    </row>
    <row r="407" spans="2:20" ht="18">
      <c r="B407" s="27">
        <v>402</v>
      </c>
      <c r="C407" s="31" t="s">
        <v>443</v>
      </c>
      <c r="D407" s="32" t="s">
        <v>38</v>
      </c>
      <c r="E407" s="32">
        <v>1</v>
      </c>
      <c r="F407" s="7">
        <f>BASE!F411</f>
        <v>0</v>
      </c>
      <c r="G407" s="7">
        <f>BASE!G411</f>
        <v>185725</v>
      </c>
      <c r="H407" s="40">
        <f>BASE!H411*'FM-029 DEP19May25'!$H$1130</f>
        <v>151175.09973885835</v>
      </c>
      <c r="I407" s="7">
        <f>BASE!I411*'FM-029 DEP19May25'!$I$1130</f>
        <v>117686.49988979501</v>
      </c>
      <c r="J407" s="7">
        <f>BASE!J411*'FM-029 DEP19May25'!$J$1130</f>
        <v>99033.659456063193</v>
      </c>
      <c r="K407" s="7">
        <f>BASE!K411*'FM-029 DEP19May25'!$K$1130</f>
        <v>99094.264943457194</v>
      </c>
      <c r="L407" s="7">
        <f>BASE!L411*'FM-029 DEP19May25'!$L$1130</f>
        <v>86512.097447345441</v>
      </c>
      <c r="M407" s="36">
        <f>BASE!M411*$M$1130</f>
        <v>0</v>
      </c>
      <c r="N407" s="1">
        <f t="shared" si="38"/>
        <v>6</v>
      </c>
      <c r="O407" s="8">
        <f t="shared" si="41"/>
        <v>123204</v>
      </c>
      <c r="P407" s="9">
        <f t="shared" si="39"/>
        <v>123204</v>
      </c>
      <c r="Q407" s="40">
        <f t="array" ref="Q407">IFERROR(_xlfn.STDEV.P(IF((F407:M407&lt;&gt;0)*(F407:M407&lt;&gt;""), F407:M407)), 0)</f>
        <v>34721.465664537645</v>
      </c>
      <c r="R407" s="11">
        <f t="shared" si="36"/>
        <v>28.182092841577912</v>
      </c>
      <c r="S407" s="12">
        <f t="shared" si="40"/>
        <v>71.817907158422088</v>
      </c>
      <c r="T407" s="37" t="str">
        <f t="shared" si="37"/>
        <v>ALTO</v>
      </c>
    </row>
    <row r="408" spans="2:20" ht="18">
      <c r="B408" s="27">
        <v>403</v>
      </c>
      <c r="C408" s="31" t="s">
        <v>444</v>
      </c>
      <c r="D408" s="32" t="s">
        <v>38</v>
      </c>
      <c r="E408" s="32">
        <v>1</v>
      </c>
      <c r="F408" s="7">
        <f>BASE!F412</f>
        <v>0</v>
      </c>
      <c r="G408" s="7">
        <f>BASE!G412</f>
        <v>59727</v>
      </c>
      <c r="H408" s="40">
        <f>BASE!H412*'FM-029 DEP19May25'!$H$1130</f>
        <v>48574.694684419097</v>
      </c>
      <c r="I408" s="7">
        <f>BASE!I412*'FM-029 DEP19May25'!$I$1130</f>
        <v>37758.997134670484</v>
      </c>
      <c r="J408" s="7">
        <f>BASE!J412*'FM-029 DEP19May25'!$J$1130</f>
        <v>30665.918678754155</v>
      </c>
      <c r="K408" s="7">
        <f>BASE!K412*'FM-029 DEP19May25'!$K$1130</f>
        <v>28405.008077544426</v>
      </c>
      <c r="L408" s="7"/>
      <c r="M408" s="36">
        <f>BASE!M412*$M$1130</f>
        <v>0</v>
      </c>
      <c r="N408" s="1">
        <f t="shared" si="38"/>
        <v>5</v>
      </c>
      <c r="O408" s="8">
        <f t="shared" si="41"/>
        <v>41026</v>
      </c>
      <c r="P408" s="9">
        <f t="shared" si="39"/>
        <v>41026</v>
      </c>
      <c r="Q408" s="40">
        <f t="array" ref="Q408">IFERROR(_xlfn.STDEV.P(IF((F408:M408&lt;&gt;0)*(F408:M408&lt;&gt;""), F408:M408)), 0)</f>
        <v>11696.189308712535</v>
      </c>
      <c r="R408" s="11">
        <f t="shared" si="36"/>
        <v>28.509211984381942</v>
      </c>
      <c r="S408" s="12">
        <f t="shared" si="40"/>
        <v>71.490788015618051</v>
      </c>
      <c r="T408" s="37" t="str">
        <f t="shared" si="37"/>
        <v>ALTO</v>
      </c>
    </row>
    <row r="409" spans="2:20" ht="18">
      <c r="B409" s="27">
        <v>404</v>
      </c>
      <c r="C409" s="33" t="s">
        <v>445</v>
      </c>
      <c r="D409" s="32" t="s">
        <v>38</v>
      </c>
      <c r="E409" s="32">
        <v>1</v>
      </c>
      <c r="F409" s="7">
        <f>BASE!F413</f>
        <v>0</v>
      </c>
      <c r="G409" s="7">
        <f>BASE!G413</f>
        <v>123092</v>
      </c>
      <c r="H409" s="40">
        <f>BASE!H413*'FM-029 DEP19May25'!$H$1130</f>
        <v>100044.15566627267</v>
      </c>
      <c r="I409" s="7">
        <f>BASE!I413*'FM-029 DEP19May25'!$I$1130</f>
        <v>77682.543530967596</v>
      </c>
      <c r="J409" s="7">
        <f>BASE!J413*'FM-029 DEP19May25'!$J$1130</f>
        <v>90802.97998384347</v>
      </c>
      <c r="K409" s="7">
        <f>BASE!K413*'FM-029 DEP19May25'!$K$1130</f>
        <v>84066.736672051702</v>
      </c>
      <c r="L409" s="7"/>
      <c r="M409" s="36">
        <f>BASE!M413*$M$1130</f>
        <v>0</v>
      </c>
      <c r="N409" s="1">
        <f t="shared" si="38"/>
        <v>5</v>
      </c>
      <c r="O409" s="8">
        <f t="shared" si="41"/>
        <v>95138</v>
      </c>
      <c r="P409" s="9">
        <f t="shared" si="39"/>
        <v>95138</v>
      </c>
      <c r="Q409" s="40">
        <f t="array" ref="Q409">IFERROR(_xlfn.STDEV.P(IF((F409:M409&lt;&gt;0)*(F409:M409&lt;&gt;""), F409:M409)), 0)</f>
        <v>15821.218092671128</v>
      </c>
      <c r="R409" s="11">
        <f t="shared" si="36"/>
        <v>16.62975687177692</v>
      </c>
      <c r="S409" s="12">
        <f t="shared" si="40"/>
        <v>83.37024312822308</v>
      </c>
      <c r="T409" s="37" t="str">
        <f t="shared" si="37"/>
        <v>ALTO</v>
      </c>
    </row>
    <row r="410" spans="2:20" ht="18">
      <c r="B410" s="27">
        <v>405</v>
      </c>
      <c r="C410" s="33" t="s">
        <v>446</v>
      </c>
      <c r="D410" s="32" t="s">
        <v>38</v>
      </c>
      <c r="E410" s="32">
        <v>1</v>
      </c>
      <c r="F410" s="7">
        <f>BASE!F414</f>
        <v>0</v>
      </c>
      <c r="G410" s="7">
        <f>BASE!G414</f>
        <v>99351</v>
      </c>
      <c r="H410" s="40">
        <f>BASE!H414*'FM-029 DEP19May25'!$H$1130</f>
        <v>80762.589892929143</v>
      </c>
      <c r="I410" s="7">
        <f>BASE!I414*'FM-029 DEP19May25'!$I$1130</f>
        <v>62729.550363676433</v>
      </c>
      <c r="J410" s="7">
        <f>BASE!J414*'FM-029 DEP19May25'!$J$1130</f>
        <v>58676.779463243882</v>
      </c>
      <c r="K410" s="7">
        <f>BASE!K414*'FM-029 DEP19May25'!$K$1130</f>
        <v>54263.263327948305</v>
      </c>
      <c r="L410" s="7"/>
      <c r="M410" s="36">
        <f>BASE!M414*$M$1130</f>
        <v>0</v>
      </c>
      <c r="N410" s="1">
        <f t="shared" si="38"/>
        <v>5</v>
      </c>
      <c r="O410" s="8">
        <f t="shared" si="41"/>
        <v>71157</v>
      </c>
      <c r="P410" s="9">
        <f t="shared" si="39"/>
        <v>71157</v>
      </c>
      <c r="Q410" s="40">
        <f t="array" ref="Q410">IFERROR(_xlfn.STDEV.P(IF((F410:M410&lt;&gt;0)*(F410:M410&lt;&gt;""), F410:M410)), 0)</f>
        <v>16729.28655558476</v>
      </c>
      <c r="R410" s="11">
        <f t="shared" si="36"/>
        <v>23.510387671746642</v>
      </c>
      <c r="S410" s="12">
        <f t="shared" si="40"/>
        <v>76.489612328253358</v>
      </c>
      <c r="T410" s="37" t="str">
        <f t="shared" si="37"/>
        <v>ALTO</v>
      </c>
    </row>
    <row r="411" spans="2:20" ht="18">
      <c r="B411" s="27">
        <v>406</v>
      </c>
      <c r="C411" s="31" t="s">
        <v>447</v>
      </c>
      <c r="D411" s="32" t="s">
        <v>38</v>
      </c>
      <c r="E411" s="32">
        <v>1</v>
      </c>
      <c r="F411" s="7">
        <f>BASE!F415</f>
        <v>0</v>
      </c>
      <c r="G411" s="7">
        <f>BASE!G415</f>
        <v>29951</v>
      </c>
      <c r="H411" s="40">
        <f>BASE!H415*'FM-029 DEP19May25'!$H$1130</f>
        <v>24339.465048181875</v>
      </c>
      <c r="I411" s="7">
        <f>BASE!I415*'FM-029 DEP19May25'!$I$1130</f>
        <v>18895.254573506721</v>
      </c>
      <c r="J411" s="7">
        <f>BASE!J415*'FM-029 DEP19May25'!$J$1130</f>
        <v>15664.84157616013</v>
      </c>
      <c r="K411" s="7">
        <f>BASE!K415*'FM-029 DEP19May25'!$K$1130</f>
        <v>14985.363489499192</v>
      </c>
      <c r="L411" s="7">
        <f>BASE!L415*'FM-029 DEP19May25'!$L$1130</f>
        <v>15374.250218382997</v>
      </c>
      <c r="M411" s="36">
        <f>BASE!M415*$M$1130</f>
        <v>0</v>
      </c>
      <c r="N411" s="1">
        <f t="shared" si="38"/>
        <v>6</v>
      </c>
      <c r="O411" s="8">
        <f t="shared" si="41"/>
        <v>19868</v>
      </c>
      <c r="P411" s="9">
        <f t="shared" si="39"/>
        <v>19868</v>
      </c>
      <c r="Q411" s="40">
        <f t="array" ref="Q411">IFERROR(_xlfn.STDEV.P(IF((F411:M411&lt;&gt;0)*(F411:M411&lt;&gt;""), F411:M411)), 0)</f>
        <v>5542.3759748995244</v>
      </c>
      <c r="R411" s="11">
        <f t="shared" si="36"/>
        <v>27.895993431143168</v>
      </c>
      <c r="S411" s="12">
        <f t="shared" si="40"/>
        <v>72.104006568856832</v>
      </c>
      <c r="T411" s="37" t="str">
        <f t="shared" si="37"/>
        <v>ALTO</v>
      </c>
    </row>
    <row r="412" spans="2:20" ht="18">
      <c r="B412" s="27">
        <v>407</v>
      </c>
      <c r="C412" s="31" t="s">
        <v>448</v>
      </c>
      <c r="D412" s="32" t="s">
        <v>38</v>
      </c>
      <c r="E412" s="32">
        <v>1</v>
      </c>
      <c r="F412" s="7">
        <f>BASE!F416</f>
        <v>0</v>
      </c>
      <c r="G412" s="7">
        <f>BASE!G416</f>
        <v>142130</v>
      </c>
      <c r="H412" s="40">
        <f>BASE!H416*'FM-029 DEP19May25'!$H$1130</f>
        <v>115514.67623527774</v>
      </c>
      <c r="I412" s="7">
        <f>BASE!I416*'FM-029 DEP19May25'!$I$1130</f>
        <v>89691.880096980371</v>
      </c>
      <c r="J412" s="7">
        <f>BASE!J416*'FM-029 DEP19May25'!$J$1130</f>
        <v>74607.126828830456</v>
      </c>
      <c r="K412" s="7">
        <f>BASE!K416*'FM-029 DEP19May25'!$K$1130</f>
        <v>68974.55573505655</v>
      </c>
      <c r="L412" s="7"/>
      <c r="M412" s="36">
        <f>BASE!M416*$M$1130</f>
        <v>0</v>
      </c>
      <c r="N412" s="1">
        <f t="shared" si="38"/>
        <v>5</v>
      </c>
      <c r="O412" s="8">
        <f t="shared" si="41"/>
        <v>98184</v>
      </c>
      <c r="P412" s="9">
        <f t="shared" si="39"/>
        <v>98184</v>
      </c>
      <c r="Q412" s="40">
        <f t="array" ref="Q412">IFERROR(_xlfn.STDEV.P(IF((F412:M412&lt;&gt;0)*(F412:M412&lt;&gt;""), F412:M412)), 0)</f>
        <v>27249.880503940662</v>
      </c>
      <c r="R412" s="11">
        <f t="shared" ref="R412:R475" si="42">IFERROR(Q412/O412*100,0)</f>
        <v>27.753891167543248</v>
      </c>
      <c r="S412" s="12">
        <f t="shared" si="40"/>
        <v>72.246108832456756</v>
      </c>
      <c r="T412" s="37" t="str">
        <f t="shared" si="37"/>
        <v>ALTO</v>
      </c>
    </row>
    <row r="413" spans="2:20" ht="18">
      <c r="B413" s="27">
        <v>408</v>
      </c>
      <c r="C413" s="33" t="s">
        <v>449</v>
      </c>
      <c r="D413" s="32" t="s">
        <v>38</v>
      </c>
      <c r="E413" s="32">
        <v>1</v>
      </c>
      <c r="F413" s="7">
        <f>BASE!F417</f>
        <v>0</v>
      </c>
      <c r="G413" s="7">
        <f>BASE!G417</f>
        <v>171338</v>
      </c>
      <c r="H413" s="40">
        <f>BASE!H417*'FM-029 DEP19May25'!$H$1130</f>
        <v>148833.27748383506</v>
      </c>
      <c r="I413" s="7">
        <f>BASE!I417*'FM-029 DEP19May25'!$I$1130</f>
        <v>128371.24531628829</v>
      </c>
      <c r="J413" s="7">
        <f>BASE!J417*'FM-029 DEP19May25'!$J$1130</f>
        <v>108990.1265595548</v>
      </c>
      <c r="K413" s="7">
        <f>BASE!K417*'FM-029 DEP19May25'!$K$1130</f>
        <v>100851.13085621971</v>
      </c>
      <c r="L413" s="7"/>
      <c r="M413" s="36">
        <f>BASE!M417*$M$1130</f>
        <v>0</v>
      </c>
      <c r="N413" s="1">
        <f t="shared" si="38"/>
        <v>5</v>
      </c>
      <c r="O413" s="8">
        <f t="shared" si="41"/>
        <v>131677</v>
      </c>
      <c r="P413" s="9">
        <f t="shared" si="39"/>
        <v>131677</v>
      </c>
      <c r="Q413" s="40">
        <f t="array" ref="Q413">IFERROR(_xlfn.STDEV.P(IF((F413:M413&lt;&gt;0)*(F413:M413&lt;&gt;""), F413:M413)), 0)</f>
        <v>25858.032511410871</v>
      </c>
      <c r="R413" s="11">
        <f t="shared" si="42"/>
        <v>19.637470865383378</v>
      </c>
      <c r="S413" s="12">
        <f t="shared" si="40"/>
        <v>80.362529134616622</v>
      </c>
      <c r="T413" s="37" t="str">
        <f t="shared" si="37"/>
        <v>ALTO</v>
      </c>
    </row>
    <row r="414" spans="2:20" ht="18">
      <c r="B414" s="27">
        <v>409</v>
      </c>
      <c r="C414" s="31" t="s">
        <v>450</v>
      </c>
      <c r="D414" s="32" t="s">
        <v>38</v>
      </c>
      <c r="E414" s="32">
        <v>1</v>
      </c>
      <c r="F414" s="7">
        <f>BASE!F418</f>
        <v>0</v>
      </c>
      <c r="G414" s="7">
        <f>BASE!G418</f>
        <v>17038</v>
      </c>
      <c r="H414" s="40">
        <f>BASE!H418*'FM-029 DEP19May25'!$H$1130</f>
        <v>13879.193279983312</v>
      </c>
      <c r="I414" s="7">
        <f>BASE!I418*'FM-029 DEP19May25'!$I$1130</f>
        <v>10818.399823672029</v>
      </c>
      <c r="J414" s="7">
        <f>BASE!J418*'FM-029 DEP19May25'!$J$1130</f>
        <v>9558.208419351944</v>
      </c>
      <c r="K414" s="7">
        <f>BASE!K418*'FM-029 DEP19May25'!$K$1130</f>
        <v>9186.3004846526655</v>
      </c>
      <c r="L414" s="7">
        <f>BASE!L418*'FM-029 DEP19May25'!$L$1130</f>
        <v>9224.5501310297986</v>
      </c>
      <c r="M414" s="36">
        <f>BASE!M418*$M$1130</f>
        <v>0</v>
      </c>
      <c r="N414" s="1">
        <f t="shared" si="38"/>
        <v>6</v>
      </c>
      <c r="O414" s="8">
        <f t="shared" si="41"/>
        <v>11617</v>
      </c>
      <c r="P414" s="9">
        <f t="shared" si="39"/>
        <v>11617</v>
      </c>
      <c r="Q414" s="40">
        <f t="array" ref="Q414">IFERROR(_xlfn.STDEV.P(IF((F414:M414&lt;&gt;0)*(F414:M414&lt;&gt;""), F414:M414)), 0)</f>
        <v>2915.8549285849595</v>
      </c>
      <c r="R414" s="11">
        <f t="shared" si="42"/>
        <v>25.099896088361533</v>
      </c>
      <c r="S414" s="12">
        <f t="shared" si="40"/>
        <v>74.900103911638467</v>
      </c>
      <c r="T414" s="37" t="str">
        <f t="shared" si="37"/>
        <v>ALTO</v>
      </c>
    </row>
    <row r="415" spans="2:20" ht="18">
      <c r="B415" s="27">
        <v>410</v>
      </c>
      <c r="C415" s="31" t="s">
        <v>451</v>
      </c>
      <c r="D415" s="32" t="s">
        <v>38</v>
      </c>
      <c r="E415" s="32">
        <v>1</v>
      </c>
      <c r="F415" s="7">
        <f>BASE!F419</f>
        <v>0</v>
      </c>
      <c r="G415" s="7">
        <f>BASE!G419</f>
        <v>67328</v>
      </c>
      <c r="H415" s="40">
        <f>BASE!H419*'FM-029 DEP19May25'!$H$1130</f>
        <v>54732.525734825824</v>
      </c>
      <c r="I415" s="7">
        <f>BASE!I419*'FM-029 DEP19May25'!$I$1130</f>
        <v>42512.964513996027</v>
      </c>
      <c r="J415" s="7">
        <f>BASE!J419*'FM-029 DEP19May25'!$J$1130</f>
        <v>39427.60972982677</v>
      </c>
      <c r="K415" s="7">
        <f>BASE!K419*'FM-029 DEP19May25'!$K$1130</f>
        <v>40549.870759289181</v>
      </c>
      <c r="L415" s="7">
        <f>BASE!L419*'FM-029 DEP19May25'!$L$1130</f>
        <v>31937.09793264098</v>
      </c>
      <c r="M415" s="36">
        <f>BASE!M419*$M$1130</f>
        <v>0</v>
      </c>
      <c r="N415" s="1">
        <f t="shared" si="38"/>
        <v>6</v>
      </c>
      <c r="O415" s="8">
        <f t="shared" si="41"/>
        <v>46081</v>
      </c>
      <c r="P415" s="9">
        <f t="shared" si="39"/>
        <v>46081</v>
      </c>
      <c r="Q415" s="40">
        <f t="array" ref="Q415">IFERROR(_xlfn.STDEV.P(IF((F415:M415&lt;&gt;0)*(F415:M415&lt;&gt;""), F415:M415)), 0)</f>
        <v>11647.07217510215</v>
      </c>
      <c r="R415" s="11">
        <f t="shared" si="42"/>
        <v>25.275215761598378</v>
      </c>
      <c r="S415" s="12">
        <f t="shared" si="40"/>
        <v>74.724784238401625</v>
      </c>
      <c r="T415" s="37" t="str">
        <f t="shared" si="37"/>
        <v>ALTO</v>
      </c>
    </row>
    <row r="416" spans="2:20" ht="18">
      <c r="B416" s="27">
        <v>411</v>
      </c>
      <c r="C416" s="31" t="s">
        <v>452</v>
      </c>
      <c r="D416" s="32" t="s">
        <v>38</v>
      </c>
      <c r="E416" s="32">
        <v>1</v>
      </c>
      <c r="F416" s="7">
        <f>BASE!F420</f>
        <v>0</v>
      </c>
      <c r="G416" s="7">
        <f>BASE!G420</f>
        <v>60559</v>
      </c>
      <c r="H416" s="40">
        <f>BASE!H420*'FM-029 DEP19May25'!$H$1130</f>
        <v>49240.808602655903</v>
      </c>
      <c r="I416" s="7">
        <f>BASE!I420*'FM-029 DEP19May25'!$I$1130</f>
        <v>38263.18933215781</v>
      </c>
      <c r="J416" s="7">
        <f>BASE!J420*'FM-029 DEP19May25'!$J$1130</f>
        <v>30931.424468180598</v>
      </c>
      <c r="K416" s="7">
        <f>BASE!K420*'FM-029 DEP19May25'!$K$1130</f>
        <v>30693.150242326334</v>
      </c>
      <c r="L416" s="7">
        <f>BASE!L420*'FM-029 DEP19May25'!$L$1130</f>
        <v>27571.729593322336</v>
      </c>
      <c r="M416" s="36">
        <f>BASE!M420*$M$1130</f>
        <v>0</v>
      </c>
      <c r="N416" s="1">
        <f t="shared" si="38"/>
        <v>6</v>
      </c>
      <c r="O416" s="8">
        <f t="shared" si="41"/>
        <v>39543</v>
      </c>
      <c r="P416" s="9">
        <f t="shared" si="39"/>
        <v>39543</v>
      </c>
      <c r="Q416" s="40">
        <f t="array" ref="Q416">IFERROR(_xlfn.STDEV.P(IF((F416:M416&lt;&gt;0)*(F416:M416&lt;&gt;""), F416:M416)), 0)</f>
        <v>11783.802808516812</v>
      </c>
      <c r="R416" s="11">
        <f t="shared" si="42"/>
        <v>29.799971697941004</v>
      </c>
      <c r="S416" s="12">
        <f t="shared" si="40"/>
        <v>70.200028302058996</v>
      </c>
      <c r="T416" s="37" t="str">
        <f t="shared" si="37"/>
        <v>ALTO</v>
      </c>
    </row>
    <row r="417" spans="2:20" ht="18">
      <c r="B417" s="27">
        <v>412</v>
      </c>
      <c r="C417" s="33" t="s">
        <v>453</v>
      </c>
      <c r="D417" s="32" t="s">
        <v>38</v>
      </c>
      <c r="E417" s="32">
        <v>1</v>
      </c>
      <c r="F417" s="7">
        <f>BASE!F421</f>
        <v>0</v>
      </c>
      <c r="G417" s="7">
        <f>BASE!G421</f>
        <v>81156</v>
      </c>
      <c r="H417" s="40">
        <f>BASE!H421*'FM-029 DEP19May25'!$H$1130</f>
        <v>71409.198927761929</v>
      </c>
      <c r="I417" s="7">
        <f>BASE!I421*'FM-029 DEP19May25'!$I$1130</f>
        <v>62732.810227022259</v>
      </c>
      <c r="J417" s="7">
        <f>BASE!J421*'FM-029 DEP19May25'!$J$1130</f>
        <v>53632.169464141465</v>
      </c>
      <c r="K417" s="7">
        <f>BASE!K421*'FM-029 DEP19May25'!$K$1130</f>
        <v>52965.993537964459</v>
      </c>
      <c r="L417" s="7">
        <f>BASE!L421*'FM-029 DEP19May25'!$L$1130</f>
        <v>48428.1704357954</v>
      </c>
      <c r="M417" s="36">
        <f>BASE!M421*$M$1130</f>
        <v>0</v>
      </c>
      <c r="N417" s="1">
        <f t="shared" si="38"/>
        <v>6</v>
      </c>
      <c r="O417" s="8">
        <f t="shared" si="41"/>
        <v>61721</v>
      </c>
      <c r="P417" s="9">
        <f t="shared" si="39"/>
        <v>61721</v>
      </c>
      <c r="Q417" s="40">
        <f t="array" ref="Q417">IFERROR(_xlfn.STDEV.P(IF((F417:M417&lt;&gt;0)*(F417:M417&lt;&gt;""), F417:M417)), 0)</f>
        <v>11484.647856687305</v>
      </c>
      <c r="R417" s="11">
        <f t="shared" si="42"/>
        <v>18.607358689404425</v>
      </c>
      <c r="S417" s="12">
        <f t="shared" si="40"/>
        <v>81.392641310595579</v>
      </c>
      <c r="T417" s="37" t="str">
        <f t="shared" si="37"/>
        <v>ALTO</v>
      </c>
    </row>
    <row r="418" spans="2:20" ht="18">
      <c r="B418" s="27">
        <v>413</v>
      </c>
      <c r="C418" s="33" t="s">
        <v>454</v>
      </c>
      <c r="D418" s="32" t="s">
        <v>38</v>
      </c>
      <c r="E418" s="32">
        <v>1</v>
      </c>
      <c r="F418" s="7">
        <f>BASE!F422</f>
        <v>0</v>
      </c>
      <c r="G418" s="7">
        <f>BASE!G422</f>
        <v>121534</v>
      </c>
      <c r="H418" s="40">
        <f>BASE!H422*'FM-029 DEP19May25'!$H$1130</f>
        <v>98787.374413682803</v>
      </c>
      <c r="I418" s="7">
        <f>BASE!I422*'FM-029 DEP19May25'!$I$1130</f>
        <v>76719.797222834459</v>
      </c>
      <c r="J418" s="7">
        <f>BASE!J422*'FM-029 DEP19May25'!$J$1130</f>
        <v>67172.964724890058</v>
      </c>
      <c r="K418" s="7"/>
      <c r="L418" s="7"/>
      <c r="M418" s="36">
        <f>BASE!M422*$M$1130</f>
        <v>0</v>
      </c>
      <c r="N418" s="1">
        <f t="shared" si="38"/>
        <v>4</v>
      </c>
      <c r="O418" s="8">
        <f t="shared" si="41"/>
        <v>91054</v>
      </c>
      <c r="P418" s="9">
        <f t="shared" si="39"/>
        <v>91054</v>
      </c>
      <c r="Q418" s="40">
        <f t="array" ref="Q418">IFERROR(_xlfn.STDEV.P(IF((F418:M418&lt;&gt;0)*(F418:M418&lt;&gt;""), F418:M418)), 0)</f>
        <v>21003.622866197718</v>
      </c>
      <c r="R418" s="11">
        <f t="shared" si="42"/>
        <v>23.067216010496757</v>
      </c>
      <c r="S418" s="12">
        <f t="shared" si="40"/>
        <v>76.932783989503235</v>
      </c>
      <c r="T418" s="37" t="str">
        <f t="shared" si="37"/>
        <v>ALTO</v>
      </c>
    </row>
    <row r="419" spans="2:20" ht="18">
      <c r="B419" s="27">
        <v>414</v>
      </c>
      <c r="C419" s="33" t="s">
        <v>455</v>
      </c>
      <c r="D419" s="32" t="s">
        <v>38</v>
      </c>
      <c r="E419" s="32">
        <v>1</v>
      </c>
      <c r="F419" s="7">
        <f>BASE!F423</f>
        <v>0</v>
      </c>
      <c r="G419" s="7">
        <f>BASE!G423</f>
        <v>106688.88</v>
      </c>
      <c r="H419" s="40">
        <f>BASE!H423*'FM-029 DEP19May25'!$H$1130</f>
        <v>81567.684360425497</v>
      </c>
      <c r="I419" s="7">
        <f>BASE!I423*'FM-029 DEP19May25'!$I$1130</f>
        <v>107342.9534934979</v>
      </c>
      <c r="J419" s="7">
        <f>BASE!J423*'FM-029 DEP19May25'!$J$1130</f>
        <v>67040.211830176835</v>
      </c>
      <c r="K419" s="7">
        <f>BASE!K423*'FM-029 DEP19May25'!$K$1130</f>
        <v>0</v>
      </c>
      <c r="L419" s="7">
        <f>BASE!L423*'FM-029 DEP19May25'!$L$1130</f>
        <v>0</v>
      </c>
      <c r="M419" s="36">
        <f>BASE!M423*$M$1130</f>
        <v>0</v>
      </c>
      <c r="N419" s="1">
        <f t="shared" si="38"/>
        <v>4</v>
      </c>
      <c r="O419" s="8">
        <f t="shared" si="41"/>
        <v>90660</v>
      </c>
      <c r="P419" s="9">
        <f t="shared" si="39"/>
        <v>90660</v>
      </c>
      <c r="Q419" s="40">
        <f t="array" ref="Q419">IFERROR(_xlfn.STDEV.P(IF((F419:M419&lt;&gt;0)*(F419:M419&lt;&gt;""), F419:M419)), 0)</f>
        <v>17145.04686621849</v>
      </c>
      <c r="R419" s="11">
        <f t="shared" si="42"/>
        <v>18.911368703086797</v>
      </c>
      <c r="S419" s="12">
        <f t="shared" si="40"/>
        <v>81.088631296913206</v>
      </c>
      <c r="T419" s="37" t="str">
        <f t="shared" si="37"/>
        <v>ALTO</v>
      </c>
    </row>
    <row r="420" spans="2:20" ht="18">
      <c r="B420" s="27">
        <v>415</v>
      </c>
      <c r="C420" s="31" t="s">
        <v>456</v>
      </c>
      <c r="D420" s="32" t="s">
        <v>38</v>
      </c>
      <c r="E420" s="32">
        <v>1</v>
      </c>
      <c r="F420" s="7">
        <f>BASE!F424</f>
        <v>0</v>
      </c>
      <c r="G420" s="7">
        <f>BASE!G424</f>
        <v>2079</v>
      </c>
      <c r="H420" s="40">
        <f>BASE!H424*'FM-029 DEP19May25'!$H$1130</f>
        <v>1697.548137384412</v>
      </c>
      <c r="I420" s="7">
        <f>BASE!I424*'FM-029 DEP19May25'!$I$1130</f>
        <v>1328.9376239806038</v>
      </c>
      <c r="J420" s="7">
        <f>BASE!J424*'FM-029 DEP19May25'!$J$1130</f>
        <v>1062.0231577057716</v>
      </c>
      <c r="K420" s="7">
        <f>BASE!K424*'FM-029 DEP19May25'!$K$1130</f>
        <v>1014.7657512116317</v>
      </c>
      <c r="L420" s="7">
        <f>BASE!L424*'FM-029 DEP19May25'!$L$1130</f>
        <v>1078.0636707755023</v>
      </c>
      <c r="M420" s="36">
        <f>BASE!M424*$M$1130</f>
        <v>0</v>
      </c>
      <c r="N420" s="1">
        <f t="shared" si="38"/>
        <v>6</v>
      </c>
      <c r="O420" s="8">
        <f t="shared" si="41"/>
        <v>1377</v>
      </c>
      <c r="P420" s="9">
        <f t="shared" si="39"/>
        <v>1377</v>
      </c>
      <c r="Q420" s="40">
        <f t="array" ref="Q420">IFERROR(_xlfn.STDEV.P(IF((F420:M420&lt;&gt;0)*(F420:M420&lt;&gt;""), F420:M420)), 0)</f>
        <v>391.07791876881828</v>
      </c>
      <c r="R420" s="11">
        <f t="shared" si="42"/>
        <v>28.400720317270757</v>
      </c>
      <c r="S420" s="12">
        <f t="shared" si="40"/>
        <v>71.599279682729247</v>
      </c>
      <c r="T420" s="37" t="str">
        <f t="shared" si="37"/>
        <v>ALTO</v>
      </c>
    </row>
    <row r="421" spans="2:20" ht="18">
      <c r="B421" s="27">
        <v>416</v>
      </c>
      <c r="C421" s="31" t="s">
        <v>457</v>
      </c>
      <c r="D421" s="32" t="s">
        <v>38</v>
      </c>
      <c r="E421" s="32">
        <v>1</v>
      </c>
      <c r="F421" s="7">
        <f>BASE!F425</f>
        <v>0</v>
      </c>
      <c r="G421" s="7">
        <f>BASE!G425</f>
        <v>3223</v>
      </c>
      <c r="H421" s="40">
        <f>BASE!H425*'FM-029 DEP19May25'!$H$1130</f>
        <v>2656.5139272752554</v>
      </c>
      <c r="I421" s="7">
        <f>BASE!I425*'FM-029 DEP19May25'!$I$1130</f>
        <v>2111.3048269781793</v>
      </c>
      <c r="J421" s="7">
        <f>BASE!J425*'FM-029 DEP19May25'!$J$1130</f>
        <v>1593.0347365586574</v>
      </c>
      <c r="K421" s="7">
        <f>BASE!K425*'FM-029 DEP19May25'!$K$1130</f>
        <v>1591.0177705977383</v>
      </c>
      <c r="L421" s="7">
        <f>BASE!L425*'FM-029 DEP19May25'!$L$1130</f>
        <v>1596.2806949432206</v>
      </c>
      <c r="M421" s="36">
        <f>BASE!M425*$M$1130</f>
        <v>0</v>
      </c>
      <c r="N421" s="1">
        <f t="shared" si="38"/>
        <v>6</v>
      </c>
      <c r="O421" s="8">
        <f t="shared" si="41"/>
        <v>2129</v>
      </c>
      <c r="P421" s="9">
        <f t="shared" si="39"/>
        <v>2129</v>
      </c>
      <c r="Q421" s="40">
        <f t="array" ref="Q421">IFERROR(_xlfn.STDEV.P(IF((F421:M421&lt;&gt;0)*(F421:M421&lt;&gt;""), F421:M421)), 0)</f>
        <v>623.95141523921234</v>
      </c>
      <c r="R421" s="11">
        <f t="shared" si="42"/>
        <v>29.307252946886443</v>
      </c>
      <c r="S421" s="12">
        <f t="shared" si="40"/>
        <v>70.69274705311355</v>
      </c>
      <c r="T421" s="37" t="str">
        <f t="shared" ref="T421:T484" si="43">IF(S421&gt;70,"ALTO","BAJO")</f>
        <v>ALTO</v>
      </c>
    </row>
    <row r="422" spans="2:20" ht="18">
      <c r="B422" s="27">
        <v>417</v>
      </c>
      <c r="C422" s="31" t="s">
        <v>458</v>
      </c>
      <c r="D422" s="32" t="s">
        <v>38</v>
      </c>
      <c r="E422" s="32">
        <v>1</v>
      </c>
      <c r="F422" s="7">
        <f>BASE!F426</f>
        <v>0</v>
      </c>
      <c r="G422" s="7">
        <f>BASE!G426</f>
        <v>3243</v>
      </c>
      <c r="H422" s="40">
        <f>BASE!H426*'FM-029 DEP19May25'!$H$1130</f>
        <v>2683.3173189181671</v>
      </c>
      <c r="I422" s="7">
        <f>BASE!I426*'FM-029 DEP19May25'!$I$1130</f>
        <v>2146.0767026669605</v>
      </c>
      <c r="J422" s="7">
        <f>BASE!J426*'FM-029 DEP19May25'!$J$1130</f>
        <v>1593.0347365586574</v>
      </c>
      <c r="K422" s="7">
        <f>BASE!K426*'FM-029 DEP19May25'!$K$1130</f>
        <v>1454.6849757673667</v>
      </c>
      <c r="L422" s="7">
        <f>BASE!L426*'FM-029 DEP19May25'!$L$1130</f>
        <v>1962.334271571387</v>
      </c>
      <c r="M422" s="36">
        <f>BASE!M426*$M$1130</f>
        <v>0</v>
      </c>
      <c r="N422" s="1">
        <f t="shared" si="38"/>
        <v>6</v>
      </c>
      <c r="O422" s="8">
        <f t="shared" si="41"/>
        <v>2180</v>
      </c>
      <c r="P422" s="9">
        <f t="shared" si="39"/>
        <v>2180</v>
      </c>
      <c r="Q422" s="40">
        <f t="array" ref="Q422">IFERROR(_xlfn.STDEV.P(IF((F422:M422&lt;&gt;0)*(F422:M422&lt;&gt;""), F422:M422)), 0)</f>
        <v>619.46691989069075</v>
      </c>
      <c r="R422" s="11">
        <f t="shared" si="42"/>
        <v>28.415913756453705</v>
      </c>
      <c r="S422" s="12">
        <f t="shared" si="40"/>
        <v>71.584086243546295</v>
      </c>
      <c r="T422" s="37" t="str">
        <f t="shared" si="43"/>
        <v>ALTO</v>
      </c>
    </row>
    <row r="423" spans="2:20" ht="18">
      <c r="B423" s="27">
        <v>418</v>
      </c>
      <c r="C423" s="31" t="s">
        <v>459</v>
      </c>
      <c r="D423" s="32" t="s">
        <v>38</v>
      </c>
      <c r="E423" s="32">
        <v>1</v>
      </c>
      <c r="F423" s="7">
        <f>BASE!F427</f>
        <v>0</v>
      </c>
      <c r="G423" s="7"/>
      <c r="H423" s="40">
        <f>BASE!H427*'FM-029 DEP19May25'!$H$1130</f>
        <v>530.1115236042549</v>
      </c>
      <c r="I423" s="7">
        <f>BASE!I427*'FM-029 DEP19May25'!$I$1130</f>
        <v>430.30196164866646</v>
      </c>
      <c r="J423" s="7">
        <f>BASE!J427*'FM-029 DEP19May25'!$J$1130</f>
        <v>265.5057894264429</v>
      </c>
      <c r="K423" s="7"/>
      <c r="L423" s="7">
        <f>BASE!L427*'FM-029 DEP19May25'!$L$1130</f>
        <v>320.11744152188686</v>
      </c>
      <c r="M423" s="36">
        <f>BASE!M427*$M$1130</f>
        <v>0</v>
      </c>
      <c r="N423" s="1">
        <f t="shared" si="38"/>
        <v>4</v>
      </c>
      <c r="O423" s="8">
        <f t="shared" si="41"/>
        <v>387</v>
      </c>
      <c r="P423" s="9">
        <f t="shared" si="39"/>
        <v>387</v>
      </c>
      <c r="Q423" s="40">
        <f t="array" ref="Q423">IFERROR(_xlfn.STDEV.P(IF((F423:M423&lt;&gt;0)*(F423:M423&lt;&gt;""), F423:M423)), 0)</f>
        <v>101.96705875135024</v>
      </c>
      <c r="R423" s="11">
        <f t="shared" si="42"/>
        <v>26.348077196731328</v>
      </c>
      <c r="S423" s="12">
        <f t="shared" si="40"/>
        <v>73.651922803268675</v>
      </c>
      <c r="T423" s="37" t="str">
        <f t="shared" si="43"/>
        <v>ALTO</v>
      </c>
    </row>
    <row r="424" spans="2:20" ht="18">
      <c r="B424" s="27">
        <v>419</v>
      </c>
      <c r="C424" s="33" t="s">
        <v>460</v>
      </c>
      <c r="D424" s="32" t="s">
        <v>38</v>
      </c>
      <c r="E424" s="32">
        <v>1</v>
      </c>
      <c r="F424" s="7">
        <f>BASE!F428</f>
        <v>0</v>
      </c>
      <c r="G424" s="7"/>
      <c r="H424" s="40">
        <f>BASE!H428*'FM-029 DEP19May25'!$H$1130</f>
        <v>716.74254689564066</v>
      </c>
      <c r="I424" s="7">
        <f>BASE!I428*'FM-029 DEP19May25'!$I$1130</f>
        <v>570.47608551906535</v>
      </c>
      <c r="J424" s="7">
        <f>BASE!J428*'FM-029 DEP19May25'!$J$1130</f>
        <v>398.25868413966435</v>
      </c>
      <c r="K424" s="7">
        <f>BASE!K428*'FM-029 DEP19May25'!$K$1130</f>
        <v>393.53796445880454</v>
      </c>
      <c r="L424" s="7">
        <f>BASE!L428*'FM-029 DEP19May25'!$L$1130</f>
        <v>478.02290594972339</v>
      </c>
      <c r="M424" s="36">
        <f>BASE!M428*$M$1130</f>
        <v>0</v>
      </c>
      <c r="N424" s="1">
        <f t="shared" si="38"/>
        <v>5</v>
      </c>
      <c r="O424" s="8">
        <f t="shared" si="41"/>
        <v>511</v>
      </c>
      <c r="P424" s="9">
        <f t="shared" si="39"/>
        <v>511</v>
      </c>
      <c r="Q424" s="40">
        <f t="array" ref="Q424">IFERROR(_xlfn.STDEV.P(IF((F424:M424&lt;&gt;0)*(F424:M424&lt;&gt;""), F424:M424)), 0)</f>
        <v>121.21220428484807</v>
      </c>
      <c r="R424" s="11">
        <f t="shared" si="42"/>
        <v>23.720587922670855</v>
      </c>
      <c r="S424" s="12">
        <f t="shared" si="40"/>
        <v>76.279412077329141</v>
      </c>
      <c r="T424" s="37" t="str">
        <f t="shared" si="43"/>
        <v>ALTO</v>
      </c>
    </row>
    <row r="425" spans="2:20" ht="18">
      <c r="B425" s="27">
        <v>420</v>
      </c>
      <c r="C425" s="31" t="s">
        <v>461</v>
      </c>
      <c r="D425" s="32" t="s">
        <v>38</v>
      </c>
      <c r="E425" s="32">
        <v>1</v>
      </c>
      <c r="F425" s="7">
        <f>BASE!F429</f>
        <v>0</v>
      </c>
      <c r="G425" s="7">
        <f>BASE!G429</f>
        <v>40772</v>
      </c>
      <c r="H425" s="40">
        <f>BASE!H429*'FM-029 DEP19May25'!$H$1130</f>
        <v>33149.839153027875</v>
      </c>
      <c r="I425" s="7">
        <f>BASE!I429*'FM-029 DEP19May25'!$I$1130</f>
        <v>25757.266916464621</v>
      </c>
      <c r="J425" s="7">
        <f>BASE!J429*'FM-029 DEP19May25'!$J$1130</f>
        <v>20842.204469975768</v>
      </c>
      <c r="K425" s="7">
        <f>BASE!K429*'FM-029 DEP19May25'!$K$1130</f>
        <v>18078.852988691437</v>
      </c>
      <c r="L425" s="7">
        <f>BASE!L429*'FM-029 DEP19May25'!$L$1130</f>
        <v>24463.862952538097</v>
      </c>
      <c r="M425" s="36">
        <f>BASE!M429*$M$1130</f>
        <v>0</v>
      </c>
      <c r="N425" s="1">
        <f t="shared" si="38"/>
        <v>6</v>
      </c>
      <c r="O425" s="8">
        <f t="shared" si="41"/>
        <v>27177</v>
      </c>
      <c r="P425" s="9">
        <f t="shared" si="39"/>
        <v>27177</v>
      </c>
      <c r="Q425" s="40">
        <f t="array" ref="Q425">IFERROR(_xlfn.STDEV.P(IF((F425:M425&lt;&gt;0)*(F425:M425&lt;&gt;""), F425:M425)), 0)</f>
        <v>7667.9147532309316</v>
      </c>
      <c r="R425" s="11">
        <f t="shared" si="42"/>
        <v>28.214721099572916</v>
      </c>
      <c r="S425" s="12">
        <f t="shared" si="40"/>
        <v>71.785278900427087</v>
      </c>
      <c r="T425" s="37" t="str">
        <f t="shared" si="43"/>
        <v>ALTO</v>
      </c>
    </row>
    <row r="426" spans="2:20" ht="18">
      <c r="B426" s="27">
        <v>421</v>
      </c>
      <c r="C426" s="31" t="s">
        <v>462</v>
      </c>
      <c r="D426" s="32" t="s">
        <v>38</v>
      </c>
      <c r="E426" s="32">
        <v>1</v>
      </c>
      <c r="F426" s="7">
        <f>BASE!F430</f>
        <v>0</v>
      </c>
      <c r="G426" s="7">
        <f>BASE!G430</f>
        <v>76038</v>
      </c>
      <c r="H426" s="40">
        <f>BASE!H430*'FM-029 DEP19May25'!$H$1130</f>
        <v>61800.679382882561</v>
      </c>
      <c r="I426" s="7">
        <f>BASE!I430*'FM-029 DEP19May25'!$I$1130</f>
        <v>47987.361692748505</v>
      </c>
      <c r="J426" s="7">
        <f>BASE!J430*'FM-029 DEP19May25'!$J$1130</f>
        <v>42082.667624091198</v>
      </c>
      <c r="K426" s="7">
        <f>BASE!K430*'FM-029 DEP19May25'!$K$1130</f>
        <v>38932.148626817449</v>
      </c>
      <c r="L426" s="7"/>
      <c r="M426" s="36">
        <f>BASE!M430*$M$1130</f>
        <v>0</v>
      </c>
      <c r="N426" s="1">
        <f t="shared" si="38"/>
        <v>5</v>
      </c>
      <c r="O426" s="8">
        <f t="shared" si="41"/>
        <v>53368</v>
      </c>
      <c r="P426" s="9">
        <f t="shared" si="39"/>
        <v>53368</v>
      </c>
      <c r="Q426" s="40">
        <f t="array" ref="Q426">IFERROR(_xlfn.STDEV.P(IF((F426:M426&lt;&gt;0)*(F426:M426&lt;&gt;""), F426:M426)), 0)</f>
        <v>13782.182568260423</v>
      </c>
      <c r="R426" s="11">
        <f t="shared" si="42"/>
        <v>25.824806191463839</v>
      </c>
      <c r="S426" s="12">
        <f t="shared" si="40"/>
        <v>74.175193808536164</v>
      </c>
      <c r="T426" s="37" t="str">
        <f t="shared" si="43"/>
        <v>ALTO</v>
      </c>
    </row>
    <row r="427" spans="2:20" ht="30">
      <c r="B427" s="27">
        <v>422</v>
      </c>
      <c r="C427" s="31" t="s">
        <v>463</v>
      </c>
      <c r="D427" s="32" t="s">
        <v>38</v>
      </c>
      <c r="E427" s="32">
        <v>1</v>
      </c>
      <c r="F427" s="7">
        <f>BASE!F431</f>
        <v>0</v>
      </c>
      <c r="G427" s="7">
        <f>BASE!G431</f>
        <v>1575973</v>
      </c>
      <c r="H427" s="40">
        <f>BASE!H431*'FM-029 DEP19May25'!$H$1130</f>
        <v>1280585.6425233954</v>
      </c>
      <c r="I427" s="7">
        <f>BASE!I431*'FM-029 DEP19May25'!$I$1130</f>
        <v>993952.97994269326</v>
      </c>
      <c r="J427" s="7"/>
      <c r="K427" s="7"/>
      <c r="L427" s="7">
        <f>BASE!L431*'FM-029 DEP19May25'!$L$1130</f>
        <v>0</v>
      </c>
      <c r="M427" s="36">
        <f>BASE!M431*$M$1130</f>
        <v>0</v>
      </c>
      <c r="N427" s="1">
        <f t="shared" si="38"/>
        <v>3</v>
      </c>
      <c r="O427" s="8">
        <f t="shared" si="41"/>
        <v>1283504</v>
      </c>
      <c r="P427" s="9">
        <f t="shared" si="39"/>
        <v>1283504</v>
      </c>
      <c r="Q427" s="40">
        <f t="array" ref="Q427">IFERROR(_xlfn.STDEV.P(IF((F427:M427&lt;&gt;0)*(F427:M427&lt;&gt;""), F427:M427)), 0)</f>
        <v>237617.63822546252</v>
      </c>
      <c r="R427" s="11">
        <f t="shared" si="42"/>
        <v>18.513198106547584</v>
      </c>
      <c r="S427" s="12">
        <f t="shared" si="40"/>
        <v>81.486801893452423</v>
      </c>
      <c r="T427" s="37" t="str">
        <f t="shared" si="43"/>
        <v>ALTO</v>
      </c>
    </row>
    <row r="428" spans="2:20" ht="30">
      <c r="B428" s="27">
        <v>423</v>
      </c>
      <c r="C428" s="31" t="s">
        <v>464</v>
      </c>
      <c r="D428" s="32" t="s">
        <v>38</v>
      </c>
      <c r="E428" s="32">
        <v>1</v>
      </c>
      <c r="F428" s="7">
        <f>BASE!F432</f>
        <v>0</v>
      </c>
      <c r="G428" s="7">
        <f>BASE!G432</f>
        <v>1656478</v>
      </c>
      <c r="H428" s="40">
        <f>BASE!H432*'FM-029 DEP19May25'!$H$1130</f>
        <v>1346004.7797780712</v>
      </c>
      <c r="I428" s="7">
        <f>BASE!I432*'FM-029 DEP19May25'!$I$1130</f>
        <v>1044734.0445228124</v>
      </c>
      <c r="J428" s="7">
        <f>BASE!J432*'FM-029 DEP19May25'!$J$1130</f>
        <v>913074.4098375371</v>
      </c>
      <c r="K428" s="7">
        <f>BASE!K432*'FM-029 DEP19May25'!$K$1130</f>
        <v>844174.07108239096</v>
      </c>
      <c r="L428" s="7">
        <f>BASE!L432*'FM-029 DEP19May25'!$L$1130</f>
        <v>0</v>
      </c>
      <c r="M428" s="36">
        <f>BASE!M432*$M$1130</f>
        <v>0</v>
      </c>
      <c r="N428" s="1">
        <f t="shared" si="38"/>
        <v>5</v>
      </c>
      <c r="O428" s="8">
        <f t="shared" si="41"/>
        <v>1160893</v>
      </c>
      <c r="P428" s="9">
        <f t="shared" si="39"/>
        <v>1160893</v>
      </c>
      <c r="Q428" s="40">
        <f t="array" ref="Q428">IFERROR(_xlfn.STDEV.P(IF((F428:M428&lt;&gt;0)*(F428:M428&lt;&gt;""), F428:M428)), 0)</f>
        <v>301691.46482456755</v>
      </c>
      <c r="R428" s="11">
        <f t="shared" si="42"/>
        <v>25.987878712729557</v>
      </c>
      <c r="S428" s="12">
        <f t="shared" si="40"/>
        <v>74.012121287270446</v>
      </c>
      <c r="T428" s="37" t="str">
        <f t="shared" si="43"/>
        <v>ALTO</v>
      </c>
    </row>
    <row r="429" spans="2:20" ht="18">
      <c r="B429" s="27">
        <v>424</v>
      </c>
      <c r="C429" s="33" t="s">
        <v>465</v>
      </c>
      <c r="D429" s="32" t="s">
        <v>38</v>
      </c>
      <c r="E429" s="32">
        <v>1</v>
      </c>
      <c r="F429" s="7">
        <f>BASE!F433</f>
        <v>0</v>
      </c>
      <c r="G429" s="7"/>
      <c r="H429" s="40">
        <f>BASE!H433*'FM-029 DEP19May25'!$H$1130</f>
        <v>134312.78824083984</v>
      </c>
      <c r="I429" s="7">
        <f>BASE!I433*'FM-029 DEP19May25'!$I$1130</f>
        <v>95236.907648225693</v>
      </c>
      <c r="J429" s="7"/>
      <c r="K429" s="7"/>
      <c r="L429" s="7">
        <f>BASE!L433*'FM-029 DEP19May25'!$L$1130</f>
        <v>89170.651266621382</v>
      </c>
      <c r="M429" s="36">
        <f>BASE!M433*$M$1130</f>
        <v>0</v>
      </c>
      <c r="N429" s="1">
        <f t="shared" si="38"/>
        <v>3</v>
      </c>
      <c r="O429" s="8">
        <f t="shared" si="41"/>
        <v>106240</v>
      </c>
      <c r="P429" s="9">
        <f t="shared" si="39"/>
        <v>106240</v>
      </c>
      <c r="Q429" s="40">
        <f t="array" ref="Q429">IFERROR(_xlfn.STDEV.P(IF((F429:M429&lt;&gt;0)*(F429:M429&lt;&gt;""), F429:M429)), 0)</f>
        <v>20004.26743687646</v>
      </c>
      <c r="R429" s="11">
        <f t="shared" si="42"/>
        <v>18.829317994047873</v>
      </c>
      <c r="S429" s="12">
        <f t="shared" si="40"/>
        <v>81.170682005952131</v>
      </c>
      <c r="T429" s="37" t="str">
        <f t="shared" si="43"/>
        <v>ALTO</v>
      </c>
    </row>
    <row r="430" spans="2:20" ht="18">
      <c r="B430" s="27">
        <v>425</v>
      </c>
      <c r="C430" s="31" t="s">
        <v>466</v>
      </c>
      <c r="D430" s="32" t="s">
        <v>38</v>
      </c>
      <c r="E430" s="32">
        <v>1</v>
      </c>
      <c r="F430" s="7">
        <f>BASE!F434</f>
        <v>0</v>
      </c>
      <c r="G430" s="7">
        <f>BASE!G434</f>
        <v>139434</v>
      </c>
      <c r="H430" s="40">
        <f>BASE!H434*'FM-029 DEP19May25'!$H$1130</f>
        <v>113309.849093096</v>
      </c>
      <c r="I430" s="7">
        <f>BASE!I434*'FM-029 DEP19May25'!$I$1130</f>
        <v>87961.979281463515</v>
      </c>
      <c r="J430" s="7">
        <f>BASE!J434*'FM-029 DEP19May25'!$J$1130</f>
        <v>75536.397091823004</v>
      </c>
      <c r="K430" s="7">
        <f>BASE!K434*'FM-029 DEP19May25'!$K$1130</f>
        <v>65373.683360258481</v>
      </c>
      <c r="L430" s="7">
        <f>BASE!L434*'FM-029 DEP19May25'!$L$1130</f>
        <v>88840.48529554499</v>
      </c>
      <c r="M430" s="36">
        <f>BASE!M434*$M$1130</f>
        <v>0</v>
      </c>
      <c r="N430" s="1">
        <f t="shared" si="38"/>
        <v>6</v>
      </c>
      <c r="O430" s="8">
        <f t="shared" si="41"/>
        <v>95076</v>
      </c>
      <c r="P430" s="9">
        <f t="shared" si="39"/>
        <v>95076</v>
      </c>
      <c r="Q430" s="40">
        <f t="array" ref="Q430">IFERROR(_xlfn.STDEV.P(IF((F430:M430&lt;&gt;0)*(F430:M430&lt;&gt;""), F430:M430)), 0)</f>
        <v>24676.642284806654</v>
      </c>
      <c r="R430" s="11">
        <f t="shared" si="42"/>
        <v>25.954649212005819</v>
      </c>
      <c r="S430" s="12">
        <f t="shared" si="40"/>
        <v>74.045350787994181</v>
      </c>
      <c r="T430" s="37" t="str">
        <f t="shared" si="43"/>
        <v>ALTO</v>
      </c>
    </row>
    <row r="431" spans="2:20" ht="18">
      <c r="B431" s="27">
        <v>426</v>
      </c>
      <c r="C431" s="31" t="s">
        <v>467</v>
      </c>
      <c r="D431" s="32" t="s">
        <v>38</v>
      </c>
      <c r="E431" s="32">
        <v>1</v>
      </c>
      <c r="F431" s="7">
        <f>BASE!F435</f>
        <v>0</v>
      </c>
      <c r="G431" s="7">
        <f>BASE!G435</f>
        <v>145763</v>
      </c>
      <c r="H431" s="40">
        <f>BASE!H435*'FM-029 DEP19May25'!$H$1130</f>
        <v>118467.02018883404</v>
      </c>
      <c r="I431" s="7">
        <f>BASE!I435*'FM-029 DEP19May25'!$I$1130</f>
        <v>91983.564029094108</v>
      </c>
      <c r="J431" s="7">
        <f>BASE!J435*'FM-029 DEP19May25'!$J$1130</f>
        <v>80315.501301498982</v>
      </c>
      <c r="K431" s="7">
        <f>BASE!K435*'FM-029 DEP19May25'!$K$1130</f>
        <v>70731.421647819065</v>
      </c>
      <c r="L431" s="7">
        <f>BASE!L435*'FM-029 DEP19May25'!$L$1130</f>
        <v>91903.85130544503</v>
      </c>
      <c r="M431" s="36">
        <f>BASE!M435*$M$1130</f>
        <v>0</v>
      </c>
      <c r="N431" s="1">
        <f t="shared" si="38"/>
        <v>6</v>
      </c>
      <c r="O431" s="8">
        <f t="shared" si="41"/>
        <v>99861</v>
      </c>
      <c r="P431" s="9">
        <f t="shared" si="39"/>
        <v>99861</v>
      </c>
      <c r="Q431" s="40">
        <f t="array" ref="Q431">IFERROR(_xlfn.STDEV.P(IF((F431:M431&lt;&gt;0)*(F431:M431&lt;&gt;""), F431:M431)), 0)</f>
        <v>25196.251897157614</v>
      </c>
      <c r="R431" s="11">
        <f t="shared" si="42"/>
        <v>25.231323436734677</v>
      </c>
      <c r="S431" s="12">
        <f t="shared" si="40"/>
        <v>74.768676563265331</v>
      </c>
      <c r="T431" s="37" t="str">
        <f t="shared" si="43"/>
        <v>ALTO</v>
      </c>
    </row>
    <row r="432" spans="2:20" ht="18">
      <c r="B432" s="27">
        <v>427</v>
      </c>
      <c r="C432" s="31" t="s">
        <v>468</v>
      </c>
      <c r="D432" s="32" t="s">
        <v>38</v>
      </c>
      <c r="E432" s="32">
        <v>1</v>
      </c>
      <c r="F432" s="7">
        <f>BASE!F436</f>
        <v>0</v>
      </c>
      <c r="G432" s="7">
        <f>BASE!G436</f>
        <v>187494</v>
      </c>
      <c r="H432" s="40">
        <f>BASE!H436*'FM-029 DEP19May25'!$H$1130</f>
        <v>150963.65076034208</v>
      </c>
      <c r="I432" s="7">
        <f>BASE!I436*'FM-029 DEP19May25'!$I$1130</f>
        <v>115316.57923738152</v>
      </c>
      <c r="J432" s="7">
        <f>BASE!J436*'FM-029 DEP19May25'!$J$1130</f>
        <v>91068.485773269917</v>
      </c>
      <c r="K432" s="7"/>
      <c r="L432" s="7"/>
      <c r="M432" s="36">
        <f>BASE!M436*$M$1130</f>
        <v>0</v>
      </c>
      <c r="N432" s="1">
        <f t="shared" si="38"/>
        <v>4</v>
      </c>
      <c r="O432" s="8">
        <f t="shared" si="41"/>
        <v>136211</v>
      </c>
      <c r="P432" s="9">
        <f t="shared" si="39"/>
        <v>136211</v>
      </c>
      <c r="Q432" s="40">
        <f t="array" ref="Q432">IFERROR(_xlfn.STDEV.P(IF((F432:M432&lt;&gt;0)*(F432:M432&lt;&gt;""), F432:M432)), 0)</f>
        <v>36476.054483593041</v>
      </c>
      <c r="R432" s="11">
        <f t="shared" si="42"/>
        <v>26.779081339681117</v>
      </c>
      <c r="S432" s="12">
        <f t="shared" si="40"/>
        <v>73.220918660318887</v>
      </c>
      <c r="T432" s="37" t="str">
        <f t="shared" si="43"/>
        <v>ALTO</v>
      </c>
    </row>
    <row r="433" spans="2:20" ht="18">
      <c r="B433" s="27">
        <v>428</v>
      </c>
      <c r="C433" s="33" t="s">
        <v>469</v>
      </c>
      <c r="D433" s="32" t="s">
        <v>38</v>
      </c>
      <c r="E433" s="32">
        <v>1</v>
      </c>
      <c r="F433" s="7">
        <f>BASE!F437</f>
        <v>0</v>
      </c>
      <c r="G433" s="7">
        <f>BASE!G437</f>
        <v>134845</v>
      </c>
      <c r="H433" s="40">
        <f>BASE!H437*'FM-029 DEP19May25'!$H$1130</f>
        <v>106804.56666954041</v>
      </c>
      <c r="I433" s="7">
        <f>BASE!I437*'FM-029 DEP19May25'!$I$1130</f>
        <v>79198.379986775399</v>
      </c>
      <c r="J433" s="7"/>
      <c r="K433" s="7"/>
      <c r="L433" s="7">
        <f>BASE!L437*'FM-029 DEP19May25'!$L$1130</f>
        <v>0</v>
      </c>
      <c r="M433" s="36">
        <f>BASE!M437*$M$1130</f>
        <v>0</v>
      </c>
      <c r="N433" s="1">
        <f t="shared" si="38"/>
        <v>3</v>
      </c>
      <c r="O433" s="8">
        <f t="shared" si="41"/>
        <v>106949</v>
      </c>
      <c r="P433" s="9">
        <f t="shared" si="39"/>
        <v>106949</v>
      </c>
      <c r="Q433" s="40">
        <f t="array" ref="Q433">IFERROR(_xlfn.STDEV.P(IF((F433:M433&lt;&gt;0)*(F433:M433&lt;&gt;""), F433:M433)), 0)</f>
        <v>22717.868061701309</v>
      </c>
      <c r="R433" s="11">
        <f t="shared" si="42"/>
        <v>21.241776979402623</v>
      </c>
      <c r="S433" s="12">
        <f t="shared" si="40"/>
        <v>78.75822302059737</v>
      </c>
      <c r="T433" s="37" t="str">
        <f t="shared" si="43"/>
        <v>ALTO</v>
      </c>
    </row>
    <row r="434" spans="2:20" ht="18">
      <c r="B434" s="27">
        <v>429</v>
      </c>
      <c r="C434" s="31" t="s">
        <v>470</v>
      </c>
      <c r="D434" s="32" t="s">
        <v>38</v>
      </c>
      <c r="E434" s="32">
        <v>1</v>
      </c>
      <c r="F434" s="7">
        <f>BASE!F438</f>
        <v>0</v>
      </c>
      <c r="G434" s="7">
        <f>BASE!G438</f>
        <v>163713</v>
      </c>
      <c r="H434" s="40">
        <f>BASE!H438*'FM-029 DEP19May25'!$H$1130</f>
        <v>136240.64700271154</v>
      </c>
      <c r="I434" s="7">
        <f>BASE!I438*'FM-029 DEP19May25'!$I$1130</f>
        <v>110041.03372272426</v>
      </c>
      <c r="J434" s="7">
        <f>BASE!J438*'FM-029 DEP19May25'!$J$1130</f>
        <v>92661.520509828566</v>
      </c>
      <c r="K434" s="7">
        <f>BASE!K438*'FM-029 DEP19May25'!$K$1130</f>
        <v>85694.297253634897</v>
      </c>
      <c r="L434" s="7">
        <f>BASE!L438*'FM-029 DEP19May25'!$L$1130</f>
        <v>191625.45860429003</v>
      </c>
      <c r="M434" s="36">
        <f>BASE!M438*$M$1130</f>
        <v>0</v>
      </c>
      <c r="N434" s="1">
        <f t="shared" si="38"/>
        <v>6</v>
      </c>
      <c r="O434" s="8">
        <f t="shared" si="41"/>
        <v>129996</v>
      </c>
      <c r="P434" s="9">
        <f t="shared" si="39"/>
        <v>129996</v>
      </c>
      <c r="Q434" s="40">
        <f t="array" ref="Q434">IFERROR(_xlfn.STDEV.P(IF((F434:M434&lt;&gt;0)*(F434:M434&lt;&gt;""), F434:M434)), 0)</f>
        <v>38141.680563399837</v>
      </c>
      <c r="R434" s="11">
        <f t="shared" si="42"/>
        <v>29.340657068986616</v>
      </c>
      <c r="S434" s="12">
        <f t="shared" si="40"/>
        <v>70.659342931013384</v>
      </c>
      <c r="T434" s="37" t="str">
        <f t="shared" si="43"/>
        <v>ALTO</v>
      </c>
    </row>
    <row r="435" spans="2:20" ht="18">
      <c r="B435" s="27">
        <v>430</v>
      </c>
      <c r="C435" s="33" t="s">
        <v>471</v>
      </c>
      <c r="D435" s="32" t="s">
        <v>38</v>
      </c>
      <c r="E435" s="32">
        <v>1</v>
      </c>
      <c r="F435" s="7">
        <f>BASE!F439</f>
        <v>0</v>
      </c>
      <c r="G435" s="7">
        <f>BASE!G439</f>
        <v>426977</v>
      </c>
      <c r="H435" s="40">
        <f>BASE!H439*'FM-029 DEP19May25'!$H$1130</f>
        <v>349627.41146297706</v>
      </c>
      <c r="I435" s="7">
        <f>BASE!I439*'FM-029 DEP19May25'!$I$1130</f>
        <v>274953.17390346038</v>
      </c>
      <c r="J435" s="7"/>
      <c r="K435" s="7"/>
      <c r="L435" s="7"/>
      <c r="M435" s="36">
        <f>BASE!M439*$M$1130</f>
        <v>0</v>
      </c>
      <c r="N435" s="1">
        <f t="shared" si="38"/>
        <v>3</v>
      </c>
      <c r="O435" s="8">
        <f t="shared" si="41"/>
        <v>350519</v>
      </c>
      <c r="P435" s="9">
        <f t="shared" si="39"/>
        <v>350519</v>
      </c>
      <c r="Q435" s="40">
        <f t="array" ref="Q435">IFERROR(_xlfn.STDEV.P(IF((F435:M435&lt;&gt;0)*(F435:M435&lt;&gt;""), F435:M435)), 0)</f>
        <v>62066.670518235558</v>
      </c>
      <c r="R435" s="11">
        <f t="shared" si="42"/>
        <v>17.707077367627878</v>
      </c>
      <c r="S435" s="12">
        <f t="shared" si="40"/>
        <v>82.292922632372125</v>
      </c>
      <c r="T435" s="37" t="str">
        <f t="shared" si="43"/>
        <v>ALTO</v>
      </c>
    </row>
    <row r="436" spans="2:20" ht="18">
      <c r="B436" s="27">
        <v>431</v>
      </c>
      <c r="C436" s="33" t="s">
        <v>472</v>
      </c>
      <c r="D436" s="32" t="s">
        <v>38</v>
      </c>
      <c r="E436" s="32">
        <v>1</v>
      </c>
      <c r="F436" s="7">
        <f>BASE!F440</f>
        <v>0</v>
      </c>
      <c r="G436" s="7"/>
      <c r="H436" s="40">
        <f>BASE!H440*'FM-029 DEP19May25'!$H$1130</f>
        <v>14921.547399429881</v>
      </c>
      <c r="I436" s="7">
        <f>BASE!I440*'FM-029 DEP19May25'!$I$1130</f>
        <v>11452.986554992285</v>
      </c>
      <c r="J436" s="7">
        <f>BASE!J440*'FM-029 DEP19May25'!$J$1130</f>
        <v>11549.501840050267</v>
      </c>
      <c r="K436" s="7"/>
      <c r="L436" s="7">
        <f>BASE!L440*'FM-029 DEP19May25'!$L$1130</f>
        <v>11666.34281277298</v>
      </c>
      <c r="M436" s="36">
        <f>BASE!M440*$M$1130</f>
        <v>0</v>
      </c>
      <c r="N436" s="1">
        <f t="shared" si="38"/>
        <v>4</v>
      </c>
      <c r="O436" s="8">
        <f t="shared" si="41"/>
        <v>12398</v>
      </c>
      <c r="P436" s="9">
        <f t="shared" si="39"/>
        <v>12398</v>
      </c>
      <c r="Q436" s="40">
        <f t="array" ref="Q436">IFERROR(_xlfn.STDEV.P(IF((F436:M436&lt;&gt;0)*(F436:M436&lt;&gt;""), F436:M436)), 0)</f>
        <v>1459.1617969098957</v>
      </c>
      <c r="R436" s="11">
        <f t="shared" si="42"/>
        <v>11.769332125422615</v>
      </c>
      <c r="S436" s="12">
        <f t="shared" si="40"/>
        <v>88.230667874577392</v>
      </c>
      <c r="T436" s="37" t="str">
        <f t="shared" si="43"/>
        <v>ALTO</v>
      </c>
    </row>
    <row r="437" spans="2:20" ht="18">
      <c r="B437" s="27">
        <v>432</v>
      </c>
      <c r="C437" s="33" t="s">
        <v>473</v>
      </c>
      <c r="D437" s="32" t="s">
        <v>38</v>
      </c>
      <c r="E437" s="32">
        <v>1</v>
      </c>
      <c r="F437" s="7">
        <f>BASE!F441</f>
        <v>0</v>
      </c>
      <c r="G437" s="7">
        <f>BASE!G441</f>
        <v>32571</v>
      </c>
      <c r="H437" s="40">
        <f>BASE!H441*'FM-029 DEP19May25'!$H$1130</f>
        <v>26259.38206438156</v>
      </c>
      <c r="I437" s="7">
        <f>BASE!I441*'FM-029 DEP19May25'!$I$1130</f>
        <v>20105.750495922413</v>
      </c>
      <c r="J437" s="7">
        <f>BASE!J441*'FM-029 DEP19May25'!$J$1130</f>
        <v>18187.14657571134</v>
      </c>
      <c r="K437" s="7">
        <f>BASE!K441*'FM-029 DEP19May25'!$K$1130</f>
        <v>16896.833602584815</v>
      </c>
      <c r="L437" s="7">
        <f>BASE!L441*'FM-029 DEP19May25'!$L$1130</f>
        <v>25742.897214403572</v>
      </c>
      <c r="M437" s="36">
        <f>BASE!M441*$M$1130</f>
        <v>0</v>
      </c>
      <c r="N437" s="1">
        <f t="shared" si="38"/>
        <v>6</v>
      </c>
      <c r="O437" s="8">
        <f t="shared" si="41"/>
        <v>23294</v>
      </c>
      <c r="P437" s="9">
        <f t="shared" si="39"/>
        <v>23294</v>
      </c>
      <c r="Q437" s="40">
        <f t="array" ref="Q437">IFERROR(_xlfn.STDEV.P(IF((F437:M437&lt;&gt;0)*(F437:M437&lt;&gt;""), F437:M437)), 0)</f>
        <v>5447.0472414685664</v>
      </c>
      <c r="R437" s="11">
        <f t="shared" si="42"/>
        <v>23.383906763409318</v>
      </c>
      <c r="S437" s="12">
        <f t="shared" si="40"/>
        <v>76.616093236590686</v>
      </c>
      <c r="T437" s="37" t="str">
        <f t="shared" si="43"/>
        <v>ALTO</v>
      </c>
    </row>
    <row r="438" spans="2:20" ht="18">
      <c r="B438" s="27">
        <v>433</v>
      </c>
      <c r="C438" s="33" t="s">
        <v>474</v>
      </c>
      <c r="D438" s="32" t="s">
        <v>38</v>
      </c>
      <c r="E438" s="32">
        <v>1</v>
      </c>
      <c r="F438" s="7">
        <f>BASE!F442</f>
        <v>0</v>
      </c>
      <c r="G438" s="7">
        <f>BASE!G442</f>
        <v>39824</v>
      </c>
      <c r="H438" s="40">
        <f>BASE!H442*'FM-029 DEP19May25'!$H$1130</f>
        <v>32080.681641938394</v>
      </c>
      <c r="I438" s="7">
        <f>BASE!I442*'FM-029 DEP19May25'!$I$1130</f>
        <v>24527.211813973991</v>
      </c>
      <c r="J438" s="7">
        <f>BASE!J442*'FM-029 DEP19May25'!$J$1130</f>
        <v>23231.756574813753</v>
      </c>
      <c r="K438" s="7">
        <f>BASE!K442*'FM-029 DEP19May25'!$K$1130</f>
        <v>22388.09369951535</v>
      </c>
      <c r="L438" s="7">
        <f>BASE!L442*'FM-029 DEP19May25'!$L$1130</f>
        <v>22280.461030767739</v>
      </c>
      <c r="M438" s="36">
        <f>BASE!M442*$M$1130</f>
        <v>0</v>
      </c>
      <c r="N438" s="1">
        <f t="shared" si="38"/>
        <v>6</v>
      </c>
      <c r="O438" s="8">
        <f t="shared" si="41"/>
        <v>27389</v>
      </c>
      <c r="P438" s="9">
        <f t="shared" si="39"/>
        <v>27389</v>
      </c>
      <c r="Q438" s="40">
        <f t="array" ref="Q438">IFERROR(_xlfn.STDEV.P(IF((F438:M438&lt;&gt;0)*(F438:M438&lt;&gt;""), F438:M438)), 0)</f>
        <v>6496.4072100979774</v>
      </c>
      <c r="R438" s="11">
        <f t="shared" si="42"/>
        <v>23.719037606696038</v>
      </c>
      <c r="S438" s="12">
        <f t="shared" si="40"/>
        <v>76.280962393303966</v>
      </c>
      <c r="T438" s="37" t="str">
        <f t="shared" si="43"/>
        <v>ALTO</v>
      </c>
    </row>
    <row r="439" spans="2:20" ht="18">
      <c r="B439" s="27">
        <v>434</v>
      </c>
      <c r="C439" s="31" t="s">
        <v>475</v>
      </c>
      <c r="D439" s="32" t="s">
        <v>38</v>
      </c>
      <c r="E439" s="32">
        <v>1</v>
      </c>
      <c r="F439" s="7">
        <f>BASE!F443</f>
        <v>0</v>
      </c>
      <c r="G439" s="7">
        <f>BASE!G443</f>
        <v>98588</v>
      </c>
      <c r="H439" s="40">
        <f>BASE!H443*'FM-029 DEP19May25'!$H$1130</f>
        <v>79379.733427796687</v>
      </c>
      <c r="I439" s="7">
        <f>BASE!I443*'FM-029 DEP19May25'!$I$1130</f>
        <v>60635.631474542643</v>
      </c>
      <c r="J439" s="7">
        <f>BASE!J443*'FM-029 DEP19May25'!$J$1130</f>
        <v>43941.208150076302</v>
      </c>
      <c r="K439" s="7"/>
      <c r="L439" s="7"/>
      <c r="M439" s="36">
        <f>BASE!M443*$M$1130</f>
        <v>0</v>
      </c>
      <c r="N439" s="1">
        <f t="shared" si="38"/>
        <v>4</v>
      </c>
      <c r="O439" s="8">
        <f t="shared" si="41"/>
        <v>70636</v>
      </c>
      <c r="P439" s="9">
        <f t="shared" si="39"/>
        <v>70636</v>
      </c>
      <c r="Q439" s="40">
        <f t="array" ref="Q439">IFERROR(_xlfn.STDEV.P(IF((F439:M439&lt;&gt;0)*(F439:M439&lt;&gt;""), F439:M439)), 0)</f>
        <v>20435.180820890626</v>
      </c>
      <c r="R439" s="11">
        <f t="shared" si="42"/>
        <v>28.930263351393943</v>
      </c>
      <c r="S439" s="12">
        <f t="shared" si="40"/>
        <v>71.069736648606053</v>
      </c>
      <c r="T439" s="37" t="str">
        <f t="shared" si="43"/>
        <v>ALTO</v>
      </c>
    </row>
    <row r="440" spans="2:20" ht="18">
      <c r="B440" s="27">
        <v>435</v>
      </c>
      <c r="C440" s="33" t="s">
        <v>476</v>
      </c>
      <c r="D440" s="32" t="s">
        <v>38</v>
      </c>
      <c r="E440" s="32">
        <v>1</v>
      </c>
      <c r="F440" s="7">
        <f>BASE!F444</f>
        <v>0</v>
      </c>
      <c r="G440" s="7">
        <f>BASE!G444</f>
        <v>618398</v>
      </c>
      <c r="H440" s="40">
        <f>BASE!H444*'FM-029 DEP19May25'!$H$1130</f>
        <v>521938.47458958486</v>
      </c>
      <c r="I440" s="7">
        <f>BASE!I444*'FM-029 DEP19May25'!$I$1130</f>
        <v>431119.10072735284</v>
      </c>
      <c r="J440" s="7"/>
      <c r="K440" s="7"/>
      <c r="L440" s="7"/>
      <c r="M440" s="36">
        <f>BASE!M444*$M$1130</f>
        <v>0</v>
      </c>
      <c r="N440" s="1">
        <f t="shared" si="38"/>
        <v>3</v>
      </c>
      <c r="O440" s="8">
        <f t="shared" si="41"/>
        <v>523819</v>
      </c>
      <c r="P440" s="9">
        <f t="shared" si="39"/>
        <v>523819</v>
      </c>
      <c r="Q440" s="40">
        <f t="array" ref="Q440">IFERROR(_xlfn.STDEV.P(IF((F440:M440&lt;&gt;0)*(F440:M440&lt;&gt;""), F440:M440)), 0)</f>
        <v>76467.847145715641</v>
      </c>
      <c r="R440" s="11">
        <f t="shared" si="42"/>
        <v>14.598143088684381</v>
      </c>
      <c r="S440" s="12">
        <f t="shared" si="40"/>
        <v>85.401856911315619</v>
      </c>
      <c r="T440" s="37" t="str">
        <f t="shared" si="43"/>
        <v>ALTO</v>
      </c>
    </row>
    <row r="441" spans="2:20" ht="18">
      <c r="B441" s="27">
        <v>436</v>
      </c>
      <c r="C441" s="33" t="s">
        <v>477</v>
      </c>
      <c r="D441" s="32" t="s">
        <v>38</v>
      </c>
      <c r="E441" s="32">
        <v>1</v>
      </c>
      <c r="F441" s="7">
        <f>BASE!F445</f>
        <v>0</v>
      </c>
      <c r="G441" s="7">
        <f>BASE!G445</f>
        <v>745031</v>
      </c>
      <c r="H441" s="40">
        <f>BASE!H445*'FM-029 DEP19May25'!$H$1130</f>
        <v>638255.26713773201</v>
      </c>
      <c r="I441" s="7">
        <f>BASE!I445*'FM-029 DEP19May25'!$I$1130</f>
        <v>539345.47718756879</v>
      </c>
      <c r="J441" s="7"/>
      <c r="K441" s="7"/>
      <c r="L441" s="7"/>
      <c r="M441" s="36">
        <f>BASE!M445*$M$1130</f>
        <v>0</v>
      </c>
      <c r="N441" s="1">
        <f t="shared" si="38"/>
        <v>3</v>
      </c>
      <c r="O441" s="8">
        <f t="shared" si="41"/>
        <v>640877</v>
      </c>
      <c r="P441" s="9">
        <f t="shared" si="39"/>
        <v>640877</v>
      </c>
      <c r="Q441" s="40">
        <f t="array" ref="Q441">IFERROR(_xlfn.STDEV.P(IF((F441:M441&lt;&gt;0)*(F441:M441&lt;&gt;""), F441:M441)), 0)</f>
        <v>83991.228358735505</v>
      </c>
      <c r="R441" s="11">
        <f t="shared" si="42"/>
        <v>13.10567056685378</v>
      </c>
      <c r="S441" s="12">
        <f t="shared" si="40"/>
        <v>86.894329433146225</v>
      </c>
      <c r="T441" s="37" t="str">
        <f t="shared" si="43"/>
        <v>ALTO</v>
      </c>
    </row>
    <row r="442" spans="2:20" ht="18">
      <c r="B442" s="27">
        <v>437</v>
      </c>
      <c r="C442" s="33" t="s">
        <v>478</v>
      </c>
      <c r="D442" s="32" t="s">
        <v>38</v>
      </c>
      <c r="E442" s="32">
        <v>1</v>
      </c>
      <c r="F442" s="7">
        <f>BASE!F446</f>
        <v>0</v>
      </c>
      <c r="G442" s="7">
        <f>BASE!G446</f>
        <v>272476</v>
      </c>
      <c r="H442" s="40">
        <f>BASE!H446*'FM-029 DEP19May25'!$H$1130</f>
        <v>221443.66544448302</v>
      </c>
      <c r="I442" s="7">
        <f>BASE!I446*'FM-029 DEP19May25'!$I$1130</f>
        <v>171929.5393431783</v>
      </c>
      <c r="J442" s="7"/>
      <c r="K442" s="7"/>
      <c r="L442" s="7"/>
      <c r="M442" s="36">
        <f>BASE!M446*$M$1130</f>
        <v>0</v>
      </c>
      <c r="N442" s="1">
        <f t="shared" si="38"/>
        <v>3</v>
      </c>
      <c r="O442" s="8">
        <f t="shared" si="41"/>
        <v>221950</v>
      </c>
      <c r="P442" s="9">
        <f t="shared" si="39"/>
        <v>221950</v>
      </c>
      <c r="Q442" s="40">
        <f t="array" ref="Q442">IFERROR(_xlfn.STDEV.P(IF((F442:M442&lt;&gt;0)*(F442:M442&lt;&gt;""), F442:M442)), 0)</f>
        <v>41049.480446537491</v>
      </c>
      <c r="R442" s="11">
        <f t="shared" si="42"/>
        <v>18.494922480981071</v>
      </c>
      <c r="S442" s="12">
        <f t="shared" si="40"/>
        <v>81.505077519018926</v>
      </c>
      <c r="T442" s="37" t="str">
        <f t="shared" si="43"/>
        <v>ALTO</v>
      </c>
    </row>
    <row r="443" spans="2:20" ht="18">
      <c r="B443" s="27">
        <v>438</v>
      </c>
      <c r="C443" s="33" t="s">
        <v>479</v>
      </c>
      <c r="D443" s="32" t="s">
        <v>38</v>
      </c>
      <c r="E443" s="32">
        <v>1</v>
      </c>
      <c r="F443" s="7">
        <f>BASE!F447</f>
        <v>0</v>
      </c>
      <c r="G443" s="7">
        <f>BASE!G447</f>
        <v>2218188</v>
      </c>
      <c r="H443" s="40">
        <f>BASE!H447*'FM-029 DEP19May25'!$H$1130</f>
        <v>1802402.0127732737</v>
      </c>
      <c r="I443" s="7">
        <f>BASE!I447*'FM-029 DEP19May25'!$I$1130</f>
        <v>1398933.4097421202</v>
      </c>
      <c r="J443" s="7"/>
      <c r="K443" s="7">
        <f>BASE!K447*'FM-029 DEP19May25'!$K$1130</f>
        <v>0</v>
      </c>
      <c r="L443" s="7"/>
      <c r="M443" s="36">
        <f>BASE!M447*$M$1130</f>
        <v>0</v>
      </c>
      <c r="N443" s="1">
        <f t="shared" si="38"/>
        <v>3</v>
      </c>
      <c r="O443" s="8">
        <f t="shared" si="41"/>
        <v>1806508</v>
      </c>
      <c r="P443" s="9">
        <f t="shared" si="39"/>
        <v>1806508</v>
      </c>
      <c r="Q443" s="40">
        <f t="array" ref="Q443">IFERROR(_xlfn.STDEV.P(IF((F443:M443&lt;&gt;0)*(F443:M443&lt;&gt;""), F443:M443)), 0)</f>
        <v>334471.88628985069</v>
      </c>
      <c r="R443" s="11">
        <f t="shared" si="42"/>
        <v>18.51483006384974</v>
      </c>
      <c r="S443" s="12">
        <f t="shared" si="40"/>
        <v>81.485169936150257</v>
      </c>
      <c r="T443" s="37" t="str">
        <f t="shared" si="43"/>
        <v>ALTO</v>
      </c>
    </row>
    <row r="444" spans="2:20" ht="18">
      <c r="B444" s="27">
        <v>439</v>
      </c>
      <c r="C444" s="33" t="s">
        <v>480</v>
      </c>
      <c r="D444" s="32" t="s">
        <v>38</v>
      </c>
      <c r="E444" s="32">
        <v>1</v>
      </c>
      <c r="F444" s="7">
        <f>BASE!F448</f>
        <v>0</v>
      </c>
      <c r="G444" s="7">
        <f>BASE!G448</f>
        <v>9001471.6799999997</v>
      </c>
      <c r="H444" s="40">
        <f>BASE!H448*'FM-029 DEP19May25'!$H$1130</f>
        <v>8570545.2981708944</v>
      </c>
      <c r="I444" s="7">
        <f>BASE!I448*'FM-029 DEP19May25'!$I$1130</f>
        <v>6651986.9539343175</v>
      </c>
      <c r="J444" s="7"/>
      <c r="K444" s="7"/>
      <c r="L444" s="7"/>
      <c r="M444" s="36">
        <f>BASE!M448*$M$1130</f>
        <v>0</v>
      </c>
      <c r="N444" s="1">
        <f t="shared" si="38"/>
        <v>3</v>
      </c>
      <c r="O444" s="8">
        <f t="shared" si="41"/>
        <v>8074668</v>
      </c>
      <c r="P444" s="9">
        <f t="shared" si="39"/>
        <v>8074668</v>
      </c>
      <c r="Q444" s="40">
        <f t="array" ref="Q444">IFERROR(_xlfn.STDEV.P(IF((F444:M444&lt;&gt;0)*(F444:M444&lt;&gt;""), F444:M444)), 0)</f>
        <v>1021254.2476349581</v>
      </c>
      <c r="R444" s="11">
        <f t="shared" si="42"/>
        <v>12.647631427508326</v>
      </c>
      <c r="S444" s="12">
        <f t="shared" si="40"/>
        <v>87.35236857249167</v>
      </c>
      <c r="T444" s="37" t="str">
        <f t="shared" si="43"/>
        <v>ALTO</v>
      </c>
    </row>
    <row r="445" spans="2:20" ht="18">
      <c r="B445" s="27">
        <v>440</v>
      </c>
      <c r="C445" s="31" t="s">
        <v>481</v>
      </c>
      <c r="D445" s="32" t="s">
        <v>38</v>
      </c>
      <c r="E445" s="32">
        <v>1</v>
      </c>
      <c r="F445" s="7">
        <f>BASE!F449</f>
        <v>0</v>
      </c>
      <c r="G445" s="7">
        <f>BASE!G449</f>
        <v>26364</v>
      </c>
      <c r="H445" s="40">
        <f>BASE!H449*'FM-029 DEP19May25'!$H$1130</f>
        <v>21452.640496419383</v>
      </c>
      <c r="I445" s="7">
        <f>BASE!I449*'FM-029 DEP19May25'!$I$1130</f>
        <v>16690.500330614941</v>
      </c>
      <c r="J445" s="7">
        <f>BASE!J449*'FM-029 DEP19May25'!$J$1130</f>
        <v>14071.806839601473</v>
      </c>
      <c r="K445" s="7">
        <f>BASE!K449*'FM-029 DEP19May25'!$K$1130</f>
        <v>14234.830371567044</v>
      </c>
      <c r="L445" s="7">
        <f>BASE!L449*'FM-029 DEP19May25'!$L$1130</f>
        <v>12022.347859846648</v>
      </c>
      <c r="M445" s="36">
        <f>BASE!M449*$M$1130</f>
        <v>0</v>
      </c>
      <c r="N445" s="1">
        <f t="shared" si="38"/>
        <v>6</v>
      </c>
      <c r="O445" s="8">
        <f t="shared" si="41"/>
        <v>17473</v>
      </c>
      <c r="P445" s="9">
        <f t="shared" si="39"/>
        <v>17473</v>
      </c>
      <c r="Q445" s="40">
        <f t="array" ref="Q445">IFERROR(_xlfn.STDEV.P(IF((F445:M445&lt;&gt;0)*(F445:M445&lt;&gt;""), F445:M445)), 0)</f>
        <v>4954.176534967879</v>
      </c>
      <c r="R445" s="11">
        <f t="shared" si="42"/>
        <v>28.353325330326097</v>
      </c>
      <c r="S445" s="12">
        <f t="shared" si="40"/>
        <v>71.646674669673899</v>
      </c>
      <c r="T445" s="37" t="str">
        <f t="shared" si="43"/>
        <v>ALTO</v>
      </c>
    </row>
    <row r="446" spans="2:20" ht="18">
      <c r="B446" s="27">
        <v>441</v>
      </c>
      <c r="C446" s="33" t="s">
        <v>482</v>
      </c>
      <c r="D446" s="32" t="s">
        <v>38</v>
      </c>
      <c r="E446" s="32">
        <v>1</v>
      </c>
      <c r="F446" s="7">
        <f>BASE!F450</f>
        <v>0</v>
      </c>
      <c r="G446" s="7"/>
      <c r="H446" s="40">
        <f>BASE!H450*'FM-029 DEP19May25'!$H$1130</f>
        <v>29819.269561843841</v>
      </c>
      <c r="I446" s="7">
        <f>BASE!I450*'FM-029 DEP19May25'!$I$1130</f>
        <v>23180.888252148994</v>
      </c>
      <c r="J446" s="7">
        <f>BASE!J450*'FM-029 DEP19May25'!$J$1130</f>
        <v>18187.14657571134</v>
      </c>
      <c r="K446" s="7"/>
      <c r="L446" s="7"/>
      <c r="M446" s="36">
        <f>BASE!M450*$M$1130</f>
        <v>0</v>
      </c>
      <c r="N446" s="1">
        <f t="shared" si="38"/>
        <v>3</v>
      </c>
      <c r="O446" s="8">
        <f t="shared" si="41"/>
        <v>23729</v>
      </c>
      <c r="P446" s="9">
        <f t="shared" si="39"/>
        <v>23729</v>
      </c>
      <c r="Q446" s="40">
        <f t="array" ref="Q446">IFERROR(_xlfn.STDEV.P(IF((F446:M446&lt;&gt;0)*(F446:M446&lt;&gt;""), F446:M446)), 0)</f>
        <v>4764.5898448684202</v>
      </c>
      <c r="R446" s="11">
        <f t="shared" si="42"/>
        <v>20.079185152633571</v>
      </c>
      <c r="S446" s="12">
        <f t="shared" si="40"/>
        <v>79.920814847366429</v>
      </c>
      <c r="T446" s="37" t="str">
        <f t="shared" si="43"/>
        <v>ALTO</v>
      </c>
    </row>
    <row r="447" spans="2:20" ht="18">
      <c r="B447" s="27">
        <v>442</v>
      </c>
      <c r="C447" s="33" t="s">
        <v>483</v>
      </c>
      <c r="D447" s="32" t="s">
        <v>38</v>
      </c>
      <c r="E447" s="32">
        <v>1</v>
      </c>
      <c r="F447" s="7">
        <f>BASE!F451</f>
        <v>0</v>
      </c>
      <c r="G447" s="7"/>
      <c r="H447" s="40">
        <f>BASE!H451*'FM-029 DEP19May25'!$H$1130</f>
        <v>29490.679834665923</v>
      </c>
      <c r="I447" s="7">
        <f>BASE!I451*'FM-029 DEP19May25'!$I$1130</f>
        <v>22909.232973330392</v>
      </c>
      <c r="J447" s="7"/>
      <c r="K447" s="7">
        <f>BASE!K451*'FM-029 DEP19May25'!$K$1130</f>
        <v>19138.59450726979</v>
      </c>
      <c r="L447" s="7"/>
      <c r="M447" s="36">
        <f>BASE!M451*$M$1130</f>
        <v>0</v>
      </c>
      <c r="N447" s="1">
        <f t="shared" si="38"/>
        <v>3</v>
      </c>
      <c r="O447" s="8">
        <f t="shared" si="41"/>
        <v>23846</v>
      </c>
      <c r="P447" s="9">
        <f t="shared" si="39"/>
        <v>23846</v>
      </c>
      <c r="Q447" s="40">
        <f t="array" ref="Q447">IFERROR(_xlfn.STDEV.P(IF((F447:M447&lt;&gt;0)*(F447:M447&lt;&gt;""), F447:M447)), 0)</f>
        <v>4277.8347048219184</v>
      </c>
      <c r="R447" s="11">
        <f t="shared" si="42"/>
        <v>17.939422564882655</v>
      </c>
      <c r="S447" s="12">
        <f t="shared" si="40"/>
        <v>82.060577435117352</v>
      </c>
      <c r="T447" s="37" t="str">
        <f t="shared" si="43"/>
        <v>ALTO</v>
      </c>
    </row>
    <row r="448" spans="2:20" ht="18">
      <c r="B448" s="27">
        <v>443</v>
      </c>
      <c r="C448" s="33" t="s">
        <v>484</v>
      </c>
      <c r="D448" s="32" t="s">
        <v>38</v>
      </c>
      <c r="E448" s="32">
        <v>1</v>
      </c>
      <c r="F448" s="7">
        <f>BASE!F452</f>
        <v>0</v>
      </c>
      <c r="G448" s="7">
        <f>BASE!G452</f>
        <v>227842.2</v>
      </c>
      <c r="H448" s="40">
        <f>BASE!H452*'FM-029 DEP19May25'!$H$1130</f>
        <v>216934.73933921987</v>
      </c>
      <c r="I448" s="7">
        <f>BASE!I452*'FM-029 DEP19May25'!$I$1130</f>
        <v>168390.41437072953</v>
      </c>
      <c r="J448" s="7"/>
      <c r="K448" s="7"/>
      <c r="L448" s="7"/>
      <c r="M448" s="36">
        <f>BASE!M452*$M$1130</f>
        <v>0</v>
      </c>
      <c r="N448" s="1">
        <f t="shared" si="38"/>
        <v>3</v>
      </c>
      <c r="O448" s="8">
        <f t="shared" si="41"/>
        <v>204389</v>
      </c>
      <c r="P448" s="9">
        <f t="shared" si="39"/>
        <v>204389</v>
      </c>
      <c r="Q448" s="40">
        <f t="array" ref="Q448">IFERROR(_xlfn.STDEV.P(IF((F448:M448&lt;&gt;0)*(F448:M448&lt;&gt;""), F448:M448)), 0)</f>
        <v>25841.480434073772</v>
      </c>
      <c r="R448" s="11">
        <f t="shared" si="42"/>
        <v>12.643283363622196</v>
      </c>
      <c r="S448" s="12">
        <f t="shared" si="40"/>
        <v>87.356716636377797</v>
      </c>
      <c r="T448" s="37" t="str">
        <f t="shared" si="43"/>
        <v>ALTO</v>
      </c>
    </row>
    <row r="449" spans="2:20" ht="30">
      <c r="B449" s="27">
        <v>444</v>
      </c>
      <c r="C449" s="31" t="s">
        <v>485</v>
      </c>
      <c r="D449" s="32" t="s">
        <v>38</v>
      </c>
      <c r="E449" s="32">
        <v>1</v>
      </c>
      <c r="F449" s="7">
        <f>BASE!F453</f>
        <v>0</v>
      </c>
      <c r="G449" s="7">
        <f>BASE!G453</f>
        <v>1184982</v>
      </c>
      <c r="H449" s="40">
        <f>BASE!H453*'FM-029 DEP19May25'!$H$1130</f>
        <v>962866.17973399139</v>
      </c>
      <c r="I449" s="7">
        <f>BASE!I453*'FM-029 DEP19May25'!$I$1130</f>
        <v>747330.19175666734</v>
      </c>
      <c r="J449" s="7"/>
      <c r="K449" s="7"/>
      <c r="L449" s="7"/>
      <c r="M449" s="36">
        <f>BASE!M453*$M$1130</f>
        <v>0</v>
      </c>
      <c r="N449" s="1">
        <f t="shared" si="38"/>
        <v>3</v>
      </c>
      <c r="O449" s="8">
        <f t="shared" si="41"/>
        <v>965059</v>
      </c>
      <c r="P449" s="9">
        <f t="shared" si="39"/>
        <v>965059</v>
      </c>
      <c r="Q449" s="40">
        <f t="array" ref="Q449">IFERROR(_xlfn.STDEV.P(IF((F449:M449&lt;&gt;0)*(F449:M449&lt;&gt;""), F449:M449)), 0)</f>
        <v>178677.33332103927</v>
      </c>
      <c r="R449" s="11">
        <f t="shared" si="42"/>
        <v>18.51465385235921</v>
      </c>
      <c r="S449" s="12">
        <f t="shared" si="40"/>
        <v>81.485346147640797</v>
      </c>
      <c r="T449" s="37" t="str">
        <f t="shared" si="43"/>
        <v>ALTO</v>
      </c>
    </row>
    <row r="450" spans="2:20" ht="30">
      <c r="B450" s="27">
        <v>445</v>
      </c>
      <c r="C450" s="31" t="s">
        <v>486</v>
      </c>
      <c r="D450" s="32" t="s">
        <v>38</v>
      </c>
      <c r="E450" s="32">
        <v>1</v>
      </c>
      <c r="F450" s="7">
        <f>BASE!F454</f>
        <v>0</v>
      </c>
      <c r="G450" s="7">
        <f>BASE!G454</f>
        <v>1511241.84</v>
      </c>
      <c r="H450" s="40">
        <f>BASE!H454*'FM-029 DEP19May25'!$H$1130</f>
        <v>1438894.4153121044</v>
      </c>
      <c r="I450" s="7">
        <f>BASE!I454*'FM-029 DEP19May25'!$I$1130</f>
        <v>1116831.3555212694</v>
      </c>
      <c r="J450" s="7"/>
      <c r="K450" s="7"/>
      <c r="L450" s="7"/>
      <c r="M450" s="36">
        <f>BASE!M454*$M$1130</f>
        <v>0</v>
      </c>
      <c r="N450" s="1">
        <f t="shared" si="38"/>
        <v>3</v>
      </c>
      <c r="O450" s="8">
        <f t="shared" si="41"/>
        <v>1355656</v>
      </c>
      <c r="P450" s="9">
        <f t="shared" si="39"/>
        <v>1355656</v>
      </c>
      <c r="Q450" s="40">
        <f t="array" ref="Q450">IFERROR(_xlfn.STDEV.P(IF((F450:M450&lt;&gt;0)*(F450:M450&lt;&gt;""), F450:M450)), 0)</f>
        <v>171437.83927176791</v>
      </c>
      <c r="R450" s="11">
        <f t="shared" si="42"/>
        <v>12.646116660256579</v>
      </c>
      <c r="S450" s="12">
        <f t="shared" si="40"/>
        <v>87.353883339743419</v>
      </c>
      <c r="T450" s="37" t="str">
        <f t="shared" si="43"/>
        <v>ALTO</v>
      </c>
    </row>
    <row r="451" spans="2:20" ht="18">
      <c r="B451" s="27">
        <v>446</v>
      </c>
      <c r="C451" s="33" t="s">
        <v>487</v>
      </c>
      <c r="D451" s="32" t="s">
        <v>38</v>
      </c>
      <c r="E451" s="32">
        <v>1</v>
      </c>
      <c r="F451" s="7">
        <f>BASE!F455</f>
        <v>0</v>
      </c>
      <c r="G451" s="7">
        <f>BASE!G455</f>
        <v>9582792.4800000004</v>
      </c>
      <c r="H451" s="40">
        <f>BASE!H455*'FM-029 DEP19May25'!$H$1130</f>
        <v>9124036.3283152319</v>
      </c>
      <c r="I451" s="7">
        <f>BASE!I455*'FM-029 DEP19May25'!$I$1130</f>
        <v>7081581.52523694</v>
      </c>
      <c r="J451" s="7"/>
      <c r="K451" s="7"/>
      <c r="L451" s="7"/>
      <c r="M451" s="36">
        <f>BASE!M455*$M$1130</f>
        <v>0</v>
      </c>
      <c r="N451" s="1">
        <f t="shared" si="38"/>
        <v>3</v>
      </c>
      <c r="O451" s="8">
        <f t="shared" si="41"/>
        <v>8596137</v>
      </c>
      <c r="P451" s="9">
        <f t="shared" si="39"/>
        <v>8596137</v>
      </c>
      <c r="Q451" s="40">
        <f t="array" ref="Q451">IFERROR(_xlfn.STDEV.P(IF((F451:M451&lt;&gt;0)*(F451:M451&lt;&gt;""), F451:M451)), 0)</f>
        <v>1087205.1359923284</v>
      </c>
      <c r="R451" s="11">
        <f t="shared" si="42"/>
        <v>12.647601311988494</v>
      </c>
      <c r="S451" s="12">
        <f t="shared" si="40"/>
        <v>87.352398688011505</v>
      </c>
      <c r="T451" s="37" t="str">
        <f t="shared" si="43"/>
        <v>ALTO</v>
      </c>
    </row>
    <row r="452" spans="2:20" ht="18">
      <c r="B452" s="27">
        <v>447</v>
      </c>
      <c r="C452" s="31" t="s">
        <v>488</v>
      </c>
      <c r="D452" s="32" t="s">
        <v>38</v>
      </c>
      <c r="E452" s="32">
        <v>1</v>
      </c>
      <c r="F452" s="7">
        <f>BASE!F456</f>
        <v>0</v>
      </c>
      <c r="G452" s="7">
        <f>BASE!G456</f>
        <v>1413032</v>
      </c>
      <c r="H452" s="40">
        <f>BASE!H456*'FM-029 DEP19May25'!$H$1130</f>
        <v>1148178.8732438295</v>
      </c>
      <c r="I452" s="7">
        <f>BASE!I456*'FM-029 DEP19May25'!$I$1130</f>
        <v>891174.92175446323</v>
      </c>
      <c r="J452" s="7">
        <f>BASE!J456*'FM-029 DEP19May25'!$J$1130</f>
        <v>657392.33461987262</v>
      </c>
      <c r="K452" s="7"/>
      <c r="L452" s="7"/>
      <c r="M452" s="36">
        <f>BASE!M456*$M$1130</f>
        <v>0</v>
      </c>
      <c r="N452" s="1">
        <f t="shared" si="38"/>
        <v>4</v>
      </c>
      <c r="O452" s="8">
        <f t="shared" si="41"/>
        <v>1027445</v>
      </c>
      <c r="P452" s="9">
        <f t="shared" si="39"/>
        <v>1027445</v>
      </c>
      <c r="Q452" s="40">
        <f t="array" ref="Q452">IFERROR(_xlfn.STDEV.P(IF((F452:M452&lt;&gt;0)*(F452:M452&lt;&gt;""), F452:M452)), 0)</f>
        <v>282295.2851610189</v>
      </c>
      <c r="R452" s="11">
        <f t="shared" si="42"/>
        <v>27.475464395760252</v>
      </c>
      <c r="S452" s="12">
        <f t="shared" si="40"/>
        <v>72.524535604239745</v>
      </c>
      <c r="T452" s="37" t="str">
        <f t="shared" si="43"/>
        <v>ALTO</v>
      </c>
    </row>
    <row r="453" spans="2:20" ht="18">
      <c r="B453" s="27">
        <v>448</v>
      </c>
      <c r="C453" s="31" t="s">
        <v>489</v>
      </c>
      <c r="D453" s="32" t="s">
        <v>38</v>
      </c>
      <c r="E453" s="32">
        <v>1</v>
      </c>
      <c r="F453" s="7">
        <f>BASE!F457</f>
        <v>0</v>
      </c>
      <c r="G453" s="7">
        <f>BASE!G457</f>
        <v>64537</v>
      </c>
      <c r="H453" s="40">
        <f>BASE!H457*'FM-029 DEP19May25'!$H$1130</f>
        <v>52461.186472641311</v>
      </c>
      <c r="I453" s="7">
        <f>BASE!I457*'FM-029 DEP19May25'!$I$1130</f>
        <v>40747.205201675111</v>
      </c>
      <c r="J453" s="7">
        <f>BASE!J457*'FM-029 DEP19May25'!$J$1130</f>
        <v>35976.034467283011</v>
      </c>
      <c r="K453" s="7">
        <f>BASE!K457*'FM-029 DEP19May25'!$K$1130</f>
        <v>33363.586429725365</v>
      </c>
      <c r="L453" s="7"/>
      <c r="M453" s="36"/>
      <c r="N453" s="1">
        <f t="shared" si="38"/>
        <v>5</v>
      </c>
      <c r="O453" s="8">
        <f t="shared" si="41"/>
        <v>45417</v>
      </c>
      <c r="P453" s="9">
        <f t="shared" si="39"/>
        <v>45417</v>
      </c>
      <c r="Q453" s="40">
        <f t="array" ref="Q453">IFERROR(_xlfn.STDEV.P(IF((F453:M453&lt;&gt;0)*(F453:M453&lt;&gt;""), F453:M453)), 0)</f>
        <v>11588.084875472789</v>
      </c>
      <c r="R453" s="11">
        <f t="shared" si="42"/>
        <v>25.514862002053828</v>
      </c>
      <c r="S453" s="12">
        <f t="shared" si="40"/>
        <v>74.485137997946168</v>
      </c>
      <c r="T453" s="37" t="str">
        <f t="shared" si="43"/>
        <v>ALTO</v>
      </c>
    </row>
    <row r="454" spans="2:20" ht="18">
      <c r="B454" s="27">
        <v>449</v>
      </c>
      <c r="C454" s="33" t="s">
        <v>490</v>
      </c>
      <c r="D454" s="32" t="s">
        <v>38</v>
      </c>
      <c r="E454" s="32">
        <v>1</v>
      </c>
      <c r="F454" s="7">
        <f>BASE!F458</f>
        <v>0</v>
      </c>
      <c r="G454" s="7">
        <f>BASE!G458</f>
        <v>1227427.56</v>
      </c>
      <c r="H454" s="40">
        <f>BASE!H458*'FM-029 DEP19May25'!$H$1130</f>
        <v>1168666.5916411038</v>
      </c>
      <c r="I454" s="7">
        <f>BASE!I458*'FM-029 DEP19May25'!$I$1130</f>
        <v>907075.44853427366</v>
      </c>
      <c r="J454" s="7"/>
      <c r="K454" s="7"/>
      <c r="L454" s="7"/>
      <c r="M454" s="36">
        <f>BASE!M458*$M$1130</f>
        <v>0</v>
      </c>
      <c r="N454" s="1">
        <f t="shared" si="38"/>
        <v>3</v>
      </c>
      <c r="O454" s="8">
        <f t="shared" si="41"/>
        <v>1101057</v>
      </c>
      <c r="P454" s="9">
        <f t="shared" si="39"/>
        <v>1101057</v>
      </c>
      <c r="Q454" s="40">
        <f t="array" ref="Q454">IFERROR(_xlfn.STDEV.P(IF((F454:M454&lt;&gt;0)*(F454:M454&lt;&gt;""), F454:M454)), 0)</f>
        <v>139247.28318712677</v>
      </c>
      <c r="R454" s="11">
        <f t="shared" si="42"/>
        <v>12.646691605169103</v>
      </c>
      <c r="S454" s="12">
        <f t="shared" si="40"/>
        <v>87.35330839483089</v>
      </c>
      <c r="T454" s="37" t="str">
        <f t="shared" si="43"/>
        <v>ALTO</v>
      </c>
    </row>
    <row r="455" spans="2:20" ht="18">
      <c r="B455" s="27">
        <v>450</v>
      </c>
      <c r="C455" s="33" t="s">
        <v>491</v>
      </c>
      <c r="D455" s="32" t="s">
        <v>38</v>
      </c>
      <c r="E455" s="32">
        <v>1</v>
      </c>
      <c r="F455" s="7">
        <f>BASE!F459</f>
        <v>0</v>
      </c>
      <c r="G455" s="7">
        <f>BASE!G459</f>
        <v>1179023.04</v>
      </c>
      <c r="H455" s="40">
        <f>BASE!H459*'FM-029 DEP19May25'!$H$1130</f>
        <v>1122579.6487884307</v>
      </c>
      <c r="I455" s="7">
        <f>BASE!I459*'FM-029 DEP19May25'!$I$1130</f>
        <v>871311.48776724702</v>
      </c>
      <c r="J455" s="7"/>
      <c r="K455" s="7"/>
      <c r="L455" s="7"/>
      <c r="M455" s="36">
        <f>BASE!M459*$M$1130</f>
        <v>0</v>
      </c>
      <c r="N455" s="1">
        <f t="shared" si="38"/>
        <v>3</v>
      </c>
      <c r="O455" s="8">
        <f t="shared" si="41"/>
        <v>1057638</v>
      </c>
      <c r="P455" s="9">
        <f t="shared" si="39"/>
        <v>1057638</v>
      </c>
      <c r="Q455" s="40">
        <f t="array" ref="Q455">IFERROR(_xlfn.STDEV.P(IF((F455:M455&lt;&gt;0)*(F455:M455&lt;&gt;""), F455:M455)), 0)</f>
        <v>133752.65086964733</v>
      </c>
      <c r="R455" s="11">
        <f t="shared" si="42"/>
        <v>12.646354505950743</v>
      </c>
      <c r="S455" s="12">
        <f t="shared" si="40"/>
        <v>87.35364549404926</v>
      </c>
      <c r="T455" s="37" t="str">
        <f t="shared" si="43"/>
        <v>ALTO</v>
      </c>
    </row>
    <row r="456" spans="2:20" ht="18">
      <c r="B456" s="27">
        <v>451</v>
      </c>
      <c r="C456" s="33" t="s">
        <v>492</v>
      </c>
      <c r="D456" s="32" t="s">
        <v>38</v>
      </c>
      <c r="E456" s="32">
        <v>1</v>
      </c>
      <c r="F456" s="7">
        <f>BASE!F460</f>
        <v>0</v>
      </c>
      <c r="G456" s="7"/>
      <c r="H456" s="40">
        <f>BASE!H460*'FM-029 DEP19May25'!$H$1130</f>
        <v>324183.05104818183</v>
      </c>
      <c r="I456" s="7">
        <f>BASE!I460*'FM-029 DEP19May25'!$I$1130</f>
        <v>285032.67136874585</v>
      </c>
      <c r="J456" s="7"/>
      <c r="K456" s="7"/>
      <c r="L456" s="7">
        <f>BASE!L460*'FM-029 DEP19May25'!$L$1130</f>
        <v>178341.30253324276</v>
      </c>
      <c r="M456" s="36">
        <f>BASE!M460*$M$1130</f>
        <v>0</v>
      </c>
      <c r="N456" s="1">
        <f t="shared" si="38"/>
        <v>3</v>
      </c>
      <c r="O456" s="8">
        <f t="shared" si="41"/>
        <v>262519</v>
      </c>
      <c r="P456" s="9">
        <f t="shared" si="39"/>
        <v>262519</v>
      </c>
      <c r="Q456" s="40">
        <f t="array" ref="Q456">IFERROR(_xlfn.STDEV.P(IF((F456:M456&lt;&gt;0)*(F456:M456&lt;&gt;""), F456:M456)), 0)</f>
        <v>61631.175393024852</v>
      </c>
      <c r="R456" s="11">
        <f t="shared" si="42"/>
        <v>23.476843730558492</v>
      </c>
      <c r="S456" s="12">
        <f t="shared" si="40"/>
        <v>76.5231562694415</v>
      </c>
      <c r="T456" s="37" t="str">
        <f t="shared" si="43"/>
        <v>ALTO</v>
      </c>
    </row>
    <row r="457" spans="2:20" ht="18">
      <c r="B457" s="27">
        <v>452</v>
      </c>
      <c r="C457" s="33" t="s">
        <v>493</v>
      </c>
      <c r="D457" s="32" t="s">
        <v>38</v>
      </c>
      <c r="E457" s="32">
        <v>1</v>
      </c>
      <c r="F457" s="7">
        <f>BASE!F461</f>
        <v>0</v>
      </c>
      <c r="G457" s="7"/>
      <c r="H457" s="40">
        <f>BASE!H461*'FM-029 DEP19May25'!$H$1130</f>
        <v>34472.13980741152</v>
      </c>
      <c r="I457" s="7">
        <f>BASE!I461*'FM-029 DEP19May25'!$I$1130</f>
        <v>24145.807802512671</v>
      </c>
      <c r="J457" s="7"/>
      <c r="K457" s="7"/>
      <c r="L457" s="7">
        <f>BASE!L461*'FM-029 DEP19May25'!$L$1130</f>
        <v>25732.848684849076</v>
      </c>
      <c r="M457" s="36">
        <f>BASE!M461*$M$1130</f>
        <v>0</v>
      </c>
      <c r="N457" s="1">
        <f t="shared" si="38"/>
        <v>3</v>
      </c>
      <c r="O457" s="8">
        <f t="shared" si="41"/>
        <v>28117</v>
      </c>
      <c r="P457" s="9">
        <f t="shared" si="39"/>
        <v>28117</v>
      </c>
      <c r="Q457" s="40">
        <f t="array" ref="Q457">IFERROR(_xlfn.STDEV.P(IF((F457:M457&lt;&gt;0)*(F457:M457&lt;&gt;""), F457:M457)), 0)</f>
        <v>4540.2770444410662</v>
      </c>
      <c r="R457" s="11">
        <f t="shared" si="42"/>
        <v>16.147800421243609</v>
      </c>
      <c r="S457" s="12">
        <f t="shared" si="40"/>
        <v>83.852199578756398</v>
      </c>
      <c r="T457" s="37" t="str">
        <f t="shared" si="43"/>
        <v>ALTO</v>
      </c>
    </row>
    <row r="458" spans="2:20" ht="18">
      <c r="B458" s="27">
        <v>453</v>
      </c>
      <c r="C458" s="33" t="s">
        <v>494</v>
      </c>
      <c r="D458" s="32" t="s">
        <v>38</v>
      </c>
      <c r="E458" s="32">
        <v>1</v>
      </c>
      <c r="F458" s="7">
        <f>BASE!F462</f>
        <v>0</v>
      </c>
      <c r="G458" s="7"/>
      <c r="H458" s="40">
        <f>BASE!H462*'FM-029 DEP19May25'!$H$1130</f>
        <v>10555.572716262253</v>
      </c>
      <c r="I458" s="7">
        <f>BASE!I462*'FM-029 DEP19May25'!$I$1130</f>
        <v>8099.6737932554543</v>
      </c>
      <c r="J458" s="7"/>
      <c r="K458" s="7"/>
      <c r="L458" s="7">
        <f>BASE!L462*'FM-029 DEP19May25'!$L$1130</f>
        <v>6764.0958943996902</v>
      </c>
      <c r="M458" s="36">
        <f>BASE!M462*$M$1130</f>
        <v>0</v>
      </c>
      <c r="N458" s="1">
        <f t="shared" ref="N458:N521" si="44">COUNTIF(F458:M458,"&gt;0")</f>
        <v>3</v>
      </c>
      <c r="O458" s="8">
        <f t="shared" si="41"/>
        <v>8473</v>
      </c>
      <c r="P458" s="9">
        <f t="shared" ref="P458:P521" si="45">IFERROR(ROUND(+O458*E458,0),0)</f>
        <v>8473</v>
      </c>
      <c r="Q458" s="40">
        <f t="array" ref="Q458">IFERROR(_xlfn.STDEV.P(IF((F458:M458&lt;&gt;0)*(F458:M458&lt;&gt;""), F458:M458)), 0)</f>
        <v>1570.226605538154</v>
      </c>
      <c r="R458" s="11">
        <f t="shared" si="42"/>
        <v>18.532120919841308</v>
      </c>
      <c r="S458" s="12">
        <f t="shared" ref="S458:S521" si="46">IFERROR(100-R458,0)</f>
        <v>81.467879080158696</v>
      </c>
      <c r="T458" s="37" t="str">
        <f t="shared" si="43"/>
        <v>ALTO</v>
      </c>
    </row>
    <row r="459" spans="2:20" ht="18">
      <c r="B459" s="27">
        <v>454</v>
      </c>
      <c r="C459" s="33" t="s">
        <v>495</v>
      </c>
      <c r="D459" s="32" t="s">
        <v>38</v>
      </c>
      <c r="E459" s="32">
        <v>1</v>
      </c>
      <c r="F459" s="7">
        <f>BASE!F463</f>
        <v>0</v>
      </c>
      <c r="G459" s="7">
        <f>BASE!G463</f>
        <v>14597</v>
      </c>
      <c r="H459" s="40">
        <f>BASE!H463*'FM-029 DEP19May25'!$H$1130</f>
        <v>11761.725340193281</v>
      </c>
      <c r="I459" s="7">
        <f>BASE!I463*'FM-029 DEP19May25'!$I$1130</f>
        <v>8996.1362133568437</v>
      </c>
      <c r="J459" s="7">
        <f>BASE!J463*'FM-029 DEP19May25'!$J$1130</f>
        <v>0</v>
      </c>
      <c r="K459" s="7">
        <f>BASE!K463*'FM-029 DEP19May25'!$K$1130</f>
        <v>0</v>
      </c>
      <c r="L459" s="7">
        <f>BASE!L463*'FM-029 DEP19May25'!$L$1130</f>
        <v>0</v>
      </c>
      <c r="M459" s="36">
        <f>BASE!M463*$M$1130</f>
        <v>0</v>
      </c>
      <c r="N459" s="1">
        <f t="shared" si="44"/>
        <v>3</v>
      </c>
      <c r="O459" s="8">
        <f t="shared" ref="O459:O522" si="47">IFERROR(ROUND(AVERAGEIF(F459:M459,"&gt;0"),0),0)</f>
        <v>11785</v>
      </c>
      <c r="P459" s="9">
        <f t="shared" si="45"/>
        <v>11785</v>
      </c>
      <c r="Q459" s="40">
        <f t="array" ref="Q459">IFERROR(_xlfn.STDEV.P(IF((F459:M459&lt;&gt;0)*(F459:M459&lt;&gt;""), F459:M459)), 0)</f>
        <v>2286.6020586487061</v>
      </c>
      <c r="R459" s="11">
        <f t="shared" si="42"/>
        <v>19.402647930833314</v>
      </c>
      <c r="S459" s="12">
        <f t="shared" si="46"/>
        <v>80.597352069166689</v>
      </c>
      <c r="T459" s="37" t="str">
        <f t="shared" si="43"/>
        <v>ALTO</v>
      </c>
    </row>
    <row r="460" spans="2:20" ht="18">
      <c r="B460" s="27">
        <v>455</v>
      </c>
      <c r="C460" s="31" t="s">
        <v>496</v>
      </c>
      <c r="D460" s="32" t="s">
        <v>38</v>
      </c>
      <c r="E460" s="32">
        <v>1</v>
      </c>
      <c r="F460" s="7">
        <f>BASE!F464</f>
        <v>0</v>
      </c>
      <c r="G460" s="7">
        <f>BASE!G464</f>
        <v>31969.08</v>
      </c>
      <c r="H460" s="40">
        <f>BASE!H464*'FM-029 DEP19May25'!$H$1130</f>
        <v>30438.725724257798</v>
      </c>
      <c r="I460" s="7">
        <f>BASE!I464*'FM-029 DEP19May25'!$I$1130</f>
        <v>20248.097862023362</v>
      </c>
      <c r="J460" s="7">
        <f>BASE!J464*'FM-029 DEP19May25'!$J$1130</f>
        <v>17921.640786284894</v>
      </c>
      <c r="K460" s="7">
        <f>BASE!K464*'FM-029 DEP19May25'!$K$1130</f>
        <v>17807.592891760905</v>
      </c>
      <c r="L460" s="7">
        <f>BASE!L464*'FM-029 DEP19May25'!$L$1130</f>
        <v>15929.790352324568</v>
      </c>
      <c r="M460" s="36">
        <f>BASE!M464*$M$1130</f>
        <v>0</v>
      </c>
      <c r="N460" s="1">
        <f t="shared" si="44"/>
        <v>6</v>
      </c>
      <c r="O460" s="8">
        <f t="shared" si="47"/>
        <v>22386</v>
      </c>
      <c r="P460" s="9">
        <f t="shared" si="45"/>
        <v>22386</v>
      </c>
      <c r="Q460" s="40">
        <f t="array" ref="Q460">IFERROR(_xlfn.STDEV.P(IF((F460:M460&lt;&gt;0)*(F460:M460&lt;&gt;""), F460:M460)), 0)</f>
        <v>6374.7862328736865</v>
      </c>
      <c r="R460" s="11">
        <f t="shared" si="42"/>
        <v>28.476665026684923</v>
      </c>
      <c r="S460" s="12">
        <f t="shared" si="46"/>
        <v>71.523334973315073</v>
      </c>
      <c r="T460" s="37" t="str">
        <f t="shared" si="43"/>
        <v>ALTO</v>
      </c>
    </row>
    <row r="461" spans="2:20" ht="18">
      <c r="B461" s="27">
        <v>456</v>
      </c>
      <c r="C461" s="33" t="s">
        <v>497</v>
      </c>
      <c r="D461" s="32" t="s">
        <v>38</v>
      </c>
      <c r="E461" s="32">
        <v>1</v>
      </c>
      <c r="F461" s="7">
        <f>BASE!F465</f>
        <v>0</v>
      </c>
      <c r="G461" s="7">
        <f>BASE!G465</f>
        <v>17156</v>
      </c>
      <c r="H461" s="40">
        <f>BASE!H465*'FM-029 DEP19May25'!$H$1130</f>
        <v>13848.419015504413</v>
      </c>
      <c r="I461" s="7">
        <f>BASE!I465*'FM-029 DEP19May25'!$I$1130</f>
        <v>10624.981265153185</v>
      </c>
      <c r="J461" s="7">
        <f>BASE!J465*'FM-029 DEP19May25'!$J$1130</f>
        <v>10354.725787631272</v>
      </c>
      <c r="K461" s="7">
        <f>BASE!K465*'FM-029 DEP19May25'!$K$1130</f>
        <v>10004.297253634895</v>
      </c>
      <c r="L461" s="7">
        <f>BASE!L465*'FM-029 DEP19May25'!$L$1130</f>
        <v>9838.9459380762892</v>
      </c>
      <c r="M461" s="36">
        <f>BASE!M465*$M$1130</f>
        <v>0</v>
      </c>
      <c r="N461" s="1">
        <f t="shared" si="44"/>
        <v>6</v>
      </c>
      <c r="O461" s="8">
        <f t="shared" si="47"/>
        <v>11971</v>
      </c>
      <c r="P461" s="9">
        <f t="shared" si="45"/>
        <v>11971</v>
      </c>
      <c r="Q461" s="40">
        <f t="array" ref="Q461">IFERROR(_xlfn.STDEV.P(IF((F461:M461&lt;&gt;0)*(F461:M461&lt;&gt;""), F461:M461)), 0)</f>
        <v>2684.7287208378921</v>
      </c>
      <c r="R461" s="11">
        <f t="shared" si="42"/>
        <v>22.426937773267831</v>
      </c>
      <c r="S461" s="12">
        <f t="shared" si="46"/>
        <v>77.573062226732162</v>
      </c>
      <c r="T461" s="37" t="str">
        <f t="shared" si="43"/>
        <v>ALTO</v>
      </c>
    </row>
    <row r="462" spans="2:20" ht="18">
      <c r="B462" s="27">
        <v>457</v>
      </c>
      <c r="C462" s="315" t="s">
        <v>498</v>
      </c>
      <c r="D462" s="32" t="s">
        <v>38</v>
      </c>
      <c r="E462" s="32">
        <v>1</v>
      </c>
      <c r="F462" s="7">
        <f>BASE!F466</f>
        <v>0</v>
      </c>
      <c r="G462" s="7"/>
      <c r="H462" s="40">
        <f>BASE!H466*'FM-029 DEP19May25'!$H$1130</f>
        <v>24507.234425502327</v>
      </c>
      <c r="I462" s="7">
        <f>BASE!I466*'FM-029 DEP19May25'!$I$1130</f>
        <v>18756.167070751595</v>
      </c>
      <c r="J462" s="7">
        <f>BASE!J466*'FM-029 DEP19May25'!$J$1130</f>
        <v>15133.829997307244</v>
      </c>
      <c r="K462" s="7">
        <f>BASE!K466*'FM-029 DEP19May25'!$K$1130</f>
        <v>14895.411954765752</v>
      </c>
      <c r="L462" s="7"/>
      <c r="M462" s="36">
        <f>BASE!M466*$M$1130</f>
        <v>0</v>
      </c>
      <c r="N462" s="1">
        <f t="shared" si="44"/>
        <v>4</v>
      </c>
      <c r="O462" s="8">
        <f t="shared" si="47"/>
        <v>18323</v>
      </c>
      <c r="P462" s="9">
        <f t="shared" si="45"/>
        <v>18323</v>
      </c>
      <c r="Q462" s="40">
        <f t="array" ref="Q462">IFERROR(_xlfn.STDEV.P(IF((F462:M462&lt;&gt;0)*(F462:M462&lt;&gt;""), F462:M462)), 0)</f>
        <v>3884.3131359081221</v>
      </c>
      <c r="R462" s="11">
        <f t="shared" si="42"/>
        <v>21.19911114941943</v>
      </c>
      <c r="S462" s="12">
        <f t="shared" si="46"/>
        <v>78.800888850580577</v>
      </c>
      <c r="T462" s="37" t="str">
        <f t="shared" si="43"/>
        <v>ALTO</v>
      </c>
    </row>
    <row r="463" spans="2:20" ht="18">
      <c r="B463" s="27">
        <v>458</v>
      </c>
      <c r="C463" s="315" t="s">
        <v>499</v>
      </c>
      <c r="D463" s="32" t="s">
        <v>38</v>
      </c>
      <c r="E463" s="32">
        <v>1</v>
      </c>
      <c r="F463" s="7">
        <f>BASE!F467</f>
        <v>0</v>
      </c>
      <c r="G463" s="7"/>
      <c r="H463" s="40">
        <f>BASE!H467*'FM-029 DEP19May25'!$H$1130</f>
        <v>153364.04338969613</v>
      </c>
      <c r="I463" s="7">
        <f>BASE!I467*'FM-029 DEP19May25'!$I$1130</f>
        <v>119081.72140180736</v>
      </c>
      <c r="J463" s="7">
        <f>BASE!J467*'FM-029 DEP19May25'!$J$1130</f>
        <v>100361.18840319541</v>
      </c>
      <c r="K463" s="7">
        <f>BASE!K467*'FM-029 DEP19May25'!$K$1130</f>
        <v>92792.035541195481</v>
      </c>
      <c r="L463" s="7"/>
      <c r="M463" s="36">
        <f>BASE!M467*$M$1130</f>
        <v>0</v>
      </c>
      <c r="N463" s="1">
        <f t="shared" si="44"/>
        <v>4</v>
      </c>
      <c r="O463" s="8">
        <f t="shared" si="47"/>
        <v>116400</v>
      </c>
      <c r="P463" s="9">
        <f t="shared" si="45"/>
        <v>116400</v>
      </c>
      <c r="Q463" s="40">
        <f t="array" ref="Q463">IFERROR(_xlfn.STDEV.P(IF((F463:M463&lt;&gt;0)*(F463:M463&lt;&gt;""), F463:M463)), 0)</f>
        <v>23388.627559470835</v>
      </c>
      <c r="R463" s="11">
        <f t="shared" si="42"/>
        <v>20.093322645593499</v>
      </c>
      <c r="S463" s="12">
        <f t="shared" si="46"/>
        <v>79.906677354406497</v>
      </c>
      <c r="T463" s="37" t="str">
        <f t="shared" si="43"/>
        <v>ALTO</v>
      </c>
    </row>
    <row r="464" spans="2:20" ht="18">
      <c r="B464" s="27">
        <v>459</v>
      </c>
      <c r="C464" s="33" t="s">
        <v>500</v>
      </c>
      <c r="D464" s="32" t="s">
        <v>38</v>
      </c>
      <c r="E464" s="32">
        <v>1</v>
      </c>
      <c r="F464" s="7">
        <f>BASE!F468</f>
        <v>0</v>
      </c>
      <c r="G464" s="7">
        <f>BASE!G468</f>
        <v>59220.72</v>
      </c>
      <c r="H464" s="40">
        <f>BASE!H468*'FM-029 DEP19May25'!$H$1130</f>
        <v>56385.401552805386</v>
      </c>
      <c r="I464" s="7">
        <f>BASE!I468*'FM-029 DEP19May25'!$I$1130</f>
        <v>43784.311218867086</v>
      </c>
      <c r="J464" s="7">
        <f>BASE!J468*'FM-029 DEP19May25'!$J$1130</f>
        <v>35577.775783143348</v>
      </c>
      <c r="K464" s="7">
        <f>BASE!K468*'FM-029 DEP19May25'!$K$1130</f>
        <v>31075.444264943457</v>
      </c>
      <c r="L464" s="7">
        <f>BASE!L468*'FM-029 DEP19May25'!$L$1130</f>
        <v>41510.475589634094</v>
      </c>
      <c r="M464" s="36">
        <f>BASE!M468*$M$1130</f>
        <v>0</v>
      </c>
      <c r="N464" s="1">
        <f t="shared" si="44"/>
        <v>6</v>
      </c>
      <c r="O464" s="8">
        <f t="shared" si="47"/>
        <v>44592</v>
      </c>
      <c r="P464" s="9">
        <f t="shared" si="45"/>
        <v>44592</v>
      </c>
      <c r="Q464" s="40">
        <f t="array" ref="Q464">IFERROR(_xlfn.STDEV.P(IF((F464:M464&lt;&gt;0)*(F464:M464&lt;&gt;""), F464:M464)), 0)</f>
        <v>10224.035727136603</v>
      </c>
      <c r="R464" s="11">
        <f t="shared" si="42"/>
        <v>22.927959560317106</v>
      </c>
      <c r="S464" s="12">
        <f t="shared" si="46"/>
        <v>77.072040439682894</v>
      </c>
      <c r="T464" s="37" t="str">
        <f t="shared" si="43"/>
        <v>ALTO</v>
      </c>
    </row>
    <row r="465" spans="2:20" ht="18">
      <c r="B465" s="27">
        <v>460</v>
      </c>
      <c r="C465" s="33" t="s">
        <v>501</v>
      </c>
      <c r="D465" s="32" t="s">
        <v>38</v>
      </c>
      <c r="E465" s="32">
        <v>1</v>
      </c>
      <c r="F465" s="7">
        <f>BASE!F469</f>
        <v>0</v>
      </c>
      <c r="G465" s="7"/>
      <c r="H465" s="40">
        <f>BASE!H469*'FM-029 DEP19May25'!$H$1130</f>
        <v>27867.585562956265</v>
      </c>
      <c r="I465" s="7">
        <f>BASE!I469*'FM-029 DEP19May25'!$I$1130</f>
        <v>21675.918007493936</v>
      </c>
      <c r="J465" s="7">
        <f>BASE!J469*'FM-029 DEP19May25'!$J$1130</f>
        <v>17257.876312718789</v>
      </c>
      <c r="K465" s="7">
        <f>BASE!K469*'FM-029 DEP19May25'!$K$1130</f>
        <v>16076.025848142166</v>
      </c>
      <c r="L465" s="7"/>
      <c r="M465" s="36">
        <f>BASE!M469*$M$1130</f>
        <v>0</v>
      </c>
      <c r="N465" s="1">
        <f t="shared" si="44"/>
        <v>4</v>
      </c>
      <c r="O465" s="8">
        <f t="shared" si="47"/>
        <v>20719</v>
      </c>
      <c r="P465" s="9">
        <f t="shared" si="45"/>
        <v>20719</v>
      </c>
      <c r="Q465" s="40">
        <f t="array" ref="Q465">IFERROR(_xlfn.STDEV.P(IF((F465:M465&lt;&gt;0)*(F465:M465&lt;&gt;""), F465:M465)), 0)</f>
        <v>4624.7852188894076</v>
      </c>
      <c r="R465" s="11">
        <f t="shared" si="42"/>
        <v>22.321469274045118</v>
      </c>
      <c r="S465" s="12">
        <f t="shared" si="46"/>
        <v>77.678530725954886</v>
      </c>
      <c r="T465" s="37" t="str">
        <f t="shared" si="43"/>
        <v>ALTO</v>
      </c>
    </row>
    <row r="466" spans="2:20" ht="18">
      <c r="B466" s="27">
        <v>461</v>
      </c>
      <c r="C466" s="31" t="s">
        <v>502</v>
      </c>
      <c r="D466" s="32" t="s">
        <v>38</v>
      </c>
      <c r="E466" s="32">
        <v>1</v>
      </c>
      <c r="F466" s="7">
        <f>BASE!F470</f>
        <v>0</v>
      </c>
      <c r="G466" s="7">
        <f>BASE!G470</f>
        <v>53749.440000000002</v>
      </c>
      <c r="H466" s="40">
        <f>BASE!H470*'FM-029 DEP19May25'!$H$1130</f>
        <v>51176.609110199533</v>
      </c>
      <c r="I466" s="7">
        <f>BASE!I470*'FM-029 DEP19May25'!$I$1130</f>
        <v>39748.600396737929</v>
      </c>
      <c r="J466" s="7">
        <f>BASE!J470*'FM-029 DEP19May25'!$J$1130</f>
        <v>32126.200520599592</v>
      </c>
      <c r="K466" s="7">
        <f>BASE!K470*'FM-029 DEP19May25'!$K$1130</f>
        <v>34386.785137318257</v>
      </c>
      <c r="L466" s="7">
        <f>BASE!L470*'FM-029 DEP19May25'!$L$1130</f>
        <v>22976.680578472293</v>
      </c>
      <c r="M466" s="36">
        <f>BASE!M470*$M$1130</f>
        <v>0</v>
      </c>
      <c r="N466" s="1">
        <f t="shared" si="44"/>
        <v>6</v>
      </c>
      <c r="O466" s="8">
        <f t="shared" si="47"/>
        <v>39027</v>
      </c>
      <c r="P466" s="9">
        <f t="shared" si="45"/>
        <v>39027</v>
      </c>
      <c r="Q466" s="40">
        <f t="array" ref="Q466">IFERROR(_xlfn.STDEV.P(IF((F466:M466&lt;&gt;0)*(F466:M466&lt;&gt;""), F466:M466)), 0)</f>
        <v>10736.614366137152</v>
      </c>
      <c r="R466" s="11">
        <f t="shared" si="42"/>
        <v>27.510734532854563</v>
      </c>
      <c r="S466" s="12">
        <f t="shared" si="46"/>
        <v>72.48926546714543</v>
      </c>
      <c r="T466" s="37" t="str">
        <f t="shared" si="43"/>
        <v>ALTO</v>
      </c>
    </row>
    <row r="467" spans="2:20" ht="18">
      <c r="B467" s="27">
        <v>462</v>
      </c>
      <c r="C467" s="33" t="s">
        <v>503</v>
      </c>
      <c r="D467" s="32" t="s">
        <v>38</v>
      </c>
      <c r="E467" s="32">
        <v>1</v>
      </c>
      <c r="F467" s="7">
        <f>BASE!F471</f>
        <v>0</v>
      </c>
      <c r="G467" s="7"/>
      <c r="H467" s="40">
        <f>BASE!H471*'FM-029 DEP19May25'!$H$1130</f>
        <v>38360.617032051719</v>
      </c>
      <c r="I467" s="7">
        <f>BASE!I471*'FM-029 DEP19May25'!$I$1130</f>
        <v>29795.150980824332</v>
      </c>
      <c r="J467" s="7">
        <f>BASE!J471*'FM-029 DEP19May25'!$J$1130</f>
        <v>23895.521048379862</v>
      </c>
      <c r="K467" s="7">
        <f>BASE!K471*'FM-029 DEP19May25'!$K$1130</f>
        <v>22122.455573505657</v>
      </c>
      <c r="L467" s="7"/>
      <c r="M467" s="36">
        <f>BASE!M471*$M$1130</f>
        <v>0</v>
      </c>
      <c r="N467" s="1">
        <f t="shared" si="44"/>
        <v>4</v>
      </c>
      <c r="O467" s="8">
        <f t="shared" si="47"/>
        <v>28543</v>
      </c>
      <c r="P467" s="9">
        <f t="shared" si="45"/>
        <v>28543</v>
      </c>
      <c r="Q467" s="40">
        <f t="array" ref="Q467">IFERROR(_xlfn.STDEV.P(IF((F467:M467&lt;&gt;0)*(F467:M467&lt;&gt;""), F467:M467)), 0)</f>
        <v>6339.8725705690149</v>
      </c>
      <c r="R467" s="11">
        <f t="shared" si="42"/>
        <v>22.211654593311899</v>
      </c>
      <c r="S467" s="12">
        <f t="shared" si="46"/>
        <v>77.788345406688109</v>
      </c>
      <c r="T467" s="37" t="str">
        <f t="shared" si="43"/>
        <v>ALTO</v>
      </c>
    </row>
    <row r="468" spans="2:20" ht="18">
      <c r="B468" s="27">
        <v>463</v>
      </c>
      <c r="C468" s="33" t="s">
        <v>504</v>
      </c>
      <c r="D468" s="32" t="s">
        <v>38</v>
      </c>
      <c r="E468" s="32">
        <v>1</v>
      </c>
      <c r="F468" s="7">
        <f>BASE!F472</f>
        <v>0</v>
      </c>
      <c r="G468" s="7"/>
      <c r="H468" s="40">
        <f>BASE!H472*'FM-029 DEP19May25'!$H$1130</f>
        <v>34658.770830702902</v>
      </c>
      <c r="I468" s="7">
        <f>BASE!I472*'FM-029 DEP19May25'!$I$1130</f>
        <v>23856.766585849677</v>
      </c>
      <c r="J468" s="7"/>
      <c r="K468" s="7">
        <f>BASE!K472*'FM-029 DEP19May25'!$K$1130</f>
        <v>23242.633279483038</v>
      </c>
      <c r="L468" s="7"/>
      <c r="M468" s="36">
        <f>BASE!M472*$M$1130</f>
        <v>0</v>
      </c>
      <c r="N468" s="1">
        <f t="shared" si="44"/>
        <v>3</v>
      </c>
      <c r="O468" s="8">
        <f t="shared" si="47"/>
        <v>27253</v>
      </c>
      <c r="P468" s="9">
        <f t="shared" si="45"/>
        <v>27253</v>
      </c>
      <c r="Q468" s="40">
        <f t="array" ref="Q468">IFERROR(_xlfn.STDEV.P(IF((F468:M468&lt;&gt;0)*(F468:M468&lt;&gt;""), F468:M468)), 0)</f>
        <v>5242.8644843591292</v>
      </c>
      <c r="R468" s="11">
        <f t="shared" si="42"/>
        <v>19.237751749749126</v>
      </c>
      <c r="S468" s="12">
        <f t="shared" si="46"/>
        <v>80.762248250250877</v>
      </c>
      <c r="T468" s="37" t="str">
        <f t="shared" si="43"/>
        <v>ALTO</v>
      </c>
    </row>
    <row r="469" spans="2:20" ht="18">
      <c r="B469" s="27">
        <v>465</v>
      </c>
      <c r="C469" s="31" t="s">
        <v>506</v>
      </c>
      <c r="D469" s="32" t="s">
        <v>38</v>
      </c>
      <c r="E469" s="32">
        <v>1</v>
      </c>
      <c r="F469" s="7">
        <f>BASE!F474</f>
        <v>0</v>
      </c>
      <c r="G469" s="7">
        <f>BASE!G474</f>
        <v>2547666.2399999998</v>
      </c>
      <c r="H469" s="40">
        <f>BASE!H474*'FM-029 DEP19May25'!$H$1130</f>
        <v>2258412.0856669676</v>
      </c>
      <c r="I469" s="7">
        <f>BASE!I474*'FM-029 DEP19May25'!$I$1130</f>
        <v>1725135.981926383</v>
      </c>
      <c r="J469" s="7">
        <f>BASE!J474*'FM-029 DEP19May25'!$J$1130</f>
        <v>1331246.0281841846</v>
      </c>
      <c r="K469" s="7">
        <f>BASE!K474*'FM-029 DEP19May25'!$K$1130</f>
        <v>1083695.3311793215</v>
      </c>
      <c r="L469" s="7">
        <f>BASE!L474*'FM-029 DEP19May25'!$L$1130</f>
        <v>1718256.9241968361</v>
      </c>
      <c r="M469" s="36">
        <f>BASE!M474*$M$1130</f>
        <v>0</v>
      </c>
      <c r="N469" s="1">
        <f t="shared" si="44"/>
        <v>6</v>
      </c>
      <c r="O469" s="8">
        <f t="shared" si="47"/>
        <v>1777402</v>
      </c>
      <c r="P469" s="9">
        <f t="shared" si="45"/>
        <v>1777402</v>
      </c>
      <c r="Q469" s="40">
        <f t="array" ref="Q469">IFERROR(_xlfn.STDEV.P(IF((F469:M469&lt;&gt;0)*(F469:M469&lt;&gt;""), F469:M469)), 0)</f>
        <v>501861.81234251743</v>
      </c>
      <c r="R469" s="11">
        <f t="shared" si="42"/>
        <v>28.235695264353105</v>
      </c>
      <c r="S469" s="12">
        <f t="shared" si="46"/>
        <v>71.764304735646903</v>
      </c>
      <c r="T469" s="37" t="str">
        <f t="shared" si="43"/>
        <v>ALTO</v>
      </c>
    </row>
    <row r="470" spans="2:20" ht="18">
      <c r="B470" s="27">
        <v>466</v>
      </c>
      <c r="C470" s="33" t="s">
        <v>507</v>
      </c>
      <c r="D470" s="32" t="s">
        <v>38</v>
      </c>
      <c r="E470" s="32">
        <v>1</v>
      </c>
      <c r="F470" s="7">
        <f>BASE!F475</f>
        <v>0</v>
      </c>
      <c r="G470" s="7">
        <f>BASE!G475</f>
        <v>133146.72</v>
      </c>
      <c r="H470" s="40">
        <f>BASE!H475*'FM-029 DEP19May25'!$H$1130</f>
        <v>126773.09344350969</v>
      </c>
      <c r="I470" s="7">
        <f>BASE!I475*'FM-029 DEP19May25'!$I$1130</f>
        <v>98445.699801631024</v>
      </c>
      <c r="J470" s="7">
        <f>BASE!J475*'FM-029 DEP19May25'!$J$1130</f>
        <v>92661.520509828566</v>
      </c>
      <c r="K470" s="7">
        <f>BASE!K475*'FM-029 DEP19May25'!$K$1130</f>
        <v>85768.788368336027</v>
      </c>
      <c r="L470" s="7"/>
      <c r="M470" s="36">
        <f>BASE!M475*$M$1130</f>
        <v>0</v>
      </c>
      <c r="N470" s="1">
        <f t="shared" si="44"/>
        <v>5</v>
      </c>
      <c r="O470" s="8">
        <f t="shared" si="47"/>
        <v>107359</v>
      </c>
      <c r="P470" s="9">
        <f t="shared" si="45"/>
        <v>107359</v>
      </c>
      <c r="Q470" s="40">
        <f t="array" ref="Q470">IFERROR(_xlfn.STDEV.P(IF((F470:M470&lt;&gt;0)*(F470:M470&lt;&gt;""), F470:M470)), 0)</f>
        <v>18992.17517288023</v>
      </c>
      <c r="R470" s="11">
        <f t="shared" si="42"/>
        <v>17.690342843059483</v>
      </c>
      <c r="S470" s="12">
        <f t="shared" si="46"/>
        <v>82.309657156940517</v>
      </c>
      <c r="T470" s="37" t="str">
        <f t="shared" si="43"/>
        <v>ALTO</v>
      </c>
    </row>
    <row r="471" spans="2:20" ht="18">
      <c r="B471" s="27">
        <v>467</v>
      </c>
      <c r="C471" s="31" t="s">
        <v>508</v>
      </c>
      <c r="D471" s="32" t="s">
        <v>38</v>
      </c>
      <c r="E471" s="32">
        <v>1</v>
      </c>
      <c r="F471" s="7">
        <f>BASE!F476</f>
        <v>0</v>
      </c>
      <c r="G471" s="7">
        <f>BASE!G476</f>
        <v>46330.920000000006</v>
      </c>
      <c r="H471" s="40">
        <f>BASE!H476*'FM-029 DEP19May25'!$H$1130</f>
        <v>44113.41905318779</v>
      </c>
      <c r="I471" s="7">
        <f>BASE!I476*'FM-029 DEP19May25'!$I$1130</f>
        <v>34280.722944677094</v>
      </c>
      <c r="J471" s="7">
        <f>BASE!J476*'FM-029 DEP19May25'!$J$1130</f>
        <v>27745.354995063284</v>
      </c>
      <c r="K471" s="7">
        <f>BASE!K476*'FM-029 DEP19May25'!$K$1130</f>
        <v>29743.037156704362</v>
      </c>
      <c r="L471" s="7">
        <f>BASE!L476*'FM-029 DEP19May25'!$L$1130</f>
        <v>19986.525283897896</v>
      </c>
      <c r="M471" s="36">
        <f>BASE!M476*$M$1130</f>
        <v>0</v>
      </c>
      <c r="N471" s="1">
        <f t="shared" si="44"/>
        <v>6</v>
      </c>
      <c r="O471" s="8">
        <f t="shared" si="47"/>
        <v>33700</v>
      </c>
      <c r="P471" s="9">
        <f t="shared" si="45"/>
        <v>33700</v>
      </c>
      <c r="Q471" s="40">
        <f t="array" ref="Q471">IFERROR(_xlfn.STDEV.P(IF((F471:M471&lt;&gt;0)*(F471:M471&lt;&gt;""), F471:M471)), 0)</f>
        <v>9196.8419981109982</v>
      </c>
      <c r="R471" s="11">
        <f t="shared" si="42"/>
        <v>27.290332338608302</v>
      </c>
      <c r="S471" s="12">
        <f t="shared" si="46"/>
        <v>72.709667661391705</v>
      </c>
      <c r="T471" s="37" t="str">
        <f t="shared" si="43"/>
        <v>ALTO</v>
      </c>
    </row>
    <row r="472" spans="2:20" ht="18">
      <c r="B472" s="27">
        <v>468</v>
      </c>
      <c r="C472" s="33" t="s">
        <v>509</v>
      </c>
      <c r="D472" s="32" t="s">
        <v>38</v>
      </c>
      <c r="E472" s="32">
        <v>1</v>
      </c>
      <c r="F472" s="7">
        <f>BASE!F477</f>
        <v>0</v>
      </c>
      <c r="G472" s="7">
        <f>BASE!G477</f>
        <v>84086.64</v>
      </c>
      <c r="H472" s="40">
        <f>BASE!H477*'FM-029 DEP19May25'!$H$1130</f>
        <v>80060.738119168454</v>
      </c>
      <c r="I472" s="7">
        <f>BASE!I477*'FM-029 DEP19May25'!$I$1130</f>
        <v>59770.681066784215</v>
      </c>
      <c r="J472" s="7">
        <f>BASE!J477*'FM-029 DEP19May25'!$J$1130</f>
        <v>48720.312359752272</v>
      </c>
      <c r="K472" s="7">
        <f>BASE!K477*'FM-029 DEP19May25'!$K$1130</f>
        <v>0</v>
      </c>
      <c r="L472" s="7">
        <f>BASE!L477*'FM-029 DEP19May25'!$L$1130</f>
        <v>0</v>
      </c>
      <c r="M472" s="36">
        <f>BASE!M477*$M$1130</f>
        <v>0</v>
      </c>
      <c r="N472" s="1">
        <f t="shared" si="44"/>
        <v>4</v>
      </c>
      <c r="O472" s="8">
        <f t="shared" si="47"/>
        <v>68160</v>
      </c>
      <c r="P472" s="9">
        <f t="shared" si="45"/>
        <v>68160</v>
      </c>
      <c r="Q472" s="40">
        <f t="array" ref="Q472">IFERROR(_xlfn.STDEV.P(IF((F472:M472&lt;&gt;0)*(F472:M472&lt;&gt;""), F472:M472)), 0)</f>
        <v>14522.117239931635</v>
      </c>
      <c r="R472" s="11">
        <f t="shared" si="42"/>
        <v>21.305923180650872</v>
      </c>
      <c r="S472" s="12">
        <f t="shared" si="46"/>
        <v>78.694076819349135</v>
      </c>
      <c r="T472" s="37" t="str">
        <f t="shared" si="43"/>
        <v>ALTO</v>
      </c>
    </row>
    <row r="473" spans="2:20" ht="18">
      <c r="B473" s="27">
        <v>469</v>
      </c>
      <c r="C473" s="31" t="s">
        <v>510</v>
      </c>
      <c r="D473" s="32" t="s">
        <v>38</v>
      </c>
      <c r="E473" s="32">
        <v>1</v>
      </c>
      <c r="F473" s="7">
        <f>BASE!F478</f>
        <v>0</v>
      </c>
      <c r="G473" s="7">
        <f>BASE!G478</f>
        <v>43773.48</v>
      </c>
      <c r="H473" s="40">
        <f>BASE!H478*'FM-029 DEP19May25'!$H$1130</f>
        <v>41678.281286518803</v>
      </c>
      <c r="I473" s="7">
        <f>BASE!I478*'FM-029 DEP19May25'!$I$1130</f>
        <v>32354.143707295567</v>
      </c>
      <c r="J473" s="7">
        <f>BASE!J478*'FM-029 DEP19May25'!$J$1130</f>
        <v>26285.073153217847</v>
      </c>
      <c r="K473" s="7">
        <f>BASE!K478*'FM-029 DEP19May25'!$K$1130</f>
        <v>27783.780290791601</v>
      </c>
      <c r="L473" s="7">
        <f>BASE!L478*'FM-029 DEP19May25'!$L$1130</f>
        <v>19913.314568572263</v>
      </c>
      <c r="M473" s="36">
        <f>BASE!M478*$M$1130</f>
        <v>0</v>
      </c>
      <c r="N473" s="1">
        <f t="shared" si="44"/>
        <v>6</v>
      </c>
      <c r="O473" s="8">
        <f t="shared" si="47"/>
        <v>31965</v>
      </c>
      <c r="P473" s="9">
        <f t="shared" si="45"/>
        <v>31965</v>
      </c>
      <c r="Q473" s="40">
        <f t="array" ref="Q473">IFERROR(_xlfn.STDEV.P(IF((F473:M473&lt;&gt;0)*(F473:M473&lt;&gt;""), F473:M473)), 0)</f>
        <v>8455.0453817729376</v>
      </c>
      <c r="R473" s="11">
        <f t="shared" si="42"/>
        <v>26.450947541914399</v>
      </c>
      <c r="S473" s="12">
        <f t="shared" si="46"/>
        <v>73.549052458085598</v>
      </c>
      <c r="T473" s="37" t="str">
        <f t="shared" si="43"/>
        <v>ALTO</v>
      </c>
    </row>
    <row r="474" spans="2:20" ht="18">
      <c r="B474" s="27">
        <v>470</v>
      </c>
      <c r="C474" s="31" t="s">
        <v>511</v>
      </c>
      <c r="D474" s="32" t="s">
        <v>38</v>
      </c>
      <c r="E474" s="32">
        <v>1</v>
      </c>
      <c r="F474" s="7">
        <f>BASE!F479</f>
        <v>0</v>
      </c>
      <c r="G474" s="7">
        <f>BASE!G479</f>
        <v>89795.520000000004</v>
      </c>
      <c r="H474" s="40">
        <f>BASE!H479*'FM-029 DEP19May25'!$H$1130</f>
        <v>85496.863031634552</v>
      </c>
      <c r="I474" s="7">
        <f>BASE!I479*'FM-029 DEP19May25'!$I$1130</f>
        <v>59112.188670927921</v>
      </c>
      <c r="J474" s="7">
        <f>BASE!J479*'FM-029 DEP19May25'!$J$1130</f>
        <v>48322.053675612609</v>
      </c>
      <c r="K474" s="7">
        <f>BASE!K479*'FM-029 DEP19May25'!$K$1130</f>
        <v>41307.431340872376</v>
      </c>
      <c r="L474" s="7">
        <f>BASE!L479*'FM-029 DEP19May25'!$L$1130</f>
        <v>58205.389692322628</v>
      </c>
      <c r="M474" s="36">
        <f>BASE!M479*$M$1130</f>
        <v>0</v>
      </c>
      <c r="N474" s="1">
        <f t="shared" si="44"/>
        <v>6</v>
      </c>
      <c r="O474" s="8">
        <f t="shared" si="47"/>
        <v>63707</v>
      </c>
      <c r="P474" s="9">
        <f t="shared" si="45"/>
        <v>63707</v>
      </c>
      <c r="Q474" s="40">
        <f t="array" ref="Q474">IFERROR(_xlfn.STDEV.P(IF((F474:M474&lt;&gt;0)*(F474:M474&lt;&gt;""), F474:M474)), 0)</f>
        <v>18005.676245226867</v>
      </c>
      <c r="R474" s="11">
        <f t="shared" si="42"/>
        <v>28.263261878956573</v>
      </c>
      <c r="S474" s="12">
        <f t="shared" si="46"/>
        <v>71.73673812104343</v>
      </c>
      <c r="T474" s="37" t="str">
        <f t="shared" si="43"/>
        <v>ALTO</v>
      </c>
    </row>
    <row r="475" spans="2:20" ht="18">
      <c r="B475" s="27">
        <v>471</v>
      </c>
      <c r="C475" s="33" t="s">
        <v>512</v>
      </c>
      <c r="D475" s="32" t="s">
        <v>38</v>
      </c>
      <c r="E475" s="32">
        <v>1</v>
      </c>
      <c r="F475" s="7">
        <f>BASE!F480</f>
        <v>0</v>
      </c>
      <c r="G475" s="7">
        <f>BASE!G480</f>
        <v>48067.560000000005</v>
      </c>
      <c r="H475" s="40">
        <f>BASE!H480*'FM-029 DEP19May25'!$H$1130</f>
        <v>45766.294871167338</v>
      </c>
      <c r="I475" s="7">
        <f>BASE!I480*'FM-029 DEP19May25'!$I$1130</f>
        <v>35553.156270663429</v>
      </c>
      <c r="J475" s="7">
        <f>BASE!J480*'FM-029 DEP19May25'!$J$1130</f>
        <v>31727.941836459926</v>
      </c>
      <c r="K475" s="7">
        <f>BASE!K480*'FM-029 DEP19May25'!$K$1130</f>
        <v>29712.116316639742</v>
      </c>
      <c r="L475" s="7">
        <f>BASE!L480*'FM-029 DEP19May25'!$L$1130</f>
        <v>32285.925458604292</v>
      </c>
      <c r="M475" s="36">
        <f>BASE!M480*$M$1130</f>
        <v>0</v>
      </c>
      <c r="N475" s="1">
        <f t="shared" si="44"/>
        <v>6</v>
      </c>
      <c r="O475" s="8">
        <f t="shared" si="47"/>
        <v>37185</v>
      </c>
      <c r="P475" s="9">
        <f t="shared" si="45"/>
        <v>37185</v>
      </c>
      <c r="Q475" s="40">
        <f t="array" ref="Q475">IFERROR(_xlfn.STDEV.P(IF((F475:M475&lt;&gt;0)*(F475:M475&lt;&gt;""), F475:M475)), 0)</f>
        <v>7122.2193637141099</v>
      </c>
      <c r="R475" s="11">
        <f t="shared" si="42"/>
        <v>19.153474152787712</v>
      </c>
      <c r="S475" s="12">
        <f t="shared" si="46"/>
        <v>80.846525847212291</v>
      </c>
      <c r="T475" s="37" t="str">
        <f t="shared" si="43"/>
        <v>ALTO</v>
      </c>
    </row>
    <row r="476" spans="2:20" ht="18">
      <c r="B476" s="27">
        <v>472</v>
      </c>
      <c r="C476" s="33" t="s">
        <v>513</v>
      </c>
      <c r="D476" s="32" t="s">
        <v>38</v>
      </c>
      <c r="E476" s="32">
        <v>1</v>
      </c>
      <c r="F476" s="7">
        <f>BASE!F481</f>
        <v>0</v>
      </c>
      <c r="G476" s="7">
        <f>BASE!G481</f>
        <v>48627</v>
      </c>
      <c r="H476" s="40">
        <f>BASE!H481*'FM-029 DEP19May25'!$H$1130</f>
        <v>46299.384549398594</v>
      </c>
      <c r="I476" s="7">
        <f>BASE!I481*'FM-029 DEP19May25'!$I$1130</f>
        <v>35936.733524355295</v>
      </c>
      <c r="J476" s="7">
        <f>BASE!J481*'FM-029 DEP19May25'!$J$1130</f>
        <v>31595.188941746703</v>
      </c>
      <c r="K476" s="7">
        <f>BASE!K481*'FM-029 DEP19May25'!$K$1130</f>
        <v>29616.542810985462</v>
      </c>
      <c r="L476" s="7">
        <f>BASE!L481*'FM-029 DEP19May25'!$L$1130</f>
        <v>32166.778608172379</v>
      </c>
      <c r="M476" s="36">
        <f>BASE!M481*$M$1130</f>
        <v>0</v>
      </c>
      <c r="N476" s="1">
        <f t="shared" si="44"/>
        <v>6</v>
      </c>
      <c r="O476" s="8">
        <f t="shared" si="47"/>
        <v>37374</v>
      </c>
      <c r="P476" s="9">
        <f t="shared" si="45"/>
        <v>37374</v>
      </c>
      <c r="Q476" s="40">
        <f t="array" ref="Q476">IFERROR(_xlfn.STDEV.P(IF((F476:M476&lt;&gt;0)*(F476:M476&lt;&gt;""), F476:M476)), 0)</f>
        <v>7405.473046438492</v>
      </c>
      <c r="R476" s="11">
        <f t="shared" ref="R476:R539" si="48">IFERROR(Q476/O476*100,0)</f>
        <v>19.814504860166139</v>
      </c>
      <c r="S476" s="12">
        <f t="shared" si="46"/>
        <v>80.185495139833861</v>
      </c>
      <c r="T476" s="37" t="str">
        <f t="shared" si="43"/>
        <v>ALTO</v>
      </c>
    </row>
    <row r="477" spans="2:20" ht="18">
      <c r="B477" s="27">
        <v>473</v>
      </c>
      <c r="C477" s="33" t="s">
        <v>514</v>
      </c>
      <c r="D477" s="32" t="s">
        <v>38</v>
      </c>
      <c r="E477" s="32">
        <v>1</v>
      </c>
      <c r="F477" s="7">
        <f>BASE!F482</f>
        <v>0</v>
      </c>
      <c r="G477" s="7">
        <f>BASE!G482</f>
        <v>1106402.76</v>
      </c>
      <c r="H477" s="40">
        <f>BASE!H482*'FM-029 DEP19May25'!$H$1130</f>
        <v>1053435.8328135994</v>
      </c>
      <c r="I477" s="7">
        <f>BASE!I482*'FM-029 DEP19May25'!$I$1130</f>
        <v>889103.82190875022</v>
      </c>
      <c r="J477" s="7"/>
      <c r="K477" s="7"/>
      <c r="L477" s="7"/>
      <c r="M477" s="36">
        <f>BASE!M482*$M$1130</f>
        <v>0</v>
      </c>
      <c r="N477" s="1">
        <f t="shared" si="44"/>
        <v>3</v>
      </c>
      <c r="O477" s="8">
        <f t="shared" si="47"/>
        <v>1016314</v>
      </c>
      <c r="P477" s="9">
        <f t="shared" si="45"/>
        <v>1016314</v>
      </c>
      <c r="Q477" s="40">
        <f t="array" ref="Q477">IFERROR(_xlfn.STDEV.P(IF((F477:M477&lt;&gt;0)*(F477:M477&lt;&gt;""), F477:M477)), 0)</f>
        <v>92513.863032752328</v>
      </c>
      <c r="R477" s="11">
        <f t="shared" si="48"/>
        <v>9.1028818881519236</v>
      </c>
      <c r="S477" s="12">
        <f t="shared" si="46"/>
        <v>90.897118111848073</v>
      </c>
      <c r="T477" s="37" t="str">
        <f t="shared" si="43"/>
        <v>ALTO</v>
      </c>
    </row>
    <row r="478" spans="2:20" ht="18">
      <c r="B478" s="27">
        <v>474</v>
      </c>
      <c r="C478" s="31" t="s">
        <v>515</v>
      </c>
      <c r="D478" s="32" t="s">
        <v>38</v>
      </c>
      <c r="E478" s="32">
        <v>1</v>
      </c>
      <c r="F478" s="7">
        <f>BASE!F483</f>
        <v>0</v>
      </c>
      <c r="G478" s="7"/>
      <c r="H478" s="40">
        <f>BASE!H483*'FM-029 DEP19May25'!$H$1130</f>
        <v>164651.24942598899</v>
      </c>
      <c r="I478" s="7">
        <f>BASE!I483*'FM-029 DEP19May25'!$I$1130</f>
        <v>125785.08706193519</v>
      </c>
      <c r="J478" s="7">
        <f>BASE!J483*'FM-029 DEP19May25'!$J$1130</f>
        <v>84165.335248182397</v>
      </c>
      <c r="K478" s="7"/>
      <c r="L478" s="7">
        <f>BASE!L483*'FM-029 DEP19May25'!$L$1130</f>
        <v>86721.681063767843</v>
      </c>
      <c r="M478" s="36">
        <f>BASE!M483*$M$1130</f>
        <v>0</v>
      </c>
      <c r="N478" s="1">
        <f t="shared" si="44"/>
        <v>4</v>
      </c>
      <c r="O478" s="8">
        <f t="shared" si="47"/>
        <v>115331</v>
      </c>
      <c r="P478" s="9">
        <f t="shared" si="45"/>
        <v>115331</v>
      </c>
      <c r="Q478" s="40">
        <f t="array" ref="Q478">IFERROR(_xlfn.STDEV.P(IF((F478:M478&lt;&gt;0)*(F478:M478&lt;&gt;""), F478:M478)), 0)</f>
        <v>32907.319584908808</v>
      </c>
      <c r="R478" s="11">
        <f t="shared" si="48"/>
        <v>28.53293527751325</v>
      </c>
      <c r="S478" s="12">
        <f t="shared" si="46"/>
        <v>71.467064722486754</v>
      </c>
      <c r="T478" s="37" t="str">
        <f t="shared" si="43"/>
        <v>ALTO</v>
      </c>
    </row>
    <row r="479" spans="2:20" ht="18">
      <c r="B479" s="27">
        <v>475</v>
      </c>
      <c r="C479" s="31" t="s">
        <v>516</v>
      </c>
      <c r="D479" s="32" t="s">
        <v>38</v>
      </c>
      <c r="E479" s="32">
        <v>1</v>
      </c>
      <c r="F479" s="7">
        <f>BASE!F484</f>
        <v>0</v>
      </c>
      <c r="G479" s="7"/>
      <c r="H479" s="40">
        <f>BASE!H484*'FM-029 DEP19May25'!$H$1130</f>
        <v>328420.9650823889</v>
      </c>
      <c r="I479" s="7">
        <f>BASE!I484*'FM-029 DEP19May25'!$I$1130</f>
        <v>250887.77606347806</v>
      </c>
      <c r="J479" s="7">
        <f>BASE!J484*'FM-029 DEP19May25'!$J$1130</f>
        <v>172711.5160219011</v>
      </c>
      <c r="K479" s="7"/>
      <c r="L479" s="7"/>
      <c r="M479" s="36">
        <f>BASE!M484*$M$1130</f>
        <v>0</v>
      </c>
      <c r="N479" s="1">
        <f t="shared" si="44"/>
        <v>3</v>
      </c>
      <c r="O479" s="8">
        <f t="shared" si="47"/>
        <v>250673</v>
      </c>
      <c r="P479" s="9">
        <f t="shared" si="45"/>
        <v>250673</v>
      </c>
      <c r="Q479" s="40">
        <f t="array" ref="Q479">IFERROR(_xlfn.STDEV.P(IF((F479:M479&lt;&gt;0)*(F479:M479&lt;&gt;""), F479:M479)), 0)</f>
        <v>63568.297095198766</v>
      </c>
      <c r="R479" s="11">
        <f t="shared" si="48"/>
        <v>25.359052269370363</v>
      </c>
      <c r="S479" s="12">
        <f t="shared" si="46"/>
        <v>74.640947730629634</v>
      </c>
      <c r="T479" s="37" t="str">
        <f t="shared" si="43"/>
        <v>ALTO</v>
      </c>
    </row>
    <row r="480" spans="2:20" ht="18">
      <c r="B480" s="27">
        <v>476</v>
      </c>
      <c r="C480" s="33" t="s">
        <v>517</v>
      </c>
      <c r="D480" s="32" t="s">
        <v>38</v>
      </c>
      <c r="E480" s="32">
        <v>1</v>
      </c>
      <c r="F480" s="7">
        <f>BASE!F485</f>
        <v>0</v>
      </c>
      <c r="G480" s="7"/>
      <c r="H480" s="40">
        <f>BASE!H485*'FM-029 DEP19May25'!$H$1130</f>
        <v>328985.82174330804</v>
      </c>
      <c r="I480" s="7">
        <f>BASE!I485*'FM-029 DEP19May25'!$I$1130</f>
        <v>251312.64491955034</v>
      </c>
      <c r="J480" s="7">
        <f>BASE!J485*'FM-029 DEP19May25'!$J$1130</f>
        <v>203111.92891122881</v>
      </c>
      <c r="K480" s="7"/>
      <c r="L480" s="7"/>
      <c r="M480" s="36">
        <f>BASE!M485*$M$1130</f>
        <v>0</v>
      </c>
      <c r="N480" s="1">
        <f t="shared" si="44"/>
        <v>3</v>
      </c>
      <c r="O480" s="8">
        <f t="shared" si="47"/>
        <v>261137</v>
      </c>
      <c r="P480" s="9">
        <f t="shared" si="45"/>
        <v>261137</v>
      </c>
      <c r="Q480" s="40">
        <f t="array" ref="Q480">IFERROR(_xlfn.STDEV.P(IF((F480:M480&lt;&gt;0)*(F480:M480&lt;&gt;""), F480:M480)), 0)</f>
        <v>51855.213300873082</v>
      </c>
      <c r="R480" s="11">
        <f t="shared" si="48"/>
        <v>19.857474544347635</v>
      </c>
      <c r="S480" s="12">
        <f t="shared" si="46"/>
        <v>80.142525455652361</v>
      </c>
      <c r="T480" s="37" t="str">
        <f t="shared" si="43"/>
        <v>ALTO</v>
      </c>
    </row>
    <row r="481" spans="2:20" ht="18">
      <c r="B481" s="27">
        <v>477</v>
      </c>
      <c r="C481" s="31" t="s">
        <v>518</v>
      </c>
      <c r="D481" s="32" t="s">
        <v>38</v>
      </c>
      <c r="E481" s="32">
        <v>1</v>
      </c>
      <c r="F481" s="7">
        <f>BASE!F486</f>
        <v>0</v>
      </c>
      <c r="G481" s="7">
        <f>BASE!G486</f>
        <v>128915</v>
      </c>
      <c r="H481" s="40">
        <f>BASE!H486*'FM-029 DEP19May25'!$H$1130</f>
        <v>104777.43608676908</v>
      </c>
      <c r="I481" s="7">
        <f>BASE!I486*'FM-029 DEP19May25'!$I$1130</f>
        <v>81358.582763940925</v>
      </c>
      <c r="J481" s="7">
        <f>BASE!J486*'FM-029 DEP19May25'!$J$1130</f>
        <v>70757.292882147027</v>
      </c>
      <c r="K481" s="7">
        <f>BASE!K486*'FM-029 DEP19May25'!$K$1130</f>
        <v>60724.313408723749</v>
      </c>
      <c r="L481" s="7">
        <f>BASE!L486*'FM-029 DEP19May25'!$L$1130</f>
        <v>84551.198679996131</v>
      </c>
      <c r="M481" s="36">
        <f>BASE!M486*$M$1130</f>
        <v>0</v>
      </c>
      <c r="N481" s="1">
        <f t="shared" si="44"/>
        <v>6</v>
      </c>
      <c r="O481" s="8">
        <f t="shared" si="47"/>
        <v>88514</v>
      </c>
      <c r="P481" s="9">
        <f t="shared" si="45"/>
        <v>88514</v>
      </c>
      <c r="Q481" s="40">
        <f t="array" ref="Q481">IFERROR(_xlfn.STDEV.P(IF((F481:M481&lt;&gt;0)*(F481:M481&lt;&gt;""), F481:M481)), 0)</f>
        <v>22550.725313456263</v>
      </c>
      <c r="R481" s="11">
        <f t="shared" si="48"/>
        <v>25.47701528962228</v>
      </c>
      <c r="S481" s="12">
        <f t="shared" si="46"/>
        <v>74.522984710377727</v>
      </c>
      <c r="T481" s="37" t="str">
        <f t="shared" si="43"/>
        <v>ALTO</v>
      </c>
    </row>
    <row r="482" spans="2:20" ht="18">
      <c r="B482" s="27">
        <v>478</v>
      </c>
      <c r="C482" s="31" t="s">
        <v>519</v>
      </c>
      <c r="D482" s="32" t="s">
        <v>38</v>
      </c>
      <c r="E482" s="32">
        <v>1</v>
      </c>
      <c r="F482" s="7">
        <f>BASE!F487</f>
        <v>0</v>
      </c>
      <c r="G482" s="7">
        <f>BASE!G487</f>
        <v>83962</v>
      </c>
      <c r="H482" s="40">
        <f>BASE!H487*'FM-029 DEP19May25'!$H$1130</f>
        <v>65869.831321560167</v>
      </c>
      <c r="I482" s="7">
        <f>BASE!I487*'FM-029 DEP19May25'!$I$1130</f>
        <v>47976.495481595761</v>
      </c>
      <c r="J482" s="7">
        <f>BASE!J487*'FM-029 DEP19May25'!$J$1130</f>
        <v>42613.679202944084</v>
      </c>
      <c r="K482" s="7">
        <f>BASE!K487*'FM-029 DEP19May25'!$K$1130</f>
        <v>39887.883683360262</v>
      </c>
      <c r="L482" s="7">
        <f>BASE!L487*'FM-029 DEP19May25'!$L$1130</f>
        <v>43533.10103853247</v>
      </c>
      <c r="M482" s="36">
        <f>BASE!M487*$M$1130</f>
        <v>0</v>
      </c>
      <c r="N482" s="1">
        <f t="shared" si="44"/>
        <v>6</v>
      </c>
      <c r="O482" s="8">
        <f t="shared" si="47"/>
        <v>53974</v>
      </c>
      <c r="P482" s="9">
        <f t="shared" si="45"/>
        <v>53974</v>
      </c>
      <c r="Q482" s="40">
        <f t="array" ref="Q482">IFERROR(_xlfn.STDEV.P(IF((F482:M482&lt;&gt;0)*(F482:M482&lt;&gt;""), F482:M482)), 0)</f>
        <v>15881.06283035985</v>
      </c>
      <c r="R482" s="11">
        <f t="shared" si="48"/>
        <v>29.423542502612086</v>
      </c>
      <c r="S482" s="12">
        <f t="shared" si="46"/>
        <v>70.576457497387906</v>
      </c>
      <c r="T482" s="37" t="str">
        <f t="shared" si="43"/>
        <v>ALTO</v>
      </c>
    </row>
    <row r="483" spans="2:20" ht="18">
      <c r="B483" s="27">
        <v>479</v>
      </c>
      <c r="C483" s="33" t="s">
        <v>520</v>
      </c>
      <c r="D483" s="32" t="s">
        <v>38</v>
      </c>
      <c r="E483" s="32">
        <v>1</v>
      </c>
      <c r="F483" s="7">
        <f>BASE!F488</f>
        <v>0</v>
      </c>
      <c r="G483" s="7">
        <f>BASE!G488</f>
        <v>62507</v>
      </c>
      <c r="H483" s="40">
        <f>BASE!H488*'FM-029 DEP19May25'!$H$1130</f>
        <v>52176.276346659244</v>
      </c>
      <c r="I483" s="7">
        <f>BASE!I488*'FM-029 DEP19May25'!$I$1130</f>
        <v>42348.884725589596</v>
      </c>
      <c r="J483" s="7">
        <f>BASE!J488*'FM-029 DEP19May25'!$J$1130</f>
        <v>46463.513149627506</v>
      </c>
      <c r="K483" s="7">
        <f>BASE!K488*'FM-029 DEP19May25'!$K$1130</f>
        <v>48932.229402261713</v>
      </c>
      <c r="L483" s="7">
        <f>BASE!L488*'FM-029 DEP19May25'!$L$1130</f>
        <v>35291.871299621474</v>
      </c>
      <c r="M483" s="36">
        <f>BASE!M488*$M$1130</f>
        <v>0</v>
      </c>
      <c r="N483" s="1">
        <f t="shared" si="44"/>
        <v>6</v>
      </c>
      <c r="O483" s="8">
        <f t="shared" si="47"/>
        <v>47953</v>
      </c>
      <c r="P483" s="9">
        <f t="shared" si="45"/>
        <v>47953</v>
      </c>
      <c r="Q483" s="40">
        <f t="array" ref="Q483">IFERROR(_xlfn.STDEV.P(IF((F483:M483&lt;&gt;0)*(F483:M483&lt;&gt;""), F483:M483)), 0)</f>
        <v>8411.7252278323849</v>
      </c>
      <c r="R483" s="11">
        <f t="shared" si="48"/>
        <v>17.541603711618428</v>
      </c>
      <c r="S483" s="12">
        <f t="shared" si="46"/>
        <v>82.458396288381579</v>
      </c>
      <c r="T483" s="37" t="str">
        <f t="shared" si="43"/>
        <v>ALTO</v>
      </c>
    </row>
    <row r="484" spans="2:20" ht="18">
      <c r="B484" s="27">
        <v>480</v>
      </c>
      <c r="C484" s="33" t="s">
        <v>521</v>
      </c>
      <c r="D484" s="32" t="s">
        <v>38</v>
      </c>
      <c r="E484" s="32">
        <v>1</v>
      </c>
      <c r="F484" s="7">
        <f>BASE!F489</f>
        <v>0</v>
      </c>
      <c r="G484" s="7"/>
      <c r="H484" s="40">
        <v>478786.00676270592</v>
      </c>
      <c r="I484" s="7">
        <v>371641.80736169271</v>
      </c>
      <c r="J484" s="7">
        <v>289932.32205367566</v>
      </c>
      <c r="K484" s="7">
        <v>290277.81906300486</v>
      </c>
      <c r="L484" s="7">
        <v>252007.07269727267</v>
      </c>
      <c r="M484" s="36">
        <f>BASE!M489*$M$1130</f>
        <v>0</v>
      </c>
      <c r="N484" s="1">
        <f t="shared" si="44"/>
        <v>5</v>
      </c>
      <c r="O484" s="8">
        <f t="shared" si="47"/>
        <v>336529</v>
      </c>
      <c r="P484" s="9">
        <f t="shared" si="45"/>
        <v>336529</v>
      </c>
      <c r="Q484" s="40">
        <f t="array" ref="Q484">IFERROR(_xlfn.STDEV.P(IF((F484:M484&lt;&gt;0)*(F484:M484&lt;&gt;""), F484:M484)), 0)</f>
        <v>81147.203947605347</v>
      </c>
      <c r="R484" s="11">
        <f t="shared" si="48"/>
        <v>24.112989949634457</v>
      </c>
      <c r="S484" s="12">
        <f t="shared" si="46"/>
        <v>75.887010050365546</v>
      </c>
      <c r="T484" s="37" t="str">
        <f t="shared" si="43"/>
        <v>ALTO</v>
      </c>
    </row>
    <row r="485" spans="2:20" ht="18">
      <c r="B485" s="27">
        <v>481</v>
      </c>
      <c r="C485" s="31" t="s">
        <v>522</v>
      </c>
      <c r="D485" s="32" t="s">
        <v>38</v>
      </c>
      <c r="E485" s="32">
        <v>1</v>
      </c>
      <c r="F485" s="7">
        <f>BASE!F490</f>
        <v>0</v>
      </c>
      <c r="G485" s="7">
        <f>BASE!G490</f>
        <v>47914.200000000004</v>
      </c>
      <c r="H485" s="40">
        <f>BASE!H490*'FM-029 DEP19May25'!$H$1130</f>
        <v>62304.980233052906</v>
      </c>
      <c r="I485" s="7">
        <f>BASE!I490*'FM-029 DEP19May25'!$I$1130</f>
        <v>44637.308794357501</v>
      </c>
      <c r="J485" s="7">
        <f>BASE!J490*'FM-029 DEP19May25'!$J$1130</f>
        <v>31727.941836459926</v>
      </c>
      <c r="K485" s="7">
        <f>BASE!K490*'FM-029 DEP19May25'!$K$1130</f>
        <v>30892.730210016154</v>
      </c>
      <c r="L485" s="7">
        <f>BASE!L490*'FM-029 DEP19May25'!$L$1130</f>
        <v>29604.403571775212</v>
      </c>
      <c r="M485" s="36">
        <f>BASE!M490*$M$1130</f>
        <v>0</v>
      </c>
      <c r="N485" s="1">
        <f t="shared" si="44"/>
        <v>6</v>
      </c>
      <c r="O485" s="8">
        <f t="shared" si="47"/>
        <v>41180</v>
      </c>
      <c r="P485" s="9">
        <f t="shared" si="45"/>
        <v>41180</v>
      </c>
      <c r="Q485" s="40">
        <f t="array" ref="Q485">IFERROR(_xlfn.STDEV.P(IF((F485:M485&lt;&gt;0)*(F485:M485&lt;&gt;""), F485:M485)), 0)</f>
        <v>11780.852962232046</v>
      </c>
      <c r="R485" s="11">
        <f t="shared" si="48"/>
        <v>28.608190777639741</v>
      </c>
      <c r="S485" s="12">
        <f t="shared" si="46"/>
        <v>71.391809222360251</v>
      </c>
      <c r="T485" s="37" t="str">
        <f t="shared" ref="T485:T548" si="49">IF(S485&gt;70,"ALTO","BAJO")</f>
        <v>ALTO</v>
      </c>
    </row>
    <row r="486" spans="2:20" ht="18">
      <c r="B486" s="27">
        <v>482</v>
      </c>
      <c r="C486" s="33" t="s">
        <v>523</v>
      </c>
      <c r="D486" s="32" t="s">
        <v>38</v>
      </c>
      <c r="E486" s="32">
        <v>1</v>
      </c>
      <c r="F486" s="7">
        <f>BASE!F491</f>
        <v>0</v>
      </c>
      <c r="G486" s="7">
        <f>BASE!G491</f>
        <v>65122.920000000006</v>
      </c>
      <c r="H486" s="40">
        <f>BASE!H491*'FM-029 DEP19May25'!$H$1130</f>
        <v>62005.179333935885</v>
      </c>
      <c r="I486" s="7">
        <f>BASE!I491*'FM-029 DEP19May25'!$I$1130</f>
        <v>49030.517963411941</v>
      </c>
      <c r="J486" s="7">
        <f>BASE!J491*'FM-029 DEP19May25'!$J$1130</f>
        <v>43941.208150076302</v>
      </c>
      <c r="K486" s="7">
        <f>BASE!K491*'FM-029 DEP19May25'!$K$1130</f>
        <v>47720.694668820681</v>
      </c>
      <c r="L486" s="7">
        <f>BASE!L491*'FM-029 DEP19May25'!$L$1130</f>
        <v>29980.505677957877</v>
      </c>
      <c r="M486" s="36">
        <f>BASE!M491*$M$1130</f>
        <v>0</v>
      </c>
      <c r="N486" s="1">
        <f t="shared" si="44"/>
        <v>6</v>
      </c>
      <c r="O486" s="8">
        <f t="shared" si="47"/>
        <v>49634</v>
      </c>
      <c r="P486" s="9">
        <f t="shared" si="45"/>
        <v>49634</v>
      </c>
      <c r="Q486" s="40">
        <f t="array" ref="Q486">IFERROR(_xlfn.STDEV.P(IF((F486:M486&lt;&gt;0)*(F486:M486&lt;&gt;""), F486:M486)), 0)</f>
        <v>11659.369375287761</v>
      </c>
      <c r="R486" s="11">
        <f t="shared" si="48"/>
        <v>23.490690605810052</v>
      </c>
      <c r="S486" s="12">
        <f t="shared" si="46"/>
        <v>76.509309394189955</v>
      </c>
      <c r="T486" s="37" t="str">
        <f t="shared" si="49"/>
        <v>ALTO</v>
      </c>
    </row>
    <row r="487" spans="2:20" ht="18">
      <c r="B487" s="27">
        <v>483</v>
      </c>
      <c r="C487" s="33" t="s">
        <v>524</v>
      </c>
      <c r="D487" s="32" t="s">
        <v>38</v>
      </c>
      <c r="E487" s="32">
        <v>1</v>
      </c>
      <c r="F487" s="7">
        <f>BASE!F492</f>
        <v>0</v>
      </c>
      <c r="G487" s="7">
        <f>BASE!G492</f>
        <v>91141.200000000012</v>
      </c>
      <c r="H487" s="40">
        <f>BASE!H492*'FM-029 DEP19May25'!$H$1130</f>
        <v>86778.462239449349</v>
      </c>
      <c r="I487" s="7">
        <f>BASE!I492*'FM-029 DEP19May25'!$I$1130</f>
        <v>67402.021159356402</v>
      </c>
      <c r="J487" s="7">
        <f>BASE!J492*'FM-029 DEP19May25'!$J$1130</f>
        <v>60668.072883942201</v>
      </c>
      <c r="K487" s="7">
        <f>BASE!K492*'FM-029 DEP19May25'!$K$1130</f>
        <v>60658.255250403876</v>
      </c>
      <c r="L487" s="7">
        <f>BASE!L492*'FM-029 DEP19May25'!$L$1130</f>
        <v>53152.41483063186</v>
      </c>
      <c r="M487" s="36">
        <f>BASE!M492*$M$1130</f>
        <v>0</v>
      </c>
      <c r="N487" s="1">
        <f t="shared" si="44"/>
        <v>6</v>
      </c>
      <c r="O487" s="8">
        <f t="shared" si="47"/>
        <v>69967</v>
      </c>
      <c r="P487" s="9">
        <f t="shared" si="45"/>
        <v>69967</v>
      </c>
      <c r="Q487" s="40">
        <f t="array" ref="Q487">IFERROR(_xlfn.STDEV.P(IF((F487:M487&lt;&gt;0)*(F487:M487&lt;&gt;""), F487:M487)), 0)</f>
        <v>14103.215786062643</v>
      </c>
      <c r="R487" s="11">
        <f t="shared" si="48"/>
        <v>20.156953686827567</v>
      </c>
      <c r="S487" s="12">
        <f t="shared" si="46"/>
        <v>79.843046313172437</v>
      </c>
      <c r="T487" s="37" t="str">
        <f t="shared" si="49"/>
        <v>ALTO</v>
      </c>
    </row>
    <row r="488" spans="2:20" ht="18">
      <c r="B488" s="27">
        <v>484</v>
      </c>
      <c r="C488" s="33" t="s">
        <v>525</v>
      </c>
      <c r="D488" s="32" t="s">
        <v>38</v>
      </c>
      <c r="E488" s="32">
        <v>1</v>
      </c>
      <c r="F488" s="7">
        <f>BASE!F493</f>
        <v>0</v>
      </c>
      <c r="G488" s="7">
        <f>BASE!G493</f>
        <v>79360.560000000012</v>
      </c>
      <c r="H488" s="40">
        <f>BASE!H493*'FM-029 DEP19May25'!$H$1130</f>
        <v>75561.739195995266</v>
      </c>
      <c r="I488" s="7">
        <f>BASE!I493*'FM-029 DEP19May25'!$I$1130</f>
        <v>58703.619131584739</v>
      </c>
      <c r="J488" s="7">
        <f>BASE!J493*'FM-029 DEP19May25'!$J$1130</f>
        <v>51242.617359303476</v>
      </c>
      <c r="K488" s="7">
        <f>BASE!K493*'FM-029 DEP19May25'!$K$1130</f>
        <v>53708.093699515346</v>
      </c>
      <c r="L488" s="7">
        <f>BASE!L493*'FM-029 DEP19May25'!$L$1130</f>
        <v>39367.267786081728</v>
      </c>
      <c r="M488" s="36">
        <f>BASE!M493*$M$1130</f>
        <v>0</v>
      </c>
      <c r="N488" s="1">
        <f t="shared" si="44"/>
        <v>6</v>
      </c>
      <c r="O488" s="8">
        <f t="shared" si="47"/>
        <v>59657</v>
      </c>
      <c r="P488" s="9">
        <f t="shared" si="45"/>
        <v>59657</v>
      </c>
      <c r="Q488" s="40">
        <f t="array" ref="Q488">IFERROR(_xlfn.STDEV.P(IF((F488:M488&lt;&gt;0)*(F488:M488&lt;&gt;""), F488:M488)), 0)</f>
        <v>13904.222948173736</v>
      </c>
      <c r="R488" s="11">
        <f t="shared" si="48"/>
        <v>23.306942937415116</v>
      </c>
      <c r="S488" s="12">
        <f t="shared" si="46"/>
        <v>76.693057062584884</v>
      </c>
      <c r="T488" s="37" t="str">
        <f t="shared" si="49"/>
        <v>ALTO</v>
      </c>
    </row>
    <row r="489" spans="2:20" ht="18">
      <c r="B489" s="27">
        <v>485</v>
      </c>
      <c r="C489" s="31" t="s">
        <v>526</v>
      </c>
      <c r="D489" s="32" t="s">
        <v>38</v>
      </c>
      <c r="E489" s="32">
        <v>1</v>
      </c>
      <c r="F489" s="7">
        <f>BASE!F494</f>
        <v>0</v>
      </c>
      <c r="G489" s="7">
        <f>BASE!G494</f>
        <v>54363</v>
      </c>
      <c r="H489" s="40">
        <f>BASE!H494*'FM-029 DEP19May25'!$H$1130</f>
        <v>44201.770973788494</v>
      </c>
      <c r="I489" s="7">
        <f>BASE!I494*'FM-029 DEP19May25'!$I$1130</f>
        <v>34344.833590478287</v>
      </c>
      <c r="J489" s="7">
        <f>BASE!J494*'FM-029 DEP19May25'!$J$1130</f>
        <v>27878.107889776504</v>
      </c>
      <c r="K489" s="7">
        <f>BASE!K494*'FM-029 DEP19May25'!$K$1130</f>
        <v>26628.465266558967</v>
      </c>
      <c r="L489" s="7">
        <f>BASE!L494*'FM-029 DEP19May25'!$L$1130</f>
        <v>27366.452489566149</v>
      </c>
      <c r="M489" s="36">
        <f>BASE!M494*$M$1130</f>
        <v>0</v>
      </c>
      <c r="N489" s="1">
        <f t="shared" si="44"/>
        <v>6</v>
      </c>
      <c r="O489" s="8">
        <f t="shared" si="47"/>
        <v>35797</v>
      </c>
      <c r="P489" s="9">
        <f t="shared" si="45"/>
        <v>35797</v>
      </c>
      <c r="Q489" s="40">
        <f t="array" ref="Q489">IFERROR(_xlfn.STDEV.P(IF((F489:M489&lt;&gt;0)*(F489:M489&lt;&gt;""), F489:M489)), 0)</f>
        <v>10289.884442774726</v>
      </c>
      <c r="R489" s="11">
        <f t="shared" si="48"/>
        <v>28.745102781726757</v>
      </c>
      <c r="S489" s="12">
        <f t="shared" si="46"/>
        <v>71.254897218273243</v>
      </c>
      <c r="T489" s="37" t="str">
        <f t="shared" si="49"/>
        <v>ALTO</v>
      </c>
    </row>
    <row r="490" spans="2:20" ht="18">
      <c r="B490" s="27">
        <v>486</v>
      </c>
      <c r="C490" s="33" t="s">
        <v>527</v>
      </c>
      <c r="D490" s="32" t="s">
        <v>38</v>
      </c>
      <c r="E490" s="32">
        <v>1</v>
      </c>
      <c r="F490" s="7">
        <f>BASE!F495</f>
        <v>0</v>
      </c>
      <c r="G490" s="7"/>
      <c r="H490" s="40">
        <f>BASE!H495*'FM-029 DEP19May25'!$H$1130</f>
        <v>160159.19953027877</v>
      </c>
      <c r="I490" s="7">
        <f>BASE!I495*'FM-029 DEP19May25'!$I$1130</f>
        <v>122368.75027551244</v>
      </c>
      <c r="J490" s="7"/>
      <c r="K490" s="7"/>
      <c r="L490" s="7">
        <f>BASE!L495*'FM-029 DEP19May25'!$L$1130</f>
        <v>110008.43055420752</v>
      </c>
      <c r="M490" s="36">
        <f>BASE!M495*$M$1130</f>
        <v>0</v>
      </c>
      <c r="N490" s="1">
        <f t="shared" si="44"/>
        <v>3</v>
      </c>
      <c r="O490" s="8">
        <f t="shared" si="47"/>
        <v>130845</v>
      </c>
      <c r="P490" s="9">
        <f t="shared" si="45"/>
        <v>130845</v>
      </c>
      <c r="Q490" s="40">
        <f t="array" ref="Q490">IFERROR(_xlfn.STDEV.P(IF((F490:M490&lt;&gt;0)*(F490:M490&lt;&gt;""), F490:M490)), 0)</f>
        <v>21333.32080046818</v>
      </c>
      <c r="R490" s="11">
        <f t="shared" si="48"/>
        <v>16.304269020954703</v>
      </c>
      <c r="S490" s="12">
        <f t="shared" si="46"/>
        <v>83.695730979045294</v>
      </c>
      <c r="T490" s="37" t="str">
        <f t="shared" si="49"/>
        <v>ALTO</v>
      </c>
    </row>
    <row r="491" spans="2:20" ht="18">
      <c r="B491" s="27">
        <v>487</v>
      </c>
      <c r="C491" s="33" t="s">
        <v>528</v>
      </c>
      <c r="D491" s="32" t="s">
        <v>38</v>
      </c>
      <c r="E491" s="32">
        <v>1</v>
      </c>
      <c r="F491" s="7">
        <f>BASE!F496</f>
        <v>0</v>
      </c>
      <c r="G491" s="7"/>
      <c r="H491" s="40">
        <f>BASE!H496*'FM-029 DEP19May25'!$H$1130</f>
        <v>270592.15125370224</v>
      </c>
      <c r="I491" s="7">
        <f>BASE!I496*'FM-029 DEP19May25'!$I$1130</f>
        <v>202858.03614723383</v>
      </c>
      <c r="J491" s="7"/>
      <c r="K491" s="7"/>
      <c r="L491" s="7">
        <f>BASE!L496*'FM-029 DEP19May25'!$L$1130</f>
        <v>155624.44821896535</v>
      </c>
      <c r="M491" s="36">
        <f>BASE!M496*$M$1130</f>
        <v>0</v>
      </c>
      <c r="N491" s="1">
        <f t="shared" si="44"/>
        <v>3</v>
      </c>
      <c r="O491" s="8">
        <f t="shared" si="47"/>
        <v>209692</v>
      </c>
      <c r="P491" s="9">
        <f t="shared" si="45"/>
        <v>209692</v>
      </c>
      <c r="Q491" s="40">
        <f t="array" ref="Q491">IFERROR(_xlfn.STDEV.P(IF((F491:M491&lt;&gt;0)*(F491:M491&lt;&gt;""), F491:M491)), 0)</f>
        <v>47183.442150960538</v>
      </c>
      <c r="R491" s="11">
        <f t="shared" si="48"/>
        <v>22.501307704137755</v>
      </c>
      <c r="S491" s="12">
        <f t="shared" si="46"/>
        <v>77.498692295862242</v>
      </c>
      <c r="T491" s="37" t="str">
        <f t="shared" si="49"/>
        <v>ALTO</v>
      </c>
    </row>
    <row r="492" spans="2:20" ht="18">
      <c r="B492" s="27">
        <v>488</v>
      </c>
      <c r="C492" s="33" t="s">
        <v>529</v>
      </c>
      <c r="D492" s="32" t="s">
        <v>38</v>
      </c>
      <c r="E492" s="32">
        <v>1</v>
      </c>
      <c r="F492" s="7">
        <f>BASE!F497</f>
        <v>0</v>
      </c>
      <c r="G492" s="7">
        <f>BASE!G497</f>
        <v>705160</v>
      </c>
      <c r="H492" s="40">
        <f>BASE!H497*'FM-029 DEP19May25'!$H$1130</f>
        <v>599427.07982924278</v>
      </c>
      <c r="I492" s="7">
        <f>BASE!I497*'FM-029 DEP19May25'!$I$1130</f>
        <v>500610.69429138192</v>
      </c>
      <c r="J492" s="7">
        <f>BASE!J497*'FM-029 DEP19May25'!$J$1130</f>
        <v>409675.43308500136</v>
      </c>
      <c r="K492" s="7">
        <f>BASE!K497*'FM-029 DEP19May25'!$K$1130</f>
        <v>366281.24394184171</v>
      </c>
      <c r="L492" s="7">
        <f>BASE!L497*'FM-029 DEP19May25'!$L$1130</f>
        <v>455077.80646413669</v>
      </c>
      <c r="M492" s="36">
        <f>BASE!M497*$M$1130</f>
        <v>0</v>
      </c>
      <c r="N492" s="1">
        <f t="shared" si="44"/>
        <v>6</v>
      </c>
      <c r="O492" s="8">
        <f t="shared" si="47"/>
        <v>506039</v>
      </c>
      <c r="P492" s="9">
        <f t="shared" si="45"/>
        <v>506039</v>
      </c>
      <c r="Q492" s="40">
        <f t="array" ref="Q492">IFERROR(_xlfn.STDEV.P(IF((F492:M492&lt;&gt;0)*(F492:M492&lt;&gt;""), F492:M492)), 0)</f>
        <v>115336.59671525663</v>
      </c>
      <c r="R492" s="11">
        <f t="shared" si="48"/>
        <v>22.79203711873129</v>
      </c>
      <c r="S492" s="12">
        <f t="shared" si="46"/>
        <v>77.207962881268713</v>
      </c>
      <c r="T492" s="37" t="str">
        <f t="shared" si="49"/>
        <v>ALTO</v>
      </c>
    </row>
    <row r="493" spans="2:20" ht="18">
      <c r="B493" s="27">
        <v>489</v>
      </c>
      <c r="C493" s="33" t="s">
        <v>530</v>
      </c>
      <c r="D493" s="32" t="s">
        <v>38</v>
      </c>
      <c r="E493" s="32">
        <v>1</v>
      </c>
      <c r="F493" s="7">
        <f>BASE!F498</f>
        <v>0</v>
      </c>
      <c r="G493" s="7">
        <f>BASE!G498</f>
        <v>1074001.6800000002</v>
      </c>
      <c r="H493" s="40">
        <f>BASE!H498*'FM-029 DEP19May25'!$H$1130</f>
        <v>1022586.1217508168</v>
      </c>
      <c r="I493" s="7">
        <f>BASE!I498*'FM-029 DEP19May25'!$I$1130</f>
        <v>793695.22812431119</v>
      </c>
      <c r="J493" s="7">
        <f>BASE!J498*'FM-029 DEP19May25'!$J$1130</f>
        <v>659383.62804057088</v>
      </c>
      <c r="K493" s="7">
        <f>BASE!K498*'FM-029 DEP19May25'!$K$1130</f>
        <v>595068.75605815835</v>
      </c>
      <c r="L493" s="7">
        <f>BASE!L498*'FM-029 DEP19May25'!$L$1130</f>
        <v>719913.98039406002</v>
      </c>
      <c r="M493" s="36">
        <f>BASE!M498*$M$1130</f>
        <v>0</v>
      </c>
      <c r="N493" s="1">
        <f t="shared" si="44"/>
        <v>6</v>
      </c>
      <c r="O493" s="8">
        <f t="shared" si="47"/>
        <v>810775</v>
      </c>
      <c r="P493" s="9">
        <f t="shared" si="45"/>
        <v>810775</v>
      </c>
      <c r="Q493" s="40">
        <f t="array" ref="Q493">IFERROR(_xlfn.STDEV.P(IF((F493:M493&lt;&gt;0)*(F493:M493&lt;&gt;""), F493:M493)), 0)</f>
        <v>178954.46861865561</v>
      </c>
      <c r="R493" s="11">
        <f t="shared" si="48"/>
        <v>22.072025977448195</v>
      </c>
      <c r="S493" s="12">
        <f t="shared" si="46"/>
        <v>77.927974022551808</v>
      </c>
      <c r="T493" s="37" t="str">
        <f t="shared" si="49"/>
        <v>ALTO</v>
      </c>
    </row>
    <row r="494" spans="2:20" ht="45">
      <c r="B494" s="27">
        <v>490</v>
      </c>
      <c r="C494" s="31" t="s">
        <v>531</v>
      </c>
      <c r="D494" s="32" t="s">
        <v>38</v>
      </c>
      <c r="E494" s="32">
        <v>1</v>
      </c>
      <c r="F494" s="7">
        <f>BASE!F499</f>
        <v>0</v>
      </c>
      <c r="G494" s="7">
        <f>BASE!G499</f>
        <v>1031874.1200000001</v>
      </c>
      <c r="H494" s="40">
        <f>BASE!H499*'FM-029 DEP19May25'!$H$1130</f>
        <v>982475.34251630388</v>
      </c>
      <c r="I494" s="7">
        <f>BASE!I499*'FM-029 DEP19May25'!$I$1130</f>
        <v>762552.66696054651</v>
      </c>
      <c r="J494" s="7">
        <f>BASE!J499*'FM-029 DEP19May25'!$J$1130</f>
        <v>557296.65200610366</v>
      </c>
      <c r="K494" s="7">
        <f>BASE!K499*'FM-029 DEP19May25'!$K$1130</f>
        <v>515330.93699515349</v>
      </c>
      <c r="L494" s="7">
        <f>BASE!L499*'FM-029 DEP19May25'!$L$1130</f>
        <v>558604.93545569258</v>
      </c>
      <c r="M494" s="36">
        <f>BASE!M499*$M$1130</f>
        <v>0</v>
      </c>
      <c r="N494" s="1">
        <f t="shared" si="44"/>
        <v>6</v>
      </c>
      <c r="O494" s="8">
        <f t="shared" si="47"/>
        <v>734689</v>
      </c>
      <c r="P494" s="9">
        <f t="shared" si="45"/>
        <v>734689</v>
      </c>
      <c r="Q494" s="40">
        <f t="array" ref="Q494">IFERROR(_xlfn.STDEV.P(IF((F494:M494&lt;&gt;0)*(F494:M494&lt;&gt;""), F494:M494)), 0)</f>
        <v>208600.51683457367</v>
      </c>
      <c r="R494" s="11">
        <f t="shared" si="48"/>
        <v>28.393036622921219</v>
      </c>
      <c r="S494" s="12">
        <f t="shared" si="46"/>
        <v>71.606963377078785</v>
      </c>
      <c r="T494" s="37" t="str">
        <f t="shared" si="49"/>
        <v>ALTO</v>
      </c>
    </row>
    <row r="495" spans="2:20" ht="18">
      <c r="B495" s="27">
        <v>491</v>
      </c>
      <c r="C495" s="31" t="s">
        <v>532</v>
      </c>
      <c r="D495" s="32" t="s">
        <v>38</v>
      </c>
      <c r="E495" s="32">
        <v>1</v>
      </c>
      <c r="F495" s="7">
        <f>BASE!F500</f>
        <v>0</v>
      </c>
      <c r="G495" s="7">
        <f>BASE!G500</f>
        <v>1547105</v>
      </c>
      <c r="H495" s="40">
        <f>BASE!H500*'FM-029 DEP19May25'!$H$1130</f>
        <v>1013370.7186167001</v>
      </c>
      <c r="I495" s="7">
        <f>BASE!I500*'FM-029 DEP19May25'!$I$1130</f>
        <v>786564.8203658805</v>
      </c>
      <c r="J495" s="7"/>
      <c r="K495" s="7"/>
      <c r="L495" s="7"/>
      <c r="M495" s="36">
        <f>BASE!M500*$M$1130</f>
        <v>0</v>
      </c>
      <c r="N495" s="1">
        <f t="shared" si="44"/>
        <v>3</v>
      </c>
      <c r="O495" s="8">
        <f t="shared" si="47"/>
        <v>1115680</v>
      </c>
      <c r="P495" s="9">
        <f t="shared" si="45"/>
        <v>1115680</v>
      </c>
      <c r="Q495" s="40">
        <f t="array" ref="Q495">IFERROR(_xlfn.STDEV.P(IF((F495:M495&lt;&gt;0)*(F495:M495&lt;&gt;""), F495:M495)), 0)</f>
        <v>318805.85583688668</v>
      </c>
      <c r="R495" s="11">
        <f t="shared" si="48"/>
        <v>28.57502651628484</v>
      </c>
      <c r="S495" s="12">
        <f t="shared" si="46"/>
        <v>71.424973483715164</v>
      </c>
      <c r="T495" s="37" t="str">
        <f t="shared" si="49"/>
        <v>ALTO</v>
      </c>
    </row>
    <row r="496" spans="2:20" ht="18">
      <c r="B496" s="27">
        <v>492</v>
      </c>
      <c r="C496" s="33" t="s">
        <v>533</v>
      </c>
      <c r="D496" s="32" t="s">
        <v>38</v>
      </c>
      <c r="E496" s="32">
        <v>1</v>
      </c>
      <c r="F496" s="7">
        <f>BASE!F501</f>
        <v>0</v>
      </c>
      <c r="G496" s="7">
        <f>BASE!G501</f>
        <v>100506.96</v>
      </c>
      <c r="H496" s="40">
        <f>BASE!H501*'FM-029 DEP19May25'!$H$1130</f>
        <v>95695.057192657987</v>
      </c>
      <c r="I496" s="7">
        <f>BASE!I501*'FM-029 DEP19May25'!$I$1130</f>
        <v>78751.778708397615</v>
      </c>
      <c r="J496" s="7">
        <f>BASE!J501*'FM-029 DEP19May25'!$J$1130</f>
        <v>70359.034198007372</v>
      </c>
      <c r="K496" s="7">
        <f>BASE!K501*'FM-029 DEP19May25'!$K$1130</f>
        <v>65140.371567043621</v>
      </c>
      <c r="L496" s="7">
        <f>BASE!L501*'FM-029 DEP19May25'!$L$1130</f>
        <v>0</v>
      </c>
      <c r="M496" s="36">
        <f>BASE!M501*$M$1130</f>
        <v>0</v>
      </c>
      <c r="N496" s="1">
        <f t="shared" si="44"/>
        <v>5</v>
      </c>
      <c r="O496" s="8">
        <f t="shared" si="47"/>
        <v>82091</v>
      </c>
      <c r="P496" s="9">
        <f t="shared" si="45"/>
        <v>82091</v>
      </c>
      <c r="Q496" s="40">
        <f t="array" ref="Q496">IFERROR(_xlfn.STDEV.P(IF((F496:M496&lt;&gt;0)*(F496:M496&lt;&gt;""), F496:M496)), 0)</f>
        <v>13858.796332015856</v>
      </c>
      <c r="R496" s="11">
        <f t="shared" si="48"/>
        <v>16.882235972293984</v>
      </c>
      <c r="S496" s="12">
        <f t="shared" si="46"/>
        <v>83.117764027706016</v>
      </c>
      <c r="T496" s="37" t="str">
        <f t="shared" si="49"/>
        <v>ALTO</v>
      </c>
    </row>
    <row r="497" spans="2:20" ht="18">
      <c r="B497" s="27">
        <v>493</v>
      </c>
      <c r="C497" s="33" t="s">
        <v>534</v>
      </c>
      <c r="D497" s="32" t="s">
        <v>38</v>
      </c>
      <c r="E497" s="32">
        <v>1</v>
      </c>
      <c r="F497" s="7">
        <f>BASE!F502</f>
        <v>0</v>
      </c>
      <c r="G497" s="7">
        <f>BASE!G502</f>
        <v>107168.40000000001</v>
      </c>
      <c r="H497" s="40">
        <f>BASE!H502*'FM-029 DEP19May25'!$H$1130</f>
        <v>102037.53382993811</v>
      </c>
      <c r="I497" s="7">
        <f>BASE!I502*'FM-029 DEP19May25'!$I$1130</f>
        <v>85389.947101608981</v>
      </c>
      <c r="J497" s="7">
        <f>BASE!J502*'FM-029 DEP19May25'!$J$1130</f>
        <v>65048.918409478509</v>
      </c>
      <c r="K497" s="7">
        <f>BASE!K502*'FM-029 DEP19May25'!$K$1130</f>
        <v>0</v>
      </c>
      <c r="L497" s="7">
        <f>BASE!L502*'FM-029 DEP19May25'!$L$1130</f>
        <v>0</v>
      </c>
      <c r="M497" s="36">
        <f>BASE!M502*$M$1130</f>
        <v>0</v>
      </c>
      <c r="N497" s="1">
        <f t="shared" si="44"/>
        <v>4</v>
      </c>
      <c r="O497" s="8">
        <f t="shared" si="47"/>
        <v>89911</v>
      </c>
      <c r="P497" s="9">
        <f t="shared" si="45"/>
        <v>89911</v>
      </c>
      <c r="Q497" s="40">
        <f t="array" ref="Q497">IFERROR(_xlfn.STDEV.P(IF((F497:M497&lt;&gt;0)*(F497:M497&lt;&gt;""), F497:M497)), 0)</f>
        <v>16457.777019183806</v>
      </c>
      <c r="R497" s="11">
        <f t="shared" si="48"/>
        <v>18.304520046694851</v>
      </c>
      <c r="S497" s="12">
        <f t="shared" si="46"/>
        <v>81.695479953305153</v>
      </c>
      <c r="T497" s="37" t="str">
        <f t="shared" si="49"/>
        <v>ALTO</v>
      </c>
    </row>
    <row r="498" spans="2:20" ht="18">
      <c r="B498" s="27">
        <v>494</v>
      </c>
      <c r="C498" s="33" t="s">
        <v>535</v>
      </c>
      <c r="D498" s="32" t="s">
        <v>38</v>
      </c>
      <c r="E498" s="32">
        <v>1</v>
      </c>
      <c r="F498" s="7">
        <f>BASE!F503</f>
        <v>0</v>
      </c>
      <c r="G498" s="7">
        <f>BASE!G503</f>
        <v>75272.760000000009</v>
      </c>
      <c r="H498" s="40">
        <f>BASE!H503*'FM-029 DEP19May25'!$H$1130</f>
        <v>71669.291098519083</v>
      </c>
      <c r="I498" s="7">
        <f>BASE!I503*'FM-029 DEP19May25'!$I$1130</f>
        <v>53959.431342296666</v>
      </c>
      <c r="J498" s="7">
        <f>BASE!J503*'FM-029 DEP19May25'!$J$1130</f>
        <v>48720.312359752272</v>
      </c>
      <c r="K498" s="7">
        <f>BASE!K503*'FM-029 DEP19May25'!$K$1130</f>
        <v>0</v>
      </c>
      <c r="L498" s="7">
        <f>BASE!L503*'FM-029 DEP19May25'!$L$1130</f>
        <v>0</v>
      </c>
      <c r="M498" s="36">
        <f>BASE!M503*$M$1130</f>
        <v>0</v>
      </c>
      <c r="N498" s="1">
        <f t="shared" si="44"/>
        <v>4</v>
      </c>
      <c r="O498" s="8">
        <f t="shared" si="47"/>
        <v>62405</v>
      </c>
      <c r="P498" s="9">
        <f t="shared" si="45"/>
        <v>62405</v>
      </c>
      <c r="Q498" s="40">
        <f t="array" ref="Q498">IFERROR(_xlfn.STDEV.P(IF((F498:M498&lt;&gt;0)*(F498:M498&lt;&gt;""), F498:M498)), 0)</f>
        <v>11291.641177586835</v>
      </c>
      <c r="R498" s="11">
        <f t="shared" si="48"/>
        <v>18.094128960158375</v>
      </c>
      <c r="S498" s="12">
        <f t="shared" si="46"/>
        <v>81.905871039841628</v>
      </c>
      <c r="T498" s="37" t="str">
        <f t="shared" si="49"/>
        <v>ALTO</v>
      </c>
    </row>
    <row r="499" spans="2:20" ht="18">
      <c r="B499" s="27">
        <v>495</v>
      </c>
      <c r="C499" s="31" t="s">
        <v>536</v>
      </c>
      <c r="D499" s="32" t="s">
        <v>38</v>
      </c>
      <c r="E499" s="32">
        <v>1</v>
      </c>
      <c r="F499" s="7">
        <f>BASE!F504</f>
        <v>0</v>
      </c>
      <c r="G499" s="7"/>
      <c r="H499" s="40">
        <f>BASE!H504*'FM-029 DEP19May25'!$H$1130</f>
        <v>62906.567467704917</v>
      </c>
      <c r="I499" s="7">
        <f>BASE!I504*'FM-029 DEP19May25'!$I$1130</f>
        <v>44911.137315406653</v>
      </c>
      <c r="J499" s="7">
        <f>BASE!J504*'FM-029 DEP19May25'!$J$1130</f>
        <v>30400.412889327712</v>
      </c>
      <c r="K499" s="7"/>
      <c r="L499" s="7">
        <f>BASE!L504*'FM-029 DEP19May25'!$L$1130</f>
        <v>0</v>
      </c>
      <c r="M499" s="36">
        <f>BASE!M504*$M$1130</f>
        <v>0</v>
      </c>
      <c r="N499" s="1">
        <f t="shared" si="44"/>
        <v>3</v>
      </c>
      <c r="O499" s="8">
        <f t="shared" si="47"/>
        <v>46073</v>
      </c>
      <c r="P499" s="9">
        <f t="shared" si="45"/>
        <v>46073</v>
      </c>
      <c r="Q499" s="40">
        <f t="array" ref="Q499">IFERROR(_xlfn.STDEV.P(IF((F499:M499&lt;&gt;0)*(F499:M499&lt;&gt;""), F499:M499)), 0)</f>
        <v>13295.975645155868</v>
      </c>
      <c r="R499" s="11">
        <f t="shared" si="48"/>
        <v>28.858497699641582</v>
      </c>
      <c r="S499" s="12">
        <f t="shared" si="46"/>
        <v>71.141502300358411</v>
      </c>
      <c r="T499" s="37" t="str">
        <f t="shared" si="49"/>
        <v>ALTO</v>
      </c>
    </row>
    <row r="500" spans="2:20" ht="18">
      <c r="B500" s="27">
        <v>496</v>
      </c>
      <c r="C500" s="33" t="s">
        <v>537</v>
      </c>
      <c r="D500" s="32" t="s">
        <v>38</v>
      </c>
      <c r="E500" s="32">
        <v>1</v>
      </c>
      <c r="F500" s="7">
        <f>BASE!F505</f>
        <v>0</v>
      </c>
      <c r="G500" s="7">
        <f>BASE!G505</f>
        <v>108905.04000000001</v>
      </c>
      <c r="H500" s="40">
        <f>BASE!H505*'FM-029 DEP19May25'!$H$1130</f>
        <v>103691.40236612667</v>
      </c>
      <c r="I500" s="7">
        <f>BASE!I505*'FM-029 DEP19May25'!$I$1130</f>
        <v>83302.547939166849</v>
      </c>
      <c r="J500" s="7">
        <f>BASE!J505*'FM-029 DEP19May25'!$J$1130</f>
        <v>65048.918409478509</v>
      </c>
      <c r="K500" s="7">
        <f>BASE!K505*'FM-029 DEP19May25'!$K$1130</f>
        <v>0</v>
      </c>
      <c r="L500" s="7">
        <f>BASE!L505*'FM-029 DEP19May25'!$L$1130</f>
        <v>0</v>
      </c>
      <c r="M500" s="36">
        <f>BASE!M505*$M$1130</f>
        <v>0</v>
      </c>
      <c r="N500" s="1">
        <f t="shared" si="44"/>
        <v>4</v>
      </c>
      <c r="O500" s="8">
        <f t="shared" si="47"/>
        <v>90237</v>
      </c>
      <c r="P500" s="9">
        <f t="shared" si="45"/>
        <v>90237</v>
      </c>
      <c r="Q500" s="40">
        <f t="array" ref="Q500">IFERROR(_xlfn.STDEV.P(IF((F500:M500&lt;&gt;0)*(F500:M500&lt;&gt;""), F500:M500)), 0)</f>
        <v>17407.202101888139</v>
      </c>
      <c r="R500" s="11">
        <f t="shared" si="48"/>
        <v>19.290537253995744</v>
      </c>
      <c r="S500" s="12">
        <f t="shared" si="46"/>
        <v>80.709462746004249</v>
      </c>
      <c r="T500" s="37" t="str">
        <f t="shared" si="49"/>
        <v>ALTO</v>
      </c>
    </row>
    <row r="501" spans="2:20" ht="18">
      <c r="B501" s="27">
        <v>497</v>
      </c>
      <c r="C501" s="33" t="s">
        <v>538</v>
      </c>
      <c r="D501" s="32" t="s">
        <v>38</v>
      </c>
      <c r="E501" s="32">
        <v>1</v>
      </c>
      <c r="F501" s="7">
        <f>BASE!F506</f>
        <v>0</v>
      </c>
      <c r="G501" s="7">
        <f>BASE!G506</f>
        <v>51017.04</v>
      </c>
      <c r="H501" s="40">
        <f>BASE!H506*'FM-029 DEP19May25'!$H$1130</f>
        <v>48574.694684419097</v>
      </c>
      <c r="I501" s="7">
        <f>BASE!I506*'FM-029 DEP19May25'!$I$1130</f>
        <v>40944.970244655051</v>
      </c>
      <c r="J501" s="7">
        <f>BASE!J506*'FM-029 DEP19May25'!$J$1130</f>
        <v>33984.741046584692</v>
      </c>
      <c r="K501" s="7">
        <f>BASE!K506*'FM-029 DEP19May25'!$K$1130</f>
        <v>31470.387722132473</v>
      </c>
      <c r="L501" s="7">
        <f>BASE!L506*'FM-029 DEP19May25'!$L$1130</f>
        <v>0</v>
      </c>
      <c r="M501" s="36">
        <f>BASE!M506*$M$1130</f>
        <v>0</v>
      </c>
      <c r="N501" s="1">
        <f t="shared" si="44"/>
        <v>5</v>
      </c>
      <c r="O501" s="8">
        <f t="shared" si="47"/>
        <v>41198</v>
      </c>
      <c r="P501" s="9">
        <f t="shared" si="45"/>
        <v>41198</v>
      </c>
      <c r="Q501" s="40">
        <f t="array" ref="Q501">IFERROR(_xlfn.STDEV.P(IF((F501:M501&lt;&gt;0)*(F501:M501&lt;&gt;""), F501:M501)), 0)</f>
        <v>7714.2820758756779</v>
      </c>
      <c r="R501" s="11">
        <f t="shared" si="48"/>
        <v>18.724894596523324</v>
      </c>
      <c r="S501" s="12">
        <f t="shared" si="46"/>
        <v>81.275105403476672</v>
      </c>
      <c r="T501" s="37" t="str">
        <f t="shared" si="49"/>
        <v>ALTO</v>
      </c>
    </row>
    <row r="502" spans="2:20" ht="18">
      <c r="B502" s="27">
        <v>498</v>
      </c>
      <c r="C502" s="33" t="s">
        <v>539</v>
      </c>
      <c r="D502" s="32" t="s">
        <v>38</v>
      </c>
      <c r="E502" s="32">
        <v>1</v>
      </c>
      <c r="F502" s="7">
        <f>BASE!F507</f>
        <v>0</v>
      </c>
      <c r="G502" s="7">
        <f>BASE!G507</f>
        <v>39537.72</v>
      </c>
      <c r="H502" s="40">
        <f>BASE!H507*'FM-029 DEP19May25'!$H$1130</f>
        <v>37644.86720336508</v>
      </c>
      <c r="I502" s="7">
        <f>BASE!I507*'FM-029 DEP19May25'!$I$1130</f>
        <v>29210.548820806696</v>
      </c>
      <c r="J502" s="7">
        <f>BASE!J507*'FM-029 DEP19May25'!$J$1130</f>
        <v>25223.049995512076</v>
      </c>
      <c r="K502" s="7">
        <f>BASE!K507*'FM-029 DEP19May25'!$K$1130</f>
        <v>23324.151857835219</v>
      </c>
      <c r="L502" s="7">
        <f>BASE!L507*'FM-029 DEP19May25'!$L$1130</f>
        <v>0</v>
      </c>
      <c r="M502" s="36">
        <f>BASE!M507*$M$1130</f>
        <v>0</v>
      </c>
      <c r="N502" s="1">
        <f t="shared" si="44"/>
        <v>5</v>
      </c>
      <c r="O502" s="8">
        <f t="shared" si="47"/>
        <v>30988</v>
      </c>
      <c r="P502" s="9">
        <f t="shared" si="45"/>
        <v>30988</v>
      </c>
      <c r="Q502" s="40">
        <f t="array" ref="Q502">IFERROR(_xlfn.STDEV.P(IF((F502:M502&lt;&gt;0)*(F502:M502&lt;&gt;""), F502:M502)), 0)</f>
        <v>6519.8181357094609</v>
      </c>
      <c r="R502" s="11">
        <f t="shared" si="48"/>
        <v>21.039815850359691</v>
      </c>
      <c r="S502" s="12">
        <f t="shared" si="46"/>
        <v>78.960184149640313</v>
      </c>
      <c r="T502" s="37" t="str">
        <f t="shared" si="49"/>
        <v>ALTO</v>
      </c>
    </row>
    <row r="503" spans="2:20" ht="18">
      <c r="B503" s="27">
        <v>499</v>
      </c>
      <c r="C503" s="33" t="s">
        <v>540</v>
      </c>
      <c r="D503" s="32" t="s">
        <v>38</v>
      </c>
      <c r="E503" s="32">
        <v>1</v>
      </c>
      <c r="F503" s="7">
        <f>BASE!F508</f>
        <v>0</v>
      </c>
      <c r="G503" s="7">
        <v>65537</v>
      </c>
      <c r="H503" s="40">
        <f>BASE!H508*'FM-029 DEP19May25'!$H$1130</f>
        <v>56968.127141486468</v>
      </c>
      <c r="I503" s="7">
        <f>BASE!I508*'FM-029 DEP19May25'!$I$1130</f>
        <v>49183.731540665634</v>
      </c>
      <c r="J503" s="7"/>
      <c r="K503" s="7"/>
      <c r="L503" s="7"/>
      <c r="M503" s="36">
        <f>BASE!M508*$M$1130</f>
        <v>0</v>
      </c>
      <c r="N503" s="1">
        <f t="shared" si="44"/>
        <v>3</v>
      </c>
      <c r="O503" s="8">
        <f t="shared" si="47"/>
        <v>57230</v>
      </c>
      <c r="P503" s="9">
        <f t="shared" si="45"/>
        <v>57230</v>
      </c>
      <c r="Q503" s="40">
        <f t="array" ref="Q503">IFERROR(_xlfn.STDEV.P(IF((F503:M503&lt;&gt;0)*(F503:M503&lt;&gt;""), F503:M503)), 0)</f>
        <v>6678.7539276799434</v>
      </c>
      <c r="R503" s="11">
        <f t="shared" si="48"/>
        <v>11.670022588991689</v>
      </c>
      <c r="S503" s="12">
        <f t="shared" si="46"/>
        <v>88.329977411008315</v>
      </c>
      <c r="T503" s="37" t="str">
        <f t="shared" si="49"/>
        <v>ALTO</v>
      </c>
    </row>
    <row r="504" spans="2:20" ht="18">
      <c r="B504" s="27">
        <v>500</v>
      </c>
      <c r="C504" s="33" t="s">
        <v>541</v>
      </c>
      <c r="D504" s="32" t="s">
        <v>38</v>
      </c>
      <c r="E504" s="32">
        <v>1</v>
      </c>
      <c r="F504" s="7">
        <f>BASE!F509</f>
        <v>0</v>
      </c>
      <c r="G504" s="7">
        <f>BASE!G509</f>
        <v>91693</v>
      </c>
      <c r="H504" s="40">
        <f>BASE!H509*'FM-029 DEP19May25'!$H$1130</f>
        <v>74530.304976847663</v>
      </c>
      <c r="I504" s="7">
        <f>BASE!I509*'FM-029 DEP19May25'!$I$1130</f>
        <v>57878.873705091464</v>
      </c>
      <c r="J504" s="7">
        <f>BASE!J509*'FM-029 DEP19May25'!$J$1130</f>
        <v>47525.536307333277</v>
      </c>
      <c r="K504" s="7">
        <f>BASE!K509*'FM-029 DEP19May25'!$K$1130</f>
        <v>0</v>
      </c>
      <c r="L504" s="7"/>
      <c r="M504" s="36">
        <f>BASE!M509*$M$1130</f>
        <v>0</v>
      </c>
      <c r="N504" s="1">
        <f t="shared" si="44"/>
        <v>4</v>
      </c>
      <c r="O504" s="8">
        <f t="shared" si="47"/>
        <v>67907</v>
      </c>
      <c r="P504" s="9">
        <f t="shared" si="45"/>
        <v>67907</v>
      </c>
      <c r="Q504" s="40">
        <f t="array" ref="Q504">IFERROR(_xlfn.STDEV.P(IF((F504:M504&lt;&gt;0)*(F504:M504&lt;&gt;""), F504:M504)), 0)</f>
        <v>16775.050998716448</v>
      </c>
      <c r="R504" s="11">
        <f t="shared" si="48"/>
        <v>24.702977599829836</v>
      </c>
      <c r="S504" s="12">
        <f t="shared" si="46"/>
        <v>75.297022400170164</v>
      </c>
      <c r="T504" s="37" t="str">
        <f t="shared" si="49"/>
        <v>ALTO</v>
      </c>
    </row>
    <row r="505" spans="2:20" ht="18">
      <c r="B505" s="27">
        <v>501</v>
      </c>
      <c r="C505" s="33" t="s">
        <v>542</v>
      </c>
      <c r="D505" s="32" t="s">
        <v>38</v>
      </c>
      <c r="E505" s="32">
        <v>1</v>
      </c>
      <c r="F505" s="7">
        <f>BASE!F510</f>
        <v>0</v>
      </c>
      <c r="G505" s="7">
        <f>BASE!G510</f>
        <v>372.6</v>
      </c>
      <c r="H505" s="40">
        <f>BASE!H510*'FM-029 DEP19May25'!$H$1130</f>
        <v>354.40040061183339</v>
      </c>
      <c r="I505" s="7">
        <f>BASE!I510*'FM-029 DEP19May25'!$I$1130</f>
        <v>0</v>
      </c>
      <c r="J505" s="7"/>
      <c r="K505" s="7"/>
      <c r="L505" s="7"/>
      <c r="M505" s="36">
        <f>BASE!M510*$M$1130</f>
        <v>0</v>
      </c>
      <c r="N505" s="1">
        <f t="shared" si="44"/>
        <v>2</v>
      </c>
      <c r="O505" s="8">
        <f t="shared" si="47"/>
        <v>364</v>
      </c>
      <c r="P505" s="9">
        <f t="shared" si="45"/>
        <v>364</v>
      </c>
      <c r="Q505" s="40">
        <f t="array" ref="Q505">IFERROR(_xlfn.STDEV.P(IF((F505:M505&lt;&gt;0)*(F505:M505&lt;&gt;""), F505:M505)), 0)</f>
        <v>9.0997996940833161</v>
      </c>
      <c r="R505" s="11">
        <f t="shared" si="48"/>
        <v>2.4999449709020101</v>
      </c>
      <c r="S505" s="12">
        <f t="shared" si="46"/>
        <v>97.500055029097993</v>
      </c>
      <c r="T505" s="37" t="str">
        <f t="shared" si="49"/>
        <v>ALTO</v>
      </c>
    </row>
    <row r="506" spans="2:20" ht="18">
      <c r="B506" s="27">
        <v>502</v>
      </c>
      <c r="C506" s="33" t="s">
        <v>543</v>
      </c>
      <c r="D506" s="32" t="s">
        <v>38</v>
      </c>
      <c r="E506" s="32">
        <v>1</v>
      </c>
      <c r="F506" s="7">
        <f>BASE!F511</f>
        <v>0</v>
      </c>
      <c r="G506" s="7">
        <f>BASE!G511</f>
        <v>1868.5574959999999</v>
      </c>
      <c r="H506" s="40">
        <f>BASE!H511*'FM-029 DEP19May25'!$H$1130</f>
        <v>1544.6695331989151</v>
      </c>
      <c r="I506" s="7">
        <f>BASE!I511*'FM-029 DEP19May25'!$I$1130</f>
        <v>1233.3149658364557</v>
      </c>
      <c r="J506" s="7">
        <f>BASE!J511*'FM-029 DEP19May25'!$J$1130</f>
        <v>1062.0231577057716</v>
      </c>
      <c r="K506" s="7">
        <f>BASE!K511*'FM-029 DEP19May25'!$K$1130</f>
        <v>1132.8271405492731</v>
      </c>
      <c r="L506" s="7">
        <f>BASE!L511*'FM-029 DEP19May25'!$L$1130</f>
        <v>923.02921479180827</v>
      </c>
      <c r="M506" s="36">
        <f>BASE!M511*$M$1130</f>
        <v>0</v>
      </c>
      <c r="N506" s="1">
        <f t="shared" si="44"/>
        <v>6</v>
      </c>
      <c r="O506" s="8">
        <f t="shared" si="47"/>
        <v>1294</v>
      </c>
      <c r="P506" s="9">
        <f t="shared" si="45"/>
        <v>1294</v>
      </c>
      <c r="Q506" s="40">
        <f t="array" ref="Q506">IFERROR(_xlfn.STDEV.P(IF((F506:M506&lt;&gt;0)*(F506:M506&lt;&gt;""), F506:M506)), 0)</f>
        <v>319.90713347943648</v>
      </c>
      <c r="R506" s="11">
        <f t="shared" si="48"/>
        <v>24.722344163789529</v>
      </c>
      <c r="S506" s="12">
        <f t="shared" si="46"/>
        <v>75.277655836210471</v>
      </c>
      <c r="T506" s="37" t="str">
        <f t="shared" si="49"/>
        <v>ALTO</v>
      </c>
    </row>
    <row r="507" spans="2:20" ht="18">
      <c r="B507" s="27">
        <v>503</v>
      </c>
      <c r="C507" s="33" t="s">
        <v>544</v>
      </c>
      <c r="D507" s="32" t="s">
        <v>38</v>
      </c>
      <c r="E507" s="32">
        <v>1</v>
      </c>
      <c r="F507" s="7">
        <f>BASE!F512</f>
        <v>0</v>
      </c>
      <c r="G507" s="7">
        <f>BASE!G512</f>
        <v>1868.5574959999999</v>
      </c>
      <c r="H507" s="40">
        <f>BASE!H512*'FM-029 DEP19May25'!$H$1130</f>
        <v>1544.6695331989151</v>
      </c>
      <c r="I507" s="7">
        <f>BASE!I512*'FM-029 DEP19May25'!$I$1130</f>
        <v>1233.3149658364557</v>
      </c>
      <c r="J507" s="7">
        <f>BASE!J512*'FM-029 DEP19May25'!$J$1130</f>
        <v>1062.0231577057716</v>
      </c>
      <c r="K507" s="7">
        <f>BASE!K512*'FM-029 DEP19May25'!$K$1130</f>
        <v>1131.4216478190631</v>
      </c>
      <c r="L507" s="7">
        <f>BASE!L512*'FM-029 DEP19May25'!$L$1130</f>
        <v>918.72270212559454</v>
      </c>
      <c r="M507" s="36">
        <f>BASE!M512*$M$1130</f>
        <v>0</v>
      </c>
      <c r="N507" s="1">
        <f t="shared" si="44"/>
        <v>6</v>
      </c>
      <c r="O507" s="8">
        <f t="shared" si="47"/>
        <v>1293</v>
      </c>
      <c r="P507" s="9">
        <f t="shared" si="45"/>
        <v>1293</v>
      </c>
      <c r="Q507" s="40">
        <f t="array" ref="Q507">IFERROR(_xlfn.STDEV.P(IF((F507:M507&lt;&gt;0)*(F507:M507&lt;&gt;""), F507:M507)), 0)</f>
        <v>320.8601891323612</v>
      </c>
      <c r="R507" s="11">
        <f t="shared" si="48"/>
        <v>24.81517317342314</v>
      </c>
      <c r="S507" s="12">
        <f t="shared" si="46"/>
        <v>75.184826826576852</v>
      </c>
      <c r="T507" s="37" t="str">
        <f t="shared" si="49"/>
        <v>ALTO</v>
      </c>
    </row>
    <row r="508" spans="2:20" ht="18">
      <c r="B508" s="27">
        <v>504</v>
      </c>
      <c r="C508" s="31" t="s">
        <v>545</v>
      </c>
      <c r="D508" s="32" t="s">
        <v>38</v>
      </c>
      <c r="E508" s="32">
        <v>1</v>
      </c>
      <c r="F508" s="7">
        <f>BASE!F513</f>
        <v>0</v>
      </c>
      <c r="G508" s="7">
        <f>BASE!G513</f>
        <v>7556.0062040000003</v>
      </c>
      <c r="H508" s="40">
        <f>BASE!H513*'FM-029 DEP19May25'!$H$1130</f>
        <v>6160.8092050337191</v>
      </c>
      <c r="I508" s="7">
        <f>BASE!I513*'FM-029 DEP19May25'!$I$1130</f>
        <v>4809.38505620454</v>
      </c>
      <c r="J508" s="7">
        <f>BASE!J513*'FM-029 DEP19May25'!$J$1130</f>
        <v>3982.5868413966436</v>
      </c>
      <c r="K508" s="7">
        <f>BASE!K513*'FM-029 DEP19May25'!$K$1130</f>
        <v>3787.8029079159937</v>
      </c>
      <c r="L508" s="7">
        <f>BASE!L513*'FM-029 DEP19May25'!$L$1130</f>
        <v>3983.5242162476952</v>
      </c>
      <c r="M508" s="36">
        <f>BASE!M513*$M$1130</f>
        <v>0</v>
      </c>
      <c r="N508" s="1">
        <f t="shared" si="44"/>
        <v>6</v>
      </c>
      <c r="O508" s="8">
        <f t="shared" si="47"/>
        <v>5047</v>
      </c>
      <c r="P508" s="9">
        <f t="shared" si="45"/>
        <v>5047</v>
      </c>
      <c r="Q508" s="40">
        <f t="array" ref="Q508">IFERROR(_xlfn.STDEV.P(IF((F508:M508&lt;&gt;0)*(F508:M508&lt;&gt;""), F508:M508)), 0)</f>
        <v>1380.9222025775457</v>
      </c>
      <c r="R508" s="11">
        <f t="shared" si="48"/>
        <v>27.361248317367661</v>
      </c>
      <c r="S508" s="12">
        <f t="shared" si="46"/>
        <v>72.638751682632346</v>
      </c>
      <c r="T508" s="37" t="str">
        <f t="shared" si="49"/>
        <v>ALTO</v>
      </c>
    </row>
    <row r="509" spans="2:20" ht="18">
      <c r="B509" s="27">
        <v>505</v>
      </c>
      <c r="C509" s="33" t="s">
        <v>546</v>
      </c>
      <c r="D509" s="32" t="s">
        <v>38</v>
      </c>
      <c r="E509" s="32">
        <v>1</v>
      </c>
      <c r="F509" s="7">
        <f>BASE!F514</f>
        <v>0</v>
      </c>
      <c r="G509" s="7">
        <f>BASE!G514</f>
        <v>6007.5211840000002</v>
      </c>
      <c r="H509" s="40">
        <f>BASE!H514*'FM-029 DEP19May25'!$H$1130</f>
        <v>4915.9405709518169</v>
      </c>
      <c r="I509" s="7">
        <f>BASE!I514*'FM-029 DEP19May25'!$I$1130</f>
        <v>3861.8514436852543</v>
      </c>
      <c r="J509" s="7">
        <f>BASE!J514*'FM-029 DEP19May25'!$J$1130</f>
        <v>3451.5752625437576</v>
      </c>
      <c r="K509" s="7">
        <f>BASE!K514*'FM-029 DEP19May25'!$K$1130</f>
        <v>3325.3957996768982</v>
      </c>
      <c r="L509" s="7">
        <f>BASE!L514*'FM-029 DEP19May25'!$L$1130</f>
        <v>3382.0479471998451</v>
      </c>
      <c r="M509" s="36">
        <f>BASE!M514*$M$1130</f>
        <v>0</v>
      </c>
      <c r="N509" s="1">
        <f t="shared" si="44"/>
        <v>6</v>
      </c>
      <c r="O509" s="8">
        <f t="shared" si="47"/>
        <v>4157</v>
      </c>
      <c r="P509" s="9">
        <f t="shared" si="45"/>
        <v>4157</v>
      </c>
      <c r="Q509" s="40">
        <f t="array" ref="Q509">IFERROR(_xlfn.STDEV.P(IF((F509:M509&lt;&gt;0)*(F509:M509&lt;&gt;""), F509:M509)), 0)</f>
        <v>989.71978330410354</v>
      </c>
      <c r="R509" s="11">
        <f t="shared" si="48"/>
        <v>23.808510543760008</v>
      </c>
      <c r="S509" s="12">
        <f t="shared" si="46"/>
        <v>76.191489456239992</v>
      </c>
      <c r="T509" s="37" t="str">
        <f t="shared" si="49"/>
        <v>ALTO</v>
      </c>
    </row>
    <row r="510" spans="2:20" ht="18">
      <c r="B510" s="27">
        <v>506</v>
      </c>
      <c r="C510" s="33" t="s">
        <v>547</v>
      </c>
      <c r="D510" s="32" t="s">
        <v>38</v>
      </c>
      <c r="E510" s="32">
        <v>1</v>
      </c>
      <c r="F510" s="7">
        <f>BASE!F515</f>
        <v>0</v>
      </c>
      <c r="G510" s="7">
        <f>BASE!G515</f>
        <v>131178.45772800001</v>
      </c>
      <c r="H510" s="40">
        <f>BASE!H515*'FM-029 DEP19May25'!$H$1130</f>
        <v>107947.18532809566</v>
      </c>
      <c r="I510" s="7">
        <f>BASE!I515*'FM-029 DEP19May25'!$I$1130</f>
        <v>85599.664976856948</v>
      </c>
      <c r="J510" s="7">
        <f>BASE!J515*'FM-029 DEP19May25'!$J$1130</f>
        <v>96378.601561798772</v>
      </c>
      <c r="K510" s="7">
        <f>BASE!K515*'FM-029 DEP19May25'!$K$1130</f>
        <v>97142.035541195481</v>
      </c>
      <c r="L510" s="7">
        <f>BASE!L515*'FM-029 DEP19May25'!$L$1130</f>
        <v>82379.280792002333</v>
      </c>
      <c r="M510" s="36">
        <f>BASE!M515*$M$1130</f>
        <v>0</v>
      </c>
      <c r="N510" s="1">
        <f t="shared" si="44"/>
        <v>6</v>
      </c>
      <c r="O510" s="8">
        <f t="shared" si="47"/>
        <v>100104</v>
      </c>
      <c r="P510" s="9">
        <f t="shared" si="45"/>
        <v>100104</v>
      </c>
      <c r="Q510" s="40">
        <f t="array" ref="Q510">IFERROR(_xlfn.STDEV.P(IF((F510:M510&lt;&gt;0)*(F510:M510&lt;&gt;""), F510:M510)), 0)</f>
        <v>16198.408930993528</v>
      </c>
      <c r="R510" s="11">
        <f t="shared" si="48"/>
        <v>16.181580087702319</v>
      </c>
      <c r="S510" s="12">
        <f t="shared" si="46"/>
        <v>83.818419912297685</v>
      </c>
      <c r="T510" s="37" t="str">
        <f t="shared" si="49"/>
        <v>ALTO</v>
      </c>
    </row>
    <row r="511" spans="2:20" ht="18">
      <c r="B511" s="27">
        <v>507</v>
      </c>
      <c r="C511" s="33" t="s">
        <v>548</v>
      </c>
      <c r="D511" s="32" t="s">
        <v>38</v>
      </c>
      <c r="E511" s="32">
        <v>1</v>
      </c>
      <c r="F511" s="7">
        <f>BASE!F516</f>
        <v>0</v>
      </c>
      <c r="G511" s="7"/>
      <c r="H511" s="40">
        <f>BASE!H516*'FM-029 DEP19May25'!$H$1130</f>
        <v>31418.538596537575</v>
      </c>
      <c r="I511" s="7">
        <f>BASE!I516*'FM-029 DEP19May25'!$I$1130</f>
        <v>21835.651311439276</v>
      </c>
      <c r="J511" s="7">
        <f>BASE!J516*'FM-029 DEP19May25'!$J$1130</f>
        <v>17523.382102145231</v>
      </c>
      <c r="K511" s="7"/>
      <c r="L511" s="7"/>
      <c r="M511" s="36">
        <f>BASE!M516*$M$1130</f>
        <v>0</v>
      </c>
      <c r="N511" s="1">
        <f t="shared" si="44"/>
        <v>3</v>
      </c>
      <c r="O511" s="8">
        <f t="shared" si="47"/>
        <v>23593</v>
      </c>
      <c r="P511" s="9">
        <f t="shared" si="45"/>
        <v>23593</v>
      </c>
      <c r="Q511" s="40">
        <f t="array" ref="Q511">IFERROR(_xlfn.STDEV.P(IF((F511:M511&lt;&gt;0)*(F511:M511&lt;&gt;""), F511:M511)), 0)</f>
        <v>5807.1102820974602</v>
      </c>
      <c r="R511" s="11">
        <f t="shared" si="48"/>
        <v>24.613700174193447</v>
      </c>
      <c r="S511" s="12">
        <f t="shared" si="46"/>
        <v>75.38629982580656</v>
      </c>
      <c r="T511" s="37" t="str">
        <f t="shared" si="49"/>
        <v>ALTO</v>
      </c>
    </row>
    <row r="512" spans="2:20" ht="18">
      <c r="B512" s="27">
        <v>508</v>
      </c>
      <c r="C512" s="33" t="s">
        <v>549</v>
      </c>
      <c r="D512" s="32" t="s">
        <v>38</v>
      </c>
      <c r="E512" s="32">
        <v>1</v>
      </c>
      <c r="F512" s="7">
        <f>BASE!F517</f>
        <v>0</v>
      </c>
      <c r="G512" s="7">
        <f>BASE!G517</f>
        <v>1869</v>
      </c>
      <c r="H512" s="40">
        <f>BASE!H517*'FM-029 DEP19May25'!$H$1130</f>
        <v>1544.6695331989151</v>
      </c>
      <c r="I512" s="7">
        <f>BASE!I517*'FM-029 DEP19May25'!$I$1130</f>
        <v>1233.3149658364557</v>
      </c>
      <c r="J512" s="7">
        <f>BASE!J517*'FM-029 DEP19May25'!$J$1130</f>
        <v>1062.0231577057716</v>
      </c>
      <c r="K512" s="7">
        <f>BASE!K517*'FM-029 DEP19May25'!$K$1130</f>
        <v>961.35702746365109</v>
      </c>
      <c r="L512" s="7">
        <f>BASE!L517*'FM-029 DEP19May25'!$L$1130</f>
        <v>1337.889934970397</v>
      </c>
      <c r="M512" s="36">
        <f>BASE!M517*$M$1130</f>
        <v>0</v>
      </c>
      <c r="N512" s="1">
        <f t="shared" si="44"/>
        <v>6</v>
      </c>
      <c r="O512" s="8">
        <f t="shared" si="47"/>
        <v>1335</v>
      </c>
      <c r="P512" s="9">
        <f t="shared" si="45"/>
        <v>1335</v>
      </c>
      <c r="Q512" s="40">
        <f t="array" ref="Q512">IFERROR(_xlfn.STDEV.P(IF((F512:M512&lt;&gt;0)*(F512:M512&lt;&gt;""), F512:M512)), 0)</f>
        <v>303.75166136112216</v>
      </c>
      <c r="R512" s="11">
        <f t="shared" si="48"/>
        <v>22.75293343529005</v>
      </c>
      <c r="S512" s="12">
        <f t="shared" si="46"/>
        <v>77.247066564709954</v>
      </c>
      <c r="T512" s="37" t="str">
        <f t="shared" si="49"/>
        <v>ALTO</v>
      </c>
    </row>
    <row r="513" spans="2:20" ht="18">
      <c r="B513" s="27">
        <v>509</v>
      </c>
      <c r="C513" s="33" t="s">
        <v>550</v>
      </c>
      <c r="D513" s="32" t="s">
        <v>38</v>
      </c>
      <c r="E513" s="32">
        <v>1</v>
      </c>
      <c r="F513" s="7">
        <f>BASE!F518</f>
        <v>0</v>
      </c>
      <c r="G513" s="7">
        <f>BASE!G518</f>
        <v>1854</v>
      </c>
      <c r="H513" s="40">
        <f>BASE!H518*'FM-029 DEP19May25'!$H$1130</f>
        <v>1524.8151690189804</v>
      </c>
      <c r="I513" s="7">
        <f>BASE!I518*'FM-029 DEP19May25'!$I$1130</f>
        <v>1208.3226801851442</v>
      </c>
      <c r="J513" s="7">
        <f>BASE!J518*'FM-029 DEP19May25'!$J$1130</f>
        <v>1327.5289471322144</v>
      </c>
      <c r="K513" s="7">
        <f>BASE!K518*'FM-029 DEP19May25'!$K$1130</f>
        <v>1203.1017770597739</v>
      </c>
      <c r="L513" s="7">
        <f>BASE!L518*'FM-029 DEP19May25'!$L$1130</f>
        <v>1547.4735513927983</v>
      </c>
      <c r="M513" s="36">
        <f>BASE!M518*$M$1130</f>
        <v>0</v>
      </c>
      <c r="N513" s="1">
        <f t="shared" si="44"/>
        <v>6</v>
      </c>
      <c r="O513" s="8">
        <f t="shared" si="47"/>
        <v>1444</v>
      </c>
      <c r="P513" s="9">
        <f t="shared" si="45"/>
        <v>1444</v>
      </c>
      <c r="Q513" s="40">
        <f t="array" ref="Q513">IFERROR(_xlfn.STDEV.P(IF((F513:M513&lt;&gt;0)*(F513:M513&lt;&gt;""), F513:M513)), 0)</f>
        <v>228.21001631638194</v>
      </c>
      <c r="R513" s="11">
        <f t="shared" si="48"/>
        <v>15.804017750441963</v>
      </c>
      <c r="S513" s="12">
        <f t="shared" si="46"/>
        <v>84.195982249558043</v>
      </c>
      <c r="T513" s="37" t="str">
        <f t="shared" si="49"/>
        <v>ALTO</v>
      </c>
    </row>
    <row r="514" spans="2:20" ht="18">
      <c r="B514" s="27">
        <v>510</v>
      </c>
      <c r="C514" s="33" t="s">
        <v>551</v>
      </c>
      <c r="D514" s="32" t="s">
        <v>38</v>
      </c>
      <c r="E514" s="32">
        <v>1</v>
      </c>
      <c r="F514" s="7">
        <f>BASE!F519</f>
        <v>0</v>
      </c>
      <c r="G514" s="7">
        <f>BASE!G519</f>
        <v>16306</v>
      </c>
      <c r="H514" s="40">
        <f>BASE!H519*'FM-029 DEP19May25'!$H$1130</f>
        <v>13157.487142042688</v>
      </c>
      <c r="I514" s="7">
        <f>BASE!I519*'FM-029 DEP19May25'!$I$1130</f>
        <v>10088.190434207625</v>
      </c>
      <c r="J514" s="7">
        <f>BASE!J519*'FM-029 DEP19May25'!$J$1130</f>
        <v>9159.9497352122798</v>
      </c>
      <c r="K514" s="7">
        <f>BASE!K519*'FM-029 DEP19May25'!$K$1130</f>
        <v>8056.2843295638131</v>
      </c>
      <c r="L514" s="7">
        <f>BASE!L519*'FM-029 DEP19May25'!$L$1130</f>
        <v>10721.781034650103</v>
      </c>
      <c r="M514" s="36">
        <f>BASE!M519*$M$1130</f>
        <v>0</v>
      </c>
      <c r="N514" s="1">
        <f t="shared" si="44"/>
        <v>6</v>
      </c>
      <c r="O514" s="8">
        <f t="shared" si="47"/>
        <v>11248</v>
      </c>
      <c r="P514" s="9">
        <f t="shared" si="45"/>
        <v>11248</v>
      </c>
      <c r="Q514" s="40">
        <f t="array" ref="Q514">IFERROR(_xlfn.STDEV.P(IF((F514:M514&lt;&gt;0)*(F514:M514&lt;&gt;""), F514:M514)), 0)</f>
        <v>2750.7142140932128</v>
      </c>
      <c r="R514" s="11">
        <f t="shared" si="48"/>
        <v>24.455140594712063</v>
      </c>
      <c r="S514" s="12">
        <f t="shared" si="46"/>
        <v>75.544859405287937</v>
      </c>
      <c r="T514" s="37" t="str">
        <f t="shared" si="49"/>
        <v>ALTO</v>
      </c>
    </row>
    <row r="515" spans="2:20" ht="30">
      <c r="B515" s="27">
        <v>511</v>
      </c>
      <c r="C515" s="31" t="s">
        <v>552</v>
      </c>
      <c r="D515" s="32" t="s">
        <v>38</v>
      </c>
      <c r="E515" s="32">
        <v>1</v>
      </c>
      <c r="F515" s="7">
        <f>BASE!F520</f>
        <v>0</v>
      </c>
      <c r="G515" s="7">
        <f>BASE!G520</f>
        <v>8289</v>
      </c>
      <c r="H515" s="40">
        <f>BASE!H520*'FM-029 DEP19May25'!$H$1130</f>
        <v>6695.8843196829575</v>
      </c>
      <c r="I515" s="7">
        <f>BASE!I520*'FM-029 DEP19May25'!$I$1130</f>
        <v>5145.1509808243327</v>
      </c>
      <c r="J515" s="7">
        <f>BASE!J520*'FM-029 DEP19May25'!$J$1130</f>
        <v>4646.3513149627506</v>
      </c>
      <c r="K515" s="7">
        <f>BASE!K520*'FM-029 DEP19May25'!$K$1130</f>
        <v>4404.8142164781912</v>
      </c>
      <c r="L515" s="7">
        <f>BASE!L520*'FM-029 DEP19May25'!$L$1130</f>
        <v>0</v>
      </c>
      <c r="M515" s="36">
        <f>BASE!M520*$M$1130</f>
        <v>0</v>
      </c>
      <c r="N515" s="1">
        <f t="shared" si="44"/>
        <v>5</v>
      </c>
      <c r="O515" s="8">
        <f t="shared" si="47"/>
        <v>5836</v>
      </c>
      <c r="P515" s="9">
        <f t="shared" si="45"/>
        <v>5836</v>
      </c>
      <c r="Q515" s="40">
        <f t="array" ref="Q515">IFERROR(_xlfn.STDEV.P(IF((F515:M515&lt;&gt;0)*(F515:M515&lt;&gt;""), F515:M515)), 0)</f>
        <v>1462.6987976271055</v>
      </c>
      <c r="R515" s="11">
        <f t="shared" si="48"/>
        <v>25.063378986071033</v>
      </c>
      <c r="S515" s="12">
        <f t="shared" si="46"/>
        <v>74.936621013928971</v>
      </c>
      <c r="T515" s="37" t="str">
        <f t="shared" si="49"/>
        <v>ALTO</v>
      </c>
    </row>
    <row r="516" spans="2:20" ht="30">
      <c r="B516" s="27">
        <v>512</v>
      </c>
      <c r="C516" s="31" t="s">
        <v>553</v>
      </c>
      <c r="D516" s="32" t="s">
        <v>38</v>
      </c>
      <c r="E516" s="32">
        <v>1</v>
      </c>
      <c r="F516" s="7">
        <f>BASE!F521</f>
        <v>0</v>
      </c>
      <c r="G516" s="7">
        <f>BASE!G521</f>
        <v>10827</v>
      </c>
      <c r="H516" s="40">
        <f>BASE!H521*'FM-029 DEP19May25'!$H$1130</f>
        <v>8753.7891669331839</v>
      </c>
      <c r="I516" s="7">
        <f>BASE!I521*'FM-029 DEP19May25'!$I$1130</f>
        <v>6735.9642935860693</v>
      </c>
      <c r="J516" s="7">
        <f>BASE!J521*'FM-029 DEP19May25'!$J$1130</f>
        <v>5442.868683242079</v>
      </c>
      <c r="K516" s="7">
        <f>BASE!K521*'FM-029 DEP19May25'!$K$1130</f>
        <v>4726.6720516962841</v>
      </c>
      <c r="L516" s="7">
        <f>BASE!L521*'FM-029 DEP19May25'!$L$1130</f>
        <v>6739.6923226244789</v>
      </c>
      <c r="M516" s="36">
        <f>BASE!M521*$M$1130</f>
        <v>0</v>
      </c>
      <c r="N516" s="1">
        <f t="shared" si="44"/>
        <v>6</v>
      </c>
      <c r="O516" s="8">
        <f t="shared" si="47"/>
        <v>7204</v>
      </c>
      <c r="P516" s="9">
        <f t="shared" si="45"/>
        <v>7204</v>
      </c>
      <c r="Q516" s="40">
        <f t="array" ref="Q516">IFERROR(_xlfn.STDEV.P(IF((F516:M516&lt;&gt;0)*(F516:M516&lt;&gt;""), F516:M516)), 0)</f>
        <v>2049.4450925512706</v>
      </c>
      <c r="R516" s="11">
        <f t="shared" si="48"/>
        <v>28.448710335248066</v>
      </c>
      <c r="S516" s="12">
        <f t="shared" si="46"/>
        <v>71.551289664751934</v>
      </c>
      <c r="T516" s="37" t="str">
        <f t="shared" si="49"/>
        <v>ALTO</v>
      </c>
    </row>
    <row r="517" spans="2:20" ht="18">
      <c r="B517" s="27">
        <v>513</v>
      </c>
      <c r="C517" s="31" t="s">
        <v>554</v>
      </c>
      <c r="D517" s="32" t="s">
        <v>38</v>
      </c>
      <c r="E517" s="32">
        <v>1</v>
      </c>
      <c r="F517" s="7">
        <f>BASE!F522</f>
        <v>0</v>
      </c>
      <c r="G517" s="7">
        <f>BASE!G522</f>
        <v>458924</v>
      </c>
      <c r="H517" s="40">
        <f>BASE!H522*'FM-029 DEP19May25'!$H$1130</f>
        <v>372943.38403768337</v>
      </c>
      <c r="I517" s="7">
        <f>BASE!I522*'FM-029 DEP19May25'!$I$1130</f>
        <v>289517.15671148332</v>
      </c>
      <c r="J517" s="7">
        <f>BASE!J522*'FM-029 DEP19May25'!$J$1130</f>
        <v>233114.08311641685</v>
      </c>
      <c r="K517" s="7">
        <f>BASE!K522*'FM-029 DEP19May25'!$K$1130</f>
        <v>221443.81260096931</v>
      </c>
      <c r="L517" s="7">
        <f>BASE!L522*'FM-029 DEP19May25'!$L$1130</f>
        <v>229759.62826361257</v>
      </c>
      <c r="M517" s="36">
        <f>BASE!M522*$M$1130</f>
        <v>0</v>
      </c>
      <c r="N517" s="1">
        <f t="shared" si="44"/>
        <v>6</v>
      </c>
      <c r="O517" s="8">
        <f t="shared" si="47"/>
        <v>300950</v>
      </c>
      <c r="P517" s="9">
        <f t="shared" si="45"/>
        <v>300950</v>
      </c>
      <c r="Q517" s="40">
        <f t="array" ref="Q517">IFERROR(_xlfn.STDEV.P(IF((F517:M517&lt;&gt;0)*(F517:M517&lt;&gt;""), F517:M517)), 0)</f>
        <v>87807.133734754068</v>
      </c>
      <c r="R517" s="11">
        <f t="shared" si="48"/>
        <v>29.176651847401253</v>
      </c>
      <c r="S517" s="12">
        <f t="shared" si="46"/>
        <v>70.823348152598754</v>
      </c>
      <c r="T517" s="37" t="str">
        <f t="shared" si="49"/>
        <v>ALTO</v>
      </c>
    </row>
    <row r="518" spans="2:20" ht="18">
      <c r="B518" s="27">
        <v>514</v>
      </c>
      <c r="C518" s="33" t="s">
        <v>555</v>
      </c>
      <c r="D518" s="32" t="s">
        <v>38</v>
      </c>
      <c r="E518" s="32">
        <v>1</v>
      </c>
      <c r="F518" s="7">
        <f>BASE!F523</f>
        <v>0</v>
      </c>
      <c r="G518" s="7">
        <f>BASE!G523</f>
        <v>216011</v>
      </c>
      <c r="H518" s="40">
        <f>BASE!H523*'FM-029 DEP19May25'!$H$1130</f>
        <v>184960.27854564413</v>
      </c>
      <c r="I518" s="7">
        <f>BASE!I523*'FM-029 DEP19May25'!$I$1130</f>
        <v>156178.96627727573</v>
      </c>
      <c r="J518" s="7">
        <f>BASE!J523*'FM-029 DEP19May25'!$J$1130</f>
        <v>120937.88708374473</v>
      </c>
      <c r="K518" s="7">
        <f>BASE!K523*'FM-029 DEP19May25'!$K$1130</f>
        <v>0</v>
      </c>
      <c r="L518" s="7">
        <f>BASE!L523*'FM-029 DEP19May25'!$L$1130</f>
        <v>150667.65214015337</v>
      </c>
      <c r="M518" s="36">
        <f>BASE!M523*$M$1130</f>
        <v>0</v>
      </c>
      <c r="N518" s="1">
        <f t="shared" si="44"/>
        <v>5</v>
      </c>
      <c r="O518" s="8">
        <f t="shared" si="47"/>
        <v>165751</v>
      </c>
      <c r="P518" s="9">
        <f t="shared" si="45"/>
        <v>165751</v>
      </c>
      <c r="Q518" s="40">
        <f t="array" ref="Q518">IFERROR(_xlfn.STDEV.P(IF((F518:M518&lt;&gt;0)*(F518:M518&lt;&gt;""), F518:M518)), 0)</f>
        <v>32318.447622422576</v>
      </c>
      <c r="R518" s="11">
        <f t="shared" si="48"/>
        <v>19.498191638314445</v>
      </c>
      <c r="S518" s="12">
        <f t="shared" si="46"/>
        <v>80.501808361685562</v>
      </c>
      <c r="T518" s="37" t="str">
        <f t="shared" si="49"/>
        <v>ALTO</v>
      </c>
    </row>
    <row r="519" spans="2:20" ht="18">
      <c r="B519" s="27">
        <v>515</v>
      </c>
      <c r="C519" s="33" t="s">
        <v>556</v>
      </c>
      <c r="D519" s="32" t="s">
        <v>38</v>
      </c>
      <c r="E519" s="32">
        <v>1</v>
      </c>
      <c r="F519" s="7">
        <f>BASE!F524</f>
        <v>0</v>
      </c>
      <c r="G519" s="7"/>
      <c r="H519" s="40">
        <f>BASE!H524*'FM-029 DEP19May25'!$H$1130</f>
        <v>112066.96589543211</v>
      </c>
      <c r="I519" s="7">
        <f>BASE!I524*'FM-029 DEP19May25'!$I$1130</f>
        <v>96441.970465065009</v>
      </c>
      <c r="J519" s="7">
        <f>BASE!J524*'FM-029 DEP19May25'!$J$1130</f>
        <v>63588.636567633075</v>
      </c>
      <c r="K519" s="7">
        <f>BASE!K524*'FM-029 DEP19May25'!$K$1130</f>
        <v>0</v>
      </c>
      <c r="L519" s="7"/>
      <c r="M519" s="36">
        <f>BASE!M524*$M$1130</f>
        <v>0</v>
      </c>
      <c r="N519" s="1">
        <f t="shared" si="44"/>
        <v>3</v>
      </c>
      <c r="O519" s="8">
        <f t="shared" si="47"/>
        <v>90699</v>
      </c>
      <c r="P519" s="9">
        <f t="shared" si="45"/>
        <v>90699</v>
      </c>
      <c r="Q519" s="40">
        <f t="array" ref="Q519">IFERROR(_xlfn.STDEV.P(IF((F519:M519&lt;&gt;0)*(F519:M519&lt;&gt;""), F519:M519)), 0)</f>
        <v>20203.493770439538</v>
      </c>
      <c r="R519" s="11">
        <f t="shared" si="48"/>
        <v>22.275321415274192</v>
      </c>
      <c r="S519" s="12">
        <f t="shared" si="46"/>
        <v>77.724678584725808</v>
      </c>
      <c r="T519" s="37" t="str">
        <f t="shared" si="49"/>
        <v>ALTO</v>
      </c>
    </row>
    <row r="520" spans="2:20" ht="18">
      <c r="B520" s="27">
        <v>516</v>
      </c>
      <c r="C520" s="33" t="s">
        <v>557</v>
      </c>
      <c r="D520" s="32" t="s">
        <v>38</v>
      </c>
      <c r="E520" s="32">
        <v>1</v>
      </c>
      <c r="F520" s="7">
        <f>BASE!F525</f>
        <v>0</v>
      </c>
      <c r="G520" s="7">
        <f>BASE!G525</f>
        <v>56608</v>
      </c>
      <c r="H520" s="40">
        <f>BASE!H525*'FM-029 DEP19May25'!$H$1130</f>
        <v>70532.628749217809</v>
      </c>
      <c r="I520" s="7">
        <f>BASE!I525*'FM-029 DEP19May25'!$I$1130</f>
        <v>87555.582984350884</v>
      </c>
      <c r="J520" s="7">
        <f>BASE!J525*'FM-029 DEP19May25'!$J$1130</f>
        <v>78191.454986087439</v>
      </c>
      <c r="K520" s="7">
        <f>BASE!K525*'FM-029 DEP19May25'!$K$1130</f>
        <v>0</v>
      </c>
      <c r="L520" s="7">
        <f>BASE!L525*'FM-029 DEP19May25'!$L$1130</f>
        <v>87308.802290594977</v>
      </c>
      <c r="M520" s="36">
        <f>BASE!M525*$M$1130</f>
        <v>0</v>
      </c>
      <c r="N520" s="1">
        <f t="shared" si="44"/>
        <v>5</v>
      </c>
      <c r="O520" s="8">
        <f t="shared" si="47"/>
        <v>76039</v>
      </c>
      <c r="P520" s="9">
        <f t="shared" si="45"/>
        <v>76039</v>
      </c>
      <c r="Q520" s="40">
        <f t="array" ref="Q520">IFERROR(_xlfn.STDEV.P(IF((F520:M520&lt;&gt;0)*(F520:M520&lt;&gt;""), F520:M520)), 0)</f>
        <v>11594.456215722375</v>
      </c>
      <c r="R520" s="11">
        <f t="shared" si="48"/>
        <v>15.248038790255494</v>
      </c>
      <c r="S520" s="12">
        <f t="shared" si="46"/>
        <v>84.751961209744508</v>
      </c>
      <c r="T520" s="37" t="str">
        <f t="shared" si="49"/>
        <v>ALTO</v>
      </c>
    </row>
    <row r="521" spans="2:20" ht="18">
      <c r="B521" s="27">
        <v>517</v>
      </c>
      <c r="C521" s="33" t="s">
        <v>558</v>
      </c>
      <c r="D521" s="32" t="s">
        <v>38</v>
      </c>
      <c r="E521" s="32">
        <v>1</v>
      </c>
      <c r="F521" s="7">
        <f>BASE!F526</f>
        <v>0</v>
      </c>
      <c r="G521" s="7">
        <f>BASE!G526</f>
        <v>92832</v>
      </c>
      <c r="H521" s="40">
        <f>BASE!H526*'FM-029 DEP19May25'!$H$1130</f>
        <v>85608.047471042199</v>
      </c>
      <c r="I521" s="7">
        <f>BASE!I526*'FM-029 DEP19May25'!$I$1130</f>
        <v>80053.55080449635</v>
      </c>
      <c r="J521" s="7">
        <f>BASE!J526*'FM-029 DEP19May25'!$J$1130</f>
        <v>67172.964724890058</v>
      </c>
      <c r="K521" s="7">
        <f>BASE!K526*'FM-029 DEP19May25'!$K$1130</f>
        <v>0</v>
      </c>
      <c r="L521" s="7">
        <f>BASE!L526*'FM-029 DEP19May25'!$L$1130</f>
        <v>55347.300786178785</v>
      </c>
      <c r="M521" s="36">
        <f>BASE!M526*$M$1130</f>
        <v>0</v>
      </c>
      <c r="N521" s="1">
        <f t="shared" si="44"/>
        <v>5</v>
      </c>
      <c r="O521" s="8">
        <f t="shared" si="47"/>
        <v>76203</v>
      </c>
      <c r="P521" s="9">
        <f t="shared" si="45"/>
        <v>76203</v>
      </c>
      <c r="Q521" s="40">
        <f t="array" ref="Q521">IFERROR(_xlfn.STDEV.P(IF((F521:M521&lt;&gt;0)*(F521:M521&lt;&gt;""), F521:M521)), 0)</f>
        <v>13388.853774236819</v>
      </c>
      <c r="R521" s="11">
        <f t="shared" si="48"/>
        <v>17.569982512810281</v>
      </c>
      <c r="S521" s="12">
        <f t="shared" si="46"/>
        <v>82.430017487189716</v>
      </c>
      <c r="T521" s="37" t="str">
        <f t="shared" si="49"/>
        <v>ALTO</v>
      </c>
    </row>
    <row r="522" spans="2:20" ht="30">
      <c r="B522" s="27">
        <v>518</v>
      </c>
      <c r="C522" s="31" t="s">
        <v>559</v>
      </c>
      <c r="D522" s="32" t="s">
        <v>38</v>
      </c>
      <c r="E522" s="32">
        <v>1</v>
      </c>
      <c r="F522" s="7">
        <f>BASE!F527</f>
        <v>0</v>
      </c>
      <c r="G522" s="7"/>
      <c r="H522" s="40"/>
      <c r="I522" s="7">
        <v>3852043.6014987873</v>
      </c>
      <c r="J522" s="7">
        <v>3761951.5303832693</v>
      </c>
      <c r="K522" s="7">
        <v>3477997.1728594508</v>
      </c>
      <c r="L522" s="7">
        <v>2019151.5286809669</v>
      </c>
      <c r="M522" s="36">
        <f>BASE!M527*$M$1130</f>
        <v>0</v>
      </c>
      <c r="N522" s="1">
        <f t="shared" ref="N522:N585" si="50">COUNTIF(F522:M522,"&gt;0")</f>
        <v>4</v>
      </c>
      <c r="O522" s="8">
        <f t="shared" si="47"/>
        <v>3277786</v>
      </c>
      <c r="P522" s="9">
        <f t="shared" ref="P522:P585" si="51">IFERROR(ROUND(+O522*E522,0),0)</f>
        <v>3277786</v>
      </c>
      <c r="Q522" s="40">
        <f t="array" ref="Q522">IFERROR(_xlfn.STDEV.P(IF((F522:M522&lt;&gt;0)*(F522:M522&lt;&gt;""), F522:M522)), 0)</f>
        <v>739667.71252717637</v>
      </c>
      <c r="R522" s="11">
        <f t="shared" si="48"/>
        <v>22.566076996093592</v>
      </c>
      <c r="S522" s="12">
        <f t="shared" ref="S522:S585" si="52">IFERROR(100-R522,0)</f>
        <v>77.433923003906415</v>
      </c>
      <c r="T522" s="37" t="str">
        <f t="shared" si="49"/>
        <v>ALTO</v>
      </c>
    </row>
    <row r="523" spans="2:20" ht="18">
      <c r="B523" s="27">
        <v>519</v>
      </c>
      <c r="C523" s="33" t="s">
        <v>560</v>
      </c>
      <c r="D523" s="32" t="s">
        <v>38</v>
      </c>
      <c r="E523" s="32">
        <v>1</v>
      </c>
      <c r="F523" s="7">
        <f>BASE!F528</f>
        <v>0</v>
      </c>
      <c r="G523" s="7">
        <f>BASE!G528</f>
        <v>3707095</v>
      </c>
      <c r="H523" s="40">
        <f>BASE!H528*'FM-029 DEP19May25'!$H$1130</f>
        <v>3208858.367888201</v>
      </c>
      <c r="I523" s="7">
        <f>BASE!I528*'FM-029 DEP19May25'!$I$1130</f>
        <v>2753514.2054220848</v>
      </c>
      <c r="J523" s="7">
        <f>BASE!J528*'FM-029 DEP19May25'!$J$1130</f>
        <v>2115550.1301498972</v>
      </c>
      <c r="K523" s="7">
        <f>BASE!K528*'FM-029 DEP19May25'!$K$1130</f>
        <v>0</v>
      </c>
      <c r="L523" s="7">
        <f>BASE!L528*'FM-029 DEP19May25'!$L$1130</f>
        <v>2272661.5742987483</v>
      </c>
      <c r="M523" s="36">
        <f>BASE!M528*$M$1130</f>
        <v>0</v>
      </c>
      <c r="N523" s="1">
        <f t="shared" si="50"/>
        <v>5</v>
      </c>
      <c r="O523" s="8">
        <f t="shared" ref="O523:O586" si="53">IFERROR(ROUND(AVERAGEIF(F523:M523,"&gt;0"),0),0)</f>
        <v>2811536</v>
      </c>
      <c r="P523" s="9">
        <f t="shared" si="51"/>
        <v>2811536</v>
      </c>
      <c r="Q523" s="40">
        <f t="array" ref="Q523">IFERROR(_xlfn.STDEV.P(IF((F523:M523&lt;&gt;0)*(F523:M523&lt;&gt;""), F523:M523)), 0)</f>
        <v>589582.8173983841</v>
      </c>
      <c r="R523" s="11">
        <f t="shared" si="48"/>
        <v>20.970132247937929</v>
      </c>
      <c r="S523" s="12">
        <f t="shared" si="52"/>
        <v>79.029867752062074</v>
      </c>
      <c r="T523" s="37" t="str">
        <f t="shared" si="49"/>
        <v>ALTO</v>
      </c>
    </row>
    <row r="524" spans="2:20" ht="18">
      <c r="B524" s="27">
        <v>520</v>
      </c>
      <c r="C524" s="33" t="s">
        <v>561</v>
      </c>
      <c r="D524" s="32" t="s">
        <v>38</v>
      </c>
      <c r="E524" s="32">
        <v>1</v>
      </c>
      <c r="F524" s="7">
        <f>BASE!F529</f>
        <v>0</v>
      </c>
      <c r="G524" s="7"/>
      <c r="H524" s="40">
        <f>BASE!H529*'FM-029 DEP19May25'!$H$1130</f>
        <v>175138.32458583047</v>
      </c>
      <c r="I524" s="7">
        <f>BASE!I529*'FM-029 DEP19May25'!$I$1130</f>
        <v>135984.11284990079</v>
      </c>
      <c r="J524" s="7">
        <f>BASE!J529*'FM-029 DEP19May25'!$J$1130</f>
        <v>97838.883403644213</v>
      </c>
      <c r="K524" s="7">
        <f>BASE!K529*'FM-029 DEP19May25'!$K$1130</f>
        <v>115483.71567043618</v>
      </c>
      <c r="L524" s="7"/>
      <c r="M524" s="36">
        <f>BASE!M529*$M$1130</f>
        <v>0</v>
      </c>
      <c r="N524" s="1">
        <f t="shared" si="50"/>
        <v>4</v>
      </c>
      <c r="O524" s="8">
        <f t="shared" si="53"/>
        <v>131111</v>
      </c>
      <c r="P524" s="9">
        <f t="shared" si="51"/>
        <v>131111</v>
      </c>
      <c r="Q524" s="40">
        <f t="array" ref="Q524">IFERROR(_xlfn.STDEV.P(IF((F524:M524&lt;&gt;0)*(F524:M524&lt;&gt;""), F524:M524)), 0)</f>
        <v>28781.062771742279</v>
      </c>
      <c r="R524" s="11">
        <f t="shared" si="48"/>
        <v>21.951676649359918</v>
      </c>
      <c r="S524" s="12">
        <f t="shared" si="52"/>
        <v>78.048323350640089</v>
      </c>
      <c r="T524" s="37" t="str">
        <f t="shared" si="49"/>
        <v>ALTO</v>
      </c>
    </row>
    <row r="525" spans="2:20" ht="30">
      <c r="B525" s="27">
        <v>521</v>
      </c>
      <c r="C525" s="31" t="s">
        <v>562</v>
      </c>
      <c r="D525" s="32" t="s">
        <v>38</v>
      </c>
      <c r="E525" s="32">
        <v>1</v>
      </c>
      <c r="F525" s="7">
        <f>BASE!F530</f>
        <v>0</v>
      </c>
      <c r="G525" s="7">
        <f>BASE!G530</f>
        <v>685179</v>
      </c>
      <c r="H525" s="40">
        <f>BASE!H530*'FM-029 DEP19May25'!$H$1130</f>
        <v>578109.44900924689</v>
      </c>
      <c r="I525" s="7">
        <f>BASE!I530*'FM-029 DEP19May25'!$I$1130</f>
        <v>477268.98611417232</v>
      </c>
      <c r="J525" s="7">
        <f>BASE!J530*'FM-029 DEP19May25'!$J$1130</f>
        <v>484680.81859797152</v>
      </c>
      <c r="K525" s="7">
        <f>BASE!K530*'FM-029 DEP19May25'!$K$1130</f>
        <v>0</v>
      </c>
      <c r="L525" s="7"/>
      <c r="M525" s="36">
        <f>BASE!M530*$M$1130</f>
        <v>0</v>
      </c>
      <c r="N525" s="1">
        <f t="shared" si="50"/>
        <v>4</v>
      </c>
      <c r="O525" s="8">
        <f t="shared" si="53"/>
        <v>556310</v>
      </c>
      <c r="P525" s="9">
        <f t="shared" si="51"/>
        <v>556310</v>
      </c>
      <c r="Q525" s="40">
        <f t="array" ref="Q525">IFERROR(_xlfn.STDEV.P(IF((F525:M525&lt;&gt;0)*(F525:M525&lt;&gt;""), F525:M525)), 0)</f>
        <v>84351.43247415623</v>
      </c>
      <c r="R525" s="11">
        <f t="shared" si="48"/>
        <v>15.162666943638662</v>
      </c>
      <c r="S525" s="12">
        <f t="shared" si="52"/>
        <v>84.837333056361331</v>
      </c>
      <c r="T525" s="37" t="str">
        <f t="shared" si="49"/>
        <v>ALTO</v>
      </c>
    </row>
    <row r="526" spans="2:20" ht="18">
      <c r="B526" s="27">
        <v>522</v>
      </c>
      <c r="C526" s="33" t="s">
        <v>563</v>
      </c>
      <c r="D526" s="32" t="s">
        <v>38</v>
      </c>
      <c r="E526" s="32">
        <v>1</v>
      </c>
      <c r="F526" s="7">
        <f>BASE!F531</f>
        <v>0</v>
      </c>
      <c r="G526" s="7">
        <f>BASE!G531</f>
        <v>6175003</v>
      </c>
      <c r="H526" s="40">
        <f>BASE!H531*'FM-029 DEP19May25'!$H$1130</f>
        <v>5361954.964199123</v>
      </c>
      <c r="I526" s="7">
        <f>BASE!I531*'FM-029 DEP19May25'!$I$1130</f>
        <v>4622269.986775402</v>
      </c>
      <c r="J526" s="7"/>
      <c r="K526" s="7">
        <f>BASE!K531*'FM-029 DEP19May25'!$K$1130</f>
        <v>0</v>
      </c>
      <c r="L526" s="7"/>
      <c r="M526" s="36">
        <f>BASE!M531*$M$1130</f>
        <v>0</v>
      </c>
      <c r="N526" s="1">
        <f t="shared" si="50"/>
        <v>3</v>
      </c>
      <c r="O526" s="8">
        <f t="shared" si="53"/>
        <v>5386409</v>
      </c>
      <c r="P526" s="9">
        <f t="shared" si="51"/>
        <v>5386409</v>
      </c>
      <c r="Q526" s="40">
        <f t="array" ref="Q526">IFERROR(_xlfn.STDEV.P(IF((F526:M526&lt;&gt;0)*(F526:M526&lt;&gt;""), F526:M526)), 0)</f>
        <v>634136.40179236955</v>
      </c>
      <c r="R526" s="11">
        <f t="shared" si="48"/>
        <v>11.772897338326324</v>
      </c>
      <c r="S526" s="12">
        <f t="shared" si="52"/>
        <v>88.227102661673683</v>
      </c>
      <c r="T526" s="37" t="str">
        <f t="shared" si="49"/>
        <v>ALTO</v>
      </c>
    </row>
    <row r="527" spans="2:20" ht="18">
      <c r="B527" s="27">
        <v>523</v>
      </c>
      <c r="C527" s="33" t="s">
        <v>564</v>
      </c>
      <c r="D527" s="32" t="s">
        <v>38</v>
      </c>
      <c r="E527" s="32">
        <v>1</v>
      </c>
      <c r="F527" s="7">
        <f>BASE!F532</f>
        <v>0</v>
      </c>
      <c r="G527" s="7">
        <f>BASE!G532</f>
        <v>10791387</v>
      </c>
      <c r="H527" s="40">
        <f>BASE!H532*'FM-029 DEP19May25'!$H$1130</f>
        <v>8768599.5298932046</v>
      </c>
      <c r="I527" s="7">
        <f>BASE!I532*'FM-029 DEP19May25'!$I$1130</f>
        <v>6805739.4952611849</v>
      </c>
      <c r="J527" s="7"/>
      <c r="K527" s="7">
        <f>BASE!K532*'FM-029 DEP19May25'!$K$1130</f>
        <v>0</v>
      </c>
      <c r="L527" s="7"/>
      <c r="M527" s="36">
        <f>BASE!M532*$M$1130</f>
        <v>0</v>
      </c>
      <c r="N527" s="1">
        <f t="shared" si="50"/>
        <v>3</v>
      </c>
      <c r="O527" s="8">
        <f t="shared" si="53"/>
        <v>8788575</v>
      </c>
      <c r="P527" s="9">
        <f t="shared" si="51"/>
        <v>8788575</v>
      </c>
      <c r="Q527" s="40">
        <f t="array" ref="Q527">IFERROR(_xlfn.STDEV.P(IF((F527:M527&lt;&gt;0)*(F527:M527&lt;&gt;""), F527:M527)), 0)</f>
        <v>1627195.0882425928</v>
      </c>
      <c r="R527" s="11">
        <f t="shared" si="48"/>
        <v>18.514891074407316</v>
      </c>
      <c r="S527" s="12">
        <f t="shared" si="52"/>
        <v>81.485108925592684</v>
      </c>
      <c r="T527" s="37" t="str">
        <f t="shared" si="49"/>
        <v>ALTO</v>
      </c>
    </row>
    <row r="528" spans="2:20" ht="18">
      <c r="B528" s="27">
        <v>524</v>
      </c>
      <c r="C528" s="31" t="s">
        <v>565</v>
      </c>
      <c r="D528" s="32" t="s">
        <v>38</v>
      </c>
      <c r="E528" s="32">
        <v>1</v>
      </c>
      <c r="F528" s="7">
        <f>BASE!F533</f>
        <v>0</v>
      </c>
      <c r="G528" s="7">
        <f>BASE!G533</f>
        <v>345517</v>
      </c>
      <c r="H528" s="40">
        <f>BASE!H533*'FM-029 DEP19May25'!$H$1130</f>
        <v>281506.0952434123</v>
      </c>
      <c r="I528" s="7">
        <f>BASE!I533*'FM-029 DEP19May25'!$I$1130</f>
        <v>219498.55190654614</v>
      </c>
      <c r="J528" s="7">
        <f>BASE!J533*'FM-029 DEP19May25'!$J$1130</f>
        <v>176826.85575801096</v>
      </c>
      <c r="K528" s="7">
        <f>BASE!K533*'FM-029 DEP19May25'!$K$1130</f>
        <v>168008.3844911147</v>
      </c>
      <c r="L528" s="7">
        <f>BASE!L533*'FM-029 DEP19May25'!$L$1130</f>
        <v>174317.58419877707</v>
      </c>
      <c r="M528" s="36">
        <f>BASE!M533*$M$1130</f>
        <v>0</v>
      </c>
      <c r="N528" s="1">
        <f t="shared" si="50"/>
        <v>6</v>
      </c>
      <c r="O528" s="8">
        <f t="shared" si="53"/>
        <v>227612</v>
      </c>
      <c r="P528" s="9">
        <f t="shared" si="51"/>
        <v>227612</v>
      </c>
      <c r="Q528" s="40">
        <f t="array" ref="Q528">IFERROR(_xlfn.STDEV.P(IF((F528:M528&lt;&gt;0)*(F528:M528&lt;&gt;""), F528:M528)), 0)</f>
        <v>65630.286681096171</v>
      </c>
      <c r="R528" s="11">
        <f t="shared" si="48"/>
        <v>28.834282323030497</v>
      </c>
      <c r="S528" s="12">
        <f t="shared" si="52"/>
        <v>71.165717676969507</v>
      </c>
      <c r="T528" s="37" t="str">
        <f t="shared" si="49"/>
        <v>ALTO</v>
      </c>
    </row>
    <row r="529" spans="2:20" ht="18">
      <c r="B529" s="27">
        <v>525</v>
      </c>
      <c r="C529" s="33" t="s">
        <v>566</v>
      </c>
      <c r="D529" s="32" t="s">
        <v>38</v>
      </c>
      <c r="E529" s="32">
        <v>1</v>
      </c>
      <c r="F529" s="7">
        <f>BASE!F534</f>
        <v>0</v>
      </c>
      <c r="G529" s="7"/>
      <c r="H529" s="40">
        <f>BASE!H534*'FM-029 DEP19May25'!$H$1130</f>
        <v>421641.17578001803</v>
      </c>
      <c r="I529" s="7">
        <f>BASE!I534*'FM-029 DEP19May25'!$I$1130</f>
        <v>298217.73198148556</v>
      </c>
      <c r="J529" s="7">
        <f>BASE!J534*'FM-029 DEP19May25'!$J$1130</f>
        <v>246920.38416659189</v>
      </c>
      <c r="K529" s="7"/>
      <c r="L529" s="7"/>
      <c r="M529" s="36">
        <f>BASE!M534*$M$1130</f>
        <v>0</v>
      </c>
      <c r="N529" s="1">
        <f t="shared" si="50"/>
        <v>3</v>
      </c>
      <c r="O529" s="8">
        <f t="shared" si="53"/>
        <v>322260</v>
      </c>
      <c r="P529" s="9">
        <f t="shared" si="51"/>
        <v>322260</v>
      </c>
      <c r="Q529" s="40">
        <f t="array" ref="Q529">IFERROR(_xlfn.STDEV.P(IF((F529:M529&lt;&gt;0)*(F529:M529&lt;&gt;""), F529:M529)), 0)</f>
        <v>73327.362934199235</v>
      </c>
      <c r="R529" s="11">
        <f t="shared" si="48"/>
        <v>22.754100085086336</v>
      </c>
      <c r="S529" s="12">
        <f t="shared" si="52"/>
        <v>77.245899914913664</v>
      </c>
      <c r="T529" s="37" t="str">
        <f t="shared" si="49"/>
        <v>ALTO</v>
      </c>
    </row>
    <row r="530" spans="2:20" ht="18">
      <c r="B530" s="27">
        <v>526</v>
      </c>
      <c r="C530" s="33" t="s">
        <v>567</v>
      </c>
      <c r="D530" s="32" t="s">
        <v>38</v>
      </c>
      <c r="E530" s="32">
        <v>1</v>
      </c>
      <c r="F530" s="7">
        <f>BASE!F535</f>
        <v>0</v>
      </c>
      <c r="G530" s="7">
        <f>BASE!G535</f>
        <v>1809027</v>
      </c>
      <c r="H530" s="40">
        <f>BASE!H535*'FM-029 DEP19May25'!$H$1130</f>
        <v>1570837.5851880691</v>
      </c>
      <c r="I530" s="7">
        <f>BASE!I535*'FM-029 DEP19May25'!$I$1130</f>
        <v>1354139.6275071632</v>
      </c>
      <c r="J530" s="7">
        <f>BASE!J535*'FM-029 DEP19May25'!$J$1130</f>
        <v>1067598.7792837268</v>
      </c>
      <c r="K530" s="7">
        <f>BASE!K535*'FM-029 DEP19May25'!$K$1130</f>
        <v>909020.69466882071</v>
      </c>
      <c r="L530" s="7">
        <f>BASE!L535*'FM-029 DEP19May25'!$L$1130</f>
        <v>1288066.4544307485</v>
      </c>
      <c r="M530" s="36">
        <f>BASE!M535*$M$1130</f>
        <v>0</v>
      </c>
      <c r="N530" s="1">
        <f t="shared" si="50"/>
        <v>6</v>
      </c>
      <c r="O530" s="8">
        <f t="shared" si="53"/>
        <v>1333115</v>
      </c>
      <c r="P530" s="9">
        <f t="shared" si="51"/>
        <v>1333115</v>
      </c>
      <c r="Q530" s="40">
        <f t="array" ref="Q530">IFERROR(_xlfn.STDEV.P(IF((F530:M530&lt;&gt;0)*(F530:M530&lt;&gt;""), F530:M530)), 0)</f>
        <v>298839.56368760811</v>
      </c>
      <c r="R530" s="11">
        <f t="shared" si="48"/>
        <v>22.416638001043278</v>
      </c>
      <c r="S530" s="12">
        <f t="shared" si="52"/>
        <v>77.583361998956718</v>
      </c>
      <c r="T530" s="37" t="str">
        <f t="shared" si="49"/>
        <v>ALTO</v>
      </c>
    </row>
    <row r="531" spans="2:20" ht="18">
      <c r="B531" s="27">
        <v>527</v>
      </c>
      <c r="C531" s="33" t="s">
        <v>568</v>
      </c>
      <c r="D531" s="32" t="s">
        <v>38</v>
      </c>
      <c r="E531" s="32">
        <v>1</v>
      </c>
      <c r="F531" s="7">
        <f>BASE!F536</f>
        <v>0</v>
      </c>
      <c r="G531" s="7"/>
      <c r="H531" s="40">
        <f>BASE!H536*'FM-029 DEP19May25'!$H$1130</f>
        <v>24987109.444140304</v>
      </c>
      <c r="I531" s="7">
        <f>BASE!I536*'FM-029 DEP19May25'!$I$1130</f>
        <v>21540121.880096979</v>
      </c>
      <c r="J531" s="7">
        <f>BASE!J536*'FM-029 DEP19May25'!$J$1130</f>
        <v>20021924.333542772</v>
      </c>
      <c r="K531" s="7"/>
      <c r="L531" s="7"/>
      <c r="M531" s="36">
        <f>BASE!M536*$M$1130</f>
        <v>0</v>
      </c>
      <c r="N531" s="1">
        <f t="shared" si="50"/>
        <v>3</v>
      </c>
      <c r="O531" s="8">
        <f t="shared" si="53"/>
        <v>22183052</v>
      </c>
      <c r="P531" s="9">
        <f t="shared" si="51"/>
        <v>22183052</v>
      </c>
      <c r="Q531" s="40">
        <f t="array" ref="Q531">IFERROR(_xlfn.STDEV.P(IF((F531:M531&lt;&gt;0)*(F531:M531&lt;&gt;""), F531:M531)), 0)</f>
        <v>2077383.7777233166</v>
      </c>
      <c r="R531" s="11">
        <f t="shared" si="48"/>
        <v>9.3647338415079968</v>
      </c>
      <c r="S531" s="12">
        <f t="shared" si="52"/>
        <v>90.635266158492001</v>
      </c>
      <c r="T531" s="37" t="str">
        <f t="shared" si="49"/>
        <v>ALTO</v>
      </c>
    </row>
    <row r="532" spans="2:20" ht="18">
      <c r="B532" s="27">
        <v>528</v>
      </c>
      <c r="C532" s="33" t="s">
        <v>569</v>
      </c>
      <c r="D532" s="32" t="s">
        <v>570</v>
      </c>
      <c r="E532" s="32">
        <v>1</v>
      </c>
      <c r="F532" s="7">
        <f>BASE!F537</f>
        <v>0</v>
      </c>
      <c r="G532" s="7">
        <f>BASE!G537</f>
        <v>29364</v>
      </c>
      <c r="H532" s="40">
        <f>BASE!H537*'FM-029 DEP19May25'!$H$1130</f>
        <v>28352.032048946669</v>
      </c>
      <c r="I532" s="7">
        <f>BASE!I537*'FM-029 DEP19May25'!$I$1130</f>
        <v>0</v>
      </c>
      <c r="J532" s="7">
        <f>BASE!J537*'FM-029 DEP19May25'!$J$1130</f>
        <v>0</v>
      </c>
      <c r="K532" s="7">
        <f>BASE!K537*'FM-029 DEP19May25'!$K$1130</f>
        <v>0</v>
      </c>
      <c r="L532" s="7">
        <f>BASE!L537*'FM-029 DEP19May25'!$L$1130</f>
        <v>0</v>
      </c>
      <c r="M532" s="36">
        <f>BASE!M537*$M$1130</f>
        <v>0</v>
      </c>
      <c r="N532" s="1">
        <f t="shared" si="50"/>
        <v>2</v>
      </c>
      <c r="O532" s="8">
        <f t="shared" si="53"/>
        <v>28858</v>
      </c>
      <c r="P532" s="9">
        <f t="shared" si="51"/>
        <v>28858</v>
      </c>
      <c r="Q532" s="40">
        <f t="array" ref="Q532">IFERROR(_xlfn.STDEV.P(IF((F532:M532&lt;&gt;0)*(F532:M532&lt;&gt;""), F532:M532)), 0)</f>
        <v>505.98397552666574</v>
      </c>
      <c r="R532" s="11">
        <f t="shared" si="48"/>
        <v>1.7533577362487551</v>
      </c>
      <c r="S532" s="12">
        <f t="shared" si="52"/>
        <v>98.246642263751241</v>
      </c>
      <c r="T532" s="37" t="str">
        <f t="shared" si="49"/>
        <v>ALTO</v>
      </c>
    </row>
    <row r="533" spans="2:20" ht="18">
      <c r="B533" s="27">
        <v>529</v>
      </c>
      <c r="C533" s="33" t="s">
        <v>571</v>
      </c>
      <c r="D533" s="32" t="s">
        <v>570</v>
      </c>
      <c r="E533" s="32">
        <v>1</v>
      </c>
      <c r="F533" s="7">
        <f>BASE!F538</f>
        <v>0</v>
      </c>
      <c r="G533" s="7">
        <f>BASE!G538</f>
        <v>89691</v>
      </c>
      <c r="H533" s="40">
        <f>BASE!H538*'FM-029 DEP19May25'!$H$1130</f>
        <v>60051.50989863032</v>
      </c>
      <c r="I533" s="7">
        <f>BASE!I538*'FM-029 DEP19May25'!$I$1130</f>
        <v>0</v>
      </c>
      <c r="J533" s="7">
        <f>BASE!J538*'FM-029 DEP19May25'!$J$1130</f>
        <v>0</v>
      </c>
      <c r="K533" s="7">
        <f>BASE!K538*'FM-029 DEP19May25'!$K$1130</f>
        <v>0</v>
      </c>
      <c r="L533" s="7">
        <f>BASE!L538*'FM-029 DEP19May25'!$L$1130</f>
        <v>0</v>
      </c>
      <c r="M533" s="36">
        <f>BASE!M538*$M$1130</f>
        <v>0</v>
      </c>
      <c r="N533" s="1">
        <f t="shared" si="50"/>
        <v>2</v>
      </c>
      <c r="O533" s="8">
        <f t="shared" si="53"/>
        <v>74871</v>
      </c>
      <c r="P533" s="9">
        <f t="shared" si="51"/>
        <v>74871</v>
      </c>
      <c r="Q533" s="40">
        <f t="array" ref="Q533">IFERROR(_xlfn.STDEV.P(IF((F533:M533&lt;&gt;0)*(F533:M533&lt;&gt;""), F533:M533)), 0)</f>
        <v>14819.745050684851</v>
      </c>
      <c r="R533" s="11">
        <f t="shared" si="48"/>
        <v>19.793705240593624</v>
      </c>
      <c r="S533" s="12">
        <f t="shared" si="52"/>
        <v>80.206294759406376</v>
      </c>
      <c r="T533" s="37" t="str">
        <f t="shared" si="49"/>
        <v>ALTO</v>
      </c>
    </row>
    <row r="534" spans="2:20" ht="18">
      <c r="B534" s="27">
        <v>530</v>
      </c>
      <c r="C534" s="33" t="s">
        <v>572</v>
      </c>
      <c r="D534" s="32" t="s">
        <v>570</v>
      </c>
      <c r="E534" s="32">
        <v>1</v>
      </c>
      <c r="F534" s="7">
        <f>BASE!F539</f>
        <v>0</v>
      </c>
      <c r="G534" s="7">
        <f>BASE!G539</f>
        <v>97733</v>
      </c>
      <c r="H534" s="40">
        <f>BASE!H539*'FM-029 DEP19May25'!$H$1130</f>
        <v>64186.181239101708</v>
      </c>
      <c r="I534" s="7">
        <f>BASE!I539*'FM-029 DEP19May25'!$I$1130</f>
        <v>0</v>
      </c>
      <c r="J534" s="7">
        <f>BASE!J539*'FM-029 DEP19May25'!$J$1130</f>
        <v>0</v>
      </c>
      <c r="K534" s="7">
        <f>BASE!K539*'FM-029 DEP19May25'!$K$1130</f>
        <v>0</v>
      </c>
      <c r="L534" s="7">
        <f>BASE!L539*'FM-029 DEP19May25'!$L$1130</f>
        <v>0</v>
      </c>
      <c r="M534" s="36">
        <f>BASE!M539*$M$1130</f>
        <v>0</v>
      </c>
      <c r="N534" s="1">
        <f t="shared" si="50"/>
        <v>2</v>
      </c>
      <c r="O534" s="8">
        <f t="shared" si="53"/>
        <v>80960</v>
      </c>
      <c r="P534" s="9">
        <f t="shared" si="51"/>
        <v>80960</v>
      </c>
      <c r="Q534" s="40">
        <f t="array" ref="Q534">IFERROR(_xlfn.STDEV.P(IF((F534:M534&lt;&gt;0)*(F534:M534&lt;&gt;""), F534:M534)), 0)</f>
        <v>16773.409380449124</v>
      </c>
      <c r="R534" s="11">
        <f t="shared" si="48"/>
        <v>20.718143997590321</v>
      </c>
      <c r="S534" s="12">
        <f t="shared" si="52"/>
        <v>79.281856002409683</v>
      </c>
      <c r="T534" s="37" t="str">
        <f t="shared" si="49"/>
        <v>ALTO</v>
      </c>
    </row>
    <row r="535" spans="2:20" ht="18">
      <c r="B535" s="27">
        <v>531</v>
      </c>
      <c r="C535" s="33" t="s">
        <v>573</v>
      </c>
      <c r="D535" s="32" t="s">
        <v>38</v>
      </c>
      <c r="E535" s="32">
        <v>1</v>
      </c>
      <c r="F535" s="7">
        <f>BASE!F540</f>
        <v>0</v>
      </c>
      <c r="G535" s="7">
        <f>BASE!G540</f>
        <v>2763158</v>
      </c>
      <c r="H535" s="40">
        <f>BASE!H540*'FM-029 DEP19May25'!$H$1130</f>
        <v>2245251.6203702982</v>
      </c>
      <c r="I535" s="7">
        <f>BASE!I540*'FM-029 DEP19May25'!$I$1130</f>
        <v>1742692.5192858716</v>
      </c>
      <c r="J535" s="7"/>
      <c r="K535" s="7"/>
      <c r="L535" s="7"/>
      <c r="M535" s="36">
        <f>BASE!M540*$M$1130</f>
        <v>0</v>
      </c>
      <c r="N535" s="1">
        <f t="shared" si="50"/>
        <v>3</v>
      </c>
      <c r="O535" s="8">
        <f t="shared" si="53"/>
        <v>2250367</v>
      </c>
      <c r="P535" s="9">
        <f t="shared" si="51"/>
        <v>2250367</v>
      </c>
      <c r="Q535" s="40">
        <f t="array" ref="Q535">IFERROR(_xlfn.STDEV.P(IF((F535:M535&lt;&gt;0)*(F535:M535&lt;&gt;""), F535:M535)), 0)</f>
        <v>416618.99266903318</v>
      </c>
      <c r="R535" s="11">
        <f t="shared" si="48"/>
        <v>18.513379936207436</v>
      </c>
      <c r="S535" s="12">
        <f t="shared" si="52"/>
        <v>81.486620063792572</v>
      </c>
      <c r="T535" s="37" t="str">
        <f t="shared" si="49"/>
        <v>ALTO</v>
      </c>
    </row>
    <row r="536" spans="2:20" ht="18">
      <c r="B536" s="27">
        <v>532</v>
      </c>
      <c r="C536" s="31" t="s">
        <v>574</v>
      </c>
      <c r="D536" s="32" t="s">
        <v>570</v>
      </c>
      <c r="E536" s="32">
        <v>1</v>
      </c>
      <c r="F536" s="7">
        <f>BASE!F541</f>
        <v>0</v>
      </c>
      <c r="G536" s="7">
        <f>BASE!G541</f>
        <v>58884</v>
      </c>
      <c r="H536" s="40">
        <f>BASE!H541*'FM-029 DEP19May25'!$H$1130</f>
        <v>48419.830643815614</v>
      </c>
      <c r="I536" s="7">
        <f>BASE!I541*'FM-029 DEP19May25'!$I$1130</f>
        <v>38346.859158033942</v>
      </c>
      <c r="J536" s="7">
        <f>BASE!J541*'FM-029 DEP19May25'!$J$1130</f>
        <v>26948.837626783952</v>
      </c>
      <c r="K536" s="7">
        <f>BASE!K541*'FM-029 DEP19May25'!$K$1130</f>
        <v>0</v>
      </c>
      <c r="L536" s="7">
        <f>BASE!L541*'FM-029 DEP19May25'!$L$1130</f>
        <v>0</v>
      </c>
      <c r="M536" s="36">
        <f>BASE!M541*$M$1130</f>
        <v>0</v>
      </c>
      <c r="N536" s="1">
        <f t="shared" si="50"/>
        <v>4</v>
      </c>
      <c r="O536" s="8">
        <f t="shared" si="53"/>
        <v>43150</v>
      </c>
      <c r="P536" s="9">
        <f t="shared" si="51"/>
        <v>43150</v>
      </c>
      <c r="Q536" s="40">
        <f t="array" ref="Q536">IFERROR(_xlfn.STDEV.P(IF((F536:M536&lt;&gt;0)*(F536:M536&lt;&gt;""), F536:M536)), 0)</f>
        <v>11841.428283253483</v>
      </c>
      <c r="R536" s="11">
        <f t="shared" si="48"/>
        <v>27.44247574334527</v>
      </c>
      <c r="S536" s="12">
        <f t="shared" si="52"/>
        <v>72.55752425665473</v>
      </c>
      <c r="T536" s="37" t="str">
        <f t="shared" si="49"/>
        <v>ALTO</v>
      </c>
    </row>
    <row r="537" spans="2:20" ht="18">
      <c r="B537" s="27">
        <v>533</v>
      </c>
      <c r="C537" s="33" t="s">
        <v>575</v>
      </c>
      <c r="D537" s="32" t="s">
        <v>38</v>
      </c>
      <c r="E537" s="32">
        <v>1</v>
      </c>
      <c r="F537" s="7">
        <f>BASE!F542</f>
        <v>0</v>
      </c>
      <c r="G537" s="7"/>
      <c r="H537" s="40">
        <f>BASE!H542*'FM-029 DEP19May25'!$H$1130</f>
        <v>41862.926873392193</v>
      </c>
      <c r="I537" s="7">
        <f>BASE!I542*'FM-029 DEP19May25'!$I$1130</f>
        <v>32204.189993387699</v>
      </c>
      <c r="J537" s="7">
        <f>BASE!J542*'FM-029 DEP19May25'!$J$1130</f>
        <v>26152.320258504624</v>
      </c>
      <c r="K537" s="7">
        <f>BASE!K542*'FM-029 DEP19May25'!$K$1130</f>
        <v>33504.135702746367</v>
      </c>
      <c r="L537" s="7"/>
      <c r="M537" s="36">
        <f>BASE!M542*$M$1130</f>
        <v>0</v>
      </c>
      <c r="N537" s="1">
        <f t="shared" si="50"/>
        <v>4</v>
      </c>
      <c r="O537" s="8">
        <f t="shared" si="53"/>
        <v>33431</v>
      </c>
      <c r="P537" s="9">
        <f t="shared" si="51"/>
        <v>33431</v>
      </c>
      <c r="Q537" s="40">
        <f t="array" ref="Q537">IFERROR(_xlfn.STDEV.P(IF((F537:M537&lt;&gt;0)*(F537:M537&lt;&gt;""), F537:M537)), 0)</f>
        <v>5603.2798688627345</v>
      </c>
      <c r="R537" s="11">
        <f t="shared" si="48"/>
        <v>16.76073066573759</v>
      </c>
      <c r="S537" s="12">
        <f t="shared" si="52"/>
        <v>83.239269334262417</v>
      </c>
      <c r="T537" s="37" t="str">
        <f t="shared" si="49"/>
        <v>ALTO</v>
      </c>
    </row>
    <row r="538" spans="2:20" ht="18">
      <c r="B538" s="27">
        <v>534</v>
      </c>
      <c r="C538" s="33" t="s">
        <v>576</v>
      </c>
      <c r="D538" s="32" t="s">
        <v>38</v>
      </c>
      <c r="E538" s="32">
        <v>1</v>
      </c>
      <c r="F538" s="7">
        <f>BASE!F543</f>
        <v>0</v>
      </c>
      <c r="G538" s="7"/>
      <c r="H538" s="40">
        <f>BASE!H543*'FM-029 DEP19May25'!$H$1130</f>
        <v>40304.359285267325</v>
      </c>
      <c r="I538" s="7">
        <f>BASE!I543*'FM-029 DEP19May25'!$I$1130</f>
        <v>37610.130041877892</v>
      </c>
      <c r="J538" s="7">
        <f>BASE!J543*'FM-029 DEP19May25'!$J$1130</f>
        <v>30798.671573467374</v>
      </c>
      <c r="K538" s="7">
        <f>BASE!K543*'FM-029 DEP19May25'!$K$1130</f>
        <v>38298.271405492735</v>
      </c>
      <c r="L538" s="7"/>
      <c r="M538" s="36">
        <f>BASE!M543*$M$1130</f>
        <v>0</v>
      </c>
      <c r="N538" s="1">
        <f t="shared" si="50"/>
        <v>4</v>
      </c>
      <c r="O538" s="8">
        <f t="shared" si="53"/>
        <v>36753</v>
      </c>
      <c r="P538" s="9">
        <f t="shared" si="51"/>
        <v>36753</v>
      </c>
      <c r="Q538" s="40">
        <f t="array" ref="Q538">IFERROR(_xlfn.STDEV.P(IF((F538:M538&lt;&gt;0)*(F538:M538&lt;&gt;""), F538:M538)), 0)</f>
        <v>3577.3144720873693</v>
      </c>
      <c r="R538" s="11">
        <f t="shared" si="48"/>
        <v>9.7333944768790825</v>
      </c>
      <c r="S538" s="12">
        <f t="shared" si="52"/>
        <v>90.266605523120916</v>
      </c>
      <c r="T538" s="37" t="str">
        <f t="shared" si="49"/>
        <v>ALTO</v>
      </c>
    </row>
    <row r="539" spans="2:20" ht="18">
      <c r="B539" s="27">
        <v>535</v>
      </c>
      <c r="C539" s="33" t="s">
        <v>577</v>
      </c>
      <c r="D539" s="32" t="s">
        <v>38</v>
      </c>
      <c r="E539" s="32">
        <v>1</v>
      </c>
      <c r="F539" s="7">
        <f>BASE!F544</f>
        <v>0</v>
      </c>
      <c r="G539" s="7">
        <f>BASE!G544</f>
        <v>198205</v>
      </c>
      <c r="H539" s="40">
        <f>BASE!H544*'FM-029 DEP19May25'!$H$1130</f>
        <v>188095.28264965583</v>
      </c>
      <c r="I539" s="7">
        <f>BASE!I544*'FM-029 DEP19May25'!$I$1130</f>
        <v>182153.55741679523</v>
      </c>
      <c r="J539" s="7">
        <f>BASE!J544*'FM-029 DEP19May25'!$J$1130</f>
        <v>160099.99102414507</v>
      </c>
      <c r="K539" s="7">
        <f>BASE!K544*'FM-029 DEP19May25'!$K$1130</f>
        <v>153271.7932148627</v>
      </c>
      <c r="L539" s="7">
        <f>BASE!L544*'FM-029 DEP19May25'!$L$1130</f>
        <v>155034.45598369409</v>
      </c>
      <c r="M539" s="36">
        <f>BASE!M544*$M$1130</f>
        <v>0</v>
      </c>
      <c r="N539" s="1">
        <f t="shared" si="50"/>
        <v>6</v>
      </c>
      <c r="O539" s="8">
        <f t="shared" si="53"/>
        <v>172810</v>
      </c>
      <c r="P539" s="9">
        <f t="shared" si="51"/>
        <v>172810</v>
      </c>
      <c r="Q539" s="40">
        <f t="array" ref="Q539">IFERROR(_xlfn.STDEV.P(IF((F539:M539&lt;&gt;0)*(F539:M539&lt;&gt;""), F539:M539)), 0)</f>
        <v>17440.870455630302</v>
      </c>
      <c r="R539" s="11">
        <f t="shared" si="48"/>
        <v>10.092512271066663</v>
      </c>
      <c r="S539" s="12">
        <f t="shared" si="52"/>
        <v>89.907487728933333</v>
      </c>
      <c r="T539" s="37" t="str">
        <f t="shared" si="49"/>
        <v>ALTO</v>
      </c>
    </row>
    <row r="540" spans="2:20" ht="18">
      <c r="B540" s="27">
        <v>536</v>
      </c>
      <c r="C540" s="33" t="s">
        <v>578</v>
      </c>
      <c r="D540" s="32" t="s">
        <v>38</v>
      </c>
      <c r="E540" s="32">
        <v>1</v>
      </c>
      <c r="F540" s="7">
        <f>BASE!F545</f>
        <v>0</v>
      </c>
      <c r="G540" s="7">
        <f>BASE!G545</f>
        <v>158415</v>
      </c>
      <c r="H540" s="40">
        <f>BASE!H545*'FM-029 DEP19May25'!$H$1130</f>
        <v>136134.42615434888</v>
      </c>
      <c r="I540" s="7">
        <f>BASE!I545*'FM-029 DEP19May25'!$I$1130</f>
        <v>0</v>
      </c>
      <c r="J540" s="7">
        <f>BASE!J545*'FM-029 DEP19May25'!$J$1130</f>
        <v>0</v>
      </c>
      <c r="K540" s="7">
        <f>BASE!K545*'FM-029 DEP19May25'!$K$1130</f>
        <v>0</v>
      </c>
      <c r="L540" s="7">
        <f>BASE!L545*'FM-029 DEP19May25'!$L$1130</f>
        <v>0</v>
      </c>
      <c r="M540" s="36">
        <f>BASE!M545*$M$1130</f>
        <v>0</v>
      </c>
      <c r="N540" s="1">
        <f t="shared" si="50"/>
        <v>2</v>
      </c>
      <c r="O540" s="8">
        <f t="shared" si="53"/>
        <v>147275</v>
      </c>
      <c r="P540" s="9">
        <f t="shared" si="51"/>
        <v>147275</v>
      </c>
      <c r="Q540" s="40">
        <f t="array" ref="Q540">IFERROR(_xlfn.STDEV.P(IF((F540:M540&lt;&gt;0)*(F540:M540&lt;&gt;""), F540:M540)), 0)</f>
        <v>11140.286922825559</v>
      </c>
      <c r="R540" s="11">
        <f t="shared" ref="R540:R603" si="54">IFERROR(Q540/O540*100,0)</f>
        <v>7.564275622356516</v>
      </c>
      <c r="S540" s="12">
        <f t="shared" si="52"/>
        <v>92.435724377643481</v>
      </c>
      <c r="T540" s="37" t="str">
        <f t="shared" si="49"/>
        <v>ALTO</v>
      </c>
    </row>
    <row r="541" spans="2:20" ht="18">
      <c r="B541" s="27">
        <v>537</v>
      </c>
      <c r="C541" s="33" t="s">
        <v>579</v>
      </c>
      <c r="D541" s="32" t="s">
        <v>38</v>
      </c>
      <c r="E541" s="32">
        <v>1</v>
      </c>
      <c r="F541" s="7">
        <f>BASE!F546</f>
        <v>0</v>
      </c>
      <c r="G541" s="7"/>
      <c r="H541" s="40">
        <f>BASE!H546*'FM-029 DEP19May25'!$H$1130</f>
        <v>193609.83230063267</v>
      </c>
      <c r="I541" s="7">
        <f>BASE!I546*'FM-029 DEP19May25'!$I$1130</f>
        <v>150297.08618029533</v>
      </c>
      <c r="J541" s="7">
        <f>BASE!J546*'FM-029 DEP19May25'!$J$1130</f>
        <v>116557.04155820842</v>
      </c>
      <c r="K541" s="7"/>
      <c r="L541" s="7"/>
      <c r="M541" s="36">
        <f>BASE!M546*$M$1130</f>
        <v>0</v>
      </c>
      <c r="N541" s="1">
        <f t="shared" si="50"/>
        <v>3</v>
      </c>
      <c r="O541" s="8">
        <f t="shared" si="53"/>
        <v>153488</v>
      </c>
      <c r="P541" s="9">
        <f t="shared" si="51"/>
        <v>153488</v>
      </c>
      <c r="Q541" s="40">
        <f t="array" ref="Q541">IFERROR(_xlfn.STDEV.P(IF((F541:M541&lt;&gt;0)*(F541:M541&lt;&gt;""), F541:M541)), 0)</f>
        <v>31537.485894269161</v>
      </c>
      <c r="R541" s="11">
        <f t="shared" si="54"/>
        <v>20.547199712204968</v>
      </c>
      <c r="S541" s="12">
        <f t="shared" si="52"/>
        <v>79.452800287795029</v>
      </c>
      <c r="T541" s="37" t="str">
        <f t="shared" si="49"/>
        <v>ALTO</v>
      </c>
    </row>
    <row r="542" spans="2:20" ht="18">
      <c r="B542" s="27">
        <v>538</v>
      </c>
      <c r="C542" s="31" t="s">
        <v>580</v>
      </c>
      <c r="D542" s="32" t="s">
        <v>38</v>
      </c>
      <c r="E542" s="32">
        <v>1</v>
      </c>
      <c r="F542" s="7">
        <f>BASE!F547</f>
        <v>0</v>
      </c>
      <c r="G542" s="7">
        <f>BASE!G547</f>
        <v>119115</v>
      </c>
      <c r="H542" s="40">
        <f>BASE!H547*'FM-029 DEP19May25'!$H$1130</f>
        <v>96824.770514496267</v>
      </c>
      <c r="I542" s="7">
        <f>BASE!I547*'FM-029 DEP19May25'!$I$1130</f>
        <v>75199.61428256557</v>
      </c>
      <c r="J542" s="7">
        <f>BASE!J547*'FM-029 DEP19May25'!$J$1130</f>
        <v>61862.848936361195</v>
      </c>
      <c r="K542" s="7">
        <f>BASE!K547*'FM-029 DEP19May25'!$K$1130</f>
        <v>57197.932148626816</v>
      </c>
      <c r="L542" s="7">
        <f>BASE!L547*'FM-029 DEP19May25'!$L$1130</f>
        <v>64597.689993205866</v>
      </c>
      <c r="M542" s="36">
        <f>BASE!M547*$M$1130</f>
        <v>0</v>
      </c>
      <c r="N542" s="1">
        <f t="shared" si="50"/>
        <v>6</v>
      </c>
      <c r="O542" s="8">
        <f t="shared" si="53"/>
        <v>79133</v>
      </c>
      <c r="P542" s="9">
        <f t="shared" si="51"/>
        <v>79133</v>
      </c>
      <c r="Q542" s="40">
        <f t="array" ref="Q542">IFERROR(_xlfn.STDEV.P(IF((F542:M542&lt;&gt;0)*(F542:M542&lt;&gt;""), F542:M542)), 0)</f>
        <v>22051.875005446873</v>
      </c>
      <c r="R542" s="11">
        <f t="shared" si="54"/>
        <v>27.866850751831567</v>
      </c>
      <c r="S542" s="12">
        <f t="shared" si="52"/>
        <v>72.133149248168436</v>
      </c>
      <c r="T542" s="37" t="str">
        <f t="shared" si="49"/>
        <v>ALTO</v>
      </c>
    </row>
    <row r="543" spans="2:20" ht="18">
      <c r="B543" s="27">
        <v>539</v>
      </c>
      <c r="C543" s="31" t="s">
        <v>581</v>
      </c>
      <c r="D543" s="32" t="s">
        <v>38</v>
      </c>
      <c r="E543" s="32">
        <v>1</v>
      </c>
      <c r="F543" s="7">
        <f>BASE!F548</f>
        <v>0</v>
      </c>
      <c r="G543" s="7">
        <f>BASE!G548</f>
        <v>175230</v>
      </c>
      <c r="H543" s="40">
        <f>BASE!H548*'FM-029 DEP19May25'!$H$1130</f>
        <v>142414.36154446218</v>
      </c>
      <c r="I543" s="7">
        <f>BASE!I548*'FM-029 DEP19May25'!$I$1130</f>
        <v>110574.564690324</v>
      </c>
      <c r="J543" s="7">
        <f>BASE!J548*'FM-029 DEP19May25'!$J$1130</f>
        <v>90537.474194417024</v>
      </c>
      <c r="K543" s="7">
        <f>BASE!K548*'FM-029 DEP19May25'!$K$1130</f>
        <v>80018.917609046854</v>
      </c>
      <c r="L543" s="7">
        <f>BASE!L548*'FM-029 DEP19May25'!$L$1130</f>
        <v>102987.37940405708</v>
      </c>
      <c r="M543" s="36">
        <f>BASE!M548*$M$1130</f>
        <v>0</v>
      </c>
      <c r="N543" s="1">
        <f t="shared" si="50"/>
        <v>6</v>
      </c>
      <c r="O543" s="8">
        <f t="shared" si="53"/>
        <v>116960</v>
      </c>
      <c r="P543" s="9">
        <f t="shared" si="51"/>
        <v>116960</v>
      </c>
      <c r="Q543" s="40">
        <f t="array" ref="Q543">IFERROR(_xlfn.STDEV.P(IF((F543:M543&lt;&gt;0)*(F543:M543&lt;&gt;""), F543:M543)), 0)</f>
        <v>32511.840840422046</v>
      </c>
      <c r="R543" s="11">
        <f t="shared" si="54"/>
        <v>27.797401539348538</v>
      </c>
      <c r="S543" s="12">
        <f t="shared" si="52"/>
        <v>72.202598460651458</v>
      </c>
      <c r="T543" s="37" t="str">
        <f t="shared" si="49"/>
        <v>ALTO</v>
      </c>
    </row>
    <row r="544" spans="2:20" ht="18">
      <c r="B544" s="27">
        <v>540</v>
      </c>
      <c r="C544" s="31" t="s">
        <v>582</v>
      </c>
      <c r="D544" s="32" t="s">
        <v>38</v>
      </c>
      <c r="E544" s="32">
        <v>1</v>
      </c>
      <c r="F544" s="7">
        <f>BASE!F549</f>
        <v>0</v>
      </c>
      <c r="G544" s="7">
        <f>BASE!G549</f>
        <v>129293</v>
      </c>
      <c r="H544" s="40">
        <f>BASE!H549*'FM-029 DEP19May25'!$H$1130</f>
        <v>105092.12775902105</v>
      </c>
      <c r="I544" s="7">
        <f>BASE!I549*'FM-029 DEP19May25'!$I$1130</f>
        <v>81612.852104915131</v>
      </c>
      <c r="J544" s="7">
        <f>BASE!J549*'FM-029 DEP19May25'!$J$1130</f>
        <v>61730.096041647972</v>
      </c>
      <c r="K544" s="7">
        <f>BASE!K549*'FM-029 DEP19May25'!$K$1130</f>
        <v>64155.121163166397</v>
      </c>
      <c r="L544" s="7">
        <f>BASE!L549*'FM-029 DEP19May25'!$L$1130</f>
        <v>64597.689993205866</v>
      </c>
      <c r="M544" s="36">
        <f>BASE!M549*$M$1130</f>
        <v>0</v>
      </c>
      <c r="N544" s="1">
        <f t="shared" si="50"/>
        <v>6</v>
      </c>
      <c r="O544" s="8">
        <f t="shared" si="53"/>
        <v>84413</v>
      </c>
      <c r="P544" s="9">
        <f t="shared" si="51"/>
        <v>84413</v>
      </c>
      <c r="Q544" s="40">
        <f t="array" ref="Q544">IFERROR(_xlfn.STDEV.P(IF((F544:M544&lt;&gt;0)*(F544:M544&lt;&gt;""), F544:M544)), 0)</f>
        <v>25057.347057420371</v>
      </c>
      <c r="R544" s="11">
        <f t="shared" si="54"/>
        <v>29.684227615912679</v>
      </c>
      <c r="S544" s="12">
        <f t="shared" si="52"/>
        <v>70.315772384087325</v>
      </c>
      <c r="T544" s="37" t="str">
        <f t="shared" si="49"/>
        <v>ALTO</v>
      </c>
    </row>
    <row r="545" spans="2:20" ht="18">
      <c r="B545" s="27">
        <v>541</v>
      </c>
      <c r="C545" s="33" t="s">
        <v>583</v>
      </c>
      <c r="D545" s="32" t="s">
        <v>38</v>
      </c>
      <c r="E545" s="32">
        <v>1</v>
      </c>
      <c r="F545" s="7">
        <f>BASE!F550</f>
        <v>0</v>
      </c>
      <c r="G545" s="7">
        <f>BASE!G550</f>
        <v>77641</v>
      </c>
      <c r="H545" s="40">
        <f>BASE!H550*'FM-029 DEP19May25'!$H$1130</f>
        <v>74786.426274768819</v>
      </c>
      <c r="I545" s="7">
        <f>BASE!I550*'FM-029 DEP19May25'!$I$1130</f>
        <v>73689.210932334128</v>
      </c>
      <c r="J545" s="7">
        <f>BASE!J550*'FM-029 DEP19May25'!$J$1130</f>
        <v>64517.906830625623</v>
      </c>
      <c r="K545" s="7">
        <f>BASE!K550*'FM-029 DEP19May25'!$K$1130</f>
        <v>54072.116316639745</v>
      </c>
      <c r="L545" s="7">
        <f>BASE!L550*'FM-029 DEP19May25'!$L$1130</f>
        <v>80101.135591575279</v>
      </c>
      <c r="M545" s="36">
        <f>BASE!M550*$M$1130</f>
        <v>0</v>
      </c>
      <c r="N545" s="1">
        <f t="shared" si="50"/>
        <v>6</v>
      </c>
      <c r="O545" s="8">
        <f t="shared" si="53"/>
        <v>70801</v>
      </c>
      <c r="P545" s="9">
        <f t="shared" si="51"/>
        <v>70801</v>
      </c>
      <c r="Q545" s="40">
        <f t="array" ref="Q545">IFERROR(_xlfn.STDEV.P(IF((F545:M545&lt;&gt;0)*(F545:M545&lt;&gt;""), F545:M545)), 0)</f>
        <v>8914.7472906024723</v>
      </c>
      <c r="R545" s="11">
        <f t="shared" si="54"/>
        <v>12.591273132586364</v>
      </c>
      <c r="S545" s="12">
        <f t="shared" si="52"/>
        <v>87.408726867413634</v>
      </c>
      <c r="T545" s="37" t="str">
        <f t="shared" si="49"/>
        <v>ALTO</v>
      </c>
    </row>
    <row r="546" spans="2:20" ht="18">
      <c r="B546" s="27">
        <v>542</v>
      </c>
      <c r="C546" s="31" t="s">
        <v>584</v>
      </c>
      <c r="D546" s="32" t="s">
        <v>38</v>
      </c>
      <c r="E546" s="32">
        <v>1</v>
      </c>
      <c r="F546" s="7">
        <f>BASE!F551</f>
        <v>0</v>
      </c>
      <c r="G546" s="7">
        <f>BASE!G551</f>
        <v>70943</v>
      </c>
      <c r="H546" s="40">
        <f>BASE!H551*'FM-029 DEP19May25'!$H$1130</f>
        <v>57659.059014948201</v>
      </c>
      <c r="I546" s="7">
        <f>BASE!I551*'FM-029 DEP19May25'!$I$1130</f>
        <v>44769.87657042098</v>
      </c>
      <c r="J546" s="7">
        <f>BASE!J551*'FM-029 DEP19May25'!$J$1130</f>
        <v>39162.103940400324</v>
      </c>
      <c r="K546" s="7">
        <f>BASE!K551*'FM-029 DEP19May25'!$K$1130</f>
        <v>37213.231017770602</v>
      </c>
      <c r="L546" s="7">
        <f>BASE!L551*'FM-029 DEP19May25'!$L$1130</f>
        <v>38758.613995923522</v>
      </c>
      <c r="M546" s="36">
        <f>BASE!M551*$M$1130</f>
        <v>0</v>
      </c>
      <c r="N546" s="1">
        <f t="shared" si="50"/>
        <v>6</v>
      </c>
      <c r="O546" s="8">
        <f t="shared" si="53"/>
        <v>48084</v>
      </c>
      <c r="P546" s="9">
        <f t="shared" si="51"/>
        <v>48084</v>
      </c>
      <c r="Q546" s="40">
        <f t="array" ref="Q546">IFERROR(_xlfn.STDEV.P(IF((F546:M546&lt;&gt;0)*(F546:M546&lt;&gt;""), F546:M546)), 0)</f>
        <v>12314.867175780095</v>
      </c>
      <c r="R546" s="11">
        <f t="shared" si="54"/>
        <v>25.611153763788568</v>
      </c>
      <c r="S546" s="12">
        <f t="shared" si="52"/>
        <v>74.388846236211435</v>
      </c>
      <c r="T546" s="37" t="str">
        <f t="shared" si="49"/>
        <v>ALTO</v>
      </c>
    </row>
    <row r="547" spans="2:20" ht="18">
      <c r="B547" s="27">
        <v>543</v>
      </c>
      <c r="C547" s="31" t="s">
        <v>585</v>
      </c>
      <c r="D547" s="32" t="s">
        <v>38</v>
      </c>
      <c r="E547" s="32">
        <v>1</v>
      </c>
      <c r="F547" s="7">
        <f>BASE!F552</f>
        <v>0</v>
      </c>
      <c r="G547" s="7">
        <f>BASE!G552</f>
        <v>31195</v>
      </c>
      <c r="H547" s="40">
        <f>BASE!H552*'FM-029 DEP19May25'!$H$1130</f>
        <v>25367.921112702494</v>
      </c>
      <c r="I547" s="7">
        <f>BASE!I552*'FM-029 DEP19May25'!$I$1130</f>
        <v>19716.740136654174</v>
      </c>
      <c r="J547" s="7">
        <f>BASE!J552*'FM-029 DEP19May25'!$J$1130</f>
        <v>16328.606049726239</v>
      </c>
      <c r="K547" s="7">
        <f>BASE!K552*'FM-029 DEP19May25'!$K$1130</f>
        <v>15948.126009693055</v>
      </c>
      <c r="L547" s="7">
        <f>BASE!L552*'FM-029 DEP19May25'!$L$1130</f>
        <v>15503.445598369408</v>
      </c>
      <c r="M547" s="36">
        <f>BASE!M552*$M$1130</f>
        <v>0</v>
      </c>
      <c r="N547" s="1">
        <f t="shared" si="50"/>
        <v>6</v>
      </c>
      <c r="O547" s="8">
        <f t="shared" si="53"/>
        <v>20677</v>
      </c>
      <c r="P547" s="9">
        <f t="shared" si="51"/>
        <v>20677</v>
      </c>
      <c r="Q547" s="40">
        <f t="array" ref="Q547">IFERROR(_xlfn.STDEV.P(IF((F547:M547&lt;&gt;0)*(F547:M547&lt;&gt;""), F547:M547)), 0)</f>
        <v>5796.4300424481744</v>
      </c>
      <c r="R547" s="11">
        <f t="shared" si="54"/>
        <v>28.033225528114208</v>
      </c>
      <c r="S547" s="12">
        <f t="shared" si="52"/>
        <v>71.966774471885799</v>
      </c>
      <c r="T547" s="37" t="str">
        <f t="shared" si="49"/>
        <v>ALTO</v>
      </c>
    </row>
    <row r="548" spans="2:20" ht="18">
      <c r="B548" s="27">
        <v>544</v>
      </c>
      <c r="C548" s="31" t="s">
        <v>586</v>
      </c>
      <c r="D548" s="32" t="s">
        <v>587</v>
      </c>
      <c r="E548" s="32">
        <v>1</v>
      </c>
      <c r="F548" s="7">
        <f>BASE!F553</f>
        <v>0</v>
      </c>
      <c r="G548" s="7">
        <f>BASE!G553</f>
        <v>38983</v>
      </c>
      <c r="H548" s="40">
        <f>BASE!H553*'FM-029 DEP19May25'!$H$1130</f>
        <v>31399.676950566638</v>
      </c>
      <c r="I548" s="7">
        <f>BASE!I553*'FM-029 DEP19May25'!$I$1130</f>
        <v>24002.373815296451</v>
      </c>
      <c r="J548" s="7">
        <f>BASE!J553*'FM-029 DEP19May25'!$J$1130</f>
        <v>18850.911049277445</v>
      </c>
      <c r="K548" s="7">
        <f>BASE!K553*'FM-029 DEP19May25'!$K$1130</f>
        <v>0</v>
      </c>
      <c r="L548" s="7">
        <f>BASE!L553*'FM-029 DEP19May25'!$L$1130</f>
        <v>0</v>
      </c>
      <c r="M548" s="36">
        <f>BASE!M553*$M$1130</f>
        <v>0</v>
      </c>
      <c r="N548" s="1">
        <f t="shared" si="50"/>
        <v>4</v>
      </c>
      <c r="O548" s="8">
        <f t="shared" si="53"/>
        <v>28309</v>
      </c>
      <c r="P548" s="9">
        <f t="shared" si="51"/>
        <v>28309</v>
      </c>
      <c r="Q548" s="40">
        <f t="array" ref="Q548">IFERROR(_xlfn.STDEV.P(IF((F548:M548&lt;&gt;0)*(F548:M548&lt;&gt;""), F548:M548)), 0)</f>
        <v>7607.3818707054779</v>
      </c>
      <c r="R548" s="11">
        <f t="shared" si="54"/>
        <v>26.87266194745656</v>
      </c>
      <c r="S548" s="12">
        <f t="shared" si="52"/>
        <v>73.127338052543436</v>
      </c>
      <c r="T548" s="37" t="str">
        <f t="shared" si="49"/>
        <v>ALTO</v>
      </c>
    </row>
    <row r="549" spans="2:20" ht="18">
      <c r="B549" s="27">
        <v>545</v>
      </c>
      <c r="C549" s="33" t="s">
        <v>588</v>
      </c>
      <c r="D549" s="32" t="s">
        <v>88</v>
      </c>
      <c r="E549" s="32">
        <v>1</v>
      </c>
      <c r="F549" s="7">
        <f>BASE!F554</f>
        <v>0</v>
      </c>
      <c r="G549" s="7"/>
      <c r="H549" s="40">
        <f>BASE!H554*'FM-029 DEP19May25'!$H$1130</f>
        <v>37331.168249322109</v>
      </c>
      <c r="I549" s="7">
        <f>BASE!I554*'FM-029 DEP19May25'!$I$1130</f>
        <v>29590.866211152741</v>
      </c>
      <c r="J549" s="7"/>
      <c r="K549" s="7"/>
      <c r="L549" s="7">
        <f>BASE!L554*'FM-029 DEP19May25'!$L$1130</f>
        <v>23255.168397554113</v>
      </c>
      <c r="M549" s="36">
        <f>BASE!M554*$M$1130</f>
        <v>0</v>
      </c>
      <c r="N549" s="1">
        <f t="shared" si="50"/>
        <v>3</v>
      </c>
      <c r="O549" s="8">
        <f t="shared" si="53"/>
        <v>30059</v>
      </c>
      <c r="P549" s="9">
        <f t="shared" si="51"/>
        <v>30059</v>
      </c>
      <c r="Q549" s="40">
        <f t="array" ref="Q549">IFERROR(_xlfn.STDEV.P(IF((F549:M549&lt;&gt;0)*(F549:M549&lt;&gt;""), F549:M549)), 0)</f>
        <v>5756.0317566715194</v>
      </c>
      <c r="R549" s="11">
        <f t="shared" si="54"/>
        <v>19.149112600790179</v>
      </c>
      <c r="S549" s="12">
        <f t="shared" si="52"/>
        <v>80.850887399209824</v>
      </c>
      <c r="T549" s="37" t="str">
        <f t="shared" ref="T549:T612" si="55">IF(S549&gt;70,"ALTO","BAJO")</f>
        <v>ALTO</v>
      </c>
    </row>
    <row r="550" spans="2:20" ht="18">
      <c r="B550" s="27">
        <v>546</v>
      </c>
      <c r="C550" s="33" t="s">
        <v>589</v>
      </c>
      <c r="D550" s="32" t="s">
        <v>88</v>
      </c>
      <c r="E550" s="32">
        <v>1</v>
      </c>
      <c r="F550" s="7">
        <f>BASE!F555</f>
        <v>0</v>
      </c>
      <c r="G550" s="7">
        <f>BASE!G555</f>
        <v>262019</v>
      </c>
      <c r="H550" s="40">
        <f>BASE!H555*'FM-029 DEP19May25'!$H$1130</f>
        <v>211006.22619509138</v>
      </c>
      <c r="I550" s="7">
        <f>BASE!I555*'FM-029 DEP19May25'!$I$1130</f>
        <v>161233.92770553226</v>
      </c>
      <c r="J550" s="7">
        <f>BASE!J555*'FM-029 DEP19May25'!$J$1130</f>
        <v>146293.68997397003</v>
      </c>
      <c r="K550" s="7">
        <f>BASE!K555*'FM-029 DEP19May25'!$K$1130</f>
        <v>0</v>
      </c>
      <c r="L550" s="7">
        <f>BASE!L555*'FM-029 DEP19May25'!$L$1130</f>
        <v>0</v>
      </c>
      <c r="M550" s="36">
        <f>BASE!M555*$M$1130</f>
        <v>0</v>
      </c>
      <c r="N550" s="1">
        <f t="shared" si="50"/>
        <v>4</v>
      </c>
      <c r="O550" s="8">
        <f t="shared" si="53"/>
        <v>195138</v>
      </c>
      <c r="P550" s="9">
        <f t="shared" si="51"/>
        <v>195138</v>
      </c>
      <c r="Q550" s="40">
        <f t="array" ref="Q550">IFERROR(_xlfn.STDEV.P(IF((F550:M550&lt;&gt;0)*(F550:M550&lt;&gt;""), F550:M550)), 0)</f>
        <v>45442.605293567634</v>
      </c>
      <c r="R550" s="11">
        <f t="shared" si="54"/>
        <v>23.287419822672998</v>
      </c>
      <c r="S550" s="12">
        <f t="shared" si="52"/>
        <v>76.712580177326998</v>
      </c>
      <c r="T550" s="37" t="str">
        <f t="shared" si="55"/>
        <v>ALTO</v>
      </c>
    </row>
    <row r="551" spans="2:20" ht="18">
      <c r="B551" s="27">
        <v>547</v>
      </c>
      <c r="C551" s="31" t="s">
        <v>590</v>
      </c>
      <c r="D551" s="32" t="s">
        <v>88</v>
      </c>
      <c r="E551" s="32">
        <v>1</v>
      </c>
      <c r="F551" s="7">
        <f>BASE!F556</f>
        <v>0</v>
      </c>
      <c r="G551" s="7">
        <f>BASE!G556</f>
        <v>376206</v>
      </c>
      <c r="H551" s="40">
        <f>BASE!H556*'FM-029 DEP19May25'!$H$1130</f>
        <v>302917.04157505382</v>
      </c>
      <c r="I551" s="7">
        <f>BASE!I556*'FM-029 DEP19May25'!$I$1130</f>
        <v>231402.48622437732</v>
      </c>
      <c r="J551" s="7">
        <f>BASE!J556*'FM-029 DEP19May25'!$J$1130</f>
        <v>195146.75522843553</v>
      </c>
      <c r="K551" s="7">
        <f>BASE!K556*'FM-029 DEP19May25'!$K$1130</f>
        <v>0</v>
      </c>
      <c r="L551" s="7">
        <f>BASE!L556*'FM-029 DEP19May25'!$L$1130</f>
        <v>0</v>
      </c>
      <c r="M551" s="36">
        <f>BASE!M556*$M$1130</f>
        <v>0</v>
      </c>
      <c r="N551" s="1">
        <f t="shared" si="50"/>
        <v>4</v>
      </c>
      <c r="O551" s="8">
        <f t="shared" si="53"/>
        <v>276418</v>
      </c>
      <c r="P551" s="9">
        <f t="shared" si="51"/>
        <v>276418</v>
      </c>
      <c r="Q551" s="40">
        <f t="array" ref="Q551">IFERROR(_xlfn.STDEV.P(IF((F551:M551&lt;&gt;0)*(F551:M551&lt;&gt;""), F551:M551)), 0)</f>
        <v>69446.482732351695</v>
      </c>
      <c r="R551" s="11">
        <f t="shared" si="54"/>
        <v>25.123719414926558</v>
      </c>
      <c r="S551" s="12">
        <f t="shared" si="52"/>
        <v>74.876280585073445</v>
      </c>
      <c r="T551" s="37" t="str">
        <f t="shared" si="55"/>
        <v>ALTO</v>
      </c>
    </row>
    <row r="552" spans="2:20" ht="18">
      <c r="B552" s="27">
        <v>548</v>
      </c>
      <c r="C552" s="31" t="s">
        <v>591</v>
      </c>
      <c r="D552" s="32" t="s">
        <v>88</v>
      </c>
      <c r="E552" s="32">
        <v>1</v>
      </c>
      <c r="F552" s="7">
        <f>BASE!F557</f>
        <v>0</v>
      </c>
      <c r="G552" s="7">
        <f>BASE!G557</f>
        <v>328190</v>
      </c>
      <c r="H552" s="40">
        <f>BASE!H557*'FM-029 DEP19May25'!$H$1130</f>
        <v>264268.53626239306</v>
      </c>
      <c r="I552" s="7">
        <f>BASE!I557*'FM-029 DEP19May25'!$I$1130</f>
        <v>201896.37646021598</v>
      </c>
      <c r="J552" s="7">
        <f>BASE!J557*'FM-029 DEP19May25'!$J$1130</f>
        <v>162622.29602369628</v>
      </c>
      <c r="K552" s="7">
        <f>BASE!K557*'FM-029 DEP19May25'!$K$1130</f>
        <v>0</v>
      </c>
      <c r="L552" s="7">
        <f>BASE!L557*'FM-029 DEP19May25'!$L$1130</f>
        <v>0</v>
      </c>
      <c r="M552" s="36">
        <f>BASE!M557*$M$1130</f>
        <v>0</v>
      </c>
      <c r="N552" s="1">
        <f t="shared" si="50"/>
        <v>4</v>
      </c>
      <c r="O552" s="8">
        <f t="shared" si="53"/>
        <v>239244</v>
      </c>
      <c r="P552" s="9">
        <f t="shared" si="51"/>
        <v>239244</v>
      </c>
      <c r="Q552" s="40">
        <f t="array" ref="Q552">IFERROR(_xlfn.STDEV.P(IF((F552:M552&lt;&gt;0)*(F552:M552&lt;&gt;""), F552:M552)), 0)</f>
        <v>62855.685572357572</v>
      </c>
      <c r="R552" s="11">
        <f t="shared" si="54"/>
        <v>26.27262776594505</v>
      </c>
      <c r="S552" s="12">
        <f t="shared" si="52"/>
        <v>73.727372234054954</v>
      </c>
      <c r="T552" s="37" t="str">
        <f t="shared" si="55"/>
        <v>ALTO</v>
      </c>
    </row>
    <row r="553" spans="2:20" ht="18">
      <c r="B553" s="27">
        <v>549</v>
      </c>
      <c r="C553" s="31" t="s">
        <v>592</v>
      </c>
      <c r="D553" s="32" t="s">
        <v>38</v>
      </c>
      <c r="E553" s="32">
        <v>1</v>
      </c>
      <c r="F553" s="7">
        <f>BASE!F558</f>
        <v>0</v>
      </c>
      <c r="G553" s="7">
        <f>BASE!G558</f>
        <v>5123</v>
      </c>
      <c r="H553" s="40">
        <f>BASE!H558*'FM-029 DEP19May25'!$H$1130</f>
        <v>4179.3436598762419</v>
      </c>
      <c r="I553" s="7">
        <f>BASE!I558*'FM-029 DEP19May25'!$I$1130</f>
        <v>3265.296451399603</v>
      </c>
      <c r="J553" s="7">
        <f>BASE!J558*'FM-029 DEP19May25'!$J$1130</f>
        <v>2522.3049995512074</v>
      </c>
      <c r="K553" s="7">
        <f>BASE!K558*'FM-029 DEP19May25'!$K$1130</f>
        <v>2428.6914378029078</v>
      </c>
      <c r="L553" s="7">
        <f>BASE!L558*'FM-029 DEP19May25'!$L$1130</f>
        <v>0</v>
      </c>
      <c r="M553" s="36">
        <f>BASE!M558*$M$1130</f>
        <v>0</v>
      </c>
      <c r="N553" s="1">
        <f t="shared" si="50"/>
        <v>5</v>
      </c>
      <c r="O553" s="8">
        <f t="shared" si="53"/>
        <v>3504</v>
      </c>
      <c r="P553" s="9">
        <f t="shared" si="51"/>
        <v>3504</v>
      </c>
      <c r="Q553" s="40">
        <f t="array" ref="Q553">IFERROR(_xlfn.STDEV.P(IF((F553:M553&lt;&gt;0)*(F553:M553&lt;&gt;""), F553:M553)), 0)</f>
        <v>1025.109033136483</v>
      </c>
      <c r="R553" s="11">
        <f t="shared" si="54"/>
        <v>29.255394781292328</v>
      </c>
      <c r="S553" s="12">
        <f t="shared" si="52"/>
        <v>70.744605218707676</v>
      </c>
      <c r="T553" s="37" t="str">
        <f t="shared" si="55"/>
        <v>ALTO</v>
      </c>
    </row>
    <row r="554" spans="2:20" ht="18">
      <c r="B554" s="27">
        <v>550</v>
      </c>
      <c r="C554" s="33" t="s">
        <v>593</v>
      </c>
      <c r="D554" s="32" t="s">
        <v>38</v>
      </c>
      <c r="E554" s="32">
        <v>1</v>
      </c>
      <c r="F554" s="7">
        <f>BASE!F559</f>
        <v>0</v>
      </c>
      <c r="G554" s="7"/>
      <c r="H554" s="40">
        <f>BASE!H559*'FM-029 DEP19May25'!$H$1130</f>
        <v>5444.0666581380792</v>
      </c>
      <c r="I554" s="7">
        <f>BASE!I559*'FM-029 DEP19May25'!$I$1130</f>
        <v>4188.9243993828513</v>
      </c>
      <c r="J554" s="7">
        <f>BASE!J559*'FM-029 DEP19May25'!$J$1130</f>
        <v>3186.0694731173148</v>
      </c>
      <c r="K554" s="7">
        <f>BASE!K559*'FM-029 DEP19May25'!$K$1130</f>
        <v>3031.647819063005</v>
      </c>
      <c r="L554" s="7"/>
      <c r="M554" s="36">
        <f>BASE!M559*$M$1130</f>
        <v>0</v>
      </c>
      <c r="N554" s="1">
        <f t="shared" si="50"/>
        <v>4</v>
      </c>
      <c r="O554" s="8">
        <f t="shared" si="53"/>
        <v>3963</v>
      </c>
      <c r="P554" s="9">
        <f t="shared" si="51"/>
        <v>3963</v>
      </c>
      <c r="Q554" s="40">
        <f t="array" ref="Q554">IFERROR(_xlfn.STDEV.P(IF((F554:M554&lt;&gt;0)*(F554:M554&lt;&gt;""), F554:M554)), 0)</f>
        <v>963.79948530970296</v>
      </c>
      <c r="R554" s="11">
        <f t="shared" si="54"/>
        <v>24.319946639154754</v>
      </c>
      <c r="S554" s="12">
        <f t="shared" si="52"/>
        <v>75.68005336084525</v>
      </c>
      <c r="T554" s="37" t="str">
        <f t="shared" si="55"/>
        <v>ALTO</v>
      </c>
    </row>
    <row r="555" spans="2:20" ht="18">
      <c r="B555" s="27">
        <v>551</v>
      </c>
      <c r="C555" s="33" t="s">
        <v>594</v>
      </c>
      <c r="D555" s="32" t="s">
        <v>38</v>
      </c>
      <c r="E555" s="32">
        <v>1</v>
      </c>
      <c r="F555" s="7">
        <f>BASE!F560</f>
        <v>0</v>
      </c>
      <c r="G555" s="7">
        <f>BASE!G560</f>
        <v>32872</v>
      </c>
      <c r="H555" s="40">
        <f>BASE!H560*'FM-029 DEP19May25'!$H$1130</f>
        <v>26720.003313356043</v>
      </c>
      <c r="I555" s="7">
        <f>BASE!I560*'FM-029 DEP19May25'!$I$1130</f>
        <v>20752.290059510688</v>
      </c>
      <c r="J555" s="7">
        <f>BASE!J560*'FM-029 DEP19May25'!$J$1130</f>
        <v>17921.640786284894</v>
      </c>
      <c r="K555" s="7"/>
      <c r="L555" s="7"/>
      <c r="M555" s="36">
        <f>BASE!M560*$M$1130</f>
        <v>0</v>
      </c>
      <c r="N555" s="1">
        <f t="shared" si="50"/>
        <v>4</v>
      </c>
      <c r="O555" s="8">
        <f t="shared" si="53"/>
        <v>24566</v>
      </c>
      <c r="P555" s="9">
        <f t="shared" si="51"/>
        <v>24566</v>
      </c>
      <c r="Q555" s="40">
        <f t="array" ref="Q555">IFERROR(_xlfn.STDEV.P(IF((F555:M555&lt;&gt;0)*(F555:M555&lt;&gt;""), F555:M555)), 0)</f>
        <v>5751.5488829047836</v>
      </c>
      <c r="R555" s="11">
        <f t="shared" si="54"/>
        <v>23.412638943681443</v>
      </c>
      <c r="S555" s="12">
        <f t="shared" si="52"/>
        <v>76.587361056318557</v>
      </c>
      <c r="T555" s="37" t="str">
        <f t="shared" si="55"/>
        <v>ALTO</v>
      </c>
    </row>
    <row r="556" spans="2:20" ht="18">
      <c r="B556" s="27">
        <v>552</v>
      </c>
      <c r="C556" s="31" t="s">
        <v>595</v>
      </c>
      <c r="D556" s="32" t="s">
        <v>38</v>
      </c>
      <c r="E556" s="32">
        <v>1</v>
      </c>
      <c r="F556" s="7">
        <f>BASE!F561</f>
        <v>0</v>
      </c>
      <c r="G556" s="7">
        <f>BASE!G561</f>
        <v>8935</v>
      </c>
      <c r="H556" s="40">
        <f>BASE!H561*'FM-029 DEP19May25'!$H$1130</f>
        <v>7304.4205817979546</v>
      </c>
      <c r="I556" s="7">
        <f>BASE!I561*'FM-029 DEP19May25'!$I$1130</f>
        <v>5727.5798986114169</v>
      </c>
      <c r="J556" s="7">
        <f>BASE!J561*'FM-029 DEP19May25'!$J$1130</f>
        <v>4646.3513149627506</v>
      </c>
      <c r="K556" s="7">
        <f>BASE!K561*'FM-029 DEP19May25'!$K$1130</f>
        <v>4279.7253634894996</v>
      </c>
      <c r="L556" s="7">
        <f>BASE!L561*'FM-029 DEP19May25'!$L$1130</f>
        <v>5167.8151994564696</v>
      </c>
      <c r="M556" s="36">
        <f>BASE!M561*$M$1130</f>
        <v>0</v>
      </c>
      <c r="N556" s="1">
        <f t="shared" si="50"/>
        <v>6</v>
      </c>
      <c r="O556" s="8">
        <f t="shared" si="53"/>
        <v>6010</v>
      </c>
      <c r="P556" s="9">
        <f t="shared" si="51"/>
        <v>6010</v>
      </c>
      <c r="Q556" s="40">
        <f t="array" ref="Q556">IFERROR(_xlfn.STDEV.P(IF((F556:M556&lt;&gt;0)*(F556:M556&lt;&gt;""), F556:M556)), 0)</f>
        <v>1626.5287125119778</v>
      </c>
      <c r="R556" s="11">
        <f t="shared" si="54"/>
        <v>27.063705699034575</v>
      </c>
      <c r="S556" s="12">
        <f t="shared" si="52"/>
        <v>72.936294300965429</v>
      </c>
      <c r="T556" s="37" t="str">
        <f t="shared" si="55"/>
        <v>ALTO</v>
      </c>
    </row>
    <row r="557" spans="2:20" ht="18">
      <c r="B557" s="27">
        <v>553</v>
      </c>
      <c r="C557" s="33" t="s">
        <v>596</v>
      </c>
      <c r="D557" s="32" t="s">
        <v>38</v>
      </c>
      <c r="E557" s="32">
        <v>1</v>
      </c>
      <c r="F557" s="7">
        <f>BASE!F562</f>
        <v>0</v>
      </c>
      <c r="G557" s="7"/>
      <c r="H557" s="40">
        <f>BASE!H562*'FM-029 DEP19May25'!$H$1130</f>
        <v>38350.68984996176</v>
      </c>
      <c r="I557" s="7">
        <f>BASE!I562*'FM-029 DEP19May25'!$I$1130</f>
        <v>31259.916244214237</v>
      </c>
      <c r="J557" s="7"/>
      <c r="K557" s="7"/>
      <c r="L557" s="7">
        <f>BASE!L562*'FM-029 DEP19May25'!$L$1130</f>
        <v>23255.168397554113</v>
      </c>
      <c r="M557" s="36">
        <f>BASE!M562*$M$1130</f>
        <v>0</v>
      </c>
      <c r="N557" s="1">
        <f t="shared" si="50"/>
        <v>3</v>
      </c>
      <c r="O557" s="8">
        <f t="shared" si="53"/>
        <v>30955</v>
      </c>
      <c r="P557" s="9">
        <f t="shared" si="51"/>
        <v>30955</v>
      </c>
      <c r="Q557" s="40">
        <f t="array" ref="Q557">IFERROR(_xlfn.STDEV.P(IF((F557:M557&lt;&gt;0)*(F557:M557&lt;&gt;""), F557:M557)), 0)</f>
        <v>6166.4849192737529</v>
      </c>
      <c r="R557" s="11">
        <f t="shared" si="54"/>
        <v>19.920804132688588</v>
      </c>
      <c r="S557" s="12">
        <f t="shared" si="52"/>
        <v>80.079195867311412</v>
      </c>
      <c r="T557" s="37" t="str">
        <f t="shared" si="55"/>
        <v>ALTO</v>
      </c>
    </row>
    <row r="558" spans="2:20" ht="18">
      <c r="B558" s="27">
        <v>554</v>
      </c>
      <c r="C558" s="33" t="s">
        <v>597</v>
      </c>
      <c r="D558" s="32" t="s">
        <v>38</v>
      </c>
      <c r="E558" s="32">
        <v>1</v>
      </c>
      <c r="F558" s="7">
        <f>BASE!F563</f>
        <v>0</v>
      </c>
      <c r="G558" s="7"/>
      <c r="H558" s="40">
        <f>BASE!H563*'FM-029 DEP19May25'!$H$1130</f>
        <v>41046.912505596876</v>
      </c>
      <c r="I558" s="7">
        <f>BASE!I563*'FM-029 DEP19May25'!$I$1130</f>
        <v>29217.068547498344</v>
      </c>
      <c r="J558" s="7">
        <f>BASE!J563*'FM-029 DEP19May25'!$J$1130</f>
        <v>23630.015258953419</v>
      </c>
      <c r="K558" s="7"/>
      <c r="L558" s="7">
        <f>BASE!L563*'FM-029 DEP19May25'!$L$1130</f>
        <v>23255.168397554113</v>
      </c>
      <c r="M558" s="36">
        <f>BASE!M563*$M$1130</f>
        <v>0</v>
      </c>
      <c r="N558" s="1">
        <f t="shared" si="50"/>
        <v>4</v>
      </c>
      <c r="O558" s="8">
        <f t="shared" si="53"/>
        <v>29287</v>
      </c>
      <c r="P558" s="9">
        <f t="shared" si="51"/>
        <v>29287</v>
      </c>
      <c r="Q558" s="40">
        <f t="array" ref="Q558">IFERROR(_xlfn.STDEV.P(IF((F558:M558&lt;&gt;0)*(F558:M558&lt;&gt;""), F558:M558)), 0)</f>
        <v>7188.2699769990713</v>
      </c>
      <c r="R558" s="11">
        <f t="shared" si="54"/>
        <v>24.544234564820812</v>
      </c>
      <c r="S558" s="12">
        <f t="shared" si="52"/>
        <v>75.455765435179188</v>
      </c>
      <c r="T558" s="37" t="str">
        <f t="shared" si="55"/>
        <v>ALTO</v>
      </c>
    </row>
    <row r="559" spans="2:20" ht="18">
      <c r="B559" s="27">
        <v>555</v>
      </c>
      <c r="C559" s="33" t="s">
        <v>598</v>
      </c>
      <c r="D559" s="32" t="s">
        <v>38</v>
      </c>
      <c r="E559" s="32">
        <v>1</v>
      </c>
      <c r="F559" s="7">
        <f>BASE!F564</f>
        <v>0</v>
      </c>
      <c r="G559" s="7"/>
      <c r="H559" s="40">
        <f>BASE!H564*'FM-029 DEP19May25'!$H$1130</f>
        <v>68961.155824375994</v>
      </c>
      <c r="I559" s="7">
        <f>BASE!I564*'FM-029 DEP19May25'!$I$1130</f>
        <v>53529.129380648003</v>
      </c>
      <c r="J559" s="7">
        <f>BASE!J564*'FM-029 DEP19May25'!$J$1130</f>
        <v>43808.455255363078</v>
      </c>
      <c r="K559" s="7">
        <f>BASE!K564*'FM-029 DEP19May25'!$K$1130</f>
        <v>40587.819063004848</v>
      </c>
      <c r="L559" s="7"/>
      <c r="M559" s="36">
        <f>BASE!M564*$M$1130</f>
        <v>0</v>
      </c>
      <c r="N559" s="1">
        <f t="shared" si="50"/>
        <v>4</v>
      </c>
      <c r="O559" s="8">
        <f t="shared" si="53"/>
        <v>51722</v>
      </c>
      <c r="P559" s="9">
        <f t="shared" si="51"/>
        <v>51722</v>
      </c>
      <c r="Q559" s="40">
        <f t="array" ref="Q559">IFERROR(_xlfn.STDEV.P(IF((F559:M559&lt;&gt;0)*(F559:M559&lt;&gt;""), F559:M559)), 0)</f>
        <v>11034.586367189864</v>
      </c>
      <c r="R559" s="11">
        <f t="shared" si="54"/>
        <v>21.334415465739653</v>
      </c>
      <c r="S559" s="12">
        <f t="shared" si="52"/>
        <v>78.665584534260347</v>
      </c>
      <c r="T559" s="37" t="str">
        <f t="shared" si="55"/>
        <v>ALTO</v>
      </c>
    </row>
    <row r="560" spans="2:20" ht="18">
      <c r="B560" s="27">
        <v>556</v>
      </c>
      <c r="C560" s="33" t="s">
        <v>599</v>
      </c>
      <c r="D560" s="32" t="s">
        <v>38</v>
      </c>
      <c r="E560" s="32">
        <v>1</v>
      </c>
      <c r="F560" s="7">
        <f>BASE!F565</f>
        <v>0</v>
      </c>
      <c r="G560" s="7">
        <f>BASE!G565</f>
        <v>1546</v>
      </c>
      <c r="H560" s="40">
        <f>BASE!H565*'FM-029 DEP19May25'!$H$1130</f>
        <v>1302.4462902037126</v>
      </c>
      <c r="I560" s="7">
        <f>BASE!I565*'FM-029 DEP19May25'!$I$1130</f>
        <v>1073.5816618911174</v>
      </c>
      <c r="J560" s="7">
        <f>BASE!J565*'FM-029 DEP19May25'!$J$1130</f>
        <v>796.51736827932871</v>
      </c>
      <c r="K560" s="7">
        <f>BASE!K565*'FM-029 DEP19May25'!$K$1130</f>
        <v>871.40549273021009</v>
      </c>
      <c r="L560" s="7">
        <f>BASE!L565*'FM-029 DEP19May25'!$L$1130</f>
        <v>904.3676599048822</v>
      </c>
      <c r="M560" s="36">
        <f>BASE!M565*$M$1130</f>
        <v>0</v>
      </c>
      <c r="N560" s="1">
        <f t="shared" si="50"/>
        <v>6</v>
      </c>
      <c r="O560" s="8">
        <f t="shared" si="53"/>
        <v>1082</v>
      </c>
      <c r="P560" s="9">
        <f t="shared" si="51"/>
        <v>1082</v>
      </c>
      <c r="Q560" s="40">
        <f t="array" ref="Q560">IFERROR(_xlfn.STDEV.P(IF((F560:M560&lt;&gt;0)*(F560:M560&lt;&gt;""), F560:M560)), 0)</f>
        <v>265.00508396033541</v>
      </c>
      <c r="R560" s="11">
        <f t="shared" si="54"/>
        <v>24.492151937184421</v>
      </c>
      <c r="S560" s="12">
        <f t="shared" si="52"/>
        <v>75.507848062815583</v>
      </c>
      <c r="T560" s="37" t="str">
        <f t="shared" si="55"/>
        <v>ALTO</v>
      </c>
    </row>
    <row r="561" spans="2:20" ht="18">
      <c r="B561" s="27">
        <v>557</v>
      </c>
      <c r="C561" s="33" t="s">
        <v>600</v>
      </c>
      <c r="D561" s="32" t="s">
        <v>38</v>
      </c>
      <c r="E561" s="32">
        <v>1</v>
      </c>
      <c r="F561" s="7">
        <f>BASE!F566</f>
        <v>0</v>
      </c>
      <c r="G561" s="7">
        <f>BASE!G566</f>
        <v>54577</v>
      </c>
      <c r="H561" s="40">
        <f>BASE!H566*'FM-029 DEP19May25'!$H$1130</f>
        <v>50565.094693457548</v>
      </c>
      <c r="I561" s="7">
        <f>BASE!I566*'FM-029 DEP19May25'!$I$1130</f>
        <v>47562.492836676211</v>
      </c>
      <c r="J561" s="7"/>
      <c r="K561" s="7"/>
      <c r="L561" s="7"/>
      <c r="M561" s="36">
        <f>BASE!M566*$M$1130</f>
        <v>0</v>
      </c>
      <c r="N561" s="1">
        <f t="shared" si="50"/>
        <v>3</v>
      </c>
      <c r="O561" s="8">
        <f t="shared" si="53"/>
        <v>50902</v>
      </c>
      <c r="P561" s="9">
        <f t="shared" si="51"/>
        <v>50902</v>
      </c>
      <c r="Q561" s="40">
        <f t="array" ref="Q561">IFERROR(_xlfn.STDEV.P(IF((F561:M561&lt;&gt;0)*(F561:M561&lt;&gt;""), F561:M561)), 0)</f>
        <v>2873.5249905788569</v>
      </c>
      <c r="R561" s="11">
        <f t="shared" si="54"/>
        <v>5.6452103857979195</v>
      </c>
      <c r="S561" s="12">
        <f t="shared" si="52"/>
        <v>94.354789614202076</v>
      </c>
      <c r="T561" s="37" t="str">
        <f t="shared" si="55"/>
        <v>ALTO</v>
      </c>
    </row>
    <row r="562" spans="2:20" ht="18">
      <c r="B562" s="27">
        <v>558</v>
      </c>
      <c r="C562" s="31" t="s">
        <v>601</v>
      </c>
      <c r="D562" s="32" t="s">
        <v>38</v>
      </c>
      <c r="E562" s="32">
        <v>1</v>
      </c>
      <c r="F562" s="7">
        <f>BASE!F567</f>
        <v>0</v>
      </c>
      <c r="G562" s="7">
        <f>BASE!G567</f>
        <v>8430</v>
      </c>
      <c r="H562" s="40">
        <f>BASE!H567*'FM-029 DEP19May25'!$H$1130</f>
        <v>6883.5080611833409</v>
      </c>
      <c r="I562" s="7">
        <f>BASE!I567*'FM-029 DEP19May25'!$I$1130</f>
        <v>5387.4674895305261</v>
      </c>
      <c r="J562" s="7">
        <f>BASE!J567*'FM-029 DEP19May25'!$J$1130</f>
        <v>4248.0926308230864</v>
      </c>
      <c r="K562" s="7">
        <f>BASE!K567*'FM-029 DEP19May25'!$K$1130</f>
        <v>3987.382875605816</v>
      </c>
      <c r="L562" s="7"/>
      <c r="M562" s="36">
        <f>BASE!M567*$M$1130</f>
        <v>0</v>
      </c>
      <c r="N562" s="1">
        <f t="shared" si="50"/>
        <v>5</v>
      </c>
      <c r="O562" s="8">
        <f t="shared" si="53"/>
        <v>5787</v>
      </c>
      <c r="P562" s="9">
        <f t="shared" si="51"/>
        <v>5787</v>
      </c>
      <c r="Q562" s="40">
        <f t="array" ref="Q562">IFERROR(_xlfn.STDEV.P(IF((F562:M562&lt;&gt;0)*(F562:M562&lt;&gt;""), F562:M562)), 0)</f>
        <v>1670.5844737317839</v>
      </c>
      <c r="R562" s="11">
        <f t="shared" si="54"/>
        <v>28.867884460545774</v>
      </c>
      <c r="S562" s="12">
        <f t="shared" si="52"/>
        <v>71.132115539454219</v>
      </c>
      <c r="T562" s="37" t="str">
        <f t="shared" si="55"/>
        <v>ALTO</v>
      </c>
    </row>
    <row r="563" spans="2:20" ht="18">
      <c r="B563" s="27">
        <v>559</v>
      </c>
      <c r="C563" s="31" t="s">
        <v>602</v>
      </c>
      <c r="D563" s="32" t="s">
        <v>38</v>
      </c>
      <c r="E563" s="32">
        <v>1</v>
      </c>
      <c r="F563" s="7">
        <f>BASE!F568</f>
        <v>0</v>
      </c>
      <c r="G563" s="7">
        <f>BASE!G568</f>
        <v>6868</v>
      </c>
      <c r="H563" s="40">
        <f>BASE!H568*'FM-029 DEP19May25'!$H$1130</f>
        <v>5621.7632175484941</v>
      </c>
      <c r="I563" s="7">
        <f>BASE!I568*'FM-029 DEP19May25'!$I$1130</f>
        <v>4418.2014547057524</v>
      </c>
      <c r="J563" s="7">
        <f>BASE!J568*'FM-029 DEP19May25'!$J$1130</f>
        <v>3451.5752625437576</v>
      </c>
      <c r="K563" s="7">
        <f>BASE!K568*'FM-029 DEP19May25'!$K$1130</f>
        <v>3279.0145395799677</v>
      </c>
      <c r="L563" s="7"/>
      <c r="M563" s="36">
        <f>BASE!M568*$M$1130</f>
        <v>0</v>
      </c>
      <c r="N563" s="1">
        <f t="shared" si="50"/>
        <v>5</v>
      </c>
      <c r="O563" s="8">
        <f t="shared" si="53"/>
        <v>4728</v>
      </c>
      <c r="P563" s="9">
        <f t="shared" si="51"/>
        <v>4728</v>
      </c>
      <c r="Q563" s="40">
        <f t="array" ref="Q563">IFERROR(_xlfn.STDEV.P(IF((F563:M563&lt;&gt;0)*(F563:M563&lt;&gt;""), F563:M563)), 0)</f>
        <v>1356.7023538491489</v>
      </c>
      <c r="R563" s="11">
        <f t="shared" si="54"/>
        <v>28.695058245540377</v>
      </c>
      <c r="S563" s="12">
        <f t="shared" si="52"/>
        <v>71.30494175445962</v>
      </c>
      <c r="T563" s="37" t="str">
        <f t="shared" si="55"/>
        <v>ALTO</v>
      </c>
    </row>
    <row r="564" spans="2:20" ht="18">
      <c r="B564" s="27">
        <v>560</v>
      </c>
      <c r="C564" s="31" t="s">
        <v>603</v>
      </c>
      <c r="D564" s="32" t="s">
        <v>38</v>
      </c>
      <c r="E564" s="32">
        <v>1</v>
      </c>
      <c r="F564" s="7">
        <f>BASE!F569</f>
        <v>0</v>
      </c>
      <c r="G564" s="7">
        <f>BASE!G569</f>
        <v>5701</v>
      </c>
      <c r="H564" s="40">
        <f>BASE!H569*'FM-029 DEP19May25'!$H$1130</f>
        <v>4639.9649088507258</v>
      </c>
      <c r="I564" s="7">
        <f>BASE!I569*'FM-029 DEP19May25'!$I$1130</f>
        <v>3610.8419660568652</v>
      </c>
      <c r="J564" s="7">
        <f>BASE!J569*'FM-029 DEP19May25'!$J$1130</f>
        <v>2920.563683690872</v>
      </c>
      <c r="K564" s="7">
        <f>BASE!K569*'FM-029 DEP19May25'!$K$1130</f>
        <v>2818.0129240710826</v>
      </c>
      <c r="L564" s="7"/>
      <c r="M564" s="36">
        <f>BASE!M569*$M$1130</f>
        <v>0</v>
      </c>
      <c r="N564" s="1">
        <f t="shared" si="50"/>
        <v>5</v>
      </c>
      <c r="O564" s="8">
        <f t="shared" si="53"/>
        <v>3938</v>
      </c>
      <c r="P564" s="9">
        <f t="shared" si="51"/>
        <v>3938</v>
      </c>
      <c r="Q564" s="40">
        <f t="array" ref="Q564">IFERROR(_xlfn.STDEV.P(IF((F564:M564&lt;&gt;0)*(F564:M564&lt;&gt;""), F564:M564)), 0)</f>
        <v>1095.2172196429422</v>
      </c>
      <c r="R564" s="11">
        <f t="shared" si="54"/>
        <v>27.811508878693296</v>
      </c>
      <c r="S564" s="12">
        <f t="shared" si="52"/>
        <v>72.188491121306697</v>
      </c>
      <c r="T564" s="37" t="str">
        <f t="shared" si="55"/>
        <v>ALTO</v>
      </c>
    </row>
    <row r="565" spans="2:20" ht="18">
      <c r="B565" s="27">
        <v>561</v>
      </c>
      <c r="C565" s="33" t="s">
        <v>604</v>
      </c>
      <c r="D565" s="32" t="s">
        <v>38</v>
      </c>
      <c r="E565" s="32">
        <v>1</v>
      </c>
      <c r="F565" s="7">
        <f>BASE!F570</f>
        <v>0</v>
      </c>
      <c r="G565" s="7"/>
      <c r="H565" s="40">
        <f>BASE!H570*'FM-029 DEP19May25'!$H$1130</f>
        <v>50508.509755544736</v>
      </c>
      <c r="I565" s="7">
        <f>BASE!I570*'FM-029 DEP19May25'!$I$1130</f>
        <v>39241.148335904778</v>
      </c>
      <c r="J565" s="7">
        <f>BASE!J570*'FM-029 DEP19May25'!$J$1130</f>
        <v>29736.648415761603</v>
      </c>
      <c r="K565" s="7">
        <f>BASE!K570*'FM-029 DEP19May25'!$K$1130</f>
        <v>27335.428109854605</v>
      </c>
      <c r="L565" s="7"/>
      <c r="M565" s="36">
        <f>BASE!M570*$M$1130</f>
        <v>0</v>
      </c>
      <c r="N565" s="1">
        <f t="shared" si="50"/>
        <v>4</v>
      </c>
      <c r="O565" s="8">
        <f t="shared" si="53"/>
        <v>36705</v>
      </c>
      <c r="P565" s="9">
        <f t="shared" si="51"/>
        <v>36705</v>
      </c>
      <c r="Q565" s="40">
        <f t="array" ref="Q565">IFERROR(_xlfn.STDEV.P(IF((F565:M565&lt;&gt;0)*(F565:M565&lt;&gt;""), F565:M565)), 0)</f>
        <v>9128.4682505756045</v>
      </c>
      <c r="R565" s="11">
        <f t="shared" si="54"/>
        <v>24.869822232871826</v>
      </c>
      <c r="S565" s="12">
        <f t="shared" si="52"/>
        <v>75.130177767128174</v>
      </c>
      <c r="T565" s="37" t="str">
        <f t="shared" si="55"/>
        <v>ALTO</v>
      </c>
    </row>
    <row r="566" spans="2:20" ht="18">
      <c r="B566" s="27">
        <v>562</v>
      </c>
      <c r="C566" s="31" t="s">
        <v>605</v>
      </c>
      <c r="D566" s="32" t="s">
        <v>38</v>
      </c>
      <c r="E566" s="32">
        <v>1</v>
      </c>
      <c r="F566" s="7">
        <f>BASE!F571</f>
        <v>0</v>
      </c>
      <c r="G566" s="7">
        <f>BASE!G571</f>
        <v>35120</v>
      </c>
      <c r="H566" s="40">
        <f>BASE!H571*'FM-029 DEP19May25'!$H$1130</f>
        <v>33557.846336925533</v>
      </c>
      <c r="I566" s="7">
        <f>BASE!I571*'FM-029 DEP19May25'!$I$1130</f>
        <v>32759.453383292923</v>
      </c>
      <c r="J566" s="7">
        <f>BASE!J571*'FM-029 DEP19May25'!$J$1130</f>
        <v>28674.625258055832</v>
      </c>
      <c r="K566" s="7">
        <f>BASE!K571*'FM-029 DEP19May25'!$K$1130</f>
        <v>26562.407108239095</v>
      </c>
      <c r="L566" s="7">
        <f>BASE!L571*'FM-029 DEP19May25'!$L$1130</f>
        <v>12919.537998641174</v>
      </c>
      <c r="M566" s="36">
        <f>BASE!M571*$M$1130</f>
        <v>0</v>
      </c>
      <c r="N566" s="1">
        <f t="shared" si="50"/>
        <v>6</v>
      </c>
      <c r="O566" s="8">
        <f t="shared" si="53"/>
        <v>28266</v>
      </c>
      <c r="P566" s="9">
        <f t="shared" si="51"/>
        <v>28266</v>
      </c>
      <c r="Q566" s="40">
        <f t="array" ref="Q566">IFERROR(_xlfn.STDEV.P(IF((F566:M566&lt;&gt;0)*(F566:M566&lt;&gt;""), F566:M566)), 0)</f>
        <v>7458.2747726590997</v>
      </c>
      <c r="R566" s="11">
        <f t="shared" si="54"/>
        <v>26.386028347339913</v>
      </c>
      <c r="S566" s="12">
        <f t="shared" si="52"/>
        <v>73.613971652660084</v>
      </c>
      <c r="T566" s="37" t="str">
        <f t="shared" si="55"/>
        <v>ALTO</v>
      </c>
    </row>
    <row r="567" spans="2:20" ht="18">
      <c r="B567" s="27">
        <v>563</v>
      </c>
      <c r="C567" s="33" t="s">
        <v>606</v>
      </c>
      <c r="D567" s="32" t="s">
        <v>38</v>
      </c>
      <c r="E567" s="32">
        <v>1</v>
      </c>
      <c r="F567" s="7">
        <f>BASE!F572</f>
        <v>0</v>
      </c>
      <c r="G567" s="7"/>
      <c r="H567" s="40">
        <f>BASE!H572*'FM-029 DEP19May25'!$H$1130</f>
        <v>97960.440145588538</v>
      </c>
      <c r="I567" s="7">
        <f>BASE!I572*'FM-029 DEP19May25'!$I$1130</f>
        <v>74835.596208948642</v>
      </c>
      <c r="J567" s="7">
        <f>BASE!J572*'FM-029 DEP19May25'!$J$1130</f>
        <v>59075.038147383544</v>
      </c>
      <c r="K567" s="7">
        <f>BASE!K572*'FM-029 DEP19May25'!$K$1130</f>
        <v>54715.83198707593</v>
      </c>
      <c r="L567" s="7"/>
      <c r="M567" s="36">
        <f>BASE!M572*$M$1130</f>
        <v>0</v>
      </c>
      <c r="N567" s="1">
        <f t="shared" si="50"/>
        <v>4</v>
      </c>
      <c r="O567" s="8">
        <f t="shared" si="53"/>
        <v>71647</v>
      </c>
      <c r="P567" s="9">
        <f t="shared" si="51"/>
        <v>71647</v>
      </c>
      <c r="Q567" s="40">
        <f t="array" ref="Q567">IFERROR(_xlfn.STDEV.P(IF((F567:M567&lt;&gt;0)*(F567:M567&lt;&gt;""), F567:M567)), 0)</f>
        <v>16935.782775574335</v>
      </c>
      <c r="R567" s="11">
        <f t="shared" si="54"/>
        <v>23.637811458364393</v>
      </c>
      <c r="S567" s="12">
        <f t="shared" si="52"/>
        <v>76.362188541635604</v>
      </c>
      <c r="T567" s="37" t="str">
        <f t="shared" si="55"/>
        <v>ALTO</v>
      </c>
    </row>
    <row r="568" spans="2:20" ht="18">
      <c r="B568" s="27">
        <v>564</v>
      </c>
      <c r="C568" s="33" t="s">
        <v>607</v>
      </c>
      <c r="D568" s="32" t="s">
        <v>38</v>
      </c>
      <c r="E568" s="32">
        <v>1</v>
      </c>
      <c r="F568" s="7">
        <f>BASE!F573</f>
        <v>0</v>
      </c>
      <c r="G568" s="7"/>
      <c r="H568" s="40">
        <f>BASE!H573*'FM-029 DEP19May25'!$H$1130</f>
        <v>15233.260917054855</v>
      </c>
      <c r="I568" s="7">
        <f>BASE!I573*'FM-029 DEP19May25'!$I$1130</f>
        <v>11856.122988759091</v>
      </c>
      <c r="J568" s="7">
        <f>BASE!J573*'FM-029 DEP19May25'!$J$1130</f>
        <v>9823.7142087783868</v>
      </c>
      <c r="K568" s="7">
        <f>BASE!K573*'FM-029 DEP19May25'!$K$1130</f>
        <v>9155.3796445880453</v>
      </c>
      <c r="L568" s="7"/>
      <c r="M568" s="36">
        <f>BASE!M573*$M$1130</f>
        <v>0</v>
      </c>
      <c r="N568" s="1">
        <f t="shared" si="50"/>
        <v>4</v>
      </c>
      <c r="O568" s="8">
        <f t="shared" si="53"/>
        <v>11517</v>
      </c>
      <c r="P568" s="9">
        <f t="shared" si="51"/>
        <v>11517</v>
      </c>
      <c r="Q568" s="40">
        <f t="array" ref="Q568">IFERROR(_xlfn.STDEV.P(IF((F568:M568&lt;&gt;0)*(F568:M568&lt;&gt;""), F568:M568)), 0)</f>
        <v>2364.8502606888287</v>
      </c>
      <c r="R568" s="11">
        <f t="shared" si="54"/>
        <v>20.533561350081001</v>
      </c>
      <c r="S568" s="12">
        <f t="shared" si="52"/>
        <v>79.466438649918999</v>
      </c>
      <c r="T568" s="37" t="str">
        <f t="shared" si="55"/>
        <v>ALTO</v>
      </c>
    </row>
    <row r="569" spans="2:20" ht="18">
      <c r="B569" s="27">
        <v>565</v>
      </c>
      <c r="C569" s="33" t="s">
        <v>608</v>
      </c>
      <c r="D569" s="32" t="s">
        <v>38</v>
      </c>
      <c r="E569" s="32">
        <v>1</v>
      </c>
      <c r="F569" s="7">
        <f>BASE!F574</f>
        <v>0</v>
      </c>
      <c r="G569" s="7">
        <f>BASE!G574</f>
        <v>10104</v>
      </c>
      <c r="H569" s="40">
        <f>BASE!H574*'FM-029 DEP19May25'!$H$1130</f>
        <v>8231.6193890009035</v>
      </c>
      <c r="I569" s="7">
        <f>BASE!I574*'FM-029 DEP19May25'!$I$1130</f>
        <v>6417.5843068106669</v>
      </c>
      <c r="J569" s="7"/>
      <c r="K569" s="7"/>
      <c r="L569" s="7"/>
      <c r="M569" s="36">
        <f>BASE!M574*$M$1130</f>
        <v>0</v>
      </c>
      <c r="N569" s="1">
        <f t="shared" si="50"/>
        <v>3</v>
      </c>
      <c r="O569" s="8">
        <f t="shared" si="53"/>
        <v>8251</v>
      </c>
      <c r="P569" s="9">
        <f t="shared" si="51"/>
        <v>8251</v>
      </c>
      <c r="Q569" s="40">
        <f t="array" ref="Q569">IFERROR(_xlfn.STDEV.P(IF((F569:M569&lt;&gt;0)*(F569:M569&lt;&gt;""), F569:M569)), 0)</f>
        <v>1505.0357358199155</v>
      </c>
      <c r="R569" s="11">
        <f t="shared" si="54"/>
        <v>18.24064641643335</v>
      </c>
      <c r="S569" s="12">
        <f t="shared" si="52"/>
        <v>81.75935358356665</v>
      </c>
      <c r="T569" s="37" t="str">
        <f t="shared" si="55"/>
        <v>ALTO</v>
      </c>
    </row>
    <row r="570" spans="2:20" ht="18">
      <c r="B570" s="27">
        <v>566</v>
      </c>
      <c r="C570" s="33" t="s">
        <v>609</v>
      </c>
      <c r="D570" s="32" t="s">
        <v>38</v>
      </c>
      <c r="E570" s="32">
        <v>1</v>
      </c>
      <c r="F570" s="7">
        <f>BASE!F575</f>
        <v>0</v>
      </c>
      <c r="G570" s="7"/>
      <c r="H570" s="40">
        <f>BASE!H575*'FM-029 DEP19May25'!$H$1130</f>
        <v>2109.5261941180556</v>
      </c>
      <c r="I570" s="7">
        <f>BASE!I575*'FM-029 DEP19May25'!$I$1130</f>
        <v>1658.1838219087501</v>
      </c>
      <c r="J570" s="7">
        <f>BASE!J575*'FM-029 DEP19May25'!$J$1130</f>
        <v>1194.776052418993</v>
      </c>
      <c r="K570" s="7">
        <f>BASE!K575*'FM-029 DEP19May25'!$K$1130</f>
        <v>1221.373182552504</v>
      </c>
      <c r="L570" s="7"/>
      <c r="M570" s="36">
        <f>BASE!M575*$M$1130</f>
        <v>0</v>
      </c>
      <c r="N570" s="1">
        <f t="shared" si="50"/>
        <v>4</v>
      </c>
      <c r="O570" s="8">
        <f t="shared" si="53"/>
        <v>1546</v>
      </c>
      <c r="P570" s="9">
        <f t="shared" si="51"/>
        <v>1546</v>
      </c>
      <c r="Q570" s="40">
        <f t="array" ref="Q570">IFERROR(_xlfn.STDEV.P(IF((F570:M570&lt;&gt;0)*(F570:M570&lt;&gt;""), F570:M570)), 0)</f>
        <v>373.79399686295903</v>
      </c>
      <c r="R570" s="11">
        <f t="shared" si="54"/>
        <v>24.178136925159059</v>
      </c>
      <c r="S570" s="12">
        <f t="shared" si="52"/>
        <v>75.821863074840934</v>
      </c>
      <c r="T570" s="37" t="str">
        <f t="shared" si="55"/>
        <v>ALTO</v>
      </c>
    </row>
    <row r="571" spans="2:20" ht="18">
      <c r="B571" s="27">
        <v>567</v>
      </c>
      <c r="C571" s="33" t="s">
        <v>610</v>
      </c>
      <c r="D571" s="32" t="s">
        <v>38</v>
      </c>
      <c r="E571" s="32">
        <v>1</v>
      </c>
      <c r="F571" s="7">
        <f>BASE!F576</f>
        <v>0</v>
      </c>
      <c r="G571" s="7">
        <f>BASE!G576</f>
        <v>10377</v>
      </c>
      <c r="H571" s="40">
        <f>BASE!H576*'FM-029 DEP19May25'!$H$1130</f>
        <v>8467.8863227421243</v>
      </c>
      <c r="I571" s="7">
        <f>BASE!I576*'FM-029 DEP19May25'!$I$1130</f>
        <v>6620.7824553669816</v>
      </c>
      <c r="J571" s="7"/>
      <c r="K571" s="7"/>
      <c r="L571" s="7"/>
      <c r="M571" s="36">
        <f>BASE!M576*$M$1130</f>
        <v>0</v>
      </c>
      <c r="N571" s="1">
        <f t="shared" si="50"/>
        <v>3</v>
      </c>
      <c r="O571" s="8">
        <f t="shared" si="53"/>
        <v>8489</v>
      </c>
      <c r="P571" s="9">
        <f t="shared" si="51"/>
        <v>8489</v>
      </c>
      <c r="Q571" s="40">
        <f t="array" ref="Q571">IFERROR(_xlfn.STDEV.P(IF((F571:M571&lt;&gt;0)*(F571:M571&lt;&gt;""), F571:M571)), 0)</f>
        <v>1533.5390431639623</v>
      </c>
      <c r="R571" s="11">
        <f t="shared" si="54"/>
        <v>18.065014055412444</v>
      </c>
      <c r="S571" s="12">
        <f t="shared" si="52"/>
        <v>81.934985944587552</v>
      </c>
      <c r="T571" s="37" t="str">
        <f t="shared" si="55"/>
        <v>ALTO</v>
      </c>
    </row>
    <row r="572" spans="2:20" ht="18">
      <c r="B572" s="27">
        <v>568</v>
      </c>
      <c r="C572" s="33" t="s">
        <v>611</v>
      </c>
      <c r="D572" s="32" t="s">
        <v>38</v>
      </c>
      <c r="E572" s="32">
        <v>1</v>
      </c>
      <c r="F572" s="7">
        <f>BASE!F577</f>
        <v>0</v>
      </c>
      <c r="G572" s="7">
        <f>BASE!G577</f>
        <v>7698</v>
      </c>
      <c r="H572" s="40">
        <f>BASE!H577*'FM-029 DEP19May25'!$H$1130</f>
        <v>6286.8844175763043</v>
      </c>
      <c r="I572" s="7">
        <f>BASE!I577*'FM-029 DEP19May25'!$I$1130</f>
        <v>4922.3936521930791</v>
      </c>
      <c r="J572" s="7">
        <f>BASE!J577*'FM-029 DEP19May25'!$J$1130</f>
        <v>4911.8571043891934</v>
      </c>
      <c r="K572" s="7"/>
      <c r="L572" s="7"/>
      <c r="M572" s="36">
        <f>BASE!M577*$M$1130</f>
        <v>0</v>
      </c>
      <c r="N572" s="1">
        <f t="shared" si="50"/>
        <v>4</v>
      </c>
      <c r="O572" s="8">
        <f t="shared" si="53"/>
        <v>5955</v>
      </c>
      <c r="P572" s="9">
        <f t="shared" si="51"/>
        <v>5955</v>
      </c>
      <c r="Q572" s="40">
        <f t="array" ref="Q572">IFERROR(_xlfn.STDEV.P(IF((F572:M572&lt;&gt;0)*(F572:M572&lt;&gt;""), F572:M572)), 0)</f>
        <v>1151.3708188333005</v>
      </c>
      <c r="R572" s="11">
        <f t="shared" si="54"/>
        <v>19.334522566470202</v>
      </c>
      <c r="S572" s="12">
        <f t="shared" si="52"/>
        <v>80.665477433529801</v>
      </c>
      <c r="T572" s="37" t="str">
        <f t="shared" si="55"/>
        <v>ALTO</v>
      </c>
    </row>
    <row r="573" spans="2:20" ht="18">
      <c r="B573" s="27">
        <v>569</v>
      </c>
      <c r="C573" s="33" t="s">
        <v>612</v>
      </c>
      <c r="D573" s="32" t="s">
        <v>587</v>
      </c>
      <c r="E573" s="32">
        <v>1</v>
      </c>
      <c r="F573" s="7">
        <f>BASE!F578</f>
        <v>0</v>
      </c>
      <c r="G573" s="7">
        <f>BASE!G578</f>
        <v>7103</v>
      </c>
      <c r="H573" s="40">
        <f>BASE!H578*'FM-029 DEP19May25'!$H$1130</f>
        <v>5745.8529936730856</v>
      </c>
      <c r="I573" s="7">
        <f>BASE!I578*'FM-029 DEP19May25'!$I$1130</f>
        <v>4425.8078025126733</v>
      </c>
      <c r="J573" s="7">
        <f>BASE!J578*'FM-029 DEP19May25'!$J$1130</f>
        <v>3982.5868413966436</v>
      </c>
      <c r="K573" s="7"/>
      <c r="L573" s="7"/>
      <c r="M573" s="36">
        <f>BASE!M578*$M$1130</f>
        <v>0</v>
      </c>
      <c r="N573" s="1">
        <f t="shared" si="50"/>
        <v>4</v>
      </c>
      <c r="O573" s="8">
        <f t="shared" si="53"/>
        <v>5314</v>
      </c>
      <c r="P573" s="9">
        <f t="shared" si="51"/>
        <v>5314</v>
      </c>
      <c r="Q573" s="40">
        <f t="array" ref="Q573">IFERROR(_xlfn.STDEV.P(IF((F573:M573&lt;&gt;0)*(F573:M573&lt;&gt;""), F573:M573)), 0)</f>
        <v>1219.4839069842242</v>
      </c>
      <c r="R573" s="11">
        <f t="shared" si="54"/>
        <v>22.948511610542418</v>
      </c>
      <c r="S573" s="12">
        <f t="shared" si="52"/>
        <v>77.051488389457575</v>
      </c>
      <c r="T573" s="37" t="str">
        <f t="shared" si="55"/>
        <v>ALTO</v>
      </c>
    </row>
    <row r="574" spans="2:20" ht="18">
      <c r="B574" s="27">
        <v>570</v>
      </c>
      <c r="C574" s="33" t="s">
        <v>613</v>
      </c>
      <c r="D574" s="32" t="s">
        <v>38</v>
      </c>
      <c r="E574" s="32">
        <v>1</v>
      </c>
      <c r="F574" s="7">
        <f>BASE!F579</f>
        <v>0</v>
      </c>
      <c r="G574" s="7">
        <f>BASE!G579</f>
        <v>21640</v>
      </c>
      <c r="H574" s="40">
        <f>BASE!H579*'FM-029 DEP19May25'!$H$1130</f>
        <v>17614.791900438016</v>
      </c>
      <c r="I574" s="7">
        <f>BASE!I579*'FM-029 DEP19May25'!$I$1130</f>
        <v>13713.158474763059</v>
      </c>
      <c r="J574" s="7">
        <f>BASE!J579*'FM-029 DEP19May25'!$J$1130</f>
        <v>0</v>
      </c>
      <c r="K574" s="7">
        <f>BASE!K579*'FM-029 DEP19May25'!$K$1130</f>
        <v>0</v>
      </c>
      <c r="L574" s="7">
        <f>BASE!L579*'FM-029 DEP19May25'!$L$1130</f>
        <v>0</v>
      </c>
      <c r="M574" s="36">
        <f>BASE!M579*$M$1130</f>
        <v>0</v>
      </c>
      <c r="N574" s="1">
        <f t="shared" si="50"/>
        <v>3</v>
      </c>
      <c r="O574" s="8">
        <f t="shared" si="53"/>
        <v>17656</v>
      </c>
      <c r="P574" s="9">
        <f t="shared" si="51"/>
        <v>17656</v>
      </c>
      <c r="Q574" s="40">
        <f t="array" ref="Q574">IFERROR(_xlfn.STDEV.P(IF((F574:M574&lt;&gt;0)*(F574:M574&lt;&gt;""), F574:M574)), 0)</f>
        <v>3236.2505774317101</v>
      </c>
      <c r="R574" s="11">
        <f t="shared" si="54"/>
        <v>18.32946634249949</v>
      </c>
      <c r="S574" s="12">
        <f t="shared" si="52"/>
        <v>81.670533657500513</v>
      </c>
      <c r="T574" s="37" t="str">
        <f t="shared" si="55"/>
        <v>ALTO</v>
      </c>
    </row>
    <row r="575" spans="2:20" ht="18">
      <c r="B575" s="27">
        <v>571</v>
      </c>
      <c r="C575" s="33" t="s">
        <v>614</v>
      </c>
      <c r="D575" s="32" t="s">
        <v>38</v>
      </c>
      <c r="E575" s="32">
        <v>1</v>
      </c>
      <c r="F575" s="7">
        <f>BASE!F580</f>
        <v>0</v>
      </c>
      <c r="G575" s="7">
        <f>BASE!G580</f>
        <v>149075</v>
      </c>
      <c r="H575" s="40">
        <f>BASE!H580*'FM-029 DEP19May25'!$H$1130</f>
        <v>121179.1263358131</v>
      </c>
      <c r="I575" s="7">
        <f>BASE!I580*'FM-029 DEP19May25'!$I$1130</f>
        <v>94115.514657262494</v>
      </c>
      <c r="J575" s="7">
        <f>BASE!J580*'FM-029 DEP19May25'!$J$1130</f>
        <v>74872.632618256903</v>
      </c>
      <c r="K575" s="7">
        <f>BASE!K580*'FM-029 DEP19May25'!$K$1130</f>
        <v>93167.302100161556</v>
      </c>
      <c r="L575" s="7">
        <f>BASE!L580*'FM-029 DEP19May25'!$L$1130</f>
        <v>90436.765990488217</v>
      </c>
      <c r="M575" s="36">
        <f>BASE!M580*$M$1130</f>
        <v>0</v>
      </c>
      <c r="N575" s="1">
        <f t="shared" si="50"/>
        <v>6</v>
      </c>
      <c r="O575" s="8">
        <f t="shared" si="53"/>
        <v>103808</v>
      </c>
      <c r="P575" s="9">
        <f t="shared" si="51"/>
        <v>103808</v>
      </c>
      <c r="Q575" s="40">
        <f t="array" ref="Q575">IFERROR(_xlfn.STDEV.P(IF((F575:M575&lt;&gt;0)*(F575:M575&lt;&gt;""), F575:M575)), 0)</f>
        <v>24406.52722492093</v>
      </c>
      <c r="R575" s="11">
        <f t="shared" si="54"/>
        <v>23.511219968519701</v>
      </c>
      <c r="S575" s="12">
        <f t="shared" si="52"/>
        <v>76.488780031480303</v>
      </c>
      <c r="T575" s="37" t="str">
        <f t="shared" si="55"/>
        <v>ALTO</v>
      </c>
    </row>
    <row r="576" spans="2:20" ht="18">
      <c r="B576" s="27">
        <v>572</v>
      </c>
      <c r="C576" s="33" t="s">
        <v>615</v>
      </c>
      <c r="D576" s="32" t="s">
        <v>38</v>
      </c>
      <c r="E576" s="32">
        <v>1</v>
      </c>
      <c r="F576" s="7">
        <f>BASE!F581</f>
        <v>0</v>
      </c>
      <c r="G576" s="7">
        <f>BASE!G581</f>
        <v>173</v>
      </c>
      <c r="H576" s="40">
        <f>BASE!H581*'FM-029 DEP19May25'!$H$1130</f>
        <v>167.76937732044775</v>
      </c>
      <c r="I576" s="7">
        <f>BASE!I581*'FM-029 DEP19May25'!$I$1130</f>
        <v>166.25303063698479</v>
      </c>
      <c r="J576" s="7">
        <f>BASE!J581*'FM-029 DEP19May25'!$J$1130</f>
        <v>119.4776052418993</v>
      </c>
      <c r="K576" s="7">
        <f>BASE!K581*'FM-029 DEP19May25'!$K$1130</f>
        <v>123.68336025848143</v>
      </c>
      <c r="L576" s="7">
        <f>BASE!L581*'FM-029 DEP19May25'!$L$1130</f>
        <v>129.19537998641172</v>
      </c>
      <c r="M576" s="36">
        <f>BASE!M581*$M$1130</f>
        <v>0</v>
      </c>
      <c r="N576" s="1">
        <f t="shared" si="50"/>
        <v>6</v>
      </c>
      <c r="O576" s="8">
        <f t="shared" si="53"/>
        <v>147</v>
      </c>
      <c r="P576" s="9">
        <f t="shared" si="51"/>
        <v>147</v>
      </c>
      <c r="Q576" s="40">
        <f t="array" ref="Q576">IFERROR(_xlfn.STDEV.P(IF((F576:M576&lt;&gt;0)*(F576:M576&lt;&gt;""), F576:M576)), 0)</f>
        <v>22.712160704815652</v>
      </c>
      <c r="R576" s="11">
        <f t="shared" si="54"/>
        <v>15.450449459058266</v>
      </c>
      <c r="S576" s="12">
        <f t="shared" si="52"/>
        <v>84.549550540941738</v>
      </c>
      <c r="T576" s="37" t="str">
        <f t="shared" si="55"/>
        <v>ALTO</v>
      </c>
    </row>
    <row r="577" spans="2:20" ht="30">
      <c r="B577" s="27">
        <v>573</v>
      </c>
      <c r="C577" s="31" t="s">
        <v>616</v>
      </c>
      <c r="D577" s="32" t="s">
        <v>38</v>
      </c>
      <c r="E577" s="32">
        <v>1</v>
      </c>
      <c r="F577" s="7">
        <f>BASE!F582</f>
        <v>0</v>
      </c>
      <c r="G577" s="7"/>
      <c r="H577" s="40">
        <v>6321836.040278662</v>
      </c>
      <c r="I577" s="7">
        <v>5449735.2259202115</v>
      </c>
      <c r="J577" s="7">
        <v>5065850.4622565303</v>
      </c>
      <c r="K577" s="7">
        <v>4119569.4668820682</v>
      </c>
      <c r="L577" s="7"/>
      <c r="M577" s="36">
        <f>BASE!M582*$M$1130</f>
        <v>0</v>
      </c>
      <c r="N577" s="1">
        <f t="shared" si="50"/>
        <v>4</v>
      </c>
      <c r="O577" s="8">
        <f t="shared" si="53"/>
        <v>5239248</v>
      </c>
      <c r="P577" s="9">
        <f t="shared" si="51"/>
        <v>5239248</v>
      </c>
      <c r="Q577" s="40">
        <f t="array" ref="Q577">IFERROR(_xlfn.STDEV.P(IF((F577:M577&lt;&gt;0)*(F577:M577&lt;&gt;""), F577:M577)), 0)</f>
        <v>790577.07733820437</v>
      </c>
      <c r="R577" s="11">
        <f t="shared" si="54"/>
        <v>15.089514322250148</v>
      </c>
      <c r="S577" s="12">
        <f t="shared" si="52"/>
        <v>84.910485677749847</v>
      </c>
      <c r="T577" s="37" t="str">
        <f t="shared" si="55"/>
        <v>ALTO</v>
      </c>
    </row>
    <row r="578" spans="2:20" ht="18">
      <c r="B578" s="27">
        <v>574</v>
      </c>
      <c r="C578" s="33" t="s">
        <v>617</v>
      </c>
      <c r="D578" s="32" t="s">
        <v>38</v>
      </c>
      <c r="E578" s="32">
        <v>1</v>
      </c>
      <c r="F578" s="7">
        <f>BASE!F583</f>
        <v>0</v>
      </c>
      <c r="G578" s="7">
        <f>BASE!G583</f>
        <v>1737409</v>
      </c>
      <c r="H578" s="40">
        <f>BASE!H583*'FM-029 DEP19May25'!$H$1130</f>
        <v>1508648.7529854688</v>
      </c>
      <c r="I578" s="7">
        <f>BASE!I583*'FM-029 DEP19May25'!$I$1130</f>
        <v>1300530.0881639849</v>
      </c>
      <c r="J578" s="7">
        <f>BASE!J583*'FM-029 DEP19May25'!$J$1130</f>
        <v>1122027.4661161476</v>
      </c>
      <c r="K578" s="7">
        <f>BASE!K583*'FM-029 DEP19May25'!$K$1130</f>
        <v>0</v>
      </c>
      <c r="L578" s="7">
        <f>BASE!L583*'FM-029 DEP19May25'!$L$1130</f>
        <v>0</v>
      </c>
      <c r="M578" s="36">
        <f>BASE!M583*$M$1130</f>
        <v>0</v>
      </c>
      <c r="N578" s="1">
        <f t="shared" si="50"/>
        <v>4</v>
      </c>
      <c r="O578" s="8">
        <f t="shared" si="53"/>
        <v>1417154</v>
      </c>
      <c r="P578" s="9">
        <f t="shared" si="51"/>
        <v>1417154</v>
      </c>
      <c r="Q578" s="40">
        <f t="array" ref="Q578">IFERROR(_xlfn.STDEV.P(IF((F578:M578&lt;&gt;0)*(F578:M578&lt;&gt;""), F578:M578)), 0)</f>
        <v>230019.21803567928</v>
      </c>
      <c r="R578" s="11">
        <f t="shared" si="54"/>
        <v>16.231067197755451</v>
      </c>
      <c r="S578" s="12">
        <f t="shared" si="52"/>
        <v>83.768932802244549</v>
      </c>
      <c r="T578" s="37" t="str">
        <f t="shared" si="55"/>
        <v>ALTO</v>
      </c>
    </row>
    <row r="579" spans="2:20" ht="18">
      <c r="B579" s="27">
        <v>575</v>
      </c>
      <c r="C579" s="33" t="s">
        <v>618</v>
      </c>
      <c r="D579" s="32" t="s">
        <v>38</v>
      </c>
      <c r="E579" s="32">
        <v>1</v>
      </c>
      <c r="F579" s="7">
        <f>BASE!F584</f>
        <v>0</v>
      </c>
      <c r="G579" s="7">
        <f>BASE!G584</f>
        <v>962173</v>
      </c>
      <c r="H579" s="40">
        <f>BASE!H584*'FM-029 DEP19May25'!$H$1130</f>
        <v>869772.04424890492</v>
      </c>
      <c r="I579" s="7">
        <f>BASE!I584*'FM-029 DEP19May25'!$I$1130</f>
        <v>792691.19021379761</v>
      </c>
      <c r="J579" s="7">
        <f>BASE!J584*'FM-029 DEP19May25'!$J$1130</f>
        <v>658587.1106722916</v>
      </c>
      <c r="K579" s="7">
        <f>BASE!K584*'FM-029 DEP19May25'!$K$1130</f>
        <v>686609.90306946693</v>
      </c>
      <c r="L579" s="7">
        <f>BASE!L584*'FM-029 DEP19May25'!$L$1130</f>
        <v>0</v>
      </c>
      <c r="M579" s="36">
        <f>BASE!M584*$M$1130</f>
        <v>0</v>
      </c>
      <c r="N579" s="1">
        <f t="shared" si="50"/>
        <v>5</v>
      </c>
      <c r="O579" s="8">
        <f t="shared" si="53"/>
        <v>793967</v>
      </c>
      <c r="P579" s="9">
        <f t="shared" si="51"/>
        <v>793967</v>
      </c>
      <c r="Q579" s="40">
        <f t="array" ref="Q579">IFERROR(_xlfn.STDEV.P(IF((F579:M579&lt;&gt;0)*(F579:M579&lt;&gt;""), F579:M579)), 0)</f>
        <v>113043.84242877642</v>
      </c>
      <c r="R579" s="11">
        <f t="shared" si="54"/>
        <v>14.237851501230708</v>
      </c>
      <c r="S579" s="12">
        <f t="shared" si="52"/>
        <v>85.762148498769292</v>
      </c>
      <c r="T579" s="37" t="str">
        <f t="shared" si="55"/>
        <v>ALTO</v>
      </c>
    </row>
    <row r="580" spans="2:20" ht="18">
      <c r="B580" s="27">
        <v>576</v>
      </c>
      <c r="C580" s="33" t="s">
        <v>619</v>
      </c>
      <c r="D580" s="32" t="s">
        <v>38</v>
      </c>
      <c r="E580" s="32">
        <v>1</v>
      </c>
      <c r="F580" s="7">
        <f>BASE!F585</f>
        <v>0</v>
      </c>
      <c r="G580" s="7">
        <f>BASE!G585</f>
        <v>172671</v>
      </c>
      <c r="H580" s="40">
        <f>BASE!H585*'FM-029 DEP19May25'!$H$1130</f>
        <v>140328.66058736003</v>
      </c>
      <c r="I580" s="7">
        <f>BASE!I585*'FM-029 DEP19May25'!$I$1130</f>
        <v>108947.8928807582</v>
      </c>
      <c r="J580" s="7">
        <f>BASE!J585*'FM-029 DEP19May25'!$J$1130</f>
        <v>105405.79840229783</v>
      </c>
      <c r="K580" s="7">
        <f>BASE!K585*'FM-029 DEP19May25'!$K$1130</f>
        <v>92825.767366720524</v>
      </c>
      <c r="L580" s="7">
        <f>BASE!L585*'FM-029 DEP19May25'!$L$1130</f>
        <v>0</v>
      </c>
      <c r="M580" s="36">
        <f>BASE!M585*$M$1130</f>
        <v>0</v>
      </c>
      <c r="N580" s="1">
        <f t="shared" si="50"/>
        <v>5</v>
      </c>
      <c r="O580" s="8">
        <f t="shared" si="53"/>
        <v>124036</v>
      </c>
      <c r="P580" s="9">
        <f t="shared" si="51"/>
        <v>124036</v>
      </c>
      <c r="Q580" s="40">
        <f t="array" ref="Q580">IFERROR(_xlfn.STDEV.P(IF((F580:M580&lt;&gt;0)*(F580:M580&lt;&gt;""), F580:M580)), 0)</f>
        <v>28912.378051263604</v>
      </c>
      <c r="R580" s="11">
        <f t="shared" si="54"/>
        <v>23.309666589751043</v>
      </c>
      <c r="S580" s="12">
        <f t="shared" si="52"/>
        <v>76.690333410248954</v>
      </c>
      <c r="T580" s="37" t="str">
        <f t="shared" si="55"/>
        <v>ALTO</v>
      </c>
    </row>
    <row r="581" spans="2:20" ht="18">
      <c r="B581" s="27">
        <v>577</v>
      </c>
      <c r="C581" s="33" t="s">
        <v>620</v>
      </c>
      <c r="D581" s="32" t="s">
        <v>38</v>
      </c>
      <c r="E581" s="32">
        <v>1</v>
      </c>
      <c r="F581" s="7">
        <f>BASE!F586</f>
        <v>0</v>
      </c>
      <c r="G581" s="7">
        <f>BASE!G586</f>
        <v>67874</v>
      </c>
      <c r="H581" s="40">
        <f>BASE!H586*'FM-029 DEP19May25'!$H$1130</f>
        <v>54649.137405270099</v>
      </c>
      <c r="I581" s="7">
        <f>BASE!I586*'FM-029 DEP19May25'!$I$1130</f>
        <v>41743.636764381743</v>
      </c>
      <c r="J581" s="7">
        <f>BASE!J586*'FM-029 DEP19May25'!$J$1130</f>
        <v>50047.841306884489</v>
      </c>
      <c r="K581" s="7">
        <f>BASE!K586*'FM-029 DEP19May25'!$K$1130</f>
        <v>36795.799676898227</v>
      </c>
      <c r="L581" s="7">
        <f>BASE!L586*'FM-029 DEP19May25'!$L$1130</f>
        <v>0</v>
      </c>
      <c r="M581" s="36">
        <f>BASE!M586*$M$1130</f>
        <v>0</v>
      </c>
      <c r="N581" s="1">
        <f t="shared" si="50"/>
        <v>5</v>
      </c>
      <c r="O581" s="8">
        <f t="shared" si="53"/>
        <v>50222</v>
      </c>
      <c r="P581" s="9">
        <f t="shared" si="51"/>
        <v>50222</v>
      </c>
      <c r="Q581" s="40">
        <f t="array" ref="Q581">IFERROR(_xlfn.STDEV.P(IF((F581:M581&lt;&gt;0)*(F581:M581&lt;&gt;""), F581:M581)), 0)</f>
        <v>10801.559878945245</v>
      </c>
      <c r="R581" s="11">
        <f t="shared" si="54"/>
        <v>21.507625898899377</v>
      </c>
      <c r="S581" s="12">
        <f t="shared" si="52"/>
        <v>78.492374101100623</v>
      </c>
      <c r="T581" s="37" t="str">
        <f t="shared" si="55"/>
        <v>ALTO</v>
      </c>
    </row>
    <row r="582" spans="2:20" ht="18">
      <c r="B582" s="27">
        <v>578</v>
      </c>
      <c r="C582" s="33" t="s">
        <v>621</v>
      </c>
      <c r="D582" s="32" t="s">
        <v>38</v>
      </c>
      <c r="E582" s="32">
        <v>1</v>
      </c>
      <c r="F582" s="7">
        <f>BASE!F587</f>
        <v>0</v>
      </c>
      <c r="G582" s="7">
        <f>BASE!G587</f>
        <v>649945</v>
      </c>
      <c r="H582" s="40">
        <f>BASE!H587*'FM-029 DEP19May25'!$H$1130</f>
        <v>613472.05705012858</v>
      </c>
      <c r="I582" s="7">
        <f>BASE!I587*'FM-029 DEP19May25'!$I$1130</f>
        <v>590290.62155609427</v>
      </c>
      <c r="J582" s="7">
        <f>BASE!J587*'FM-029 DEP19May25'!$J$1130</f>
        <v>436624.27071178536</v>
      </c>
      <c r="K582" s="7">
        <f>BASE!K587*'FM-029 DEP19May25'!$K$1130</f>
        <v>494987.83521809371</v>
      </c>
      <c r="L582" s="7">
        <f>BASE!L587*'FM-029 DEP19May25'!$L$1130</f>
        <v>0</v>
      </c>
      <c r="M582" s="36">
        <f>BASE!M587*$M$1130</f>
        <v>0</v>
      </c>
      <c r="N582" s="1">
        <f t="shared" si="50"/>
        <v>5</v>
      </c>
      <c r="O582" s="8">
        <f t="shared" si="53"/>
        <v>557064</v>
      </c>
      <c r="P582" s="9">
        <f t="shared" si="51"/>
        <v>557064</v>
      </c>
      <c r="Q582" s="40">
        <f t="array" ref="Q582">IFERROR(_xlfn.STDEV.P(IF((F582:M582&lt;&gt;0)*(F582:M582&lt;&gt;""), F582:M582)), 0)</f>
        <v>79084.683809498776</v>
      </c>
      <c r="R582" s="11">
        <f t="shared" si="54"/>
        <v>14.196696216143707</v>
      </c>
      <c r="S582" s="12">
        <f t="shared" si="52"/>
        <v>85.803303783856293</v>
      </c>
      <c r="T582" s="37" t="str">
        <f t="shared" si="55"/>
        <v>ALTO</v>
      </c>
    </row>
    <row r="583" spans="2:20" ht="18">
      <c r="B583" s="27">
        <v>579</v>
      </c>
      <c r="C583" s="33" t="s">
        <v>622</v>
      </c>
      <c r="D583" s="32" t="s">
        <v>38</v>
      </c>
      <c r="E583" s="32">
        <v>1</v>
      </c>
      <c r="F583" s="7">
        <f>BASE!F588</f>
        <v>0</v>
      </c>
      <c r="G583" s="7">
        <f>BASE!G588</f>
        <v>4536311</v>
      </c>
      <c r="H583" s="40">
        <f>BASE!H588*'FM-029 DEP19May25'!$H$1130</f>
        <v>4362446.5626528533</v>
      </c>
      <c r="I583" s="7">
        <f>BASE!I588*'FM-029 DEP19May25'!$I$1130</f>
        <v>4290507.1743442798</v>
      </c>
      <c r="J583" s="7">
        <f>BASE!J588*'FM-029 DEP19May25'!$J$1130</f>
        <v>3637031.0564581282</v>
      </c>
      <c r="K583" s="7">
        <f>BASE!K588*'FM-029 DEP19May25'!$K$1130</f>
        <v>5548265.4765751213</v>
      </c>
      <c r="L583" s="7">
        <f>BASE!L588*'FM-029 DEP19May25'!$L$1130</f>
        <v>0</v>
      </c>
      <c r="M583" s="36">
        <f>BASE!M588*$M$1130</f>
        <v>0</v>
      </c>
      <c r="N583" s="1">
        <f t="shared" si="50"/>
        <v>5</v>
      </c>
      <c r="O583" s="8">
        <f t="shared" si="53"/>
        <v>4474912</v>
      </c>
      <c r="P583" s="9">
        <f t="shared" si="51"/>
        <v>4474912</v>
      </c>
      <c r="Q583" s="40">
        <f t="array" ref="Q583">IFERROR(_xlfn.STDEV.P(IF((F583:M583&lt;&gt;0)*(F583:M583&lt;&gt;""), F583:M583)), 0)</f>
        <v>617179.97581743321</v>
      </c>
      <c r="R583" s="11">
        <f t="shared" si="54"/>
        <v>13.792002520215666</v>
      </c>
      <c r="S583" s="12">
        <f t="shared" si="52"/>
        <v>86.207997479784339</v>
      </c>
      <c r="T583" s="37" t="str">
        <f t="shared" si="55"/>
        <v>ALTO</v>
      </c>
    </row>
    <row r="584" spans="2:20" ht="18">
      <c r="B584" s="27">
        <v>580</v>
      </c>
      <c r="C584" s="33" t="s">
        <v>623</v>
      </c>
      <c r="D584" s="32" t="s">
        <v>38</v>
      </c>
      <c r="E584" s="32">
        <v>1</v>
      </c>
      <c r="F584" s="7">
        <f>BASE!F589</f>
        <v>0</v>
      </c>
      <c r="G584" s="7">
        <f>BASE!G589</f>
        <v>1216273</v>
      </c>
      <c r="H584" s="40">
        <f>BASE!H589*'FM-029 DEP19May25'!$H$1130</f>
        <v>1056129.0773146073</v>
      </c>
      <c r="I584" s="7">
        <f>BASE!I589*'FM-029 DEP19May25'!$I$1130</f>
        <v>910435.28102270211</v>
      </c>
      <c r="J584" s="7">
        <f>BASE!J589*'FM-029 DEP19May25'!$J$1130</f>
        <v>908693.56431200076</v>
      </c>
      <c r="K584" s="7">
        <f>BASE!K589*'FM-029 DEP19May25'!$K$1130</f>
        <v>843516.30048465275</v>
      </c>
      <c r="L584" s="7">
        <f>BASE!L589*'FM-029 DEP19May25'!$L$1130</f>
        <v>0</v>
      </c>
      <c r="M584" s="36">
        <f>BASE!M589*$M$1130</f>
        <v>0</v>
      </c>
      <c r="N584" s="1">
        <f t="shared" si="50"/>
        <v>5</v>
      </c>
      <c r="O584" s="8">
        <f t="shared" si="53"/>
        <v>987009</v>
      </c>
      <c r="P584" s="9">
        <f t="shared" si="51"/>
        <v>987009</v>
      </c>
      <c r="Q584" s="40">
        <f t="array" ref="Q584">IFERROR(_xlfn.STDEV.P(IF((F584:M584&lt;&gt;0)*(F584:M584&lt;&gt;""), F584:M584)), 0)</f>
        <v>134109.33114605249</v>
      </c>
      <c r="R584" s="11">
        <f t="shared" si="54"/>
        <v>13.587447646987261</v>
      </c>
      <c r="S584" s="12">
        <f t="shared" si="52"/>
        <v>86.412552353012742</v>
      </c>
      <c r="T584" s="37" t="str">
        <f t="shared" si="55"/>
        <v>ALTO</v>
      </c>
    </row>
    <row r="585" spans="2:20" ht="18">
      <c r="B585" s="27">
        <v>581</v>
      </c>
      <c r="C585" s="33" t="s">
        <v>624</v>
      </c>
      <c r="D585" s="32" t="s">
        <v>38</v>
      </c>
      <c r="E585" s="32">
        <v>1</v>
      </c>
      <c r="F585" s="7">
        <f>BASE!F590</f>
        <v>0</v>
      </c>
      <c r="G585" s="7">
        <f>BASE!G590</f>
        <v>102753</v>
      </c>
      <c r="H585" s="40">
        <f>BASE!H590*'FM-029 DEP19May25'!$H$1130</f>
        <v>88684.481200723065</v>
      </c>
      <c r="I585" s="7">
        <f>BASE!I590*'FM-029 DEP19May25'!$I$1130</f>
        <v>75775.523473661</v>
      </c>
      <c r="J585" s="7">
        <f>BASE!J590*'FM-029 DEP19May25'!$J$1130</f>
        <v>62526.613409927304</v>
      </c>
      <c r="K585" s="7">
        <f>BASE!K590*'FM-029 DEP19May25'!$K$1130</f>
        <v>65309.030694668822</v>
      </c>
      <c r="L585" s="7">
        <f>BASE!L590*'FM-029 DEP19May25'!$L$1130</f>
        <v>0</v>
      </c>
      <c r="M585" s="36">
        <f>BASE!M590*$M$1130</f>
        <v>0</v>
      </c>
      <c r="N585" s="1">
        <f t="shared" si="50"/>
        <v>5</v>
      </c>
      <c r="O585" s="8">
        <f t="shared" si="53"/>
        <v>79010</v>
      </c>
      <c r="P585" s="9">
        <f t="shared" si="51"/>
        <v>79010</v>
      </c>
      <c r="Q585" s="40">
        <f t="array" ref="Q585">IFERROR(_xlfn.STDEV.P(IF((F585:M585&lt;&gt;0)*(F585:M585&lt;&gt;""), F585:M585)), 0)</f>
        <v>15014.699909893887</v>
      </c>
      <c r="R585" s="11">
        <f t="shared" si="54"/>
        <v>19.003543741164268</v>
      </c>
      <c r="S585" s="12">
        <f t="shared" si="52"/>
        <v>80.996456258835735</v>
      </c>
      <c r="T585" s="37" t="str">
        <f t="shared" si="55"/>
        <v>ALTO</v>
      </c>
    </row>
    <row r="586" spans="2:20" ht="18">
      <c r="B586" s="27">
        <v>582</v>
      </c>
      <c r="C586" s="33" t="s">
        <v>625</v>
      </c>
      <c r="D586" s="32" t="s">
        <v>38</v>
      </c>
      <c r="E586" s="32">
        <v>1</v>
      </c>
      <c r="F586" s="7">
        <f>BASE!F591</f>
        <v>0</v>
      </c>
      <c r="G586" s="7">
        <f>BASE!G591</f>
        <v>396004.68000000005</v>
      </c>
      <c r="H586" s="40"/>
      <c r="I586" s="7">
        <f>BASE!I591*'FM-029 DEP19May25'!$I$1130</f>
        <v>398432.45095878327</v>
      </c>
      <c r="J586" s="7"/>
      <c r="K586" s="7">
        <f>BASE!K591*'FM-029 DEP19May25'!$K$1130</f>
        <v>243711.03392568658</v>
      </c>
      <c r="L586" s="7">
        <f>BASE!L591*'FM-029 DEP19May25'!$L$1130</f>
        <v>0</v>
      </c>
      <c r="M586" s="36">
        <f>BASE!M591*$M$1130</f>
        <v>0</v>
      </c>
      <c r="N586" s="1">
        <f t="shared" ref="N586:N649" si="56">COUNTIF(F586:M586,"&gt;0")</f>
        <v>3</v>
      </c>
      <c r="O586" s="8">
        <f t="shared" si="53"/>
        <v>346049</v>
      </c>
      <c r="P586" s="9">
        <f t="shared" ref="P586:P649" si="57">IFERROR(ROUND(+O586*E586,0),0)</f>
        <v>346049</v>
      </c>
      <c r="Q586" s="40">
        <f t="array" ref="Q586">IFERROR(_xlfn.STDEV.P(IF((F586:M586&lt;&gt;0)*(F586:M586&lt;&gt;""), F586:M586)), 0)</f>
        <v>72370.931545726358</v>
      </c>
      <c r="R586" s="11">
        <f t="shared" si="54"/>
        <v>20.913492466594718</v>
      </c>
      <c r="S586" s="12">
        <f t="shared" ref="S586:S649" si="58">IFERROR(100-R586,0)</f>
        <v>79.086507533405282</v>
      </c>
      <c r="T586" s="37" t="str">
        <f t="shared" si="55"/>
        <v>ALTO</v>
      </c>
    </row>
    <row r="587" spans="2:20" ht="18">
      <c r="B587" s="27">
        <v>583</v>
      </c>
      <c r="C587" s="33" t="s">
        <v>626</v>
      </c>
      <c r="D587" s="32" t="s">
        <v>38</v>
      </c>
      <c r="E587" s="32">
        <v>1</v>
      </c>
      <c r="F587" s="7">
        <f>BASE!F592</f>
        <v>0</v>
      </c>
      <c r="G587" s="7">
        <f>BASE!G592</f>
        <v>7943</v>
      </c>
      <c r="H587" s="40">
        <f>BASE!H592*'FM-029 DEP19May25'!$H$1130</f>
        <v>6424.8722486268507</v>
      </c>
      <c r="I587" s="7">
        <f>BASE!I592*'FM-029 DEP19May25'!$I$1130</f>
        <v>4947.3859378443904</v>
      </c>
      <c r="J587" s="7">
        <f>BASE!J592*'FM-029 DEP19May25'!$J$1130</f>
        <v>0</v>
      </c>
      <c r="K587" s="7">
        <f>BASE!K592*'FM-029 DEP19May25'!$K$1130</f>
        <v>0</v>
      </c>
      <c r="L587" s="7">
        <f>BASE!L592*'FM-029 DEP19May25'!$L$1130</f>
        <v>0</v>
      </c>
      <c r="M587" s="36">
        <f>BASE!M592*$M$1130</f>
        <v>0</v>
      </c>
      <c r="N587" s="1">
        <f t="shared" si="56"/>
        <v>3</v>
      </c>
      <c r="O587" s="8">
        <f t="shared" ref="O587:O650" si="59">IFERROR(ROUND(AVERAGEIF(F587:M587,"&gt;0"),0),0)</f>
        <v>6438</v>
      </c>
      <c r="P587" s="9">
        <f t="shared" si="57"/>
        <v>6438</v>
      </c>
      <c r="Q587" s="40">
        <f t="array" ref="Q587">IFERROR(_xlfn.STDEV.P(IF((F587:M587&lt;&gt;0)*(F587:M587&lt;&gt;""), F587:M587)), 0)</f>
        <v>1222.9918359600008</v>
      </c>
      <c r="R587" s="11">
        <f t="shared" si="54"/>
        <v>18.996455979496751</v>
      </c>
      <c r="S587" s="12">
        <f t="shared" si="58"/>
        <v>81.003544020503256</v>
      </c>
      <c r="T587" s="37" t="str">
        <f t="shared" si="55"/>
        <v>ALTO</v>
      </c>
    </row>
    <row r="588" spans="2:20" ht="18">
      <c r="B588" s="27">
        <v>584</v>
      </c>
      <c r="C588" s="33" t="s">
        <v>627</v>
      </c>
      <c r="D588" s="32" t="s">
        <v>38</v>
      </c>
      <c r="E588" s="32">
        <v>1</v>
      </c>
      <c r="F588" s="7">
        <f>BASE!F593</f>
        <v>0</v>
      </c>
      <c r="G588" s="7">
        <f>BASE!G593</f>
        <v>12692</v>
      </c>
      <c r="H588" s="40">
        <f>BASE!H593*'FM-029 DEP19May25'!$H$1130</f>
        <v>10232.939298338315</v>
      </c>
      <c r="I588" s="7">
        <f>BASE!I593*'FM-029 DEP19May25'!$I$1130</f>
        <v>7834.5382411284982</v>
      </c>
      <c r="J588" s="7">
        <f>BASE!J593*'FM-029 DEP19May25'!$J$1130</f>
        <v>0</v>
      </c>
      <c r="K588" s="7">
        <f>BASE!K593*'FM-029 DEP19May25'!$K$1130</f>
        <v>0</v>
      </c>
      <c r="L588" s="7">
        <f>BASE!L593*'FM-029 DEP19May25'!$L$1130</f>
        <v>0</v>
      </c>
      <c r="M588" s="36">
        <f>BASE!M593*$M$1130</f>
        <v>0</v>
      </c>
      <c r="N588" s="1">
        <f t="shared" si="56"/>
        <v>3</v>
      </c>
      <c r="O588" s="8">
        <f t="shared" si="59"/>
        <v>10253</v>
      </c>
      <c r="P588" s="9">
        <f t="shared" si="57"/>
        <v>10253</v>
      </c>
      <c r="Q588" s="40">
        <f t="array" ref="Q588">IFERROR(_xlfn.STDEV.P(IF((F588:M588&lt;&gt;0)*(F588:M588&lt;&gt;""), F588:M588)), 0)</f>
        <v>1983.1020006427873</v>
      </c>
      <c r="R588" s="11">
        <f t="shared" si="54"/>
        <v>19.341675613408636</v>
      </c>
      <c r="S588" s="12">
        <f t="shared" si="58"/>
        <v>80.65832438659136</v>
      </c>
      <c r="T588" s="37" t="str">
        <f t="shared" si="55"/>
        <v>ALTO</v>
      </c>
    </row>
    <row r="589" spans="2:20" ht="18">
      <c r="B589" s="27">
        <v>585</v>
      </c>
      <c r="C589" s="33" t="s">
        <v>628</v>
      </c>
      <c r="D589" s="32" t="s">
        <v>38</v>
      </c>
      <c r="E589" s="32">
        <v>1</v>
      </c>
      <c r="F589" s="7">
        <f>BASE!F594</f>
        <v>0</v>
      </c>
      <c r="G589" s="7">
        <f>BASE!G594</f>
        <v>97547</v>
      </c>
      <c r="H589" s="40">
        <f>BASE!H594*'FM-029 DEP19May25'!$H$1130</f>
        <v>78558.755468956399</v>
      </c>
      <c r="I589" s="7">
        <f>BASE!I594*'FM-029 DEP19May25'!$I$1130</f>
        <v>60032.556755565347</v>
      </c>
      <c r="J589" s="7">
        <f>BASE!J594*'FM-029 DEP19May25'!$J$1130</f>
        <v>0</v>
      </c>
      <c r="K589" s="7">
        <f>BASE!K594*'FM-029 DEP19May25'!$K$1130</f>
        <v>0</v>
      </c>
      <c r="L589" s="7">
        <f>BASE!L594*'FM-029 DEP19May25'!$L$1130</f>
        <v>0</v>
      </c>
      <c r="M589" s="36">
        <f>BASE!M594*$M$1130</f>
        <v>0</v>
      </c>
      <c r="N589" s="1">
        <f t="shared" si="56"/>
        <v>3</v>
      </c>
      <c r="O589" s="8">
        <f t="shared" si="59"/>
        <v>78713</v>
      </c>
      <c r="P589" s="9">
        <f t="shared" si="57"/>
        <v>78713</v>
      </c>
      <c r="Q589" s="40">
        <f t="array" ref="Q589">IFERROR(_xlfn.STDEV.P(IF((F589:M589&lt;&gt;0)*(F589:M589&lt;&gt;""), F589:M589)), 0)</f>
        <v>15315.594525692048</v>
      </c>
      <c r="R589" s="11">
        <f t="shared" si="54"/>
        <v>19.457515944878288</v>
      </c>
      <c r="S589" s="12">
        <f t="shared" si="58"/>
        <v>80.542484055121719</v>
      </c>
      <c r="T589" s="37" t="str">
        <f t="shared" si="55"/>
        <v>ALTO</v>
      </c>
    </row>
    <row r="590" spans="2:20" ht="18">
      <c r="B590" s="27">
        <v>586</v>
      </c>
      <c r="C590" s="33" t="s">
        <v>629</v>
      </c>
      <c r="D590" s="32" t="s">
        <v>38</v>
      </c>
      <c r="E590" s="32">
        <v>1</v>
      </c>
      <c r="F590" s="7">
        <f>BASE!F595</f>
        <v>0</v>
      </c>
      <c r="G590" s="7">
        <f>BASE!G595</f>
        <v>266.76</v>
      </c>
      <c r="H590" s="40">
        <f>BASE!H595*'FM-029 DEP19May25'!$H$1130</f>
        <v>254.13586150316343</v>
      </c>
      <c r="I590" s="7">
        <f>BASE!I595*'FM-029 DEP19May25'!$I$1130</f>
        <v>0</v>
      </c>
      <c r="J590" s="7"/>
      <c r="K590" s="7"/>
      <c r="L590" s="7">
        <f>BASE!L595*'FM-029 DEP19May25'!$L$1130</f>
        <v>0</v>
      </c>
      <c r="M590" s="36">
        <f>BASE!M595*$M$1130</f>
        <v>0</v>
      </c>
      <c r="N590" s="1">
        <f t="shared" si="56"/>
        <v>2</v>
      </c>
      <c r="O590" s="8">
        <f t="shared" si="59"/>
        <v>260</v>
      </c>
      <c r="P590" s="9">
        <f t="shared" si="57"/>
        <v>260</v>
      </c>
      <c r="Q590" s="40">
        <f t="array" ref="Q590">IFERROR(_xlfn.STDEV.P(IF((F590:M590&lt;&gt;0)*(F590:M590&lt;&gt;""), F590:M590)), 0)</f>
        <v>6.3120692484182825</v>
      </c>
      <c r="R590" s="11">
        <f t="shared" si="54"/>
        <v>2.4277189416993394</v>
      </c>
      <c r="S590" s="12">
        <f t="shared" si="58"/>
        <v>97.572281058300661</v>
      </c>
      <c r="T590" s="37" t="str">
        <f t="shared" si="55"/>
        <v>ALTO</v>
      </c>
    </row>
    <row r="591" spans="2:20" ht="18">
      <c r="B591" s="27">
        <v>587</v>
      </c>
      <c r="C591" s="33" t="s">
        <v>630</v>
      </c>
      <c r="D591" s="32" t="s">
        <v>38</v>
      </c>
      <c r="E591" s="32">
        <v>1</v>
      </c>
      <c r="F591" s="7">
        <f>BASE!F596</f>
        <v>0</v>
      </c>
      <c r="G591" s="7">
        <f>BASE!G596</f>
        <v>870.48</v>
      </c>
      <c r="H591" s="40">
        <f>BASE!H596*'FM-029 DEP19May25'!$H$1130</f>
        <v>828.91970451227132</v>
      </c>
      <c r="I591" s="7">
        <f>BASE!I596*'FM-029 DEP19May25'!$I$1130</f>
        <v>0</v>
      </c>
      <c r="J591" s="7"/>
      <c r="K591" s="7"/>
      <c r="L591" s="7">
        <f>BASE!L596*'FM-029 DEP19May25'!$L$1130</f>
        <v>0</v>
      </c>
      <c r="M591" s="36">
        <f>BASE!M596*$M$1130</f>
        <v>0</v>
      </c>
      <c r="N591" s="1">
        <f t="shared" si="56"/>
        <v>2</v>
      </c>
      <c r="O591" s="8">
        <f t="shared" si="59"/>
        <v>850</v>
      </c>
      <c r="P591" s="9">
        <f t="shared" si="57"/>
        <v>850</v>
      </c>
      <c r="Q591" s="40">
        <f t="array" ref="Q591">IFERROR(_xlfn.STDEV.P(IF((F591:M591&lt;&gt;0)*(F591:M591&lt;&gt;""), F591:M591)), 0)</f>
        <v>20.780147743864347</v>
      </c>
      <c r="R591" s="11">
        <f t="shared" si="54"/>
        <v>2.4447232639840411</v>
      </c>
      <c r="S591" s="12">
        <f t="shared" si="58"/>
        <v>97.555276736015955</v>
      </c>
      <c r="T591" s="37" t="str">
        <f t="shared" si="55"/>
        <v>ALTO</v>
      </c>
    </row>
    <row r="592" spans="2:20" ht="18">
      <c r="B592" s="27">
        <v>588</v>
      </c>
      <c r="C592" s="33" t="s">
        <v>631</v>
      </c>
      <c r="D592" s="32" t="s">
        <v>38</v>
      </c>
      <c r="E592" s="32">
        <v>1</v>
      </c>
      <c r="F592" s="7">
        <f>BASE!F597</f>
        <v>0</v>
      </c>
      <c r="G592" s="7">
        <f>BASE!G597</f>
        <v>187437</v>
      </c>
      <c r="H592" s="40">
        <f>BASE!H597*'FM-029 DEP19May25'!$H$1130</f>
        <v>152314.74024278659</v>
      </c>
      <c r="I592" s="7">
        <f>BASE!I597*'FM-029 DEP19May25'!$I$1130</f>
        <v>118234.1569318933</v>
      </c>
      <c r="J592" s="7">
        <f>BASE!J597*'FM-029 DEP19May25'!$J$1130</f>
        <v>99962.929719055755</v>
      </c>
      <c r="K592" s="7">
        <f>BASE!K597*'FM-029 DEP19May25'!$K$1130</f>
        <v>104255.23424878837</v>
      </c>
      <c r="L592" s="7">
        <f>BASE!L597*'FM-029 DEP19May25'!$L$1130</f>
        <v>0</v>
      </c>
      <c r="M592" s="36">
        <f>BASE!M597*$M$1130</f>
        <v>0</v>
      </c>
      <c r="N592" s="1">
        <f t="shared" si="56"/>
        <v>5</v>
      </c>
      <c r="O592" s="8">
        <f t="shared" si="59"/>
        <v>132441</v>
      </c>
      <c r="P592" s="9">
        <f t="shared" si="57"/>
        <v>132441</v>
      </c>
      <c r="Q592" s="40">
        <f t="array" ref="Q592">IFERROR(_xlfn.STDEV.P(IF((F592:M592&lt;&gt;0)*(F592:M592&lt;&gt;""), F592:M592)), 0)</f>
        <v>33077.552500689635</v>
      </c>
      <c r="R592" s="11">
        <f t="shared" si="54"/>
        <v>24.975311648726329</v>
      </c>
      <c r="S592" s="12">
        <f t="shared" si="58"/>
        <v>75.024688351273667</v>
      </c>
      <c r="T592" s="37" t="str">
        <f t="shared" si="55"/>
        <v>ALTO</v>
      </c>
    </row>
    <row r="593" spans="2:20" ht="18">
      <c r="B593" s="27">
        <v>589</v>
      </c>
      <c r="C593" s="33" t="s">
        <v>632</v>
      </c>
      <c r="D593" s="32" t="s">
        <v>38</v>
      </c>
      <c r="E593" s="32">
        <v>1</v>
      </c>
      <c r="F593" s="7">
        <f>BASE!F598</f>
        <v>0</v>
      </c>
      <c r="G593" s="7">
        <f>BASE!G598</f>
        <v>60032</v>
      </c>
      <c r="H593" s="40">
        <f>BASE!H598*'FM-029 DEP19May25'!$H$1130</f>
        <v>48793.092690398378</v>
      </c>
      <c r="I593" s="7">
        <f>BASE!I598*'FM-029 DEP19May25'!$I$1130</f>
        <v>37888.305047388138</v>
      </c>
      <c r="J593" s="7"/>
      <c r="K593" s="7"/>
      <c r="L593" s="7">
        <f>BASE!L598*'FM-029 DEP19May25'!$L$1130</f>
        <v>0</v>
      </c>
      <c r="M593" s="36">
        <f>BASE!M598*$M$1130</f>
        <v>0</v>
      </c>
      <c r="N593" s="1">
        <f t="shared" si="56"/>
        <v>3</v>
      </c>
      <c r="O593" s="8">
        <f t="shared" si="59"/>
        <v>48904</v>
      </c>
      <c r="P593" s="9">
        <f t="shared" si="57"/>
        <v>48904</v>
      </c>
      <c r="Q593" s="40">
        <f t="array" ref="Q593">IFERROR(_xlfn.STDEV.P(IF((F593:M593&lt;&gt;0)*(F593:M593&lt;&gt;""), F593:M593)), 0)</f>
        <v>9040.4686285077223</v>
      </c>
      <c r="R593" s="11">
        <f t="shared" si="54"/>
        <v>18.48615374715304</v>
      </c>
      <c r="S593" s="12">
        <f t="shared" si="58"/>
        <v>81.51384625284696</v>
      </c>
      <c r="T593" s="37" t="str">
        <f t="shared" si="55"/>
        <v>ALTO</v>
      </c>
    </row>
    <row r="594" spans="2:20" ht="18">
      <c r="B594" s="27">
        <v>590</v>
      </c>
      <c r="C594" s="33" t="s">
        <v>633</v>
      </c>
      <c r="D594" s="32" t="s">
        <v>38</v>
      </c>
      <c r="E594" s="32">
        <v>1</v>
      </c>
      <c r="F594" s="7">
        <f>BASE!F599</f>
        <v>0</v>
      </c>
      <c r="G594" s="7">
        <f>BASE!G599</f>
        <v>24039</v>
      </c>
      <c r="H594" s="40">
        <f>BASE!H599*'FM-029 DEP19May25'!$H$1130</f>
        <v>19550.592407981643</v>
      </c>
      <c r="I594" s="7">
        <f>BASE!I599*'FM-029 DEP19May25'!$I$1130</f>
        <v>15198.569539343176</v>
      </c>
      <c r="J594" s="7">
        <f>BASE!J599*'FM-029 DEP19May25'!$J$1130</f>
        <v>12877.030787182481</v>
      </c>
      <c r="K594" s="7">
        <f>BASE!K599*'FM-029 DEP19May25'!$K$1130</f>
        <v>13539.111470113086</v>
      </c>
      <c r="L594" s="7">
        <f>BASE!L599*'FM-029 DEP19May25'!$L$1130</f>
        <v>0</v>
      </c>
      <c r="M594" s="36">
        <f>BASE!M599*$M$1130</f>
        <v>0</v>
      </c>
      <c r="N594" s="1">
        <f t="shared" si="56"/>
        <v>5</v>
      </c>
      <c r="O594" s="8">
        <f t="shared" si="59"/>
        <v>17041</v>
      </c>
      <c r="P594" s="9">
        <f t="shared" si="57"/>
        <v>17041</v>
      </c>
      <c r="Q594" s="40">
        <f t="array" ref="Q594">IFERROR(_xlfn.STDEV.P(IF((F594:M594&lt;&gt;0)*(F594:M594&lt;&gt;""), F594:M594)), 0)</f>
        <v>4201.5823409942723</v>
      </c>
      <c r="R594" s="11">
        <f t="shared" si="54"/>
        <v>24.655726430340195</v>
      </c>
      <c r="S594" s="12">
        <f t="shared" si="58"/>
        <v>75.344273569659805</v>
      </c>
      <c r="T594" s="37" t="str">
        <f t="shared" si="55"/>
        <v>ALTO</v>
      </c>
    </row>
    <row r="595" spans="2:20" ht="18">
      <c r="B595" s="27">
        <v>591</v>
      </c>
      <c r="C595" s="33" t="s">
        <v>634</v>
      </c>
      <c r="D595" s="32" t="s">
        <v>38</v>
      </c>
      <c r="E595" s="32">
        <v>1</v>
      </c>
      <c r="F595" s="7">
        <f>BASE!F600</f>
        <v>0</v>
      </c>
      <c r="G595" s="7">
        <f>BASE!G600</f>
        <v>29075</v>
      </c>
      <c r="H595" s="40">
        <f>BASE!H600*'FM-029 DEP19May25'!$H$1130</f>
        <v>23677.32200278106</v>
      </c>
      <c r="I595" s="7">
        <f>BASE!I600*'FM-029 DEP19May25'!$I$1130</f>
        <v>18447.566674013662</v>
      </c>
      <c r="J595" s="7">
        <f>BASE!J600*'FM-029 DEP19May25'!$J$1130</f>
        <v>0</v>
      </c>
      <c r="K595" s="7">
        <f>BASE!K600*'FM-029 DEP19May25'!$K$1130</f>
        <v>0</v>
      </c>
      <c r="L595" s="7">
        <f>BASE!L600*'FM-029 DEP19May25'!$L$1130</f>
        <v>0</v>
      </c>
      <c r="M595" s="36">
        <f>BASE!M600*$M$1130</f>
        <v>0</v>
      </c>
      <c r="N595" s="1">
        <f t="shared" si="56"/>
        <v>3</v>
      </c>
      <c r="O595" s="8">
        <f t="shared" si="59"/>
        <v>23733</v>
      </c>
      <c r="P595" s="9">
        <f t="shared" si="57"/>
        <v>23733</v>
      </c>
      <c r="Q595" s="40">
        <f t="array" ref="Q595">IFERROR(_xlfn.STDEV.P(IF((F595:M595&lt;&gt;0)*(F595:M595&lt;&gt;""), F595:M595)), 0)</f>
        <v>4338.812019419297</v>
      </c>
      <c r="R595" s="11">
        <f t="shared" si="54"/>
        <v>18.281768084183614</v>
      </c>
      <c r="S595" s="12">
        <f t="shared" si="58"/>
        <v>81.718231915816389</v>
      </c>
      <c r="T595" s="37" t="str">
        <f t="shared" si="55"/>
        <v>ALTO</v>
      </c>
    </row>
    <row r="596" spans="2:20" ht="18">
      <c r="B596" s="27">
        <v>592</v>
      </c>
      <c r="C596" s="33" t="s">
        <v>635</v>
      </c>
      <c r="D596" s="32" t="s">
        <v>38</v>
      </c>
      <c r="E596" s="32">
        <v>1</v>
      </c>
      <c r="F596" s="7">
        <f>BASE!F601</f>
        <v>0</v>
      </c>
      <c r="G596" s="7">
        <f>BASE!G601</f>
        <v>10946</v>
      </c>
      <c r="H596" s="40">
        <f>BASE!H601*'FM-029 DEP19May25'!$H$1130</f>
        <v>9504.2841329347139</v>
      </c>
      <c r="I596" s="7">
        <f>BASE!I601*'FM-029 DEP19May25'!$I$1130</f>
        <v>8193.1232091690545</v>
      </c>
      <c r="J596" s="7">
        <f>BASE!J601*'FM-029 DEP19May25'!$J$1130</f>
        <v>6770.3976303742938</v>
      </c>
      <c r="K596" s="7">
        <f>BASE!K601*'FM-029 DEP19May25'!$K$1130</f>
        <v>7166.6074313408726</v>
      </c>
      <c r="L596" s="7">
        <f>BASE!L601*'FM-029 DEP19May25'!$L$1130</f>
        <v>0</v>
      </c>
      <c r="M596" s="36">
        <f>BASE!M601*$M$1130</f>
        <v>0</v>
      </c>
      <c r="N596" s="1">
        <f t="shared" si="56"/>
        <v>5</v>
      </c>
      <c r="O596" s="8">
        <f t="shared" si="59"/>
        <v>8516</v>
      </c>
      <c r="P596" s="9">
        <f t="shared" si="57"/>
        <v>8516</v>
      </c>
      <c r="Q596" s="40">
        <f t="array" ref="Q596">IFERROR(_xlfn.STDEV.P(IF((F596:M596&lt;&gt;0)*(F596:M596&lt;&gt;""), F596:M596)), 0)</f>
        <v>1539.7300317034599</v>
      </c>
      <c r="R596" s="11">
        <f t="shared" si="54"/>
        <v>18.080437197081491</v>
      </c>
      <c r="S596" s="12">
        <f t="shared" si="58"/>
        <v>81.919562802918506</v>
      </c>
      <c r="T596" s="37" t="str">
        <f t="shared" si="55"/>
        <v>ALTO</v>
      </c>
    </row>
    <row r="597" spans="2:20" ht="18">
      <c r="B597" s="27">
        <v>593</v>
      </c>
      <c r="C597" s="33" t="s">
        <v>636</v>
      </c>
      <c r="D597" s="32" t="s">
        <v>38</v>
      </c>
      <c r="E597" s="32">
        <v>1</v>
      </c>
      <c r="F597" s="7">
        <f>BASE!F602</f>
        <v>0</v>
      </c>
      <c r="G597" s="7">
        <f>BASE!G602</f>
        <v>21541</v>
      </c>
      <c r="H597" s="40">
        <f>BASE!H602*'FM-029 DEP19May25'!$H$1130</f>
        <v>17544.30890759925</v>
      </c>
      <c r="I597" s="7">
        <f>BASE!I602*'FM-029 DEP19May25'!$I$1130</f>
        <v>13672.953493497906</v>
      </c>
      <c r="J597" s="7">
        <f>BASE!J602*'FM-029 DEP19May25'!$J$1130</f>
        <v>0</v>
      </c>
      <c r="K597" s="7">
        <f>BASE!K602*'FM-029 DEP19May25'!$K$1130</f>
        <v>0</v>
      </c>
      <c r="L597" s="7">
        <f>BASE!L602*'FM-029 DEP19May25'!$L$1130</f>
        <v>0</v>
      </c>
      <c r="M597" s="36">
        <f>BASE!M602*$M$1130</f>
        <v>0</v>
      </c>
      <c r="N597" s="1">
        <f t="shared" si="56"/>
        <v>3</v>
      </c>
      <c r="O597" s="8">
        <f t="shared" si="59"/>
        <v>17586</v>
      </c>
      <c r="P597" s="9">
        <f t="shared" si="57"/>
        <v>17586</v>
      </c>
      <c r="Q597" s="40">
        <f t="array" ref="Q597">IFERROR(_xlfn.STDEV.P(IF((F597:M597&lt;&gt;0)*(F597:M597&lt;&gt;""), F597:M597)), 0)</f>
        <v>3212.2523814442397</v>
      </c>
      <c r="R597" s="11">
        <f t="shared" si="54"/>
        <v>18.265963729354258</v>
      </c>
      <c r="S597" s="12">
        <f t="shared" si="58"/>
        <v>81.734036270645746</v>
      </c>
      <c r="T597" s="37" t="str">
        <f t="shared" si="55"/>
        <v>ALTO</v>
      </c>
    </row>
    <row r="598" spans="2:20" ht="18">
      <c r="B598" s="27">
        <v>594</v>
      </c>
      <c r="C598" s="33" t="s">
        <v>637</v>
      </c>
      <c r="D598" s="32" t="s">
        <v>38</v>
      </c>
      <c r="E598" s="32">
        <v>1</v>
      </c>
      <c r="F598" s="7">
        <f>BASE!F603</f>
        <v>0</v>
      </c>
      <c r="G598" s="7">
        <f>BASE!G603</f>
        <v>14969</v>
      </c>
      <c r="H598" s="40">
        <f>BASE!H603*'FM-029 DEP19May25'!$H$1130</f>
        <v>12192.565042897862</v>
      </c>
      <c r="I598" s="7">
        <f>BASE!I603*'FM-029 DEP19May25'!$I$1130</f>
        <v>9502.501653074718</v>
      </c>
      <c r="J598" s="7">
        <f>BASE!J603*'FM-029 DEP19May25'!$J$1130</f>
        <v>8097.9265775065087</v>
      </c>
      <c r="K598" s="7">
        <f>BASE!K603*'FM-029 DEP19May25'!$K$1130</f>
        <v>8529.9353796445885</v>
      </c>
      <c r="L598" s="7">
        <f>BASE!L603*'FM-029 DEP19May25'!$L$1130</f>
        <v>0</v>
      </c>
      <c r="M598" s="36">
        <f>BASE!M603*$M$1130</f>
        <v>0</v>
      </c>
      <c r="N598" s="1">
        <f t="shared" si="56"/>
        <v>5</v>
      </c>
      <c r="O598" s="8">
        <f t="shared" si="59"/>
        <v>10658</v>
      </c>
      <c r="P598" s="9">
        <f t="shared" si="57"/>
        <v>10658</v>
      </c>
      <c r="Q598" s="40">
        <f t="array" ref="Q598">IFERROR(_xlfn.STDEV.P(IF((F598:M598&lt;&gt;0)*(F598:M598&lt;&gt;""), F598:M598)), 0)</f>
        <v>2582.9216602001934</v>
      </c>
      <c r="R598" s="11">
        <f t="shared" si="54"/>
        <v>24.234581161570588</v>
      </c>
      <c r="S598" s="12">
        <f t="shared" si="58"/>
        <v>75.765418838429412</v>
      </c>
      <c r="T598" s="37" t="str">
        <f t="shared" si="55"/>
        <v>ALTO</v>
      </c>
    </row>
    <row r="599" spans="2:20" ht="18">
      <c r="B599" s="27">
        <v>595</v>
      </c>
      <c r="C599" s="33" t="s">
        <v>638</v>
      </c>
      <c r="D599" s="32" t="s">
        <v>38</v>
      </c>
      <c r="E599" s="32">
        <v>1</v>
      </c>
      <c r="F599" s="7">
        <f>BASE!F604</f>
        <v>0</v>
      </c>
      <c r="G599" s="7">
        <f>BASE!G604</f>
        <v>654940</v>
      </c>
      <c r="H599" s="40">
        <f>BASE!H604*'FM-029 DEP19May25'!$H$1130</f>
        <v>589474.08706584154</v>
      </c>
      <c r="I599" s="7">
        <f>BASE!I604*'FM-029 DEP19May25'!$I$1130</f>
        <v>534145.99515098077</v>
      </c>
      <c r="J599" s="7"/>
      <c r="K599" s="7"/>
      <c r="L599" s="7">
        <f>BASE!L604*'FM-029 DEP19May25'!$L$1130</f>
        <v>0</v>
      </c>
      <c r="M599" s="36">
        <f>BASE!M604*$M$1130</f>
        <v>0</v>
      </c>
      <c r="N599" s="1">
        <f t="shared" si="56"/>
        <v>3</v>
      </c>
      <c r="O599" s="8">
        <f t="shared" si="59"/>
        <v>592853</v>
      </c>
      <c r="P599" s="9">
        <f t="shared" si="57"/>
        <v>592853</v>
      </c>
      <c r="Q599" s="40">
        <f t="array" ref="Q599">IFERROR(_xlfn.STDEV.P(IF((F599:M599&lt;&gt;0)*(F599:M599&lt;&gt;""), F599:M599)), 0)</f>
        <v>49371.803827586293</v>
      </c>
      <c r="R599" s="11">
        <f t="shared" si="54"/>
        <v>8.3278323340838778</v>
      </c>
      <c r="S599" s="12">
        <f t="shared" si="58"/>
        <v>91.67216766591612</v>
      </c>
      <c r="T599" s="37" t="str">
        <f t="shared" si="55"/>
        <v>ALTO</v>
      </c>
    </row>
    <row r="600" spans="2:20" ht="18">
      <c r="B600" s="27">
        <v>596</v>
      </c>
      <c r="C600" s="31" t="s">
        <v>639</v>
      </c>
      <c r="D600" s="32" t="s">
        <v>38</v>
      </c>
      <c r="E600" s="32">
        <v>1</v>
      </c>
      <c r="F600" s="7">
        <f>BASE!F605</f>
        <v>0</v>
      </c>
      <c r="G600" s="7">
        <f>BASE!G605</f>
        <v>3465</v>
      </c>
      <c r="H600" s="40">
        <f>BASE!H605*'FM-029 DEP19May25'!$H$1130</f>
        <v>2851.0866962386144</v>
      </c>
      <c r="I600" s="7">
        <f>BASE!I605*'FM-029 DEP19May25'!$I$1130</f>
        <v>2261.2585408860477</v>
      </c>
      <c r="J600" s="7">
        <f>BASE!J605*'FM-029 DEP19May25'!$J$1130</f>
        <v>1725.7876312718788</v>
      </c>
      <c r="K600" s="7">
        <f>BASE!K605*'FM-029 DEP19May25'!$K$1130</f>
        <v>1911.470113085622</v>
      </c>
      <c r="L600" s="7">
        <f>BASE!L605*'FM-029 DEP19May25'!$L$1130</f>
        <v>0</v>
      </c>
      <c r="M600" s="36">
        <f>BASE!M605*$M$1130</f>
        <v>0</v>
      </c>
      <c r="N600" s="1">
        <f t="shared" si="56"/>
        <v>5</v>
      </c>
      <c r="O600" s="8">
        <f t="shared" si="59"/>
        <v>2443</v>
      </c>
      <c r="P600" s="9">
        <f t="shared" si="57"/>
        <v>2443</v>
      </c>
      <c r="Q600" s="40">
        <f t="array" ref="Q600">IFERROR(_xlfn.STDEV.P(IF((F600:M600&lt;&gt;0)*(F600:M600&lt;&gt;""), F600:M600)), 0)</f>
        <v>638.90003609686664</v>
      </c>
      <c r="R600" s="11">
        <f t="shared" si="54"/>
        <v>26.152273274534043</v>
      </c>
      <c r="S600" s="12">
        <f t="shared" si="58"/>
        <v>73.847726725465961</v>
      </c>
      <c r="T600" s="37" t="str">
        <f t="shared" si="55"/>
        <v>ALTO</v>
      </c>
    </row>
    <row r="601" spans="2:20" ht="18">
      <c r="B601" s="27">
        <v>597</v>
      </c>
      <c r="C601" s="33" t="s">
        <v>640</v>
      </c>
      <c r="D601" s="32" t="s">
        <v>38</v>
      </c>
      <c r="E601" s="32">
        <v>1</v>
      </c>
      <c r="F601" s="7">
        <f>BASE!F606</f>
        <v>0</v>
      </c>
      <c r="G601" s="7">
        <f>BASE!G606</f>
        <v>374880</v>
      </c>
      <c r="H601" s="40">
        <f>BASE!H606*'FM-029 DEP19May25'!$H$1130</f>
        <v>304636.42951303616</v>
      </c>
      <c r="I601" s="7">
        <f>BASE!I606*'FM-029 DEP19May25'!$I$1130</f>
        <v>236477.00683270881</v>
      </c>
      <c r="J601" s="7"/>
      <c r="K601" s="7"/>
      <c r="L601" s="7">
        <f>BASE!L606*'FM-029 DEP19May25'!$L$1130</f>
        <v>0</v>
      </c>
      <c r="M601" s="36">
        <f>BASE!M606*$M$1130</f>
        <v>0</v>
      </c>
      <c r="N601" s="1">
        <f t="shared" si="56"/>
        <v>3</v>
      </c>
      <c r="O601" s="8">
        <f t="shared" si="59"/>
        <v>305331</v>
      </c>
      <c r="P601" s="9">
        <f t="shared" si="57"/>
        <v>305331</v>
      </c>
      <c r="Q601" s="40">
        <f t="array" ref="Q601">IFERROR(_xlfn.STDEV.P(IF((F601:M601&lt;&gt;0)*(F601:M601&lt;&gt;""), F601:M601)), 0)</f>
        <v>56504.920742000519</v>
      </c>
      <c r="R601" s="11">
        <f t="shared" si="54"/>
        <v>18.506119831265256</v>
      </c>
      <c r="S601" s="12">
        <f t="shared" si="58"/>
        <v>81.493880168734748</v>
      </c>
      <c r="T601" s="37" t="str">
        <f t="shared" si="55"/>
        <v>ALTO</v>
      </c>
    </row>
    <row r="602" spans="2:20" ht="18">
      <c r="B602" s="27">
        <v>598</v>
      </c>
      <c r="C602" s="33" t="s">
        <v>641</v>
      </c>
      <c r="D602" s="32" t="s">
        <v>38</v>
      </c>
      <c r="E602" s="32">
        <v>1</v>
      </c>
      <c r="F602" s="7">
        <f>BASE!F607</f>
        <v>0</v>
      </c>
      <c r="G602" s="7">
        <f>BASE!G607</f>
        <v>2172908</v>
      </c>
      <c r="H602" s="40">
        <f>BASE!H607*'FM-029 DEP19May25'!$H$1130</f>
        <v>1765638.6793394978</v>
      </c>
      <c r="I602" s="7">
        <f>BASE!I607*'FM-029 DEP19May25'!$I$1130</f>
        <v>1370440.0308573947</v>
      </c>
      <c r="J602" s="7">
        <f>BASE!J607*'FM-029 DEP19May25'!$J$1130</f>
        <v>1170880.5313706133</v>
      </c>
      <c r="K602" s="7">
        <f>BASE!K607*'FM-029 DEP19May25'!$K$1130</f>
        <v>0</v>
      </c>
      <c r="L602" s="7">
        <f>BASE!L607*'FM-029 DEP19May25'!$L$1130</f>
        <v>0</v>
      </c>
      <c r="M602" s="36">
        <f>BASE!M607*$M$1130</f>
        <v>0</v>
      </c>
      <c r="N602" s="1">
        <f t="shared" si="56"/>
        <v>4</v>
      </c>
      <c r="O602" s="8">
        <f t="shared" si="59"/>
        <v>1619967</v>
      </c>
      <c r="P602" s="9">
        <f t="shared" si="57"/>
        <v>1619967</v>
      </c>
      <c r="Q602" s="40">
        <f t="array" ref="Q602">IFERROR(_xlfn.STDEV.P(IF((F602:M602&lt;&gt;0)*(F602:M602&lt;&gt;""), F602:M602)), 0)</f>
        <v>384352.16672927613</v>
      </c>
      <c r="R602" s="11">
        <f t="shared" si="54"/>
        <v>23.725925696589879</v>
      </c>
      <c r="S602" s="12">
        <f t="shared" si="58"/>
        <v>76.274074303410117</v>
      </c>
      <c r="T602" s="37" t="str">
        <f t="shared" si="55"/>
        <v>ALTO</v>
      </c>
    </row>
    <row r="603" spans="2:20" ht="18">
      <c r="B603" s="27">
        <v>599</v>
      </c>
      <c r="C603" s="31" t="s">
        <v>642</v>
      </c>
      <c r="D603" s="32" t="s">
        <v>38</v>
      </c>
      <c r="E603" s="32">
        <v>1</v>
      </c>
      <c r="F603" s="7">
        <f>BASE!F608</f>
        <v>0</v>
      </c>
      <c r="G603" s="7">
        <f>BASE!G608</f>
        <v>8418</v>
      </c>
      <c r="H603" s="40">
        <f>BASE!H608*'FM-029 DEP19May25'!$H$1130</f>
        <v>6866.6318516303963</v>
      </c>
      <c r="I603" s="7">
        <f>BASE!I608*'FM-029 DEP19May25'!$I$1130</f>
        <v>5365.7350672250377</v>
      </c>
      <c r="J603" s="7">
        <f>BASE!J608*'FM-029 DEP19May25'!$J$1130</f>
        <v>4380.8455255363078</v>
      </c>
      <c r="K603" s="7">
        <f>BASE!K608*'FM-029 DEP19May25'!$K$1130</f>
        <v>4619.8546042003236</v>
      </c>
      <c r="L603" s="7">
        <f>BASE!L608*'FM-029 DEP19May25'!$L$1130</f>
        <v>0</v>
      </c>
      <c r="M603" s="36">
        <f>BASE!M608*$M$1130</f>
        <v>0</v>
      </c>
      <c r="N603" s="1">
        <f t="shared" si="56"/>
        <v>5</v>
      </c>
      <c r="O603" s="8">
        <f t="shared" si="59"/>
        <v>5930</v>
      </c>
      <c r="P603" s="9">
        <f t="shared" si="57"/>
        <v>5930</v>
      </c>
      <c r="Q603" s="40">
        <f t="array" ref="Q603">IFERROR(_xlfn.STDEV.P(IF((F603:M603&lt;&gt;0)*(F603:M603&lt;&gt;""), F603:M603)), 0)</f>
        <v>1516.7187251442231</v>
      </c>
      <c r="R603" s="11">
        <f t="shared" si="54"/>
        <v>25.577044268873912</v>
      </c>
      <c r="S603" s="12">
        <f t="shared" si="58"/>
        <v>74.422955731126081</v>
      </c>
      <c r="T603" s="37" t="str">
        <f t="shared" si="55"/>
        <v>ALTO</v>
      </c>
    </row>
    <row r="604" spans="2:20" ht="18">
      <c r="B604" s="27">
        <v>600</v>
      </c>
      <c r="C604" s="33" t="s">
        <v>643</v>
      </c>
      <c r="D604" s="32" t="s">
        <v>38</v>
      </c>
      <c r="E604" s="32">
        <v>1</v>
      </c>
      <c r="F604" s="7">
        <f>BASE!F609</f>
        <v>0</v>
      </c>
      <c r="G604" s="7">
        <f>BASE!G609</f>
        <v>506058</v>
      </c>
      <c r="H604" s="40">
        <f>BASE!H609*'FM-029 DEP19May25'!$H$1130</f>
        <v>411232.52535868733</v>
      </c>
      <c r="I604" s="7">
        <f>BASE!I609*'FM-029 DEP19May25'!$I$1130</f>
        <v>319221.03151862463</v>
      </c>
      <c r="J604" s="7">
        <f>BASE!J609*'FM-029 DEP19May25'!$J$1130</f>
        <v>0</v>
      </c>
      <c r="K604" s="7">
        <f>BASE!K609*'FM-029 DEP19May25'!$K$1130</f>
        <v>0</v>
      </c>
      <c r="L604" s="7">
        <f>BASE!L609*'FM-029 DEP19May25'!$L$1130</f>
        <v>0</v>
      </c>
      <c r="M604" s="36">
        <f>BASE!M609*$M$1130</f>
        <v>0</v>
      </c>
      <c r="N604" s="1">
        <f t="shared" si="56"/>
        <v>3</v>
      </c>
      <c r="O604" s="8">
        <f t="shared" si="59"/>
        <v>412171</v>
      </c>
      <c r="P604" s="9">
        <f t="shared" si="57"/>
        <v>412171</v>
      </c>
      <c r="Q604" s="40">
        <f t="array" ref="Q604">IFERROR(_xlfn.STDEV.P(IF((F604:M604&lt;&gt;0)*(F604:M604&lt;&gt;""), F604:M604)), 0)</f>
        <v>76278.7566400301</v>
      </c>
      <c r="R604" s="11">
        <f t="shared" ref="R604:R667" si="60">IFERROR(Q604/O604*100,0)</f>
        <v>18.506580191238612</v>
      </c>
      <c r="S604" s="12">
        <f t="shared" si="58"/>
        <v>81.493419808761388</v>
      </c>
      <c r="T604" s="37" t="str">
        <f t="shared" si="55"/>
        <v>ALTO</v>
      </c>
    </row>
    <row r="605" spans="2:20" ht="18">
      <c r="B605" s="27">
        <v>601</v>
      </c>
      <c r="C605" s="31" t="s">
        <v>644</v>
      </c>
      <c r="D605" s="32" t="s">
        <v>38</v>
      </c>
      <c r="E605" s="32">
        <v>1</v>
      </c>
      <c r="F605" s="7">
        <f>BASE!F610</f>
        <v>0</v>
      </c>
      <c r="G605" s="7">
        <f>BASE!G610</f>
        <v>4126</v>
      </c>
      <c r="H605" s="40">
        <f>BASE!H610*'FM-029 DEP19May25'!$H$1130</f>
        <v>3354.3948281999578</v>
      </c>
      <c r="I605" s="7">
        <f>BASE!I610*'FM-029 DEP19May25'!$I$1130</f>
        <v>2605.7174344280361</v>
      </c>
      <c r="J605" s="7">
        <f>BASE!J610*'FM-029 DEP19May25'!$J$1130</f>
        <v>2124.0463154115432</v>
      </c>
      <c r="K605" s="7">
        <f>BASE!K610*'FM-029 DEP19May25'!$K$1130</f>
        <v>2274.0872374798064</v>
      </c>
      <c r="L605" s="7">
        <f>BASE!L610*'FM-029 DEP19May25'!$L$1130</f>
        <v>0</v>
      </c>
      <c r="M605" s="36">
        <f>BASE!M610*$M$1130</f>
        <v>0</v>
      </c>
      <c r="N605" s="1">
        <f t="shared" si="56"/>
        <v>5</v>
      </c>
      <c r="O605" s="8">
        <f t="shared" si="59"/>
        <v>2897</v>
      </c>
      <c r="P605" s="9">
        <f t="shared" si="57"/>
        <v>2897</v>
      </c>
      <c r="Q605" s="40">
        <f t="array" ref="Q605">IFERROR(_xlfn.STDEV.P(IF((F605:M605&lt;&gt;0)*(F605:M605&lt;&gt;""), F605:M605)), 0)</f>
        <v>746.99051618354906</v>
      </c>
      <c r="R605" s="11">
        <f t="shared" si="60"/>
        <v>25.784967766087298</v>
      </c>
      <c r="S605" s="12">
        <f t="shared" si="58"/>
        <v>74.215032233912694</v>
      </c>
      <c r="T605" s="37" t="str">
        <f t="shared" si="55"/>
        <v>ALTO</v>
      </c>
    </row>
    <row r="606" spans="2:20" ht="18">
      <c r="B606" s="27">
        <v>602</v>
      </c>
      <c r="C606" s="33" t="s">
        <v>645</v>
      </c>
      <c r="D606" s="32" t="s">
        <v>38</v>
      </c>
      <c r="E606" s="32">
        <v>1</v>
      </c>
      <c r="F606" s="7">
        <f>BASE!F611</f>
        <v>0</v>
      </c>
      <c r="G606" s="7">
        <f>BASE!G611</f>
        <v>1869</v>
      </c>
      <c r="H606" s="40">
        <f>BASE!H611*'FM-029 DEP19May25'!$H$1130</f>
        <v>1544.6695331989151</v>
      </c>
      <c r="I606" s="7">
        <f>BASE!I611*'FM-029 DEP19May25'!$I$1130</f>
        <v>1233.3149658364557</v>
      </c>
      <c r="J606" s="7">
        <f>BASE!J611*'FM-029 DEP19May25'!$J$1130</f>
        <v>1062.0231577057716</v>
      </c>
      <c r="K606" s="7">
        <f>BASE!K611*'FM-029 DEP19May25'!$K$1130</f>
        <v>1114.5557350565427</v>
      </c>
      <c r="L606" s="7">
        <f>BASE!L611*'FM-029 DEP19May25'!$L$1130</f>
        <v>0</v>
      </c>
      <c r="M606" s="36">
        <f>BASE!M611*$M$1130</f>
        <v>0</v>
      </c>
      <c r="N606" s="1">
        <f t="shared" si="56"/>
        <v>5</v>
      </c>
      <c r="O606" s="8">
        <f t="shared" si="59"/>
        <v>1365</v>
      </c>
      <c r="P606" s="9">
        <f t="shared" si="57"/>
        <v>1365</v>
      </c>
      <c r="Q606" s="40">
        <f t="array" ref="Q606">IFERROR(_xlfn.STDEV.P(IF((F606:M606&lt;&gt;0)*(F606:M606&lt;&gt;""), F606:M606)), 0)</f>
        <v>302.70611933807919</v>
      </c>
      <c r="R606" s="11">
        <f t="shared" si="60"/>
        <v>22.17627247898016</v>
      </c>
      <c r="S606" s="12">
        <f t="shared" si="58"/>
        <v>77.823727521019833</v>
      </c>
      <c r="T606" s="37" t="str">
        <f t="shared" si="55"/>
        <v>ALTO</v>
      </c>
    </row>
    <row r="607" spans="2:20" ht="18">
      <c r="B607" s="27">
        <v>603</v>
      </c>
      <c r="C607" s="31" t="s">
        <v>646</v>
      </c>
      <c r="D607" s="32" t="s">
        <v>38</v>
      </c>
      <c r="E607" s="32">
        <v>1</v>
      </c>
      <c r="F607" s="7">
        <f>BASE!F612</f>
        <v>0</v>
      </c>
      <c r="G607" s="7">
        <f>BASE!G612</f>
        <v>101408</v>
      </c>
      <c r="H607" s="40">
        <f>BASE!H612*'FM-029 DEP19May25'!$H$1130</f>
        <v>82432.341920461651</v>
      </c>
      <c r="I607" s="7">
        <f>BASE!I612*'FM-029 DEP19May25'!$I$1130</f>
        <v>64023.716111968257</v>
      </c>
      <c r="J607" s="7">
        <f>BASE!J612*'FM-029 DEP19May25'!$J$1130</f>
        <v>52702.899201148917</v>
      </c>
      <c r="K607" s="7">
        <f>BASE!K612*'FM-029 DEP19May25'!$K$1130</f>
        <v>54970.226171243943</v>
      </c>
      <c r="L607" s="7">
        <f>BASE!L612*'FM-029 DEP19May25'!$L$1130</f>
        <v>0</v>
      </c>
      <c r="M607" s="36">
        <f>BASE!M612*$M$1130</f>
        <v>0</v>
      </c>
      <c r="N607" s="1">
        <f t="shared" si="56"/>
        <v>5</v>
      </c>
      <c r="O607" s="8">
        <f t="shared" si="59"/>
        <v>71107</v>
      </c>
      <c r="P607" s="9">
        <f t="shared" si="57"/>
        <v>71107</v>
      </c>
      <c r="Q607" s="40">
        <f t="array" ref="Q607">IFERROR(_xlfn.STDEV.P(IF((F607:M607&lt;&gt;0)*(F607:M607&lt;&gt;""), F607:M607)), 0)</f>
        <v>18415.717613577086</v>
      </c>
      <c r="R607" s="11">
        <f t="shared" si="60"/>
        <v>25.898600156914348</v>
      </c>
      <c r="S607" s="12">
        <f t="shared" si="58"/>
        <v>74.101399843085659</v>
      </c>
      <c r="T607" s="37" t="str">
        <f t="shared" si="55"/>
        <v>ALTO</v>
      </c>
    </row>
    <row r="608" spans="2:20" ht="18">
      <c r="B608" s="27">
        <v>604</v>
      </c>
      <c r="C608" s="33" t="s">
        <v>647</v>
      </c>
      <c r="D608" s="32" t="s">
        <v>38</v>
      </c>
      <c r="E608" s="32">
        <v>1</v>
      </c>
      <c r="F608" s="7">
        <f>BASE!F613</f>
        <v>0</v>
      </c>
      <c r="G608" s="7">
        <f>BASE!G613</f>
        <v>753262</v>
      </c>
      <c r="H608" s="40">
        <f>BASE!H613*'FM-029 DEP19May25'!$H$1130</f>
        <v>612111.04038559401</v>
      </c>
      <c r="I608" s="7">
        <f>BASE!I613*'FM-029 DEP19May25'!$I$1130</f>
        <v>475148.98831827193</v>
      </c>
      <c r="J608" s="7"/>
      <c r="K608" s="7"/>
      <c r="L608" s="7">
        <f>BASE!L613*'FM-029 DEP19May25'!$L$1130</f>
        <v>0</v>
      </c>
      <c r="M608" s="36">
        <f>BASE!M613*$M$1130</f>
        <v>0</v>
      </c>
      <c r="N608" s="1">
        <f t="shared" si="56"/>
        <v>3</v>
      </c>
      <c r="O608" s="8">
        <f t="shared" si="59"/>
        <v>613507</v>
      </c>
      <c r="P608" s="9">
        <f t="shared" si="57"/>
        <v>613507</v>
      </c>
      <c r="Q608" s="40">
        <f t="array" ref="Q608">IFERROR(_xlfn.STDEV.P(IF((F608:M608&lt;&gt;0)*(F608:M608&lt;&gt;""), F608:M608)), 0)</f>
        <v>113543.45441931508</v>
      </c>
      <c r="R608" s="11">
        <f t="shared" si="60"/>
        <v>18.507279365893964</v>
      </c>
      <c r="S608" s="12">
        <f t="shared" si="58"/>
        <v>81.492720634106036</v>
      </c>
      <c r="T608" s="37" t="str">
        <f t="shared" si="55"/>
        <v>ALTO</v>
      </c>
    </row>
    <row r="609" spans="2:20" ht="18">
      <c r="B609" s="27">
        <v>605</v>
      </c>
      <c r="C609" s="33" t="s">
        <v>648</v>
      </c>
      <c r="D609" s="32" t="s">
        <v>38</v>
      </c>
      <c r="E609" s="32">
        <v>1</v>
      </c>
      <c r="F609" s="7">
        <f>BASE!F614</f>
        <v>0</v>
      </c>
      <c r="G609" s="7">
        <f>BASE!G614</f>
        <v>56094.12</v>
      </c>
      <c r="H609" s="40">
        <f>BASE!H614*'FM-029 DEP19May25'!$H$1130</f>
        <v>53408.239644024186</v>
      </c>
      <c r="I609" s="7">
        <f>BASE!I614*'FM-029 DEP19May25'!$I$1130</f>
        <v>0</v>
      </c>
      <c r="J609" s="7"/>
      <c r="K609" s="7"/>
      <c r="L609" s="7">
        <f>BASE!L614*'FM-029 DEP19May25'!$L$1130</f>
        <v>0</v>
      </c>
      <c r="M609" s="36">
        <f>BASE!M614*$M$1130</f>
        <v>0</v>
      </c>
      <c r="N609" s="1">
        <f t="shared" si="56"/>
        <v>2</v>
      </c>
      <c r="O609" s="8">
        <f t="shared" si="59"/>
        <v>54751</v>
      </c>
      <c r="P609" s="9">
        <f t="shared" si="57"/>
        <v>54751</v>
      </c>
      <c r="Q609" s="40">
        <f t="array" ref="Q609">IFERROR(_xlfn.STDEV.P(IF((F609:M609&lt;&gt;0)*(F609:M609&lt;&gt;""), F609:M609)), 0)</f>
        <v>1342.9401779879081</v>
      </c>
      <c r="R609" s="11">
        <f t="shared" si="60"/>
        <v>2.4528139723254516</v>
      </c>
      <c r="S609" s="12">
        <f t="shared" si="58"/>
        <v>97.547186027674542</v>
      </c>
      <c r="T609" s="37" t="str">
        <f t="shared" si="55"/>
        <v>ALTO</v>
      </c>
    </row>
    <row r="610" spans="2:20" ht="18">
      <c r="B610" s="27">
        <v>606</v>
      </c>
      <c r="C610" s="31" t="s">
        <v>649</v>
      </c>
      <c r="D610" s="32" t="s">
        <v>38</v>
      </c>
      <c r="E610" s="32">
        <v>1</v>
      </c>
      <c r="F610" s="7">
        <f>BASE!F615</f>
        <v>0</v>
      </c>
      <c r="G610" s="7">
        <f>BASE!G615</f>
        <v>9624</v>
      </c>
      <c r="H610" s="40">
        <f>BASE!H615*'FM-029 DEP19May25'!$H$1130</f>
        <v>7780.9253221163863</v>
      </c>
      <c r="I610" s="7">
        <f>BASE!I615*'FM-029 DEP19May25'!$I$1130</f>
        <v>5987.2823451620006</v>
      </c>
      <c r="J610" s="7">
        <f>BASE!J615*'FM-029 DEP19May25'!$J$1130</f>
        <v>4513.5984202495292</v>
      </c>
      <c r="K610" s="7">
        <f>BASE!K615*'FM-029 DEP19May25'!$K$1130</f>
        <v>4739.3214862681743</v>
      </c>
      <c r="L610" s="7">
        <f>BASE!L615*'FM-029 DEP19May25'!$L$1130</f>
        <v>0</v>
      </c>
      <c r="M610" s="36">
        <f>BASE!M615*$M$1130</f>
        <v>0</v>
      </c>
      <c r="N610" s="1">
        <f t="shared" si="56"/>
        <v>5</v>
      </c>
      <c r="O610" s="8">
        <f t="shared" si="59"/>
        <v>6529</v>
      </c>
      <c r="P610" s="9">
        <f t="shared" si="57"/>
        <v>6529</v>
      </c>
      <c r="Q610" s="40">
        <f t="array" ref="Q610">IFERROR(_xlfn.STDEV.P(IF((F610:M610&lt;&gt;0)*(F610:M610&lt;&gt;""), F610:M610)), 0)</f>
        <v>1934.1454307594533</v>
      </c>
      <c r="R610" s="11">
        <f t="shared" si="60"/>
        <v>29.623915312596928</v>
      </c>
      <c r="S610" s="12">
        <f t="shared" si="58"/>
        <v>70.376084687403079</v>
      </c>
      <c r="T610" s="37" t="str">
        <f t="shared" si="55"/>
        <v>ALTO</v>
      </c>
    </row>
    <row r="611" spans="2:20" ht="18">
      <c r="B611" s="27">
        <v>607</v>
      </c>
      <c r="C611" s="33" t="s">
        <v>650</v>
      </c>
      <c r="D611" s="32" t="s">
        <v>38</v>
      </c>
      <c r="E611" s="32">
        <v>1</v>
      </c>
      <c r="F611" s="7">
        <f>BASE!F616</f>
        <v>0</v>
      </c>
      <c r="G611" s="7">
        <f>BASE!G616</f>
        <v>2089</v>
      </c>
      <c r="H611" s="40">
        <f>BASE!H616*'FM-029 DEP19May25'!$H$1130</f>
        <v>1712.4389105193629</v>
      </c>
      <c r="I611" s="7">
        <f>BASE!I616*'FM-029 DEP19May25'!$I$1130</f>
        <v>1348.4968040555432</v>
      </c>
      <c r="J611" s="7">
        <f>BASE!J616*'FM-029 DEP19May25'!$J$1130</f>
        <v>1194.776052418993</v>
      </c>
      <c r="K611" s="7">
        <f>BASE!K616*'FM-029 DEP19May25'!$K$1130</f>
        <v>1326.7851373182552</v>
      </c>
      <c r="L611" s="7">
        <f>BASE!L616*'FM-029 DEP19May25'!$L$1130</f>
        <v>0</v>
      </c>
      <c r="M611" s="36">
        <f>BASE!M616*$M$1130</f>
        <v>0</v>
      </c>
      <c r="N611" s="1">
        <f t="shared" si="56"/>
        <v>5</v>
      </c>
      <c r="O611" s="8">
        <f t="shared" si="59"/>
        <v>1534</v>
      </c>
      <c r="P611" s="9">
        <f t="shared" si="57"/>
        <v>1534</v>
      </c>
      <c r="Q611" s="40">
        <f t="array" ref="Q611">IFERROR(_xlfn.STDEV.P(IF((F611:M611&lt;&gt;0)*(F611:M611&lt;&gt;""), F611:M611)), 0)</f>
        <v>326.27819978573353</v>
      </c>
      <c r="R611" s="11">
        <f t="shared" si="60"/>
        <v>21.26976530545851</v>
      </c>
      <c r="S611" s="12">
        <f t="shared" si="58"/>
        <v>78.730234694541494</v>
      </c>
      <c r="T611" s="37" t="str">
        <f t="shared" si="55"/>
        <v>ALTO</v>
      </c>
    </row>
    <row r="612" spans="2:20" ht="18">
      <c r="B612" s="27">
        <v>608</v>
      </c>
      <c r="C612" s="31" t="s">
        <v>651</v>
      </c>
      <c r="D612" s="32" t="s">
        <v>38</v>
      </c>
      <c r="E612" s="32">
        <v>1</v>
      </c>
      <c r="F612" s="7">
        <f>BASE!F617</f>
        <v>0</v>
      </c>
      <c r="G612" s="7">
        <f>BASE!G617</f>
        <v>4933</v>
      </c>
      <c r="H612" s="40">
        <f>BASE!H617*'FM-029 DEP19May25'!$H$1130</f>
        <v>3988.7417637488693</v>
      </c>
      <c r="I612" s="7">
        <f>BASE!I617*'FM-029 DEP19May25'!$I$1130</f>
        <v>3069.7046506502093</v>
      </c>
      <c r="J612" s="7">
        <f>BASE!J617*'FM-029 DEP19May25'!$J$1130</f>
        <v>2256.7992101247646</v>
      </c>
      <c r="K612" s="7">
        <f>BASE!K617*'FM-029 DEP19May25'!$K$1130</f>
        <v>2463.8287560581584</v>
      </c>
      <c r="L612" s="7">
        <f>BASE!L617*'FM-029 DEP19May25'!$L$1130</f>
        <v>0</v>
      </c>
      <c r="M612" s="36">
        <f>BASE!M617*$M$1130</f>
        <v>0</v>
      </c>
      <c r="N612" s="1">
        <f t="shared" si="56"/>
        <v>5</v>
      </c>
      <c r="O612" s="8">
        <f t="shared" si="59"/>
        <v>3342</v>
      </c>
      <c r="P612" s="9">
        <f t="shared" si="57"/>
        <v>3342</v>
      </c>
      <c r="Q612" s="40">
        <f t="array" ref="Q612">IFERROR(_xlfn.STDEV.P(IF((F612:M612&lt;&gt;0)*(F612:M612&lt;&gt;""), F612:M612)), 0)</f>
        <v>997.25075018029008</v>
      </c>
      <c r="R612" s="11">
        <f t="shared" si="60"/>
        <v>29.839938664880016</v>
      </c>
      <c r="S612" s="12">
        <f t="shared" si="58"/>
        <v>70.160061335119991</v>
      </c>
      <c r="T612" s="37" t="str">
        <f t="shared" si="55"/>
        <v>ALTO</v>
      </c>
    </row>
    <row r="613" spans="2:20" ht="18">
      <c r="B613" s="27">
        <v>609</v>
      </c>
      <c r="C613" s="31" t="s">
        <v>652</v>
      </c>
      <c r="D613" s="32" t="s">
        <v>38</v>
      </c>
      <c r="E613" s="32">
        <v>1</v>
      </c>
      <c r="F613" s="7">
        <f>BASE!F618</f>
        <v>0</v>
      </c>
      <c r="G613" s="7">
        <f>BASE!G618</f>
        <v>6102</v>
      </c>
      <c r="H613" s="40">
        <f>BASE!H618*'FM-029 DEP19May25'!$H$1130</f>
        <v>4915.9405709518169</v>
      </c>
      <c r="I613" s="7">
        <f>BASE!I618*'FM-029 DEP19May25'!$I$1130</f>
        <v>3759.7090588494598</v>
      </c>
      <c r="J613" s="7">
        <f>BASE!J618*'FM-029 DEP19May25'!$J$1130</f>
        <v>3053.3165784040934</v>
      </c>
      <c r="K613" s="7">
        <f>BASE!K618*'FM-029 DEP19May25'!$K$1130</f>
        <v>3318.3683360258483</v>
      </c>
      <c r="L613" s="7">
        <f>BASE!L618*'FM-029 DEP19May25'!$L$1130</f>
        <v>0</v>
      </c>
      <c r="M613" s="36">
        <f>BASE!M618*$M$1130</f>
        <v>0</v>
      </c>
      <c r="N613" s="1">
        <f t="shared" si="56"/>
        <v>5</v>
      </c>
      <c r="O613" s="8">
        <f t="shared" si="59"/>
        <v>4230</v>
      </c>
      <c r="P613" s="9">
        <f t="shared" si="57"/>
        <v>4230</v>
      </c>
      <c r="Q613" s="40">
        <f t="array" ref="Q613">IFERROR(_xlfn.STDEV.P(IF((F613:M613&lt;&gt;0)*(F613:M613&lt;&gt;""), F613:M613)), 0)</f>
        <v>1132.4070039573803</v>
      </c>
      <c r="R613" s="11">
        <f t="shared" si="60"/>
        <v>26.770851157384879</v>
      </c>
      <c r="S613" s="12">
        <f t="shared" si="58"/>
        <v>73.229148842615118</v>
      </c>
      <c r="T613" s="37" t="str">
        <f t="shared" ref="T613:T676" si="61">IF(S613&gt;70,"ALTO","BAJO")</f>
        <v>ALTO</v>
      </c>
    </row>
    <row r="614" spans="2:20" ht="18">
      <c r="B614" s="27">
        <v>610</v>
      </c>
      <c r="C614" s="33" t="s">
        <v>653</v>
      </c>
      <c r="D614" s="32" t="s">
        <v>38</v>
      </c>
      <c r="E614" s="32">
        <v>1</v>
      </c>
      <c r="F614" s="7">
        <f>BASE!F619</f>
        <v>0</v>
      </c>
      <c r="G614" s="7">
        <f>BASE!G619</f>
        <v>8682</v>
      </c>
      <c r="H614" s="40">
        <f>BASE!H619*'FM-029 DEP19May25'!$H$1130</f>
        <v>7030.4303561148572</v>
      </c>
      <c r="I614" s="7">
        <f>BASE!I619*'FM-029 DEP19May25'!$I$1130</f>
        <v>5424.4126074498563</v>
      </c>
      <c r="J614" s="7"/>
      <c r="K614" s="7"/>
      <c r="L614" s="7">
        <f>BASE!L619*'FM-029 DEP19May25'!$L$1130</f>
        <v>0</v>
      </c>
      <c r="M614" s="36">
        <f>BASE!M619*$M$1130</f>
        <v>0</v>
      </c>
      <c r="N614" s="1">
        <f t="shared" si="56"/>
        <v>3</v>
      </c>
      <c r="O614" s="8">
        <f t="shared" si="59"/>
        <v>7046</v>
      </c>
      <c r="P614" s="9">
        <f t="shared" si="57"/>
        <v>7046</v>
      </c>
      <c r="Q614" s="40">
        <f t="array" ref="Q614">IFERROR(_xlfn.STDEV.P(IF((F614:M614&lt;&gt;0)*(F614:M614&lt;&gt;""), F614:M614)), 0)</f>
        <v>1329.9478234431931</v>
      </c>
      <c r="R614" s="11">
        <f t="shared" si="60"/>
        <v>18.875217477195473</v>
      </c>
      <c r="S614" s="12">
        <f t="shared" si="58"/>
        <v>81.124782522804523</v>
      </c>
      <c r="T614" s="37" t="str">
        <f t="shared" si="61"/>
        <v>ALTO</v>
      </c>
    </row>
    <row r="615" spans="2:20" ht="18">
      <c r="B615" s="27">
        <v>611</v>
      </c>
      <c r="C615" s="33" t="s">
        <v>654</v>
      </c>
      <c r="D615" s="32" t="s">
        <v>38</v>
      </c>
      <c r="E615" s="32">
        <v>1</v>
      </c>
      <c r="F615" s="7">
        <f>BASE!F620</f>
        <v>0</v>
      </c>
      <c r="G615" s="7">
        <f>BASE!G620</f>
        <v>1528</v>
      </c>
      <c r="H615" s="40">
        <f>BASE!H620*'FM-029 DEP19May25'!$H$1130</f>
        <v>1279.6137713967876</v>
      </c>
      <c r="I615" s="7">
        <f>BASE!I620*'FM-029 DEP19May25'!$I$1130</f>
        <v>1043.1562706634338</v>
      </c>
      <c r="J615" s="7"/>
      <c r="K615" s="7"/>
      <c r="L615" s="7">
        <f>BASE!L620*'FM-029 DEP19May25'!$L$1130</f>
        <v>0</v>
      </c>
      <c r="M615" s="36">
        <f>BASE!M620*$M$1130</f>
        <v>0</v>
      </c>
      <c r="N615" s="1">
        <f t="shared" si="56"/>
        <v>3</v>
      </c>
      <c r="O615" s="8">
        <f t="shared" si="59"/>
        <v>1284</v>
      </c>
      <c r="P615" s="9">
        <f t="shared" si="57"/>
        <v>1284</v>
      </c>
      <c r="Q615" s="40">
        <f t="array" ref="Q615">IFERROR(_xlfn.STDEV.P(IF((F615:M615&lt;&gt;0)*(F615:M615&lt;&gt;""), F615:M615)), 0)</f>
        <v>197.95659178768909</v>
      </c>
      <c r="R615" s="11">
        <f t="shared" si="60"/>
        <v>15.417180045770179</v>
      </c>
      <c r="S615" s="12">
        <f t="shared" si="58"/>
        <v>84.582819954229819</v>
      </c>
      <c r="T615" s="37" t="str">
        <f t="shared" si="61"/>
        <v>ALTO</v>
      </c>
    </row>
    <row r="616" spans="2:20" ht="18">
      <c r="B616" s="27">
        <v>612</v>
      </c>
      <c r="C616" s="33" t="s">
        <v>655</v>
      </c>
      <c r="D616" s="32" t="s">
        <v>38</v>
      </c>
      <c r="E616" s="32">
        <v>1</v>
      </c>
      <c r="F616" s="7">
        <f>BASE!F621</f>
        <v>0</v>
      </c>
      <c r="G616" s="7">
        <f>BASE!G621</f>
        <v>19508</v>
      </c>
      <c r="H616" s="40">
        <f>BASE!H621*'FM-029 DEP19May25'!$H$1130</f>
        <v>15721.678275881248</v>
      </c>
      <c r="I616" s="7">
        <f>BASE!I621*'FM-029 DEP19May25'!$I$1130</f>
        <v>12028.895746087723</v>
      </c>
      <c r="J616" s="7">
        <f>BASE!J621*'FM-029 DEP19May25'!$J$1130</f>
        <v>11283.996050623822</v>
      </c>
      <c r="K616" s="7">
        <f>BASE!K621*'FM-029 DEP19May25'!$K$1130</f>
        <v>11786.462035541195</v>
      </c>
      <c r="L616" s="7">
        <f>BASE!L621*'FM-029 DEP19May25'!$L$1130</f>
        <v>0</v>
      </c>
      <c r="M616" s="36">
        <f>BASE!M621*$M$1130</f>
        <v>0</v>
      </c>
      <c r="N616" s="1">
        <f t="shared" si="56"/>
        <v>5</v>
      </c>
      <c r="O616" s="8">
        <f t="shared" si="59"/>
        <v>14066</v>
      </c>
      <c r="P616" s="9">
        <f t="shared" si="57"/>
        <v>14066</v>
      </c>
      <c r="Q616" s="40">
        <f t="array" ref="Q616">IFERROR(_xlfn.STDEV.P(IF((F616:M616&lt;&gt;0)*(F616:M616&lt;&gt;""), F616:M616)), 0)</f>
        <v>3144.5911471262402</v>
      </c>
      <c r="R616" s="11">
        <f t="shared" si="60"/>
        <v>22.355972892977679</v>
      </c>
      <c r="S616" s="12">
        <f t="shared" si="58"/>
        <v>77.644027107022325</v>
      </c>
      <c r="T616" s="37" t="str">
        <f t="shared" si="61"/>
        <v>ALTO</v>
      </c>
    </row>
    <row r="617" spans="2:20" ht="18">
      <c r="B617" s="27">
        <v>613</v>
      </c>
      <c r="C617" s="33" t="s">
        <v>656</v>
      </c>
      <c r="D617" s="32" t="s">
        <v>38</v>
      </c>
      <c r="E617" s="32">
        <v>1</v>
      </c>
      <c r="F617" s="7">
        <f>BASE!F622</f>
        <v>0</v>
      </c>
      <c r="G617" s="7">
        <f>BASE!G622</f>
        <v>132813</v>
      </c>
      <c r="H617" s="40">
        <f>BASE!H622*'FM-029 DEP19May25'!$H$1130</f>
        <v>106961.4161465619</v>
      </c>
      <c r="I617" s="7">
        <f>BASE!I622*'FM-029 DEP19May25'!$I$1130</f>
        <v>81738.900154286966</v>
      </c>
      <c r="J617" s="7">
        <f>BASE!J622*'FM-029 DEP19May25'!$J$1130</f>
        <v>67969.482093169383</v>
      </c>
      <c r="K617" s="7">
        <f>BASE!K622*'FM-029 DEP19May25'!$K$1130</f>
        <v>82456.042003231021</v>
      </c>
      <c r="L617" s="7">
        <f>BASE!L622*'FM-029 DEP19May25'!$L$1130</f>
        <v>0</v>
      </c>
      <c r="M617" s="36">
        <f>BASE!M622*$M$1130</f>
        <v>0</v>
      </c>
      <c r="N617" s="1">
        <f t="shared" si="56"/>
        <v>5</v>
      </c>
      <c r="O617" s="8">
        <f t="shared" si="59"/>
        <v>94388</v>
      </c>
      <c r="P617" s="9">
        <f t="shared" si="57"/>
        <v>94388</v>
      </c>
      <c r="Q617" s="40">
        <f t="array" ref="Q617">IFERROR(_xlfn.STDEV.P(IF((F617:M617&lt;&gt;0)*(F617:M617&lt;&gt;""), F617:M617)), 0)</f>
        <v>22955.961558003626</v>
      </c>
      <c r="R617" s="11">
        <f t="shared" si="60"/>
        <v>24.320847520875137</v>
      </c>
      <c r="S617" s="12">
        <f t="shared" si="58"/>
        <v>75.679152479124866</v>
      </c>
      <c r="T617" s="37" t="str">
        <f t="shared" si="61"/>
        <v>ALTO</v>
      </c>
    </row>
    <row r="618" spans="2:20" ht="18">
      <c r="B618" s="27">
        <v>614</v>
      </c>
      <c r="C618" s="31" t="s">
        <v>657</v>
      </c>
      <c r="D618" s="32" t="s">
        <v>38</v>
      </c>
      <c r="E618" s="32">
        <v>1</v>
      </c>
      <c r="F618" s="7">
        <f>BASE!F623</f>
        <v>0</v>
      </c>
      <c r="G618" s="7">
        <f>BASE!G623</f>
        <v>14025</v>
      </c>
      <c r="H618" s="40">
        <f>BASE!H623*'FM-029 DEP19May25'!$H$1130</f>
        <v>11315.002146144752</v>
      </c>
      <c r="I618" s="7">
        <f>BASE!I623*'FM-029 DEP19May25'!$I$1130</f>
        <v>8674.4963632356175</v>
      </c>
      <c r="J618" s="7">
        <f>BASE!J623*'FM-029 DEP19May25'!$J$1130</f>
        <v>7168.656314513958</v>
      </c>
      <c r="K618" s="7">
        <f>BASE!K623*'FM-029 DEP19May25'!$K$1130</f>
        <v>7582.6332794830378</v>
      </c>
      <c r="L618" s="7">
        <f>BASE!L623*'FM-029 DEP19May25'!$L$1130</f>
        <v>0</v>
      </c>
      <c r="M618" s="36">
        <f>BASE!M623*$M$1130</f>
        <v>0</v>
      </c>
      <c r="N618" s="1">
        <f t="shared" si="56"/>
        <v>5</v>
      </c>
      <c r="O618" s="8">
        <f t="shared" si="59"/>
        <v>9753</v>
      </c>
      <c r="P618" s="9">
        <f t="shared" si="57"/>
        <v>9753</v>
      </c>
      <c r="Q618" s="40">
        <f t="array" ref="Q618">IFERROR(_xlfn.STDEV.P(IF((F618:M618&lt;&gt;0)*(F618:M618&lt;&gt;""), F618:M618)), 0)</f>
        <v>2578.4618927218053</v>
      </c>
      <c r="R618" s="11">
        <f t="shared" si="60"/>
        <v>26.4376283473988</v>
      </c>
      <c r="S618" s="12">
        <f t="shared" si="58"/>
        <v>73.5623716526012</v>
      </c>
      <c r="T618" s="37" t="str">
        <f t="shared" si="61"/>
        <v>ALTO</v>
      </c>
    </row>
    <row r="619" spans="2:20" ht="18">
      <c r="B619" s="27">
        <v>615</v>
      </c>
      <c r="C619" s="31" t="s">
        <v>658</v>
      </c>
      <c r="D619" s="32" t="s">
        <v>38</v>
      </c>
      <c r="E619" s="32">
        <v>1</v>
      </c>
      <c r="F619" s="7">
        <f>BASE!F624</f>
        <v>0</v>
      </c>
      <c r="G619" s="7">
        <f>BASE!G624</f>
        <v>8977</v>
      </c>
      <c r="H619" s="40">
        <f>BASE!H624*'FM-029 DEP19May25'!$H$1130</f>
        <v>7253.7919531391217</v>
      </c>
      <c r="I619" s="7">
        <f>BASE!I624*'FM-029 DEP19May25'!$I$1130</f>
        <v>5575.452942472999</v>
      </c>
      <c r="J619" s="7">
        <f>BASE!J624*'FM-029 DEP19May25'!$J$1130</f>
        <v>4513.5984202495292</v>
      </c>
      <c r="K619" s="7">
        <f>BASE!K624*'FM-029 DEP19May25'!$K$1130</f>
        <v>4739.3214862681743</v>
      </c>
      <c r="L619" s="7">
        <f>BASE!L624*'FM-029 DEP19May25'!$L$1130</f>
        <v>0</v>
      </c>
      <c r="M619" s="36">
        <f>BASE!M624*$M$1130</f>
        <v>0</v>
      </c>
      <c r="N619" s="1">
        <f t="shared" si="56"/>
        <v>5</v>
      </c>
      <c r="O619" s="8">
        <f t="shared" si="59"/>
        <v>6212</v>
      </c>
      <c r="P619" s="9">
        <f t="shared" si="57"/>
        <v>6212</v>
      </c>
      <c r="Q619" s="40">
        <f t="array" ref="Q619">IFERROR(_xlfn.STDEV.P(IF((F619:M619&lt;&gt;0)*(F619:M619&lt;&gt;""), F619:M619)), 0)</f>
        <v>1684.5828813962717</v>
      </c>
      <c r="R619" s="11">
        <f t="shared" si="60"/>
        <v>27.118204787448029</v>
      </c>
      <c r="S619" s="12">
        <f t="shared" si="58"/>
        <v>72.881795212551964</v>
      </c>
      <c r="T619" s="37" t="str">
        <f t="shared" si="61"/>
        <v>ALTO</v>
      </c>
    </row>
    <row r="620" spans="2:20" ht="18">
      <c r="B620" s="27">
        <v>616</v>
      </c>
      <c r="C620" s="31" t="s">
        <v>659</v>
      </c>
      <c r="D620" s="32" t="s">
        <v>38</v>
      </c>
      <c r="E620" s="32">
        <v>1</v>
      </c>
      <c r="F620" s="7">
        <f>BASE!F625</f>
        <v>0</v>
      </c>
      <c r="G620" s="7">
        <f>BASE!G625</f>
        <v>4212</v>
      </c>
      <c r="H620" s="40">
        <f>BASE!H625*'FM-029 DEP19May25'!$H$1130</f>
        <v>3407.0088932767849</v>
      </c>
      <c r="I620" s="7">
        <f>BASE!I625*'FM-029 DEP19May25'!$I$1130</f>
        <v>2623.1033722724264</v>
      </c>
      <c r="J620" s="7">
        <f>BASE!J625*'FM-029 DEP19May25'!$J$1130</f>
        <v>2124.0463154115432</v>
      </c>
      <c r="K620" s="7">
        <f>BASE!K625*'FM-029 DEP19May25'!$K$1130</f>
        <v>2274.0872374798064</v>
      </c>
      <c r="L620" s="7">
        <f>BASE!L625*'FM-029 DEP19May25'!$L$1130</f>
        <v>0</v>
      </c>
      <c r="M620" s="36">
        <f>BASE!M625*$M$1130</f>
        <v>0</v>
      </c>
      <c r="N620" s="1">
        <f t="shared" si="56"/>
        <v>5</v>
      </c>
      <c r="O620" s="8">
        <f t="shared" si="59"/>
        <v>2928</v>
      </c>
      <c r="P620" s="9">
        <f t="shared" si="57"/>
        <v>2928</v>
      </c>
      <c r="Q620" s="40">
        <f t="array" ref="Q620">IFERROR(_xlfn.STDEV.P(IF((F620:M620&lt;&gt;0)*(F620:M620&lt;&gt;""), F620:M620)), 0)</f>
        <v>780.38591598038374</v>
      </c>
      <c r="R620" s="11">
        <f t="shared" si="60"/>
        <v>26.652524452881959</v>
      </c>
      <c r="S620" s="12">
        <f t="shared" si="58"/>
        <v>73.347475547118037</v>
      </c>
      <c r="T620" s="37" t="str">
        <f t="shared" si="61"/>
        <v>ALTO</v>
      </c>
    </row>
    <row r="621" spans="2:20" ht="18">
      <c r="B621" s="27">
        <v>617</v>
      </c>
      <c r="C621" s="31" t="s">
        <v>660</v>
      </c>
      <c r="D621" s="32" t="s">
        <v>38</v>
      </c>
      <c r="E621" s="32">
        <v>1</v>
      </c>
      <c r="F621" s="7">
        <f>BASE!F626</f>
        <v>0</v>
      </c>
      <c r="G621" s="7">
        <f>BASE!G626</f>
        <v>4212</v>
      </c>
      <c r="H621" s="40">
        <f>BASE!H626*'FM-029 DEP19May25'!$H$1130</f>
        <v>3407.0088932767849</v>
      </c>
      <c r="I621" s="7">
        <f>BASE!I626*'FM-029 DEP19May25'!$I$1130</f>
        <v>2623.1033722724264</v>
      </c>
      <c r="J621" s="7">
        <f>BASE!J626*'FM-029 DEP19May25'!$J$1130</f>
        <v>2124.0463154115432</v>
      </c>
      <c r="K621" s="7">
        <f>BASE!K626*'FM-029 DEP19May25'!$K$1130</f>
        <v>2274.0872374798064</v>
      </c>
      <c r="L621" s="7">
        <f>BASE!L626*'FM-029 DEP19May25'!$L$1130</f>
        <v>0</v>
      </c>
      <c r="M621" s="36">
        <f>BASE!M626*$M$1130</f>
        <v>0</v>
      </c>
      <c r="N621" s="1">
        <f t="shared" si="56"/>
        <v>5</v>
      </c>
      <c r="O621" s="8">
        <f t="shared" si="59"/>
        <v>2928</v>
      </c>
      <c r="P621" s="9">
        <f t="shared" si="57"/>
        <v>2928</v>
      </c>
      <c r="Q621" s="40">
        <f t="array" ref="Q621">IFERROR(_xlfn.STDEV.P(IF((F621:M621&lt;&gt;0)*(F621:M621&lt;&gt;""), F621:M621)), 0)</f>
        <v>780.38591598038374</v>
      </c>
      <c r="R621" s="11">
        <f t="shared" si="60"/>
        <v>26.652524452881959</v>
      </c>
      <c r="S621" s="12">
        <f t="shared" si="58"/>
        <v>73.347475547118037</v>
      </c>
      <c r="T621" s="37" t="str">
        <f t="shared" si="61"/>
        <v>ALTO</v>
      </c>
    </row>
    <row r="622" spans="2:20" ht="18">
      <c r="B622" s="27">
        <v>618</v>
      </c>
      <c r="C622" s="31" t="s">
        <v>661</v>
      </c>
      <c r="D622" s="32" t="s">
        <v>38</v>
      </c>
      <c r="E622" s="32">
        <v>1</v>
      </c>
      <c r="F622" s="7">
        <f>BASE!F627</f>
        <v>0</v>
      </c>
      <c r="G622" s="7">
        <f>BASE!G627</f>
        <v>5569</v>
      </c>
      <c r="H622" s="40">
        <f>BASE!H627*'FM-029 DEP19May25'!$H$1130</f>
        <v>4522.8241601891114</v>
      </c>
      <c r="I622" s="7">
        <f>BASE!I627*'FM-029 DEP19May25'!$I$1130</f>
        <v>3506.5263389905222</v>
      </c>
      <c r="J622" s="7">
        <f>BASE!J627*'FM-029 DEP19May25'!$J$1130</f>
        <v>2655.0578942644288</v>
      </c>
      <c r="K622" s="7">
        <f>BASE!K627*'FM-029 DEP19May25'!$K$1130</f>
        <v>2843.311793214863</v>
      </c>
      <c r="L622" s="7">
        <f>BASE!L627*'FM-029 DEP19May25'!$L$1130</f>
        <v>0</v>
      </c>
      <c r="M622" s="36">
        <f>BASE!M627*$M$1130</f>
        <v>0</v>
      </c>
      <c r="N622" s="1">
        <f t="shared" si="56"/>
        <v>5</v>
      </c>
      <c r="O622" s="8">
        <f t="shared" si="59"/>
        <v>3819</v>
      </c>
      <c r="P622" s="9">
        <f t="shared" si="57"/>
        <v>3819</v>
      </c>
      <c r="Q622" s="40">
        <f t="array" ref="Q622">IFERROR(_xlfn.STDEV.P(IF((F622:M622&lt;&gt;0)*(F622:M622&lt;&gt;""), F622:M622)), 0)</f>
        <v>1091.9923395194594</v>
      </c>
      <c r="R622" s="11">
        <f t="shared" si="60"/>
        <v>28.593672152905459</v>
      </c>
      <c r="S622" s="12">
        <f t="shared" si="58"/>
        <v>71.406327847094545</v>
      </c>
      <c r="T622" s="37" t="str">
        <f t="shared" si="61"/>
        <v>ALTO</v>
      </c>
    </row>
    <row r="623" spans="2:20" ht="18">
      <c r="B623" s="27">
        <v>619</v>
      </c>
      <c r="C623" s="33" t="s">
        <v>662</v>
      </c>
      <c r="D623" s="32" t="s">
        <v>38</v>
      </c>
      <c r="E623" s="32">
        <v>1</v>
      </c>
      <c r="F623" s="7">
        <f>BASE!F628</f>
        <v>0</v>
      </c>
      <c r="G623" s="7">
        <f>BASE!G628</f>
        <v>7732</v>
      </c>
      <c r="H623" s="40">
        <f>BASE!H628*'FM-029 DEP19May25'!$H$1130</f>
        <v>6331.5567369811579</v>
      </c>
      <c r="I623" s="7">
        <f>BASE!I628*'FM-029 DEP19May25'!$I$1130</f>
        <v>4978.8979501873482</v>
      </c>
      <c r="J623" s="7"/>
      <c r="K623" s="7"/>
      <c r="L623" s="7">
        <f>BASE!L628*'FM-029 DEP19May25'!$L$1130</f>
        <v>0</v>
      </c>
      <c r="M623" s="36">
        <f>BASE!M628*$M$1130</f>
        <v>0</v>
      </c>
      <c r="N623" s="1">
        <f t="shared" si="56"/>
        <v>3</v>
      </c>
      <c r="O623" s="8">
        <f t="shared" si="59"/>
        <v>6347</v>
      </c>
      <c r="P623" s="9">
        <f t="shared" si="57"/>
        <v>6347</v>
      </c>
      <c r="Q623" s="40">
        <f t="array" ref="Q623">IFERROR(_xlfn.STDEV.P(IF((F623:M623&lt;&gt;0)*(F623:M623&lt;&gt;""), F623:M623)), 0)</f>
        <v>1124.0056357662193</v>
      </c>
      <c r="R623" s="11">
        <f t="shared" si="60"/>
        <v>17.709242725164948</v>
      </c>
      <c r="S623" s="12">
        <f t="shared" si="58"/>
        <v>82.290757274835045</v>
      </c>
      <c r="T623" s="37" t="str">
        <f t="shared" si="61"/>
        <v>ALTO</v>
      </c>
    </row>
    <row r="624" spans="2:20" ht="18">
      <c r="B624" s="27">
        <v>620</v>
      </c>
      <c r="C624" s="33" t="s">
        <v>663</v>
      </c>
      <c r="D624" s="32" t="s">
        <v>38</v>
      </c>
      <c r="E624" s="32">
        <v>1</v>
      </c>
      <c r="F624" s="7">
        <f>BASE!F629</f>
        <v>0</v>
      </c>
      <c r="G624" s="7">
        <f>BASE!G629</f>
        <v>6604</v>
      </c>
      <c r="H624" s="40">
        <f>BASE!H629*'FM-029 DEP19May25'!$H$1130</f>
        <v>5333.8749369394409</v>
      </c>
      <c r="I624" s="7">
        <f>BASE!I629*'FM-029 DEP19May25'!$I$1130</f>
        <v>4096.5616045845272</v>
      </c>
      <c r="J624" s="7"/>
      <c r="K624" s="7"/>
      <c r="L624" s="7">
        <f>BASE!L629*'FM-029 DEP19May25'!$L$1130</f>
        <v>0</v>
      </c>
      <c r="M624" s="36">
        <f>BASE!M629*$M$1130</f>
        <v>0</v>
      </c>
      <c r="N624" s="1">
        <f t="shared" si="56"/>
        <v>3</v>
      </c>
      <c r="O624" s="8">
        <f t="shared" si="59"/>
        <v>5345</v>
      </c>
      <c r="P624" s="9">
        <f t="shared" si="57"/>
        <v>5345</v>
      </c>
      <c r="Q624" s="40">
        <f t="array" ref="Q624">IFERROR(_xlfn.STDEV.P(IF((F624:M624&lt;&gt;0)*(F624:M624&lt;&gt;""), F624:M624)), 0)</f>
        <v>1023.6866526346765</v>
      </c>
      <c r="R624" s="11">
        <f t="shared" si="60"/>
        <v>19.152229235447642</v>
      </c>
      <c r="S624" s="12">
        <f t="shared" si="58"/>
        <v>80.847770764552365</v>
      </c>
      <c r="T624" s="37" t="str">
        <f t="shared" si="61"/>
        <v>ALTO</v>
      </c>
    </row>
    <row r="625" spans="2:20" ht="18">
      <c r="B625" s="27">
        <v>621</v>
      </c>
      <c r="C625" s="33" t="s">
        <v>664</v>
      </c>
      <c r="D625" s="32" t="s">
        <v>38</v>
      </c>
      <c r="E625" s="32">
        <v>1</v>
      </c>
      <c r="F625" s="7">
        <f>BASE!F630</f>
        <v>0</v>
      </c>
      <c r="G625" s="7">
        <f>BASE!G630</f>
        <v>45644</v>
      </c>
      <c r="H625" s="40">
        <f>BASE!H630*'FM-029 DEP19May25'!$H$1130</f>
        <v>39633.281775985532</v>
      </c>
      <c r="I625" s="7">
        <f>BASE!I630*'FM-029 DEP19May25'!$I$1130</f>
        <v>34165.541106458011</v>
      </c>
      <c r="J625" s="7">
        <f>BASE!J630*'FM-029 DEP19May25'!$J$1130</f>
        <v>27612.602100350061</v>
      </c>
      <c r="K625" s="7">
        <f>BASE!K630*'FM-029 DEP19May25'!$K$1130</f>
        <v>23893.376413570277</v>
      </c>
      <c r="L625" s="7">
        <f>BASE!L630*'FM-029 DEP19May25'!$L$1130</f>
        <v>0</v>
      </c>
      <c r="M625" s="36">
        <f>BASE!M630*$M$1130</f>
        <v>0</v>
      </c>
      <c r="N625" s="1">
        <f t="shared" si="56"/>
        <v>5</v>
      </c>
      <c r="O625" s="8">
        <f t="shared" si="59"/>
        <v>34190</v>
      </c>
      <c r="P625" s="9">
        <f t="shared" si="57"/>
        <v>34190</v>
      </c>
      <c r="Q625" s="40">
        <f t="array" ref="Q625">IFERROR(_xlfn.STDEV.P(IF((F625:M625&lt;&gt;0)*(F625:M625&lt;&gt;""), F625:M625)), 0)</f>
        <v>7875.3622247343073</v>
      </c>
      <c r="R625" s="11">
        <f t="shared" si="60"/>
        <v>23.034110046020203</v>
      </c>
      <c r="S625" s="12">
        <f t="shared" si="58"/>
        <v>76.965889953979797</v>
      </c>
      <c r="T625" s="37" t="str">
        <f t="shared" si="61"/>
        <v>ALTO</v>
      </c>
    </row>
    <row r="626" spans="2:20" ht="18">
      <c r="B626" s="27">
        <v>622</v>
      </c>
      <c r="C626" s="33" t="s">
        <v>665</v>
      </c>
      <c r="D626" s="32" t="s">
        <v>38</v>
      </c>
      <c r="E626" s="32">
        <v>1</v>
      </c>
      <c r="F626" s="7">
        <f>BASE!F631</f>
        <v>0</v>
      </c>
      <c r="G626" s="7">
        <f>BASE!G631</f>
        <v>5479</v>
      </c>
      <c r="H626" s="40">
        <f>BASE!H631*'FM-029 DEP19May25'!$H$1130</f>
        <v>4465.2465040673014</v>
      </c>
      <c r="I626" s="7">
        <f>BASE!I631*'FM-029 DEP19May25'!$I$1130</f>
        <v>3482.6206744544852</v>
      </c>
      <c r="J626" s="7">
        <f>BASE!J631*'FM-029 DEP19May25'!$J$1130</f>
        <v>3849.8339466834218</v>
      </c>
      <c r="K626" s="7">
        <f>BASE!K631*'FM-029 DEP19May25'!$K$1130</f>
        <v>4141.9870759289179</v>
      </c>
      <c r="L626" s="7">
        <f>BASE!L631*'FM-029 DEP19May25'!$L$1130</f>
        <v>0</v>
      </c>
      <c r="M626" s="36">
        <f>BASE!M631*$M$1130</f>
        <v>0</v>
      </c>
      <c r="N626" s="1">
        <f t="shared" si="56"/>
        <v>5</v>
      </c>
      <c r="O626" s="8">
        <f t="shared" si="59"/>
        <v>4284</v>
      </c>
      <c r="P626" s="9">
        <f t="shared" si="57"/>
        <v>4284</v>
      </c>
      <c r="Q626" s="40">
        <f t="array" ref="Q626">IFERROR(_xlfn.STDEV.P(IF((F626:M626&lt;&gt;0)*(F626:M626&lt;&gt;""), F626:M626)), 0)</f>
        <v>679.96347062777977</v>
      </c>
      <c r="R626" s="11">
        <f t="shared" si="60"/>
        <v>15.872163179920163</v>
      </c>
      <c r="S626" s="12">
        <f t="shared" si="58"/>
        <v>84.127836820079835</v>
      </c>
      <c r="T626" s="37" t="str">
        <f t="shared" si="61"/>
        <v>ALTO</v>
      </c>
    </row>
    <row r="627" spans="2:20" ht="18">
      <c r="B627" s="27">
        <v>623</v>
      </c>
      <c r="C627" s="33" t="s">
        <v>666</v>
      </c>
      <c r="D627" s="32" t="s">
        <v>38</v>
      </c>
      <c r="E627" s="32">
        <v>1</v>
      </c>
      <c r="F627" s="7">
        <f>BASE!F632</f>
        <v>0</v>
      </c>
      <c r="G627" s="7">
        <f>BASE!G632</f>
        <v>19323</v>
      </c>
      <c r="H627" s="40">
        <f>BASE!H632*'FM-029 DEP19May25'!$H$1130</f>
        <v>15601.559372592641</v>
      </c>
      <c r="I627" s="7">
        <f>BASE!I632*'FM-029 DEP19May25'!$I$1130</f>
        <v>11975.651311439276</v>
      </c>
      <c r="J627" s="7"/>
      <c r="K627" s="7"/>
      <c r="L627" s="7">
        <f>BASE!L632*'FM-029 DEP19May25'!$L$1130</f>
        <v>0</v>
      </c>
      <c r="M627" s="36">
        <f>BASE!M632*$M$1130</f>
        <v>0</v>
      </c>
      <c r="N627" s="1">
        <f t="shared" si="56"/>
        <v>3</v>
      </c>
      <c r="O627" s="8">
        <f t="shared" si="59"/>
        <v>15633</v>
      </c>
      <c r="P627" s="9">
        <f t="shared" si="57"/>
        <v>15633</v>
      </c>
      <c r="Q627" s="40">
        <f t="array" ref="Q627">IFERROR(_xlfn.STDEV.P(IF((F627:M627&lt;&gt;0)*(F627:M627&lt;&gt;""), F627:M627)), 0)</f>
        <v>2999.6270576069633</v>
      </c>
      <c r="R627" s="11">
        <f t="shared" si="60"/>
        <v>19.187789020705964</v>
      </c>
      <c r="S627" s="12">
        <f t="shared" si="58"/>
        <v>80.812210979294036</v>
      </c>
      <c r="T627" s="37" t="str">
        <f t="shared" si="61"/>
        <v>ALTO</v>
      </c>
    </row>
    <row r="628" spans="2:20" ht="18">
      <c r="B628" s="27">
        <v>624</v>
      </c>
      <c r="C628" s="33" t="s">
        <v>667</v>
      </c>
      <c r="D628" s="32" t="s">
        <v>38</v>
      </c>
      <c r="E628" s="32">
        <v>1</v>
      </c>
      <c r="F628" s="7">
        <f>BASE!F633</f>
        <v>0</v>
      </c>
      <c r="G628" s="7">
        <f>BASE!G633</f>
        <v>1853</v>
      </c>
      <c r="H628" s="40">
        <f>BASE!H633*'FM-029 DEP19May25'!$H$1130</f>
        <v>1522.8297326009872</v>
      </c>
      <c r="I628" s="7">
        <f>BASE!I633*'FM-029 DEP19May25'!$I$1130</f>
        <v>1205.0628168393209</v>
      </c>
      <c r="J628" s="7">
        <f>BASE!J633*'FM-029 DEP19May25'!$J$1130</f>
        <v>1327.5289471322144</v>
      </c>
      <c r="K628" s="7">
        <f>BASE!K633*'FM-029 DEP19May25'!$K$1130</f>
        <v>1433.6025848142165</v>
      </c>
      <c r="L628" s="7">
        <f>BASE!L633*'FM-029 DEP19May25'!$L$1130</f>
        <v>0</v>
      </c>
      <c r="M628" s="36">
        <f>BASE!M633*$M$1130</f>
        <v>0</v>
      </c>
      <c r="N628" s="1">
        <f t="shared" si="56"/>
        <v>5</v>
      </c>
      <c r="O628" s="8">
        <f t="shared" si="59"/>
        <v>1468</v>
      </c>
      <c r="P628" s="9">
        <f t="shared" si="57"/>
        <v>1468</v>
      </c>
      <c r="Q628" s="40">
        <f t="array" ref="Q628">IFERROR(_xlfn.STDEV.P(IF((F628:M628&lt;&gt;0)*(F628:M628&lt;&gt;""), F628:M628)), 0)</f>
        <v>219.6732761852135</v>
      </c>
      <c r="R628" s="11">
        <f t="shared" si="60"/>
        <v>14.964119631145333</v>
      </c>
      <c r="S628" s="12">
        <f t="shared" si="58"/>
        <v>85.035880368854663</v>
      </c>
      <c r="T628" s="37" t="str">
        <f t="shared" si="61"/>
        <v>ALTO</v>
      </c>
    </row>
    <row r="629" spans="2:20" ht="18">
      <c r="B629" s="27">
        <v>625</v>
      </c>
      <c r="C629" s="33" t="s">
        <v>668</v>
      </c>
      <c r="D629" s="32" t="s">
        <v>38</v>
      </c>
      <c r="E629" s="32">
        <v>1</v>
      </c>
      <c r="F629" s="7">
        <f>BASE!F634</f>
        <v>0</v>
      </c>
      <c r="G629" s="7">
        <f>BASE!G634</f>
        <v>27272</v>
      </c>
      <c r="H629" s="40">
        <f>BASE!H634*'FM-029 DEP19May25'!$H$1130</f>
        <v>21972.824837933669</v>
      </c>
      <c r="I629" s="7">
        <f>BASE!I634*'FM-029 DEP19May25'!$I$1130</f>
        <v>16803.508926603481</v>
      </c>
      <c r="J629" s="7"/>
      <c r="K629" s="7"/>
      <c r="L629" s="7">
        <f>BASE!L634*'FM-029 DEP19May25'!$L$1130</f>
        <v>0</v>
      </c>
      <c r="M629" s="36">
        <f>BASE!M634*$M$1130</f>
        <v>0</v>
      </c>
      <c r="N629" s="1">
        <f t="shared" si="56"/>
        <v>3</v>
      </c>
      <c r="O629" s="8">
        <f t="shared" si="59"/>
        <v>22016</v>
      </c>
      <c r="P629" s="9">
        <f t="shared" si="57"/>
        <v>22016</v>
      </c>
      <c r="Q629" s="40">
        <f t="array" ref="Q629">IFERROR(_xlfn.STDEV.P(IF((F629:M629&lt;&gt;0)*(F629:M629&lt;&gt;""), F629:M629)), 0)</f>
        <v>4273.8531891695748</v>
      </c>
      <c r="R629" s="11">
        <f t="shared" si="60"/>
        <v>19.412487232783317</v>
      </c>
      <c r="S629" s="12">
        <f t="shared" si="58"/>
        <v>80.58751276721668</v>
      </c>
      <c r="T629" s="37" t="str">
        <f t="shared" si="61"/>
        <v>ALTO</v>
      </c>
    </row>
    <row r="630" spans="2:20" ht="18">
      <c r="B630" s="27">
        <v>626</v>
      </c>
      <c r="C630" s="31" t="s">
        <v>669</v>
      </c>
      <c r="D630" s="32" t="s">
        <v>38</v>
      </c>
      <c r="E630" s="32">
        <v>1</v>
      </c>
      <c r="F630" s="7">
        <f>BASE!F635</f>
        <v>0</v>
      </c>
      <c r="G630" s="7">
        <f>BASE!G635</f>
        <v>128562</v>
      </c>
      <c r="H630" s="40">
        <f>BASE!H635*'FM-029 DEP19May25'!$H$1130</f>
        <v>104495.50411541402</v>
      </c>
      <c r="I630" s="7">
        <f>BASE!I635*'FM-029 DEP19May25'!$I$1130</f>
        <v>81146.691646462408</v>
      </c>
      <c r="J630" s="7">
        <f>BASE!J635*'FM-029 DEP19May25'!$J$1130</f>
        <v>60535.319989228978</v>
      </c>
      <c r="K630" s="7">
        <f>BASE!K635*'FM-029 DEP19May25'!$K$1130</f>
        <v>63221.873990306951</v>
      </c>
      <c r="L630" s="7">
        <f>BASE!L635*'FM-029 DEP19May25'!$L$1130</f>
        <v>0</v>
      </c>
      <c r="M630" s="36">
        <f>BASE!M635*$M$1130</f>
        <v>0</v>
      </c>
      <c r="N630" s="1">
        <f t="shared" si="56"/>
        <v>5</v>
      </c>
      <c r="O630" s="8">
        <f t="shared" si="59"/>
        <v>87592</v>
      </c>
      <c r="P630" s="9">
        <f t="shared" si="57"/>
        <v>87592</v>
      </c>
      <c r="Q630" s="40">
        <f t="array" ref="Q630">IFERROR(_xlfn.STDEV.P(IF((F630:M630&lt;&gt;0)*(F630:M630&lt;&gt;""), F630:M630)), 0)</f>
        <v>25813.865753502727</v>
      </c>
      <c r="R630" s="11">
        <f t="shared" si="60"/>
        <v>29.470574656935256</v>
      </c>
      <c r="S630" s="12">
        <f t="shared" si="58"/>
        <v>70.529425343064744</v>
      </c>
      <c r="T630" s="37" t="str">
        <f t="shared" si="61"/>
        <v>ALTO</v>
      </c>
    </row>
    <row r="631" spans="2:20" ht="18">
      <c r="B631" s="27">
        <v>627</v>
      </c>
      <c r="C631" s="33" t="s">
        <v>670</v>
      </c>
      <c r="D631" s="32" t="s">
        <v>38</v>
      </c>
      <c r="E631" s="32">
        <v>1</v>
      </c>
      <c r="F631" s="7">
        <f>BASE!F636</f>
        <v>0</v>
      </c>
      <c r="G631" s="7">
        <f>BASE!G636</f>
        <v>997169</v>
      </c>
      <c r="H631" s="40">
        <f>BASE!H636*'FM-029 DEP19May25'!$H$1130</f>
        <v>982313.52944823739</v>
      </c>
      <c r="I631" s="7">
        <f>BASE!I636*'FM-029 DEP19May25'!$I$1130</f>
        <v>0</v>
      </c>
      <c r="J631" s="7">
        <f>BASE!J636*'FM-029 DEP19May25'!$J$1130</f>
        <v>0</v>
      </c>
      <c r="K631" s="7">
        <f>BASE!K636*'FM-029 DEP19May25'!$K$1130</f>
        <v>0</v>
      </c>
      <c r="L631" s="7">
        <f>BASE!L636*'FM-029 DEP19May25'!$L$1130</f>
        <v>0</v>
      </c>
      <c r="M631" s="36">
        <f>BASE!M636*$M$1130</f>
        <v>0</v>
      </c>
      <c r="N631" s="1">
        <f t="shared" si="56"/>
        <v>2</v>
      </c>
      <c r="O631" s="8">
        <f t="shared" si="59"/>
        <v>989741</v>
      </c>
      <c r="P631" s="9">
        <f t="shared" si="57"/>
        <v>989741</v>
      </c>
      <c r="Q631" s="40">
        <f t="array" ref="Q631">IFERROR(_xlfn.STDEV.P(IF((F631:M631&lt;&gt;0)*(F631:M631&lt;&gt;""), F631:M631)), 0)</f>
        <v>7427.7352758813067</v>
      </c>
      <c r="R631" s="11">
        <f t="shared" si="60"/>
        <v>0.75047262626094169</v>
      </c>
      <c r="S631" s="12">
        <f t="shared" si="58"/>
        <v>99.249527373739056</v>
      </c>
      <c r="T631" s="37" t="str">
        <f t="shared" si="61"/>
        <v>ALTO</v>
      </c>
    </row>
    <row r="632" spans="2:20" ht="18">
      <c r="B632" s="27">
        <v>628</v>
      </c>
      <c r="C632" s="33" t="s">
        <v>671</v>
      </c>
      <c r="D632" s="32" t="s">
        <v>38</v>
      </c>
      <c r="E632" s="32">
        <v>1</v>
      </c>
      <c r="F632" s="7">
        <f>BASE!F637</f>
        <v>0</v>
      </c>
      <c r="G632" s="7">
        <f>BASE!G637</f>
        <v>2244874</v>
      </c>
      <c r="H632" s="40">
        <f>BASE!H637*'FM-029 DEP19May25'!$H$1130</f>
        <v>1824093.8983580614</v>
      </c>
      <c r="I632" s="7">
        <f>BASE!I637*'FM-029 DEP19May25'!$I$1130</f>
        <v>1415780.3835133347</v>
      </c>
      <c r="J632" s="7">
        <f>BASE!J637*'FM-029 DEP19May25'!$J$1130</f>
        <v>1208582.3534691681</v>
      </c>
      <c r="K632" s="7">
        <f>BASE!K637*'FM-029 DEP19May25'!$K$1130</f>
        <v>1259838.7075928918</v>
      </c>
      <c r="L632" s="7">
        <f>BASE!L637*'FM-029 DEP19May25'!$L$1130</f>
        <v>0</v>
      </c>
      <c r="M632" s="36">
        <f>BASE!M637*$M$1130</f>
        <v>0</v>
      </c>
      <c r="N632" s="1">
        <f t="shared" si="56"/>
        <v>5</v>
      </c>
      <c r="O632" s="8">
        <f t="shared" si="59"/>
        <v>1590634</v>
      </c>
      <c r="P632" s="9">
        <f t="shared" si="57"/>
        <v>1590634</v>
      </c>
      <c r="Q632" s="40">
        <f t="array" ref="Q632">IFERROR(_xlfn.STDEV.P(IF((F632:M632&lt;&gt;0)*(F632:M632&lt;&gt;""), F632:M632)), 0)</f>
        <v>392044.96554231108</v>
      </c>
      <c r="R632" s="11">
        <f t="shared" si="60"/>
        <v>24.647088239174511</v>
      </c>
      <c r="S632" s="12">
        <f t="shared" si="58"/>
        <v>75.352911760825492</v>
      </c>
      <c r="T632" s="37" t="str">
        <f t="shared" si="61"/>
        <v>ALTO</v>
      </c>
    </row>
    <row r="633" spans="2:20" ht="30">
      <c r="B633" s="27">
        <v>629</v>
      </c>
      <c r="C633" s="31" t="s">
        <v>672</v>
      </c>
      <c r="D633" s="32" t="s">
        <v>38</v>
      </c>
      <c r="E633" s="32">
        <v>1</v>
      </c>
      <c r="F633" s="7">
        <f>BASE!F638</f>
        <v>0</v>
      </c>
      <c r="G633" s="7">
        <f>BASE!G638</f>
        <v>29359</v>
      </c>
      <c r="H633" s="40">
        <f>BASE!H638*'FM-029 DEP19May25'!$H$1130</f>
        <v>23680.300157408048</v>
      </c>
      <c r="I633" s="7">
        <f>BASE!I638*'FM-029 DEP19May25'!$I$1130</f>
        <v>18145.486003967377</v>
      </c>
      <c r="J633" s="7">
        <f>BASE!J638*'FM-029 DEP19May25'!$J$1130</f>
        <v>14470.065523741137</v>
      </c>
      <c r="K633" s="7">
        <f>BASE!K638*'FM-029 DEP19May25'!$K$1130</f>
        <v>15134.345718901455</v>
      </c>
      <c r="L633" s="7">
        <f>BASE!L638*'FM-029 DEP19May25'!$L$1130</f>
        <v>0</v>
      </c>
      <c r="M633" s="36">
        <f>BASE!M638*$M$1130</f>
        <v>0</v>
      </c>
      <c r="N633" s="1">
        <f t="shared" si="56"/>
        <v>5</v>
      </c>
      <c r="O633" s="8">
        <f t="shared" si="59"/>
        <v>20158</v>
      </c>
      <c r="P633" s="9">
        <f t="shared" si="57"/>
        <v>20158</v>
      </c>
      <c r="Q633" s="40">
        <f t="array" ref="Q633">IFERROR(_xlfn.STDEV.P(IF((F633:M633&lt;&gt;0)*(F633:M633&lt;&gt;""), F633:M633)), 0)</f>
        <v>5633.9136094989162</v>
      </c>
      <c r="R633" s="11">
        <f t="shared" si="60"/>
        <v>27.948772742826257</v>
      </c>
      <c r="S633" s="12">
        <f t="shared" si="58"/>
        <v>72.051227257173736</v>
      </c>
      <c r="T633" s="37" t="str">
        <f t="shared" si="61"/>
        <v>ALTO</v>
      </c>
    </row>
    <row r="634" spans="2:20" ht="18">
      <c r="B634" s="27">
        <v>630</v>
      </c>
      <c r="C634" s="33" t="s">
        <v>673</v>
      </c>
      <c r="D634" s="32" t="s">
        <v>38</v>
      </c>
      <c r="E634" s="32">
        <v>1</v>
      </c>
      <c r="F634" s="7">
        <f>BASE!F639</f>
        <v>0</v>
      </c>
      <c r="G634" s="7">
        <f>BASE!G639</f>
        <v>10893095</v>
      </c>
      <c r="H634" s="40">
        <f>BASE!H639*'FM-029 DEP19May25'!$H$1130</f>
        <v>9432300.1501639429</v>
      </c>
      <c r="I634" s="7">
        <f>BASE!I639*'FM-029 DEP19May25'!$I$1130</f>
        <v>8097912.3804275943</v>
      </c>
      <c r="J634" s="7">
        <f>BASE!J639*'FM-029 DEP19May25'!$J$1130</f>
        <v>9839113.5445651207</v>
      </c>
      <c r="K634" s="7">
        <f>BASE!K639*'FM-029 DEP19May25'!$K$1130</f>
        <v>0</v>
      </c>
      <c r="L634" s="7">
        <f>BASE!L639*'FM-029 DEP19May25'!$L$1130</f>
        <v>0</v>
      </c>
      <c r="M634" s="36">
        <f>BASE!M639*$M$1130</f>
        <v>0</v>
      </c>
      <c r="N634" s="1">
        <f t="shared" si="56"/>
        <v>4</v>
      </c>
      <c r="O634" s="8">
        <f t="shared" si="59"/>
        <v>9565605</v>
      </c>
      <c r="P634" s="9">
        <f t="shared" si="57"/>
        <v>9565605</v>
      </c>
      <c r="Q634" s="40">
        <f t="array" ref="Q634">IFERROR(_xlfn.STDEV.P(IF((F634:M634&lt;&gt;0)*(F634:M634&lt;&gt;""), F634:M634)), 0)</f>
        <v>1001115.4319791172</v>
      </c>
      <c r="R634" s="11">
        <f t="shared" si="60"/>
        <v>10.465782686815075</v>
      </c>
      <c r="S634" s="12">
        <f t="shared" si="58"/>
        <v>89.534217313184925</v>
      </c>
      <c r="T634" s="37" t="str">
        <f t="shared" si="61"/>
        <v>ALTO</v>
      </c>
    </row>
    <row r="635" spans="2:20" ht="18">
      <c r="B635" s="27">
        <v>631</v>
      </c>
      <c r="C635" s="31" t="s">
        <v>674</v>
      </c>
      <c r="D635" s="32" t="s">
        <v>38</v>
      </c>
      <c r="E635" s="32">
        <v>1</v>
      </c>
      <c r="F635" s="7">
        <f>BASE!F640</f>
        <v>0</v>
      </c>
      <c r="G635" s="7">
        <f>BASE!G640</f>
        <v>16014</v>
      </c>
      <c r="H635" s="40">
        <f>BASE!H640*'FM-029 DEP19May25'!$H$1130</f>
        <v>13019.499310992142</v>
      </c>
      <c r="I635" s="7">
        <f>BASE!I640*'FM-029 DEP19May25'!$I$1130</f>
        <v>10114.269340974211</v>
      </c>
      <c r="J635" s="7">
        <f>BASE!J640*'FM-029 DEP19May25'!$J$1130</f>
        <v>8496.1852616461729</v>
      </c>
      <c r="K635" s="7">
        <f>BASE!K640*'FM-029 DEP19May25'!$K$1130</f>
        <v>8857.4151857835222</v>
      </c>
      <c r="L635" s="7">
        <f>BASE!L640*'FM-029 DEP19May25'!$L$1130</f>
        <v>0</v>
      </c>
      <c r="M635" s="36">
        <f>BASE!M640*$M$1130</f>
        <v>0</v>
      </c>
      <c r="N635" s="1">
        <f t="shared" si="56"/>
        <v>5</v>
      </c>
      <c r="O635" s="8">
        <f t="shared" si="59"/>
        <v>11300</v>
      </c>
      <c r="P635" s="9">
        <f t="shared" si="57"/>
        <v>11300</v>
      </c>
      <c r="Q635" s="40">
        <f t="array" ref="Q635">IFERROR(_xlfn.STDEV.P(IF((F635:M635&lt;&gt;0)*(F635:M635&lt;&gt;""), F635:M635)), 0)</f>
        <v>2842.9572055527251</v>
      </c>
      <c r="R635" s="11">
        <f t="shared" si="60"/>
        <v>25.158913323475446</v>
      </c>
      <c r="S635" s="12">
        <f t="shared" si="58"/>
        <v>74.841086676524554</v>
      </c>
      <c r="T635" s="37" t="str">
        <f t="shared" si="61"/>
        <v>ALTO</v>
      </c>
    </row>
    <row r="636" spans="2:20" ht="18">
      <c r="B636" s="27">
        <v>632</v>
      </c>
      <c r="C636" s="31" t="s">
        <v>675</v>
      </c>
      <c r="D636" s="32" t="s">
        <v>38</v>
      </c>
      <c r="E636" s="32">
        <v>1</v>
      </c>
      <c r="F636" s="7">
        <f>BASE!F641</f>
        <v>0</v>
      </c>
      <c r="G636" s="7">
        <f>BASE!G641</f>
        <v>905821</v>
      </c>
      <c r="H636" s="40">
        <f>BASE!H641*'FM-029 DEP19May25'!$H$1130</f>
        <v>654791.96706319961</v>
      </c>
      <c r="I636" s="7">
        <f>BASE!I641*'FM-029 DEP19May25'!$I$1130</f>
        <v>508239.86114172358</v>
      </c>
      <c r="J636" s="7">
        <f>BASE!J641*'FM-029 DEP19May25'!$J$1130</f>
        <v>452023.60649851902</v>
      </c>
      <c r="K636" s="7">
        <f>BASE!K641*'FM-029 DEP19May25'!$K$1130</f>
        <v>484701.03392568661</v>
      </c>
      <c r="L636" s="7">
        <f>BASE!L641*'FM-029 DEP19May25'!$L$1130</f>
        <v>0</v>
      </c>
      <c r="M636" s="36">
        <f>BASE!M641*$M$1130</f>
        <v>0</v>
      </c>
      <c r="N636" s="1">
        <f t="shared" si="56"/>
        <v>5</v>
      </c>
      <c r="O636" s="8">
        <f t="shared" si="59"/>
        <v>601115</v>
      </c>
      <c r="P636" s="9">
        <f t="shared" si="57"/>
        <v>601115</v>
      </c>
      <c r="Q636" s="40">
        <f t="array" ref="Q636">IFERROR(_xlfn.STDEV.P(IF((F636:M636&lt;&gt;0)*(F636:M636&lt;&gt;""), F636:M636)), 0)</f>
        <v>167411.59443670188</v>
      </c>
      <c r="R636" s="11">
        <f t="shared" si="60"/>
        <v>27.850177492942596</v>
      </c>
      <c r="S636" s="12">
        <f t="shared" si="58"/>
        <v>72.149822507057408</v>
      </c>
      <c r="T636" s="37" t="str">
        <f t="shared" si="61"/>
        <v>ALTO</v>
      </c>
    </row>
    <row r="637" spans="2:20" ht="18">
      <c r="B637" s="27">
        <v>633</v>
      </c>
      <c r="C637" s="33" t="s">
        <v>676</v>
      </c>
      <c r="D637" s="32" t="s">
        <v>38</v>
      </c>
      <c r="E637" s="32">
        <v>1</v>
      </c>
      <c r="F637" s="7">
        <f>BASE!F642</f>
        <v>0</v>
      </c>
      <c r="G637" s="7">
        <f>BASE!G642</f>
        <v>355983</v>
      </c>
      <c r="H637" s="40">
        <f>BASE!H642*'FM-029 DEP19May25'!$H$1130</f>
        <v>289289.00600194675</v>
      </c>
      <c r="I637" s="7">
        <f>BASE!I642*'FM-029 DEP19May25'!$I$1130</f>
        <v>224575.2457571082</v>
      </c>
      <c r="J637" s="7">
        <f>BASE!J642*'FM-029 DEP19May25'!$J$1130</f>
        <v>180676.68970469438</v>
      </c>
      <c r="K637" s="7">
        <f>BASE!K642*'FM-029 DEP19May25'!$K$1130</f>
        <v>300549.15993537963</v>
      </c>
      <c r="L637" s="7">
        <f>BASE!L642*'FM-029 DEP19May25'!$L$1130</f>
        <v>0</v>
      </c>
      <c r="M637" s="36">
        <f>BASE!M642*$M$1130</f>
        <v>0</v>
      </c>
      <c r="N637" s="1">
        <f t="shared" si="56"/>
        <v>5</v>
      </c>
      <c r="O637" s="8">
        <f t="shared" si="59"/>
        <v>270215</v>
      </c>
      <c r="P637" s="9">
        <f t="shared" si="57"/>
        <v>270215</v>
      </c>
      <c r="Q637" s="40">
        <f t="array" ref="Q637">IFERROR(_xlfn.STDEV.P(IF((F637:M637&lt;&gt;0)*(F637:M637&lt;&gt;""), F637:M637)), 0)</f>
        <v>61221.278923453574</v>
      </c>
      <c r="R637" s="11">
        <f t="shared" si="60"/>
        <v>22.65650645724833</v>
      </c>
      <c r="S637" s="12">
        <f t="shared" si="58"/>
        <v>77.343493542751673</v>
      </c>
      <c r="T637" s="37" t="str">
        <f t="shared" si="61"/>
        <v>ALTO</v>
      </c>
    </row>
    <row r="638" spans="2:20" ht="18">
      <c r="B638" s="27">
        <v>634</v>
      </c>
      <c r="C638" s="33" t="s">
        <v>677</v>
      </c>
      <c r="D638" s="32" t="s">
        <v>88</v>
      </c>
      <c r="E638" s="32">
        <v>1</v>
      </c>
      <c r="F638" s="7">
        <f>BASE!F643</f>
        <v>0</v>
      </c>
      <c r="G638" s="7"/>
      <c r="H638" s="40">
        <f>BASE!H643*'FM-029 DEP19May25'!$H$1130</f>
        <v>34170.353471876515</v>
      </c>
      <c r="I638" s="7">
        <f>BASE!I643*'FM-029 DEP19May25'!$I$1130</f>
        <v>26109.332157813529</v>
      </c>
      <c r="J638" s="7">
        <f>BASE!J643*'FM-029 DEP19May25'!$J$1130</f>
        <v>21638.721838255096</v>
      </c>
      <c r="K638" s="7"/>
      <c r="L638" s="7">
        <f>BASE!L643*'FM-029 DEP19May25'!$L$1130</f>
        <v>21188.042317771524</v>
      </c>
      <c r="M638" s="36">
        <f>BASE!M643*$M$1130</f>
        <v>0</v>
      </c>
      <c r="N638" s="1">
        <f t="shared" si="56"/>
        <v>4</v>
      </c>
      <c r="O638" s="8">
        <f t="shared" si="59"/>
        <v>25777</v>
      </c>
      <c r="P638" s="9">
        <f t="shared" si="57"/>
        <v>25777</v>
      </c>
      <c r="Q638" s="40">
        <f t="array" ref="Q638">IFERROR(_xlfn.STDEV.P(IF((F638:M638&lt;&gt;0)*(F638:M638&lt;&gt;""), F638:M638)), 0)</f>
        <v>5213.9885241397878</v>
      </c>
      <c r="R638" s="11">
        <f t="shared" si="60"/>
        <v>20.227289925669346</v>
      </c>
      <c r="S638" s="12">
        <f t="shared" si="58"/>
        <v>79.772710074330661</v>
      </c>
      <c r="T638" s="37" t="str">
        <f t="shared" si="61"/>
        <v>ALTO</v>
      </c>
    </row>
    <row r="639" spans="2:20" ht="18">
      <c r="B639" s="27">
        <v>635</v>
      </c>
      <c r="C639" s="33" t="s">
        <v>678</v>
      </c>
      <c r="D639" s="32" t="s">
        <v>38</v>
      </c>
      <c r="E639" s="32">
        <v>1</v>
      </c>
      <c r="F639" s="7">
        <f>BASE!F644</f>
        <v>0</v>
      </c>
      <c r="G639" s="7">
        <f>BASE!G644</f>
        <v>215671</v>
      </c>
      <c r="H639" s="40">
        <f>BASE!H644*'FM-029 DEP19May25'!$H$1130</f>
        <v>175250.50174344712</v>
      </c>
      <c r="I639" s="7">
        <f>BASE!I644*'FM-029 DEP19May25'!$I$1130</f>
        <v>136028.66431562704</v>
      </c>
      <c r="J639" s="7">
        <f>BASE!J644*'FM-029 DEP19May25'!$J$1130</f>
        <v>115495.01840050265</v>
      </c>
      <c r="K639" s="7">
        <f>BASE!K644*'FM-029 DEP19May25'!$K$1130</f>
        <v>139143.78029079159</v>
      </c>
      <c r="L639" s="7">
        <f>BASE!L644*'FM-029 DEP19May25'!$L$1130</f>
        <v>0</v>
      </c>
      <c r="M639" s="36">
        <f>BASE!M644*$M$1130</f>
        <v>0</v>
      </c>
      <c r="N639" s="1">
        <f t="shared" si="56"/>
        <v>5</v>
      </c>
      <c r="O639" s="8">
        <f t="shared" si="59"/>
        <v>156318</v>
      </c>
      <c r="P639" s="9">
        <f t="shared" si="57"/>
        <v>156318</v>
      </c>
      <c r="Q639" s="40">
        <f t="array" ref="Q639">IFERROR(_xlfn.STDEV.P(IF((F639:M639&lt;&gt;0)*(F639:M639&lt;&gt;""), F639:M639)), 0)</f>
        <v>35367.626504637032</v>
      </c>
      <c r="R639" s="11">
        <f t="shared" si="60"/>
        <v>22.625434373928165</v>
      </c>
      <c r="S639" s="12">
        <f t="shared" si="58"/>
        <v>77.374565626071842</v>
      </c>
      <c r="T639" s="37" t="str">
        <f t="shared" si="61"/>
        <v>ALTO</v>
      </c>
    </row>
    <row r="640" spans="2:20" ht="18">
      <c r="B640" s="27">
        <v>636</v>
      </c>
      <c r="C640" s="33" t="s">
        <v>679</v>
      </c>
      <c r="D640" s="32" t="s">
        <v>38</v>
      </c>
      <c r="E640" s="32">
        <v>1</v>
      </c>
      <c r="F640" s="7">
        <f>BASE!F645</f>
        <v>0</v>
      </c>
      <c r="G640" s="7"/>
      <c r="H640" s="40">
        <f>BASE!H645*'FM-029 DEP19May25'!$H$1130</f>
        <v>123130.81033470067</v>
      </c>
      <c r="I640" s="7">
        <f>BASE!I645*'FM-029 DEP19May25'!$I$1130</f>
        <v>95619.398280802285</v>
      </c>
      <c r="J640" s="7">
        <f>BASE!J645*'FM-029 DEP19May25'!$J$1130</f>
        <v>76598.420249528775</v>
      </c>
      <c r="K640" s="7"/>
      <c r="L640" s="7">
        <f>BASE!L645*'FM-029 DEP19May25'!$L$1130</f>
        <v>0</v>
      </c>
      <c r="M640" s="36">
        <f>BASE!M645*$M$1130</f>
        <v>0</v>
      </c>
      <c r="N640" s="1">
        <f t="shared" si="56"/>
        <v>3</v>
      </c>
      <c r="O640" s="8">
        <f t="shared" si="59"/>
        <v>98450</v>
      </c>
      <c r="P640" s="9">
        <f t="shared" si="57"/>
        <v>98450</v>
      </c>
      <c r="Q640" s="40">
        <f t="array" ref="Q640">IFERROR(_xlfn.STDEV.P(IF((F640:M640&lt;&gt;0)*(F640:M640&lt;&gt;""), F640:M640)), 0)</f>
        <v>19101.886833807122</v>
      </c>
      <c r="R640" s="11">
        <f t="shared" si="60"/>
        <v>19.402627561002664</v>
      </c>
      <c r="S640" s="12">
        <f t="shared" si="58"/>
        <v>80.59737243899734</v>
      </c>
      <c r="T640" s="37" t="str">
        <f t="shared" si="61"/>
        <v>ALTO</v>
      </c>
    </row>
    <row r="641" spans="2:20" ht="18">
      <c r="B641" s="27">
        <v>637</v>
      </c>
      <c r="C641" s="31" t="s">
        <v>680</v>
      </c>
      <c r="D641" s="32" t="s">
        <v>38</v>
      </c>
      <c r="E641" s="32">
        <v>1</v>
      </c>
      <c r="F641" s="7">
        <f>BASE!F646</f>
        <v>0</v>
      </c>
      <c r="G641" s="7">
        <f>BASE!G646</f>
        <v>384102</v>
      </c>
      <c r="H641" s="40">
        <f>BASE!H646*'FM-029 DEP19May25'!$H$1130</f>
        <v>312134.43014558847</v>
      </c>
      <c r="I641" s="7">
        <f>BASE!I646*'FM-029 DEP19May25'!$I$1130</f>
        <v>242303.4692528102</v>
      </c>
      <c r="J641" s="7">
        <f>BASE!J646*'FM-029 DEP19May25'!$J$1130</f>
        <v>195146.75522843553</v>
      </c>
      <c r="K641" s="7"/>
      <c r="L641" s="7">
        <f>BASE!L646*'FM-029 DEP19May25'!$L$1130</f>
        <v>0</v>
      </c>
      <c r="M641" s="36">
        <f>BASE!M646*$M$1130</f>
        <v>0</v>
      </c>
      <c r="N641" s="1">
        <f t="shared" si="56"/>
        <v>4</v>
      </c>
      <c r="O641" s="8">
        <f t="shared" si="59"/>
        <v>283422</v>
      </c>
      <c r="P641" s="9">
        <f t="shared" si="57"/>
        <v>283422</v>
      </c>
      <c r="Q641" s="40">
        <f t="array" ref="Q641">IFERROR(_xlfn.STDEV.P(IF((F641:M641&lt;&gt;0)*(F641:M641&lt;&gt;""), F641:M641)), 0)</f>
        <v>71491.46532051923</v>
      </c>
      <c r="R641" s="11">
        <f t="shared" si="60"/>
        <v>25.224388128133747</v>
      </c>
      <c r="S641" s="12">
        <f t="shared" si="58"/>
        <v>74.775611871866261</v>
      </c>
      <c r="T641" s="37" t="str">
        <f t="shared" si="61"/>
        <v>ALTO</v>
      </c>
    </row>
    <row r="642" spans="2:20" ht="18">
      <c r="B642" s="27">
        <v>638</v>
      </c>
      <c r="C642" s="31" t="s">
        <v>681</v>
      </c>
      <c r="D642" s="32" t="s">
        <v>38</v>
      </c>
      <c r="E642" s="32">
        <v>1</v>
      </c>
      <c r="F642" s="7">
        <f>BASE!F647</f>
        <v>0</v>
      </c>
      <c r="G642" s="7">
        <f>BASE!G647</f>
        <v>10155</v>
      </c>
      <c r="H642" s="40">
        <f>BASE!H647*'FM-029 DEP19May25'!$H$1130</f>
        <v>8299.1242272126801</v>
      </c>
      <c r="I642" s="7">
        <f>BASE!I647*'FM-029 DEP19May25'!$I$1130</f>
        <v>6505.6006171478948</v>
      </c>
      <c r="J642" s="7">
        <f>BASE!J647*'FM-029 DEP19May25'!$J$1130</f>
        <v>5177.3628938156362</v>
      </c>
      <c r="K642" s="7">
        <f>BASE!K647*'FM-029 DEP19May25'!$K$1130</f>
        <v>5481.4216478190629</v>
      </c>
      <c r="L642" s="7">
        <f>BASE!L647*'FM-029 DEP19May25'!$L$1130</f>
        <v>0</v>
      </c>
      <c r="M642" s="36">
        <f>BASE!M647*$M$1130</f>
        <v>0</v>
      </c>
      <c r="N642" s="1">
        <f t="shared" si="56"/>
        <v>5</v>
      </c>
      <c r="O642" s="8">
        <f t="shared" si="59"/>
        <v>7124</v>
      </c>
      <c r="P642" s="9">
        <f t="shared" si="57"/>
        <v>7124</v>
      </c>
      <c r="Q642" s="40">
        <f t="array" ref="Q642">IFERROR(_xlfn.STDEV.P(IF((F642:M642&lt;&gt;0)*(F642:M642&lt;&gt;""), F642:M642)), 0)</f>
        <v>1867.4985926599932</v>
      </c>
      <c r="R642" s="11">
        <f t="shared" si="60"/>
        <v>26.214185747613605</v>
      </c>
      <c r="S642" s="12">
        <f t="shared" si="58"/>
        <v>73.785814252386388</v>
      </c>
      <c r="T642" s="37" t="str">
        <f t="shared" si="61"/>
        <v>ALTO</v>
      </c>
    </row>
    <row r="643" spans="2:20" ht="45">
      <c r="B643" s="27">
        <v>639</v>
      </c>
      <c r="C643" s="31" t="s">
        <v>682</v>
      </c>
      <c r="D643" s="32" t="s">
        <v>38</v>
      </c>
      <c r="E643" s="32">
        <v>1</v>
      </c>
      <c r="F643" s="7">
        <f>BASE!F648</f>
        <v>0</v>
      </c>
      <c r="G643" s="7">
        <f>BASE!G648</f>
        <v>590793</v>
      </c>
      <c r="H643" s="40">
        <f>BASE!H648*'FM-029 DEP19May25'!$H$1130</f>
        <v>480083.48946186464</v>
      </c>
      <c r="I643" s="7"/>
      <c r="J643" s="7"/>
      <c r="K643" s="7">
        <f>BASE!K648*'FM-029 DEP19May25'!$K$1130</f>
        <v>427250.11308562197</v>
      </c>
      <c r="L643" s="7">
        <f>BASE!L648*'FM-029 DEP19May25'!$L$1130</f>
        <v>0</v>
      </c>
      <c r="M643" s="36">
        <f>BASE!M648*$M$1130</f>
        <v>0</v>
      </c>
      <c r="N643" s="1">
        <f t="shared" si="56"/>
        <v>3</v>
      </c>
      <c r="O643" s="8">
        <f t="shared" si="59"/>
        <v>499376</v>
      </c>
      <c r="P643" s="9">
        <f t="shared" si="57"/>
        <v>499376</v>
      </c>
      <c r="Q643" s="40">
        <f t="array" ref="Q643">IFERROR(_xlfn.STDEV.P(IF((F643:M643&lt;&gt;0)*(F643:M643&lt;&gt;""), F643:M643)), 0)</f>
        <v>68145.463078131041</v>
      </c>
      <c r="R643" s="11">
        <f t="shared" si="60"/>
        <v>13.646122977101632</v>
      </c>
      <c r="S643" s="12">
        <f t="shared" si="58"/>
        <v>86.353877022898374</v>
      </c>
      <c r="T643" s="37" t="str">
        <f t="shared" si="61"/>
        <v>ALTO</v>
      </c>
    </row>
    <row r="644" spans="2:20" ht="18">
      <c r="B644" s="27">
        <v>640</v>
      </c>
      <c r="C644" s="33" t="s">
        <v>683</v>
      </c>
      <c r="D644" s="32" t="s">
        <v>38</v>
      </c>
      <c r="E644" s="32">
        <v>1</v>
      </c>
      <c r="F644" s="7">
        <f>BASE!F649</f>
        <v>0</v>
      </c>
      <c r="G644" s="7">
        <f>BASE!G649</f>
        <v>740025</v>
      </c>
      <c r="H644" s="40">
        <f>BASE!H649*'FM-029 DEP19May25'!$H$1130</f>
        <v>570922.16917611065</v>
      </c>
      <c r="I644" s="7">
        <f>BASE!I649*'FM-029 DEP19May25'!$I$1130</f>
        <v>402481.20123429573</v>
      </c>
      <c r="J644" s="7"/>
      <c r="K644" s="7">
        <f>BASE!K649*'FM-029 DEP19May25'!$K$1130</f>
        <v>0</v>
      </c>
      <c r="L644" s="7">
        <f>BASE!L649*'FM-029 DEP19May25'!$L$1130</f>
        <v>0</v>
      </c>
      <c r="M644" s="36">
        <f>BASE!M649*$M$1130</f>
        <v>0</v>
      </c>
      <c r="N644" s="1">
        <f t="shared" si="56"/>
        <v>3</v>
      </c>
      <c r="O644" s="8">
        <f t="shared" si="59"/>
        <v>571143</v>
      </c>
      <c r="P644" s="9">
        <f t="shared" si="57"/>
        <v>571143</v>
      </c>
      <c r="Q644" s="40">
        <f t="array" ref="Q644">IFERROR(_xlfn.STDEV.P(IF((F644:M644&lt;&gt;0)*(F644:M644&lt;&gt;""), F644:M644)), 0)</f>
        <v>137801.7671064777</v>
      </c>
      <c r="R644" s="11">
        <f t="shared" si="60"/>
        <v>24.127366895239494</v>
      </c>
      <c r="S644" s="12">
        <f t="shared" si="58"/>
        <v>75.87263310476051</v>
      </c>
      <c r="T644" s="37" t="str">
        <f t="shared" si="61"/>
        <v>ALTO</v>
      </c>
    </row>
    <row r="645" spans="2:20" ht="18">
      <c r="B645" s="27">
        <v>641</v>
      </c>
      <c r="C645" s="33" t="s">
        <v>684</v>
      </c>
      <c r="D645" s="32" t="s">
        <v>88</v>
      </c>
      <c r="E645" s="32">
        <v>1</v>
      </c>
      <c r="F645" s="7">
        <f>BASE!F650</f>
        <v>0</v>
      </c>
      <c r="G645" s="7">
        <f>BASE!G650</f>
        <v>27719</v>
      </c>
      <c r="H645" s="40">
        <f>BASE!H650*'FM-029 DEP19May25'!$H$1130</f>
        <v>22562.499454077726</v>
      </c>
      <c r="I645" s="7">
        <f>BASE!I650*'FM-029 DEP19May25'!$I$1130</f>
        <v>17565.230328410842</v>
      </c>
      <c r="J645" s="7"/>
      <c r="K645" s="7"/>
      <c r="L645" s="7">
        <f>BASE!L650*'FM-029 DEP19May25'!$L$1130</f>
        <v>0</v>
      </c>
      <c r="M645" s="36">
        <f>BASE!M650*$M$1130</f>
        <v>0</v>
      </c>
      <c r="N645" s="1">
        <f t="shared" si="56"/>
        <v>3</v>
      </c>
      <c r="O645" s="8">
        <f t="shared" si="59"/>
        <v>22616</v>
      </c>
      <c r="P645" s="9">
        <f t="shared" si="57"/>
        <v>22616</v>
      </c>
      <c r="Q645" s="40">
        <f t="array" ref="Q645">IFERROR(_xlfn.STDEV.P(IF((F645:M645&lt;&gt;0)*(F645:M645&lt;&gt;""), F645:M645)), 0)</f>
        <v>4145.4290106107974</v>
      </c>
      <c r="R645" s="11">
        <f t="shared" si="60"/>
        <v>18.329629512782088</v>
      </c>
      <c r="S645" s="12">
        <f t="shared" si="58"/>
        <v>81.670370487217909</v>
      </c>
      <c r="T645" s="37" t="str">
        <f t="shared" si="61"/>
        <v>ALTO</v>
      </c>
    </row>
    <row r="646" spans="2:20" ht="18">
      <c r="B646" s="27">
        <v>642</v>
      </c>
      <c r="C646" s="33" t="s">
        <v>685</v>
      </c>
      <c r="D646" s="32" t="s">
        <v>88</v>
      </c>
      <c r="E646" s="32">
        <v>1</v>
      </c>
      <c r="F646" s="7">
        <f>BASE!F651</f>
        <v>0</v>
      </c>
      <c r="G646" s="7"/>
      <c r="H646" s="40">
        <v>21249.133263575051</v>
      </c>
      <c r="I646" s="7">
        <v>16528.593784439054</v>
      </c>
      <c r="J646" s="7">
        <v>13408.042366035366</v>
      </c>
      <c r="K646" s="7">
        <v>14019.789983844912</v>
      </c>
      <c r="L646" s="7">
        <f>BASE!L651*'FM-029 DEP19May25'!$L$1130</f>
        <v>0</v>
      </c>
      <c r="M646" s="36"/>
      <c r="N646" s="1">
        <f t="shared" si="56"/>
        <v>4</v>
      </c>
      <c r="O646" s="8">
        <f t="shared" si="59"/>
        <v>16301</v>
      </c>
      <c r="P646" s="9">
        <f t="shared" si="57"/>
        <v>16301</v>
      </c>
      <c r="Q646" s="40">
        <f t="array" ref="Q646">IFERROR(_xlfn.STDEV.P(IF((F646:M646&lt;&gt;0)*(F646:M646&lt;&gt;""), F646:M646)), 0)</f>
        <v>3086.6221070372221</v>
      </c>
      <c r="R646" s="11">
        <f t="shared" si="60"/>
        <v>18.935170278125405</v>
      </c>
      <c r="S646" s="12">
        <f t="shared" si="58"/>
        <v>81.064829721874588</v>
      </c>
      <c r="T646" s="37" t="str">
        <f t="shared" si="61"/>
        <v>ALTO</v>
      </c>
    </row>
    <row r="647" spans="2:20" ht="18">
      <c r="B647" s="27">
        <v>643</v>
      </c>
      <c r="C647" s="33" t="s">
        <v>686</v>
      </c>
      <c r="D647" s="32" t="s">
        <v>38</v>
      </c>
      <c r="E647" s="32">
        <v>1</v>
      </c>
      <c r="F647" s="7">
        <f>BASE!F652</f>
        <v>0</v>
      </c>
      <c r="G647" s="7">
        <f>BASE!G652</f>
        <v>10720</v>
      </c>
      <c r="H647" s="40">
        <f>BASE!H652*'FM-029 DEP19May25'!$H$1130</f>
        <v>8735.9202391712424</v>
      </c>
      <c r="I647" s="7">
        <f>BASE!I652*'FM-029 DEP19May25'!$I$1130</f>
        <v>6815.2876350011011</v>
      </c>
      <c r="J647" s="7">
        <f>BASE!J652*'FM-029 DEP19May25'!$J$1130</f>
        <v>5841.1273673817441</v>
      </c>
      <c r="K647" s="7">
        <f>BASE!K652*'FM-029 DEP19May25'!$K$1130</f>
        <v>6206.6558966074317</v>
      </c>
      <c r="L647" s="7">
        <f>BASE!L652*'FM-029 DEP19May25'!$L$1130</f>
        <v>0</v>
      </c>
      <c r="M647" s="36">
        <f>BASE!M652*$M$1130</f>
        <v>0</v>
      </c>
      <c r="N647" s="1">
        <f t="shared" si="56"/>
        <v>5</v>
      </c>
      <c r="O647" s="8">
        <f t="shared" si="59"/>
        <v>7664</v>
      </c>
      <c r="P647" s="9">
        <f t="shared" si="57"/>
        <v>7664</v>
      </c>
      <c r="Q647" s="40">
        <f t="array" ref="Q647">IFERROR(_xlfn.STDEV.P(IF((F647:M647&lt;&gt;0)*(F647:M647&lt;&gt;""), F647:M647)), 0)</f>
        <v>1825.1124866444891</v>
      </c>
      <c r="R647" s="11">
        <f t="shared" si="60"/>
        <v>23.814098207783001</v>
      </c>
      <c r="S647" s="12">
        <f t="shared" si="58"/>
        <v>76.185901792216995</v>
      </c>
      <c r="T647" s="37" t="str">
        <f t="shared" si="61"/>
        <v>ALTO</v>
      </c>
    </row>
    <row r="648" spans="2:20" ht="18">
      <c r="B648" s="27">
        <v>644</v>
      </c>
      <c r="C648" s="33" t="s">
        <v>687</v>
      </c>
      <c r="D648" s="32" t="s">
        <v>38</v>
      </c>
      <c r="E648" s="32">
        <v>1</v>
      </c>
      <c r="F648" s="7">
        <f>BASE!F653</f>
        <v>0</v>
      </c>
      <c r="G648" s="7">
        <f>BASE!G653</f>
        <v>11743684</v>
      </c>
      <c r="H648" s="40">
        <f>BASE!H653*'FM-029 DEP19May25'!$H$1130</f>
        <v>9727859.1643739119</v>
      </c>
      <c r="I648" s="7">
        <f>BASE!I653*'FM-029 DEP19May25'!$I$1130</f>
        <v>7798288.5607229443</v>
      </c>
      <c r="J648" s="7">
        <f>BASE!J653*'FM-029 DEP19May25'!$J$1130</f>
        <v>6216818.05942016</v>
      </c>
      <c r="K648" s="7">
        <f>BASE!K653*'FM-029 DEP19May25'!$K$1130</f>
        <v>6480341.8739903076</v>
      </c>
      <c r="L648" s="7">
        <f>BASE!L653*'FM-029 DEP19May25'!$L$1130</f>
        <v>0</v>
      </c>
      <c r="M648" s="36">
        <f>BASE!M653*$M$1130</f>
        <v>0</v>
      </c>
      <c r="N648" s="1">
        <f t="shared" si="56"/>
        <v>5</v>
      </c>
      <c r="O648" s="8">
        <f t="shared" si="59"/>
        <v>8393398</v>
      </c>
      <c r="P648" s="9">
        <f t="shared" si="57"/>
        <v>8393398</v>
      </c>
      <c r="Q648" s="40">
        <f t="array" ref="Q648">IFERROR(_xlfn.STDEV.P(IF((F648:M648&lt;&gt;0)*(F648:M648&lt;&gt;""), F648:M648)), 0)</f>
        <v>2085983.8016979927</v>
      </c>
      <c r="R648" s="11">
        <f t="shared" si="60"/>
        <v>24.852673514326291</v>
      </c>
      <c r="S648" s="12">
        <f t="shared" si="58"/>
        <v>75.147326485673716</v>
      </c>
      <c r="T648" s="37" t="str">
        <f t="shared" si="61"/>
        <v>ALTO</v>
      </c>
    </row>
    <row r="649" spans="2:20" ht="18">
      <c r="B649" s="27">
        <v>645</v>
      </c>
      <c r="C649" s="33" t="s">
        <v>688</v>
      </c>
      <c r="D649" s="32" t="s">
        <v>38</v>
      </c>
      <c r="E649" s="32">
        <v>1</v>
      </c>
      <c r="F649" s="7">
        <f>BASE!F654</f>
        <v>0</v>
      </c>
      <c r="G649" s="7">
        <f>BASE!G654</f>
        <v>136007</v>
      </c>
      <c r="H649" s="40">
        <f>BASE!H654*'FM-029 DEP19May25'!$H$1130</f>
        <v>118098.72173329625</v>
      </c>
      <c r="I649" s="7">
        <f>BASE!I654*'FM-029 DEP19May25'!$I$1130</f>
        <v>101806.61891117478</v>
      </c>
      <c r="J649" s="7">
        <f>BASE!J654*'FM-029 DEP19May25'!$J$1130</f>
        <v>85094.605511174945</v>
      </c>
      <c r="K649" s="7">
        <f>BASE!K654*'FM-029 DEP19May25'!$K$1130</f>
        <v>88808.869143780292</v>
      </c>
      <c r="L649" s="7">
        <f>BASE!L654*'FM-029 DEP19May25'!$L$1130</f>
        <v>0</v>
      </c>
      <c r="M649" s="36">
        <f>BASE!M654*$M$1130</f>
        <v>0</v>
      </c>
      <c r="N649" s="1">
        <f t="shared" si="56"/>
        <v>5</v>
      </c>
      <c r="O649" s="8">
        <f t="shared" si="59"/>
        <v>105963</v>
      </c>
      <c r="P649" s="9">
        <f t="shared" si="57"/>
        <v>105963</v>
      </c>
      <c r="Q649" s="40">
        <f t="array" ref="Q649">IFERROR(_xlfn.STDEV.P(IF((F649:M649&lt;&gt;0)*(F649:M649&lt;&gt;""), F649:M649)), 0)</f>
        <v>18957.5698631663</v>
      </c>
      <c r="R649" s="11">
        <f t="shared" si="60"/>
        <v>17.890744753514245</v>
      </c>
      <c r="S649" s="12">
        <f t="shared" si="58"/>
        <v>82.109255246485759</v>
      </c>
      <c r="T649" s="37" t="str">
        <f t="shared" si="61"/>
        <v>ALTO</v>
      </c>
    </row>
    <row r="650" spans="2:20" ht="18">
      <c r="B650" s="27">
        <v>646</v>
      </c>
      <c r="C650" s="31" t="s">
        <v>689</v>
      </c>
      <c r="D650" s="32" t="s">
        <v>38</v>
      </c>
      <c r="E650" s="32">
        <v>1</v>
      </c>
      <c r="F650" s="7">
        <f>BASE!F655</f>
        <v>0</v>
      </c>
      <c r="G650" s="7">
        <f>BASE!G655</f>
        <v>171075</v>
      </c>
      <c r="H650" s="40">
        <f>BASE!H655*'FM-029 DEP19May25'!$H$1130</f>
        <v>139019.26526969337</v>
      </c>
      <c r="I650" s="7">
        <f>BASE!I655*'FM-029 DEP19May25'!$I$1130</f>
        <v>107915.60282124751</v>
      </c>
      <c r="J650" s="7">
        <f>BASE!J655*'FM-029 DEP19May25'!$J$1130</f>
        <v>85758.369984741061</v>
      </c>
      <c r="K650" s="7">
        <f>BASE!K655*'FM-029 DEP19May25'!$K$1130</f>
        <v>89446.962843295638</v>
      </c>
      <c r="L650" s="7">
        <f>BASE!L655*'FM-029 DEP19May25'!$L$1130</f>
        <v>0</v>
      </c>
      <c r="M650" s="36">
        <f>BASE!M655*$M$1130</f>
        <v>0</v>
      </c>
      <c r="N650" s="1">
        <f t="shared" ref="N650:N713" si="62">COUNTIF(F650:M650,"&gt;0")</f>
        <v>5</v>
      </c>
      <c r="O650" s="8">
        <f t="shared" si="59"/>
        <v>118643</v>
      </c>
      <c r="P650" s="9">
        <f t="shared" ref="P650:P713" si="63">IFERROR(ROUND(+O650*E650,0),0)</f>
        <v>118643</v>
      </c>
      <c r="Q650" s="40">
        <f t="array" ref="Q650">IFERROR(_xlfn.STDEV.P(IF((F650:M650&lt;&gt;0)*(F650:M650&lt;&gt;""), F650:M650)), 0)</f>
        <v>32289.909685410024</v>
      </c>
      <c r="R650" s="11">
        <f t="shared" si="60"/>
        <v>27.216025964793563</v>
      </c>
      <c r="S650" s="12">
        <f t="shared" ref="S650:S713" si="64">IFERROR(100-R650,0)</f>
        <v>72.783974035206441</v>
      </c>
      <c r="T650" s="37" t="str">
        <f t="shared" si="61"/>
        <v>ALTO</v>
      </c>
    </row>
    <row r="651" spans="2:20" ht="30">
      <c r="B651" s="27">
        <v>647</v>
      </c>
      <c r="C651" s="31" t="s">
        <v>690</v>
      </c>
      <c r="D651" s="32" t="s">
        <v>38</v>
      </c>
      <c r="E651" s="32">
        <v>1</v>
      </c>
      <c r="F651" s="7">
        <f>BASE!F656</f>
        <v>0</v>
      </c>
      <c r="G651" s="7">
        <f>BASE!G656</f>
        <v>788037</v>
      </c>
      <c r="H651" s="40">
        <f>BASE!H656*'FM-029 DEP19May25'!$H$1130</f>
        <v>640359.82974080509</v>
      </c>
      <c r="I651" s="7">
        <f>BASE!I656*'FM-029 DEP19May25'!$I$1130</f>
        <v>497062.87635001098</v>
      </c>
      <c r="J651" s="7"/>
      <c r="K651" s="7">
        <f>BASE!K656*'FM-029 DEP19May25'!$K$1130</f>
        <v>357655.73505654285</v>
      </c>
      <c r="L651" s="7">
        <f>BASE!L656*'FM-029 DEP19May25'!$L$1130</f>
        <v>0</v>
      </c>
      <c r="M651" s="36">
        <f>BASE!M656*$M$1130</f>
        <v>0</v>
      </c>
      <c r="N651" s="1">
        <f t="shared" si="62"/>
        <v>4</v>
      </c>
      <c r="O651" s="8">
        <f t="shared" ref="O651:O714" si="65">IFERROR(ROUND(AVERAGEIF(F651:M651,"&gt;0"),0),0)</f>
        <v>570779</v>
      </c>
      <c r="P651" s="9">
        <f t="shared" si="63"/>
        <v>570779</v>
      </c>
      <c r="Q651" s="40">
        <f t="array" ref="Q651">IFERROR(_xlfn.STDEV.P(IF((F651:M651&lt;&gt;0)*(F651:M651&lt;&gt;""), F651:M651)), 0)</f>
        <v>160388.68677176078</v>
      </c>
      <c r="R651" s="11">
        <f t="shared" si="60"/>
        <v>28.099962817791262</v>
      </c>
      <c r="S651" s="12">
        <f t="shared" si="64"/>
        <v>71.900037182208735</v>
      </c>
      <c r="T651" s="37" t="str">
        <f t="shared" si="61"/>
        <v>ALTO</v>
      </c>
    </row>
    <row r="652" spans="2:20" ht="18">
      <c r="B652" s="27">
        <v>648</v>
      </c>
      <c r="C652" s="31" t="s">
        <v>691</v>
      </c>
      <c r="D652" s="32" t="s">
        <v>38</v>
      </c>
      <c r="E652" s="32">
        <v>1</v>
      </c>
      <c r="F652" s="7">
        <f>BASE!F657</f>
        <v>0</v>
      </c>
      <c r="G652" s="7">
        <f>BASE!G657</f>
        <v>144778</v>
      </c>
      <c r="H652" s="40">
        <f>BASE!H657*'FM-029 DEP19May25'!$H$1130</f>
        <v>116602.69539233817</v>
      </c>
      <c r="I652" s="7">
        <f>BASE!I657*'FM-029 DEP19May25'!$I$1130</f>
        <v>89113.79766365439</v>
      </c>
      <c r="J652" s="7">
        <f>BASE!J657*'FM-029 DEP19May25'!$J$1130</f>
        <v>73412.350776411462</v>
      </c>
      <c r="K652" s="7">
        <f>BASE!K657*'FM-029 DEP19May25'!$K$1130</f>
        <v>76534.701130856221</v>
      </c>
      <c r="L652" s="7">
        <f>BASE!L657*'FM-029 DEP19May25'!$L$1130</f>
        <v>0</v>
      </c>
      <c r="M652" s="36">
        <f>BASE!M657*$M$1130</f>
        <v>0</v>
      </c>
      <c r="N652" s="1">
        <f t="shared" si="62"/>
        <v>5</v>
      </c>
      <c r="O652" s="8">
        <f t="shared" si="65"/>
        <v>100088</v>
      </c>
      <c r="P652" s="9">
        <f t="shared" si="63"/>
        <v>100088</v>
      </c>
      <c r="Q652" s="40">
        <f t="array" ref="Q652">IFERROR(_xlfn.STDEV.P(IF((F652:M652&lt;&gt;0)*(F652:M652&lt;&gt;""), F652:M652)), 0)</f>
        <v>27043.344946446756</v>
      </c>
      <c r="R652" s="11">
        <f t="shared" si="60"/>
        <v>27.019567726847132</v>
      </c>
      <c r="S652" s="12">
        <f t="shared" si="64"/>
        <v>72.980432273152871</v>
      </c>
      <c r="T652" s="37" t="str">
        <f t="shared" si="61"/>
        <v>ALTO</v>
      </c>
    </row>
    <row r="653" spans="2:20" ht="45">
      <c r="B653" s="27">
        <v>649</v>
      </c>
      <c r="C653" s="31" t="s">
        <v>692</v>
      </c>
      <c r="D653" s="32" t="s">
        <v>38</v>
      </c>
      <c r="E653" s="32">
        <v>1</v>
      </c>
      <c r="F653" s="7">
        <f>BASE!F658</f>
        <v>0</v>
      </c>
      <c r="G653" s="7">
        <f>BASE!G658</f>
        <v>17343241.560000002</v>
      </c>
      <c r="H653" s="40">
        <f>BASE!H658*'FM-029 DEP19May25'!$H$1130</f>
        <v>16512970.982117914</v>
      </c>
      <c r="I653" s="7">
        <f>BASE!I658*'FM-029 DEP19May25'!$I$1130</f>
        <v>12816425.486003967</v>
      </c>
      <c r="J653" s="7">
        <f>BASE!J658*'FM-029 DEP19May25'!$J$1130</f>
        <v>12114763.665739164</v>
      </c>
      <c r="K653" s="7">
        <f>BASE!K658*'FM-029 DEP19May25'!$K$1130</f>
        <v>12628110.4361874</v>
      </c>
      <c r="L653" s="7">
        <f>BASE!L658*'FM-029 DEP19May25'!$L$1130</f>
        <v>0</v>
      </c>
      <c r="M653" s="36">
        <f>BASE!M658*$M$1130</f>
        <v>0</v>
      </c>
      <c r="N653" s="1">
        <f t="shared" si="62"/>
        <v>5</v>
      </c>
      <c r="O653" s="8">
        <f t="shared" si="65"/>
        <v>14283102</v>
      </c>
      <c r="P653" s="9">
        <f t="shared" si="63"/>
        <v>14283102</v>
      </c>
      <c r="Q653" s="40">
        <f t="array" ref="Q653">IFERROR(_xlfn.STDEV.P(IF((F653:M653&lt;&gt;0)*(F653:M653&lt;&gt;""), F653:M653)), 0)</f>
        <v>2187628.7623320003</v>
      </c>
      <c r="R653" s="11">
        <f t="shared" si="60"/>
        <v>15.316202057032152</v>
      </c>
      <c r="S653" s="12">
        <f t="shared" si="64"/>
        <v>84.683797942967843</v>
      </c>
      <c r="T653" s="37" t="str">
        <f t="shared" si="61"/>
        <v>ALTO</v>
      </c>
    </row>
    <row r="654" spans="2:20" ht="18">
      <c r="B654" s="27">
        <v>650</v>
      </c>
      <c r="C654" s="33" t="s">
        <v>693</v>
      </c>
      <c r="D654" s="32" t="s">
        <v>38</v>
      </c>
      <c r="E654" s="32">
        <v>1</v>
      </c>
      <c r="F654" s="7">
        <f>BASE!F659</f>
        <v>0</v>
      </c>
      <c r="G654" s="7">
        <f>BASE!G659</f>
        <v>138247.56</v>
      </c>
      <c r="H654" s="40">
        <f>BASE!H659*'FM-029 DEP19May25'!$H$1130</f>
        <v>131629.47092192169</v>
      </c>
      <c r="I654" s="7">
        <f>BASE!I659*'FM-029 DEP19May25'!$I$1130</f>
        <v>102179.3299537139</v>
      </c>
      <c r="J654" s="7">
        <f>BASE!J659*'FM-029 DEP19May25'!$J$1130</f>
        <v>112707.20761152501</v>
      </c>
      <c r="K654" s="7">
        <f>BASE!K659*'FM-029 DEP19May25'!$K$1130</f>
        <v>133468.40064620355</v>
      </c>
      <c r="L654" s="7">
        <f>BASE!L659*'FM-029 DEP19May25'!$L$1130</f>
        <v>0</v>
      </c>
      <c r="M654" s="36">
        <f>BASE!M659*$M$1130</f>
        <v>0</v>
      </c>
      <c r="N654" s="1">
        <f t="shared" si="62"/>
        <v>5</v>
      </c>
      <c r="O654" s="8">
        <f t="shared" si="65"/>
        <v>123646</v>
      </c>
      <c r="P654" s="9">
        <f t="shared" si="63"/>
        <v>123646</v>
      </c>
      <c r="Q654" s="40">
        <f t="array" ref="Q654">IFERROR(_xlfn.STDEV.P(IF((F654:M654&lt;&gt;0)*(F654:M654&lt;&gt;""), F654:M654)), 0)</f>
        <v>13812.284516820917</v>
      </c>
      <c r="R654" s="11">
        <f t="shared" si="60"/>
        <v>11.170830044498743</v>
      </c>
      <c r="S654" s="12">
        <f t="shared" si="64"/>
        <v>88.829169955501257</v>
      </c>
      <c r="T654" s="37" t="str">
        <f t="shared" si="61"/>
        <v>ALTO</v>
      </c>
    </row>
    <row r="655" spans="2:20" ht="18">
      <c r="B655" s="27">
        <v>651</v>
      </c>
      <c r="C655" s="33" t="s">
        <v>694</v>
      </c>
      <c r="D655" s="32" t="s">
        <v>38</v>
      </c>
      <c r="E655" s="32">
        <v>1</v>
      </c>
      <c r="F655" s="7">
        <f>BASE!F660</f>
        <v>0</v>
      </c>
      <c r="G655" s="7">
        <f>BASE!G660</f>
        <v>1853</v>
      </c>
      <c r="H655" s="40">
        <f>BASE!H660*'FM-029 DEP19May25'!$H$1130</f>
        <v>1522.8297326009872</v>
      </c>
      <c r="I655" s="7">
        <f>BASE!I660*'FM-029 DEP19May25'!$I$1130</f>
        <v>1205.0628168393209</v>
      </c>
      <c r="J655" s="7"/>
      <c r="K655" s="7"/>
      <c r="L655" s="7">
        <f>BASE!L660*'FM-029 DEP19May25'!$L$1130</f>
        <v>0</v>
      </c>
      <c r="M655" s="36">
        <f>BASE!M660*$M$1130</f>
        <v>0</v>
      </c>
      <c r="N655" s="1">
        <f t="shared" si="62"/>
        <v>3</v>
      </c>
      <c r="O655" s="8">
        <f t="shared" si="65"/>
        <v>1527</v>
      </c>
      <c r="P655" s="9">
        <f t="shared" si="63"/>
        <v>1527</v>
      </c>
      <c r="Q655" s="40">
        <f t="array" ref="Q655">IFERROR(_xlfn.STDEV.P(IF((F655:M655&lt;&gt;0)*(F655:M655&lt;&gt;""), F655:M655)), 0)</f>
        <v>264.53540228298976</v>
      </c>
      <c r="R655" s="11">
        <f t="shared" si="60"/>
        <v>17.323863934707909</v>
      </c>
      <c r="S655" s="12">
        <f t="shared" si="64"/>
        <v>82.676136065292098</v>
      </c>
      <c r="T655" s="37" t="str">
        <f t="shared" si="61"/>
        <v>ALTO</v>
      </c>
    </row>
    <row r="656" spans="2:20" ht="18">
      <c r="B656" s="27">
        <v>652</v>
      </c>
      <c r="C656" s="33" t="s">
        <v>695</v>
      </c>
      <c r="D656" s="32" t="s">
        <v>38</v>
      </c>
      <c r="E656" s="32">
        <v>1</v>
      </c>
      <c r="F656" s="7">
        <f>BASE!F661</f>
        <v>0</v>
      </c>
      <c r="G656" s="7">
        <f>BASE!G661</f>
        <v>2926</v>
      </c>
      <c r="H656" s="40">
        <f>BASE!H661*'FM-029 DEP19May25'!$H$1130</f>
        <v>2385.5018562191476</v>
      </c>
      <c r="I656" s="7">
        <f>BASE!I661*'FM-029 DEP19May25'!$I$1130</f>
        <v>1862.4685915803393</v>
      </c>
      <c r="J656" s="7"/>
      <c r="K656" s="7">
        <f>BASE!K661*'FM-029 DEP19May25'!$K$1130</f>
        <v>1682.3747980613894</v>
      </c>
      <c r="L656" s="7">
        <f>BASE!L661*'FM-029 DEP19May25'!$L$1130</f>
        <v>0</v>
      </c>
      <c r="M656" s="36"/>
      <c r="N656" s="1">
        <f t="shared" si="62"/>
        <v>4</v>
      </c>
      <c r="O656" s="8">
        <f t="shared" si="65"/>
        <v>2214</v>
      </c>
      <c r="P656" s="9">
        <f t="shared" si="63"/>
        <v>2214</v>
      </c>
      <c r="Q656" s="40">
        <f t="array" ref="Q656">IFERROR(_xlfn.STDEV.P(IF((F656:M656&lt;&gt;0)*(F656:M656&lt;&gt;""), F656:M656)), 0)</f>
        <v>485.42675640350717</v>
      </c>
      <c r="R656" s="11">
        <f t="shared" si="60"/>
        <v>21.925327750835915</v>
      </c>
      <c r="S656" s="12">
        <f t="shared" si="64"/>
        <v>78.074672249164081</v>
      </c>
      <c r="T656" s="37" t="str">
        <f t="shared" si="61"/>
        <v>ALTO</v>
      </c>
    </row>
    <row r="657" spans="2:20" ht="18">
      <c r="B657" s="27">
        <v>653</v>
      </c>
      <c r="C657" s="33" t="s">
        <v>696</v>
      </c>
      <c r="D657" s="32" t="s">
        <v>38</v>
      </c>
      <c r="E657" s="32">
        <v>1</v>
      </c>
      <c r="F657" s="7">
        <f>BASE!F662</f>
        <v>0</v>
      </c>
      <c r="G657" s="7">
        <f>BASE!G662</f>
        <v>1364931</v>
      </c>
      <c r="H657" s="40">
        <f>BASE!H662*'FM-029 DEP19May25'!$H$1130</f>
        <v>1109109.4554105541</v>
      </c>
      <c r="I657" s="7">
        <f>BASE!I662*'FM-029 DEP19May25'!$I$1130</f>
        <v>860870.1454705752</v>
      </c>
      <c r="J657" s="7"/>
      <c r="K657" s="7"/>
      <c r="L657" s="7">
        <f>BASE!L662*'FM-029 DEP19May25'!$L$1130</f>
        <v>0</v>
      </c>
      <c r="M657" s="36">
        <f>BASE!M662*$M$1130</f>
        <v>0</v>
      </c>
      <c r="N657" s="1">
        <f t="shared" si="62"/>
        <v>3</v>
      </c>
      <c r="O657" s="8">
        <f t="shared" si="65"/>
        <v>1111637</v>
      </c>
      <c r="P657" s="9">
        <f t="shared" si="63"/>
        <v>1111637</v>
      </c>
      <c r="Q657" s="40">
        <f t="array" ref="Q657">IFERROR(_xlfn.STDEV.P(IF((F657:M657&lt;&gt;0)*(F657:M657&lt;&gt;""), F657:M657)), 0)</f>
        <v>205789.74241377183</v>
      </c>
      <c r="R657" s="11">
        <f t="shared" si="60"/>
        <v>18.512314938579035</v>
      </c>
      <c r="S657" s="12">
        <f t="shared" si="64"/>
        <v>81.487685061420962</v>
      </c>
      <c r="T657" s="37" t="str">
        <f t="shared" si="61"/>
        <v>ALTO</v>
      </c>
    </row>
    <row r="658" spans="2:20" ht="18">
      <c r="B658" s="27">
        <v>654</v>
      </c>
      <c r="C658" s="33" t="s">
        <v>697</v>
      </c>
      <c r="D658" s="32" t="s">
        <v>38</v>
      </c>
      <c r="E658" s="32">
        <v>1</v>
      </c>
      <c r="F658" s="7">
        <f>BASE!F663</f>
        <v>0</v>
      </c>
      <c r="G658" s="7"/>
      <c r="H658" s="40">
        <v>74038.909463394273</v>
      </c>
      <c r="I658" s="7">
        <v>57498.556314745423</v>
      </c>
      <c r="J658" s="7">
        <v>46861.771833767169</v>
      </c>
      <c r="K658" s="7">
        <v>48937.851373182551</v>
      </c>
      <c r="L658" s="7">
        <f>BASE!L663*'FM-029 DEP19May25'!$L$1130</f>
        <v>0</v>
      </c>
      <c r="M658" s="36">
        <f>BASE!M663*$M$1130</f>
        <v>0</v>
      </c>
      <c r="N658" s="1">
        <f t="shared" si="62"/>
        <v>4</v>
      </c>
      <c r="O658" s="8">
        <f t="shared" si="65"/>
        <v>56834</v>
      </c>
      <c r="P658" s="9">
        <f t="shared" si="63"/>
        <v>56834</v>
      </c>
      <c r="Q658" s="40">
        <f t="array" ref="Q658">IFERROR(_xlfn.STDEV.P(IF((F658:M658&lt;&gt;0)*(F658:M658&lt;&gt;""), F658:M658)), 0)</f>
        <v>10703.329414004591</v>
      </c>
      <c r="R658" s="11">
        <f t="shared" si="60"/>
        <v>18.832616768139829</v>
      </c>
      <c r="S658" s="12">
        <f t="shared" si="64"/>
        <v>81.167383231860171</v>
      </c>
      <c r="T658" s="37" t="str">
        <f t="shared" si="61"/>
        <v>ALTO</v>
      </c>
    </row>
    <row r="659" spans="2:20" ht="30">
      <c r="B659" s="27">
        <v>655</v>
      </c>
      <c r="C659" s="31" t="s">
        <v>698</v>
      </c>
      <c r="D659" s="32" t="s">
        <v>38</v>
      </c>
      <c r="E659" s="32">
        <v>1</v>
      </c>
      <c r="F659" s="7">
        <f>BASE!F664</f>
        <v>0</v>
      </c>
      <c r="G659" s="7">
        <f>BASE!G664</f>
        <v>98481</v>
      </c>
      <c r="H659" s="40">
        <f>BASE!H664*'FM-029 DEP19May25'!$H$1130</f>
        <v>80044.854627824505</v>
      </c>
      <c r="I659" s="7">
        <f>BASE!I664*'FM-029 DEP19May25'!$I$1130</f>
        <v>62157.987657042089</v>
      </c>
      <c r="J659" s="7">
        <f>BASE!J664*'FM-029 DEP19May25'!$J$1130</f>
        <v>50711.605780450591</v>
      </c>
      <c r="K659" s="7">
        <f>BASE!K664*'FM-029 DEP19May25'!$K$1130</f>
        <v>52970.210016155092</v>
      </c>
      <c r="L659" s="7">
        <f>BASE!L664*'FM-029 DEP19May25'!$L$1130</f>
        <v>0</v>
      </c>
      <c r="M659" s="36">
        <f>BASE!M664*$M$1130</f>
        <v>0</v>
      </c>
      <c r="N659" s="1">
        <f t="shared" si="62"/>
        <v>5</v>
      </c>
      <c r="O659" s="8">
        <f t="shared" si="65"/>
        <v>68873</v>
      </c>
      <c r="P659" s="9">
        <f t="shared" si="63"/>
        <v>68873</v>
      </c>
      <c r="Q659" s="40">
        <f t="array" ref="Q659">IFERROR(_xlfn.STDEV.P(IF((F659:M659&lt;&gt;0)*(F659:M659&lt;&gt;""), F659:M659)), 0)</f>
        <v>18051.428529470293</v>
      </c>
      <c r="R659" s="11">
        <f t="shared" si="60"/>
        <v>26.209731722838114</v>
      </c>
      <c r="S659" s="12">
        <f t="shared" si="64"/>
        <v>73.790268277161886</v>
      </c>
      <c r="T659" s="37" t="str">
        <f t="shared" si="61"/>
        <v>ALTO</v>
      </c>
    </row>
    <row r="660" spans="2:20" ht="76.349999999999994" customHeight="1">
      <c r="B660" s="27">
        <v>656</v>
      </c>
      <c r="C660" s="31" t="s">
        <v>699</v>
      </c>
      <c r="D660" s="32" t="s">
        <v>38</v>
      </c>
      <c r="E660" s="32">
        <v>1</v>
      </c>
      <c r="F660" s="7">
        <f>BASE!F665</f>
        <v>0</v>
      </c>
      <c r="G660" s="7">
        <f>BASE!G665</f>
        <v>1878861</v>
      </c>
      <c r="H660" s="40">
        <f>BASE!H665*'FM-029 DEP19May25'!$H$1130</f>
        <v>1485008.1615564206</v>
      </c>
      <c r="I660" s="7">
        <f>BASE!I665*'FM-029 DEP19May25'!$I$1130</f>
        <v>1096862.5192858716</v>
      </c>
      <c r="J660" s="7"/>
      <c r="K660" s="7">
        <f>BASE!K665*'FM-029 DEP19May25'!$K$1130</f>
        <v>0</v>
      </c>
      <c r="L660" s="7">
        <f>BASE!L665*'FM-029 DEP19May25'!$L$1130</f>
        <v>0</v>
      </c>
      <c r="M660" s="36">
        <f>BASE!M665*$M$1130</f>
        <v>0</v>
      </c>
      <c r="N660" s="1">
        <f t="shared" si="62"/>
        <v>3</v>
      </c>
      <c r="O660" s="8">
        <f t="shared" si="65"/>
        <v>1486911</v>
      </c>
      <c r="P660" s="9">
        <f t="shared" si="63"/>
        <v>1486911</v>
      </c>
      <c r="Q660" s="40">
        <f t="array" ref="Q660">IFERROR(_xlfn.STDEV.P(IF((F660:M660&lt;&gt;0)*(F660:M660&lt;&gt;""), F660:M660)), 0)</f>
        <v>319252.37696894334</v>
      </c>
      <c r="R660" s="11">
        <f t="shared" si="60"/>
        <v>21.470846403647787</v>
      </c>
      <c r="S660" s="12">
        <f t="shared" si="64"/>
        <v>78.529153596352216</v>
      </c>
      <c r="T660" s="37" t="str">
        <f t="shared" si="61"/>
        <v>ALTO</v>
      </c>
    </row>
    <row r="661" spans="2:20" ht="18">
      <c r="B661" s="27">
        <v>657</v>
      </c>
      <c r="C661" s="33" t="s">
        <v>700</v>
      </c>
      <c r="D661" s="32" t="s">
        <v>38</v>
      </c>
      <c r="E661" s="32">
        <v>1</v>
      </c>
      <c r="F661" s="7">
        <f>BASE!F666</f>
        <v>0</v>
      </c>
      <c r="G661" s="7">
        <f>BASE!G666</f>
        <v>17729424</v>
      </c>
      <c r="H661" s="40">
        <f>BASE!H666*'FM-029 DEP19May25'!$H$1130</f>
        <v>14406101.301927134</v>
      </c>
      <c r="I661" s="7">
        <f>BASE!I666*'FM-029 DEP19May25'!$I$1130</f>
        <v>11181231.307031076</v>
      </c>
      <c r="J661" s="7">
        <f>BASE!J666*'FM-029 DEP19May25'!$J$1130</f>
        <v>9769683.7806301061</v>
      </c>
      <c r="K661" s="7">
        <f>BASE!K666*'FM-029 DEP19May25'!$K$1130</f>
        <v>10535640.969305331</v>
      </c>
      <c r="L661" s="7">
        <f>BASE!L666*'FM-029 DEP19May25'!$L$1130</f>
        <v>0</v>
      </c>
      <c r="M661" s="36">
        <f>BASE!M666*$M$1130</f>
        <v>0</v>
      </c>
      <c r="N661" s="1">
        <f t="shared" si="62"/>
        <v>5</v>
      </c>
      <c r="O661" s="8">
        <f t="shared" si="65"/>
        <v>12724416</v>
      </c>
      <c r="P661" s="9">
        <f t="shared" si="63"/>
        <v>12724416</v>
      </c>
      <c r="Q661" s="40">
        <f t="array" ref="Q661">IFERROR(_xlfn.STDEV.P(IF((F661:M661&lt;&gt;0)*(F661:M661&lt;&gt;""), F661:M661)), 0)</f>
        <v>2959079.8622061554</v>
      </c>
      <c r="R661" s="11">
        <f t="shared" si="60"/>
        <v>23.255132983754663</v>
      </c>
      <c r="S661" s="12">
        <f t="shared" si="64"/>
        <v>76.744867016245337</v>
      </c>
      <c r="T661" s="37" t="str">
        <f t="shared" si="61"/>
        <v>ALTO</v>
      </c>
    </row>
    <row r="662" spans="2:20" ht="18">
      <c r="B662" s="27">
        <v>658</v>
      </c>
      <c r="C662" s="33" t="s">
        <v>701</v>
      </c>
      <c r="D662" s="32" t="s">
        <v>38</v>
      </c>
      <c r="E662" s="32">
        <v>1</v>
      </c>
      <c r="F662" s="7">
        <f>BASE!F667</f>
        <v>0</v>
      </c>
      <c r="G662" s="7">
        <f>BASE!G667</f>
        <v>5801604</v>
      </c>
      <c r="H662" s="40">
        <f>BASE!H667*'FM-029 DEP19May25'!$H$1130</f>
        <v>4714118.973626364</v>
      </c>
      <c r="I662" s="7">
        <f>BASE!I667*'FM-029 DEP19May25'!$I$1130</f>
        <v>3658851.0601719194</v>
      </c>
      <c r="J662" s="7"/>
      <c r="K662" s="7"/>
      <c r="L662" s="7">
        <f>BASE!L667*'FM-029 DEP19May25'!$L$1130</f>
        <v>0</v>
      </c>
      <c r="M662" s="36">
        <f>BASE!M667*$M$1130</f>
        <v>0</v>
      </c>
      <c r="N662" s="1">
        <f t="shared" si="62"/>
        <v>3</v>
      </c>
      <c r="O662" s="8">
        <f t="shared" si="65"/>
        <v>4724858</v>
      </c>
      <c r="P662" s="9">
        <f t="shared" si="63"/>
        <v>4724858</v>
      </c>
      <c r="Q662" s="40">
        <f t="array" ref="Q662">IFERROR(_xlfn.STDEV.P(IF((F662:M662&lt;&gt;0)*(F662:M662&lt;&gt;""), F662:M662)), 0)</f>
        <v>874808.18296833569</v>
      </c>
      <c r="R662" s="11">
        <f t="shared" si="60"/>
        <v>18.515015328891064</v>
      </c>
      <c r="S662" s="12">
        <f t="shared" si="64"/>
        <v>81.484984671108933</v>
      </c>
      <c r="T662" s="37" t="str">
        <f t="shared" si="61"/>
        <v>ALTO</v>
      </c>
    </row>
    <row r="663" spans="2:20" ht="30">
      <c r="B663" s="27">
        <v>659</v>
      </c>
      <c r="C663" s="31" t="s">
        <v>702</v>
      </c>
      <c r="D663" s="32" t="s">
        <v>38</v>
      </c>
      <c r="E663" s="32">
        <v>1</v>
      </c>
      <c r="F663" s="7">
        <f>BASE!F668</f>
        <v>0</v>
      </c>
      <c r="G663" s="7">
        <f>BASE!G668</f>
        <v>2376698</v>
      </c>
      <c r="H663" s="40">
        <f>BASE!H668*'FM-029 DEP19May25'!$H$1130</f>
        <v>1809221.9868690814</v>
      </c>
      <c r="I663" s="7">
        <f>BASE!I668*'FM-029 DEP19May25'!$I$1130</f>
        <v>1241108.2124752037</v>
      </c>
      <c r="J663" s="7"/>
      <c r="K663" s="7"/>
      <c r="L663" s="7">
        <f>BASE!L668*'FM-029 DEP19May25'!$L$1130</f>
        <v>0</v>
      </c>
      <c r="M663" s="36">
        <f>BASE!M668*$M$1130</f>
        <v>0</v>
      </c>
      <c r="N663" s="1">
        <f t="shared" si="62"/>
        <v>3</v>
      </c>
      <c r="O663" s="8">
        <f t="shared" si="65"/>
        <v>1809009</v>
      </c>
      <c r="P663" s="9">
        <f t="shared" si="63"/>
        <v>1809009</v>
      </c>
      <c r="Q663" s="40">
        <f t="array" ref="Q663">IFERROR(_xlfn.STDEV.P(IF((F663:M663&lt;&gt;0)*(F663:M663&lt;&gt;""), F663:M663)), 0)</f>
        <v>463602.61379591428</v>
      </c>
      <c r="R663" s="11">
        <f t="shared" si="60"/>
        <v>25.627435452002413</v>
      </c>
      <c r="S663" s="12">
        <f t="shared" si="64"/>
        <v>74.372564547997584</v>
      </c>
      <c r="T663" s="37" t="str">
        <f t="shared" si="61"/>
        <v>ALTO</v>
      </c>
    </row>
    <row r="664" spans="2:20" ht="30">
      <c r="B664" s="27">
        <v>660</v>
      </c>
      <c r="C664" s="31" t="s">
        <v>703</v>
      </c>
      <c r="D664" s="32" t="s">
        <v>38</v>
      </c>
      <c r="E664" s="32">
        <v>1</v>
      </c>
      <c r="F664" s="7">
        <f>BASE!F669</f>
        <v>0</v>
      </c>
      <c r="G664" s="7">
        <f>BASE!G669</f>
        <v>59778</v>
      </c>
      <c r="H664" s="40">
        <f>BASE!H669*'FM-029 DEP19May25'!$H$1130</f>
        <v>45541.940555934081</v>
      </c>
      <c r="I664" s="7">
        <f>BASE!I669*'FM-029 DEP19May25'!$I$1130</f>
        <v>31294.688119903018</v>
      </c>
      <c r="J664" s="7"/>
      <c r="K664" s="7"/>
      <c r="L664" s="7">
        <f>BASE!L669*'FM-029 DEP19May25'!$L$1130</f>
        <v>0</v>
      </c>
      <c r="M664" s="36">
        <f>BASE!M669*$M$1130</f>
        <v>0</v>
      </c>
      <c r="N664" s="1">
        <f t="shared" si="62"/>
        <v>3</v>
      </c>
      <c r="O664" s="8">
        <f t="shared" si="65"/>
        <v>45538</v>
      </c>
      <c r="P664" s="9">
        <f t="shared" si="63"/>
        <v>45538</v>
      </c>
      <c r="Q664" s="40">
        <f t="array" ref="Q664">IFERROR(_xlfn.STDEV.P(IF((F664:M664&lt;&gt;0)*(F664:M664&lt;&gt;""), F664:M664)), 0)</f>
        <v>11628.263681076804</v>
      </c>
      <c r="R664" s="11">
        <f t="shared" si="60"/>
        <v>25.535297292539866</v>
      </c>
      <c r="S664" s="12">
        <f t="shared" si="64"/>
        <v>74.464702707460134</v>
      </c>
      <c r="T664" s="37" t="str">
        <f t="shared" si="61"/>
        <v>ALTO</v>
      </c>
    </row>
    <row r="665" spans="2:20" ht="18">
      <c r="B665" s="27">
        <v>661</v>
      </c>
      <c r="C665" s="33" t="s">
        <v>704</v>
      </c>
      <c r="D665" s="32" t="s">
        <v>38</v>
      </c>
      <c r="E665" s="32">
        <v>1</v>
      </c>
      <c r="F665" s="7">
        <f>BASE!F670</f>
        <v>0</v>
      </c>
      <c r="G665" s="7">
        <f>BASE!G670</f>
        <v>14598</v>
      </c>
      <c r="H665" s="40">
        <f>BASE!H670*'FM-029 DEP19May25'!$H$1130</f>
        <v>11886.80783452687</v>
      </c>
      <c r="I665" s="7">
        <f>BASE!I670*'FM-029 DEP19May25'!$I$1130</f>
        <v>9260.1851443685246</v>
      </c>
      <c r="J665" s="7">
        <f>BASE!J670*'FM-029 DEP19May25'!$J$1130</f>
        <v>7832.420788080065</v>
      </c>
      <c r="K665" s="7">
        <f>BASE!K670*'FM-029 DEP19May25'!$K$1130</f>
        <v>8222.1324717285952</v>
      </c>
      <c r="L665" s="7">
        <f>BASE!L670*'FM-029 DEP19May25'!$L$1130</f>
        <v>0</v>
      </c>
      <c r="M665" s="36">
        <f>BASE!M670*$M$1130</f>
        <v>0</v>
      </c>
      <c r="N665" s="1">
        <f t="shared" si="62"/>
        <v>5</v>
      </c>
      <c r="O665" s="8">
        <f t="shared" si="65"/>
        <v>10360</v>
      </c>
      <c r="P665" s="9">
        <f t="shared" si="63"/>
        <v>10360</v>
      </c>
      <c r="Q665" s="40">
        <f t="array" ref="Q665">IFERROR(_xlfn.STDEV.P(IF((F665:M665&lt;&gt;0)*(F665:M665&lt;&gt;""), F665:M665)), 0)</f>
        <v>2547.9604816412511</v>
      </c>
      <c r="R665" s="11">
        <f t="shared" si="60"/>
        <v>24.59421314325532</v>
      </c>
      <c r="S665" s="12">
        <f t="shared" si="64"/>
        <v>75.405786856744683</v>
      </c>
      <c r="T665" s="37" t="str">
        <f t="shared" si="61"/>
        <v>ALTO</v>
      </c>
    </row>
    <row r="666" spans="2:20" ht="18">
      <c r="B666" s="27">
        <v>662</v>
      </c>
      <c r="C666" s="33" t="s">
        <v>705</v>
      </c>
      <c r="D666" s="32" t="s">
        <v>38</v>
      </c>
      <c r="E666" s="32">
        <v>1</v>
      </c>
      <c r="F666" s="7">
        <f>BASE!F671</f>
        <v>0</v>
      </c>
      <c r="G666" s="7">
        <f>BASE!G671</f>
        <v>23943</v>
      </c>
      <c r="H666" s="40">
        <f>BASE!H671*'FM-029 DEP19May25'!$H$1130</f>
        <v>19485.07300618786</v>
      </c>
      <c r="I666" s="7">
        <f>BASE!I671*'FM-029 DEP19May25'!$I$1130</f>
        <v>15163.797663654395</v>
      </c>
      <c r="J666" s="7"/>
      <c r="K666" s="7"/>
      <c r="L666" s="7">
        <f>BASE!L671*'FM-029 DEP19May25'!$L$1130</f>
        <v>0</v>
      </c>
      <c r="M666" s="36">
        <f>BASE!M671*$M$1130</f>
        <v>0</v>
      </c>
      <c r="N666" s="1">
        <f t="shared" si="62"/>
        <v>3</v>
      </c>
      <c r="O666" s="8">
        <f t="shared" si="65"/>
        <v>19531</v>
      </c>
      <c r="P666" s="9">
        <f t="shared" si="63"/>
        <v>19531</v>
      </c>
      <c r="Q666" s="40">
        <f t="array" ref="Q666">IFERROR(_xlfn.STDEV.P(IF((F666:M666&lt;&gt;0)*(F666:M666&lt;&gt;""), F666:M666)), 0)</f>
        <v>3584.2390689524041</v>
      </c>
      <c r="R666" s="11">
        <f t="shared" si="60"/>
        <v>18.351538932734648</v>
      </c>
      <c r="S666" s="12">
        <f t="shared" si="64"/>
        <v>81.648461067265345</v>
      </c>
      <c r="T666" s="37" t="str">
        <f t="shared" si="61"/>
        <v>ALTO</v>
      </c>
    </row>
    <row r="667" spans="2:20" ht="18">
      <c r="B667" s="27">
        <v>663</v>
      </c>
      <c r="C667" s="31" t="s">
        <v>706</v>
      </c>
      <c r="D667" s="32" t="s">
        <v>38</v>
      </c>
      <c r="E667" s="32">
        <v>1</v>
      </c>
      <c r="F667" s="7">
        <f>BASE!F672</f>
        <v>0</v>
      </c>
      <c r="G667" s="7">
        <f>BASE!G672</f>
        <v>15128</v>
      </c>
      <c r="H667" s="40">
        <f>BASE!H672*'FM-029 DEP19May25'!$H$1130</f>
        <v>12340.480056038377</v>
      </c>
      <c r="I667" s="7">
        <f>BASE!I672*'FM-029 DEP19May25'!$I$1130</f>
        <v>9642.6757769451178</v>
      </c>
      <c r="J667" s="7">
        <f>BASE!J672*'FM-029 DEP19May25'!$J$1130</f>
        <v>7832.420788080065</v>
      </c>
      <c r="K667" s="7">
        <f>BASE!K672*'FM-029 DEP19May25'!$K$1130</f>
        <v>8285.3796445880453</v>
      </c>
      <c r="L667" s="7">
        <f>BASE!L672*'FM-029 DEP19May25'!$L$1130</f>
        <v>0</v>
      </c>
      <c r="M667" s="36">
        <f>BASE!M672*$M$1130</f>
        <v>0</v>
      </c>
      <c r="N667" s="1">
        <f t="shared" si="62"/>
        <v>5</v>
      </c>
      <c r="O667" s="8">
        <f t="shared" si="65"/>
        <v>10646</v>
      </c>
      <c r="P667" s="9">
        <f t="shared" si="63"/>
        <v>10646</v>
      </c>
      <c r="Q667" s="40">
        <f t="array" ref="Q667">IFERROR(_xlfn.STDEV.P(IF((F667:M667&lt;&gt;0)*(F667:M667&lt;&gt;""), F667:M667)), 0)</f>
        <v>2736.9692136791568</v>
      </c>
      <c r="R667" s="11">
        <f t="shared" si="60"/>
        <v>25.708897366890444</v>
      </c>
      <c r="S667" s="12">
        <f t="shared" si="64"/>
        <v>74.29110263310956</v>
      </c>
      <c r="T667" s="37" t="str">
        <f t="shared" si="61"/>
        <v>ALTO</v>
      </c>
    </row>
    <row r="668" spans="2:20" ht="18">
      <c r="B668" s="27">
        <v>664</v>
      </c>
      <c r="C668" s="33" t="s">
        <v>707</v>
      </c>
      <c r="D668" s="32" t="s">
        <v>38</v>
      </c>
      <c r="E668" s="32">
        <v>1</v>
      </c>
      <c r="F668" s="7">
        <f>BASE!F673</f>
        <v>0</v>
      </c>
      <c r="G668" s="7">
        <f>BASE!G673</f>
        <v>22016</v>
      </c>
      <c r="H668" s="40">
        <f>BASE!H673*'FM-029 DEP19May25'!$H$1130</f>
        <v>17927.498136271985</v>
      </c>
      <c r="I668" s="7">
        <f>BASE!I673*'FM-029 DEP19May25'!$I$1130</f>
        <v>13965.254573506721</v>
      </c>
      <c r="J668" s="7">
        <f>BASE!J673*'FM-029 DEP19May25'!$J$1130</f>
        <v>11815.00762947671</v>
      </c>
      <c r="K668" s="7">
        <f>BASE!K673*'FM-029 DEP19May25'!$K$1130</f>
        <v>12333.198707592892</v>
      </c>
      <c r="L668" s="7">
        <f>BASE!L673*'FM-029 DEP19May25'!$L$1130</f>
        <v>0</v>
      </c>
      <c r="M668" s="36">
        <f>BASE!M673*$M$1130</f>
        <v>0</v>
      </c>
      <c r="N668" s="1">
        <f t="shared" si="62"/>
        <v>5</v>
      </c>
      <c r="O668" s="8">
        <f t="shared" si="65"/>
        <v>15611</v>
      </c>
      <c r="P668" s="9">
        <f t="shared" si="63"/>
        <v>15611</v>
      </c>
      <c r="Q668" s="40">
        <f t="array" ref="Q668">IFERROR(_xlfn.STDEV.P(IF((F668:M668&lt;&gt;0)*(F668:M668&lt;&gt;""), F668:M668)), 0)</f>
        <v>3853.62699923537</v>
      </c>
      <c r="R668" s="11">
        <f t="shared" ref="R668:R731" si="66">IFERROR(Q668/O668*100,0)</f>
        <v>24.685330851549356</v>
      </c>
      <c r="S668" s="12">
        <f t="shared" si="64"/>
        <v>75.314669148450648</v>
      </c>
      <c r="T668" s="37" t="str">
        <f t="shared" si="61"/>
        <v>ALTO</v>
      </c>
    </row>
    <row r="669" spans="2:20" ht="18">
      <c r="B669" s="27">
        <v>665</v>
      </c>
      <c r="C669" s="33" t="s">
        <v>708</v>
      </c>
      <c r="D669" s="32" t="s">
        <v>38</v>
      </c>
      <c r="E669" s="32">
        <v>1</v>
      </c>
      <c r="F669" s="7">
        <f>BASE!F674</f>
        <v>0</v>
      </c>
      <c r="G669" s="7">
        <f>BASE!G674</f>
        <v>1615712</v>
      </c>
      <c r="H669" s="40">
        <f>BASE!H674*'FM-029 DEP19May25'!$H$1130</f>
        <v>1312862.8823707153</v>
      </c>
      <c r="I669" s="7">
        <f>BASE!I674*'FM-029 DEP19May25'!$I$1130</f>
        <v>1018987.6438175004</v>
      </c>
      <c r="J669" s="7"/>
      <c r="K669" s="7"/>
      <c r="L669" s="7">
        <f>BASE!L674*'FM-029 DEP19May25'!$L$1130</f>
        <v>0</v>
      </c>
      <c r="M669" s="36">
        <f>BASE!M674*$M$1130</f>
        <v>0</v>
      </c>
      <c r="N669" s="1">
        <f t="shared" si="62"/>
        <v>3</v>
      </c>
      <c r="O669" s="8">
        <f t="shared" si="65"/>
        <v>1315854</v>
      </c>
      <c r="P669" s="9">
        <f t="shared" si="63"/>
        <v>1315854</v>
      </c>
      <c r="Q669" s="40">
        <f t="array" ref="Q669">IFERROR(_xlfn.STDEV.P(IF((F669:M669&lt;&gt;0)*(F669:M669&lt;&gt;""), F669:M669)), 0)</f>
        <v>243620.88059226706</v>
      </c>
      <c r="R669" s="11">
        <f t="shared" si="66"/>
        <v>18.514278984770883</v>
      </c>
      <c r="S669" s="12">
        <f t="shared" si="64"/>
        <v>81.485721015229117</v>
      </c>
      <c r="T669" s="37" t="str">
        <f t="shared" si="61"/>
        <v>ALTO</v>
      </c>
    </row>
    <row r="670" spans="2:20" ht="18">
      <c r="B670" s="27">
        <v>666</v>
      </c>
      <c r="C670" s="33" t="s">
        <v>709</v>
      </c>
      <c r="D670" s="32" t="s">
        <v>38</v>
      </c>
      <c r="E670" s="32">
        <v>1</v>
      </c>
      <c r="F670" s="7">
        <f>BASE!F675</f>
        <v>0</v>
      </c>
      <c r="G670" s="7">
        <f>BASE!G675</f>
        <v>12192263</v>
      </c>
      <c r="H670" s="40">
        <f>BASE!H675*'FM-029 DEP19May25'!$H$1130</f>
        <v>9906886.9589025918</v>
      </c>
      <c r="I670" s="7">
        <f>BASE!I675*'FM-029 DEP19May25'!$I$1130</f>
        <v>7689216.7930350443</v>
      </c>
      <c r="J670" s="7"/>
      <c r="K670" s="7"/>
      <c r="L670" s="7">
        <f>BASE!L675*'FM-029 DEP19May25'!$L$1130</f>
        <v>0</v>
      </c>
      <c r="M670" s="36">
        <f>BASE!M675*$M$1130</f>
        <v>0</v>
      </c>
      <c r="N670" s="1">
        <f t="shared" si="62"/>
        <v>3</v>
      </c>
      <c r="O670" s="8">
        <f t="shared" si="65"/>
        <v>9929456</v>
      </c>
      <c r="P670" s="9">
        <f t="shared" si="63"/>
        <v>9929456</v>
      </c>
      <c r="Q670" s="40">
        <f t="array" ref="Q670">IFERROR(_xlfn.STDEV.P(IF((F670:M670&lt;&gt;0)*(F670:M670&lt;&gt;""), F670:M670)), 0)</f>
        <v>1838430.1804608139</v>
      </c>
      <c r="R670" s="11">
        <f t="shared" si="66"/>
        <v>18.514913409765992</v>
      </c>
      <c r="S670" s="12">
        <f t="shared" si="64"/>
        <v>81.485086590234005</v>
      </c>
      <c r="T670" s="37" t="str">
        <f t="shared" si="61"/>
        <v>ALTO</v>
      </c>
    </row>
    <row r="671" spans="2:20" ht="18">
      <c r="B671" s="27">
        <v>667</v>
      </c>
      <c r="C671" s="31" t="s">
        <v>710</v>
      </c>
      <c r="D671" s="32" t="s">
        <v>38</v>
      </c>
      <c r="E671" s="32">
        <v>1</v>
      </c>
      <c r="F671" s="7">
        <f>BASE!F676</f>
        <v>0</v>
      </c>
      <c r="G671" s="7">
        <f>BASE!G676</f>
        <v>824991</v>
      </c>
      <c r="H671" s="40">
        <f>BASE!H676*'FM-029 DEP19May25'!$H$1130</f>
        <v>651442.53582604462</v>
      </c>
      <c r="I671" s="7">
        <f>BASE!I676*'FM-029 DEP19May25'!$I$1130</f>
        <v>480331.08441701561</v>
      </c>
      <c r="J671" s="7">
        <f>BASE!J676*'FM-029 DEP19May25'!$J$1130</f>
        <v>389895.25177273137</v>
      </c>
      <c r="K671" s="7">
        <f>BASE!K676*'FM-029 DEP19May25'!$K$1130</f>
        <v>0</v>
      </c>
      <c r="L671" s="7">
        <f>BASE!L676*'FM-029 DEP19May25'!$L$1130</f>
        <v>0</v>
      </c>
      <c r="M671" s="36">
        <f>BASE!M676*$M$1130</f>
        <v>0</v>
      </c>
      <c r="N671" s="1">
        <f t="shared" si="62"/>
        <v>4</v>
      </c>
      <c r="O671" s="8">
        <f t="shared" si="65"/>
        <v>586665</v>
      </c>
      <c r="P671" s="9">
        <f t="shared" si="63"/>
        <v>586665</v>
      </c>
      <c r="Q671" s="40">
        <f t="array" ref="Q671">IFERROR(_xlfn.STDEV.P(IF((F671:M671&lt;&gt;0)*(F671:M671&lt;&gt;""), F671:M671)), 0)</f>
        <v>166598.80465081544</v>
      </c>
      <c r="R671" s="11">
        <f t="shared" si="66"/>
        <v>28.397604195037275</v>
      </c>
      <c r="S671" s="12">
        <f t="shared" si="64"/>
        <v>71.602395804962725</v>
      </c>
      <c r="T671" s="37" t="str">
        <f t="shared" si="61"/>
        <v>ALTO</v>
      </c>
    </row>
    <row r="672" spans="2:20" ht="18">
      <c r="B672" s="27">
        <v>668</v>
      </c>
      <c r="C672" s="33" t="s">
        <v>711</v>
      </c>
      <c r="D672" s="32" t="s">
        <v>38</v>
      </c>
      <c r="E672" s="32">
        <v>1</v>
      </c>
      <c r="F672" s="7">
        <f>BASE!F677</f>
        <v>0</v>
      </c>
      <c r="G672" s="7">
        <f>BASE!G677</f>
        <v>1334355</v>
      </c>
      <c r="H672" s="40">
        <f>BASE!H677*'FM-029 DEP19May25'!$H$1130</f>
        <v>1074380.2015870123</v>
      </c>
      <c r="I672" s="7">
        <f>BASE!I677*'FM-029 DEP19May25'!$I$1130</f>
        <v>820697.76283888018</v>
      </c>
      <c r="J672" s="7"/>
      <c r="K672" s="7"/>
      <c r="L672" s="7">
        <f>BASE!L677*'FM-029 DEP19May25'!$L$1130</f>
        <v>0</v>
      </c>
      <c r="M672" s="36">
        <f>BASE!M677*$M$1130</f>
        <v>0</v>
      </c>
      <c r="N672" s="1">
        <f t="shared" si="62"/>
        <v>3</v>
      </c>
      <c r="O672" s="8">
        <f t="shared" si="65"/>
        <v>1076478</v>
      </c>
      <c r="P672" s="9">
        <f t="shared" si="63"/>
        <v>1076478</v>
      </c>
      <c r="Q672" s="40">
        <f t="array" ref="Q672">IFERROR(_xlfn.STDEV.P(IF((F672:M672&lt;&gt;0)*(F672:M672&lt;&gt;""), F672:M672)), 0)</f>
        <v>209704.93366396465</v>
      </c>
      <c r="R672" s="11">
        <f t="shared" si="66"/>
        <v>19.480652058283091</v>
      </c>
      <c r="S672" s="12">
        <f t="shared" si="64"/>
        <v>80.519347941716916</v>
      </c>
      <c r="T672" s="37" t="str">
        <f t="shared" si="61"/>
        <v>ALTO</v>
      </c>
    </row>
    <row r="673" spans="2:20" ht="18">
      <c r="B673" s="27">
        <v>669</v>
      </c>
      <c r="C673" s="33" t="s">
        <v>712</v>
      </c>
      <c r="D673" s="32" t="s">
        <v>38</v>
      </c>
      <c r="E673" s="32">
        <v>1</v>
      </c>
      <c r="F673" s="7">
        <f>BASE!F678</f>
        <v>0</v>
      </c>
      <c r="G673" s="7">
        <f>BASE!G678</f>
        <v>781858</v>
      </c>
      <c r="H673" s="40">
        <f>BASE!H678*'FM-029 DEP19May25'!$H$1130</f>
        <v>635340.64647611754</v>
      </c>
      <c r="I673" s="7">
        <f>BASE!I678*'FM-029 DEP19May25'!$I$1130</f>
        <v>493169.51289398276</v>
      </c>
      <c r="J673" s="7">
        <f>BASE!J678*'FM-029 DEP19May25'!$J$1130</f>
        <v>476582.89202046499</v>
      </c>
      <c r="K673" s="7">
        <f>BASE!K678*'FM-029 DEP19May25'!$K$1130</f>
        <v>790273.42487883684</v>
      </c>
      <c r="L673" s="7">
        <f>BASE!L678*'FM-029 DEP19May25'!$L$1130</f>
        <v>0</v>
      </c>
      <c r="M673" s="36">
        <f>BASE!M678*$M$1130</f>
        <v>0</v>
      </c>
      <c r="N673" s="1">
        <f t="shared" si="62"/>
        <v>5</v>
      </c>
      <c r="O673" s="8">
        <f t="shared" si="65"/>
        <v>635445</v>
      </c>
      <c r="P673" s="9">
        <f t="shared" si="63"/>
        <v>635445</v>
      </c>
      <c r="Q673" s="40">
        <f t="array" ref="Q673">IFERROR(_xlfn.STDEV.P(IF((F673:M673&lt;&gt;0)*(F673:M673&lt;&gt;""), F673:M673)), 0)</f>
        <v>134824.4059449335</v>
      </c>
      <c r="R673" s="11">
        <f t="shared" si="66"/>
        <v>21.217321081279024</v>
      </c>
      <c r="S673" s="12">
        <f t="shared" si="64"/>
        <v>78.782678918720976</v>
      </c>
      <c r="T673" s="37" t="str">
        <f t="shared" si="61"/>
        <v>ALTO</v>
      </c>
    </row>
    <row r="674" spans="2:20" ht="18">
      <c r="B674" s="27">
        <v>670</v>
      </c>
      <c r="C674" s="33" t="s">
        <v>713</v>
      </c>
      <c r="D674" s="32" t="s">
        <v>38</v>
      </c>
      <c r="E674" s="32">
        <v>1</v>
      </c>
      <c r="F674" s="7">
        <f>BASE!F679</f>
        <v>0</v>
      </c>
      <c r="G674" s="7">
        <f>BASE!G679</f>
        <v>18388</v>
      </c>
      <c r="H674" s="40">
        <f>BASE!H679*'FM-029 DEP19May25'!$H$1130</f>
        <v>14983.095928387678</v>
      </c>
      <c r="I674" s="7">
        <f>BASE!I679*'FM-029 DEP19May25'!$I$1130</f>
        <v>11685.523473661009</v>
      </c>
      <c r="J674" s="7">
        <f>BASE!J679*'FM-029 DEP19May25'!$J$1130</f>
        <v>10620.231577057715</v>
      </c>
      <c r="K674" s="7">
        <f>BASE!K679*'FM-029 DEP19May25'!$K$1130</f>
        <v>11205.993537964459</v>
      </c>
      <c r="L674" s="7">
        <f>BASE!L679*'FM-029 DEP19May25'!$L$1130</f>
        <v>0</v>
      </c>
      <c r="M674" s="36">
        <f>BASE!M679*$M$1130</f>
        <v>0</v>
      </c>
      <c r="N674" s="1">
        <f t="shared" si="62"/>
        <v>5</v>
      </c>
      <c r="O674" s="8">
        <f t="shared" si="65"/>
        <v>13377</v>
      </c>
      <c r="P674" s="9">
        <f t="shared" si="63"/>
        <v>13377</v>
      </c>
      <c r="Q674" s="40">
        <f t="array" ref="Q674">IFERROR(_xlfn.STDEV.P(IF((F674:M674&lt;&gt;0)*(F674:M674&lt;&gt;""), F674:M674)), 0)</f>
        <v>2927.9275345216406</v>
      </c>
      <c r="R674" s="11">
        <f t="shared" si="66"/>
        <v>21.887774048902152</v>
      </c>
      <c r="S674" s="12">
        <f t="shared" si="64"/>
        <v>78.112225951097855</v>
      </c>
      <c r="T674" s="37" t="str">
        <f t="shared" si="61"/>
        <v>ALTO</v>
      </c>
    </row>
    <row r="675" spans="2:20" ht="18">
      <c r="B675" s="27">
        <v>671</v>
      </c>
      <c r="C675" s="33" t="s">
        <v>714</v>
      </c>
      <c r="D675" s="32" t="s">
        <v>38</v>
      </c>
      <c r="E675" s="32">
        <v>1</v>
      </c>
      <c r="F675" s="7">
        <f>BASE!F680</f>
        <v>0</v>
      </c>
      <c r="G675" s="7">
        <f>BASE!G680</f>
        <v>30859</v>
      </c>
      <c r="H675" s="40">
        <f>BASE!H680*'FM-029 DEP19May25'!$H$1130</f>
        <v>25109.814378363342</v>
      </c>
      <c r="I675" s="7">
        <f>BASE!I680*'FM-029 DEP19May25'!$I$1130</f>
        <v>19536.361031518623</v>
      </c>
      <c r="J675" s="7">
        <f>BASE!J680*'FM-029 DEP19May25'!$J$1130</f>
        <v>16461.35894443946</v>
      </c>
      <c r="K675" s="7">
        <f>BASE!K680*'FM-029 DEP19May25'!$K$1130</f>
        <v>17176.526655896607</v>
      </c>
      <c r="L675" s="7">
        <f>BASE!L680*'FM-029 DEP19May25'!$L$1130</f>
        <v>0</v>
      </c>
      <c r="M675" s="36">
        <f>BASE!M680*$M$1130</f>
        <v>0</v>
      </c>
      <c r="N675" s="1">
        <f t="shared" si="62"/>
        <v>5</v>
      </c>
      <c r="O675" s="8">
        <f t="shared" si="65"/>
        <v>21829</v>
      </c>
      <c r="P675" s="9">
        <f t="shared" si="63"/>
        <v>21829</v>
      </c>
      <c r="Q675" s="40">
        <f t="array" ref="Q675">IFERROR(_xlfn.STDEV.P(IF((F675:M675&lt;&gt;0)*(F675:M675&lt;&gt;""), F675:M675)), 0)</f>
        <v>5440.917466605616</v>
      </c>
      <c r="R675" s="11">
        <f t="shared" si="66"/>
        <v>24.925179653697448</v>
      </c>
      <c r="S675" s="12">
        <f t="shared" si="64"/>
        <v>75.074820346302545</v>
      </c>
      <c r="T675" s="37" t="str">
        <f t="shared" si="61"/>
        <v>ALTO</v>
      </c>
    </row>
    <row r="676" spans="2:20" ht="18">
      <c r="B676" s="27">
        <v>672</v>
      </c>
      <c r="C676" s="33" t="s">
        <v>715</v>
      </c>
      <c r="D676" s="32" t="s">
        <v>88</v>
      </c>
      <c r="E676" s="32">
        <v>1</v>
      </c>
      <c r="F676" s="7">
        <f>BASE!F681</f>
        <v>0</v>
      </c>
      <c r="G676" s="7">
        <f>BASE!G681</f>
        <v>70223</v>
      </c>
      <c r="H676" s="40">
        <f>BASE!H681*'FM-029 DEP19May25'!$H$1130</f>
        <v>57076.33342626712</v>
      </c>
      <c r="I676" s="7">
        <f>BASE!I681*'FM-029 DEP19May25'!$I$1130</f>
        <v>44322.188670927921</v>
      </c>
      <c r="J676" s="7">
        <f>BASE!J681*'FM-029 DEP19May25'!$J$1130</f>
        <v>37170.810519702005</v>
      </c>
      <c r="K676" s="7">
        <f>BASE!K681*'FM-029 DEP19May25'!$K$1130</f>
        <v>52340.549273021003</v>
      </c>
      <c r="L676" s="7">
        <f>BASE!L681*'FM-029 DEP19May25'!$L$1130</f>
        <v>0</v>
      </c>
      <c r="M676" s="36">
        <f>BASE!M681*$M$1130</f>
        <v>0</v>
      </c>
      <c r="N676" s="1">
        <f t="shared" si="62"/>
        <v>5</v>
      </c>
      <c r="O676" s="8">
        <f t="shared" si="65"/>
        <v>52227</v>
      </c>
      <c r="P676" s="9">
        <f t="shared" si="63"/>
        <v>52227</v>
      </c>
      <c r="Q676" s="40">
        <f t="array" ref="Q676">IFERROR(_xlfn.STDEV.P(IF((F676:M676&lt;&gt;0)*(F676:M676&lt;&gt;""), F676:M676)), 0)</f>
        <v>11283.260406762758</v>
      </c>
      <c r="R676" s="11">
        <f t="shared" si="66"/>
        <v>21.604266771521928</v>
      </c>
      <c r="S676" s="12">
        <f t="shared" si="64"/>
        <v>78.395733228478065</v>
      </c>
      <c r="T676" s="37" t="str">
        <f t="shared" si="61"/>
        <v>ALTO</v>
      </c>
    </row>
    <row r="677" spans="2:20" ht="18">
      <c r="B677" s="27">
        <v>673</v>
      </c>
      <c r="C677" s="33" t="s">
        <v>716</v>
      </c>
      <c r="D677" s="32" t="s">
        <v>38</v>
      </c>
      <c r="E677" s="32">
        <v>1</v>
      </c>
      <c r="F677" s="7">
        <f>BASE!F682</f>
        <v>0</v>
      </c>
      <c r="G677" s="7">
        <f>BASE!G682</f>
        <v>264680</v>
      </c>
      <c r="H677" s="40">
        <f>BASE!H682*'FM-029 DEP19May25'!$H$1130</f>
        <v>215091.26162511297</v>
      </c>
      <c r="I677" s="7">
        <f>BASE!I682*'FM-029 DEP19May25'!$I$1130</f>
        <v>166974.54705752697</v>
      </c>
      <c r="J677" s="7">
        <f>BASE!J682*'FM-029 DEP19May25'!$J$1130</f>
        <v>0</v>
      </c>
      <c r="K677" s="7">
        <f>BASE!K682*'FM-029 DEP19May25'!$K$1130</f>
        <v>0</v>
      </c>
      <c r="L677" s="7">
        <f>BASE!L682*'FM-029 DEP19May25'!$L$1130</f>
        <v>0</v>
      </c>
      <c r="M677" s="36">
        <f>BASE!M682*$M$1130</f>
        <v>0</v>
      </c>
      <c r="N677" s="1">
        <f t="shared" si="62"/>
        <v>3</v>
      </c>
      <c r="O677" s="8">
        <f t="shared" si="65"/>
        <v>215582</v>
      </c>
      <c r="P677" s="9">
        <f t="shared" si="63"/>
        <v>215582</v>
      </c>
      <c r="Q677" s="40">
        <f t="array" ref="Q677">IFERROR(_xlfn.STDEV.P(IF((F677:M677&lt;&gt;0)*(F677:M677&lt;&gt;""), F677:M677)), 0)</f>
        <v>39889.593085979577</v>
      </c>
      <c r="R677" s="11">
        <f t="shared" si="66"/>
        <v>18.503211346948991</v>
      </c>
      <c r="S677" s="12">
        <f t="shared" si="64"/>
        <v>81.496788653051013</v>
      </c>
      <c r="T677" s="37" t="str">
        <f t="shared" ref="T677:T740" si="67">IF(S677&gt;70,"ALTO","BAJO")</f>
        <v>ALTO</v>
      </c>
    </row>
    <row r="678" spans="2:20" ht="18">
      <c r="B678" s="27">
        <v>674</v>
      </c>
      <c r="C678" s="33" t="s">
        <v>717</v>
      </c>
      <c r="D678" s="32" t="s">
        <v>38</v>
      </c>
      <c r="E678" s="32">
        <v>1</v>
      </c>
      <c r="F678" s="7">
        <f>BASE!F683</f>
        <v>0</v>
      </c>
      <c r="G678" s="7">
        <f>BASE!G683</f>
        <v>76065</v>
      </c>
      <c r="H678" s="40">
        <f>BASE!H683*'FM-029 DEP19May25'!$H$1130</f>
        <v>61835.424520197448</v>
      </c>
      <c r="I678" s="7">
        <f>BASE!I683*'FM-029 DEP19May25'!$I$1130</f>
        <v>48031.913158474759</v>
      </c>
      <c r="J678" s="7"/>
      <c r="K678" s="7">
        <f>BASE!K683*'FM-029 DEP19May25'!$K$1130</f>
        <v>58609.046849757673</v>
      </c>
      <c r="L678" s="7"/>
      <c r="M678" s="36">
        <f>BASE!M683*$M$1130</f>
        <v>0</v>
      </c>
      <c r="N678" s="1">
        <f t="shared" si="62"/>
        <v>4</v>
      </c>
      <c r="O678" s="8">
        <f t="shared" si="65"/>
        <v>61135</v>
      </c>
      <c r="P678" s="9">
        <f t="shared" si="63"/>
        <v>61135</v>
      </c>
      <c r="Q678" s="40">
        <f t="array" ref="Q678">IFERROR(_xlfn.STDEV.P(IF((F678:M678&lt;&gt;0)*(F678:M678&lt;&gt;""), F678:M678)), 0)</f>
        <v>10018.318448260632</v>
      </c>
      <c r="R678" s="11">
        <f t="shared" si="66"/>
        <v>16.387206098406203</v>
      </c>
      <c r="S678" s="12">
        <f t="shared" si="64"/>
        <v>83.61279390159379</v>
      </c>
      <c r="T678" s="37" t="str">
        <f t="shared" si="67"/>
        <v>ALTO</v>
      </c>
    </row>
    <row r="679" spans="2:20" ht="18">
      <c r="B679" s="27">
        <v>675</v>
      </c>
      <c r="C679" s="33" t="s">
        <v>718</v>
      </c>
      <c r="D679" s="32" t="s">
        <v>38</v>
      </c>
      <c r="E679" s="32">
        <v>1</v>
      </c>
      <c r="F679" s="7">
        <f>BASE!F684</f>
        <v>0</v>
      </c>
      <c r="G679" s="7">
        <f>BASE!G684</f>
        <v>95348</v>
      </c>
      <c r="H679" s="40">
        <f>BASE!H684*'FM-029 DEP19May25'!$H$1130</f>
        <v>77510.445040255843</v>
      </c>
      <c r="I679" s="7">
        <f>BASE!I684*'FM-029 DEP19May25'!$I$1130</f>
        <v>60205.329512893979</v>
      </c>
      <c r="J679" s="7">
        <f>BASE!J684*'FM-029 DEP19May25'!$J$1130</f>
        <v>55490.709990126568</v>
      </c>
      <c r="K679" s="7">
        <f>BASE!K684*'FM-029 DEP19May25'!$K$1130</f>
        <v>64935.169628432959</v>
      </c>
      <c r="L679" s="7">
        <f>BASE!L684*'FM-029 DEP19May25'!$L$1130</f>
        <v>44494.888867320202</v>
      </c>
      <c r="M679" s="36">
        <f>BASE!M684*$M$1130</f>
        <v>0</v>
      </c>
      <c r="N679" s="1">
        <f t="shared" si="62"/>
        <v>6</v>
      </c>
      <c r="O679" s="8">
        <f t="shared" si="65"/>
        <v>66331</v>
      </c>
      <c r="P679" s="9">
        <f t="shared" si="63"/>
        <v>66331</v>
      </c>
      <c r="Q679" s="40">
        <f t="array" ref="Q679">IFERROR(_xlfn.STDEV.P(IF((F679:M679&lt;&gt;0)*(F679:M679&lt;&gt;""), F679:M679)), 0)</f>
        <v>16333.840629676431</v>
      </c>
      <c r="R679" s="11">
        <f t="shared" si="66"/>
        <v>24.62474654336047</v>
      </c>
      <c r="S679" s="12">
        <f t="shared" si="64"/>
        <v>75.375253456639527</v>
      </c>
      <c r="T679" s="37" t="str">
        <f t="shared" si="67"/>
        <v>ALTO</v>
      </c>
    </row>
    <row r="680" spans="2:20" ht="18">
      <c r="B680" s="27">
        <v>676</v>
      </c>
      <c r="C680" s="33" t="s">
        <v>719</v>
      </c>
      <c r="D680" s="32" t="s">
        <v>38</v>
      </c>
      <c r="E680" s="32">
        <v>1</v>
      </c>
      <c r="F680" s="7">
        <f>BASE!F685</f>
        <v>0</v>
      </c>
      <c r="G680" s="7"/>
      <c r="H680" s="40">
        <v>150681.718788987</v>
      </c>
      <c r="I680" s="7">
        <v>116988.88913378883</v>
      </c>
      <c r="J680" s="7">
        <v>97175.118930078097</v>
      </c>
      <c r="K680" s="7"/>
      <c r="L680" s="7">
        <f>BASE!L685*'FM-029 DEP19May25'!$L$1130</f>
        <v>0</v>
      </c>
      <c r="M680" s="36">
        <f>BASE!M685*$M$1130</f>
        <v>0</v>
      </c>
      <c r="N680" s="1">
        <f t="shared" si="62"/>
        <v>3</v>
      </c>
      <c r="O680" s="8">
        <f t="shared" si="65"/>
        <v>121615</v>
      </c>
      <c r="P680" s="9">
        <f t="shared" si="63"/>
        <v>121615</v>
      </c>
      <c r="Q680" s="40">
        <f t="array" ref="Q680">IFERROR(_xlfn.STDEV.P(IF((F680:M680&lt;&gt;0)*(F680:M680&lt;&gt;""), F680:M680)), 0)</f>
        <v>22087.574406140193</v>
      </c>
      <c r="R680" s="11">
        <f t="shared" si="66"/>
        <v>18.161883325362986</v>
      </c>
      <c r="S680" s="12">
        <f t="shared" si="64"/>
        <v>81.838116674637007</v>
      </c>
      <c r="T680" s="37" t="str">
        <f t="shared" si="67"/>
        <v>ALTO</v>
      </c>
    </row>
    <row r="681" spans="2:20" ht="18">
      <c r="B681" s="27">
        <v>677</v>
      </c>
      <c r="C681" s="33" t="s">
        <v>720</v>
      </c>
      <c r="D681" s="32" t="s">
        <v>38</v>
      </c>
      <c r="E681" s="32">
        <v>1</v>
      </c>
      <c r="F681" s="7">
        <f>BASE!F686</f>
        <v>0</v>
      </c>
      <c r="G681" s="7">
        <f>BASE!G686</f>
        <v>116017</v>
      </c>
      <c r="H681" s="40">
        <f>BASE!H686*'FM-029 DEP19May25'!$H$1130</f>
        <v>94272.491999165664</v>
      </c>
      <c r="I681" s="7">
        <f>BASE!I686*'FM-029 DEP19May25'!$I$1130</f>
        <v>73171.979281463515</v>
      </c>
      <c r="J681" s="7"/>
      <c r="K681" s="7"/>
      <c r="L681" s="7">
        <f>BASE!L686*'FM-029 DEP19May25'!$L$1130</f>
        <v>0</v>
      </c>
      <c r="M681" s="36">
        <f>BASE!M686*$M$1130</f>
        <v>0</v>
      </c>
      <c r="N681" s="1">
        <f t="shared" si="62"/>
        <v>3</v>
      </c>
      <c r="O681" s="8">
        <f t="shared" si="65"/>
        <v>94487</v>
      </c>
      <c r="P681" s="9">
        <f t="shared" si="63"/>
        <v>94487</v>
      </c>
      <c r="Q681" s="40">
        <f t="array" ref="Q681">IFERROR(_xlfn.STDEV.P(IF((F681:M681&lt;&gt;0)*(F681:M681&lt;&gt;""), F681:M681)), 0)</f>
        <v>17492.065075723447</v>
      </c>
      <c r="R681" s="11">
        <f t="shared" si="66"/>
        <v>18.512668489552475</v>
      </c>
      <c r="S681" s="12">
        <f t="shared" si="64"/>
        <v>81.487331510447518</v>
      </c>
      <c r="T681" s="37" t="str">
        <f t="shared" si="67"/>
        <v>ALTO</v>
      </c>
    </row>
    <row r="682" spans="2:20" ht="18">
      <c r="B682" s="27">
        <v>678</v>
      </c>
      <c r="C682" s="33" t="s">
        <v>721</v>
      </c>
      <c r="D682" s="32" t="s">
        <v>38</v>
      </c>
      <c r="E682" s="32">
        <v>1</v>
      </c>
      <c r="F682" s="7">
        <f>BASE!F687</f>
        <v>0</v>
      </c>
      <c r="G682" s="7">
        <f>BASE!G687</f>
        <v>178882</v>
      </c>
      <c r="H682" s="40">
        <f>BASE!H687*'FM-029 DEP19May25'!$H$1130</f>
        <v>145388.5452986164</v>
      </c>
      <c r="I682" s="7">
        <f>BASE!I687*'FM-029 DEP19May25'!$I$1130</f>
        <v>112893.41415031959</v>
      </c>
      <c r="J682" s="7"/>
      <c r="K682" s="7"/>
      <c r="L682" s="7">
        <f>BASE!L687*'FM-029 DEP19May25'!$L$1130</f>
        <v>0</v>
      </c>
      <c r="M682" s="36">
        <f>BASE!M687*$M$1130</f>
        <v>0</v>
      </c>
      <c r="N682" s="1">
        <f t="shared" si="62"/>
        <v>3</v>
      </c>
      <c r="O682" s="8">
        <f t="shared" si="65"/>
        <v>145721</v>
      </c>
      <c r="P682" s="9">
        <f t="shared" si="63"/>
        <v>145721</v>
      </c>
      <c r="Q682" s="40">
        <f t="array" ref="Q682">IFERROR(_xlfn.STDEV.P(IF((F682:M682&lt;&gt;0)*(F682:M682&lt;&gt;""), F682:M682)), 0)</f>
        <v>26940.754997709104</v>
      </c>
      <c r="R682" s="11">
        <f t="shared" si="66"/>
        <v>18.487901536298203</v>
      </c>
      <c r="S682" s="12">
        <f t="shared" si="64"/>
        <v>81.51209846370179</v>
      </c>
      <c r="T682" s="37" t="str">
        <f t="shared" si="67"/>
        <v>ALTO</v>
      </c>
    </row>
    <row r="683" spans="2:20" ht="18">
      <c r="B683" s="27">
        <v>679</v>
      </c>
      <c r="C683" s="31" t="s">
        <v>722</v>
      </c>
      <c r="D683" s="32" t="s">
        <v>38</v>
      </c>
      <c r="E683" s="32">
        <v>1</v>
      </c>
      <c r="F683" s="7">
        <f>BASE!F688</f>
        <v>0</v>
      </c>
      <c r="G683" s="7">
        <f>BASE!G688</f>
        <v>195245</v>
      </c>
      <c r="H683" s="40">
        <f>BASE!H688*'FM-029 DEP19May25'!$H$1130</f>
        <v>158684.02027170963</v>
      </c>
      <c r="I683" s="7">
        <f>BASE!I688*'FM-029 DEP19May25'!$I$1130</f>
        <v>123210.88163985011</v>
      </c>
      <c r="J683" s="7">
        <f>BASE!J688*'FM-029 DEP19May25'!$J$1130</f>
        <v>103680.01077102595</v>
      </c>
      <c r="K683" s="7">
        <f>BASE!K688*'FM-029 DEP19May25'!$K$1130</f>
        <v>108152.66558966074</v>
      </c>
      <c r="L683" s="7">
        <f>BASE!L688*'FM-029 DEP19May25'!$L$1130</f>
        <v>0</v>
      </c>
      <c r="M683" s="36">
        <f>BASE!M688*$M$1130</f>
        <v>0</v>
      </c>
      <c r="N683" s="1">
        <f t="shared" si="62"/>
        <v>5</v>
      </c>
      <c r="O683" s="8">
        <f t="shared" si="65"/>
        <v>137795</v>
      </c>
      <c r="P683" s="9">
        <f t="shared" si="63"/>
        <v>137795</v>
      </c>
      <c r="Q683" s="40">
        <f t="array" ref="Q683">IFERROR(_xlfn.STDEV.P(IF((F683:M683&lt;&gt;0)*(F683:M683&lt;&gt;""), F683:M683)), 0)</f>
        <v>34618.060761600158</v>
      </c>
      <c r="R683" s="11">
        <f t="shared" si="66"/>
        <v>25.122871484161369</v>
      </c>
      <c r="S683" s="12">
        <f t="shared" si="64"/>
        <v>74.877128515838635</v>
      </c>
      <c r="T683" s="37" t="str">
        <f t="shared" si="67"/>
        <v>ALTO</v>
      </c>
    </row>
    <row r="684" spans="2:20" ht="30">
      <c r="B684" s="27">
        <v>680</v>
      </c>
      <c r="C684" s="31" t="s">
        <v>723</v>
      </c>
      <c r="D684" s="32" t="s">
        <v>38</v>
      </c>
      <c r="E684" s="32">
        <v>1</v>
      </c>
      <c r="F684" s="7">
        <f>BASE!F689</f>
        <v>0</v>
      </c>
      <c r="G684" s="7">
        <f>BASE!G689</f>
        <v>124950</v>
      </c>
      <c r="H684" s="40">
        <f>BASE!H689*'FM-029 DEP19May25'!$H$1130</f>
        <v>101572.94170812763</v>
      </c>
      <c r="I684" s="7">
        <f>BASE!I689*'FM-029 DEP19May25'!$I$1130</f>
        <v>78895.212695613838</v>
      </c>
      <c r="J684" s="7"/>
      <c r="K684" s="7"/>
      <c r="L684" s="7">
        <f>BASE!L689*'FM-029 DEP19May25'!$L$1130</f>
        <v>0</v>
      </c>
      <c r="M684" s="36">
        <f>BASE!M689*$M$1130</f>
        <v>0</v>
      </c>
      <c r="N684" s="1">
        <f t="shared" si="62"/>
        <v>3</v>
      </c>
      <c r="O684" s="8">
        <f t="shared" si="65"/>
        <v>101806</v>
      </c>
      <c r="P684" s="9">
        <f t="shared" si="63"/>
        <v>101806</v>
      </c>
      <c r="Q684" s="40">
        <f t="array" ref="Q684">IFERROR(_xlfn.STDEV.P(IF((F684:M684&lt;&gt;0)*(F684:M684&lt;&gt;""), F684:M684)), 0)</f>
        <v>18802.510710596507</v>
      </c>
      <c r="R684" s="11">
        <f t="shared" si="66"/>
        <v>18.468961270059236</v>
      </c>
      <c r="S684" s="12">
        <f t="shared" si="64"/>
        <v>81.531038729940761</v>
      </c>
      <c r="T684" s="37" t="str">
        <f t="shared" si="67"/>
        <v>ALTO</v>
      </c>
    </row>
    <row r="685" spans="2:20" ht="18">
      <c r="B685" s="27">
        <v>681</v>
      </c>
      <c r="C685" s="33" t="s">
        <v>724</v>
      </c>
      <c r="D685" s="32" t="s">
        <v>38</v>
      </c>
      <c r="E685" s="32">
        <v>1</v>
      </c>
      <c r="F685" s="7">
        <f>BASE!F690</f>
        <v>0</v>
      </c>
      <c r="G685" s="7"/>
      <c r="H685" s="40">
        <f>BASE!H690*'FM-029 DEP19May25'!$H$1130</f>
        <v>114106.00909671138</v>
      </c>
      <c r="I685" s="7">
        <f>BASE!I690*'FM-029 DEP19May25'!$I$1130</f>
        <v>78344.295790169708</v>
      </c>
      <c r="J685" s="7">
        <f>BASE!J690*'FM-029 DEP19May25'!$J$1130</f>
        <v>65048.918409478509</v>
      </c>
      <c r="K685" s="7"/>
      <c r="L685" s="7">
        <f>BASE!L690*'FM-029 DEP19May25'!$L$1130</f>
        <v>0</v>
      </c>
      <c r="M685" s="36">
        <f>BASE!M690*$M$1130</f>
        <v>0</v>
      </c>
      <c r="N685" s="1">
        <f t="shared" si="62"/>
        <v>3</v>
      </c>
      <c r="O685" s="8">
        <f t="shared" si="65"/>
        <v>85833</v>
      </c>
      <c r="P685" s="9">
        <f t="shared" si="63"/>
        <v>85833</v>
      </c>
      <c r="Q685" s="40">
        <f t="array" ref="Q685">IFERROR(_xlfn.STDEV.P(IF((F685:M685&lt;&gt;0)*(F685:M685&lt;&gt;""), F685:M685)), 0)</f>
        <v>20715.708867667643</v>
      </c>
      <c r="R685" s="11">
        <f t="shared" si="66"/>
        <v>24.134900175535801</v>
      </c>
      <c r="S685" s="12">
        <f t="shared" si="64"/>
        <v>75.865099824464195</v>
      </c>
      <c r="T685" s="37" t="str">
        <f t="shared" si="67"/>
        <v>ALTO</v>
      </c>
    </row>
    <row r="686" spans="2:20" ht="18">
      <c r="B686" s="27">
        <v>682</v>
      </c>
      <c r="C686" s="31" t="s">
        <v>725</v>
      </c>
      <c r="D686" s="32" t="s">
        <v>38</v>
      </c>
      <c r="E686" s="32">
        <v>1</v>
      </c>
      <c r="F686" s="7">
        <f>BASE!F691</f>
        <v>0</v>
      </c>
      <c r="G686" s="7">
        <f>BASE!G691</f>
        <v>4218</v>
      </c>
      <c r="H686" s="40">
        <f>BASE!H691*'FM-029 DEP19May25'!$H$1130</f>
        <v>3413.9579207397619</v>
      </c>
      <c r="I686" s="7">
        <f>BASE!I691*'FM-029 DEP19May25'!$I$1130</f>
        <v>2631.7963411946216</v>
      </c>
      <c r="J686" s="7">
        <f>BASE!J691*'FM-029 DEP19May25'!$J$1130</f>
        <v>2124.0463154115432</v>
      </c>
      <c r="K686" s="7">
        <f>BASE!K691*'FM-029 DEP19May25'!$K$1130</f>
        <v>2327.4959612277867</v>
      </c>
      <c r="L686" s="7">
        <f>BASE!L691*'FM-029 DEP19May25'!$L$1130</f>
        <v>0</v>
      </c>
      <c r="M686" s="36">
        <f>BASE!M691*$M$1130</f>
        <v>0</v>
      </c>
      <c r="N686" s="1">
        <f t="shared" si="62"/>
        <v>5</v>
      </c>
      <c r="O686" s="8">
        <f t="shared" si="65"/>
        <v>2943</v>
      </c>
      <c r="P686" s="9">
        <f t="shared" si="63"/>
        <v>2943</v>
      </c>
      <c r="Q686" s="40">
        <f t="array" ref="Q686">IFERROR(_xlfn.STDEV.P(IF((F686:M686&lt;&gt;0)*(F686:M686&lt;&gt;""), F686:M686)), 0)</f>
        <v>773.79641017780227</v>
      </c>
      <c r="R686" s="11">
        <f t="shared" si="66"/>
        <v>26.292776424661984</v>
      </c>
      <c r="S686" s="12">
        <f t="shared" si="64"/>
        <v>73.70722357533802</v>
      </c>
      <c r="T686" s="37" t="str">
        <f t="shared" si="67"/>
        <v>ALTO</v>
      </c>
    </row>
    <row r="687" spans="2:20" ht="18">
      <c r="B687" s="27">
        <v>683</v>
      </c>
      <c r="C687" s="31" t="s">
        <v>726</v>
      </c>
      <c r="D687" s="32" t="s">
        <v>38</v>
      </c>
      <c r="E687" s="32">
        <v>1</v>
      </c>
      <c r="F687" s="7">
        <f>BASE!F692</f>
        <v>0</v>
      </c>
      <c r="G687" s="7">
        <f>BASE!G692</f>
        <v>869</v>
      </c>
      <c r="H687" s="40">
        <f>BASE!H692*'FM-029 DEP19May25'!$H$1130</f>
        <v>716.74254689564066</v>
      </c>
      <c r="I687" s="7">
        <f>BASE!I692*'FM-029 DEP19May25'!$I$1130</f>
        <v>570.47608551906535</v>
      </c>
      <c r="J687" s="7">
        <f>BASE!J692*'FM-029 DEP19May25'!$J$1130</f>
        <v>398.25868413966435</v>
      </c>
      <c r="K687" s="7">
        <f>BASE!K692*'FM-029 DEP19May25'!$K$1130</f>
        <v>491.92245557350566</v>
      </c>
      <c r="L687" s="7">
        <f>BASE!L692*'FM-029 DEP19May25'!$L$1130</f>
        <v>0</v>
      </c>
      <c r="M687" s="36">
        <f>BASE!M692*$M$1130</f>
        <v>0</v>
      </c>
      <c r="N687" s="1">
        <f t="shared" si="62"/>
        <v>5</v>
      </c>
      <c r="O687" s="8">
        <f t="shared" si="65"/>
        <v>609</v>
      </c>
      <c r="P687" s="9">
        <f t="shared" si="63"/>
        <v>609</v>
      </c>
      <c r="Q687" s="40">
        <f t="array" ref="Q687">IFERROR(_xlfn.STDEV.P(IF((F687:M687&lt;&gt;0)*(F687:M687&lt;&gt;""), F687:M687)), 0)</f>
        <v>166.62005290214975</v>
      </c>
      <c r="R687" s="11">
        <f t="shared" si="66"/>
        <v>27.359614598054144</v>
      </c>
      <c r="S687" s="12">
        <f t="shared" si="64"/>
        <v>72.640385401945849</v>
      </c>
      <c r="T687" s="37" t="str">
        <f t="shared" si="67"/>
        <v>ALTO</v>
      </c>
    </row>
    <row r="688" spans="2:20" ht="18">
      <c r="B688" s="27">
        <v>684</v>
      </c>
      <c r="C688" s="33" t="s">
        <v>727</v>
      </c>
      <c r="D688" s="32" t="s">
        <v>38</v>
      </c>
      <c r="E688" s="32">
        <v>1</v>
      </c>
      <c r="F688" s="7">
        <f>BASE!F693</f>
        <v>0</v>
      </c>
      <c r="G688" s="7"/>
      <c r="H688" s="40">
        <f>BASE!H693*'FM-029 DEP19May25'!$H$1130</f>
        <v>1085.0410024334283</v>
      </c>
      <c r="I688" s="7">
        <f>BASE!I693*'FM-029 DEP19May25'!$I$1130</f>
        <v>843.21798545294234</v>
      </c>
      <c r="J688" s="7"/>
      <c r="K688" s="7">
        <f>BASE!K693*'FM-029 DEP19May25'!$K$1130</f>
        <v>590.30694668820684</v>
      </c>
      <c r="L688" s="7">
        <f>BASE!L693*'FM-029 DEP19May25'!$L$1130</f>
        <v>0</v>
      </c>
      <c r="M688" s="36">
        <f>BASE!M693*$M$1130</f>
        <v>0</v>
      </c>
      <c r="N688" s="1">
        <f t="shared" si="62"/>
        <v>3</v>
      </c>
      <c r="O688" s="8">
        <f t="shared" si="65"/>
        <v>840</v>
      </c>
      <c r="P688" s="9">
        <f t="shared" si="63"/>
        <v>840</v>
      </c>
      <c r="Q688" s="40">
        <f t="array" ref="Q688">IFERROR(_xlfn.STDEV.P(IF((F688:M688&lt;&gt;0)*(F688:M688&lt;&gt;""), F688:M688)), 0)</f>
        <v>201.9912404549375</v>
      </c>
      <c r="R688" s="11">
        <f t="shared" si="66"/>
        <v>24.046576244635418</v>
      </c>
      <c r="S688" s="12">
        <f t="shared" si="64"/>
        <v>75.953423755364582</v>
      </c>
      <c r="T688" s="37" t="str">
        <f t="shared" si="67"/>
        <v>ALTO</v>
      </c>
    </row>
    <row r="689" spans="2:20" ht="18">
      <c r="B689" s="27">
        <v>685</v>
      </c>
      <c r="C689" s="33" t="s">
        <v>728</v>
      </c>
      <c r="D689" s="32" t="s">
        <v>38</v>
      </c>
      <c r="E689" s="32">
        <v>1</v>
      </c>
      <c r="F689" s="7">
        <f>BASE!F694</f>
        <v>0</v>
      </c>
      <c r="G689" s="7"/>
      <c r="H689" s="40">
        <f>BASE!H694*'FM-029 DEP19May25'!$H$1130</f>
        <v>732123.72282583592</v>
      </c>
      <c r="I689" s="7">
        <f>BASE!I694*'FM-029 DEP19May25'!$I$1130</f>
        <v>568263.72492836672</v>
      </c>
      <c r="J689" s="7">
        <f>BASE!J694*'FM-029 DEP19May25'!$J$1130</f>
        <v>436624.27071178536</v>
      </c>
      <c r="K689" s="7"/>
      <c r="L689" s="7">
        <f>BASE!L694*'FM-029 DEP19May25'!$L$1130</f>
        <v>0</v>
      </c>
      <c r="M689" s="36">
        <f>BASE!M694*$M$1130</f>
        <v>0</v>
      </c>
      <c r="N689" s="1">
        <f t="shared" si="62"/>
        <v>3</v>
      </c>
      <c r="O689" s="8">
        <f t="shared" si="65"/>
        <v>579004</v>
      </c>
      <c r="P689" s="9">
        <f t="shared" si="63"/>
        <v>579004</v>
      </c>
      <c r="Q689" s="40">
        <f t="array" ref="Q689">IFERROR(_xlfn.STDEV.P(IF((F689:M689&lt;&gt;0)*(F689:M689&lt;&gt;""), F689:M689)), 0)</f>
        <v>120875.95616861942</v>
      </c>
      <c r="R689" s="11">
        <f t="shared" si="66"/>
        <v>20.876532142890106</v>
      </c>
      <c r="S689" s="12">
        <f t="shared" si="64"/>
        <v>79.123467857109887</v>
      </c>
      <c r="T689" s="37" t="str">
        <f t="shared" si="67"/>
        <v>ALTO</v>
      </c>
    </row>
    <row r="690" spans="2:20" ht="18">
      <c r="B690" s="27">
        <v>686</v>
      </c>
      <c r="C690" s="31" t="s">
        <v>729</v>
      </c>
      <c r="D690" s="32" t="s">
        <v>88</v>
      </c>
      <c r="E690" s="32">
        <v>1</v>
      </c>
      <c r="F690" s="7">
        <f>BASE!F695</f>
        <v>0</v>
      </c>
      <c r="G690" s="7">
        <f>BASE!G695</f>
        <v>24668</v>
      </c>
      <c r="H690" s="40">
        <f>BASE!H695*'FM-029 DEP19May25'!$H$1130</f>
        <v>20074.747622331917</v>
      </c>
      <c r="I690" s="7">
        <f>BASE!I695*'FM-029 DEP19May25'!$I$1130</f>
        <v>15621.265153184922</v>
      </c>
      <c r="J690" s="7">
        <f>BASE!J695*'FM-029 DEP19May25'!$J$1130</f>
        <v>12877.030787182481</v>
      </c>
      <c r="K690" s="7">
        <f>BASE!K695*'FM-029 DEP19May25'!$K$1130</f>
        <v>13526.462035541195</v>
      </c>
      <c r="L690" s="7">
        <f>BASE!L695*'FM-029 DEP19May25'!$L$1130</f>
        <v>0</v>
      </c>
      <c r="M690" s="36">
        <f>BASE!M695*$M$1130</f>
        <v>0</v>
      </c>
      <c r="N690" s="1">
        <f t="shared" si="62"/>
        <v>5</v>
      </c>
      <c r="O690" s="8">
        <f t="shared" si="65"/>
        <v>17354</v>
      </c>
      <c r="P690" s="9">
        <f t="shared" si="63"/>
        <v>17354</v>
      </c>
      <c r="Q690" s="40">
        <f t="array" ref="Q690">IFERROR(_xlfn.STDEV.P(IF((F690:M690&lt;&gt;0)*(F690:M690&lt;&gt;""), F690:M690)), 0)</f>
        <v>4440.5570063061605</v>
      </c>
      <c r="R690" s="11">
        <f t="shared" si="66"/>
        <v>25.588089237675238</v>
      </c>
      <c r="S690" s="12">
        <f t="shared" si="64"/>
        <v>74.411910762324766</v>
      </c>
      <c r="T690" s="37" t="str">
        <f t="shared" si="67"/>
        <v>ALTO</v>
      </c>
    </row>
    <row r="691" spans="2:20" ht="18">
      <c r="B691" s="27">
        <v>687</v>
      </c>
      <c r="C691" s="33" t="s">
        <v>730</v>
      </c>
      <c r="D691" s="32" t="s">
        <v>88</v>
      </c>
      <c r="E691" s="32">
        <v>1</v>
      </c>
      <c r="F691" s="7">
        <f>BASE!F696</f>
        <v>0</v>
      </c>
      <c r="G691" s="7">
        <f>BASE!G696</f>
        <v>52271</v>
      </c>
      <c r="H691" s="40">
        <f>BASE!H696*'FM-029 DEP19May25'!$H$1130</f>
        <v>42113.091862059366</v>
      </c>
      <c r="I691" s="7">
        <f>BASE!I696*'FM-029 DEP19May25'!$I$1130</f>
        <v>32204.189993387699</v>
      </c>
      <c r="J691" s="7">
        <f>BASE!J696*'FM-029 DEP19May25'!$J$1130</f>
        <v>26152.320258504624</v>
      </c>
      <c r="K691" s="7">
        <f>BASE!K696*'FM-029 DEP19May25'!$K$1130</f>
        <v>34272.940226171246</v>
      </c>
      <c r="L691" s="7">
        <f>BASE!L696*'FM-029 DEP19May25'!$L$1130</f>
        <v>0</v>
      </c>
      <c r="M691" s="36">
        <f>BASE!M696*$M$1130</f>
        <v>0</v>
      </c>
      <c r="N691" s="1">
        <f t="shared" si="62"/>
        <v>5</v>
      </c>
      <c r="O691" s="8">
        <f t="shared" si="65"/>
        <v>37403</v>
      </c>
      <c r="P691" s="9">
        <f t="shared" si="63"/>
        <v>37403</v>
      </c>
      <c r="Q691" s="40">
        <f t="array" ref="Q691">IFERROR(_xlfn.STDEV.P(IF((F691:M691&lt;&gt;0)*(F691:M691&lt;&gt;""), F691:M691)), 0)</f>
        <v>9018.2601785751231</v>
      </c>
      <c r="R691" s="11">
        <f t="shared" si="66"/>
        <v>24.11106108754678</v>
      </c>
      <c r="S691" s="12">
        <f t="shared" si="64"/>
        <v>75.888938912453227</v>
      </c>
      <c r="T691" s="37" t="str">
        <f t="shared" si="67"/>
        <v>ALTO</v>
      </c>
    </row>
    <row r="692" spans="2:20" ht="18">
      <c r="B692" s="27">
        <v>688</v>
      </c>
      <c r="C692" s="31" t="s">
        <v>731</v>
      </c>
      <c r="D692" s="32" t="s">
        <v>38</v>
      </c>
      <c r="E692" s="32">
        <v>1</v>
      </c>
      <c r="F692" s="7">
        <f>BASE!F697</f>
        <v>0</v>
      </c>
      <c r="G692" s="7">
        <f>BASE!G697</f>
        <v>4105</v>
      </c>
      <c r="H692" s="40">
        <f>BASE!H697*'FM-029 DEP19May25'!$H$1130</f>
        <v>3327.5914365570466</v>
      </c>
      <c r="I692" s="7">
        <f>BASE!I697*'FM-029 DEP19May25'!$I$1130</f>
        <v>2572.0321798545292</v>
      </c>
      <c r="J692" s="7">
        <f>BASE!J697*'FM-029 DEP19May25'!$J$1130</f>
        <v>2124.0463154115432</v>
      </c>
      <c r="K692" s="7">
        <f>BASE!K697*'FM-029 DEP19May25'!$K$1130</f>
        <v>2226.3004846526655</v>
      </c>
      <c r="L692" s="7">
        <f>BASE!L697*'FM-029 DEP19May25'!$L$1130</f>
        <v>0</v>
      </c>
      <c r="M692" s="36">
        <f>BASE!M697*$M$1130</f>
        <v>0</v>
      </c>
      <c r="N692" s="1">
        <f t="shared" si="62"/>
        <v>5</v>
      </c>
      <c r="O692" s="8">
        <f t="shared" si="65"/>
        <v>2871</v>
      </c>
      <c r="P692" s="9">
        <f t="shared" si="63"/>
        <v>2871</v>
      </c>
      <c r="Q692" s="40">
        <f t="array" ref="Q692">IFERROR(_xlfn.STDEV.P(IF((F692:M692&lt;&gt;0)*(F692:M692&lt;&gt;""), F692:M692)), 0)</f>
        <v>747.5547831770042</v>
      </c>
      <c r="R692" s="11">
        <f t="shared" si="66"/>
        <v>26.038132468721848</v>
      </c>
      <c r="S692" s="12">
        <f t="shared" si="64"/>
        <v>73.961867531278159</v>
      </c>
      <c r="T692" s="37" t="str">
        <f t="shared" si="67"/>
        <v>ALTO</v>
      </c>
    </row>
    <row r="693" spans="2:20" ht="30">
      <c r="B693" s="27">
        <v>689</v>
      </c>
      <c r="C693" s="31" t="s">
        <v>732</v>
      </c>
      <c r="D693" s="32" t="s">
        <v>38</v>
      </c>
      <c r="E693" s="32">
        <v>1</v>
      </c>
      <c r="F693" s="7">
        <f>BASE!F698</f>
        <v>0</v>
      </c>
      <c r="G693" s="7">
        <f>BASE!G698</f>
        <v>7102589</v>
      </c>
      <c r="H693" s="40">
        <f>BASE!H698*'FM-029 DEP19May25'!$H$1130</f>
        <v>5771234.8128407141</v>
      </c>
      <c r="I693" s="7">
        <f>BASE!I698*'FM-029 DEP19May25'!$I$1130</f>
        <v>4479322.8058188222</v>
      </c>
      <c r="J693" s="7"/>
      <c r="K693" s="7"/>
      <c r="L693" s="7">
        <f>BASE!L698*'FM-029 DEP19May25'!$L$1130</f>
        <v>0</v>
      </c>
      <c r="M693" s="36">
        <f>BASE!M698*$M$1130</f>
        <v>0</v>
      </c>
      <c r="N693" s="1">
        <f t="shared" si="62"/>
        <v>3</v>
      </c>
      <c r="O693" s="8">
        <f t="shared" si="65"/>
        <v>5784382</v>
      </c>
      <c r="P693" s="9">
        <f t="shared" si="63"/>
        <v>5784382</v>
      </c>
      <c r="Q693" s="40">
        <f t="array" ref="Q693">IFERROR(_xlfn.STDEV.P(IF((F693:M693&lt;&gt;0)*(F693:M693&lt;&gt;""), F693:M693)), 0)</f>
        <v>1070984.2892865571</v>
      </c>
      <c r="R693" s="11">
        <f t="shared" si="66"/>
        <v>18.515103070415424</v>
      </c>
      <c r="S693" s="12">
        <f t="shared" si="64"/>
        <v>81.484896929584579</v>
      </c>
      <c r="T693" s="37" t="str">
        <f t="shared" si="67"/>
        <v>ALTO</v>
      </c>
    </row>
    <row r="694" spans="2:20" ht="18">
      <c r="B694" s="27">
        <v>690</v>
      </c>
      <c r="C694" s="33" t="s">
        <v>733</v>
      </c>
      <c r="D694" s="32" t="s">
        <v>38</v>
      </c>
      <c r="E694" s="32">
        <v>1</v>
      </c>
      <c r="F694" s="7">
        <f>BASE!F699</f>
        <v>0</v>
      </c>
      <c r="G694" s="7">
        <f>BASE!G699</f>
        <v>1718269</v>
      </c>
      <c r="H694" s="40">
        <f>BASE!H699*'FM-029 DEP19May25'!$H$1130</f>
        <v>1396198.597861364</v>
      </c>
      <c r="I694" s="7">
        <f>BASE!I699*'FM-029 DEP19May25'!$I$1130</f>
        <v>1083670.9389464404</v>
      </c>
      <c r="J694" s="7">
        <f>BASE!J699*'FM-029 DEP19May25'!$J$1130</f>
        <v>942974.34431379603</v>
      </c>
      <c r="K694" s="7">
        <f>BASE!K699*'FM-029 DEP19May25'!$K$1130</f>
        <v>0</v>
      </c>
      <c r="L694" s="7">
        <f>BASE!L699*'FM-029 DEP19May25'!$L$1130</f>
        <v>0</v>
      </c>
      <c r="M694" s="36">
        <f>BASE!M699*$M$1130</f>
        <v>0</v>
      </c>
      <c r="N694" s="1">
        <f t="shared" si="62"/>
        <v>4</v>
      </c>
      <c r="O694" s="8">
        <f t="shared" si="65"/>
        <v>1285278</v>
      </c>
      <c r="P694" s="9">
        <f t="shared" si="63"/>
        <v>1285278</v>
      </c>
      <c r="Q694" s="40">
        <f t="array" ref="Q694">IFERROR(_xlfn.STDEV.P(IF((F694:M694&lt;&gt;0)*(F694:M694&lt;&gt;""), F694:M694)), 0)</f>
        <v>298999.07394234621</v>
      </c>
      <c r="R694" s="11">
        <f t="shared" si="66"/>
        <v>23.263377568303994</v>
      </c>
      <c r="S694" s="12">
        <f t="shared" si="64"/>
        <v>76.736622431696006</v>
      </c>
      <c r="T694" s="37" t="str">
        <f t="shared" si="67"/>
        <v>ALTO</v>
      </c>
    </row>
    <row r="695" spans="2:20" ht="18">
      <c r="B695" s="27">
        <v>691</v>
      </c>
      <c r="C695" s="33" t="s">
        <v>734</v>
      </c>
      <c r="D695" s="32" t="s">
        <v>38</v>
      </c>
      <c r="E695" s="32">
        <v>1</v>
      </c>
      <c r="F695" s="7">
        <f>BASE!F700</f>
        <v>0</v>
      </c>
      <c r="G695" s="7">
        <f>BASE!G700</f>
        <v>1257901</v>
      </c>
      <c r="H695" s="40">
        <f>BASE!H700*'FM-029 DEP19May25'!$H$1130</f>
        <v>1225486.8037694497</v>
      </c>
      <c r="I695" s="7">
        <f>BASE!I700*'FM-029 DEP19May25'!$I$1130</f>
        <v>1223127.892880758</v>
      </c>
      <c r="J695" s="7">
        <f>BASE!J700*'FM-029 DEP19May25'!$J$1130</f>
        <v>942974.34431379603</v>
      </c>
      <c r="K695" s="7">
        <f>BASE!K700*'FM-029 DEP19May25'!$K$1130</f>
        <v>0</v>
      </c>
      <c r="L695" s="7">
        <f>BASE!L700*'FM-029 DEP19May25'!$L$1130</f>
        <v>0</v>
      </c>
      <c r="M695" s="36">
        <f>BASE!M700*$M$1130</f>
        <v>0</v>
      </c>
      <c r="N695" s="1">
        <f t="shared" si="62"/>
        <v>4</v>
      </c>
      <c r="O695" s="8">
        <f t="shared" si="65"/>
        <v>1162373</v>
      </c>
      <c r="P695" s="9">
        <f t="shared" si="63"/>
        <v>1162373</v>
      </c>
      <c r="Q695" s="40">
        <f t="array" ref="Q695">IFERROR(_xlfn.STDEV.P(IF((F695:M695&lt;&gt;0)*(F695:M695&lt;&gt;""), F695:M695)), 0)</f>
        <v>127412.59566380623</v>
      </c>
      <c r="R695" s="11">
        <f t="shared" si="66"/>
        <v>10.961420788663039</v>
      </c>
      <c r="S695" s="12">
        <f t="shared" si="64"/>
        <v>89.038579211336966</v>
      </c>
      <c r="T695" s="37" t="str">
        <f t="shared" si="67"/>
        <v>ALTO</v>
      </c>
    </row>
    <row r="696" spans="2:20" ht="18">
      <c r="B696" s="27">
        <v>692</v>
      </c>
      <c r="C696" s="33" t="s">
        <v>735</v>
      </c>
      <c r="D696" s="32" t="s">
        <v>38</v>
      </c>
      <c r="E696" s="32">
        <v>1</v>
      </c>
      <c r="F696" s="7">
        <f>BASE!F701</f>
        <v>0</v>
      </c>
      <c r="G696" s="7">
        <f>BASE!G701</f>
        <v>2425274</v>
      </c>
      <c r="H696" s="40">
        <f>BASE!H701*'FM-029 DEP19May25'!$H$1130</f>
        <v>1970686.6108441907</v>
      </c>
      <c r="I696" s="7">
        <f>BASE!I701*'FM-029 DEP19May25'!$I$1130</f>
        <v>1529569.1734626403</v>
      </c>
      <c r="J696" s="7">
        <f>BASE!J701*'FM-029 DEP19May25'!$J$1130</f>
        <v>1342795.5300242349</v>
      </c>
      <c r="K696" s="7">
        <f>BASE!K701*'FM-029 DEP19May25'!$K$1130</f>
        <v>0</v>
      </c>
      <c r="L696" s="7">
        <f>BASE!L701*'FM-029 DEP19May25'!$L$1130</f>
        <v>0</v>
      </c>
      <c r="M696" s="36">
        <f>BASE!M701*$M$1130</f>
        <v>0</v>
      </c>
      <c r="N696" s="1">
        <f t="shared" si="62"/>
        <v>4</v>
      </c>
      <c r="O696" s="8">
        <f t="shared" si="65"/>
        <v>1817081</v>
      </c>
      <c r="P696" s="9">
        <f t="shared" si="63"/>
        <v>1817081</v>
      </c>
      <c r="Q696" s="40">
        <f t="array" ref="Q696">IFERROR(_xlfn.STDEV.P(IF((F696:M696&lt;&gt;0)*(F696:M696&lt;&gt;""), F696:M696)), 0)</f>
        <v>418659.51749612758</v>
      </c>
      <c r="R696" s="11">
        <f t="shared" si="66"/>
        <v>23.040223165402509</v>
      </c>
      <c r="S696" s="12">
        <f t="shared" si="64"/>
        <v>76.959776834597491</v>
      </c>
      <c r="T696" s="37" t="str">
        <f t="shared" si="67"/>
        <v>ALTO</v>
      </c>
    </row>
    <row r="697" spans="2:20" ht="18">
      <c r="B697" s="27">
        <v>693</v>
      </c>
      <c r="C697" s="31" t="s">
        <v>736</v>
      </c>
      <c r="D697" s="32" t="s">
        <v>38</v>
      </c>
      <c r="E697" s="32">
        <v>1</v>
      </c>
      <c r="F697" s="7">
        <f>BASE!F702</f>
        <v>0</v>
      </c>
      <c r="G697" s="7">
        <f>BASE!G702</f>
        <v>501</v>
      </c>
      <c r="H697" s="40">
        <f>BASE!H702*'FM-029 DEP19May25'!$H$1130</f>
        <v>413.96349315163729</v>
      </c>
      <c r="I697" s="7">
        <f>BASE!I702*'FM-029 DEP19May25'!$I$1130</f>
        <v>331.41944015869512</v>
      </c>
      <c r="J697" s="7">
        <f>BASE!J702*'FM-029 DEP19May25'!$J$1130</f>
        <v>237.62768153666639</v>
      </c>
      <c r="K697" s="7">
        <f>BASE!K702*'FM-029 DEP19May25'!$K$1130</f>
        <v>0</v>
      </c>
      <c r="L697" s="7">
        <f>BASE!L702*'FM-029 DEP19May25'!$L$1130</f>
        <v>0</v>
      </c>
      <c r="M697" s="36">
        <f>BASE!M702*$M$1130</f>
        <v>0</v>
      </c>
      <c r="N697" s="1">
        <f t="shared" si="62"/>
        <v>4</v>
      </c>
      <c r="O697" s="8">
        <f t="shared" si="65"/>
        <v>371</v>
      </c>
      <c r="P697" s="9">
        <f t="shared" si="63"/>
        <v>371</v>
      </c>
      <c r="Q697" s="40">
        <f t="array" ref="Q697">IFERROR(_xlfn.STDEV.P(IF((F697:M697&lt;&gt;0)*(F697:M697&lt;&gt;""), F697:M697)), 0)</f>
        <v>97.596948934454531</v>
      </c>
      <c r="R697" s="11">
        <f t="shared" si="66"/>
        <v>26.306455238397447</v>
      </c>
      <c r="S697" s="12">
        <f t="shared" si="64"/>
        <v>73.693544761602553</v>
      </c>
      <c r="T697" s="37" t="str">
        <f t="shared" si="67"/>
        <v>ALTO</v>
      </c>
    </row>
    <row r="698" spans="2:20" ht="18">
      <c r="B698" s="27">
        <v>694</v>
      </c>
      <c r="C698" s="33" t="s">
        <v>737</v>
      </c>
      <c r="D698" s="32" t="s">
        <v>38</v>
      </c>
      <c r="E698" s="32">
        <v>1</v>
      </c>
      <c r="F698" s="7">
        <f>BASE!F703</f>
        <v>0</v>
      </c>
      <c r="G698" s="7">
        <f>BASE!G703</f>
        <v>545</v>
      </c>
      <c r="H698" s="40">
        <f>BASE!H703*'FM-029 DEP19May25'!$H$1130</f>
        <v>472.53386748244446</v>
      </c>
      <c r="I698" s="7">
        <f>BASE!I703*'FM-029 DEP19May25'!$I$1130</f>
        <v>407.48291822790384</v>
      </c>
      <c r="J698" s="7">
        <f>BASE!J703*'FM-029 DEP19May25'!$J$1130</f>
        <v>284.09119468629387</v>
      </c>
      <c r="K698" s="7">
        <f>BASE!K703*'FM-029 DEP19May25'!$K$1130</f>
        <v>0</v>
      </c>
      <c r="L698" s="7">
        <f>BASE!L703*'FM-029 DEP19May25'!$L$1130</f>
        <v>0</v>
      </c>
      <c r="M698" s="36">
        <f>BASE!M703*$M$1130</f>
        <v>0</v>
      </c>
      <c r="N698" s="1">
        <f t="shared" si="62"/>
        <v>4</v>
      </c>
      <c r="O698" s="8">
        <f t="shared" si="65"/>
        <v>427</v>
      </c>
      <c r="P698" s="9">
        <f t="shared" si="63"/>
        <v>427</v>
      </c>
      <c r="Q698" s="40">
        <f t="array" ref="Q698">IFERROR(_xlfn.STDEV.P(IF((F698:M698&lt;&gt;0)*(F698:M698&lt;&gt;""), F698:M698)), 0)</f>
        <v>95.917763344255562</v>
      </c>
      <c r="R698" s="11">
        <f t="shared" si="66"/>
        <v>22.463176427226127</v>
      </c>
      <c r="S698" s="12">
        <f t="shared" si="64"/>
        <v>77.536823572773869</v>
      </c>
      <c r="T698" s="37" t="str">
        <f t="shared" si="67"/>
        <v>ALTO</v>
      </c>
    </row>
    <row r="699" spans="2:20" ht="18">
      <c r="B699" s="27">
        <v>695</v>
      </c>
      <c r="C699" s="33" t="s">
        <v>738</v>
      </c>
      <c r="D699" s="32" t="s">
        <v>88</v>
      </c>
      <c r="E699" s="32">
        <v>1</v>
      </c>
      <c r="F699" s="7">
        <f>BASE!F704</f>
        <v>0</v>
      </c>
      <c r="G699" s="7">
        <f>BASE!G704</f>
        <v>100903</v>
      </c>
      <c r="H699" s="40">
        <f>BASE!H704*'FM-029 DEP19May25'!$H$1130</f>
        <v>81265.898024890485</v>
      </c>
      <c r="I699" s="7">
        <f>BASE!I704*'FM-029 DEP19May25'!$I$1130</f>
        <v>62108.003085739467</v>
      </c>
      <c r="J699" s="7">
        <f>BASE!J704*'FM-029 DEP19May25'!$J$1130</f>
        <v>0</v>
      </c>
      <c r="K699" s="7">
        <f>BASE!K704*'FM-029 DEP19May25'!$K$1130</f>
        <v>0</v>
      </c>
      <c r="L699" s="7">
        <f>BASE!L704*'FM-029 DEP19May25'!$L$1130</f>
        <v>0</v>
      </c>
      <c r="M699" s="36">
        <f>BASE!M704*$M$1130</f>
        <v>0</v>
      </c>
      <c r="N699" s="1">
        <f t="shared" si="62"/>
        <v>3</v>
      </c>
      <c r="O699" s="8">
        <f t="shared" si="65"/>
        <v>81426</v>
      </c>
      <c r="P699" s="9">
        <f t="shared" si="63"/>
        <v>81426</v>
      </c>
      <c r="Q699" s="40">
        <f t="array" ref="Q699">IFERROR(_xlfn.STDEV.P(IF((F699:M699&lt;&gt;0)*(F699:M699&lt;&gt;""), F699:M699)), 0)</f>
        <v>15838.393921305013</v>
      </c>
      <c r="R699" s="11">
        <f t="shared" si="66"/>
        <v>19.451273452343248</v>
      </c>
      <c r="S699" s="12">
        <f t="shared" si="64"/>
        <v>80.548726547656756</v>
      </c>
      <c r="T699" s="37" t="str">
        <f t="shared" si="67"/>
        <v>ALTO</v>
      </c>
    </row>
    <row r="700" spans="2:20" ht="18">
      <c r="B700" s="27">
        <v>696</v>
      </c>
      <c r="C700" s="31" t="s">
        <v>739</v>
      </c>
      <c r="D700" s="32" t="s">
        <v>38</v>
      </c>
      <c r="E700" s="32">
        <v>1</v>
      </c>
      <c r="F700" s="7">
        <f>BASE!F705</f>
        <v>0</v>
      </c>
      <c r="G700" s="7">
        <f>BASE!G705</f>
        <v>6473</v>
      </c>
      <c r="H700" s="40">
        <f>BASE!H705*'FM-029 DEP19May25'!$H$1130</f>
        <v>5284.2390264896048</v>
      </c>
      <c r="I700" s="7">
        <f>BASE!I705*'FM-029 DEP19May25'!$I$1130</f>
        <v>4134.5933436191308</v>
      </c>
      <c r="J700" s="7">
        <f>BASE!J705*'FM-029 DEP19May25'!$J$1130</f>
        <v>3269.703796786644</v>
      </c>
      <c r="K700" s="7">
        <f>BASE!K705*'FM-029 DEP19May25'!$K$1130</f>
        <v>0</v>
      </c>
      <c r="L700" s="7">
        <f>BASE!L705*'FM-029 DEP19May25'!$L$1130</f>
        <v>0</v>
      </c>
      <c r="M700" s="36">
        <f>BASE!M705*$M$1130</f>
        <v>0</v>
      </c>
      <c r="N700" s="1">
        <f t="shared" si="62"/>
        <v>4</v>
      </c>
      <c r="O700" s="8">
        <f t="shared" si="65"/>
        <v>4790</v>
      </c>
      <c r="P700" s="9">
        <f t="shared" si="63"/>
        <v>4790</v>
      </c>
      <c r="Q700" s="40">
        <f t="array" ref="Q700">IFERROR(_xlfn.STDEV.P(IF((F700:M700&lt;&gt;0)*(F700:M700&lt;&gt;""), F700:M700)), 0)</f>
        <v>1205.9870496906772</v>
      </c>
      <c r="R700" s="11">
        <f t="shared" si="66"/>
        <v>25.177182665776144</v>
      </c>
      <c r="S700" s="12">
        <f t="shared" si="64"/>
        <v>74.822817334223856</v>
      </c>
      <c r="T700" s="37" t="str">
        <f t="shared" si="67"/>
        <v>ALTO</v>
      </c>
    </row>
    <row r="701" spans="2:20" ht="18">
      <c r="B701" s="27">
        <v>697</v>
      </c>
      <c r="C701" s="31" t="s">
        <v>740</v>
      </c>
      <c r="D701" s="32" t="s">
        <v>38</v>
      </c>
      <c r="E701" s="32">
        <v>1</v>
      </c>
      <c r="F701" s="7">
        <f>BASE!F706</f>
        <v>0</v>
      </c>
      <c r="G701" s="7">
        <f>BASE!G706</f>
        <v>43688</v>
      </c>
      <c r="H701" s="40">
        <f>BASE!H706*'FM-029 DEP19May25'!$H$1130</f>
        <v>35522.43567253006</v>
      </c>
      <c r="I701" s="7">
        <f>BASE!I706*'FM-029 DEP19May25'!$I$1130</f>
        <v>27602.349570200571</v>
      </c>
      <c r="J701" s="7">
        <f>BASE!J706*'FM-029 DEP19May25'!$J$1130</f>
        <v>22116.632259222693</v>
      </c>
      <c r="K701" s="7">
        <f>BASE!K706*'FM-029 DEP19May25'!$K$1130</f>
        <v>0</v>
      </c>
      <c r="L701" s="7">
        <f>BASE!L706*'FM-029 DEP19May25'!$L$1130</f>
        <v>0</v>
      </c>
      <c r="M701" s="36">
        <f>BASE!M706*$M$1130</f>
        <v>0</v>
      </c>
      <c r="N701" s="1">
        <f t="shared" si="62"/>
        <v>4</v>
      </c>
      <c r="O701" s="8">
        <f t="shared" si="65"/>
        <v>32232</v>
      </c>
      <c r="P701" s="9">
        <f t="shared" si="63"/>
        <v>32232</v>
      </c>
      <c r="Q701" s="40">
        <f t="array" ref="Q701">IFERROR(_xlfn.STDEV.P(IF((F701:M701&lt;&gt;0)*(F701:M701&lt;&gt;""), F701:M701)), 0)</f>
        <v>8152.0124822958751</v>
      </c>
      <c r="R701" s="11">
        <f t="shared" si="66"/>
        <v>25.291674368006561</v>
      </c>
      <c r="S701" s="12">
        <f t="shared" si="64"/>
        <v>74.708325631993432</v>
      </c>
      <c r="T701" s="37" t="str">
        <f t="shared" si="67"/>
        <v>ALTO</v>
      </c>
    </row>
    <row r="702" spans="2:20" ht="18">
      <c r="B702" s="27">
        <v>698</v>
      </c>
      <c r="C702" s="33" t="s">
        <v>741</v>
      </c>
      <c r="D702" s="32" t="s">
        <v>38</v>
      </c>
      <c r="E702" s="32">
        <v>1</v>
      </c>
      <c r="F702" s="7">
        <f>BASE!F707</f>
        <v>0</v>
      </c>
      <c r="G702" s="7"/>
      <c r="H702" s="40">
        <v>33175.649826461791</v>
      </c>
      <c r="I702" s="7">
        <v>25789.865549922855</v>
      </c>
      <c r="J702" s="7">
        <v>16777.310833856925</v>
      </c>
      <c r="K702" s="7">
        <f>BASE!K707*'FM-029 DEP19May25'!$K$1130</f>
        <v>0</v>
      </c>
      <c r="L702" s="7">
        <f>BASE!L707*'FM-029 DEP19May25'!$L$1130</f>
        <v>0</v>
      </c>
      <c r="M702" s="36">
        <f>BASE!M707*$M$1130</f>
        <v>0</v>
      </c>
      <c r="N702" s="1">
        <f t="shared" si="62"/>
        <v>3</v>
      </c>
      <c r="O702" s="8">
        <f t="shared" si="65"/>
        <v>25248</v>
      </c>
      <c r="P702" s="9">
        <f t="shared" si="63"/>
        <v>25248</v>
      </c>
      <c r="Q702" s="40">
        <f t="array" ref="Q702">IFERROR(_xlfn.STDEV.P(IF((F702:M702&lt;&gt;0)*(F702:M702&lt;&gt;""), F702:M702)), 0)</f>
        <v>6705.5654629903111</v>
      </c>
      <c r="R702" s="11">
        <f t="shared" si="66"/>
        <v>26.558798570145402</v>
      </c>
      <c r="S702" s="12">
        <f t="shared" si="64"/>
        <v>73.441201429854601</v>
      </c>
      <c r="T702" s="37" t="str">
        <f t="shared" si="67"/>
        <v>ALTO</v>
      </c>
    </row>
    <row r="703" spans="2:20" ht="18">
      <c r="B703" s="27">
        <v>699</v>
      </c>
      <c r="C703" s="33" t="s">
        <v>742</v>
      </c>
      <c r="D703" s="32" t="s">
        <v>88</v>
      </c>
      <c r="E703" s="32">
        <v>1</v>
      </c>
      <c r="F703" s="7">
        <f>BASE!F708</f>
        <v>0</v>
      </c>
      <c r="G703" s="7">
        <f>BASE!G708</f>
        <v>128950</v>
      </c>
      <c r="H703" s="40">
        <f>BASE!H708*'FM-029 DEP19May25'!$H$1130</f>
        <v>103830.38291538622</v>
      </c>
      <c r="I703" s="7">
        <f>BASE!I708*'FM-029 DEP19May25'!$I$1130</f>
        <v>79318.994930570858</v>
      </c>
      <c r="J703" s="7">
        <f>BASE!J708*'FM-029 DEP19May25'!$J$1130</f>
        <v>73300.838344852353</v>
      </c>
      <c r="K703" s="7">
        <f>BASE!K708*'FM-029 DEP19May25'!$K$1130</f>
        <v>0</v>
      </c>
      <c r="L703" s="7">
        <f>BASE!L708*'FM-029 DEP19May25'!$L$1130</f>
        <v>0</v>
      </c>
      <c r="M703" s="36">
        <f>BASE!M708*$M$1130</f>
        <v>0</v>
      </c>
      <c r="N703" s="1">
        <f t="shared" si="62"/>
        <v>4</v>
      </c>
      <c r="O703" s="8">
        <f t="shared" si="65"/>
        <v>96350</v>
      </c>
      <c r="P703" s="9">
        <f t="shared" si="63"/>
        <v>96350</v>
      </c>
      <c r="Q703" s="40">
        <f t="array" ref="Q703">IFERROR(_xlfn.STDEV.P(IF((F703:M703&lt;&gt;0)*(F703:M703&lt;&gt;""), F703:M703)), 0)</f>
        <v>22022.914857195785</v>
      </c>
      <c r="R703" s="11">
        <f t="shared" si="66"/>
        <v>22.857202757857586</v>
      </c>
      <c r="S703" s="12">
        <f t="shared" si="64"/>
        <v>77.142797242142422</v>
      </c>
      <c r="T703" s="37" t="str">
        <f t="shared" si="67"/>
        <v>ALTO</v>
      </c>
    </row>
    <row r="704" spans="2:20" ht="18">
      <c r="B704" s="27">
        <v>700</v>
      </c>
      <c r="C704" s="33" t="s">
        <v>743</v>
      </c>
      <c r="D704" s="32" t="s">
        <v>88</v>
      </c>
      <c r="E704" s="32">
        <v>1</v>
      </c>
      <c r="F704" s="7">
        <f>BASE!F709</f>
        <v>0</v>
      </c>
      <c r="G704" s="7">
        <f>BASE!G709</f>
        <v>98042</v>
      </c>
      <c r="H704" s="40">
        <f>BASE!H709*'FM-029 DEP19May25'!$H$1130</f>
        <v>78966.762652854057</v>
      </c>
      <c r="I704" s="7">
        <f>BASE!I709*'FM-029 DEP19May25'!$I$1130</f>
        <v>60357.456469032397</v>
      </c>
      <c r="J704" s="7">
        <f>BASE!J709*'FM-029 DEP19May25'!$J$1130</f>
        <v>56681.503455704158</v>
      </c>
      <c r="K704" s="7">
        <f>BASE!K709*'FM-029 DEP19May25'!$K$1130</f>
        <v>0</v>
      </c>
      <c r="L704" s="7">
        <f>BASE!L709*'FM-029 DEP19May25'!$L$1130</f>
        <v>0</v>
      </c>
      <c r="M704" s="36">
        <f>BASE!M709*$M$1130</f>
        <v>0</v>
      </c>
      <c r="N704" s="1">
        <f t="shared" si="62"/>
        <v>4</v>
      </c>
      <c r="O704" s="8">
        <f t="shared" si="65"/>
        <v>73512</v>
      </c>
      <c r="P704" s="9">
        <f t="shared" si="63"/>
        <v>73512</v>
      </c>
      <c r="Q704" s="40">
        <f t="array" ref="Q704">IFERROR(_xlfn.STDEV.P(IF((F704:M704&lt;&gt;0)*(F704:M704&lt;&gt;""), F704:M704)), 0)</f>
        <v>16490.777460564219</v>
      </c>
      <c r="R704" s="11">
        <f t="shared" si="66"/>
        <v>22.432769426167454</v>
      </c>
      <c r="S704" s="12">
        <f t="shared" si="64"/>
        <v>77.567230573832546</v>
      </c>
      <c r="T704" s="37" t="str">
        <f t="shared" si="67"/>
        <v>ALTO</v>
      </c>
    </row>
    <row r="705" spans="2:20" ht="18">
      <c r="B705" s="27">
        <v>701</v>
      </c>
      <c r="C705" s="33" t="s">
        <v>744</v>
      </c>
      <c r="D705" s="32" t="s">
        <v>88</v>
      </c>
      <c r="E705" s="32">
        <v>1</v>
      </c>
      <c r="F705" s="7">
        <f>BASE!F710</f>
        <v>0</v>
      </c>
      <c r="G705" s="7">
        <f>BASE!G710</f>
        <v>28511</v>
      </c>
      <c r="H705" s="40">
        <f>BASE!H710*'FM-029 DEP19May25'!$H$1130</f>
        <v>26810.340670374742</v>
      </c>
      <c r="I705" s="7">
        <f>BASE!I710*'FM-029 DEP19May25'!$I$1130</f>
        <v>25682.290059510688</v>
      </c>
      <c r="J705" s="7">
        <f>BASE!J710*'FM-029 DEP19May25'!$J$1130</f>
        <v>20204.990575352305</v>
      </c>
      <c r="K705" s="7">
        <f>BASE!K710*'FM-029 DEP19May25'!$K$1130</f>
        <v>0</v>
      </c>
      <c r="L705" s="7">
        <f>BASE!L710*'FM-029 DEP19May25'!$L$1130</f>
        <v>0</v>
      </c>
      <c r="M705" s="36">
        <f>BASE!M710*$M$1130</f>
        <v>0</v>
      </c>
      <c r="N705" s="1">
        <f t="shared" si="62"/>
        <v>4</v>
      </c>
      <c r="O705" s="8">
        <f t="shared" si="65"/>
        <v>25302</v>
      </c>
      <c r="P705" s="9">
        <f t="shared" si="63"/>
        <v>25302</v>
      </c>
      <c r="Q705" s="40">
        <f t="array" ref="Q705">IFERROR(_xlfn.STDEV.P(IF((F705:M705&lt;&gt;0)*(F705:M705&lt;&gt;""), F705:M705)), 0)</f>
        <v>3110.3415441760976</v>
      </c>
      <c r="R705" s="11">
        <f t="shared" si="66"/>
        <v>12.29286832731048</v>
      </c>
      <c r="S705" s="12">
        <f t="shared" si="64"/>
        <v>87.707131672689513</v>
      </c>
      <c r="T705" s="37" t="str">
        <f t="shared" si="67"/>
        <v>ALTO</v>
      </c>
    </row>
    <row r="706" spans="2:20" ht="18">
      <c r="B706" s="27">
        <v>702</v>
      </c>
      <c r="C706" s="33" t="s">
        <v>745</v>
      </c>
      <c r="D706" s="32" t="s">
        <v>38</v>
      </c>
      <c r="E706" s="32">
        <v>1</v>
      </c>
      <c r="F706" s="7">
        <f>BASE!F711</f>
        <v>0</v>
      </c>
      <c r="G706" s="7">
        <f>BASE!G711</f>
        <v>24764</v>
      </c>
      <c r="H706" s="40">
        <f>BASE!H711*'FM-029 DEP19May25'!$H$1130</f>
        <v>20139.274305916704</v>
      </c>
      <c r="I706" s="7">
        <f>BASE!I711*'FM-029 DEP19May25'!$I$1130</f>
        <v>15653.863786643155</v>
      </c>
      <c r="J706" s="7">
        <f>BASE!J711*'FM-029 DEP19May25'!$J$1130</f>
        <v>13206.257966071269</v>
      </c>
      <c r="K706" s="7">
        <f>BASE!K711*'FM-029 DEP19May25'!$K$1130</f>
        <v>0</v>
      </c>
      <c r="L706" s="7">
        <f>BASE!L711*'FM-029 DEP19May25'!$L$1130</f>
        <v>0</v>
      </c>
      <c r="M706" s="36">
        <f>BASE!M711*$M$1130</f>
        <v>0</v>
      </c>
      <c r="N706" s="1">
        <f t="shared" si="62"/>
        <v>4</v>
      </c>
      <c r="O706" s="8">
        <f t="shared" si="65"/>
        <v>18441</v>
      </c>
      <c r="P706" s="9">
        <f t="shared" si="63"/>
        <v>18441</v>
      </c>
      <c r="Q706" s="40">
        <f t="array" ref="Q706">IFERROR(_xlfn.STDEV.P(IF((F706:M706&lt;&gt;0)*(F706:M706&lt;&gt;""), F706:M706)), 0)</f>
        <v>4416.8743745021775</v>
      </c>
      <c r="R706" s="11">
        <f t="shared" si="66"/>
        <v>23.951382107815071</v>
      </c>
      <c r="S706" s="12">
        <f t="shared" si="64"/>
        <v>76.048617892184922</v>
      </c>
      <c r="T706" s="37" t="str">
        <f t="shared" si="67"/>
        <v>ALTO</v>
      </c>
    </row>
    <row r="707" spans="2:20" ht="18">
      <c r="B707" s="27">
        <v>703</v>
      </c>
      <c r="C707" s="33" t="s">
        <v>746</v>
      </c>
      <c r="D707" s="32" t="s">
        <v>38</v>
      </c>
      <c r="E707" s="32">
        <v>1</v>
      </c>
      <c r="F707" s="7">
        <f>BASE!F712</f>
        <v>0</v>
      </c>
      <c r="G707" s="7">
        <f>BASE!G712</f>
        <v>22125</v>
      </c>
      <c r="H707" s="40">
        <f>BASE!H712*'FM-029 DEP19May25'!$H$1130</f>
        <v>19347.085175137312</v>
      </c>
      <c r="I707" s="7">
        <f>BASE!I712*'FM-029 DEP19May25'!$I$1130</f>
        <v>16848.060392329731</v>
      </c>
      <c r="J707" s="7">
        <f>BASE!J712*'FM-029 DEP19May25'!$J$1130</f>
        <v>14659.902163181045</v>
      </c>
      <c r="K707" s="7">
        <f>BASE!K712*'FM-029 DEP19May25'!$K$1130</f>
        <v>0</v>
      </c>
      <c r="L707" s="7">
        <f>BASE!L712*'FM-029 DEP19May25'!$L$1130</f>
        <v>0</v>
      </c>
      <c r="M707" s="36">
        <f>BASE!M712*$M$1130</f>
        <v>0</v>
      </c>
      <c r="N707" s="1">
        <f t="shared" si="62"/>
        <v>4</v>
      </c>
      <c r="O707" s="8">
        <f t="shared" si="65"/>
        <v>18245</v>
      </c>
      <c r="P707" s="9">
        <f t="shared" si="63"/>
        <v>18245</v>
      </c>
      <c r="Q707" s="40">
        <f t="array" ref="Q707">IFERROR(_xlfn.STDEV.P(IF((F707:M707&lt;&gt;0)*(F707:M707&lt;&gt;""), F707:M707)), 0)</f>
        <v>2787.1741289220645</v>
      </c>
      <c r="R707" s="11">
        <f t="shared" si="66"/>
        <v>15.276372315275772</v>
      </c>
      <c r="S707" s="12">
        <f t="shared" si="64"/>
        <v>84.723627684724221</v>
      </c>
      <c r="T707" s="37" t="str">
        <f t="shared" si="67"/>
        <v>ALTO</v>
      </c>
    </row>
    <row r="708" spans="2:20" ht="18">
      <c r="B708" s="27">
        <v>705</v>
      </c>
      <c r="C708" s="33" t="s">
        <v>748</v>
      </c>
      <c r="D708" s="32" t="s">
        <v>38</v>
      </c>
      <c r="E708" s="32">
        <v>1</v>
      </c>
      <c r="F708" s="7">
        <f>BASE!F714</f>
        <v>0</v>
      </c>
      <c r="G708" s="7">
        <f>BASE!G714</f>
        <v>495119</v>
      </c>
      <c r="H708" s="40">
        <f>BASE!H714*'FM-029 DEP19May25'!$H$1130</f>
        <v>398666.69826920668</v>
      </c>
      <c r="I708" s="7">
        <f>BASE!I714*'FM-029 DEP19May25'!$I$1130</f>
        <v>304550.55984130478</v>
      </c>
      <c r="J708" s="7">
        <f>BASE!J714*'FM-029 DEP19May25'!$J$1130</f>
        <v>0</v>
      </c>
      <c r="K708" s="7">
        <f>BASE!K714*'FM-029 DEP19May25'!$K$1130</f>
        <v>0</v>
      </c>
      <c r="L708" s="7">
        <f>BASE!L714*'FM-029 DEP19May25'!$L$1130</f>
        <v>0</v>
      </c>
      <c r="M708" s="36">
        <f>BASE!M714*$M$1130</f>
        <v>0</v>
      </c>
      <c r="N708" s="1">
        <f t="shared" si="62"/>
        <v>3</v>
      </c>
      <c r="O708" s="8">
        <f t="shared" si="65"/>
        <v>399445</v>
      </c>
      <c r="P708" s="9">
        <f t="shared" si="63"/>
        <v>399445</v>
      </c>
      <c r="Q708" s="40">
        <f t="array" ref="Q708">IFERROR(_xlfn.STDEV.P(IF((F708:M708&lt;&gt;0)*(F708:M708&lt;&gt;""), F708:M708)), 0)</f>
        <v>77801.188512962413</v>
      </c>
      <c r="R708" s="11">
        <f t="shared" si="66"/>
        <v>19.47732191239405</v>
      </c>
      <c r="S708" s="12">
        <f t="shared" si="64"/>
        <v>80.522678087605954</v>
      </c>
      <c r="T708" s="37" t="str">
        <f t="shared" si="67"/>
        <v>ALTO</v>
      </c>
    </row>
    <row r="709" spans="2:20" ht="18">
      <c r="B709" s="27">
        <v>706</v>
      </c>
      <c r="C709" s="33" t="s">
        <v>749</v>
      </c>
      <c r="D709" s="32" t="s">
        <v>38</v>
      </c>
      <c r="E709" s="32">
        <v>1</v>
      </c>
      <c r="F709" s="7">
        <f>BASE!F715</f>
        <v>0</v>
      </c>
      <c r="G709" s="7">
        <f>BASE!G715</f>
        <v>505703</v>
      </c>
      <c r="H709" s="40">
        <f>BASE!H715*'FM-029 DEP19May25'!$H$1130</f>
        <v>410947.61523270526</v>
      </c>
      <c r="I709" s="7">
        <f>BASE!I715*'FM-029 DEP19May25'!$I$1130</f>
        <v>319004.79391668498</v>
      </c>
      <c r="J709" s="7">
        <f>BASE!J715*'FM-029 DEP19May25'!$J$1130</f>
        <v>0</v>
      </c>
      <c r="K709" s="7">
        <f>BASE!K715*'FM-029 DEP19May25'!$K$1130</f>
        <v>0</v>
      </c>
      <c r="L709" s="7">
        <f>BASE!L715*'FM-029 DEP19May25'!$L$1130</f>
        <v>0</v>
      </c>
      <c r="M709" s="36">
        <f>BASE!M715*$M$1130</f>
        <v>0</v>
      </c>
      <c r="N709" s="1">
        <f t="shared" si="62"/>
        <v>3</v>
      </c>
      <c r="O709" s="8">
        <f t="shared" si="65"/>
        <v>411885</v>
      </c>
      <c r="P709" s="9">
        <f t="shared" si="63"/>
        <v>411885</v>
      </c>
      <c r="Q709" s="40">
        <f t="array" ref="Q709">IFERROR(_xlfn.STDEV.P(IF((F709:M709&lt;&gt;0)*(F709:M709&lt;&gt;""), F709:M709)), 0)</f>
        <v>76222.1063651601</v>
      </c>
      <c r="R709" s="11">
        <f t="shared" si="66"/>
        <v>18.505676673139369</v>
      </c>
      <c r="S709" s="12">
        <f t="shared" si="64"/>
        <v>81.494323326860638</v>
      </c>
      <c r="T709" s="37" t="str">
        <f t="shared" si="67"/>
        <v>ALTO</v>
      </c>
    </row>
    <row r="710" spans="2:20" ht="18">
      <c r="B710" s="27">
        <v>707</v>
      </c>
      <c r="C710" s="31" t="s">
        <v>750</v>
      </c>
      <c r="D710" s="32" t="s">
        <v>38</v>
      </c>
      <c r="E710" s="32">
        <v>1</v>
      </c>
      <c r="F710" s="7">
        <f>BASE!F716</f>
        <v>0</v>
      </c>
      <c r="G710" s="7">
        <f>BASE!G716</f>
        <v>34588</v>
      </c>
      <c r="H710" s="40">
        <f>BASE!H716*'FM-029 DEP19May25'!$H$1130</f>
        <v>28123.706860877421</v>
      </c>
      <c r="I710" s="7">
        <f>BASE!I716*'FM-029 DEP19May25'!$I$1130</f>
        <v>21854.12387039894</v>
      </c>
      <c r="J710" s="7">
        <f>BASE!J716*'FM-029 DEP19May25'!$J$1130</f>
        <v>15797.594470873351</v>
      </c>
      <c r="K710" s="7">
        <f>BASE!K716*'FM-029 DEP19May25'!$K$1130</f>
        <v>0</v>
      </c>
      <c r="L710" s="7">
        <f>BASE!L716*'FM-029 DEP19May25'!$L$1130</f>
        <v>0</v>
      </c>
      <c r="M710" s="36">
        <f>BASE!M716*$M$1130</f>
        <v>0</v>
      </c>
      <c r="N710" s="1">
        <f t="shared" si="62"/>
        <v>4</v>
      </c>
      <c r="O710" s="8">
        <f t="shared" si="65"/>
        <v>25091</v>
      </c>
      <c r="P710" s="9">
        <f t="shared" si="63"/>
        <v>25091</v>
      </c>
      <c r="Q710" s="40">
        <f t="array" ref="Q710">IFERROR(_xlfn.STDEV.P(IF((F710:M710&lt;&gt;0)*(F710:M710&lt;&gt;""), F710:M710)), 0)</f>
        <v>7004.1964783370613</v>
      </c>
      <c r="R710" s="11">
        <f t="shared" si="66"/>
        <v>27.915174677522064</v>
      </c>
      <c r="S710" s="12">
        <f t="shared" si="64"/>
        <v>72.08482532247794</v>
      </c>
      <c r="T710" s="37" t="str">
        <f t="shared" si="67"/>
        <v>ALTO</v>
      </c>
    </row>
    <row r="711" spans="2:20" ht="18">
      <c r="B711" s="27">
        <v>708</v>
      </c>
      <c r="C711" s="33" t="s">
        <v>751</v>
      </c>
      <c r="D711" s="32" t="s">
        <v>38</v>
      </c>
      <c r="E711" s="32">
        <v>1</v>
      </c>
      <c r="F711" s="7">
        <f>BASE!F717</f>
        <v>0</v>
      </c>
      <c r="G711" s="7">
        <f>BASE!G717</f>
        <v>57578</v>
      </c>
      <c r="H711" s="40">
        <f>BASE!H717*'FM-029 DEP19May25'!$H$1130</f>
        <v>49997.259877911412</v>
      </c>
      <c r="I711" s="7">
        <f>BASE!I717*'FM-029 DEP19May25'!$I$1130</f>
        <v>43099.739916244209</v>
      </c>
      <c r="J711" s="7">
        <f>BASE!J717*'FM-029 DEP19May25'!$J$1130</f>
        <v>39493.986177183382</v>
      </c>
      <c r="K711" s="7">
        <f>BASE!K717*'FM-029 DEP19May25'!$K$1130</f>
        <v>0</v>
      </c>
      <c r="L711" s="7">
        <f>BASE!L717*'FM-029 DEP19May25'!$L$1130</f>
        <v>0</v>
      </c>
      <c r="M711" s="36">
        <f>BASE!M717*$M$1130</f>
        <v>0</v>
      </c>
      <c r="N711" s="1">
        <f t="shared" si="62"/>
        <v>4</v>
      </c>
      <c r="O711" s="8">
        <f t="shared" si="65"/>
        <v>47542</v>
      </c>
      <c r="P711" s="9">
        <f t="shared" si="63"/>
        <v>47542</v>
      </c>
      <c r="Q711" s="40">
        <f t="array" ref="Q711">IFERROR(_xlfn.STDEV.P(IF((F711:M711&lt;&gt;0)*(F711:M711&lt;&gt;""), F711:M711)), 0)</f>
        <v>6914.727000558747</v>
      </c>
      <c r="R711" s="11">
        <f t="shared" si="66"/>
        <v>14.544459636865817</v>
      </c>
      <c r="S711" s="12">
        <f t="shared" si="64"/>
        <v>85.45554036313419</v>
      </c>
      <c r="T711" s="37" t="str">
        <f t="shared" si="67"/>
        <v>ALTO</v>
      </c>
    </row>
    <row r="712" spans="2:20" ht="18">
      <c r="B712" s="27">
        <v>709</v>
      </c>
      <c r="C712" s="33" t="s">
        <v>752</v>
      </c>
      <c r="D712" s="32" t="s">
        <v>38</v>
      </c>
      <c r="E712" s="32">
        <v>1</v>
      </c>
      <c r="F712" s="7">
        <f>BASE!F718</f>
        <v>0</v>
      </c>
      <c r="G712" s="7">
        <f>BASE!G718</f>
        <v>42156</v>
      </c>
      <c r="H712" s="40">
        <f>BASE!H718*'FM-029 DEP19May25'!$H$1130</f>
        <v>34301.392275464088</v>
      </c>
      <c r="I712" s="7">
        <f>BASE!I718*'FM-029 DEP19May25'!$I$1130</f>
        <v>26685.241348908967</v>
      </c>
      <c r="J712" s="7">
        <f>BASE!J718*'FM-029 DEP19May25'!$J$1130</f>
        <v>24438.480387756936</v>
      </c>
      <c r="K712" s="7">
        <f>BASE!K718*'FM-029 DEP19May25'!$K$1130</f>
        <v>0</v>
      </c>
      <c r="L712" s="7">
        <f>BASE!L718*'FM-029 DEP19May25'!$L$1130</f>
        <v>0</v>
      </c>
      <c r="M712" s="36">
        <f>BASE!M718*$M$1130</f>
        <v>0</v>
      </c>
      <c r="N712" s="1">
        <f t="shared" si="62"/>
        <v>4</v>
      </c>
      <c r="O712" s="8">
        <f t="shared" si="65"/>
        <v>31895</v>
      </c>
      <c r="P712" s="9">
        <f t="shared" si="63"/>
        <v>31895</v>
      </c>
      <c r="Q712" s="40">
        <f t="array" ref="Q712">IFERROR(_xlfn.STDEV.P(IF((F712:M712&lt;&gt;0)*(F712:M712&lt;&gt;""), F712:M712)), 0)</f>
        <v>6960.9646314921947</v>
      </c>
      <c r="R712" s="11">
        <f t="shared" si="66"/>
        <v>21.824626529212086</v>
      </c>
      <c r="S712" s="12">
        <f t="shared" si="64"/>
        <v>78.175373470787918</v>
      </c>
      <c r="T712" s="37" t="str">
        <f t="shared" si="67"/>
        <v>ALTO</v>
      </c>
    </row>
    <row r="713" spans="2:20" ht="18">
      <c r="B713" s="27">
        <v>710</v>
      </c>
      <c r="C713" s="33" t="s">
        <v>753</v>
      </c>
      <c r="D713" s="32" t="s">
        <v>38</v>
      </c>
      <c r="E713" s="32">
        <v>1</v>
      </c>
      <c r="F713" s="7">
        <f>BASE!F719</f>
        <v>0</v>
      </c>
      <c r="G713" s="7">
        <f>BASE!G719</f>
        <v>1519272</v>
      </c>
      <c r="H713" s="40">
        <f>BASE!H719*'FM-029 DEP19May25'!$H$1130</f>
        <v>1234528.481216992</v>
      </c>
      <c r="I713" s="7">
        <f>BASE!I719*'FM-029 DEP19May25'!$I$1130</f>
        <v>958225.96429358597</v>
      </c>
      <c r="J713" s="7">
        <f>BASE!J719*'FM-029 DEP19May25'!$J$1130</f>
        <v>898345.47616910515</v>
      </c>
      <c r="K713" s="7">
        <f>BASE!K719*'FM-029 DEP19May25'!$K$1130</f>
        <v>0</v>
      </c>
      <c r="L713" s="7">
        <f>BASE!L719*'FM-029 DEP19May25'!$L$1130</f>
        <v>0</v>
      </c>
      <c r="M713" s="36">
        <f>BASE!M719*$M$1130</f>
        <v>0</v>
      </c>
      <c r="N713" s="1">
        <f t="shared" si="62"/>
        <v>4</v>
      </c>
      <c r="O713" s="8">
        <f t="shared" si="65"/>
        <v>1152593</v>
      </c>
      <c r="P713" s="9">
        <f t="shared" si="63"/>
        <v>1152593</v>
      </c>
      <c r="Q713" s="40">
        <f t="array" ref="Q713">IFERROR(_xlfn.STDEV.P(IF((F713:M713&lt;&gt;0)*(F713:M713&lt;&gt;""), F713:M713)), 0)</f>
        <v>246772.80039881737</v>
      </c>
      <c r="R713" s="11">
        <f t="shared" si="66"/>
        <v>21.410228970574817</v>
      </c>
      <c r="S713" s="12">
        <f t="shared" si="64"/>
        <v>78.589771029425179</v>
      </c>
      <c r="T713" s="37" t="str">
        <f t="shared" si="67"/>
        <v>ALTO</v>
      </c>
    </row>
    <row r="714" spans="2:20" ht="37.700000000000003" customHeight="1">
      <c r="B714" s="27">
        <v>711</v>
      </c>
      <c r="C714" s="31" t="s">
        <v>754</v>
      </c>
      <c r="D714" s="32" t="s">
        <v>38</v>
      </c>
      <c r="E714" s="32">
        <v>1</v>
      </c>
      <c r="F714" s="7">
        <f>BASE!F720</f>
        <v>0</v>
      </c>
      <c r="G714" s="7">
        <f>BASE!G720</f>
        <v>8991</v>
      </c>
      <c r="H714" s="40">
        <f>BASE!H720*'FM-029 DEP19May25'!$H$1130</f>
        <v>7254.7846713481185</v>
      </c>
      <c r="I714" s="7">
        <f>BASE!I720*'FM-029 DEP19May25'!$I$1130</f>
        <v>5562.4134890897067</v>
      </c>
      <c r="J714" s="7">
        <f>BASE!J720*'FM-029 DEP19May25'!$J$1130</f>
        <v>4423.3264518445385</v>
      </c>
      <c r="K714" s="7">
        <f>BASE!K720*'FM-029 DEP19May25'!$K$1130</f>
        <v>0</v>
      </c>
      <c r="L714" s="7">
        <f>BASE!L720*'FM-029 DEP19May25'!$L$1130</f>
        <v>0</v>
      </c>
      <c r="M714" s="36">
        <f>BASE!M720*$M$1130</f>
        <v>0</v>
      </c>
      <c r="N714" s="1">
        <f t="shared" ref="N714:N777" si="68">COUNTIF(F714:M714,"&gt;0")</f>
        <v>4</v>
      </c>
      <c r="O714" s="8">
        <f t="shared" si="65"/>
        <v>6558</v>
      </c>
      <c r="P714" s="9">
        <f t="shared" ref="P714:P777" si="69">IFERROR(ROUND(+O714*E714,0),0)</f>
        <v>6558</v>
      </c>
      <c r="Q714" s="40">
        <f t="array" ref="Q714">IFERROR(_xlfn.STDEV.P(IF((F714:M714&lt;&gt;0)*(F714:M714&lt;&gt;""), F714:M714)), 0)</f>
        <v>1728.6571001523462</v>
      </c>
      <c r="R714" s="11">
        <f t="shared" si="66"/>
        <v>26.359516623244073</v>
      </c>
      <c r="S714" s="12">
        <f t="shared" ref="S714:S777" si="70">IFERROR(100-R714,0)</f>
        <v>73.640483376755924</v>
      </c>
      <c r="T714" s="37" t="str">
        <f t="shared" si="67"/>
        <v>ALTO</v>
      </c>
    </row>
    <row r="715" spans="2:20" ht="18">
      <c r="B715" s="27">
        <v>712</v>
      </c>
      <c r="C715" s="31" t="s">
        <v>755</v>
      </c>
      <c r="D715" s="32" t="s">
        <v>38</v>
      </c>
      <c r="E715" s="32">
        <v>1</v>
      </c>
      <c r="F715" s="7">
        <f>BASE!F721</f>
        <v>0</v>
      </c>
      <c r="G715" s="7">
        <f>BASE!G721</f>
        <v>16295</v>
      </c>
      <c r="H715" s="40">
        <f>BASE!H721*'FM-029 DEP19May25'!$H$1130</f>
        <v>13141.60365069874</v>
      </c>
      <c r="I715" s="7">
        <f>BASE!I721*'FM-029 DEP19May25'!$I$1130</f>
        <v>10067.544633017411</v>
      </c>
      <c r="J715" s="7">
        <f>BASE!J721*'FM-029 DEP19May25'!$J$1130</f>
        <v>7898.7972354366757</v>
      </c>
      <c r="K715" s="7">
        <f>BASE!K721*'FM-029 DEP19May25'!$K$1130</f>
        <v>0</v>
      </c>
      <c r="L715" s="7">
        <f>BASE!L721*'FM-029 DEP19May25'!$L$1130</f>
        <v>0</v>
      </c>
      <c r="M715" s="36">
        <f>BASE!M721*$M$1130</f>
        <v>0</v>
      </c>
      <c r="N715" s="1">
        <f t="shared" si="68"/>
        <v>4</v>
      </c>
      <c r="O715" s="8">
        <f t="shared" ref="O715:O778" si="71">IFERROR(ROUND(AVERAGEIF(F715:M715,"&gt;0"),0),0)</f>
        <v>11851</v>
      </c>
      <c r="P715" s="9">
        <f t="shared" si="69"/>
        <v>11851</v>
      </c>
      <c r="Q715" s="40">
        <f t="array" ref="Q715">IFERROR(_xlfn.STDEV.P(IF((F715:M715&lt;&gt;0)*(F715:M715&lt;&gt;""), F715:M715)), 0)</f>
        <v>3170.7811830626033</v>
      </c>
      <c r="R715" s="11">
        <f t="shared" si="66"/>
        <v>26.755389275694906</v>
      </c>
      <c r="S715" s="12">
        <f t="shared" si="70"/>
        <v>73.24461072430509</v>
      </c>
      <c r="T715" s="37" t="str">
        <f t="shared" si="67"/>
        <v>ALTO</v>
      </c>
    </row>
    <row r="716" spans="2:20" ht="18">
      <c r="B716" s="27">
        <v>713</v>
      </c>
      <c r="C716" s="33" t="s">
        <v>756</v>
      </c>
      <c r="D716" s="32" t="s">
        <v>38</v>
      </c>
      <c r="E716" s="32">
        <v>1</v>
      </c>
      <c r="F716" s="7">
        <f>BASE!F722</f>
        <v>0</v>
      </c>
      <c r="G716" s="7"/>
      <c r="H716" s="40">
        <v>12484.424196342903</v>
      </c>
      <c r="I716" s="7">
        <f>BASE!I722*'FM-029 DEP19May25'!$I$1130</f>
        <v>9574.2186466828298</v>
      </c>
      <c r="J716" s="7">
        <f>BASE!J722*'FM-029 DEP19May25'!$J$1130</f>
        <v>5845.1099542231404</v>
      </c>
      <c r="K716" s="7">
        <f>BASE!K722*'FM-029 DEP19May25'!$K$1130</f>
        <v>0</v>
      </c>
      <c r="L716" s="7">
        <f>BASE!L722*'FM-029 DEP19May25'!$L$1130</f>
        <v>0</v>
      </c>
      <c r="M716" s="36">
        <f>BASE!M722*$M$1130</f>
        <v>0</v>
      </c>
      <c r="N716" s="1">
        <f t="shared" si="68"/>
        <v>3</v>
      </c>
      <c r="O716" s="8">
        <f t="shared" si="71"/>
        <v>9301</v>
      </c>
      <c r="P716" s="9">
        <f t="shared" si="69"/>
        <v>9301</v>
      </c>
      <c r="Q716" s="40">
        <f t="array" ref="Q716">IFERROR(_xlfn.STDEV.P(IF((F716:M716&lt;&gt;0)*(F716:M716&lt;&gt;""), F716:M716)), 0)</f>
        <v>2717.3525021213177</v>
      </c>
      <c r="R716" s="11">
        <f t="shared" si="66"/>
        <v>29.215702635429714</v>
      </c>
      <c r="S716" s="12">
        <f t="shared" si="70"/>
        <v>70.784297364570278</v>
      </c>
      <c r="T716" s="37" t="str">
        <f t="shared" si="67"/>
        <v>ALTO</v>
      </c>
    </row>
    <row r="717" spans="2:20" ht="18">
      <c r="B717" s="27">
        <v>714</v>
      </c>
      <c r="C717" s="33" t="s">
        <v>757</v>
      </c>
      <c r="D717" s="32" t="s">
        <v>88</v>
      </c>
      <c r="E717" s="32">
        <v>1</v>
      </c>
      <c r="F717" s="7">
        <f>BASE!F723</f>
        <v>0</v>
      </c>
      <c r="G717" s="7">
        <f>BASE!G723</f>
        <v>31217</v>
      </c>
      <c r="H717" s="40">
        <f>BASE!H723*'FM-029 DEP19May25'!$H$1130</f>
        <v>25150.515824932208</v>
      </c>
      <c r="I717" s="7">
        <f>BASE!I723*'FM-029 DEP19May25'!$I$1130</f>
        <v>19232.107119241788</v>
      </c>
      <c r="J717" s="7">
        <f>BASE!J723*'FM-029 DEP19May25'!$J$1130</f>
        <v>17535.32986266942</v>
      </c>
      <c r="K717" s="7">
        <f>BASE!K723*'FM-029 DEP19May25'!$K$1130</f>
        <v>0</v>
      </c>
      <c r="L717" s="7">
        <f>BASE!L723*'FM-029 DEP19May25'!$L$1130</f>
        <v>0</v>
      </c>
      <c r="M717" s="36">
        <f>BASE!M723*$M$1130</f>
        <v>0</v>
      </c>
      <c r="N717" s="1">
        <f t="shared" si="68"/>
        <v>4</v>
      </c>
      <c r="O717" s="8">
        <f t="shared" si="71"/>
        <v>23284</v>
      </c>
      <c r="P717" s="9">
        <f t="shared" si="69"/>
        <v>23284</v>
      </c>
      <c r="Q717" s="40">
        <f t="array" ref="Q717">IFERROR(_xlfn.STDEV.P(IF((F717:M717&lt;&gt;0)*(F717:M717&lt;&gt;""), F717:M717)), 0)</f>
        <v>5382.4115021880325</v>
      </c>
      <c r="R717" s="11">
        <f t="shared" si="66"/>
        <v>23.116352440250957</v>
      </c>
      <c r="S717" s="12">
        <f t="shared" si="70"/>
        <v>76.883647559749051</v>
      </c>
      <c r="T717" s="37" t="str">
        <f t="shared" si="67"/>
        <v>ALTO</v>
      </c>
    </row>
    <row r="718" spans="2:20" ht="18">
      <c r="B718" s="27">
        <v>715</v>
      </c>
      <c r="C718" s="33" t="s">
        <v>758</v>
      </c>
      <c r="D718" s="32" t="s">
        <v>38</v>
      </c>
      <c r="E718" s="32">
        <v>1</v>
      </c>
      <c r="F718" s="7">
        <f>BASE!F724</f>
        <v>0</v>
      </c>
      <c r="G718" s="7">
        <f>BASE!G724</f>
        <v>102465</v>
      </c>
      <c r="H718" s="40">
        <f>BASE!H724*'FM-029 DEP19May25'!$H$1130</f>
        <v>82526.650150316345</v>
      </c>
      <c r="I718" s="7">
        <f>BASE!I724*'FM-029 DEP19May25'!$I$1130</f>
        <v>63075.095878333697</v>
      </c>
      <c r="J718" s="7">
        <f>BASE!J724*'FM-029 DEP19May25'!$J$1130</f>
        <v>55291.580648056733</v>
      </c>
      <c r="K718" s="7">
        <f>BASE!K724*'FM-029 DEP19May25'!$K$1130</f>
        <v>0</v>
      </c>
      <c r="L718" s="7">
        <f>BASE!L724*'FM-029 DEP19May25'!$L$1130</f>
        <v>0</v>
      </c>
      <c r="M718" s="36">
        <f>BASE!M724*$M$1130</f>
        <v>0</v>
      </c>
      <c r="N718" s="1">
        <f t="shared" si="68"/>
        <v>4</v>
      </c>
      <c r="O718" s="8">
        <f t="shared" si="71"/>
        <v>75840</v>
      </c>
      <c r="P718" s="9">
        <f t="shared" si="69"/>
        <v>75840</v>
      </c>
      <c r="Q718" s="40">
        <f t="array" ref="Q718">IFERROR(_xlfn.STDEV.P(IF((F718:M718&lt;&gt;0)*(F718:M718&lt;&gt;""), F718:M718)), 0)</f>
        <v>18294.68658949485</v>
      </c>
      <c r="R718" s="11">
        <f t="shared" si="66"/>
        <v>24.122740756190467</v>
      </c>
      <c r="S718" s="12">
        <f t="shared" si="70"/>
        <v>75.877259243809533</v>
      </c>
      <c r="T718" s="37" t="str">
        <f t="shared" si="67"/>
        <v>ALTO</v>
      </c>
    </row>
    <row r="719" spans="2:20" ht="18">
      <c r="B719" s="27">
        <v>716</v>
      </c>
      <c r="C719" s="33" t="s">
        <v>759</v>
      </c>
      <c r="D719" s="32" t="s">
        <v>38</v>
      </c>
      <c r="E719" s="32">
        <v>1</v>
      </c>
      <c r="F719" s="7">
        <f>BASE!F725</f>
        <v>0</v>
      </c>
      <c r="G719" s="7">
        <f>BASE!G725</f>
        <v>225347</v>
      </c>
      <c r="H719" s="40">
        <f>BASE!H725*'FM-029 DEP19May25'!$H$1130</f>
        <v>181485.76481415558</v>
      </c>
      <c r="I719" s="7">
        <f>BASE!I725*'FM-029 DEP19May25'!$I$1130</f>
        <v>138693.0592902799</v>
      </c>
      <c r="J719" s="7">
        <f>BASE!J725*'FM-029 DEP19May25'!$J$1130</f>
        <v>124800.99631989948</v>
      </c>
      <c r="K719" s="7">
        <f>BASE!K725*'FM-029 DEP19May25'!$K$1130</f>
        <v>0</v>
      </c>
      <c r="L719" s="7">
        <f>BASE!L725*'FM-029 DEP19May25'!$L$1130</f>
        <v>0</v>
      </c>
      <c r="M719" s="36">
        <f>BASE!M725*$M$1130</f>
        <v>0</v>
      </c>
      <c r="N719" s="1">
        <f t="shared" si="68"/>
        <v>4</v>
      </c>
      <c r="O719" s="8">
        <f t="shared" si="71"/>
        <v>167582</v>
      </c>
      <c r="P719" s="9">
        <f t="shared" si="69"/>
        <v>167582</v>
      </c>
      <c r="Q719" s="40">
        <f t="array" ref="Q719">IFERROR(_xlfn.STDEV.P(IF((F719:M719&lt;&gt;0)*(F719:M719&lt;&gt;""), F719:M719)), 0)</f>
        <v>39353.827869300025</v>
      </c>
      <c r="R719" s="11">
        <f t="shared" si="66"/>
        <v>23.483326293575697</v>
      </c>
      <c r="S719" s="12">
        <f t="shared" si="70"/>
        <v>76.516673706424299</v>
      </c>
      <c r="T719" s="37" t="str">
        <f t="shared" si="67"/>
        <v>ALTO</v>
      </c>
    </row>
    <row r="720" spans="2:20" ht="18">
      <c r="B720" s="27">
        <v>717</v>
      </c>
      <c r="C720" s="33" t="s">
        <v>760</v>
      </c>
      <c r="D720" s="32" t="s">
        <v>38</v>
      </c>
      <c r="E720" s="32">
        <v>1</v>
      </c>
      <c r="F720" s="7">
        <f>BASE!F726</f>
        <v>0</v>
      </c>
      <c r="G720" s="7">
        <f>BASE!G726</f>
        <v>70086</v>
      </c>
      <c r="H720" s="40">
        <f>BASE!H726*'FM-029 DEP19May25'!$H$1130</f>
        <v>56460.848136689143</v>
      </c>
      <c r="I720" s="7">
        <f>BASE!I726*'FM-029 DEP19May25'!$I$1130</f>
        <v>43169.28366762177</v>
      </c>
      <c r="J720" s="7">
        <f>BASE!J726*'FM-029 DEP19May25'!$J$1130</f>
        <v>36572.09496454538</v>
      </c>
      <c r="K720" s="7">
        <f>BASE!K726*'FM-029 DEP19May25'!$K$1130</f>
        <v>0</v>
      </c>
      <c r="L720" s="7">
        <f>BASE!L726*'FM-029 DEP19May25'!$L$1130</f>
        <v>0</v>
      </c>
      <c r="M720" s="36">
        <f>BASE!M726*$M$1130</f>
        <v>0</v>
      </c>
      <c r="N720" s="1">
        <f t="shared" si="68"/>
        <v>4</v>
      </c>
      <c r="O720" s="8">
        <f t="shared" si="71"/>
        <v>51572</v>
      </c>
      <c r="P720" s="9">
        <f t="shared" si="69"/>
        <v>51572</v>
      </c>
      <c r="Q720" s="40">
        <f t="array" ref="Q720">IFERROR(_xlfn.STDEV.P(IF((F720:M720&lt;&gt;0)*(F720:M720&lt;&gt;""), F720:M720)), 0)</f>
        <v>12867.321253137996</v>
      </c>
      <c r="R720" s="11">
        <f t="shared" si="66"/>
        <v>24.950207967769327</v>
      </c>
      <c r="S720" s="12">
        <f t="shared" si="70"/>
        <v>75.04979203223067</v>
      </c>
      <c r="T720" s="37" t="str">
        <f t="shared" si="67"/>
        <v>ALTO</v>
      </c>
    </row>
    <row r="721" spans="2:20" ht="18">
      <c r="B721" s="27">
        <v>718</v>
      </c>
      <c r="C721" s="31" t="s">
        <v>761</v>
      </c>
      <c r="D721" s="32" t="s">
        <v>69</v>
      </c>
      <c r="E721" s="32">
        <v>1</v>
      </c>
      <c r="F721" s="7">
        <f>BASE!F727</f>
        <v>0</v>
      </c>
      <c r="G721" s="7">
        <f>BASE!G727</f>
        <v>38870</v>
      </c>
      <c r="H721" s="40">
        <f>BASE!H727*'FM-029 DEP19May25'!$H$1130</f>
        <v>31623.038547590902</v>
      </c>
      <c r="I721" s="7">
        <f>BASE!I727*'FM-029 DEP19May25'!$I$1130</f>
        <v>24596.755565351552</v>
      </c>
      <c r="J721" s="7">
        <f>BASE!J727*'FM-029 DEP19May25'!$J$1130</f>
        <v>17741.096849474914</v>
      </c>
      <c r="K721" s="7">
        <f>BASE!K727*'FM-029 DEP19May25'!$K$1130</f>
        <v>0</v>
      </c>
      <c r="L721" s="7">
        <f>BASE!L727*'FM-029 DEP19May25'!$L$1130</f>
        <v>0</v>
      </c>
      <c r="M721" s="36">
        <f>BASE!M727*$M$1130</f>
        <v>0</v>
      </c>
      <c r="N721" s="1">
        <f t="shared" si="68"/>
        <v>4</v>
      </c>
      <c r="O721" s="8">
        <f t="shared" si="71"/>
        <v>28208</v>
      </c>
      <c r="P721" s="9">
        <f t="shared" si="69"/>
        <v>28208</v>
      </c>
      <c r="Q721" s="40">
        <f t="array" ref="Q721">IFERROR(_xlfn.STDEV.P(IF((F721:M721&lt;&gt;0)*(F721:M721&lt;&gt;""), F721:M721)), 0)</f>
        <v>7873.0216547284545</v>
      </c>
      <c r="R721" s="11">
        <f t="shared" si="66"/>
        <v>27.910598605815562</v>
      </c>
      <c r="S721" s="12">
        <f t="shared" si="70"/>
        <v>72.089401394184435</v>
      </c>
      <c r="T721" s="37" t="str">
        <f t="shared" si="67"/>
        <v>ALTO</v>
      </c>
    </row>
    <row r="722" spans="2:20" ht="18">
      <c r="B722" s="27">
        <v>719</v>
      </c>
      <c r="C722" s="31" t="s">
        <v>762</v>
      </c>
      <c r="D722" s="32" t="s">
        <v>38</v>
      </c>
      <c r="E722" s="32">
        <v>1</v>
      </c>
      <c r="F722" s="7">
        <f>BASE!F728</f>
        <v>0</v>
      </c>
      <c r="G722" s="7">
        <f>BASE!G728</f>
        <v>1402719</v>
      </c>
      <c r="H722" s="40">
        <f>BASE!H728*'FM-029 DEP19May25'!$H$1130</f>
        <v>1139794.3752506431</v>
      </c>
      <c r="I722" s="7">
        <f>BASE!I728*'FM-029 DEP19May25'!$I$1130</f>
        <v>884660.62816839316</v>
      </c>
      <c r="J722" s="7">
        <f>BASE!J728*'FM-029 DEP19May25'!$J$1130</f>
        <v>591699.56467103492</v>
      </c>
      <c r="K722" s="7">
        <f>BASE!K728*'FM-029 DEP19May25'!$K$1130</f>
        <v>0</v>
      </c>
      <c r="L722" s="7">
        <f>BASE!L728*'FM-029 DEP19May25'!$L$1130</f>
        <v>0</v>
      </c>
      <c r="M722" s="36">
        <f>BASE!M728*$M$1130</f>
        <v>0</v>
      </c>
      <c r="N722" s="1">
        <f t="shared" si="68"/>
        <v>4</v>
      </c>
      <c r="O722" s="8">
        <f t="shared" si="71"/>
        <v>1004718</v>
      </c>
      <c r="P722" s="9">
        <f t="shared" si="69"/>
        <v>1004718</v>
      </c>
      <c r="Q722" s="40">
        <f t="array" ref="Q722">IFERROR(_xlfn.STDEV.P(IF((F722:M722&lt;&gt;0)*(F722:M722&lt;&gt;""), F722:M722)), 0)</f>
        <v>300686.05870739085</v>
      </c>
      <c r="R722" s="11">
        <f t="shared" si="66"/>
        <v>29.927408358105545</v>
      </c>
      <c r="S722" s="12">
        <f t="shared" si="70"/>
        <v>70.072591641894462</v>
      </c>
      <c r="T722" s="37" t="str">
        <f t="shared" si="67"/>
        <v>ALTO</v>
      </c>
    </row>
    <row r="723" spans="2:20" ht="18">
      <c r="B723" s="27">
        <v>720</v>
      </c>
      <c r="C723" s="31" t="s">
        <v>763</v>
      </c>
      <c r="D723" s="32" t="s">
        <v>38</v>
      </c>
      <c r="E723" s="32">
        <v>1</v>
      </c>
      <c r="F723" s="7">
        <f>BASE!F729</f>
        <v>0</v>
      </c>
      <c r="G723" s="7">
        <f>BASE!G729</f>
        <v>737969</v>
      </c>
      <c r="H723" s="40">
        <f>BASE!H729*'FM-029 DEP19May25'!$H$1130</f>
        <v>599675.25938149204</v>
      </c>
      <c r="I723" s="7">
        <f>BASE!I729*'FM-029 DEP19May25'!$I$1130</f>
        <v>465483.49349790608</v>
      </c>
      <c r="J723" s="7">
        <f>BASE!J729*'FM-029 DEP19May25'!$J$1130</f>
        <v>365066.47787451756</v>
      </c>
      <c r="K723" s="7">
        <f>BASE!K729*'FM-029 DEP19May25'!$K$1130</f>
        <v>0</v>
      </c>
      <c r="L723" s="7">
        <f>BASE!L729*'FM-029 DEP19May25'!$L$1130</f>
        <v>0</v>
      </c>
      <c r="M723" s="36">
        <f>BASE!M729*$M$1130</f>
        <v>0</v>
      </c>
      <c r="N723" s="1">
        <f t="shared" si="68"/>
        <v>4</v>
      </c>
      <c r="O723" s="8">
        <f t="shared" si="71"/>
        <v>542049</v>
      </c>
      <c r="P723" s="9">
        <f t="shared" si="69"/>
        <v>542049</v>
      </c>
      <c r="Q723" s="40">
        <f t="array" ref="Q723">IFERROR(_xlfn.STDEV.P(IF((F723:M723&lt;&gt;0)*(F723:M723&lt;&gt;""), F723:M723)), 0)</f>
        <v>140437.28323823001</v>
      </c>
      <c r="R723" s="11">
        <f t="shared" si="66"/>
        <v>25.908595576826084</v>
      </c>
      <c r="S723" s="12">
        <f t="shared" si="70"/>
        <v>74.091404423173913</v>
      </c>
      <c r="T723" s="37" t="str">
        <f t="shared" si="67"/>
        <v>ALTO</v>
      </c>
    </row>
    <row r="724" spans="2:20" ht="18">
      <c r="B724" s="27">
        <v>721</v>
      </c>
      <c r="C724" s="33" t="s">
        <v>764</v>
      </c>
      <c r="D724" s="32" t="s">
        <v>38</v>
      </c>
      <c r="E724" s="32">
        <v>1</v>
      </c>
      <c r="F724" s="7">
        <f>BASE!F730</f>
        <v>0</v>
      </c>
      <c r="G724" s="7">
        <v>744026</v>
      </c>
      <c r="H724" s="40">
        <v>604594.17810707085</v>
      </c>
      <c r="I724" s="7">
        <v>469298.62023363449</v>
      </c>
      <c r="J724" s="7"/>
      <c r="K724" s="7">
        <f>BASE!K730*'FM-029 DEP19May25'!$K$1130</f>
        <v>0</v>
      </c>
      <c r="L724" s="7">
        <f>BASE!L730*'FM-029 DEP19May25'!$L$1130</f>
        <v>0</v>
      </c>
      <c r="M724" s="36">
        <f>BASE!M730*$M$1130</f>
        <v>0</v>
      </c>
      <c r="N724" s="1">
        <f t="shared" si="68"/>
        <v>3</v>
      </c>
      <c r="O724" s="8">
        <f t="shared" si="71"/>
        <v>605973</v>
      </c>
      <c r="P724" s="9">
        <f t="shared" si="69"/>
        <v>605973</v>
      </c>
      <c r="Q724" s="40">
        <f t="array" ref="Q724">IFERROR(_xlfn.STDEV.P(IF((F724:M724&lt;&gt;0)*(F724:M724&lt;&gt;""), F724:M724)), 0)</f>
        <v>112161.22033828481</v>
      </c>
      <c r="R724" s="11">
        <f t="shared" si="66"/>
        <v>18.50927687178881</v>
      </c>
      <c r="S724" s="12">
        <f t="shared" si="70"/>
        <v>81.490723128211187</v>
      </c>
      <c r="T724" s="37" t="str">
        <f t="shared" si="67"/>
        <v>ALTO</v>
      </c>
    </row>
    <row r="725" spans="2:20" ht="18">
      <c r="B725" s="27">
        <v>722</v>
      </c>
      <c r="C725" s="31" t="s">
        <v>765</v>
      </c>
      <c r="D725" s="32" t="s">
        <v>38</v>
      </c>
      <c r="E725" s="32">
        <v>1</v>
      </c>
      <c r="F725" s="7">
        <f>BASE!F731</f>
        <v>0</v>
      </c>
      <c r="G725" s="7">
        <f>BASE!G731</f>
        <v>1349043</v>
      </c>
      <c r="H725" s="40">
        <f>BASE!H731*'FM-029 DEP19May25'!$H$1130</f>
        <v>1096196.1769479245</v>
      </c>
      <c r="I725" s="7">
        <f>BASE!I731*'FM-029 DEP19May25'!$I$1130</f>
        <v>850842.80581882293</v>
      </c>
      <c r="J725" s="7">
        <f>BASE!J731*'FM-029 DEP19May25'!$J$1130</f>
        <v>591699.56467103492</v>
      </c>
      <c r="K725" s="7">
        <f>BASE!K731*'FM-029 DEP19May25'!$K$1130</f>
        <v>0</v>
      </c>
      <c r="L725" s="7">
        <f>BASE!L731*'FM-029 DEP19May25'!$L$1130</f>
        <v>0</v>
      </c>
      <c r="M725" s="36">
        <f>BASE!M731*$M$1130</f>
        <v>0</v>
      </c>
      <c r="N725" s="1">
        <f t="shared" si="68"/>
        <v>4</v>
      </c>
      <c r="O725" s="8">
        <f t="shared" si="71"/>
        <v>971945</v>
      </c>
      <c r="P725" s="9">
        <f t="shared" si="69"/>
        <v>971945</v>
      </c>
      <c r="Q725" s="40">
        <f t="array" ref="Q725">IFERROR(_xlfn.STDEV.P(IF((F725:M725&lt;&gt;0)*(F725:M725&lt;&gt;""), F725:M725)), 0)</f>
        <v>281466.51181817125</v>
      </c>
      <c r="R725" s="11">
        <f t="shared" si="66"/>
        <v>28.959098695725711</v>
      </c>
      <c r="S725" s="12">
        <f t="shared" si="70"/>
        <v>71.040901304274286</v>
      </c>
      <c r="T725" s="37" t="str">
        <f t="shared" si="67"/>
        <v>ALTO</v>
      </c>
    </row>
    <row r="726" spans="2:20" ht="18">
      <c r="B726" s="27">
        <v>723</v>
      </c>
      <c r="C726" s="33" t="s">
        <v>766</v>
      </c>
      <c r="D726" s="32" t="s">
        <v>38</v>
      </c>
      <c r="E726" s="32">
        <v>1</v>
      </c>
      <c r="F726" s="7">
        <f>BASE!F732</f>
        <v>0</v>
      </c>
      <c r="G726" s="7">
        <f>BASE!G732</f>
        <v>640330</v>
      </c>
      <c r="H726" s="40">
        <f>BASE!H732*'FM-029 DEP19May25'!$H$1130</f>
        <v>520312.40216324822</v>
      </c>
      <c r="I726" s="7">
        <f>BASE!I732*'FM-029 DEP19May25'!$I$1130</f>
        <v>403851.43046065676</v>
      </c>
      <c r="J726" s="7">
        <f>BASE!J732*'FM-029 DEP19May25'!$J$1130</f>
        <v>365082.40822188318</v>
      </c>
      <c r="K726" s="7">
        <f>BASE!K732*'FM-029 DEP19May25'!$K$1130</f>
        <v>0</v>
      </c>
      <c r="L726" s="7">
        <f>BASE!L732*'FM-029 DEP19May25'!$L$1130</f>
        <v>0</v>
      </c>
      <c r="M726" s="36">
        <f>BASE!M732*$M$1130</f>
        <v>0</v>
      </c>
      <c r="N726" s="1">
        <f t="shared" si="68"/>
        <v>4</v>
      </c>
      <c r="O726" s="8">
        <f t="shared" si="71"/>
        <v>482394</v>
      </c>
      <c r="P726" s="9">
        <f t="shared" si="69"/>
        <v>482394</v>
      </c>
      <c r="Q726" s="40">
        <f t="array" ref="Q726">IFERROR(_xlfn.STDEV.P(IF((F726:M726&lt;&gt;0)*(F726:M726&lt;&gt;""), F726:M726)), 0)</f>
        <v>107601.73106641602</v>
      </c>
      <c r="R726" s="11">
        <f t="shared" si="66"/>
        <v>22.305777241511297</v>
      </c>
      <c r="S726" s="12">
        <f t="shared" si="70"/>
        <v>77.694222758488706</v>
      </c>
      <c r="T726" s="37" t="str">
        <f t="shared" si="67"/>
        <v>ALTO</v>
      </c>
    </row>
    <row r="727" spans="2:20" ht="18">
      <c r="B727" s="27">
        <v>724</v>
      </c>
      <c r="C727" s="33" t="s">
        <v>767</v>
      </c>
      <c r="D727" s="32" t="s">
        <v>38</v>
      </c>
      <c r="E727" s="32">
        <v>1</v>
      </c>
      <c r="F727" s="7">
        <f>BASE!F733</f>
        <v>0</v>
      </c>
      <c r="G727" s="7">
        <f>BASE!G733</f>
        <v>26087</v>
      </c>
      <c r="H727" s="40">
        <f>BASE!H733*'FM-029 DEP19May25'!$H$1130</f>
        <v>21022.793511923795</v>
      </c>
      <c r="I727" s="7">
        <f>BASE!I733*'FM-029 DEP19May25'!$I$1130</f>
        <v>16083.079127176547</v>
      </c>
      <c r="J727" s="7">
        <f>BASE!J733*'FM-029 DEP19May25'!$J$1130</f>
        <v>18957.113365048022</v>
      </c>
      <c r="K727" s="7">
        <f>BASE!K733*'FM-029 DEP19May25'!$K$1130</f>
        <v>0</v>
      </c>
      <c r="L727" s="7">
        <f>BASE!L733*'FM-029 DEP19May25'!$L$1130</f>
        <v>0</v>
      </c>
      <c r="M727" s="36">
        <f>BASE!M733*$M$1130</f>
        <v>0</v>
      </c>
      <c r="N727" s="1">
        <f t="shared" si="68"/>
        <v>4</v>
      </c>
      <c r="O727" s="8">
        <f t="shared" si="71"/>
        <v>20537</v>
      </c>
      <c r="P727" s="9">
        <f t="shared" si="69"/>
        <v>20537</v>
      </c>
      <c r="Q727" s="40">
        <f t="array" ref="Q727">IFERROR(_xlfn.STDEV.P(IF((F727:M727&lt;&gt;0)*(F727:M727&lt;&gt;""), F727:M727)), 0)</f>
        <v>3652.8053353158107</v>
      </c>
      <c r="R727" s="11">
        <f t="shared" si="66"/>
        <v>17.786460219680627</v>
      </c>
      <c r="S727" s="12">
        <f t="shared" si="70"/>
        <v>82.213539780319365</v>
      </c>
      <c r="T727" s="37" t="str">
        <f t="shared" si="67"/>
        <v>ALTO</v>
      </c>
    </row>
    <row r="728" spans="2:20" ht="18">
      <c r="B728" s="27">
        <v>725</v>
      </c>
      <c r="C728" s="33" t="s">
        <v>768</v>
      </c>
      <c r="D728" s="32" t="s">
        <v>38</v>
      </c>
      <c r="E728" s="32">
        <v>1</v>
      </c>
      <c r="F728" s="7">
        <f>BASE!F734</f>
        <v>0</v>
      </c>
      <c r="G728" s="7">
        <f>BASE!G734</f>
        <v>22743</v>
      </c>
      <c r="H728" s="40">
        <f>BASE!H734*'FM-029 DEP19May25'!$H$1130</f>
        <v>18331.534447333659</v>
      </c>
      <c r="I728" s="7">
        <f>BASE!I734*'FM-029 DEP19May25'!$I$1130</f>
        <v>14029.365219307911</v>
      </c>
      <c r="J728" s="7">
        <f>BASE!J734*'FM-029 DEP19May25'!$J$1130</f>
        <v>17377.353917960689</v>
      </c>
      <c r="K728" s="7">
        <f>BASE!K734*'FM-029 DEP19May25'!$K$1130</f>
        <v>0</v>
      </c>
      <c r="L728" s="7">
        <f>BASE!L734*'FM-029 DEP19May25'!$L$1130</f>
        <v>0</v>
      </c>
      <c r="M728" s="36">
        <f>BASE!M734*$M$1130</f>
        <v>0</v>
      </c>
      <c r="N728" s="1">
        <f t="shared" si="68"/>
        <v>4</v>
      </c>
      <c r="O728" s="8">
        <f t="shared" si="71"/>
        <v>18120</v>
      </c>
      <c r="P728" s="9">
        <f t="shared" si="69"/>
        <v>18120</v>
      </c>
      <c r="Q728" s="40">
        <f t="array" ref="Q728">IFERROR(_xlfn.STDEV.P(IF((F728:M728&lt;&gt;0)*(F728:M728&lt;&gt;""), F728:M728)), 0)</f>
        <v>3110.5341800772781</v>
      </c>
      <c r="R728" s="11">
        <f t="shared" si="66"/>
        <v>17.166303422060032</v>
      </c>
      <c r="S728" s="12">
        <f t="shared" si="70"/>
        <v>82.833696577939975</v>
      </c>
      <c r="T728" s="37" t="str">
        <f t="shared" si="67"/>
        <v>ALTO</v>
      </c>
    </row>
    <row r="729" spans="2:20" ht="18">
      <c r="B729" s="27">
        <v>726</v>
      </c>
      <c r="C729" s="31" t="s">
        <v>769</v>
      </c>
      <c r="D729" s="32" t="s">
        <v>38</v>
      </c>
      <c r="E729" s="32">
        <v>1</v>
      </c>
      <c r="F729" s="7">
        <f>BASE!F735</f>
        <v>0</v>
      </c>
      <c r="G729" s="7">
        <f>BASE!G735</f>
        <v>44760</v>
      </c>
      <c r="H729" s="40">
        <f>BASE!H735*'FM-029 DEP19May25'!$H$1130</f>
        <v>36073.39427852325</v>
      </c>
      <c r="I729" s="7">
        <f>BASE!I735*'FM-029 DEP19May25'!$I$1130</f>
        <v>27602.349570200571</v>
      </c>
      <c r="J729" s="7">
        <f>BASE!J735*'FM-029 DEP19May25'!$J$1130</f>
        <v>22116.632259222693</v>
      </c>
      <c r="K729" s="7">
        <f>BASE!K735*'FM-029 DEP19May25'!$K$1130</f>
        <v>0</v>
      </c>
      <c r="L729" s="7">
        <f>BASE!L735*'FM-029 DEP19May25'!$L$1130</f>
        <v>0</v>
      </c>
      <c r="M729" s="36">
        <f>BASE!M735*$M$1130</f>
        <v>0</v>
      </c>
      <c r="N729" s="1">
        <f t="shared" si="68"/>
        <v>4</v>
      </c>
      <c r="O729" s="8">
        <f t="shared" si="71"/>
        <v>32638</v>
      </c>
      <c r="P729" s="9">
        <f t="shared" si="69"/>
        <v>32638</v>
      </c>
      <c r="Q729" s="40">
        <f t="array" ref="Q729">IFERROR(_xlfn.STDEV.P(IF((F729:M729&lt;&gt;0)*(F729:M729&lt;&gt;""), F729:M729)), 0)</f>
        <v>8584.8962166317851</v>
      </c>
      <c r="R729" s="11">
        <f t="shared" si="66"/>
        <v>26.303377096120428</v>
      </c>
      <c r="S729" s="12">
        <f t="shared" si="70"/>
        <v>73.696622903879572</v>
      </c>
      <c r="T729" s="37" t="str">
        <f t="shared" si="67"/>
        <v>ALTO</v>
      </c>
    </row>
    <row r="730" spans="2:20" ht="18">
      <c r="B730" s="27">
        <v>727</v>
      </c>
      <c r="C730" s="31" t="s">
        <v>770</v>
      </c>
      <c r="D730" s="32" t="s">
        <v>38</v>
      </c>
      <c r="E730" s="32">
        <v>1</v>
      </c>
      <c r="F730" s="7">
        <f>BASE!F736</f>
        <v>0</v>
      </c>
      <c r="G730" s="7">
        <f>BASE!G736</f>
        <v>48010</v>
      </c>
      <c r="H730" s="40">
        <f>BASE!H736*'FM-029 DEP19May25'!$H$1130</f>
        <v>38703.104814155595</v>
      </c>
      <c r="I730" s="7">
        <f>BASE!I736*'FM-029 DEP19May25'!$I$1130</f>
        <v>29627.811329072072</v>
      </c>
      <c r="J730" s="7">
        <f>BASE!J736*'FM-029 DEP19May25'!$J$1130</f>
        <v>21800.680369805224</v>
      </c>
      <c r="K730" s="7">
        <f>BASE!K736*'FM-029 DEP19May25'!$K$1130</f>
        <v>0</v>
      </c>
      <c r="L730" s="7">
        <f>BASE!L736*'FM-029 DEP19May25'!$L$1130</f>
        <v>0</v>
      </c>
      <c r="M730" s="36">
        <f>BASE!M736*$M$1130</f>
        <v>0</v>
      </c>
      <c r="N730" s="1">
        <f t="shared" si="68"/>
        <v>4</v>
      </c>
      <c r="O730" s="8">
        <f t="shared" si="71"/>
        <v>34535</v>
      </c>
      <c r="P730" s="9">
        <f t="shared" si="69"/>
        <v>34535</v>
      </c>
      <c r="Q730" s="40">
        <f t="array" ref="Q730">IFERROR(_xlfn.STDEV.P(IF((F730:M730&lt;&gt;0)*(F730:M730&lt;&gt;""), F730:M730)), 0)</f>
        <v>9813.1559551530318</v>
      </c>
      <c r="R730" s="11">
        <f t="shared" si="66"/>
        <v>28.415103388310502</v>
      </c>
      <c r="S730" s="12">
        <f t="shared" si="70"/>
        <v>71.584896611689501</v>
      </c>
      <c r="T730" s="37" t="str">
        <f t="shared" si="67"/>
        <v>ALTO</v>
      </c>
    </row>
    <row r="731" spans="2:20" ht="18">
      <c r="B731" s="27">
        <v>728</v>
      </c>
      <c r="C731" s="31" t="s">
        <v>771</v>
      </c>
      <c r="D731" s="32" t="s">
        <v>38</v>
      </c>
      <c r="E731" s="32">
        <v>1</v>
      </c>
      <c r="F731" s="7">
        <f>BASE!F737</f>
        <v>0</v>
      </c>
      <c r="G731" s="7">
        <f>BASE!G737</f>
        <v>36492.120000000003</v>
      </c>
      <c r="H731" s="40">
        <f>BASE!H737*'FM-029 DEP19May25'!$H$1130</f>
        <v>34745.137314885622</v>
      </c>
      <c r="I731" s="7">
        <f>BASE!I737*'FM-029 DEP19May25'!$I$1130</f>
        <v>0</v>
      </c>
      <c r="J731" s="7">
        <f>BASE!J737*'FM-029 DEP19May25'!$J$1130</f>
        <v>17219.377973251954</v>
      </c>
      <c r="K731" s="7">
        <f>BASE!K737*'FM-029 DEP19May25'!$K$1130</f>
        <v>0</v>
      </c>
      <c r="L731" s="7">
        <f>BASE!L737*'FM-029 DEP19May25'!$L$1130</f>
        <v>0</v>
      </c>
      <c r="M731" s="36">
        <f>BASE!M737*$M$1130</f>
        <v>0</v>
      </c>
      <c r="N731" s="1">
        <f t="shared" si="68"/>
        <v>3</v>
      </c>
      <c r="O731" s="8">
        <f t="shared" si="71"/>
        <v>29486</v>
      </c>
      <c r="P731" s="9">
        <f t="shared" si="69"/>
        <v>29486</v>
      </c>
      <c r="Q731" s="40">
        <f t="array" ref="Q731">IFERROR(_xlfn.STDEV.P(IF((F731:M731&lt;&gt;0)*(F731:M731&lt;&gt;""), F731:M731)), 0)</f>
        <v>8702.7631259179434</v>
      </c>
      <c r="R731" s="11">
        <f t="shared" si="66"/>
        <v>29.514899022986992</v>
      </c>
      <c r="S731" s="12">
        <f t="shared" si="70"/>
        <v>70.485100977013005</v>
      </c>
      <c r="T731" s="37" t="str">
        <f t="shared" si="67"/>
        <v>ALTO</v>
      </c>
    </row>
    <row r="732" spans="2:20" ht="18">
      <c r="B732" s="27">
        <v>729</v>
      </c>
      <c r="C732" s="33" t="s">
        <v>772</v>
      </c>
      <c r="D732" s="32" t="s">
        <v>38</v>
      </c>
      <c r="E732" s="32">
        <v>1</v>
      </c>
      <c r="F732" s="7">
        <f>BASE!F738</f>
        <v>0</v>
      </c>
      <c r="G732" s="7">
        <f>BASE!G738</f>
        <v>5838752</v>
      </c>
      <c r="H732" s="40">
        <f>BASE!H738*'FM-029 DEP19May25'!$H$1130</f>
        <v>4744329.3741625519</v>
      </c>
      <c r="I732" s="7">
        <f>BASE!I738*'FM-029 DEP19May25'!$I$1130</f>
        <v>3682332.9424729994</v>
      </c>
      <c r="J732" s="7"/>
      <c r="K732" s="7">
        <f>BASE!K738*'FM-029 DEP19May25'!$K$1130</f>
        <v>0</v>
      </c>
      <c r="L732" s="7">
        <f>BASE!L738*'FM-029 DEP19May25'!$L$1130</f>
        <v>0</v>
      </c>
      <c r="M732" s="36">
        <f>BASE!M738*$M$1130</f>
        <v>0</v>
      </c>
      <c r="N732" s="1">
        <f t="shared" si="68"/>
        <v>3</v>
      </c>
      <c r="O732" s="8">
        <f t="shared" si="71"/>
        <v>4755138</v>
      </c>
      <c r="P732" s="9">
        <f t="shared" si="69"/>
        <v>4755138</v>
      </c>
      <c r="Q732" s="40">
        <f t="array" ref="Q732">IFERROR(_xlfn.STDEV.P(IF((F732:M732&lt;&gt;0)*(F732:M732&lt;&gt;""), F732:M732)), 0)</f>
        <v>880387.56973732484</v>
      </c>
      <c r="R732" s="11">
        <f t="shared" ref="R732:R795" si="72">IFERROR(Q732/O732*100,0)</f>
        <v>18.514448365900734</v>
      </c>
      <c r="S732" s="12">
        <f t="shared" si="70"/>
        <v>81.485551634099266</v>
      </c>
      <c r="T732" s="37" t="str">
        <f t="shared" si="67"/>
        <v>ALTO</v>
      </c>
    </row>
    <row r="733" spans="2:20" ht="18">
      <c r="B733" s="27">
        <v>730</v>
      </c>
      <c r="C733" s="31" t="s">
        <v>773</v>
      </c>
      <c r="D733" s="32" t="s">
        <v>38</v>
      </c>
      <c r="E733" s="32">
        <v>1</v>
      </c>
      <c r="F733" s="7">
        <f>BASE!F739</f>
        <v>0</v>
      </c>
      <c r="G733" s="7">
        <f>BASE!G739</f>
        <v>1301247</v>
      </c>
      <c r="H733" s="40">
        <f>BASE!H739*'FM-029 DEP19May25'!$H$1130</f>
        <v>976757.28563248261</v>
      </c>
      <c r="I733" s="7">
        <f>BASE!I739*'FM-029 DEP19May25'!$I$1130</f>
        <v>650352.51708177198</v>
      </c>
      <c r="J733" s="7">
        <f>BASE!J739*'FM-029 DEP19May25'!$J$1130</f>
        <v>0</v>
      </c>
      <c r="K733" s="7">
        <f>BASE!K739*'FM-029 DEP19May25'!$K$1130</f>
        <v>0</v>
      </c>
      <c r="L733" s="7">
        <f>BASE!L739*'FM-029 DEP19May25'!$L$1130</f>
        <v>0</v>
      </c>
      <c r="M733" s="36">
        <f>BASE!M739*$M$1130</f>
        <v>0</v>
      </c>
      <c r="N733" s="1">
        <f t="shared" si="68"/>
        <v>3</v>
      </c>
      <c r="O733" s="8">
        <f t="shared" si="71"/>
        <v>976119</v>
      </c>
      <c r="P733" s="9">
        <f t="shared" si="69"/>
        <v>976119</v>
      </c>
      <c r="Q733" s="40">
        <f t="array" ref="Q733">IFERROR(_xlfn.STDEV.P(IF((F733:M733&lt;&gt;0)*(F733:M733&lt;&gt;""), F733:M733)), 0)</f>
        <v>265726.94329922437</v>
      </c>
      <c r="R733" s="11">
        <f t="shared" si="72"/>
        <v>27.222802066062062</v>
      </c>
      <c r="S733" s="12">
        <f t="shared" si="70"/>
        <v>72.777197933937941</v>
      </c>
      <c r="T733" s="37" t="str">
        <f t="shared" si="67"/>
        <v>ALTO</v>
      </c>
    </row>
    <row r="734" spans="2:20" ht="18">
      <c r="B734" s="27">
        <v>731</v>
      </c>
      <c r="C734" s="31" t="s">
        <v>774</v>
      </c>
      <c r="D734" s="32" t="s">
        <v>38</v>
      </c>
      <c r="E734" s="32">
        <v>1</v>
      </c>
      <c r="F734" s="7">
        <f>BASE!F740</f>
        <v>0</v>
      </c>
      <c r="G734" s="7">
        <f>BASE!G740</f>
        <v>649773</v>
      </c>
      <c r="H734" s="40">
        <f>BASE!H740*'FM-029 DEP19May25'!$H$1130</f>
        <v>523198.23399680172</v>
      </c>
      <c r="I734" s="7">
        <f>BASE!I740*'FM-029 DEP19May25'!$I$1130</f>
        <v>399690.75821027107</v>
      </c>
      <c r="J734" s="7">
        <f>BASE!J740*'FM-029 DEP19May25'!$J$1130</f>
        <v>320691.16775872908</v>
      </c>
      <c r="K734" s="7">
        <f>BASE!K740*'FM-029 DEP19May25'!$K$1130</f>
        <v>0</v>
      </c>
      <c r="L734" s="7">
        <f>BASE!L740*'FM-029 DEP19May25'!$L$1130</f>
        <v>0</v>
      </c>
      <c r="M734" s="36">
        <f>BASE!M740*$M$1130</f>
        <v>0</v>
      </c>
      <c r="N734" s="1">
        <f t="shared" si="68"/>
        <v>4</v>
      </c>
      <c r="O734" s="8">
        <f t="shared" si="71"/>
        <v>473338</v>
      </c>
      <c r="P734" s="9">
        <f t="shared" si="69"/>
        <v>473338</v>
      </c>
      <c r="Q734" s="40">
        <f t="array" ref="Q734">IFERROR(_xlfn.STDEV.P(IF((F734:M734&lt;&gt;0)*(F734:M734&lt;&gt;""), F734:M734)), 0)</f>
        <v>124840.22165893573</v>
      </c>
      <c r="R734" s="11">
        <f t="shared" si="72"/>
        <v>26.3744346870388</v>
      </c>
      <c r="S734" s="12">
        <f t="shared" si="70"/>
        <v>73.6255653129612</v>
      </c>
      <c r="T734" s="37" t="str">
        <f t="shared" si="67"/>
        <v>ALTO</v>
      </c>
    </row>
    <row r="735" spans="2:20" ht="18">
      <c r="B735" s="27">
        <v>732</v>
      </c>
      <c r="C735" s="33" t="s">
        <v>775</v>
      </c>
      <c r="D735" s="32" t="s">
        <v>88</v>
      </c>
      <c r="E735" s="32">
        <v>1</v>
      </c>
      <c r="F735" s="7">
        <f>BASE!F741</f>
        <v>0</v>
      </c>
      <c r="G735" s="7">
        <f>BASE!G741</f>
        <v>10005</v>
      </c>
      <c r="H735" s="40">
        <f>BASE!H741*'FM-029 DEP19May25'!$H$1130</f>
        <v>8099.5878672043373</v>
      </c>
      <c r="I735" s="7">
        <f>BASE!I741*'FM-029 DEP19May25'!$I$1130</f>
        <v>6246.9847917125844</v>
      </c>
      <c r="J735" s="7"/>
      <c r="K735" s="7">
        <f>BASE!K741*'FM-029 DEP19May25'!$K$1130</f>
        <v>0</v>
      </c>
      <c r="L735" s="7"/>
      <c r="M735" s="36">
        <f>BASE!M741*$M$1130</f>
        <v>0</v>
      </c>
      <c r="N735" s="1">
        <f t="shared" si="68"/>
        <v>3</v>
      </c>
      <c r="O735" s="8">
        <f t="shared" si="71"/>
        <v>8117</v>
      </c>
      <c r="P735" s="9">
        <f t="shared" si="69"/>
        <v>8117</v>
      </c>
      <c r="Q735" s="40">
        <f t="array" ref="Q735">IFERROR(_xlfn.STDEV.P(IF((F735:M735&lt;&gt;0)*(F735:M735&lt;&gt;""), F735:M735)), 0)</f>
        <v>1534.2537765183038</v>
      </c>
      <c r="R735" s="11">
        <f t="shared" si="72"/>
        <v>18.901734341730979</v>
      </c>
      <c r="S735" s="12">
        <f t="shared" si="70"/>
        <v>81.098265658269014</v>
      </c>
      <c r="T735" s="37" t="str">
        <f t="shared" si="67"/>
        <v>ALTO</v>
      </c>
    </row>
    <row r="736" spans="2:20" ht="18">
      <c r="B736" s="27">
        <v>733</v>
      </c>
      <c r="C736" s="31" t="s">
        <v>776</v>
      </c>
      <c r="D736" s="32" t="s">
        <v>38</v>
      </c>
      <c r="E736" s="32">
        <v>1</v>
      </c>
      <c r="F736" s="7">
        <f>BASE!F742</f>
        <v>0</v>
      </c>
      <c r="G736" s="7">
        <f>BASE!G742</f>
        <v>31695</v>
      </c>
      <c r="H736" s="40">
        <f>BASE!H742*'FM-029 DEP19May25'!$H$1130</f>
        <v>25533.705053604946</v>
      </c>
      <c r="I736" s="7">
        <f>BASE!I742*'FM-029 DEP19May25'!$I$1130</f>
        <v>19523.321578135328</v>
      </c>
      <c r="J736" s="7">
        <f>BASE!J742*'FM-029 DEP19May25'!$J$1130</f>
        <v>15639.618526164619</v>
      </c>
      <c r="K736" s="7">
        <f>BASE!K742*'FM-029 DEP19May25'!$K$1130</f>
        <v>0</v>
      </c>
      <c r="L736" s="7">
        <f>BASE!L742*'FM-029 DEP19May25'!$L$1130</f>
        <v>0</v>
      </c>
      <c r="M736" s="36">
        <f>BASE!M742*$M$1130</f>
        <v>0</v>
      </c>
      <c r="N736" s="1">
        <f t="shared" si="68"/>
        <v>4</v>
      </c>
      <c r="O736" s="8">
        <f t="shared" si="71"/>
        <v>23098</v>
      </c>
      <c r="P736" s="9">
        <f t="shared" si="69"/>
        <v>23098</v>
      </c>
      <c r="Q736" s="40">
        <f t="array" ref="Q736">IFERROR(_xlfn.STDEV.P(IF((F736:M736&lt;&gt;0)*(F736:M736&lt;&gt;""), F736:M736)), 0)</f>
        <v>6087.8331142056204</v>
      </c>
      <c r="R736" s="11">
        <f t="shared" si="72"/>
        <v>26.356537856981642</v>
      </c>
      <c r="S736" s="12">
        <f t="shared" si="70"/>
        <v>73.643462143018354</v>
      </c>
      <c r="T736" s="37" t="str">
        <f t="shared" si="67"/>
        <v>ALTO</v>
      </c>
    </row>
    <row r="737" spans="2:20" ht="18">
      <c r="B737" s="27">
        <v>734</v>
      </c>
      <c r="C737" s="31" t="s">
        <v>777</v>
      </c>
      <c r="D737" s="32" t="s">
        <v>38</v>
      </c>
      <c r="E737" s="32">
        <v>1</v>
      </c>
      <c r="F737" s="7">
        <f>BASE!F743</f>
        <v>0</v>
      </c>
      <c r="G737" s="7"/>
      <c r="H737" s="40">
        <f>BASE!H743*'FM-029 DEP19May25'!$H$1130</f>
        <v>3387.1545290968502</v>
      </c>
      <c r="I737" s="7">
        <f>BASE!I743*'FM-029 DEP19May25'!$I$1130</f>
        <v>2381.8734846815073</v>
      </c>
      <c r="J737" s="7">
        <f>BASE!J743*'FM-029 DEP19May25'!$J$1130</f>
        <v>1627.5504891840949</v>
      </c>
      <c r="K737" s="7">
        <f>BASE!K743*'FM-029 DEP19May25'!$K$1130</f>
        <v>0</v>
      </c>
      <c r="L737" s="7">
        <f>BASE!L743*'FM-029 DEP19May25'!$L$1130</f>
        <v>0</v>
      </c>
      <c r="M737" s="36">
        <f>BASE!M743*$M$1130</f>
        <v>0</v>
      </c>
      <c r="N737" s="1">
        <f t="shared" si="68"/>
        <v>3</v>
      </c>
      <c r="O737" s="8">
        <f t="shared" si="71"/>
        <v>2466</v>
      </c>
      <c r="P737" s="9">
        <f t="shared" si="69"/>
        <v>2466</v>
      </c>
      <c r="Q737" s="40">
        <f t="array" ref="Q737">IFERROR(_xlfn.STDEV.P(IF((F737:M737&lt;&gt;0)*(F737:M737&lt;&gt;""), F737:M737)), 0)</f>
        <v>720.78657166816208</v>
      </c>
      <c r="R737" s="11">
        <f t="shared" si="72"/>
        <v>29.228976953291248</v>
      </c>
      <c r="S737" s="12">
        <f t="shared" si="70"/>
        <v>70.771023046708748</v>
      </c>
      <c r="T737" s="37" t="str">
        <f t="shared" si="67"/>
        <v>ALTO</v>
      </c>
    </row>
    <row r="738" spans="2:20" ht="18">
      <c r="B738" s="27">
        <v>735</v>
      </c>
      <c r="C738" s="33" t="s">
        <v>778</v>
      </c>
      <c r="D738" s="32" t="s">
        <v>88</v>
      </c>
      <c r="E738" s="32">
        <v>1</v>
      </c>
      <c r="F738" s="7">
        <f>BASE!F744</f>
        <v>0</v>
      </c>
      <c r="G738" s="7">
        <f>BASE!G744</f>
        <v>15218</v>
      </c>
      <c r="H738" s="40">
        <f>BASE!H744*'FM-029 DEP19May25'!$H$1130</f>
        <v>12274.960654244593</v>
      </c>
      <c r="I738" s="7">
        <f>BASE!I744*'FM-029 DEP19May25'!$I$1130</f>
        <v>9405.7923738152949</v>
      </c>
      <c r="J738" s="7"/>
      <c r="K738" s="7">
        <f>BASE!K744*'FM-029 DEP19May25'!$K$1130</f>
        <v>0</v>
      </c>
      <c r="L738" s="7"/>
      <c r="M738" s="36">
        <f>BASE!M744*$M$1130</f>
        <v>0</v>
      </c>
      <c r="N738" s="1">
        <f t="shared" si="68"/>
        <v>3</v>
      </c>
      <c r="O738" s="8">
        <f t="shared" si="71"/>
        <v>12300</v>
      </c>
      <c r="P738" s="9">
        <f t="shared" si="69"/>
        <v>12300</v>
      </c>
      <c r="Q738" s="40">
        <f t="array" ref="Q738">IFERROR(_xlfn.STDEV.P(IF((F738:M738&lt;&gt;0)*(F738:M738&lt;&gt;""), F738:M738)), 0)</f>
        <v>2372.8877086782204</v>
      </c>
      <c r="R738" s="11">
        <f t="shared" si="72"/>
        <v>19.291769989253822</v>
      </c>
      <c r="S738" s="12">
        <f t="shared" si="70"/>
        <v>80.708230010746178</v>
      </c>
      <c r="T738" s="37" t="str">
        <f t="shared" si="67"/>
        <v>ALTO</v>
      </c>
    </row>
    <row r="739" spans="2:20" ht="18">
      <c r="B739" s="27">
        <v>736</v>
      </c>
      <c r="C739" s="33" t="s">
        <v>779</v>
      </c>
      <c r="D739" s="32" t="s">
        <v>88</v>
      </c>
      <c r="E739" s="32">
        <v>1</v>
      </c>
      <c r="F739" s="7">
        <f>BASE!F745</f>
        <v>0</v>
      </c>
      <c r="G739" s="7">
        <f>BASE!G745</f>
        <v>19023</v>
      </c>
      <c r="H739" s="40">
        <f>BASE!H745*'FM-029 DEP19May25'!$H$1130</f>
        <v>15327.569146909544</v>
      </c>
      <c r="I739" s="7">
        <f>BASE!I745*'FM-029 DEP19May25'!$I$1130</f>
        <v>11723.555212695614</v>
      </c>
      <c r="J739" s="7">
        <f>BASE!J745*'FM-029 DEP19May25'!$J$1130</f>
        <v>11038.403195404364</v>
      </c>
      <c r="K739" s="7">
        <f>BASE!K745*'FM-029 DEP19May25'!$K$1130</f>
        <v>0</v>
      </c>
      <c r="L739" s="7">
        <f>BASE!L745*'FM-029 DEP19May25'!$L$1130</f>
        <v>0</v>
      </c>
      <c r="M739" s="36">
        <f>BASE!M745*$M$1130</f>
        <v>0</v>
      </c>
      <c r="N739" s="1">
        <f t="shared" si="68"/>
        <v>4</v>
      </c>
      <c r="O739" s="8">
        <f t="shared" si="71"/>
        <v>14278</v>
      </c>
      <c r="P739" s="9">
        <f t="shared" si="69"/>
        <v>14278</v>
      </c>
      <c r="Q739" s="40">
        <f t="array" ref="Q739">IFERROR(_xlfn.STDEV.P(IF((F739:M739&lt;&gt;0)*(F739:M739&lt;&gt;""), F739:M739)), 0)</f>
        <v>3187.3498377295564</v>
      </c>
      <c r="R739" s="11">
        <f t="shared" si="72"/>
        <v>22.323503556027148</v>
      </c>
      <c r="S739" s="12">
        <f t="shared" si="70"/>
        <v>77.676496443972852</v>
      </c>
      <c r="T739" s="37" t="str">
        <f t="shared" si="67"/>
        <v>ALTO</v>
      </c>
    </row>
    <row r="740" spans="2:20" ht="18">
      <c r="B740" s="27">
        <v>737</v>
      </c>
      <c r="C740" s="31" t="s">
        <v>780</v>
      </c>
      <c r="D740" s="32" t="s">
        <v>38</v>
      </c>
      <c r="E740" s="32">
        <v>1</v>
      </c>
      <c r="F740" s="7">
        <f>BASE!F746</f>
        <v>0</v>
      </c>
      <c r="G740" s="7">
        <f>BASE!G746</f>
        <v>3472</v>
      </c>
      <c r="H740" s="40">
        <f>BASE!H746*'FM-029 DEP19May25'!$H$1130</f>
        <v>2862.0065965375788</v>
      </c>
      <c r="I740" s="7">
        <f>BASE!I746*'FM-029 DEP19May25'!$I$1130</f>
        <v>2275.3846153846152</v>
      </c>
      <c r="J740" s="7">
        <f>BASE!J746*'FM-029 DEP19May25'!$J$1130</f>
        <v>1579.7594470873353</v>
      </c>
      <c r="K740" s="7">
        <f>BASE!K746*'FM-029 DEP19May25'!$K$1130</f>
        <v>0</v>
      </c>
      <c r="L740" s="7">
        <f>BASE!L746*'FM-029 DEP19May25'!$L$1130</f>
        <v>0</v>
      </c>
      <c r="M740" s="36">
        <f>BASE!M746*$M$1130</f>
        <v>0</v>
      </c>
      <c r="N740" s="1">
        <f t="shared" si="68"/>
        <v>4</v>
      </c>
      <c r="O740" s="8">
        <f t="shared" si="71"/>
        <v>2547</v>
      </c>
      <c r="P740" s="9">
        <f t="shared" si="69"/>
        <v>2547</v>
      </c>
      <c r="Q740" s="40">
        <f t="array" ref="Q740">IFERROR(_xlfn.STDEV.P(IF((F740:M740&lt;&gt;0)*(F740:M740&lt;&gt;""), F740:M740)), 0)</f>
        <v>700.74657138239183</v>
      </c>
      <c r="R740" s="11">
        <f t="shared" si="72"/>
        <v>27.51262549597141</v>
      </c>
      <c r="S740" s="12">
        <f t="shared" si="70"/>
        <v>72.487374504028594</v>
      </c>
      <c r="T740" s="37" t="str">
        <f t="shared" si="67"/>
        <v>ALTO</v>
      </c>
    </row>
    <row r="741" spans="2:20" ht="18">
      <c r="B741" s="27">
        <v>738</v>
      </c>
      <c r="C741" s="31" t="s">
        <v>781</v>
      </c>
      <c r="D741" s="32" t="s">
        <v>38</v>
      </c>
      <c r="E741" s="32">
        <v>1</v>
      </c>
      <c r="F741" s="7">
        <f>BASE!F747</f>
        <v>0</v>
      </c>
      <c r="G741" s="7">
        <f>BASE!G747</f>
        <v>7998</v>
      </c>
      <c r="H741" s="40">
        <f>BASE!H747*'FM-029 DEP19May25'!$H$1130</f>
        <v>6549.954742960439</v>
      </c>
      <c r="I741" s="7">
        <f>BASE!I747*'FM-029 DEP19May25'!$I$1130</f>
        <v>5152.7573286312536</v>
      </c>
      <c r="J741" s="7">
        <f>BASE!J747*'FM-029 DEP19May25'!$J$1130</f>
        <v>3475.4707835921376</v>
      </c>
      <c r="K741" s="7">
        <f>BASE!K747*'FM-029 DEP19May25'!$K$1130</f>
        <v>0</v>
      </c>
      <c r="L741" s="7">
        <f>BASE!L747*'FM-029 DEP19May25'!$L$1130</f>
        <v>0</v>
      </c>
      <c r="M741" s="36">
        <f>BASE!M747*$M$1130</f>
        <v>0</v>
      </c>
      <c r="N741" s="1">
        <f t="shared" si="68"/>
        <v>4</v>
      </c>
      <c r="O741" s="8">
        <f t="shared" si="71"/>
        <v>5794</v>
      </c>
      <c r="P741" s="9">
        <f t="shared" si="69"/>
        <v>5794</v>
      </c>
      <c r="Q741" s="40">
        <f t="array" ref="Q741">IFERROR(_xlfn.STDEV.P(IF((F741:M741&lt;&gt;0)*(F741:M741&lt;&gt;""), F741:M741)), 0)</f>
        <v>1674.5039157886697</v>
      </c>
      <c r="R741" s="11">
        <f t="shared" si="72"/>
        <v>28.900654397457192</v>
      </c>
      <c r="S741" s="12">
        <f t="shared" si="70"/>
        <v>71.099345602542812</v>
      </c>
      <c r="T741" s="37" t="str">
        <f t="shared" ref="T741:T804" si="73">IF(S741&gt;70,"ALTO","BAJO")</f>
        <v>ALTO</v>
      </c>
    </row>
    <row r="742" spans="2:20" ht="18">
      <c r="B742" s="27">
        <v>739</v>
      </c>
      <c r="C742" s="33" t="s">
        <v>782</v>
      </c>
      <c r="D742" s="32" t="s">
        <v>38</v>
      </c>
      <c r="E742" s="32">
        <v>1</v>
      </c>
      <c r="F742" s="7">
        <f>BASE!F748</f>
        <v>0</v>
      </c>
      <c r="G742" s="7">
        <f>BASE!G748</f>
        <v>273306</v>
      </c>
      <c r="H742" s="40">
        <f>BASE!H748*'FM-029 DEP19May25'!$H$1130</f>
        <v>222107.79392630185</v>
      </c>
      <c r="I742" s="7">
        <f>BASE!I748*'FM-029 DEP19May25'!$I$1130</f>
        <v>172431.55829843506</v>
      </c>
      <c r="J742" s="7">
        <f>BASE!J748*'FM-029 DEP19May25'!$J$1130</f>
        <v>157782.12548245222</v>
      </c>
      <c r="K742" s="7">
        <f>BASE!K748*'FM-029 DEP19May25'!$K$1130</f>
        <v>0</v>
      </c>
      <c r="L742" s="7">
        <f>BASE!L748*'FM-029 DEP19May25'!$L$1130</f>
        <v>0</v>
      </c>
      <c r="M742" s="36">
        <f>BASE!M748*$M$1130</f>
        <v>0</v>
      </c>
      <c r="N742" s="1">
        <f t="shared" si="68"/>
        <v>4</v>
      </c>
      <c r="O742" s="8">
        <f t="shared" si="71"/>
        <v>206407</v>
      </c>
      <c r="P742" s="9">
        <f t="shared" si="69"/>
        <v>206407</v>
      </c>
      <c r="Q742" s="40">
        <f t="array" ref="Q742">IFERROR(_xlfn.STDEV.P(IF((F742:M742&lt;&gt;0)*(F742:M742&lt;&gt;""), F742:M742)), 0)</f>
        <v>45389.151213455341</v>
      </c>
      <c r="R742" s="11">
        <f t="shared" si="72"/>
        <v>21.990122046953513</v>
      </c>
      <c r="S742" s="12">
        <f t="shared" si="70"/>
        <v>78.009877953046484</v>
      </c>
      <c r="T742" s="37" t="str">
        <f t="shared" si="73"/>
        <v>ALTO</v>
      </c>
    </row>
    <row r="743" spans="2:20" ht="18">
      <c r="B743" s="27">
        <v>740</v>
      </c>
      <c r="C743" s="33" t="s">
        <v>783</v>
      </c>
      <c r="D743" s="32" t="s">
        <v>38</v>
      </c>
      <c r="E743" s="32">
        <v>1</v>
      </c>
      <c r="F743" s="7">
        <f>BASE!F749</f>
        <v>0</v>
      </c>
      <c r="G743" s="7">
        <v>42513</v>
      </c>
      <c r="H743" s="40">
        <f>BASE!H749*'FM-029 DEP19May25'!$H$1130</f>
        <v>34588.28783786414</v>
      </c>
      <c r="I743" s="7">
        <f>BASE!I749*'FM-029 DEP19May25'!$I$1130</f>
        <v>26903.652193079124</v>
      </c>
      <c r="J743" s="7"/>
      <c r="K743" s="7">
        <f>BASE!K749*'FM-029 DEP19May25'!$K$1130</f>
        <v>0</v>
      </c>
      <c r="L743" s="7">
        <f>BASE!L749*'FM-029 DEP19May25'!$L$1130</f>
        <v>0</v>
      </c>
      <c r="M743" s="36">
        <f>BASE!M749*$M$1130</f>
        <v>0</v>
      </c>
      <c r="N743" s="1">
        <f t="shared" si="68"/>
        <v>3</v>
      </c>
      <c r="O743" s="8">
        <f t="shared" si="71"/>
        <v>34668</v>
      </c>
      <c r="P743" s="9">
        <f t="shared" si="69"/>
        <v>34668</v>
      </c>
      <c r="Q743" s="40">
        <f t="array" ref="Q743">IFERROR(_xlfn.STDEV.P(IF((F743:M743&lt;&gt;0)*(F743:M743&lt;&gt;""), F743:M743)), 0)</f>
        <v>6372.7407918696108</v>
      </c>
      <c r="R743" s="11">
        <f t="shared" si="72"/>
        <v>18.382199122734541</v>
      </c>
      <c r="S743" s="12">
        <f t="shared" si="70"/>
        <v>81.617800877265466</v>
      </c>
      <c r="T743" s="37" t="str">
        <f t="shared" si="73"/>
        <v>ALTO</v>
      </c>
    </row>
    <row r="744" spans="2:20" ht="18">
      <c r="B744" s="27">
        <v>742</v>
      </c>
      <c r="C744" s="31" t="s">
        <v>785</v>
      </c>
      <c r="D744" s="32" t="s">
        <v>38</v>
      </c>
      <c r="E744" s="32">
        <v>1</v>
      </c>
      <c r="F744" s="7">
        <f>BASE!F751</f>
        <v>0</v>
      </c>
      <c r="G744" s="7">
        <f>BASE!G751</f>
        <v>48812</v>
      </c>
      <c r="H744" s="40">
        <f>BASE!H751*'FM-029 DEP19May25'!$H$1130</f>
        <v>44897.6664382952</v>
      </c>
      <c r="I744" s="7">
        <f>BASE!I751*'FM-029 DEP19May25'!$I$1130</f>
        <v>41847.952391448089</v>
      </c>
      <c r="J744" s="7">
        <f>BASE!J751*'FM-029 DEP19May25'!$J$1130</f>
        <v>22180.353648685039</v>
      </c>
      <c r="K744" s="7">
        <f>BASE!K751*'FM-029 DEP19May25'!$K$1130</f>
        <v>0</v>
      </c>
      <c r="L744" s="7">
        <f>BASE!L751*'FM-029 DEP19May25'!$L$1130</f>
        <v>0</v>
      </c>
      <c r="M744" s="36">
        <f>BASE!M751*$M$1130</f>
        <v>0</v>
      </c>
      <c r="N744" s="1">
        <f t="shared" si="68"/>
        <v>4</v>
      </c>
      <c r="O744" s="8">
        <f t="shared" si="71"/>
        <v>39434</v>
      </c>
      <c r="P744" s="9">
        <f t="shared" si="69"/>
        <v>39434</v>
      </c>
      <c r="Q744" s="40">
        <f t="array" ref="Q744">IFERROR(_xlfn.STDEV.P(IF((F744:M744&lt;&gt;0)*(F744:M744&lt;&gt;""), F744:M744)), 0)</f>
        <v>10262.967559881346</v>
      </c>
      <c r="R744" s="11">
        <f t="shared" si="72"/>
        <v>26.025682304309345</v>
      </c>
      <c r="S744" s="12">
        <f t="shared" si="70"/>
        <v>73.974317695690658</v>
      </c>
      <c r="T744" s="37" t="str">
        <f t="shared" si="73"/>
        <v>ALTO</v>
      </c>
    </row>
    <row r="745" spans="2:20" ht="18">
      <c r="B745" s="27">
        <v>743</v>
      </c>
      <c r="C745" s="33" t="s">
        <v>786</v>
      </c>
      <c r="D745" s="32" t="s">
        <v>38</v>
      </c>
      <c r="E745" s="32">
        <v>1</v>
      </c>
      <c r="F745" s="7">
        <f>BASE!F752</f>
        <v>0</v>
      </c>
      <c r="G745" s="7"/>
      <c r="H745" s="40">
        <f>BASE!H752*'FM-029 DEP19May25'!$H$1130</f>
        <v>21028.749821177778</v>
      </c>
      <c r="I745" s="7">
        <f>BASE!I752*'FM-029 DEP19May25'!$I$1130</f>
        <v>17278.362353978398</v>
      </c>
      <c r="J745" s="7">
        <f>BASE!J752*'FM-029 DEP19May25'!$J$1130</f>
        <v>15797.594470873351</v>
      </c>
      <c r="K745" s="7">
        <f>BASE!K752*'FM-029 DEP19May25'!$K$1130</f>
        <v>0</v>
      </c>
      <c r="L745" s="7">
        <f>BASE!L752*'FM-029 DEP19May25'!$L$1130</f>
        <v>0</v>
      </c>
      <c r="M745" s="36"/>
      <c r="N745" s="1">
        <f t="shared" si="68"/>
        <v>3</v>
      </c>
      <c r="O745" s="8">
        <f t="shared" si="71"/>
        <v>18035</v>
      </c>
      <c r="P745" s="9">
        <f t="shared" si="69"/>
        <v>18035</v>
      </c>
      <c r="Q745" s="40">
        <f t="array" ref="Q745">IFERROR(_xlfn.STDEV.P(IF((F745:M745&lt;&gt;0)*(F745:M745&lt;&gt;""), F745:M745)), 0)</f>
        <v>2201.5919991572869</v>
      </c>
      <c r="R745" s="11">
        <f t="shared" si="72"/>
        <v>12.20733018662205</v>
      </c>
      <c r="S745" s="12">
        <f t="shared" si="70"/>
        <v>87.792669813377955</v>
      </c>
      <c r="T745" s="37" t="str">
        <f t="shared" si="73"/>
        <v>ALTO</v>
      </c>
    </row>
    <row r="746" spans="2:20" ht="18">
      <c r="B746" s="27">
        <v>744</v>
      </c>
      <c r="C746" s="33" t="s">
        <v>787</v>
      </c>
      <c r="D746" s="32" t="s">
        <v>38</v>
      </c>
      <c r="E746" s="32">
        <v>1</v>
      </c>
      <c r="F746" s="7">
        <f>BASE!F753</f>
        <v>0</v>
      </c>
      <c r="G746" s="7">
        <f>BASE!G753</f>
        <v>88177</v>
      </c>
      <c r="H746" s="40">
        <f>BASE!H753*'FM-029 DEP19May25'!$H$1130</f>
        <v>71671.276534937075</v>
      </c>
      <c r="I746" s="7">
        <f>BASE!I753*'FM-029 DEP19May25'!$I$1130</f>
        <v>55657.82014547057</v>
      </c>
      <c r="J746" s="7">
        <f>BASE!J753*'FM-029 DEP19May25'!$J$1130</f>
        <v>0</v>
      </c>
      <c r="K746" s="7">
        <f>BASE!K753*'FM-029 DEP19May25'!$K$1130</f>
        <v>0</v>
      </c>
      <c r="L746" s="7">
        <f>BASE!L753*'FM-029 DEP19May25'!$L$1130</f>
        <v>0</v>
      </c>
      <c r="M746" s="36">
        <f>BASE!M753*$M$1130</f>
        <v>0</v>
      </c>
      <c r="N746" s="1">
        <f t="shared" si="68"/>
        <v>3</v>
      </c>
      <c r="O746" s="8">
        <f t="shared" si="71"/>
        <v>71835</v>
      </c>
      <c r="P746" s="9">
        <f t="shared" si="69"/>
        <v>71835</v>
      </c>
      <c r="Q746" s="40">
        <f t="array" ref="Q746">IFERROR(_xlfn.STDEV.P(IF((F746:M746&lt;&gt;0)*(F746:M746&lt;&gt;""), F746:M746)), 0)</f>
        <v>13276.406604925191</v>
      </c>
      <c r="R746" s="11">
        <f t="shared" si="72"/>
        <v>18.481807760736675</v>
      </c>
      <c r="S746" s="12">
        <f t="shared" si="70"/>
        <v>81.518192239263328</v>
      </c>
      <c r="T746" s="37" t="str">
        <f t="shared" si="73"/>
        <v>ALTO</v>
      </c>
    </row>
    <row r="747" spans="2:20" ht="18">
      <c r="B747" s="27">
        <v>745</v>
      </c>
      <c r="C747" s="33" t="s">
        <v>788</v>
      </c>
      <c r="D747" s="32" t="s">
        <v>38</v>
      </c>
      <c r="E747" s="32">
        <v>1</v>
      </c>
      <c r="F747" s="7">
        <f>BASE!F754</f>
        <v>0</v>
      </c>
      <c r="G747" s="7">
        <f>BASE!G754</f>
        <v>15447</v>
      </c>
      <c r="H747" s="40">
        <f>BASE!H754*'FM-029 DEP19May25'!$H$1130</f>
        <v>12576.746989779598</v>
      </c>
      <c r="I747" s="7">
        <f>BASE!I754*'FM-029 DEP19May25'!$I$1130</f>
        <v>9795.8893541988091</v>
      </c>
      <c r="J747" s="7">
        <f>BASE!J754*'FM-029 DEP19May25'!$J$1130</f>
        <v>8846.652903689077</v>
      </c>
      <c r="K747" s="7">
        <f>BASE!K754*'FM-029 DEP19May25'!$K$1130</f>
        <v>0</v>
      </c>
      <c r="L747" s="7">
        <f>BASE!L754*'FM-029 DEP19May25'!$L$1130</f>
        <v>0</v>
      </c>
      <c r="M747" s="36">
        <f>BASE!M754*$M$1130</f>
        <v>0</v>
      </c>
      <c r="N747" s="1">
        <f t="shared" si="68"/>
        <v>4</v>
      </c>
      <c r="O747" s="8">
        <f t="shared" si="71"/>
        <v>11667</v>
      </c>
      <c r="P747" s="9">
        <f t="shared" si="69"/>
        <v>11667</v>
      </c>
      <c r="Q747" s="40">
        <f t="array" ref="Q747">IFERROR(_xlfn.STDEV.P(IF((F747:M747&lt;&gt;0)*(F747:M747&lt;&gt;""), F747:M747)), 0)</f>
        <v>2577.3751980573552</v>
      </c>
      <c r="R747" s="11">
        <f t="shared" si="72"/>
        <v>22.091156236027729</v>
      </c>
      <c r="S747" s="12">
        <f t="shared" si="70"/>
        <v>77.908843763972271</v>
      </c>
      <c r="T747" s="37" t="str">
        <f t="shared" si="73"/>
        <v>ALTO</v>
      </c>
    </row>
    <row r="748" spans="2:20" ht="18">
      <c r="B748" s="27">
        <v>746</v>
      </c>
      <c r="C748" s="33" t="s">
        <v>789</v>
      </c>
      <c r="D748" s="32" t="s">
        <v>38</v>
      </c>
      <c r="E748" s="32">
        <v>1</v>
      </c>
      <c r="F748" s="7">
        <f>BASE!F755</f>
        <v>0</v>
      </c>
      <c r="G748" s="7">
        <f>BASE!G755</f>
        <v>9286</v>
      </c>
      <c r="H748" s="40">
        <f>BASE!H755*'FM-029 DEP19May25'!$H$1130</f>
        <v>7581.3889621080434</v>
      </c>
      <c r="I748" s="7">
        <f>BASE!I755*'FM-029 DEP19May25'!$I$1130</f>
        <v>5932.9512893982801</v>
      </c>
      <c r="J748" s="7">
        <f>BASE!J755*'FM-029 DEP19May25'!$J$1130</f>
        <v>4739.2783412620056</v>
      </c>
      <c r="K748" s="7">
        <f>BASE!K755*'FM-029 DEP19May25'!$K$1130</f>
        <v>0</v>
      </c>
      <c r="L748" s="7">
        <f>BASE!L755*'FM-029 DEP19May25'!$L$1130</f>
        <v>0</v>
      </c>
      <c r="M748" s="36">
        <f>BASE!M755*$M$1130</f>
        <v>0</v>
      </c>
      <c r="N748" s="1">
        <f t="shared" si="68"/>
        <v>4</v>
      </c>
      <c r="O748" s="8">
        <f t="shared" si="71"/>
        <v>6885</v>
      </c>
      <c r="P748" s="9">
        <f t="shared" si="69"/>
        <v>6885</v>
      </c>
      <c r="Q748" s="40">
        <f t="array" ref="Q748">IFERROR(_xlfn.STDEV.P(IF((F748:M748&lt;&gt;0)*(F748:M748&lt;&gt;""), F748:M748)), 0)</f>
        <v>1714.6629941707049</v>
      </c>
      <c r="R748" s="11">
        <f t="shared" si="72"/>
        <v>24.904328165151853</v>
      </c>
      <c r="S748" s="12">
        <f t="shared" si="70"/>
        <v>75.095671834848147</v>
      </c>
      <c r="T748" s="37" t="str">
        <f t="shared" si="73"/>
        <v>ALTO</v>
      </c>
    </row>
    <row r="749" spans="2:20" ht="18">
      <c r="B749" s="27">
        <v>747</v>
      </c>
      <c r="C749" s="33" t="s">
        <v>790</v>
      </c>
      <c r="D749" s="32" t="s">
        <v>38</v>
      </c>
      <c r="E749" s="32">
        <v>1</v>
      </c>
      <c r="F749" s="7">
        <f>BASE!F756</f>
        <v>0</v>
      </c>
      <c r="G749" s="7">
        <f>BASE!G756</f>
        <v>11856</v>
      </c>
      <c r="H749" s="40">
        <f>BASE!H756*'FM-029 DEP19May25'!$H$1130</f>
        <v>9681.9806923451288</v>
      </c>
      <c r="I749" s="7">
        <f>BASE!I756*'FM-029 DEP19May25'!$I$1130</f>
        <v>7580.2689001542858</v>
      </c>
      <c r="J749" s="7">
        <f>BASE!J756*'FM-029 DEP19May25'!$J$1130</f>
        <v>6319.0377883493411</v>
      </c>
      <c r="K749" s="7">
        <f>BASE!K756*'FM-029 DEP19May25'!$K$1130</f>
        <v>0</v>
      </c>
      <c r="L749" s="7">
        <f>BASE!L756*'FM-029 DEP19May25'!$L$1130</f>
        <v>0</v>
      </c>
      <c r="M749" s="36">
        <f>BASE!M756*$M$1130</f>
        <v>0</v>
      </c>
      <c r="N749" s="1">
        <f t="shared" si="68"/>
        <v>4</v>
      </c>
      <c r="O749" s="8">
        <f t="shared" si="71"/>
        <v>8859</v>
      </c>
      <c r="P749" s="9">
        <f t="shared" si="69"/>
        <v>8859</v>
      </c>
      <c r="Q749" s="40">
        <f t="array" ref="Q749">IFERROR(_xlfn.STDEV.P(IF((F749:M749&lt;&gt;0)*(F749:M749&lt;&gt;""), F749:M749)), 0)</f>
        <v>2106.292184619776</v>
      </c>
      <c r="R749" s="11">
        <f t="shared" si="72"/>
        <v>23.775732979114753</v>
      </c>
      <c r="S749" s="12">
        <f t="shared" si="70"/>
        <v>76.22426702088525</v>
      </c>
      <c r="T749" s="37" t="str">
        <f t="shared" si="73"/>
        <v>ALTO</v>
      </c>
    </row>
    <row r="750" spans="2:20" ht="18">
      <c r="B750" s="27">
        <v>748</v>
      </c>
      <c r="C750" s="33" t="s">
        <v>791</v>
      </c>
      <c r="D750" s="32" t="s">
        <v>38</v>
      </c>
      <c r="E750" s="32">
        <v>1</v>
      </c>
      <c r="F750" s="7">
        <f>BASE!F757</f>
        <v>0</v>
      </c>
      <c r="G750" s="7">
        <v>48426</v>
      </c>
      <c r="H750" s="40">
        <f>BASE!H757*'FM-029 DEP19May25'!$H$1130</f>
        <v>39379.145914482375</v>
      </c>
      <c r="I750" s="7">
        <f>BASE!I757*'FM-029 DEP19May25'!$I$1130</f>
        <v>30603.597090588493</v>
      </c>
      <c r="J750" s="7"/>
      <c r="K750" s="7">
        <f>BASE!K757*'FM-029 DEP19May25'!$K$1130</f>
        <v>0</v>
      </c>
      <c r="L750" s="7">
        <f>BASE!L757*'FM-029 DEP19May25'!$L$1130</f>
        <v>0</v>
      </c>
      <c r="M750" s="36">
        <f>BASE!M757*$M$1130</f>
        <v>0</v>
      </c>
      <c r="N750" s="1">
        <f t="shared" si="68"/>
        <v>3</v>
      </c>
      <c r="O750" s="8">
        <f t="shared" si="71"/>
        <v>39470</v>
      </c>
      <c r="P750" s="9">
        <f t="shared" si="69"/>
        <v>39470</v>
      </c>
      <c r="Q750" s="40">
        <f t="array" ref="Q750">IFERROR(_xlfn.STDEV.P(IF((F750:M750&lt;&gt;0)*(F750:M750&lt;&gt;""), F750:M750)), 0)</f>
        <v>7276.2465252857337</v>
      </c>
      <c r="R750" s="11">
        <f t="shared" si="72"/>
        <v>18.434878452712777</v>
      </c>
      <c r="S750" s="12">
        <f t="shared" si="70"/>
        <v>81.56512154728722</v>
      </c>
      <c r="T750" s="37" t="str">
        <f t="shared" si="73"/>
        <v>ALTO</v>
      </c>
    </row>
    <row r="751" spans="2:20" ht="18">
      <c r="B751" s="27">
        <v>749</v>
      </c>
      <c r="C751" s="31" t="s">
        <v>792</v>
      </c>
      <c r="D751" s="32" t="s">
        <v>38</v>
      </c>
      <c r="E751" s="32">
        <v>1</v>
      </c>
      <c r="F751" s="7">
        <f>BASE!F758</f>
        <v>0</v>
      </c>
      <c r="G751" s="7">
        <f>BASE!G758</f>
        <v>57311</v>
      </c>
      <c r="H751" s="40">
        <f>BASE!H758*'FM-029 DEP19May25'!$H$1130</f>
        <v>46617.054376277541</v>
      </c>
      <c r="I751" s="7">
        <f>BASE!I758*'FM-029 DEP19May25'!$I$1130</f>
        <v>36246.420542208507</v>
      </c>
      <c r="J751" s="7">
        <f>BASE!J758*'FM-029 DEP19May25'!$J$1130</f>
        <v>28435.670047572035</v>
      </c>
      <c r="K751" s="7">
        <f>BASE!K758*'FM-029 DEP19May25'!$K$1130</f>
        <v>0</v>
      </c>
      <c r="L751" s="7">
        <f>BASE!L758*'FM-029 DEP19May25'!$L$1130</f>
        <v>0</v>
      </c>
      <c r="M751" s="36">
        <f>BASE!M758*$M$1130</f>
        <v>0</v>
      </c>
      <c r="N751" s="1">
        <f t="shared" si="68"/>
        <v>4</v>
      </c>
      <c r="O751" s="8">
        <f t="shared" si="71"/>
        <v>42153</v>
      </c>
      <c r="P751" s="9">
        <f t="shared" si="69"/>
        <v>42153</v>
      </c>
      <c r="Q751" s="40">
        <f t="array" ref="Q751">IFERROR(_xlfn.STDEV.P(IF((F751:M751&lt;&gt;0)*(F751:M751&lt;&gt;""), F751:M751)), 0)</f>
        <v>10871.356476183842</v>
      </c>
      <c r="R751" s="11">
        <f t="shared" si="72"/>
        <v>25.790231955457127</v>
      </c>
      <c r="S751" s="12">
        <f t="shared" si="70"/>
        <v>74.209768044542869</v>
      </c>
      <c r="T751" s="37" t="str">
        <f t="shared" si="73"/>
        <v>ALTO</v>
      </c>
    </row>
    <row r="752" spans="2:20" ht="18">
      <c r="B752" s="27">
        <v>750</v>
      </c>
      <c r="C752" s="31" t="s">
        <v>793</v>
      </c>
      <c r="D752" s="32" t="s">
        <v>38</v>
      </c>
      <c r="E752" s="32">
        <v>1</v>
      </c>
      <c r="F752" s="7">
        <f>BASE!F759</f>
        <v>0</v>
      </c>
      <c r="G752" s="7">
        <f>BASE!G759</f>
        <v>3166</v>
      </c>
      <c r="H752" s="40">
        <f>BASE!H759*'FM-029 DEP19May25'!$H$1130</f>
        <v>2580.0746251825067</v>
      </c>
      <c r="I752" s="7">
        <f>BASE!I759*'FM-029 DEP19May25'!$I$1130</f>
        <v>2012.4223054882079</v>
      </c>
      <c r="J752" s="7">
        <f>BASE!J759*'FM-029 DEP19May25'!$J$1130</f>
        <v>1578.4319181402029</v>
      </c>
      <c r="K752" s="7">
        <f>BASE!K759*'FM-029 DEP19May25'!$K$1130</f>
        <v>0</v>
      </c>
      <c r="L752" s="7">
        <f>BASE!L759*'FM-029 DEP19May25'!$L$1130</f>
        <v>0</v>
      </c>
      <c r="M752" s="36">
        <f>BASE!M759*$M$1130</f>
        <v>0</v>
      </c>
      <c r="N752" s="1">
        <f t="shared" si="68"/>
        <v>4</v>
      </c>
      <c r="O752" s="8">
        <f t="shared" si="71"/>
        <v>2334</v>
      </c>
      <c r="P752" s="9">
        <f t="shared" si="69"/>
        <v>2334</v>
      </c>
      <c r="Q752" s="40">
        <f t="array" ref="Q752">IFERROR(_xlfn.STDEV.P(IF((F752:M752&lt;&gt;0)*(F752:M752&lt;&gt;""), F752:M752)), 0)</f>
        <v>597.30056198732393</v>
      </c>
      <c r="R752" s="11">
        <f t="shared" si="72"/>
        <v>25.591283718394344</v>
      </c>
      <c r="S752" s="12">
        <f t="shared" si="70"/>
        <v>74.408716281605649</v>
      </c>
      <c r="T752" s="37" t="str">
        <f t="shared" si="73"/>
        <v>ALTO</v>
      </c>
    </row>
    <row r="753" spans="2:20" ht="18">
      <c r="B753" s="27">
        <v>751</v>
      </c>
      <c r="C753" s="33" t="s">
        <v>794</v>
      </c>
      <c r="D753" s="32" t="s">
        <v>38</v>
      </c>
      <c r="E753" s="32">
        <v>1</v>
      </c>
      <c r="F753" s="7">
        <f>BASE!F760</f>
        <v>0</v>
      </c>
      <c r="G753" s="7">
        <f>BASE!G760</f>
        <v>413521</v>
      </c>
      <c r="H753" s="40">
        <f>BASE!H760*'FM-029 DEP19May25'!$H$1130</f>
        <v>332976.54894347489</v>
      </c>
      <c r="I753" s="7">
        <f>BASE!I760*'FM-029 DEP19May25'!$I$1130</f>
        <v>254385.60943354637</v>
      </c>
      <c r="J753" s="7">
        <f>BASE!J760*'FM-029 DEP19May25'!$J$1130</f>
        <v>314022.98985728394</v>
      </c>
      <c r="K753" s="7">
        <f>BASE!K760*'FM-029 DEP19May25'!$K$1130</f>
        <v>0</v>
      </c>
      <c r="L753" s="7">
        <f>BASE!L760*'FM-029 DEP19May25'!$L$1130</f>
        <v>0</v>
      </c>
      <c r="M753" s="36">
        <f>BASE!M760*$M$1130</f>
        <v>0</v>
      </c>
      <c r="N753" s="1">
        <f t="shared" si="68"/>
        <v>4</v>
      </c>
      <c r="O753" s="8">
        <f t="shared" si="71"/>
        <v>328727</v>
      </c>
      <c r="P753" s="9">
        <f t="shared" si="69"/>
        <v>328727</v>
      </c>
      <c r="Q753" s="40">
        <f t="array" ref="Q753">IFERROR(_xlfn.STDEV.P(IF((F753:M753&lt;&gt;0)*(F753:M753&lt;&gt;""), F753:M753)), 0)</f>
        <v>56901.079442741604</v>
      </c>
      <c r="R753" s="11">
        <f t="shared" si="72"/>
        <v>17.309524147010013</v>
      </c>
      <c r="S753" s="12">
        <f t="shared" si="70"/>
        <v>82.690475852989991</v>
      </c>
      <c r="T753" s="37" t="str">
        <f t="shared" si="73"/>
        <v>ALTO</v>
      </c>
    </row>
    <row r="754" spans="2:20" ht="18">
      <c r="B754" s="27">
        <v>752</v>
      </c>
      <c r="C754" s="31" t="s">
        <v>795</v>
      </c>
      <c r="D754" s="32" t="s">
        <v>38</v>
      </c>
      <c r="E754" s="32">
        <v>1</v>
      </c>
      <c r="F754" s="7">
        <f>BASE!F761</f>
        <v>0</v>
      </c>
      <c r="G754" s="7">
        <f>BASE!G761</f>
        <v>249659</v>
      </c>
      <c r="H754" s="40">
        <f>BASE!H761*'FM-029 DEP19May25'!$H$1130</f>
        <v>202891.7475547521</v>
      </c>
      <c r="I754" s="7">
        <f>BASE!I761*'FM-029 DEP19May25'!$I$1130</f>
        <v>157513.33700683271</v>
      </c>
      <c r="J754" s="7">
        <f>BASE!J761*'FM-029 DEP19May25'!$J$1130</f>
        <v>126380.75576698681</v>
      </c>
      <c r="K754" s="7">
        <f>BASE!K761*'FM-029 DEP19May25'!$K$1130</f>
        <v>0</v>
      </c>
      <c r="L754" s="7">
        <f>BASE!L761*'FM-029 DEP19May25'!$L$1130</f>
        <v>0</v>
      </c>
      <c r="M754" s="36">
        <f>BASE!M761*$M$1130</f>
        <v>0</v>
      </c>
      <c r="N754" s="1">
        <f t="shared" si="68"/>
        <v>4</v>
      </c>
      <c r="O754" s="8">
        <f t="shared" si="71"/>
        <v>184111</v>
      </c>
      <c r="P754" s="9">
        <f t="shared" si="69"/>
        <v>184111</v>
      </c>
      <c r="Q754" s="40">
        <f t="array" ref="Q754">IFERROR(_xlfn.STDEV.P(IF((F754:M754&lt;&gt;0)*(F754:M754&lt;&gt;""), F754:M754)), 0)</f>
        <v>46608.67290118934</v>
      </c>
      <c r="R754" s="11">
        <f t="shared" si="72"/>
        <v>25.315528621966827</v>
      </c>
      <c r="S754" s="12">
        <f t="shared" si="70"/>
        <v>74.68447137803318</v>
      </c>
      <c r="T754" s="37" t="str">
        <f t="shared" si="73"/>
        <v>ALTO</v>
      </c>
    </row>
    <row r="755" spans="2:20" ht="18">
      <c r="B755" s="27">
        <v>753</v>
      </c>
      <c r="C755" s="33" t="s">
        <v>796</v>
      </c>
      <c r="D755" s="32" t="s">
        <v>38</v>
      </c>
      <c r="E755" s="32">
        <v>1</v>
      </c>
      <c r="F755" s="7">
        <f>BASE!F762</f>
        <v>0</v>
      </c>
      <c r="G755" s="7">
        <f>BASE!G762</f>
        <v>408380</v>
      </c>
      <c r="H755" s="40">
        <f>BASE!H762*'FM-029 DEP19May25'!$H$1130</f>
        <v>328835.92129374953</v>
      </c>
      <c r="I755" s="7">
        <f>BASE!I762*'FM-029 DEP19May25'!$I$1130</f>
        <v>251220.282124752</v>
      </c>
      <c r="J755" s="7">
        <f>BASE!J762*'FM-029 DEP19May25'!$J$1130</f>
        <v>295695.12521317659</v>
      </c>
      <c r="K755" s="7">
        <f>BASE!K762*'FM-029 DEP19May25'!$K$1130</f>
        <v>0</v>
      </c>
      <c r="L755" s="7">
        <f>BASE!L762*'FM-029 DEP19May25'!$L$1130</f>
        <v>0</v>
      </c>
      <c r="M755" s="36">
        <f>BASE!M762*$M$1130</f>
        <v>0</v>
      </c>
      <c r="N755" s="1">
        <f t="shared" si="68"/>
        <v>4</v>
      </c>
      <c r="O755" s="8">
        <f t="shared" si="71"/>
        <v>321033</v>
      </c>
      <c r="P755" s="9">
        <f t="shared" si="69"/>
        <v>321033</v>
      </c>
      <c r="Q755" s="40">
        <f t="array" ref="Q755">IFERROR(_xlfn.STDEV.P(IF((F755:M755&lt;&gt;0)*(F755:M755&lt;&gt;""), F755:M755)), 0)</f>
        <v>57459.13214069073</v>
      </c>
      <c r="R755" s="11">
        <f t="shared" si="72"/>
        <v>17.898201163335461</v>
      </c>
      <c r="S755" s="12">
        <f t="shared" si="70"/>
        <v>82.101798836664543</v>
      </c>
      <c r="T755" s="37" t="str">
        <f t="shared" si="73"/>
        <v>ALTO</v>
      </c>
    </row>
    <row r="756" spans="2:20" ht="18">
      <c r="B756" s="27">
        <v>754</v>
      </c>
      <c r="C756" s="31" t="s">
        <v>797</v>
      </c>
      <c r="D756" s="32" t="s">
        <v>38</v>
      </c>
      <c r="E756" s="32">
        <v>1</v>
      </c>
      <c r="F756" s="7">
        <f>BASE!F763</f>
        <v>0</v>
      </c>
      <c r="G756" s="7">
        <f>BASE!G763</f>
        <v>56079</v>
      </c>
      <c r="H756" s="40">
        <f>BASE!H763*'FM-029 DEP19May25'!$H$1130</f>
        <v>45603.48908489188</v>
      </c>
      <c r="I756" s="7">
        <f>BASE!I763*'FM-029 DEP19May25'!$I$1130</f>
        <v>35444.494159135989</v>
      </c>
      <c r="J756" s="7">
        <f>BASE!J763*'FM-029 DEP19May25'!$J$1130</f>
        <v>28435.670047572035</v>
      </c>
      <c r="K756" s="7">
        <f>BASE!K763*'FM-029 DEP19May25'!$K$1130</f>
        <v>0</v>
      </c>
      <c r="L756" s="7">
        <f>BASE!L763*'FM-029 DEP19May25'!$L$1130</f>
        <v>0</v>
      </c>
      <c r="M756" s="36">
        <f>BASE!M763*$M$1130</f>
        <v>0</v>
      </c>
      <c r="N756" s="1">
        <f t="shared" si="68"/>
        <v>4</v>
      </c>
      <c r="O756" s="8">
        <f t="shared" si="71"/>
        <v>41391</v>
      </c>
      <c r="P756" s="9">
        <f t="shared" si="69"/>
        <v>41391</v>
      </c>
      <c r="Q756" s="40">
        <f t="array" ref="Q756">IFERROR(_xlfn.STDEV.P(IF((F756:M756&lt;&gt;0)*(F756:M756&lt;&gt;""), F756:M756)), 0)</f>
        <v>10448.491682159594</v>
      </c>
      <c r="R756" s="11">
        <f t="shared" si="72"/>
        <v>25.243390307457165</v>
      </c>
      <c r="S756" s="12">
        <f t="shared" si="70"/>
        <v>74.756609692542838</v>
      </c>
      <c r="T756" s="37" t="str">
        <f t="shared" si="73"/>
        <v>ALTO</v>
      </c>
    </row>
    <row r="757" spans="2:20" ht="18">
      <c r="B757" s="27">
        <v>755</v>
      </c>
      <c r="C757" s="33" t="s">
        <v>798</v>
      </c>
      <c r="D757" s="32" t="s">
        <v>38</v>
      </c>
      <c r="E757" s="32">
        <v>1</v>
      </c>
      <c r="F757" s="7">
        <f>BASE!F764</f>
        <v>0</v>
      </c>
      <c r="G757" s="7"/>
      <c r="H757" s="40">
        <f>BASE!H764*'FM-029 DEP19May25'!$H$1130</f>
        <v>23163.093970520749</v>
      </c>
      <c r="I757" s="7">
        <f>BASE!I764*'FM-029 DEP19May25'!$I$1130</f>
        <v>15616.918668723825</v>
      </c>
      <c r="J757" s="7">
        <v>12796.051521407415</v>
      </c>
      <c r="K757" s="7">
        <f>BASE!K764*'FM-029 DEP19May25'!$K$1130</f>
        <v>0</v>
      </c>
      <c r="L757" s="7">
        <f>BASE!L764*'FM-029 DEP19May25'!$L$1130</f>
        <v>0</v>
      </c>
      <c r="M757" s="36">
        <f>BASE!M764*$M$1130</f>
        <v>0</v>
      </c>
      <c r="N757" s="1">
        <f t="shared" si="68"/>
        <v>3</v>
      </c>
      <c r="O757" s="8">
        <f t="shared" si="71"/>
        <v>17192</v>
      </c>
      <c r="P757" s="9">
        <f t="shared" si="69"/>
        <v>17192</v>
      </c>
      <c r="Q757" s="40">
        <f t="array" ref="Q757">IFERROR(_xlfn.STDEV.P(IF((F757:M757&lt;&gt;0)*(F757:M757&lt;&gt;""), F757:M757)), 0)</f>
        <v>4376.4219567279706</v>
      </c>
      <c r="R757" s="11">
        <f t="shared" si="72"/>
        <v>25.456153773429328</v>
      </c>
      <c r="S757" s="12">
        <f t="shared" si="70"/>
        <v>74.543846226570679</v>
      </c>
      <c r="T757" s="37" t="str">
        <f t="shared" si="73"/>
        <v>ALTO</v>
      </c>
    </row>
    <row r="758" spans="2:20" ht="18">
      <c r="B758" s="27">
        <v>756</v>
      </c>
      <c r="C758" s="33" t="s">
        <v>799</v>
      </c>
      <c r="D758" s="32" t="s">
        <v>38</v>
      </c>
      <c r="E758" s="32">
        <v>1</v>
      </c>
      <c r="F758" s="7">
        <f>BASE!F765</f>
        <v>0</v>
      </c>
      <c r="G758" s="7">
        <v>507</v>
      </c>
      <c r="H758" s="40">
        <f>BASE!H765*'FM-029 DEP19May25'!$H$1130</f>
        <v>422.89795703260791</v>
      </c>
      <c r="I758" s="7">
        <f>BASE!I765*'FM-029 DEP19May25'!$I$1130</f>
        <v>342.28565131143927</v>
      </c>
      <c r="J758" s="7"/>
      <c r="K758" s="7">
        <f>BASE!K765*'FM-029 DEP19May25'!$K$1130</f>
        <v>0</v>
      </c>
      <c r="L758" s="7">
        <f>BASE!L765*'FM-029 DEP19May25'!$L$1130</f>
        <v>0</v>
      </c>
      <c r="M758" s="36">
        <f>BASE!M765*$M$1130</f>
        <v>0</v>
      </c>
      <c r="N758" s="1">
        <f t="shared" si="68"/>
        <v>3</v>
      </c>
      <c r="O758" s="8">
        <f t="shared" si="71"/>
        <v>424</v>
      </c>
      <c r="P758" s="9">
        <f t="shared" si="69"/>
        <v>424</v>
      </c>
      <c r="Q758" s="40">
        <f t="array" ref="Q758">IFERROR(_xlfn.STDEV.P(IF((F758:M758&lt;&gt;0)*(F758:M758&lt;&gt;""), F758:M758)), 0)</f>
        <v>67.249381764088611</v>
      </c>
      <c r="R758" s="11">
        <f t="shared" si="72"/>
        <v>15.860703246247315</v>
      </c>
      <c r="S758" s="12">
        <f t="shared" si="70"/>
        <v>84.139296753752689</v>
      </c>
      <c r="T758" s="37" t="str">
        <f t="shared" si="73"/>
        <v>ALTO</v>
      </c>
    </row>
    <row r="759" spans="2:20" ht="18">
      <c r="B759" s="27">
        <v>757</v>
      </c>
      <c r="C759" s="33" t="s">
        <v>800</v>
      </c>
      <c r="D759" s="32" t="s">
        <v>38</v>
      </c>
      <c r="E759" s="32">
        <v>1</v>
      </c>
      <c r="F759" s="7">
        <f>BASE!F766</f>
        <v>0</v>
      </c>
      <c r="G759" s="7">
        <f>BASE!G766</f>
        <v>294</v>
      </c>
      <c r="H759" s="40">
        <f>BASE!H766*'FM-029 DEP19May25'!$H$1130</f>
        <v>265.05576180212745</v>
      </c>
      <c r="I759" s="7">
        <f>BASE!I766*'FM-029 DEP19May25'!$I$1130</f>
        <v>241.22988759091908</v>
      </c>
      <c r="J759" s="7">
        <f>BASE!J766*'FM-029 DEP19May25'!$J$1130</f>
        <v>157.97594470873352</v>
      </c>
      <c r="K759" s="7">
        <f>BASE!K766*'FM-029 DEP19May25'!$K$1130</f>
        <v>0</v>
      </c>
      <c r="L759" s="7">
        <f>BASE!L766*'FM-029 DEP19May25'!$L$1130</f>
        <v>0</v>
      </c>
      <c r="M759" s="36">
        <f>BASE!M766*$M$1130</f>
        <v>0</v>
      </c>
      <c r="N759" s="1">
        <f t="shared" si="68"/>
        <v>4</v>
      </c>
      <c r="O759" s="8">
        <f t="shared" si="71"/>
        <v>240</v>
      </c>
      <c r="P759" s="9">
        <f t="shared" si="69"/>
        <v>240</v>
      </c>
      <c r="Q759" s="40">
        <f t="array" ref="Q759">IFERROR(_xlfn.STDEV.P(IF((F759:M759&lt;&gt;0)*(F759:M759&lt;&gt;""), F759:M759)), 0)</f>
        <v>50.676656252236263</v>
      </c>
      <c r="R759" s="11">
        <f t="shared" si="72"/>
        <v>21.115273438431775</v>
      </c>
      <c r="S759" s="12">
        <f t="shared" si="70"/>
        <v>78.884726561568229</v>
      </c>
      <c r="T759" s="37" t="str">
        <f t="shared" si="73"/>
        <v>ALTO</v>
      </c>
    </row>
    <row r="760" spans="2:20" ht="18">
      <c r="B760" s="27">
        <v>758</v>
      </c>
      <c r="C760" s="33" t="s">
        <v>801</v>
      </c>
      <c r="D760" s="32" t="s">
        <v>38</v>
      </c>
      <c r="E760" s="32">
        <v>1</v>
      </c>
      <c r="F760" s="7">
        <f>BASE!F767</f>
        <v>0</v>
      </c>
      <c r="G760" s="7">
        <f>BASE!G767</f>
        <v>532393</v>
      </c>
      <c r="H760" s="40">
        <f>BASE!H767*'FM-029 DEP19May25'!$H$1130</f>
        <v>462294.9718748522</v>
      </c>
      <c r="I760" s="7">
        <f>BASE!I767*'FM-029 DEP19May25'!$I$1130</f>
        <v>398521.55389023578</v>
      </c>
      <c r="J760" s="7">
        <f>BASE!J767*'FM-029 DEP19May25'!$J$1130</f>
        <v>394939.86177183379</v>
      </c>
      <c r="K760" s="7">
        <f>BASE!K767*'FM-029 DEP19May25'!$K$1130</f>
        <v>0</v>
      </c>
      <c r="L760" s="7">
        <f>BASE!L767*'FM-029 DEP19May25'!$L$1130</f>
        <v>0</v>
      </c>
      <c r="M760" s="36">
        <f>BASE!M767*$M$1130</f>
        <v>0</v>
      </c>
      <c r="N760" s="1">
        <f t="shared" si="68"/>
        <v>4</v>
      </c>
      <c r="O760" s="8">
        <f t="shared" si="71"/>
        <v>447037</v>
      </c>
      <c r="P760" s="9">
        <f t="shared" si="69"/>
        <v>447037</v>
      </c>
      <c r="Q760" s="40">
        <f t="array" ref="Q760">IFERROR(_xlfn.STDEV.P(IF((F760:M760&lt;&gt;0)*(F760:M760&lt;&gt;""), F760:M760)), 0)</f>
        <v>56094.368621205263</v>
      </c>
      <c r="R760" s="11">
        <f t="shared" si="72"/>
        <v>12.548037102343937</v>
      </c>
      <c r="S760" s="12">
        <f t="shared" si="70"/>
        <v>87.45196289765606</v>
      </c>
      <c r="T760" s="37" t="str">
        <f t="shared" si="73"/>
        <v>ALTO</v>
      </c>
    </row>
    <row r="761" spans="2:20" ht="18">
      <c r="B761" s="27">
        <v>759</v>
      </c>
      <c r="C761" s="33" t="s">
        <v>802</v>
      </c>
      <c r="D761" s="32" t="s">
        <v>38</v>
      </c>
      <c r="E761" s="32">
        <v>1</v>
      </c>
      <c r="F761" s="7">
        <f>BASE!F768</f>
        <v>0</v>
      </c>
      <c r="G761" s="7">
        <f>BASE!G768</f>
        <v>49607339.760000005</v>
      </c>
      <c r="H761" s="40">
        <f>BASE!H768*'FM-029 DEP19May25'!$H$1130</f>
        <v>47232494.00081791</v>
      </c>
      <c r="I761" s="7">
        <f>BASE!I768*'FM-029 DEP19May25'!$I$1130</f>
        <v>36659160.533392109</v>
      </c>
      <c r="J761" s="7">
        <f>BASE!J768*'FM-029 DEP19May25'!$J$1130</f>
        <v>29825858.36100889</v>
      </c>
      <c r="K761" s="7">
        <f>BASE!K768*'FM-029 DEP19May25'!$K$1130</f>
        <v>0</v>
      </c>
      <c r="L761" s="7">
        <f>BASE!L768*'FM-029 DEP19May25'!$L$1130</f>
        <v>0</v>
      </c>
      <c r="M761" s="36">
        <f>BASE!M768*$M$1130</f>
        <v>0</v>
      </c>
      <c r="N761" s="1">
        <f t="shared" si="68"/>
        <v>4</v>
      </c>
      <c r="O761" s="8">
        <f t="shared" si="71"/>
        <v>40831213</v>
      </c>
      <c r="P761" s="9">
        <f t="shared" si="69"/>
        <v>40831213</v>
      </c>
      <c r="Q761" s="40">
        <f t="array" ref="Q761">IFERROR(_xlfn.STDEV.P(IF((F761:M761&lt;&gt;0)*(F761:M761&lt;&gt;""), F761:M761)), 0)</f>
        <v>8008131.0533905635</v>
      </c>
      <c r="R761" s="11">
        <f t="shared" si="72"/>
        <v>19.612767941502408</v>
      </c>
      <c r="S761" s="12">
        <f t="shared" si="70"/>
        <v>80.387232058497588</v>
      </c>
      <c r="T761" s="37" t="str">
        <f t="shared" si="73"/>
        <v>ALTO</v>
      </c>
    </row>
    <row r="762" spans="2:20" ht="18">
      <c r="B762" s="27">
        <v>760</v>
      </c>
      <c r="C762" s="33" t="s">
        <v>803</v>
      </c>
      <c r="D762" s="32" t="s">
        <v>38</v>
      </c>
      <c r="E762" s="32">
        <v>1</v>
      </c>
      <c r="F762" s="7">
        <f>BASE!F769</f>
        <v>24974312.23</v>
      </c>
      <c r="G762" s="7">
        <f>BASE!G769</f>
        <v>39112367.789999999</v>
      </c>
      <c r="H762" s="40">
        <f>BASE!H769*'FM-029 DEP19May25'!$H$1130</f>
        <v>32698489.892125424</v>
      </c>
      <c r="I762" s="7">
        <f>BASE!I769*'FM-029 DEP19May25'!$I$1130</f>
        <v>0</v>
      </c>
      <c r="J762" s="7">
        <f>BASE!J769*'FM-029 DEP19May25'!$J$1130</f>
        <v>39292561.537563957</v>
      </c>
      <c r="K762" s="7">
        <f>BASE!K769*'FM-029 DEP19May25'!$K$1130</f>
        <v>0</v>
      </c>
      <c r="L762" s="7">
        <f>BASE!L769*'FM-029 DEP19May25'!$L$1130</f>
        <v>0</v>
      </c>
      <c r="M762" s="36">
        <f>BASE!M769*$M$1130</f>
        <v>0</v>
      </c>
      <c r="N762" s="1">
        <f t="shared" si="68"/>
        <v>4</v>
      </c>
      <c r="O762" s="8">
        <f t="shared" si="71"/>
        <v>34019433</v>
      </c>
      <c r="P762" s="9">
        <f t="shared" si="69"/>
        <v>34019433</v>
      </c>
      <c r="Q762" s="40">
        <f t="array" ref="Q762">IFERROR(_xlfn.STDEV.P(IF((F762:M762&lt;&gt;0)*(F762:M762&lt;&gt;""), F762:M762)), 0)</f>
        <v>5858817.4955999013</v>
      </c>
      <c r="R762" s="11">
        <f t="shared" si="72"/>
        <v>17.221972793020687</v>
      </c>
      <c r="S762" s="12">
        <f t="shared" si="70"/>
        <v>82.778027206979317</v>
      </c>
      <c r="T762" s="37" t="str">
        <f t="shared" si="73"/>
        <v>ALTO</v>
      </c>
    </row>
    <row r="763" spans="2:20" ht="18">
      <c r="B763" s="27">
        <v>762</v>
      </c>
      <c r="C763" s="33" t="s">
        <v>805</v>
      </c>
      <c r="D763" s="32" t="s">
        <v>38</v>
      </c>
      <c r="E763" s="32">
        <v>1</v>
      </c>
      <c r="F763" s="7">
        <f>BASE!F771</f>
        <v>590824.28999999992</v>
      </c>
      <c r="G763" s="7">
        <f>BASE!G771</f>
        <v>906633</v>
      </c>
      <c r="H763" s="40">
        <f>BASE!H771*'FM-029 DEP19May25'!$H$1130</f>
        <v>757958.2214967669</v>
      </c>
      <c r="I763" s="7">
        <f>BASE!I771*'FM-029 DEP19May25'!$I$1130</f>
        <v>0</v>
      </c>
      <c r="J763" s="7">
        <f>BASE!J771*'FM-029 DEP19May25'!$J$1130</f>
        <v>993377.96337851195</v>
      </c>
      <c r="K763" s="7">
        <f>BASE!K771*'FM-029 DEP19May25'!$K$1130</f>
        <v>0</v>
      </c>
      <c r="L763" s="7">
        <f>BASE!L771*'FM-029 DEP19May25'!$L$1130</f>
        <v>0</v>
      </c>
      <c r="M763" s="36">
        <f>BASE!M771*$M$1130</f>
        <v>0</v>
      </c>
      <c r="N763" s="1">
        <f t="shared" si="68"/>
        <v>4</v>
      </c>
      <c r="O763" s="8">
        <f t="shared" si="71"/>
        <v>812198</v>
      </c>
      <c r="P763" s="9">
        <f t="shared" si="69"/>
        <v>812198</v>
      </c>
      <c r="Q763" s="40">
        <f t="array" ref="Q763">IFERROR(_xlfn.STDEV.P(IF((F763:M763&lt;&gt;0)*(F763:M763&lt;&gt;""), F763:M763)), 0)</f>
        <v>153046.08897774763</v>
      </c>
      <c r="R763" s="11">
        <f t="shared" si="72"/>
        <v>18.843445684149383</v>
      </c>
      <c r="S763" s="12">
        <f t="shared" si="70"/>
        <v>81.156554315850613</v>
      </c>
      <c r="T763" s="37" t="str">
        <f t="shared" si="73"/>
        <v>ALTO</v>
      </c>
    </row>
    <row r="764" spans="2:20" ht="18">
      <c r="B764" s="27">
        <v>763</v>
      </c>
      <c r="C764" s="33" t="s">
        <v>806</v>
      </c>
      <c r="D764" s="32" t="s">
        <v>38</v>
      </c>
      <c r="E764" s="32">
        <v>1</v>
      </c>
      <c r="F764" s="7">
        <f>BASE!F772</f>
        <v>15166.55</v>
      </c>
      <c r="G764" s="7">
        <f>BASE!G772</f>
        <v>22235.94</v>
      </c>
      <c r="H764" s="40">
        <f>BASE!H772*'FM-029 DEP19May25'!$H$1130</f>
        <v>18589.641181672803</v>
      </c>
      <c r="I764" s="7">
        <f>BASE!I772*'FM-029 DEP19May25'!$I$1130</f>
        <v>0</v>
      </c>
      <c r="J764" s="7">
        <f>BASE!J772*'FM-029 DEP19May25'!$J$1130</f>
        <v>24042.876761511536</v>
      </c>
      <c r="K764" s="7">
        <f>BASE!K772*'FM-029 DEP19May25'!$K$1130</f>
        <v>0</v>
      </c>
      <c r="L764" s="7">
        <f>BASE!L772*'FM-029 DEP19May25'!$L$1130</f>
        <v>0</v>
      </c>
      <c r="M764" s="36">
        <f>BASE!M772*$M$1130</f>
        <v>0</v>
      </c>
      <c r="N764" s="1">
        <f t="shared" si="68"/>
        <v>4</v>
      </c>
      <c r="O764" s="8">
        <f t="shared" si="71"/>
        <v>20009</v>
      </c>
      <c r="P764" s="9">
        <f t="shared" si="69"/>
        <v>20009</v>
      </c>
      <c r="Q764" s="40">
        <f t="array" ref="Q764">IFERROR(_xlfn.STDEV.P(IF((F764:M764&lt;&gt;0)*(F764:M764&lt;&gt;""), F764:M764)), 0)</f>
        <v>3416.698871069932</v>
      </c>
      <c r="R764" s="11">
        <f t="shared" si="72"/>
        <v>17.075810240741326</v>
      </c>
      <c r="S764" s="12">
        <f t="shared" si="70"/>
        <v>82.924189759258667</v>
      </c>
      <c r="T764" s="37" t="str">
        <f t="shared" si="73"/>
        <v>ALTO</v>
      </c>
    </row>
    <row r="765" spans="2:20" ht="18">
      <c r="B765" s="27">
        <v>764</v>
      </c>
      <c r="C765" s="33" t="s">
        <v>807</v>
      </c>
      <c r="D765" s="32" t="s">
        <v>38</v>
      </c>
      <c r="E765" s="32">
        <v>1</v>
      </c>
      <c r="F765" s="7">
        <f>BASE!F773</f>
        <v>310919.63</v>
      </c>
      <c r="G765" s="7">
        <f>BASE!G773</f>
        <v>476533.98</v>
      </c>
      <c r="H765" s="40">
        <f>BASE!H773*'FM-029 DEP19May25'!$H$1130</f>
        <v>398388.73717068753</v>
      </c>
      <c r="I765" s="7">
        <f>BASE!I773*'FM-029 DEP19May25'!$I$1130</f>
        <v>0</v>
      </c>
      <c r="J765" s="7">
        <f>BASE!J773*'FM-029 DEP19May25'!$J$1130</f>
        <v>481842.56170900282</v>
      </c>
      <c r="K765" s="7">
        <f>BASE!K773*'FM-029 DEP19May25'!$K$1130</f>
        <v>0</v>
      </c>
      <c r="L765" s="7">
        <f>BASE!L773*'FM-029 DEP19May25'!$L$1130</f>
        <v>0</v>
      </c>
      <c r="M765" s="36">
        <f>BASE!M773*$M$1130</f>
        <v>0</v>
      </c>
      <c r="N765" s="1">
        <f t="shared" si="68"/>
        <v>4</v>
      </c>
      <c r="O765" s="8">
        <f t="shared" si="71"/>
        <v>416921</v>
      </c>
      <c r="P765" s="9">
        <f t="shared" si="69"/>
        <v>416921</v>
      </c>
      <c r="Q765" s="40">
        <f t="array" ref="Q765">IFERROR(_xlfn.STDEV.P(IF((F765:M765&lt;&gt;0)*(F765:M765&lt;&gt;""), F765:M765)), 0)</f>
        <v>69548.996697402661</v>
      </c>
      <c r="R765" s="11">
        <f t="shared" si="72"/>
        <v>16.681576772914454</v>
      </c>
      <c r="S765" s="12">
        <f t="shared" si="70"/>
        <v>83.318423227085546</v>
      </c>
      <c r="T765" s="37" t="str">
        <f t="shared" si="73"/>
        <v>ALTO</v>
      </c>
    </row>
    <row r="766" spans="2:20" ht="18">
      <c r="B766" s="27">
        <v>765</v>
      </c>
      <c r="C766" s="33" t="s">
        <v>808</v>
      </c>
      <c r="D766" s="32" t="s">
        <v>38</v>
      </c>
      <c r="E766" s="32">
        <v>1</v>
      </c>
      <c r="F766" s="7">
        <f>BASE!F774</f>
        <v>8145829.6499999994</v>
      </c>
      <c r="G766" s="7">
        <f>BASE!G774</f>
        <v>12499362.09</v>
      </c>
      <c r="H766" s="40">
        <f>BASE!H774*'FM-029 DEP19May25'!$H$1130</f>
        <v>10449642.734334838</v>
      </c>
      <c r="I766" s="7">
        <f>BASE!I774*'FM-029 DEP19May25'!$I$1130</f>
        <v>0</v>
      </c>
      <c r="J766" s="7">
        <f>BASE!J774*'FM-029 DEP19May25'!$J$1130</f>
        <v>14126544.840678576</v>
      </c>
      <c r="K766" s="7">
        <f>BASE!K774*'FM-029 DEP19May25'!$K$1130</f>
        <v>0</v>
      </c>
      <c r="L766" s="7">
        <f>BASE!L774*'FM-029 DEP19May25'!$L$1130</f>
        <v>0</v>
      </c>
      <c r="M766" s="36">
        <f>BASE!M774*$M$1130</f>
        <v>0</v>
      </c>
      <c r="N766" s="1">
        <f t="shared" si="68"/>
        <v>4</v>
      </c>
      <c r="O766" s="8">
        <f t="shared" si="71"/>
        <v>11305345</v>
      </c>
      <c r="P766" s="9">
        <f t="shared" si="69"/>
        <v>11305345</v>
      </c>
      <c r="Q766" s="40">
        <f t="array" ref="Q766">IFERROR(_xlfn.STDEV.P(IF((F766:M766&lt;&gt;0)*(F766:M766&lt;&gt;""), F766:M766)), 0)</f>
        <v>2241629.3720532283</v>
      </c>
      <c r="R766" s="11">
        <f t="shared" si="72"/>
        <v>19.82804922851296</v>
      </c>
      <c r="S766" s="12">
        <f t="shared" si="70"/>
        <v>80.171950771487047</v>
      </c>
      <c r="T766" s="37" t="str">
        <f t="shared" si="73"/>
        <v>ALTO</v>
      </c>
    </row>
    <row r="767" spans="2:20" ht="18">
      <c r="B767" s="27">
        <v>766</v>
      </c>
      <c r="C767" s="33" t="s">
        <v>809</v>
      </c>
      <c r="D767" s="32" t="s">
        <v>38</v>
      </c>
      <c r="E767" s="32">
        <v>1</v>
      </c>
      <c r="F767" s="7">
        <f>BASE!F775</f>
        <v>349419.7</v>
      </c>
      <c r="G767" s="7">
        <f>BASE!G775</f>
        <v>536048.76</v>
      </c>
      <c r="H767" s="40">
        <f>BASE!H775*'FM-029 DEP19May25'!$H$1130</f>
        <v>448144.76652381278</v>
      </c>
      <c r="I767" s="7">
        <f>BASE!I775*'FM-029 DEP19May25'!$I$1130</f>
        <v>0</v>
      </c>
      <c r="J767" s="7">
        <f>BASE!J775*'FM-029 DEP19May25'!$J$1130</f>
        <v>605464.71232384886</v>
      </c>
      <c r="K767" s="7">
        <f>BASE!K775*'FM-029 DEP19May25'!$K$1130</f>
        <v>0</v>
      </c>
      <c r="L767" s="7">
        <f>BASE!L775*'FM-029 DEP19May25'!$L$1130</f>
        <v>0</v>
      </c>
      <c r="M767" s="36">
        <f>BASE!M775*$M$1130</f>
        <v>0</v>
      </c>
      <c r="N767" s="1">
        <f t="shared" si="68"/>
        <v>4</v>
      </c>
      <c r="O767" s="8">
        <f t="shared" si="71"/>
        <v>484769</v>
      </c>
      <c r="P767" s="9">
        <f t="shared" si="69"/>
        <v>484769</v>
      </c>
      <c r="Q767" s="40">
        <f t="array" ref="Q767">IFERROR(_xlfn.STDEV.P(IF((F767:M767&lt;&gt;0)*(F767:M767&lt;&gt;""), F767:M767)), 0)</f>
        <v>95991.973943511752</v>
      </c>
      <c r="R767" s="11">
        <f t="shared" si="72"/>
        <v>19.801590849149132</v>
      </c>
      <c r="S767" s="12">
        <f t="shared" si="70"/>
        <v>80.198409150850864</v>
      </c>
      <c r="T767" s="37" t="str">
        <f t="shared" si="73"/>
        <v>ALTO</v>
      </c>
    </row>
    <row r="768" spans="2:20" ht="18">
      <c r="B768" s="27">
        <v>767</v>
      </c>
      <c r="C768" s="33" t="s">
        <v>810</v>
      </c>
      <c r="D768" s="32" t="s">
        <v>38</v>
      </c>
      <c r="E768" s="32">
        <v>1</v>
      </c>
      <c r="F768" s="7">
        <f>BASE!F776</f>
        <v>389864.23</v>
      </c>
      <c r="G768" s="7">
        <f>BASE!G776</f>
        <v>597691.43999999994</v>
      </c>
      <c r="H768" s="40">
        <f>BASE!H776*'FM-029 DEP19May25'!$H$1130</f>
        <v>499678.75418925111</v>
      </c>
      <c r="I768" s="7">
        <f>BASE!I776*'FM-029 DEP19May25'!$I$1130</f>
        <v>0</v>
      </c>
      <c r="J768" s="7">
        <f>BASE!J776*'FM-029 DEP19May25'!$J$1130</f>
        <v>676247.22825599147</v>
      </c>
      <c r="K768" s="7">
        <f>BASE!K776*'FM-029 DEP19May25'!$K$1130</f>
        <v>0</v>
      </c>
      <c r="L768" s="7">
        <f>BASE!L776*'FM-029 DEP19May25'!$L$1130</f>
        <v>0</v>
      </c>
      <c r="M768" s="36">
        <f>BASE!M776*$M$1130</f>
        <v>0</v>
      </c>
      <c r="N768" s="1">
        <f t="shared" si="68"/>
        <v>4</v>
      </c>
      <c r="O768" s="8">
        <f t="shared" si="71"/>
        <v>540870</v>
      </c>
      <c r="P768" s="9">
        <f t="shared" si="69"/>
        <v>540870</v>
      </c>
      <c r="Q768" s="40">
        <f t="array" ref="Q768">IFERROR(_xlfn.STDEV.P(IF((F768:M768&lt;&gt;0)*(F768:M768&lt;&gt;""), F768:M768)), 0)</f>
        <v>107302.29643162407</v>
      </c>
      <c r="R768" s="11">
        <f t="shared" si="72"/>
        <v>19.838833071093621</v>
      </c>
      <c r="S768" s="12">
        <f t="shared" si="70"/>
        <v>80.161166928906383</v>
      </c>
      <c r="T768" s="37" t="str">
        <f t="shared" si="73"/>
        <v>ALTO</v>
      </c>
    </row>
    <row r="769" spans="2:20" ht="18">
      <c r="B769" s="27">
        <v>768</v>
      </c>
      <c r="C769" s="33" t="s">
        <v>811</v>
      </c>
      <c r="D769" s="32" t="s">
        <v>38</v>
      </c>
      <c r="E769" s="32">
        <v>1</v>
      </c>
      <c r="F769" s="7">
        <f>BASE!F777</f>
        <v>846812.33</v>
      </c>
      <c r="G769" s="7">
        <f>BASE!G777</f>
        <v>1302477.75</v>
      </c>
      <c r="H769" s="40">
        <f>BASE!H777*'FM-029 DEP19May25'!$H$1130</f>
        <v>1088889.7709297086</v>
      </c>
      <c r="I769" s="7">
        <f>BASE!I777*'FM-029 DEP19May25'!$I$1130</f>
        <v>0</v>
      </c>
      <c r="J769" s="7">
        <f>BASE!J777*'FM-029 DEP19May25'!$J$1130</f>
        <v>1465530.8913023968</v>
      </c>
      <c r="K769" s="7">
        <f>BASE!K777*'FM-029 DEP19May25'!$K$1130</f>
        <v>0</v>
      </c>
      <c r="L769" s="7">
        <f>BASE!L777*'FM-029 DEP19May25'!$L$1130</f>
        <v>0</v>
      </c>
      <c r="M769" s="36">
        <f>BASE!M777*$M$1130</f>
        <v>0</v>
      </c>
      <c r="N769" s="1">
        <f t="shared" si="68"/>
        <v>4</v>
      </c>
      <c r="O769" s="8">
        <f t="shared" si="71"/>
        <v>1175928</v>
      </c>
      <c r="P769" s="9">
        <f t="shared" si="69"/>
        <v>1175928</v>
      </c>
      <c r="Q769" s="40">
        <f t="array" ref="Q769">IFERROR(_xlfn.STDEV.P(IF((F769:M769&lt;&gt;0)*(F769:M769&lt;&gt;""), F769:M769)), 0)</f>
        <v>232259.25785348969</v>
      </c>
      <c r="R769" s="11">
        <f t="shared" si="72"/>
        <v>19.751146146149228</v>
      </c>
      <c r="S769" s="12">
        <f t="shared" si="70"/>
        <v>80.248853853850775</v>
      </c>
      <c r="T769" s="37" t="str">
        <f t="shared" si="73"/>
        <v>ALTO</v>
      </c>
    </row>
    <row r="770" spans="2:20" ht="18">
      <c r="B770" s="27">
        <v>769</v>
      </c>
      <c r="C770" s="33" t="s">
        <v>812</v>
      </c>
      <c r="D770" s="32" t="s">
        <v>38</v>
      </c>
      <c r="E770" s="32">
        <v>1</v>
      </c>
      <c r="F770" s="7">
        <f>BASE!F778</f>
        <v>535213.21</v>
      </c>
      <c r="G770" s="7">
        <f>BASE!G778</f>
        <v>820793.76</v>
      </c>
      <c r="H770" s="40">
        <f>BASE!H778*'FM-029 DEP19May25'!$H$1130</f>
        <v>686194.62216839311</v>
      </c>
      <c r="I770" s="7">
        <f>BASE!I778*'FM-029 DEP19May25'!$I$1130</f>
        <v>0</v>
      </c>
      <c r="J770" s="7">
        <f>BASE!J778*'FM-029 DEP19May25'!$J$1130</f>
        <v>927349.32860604976</v>
      </c>
      <c r="K770" s="7">
        <f>BASE!K778*'FM-029 DEP19May25'!$K$1130</f>
        <v>0</v>
      </c>
      <c r="L770" s="7">
        <f>BASE!L778*'FM-029 DEP19May25'!$L$1130</f>
        <v>0</v>
      </c>
      <c r="M770" s="36">
        <f>BASE!M778*$M$1130</f>
        <v>0</v>
      </c>
      <c r="N770" s="1">
        <f t="shared" si="68"/>
        <v>4</v>
      </c>
      <c r="O770" s="8">
        <f t="shared" si="71"/>
        <v>742388</v>
      </c>
      <c r="P770" s="9">
        <f t="shared" si="69"/>
        <v>742388</v>
      </c>
      <c r="Q770" s="40">
        <f t="array" ref="Q770">IFERROR(_xlfn.STDEV.P(IF((F770:M770&lt;&gt;0)*(F770:M770&lt;&gt;""), F770:M770)), 0)</f>
        <v>147001.05918348939</v>
      </c>
      <c r="R770" s="11">
        <f t="shared" si="72"/>
        <v>19.80110928294765</v>
      </c>
      <c r="S770" s="12">
        <f t="shared" si="70"/>
        <v>80.19889071705235</v>
      </c>
      <c r="T770" s="37" t="str">
        <f t="shared" si="73"/>
        <v>ALTO</v>
      </c>
    </row>
    <row r="771" spans="2:20" ht="18">
      <c r="B771" s="27">
        <v>770</v>
      </c>
      <c r="C771" s="33" t="s">
        <v>813</v>
      </c>
      <c r="D771" s="32" t="s">
        <v>38</v>
      </c>
      <c r="E771" s="32">
        <v>1</v>
      </c>
      <c r="F771" s="7">
        <f>BASE!F779</f>
        <v>439156.41</v>
      </c>
      <c r="G771" s="7">
        <f>BASE!G779</f>
        <v>674456.97</v>
      </c>
      <c r="H771" s="40">
        <f>BASE!H779*'FM-029 DEP19May25'!$H$1130</f>
        <v>563855.00824626279</v>
      </c>
      <c r="I771" s="7">
        <f>BASE!I779*'FM-029 DEP19May25'!$I$1130</f>
        <v>0</v>
      </c>
      <c r="J771" s="7">
        <f>BASE!J779*'FM-029 DEP19May25'!$J$1130</f>
        <v>761562.20357239037</v>
      </c>
      <c r="K771" s="7">
        <f>BASE!K779*'FM-029 DEP19May25'!$K$1130</f>
        <v>0</v>
      </c>
      <c r="L771" s="7">
        <f>BASE!L779*'FM-029 DEP19May25'!$L$1130</f>
        <v>0</v>
      </c>
      <c r="M771" s="36">
        <f>BASE!M779*$M$1130</f>
        <v>0</v>
      </c>
      <c r="N771" s="1">
        <f t="shared" si="68"/>
        <v>4</v>
      </c>
      <c r="O771" s="8">
        <f t="shared" si="71"/>
        <v>609758</v>
      </c>
      <c r="P771" s="9">
        <f t="shared" si="69"/>
        <v>609758</v>
      </c>
      <c r="Q771" s="40">
        <f t="array" ref="Q771">IFERROR(_xlfn.STDEV.P(IF((F771:M771&lt;&gt;0)*(F771:M771&lt;&gt;""), F771:M771)), 0)</f>
        <v>120874.37704419067</v>
      </c>
      <c r="R771" s="11">
        <f t="shared" si="72"/>
        <v>19.823335986438991</v>
      </c>
      <c r="S771" s="12">
        <f t="shared" si="70"/>
        <v>80.176664013561009</v>
      </c>
      <c r="T771" s="37" t="str">
        <f t="shared" si="73"/>
        <v>ALTO</v>
      </c>
    </row>
    <row r="772" spans="2:20" ht="18">
      <c r="B772" s="27">
        <v>771</v>
      </c>
      <c r="C772" s="33" t="s">
        <v>814</v>
      </c>
      <c r="D772" s="32" t="s">
        <v>38</v>
      </c>
      <c r="E772" s="32">
        <v>1</v>
      </c>
      <c r="F772" s="7">
        <f>BASE!F780</f>
        <v>200279.38</v>
      </c>
      <c r="G772" s="7">
        <f>BASE!G780</f>
        <v>307880.07</v>
      </c>
      <c r="H772" s="40">
        <f>BASE!H780*'FM-029 DEP19May25'!$H$1130</f>
        <v>257391.97722867271</v>
      </c>
      <c r="I772" s="7">
        <f>BASE!I780*'FM-029 DEP19May25'!$I$1130</f>
        <v>0</v>
      </c>
      <c r="J772" s="7">
        <f>BASE!J780*'FM-029 DEP19May25'!$J$1130</f>
        <v>347094.39098824165</v>
      </c>
      <c r="K772" s="7">
        <f>BASE!K780*'FM-029 DEP19May25'!$K$1130</f>
        <v>0</v>
      </c>
      <c r="L772" s="7">
        <f>BASE!L780*'FM-029 DEP19May25'!$L$1130</f>
        <v>0</v>
      </c>
      <c r="M772" s="36">
        <f>BASE!M780*$M$1130</f>
        <v>0</v>
      </c>
      <c r="N772" s="1">
        <f t="shared" si="68"/>
        <v>4</v>
      </c>
      <c r="O772" s="8">
        <f t="shared" si="71"/>
        <v>278161</v>
      </c>
      <c r="P772" s="9">
        <f t="shared" si="69"/>
        <v>278161</v>
      </c>
      <c r="Q772" s="40">
        <f t="array" ref="Q772">IFERROR(_xlfn.STDEV.P(IF((F772:M772&lt;&gt;0)*(F772:M772&lt;&gt;""), F772:M772)), 0)</f>
        <v>55072.53070877662</v>
      </c>
      <c r="R772" s="11">
        <f t="shared" si="72"/>
        <v>19.798796635321494</v>
      </c>
      <c r="S772" s="12">
        <f t="shared" si="70"/>
        <v>80.201203364678506</v>
      </c>
      <c r="T772" s="37" t="str">
        <f t="shared" si="73"/>
        <v>ALTO</v>
      </c>
    </row>
    <row r="773" spans="2:20" ht="18">
      <c r="B773" s="27">
        <v>772</v>
      </c>
      <c r="C773" s="33" t="s">
        <v>815</v>
      </c>
      <c r="D773" s="32" t="s">
        <v>38</v>
      </c>
      <c r="E773" s="32">
        <v>1</v>
      </c>
      <c r="F773" s="7">
        <f>BASE!F781</f>
        <v>459711.27999999997</v>
      </c>
      <c r="G773" s="7">
        <f>BASE!G781</f>
        <v>706013.85</v>
      </c>
      <c r="H773" s="40">
        <f>BASE!H781*'FM-029 DEP19May25'!$H$1130</f>
        <v>590237.48736855993</v>
      </c>
      <c r="I773" s="7">
        <f>BASE!I781*'FM-029 DEP19May25'!$I$1130</f>
        <v>0</v>
      </c>
      <c r="J773" s="7">
        <f>BASE!J781*'FM-029 DEP19May25'!$J$1130</f>
        <v>735186.85845076747</v>
      </c>
      <c r="K773" s="7">
        <f>BASE!K781*'FM-029 DEP19May25'!$K$1130</f>
        <v>0</v>
      </c>
      <c r="L773" s="7">
        <f>BASE!L781*'FM-029 DEP19May25'!$L$1130</f>
        <v>0</v>
      </c>
      <c r="M773" s="36">
        <f>BASE!M781*$M$1130</f>
        <v>0</v>
      </c>
      <c r="N773" s="1">
        <f t="shared" si="68"/>
        <v>4</v>
      </c>
      <c r="O773" s="8">
        <f t="shared" si="71"/>
        <v>622787</v>
      </c>
      <c r="P773" s="9">
        <f t="shared" si="69"/>
        <v>622787</v>
      </c>
      <c r="Q773" s="40">
        <f t="array" ref="Q773">IFERROR(_xlfn.STDEV.P(IF((F773:M773&lt;&gt;0)*(F773:M773&lt;&gt;""), F773:M773)), 0)</f>
        <v>108643.45121335302</v>
      </c>
      <c r="R773" s="11">
        <f t="shared" si="72"/>
        <v>17.444720460342463</v>
      </c>
      <c r="S773" s="12">
        <f t="shared" si="70"/>
        <v>82.555279539657533</v>
      </c>
      <c r="T773" s="37" t="str">
        <f t="shared" si="73"/>
        <v>ALTO</v>
      </c>
    </row>
    <row r="774" spans="2:20" ht="18">
      <c r="B774" s="27">
        <v>773</v>
      </c>
      <c r="C774" s="33" t="s">
        <v>816</v>
      </c>
      <c r="D774" s="32" t="s">
        <v>38</v>
      </c>
      <c r="E774" s="32">
        <v>1</v>
      </c>
      <c r="F774" s="7">
        <f>BASE!F782</f>
        <v>1257580.0999999999</v>
      </c>
      <c r="G774" s="7">
        <f>BASE!G782</f>
        <v>2233703.37</v>
      </c>
      <c r="H774" s="40">
        <f>BASE!H782*'FM-029 DEP19May25'!$H$1130</f>
        <v>1867407.1865347978</v>
      </c>
      <c r="I774" s="7">
        <f>BASE!I782*'FM-029 DEP19May25'!$I$1130</f>
        <v>0</v>
      </c>
      <c r="J774" s="7">
        <f>BASE!J782*'FM-029 DEP19May25'!$J$1130</f>
        <v>2174253.4601920834</v>
      </c>
      <c r="K774" s="7">
        <f>BASE!K782*'FM-029 DEP19May25'!$K$1130</f>
        <v>0</v>
      </c>
      <c r="L774" s="7">
        <f>BASE!L782*'FM-029 DEP19May25'!$L$1130</f>
        <v>0</v>
      </c>
      <c r="M774" s="36">
        <f>BASE!M782*$M$1130</f>
        <v>0</v>
      </c>
      <c r="N774" s="1">
        <f t="shared" si="68"/>
        <v>4</v>
      </c>
      <c r="O774" s="8">
        <f t="shared" si="71"/>
        <v>1883236</v>
      </c>
      <c r="P774" s="9">
        <f t="shared" si="69"/>
        <v>1883236</v>
      </c>
      <c r="Q774" s="40">
        <f t="array" ref="Q774">IFERROR(_xlfn.STDEV.P(IF((F774:M774&lt;&gt;0)*(F774:M774&lt;&gt;""), F774:M774)), 0)</f>
        <v>387044.69900513126</v>
      </c>
      <c r="R774" s="11">
        <f t="shared" si="72"/>
        <v>20.552108126922555</v>
      </c>
      <c r="S774" s="12">
        <f t="shared" si="70"/>
        <v>79.447891873077452</v>
      </c>
      <c r="T774" s="37" t="str">
        <f t="shared" si="73"/>
        <v>ALTO</v>
      </c>
    </row>
    <row r="775" spans="2:20" ht="18">
      <c r="B775" s="27">
        <v>774</v>
      </c>
      <c r="C775" s="33" t="s">
        <v>817</v>
      </c>
      <c r="D775" s="32" t="s">
        <v>38</v>
      </c>
      <c r="E775" s="32">
        <v>1</v>
      </c>
      <c r="F775" s="7">
        <f>BASE!F783</f>
        <v>752020.5</v>
      </c>
      <c r="G775" s="7">
        <f>BASE!G783</f>
        <v>1150989.72</v>
      </c>
      <c r="H775" s="40">
        <f>BASE!H783*'FM-029 DEP19May25'!$H$1130</f>
        <v>962243.74541695043</v>
      </c>
      <c r="I775" s="7">
        <f>BASE!I783*'FM-029 DEP19May25'!$I$1130</f>
        <v>0</v>
      </c>
      <c r="J775" s="7">
        <f>BASE!J783*'FM-029 DEP19May25'!$J$1130</f>
        <v>1297321.025940221</v>
      </c>
      <c r="K775" s="7">
        <f>BASE!K783*'FM-029 DEP19May25'!$K$1130</f>
        <v>0</v>
      </c>
      <c r="L775" s="7">
        <f>BASE!L783*'FM-029 DEP19May25'!$L$1130</f>
        <v>0</v>
      </c>
      <c r="M775" s="36">
        <f>BASE!M783*$M$1130</f>
        <v>0</v>
      </c>
      <c r="N775" s="1">
        <f t="shared" si="68"/>
        <v>4</v>
      </c>
      <c r="O775" s="8">
        <f t="shared" si="71"/>
        <v>1040644</v>
      </c>
      <c r="P775" s="9">
        <f t="shared" si="69"/>
        <v>1040644</v>
      </c>
      <c r="Q775" s="40">
        <f t="array" ref="Q775">IFERROR(_xlfn.STDEV.P(IF((F775:M775&lt;&gt;0)*(F775:M775&lt;&gt;""), F775:M775)), 0)</f>
        <v>204639.56010417349</v>
      </c>
      <c r="R775" s="11">
        <f t="shared" si="72"/>
        <v>19.664703789593126</v>
      </c>
      <c r="S775" s="12">
        <f t="shared" si="70"/>
        <v>80.335296210406881</v>
      </c>
      <c r="T775" s="37" t="str">
        <f t="shared" si="73"/>
        <v>ALTO</v>
      </c>
    </row>
    <row r="776" spans="2:20" ht="18">
      <c r="B776" s="27">
        <v>775</v>
      </c>
      <c r="C776" s="33" t="s">
        <v>818</v>
      </c>
      <c r="D776" s="32" t="s">
        <v>38</v>
      </c>
      <c r="E776" s="32">
        <v>1</v>
      </c>
      <c r="F776" s="7">
        <f>BASE!F784</f>
        <v>94793.01999999999</v>
      </c>
      <c r="G776" s="7">
        <f>BASE!G784</f>
        <v>145356.48000000001</v>
      </c>
      <c r="H776" s="40">
        <f>BASE!H784*'FM-029 DEP19May25'!$H$1130</f>
        <v>121519.62868149897</v>
      </c>
      <c r="I776" s="7">
        <f>BASE!I784*'FM-029 DEP19May25'!$I$1130</f>
        <v>0</v>
      </c>
      <c r="J776" s="7">
        <f>BASE!J784*'FM-029 DEP19May25'!$J$1130</f>
        <v>164441.01068126742</v>
      </c>
      <c r="K776" s="7">
        <f>BASE!K784*'FM-029 DEP19May25'!$K$1130</f>
        <v>0</v>
      </c>
      <c r="L776" s="7">
        <f>BASE!L784*'FM-029 DEP19May25'!$L$1130</f>
        <v>0</v>
      </c>
      <c r="M776" s="36">
        <f>BASE!M784*$M$1130</f>
        <v>0</v>
      </c>
      <c r="N776" s="1">
        <f t="shared" si="68"/>
        <v>4</v>
      </c>
      <c r="O776" s="8">
        <f t="shared" si="71"/>
        <v>131528</v>
      </c>
      <c r="P776" s="9">
        <f t="shared" si="69"/>
        <v>131528</v>
      </c>
      <c r="Q776" s="40">
        <f t="array" ref="Q776">IFERROR(_xlfn.STDEV.P(IF((F776:M776&lt;&gt;0)*(F776:M776&lt;&gt;""), F776:M776)), 0)</f>
        <v>26096.548538070703</v>
      </c>
      <c r="R776" s="11">
        <f t="shared" si="72"/>
        <v>19.841059347112935</v>
      </c>
      <c r="S776" s="12">
        <f t="shared" si="70"/>
        <v>80.158940652887068</v>
      </c>
      <c r="T776" s="37" t="str">
        <f t="shared" si="73"/>
        <v>ALTO</v>
      </c>
    </row>
    <row r="777" spans="2:20" ht="18">
      <c r="B777" s="27">
        <v>776</v>
      </c>
      <c r="C777" s="33" t="s">
        <v>819</v>
      </c>
      <c r="D777" s="32" t="s">
        <v>38</v>
      </c>
      <c r="E777" s="32">
        <v>1</v>
      </c>
      <c r="F777" s="7">
        <f>BASE!F785</f>
        <v>149140.32</v>
      </c>
      <c r="G777" s="7">
        <f>BASE!G785</f>
        <v>228171.15</v>
      </c>
      <c r="H777" s="40">
        <f>BASE!H785*'FM-029 DEP19May25'!$H$1130</f>
        <v>190754.77473155805</v>
      </c>
      <c r="I777" s="7">
        <f>BASE!I785*'FM-029 DEP19May25'!$I$1130</f>
        <v>0</v>
      </c>
      <c r="J777" s="7">
        <f>BASE!J785*'FM-029 DEP19May25'!$J$1130</f>
        <v>258189.77739879725</v>
      </c>
      <c r="K777" s="7">
        <f>BASE!K785*'FM-029 DEP19May25'!$K$1130</f>
        <v>0</v>
      </c>
      <c r="L777" s="7">
        <f>BASE!L785*'FM-029 DEP19May25'!$L$1130</f>
        <v>0</v>
      </c>
      <c r="M777" s="36">
        <f>BASE!M785*$M$1130</f>
        <v>0</v>
      </c>
      <c r="N777" s="1">
        <f t="shared" si="68"/>
        <v>4</v>
      </c>
      <c r="O777" s="8">
        <f t="shared" si="71"/>
        <v>206564</v>
      </c>
      <c r="P777" s="9">
        <f t="shared" si="69"/>
        <v>206564</v>
      </c>
      <c r="Q777" s="40">
        <f t="array" ref="Q777">IFERROR(_xlfn.STDEV.P(IF((F777:M777&lt;&gt;0)*(F777:M777&lt;&gt;""), F777:M777)), 0)</f>
        <v>40864.105433385259</v>
      </c>
      <c r="R777" s="11">
        <f t="shared" si="72"/>
        <v>19.782781817444114</v>
      </c>
      <c r="S777" s="12">
        <f t="shared" si="70"/>
        <v>80.217218182555882</v>
      </c>
      <c r="T777" s="37" t="str">
        <f t="shared" si="73"/>
        <v>ALTO</v>
      </c>
    </row>
    <row r="778" spans="2:20" ht="18">
      <c r="B778" s="27">
        <v>777</v>
      </c>
      <c r="C778" s="33" t="s">
        <v>820</v>
      </c>
      <c r="D778" s="32" t="s">
        <v>38</v>
      </c>
      <c r="E778" s="32">
        <v>1</v>
      </c>
      <c r="F778" s="7">
        <f>BASE!F786</f>
        <v>865771.40999999992</v>
      </c>
      <c r="G778" s="7">
        <f>BASE!G786</f>
        <v>1322670.6599999999</v>
      </c>
      <c r="H778" s="40">
        <f>BASE!H786*'FM-029 DEP19May25'!$H$1130</f>
        <v>1105770.944073698</v>
      </c>
      <c r="I778" s="7">
        <f>BASE!I786*'FM-029 DEP19May25'!$I$1130</f>
        <v>0</v>
      </c>
      <c r="J778" s="7">
        <f>BASE!J786*'FM-029 DEP19May25'!$J$1130</f>
        <v>1489572.4405349612</v>
      </c>
      <c r="K778" s="7">
        <f>BASE!K786*'FM-029 DEP19May25'!$K$1130</f>
        <v>0</v>
      </c>
      <c r="L778" s="7">
        <f>BASE!L786*'FM-029 DEP19May25'!$L$1130</f>
        <v>0</v>
      </c>
      <c r="M778" s="36">
        <f>BASE!M786*$M$1130</f>
        <v>0</v>
      </c>
      <c r="N778" s="1">
        <f t="shared" ref="N778:N841" si="74">COUNTIF(F778:M778,"&gt;0")</f>
        <v>4</v>
      </c>
      <c r="O778" s="8">
        <f t="shared" si="71"/>
        <v>1195946</v>
      </c>
      <c r="P778" s="9">
        <f t="shared" ref="P778:P841" si="75">IFERROR(ROUND(+O778*E778,0),0)</f>
        <v>1195946</v>
      </c>
      <c r="Q778" s="40">
        <f t="array" ref="Q778">IFERROR(_xlfn.STDEV.P(IF((F778:M778&lt;&gt;0)*(F778:M778&lt;&gt;""), F778:M778)), 0)</f>
        <v>234212.73803200683</v>
      </c>
      <c r="R778" s="11">
        <f t="shared" si="72"/>
        <v>19.583889074590896</v>
      </c>
      <c r="S778" s="12">
        <f t="shared" ref="S778:S841" si="76">IFERROR(100-R778,0)</f>
        <v>80.4161109254091</v>
      </c>
      <c r="T778" s="37" t="str">
        <f t="shared" si="73"/>
        <v>ALTO</v>
      </c>
    </row>
    <row r="779" spans="2:20" ht="18">
      <c r="B779" s="27">
        <v>778</v>
      </c>
      <c r="C779" s="33" t="s">
        <v>821</v>
      </c>
      <c r="D779" s="32" t="s">
        <v>38</v>
      </c>
      <c r="E779" s="32">
        <v>1</v>
      </c>
      <c r="F779" s="7">
        <f>BASE!F787</f>
        <v>853132.41999999993</v>
      </c>
      <c r="G779" s="7">
        <f>BASE!G787</f>
        <v>1302477.75</v>
      </c>
      <c r="H779" s="40">
        <f>BASE!H787*'FM-029 DEP19May25'!$H$1130</f>
        <v>1088889.7709297086</v>
      </c>
      <c r="I779" s="7">
        <f>BASE!I787*'FM-029 DEP19May25'!$I$1130</f>
        <v>0</v>
      </c>
      <c r="J779" s="7">
        <f>BASE!J787*'FM-029 DEP19May25'!$J$1130</f>
        <v>1255156.0515214074</v>
      </c>
      <c r="K779" s="7">
        <f>BASE!K787*'FM-029 DEP19May25'!$K$1130</f>
        <v>0</v>
      </c>
      <c r="L779" s="7">
        <f>BASE!L787*'FM-029 DEP19May25'!$L$1130</f>
        <v>0</v>
      </c>
      <c r="M779" s="36">
        <f>BASE!M787*$M$1130</f>
        <v>0</v>
      </c>
      <c r="N779" s="1">
        <f t="shared" si="74"/>
        <v>4</v>
      </c>
      <c r="O779" s="8">
        <f t="shared" ref="O779:O842" si="77">IFERROR(ROUND(AVERAGEIF(F779:M779,"&gt;0"),0),0)</f>
        <v>1124914</v>
      </c>
      <c r="P779" s="9">
        <f t="shared" si="75"/>
        <v>1124914</v>
      </c>
      <c r="Q779" s="40">
        <f t="array" ref="Q779">IFERROR(_xlfn.STDEV.P(IF((F779:M779&lt;&gt;0)*(F779:M779&lt;&gt;""), F779:M779)), 0)</f>
        <v>175822.95754961204</v>
      </c>
      <c r="R779" s="11">
        <f t="shared" si="72"/>
        <v>15.629902156930401</v>
      </c>
      <c r="S779" s="12">
        <f t="shared" si="76"/>
        <v>84.370097843069601</v>
      </c>
      <c r="T779" s="37" t="str">
        <f t="shared" si="73"/>
        <v>ALTO</v>
      </c>
    </row>
    <row r="780" spans="2:20" ht="18">
      <c r="B780" s="27">
        <v>779</v>
      </c>
      <c r="C780" s="33" t="s">
        <v>822</v>
      </c>
      <c r="D780" s="32" t="s">
        <v>38</v>
      </c>
      <c r="E780" s="32">
        <v>1</v>
      </c>
      <c r="F780" s="7">
        <f>BASE!F788</f>
        <v>551060.43999999994</v>
      </c>
      <c r="G780" s="7">
        <f>BASE!G788</f>
        <v>844992.78</v>
      </c>
      <c r="H780" s="40">
        <f>BASE!H788*'FM-029 DEP19May25'!$H$1130</f>
        <v>706426.21926774655</v>
      </c>
      <c r="I780" s="7">
        <f>BASE!I788*'FM-029 DEP19May25'!$I$1130</f>
        <v>0</v>
      </c>
      <c r="J780" s="7">
        <f>BASE!J788*'FM-029 DEP19May25'!$J$1130</f>
        <v>880699.96140382381</v>
      </c>
      <c r="K780" s="7">
        <f>BASE!K788*'FM-029 DEP19May25'!$K$1130</f>
        <v>0</v>
      </c>
      <c r="L780" s="7">
        <f>BASE!L788*'FM-029 DEP19May25'!$L$1130</f>
        <v>0</v>
      </c>
      <c r="M780" s="36">
        <f>BASE!M788*$M$1130</f>
        <v>0</v>
      </c>
      <c r="N780" s="1">
        <f t="shared" si="74"/>
        <v>4</v>
      </c>
      <c r="O780" s="8">
        <f t="shared" si="77"/>
        <v>745795</v>
      </c>
      <c r="P780" s="9">
        <f t="shared" si="75"/>
        <v>745795</v>
      </c>
      <c r="Q780" s="40">
        <f t="array" ref="Q780">IFERROR(_xlfn.STDEV.P(IF((F780:M780&lt;&gt;0)*(F780:M780&lt;&gt;""), F780:M780)), 0)</f>
        <v>129914.39289291945</v>
      </c>
      <c r="R780" s="11">
        <f t="shared" si="72"/>
        <v>17.419584858160679</v>
      </c>
      <c r="S780" s="12">
        <f t="shared" si="76"/>
        <v>82.580415141839325</v>
      </c>
      <c r="T780" s="37" t="str">
        <f t="shared" si="73"/>
        <v>ALTO</v>
      </c>
    </row>
    <row r="781" spans="2:20" ht="18">
      <c r="B781" s="27">
        <v>780</v>
      </c>
      <c r="C781" s="33" t="s">
        <v>823</v>
      </c>
      <c r="D781" s="32" t="s">
        <v>38</v>
      </c>
      <c r="E781" s="32">
        <v>1</v>
      </c>
      <c r="F781" s="7">
        <f>BASE!F789</f>
        <v>285641.64999999997</v>
      </c>
      <c r="G781" s="7">
        <f>BASE!G789</f>
        <v>438192.42</v>
      </c>
      <c r="H781" s="40">
        <f>BASE!H789*'FM-029 DEP19May25'!$H$1130</f>
        <v>366334.85892039211</v>
      </c>
      <c r="I781" s="7">
        <f>BASE!I789*'FM-029 DEP19May25'!$I$1130</f>
        <v>0</v>
      </c>
      <c r="J781" s="7">
        <f>BASE!J789*'FM-029 DEP19May25'!$J$1130</f>
        <v>494939.96230140928</v>
      </c>
      <c r="K781" s="7">
        <f>BASE!K789*'FM-029 DEP19May25'!$K$1130</f>
        <v>0</v>
      </c>
      <c r="L781" s="7">
        <f>BASE!L789*'FM-029 DEP19May25'!$L$1130</f>
        <v>0</v>
      </c>
      <c r="M781" s="36">
        <f>BASE!M789*$M$1130</f>
        <v>0</v>
      </c>
      <c r="N781" s="1">
        <f t="shared" si="74"/>
        <v>4</v>
      </c>
      <c r="O781" s="8">
        <f t="shared" si="77"/>
        <v>396277</v>
      </c>
      <c r="P781" s="9">
        <f t="shared" si="75"/>
        <v>396277</v>
      </c>
      <c r="Q781" s="40">
        <f t="array" ref="Q781">IFERROR(_xlfn.STDEV.P(IF((F781:M781&lt;&gt;0)*(F781:M781&lt;&gt;""), F781:M781)), 0)</f>
        <v>78466.545491885947</v>
      </c>
      <c r="R781" s="11">
        <f t="shared" si="72"/>
        <v>19.800933562100738</v>
      </c>
      <c r="S781" s="12">
        <f t="shared" si="76"/>
        <v>80.199066437899262</v>
      </c>
      <c r="T781" s="37" t="str">
        <f t="shared" si="73"/>
        <v>ALTO</v>
      </c>
    </row>
    <row r="782" spans="2:20" ht="18">
      <c r="B782" s="27">
        <v>781</v>
      </c>
      <c r="C782" s="33" t="s">
        <v>824</v>
      </c>
      <c r="D782" s="32" t="s">
        <v>38</v>
      </c>
      <c r="E782" s="32">
        <v>1</v>
      </c>
      <c r="F782" s="7">
        <f>BASE!F790</f>
        <v>2679000.59</v>
      </c>
      <c r="G782" s="7">
        <f>BASE!G790</f>
        <v>4105031.52</v>
      </c>
      <c r="H782" s="40">
        <f>BASE!H790*'FM-029 DEP19May25'!$H$1130</f>
        <v>3431863.5790754356</v>
      </c>
      <c r="I782" s="7">
        <f>BASE!I790*'FM-029 DEP19May25'!$I$1130</f>
        <v>0</v>
      </c>
      <c r="J782" s="7">
        <f>BASE!J790*'FM-029 DEP19May25'!$J$1130</f>
        <v>3632875.8908536043</v>
      </c>
      <c r="K782" s="7">
        <f>BASE!K790*'FM-029 DEP19May25'!$K$1130</f>
        <v>0</v>
      </c>
      <c r="L782" s="7">
        <f>BASE!L790*'FM-029 DEP19May25'!$L$1130</f>
        <v>0</v>
      </c>
      <c r="M782" s="36">
        <f>BASE!M790*$M$1130</f>
        <v>0</v>
      </c>
      <c r="N782" s="1">
        <f t="shared" si="74"/>
        <v>4</v>
      </c>
      <c r="O782" s="8">
        <f t="shared" si="77"/>
        <v>3462193</v>
      </c>
      <c r="P782" s="9">
        <f t="shared" si="75"/>
        <v>3462193</v>
      </c>
      <c r="Q782" s="40">
        <f t="array" ref="Q782">IFERROR(_xlfn.STDEV.P(IF((F782:M782&lt;&gt;0)*(F782:M782&lt;&gt;""), F782:M782)), 0)</f>
        <v>513975.73796851659</v>
      </c>
      <c r="R782" s="11">
        <f t="shared" si="72"/>
        <v>14.84538088917968</v>
      </c>
      <c r="S782" s="12">
        <f t="shared" si="76"/>
        <v>85.15461911082032</v>
      </c>
      <c r="T782" s="37" t="str">
        <f t="shared" si="73"/>
        <v>ALTO</v>
      </c>
    </row>
    <row r="783" spans="2:20" ht="18">
      <c r="B783" s="27">
        <v>782</v>
      </c>
      <c r="C783" s="33" t="s">
        <v>825</v>
      </c>
      <c r="D783" s="32" t="s">
        <v>38</v>
      </c>
      <c r="E783" s="32">
        <v>1</v>
      </c>
      <c r="F783" s="7">
        <f>BASE!F791</f>
        <v>3357314.8699999996</v>
      </c>
      <c r="G783" s="7">
        <f>BASE!G791</f>
        <v>5347466.82</v>
      </c>
      <c r="H783" s="40">
        <f>BASE!H791*'FM-029 DEP19May25'!$H$1130</f>
        <v>4470557.5464854334</v>
      </c>
      <c r="I783" s="7">
        <f>BASE!I791*'FM-029 DEP19May25'!$I$1130</f>
        <v>0</v>
      </c>
      <c r="J783" s="7"/>
      <c r="K783" s="7">
        <f>BASE!K791*'FM-029 DEP19May25'!$K$1130</f>
        <v>0</v>
      </c>
      <c r="L783" s="7">
        <f>BASE!L791*'FM-029 DEP19May25'!$L$1130</f>
        <v>0</v>
      </c>
      <c r="M783" s="36">
        <f>BASE!M791*$M$1130</f>
        <v>0</v>
      </c>
      <c r="N783" s="1">
        <f t="shared" si="74"/>
        <v>3</v>
      </c>
      <c r="O783" s="8">
        <f t="shared" si="77"/>
        <v>4391780</v>
      </c>
      <c r="P783" s="9">
        <f t="shared" si="75"/>
        <v>4391780</v>
      </c>
      <c r="Q783" s="40">
        <f t="array" ref="Q783">IFERROR(_xlfn.STDEV.P(IF((F783:M783&lt;&gt;0)*(F783:M783&lt;&gt;""), F783:M783)), 0)</f>
        <v>814383.46924482449</v>
      </c>
      <c r="R783" s="11">
        <f t="shared" si="72"/>
        <v>18.543357573576646</v>
      </c>
      <c r="S783" s="12">
        <f t="shared" si="76"/>
        <v>81.456642426423358</v>
      </c>
      <c r="T783" s="37" t="str">
        <f t="shared" si="73"/>
        <v>ALTO</v>
      </c>
    </row>
    <row r="784" spans="2:20" ht="18">
      <c r="B784" s="27">
        <v>783</v>
      </c>
      <c r="C784" s="33" t="s">
        <v>826</v>
      </c>
      <c r="D784" s="32" t="s">
        <v>38</v>
      </c>
      <c r="E784" s="32">
        <v>1</v>
      </c>
      <c r="F784" s="7">
        <f>BASE!F792</f>
        <v>9662175.25</v>
      </c>
      <c r="G784" s="7">
        <f>BASE!G792</f>
        <v>14832411.33</v>
      </c>
      <c r="H784" s="40">
        <f>BASE!H792*'FM-029 DEP19May25'!$H$1130</f>
        <v>12400104.697107138</v>
      </c>
      <c r="I784" s="7">
        <f>BASE!I792*'FM-029 DEP19May25'!$I$1130</f>
        <v>0</v>
      </c>
      <c r="J784" s="7">
        <f>BASE!J792*'FM-029 DEP19May25'!$J$1130</f>
        <v>15460108.734404454</v>
      </c>
      <c r="K784" s="7">
        <f>BASE!K792*'FM-029 DEP19May25'!$K$1130</f>
        <v>0</v>
      </c>
      <c r="L784" s="7">
        <f>BASE!L792*'FM-029 DEP19May25'!$L$1130</f>
        <v>0</v>
      </c>
      <c r="M784" s="36">
        <f>BASE!M792*$M$1130</f>
        <v>0</v>
      </c>
      <c r="N784" s="1">
        <f t="shared" si="74"/>
        <v>4</v>
      </c>
      <c r="O784" s="8">
        <f t="shared" si="77"/>
        <v>13088700</v>
      </c>
      <c r="P784" s="9">
        <f t="shared" si="75"/>
        <v>13088700</v>
      </c>
      <c r="Q784" s="40">
        <f t="array" ref="Q784">IFERROR(_xlfn.STDEV.P(IF((F784:M784&lt;&gt;0)*(F784:M784&lt;&gt;""), F784:M784)), 0)</f>
        <v>2284696.0378521294</v>
      </c>
      <c r="R784" s="11">
        <f t="shared" si="72"/>
        <v>17.455484791095596</v>
      </c>
      <c r="S784" s="12">
        <f t="shared" si="76"/>
        <v>82.5445152089044</v>
      </c>
      <c r="T784" s="37" t="str">
        <f t="shared" si="73"/>
        <v>ALTO</v>
      </c>
    </row>
    <row r="785" spans="2:20" ht="18">
      <c r="B785" s="27">
        <v>784</v>
      </c>
      <c r="C785" s="33" t="s">
        <v>827</v>
      </c>
      <c r="D785" s="32" t="s">
        <v>38</v>
      </c>
      <c r="E785" s="32">
        <v>1</v>
      </c>
      <c r="F785" s="7">
        <f>BASE!F793</f>
        <v>3994519.4099999997</v>
      </c>
      <c r="G785" s="7">
        <f>BASE!G793</f>
        <v>6284186.8499999996</v>
      </c>
      <c r="H785" s="40">
        <f>BASE!H793*'FM-029 DEP19May25'!$H$1130</f>
        <v>5253668.2692435514</v>
      </c>
      <c r="I785" s="7">
        <f>BASE!I793*'FM-029 DEP19May25'!$I$1130</f>
        <v>0</v>
      </c>
      <c r="J785" s="7">
        <f>BASE!J793*'FM-029 DEP19May25'!$J$1130</f>
        <v>6378592.0644466393</v>
      </c>
      <c r="K785" s="7">
        <f>BASE!K793*'FM-029 DEP19May25'!$K$1130</f>
        <v>0</v>
      </c>
      <c r="L785" s="7">
        <f>BASE!L793*'FM-029 DEP19May25'!$L$1130</f>
        <v>0</v>
      </c>
      <c r="M785" s="36">
        <f>BASE!M793*$M$1130</f>
        <v>0</v>
      </c>
      <c r="N785" s="1">
        <f t="shared" si="74"/>
        <v>4</v>
      </c>
      <c r="O785" s="8">
        <f t="shared" si="77"/>
        <v>5477742</v>
      </c>
      <c r="P785" s="9">
        <f t="shared" si="75"/>
        <v>5477742</v>
      </c>
      <c r="Q785" s="40">
        <f t="array" ref="Q785">IFERROR(_xlfn.STDEV.P(IF((F785:M785&lt;&gt;0)*(F785:M785&lt;&gt;""), F785:M785)), 0)</f>
        <v>963333.07103591552</v>
      </c>
      <c r="R785" s="11">
        <f t="shared" si="72"/>
        <v>17.586316972137709</v>
      </c>
      <c r="S785" s="12">
        <f t="shared" si="76"/>
        <v>82.413683027862291</v>
      </c>
      <c r="T785" s="37" t="str">
        <f t="shared" si="73"/>
        <v>ALTO</v>
      </c>
    </row>
    <row r="786" spans="2:20" ht="18">
      <c r="B786" s="27">
        <v>785</v>
      </c>
      <c r="C786" s="33" t="s">
        <v>828</v>
      </c>
      <c r="D786" s="32" t="s">
        <v>38</v>
      </c>
      <c r="E786" s="32">
        <v>1</v>
      </c>
      <c r="F786" s="7">
        <f>BASE!F794</f>
        <v>1754025.49</v>
      </c>
      <c r="G786" s="7">
        <f>BASE!G794</f>
        <v>2692839</v>
      </c>
      <c r="H786" s="40">
        <f>BASE!H794*'FM-029 DEP19May25'!$H$1130</f>
        <v>2251251.6092254743</v>
      </c>
      <c r="I786" s="7">
        <f>BASE!I794*'FM-029 DEP19May25'!$I$1130</f>
        <v>0</v>
      </c>
      <c r="J786" s="7">
        <f>BASE!J794*'FM-029 DEP19May25'!$J$1130</f>
        <v>2798916.8961493587</v>
      </c>
      <c r="K786" s="7">
        <f>BASE!K794*'FM-029 DEP19May25'!$K$1130</f>
        <v>0</v>
      </c>
      <c r="L786" s="7">
        <f>BASE!L794*'FM-029 DEP19May25'!$L$1130</f>
        <v>0</v>
      </c>
      <c r="M786" s="36">
        <f>BASE!M794*$M$1130</f>
        <v>0</v>
      </c>
      <c r="N786" s="1">
        <f t="shared" si="74"/>
        <v>4</v>
      </c>
      <c r="O786" s="8">
        <f t="shared" si="77"/>
        <v>2374258</v>
      </c>
      <c r="P786" s="9">
        <f t="shared" si="75"/>
        <v>2374258</v>
      </c>
      <c r="Q786" s="40">
        <f t="array" ref="Q786">IFERROR(_xlfn.STDEV.P(IF((F786:M786&lt;&gt;0)*(F786:M786&lt;&gt;""), F786:M786)), 0)</f>
        <v>412809.87460083253</v>
      </c>
      <c r="R786" s="11">
        <f t="shared" si="72"/>
        <v>17.386900437982415</v>
      </c>
      <c r="S786" s="12">
        <f t="shared" si="76"/>
        <v>82.613099562017581</v>
      </c>
      <c r="T786" s="37" t="str">
        <f t="shared" si="73"/>
        <v>ALTO</v>
      </c>
    </row>
    <row r="787" spans="2:20" ht="18">
      <c r="B787" s="27">
        <v>786</v>
      </c>
      <c r="C787" s="33" t="s">
        <v>829</v>
      </c>
      <c r="D787" s="32" t="s">
        <v>38</v>
      </c>
      <c r="E787" s="32">
        <v>1</v>
      </c>
      <c r="F787" s="7">
        <f>BASE!F795</f>
        <v>1719772.53</v>
      </c>
      <c r="G787" s="7">
        <f>BASE!G795</f>
        <v>2747613.36</v>
      </c>
      <c r="H787" s="40">
        <f>BASE!H795*'FM-029 DEP19May25'!$H$1130</f>
        <v>2297043.7147700754</v>
      </c>
      <c r="I787" s="7">
        <f>BASE!I795*'FM-029 DEP19May25'!$I$1130</f>
        <v>0</v>
      </c>
      <c r="J787" s="7">
        <f>BASE!J795*'FM-029 DEP19May25'!$J$1130</f>
        <v>2810936.3432366936</v>
      </c>
      <c r="K787" s="7">
        <f>BASE!K795*'FM-029 DEP19May25'!$K$1130</f>
        <v>0</v>
      </c>
      <c r="L787" s="7">
        <f>BASE!L795*'FM-029 DEP19May25'!$L$1130</f>
        <v>0</v>
      </c>
      <c r="M787" s="36">
        <f>BASE!M795*$M$1130</f>
        <v>0</v>
      </c>
      <c r="N787" s="1">
        <f t="shared" si="74"/>
        <v>4</v>
      </c>
      <c r="O787" s="8">
        <f t="shared" si="77"/>
        <v>2393841</v>
      </c>
      <c r="P787" s="9">
        <f t="shared" si="75"/>
        <v>2393841</v>
      </c>
      <c r="Q787" s="40">
        <f t="array" ref="Q787">IFERROR(_xlfn.STDEV.P(IF((F787:M787&lt;&gt;0)*(F787:M787&lt;&gt;""), F787:M787)), 0)</f>
        <v>436709.69325307442</v>
      </c>
      <c r="R787" s="11">
        <f t="shared" si="72"/>
        <v>18.2430534548065</v>
      </c>
      <c r="S787" s="12">
        <f t="shared" si="76"/>
        <v>81.7569465451935</v>
      </c>
      <c r="T787" s="37" t="str">
        <f t="shared" si="73"/>
        <v>ALTO</v>
      </c>
    </row>
    <row r="788" spans="2:20" ht="18">
      <c r="B788" s="27">
        <v>787</v>
      </c>
      <c r="C788" s="33" t="s">
        <v>830</v>
      </c>
      <c r="D788" s="32" t="s">
        <v>38</v>
      </c>
      <c r="E788" s="32">
        <v>1</v>
      </c>
      <c r="F788" s="7">
        <f>BASE!F796</f>
        <v>2939363.07</v>
      </c>
      <c r="G788" s="7">
        <f>BASE!G796</f>
        <v>5244685.5599999996</v>
      </c>
      <c r="H788" s="40">
        <f>BASE!H796*'FM-029 DEP19May25'!$H$1130</f>
        <v>4384630.8364693038</v>
      </c>
      <c r="I788" s="7">
        <f>BASE!I796*'FM-029 DEP19May25'!$I$1130</f>
        <v>0</v>
      </c>
      <c r="J788" s="7">
        <f>BASE!J796*'FM-029 DEP19May25'!$J$1130</f>
        <v>3990017.0209137425</v>
      </c>
      <c r="K788" s="7">
        <f>BASE!K796*'FM-029 DEP19May25'!$K$1130</f>
        <v>0</v>
      </c>
      <c r="L788" s="7">
        <f>BASE!L796*'FM-029 DEP19May25'!$L$1130</f>
        <v>0</v>
      </c>
      <c r="M788" s="36">
        <f>BASE!M796*$M$1130</f>
        <v>0</v>
      </c>
      <c r="N788" s="1">
        <f t="shared" si="74"/>
        <v>4</v>
      </c>
      <c r="O788" s="8">
        <f t="shared" si="77"/>
        <v>4139674</v>
      </c>
      <c r="P788" s="9">
        <f t="shared" si="75"/>
        <v>4139674</v>
      </c>
      <c r="Q788" s="40">
        <f t="array" ref="Q788">IFERROR(_xlfn.STDEV.P(IF((F788:M788&lt;&gt;0)*(F788:M788&lt;&gt;""), F788:M788)), 0)</f>
        <v>828281.04220930359</v>
      </c>
      <c r="R788" s="11">
        <f t="shared" si="72"/>
        <v>20.008363997003229</v>
      </c>
      <c r="S788" s="12">
        <f t="shared" si="76"/>
        <v>79.991636002996771</v>
      </c>
      <c r="T788" s="37" t="str">
        <f t="shared" si="73"/>
        <v>ALTO</v>
      </c>
    </row>
    <row r="789" spans="2:20" ht="18">
      <c r="B789" s="27">
        <v>788</v>
      </c>
      <c r="C789" s="33" t="s">
        <v>831</v>
      </c>
      <c r="D789" s="32" t="s">
        <v>38</v>
      </c>
      <c r="E789" s="32">
        <v>1</v>
      </c>
      <c r="F789" s="7">
        <f>BASE!F797</f>
        <v>20356295.890000001</v>
      </c>
      <c r="G789" s="7">
        <f>BASE!G797</f>
        <v>31252698.539999999</v>
      </c>
      <c r="H789" s="40">
        <f>BASE!H797*'FM-029 DEP19May25'!$H$1130</f>
        <v>26127695.015803516</v>
      </c>
      <c r="I789" s="7">
        <f>BASE!I797*'FM-029 DEP19May25'!$I$1130</f>
        <v>0</v>
      </c>
      <c r="J789" s="7">
        <f>BASE!J797*'FM-029 DEP19May25'!$J$1130</f>
        <v>32565619.239745088</v>
      </c>
      <c r="K789" s="7">
        <f>BASE!K797*'FM-029 DEP19May25'!$K$1130</f>
        <v>0</v>
      </c>
      <c r="L789" s="7">
        <f>BASE!L797*'FM-029 DEP19May25'!$L$1130</f>
        <v>0</v>
      </c>
      <c r="M789" s="36">
        <f>BASE!M797*$M$1130</f>
        <v>0</v>
      </c>
      <c r="N789" s="1">
        <f t="shared" si="74"/>
        <v>4</v>
      </c>
      <c r="O789" s="8">
        <f t="shared" si="77"/>
        <v>27575577</v>
      </c>
      <c r="P789" s="9">
        <f t="shared" si="75"/>
        <v>27575577</v>
      </c>
      <c r="Q789" s="40">
        <f t="array" ref="Q789">IFERROR(_xlfn.STDEV.P(IF((F789:M789&lt;&gt;0)*(F789:M789&lt;&gt;""), F789:M789)), 0)</f>
        <v>4812383.1507823644</v>
      </c>
      <c r="R789" s="11">
        <f t="shared" si="72"/>
        <v>17.45161361730478</v>
      </c>
      <c r="S789" s="12">
        <f t="shared" si="76"/>
        <v>82.548386382695213</v>
      </c>
      <c r="T789" s="37" t="str">
        <f t="shared" si="73"/>
        <v>ALTO</v>
      </c>
    </row>
    <row r="790" spans="2:20" ht="18">
      <c r="B790" s="27">
        <v>789</v>
      </c>
      <c r="C790" s="33" t="s">
        <v>832</v>
      </c>
      <c r="D790" s="32" t="s">
        <v>38</v>
      </c>
      <c r="E790" s="32">
        <v>1</v>
      </c>
      <c r="F790" s="7">
        <f>BASE!F798</f>
        <v>2932512.2399999998</v>
      </c>
      <c r="G790" s="7">
        <f>BASE!G798</f>
        <v>5252499.75</v>
      </c>
      <c r="H790" s="40">
        <f>BASE!H798*'FM-029 DEP19May25'!$H$1130</f>
        <v>4391163.9150027111</v>
      </c>
      <c r="I790" s="7">
        <f>BASE!I798*'FM-029 DEP19May25'!$I$1130</f>
        <v>0</v>
      </c>
      <c r="J790" s="7">
        <f>BASE!J798*'FM-029 DEP19May25'!$J$1130</f>
        <v>4684835.0516111664</v>
      </c>
      <c r="K790" s="7">
        <f>BASE!K798*'FM-029 DEP19May25'!$K$1130</f>
        <v>0</v>
      </c>
      <c r="L790" s="7">
        <f>BASE!L798*'FM-029 DEP19May25'!$L$1130</f>
        <v>0</v>
      </c>
      <c r="M790" s="36">
        <f>BASE!M798*$M$1130</f>
        <v>0</v>
      </c>
      <c r="N790" s="1">
        <f t="shared" si="74"/>
        <v>4</v>
      </c>
      <c r="O790" s="8">
        <f t="shared" si="77"/>
        <v>4315253</v>
      </c>
      <c r="P790" s="9">
        <f t="shared" si="75"/>
        <v>4315253</v>
      </c>
      <c r="Q790" s="40">
        <f t="array" ref="Q790">IFERROR(_xlfn.STDEV.P(IF((F790:M790&lt;&gt;0)*(F790:M790&lt;&gt;""), F790:M790)), 0)</f>
        <v>856264.6844931104</v>
      </c>
      <c r="R790" s="11">
        <f t="shared" si="72"/>
        <v>19.842745824940287</v>
      </c>
      <c r="S790" s="12">
        <f t="shared" si="76"/>
        <v>80.157254175059705</v>
      </c>
      <c r="T790" s="37" t="str">
        <f t="shared" si="73"/>
        <v>ALTO</v>
      </c>
    </row>
    <row r="791" spans="2:20" ht="18">
      <c r="B791" s="27">
        <v>790</v>
      </c>
      <c r="C791" s="33" t="s">
        <v>833</v>
      </c>
      <c r="D791" s="32" t="s">
        <v>38</v>
      </c>
      <c r="E791" s="32">
        <v>1</v>
      </c>
      <c r="F791" s="7">
        <f>BASE!F799</f>
        <v>4028778.32</v>
      </c>
      <c r="G791" s="7">
        <f>BASE!G799</f>
        <v>6394984.0199999996</v>
      </c>
      <c r="H791" s="40">
        <f>BASE!H799*'FM-029 DEP19May25'!$H$1130</f>
        <v>5346296.8198886178</v>
      </c>
      <c r="I791" s="7">
        <f>BASE!I799*'FM-029 DEP19May25'!$I$1130</f>
        <v>0</v>
      </c>
      <c r="J791" s="7">
        <f>BASE!J799*'FM-029 DEP19May25'!$J$1130</f>
        <v>6438608.3206175398</v>
      </c>
      <c r="K791" s="7">
        <f>BASE!K799*'FM-029 DEP19May25'!$K$1130</f>
        <v>0</v>
      </c>
      <c r="L791" s="7">
        <f>BASE!L799*'FM-029 DEP19May25'!$L$1130</f>
        <v>0</v>
      </c>
      <c r="M791" s="36">
        <f>BASE!M799*$M$1130</f>
        <v>0</v>
      </c>
      <c r="N791" s="1">
        <f t="shared" si="74"/>
        <v>4</v>
      </c>
      <c r="O791" s="8">
        <f t="shared" si="77"/>
        <v>5552167</v>
      </c>
      <c r="P791" s="9">
        <f t="shared" si="75"/>
        <v>5552167</v>
      </c>
      <c r="Q791" s="40">
        <f t="array" ref="Q791">IFERROR(_xlfn.STDEV.P(IF((F791:M791&lt;&gt;0)*(F791:M791&lt;&gt;""), F791:M791)), 0)</f>
        <v>982244.15823039948</v>
      </c>
      <c r="R791" s="11">
        <f t="shared" si="72"/>
        <v>17.691185409776029</v>
      </c>
      <c r="S791" s="12">
        <f t="shared" si="76"/>
        <v>82.308814590223975</v>
      </c>
      <c r="T791" s="37" t="str">
        <f t="shared" si="73"/>
        <v>ALTO</v>
      </c>
    </row>
    <row r="792" spans="2:20" ht="18">
      <c r="B792" s="27">
        <v>791</v>
      </c>
      <c r="C792" s="33" t="s">
        <v>834</v>
      </c>
      <c r="D792" s="32" t="s">
        <v>38</v>
      </c>
      <c r="E792" s="32">
        <v>1</v>
      </c>
      <c r="F792" s="7">
        <f>BASE!F800</f>
        <v>4028778.32</v>
      </c>
      <c r="G792" s="7">
        <f>BASE!G800</f>
        <v>6406335.6899999995</v>
      </c>
      <c r="H792" s="40">
        <f>BASE!H800*'FM-029 DEP19May25'!$H$1130</f>
        <v>5355786.2132484177</v>
      </c>
      <c r="I792" s="7">
        <f>BASE!I800*'FM-029 DEP19May25'!$I$1130</f>
        <v>0</v>
      </c>
      <c r="J792" s="7">
        <f>BASE!J800*'FM-029 DEP19May25'!$J$1130</f>
        <v>6438608.3206175398</v>
      </c>
      <c r="K792" s="7">
        <f>BASE!K800*'FM-029 DEP19May25'!$K$1130</f>
        <v>0</v>
      </c>
      <c r="L792" s="7">
        <f>BASE!L800*'FM-029 DEP19May25'!$L$1130</f>
        <v>0</v>
      </c>
      <c r="M792" s="36">
        <f>BASE!M800*$M$1130</f>
        <v>0</v>
      </c>
      <c r="N792" s="1">
        <f t="shared" si="74"/>
        <v>4</v>
      </c>
      <c r="O792" s="8">
        <f t="shared" si="77"/>
        <v>5557377</v>
      </c>
      <c r="P792" s="9">
        <f t="shared" si="75"/>
        <v>5557377</v>
      </c>
      <c r="Q792" s="40">
        <f t="array" ref="Q792">IFERROR(_xlfn.STDEV.P(IF((F792:M792&lt;&gt;0)*(F792:M792&lt;&gt;""), F792:M792)), 0)</f>
        <v>984194.1205327129</v>
      </c>
      <c r="R792" s="11">
        <f t="shared" si="72"/>
        <v>17.709687871323339</v>
      </c>
      <c r="S792" s="12">
        <f t="shared" si="76"/>
        <v>82.290312128676661</v>
      </c>
      <c r="T792" s="37" t="str">
        <f t="shared" si="73"/>
        <v>ALTO</v>
      </c>
    </row>
    <row r="793" spans="2:20" ht="18">
      <c r="B793" s="27">
        <v>792</v>
      </c>
      <c r="C793" s="33" t="s">
        <v>835</v>
      </c>
      <c r="D793" s="32" t="s">
        <v>38</v>
      </c>
      <c r="E793" s="32">
        <v>1</v>
      </c>
      <c r="F793" s="7">
        <f>BASE!F801</f>
        <v>1740322.64</v>
      </c>
      <c r="G793" s="7">
        <f>BASE!G801</f>
        <v>2660058.27</v>
      </c>
      <c r="H793" s="40">
        <f>BASE!H801*'FM-029 DEP19May25'!$H$1130</f>
        <v>2223845.6376297013</v>
      </c>
      <c r="I793" s="7">
        <f>BASE!I801*'FM-029 DEP19May25'!$I$1130</f>
        <v>0</v>
      </c>
      <c r="J793" s="7">
        <f>BASE!J801*'FM-029 DEP19May25'!$J$1130</f>
        <v>2774872.6918588998</v>
      </c>
      <c r="K793" s="7">
        <f>BASE!K801*'FM-029 DEP19May25'!$K$1130</f>
        <v>0</v>
      </c>
      <c r="L793" s="7">
        <f>BASE!L801*'FM-029 DEP19May25'!$L$1130</f>
        <v>0</v>
      </c>
      <c r="M793" s="36">
        <f>BASE!M801*$M$1130</f>
        <v>0</v>
      </c>
      <c r="N793" s="1">
        <f t="shared" si="74"/>
        <v>4</v>
      </c>
      <c r="O793" s="8">
        <f t="shared" si="77"/>
        <v>2349775</v>
      </c>
      <c r="P793" s="9">
        <f t="shared" si="75"/>
        <v>2349775</v>
      </c>
      <c r="Q793" s="40">
        <f t="array" ref="Q793">IFERROR(_xlfn.STDEV.P(IF((F793:M793&lt;&gt;0)*(F793:M793&lt;&gt;""), F793:M793)), 0)</f>
        <v>407515.07293659408</v>
      </c>
      <c r="R793" s="11">
        <f t="shared" si="72"/>
        <v>17.342727407372792</v>
      </c>
      <c r="S793" s="12">
        <f t="shared" si="76"/>
        <v>82.657272592627208</v>
      </c>
      <c r="T793" s="37" t="str">
        <f t="shared" si="73"/>
        <v>ALTO</v>
      </c>
    </row>
    <row r="794" spans="2:20" ht="18">
      <c r="B794" s="27">
        <v>793</v>
      </c>
      <c r="C794" s="33" t="s">
        <v>836</v>
      </c>
      <c r="D794" s="32" t="s">
        <v>38</v>
      </c>
      <c r="E794" s="32">
        <v>1</v>
      </c>
      <c r="F794" s="7">
        <f>BASE!F802</f>
        <v>1425146.38</v>
      </c>
      <c r="G794" s="7">
        <f>BASE!G802</f>
        <v>2189327.4300000002</v>
      </c>
      <c r="H794" s="40">
        <f>BASE!H802*'FM-029 DEP19May25'!$H$1130</f>
        <v>1830308.314346381</v>
      </c>
      <c r="I794" s="7">
        <f>BASE!I802*'FM-029 DEP19May25'!$I$1130</f>
        <v>0</v>
      </c>
      <c r="J794" s="7">
        <f>BASE!J802*'FM-029 DEP19May25'!$J$1130</f>
        <v>2282355.4698860068</v>
      </c>
      <c r="K794" s="7">
        <f>BASE!K802*'FM-029 DEP19May25'!$K$1130</f>
        <v>0</v>
      </c>
      <c r="L794" s="7">
        <f>BASE!L802*'FM-029 DEP19May25'!$L$1130</f>
        <v>0</v>
      </c>
      <c r="M794" s="36">
        <f>BASE!M802*$M$1130</f>
        <v>0</v>
      </c>
      <c r="N794" s="1">
        <f t="shared" si="74"/>
        <v>4</v>
      </c>
      <c r="O794" s="8">
        <f t="shared" si="77"/>
        <v>1931784</v>
      </c>
      <c r="P794" s="9">
        <f t="shared" si="75"/>
        <v>1931784</v>
      </c>
      <c r="Q794" s="40">
        <f t="array" ref="Q794">IFERROR(_xlfn.STDEV.P(IF((F794:M794&lt;&gt;0)*(F794:M794&lt;&gt;""), F794:M794)), 0)</f>
        <v>337715.84453934833</v>
      </c>
      <c r="R794" s="11">
        <f t="shared" si="72"/>
        <v>17.482070694205373</v>
      </c>
      <c r="S794" s="12">
        <f t="shared" si="76"/>
        <v>82.517929305794624</v>
      </c>
      <c r="T794" s="37" t="str">
        <f t="shared" si="73"/>
        <v>ALTO</v>
      </c>
    </row>
    <row r="795" spans="2:20" ht="18">
      <c r="B795" s="27">
        <v>794</v>
      </c>
      <c r="C795" s="33" t="s">
        <v>837</v>
      </c>
      <c r="D795" s="32" t="s">
        <v>38</v>
      </c>
      <c r="E795" s="32">
        <v>1</v>
      </c>
      <c r="F795" s="7">
        <f>BASE!F803</f>
        <v>515878.08999999997</v>
      </c>
      <c r="G795" s="7">
        <f>BASE!G803</f>
        <v>791362.32</v>
      </c>
      <c r="H795" s="40">
        <f>BASE!H803*'FM-029 DEP19May25'!$H$1130</f>
        <v>661590.10135840916</v>
      </c>
      <c r="I795" s="7">
        <f>BASE!I803*'FM-029 DEP19May25'!$I$1130</f>
        <v>0</v>
      </c>
      <c r="J795" s="7">
        <f>BASE!J803*'FM-029 DEP19May25'!$J$1130</f>
        <v>825168.09801633609</v>
      </c>
      <c r="K795" s="7">
        <f>BASE!K803*'FM-029 DEP19May25'!$K$1130</f>
        <v>0</v>
      </c>
      <c r="L795" s="7">
        <f>BASE!L803*'FM-029 DEP19May25'!$L$1130</f>
        <v>0</v>
      </c>
      <c r="M795" s="36">
        <f>BASE!M803*$M$1130</f>
        <v>0</v>
      </c>
      <c r="N795" s="1">
        <f t="shared" si="74"/>
        <v>4</v>
      </c>
      <c r="O795" s="8">
        <f t="shared" si="77"/>
        <v>698500</v>
      </c>
      <c r="P795" s="9">
        <f t="shared" si="75"/>
        <v>698500</v>
      </c>
      <c r="Q795" s="40">
        <f t="array" ref="Q795">IFERROR(_xlfn.STDEV.P(IF((F795:M795&lt;&gt;0)*(F795:M795&lt;&gt;""), F795:M795)), 0)</f>
        <v>121841.41348506624</v>
      </c>
      <c r="R795" s="11">
        <f t="shared" si="72"/>
        <v>17.443294700796883</v>
      </c>
      <c r="S795" s="12">
        <f t="shared" si="76"/>
        <v>82.556705299203117</v>
      </c>
      <c r="T795" s="37" t="str">
        <f t="shared" si="73"/>
        <v>ALTO</v>
      </c>
    </row>
    <row r="796" spans="2:20" ht="18">
      <c r="B796" s="27">
        <v>795</v>
      </c>
      <c r="C796" s="33" t="s">
        <v>838</v>
      </c>
      <c r="D796" s="32" t="s">
        <v>38</v>
      </c>
      <c r="E796" s="32">
        <v>1</v>
      </c>
      <c r="F796" s="7">
        <f>BASE!F804</f>
        <v>10935253.91</v>
      </c>
      <c r="G796" s="7">
        <f>BASE!G804</f>
        <v>16792178.940000001</v>
      </c>
      <c r="H796" s="40">
        <f>BASE!H804*'FM-029 DEP19May25'!$H$1130</f>
        <v>14038497.749135643</v>
      </c>
      <c r="I796" s="7">
        <f>BASE!I804*'FM-029 DEP19May25'!$I$1130</f>
        <v>0</v>
      </c>
      <c r="J796" s="7">
        <f>BASE!J804*'FM-029 DEP19May25'!$J$1130</f>
        <v>16198076.765999462</v>
      </c>
      <c r="K796" s="7">
        <f>BASE!K804*'FM-029 DEP19May25'!$K$1130</f>
        <v>0</v>
      </c>
      <c r="L796" s="7">
        <f>BASE!L804*'FM-029 DEP19May25'!$L$1130</f>
        <v>0</v>
      </c>
      <c r="M796" s="36">
        <f>BASE!M804*$M$1130</f>
        <v>0</v>
      </c>
      <c r="N796" s="1">
        <f t="shared" si="74"/>
        <v>4</v>
      </c>
      <c r="O796" s="8">
        <f t="shared" si="77"/>
        <v>14491002</v>
      </c>
      <c r="P796" s="9">
        <f t="shared" si="75"/>
        <v>14491002</v>
      </c>
      <c r="Q796" s="40">
        <f t="array" ref="Q796">IFERROR(_xlfn.STDEV.P(IF((F796:M796&lt;&gt;0)*(F796:M796&lt;&gt;""), F796:M796)), 0)</f>
        <v>2294429.3485793411</v>
      </c>
      <c r="R796" s="11">
        <f t="shared" ref="R796:R859" si="78">IFERROR(Q796/O796*100,0)</f>
        <v>15.833476170794409</v>
      </c>
      <c r="S796" s="12">
        <f t="shared" si="76"/>
        <v>84.166523829205588</v>
      </c>
      <c r="T796" s="37" t="str">
        <f t="shared" si="73"/>
        <v>ALTO</v>
      </c>
    </row>
    <row r="797" spans="2:20" ht="18">
      <c r="B797" s="27">
        <v>796</v>
      </c>
      <c r="C797" s="33" t="s">
        <v>839</v>
      </c>
      <c r="D797" s="32" t="s">
        <v>38</v>
      </c>
      <c r="E797" s="32">
        <v>1</v>
      </c>
      <c r="F797" s="7">
        <f>BASE!F805</f>
        <v>626242.26</v>
      </c>
      <c r="G797" s="7">
        <f>BASE!G805</f>
        <v>959935.04999999993</v>
      </c>
      <c r="H797" s="40">
        <f>BASE!H805*'FM-029 DEP19May25'!$H$1130</f>
        <v>802519.35646221228</v>
      </c>
      <c r="I797" s="7">
        <f>BASE!I805*'FM-029 DEP19May25'!$I$1130</f>
        <v>0</v>
      </c>
      <c r="J797" s="7">
        <f>BASE!J805*'FM-029 DEP19May25'!$J$1130</f>
        <v>1000554.5848667086</v>
      </c>
      <c r="K797" s="7">
        <f>BASE!K805*'FM-029 DEP19May25'!$K$1130</f>
        <v>0</v>
      </c>
      <c r="L797" s="7">
        <f>BASE!L805*'FM-029 DEP19May25'!$L$1130</f>
        <v>0</v>
      </c>
      <c r="M797" s="36">
        <f>BASE!M805*$M$1130</f>
        <v>0</v>
      </c>
      <c r="N797" s="1">
        <f t="shared" si="74"/>
        <v>4</v>
      </c>
      <c r="O797" s="8">
        <f t="shared" si="77"/>
        <v>847313</v>
      </c>
      <c r="P797" s="9">
        <f t="shared" si="75"/>
        <v>847313</v>
      </c>
      <c r="Q797" s="40">
        <f t="array" ref="Q797">IFERROR(_xlfn.STDEV.P(IF((F797:M797&lt;&gt;0)*(F797:M797&lt;&gt;""), F797:M797)), 0)</f>
        <v>147517.33123946874</v>
      </c>
      <c r="R797" s="11">
        <f t="shared" si="78"/>
        <v>17.410016279635592</v>
      </c>
      <c r="S797" s="12">
        <f t="shared" si="76"/>
        <v>82.589983720364415</v>
      </c>
      <c r="T797" s="37" t="str">
        <f t="shared" si="73"/>
        <v>ALTO</v>
      </c>
    </row>
    <row r="798" spans="2:20" ht="18">
      <c r="B798" s="27">
        <v>797</v>
      </c>
      <c r="C798" s="33" t="s">
        <v>840</v>
      </c>
      <c r="D798" s="32" t="s">
        <v>38</v>
      </c>
      <c r="E798" s="32">
        <v>1</v>
      </c>
      <c r="F798" s="7">
        <f>BASE!F806</f>
        <v>180145.77</v>
      </c>
      <c r="G798" s="7">
        <f>BASE!G806</f>
        <v>275831.19</v>
      </c>
      <c r="H798" s="40">
        <f>BASE!H806*'FM-029 DEP19May25'!$H$1130</f>
        <v>230598.51276785092</v>
      </c>
      <c r="I798" s="7">
        <f>BASE!I806*'FM-029 DEP19May25'!$I$1130</f>
        <v>0</v>
      </c>
      <c r="J798" s="7">
        <f>BASE!J806*'FM-029 DEP19May25'!$J$1130</f>
        <v>288333.97720132844</v>
      </c>
      <c r="K798" s="7">
        <f>BASE!K806*'FM-029 DEP19May25'!$K$1130</f>
        <v>0</v>
      </c>
      <c r="L798" s="7">
        <f>BASE!L806*'FM-029 DEP19May25'!$L$1130</f>
        <v>0</v>
      </c>
      <c r="M798" s="36">
        <f>BASE!M806*$M$1130</f>
        <v>0</v>
      </c>
      <c r="N798" s="1">
        <f t="shared" si="74"/>
        <v>4</v>
      </c>
      <c r="O798" s="8">
        <f t="shared" si="77"/>
        <v>243727</v>
      </c>
      <c r="P798" s="9">
        <f t="shared" si="75"/>
        <v>243727</v>
      </c>
      <c r="Q798" s="40">
        <f t="array" ref="Q798">IFERROR(_xlfn.STDEV.P(IF((F798:M798&lt;&gt;0)*(F798:M798&lt;&gt;""), F798:M798)), 0)</f>
        <v>42530.552004964622</v>
      </c>
      <c r="R798" s="11">
        <f t="shared" si="78"/>
        <v>17.450078163258326</v>
      </c>
      <c r="S798" s="12">
        <f t="shared" si="76"/>
        <v>82.549921836741674</v>
      </c>
      <c r="T798" s="37" t="str">
        <f t="shared" si="73"/>
        <v>ALTO</v>
      </c>
    </row>
    <row r="799" spans="2:20" ht="18">
      <c r="B799" s="27">
        <v>798</v>
      </c>
      <c r="C799" s="33" t="s">
        <v>841</v>
      </c>
      <c r="D799" s="32" t="s">
        <v>38</v>
      </c>
      <c r="E799" s="32">
        <v>1</v>
      </c>
      <c r="F799" s="7">
        <f>BASE!F807</f>
        <v>4001371.4299999997</v>
      </c>
      <c r="G799" s="7">
        <f>BASE!G807</f>
        <v>6450976.0800000001</v>
      </c>
      <c r="H799" s="40">
        <f>BASE!H807*'FM-029 DEP19May25'!$H$1130</f>
        <v>5393106.4615974408</v>
      </c>
      <c r="I799" s="7">
        <f>BASE!I807*'FM-029 DEP19May25'!$I$1130</f>
        <v>0</v>
      </c>
      <c r="J799" s="7">
        <f>BASE!J807*'FM-029 DEP19May25'!$J$1130</f>
        <v>6546801.929808815</v>
      </c>
      <c r="K799" s="7">
        <f>BASE!K807*'FM-029 DEP19May25'!$K$1130</f>
        <v>0</v>
      </c>
      <c r="L799" s="7">
        <f>BASE!L807*'FM-029 DEP19May25'!$L$1130</f>
        <v>0</v>
      </c>
      <c r="M799" s="36">
        <f>BASE!M807*$M$1130</f>
        <v>0</v>
      </c>
      <c r="N799" s="1">
        <f t="shared" si="74"/>
        <v>4</v>
      </c>
      <c r="O799" s="8">
        <f t="shared" si="77"/>
        <v>5598064</v>
      </c>
      <c r="P799" s="9">
        <f t="shared" si="75"/>
        <v>5598064</v>
      </c>
      <c r="Q799" s="40">
        <f t="array" ref="Q799">IFERROR(_xlfn.STDEV.P(IF((F799:M799&lt;&gt;0)*(F799:M799&lt;&gt;""), F799:M799)), 0)</f>
        <v>1027009.9112604851</v>
      </c>
      <c r="R799" s="11">
        <f t="shared" si="78"/>
        <v>18.345805107988852</v>
      </c>
      <c r="S799" s="12">
        <f t="shared" si="76"/>
        <v>81.654194892011148</v>
      </c>
      <c r="T799" s="37" t="str">
        <f t="shared" si="73"/>
        <v>ALTO</v>
      </c>
    </row>
    <row r="800" spans="2:20" ht="18">
      <c r="B800" s="27">
        <v>799</v>
      </c>
      <c r="C800" s="33" t="s">
        <v>842</v>
      </c>
      <c r="D800" s="32" t="s">
        <v>38</v>
      </c>
      <c r="E800" s="32">
        <v>1</v>
      </c>
      <c r="F800" s="7">
        <f>BASE!F808</f>
        <v>460431.23</v>
      </c>
      <c r="G800" s="7">
        <f>BASE!G808</f>
        <v>707157.75</v>
      </c>
      <c r="H800" s="40">
        <f>BASE!H808*'FM-029 DEP19May25'!$H$1130</f>
        <v>591193.47500382387</v>
      </c>
      <c r="I800" s="7">
        <f>BASE!I808*'FM-029 DEP19May25'!$I$1130</f>
        <v>0</v>
      </c>
      <c r="J800" s="7">
        <f>BASE!J808*'FM-029 DEP19May25'!$J$1130</f>
        <v>754385.58208419359</v>
      </c>
      <c r="K800" s="7">
        <f>BASE!K808*'FM-029 DEP19May25'!$K$1130</f>
        <v>0</v>
      </c>
      <c r="L800" s="7">
        <f>BASE!L808*'FM-029 DEP19May25'!$L$1130</f>
        <v>0</v>
      </c>
      <c r="M800" s="36">
        <f>BASE!M808*$M$1130</f>
        <v>0</v>
      </c>
      <c r="N800" s="1">
        <f t="shared" si="74"/>
        <v>4</v>
      </c>
      <c r="O800" s="8">
        <f t="shared" si="77"/>
        <v>628292</v>
      </c>
      <c r="P800" s="9">
        <f t="shared" si="75"/>
        <v>628292</v>
      </c>
      <c r="Q800" s="40">
        <f t="array" ref="Q800">IFERROR(_xlfn.STDEV.P(IF((F800:M800&lt;&gt;0)*(F800:M800&lt;&gt;""), F800:M800)), 0)</f>
        <v>113658.40997014944</v>
      </c>
      <c r="R800" s="11">
        <f t="shared" si="78"/>
        <v>18.090061622645116</v>
      </c>
      <c r="S800" s="12">
        <f t="shared" si="76"/>
        <v>81.909938377354877</v>
      </c>
      <c r="T800" s="37" t="str">
        <f t="shared" si="73"/>
        <v>ALTO</v>
      </c>
    </row>
    <row r="801" spans="2:20" ht="18">
      <c r="B801" s="27">
        <v>800</v>
      </c>
      <c r="C801" s="33" t="s">
        <v>843</v>
      </c>
      <c r="D801" s="32" t="s">
        <v>38</v>
      </c>
      <c r="E801" s="32">
        <v>1</v>
      </c>
      <c r="F801" s="7">
        <f>BASE!F809</f>
        <v>123330.40999999999</v>
      </c>
      <c r="G801" s="7">
        <f>BASE!G809</f>
        <v>188274.87</v>
      </c>
      <c r="H801" s="40">
        <f>BASE!H809*'FM-029 DEP19May25'!$H$1130</f>
        <v>157400.43562747687</v>
      </c>
      <c r="I801" s="7">
        <f>BASE!I809*'FM-029 DEP19May25'!$I$1130</f>
        <v>0</v>
      </c>
      <c r="J801" s="7">
        <f>BASE!J809*'FM-029 DEP19May25'!$J$1130</f>
        <v>167401.40023337223</v>
      </c>
      <c r="K801" s="7">
        <f>BASE!K809*'FM-029 DEP19May25'!$K$1130</f>
        <v>0</v>
      </c>
      <c r="L801" s="7">
        <f>BASE!L809*'FM-029 DEP19May25'!$L$1130</f>
        <v>0</v>
      </c>
      <c r="M801" s="36">
        <f>BASE!M809*$M$1130</f>
        <v>0</v>
      </c>
      <c r="N801" s="1">
        <f t="shared" si="74"/>
        <v>4</v>
      </c>
      <c r="O801" s="8">
        <f t="shared" si="77"/>
        <v>159102</v>
      </c>
      <c r="P801" s="9">
        <f t="shared" si="75"/>
        <v>159102</v>
      </c>
      <c r="Q801" s="40">
        <f t="array" ref="Q801">IFERROR(_xlfn.STDEV.P(IF((F801:M801&lt;&gt;0)*(F801:M801&lt;&gt;""), F801:M801)), 0)</f>
        <v>23465.071705180875</v>
      </c>
      <c r="R801" s="11">
        <f t="shared" si="78"/>
        <v>14.748445465915497</v>
      </c>
      <c r="S801" s="12">
        <f t="shared" si="76"/>
        <v>85.251554534084505</v>
      </c>
      <c r="T801" s="37" t="str">
        <f t="shared" si="73"/>
        <v>ALTO</v>
      </c>
    </row>
    <row r="802" spans="2:20" ht="18">
      <c r="B802" s="27">
        <v>801</v>
      </c>
      <c r="C802" s="33" t="s">
        <v>844</v>
      </c>
      <c r="D802" s="32" t="s">
        <v>38</v>
      </c>
      <c r="E802" s="32">
        <v>1</v>
      </c>
      <c r="F802" s="7">
        <f>BASE!F810</f>
        <v>7660159.71</v>
      </c>
      <c r="G802" s="7">
        <f>BASE!G810</f>
        <v>11756722.529999999</v>
      </c>
      <c r="H802" s="40">
        <f>BASE!H810*'FM-029 DEP19May25'!$H$1130</f>
        <v>9828785.8465279825</v>
      </c>
      <c r="I802" s="7">
        <f>BASE!I810*'FM-029 DEP19May25'!$I$1130</f>
        <v>0</v>
      </c>
      <c r="J802" s="7">
        <f>BASE!J810*'FM-029 DEP19May25'!$J$1130</f>
        <v>12252644.804775156</v>
      </c>
      <c r="K802" s="7">
        <f>BASE!K810*'FM-029 DEP19May25'!$K$1130</f>
        <v>0</v>
      </c>
      <c r="L802" s="7">
        <f>BASE!L810*'FM-029 DEP19May25'!$L$1130</f>
        <v>0</v>
      </c>
      <c r="M802" s="36">
        <f>BASE!M810*$M$1130</f>
        <v>0</v>
      </c>
      <c r="N802" s="1">
        <f t="shared" si="74"/>
        <v>4</v>
      </c>
      <c r="O802" s="8">
        <f t="shared" si="77"/>
        <v>10374578</v>
      </c>
      <c r="P802" s="9">
        <f t="shared" si="75"/>
        <v>10374578</v>
      </c>
      <c r="Q802" s="40">
        <f t="array" ref="Q802">IFERROR(_xlfn.STDEV.P(IF((F802:M802&lt;&gt;0)*(F802:M802&lt;&gt;""), F802:M802)), 0)</f>
        <v>1809931.915355196</v>
      </c>
      <c r="R802" s="11">
        <f t="shared" si="78"/>
        <v>17.445836499134675</v>
      </c>
      <c r="S802" s="12">
        <f t="shared" si="76"/>
        <v>82.554163500865329</v>
      </c>
      <c r="T802" s="37" t="str">
        <f t="shared" si="73"/>
        <v>ALTO</v>
      </c>
    </row>
    <row r="803" spans="2:20" ht="18">
      <c r="B803" s="27">
        <v>802</v>
      </c>
      <c r="C803" s="33" t="s">
        <v>845</v>
      </c>
      <c r="D803" s="32" t="s">
        <v>38</v>
      </c>
      <c r="E803" s="32">
        <v>1</v>
      </c>
      <c r="F803" s="7">
        <f>BASE!F811</f>
        <v>122603.31999999999</v>
      </c>
      <c r="G803" s="7">
        <f>BASE!G811</f>
        <v>187129.74</v>
      </c>
      <c r="H803" s="40">
        <f>BASE!H811*'FM-029 DEP19May25'!$H$1130</f>
        <v>156443.45527400402</v>
      </c>
      <c r="I803" s="7">
        <f>BASE!I811*'FM-029 DEP19May25'!$I$1130</f>
        <v>0</v>
      </c>
      <c r="J803" s="7">
        <f>BASE!J811*'FM-029 DEP19May25'!$J$1130</f>
        <v>184985.84866708555</v>
      </c>
      <c r="K803" s="7">
        <f>BASE!K811*'FM-029 DEP19May25'!$K$1130</f>
        <v>0</v>
      </c>
      <c r="L803" s="7">
        <f>BASE!L811*'FM-029 DEP19May25'!$L$1130</f>
        <v>0</v>
      </c>
      <c r="M803" s="36">
        <f>BASE!M811*$M$1130</f>
        <v>0</v>
      </c>
      <c r="N803" s="1">
        <f t="shared" si="74"/>
        <v>4</v>
      </c>
      <c r="O803" s="8">
        <f t="shared" si="77"/>
        <v>162791</v>
      </c>
      <c r="P803" s="9">
        <f t="shared" si="75"/>
        <v>162791</v>
      </c>
      <c r="Q803" s="40">
        <f t="array" ref="Q803">IFERROR(_xlfn.STDEV.P(IF((F803:M803&lt;&gt;0)*(F803:M803&lt;&gt;""), F803:M803)), 0)</f>
        <v>26174.064067814194</v>
      </c>
      <c r="R803" s="11">
        <f t="shared" si="78"/>
        <v>16.078323781913124</v>
      </c>
      <c r="S803" s="12">
        <f t="shared" si="76"/>
        <v>83.921676218086873</v>
      </c>
      <c r="T803" s="37" t="str">
        <f t="shared" si="73"/>
        <v>ALTO</v>
      </c>
    </row>
    <row r="804" spans="2:20" ht="18">
      <c r="B804" s="27">
        <v>803</v>
      </c>
      <c r="C804" s="33" t="s">
        <v>846</v>
      </c>
      <c r="D804" s="32" t="s">
        <v>38</v>
      </c>
      <c r="E804" s="32">
        <v>1</v>
      </c>
      <c r="F804" s="7">
        <f>BASE!F812</f>
        <v>7906819.3399999999</v>
      </c>
      <c r="G804" s="7">
        <f>BASE!G812</f>
        <v>12128861.49</v>
      </c>
      <c r="H804" s="40">
        <f>BASE!H812*'FM-029 DEP19May25'!$H$1130</f>
        <v>10139898.769636514</v>
      </c>
      <c r="I804" s="7">
        <f>BASE!I812*'FM-029 DEP19May25'!$I$1130</f>
        <v>0</v>
      </c>
      <c r="J804" s="7">
        <f>BASE!J812*'FM-029 DEP19May25'!$J$1130</f>
        <v>12649080.791670408</v>
      </c>
      <c r="K804" s="7">
        <f>BASE!K812*'FM-029 DEP19May25'!$K$1130</f>
        <v>0</v>
      </c>
      <c r="L804" s="7">
        <f>BASE!L812*'FM-029 DEP19May25'!$L$1130</f>
        <v>0</v>
      </c>
      <c r="M804" s="36">
        <f>BASE!M812*$M$1130</f>
        <v>0</v>
      </c>
      <c r="N804" s="1">
        <f t="shared" si="74"/>
        <v>4</v>
      </c>
      <c r="O804" s="8">
        <f t="shared" si="77"/>
        <v>10706165</v>
      </c>
      <c r="P804" s="9">
        <f t="shared" si="75"/>
        <v>10706165</v>
      </c>
      <c r="Q804" s="40">
        <f t="array" ref="Q804">IFERROR(_xlfn.STDEV.P(IF((F804:M804&lt;&gt;0)*(F804:M804&lt;&gt;""), F804:M804)), 0)</f>
        <v>1867885.2108729391</v>
      </c>
      <c r="R804" s="11">
        <f t="shared" si="78"/>
        <v>17.446818827030398</v>
      </c>
      <c r="S804" s="12">
        <f t="shared" si="76"/>
        <v>82.553181172969602</v>
      </c>
      <c r="T804" s="37" t="str">
        <f t="shared" si="73"/>
        <v>ALTO</v>
      </c>
    </row>
    <row r="805" spans="2:20" ht="18">
      <c r="B805" s="27">
        <v>804</v>
      </c>
      <c r="C805" s="33" t="s">
        <v>847</v>
      </c>
      <c r="D805" s="32" t="s">
        <v>38</v>
      </c>
      <c r="E805" s="32">
        <v>1</v>
      </c>
      <c r="F805" s="7">
        <f>BASE!F813</f>
        <v>5638918.5299999993</v>
      </c>
      <c r="G805" s="7">
        <f>BASE!G813</f>
        <v>8201245.1699999999</v>
      </c>
      <c r="H805" s="40">
        <f>BASE!H813*'FM-029 DEP19May25'!$H$1130</f>
        <v>6856356.2254490713</v>
      </c>
      <c r="I805" s="7">
        <f>BASE!I813*'FM-029 DEP19May25'!$I$1130</f>
        <v>0</v>
      </c>
      <c r="J805" s="7">
        <f>BASE!J813*'FM-029 DEP19May25'!$J$1130</f>
        <v>9009297.7677048743</v>
      </c>
      <c r="K805" s="7">
        <f>BASE!K813*'FM-029 DEP19May25'!$K$1130</f>
        <v>0</v>
      </c>
      <c r="L805" s="7">
        <f>BASE!L813*'FM-029 DEP19May25'!$L$1130</f>
        <v>0</v>
      </c>
      <c r="M805" s="36">
        <f>BASE!M813*$M$1130</f>
        <v>0</v>
      </c>
      <c r="N805" s="1">
        <f t="shared" si="74"/>
        <v>4</v>
      </c>
      <c r="O805" s="8">
        <f t="shared" si="77"/>
        <v>7426454</v>
      </c>
      <c r="P805" s="9">
        <f t="shared" si="75"/>
        <v>7426454</v>
      </c>
      <c r="Q805" s="40">
        <f t="array" ref="Q805">IFERROR(_xlfn.STDEV.P(IF((F805:M805&lt;&gt;0)*(F805:M805&lt;&gt;""), F805:M805)), 0)</f>
        <v>1287049.948440959</v>
      </c>
      <c r="R805" s="11">
        <f t="shared" si="78"/>
        <v>17.33061227391914</v>
      </c>
      <c r="S805" s="12">
        <f t="shared" si="76"/>
        <v>82.669387726080856</v>
      </c>
      <c r="T805" s="37" t="str">
        <f t="shared" ref="T805:T868" si="79">IF(S805&gt;70,"ALTO","BAJO")</f>
        <v>ALTO</v>
      </c>
    </row>
    <row r="806" spans="2:20" ht="18">
      <c r="B806" s="27">
        <v>805</v>
      </c>
      <c r="C806" s="33" t="s">
        <v>848</v>
      </c>
      <c r="D806" s="32" t="s">
        <v>38</v>
      </c>
      <c r="E806" s="32">
        <v>1</v>
      </c>
      <c r="F806" s="7">
        <f>BASE!F814</f>
        <v>5474478.3799999999</v>
      </c>
      <c r="G806" s="7">
        <f>BASE!G814</f>
        <v>8045580.0599999996</v>
      </c>
      <c r="H806" s="40">
        <f>BASE!H814*'FM-029 DEP19May25'!$H$1130</f>
        <v>6726217.8172770627</v>
      </c>
      <c r="I806" s="7">
        <f>BASE!I814*'FM-029 DEP19May25'!$I$1130</f>
        <v>0</v>
      </c>
      <c r="J806" s="7">
        <f>BASE!J814*'FM-029 DEP19May25'!$J$1130</f>
        <v>8757028.769410288</v>
      </c>
      <c r="K806" s="7">
        <f>BASE!K814*'FM-029 DEP19May25'!$K$1130</f>
        <v>0</v>
      </c>
      <c r="L806" s="7">
        <f>BASE!L814*'FM-029 DEP19May25'!$L$1130</f>
        <v>0</v>
      </c>
      <c r="M806" s="36">
        <f>BASE!M814*$M$1130</f>
        <v>0</v>
      </c>
      <c r="N806" s="1">
        <f t="shared" si="74"/>
        <v>4</v>
      </c>
      <c r="O806" s="8">
        <f t="shared" si="77"/>
        <v>7250826</v>
      </c>
      <c r="P806" s="9">
        <f t="shared" si="75"/>
        <v>7250826</v>
      </c>
      <c r="Q806" s="40">
        <f t="array" ref="Q806">IFERROR(_xlfn.STDEV.P(IF((F806:M806&lt;&gt;0)*(F806:M806&lt;&gt;""), F806:M806)), 0)</f>
        <v>1258064.526457699</v>
      </c>
      <c r="R806" s="11">
        <f t="shared" si="78"/>
        <v>17.350637381971364</v>
      </c>
      <c r="S806" s="12">
        <f t="shared" si="76"/>
        <v>82.649362618028633</v>
      </c>
      <c r="T806" s="37" t="str">
        <f t="shared" si="79"/>
        <v>ALTO</v>
      </c>
    </row>
    <row r="807" spans="2:20" ht="18">
      <c r="B807" s="27">
        <v>806</v>
      </c>
      <c r="C807" s="33" t="s">
        <v>849</v>
      </c>
      <c r="D807" s="32" t="s">
        <v>38</v>
      </c>
      <c r="E807" s="32">
        <v>1</v>
      </c>
      <c r="F807" s="7">
        <f>BASE!F815</f>
        <v>6282975.0899999999</v>
      </c>
      <c r="G807" s="7">
        <f>BASE!G815</f>
        <v>8889610.9800000004</v>
      </c>
      <c r="H807" s="40">
        <f>BASE!H815*'FM-029 DEP19May25'!$H$1130</f>
        <v>7431839.9347955221</v>
      </c>
      <c r="I807" s="7">
        <f>BASE!I815*'FM-029 DEP19May25'!$I$1130</f>
        <v>0</v>
      </c>
      <c r="J807" s="7">
        <f>BASE!J815*'FM-029 DEP19May25'!$J$1130</f>
        <v>8541361.0717170816</v>
      </c>
      <c r="K807" s="7">
        <f>BASE!K815*'FM-029 DEP19May25'!$K$1130</f>
        <v>0</v>
      </c>
      <c r="L807" s="7">
        <f>BASE!L815*'FM-029 DEP19May25'!$L$1130</f>
        <v>0</v>
      </c>
      <c r="M807" s="36">
        <f>BASE!M815*$M$1130</f>
        <v>0</v>
      </c>
      <c r="N807" s="1">
        <f t="shared" si="74"/>
        <v>4</v>
      </c>
      <c r="O807" s="8">
        <f t="shared" si="77"/>
        <v>7786447</v>
      </c>
      <c r="P807" s="9">
        <f t="shared" si="75"/>
        <v>7786447</v>
      </c>
      <c r="Q807" s="40">
        <f t="array" ref="Q807">IFERROR(_xlfn.STDEV.P(IF((F807:M807&lt;&gt;0)*(F807:M807&lt;&gt;""), F807:M807)), 0)</f>
        <v>1021400.9958505065</v>
      </c>
      <c r="R807" s="11">
        <f t="shared" si="78"/>
        <v>13.117677367488747</v>
      </c>
      <c r="S807" s="12">
        <f t="shared" si="76"/>
        <v>86.882322632511247</v>
      </c>
      <c r="T807" s="37" t="str">
        <f t="shared" si="79"/>
        <v>ALTO</v>
      </c>
    </row>
    <row r="808" spans="2:20" ht="18">
      <c r="B808" s="27">
        <v>807</v>
      </c>
      <c r="C808" s="33" t="s">
        <v>850</v>
      </c>
      <c r="D808" s="32" t="s">
        <v>38</v>
      </c>
      <c r="E808" s="32">
        <v>1</v>
      </c>
      <c r="F808" s="7">
        <f>BASE!F816</f>
        <v>5611511.6399999997</v>
      </c>
      <c r="G808" s="7">
        <f>BASE!G816</f>
        <v>8614979.0399999991</v>
      </c>
      <c r="H808" s="40">
        <f>BASE!H816*'FM-029 DEP19May25'!$H$1130</f>
        <v>7202244.0674187578</v>
      </c>
      <c r="I808" s="7">
        <f>BASE!I816*'FM-029 DEP19May25'!$I$1130</f>
        <v>0</v>
      </c>
      <c r="J808" s="7">
        <f>BASE!J816*'FM-029 DEP19May25'!$J$1130</f>
        <v>8973234.1163270809</v>
      </c>
      <c r="K808" s="7">
        <f>BASE!K816*'FM-029 DEP19May25'!$K$1130</f>
        <v>0</v>
      </c>
      <c r="L808" s="7">
        <f>BASE!L816*'FM-029 DEP19May25'!$L$1130</f>
        <v>0</v>
      </c>
      <c r="M808" s="36">
        <f>BASE!M816*$M$1130</f>
        <v>0</v>
      </c>
      <c r="N808" s="1">
        <f t="shared" si="74"/>
        <v>4</v>
      </c>
      <c r="O808" s="8">
        <f t="shared" si="77"/>
        <v>7600492</v>
      </c>
      <c r="P808" s="9">
        <f t="shared" si="75"/>
        <v>7600492</v>
      </c>
      <c r="Q808" s="40">
        <f t="array" ref="Q808">IFERROR(_xlfn.STDEV.P(IF((F808:M808&lt;&gt;0)*(F808:M808&lt;&gt;""), F808:M808)), 0)</f>
        <v>1325542.2626737431</v>
      </c>
      <c r="R808" s="11">
        <f t="shared" si="78"/>
        <v>17.440216536952384</v>
      </c>
      <c r="S808" s="12">
        <f t="shared" si="76"/>
        <v>82.559783463047609</v>
      </c>
      <c r="T808" s="37" t="str">
        <f t="shared" si="79"/>
        <v>ALTO</v>
      </c>
    </row>
    <row r="809" spans="2:20" ht="18">
      <c r="B809" s="27">
        <v>808</v>
      </c>
      <c r="C809" s="33" t="s">
        <v>851</v>
      </c>
      <c r="D809" s="32" t="s">
        <v>38</v>
      </c>
      <c r="E809" s="32">
        <v>1</v>
      </c>
      <c r="F809" s="7">
        <f>BASE!F817</f>
        <v>5453923.5099999998</v>
      </c>
      <c r="G809" s="7">
        <f>BASE!G817</f>
        <v>8055567.6600000001</v>
      </c>
      <c r="H809" s="40">
        <f>BASE!H817*'FM-029 DEP19May25'!$H$1130</f>
        <v>6734567.5701329336</v>
      </c>
      <c r="I809" s="7">
        <f>BASE!I817*'FM-029 DEP19May25'!$I$1130</f>
        <v>0</v>
      </c>
      <c r="J809" s="7">
        <f>BASE!J817*'FM-029 DEP19May25'!$J$1130</f>
        <v>8720965.1180324927</v>
      </c>
      <c r="K809" s="7">
        <f>BASE!K817*'FM-029 DEP19May25'!$K$1130</f>
        <v>0</v>
      </c>
      <c r="L809" s="7">
        <f>BASE!L817*'FM-029 DEP19May25'!$L$1130</f>
        <v>0</v>
      </c>
      <c r="M809" s="36">
        <f>BASE!M817*$M$1130</f>
        <v>0</v>
      </c>
      <c r="N809" s="1">
        <f t="shared" si="74"/>
        <v>4</v>
      </c>
      <c r="O809" s="8">
        <f t="shared" si="77"/>
        <v>7241256</v>
      </c>
      <c r="P809" s="9">
        <f t="shared" si="75"/>
        <v>7241256</v>
      </c>
      <c r="Q809" s="40">
        <f t="array" ref="Q809">IFERROR(_xlfn.STDEV.P(IF((F809:M809&lt;&gt;0)*(F809:M809&lt;&gt;""), F809:M809)), 0)</f>
        <v>1255381.7296315846</v>
      </c>
      <c r="R809" s="11">
        <f t="shared" si="78"/>
        <v>17.336519101542393</v>
      </c>
      <c r="S809" s="12">
        <f t="shared" si="76"/>
        <v>82.663480898457607</v>
      </c>
      <c r="T809" s="37" t="str">
        <f t="shared" si="79"/>
        <v>ALTO</v>
      </c>
    </row>
    <row r="810" spans="2:20" ht="18">
      <c r="B810" s="27">
        <v>809</v>
      </c>
      <c r="C810" s="33" t="s">
        <v>852</v>
      </c>
      <c r="D810" s="32" t="s">
        <v>38</v>
      </c>
      <c r="E810" s="32">
        <v>1</v>
      </c>
      <c r="F810" s="7">
        <f>BASE!F818</f>
        <v>247304.61</v>
      </c>
      <c r="G810" s="7">
        <f>BASE!G818</f>
        <v>378760.05</v>
      </c>
      <c r="H810" s="40">
        <f>BASE!H818*'FM-029 DEP19May25'!$H$1130</f>
        <v>316648.31984189665</v>
      </c>
      <c r="I810" s="7">
        <f>BASE!I818*'FM-029 DEP19May25'!$I$1130</f>
        <v>0</v>
      </c>
      <c r="J810" s="7">
        <f>BASE!J818*'FM-029 DEP19May25'!$J$1130</f>
        <v>395089.87254285975</v>
      </c>
      <c r="K810" s="7">
        <f>BASE!K818*'FM-029 DEP19May25'!$K$1130</f>
        <v>0</v>
      </c>
      <c r="L810" s="7">
        <f>BASE!L818*'FM-029 DEP19May25'!$L$1130</f>
        <v>0</v>
      </c>
      <c r="M810" s="36">
        <f>BASE!M818*$M$1130</f>
        <v>0</v>
      </c>
      <c r="N810" s="1">
        <f t="shared" si="74"/>
        <v>4</v>
      </c>
      <c r="O810" s="8">
        <f t="shared" si="77"/>
        <v>334451</v>
      </c>
      <c r="P810" s="9">
        <f t="shared" si="75"/>
        <v>334451</v>
      </c>
      <c r="Q810" s="40">
        <f t="array" ref="Q810">IFERROR(_xlfn.STDEV.P(IF((F810:M810&lt;&gt;0)*(F810:M810&lt;&gt;""), F810:M810)), 0)</f>
        <v>58206.085346994303</v>
      </c>
      <c r="R810" s="11">
        <f t="shared" si="78"/>
        <v>17.403471763276027</v>
      </c>
      <c r="S810" s="12">
        <f t="shared" si="76"/>
        <v>82.596528236723969</v>
      </c>
      <c r="T810" s="37" t="str">
        <f t="shared" si="79"/>
        <v>ALTO</v>
      </c>
    </row>
    <row r="811" spans="2:20" ht="18">
      <c r="B811" s="27">
        <v>810</v>
      </c>
      <c r="C811" s="33" t="s">
        <v>853</v>
      </c>
      <c r="D811" s="32" t="s">
        <v>38</v>
      </c>
      <c r="E811" s="32">
        <v>1</v>
      </c>
      <c r="F811" s="7">
        <f>BASE!F819</f>
        <v>10224.48</v>
      </c>
      <c r="G811" s="7">
        <f>BASE!G819</f>
        <v>15287.67</v>
      </c>
      <c r="H811" s="40">
        <f>BASE!H819*'FM-029 DEP19May25'!$H$1130</f>
        <v>12780.254222623929</v>
      </c>
      <c r="I811" s="7">
        <f>BASE!I819*'FM-029 DEP19May25'!$I$1130</f>
        <v>0</v>
      </c>
      <c r="J811" s="7">
        <f>BASE!J819*'FM-029 DEP19May25'!$J$1130</f>
        <v>17941.55372049188</v>
      </c>
      <c r="K811" s="7">
        <f>BASE!K819*'FM-029 DEP19May25'!$K$1130</f>
        <v>0</v>
      </c>
      <c r="L811" s="7">
        <f>BASE!L819*'FM-029 DEP19May25'!$L$1130</f>
        <v>0</v>
      </c>
      <c r="M811" s="36">
        <f>BASE!M819*$M$1130</f>
        <v>0</v>
      </c>
      <c r="N811" s="1">
        <f t="shared" si="74"/>
        <v>4</v>
      </c>
      <c r="O811" s="8">
        <f t="shared" si="77"/>
        <v>14058</v>
      </c>
      <c r="P811" s="9">
        <f t="shared" si="75"/>
        <v>14058</v>
      </c>
      <c r="Q811" s="40">
        <f t="array" ref="Q811">IFERROR(_xlfn.STDEV.P(IF((F811:M811&lt;&gt;0)*(F811:M811&lt;&gt;""), F811:M811)), 0)</f>
        <v>2868.9103642525652</v>
      </c>
      <c r="R811" s="11">
        <f t="shared" si="78"/>
        <v>20.407670822681499</v>
      </c>
      <c r="S811" s="12">
        <f t="shared" si="76"/>
        <v>79.592329177318504</v>
      </c>
      <c r="T811" s="37" t="str">
        <f t="shared" si="79"/>
        <v>ALTO</v>
      </c>
    </row>
    <row r="812" spans="2:20" ht="18">
      <c r="B812" s="27">
        <v>811</v>
      </c>
      <c r="C812" s="33" t="s">
        <v>854</v>
      </c>
      <c r="D812" s="32" t="s">
        <v>38</v>
      </c>
      <c r="E812" s="32">
        <v>1</v>
      </c>
      <c r="F812" s="7">
        <f>BASE!F820</f>
        <v>10224.48</v>
      </c>
      <c r="G812" s="7">
        <f>BASE!G820</f>
        <v>15287.67</v>
      </c>
      <c r="H812" s="40">
        <f>BASE!H820*'FM-029 DEP19May25'!$H$1130</f>
        <v>12780.254222623929</v>
      </c>
      <c r="I812" s="7">
        <f>BASE!I820*'FM-029 DEP19May25'!$I$1130</f>
        <v>0</v>
      </c>
      <c r="J812" s="7">
        <f>BASE!J820*'FM-029 DEP19May25'!$J$1130</f>
        <v>17941.55372049188</v>
      </c>
      <c r="K812" s="7">
        <f>BASE!K820*'FM-029 DEP19May25'!$K$1130</f>
        <v>0</v>
      </c>
      <c r="L812" s="7">
        <f>BASE!L820*'FM-029 DEP19May25'!$L$1130</f>
        <v>0</v>
      </c>
      <c r="M812" s="36">
        <f>BASE!M820*$M$1130</f>
        <v>0</v>
      </c>
      <c r="N812" s="1">
        <f t="shared" si="74"/>
        <v>4</v>
      </c>
      <c r="O812" s="8">
        <f t="shared" si="77"/>
        <v>14058</v>
      </c>
      <c r="P812" s="9">
        <f t="shared" si="75"/>
        <v>14058</v>
      </c>
      <c r="Q812" s="40">
        <f t="array" ref="Q812">IFERROR(_xlfn.STDEV.P(IF((F812:M812&lt;&gt;0)*(F812:M812&lt;&gt;""), F812:M812)), 0)</f>
        <v>2868.9103642525652</v>
      </c>
      <c r="R812" s="11">
        <f t="shared" si="78"/>
        <v>20.407670822681499</v>
      </c>
      <c r="S812" s="12">
        <f t="shared" si="76"/>
        <v>79.592329177318504</v>
      </c>
      <c r="T812" s="37" t="str">
        <f t="shared" si="79"/>
        <v>ALTO</v>
      </c>
    </row>
    <row r="813" spans="2:20" ht="18">
      <c r="B813" s="27">
        <v>812</v>
      </c>
      <c r="C813" s="33" t="s">
        <v>855</v>
      </c>
      <c r="D813" s="32" t="s">
        <v>38</v>
      </c>
      <c r="E813" s="32">
        <v>1</v>
      </c>
      <c r="F813" s="7">
        <f>BASE!F821</f>
        <v>429044.98</v>
      </c>
      <c r="G813" s="7">
        <f>BASE!G821</f>
        <v>658268.93999999994</v>
      </c>
      <c r="H813" s="40">
        <f>BASE!H821*'FM-029 DEP19May25'!$H$1130</f>
        <v>550322.27362121944</v>
      </c>
      <c r="I813" s="7">
        <f>BASE!I821*'FM-029 DEP19May25'!$I$1130</f>
        <v>0</v>
      </c>
      <c r="J813" s="7">
        <f>BASE!J821*'FM-029 DEP19May25'!$J$1130</f>
        <v>686923.21604882868</v>
      </c>
      <c r="K813" s="7">
        <f>BASE!K821*'FM-029 DEP19May25'!$K$1130</f>
        <v>0</v>
      </c>
      <c r="L813" s="7">
        <f>BASE!L821*'FM-029 DEP19May25'!$L$1130</f>
        <v>0</v>
      </c>
      <c r="M813" s="36">
        <f>BASE!M821*$M$1130</f>
        <v>0</v>
      </c>
      <c r="N813" s="1">
        <f t="shared" si="74"/>
        <v>4</v>
      </c>
      <c r="O813" s="8">
        <f t="shared" si="77"/>
        <v>581140</v>
      </c>
      <c r="P813" s="9">
        <f t="shared" si="75"/>
        <v>581140</v>
      </c>
      <c r="Q813" s="40">
        <f t="array" ref="Q813">IFERROR(_xlfn.STDEV.P(IF((F813:M813&lt;&gt;0)*(F813:M813&lt;&gt;""), F813:M813)), 0)</f>
        <v>101515.50318920208</v>
      </c>
      <c r="R813" s="11">
        <f t="shared" si="78"/>
        <v>17.468338642874709</v>
      </c>
      <c r="S813" s="12">
        <f t="shared" si="76"/>
        <v>82.531661357125287</v>
      </c>
      <c r="T813" s="37" t="str">
        <f t="shared" si="79"/>
        <v>ALTO</v>
      </c>
    </row>
    <row r="814" spans="2:20" ht="18">
      <c r="B814" s="27">
        <v>813</v>
      </c>
      <c r="C814" s="33" t="s">
        <v>856</v>
      </c>
      <c r="D814" s="32" t="s">
        <v>38</v>
      </c>
      <c r="E814" s="32">
        <v>1</v>
      </c>
      <c r="F814" s="7">
        <f>BASE!F822</f>
        <v>48593.65</v>
      </c>
      <c r="G814" s="7">
        <f>BASE!G822</f>
        <v>73251.42</v>
      </c>
      <c r="H814" s="40">
        <f>BASE!H822*'FM-029 DEP19May25'!$H$1130</f>
        <v>61238.800876590416</v>
      </c>
      <c r="I814" s="7">
        <f>BASE!I822*'FM-029 DEP19May25'!$I$1130</f>
        <v>0</v>
      </c>
      <c r="J814" s="7">
        <f>BASE!J822*'FM-029 DEP19May25'!$J$1130</f>
        <v>70871.460371600406</v>
      </c>
      <c r="K814" s="7">
        <f>BASE!K822*'FM-029 DEP19May25'!$K$1130</f>
        <v>0</v>
      </c>
      <c r="L814" s="7">
        <f>BASE!L822*'FM-029 DEP19May25'!$L$1130</f>
        <v>0</v>
      </c>
      <c r="M814" s="36">
        <f>BASE!M822*$M$1130</f>
        <v>0</v>
      </c>
      <c r="N814" s="1">
        <f t="shared" si="74"/>
        <v>4</v>
      </c>
      <c r="O814" s="8">
        <f t="shared" si="77"/>
        <v>63489</v>
      </c>
      <c r="P814" s="9">
        <f t="shared" si="75"/>
        <v>63489</v>
      </c>
      <c r="Q814" s="40">
        <f t="array" ref="Q814">IFERROR(_xlfn.STDEV.P(IF((F814:M814&lt;&gt;0)*(F814:M814&lt;&gt;""), F814:M814)), 0)</f>
        <v>9704.9009912560905</v>
      </c>
      <c r="R814" s="11">
        <f t="shared" si="78"/>
        <v>15.285956608634709</v>
      </c>
      <c r="S814" s="12">
        <f t="shared" si="76"/>
        <v>84.714043391365294</v>
      </c>
      <c r="T814" s="37" t="str">
        <f t="shared" si="79"/>
        <v>ALTO</v>
      </c>
    </row>
    <row r="815" spans="2:20" ht="18">
      <c r="B815" s="27">
        <v>814</v>
      </c>
      <c r="C815" s="33" t="s">
        <v>857</v>
      </c>
      <c r="D815" s="32" t="s">
        <v>38</v>
      </c>
      <c r="E815" s="32">
        <v>1</v>
      </c>
      <c r="F815" s="7">
        <f>BASE!F823</f>
        <v>10962.279999999999</v>
      </c>
      <c r="G815" s="7">
        <f>BASE!G823</f>
        <v>16351.619999999999</v>
      </c>
      <c r="H815" s="40">
        <f>BASE!H823*'FM-029 DEP19May25'!$H$1130</f>
        <v>13669.729737885002</v>
      </c>
      <c r="I815" s="7">
        <f>BASE!I823*'FM-029 DEP19May25'!$I$1130</f>
        <v>0</v>
      </c>
      <c r="J815" s="7">
        <f>BASE!J823*'FM-029 DEP19May25'!$J$1130</f>
        <v>15250.65254465488</v>
      </c>
      <c r="K815" s="7">
        <f>BASE!K823*'FM-029 DEP19May25'!$K$1130</f>
        <v>0</v>
      </c>
      <c r="L815" s="7">
        <f>BASE!L823*'FM-029 DEP19May25'!$L$1130</f>
        <v>0</v>
      </c>
      <c r="M815" s="36">
        <f>BASE!M823*$M$1130</f>
        <v>0</v>
      </c>
      <c r="N815" s="1">
        <f t="shared" si="74"/>
        <v>4</v>
      </c>
      <c r="O815" s="8">
        <f t="shared" si="77"/>
        <v>14059</v>
      </c>
      <c r="P815" s="9">
        <f t="shared" si="75"/>
        <v>14059</v>
      </c>
      <c r="Q815" s="40">
        <f t="array" ref="Q815">IFERROR(_xlfn.STDEV.P(IF((F815:M815&lt;&gt;0)*(F815:M815&lt;&gt;""), F815:M815)), 0)</f>
        <v>2025.9163117779162</v>
      </c>
      <c r="R815" s="11">
        <f t="shared" si="78"/>
        <v>14.410102509267489</v>
      </c>
      <c r="S815" s="12">
        <f t="shared" si="76"/>
        <v>85.589897490732511</v>
      </c>
      <c r="T815" s="37" t="str">
        <f t="shared" si="79"/>
        <v>ALTO</v>
      </c>
    </row>
    <row r="816" spans="2:20" ht="18">
      <c r="B816" s="27">
        <v>815</v>
      </c>
      <c r="C816" s="33" t="s">
        <v>858</v>
      </c>
      <c r="D816" s="32" t="s">
        <v>38</v>
      </c>
      <c r="E816" s="32">
        <v>1</v>
      </c>
      <c r="F816" s="7">
        <f>BASE!F824</f>
        <v>10111.43</v>
      </c>
      <c r="G816" s="7">
        <f>BASE!G824</f>
        <v>15041.67</v>
      </c>
      <c r="H816" s="40">
        <f>BASE!H824*'FM-029 DEP19May25'!$H$1130</f>
        <v>12574.761553361604</v>
      </c>
      <c r="I816" s="7">
        <f>BASE!I824*'FM-029 DEP19May25'!$I$1130</f>
        <v>0</v>
      </c>
      <c r="J816" s="7">
        <f>BASE!J824*'FM-029 DEP19May25'!$J$1130</f>
        <v>16506.494928641954</v>
      </c>
      <c r="K816" s="7">
        <f>BASE!K824*'FM-029 DEP19May25'!$K$1130</f>
        <v>0</v>
      </c>
      <c r="L816" s="7">
        <f>BASE!L824*'FM-029 DEP19May25'!$L$1130</f>
        <v>0</v>
      </c>
      <c r="M816" s="36">
        <f>BASE!M824*$M$1130</f>
        <v>0</v>
      </c>
      <c r="N816" s="1">
        <f t="shared" si="74"/>
        <v>4</v>
      </c>
      <c r="O816" s="8">
        <f t="shared" si="77"/>
        <v>13559</v>
      </c>
      <c r="P816" s="9">
        <f t="shared" si="75"/>
        <v>13559</v>
      </c>
      <c r="Q816" s="40">
        <f t="array" ref="Q816">IFERROR(_xlfn.STDEV.P(IF((F816:M816&lt;&gt;0)*(F816:M816&lt;&gt;""), F816:M816)), 0)</f>
        <v>2436.2112096821302</v>
      </c>
      <c r="R816" s="11">
        <f t="shared" si="78"/>
        <v>17.967484399160192</v>
      </c>
      <c r="S816" s="12">
        <f t="shared" si="76"/>
        <v>82.032515600839815</v>
      </c>
      <c r="T816" s="37" t="str">
        <f t="shared" si="79"/>
        <v>ALTO</v>
      </c>
    </row>
    <row r="817" spans="2:20" ht="18">
      <c r="B817" s="27">
        <v>816</v>
      </c>
      <c r="C817" s="33" t="s">
        <v>859</v>
      </c>
      <c r="D817" s="32" t="s">
        <v>38</v>
      </c>
      <c r="E817" s="32">
        <v>1</v>
      </c>
      <c r="F817" s="7">
        <f>BASE!F825</f>
        <v>10962.279999999999</v>
      </c>
      <c r="G817" s="7">
        <f>BASE!G825</f>
        <v>16351.619999999999</v>
      </c>
      <c r="H817" s="40">
        <f>BASE!H825*'FM-029 DEP19May25'!$H$1130</f>
        <v>13669.729737885002</v>
      </c>
      <c r="I817" s="7">
        <f>BASE!I825*'FM-029 DEP19May25'!$I$1130</f>
        <v>0</v>
      </c>
      <c r="J817" s="7">
        <f>BASE!J825*'FM-029 DEP19May25'!$J$1130</f>
        <v>15250.65254465488</v>
      </c>
      <c r="K817" s="7">
        <f>BASE!K825*'FM-029 DEP19May25'!$K$1130</f>
        <v>0</v>
      </c>
      <c r="L817" s="7">
        <f>BASE!L825*'FM-029 DEP19May25'!$L$1130</f>
        <v>0</v>
      </c>
      <c r="M817" s="36">
        <f>BASE!M825*$M$1130</f>
        <v>0</v>
      </c>
      <c r="N817" s="1">
        <f t="shared" si="74"/>
        <v>4</v>
      </c>
      <c r="O817" s="8">
        <f t="shared" si="77"/>
        <v>14059</v>
      </c>
      <c r="P817" s="9">
        <f t="shared" si="75"/>
        <v>14059</v>
      </c>
      <c r="Q817" s="40">
        <f t="array" ref="Q817">IFERROR(_xlfn.STDEV.P(IF((F817:M817&lt;&gt;0)*(F817:M817&lt;&gt;""), F817:M817)), 0)</f>
        <v>2025.9163117779162</v>
      </c>
      <c r="R817" s="11">
        <f t="shared" si="78"/>
        <v>14.410102509267489</v>
      </c>
      <c r="S817" s="12">
        <f t="shared" si="76"/>
        <v>85.589897490732511</v>
      </c>
      <c r="T817" s="37" t="str">
        <f t="shared" si="79"/>
        <v>ALTO</v>
      </c>
    </row>
    <row r="818" spans="2:20" ht="18">
      <c r="B818" s="27">
        <v>817</v>
      </c>
      <c r="C818" s="33" t="s">
        <v>860</v>
      </c>
      <c r="D818" s="32" t="s">
        <v>38</v>
      </c>
      <c r="E818" s="32">
        <v>1</v>
      </c>
      <c r="F818" s="7">
        <f>BASE!F826</f>
        <v>320682.39</v>
      </c>
      <c r="G818" s="7">
        <f>BASE!G826</f>
        <v>512341.74</v>
      </c>
      <c r="H818" s="40">
        <f>BASE!H826*'FM-029 DEP19May25'!$H$1130</f>
        <v>428325.14748119307</v>
      </c>
      <c r="I818" s="7">
        <f>BASE!I826*'FM-029 DEP19May25'!$I$1130</f>
        <v>0</v>
      </c>
      <c r="J818" s="7">
        <f>BASE!J826*'FM-029 DEP19May25'!$J$1130</f>
        <v>524813.34619872551</v>
      </c>
      <c r="K818" s="7">
        <f>BASE!K826*'FM-029 DEP19May25'!$K$1130</f>
        <v>0</v>
      </c>
      <c r="L818" s="7">
        <f>BASE!L826*'FM-029 DEP19May25'!$L$1130</f>
        <v>0</v>
      </c>
      <c r="M818" s="36">
        <f>BASE!M826*$M$1130</f>
        <v>0</v>
      </c>
      <c r="N818" s="1">
        <f t="shared" si="74"/>
        <v>4</v>
      </c>
      <c r="O818" s="8">
        <f t="shared" si="77"/>
        <v>446541</v>
      </c>
      <c r="P818" s="9">
        <f t="shared" si="75"/>
        <v>446541</v>
      </c>
      <c r="Q818" s="40">
        <f t="array" ref="Q818">IFERROR(_xlfn.STDEV.P(IF((F818:M818&lt;&gt;0)*(F818:M818&lt;&gt;""), F818:M818)), 0)</f>
        <v>81591.213616488938</v>
      </c>
      <c r="R818" s="11">
        <f t="shared" si="78"/>
        <v>18.271830272357732</v>
      </c>
      <c r="S818" s="12">
        <f t="shared" si="76"/>
        <v>81.728169727642268</v>
      </c>
      <c r="T818" s="37" t="str">
        <f t="shared" si="79"/>
        <v>ALTO</v>
      </c>
    </row>
    <row r="819" spans="2:20" ht="18">
      <c r="B819" s="27">
        <v>818</v>
      </c>
      <c r="C819" s="33" t="s">
        <v>861</v>
      </c>
      <c r="D819" s="32" t="s">
        <v>38</v>
      </c>
      <c r="E819" s="32">
        <v>1</v>
      </c>
      <c r="F819" s="7">
        <f>BASE!F827</f>
        <v>443250.00999999995</v>
      </c>
      <c r="G819" s="7">
        <f>BASE!G827</f>
        <v>680914.47</v>
      </c>
      <c r="H819" s="40">
        <f>BASE!H827*'FM-029 DEP19May25'!$H$1130</f>
        <v>569254.40258499619</v>
      </c>
      <c r="I819" s="7">
        <f>BASE!I827*'FM-029 DEP19May25'!$I$1130</f>
        <v>0</v>
      </c>
      <c r="J819" s="7">
        <f>BASE!J827*'FM-029 DEP19May25'!$J$1130</f>
        <v>709799.19486581103</v>
      </c>
      <c r="K819" s="7">
        <f>BASE!K827*'FM-029 DEP19May25'!$K$1130</f>
        <v>0</v>
      </c>
      <c r="L819" s="7">
        <f>BASE!L827*'FM-029 DEP19May25'!$L$1130</f>
        <v>0</v>
      </c>
      <c r="M819" s="36">
        <f>BASE!M827*$M$1130</f>
        <v>0</v>
      </c>
      <c r="N819" s="1">
        <f t="shared" si="74"/>
        <v>4</v>
      </c>
      <c r="O819" s="8">
        <f t="shared" si="77"/>
        <v>600805</v>
      </c>
      <c r="P819" s="9">
        <f t="shared" si="75"/>
        <v>600805</v>
      </c>
      <c r="Q819" s="40">
        <f t="array" ref="Q819">IFERROR(_xlfn.STDEV.P(IF((F819:M819&lt;&gt;0)*(F819:M819&lt;&gt;""), F819:M819)), 0)</f>
        <v>105019.37531754191</v>
      </c>
      <c r="R819" s="11">
        <f t="shared" si="78"/>
        <v>17.479777185200174</v>
      </c>
      <c r="S819" s="12">
        <f t="shared" si="76"/>
        <v>82.520222814799823</v>
      </c>
      <c r="T819" s="37" t="str">
        <f t="shared" si="79"/>
        <v>ALTO</v>
      </c>
    </row>
    <row r="820" spans="2:20" ht="18">
      <c r="B820" s="27">
        <v>819</v>
      </c>
      <c r="C820" s="33" t="s">
        <v>862</v>
      </c>
      <c r="D820" s="32" t="s">
        <v>38</v>
      </c>
      <c r="E820" s="32">
        <v>1</v>
      </c>
      <c r="F820" s="7">
        <f>BASE!F828</f>
        <v>433657.42</v>
      </c>
      <c r="G820" s="7">
        <f>BASE!G828</f>
        <v>665546.85</v>
      </c>
      <c r="H820" s="40">
        <f>BASE!H828*'FM-029 DEP19May25'!$H$1130</f>
        <v>556406.64352416038</v>
      </c>
      <c r="I820" s="7">
        <f>BASE!I828*'FM-029 DEP19May25'!$I$1130</f>
        <v>0</v>
      </c>
      <c r="J820" s="7">
        <f>BASE!J828*'FM-029 DEP19May25'!$J$1130</f>
        <v>693021.88403195411</v>
      </c>
      <c r="K820" s="7">
        <f>BASE!K828*'FM-029 DEP19May25'!$K$1130</f>
        <v>0</v>
      </c>
      <c r="L820" s="7">
        <f>BASE!L828*'FM-029 DEP19May25'!$L$1130</f>
        <v>0</v>
      </c>
      <c r="M820" s="36">
        <f>BASE!M828*$M$1130</f>
        <v>0</v>
      </c>
      <c r="N820" s="1">
        <f t="shared" si="74"/>
        <v>4</v>
      </c>
      <c r="O820" s="8">
        <f t="shared" si="77"/>
        <v>587158</v>
      </c>
      <c r="P820" s="9">
        <f t="shared" si="75"/>
        <v>587158</v>
      </c>
      <c r="Q820" s="40">
        <f t="array" ref="Q820">IFERROR(_xlfn.STDEV.P(IF((F820:M820&lt;&gt;0)*(F820:M820&lt;&gt;""), F820:M820)), 0)</f>
        <v>102298.64091464669</v>
      </c>
      <c r="R820" s="11">
        <f t="shared" si="78"/>
        <v>17.422676845865457</v>
      </c>
      <c r="S820" s="12">
        <f t="shared" si="76"/>
        <v>82.577323154134547</v>
      </c>
      <c r="T820" s="37" t="str">
        <f t="shared" si="79"/>
        <v>ALTO</v>
      </c>
    </row>
    <row r="821" spans="2:20" ht="18">
      <c r="B821" s="27">
        <v>820</v>
      </c>
      <c r="C821" s="33" t="s">
        <v>863</v>
      </c>
      <c r="D821" s="32" t="s">
        <v>38</v>
      </c>
      <c r="E821" s="32">
        <v>1</v>
      </c>
      <c r="F821" s="7">
        <f>BASE!F829</f>
        <v>2508762.7599999998</v>
      </c>
      <c r="G821" s="7">
        <f>BASE!G829</f>
        <v>4008154.26</v>
      </c>
      <c r="H821" s="40">
        <f>BASE!H829*'FM-029 DEP19May25'!$H$1130</f>
        <v>3350873.6567126466</v>
      </c>
      <c r="I821" s="7">
        <f>BASE!I829*'FM-029 DEP19May25'!$I$1130</f>
        <v>0</v>
      </c>
      <c r="J821" s="7">
        <f>BASE!J829*'FM-029 DEP19May25'!$J$1130</f>
        <v>4178502.2358854683</v>
      </c>
      <c r="K821" s="7">
        <f>BASE!K829*'FM-029 DEP19May25'!$K$1130</f>
        <v>0</v>
      </c>
      <c r="L821" s="7">
        <f>BASE!L829*'FM-029 DEP19May25'!$L$1130</f>
        <v>0</v>
      </c>
      <c r="M821" s="36">
        <f>BASE!M829*$M$1130</f>
        <v>0</v>
      </c>
      <c r="N821" s="1">
        <f t="shared" si="74"/>
        <v>4</v>
      </c>
      <c r="O821" s="8">
        <f t="shared" si="77"/>
        <v>3511573</v>
      </c>
      <c r="P821" s="9">
        <f t="shared" si="75"/>
        <v>3511573</v>
      </c>
      <c r="Q821" s="40">
        <f t="array" ref="Q821">IFERROR(_xlfn.STDEV.P(IF((F821:M821&lt;&gt;0)*(F821:M821&lt;&gt;""), F821:M821)), 0)</f>
        <v>656285.03903479199</v>
      </c>
      <c r="R821" s="11">
        <f t="shared" si="78"/>
        <v>18.689203927550189</v>
      </c>
      <c r="S821" s="12">
        <f t="shared" si="76"/>
        <v>81.310796072449818</v>
      </c>
      <c r="T821" s="37" t="str">
        <f t="shared" si="79"/>
        <v>ALTO</v>
      </c>
    </row>
    <row r="822" spans="2:20" ht="18">
      <c r="B822" s="27">
        <v>821</v>
      </c>
      <c r="C822" s="33" t="s">
        <v>864</v>
      </c>
      <c r="D822" s="32" t="s">
        <v>38</v>
      </c>
      <c r="E822" s="32">
        <v>1</v>
      </c>
      <c r="F822" s="7">
        <f>BASE!F830</f>
        <v>3243472.33</v>
      </c>
      <c r="G822" s="7">
        <f>BASE!G830</f>
        <v>6066870.4500000002</v>
      </c>
      <c r="H822" s="40">
        <f>BASE!H830*'FM-029 DEP19May25'!$H$1130</f>
        <v>5071988.9243786409</v>
      </c>
      <c r="I822" s="7">
        <f>BASE!I830*'FM-029 DEP19May25'!$I$1130</f>
        <v>0</v>
      </c>
      <c r="J822" s="7">
        <f>BASE!J830*'FM-029 DEP19May25'!$J$1130</f>
        <v>5482281.690153488</v>
      </c>
      <c r="K822" s="7">
        <f>BASE!K830*'FM-029 DEP19May25'!$K$1130</f>
        <v>0</v>
      </c>
      <c r="L822" s="7">
        <f>BASE!L830*'FM-029 DEP19May25'!$L$1130</f>
        <v>0</v>
      </c>
      <c r="M822" s="36">
        <f>BASE!M830*$M$1130</f>
        <v>0</v>
      </c>
      <c r="N822" s="1">
        <f t="shared" si="74"/>
        <v>4</v>
      </c>
      <c r="O822" s="8">
        <f t="shared" si="77"/>
        <v>4966153</v>
      </c>
      <c r="P822" s="9">
        <f t="shared" si="75"/>
        <v>4966153</v>
      </c>
      <c r="Q822" s="40">
        <f t="array" ref="Q822">IFERROR(_xlfn.STDEV.P(IF((F822:M822&lt;&gt;0)*(F822:M822&lt;&gt;""), F822:M822)), 0)</f>
        <v>1055556.4484212003</v>
      </c>
      <c r="R822" s="11">
        <f t="shared" si="78"/>
        <v>21.255012651064121</v>
      </c>
      <c r="S822" s="12">
        <f t="shared" si="76"/>
        <v>78.744987348935879</v>
      </c>
      <c r="T822" s="37" t="str">
        <f t="shared" si="79"/>
        <v>ALTO</v>
      </c>
    </row>
    <row r="823" spans="2:20" ht="18">
      <c r="B823" s="27">
        <v>822</v>
      </c>
      <c r="C823" s="33" t="s">
        <v>865</v>
      </c>
      <c r="D823" s="32" t="s">
        <v>38</v>
      </c>
      <c r="E823" s="32">
        <v>1</v>
      </c>
      <c r="F823" s="7">
        <f>BASE!F831</f>
        <v>5035445.7299999995</v>
      </c>
      <c r="G823" s="7">
        <f>BASE!G831</f>
        <v>7988562.1799999997</v>
      </c>
      <c r="H823" s="40">
        <f>BASE!H831*'FM-029 DEP19May25'!$H$1130</f>
        <v>6678550.467035667</v>
      </c>
      <c r="I823" s="7">
        <f>BASE!I831*'FM-029 DEP19May25'!$I$1130</f>
        <v>0</v>
      </c>
      <c r="J823" s="7">
        <f>BASE!J831*'FM-029 DEP19May25'!$J$1130</f>
        <v>8404102.5437572934</v>
      </c>
      <c r="K823" s="7">
        <f>BASE!K831*'FM-029 DEP19May25'!$K$1130</f>
        <v>0</v>
      </c>
      <c r="L823" s="7">
        <f>BASE!L831*'FM-029 DEP19May25'!$L$1130</f>
        <v>0</v>
      </c>
      <c r="M823" s="36">
        <f>BASE!M831*$M$1130</f>
        <v>0</v>
      </c>
      <c r="N823" s="1">
        <f t="shared" si="74"/>
        <v>4</v>
      </c>
      <c r="O823" s="8">
        <f t="shared" si="77"/>
        <v>7026665</v>
      </c>
      <c r="P823" s="9">
        <f t="shared" si="75"/>
        <v>7026665</v>
      </c>
      <c r="Q823" s="40">
        <f t="array" ref="Q823">IFERROR(_xlfn.STDEV.P(IF((F823:M823&lt;&gt;0)*(F823:M823&lt;&gt;""), F823:M823)), 0)</f>
        <v>1314222.0399464616</v>
      </c>
      <c r="R823" s="11">
        <f t="shared" si="78"/>
        <v>18.703354150887535</v>
      </c>
      <c r="S823" s="12">
        <f t="shared" si="76"/>
        <v>81.296645849112465</v>
      </c>
      <c r="T823" s="37" t="str">
        <f t="shared" si="79"/>
        <v>ALTO</v>
      </c>
    </row>
    <row r="824" spans="2:20" ht="18">
      <c r="B824" s="27">
        <v>823</v>
      </c>
      <c r="C824" s="33" t="s">
        <v>866</v>
      </c>
      <c r="D824" s="32" t="s">
        <v>38</v>
      </c>
      <c r="E824" s="32">
        <v>1</v>
      </c>
      <c r="F824" s="7">
        <f>BASE!F832</f>
        <v>1550057.1099999999</v>
      </c>
      <c r="G824" s="7">
        <f>BASE!G832</f>
        <v>2476466.0099999998</v>
      </c>
      <c r="H824" s="40">
        <f>BASE!H832*'FM-029 DEP19May25'!$H$1130</f>
        <v>2070360.4826185077</v>
      </c>
      <c r="I824" s="7">
        <f>BASE!I832*'FM-029 DEP19May25'!$I$1130</f>
        <v>0</v>
      </c>
      <c r="J824" s="7">
        <f>BASE!J832*'FM-029 DEP19May25'!$J$1130</f>
        <v>2390638.0235167402</v>
      </c>
      <c r="K824" s="7">
        <f>BASE!K832*'FM-029 DEP19May25'!$K$1130</f>
        <v>0</v>
      </c>
      <c r="L824" s="7">
        <f>BASE!L832*'FM-029 DEP19May25'!$L$1130</f>
        <v>0</v>
      </c>
      <c r="M824" s="36">
        <f>BASE!M832*$M$1130</f>
        <v>0</v>
      </c>
      <c r="N824" s="1">
        <f t="shared" si="74"/>
        <v>4</v>
      </c>
      <c r="O824" s="8">
        <f t="shared" si="77"/>
        <v>2121880</v>
      </c>
      <c r="P824" s="9">
        <f t="shared" si="75"/>
        <v>2121880</v>
      </c>
      <c r="Q824" s="40">
        <f t="array" ref="Q824">IFERROR(_xlfn.STDEV.P(IF((F824:M824&lt;&gt;0)*(F824:M824&lt;&gt;""), F824:M824)), 0)</f>
        <v>363179.63595542609</v>
      </c>
      <c r="R824" s="11">
        <f t="shared" si="78"/>
        <v>17.115936620139973</v>
      </c>
      <c r="S824" s="12">
        <f t="shared" si="76"/>
        <v>82.884063379860024</v>
      </c>
      <c r="T824" s="37" t="str">
        <f t="shared" si="79"/>
        <v>ALTO</v>
      </c>
    </row>
    <row r="825" spans="2:20" ht="18">
      <c r="B825" s="27">
        <v>824</v>
      </c>
      <c r="C825" s="33" t="s">
        <v>867</v>
      </c>
      <c r="D825" s="32" t="s">
        <v>38</v>
      </c>
      <c r="E825" s="32">
        <v>1</v>
      </c>
      <c r="F825" s="7">
        <f>BASE!F833</f>
        <v>1720294.94</v>
      </c>
      <c r="G825" s="7">
        <f>BASE!G833</f>
        <v>2748449.76</v>
      </c>
      <c r="H825" s="40">
        <f>BASE!H833*'FM-029 DEP19May25'!$H$1130</f>
        <v>2297742.588389209</v>
      </c>
      <c r="I825" s="7">
        <f>BASE!I833*'FM-029 DEP19May25'!$I$1130</f>
        <v>0</v>
      </c>
      <c r="J825" s="7">
        <f>BASE!J833*'FM-029 DEP19May25'!$J$1130</f>
        <v>2968920.2531191097</v>
      </c>
      <c r="K825" s="7">
        <f>BASE!K833*'FM-029 DEP19May25'!$K$1130</f>
        <v>0</v>
      </c>
      <c r="L825" s="7">
        <f>BASE!L833*'FM-029 DEP19May25'!$L$1130</f>
        <v>0</v>
      </c>
      <c r="M825" s="36">
        <f>BASE!M833*$M$1130</f>
        <v>0</v>
      </c>
      <c r="N825" s="1">
        <f t="shared" si="74"/>
        <v>4</v>
      </c>
      <c r="O825" s="8">
        <f t="shared" si="77"/>
        <v>2433852</v>
      </c>
      <c r="P825" s="9">
        <f t="shared" si="75"/>
        <v>2433852</v>
      </c>
      <c r="Q825" s="40">
        <f t="array" ref="Q825">IFERROR(_xlfn.STDEV.P(IF((F825:M825&lt;&gt;0)*(F825:M825&lt;&gt;""), F825:M825)), 0)</f>
        <v>477744.50177311961</v>
      </c>
      <c r="R825" s="11">
        <f t="shared" si="78"/>
        <v>19.629151722172082</v>
      </c>
      <c r="S825" s="12">
        <f t="shared" si="76"/>
        <v>80.370848277827918</v>
      </c>
      <c r="T825" s="37" t="str">
        <f t="shared" si="79"/>
        <v>ALTO</v>
      </c>
    </row>
    <row r="826" spans="2:20" ht="18">
      <c r="B826" s="27">
        <v>825</v>
      </c>
      <c r="C826" s="33" t="s">
        <v>868</v>
      </c>
      <c r="D826" s="32" t="s">
        <v>38</v>
      </c>
      <c r="E826" s="32">
        <v>1</v>
      </c>
      <c r="F826" s="7">
        <f>BASE!F834</f>
        <v>2293726.19</v>
      </c>
      <c r="G826" s="7">
        <f>BASE!G834</f>
        <v>3664598.04</v>
      </c>
      <c r="H826" s="40">
        <f>BASE!H834*'FM-029 DEP19May25'!$H$1130</f>
        <v>3063655.4608946671</v>
      </c>
      <c r="I826" s="7">
        <f>BASE!I834*'FM-029 DEP19May25'!$I$1130</f>
        <v>0</v>
      </c>
      <c r="J826" s="7">
        <f>BASE!J834*'FM-029 DEP19May25'!$J$1130</f>
        <v>3832842.9036890767</v>
      </c>
      <c r="K826" s="7">
        <f>BASE!K834*'FM-029 DEP19May25'!$K$1130</f>
        <v>0</v>
      </c>
      <c r="L826" s="7">
        <f>BASE!L834*'FM-029 DEP19May25'!$L$1130</f>
        <v>0</v>
      </c>
      <c r="M826" s="36">
        <f>BASE!M834*$M$1130</f>
        <v>0</v>
      </c>
      <c r="N826" s="1">
        <f t="shared" si="74"/>
        <v>4</v>
      </c>
      <c r="O826" s="8">
        <f t="shared" si="77"/>
        <v>3213706</v>
      </c>
      <c r="P826" s="9">
        <f t="shared" si="75"/>
        <v>3213706</v>
      </c>
      <c r="Q826" s="40">
        <f t="array" ref="Q826">IFERROR(_xlfn.STDEV.P(IF((F826:M826&lt;&gt;0)*(F826:M826&lt;&gt;""), F826:M826)), 0)</f>
        <v>603223.04173870874</v>
      </c>
      <c r="R826" s="11">
        <f t="shared" si="78"/>
        <v>18.770324408602054</v>
      </c>
      <c r="S826" s="12">
        <f t="shared" si="76"/>
        <v>81.22967559139795</v>
      </c>
      <c r="T826" s="37" t="str">
        <f t="shared" si="79"/>
        <v>ALTO</v>
      </c>
    </row>
    <row r="827" spans="2:20" ht="18">
      <c r="B827" s="27">
        <v>826</v>
      </c>
      <c r="C827" s="33" t="s">
        <v>869</v>
      </c>
      <c r="D827" s="32" t="s">
        <v>38</v>
      </c>
      <c r="E827" s="32">
        <v>1</v>
      </c>
      <c r="F827" s="7">
        <f>BASE!F835</f>
        <v>1980130.25</v>
      </c>
      <c r="G827" s="7">
        <f>BASE!G835</f>
        <v>3163578.45</v>
      </c>
      <c r="H827" s="40">
        <f>BASE!H835*'FM-029 DEP19May25'!$H$1130</f>
        <v>2644795.8815362579</v>
      </c>
      <c r="I827" s="7">
        <f>BASE!I835*'FM-029 DEP19May25'!$I$1130</f>
        <v>0</v>
      </c>
      <c r="J827" s="7">
        <f>BASE!J835*'FM-029 DEP19May25'!$J$1130</f>
        <v>3408774.4017592678</v>
      </c>
      <c r="K827" s="7">
        <f>BASE!K835*'FM-029 DEP19May25'!$K$1130</f>
        <v>0</v>
      </c>
      <c r="L827" s="7">
        <f>BASE!L835*'FM-029 DEP19May25'!$L$1130</f>
        <v>0</v>
      </c>
      <c r="M827" s="36">
        <f>BASE!M835*$M$1130</f>
        <v>0</v>
      </c>
      <c r="N827" s="1">
        <f t="shared" si="74"/>
        <v>4</v>
      </c>
      <c r="O827" s="8">
        <f t="shared" si="77"/>
        <v>2799320</v>
      </c>
      <c r="P827" s="9">
        <f t="shared" si="75"/>
        <v>2799320</v>
      </c>
      <c r="Q827" s="40">
        <f t="array" ref="Q827">IFERROR(_xlfn.STDEV.P(IF((F827:M827&lt;&gt;0)*(F827:M827&lt;&gt;""), F827:M827)), 0)</f>
        <v>547509.91678506276</v>
      </c>
      <c r="R827" s="11">
        <f t="shared" si="78"/>
        <v>19.558675563531956</v>
      </c>
      <c r="S827" s="12">
        <f t="shared" si="76"/>
        <v>80.441324436468051</v>
      </c>
      <c r="T827" s="37" t="str">
        <f t="shared" si="79"/>
        <v>ALTO</v>
      </c>
    </row>
    <row r="828" spans="2:20" ht="18">
      <c r="B828" s="27">
        <v>827</v>
      </c>
      <c r="C828" s="33" t="s">
        <v>870</v>
      </c>
      <c r="D828" s="32" t="s">
        <v>38</v>
      </c>
      <c r="E828" s="32">
        <v>1</v>
      </c>
      <c r="F828" s="7">
        <f>BASE!F836</f>
        <v>943830.64999999991</v>
      </c>
      <c r="G828" s="7">
        <f>BASE!G836</f>
        <v>1507922.19</v>
      </c>
      <c r="H828" s="40">
        <f>BASE!H836*'FM-029 DEP19May25'!$H$1130</f>
        <v>1260643.9191410691</v>
      </c>
      <c r="I828" s="7">
        <f>BASE!I836*'FM-029 DEP19May25'!$I$1130</f>
        <v>0</v>
      </c>
      <c r="J828" s="7">
        <f>BASE!J836*'FM-029 DEP19May25'!$J$1130</f>
        <v>1574710.8545013915</v>
      </c>
      <c r="K828" s="7">
        <f>BASE!K836*'FM-029 DEP19May25'!$K$1130</f>
        <v>0</v>
      </c>
      <c r="L828" s="7">
        <f>BASE!L836*'FM-029 DEP19May25'!$L$1130</f>
        <v>0</v>
      </c>
      <c r="M828" s="36">
        <f>BASE!M836*$M$1130</f>
        <v>0</v>
      </c>
      <c r="N828" s="1">
        <f t="shared" si="74"/>
        <v>4</v>
      </c>
      <c r="O828" s="8">
        <f t="shared" si="77"/>
        <v>1321777</v>
      </c>
      <c r="P828" s="9">
        <f t="shared" si="75"/>
        <v>1321777</v>
      </c>
      <c r="Q828" s="40">
        <f t="array" ref="Q828">IFERROR(_xlfn.STDEV.P(IF((F828:M828&lt;&gt;0)*(F828:M828&lt;&gt;""), F828:M828)), 0)</f>
        <v>247591.53033103596</v>
      </c>
      <c r="R828" s="11">
        <f t="shared" si="78"/>
        <v>18.731717251172924</v>
      </c>
      <c r="S828" s="12">
        <f t="shared" si="76"/>
        <v>81.268282748827076</v>
      </c>
      <c r="T828" s="37" t="str">
        <f t="shared" si="79"/>
        <v>ALTO</v>
      </c>
    </row>
    <row r="829" spans="2:20" ht="18">
      <c r="B829" s="27">
        <v>828</v>
      </c>
      <c r="C829" s="33" t="s">
        <v>871</v>
      </c>
      <c r="D829" s="32" t="s">
        <v>38</v>
      </c>
      <c r="E829" s="32">
        <v>1</v>
      </c>
      <c r="F829" s="7">
        <f>BASE!F837</f>
        <v>2634200.6599999997</v>
      </c>
      <c r="G829" s="7">
        <f>BASE!G837</f>
        <v>4208563.08</v>
      </c>
      <c r="H829" s="40">
        <f>BASE!H837*'FM-029 DEP19May25'!$H$1130</f>
        <v>3518417.6869996521</v>
      </c>
      <c r="I829" s="7">
        <f>BASE!I837*'FM-029 DEP19May25'!$I$1130</f>
        <v>0</v>
      </c>
      <c r="J829" s="7">
        <f>BASE!J837*'FM-029 DEP19May25'!$J$1130</f>
        <v>4476973.2241270989</v>
      </c>
      <c r="K829" s="7">
        <f>BASE!K837*'FM-029 DEP19May25'!$K$1130</f>
        <v>0</v>
      </c>
      <c r="L829" s="7">
        <f>BASE!L837*'FM-029 DEP19May25'!$L$1130</f>
        <v>0</v>
      </c>
      <c r="M829" s="36">
        <f>BASE!M837*$M$1130</f>
        <v>0</v>
      </c>
      <c r="N829" s="1">
        <f t="shared" si="74"/>
        <v>4</v>
      </c>
      <c r="O829" s="8">
        <f t="shared" si="77"/>
        <v>3709539</v>
      </c>
      <c r="P829" s="9">
        <f t="shared" si="75"/>
        <v>3709539</v>
      </c>
      <c r="Q829" s="40">
        <f t="array" ref="Q829">IFERROR(_xlfn.STDEV.P(IF((F829:M829&lt;&gt;0)*(F829:M829&lt;&gt;""), F829:M829)), 0)</f>
        <v>712541.26591690723</v>
      </c>
      <c r="R829" s="11">
        <f t="shared" si="78"/>
        <v>19.208350846746917</v>
      </c>
      <c r="S829" s="12">
        <f t="shared" si="76"/>
        <v>80.791649153253076</v>
      </c>
      <c r="T829" s="37" t="str">
        <f t="shared" si="79"/>
        <v>ALTO</v>
      </c>
    </row>
    <row r="830" spans="2:20" ht="18">
      <c r="B830" s="27">
        <v>829</v>
      </c>
      <c r="C830" s="33" t="s">
        <v>872</v>
      </c>
      <c r="D830" s="32" t="s">
        <v>38</v>
      </c>
      <c r="E830" s="32">
        <v>1</v>
      </c>
      <c r="F830" s="7">
        <f>BASE!F838</f>
        <v>1263340.8899999999</v>
      </c>
      <c r="G830" s="7">
        <f>BASE!G838</f>
        <v>2018391.8699999999</v>
      </c>
      <c r="H830" s="40">
        <f>BASE!H838*'FM-029 DEP19May25'!$H$1130</f>
        <v>1687403.5500066744</v>
      </c>
      <c r="I830" s="7">
        <f>BASE!I838*'FM-029 DEP19May25'!$I$1130</f>
        <v>0</v>
      </c>
      <c r="J830" s="7">
        <f>BASE!J838*'FM-029 DEP19May25'!$J$1130</f>
        <v>2042914.3838075579</v>
      </c>
      <c r="K830" s="7">
        <f>BASE!K838*'FM-029 DEP19May25'!$K$1130</f>
        <v>0</v>
      </c>
      <c r="L830" s="7">
        <f>BASE!L838*'FM-029 DEP19May25'!$L$1130</f>
        <v>0</v>
      </c>
      <c r="M830" s="36">
        <f>BASE!M838*$M$1130</f>
        <v>0</v>
      </c>
      <c r="N830" s="1">
        <f t="shared" si="74"/>
        <v>4</v>
      </c>
      <c r="O830" s="8">
        <f t="shared" si="77"/>
        <v>1753013</v>
      </c>
      <c r="P830" s="9">
        <f t="shared" si="75"/>
        <v>1753013</v>
      </c>
      <c r="Q830" s="40">
        <f t="array" ref="Q830">IFERROR(_xlfn.STDEV.P(IF((F830:M830&lt;&gt;0)*(F830:M830&lt;&gt;""), F830:M830)), 0)</f>
        <v>315654.92718151305</v>
      </c>
      <c r="R830" s="11">
        <f t="shared" si="78"/>
        <v>18.006422495527019</v>
      </c>
      <c r="S830" s="12">
        <f t="shared" si="76"/>
        <v>81.993577504472981</v>
      </c>
      <c r="T830" s="37" t="str">
        <f t="shared" si="79"/>
        <v>ALTO</v>
      </c>
    </row>
    <row r="831" spans="2:20" ht="18">
      <c r="B831" s="27">
        <v>830</v>
      </c>
      <c r="C831" s="33" t="s">
        <v>873</v>
      </c>
      <c r="D831" s="32" t="s">
        <v>38</v>
      </c>
      <c r="E831" s="32">
        <v>1</v>
      </c>
      <c r="F831" s="7">
        <f>BASE!F839</f>
        <v>2437084.2999999998</v>
      </c>
      <c r="G831" s="7">
        <f>BASE!G839</f>
        <v>3893633.88</v>
      </c>
      <c r="H831" s="40">
        <f>BASE!H839*'FM-029 DEP19May25'!$H$1130</f>
        <v>3255132.9344823747</v>
      </c>
      <c r="I831" s="7">
        <f>BASE!I839*'FM-029 DEP19May25'!$I$1130</f>
        <v>0</v>
      </c>
      <c r="J831" s="7">
        <f>BASE!J839*'FM-029 DEP19May25'!$J$1130</f>
        <v>4068515.1350866174</v>
      </c>
      <c r="K831" s="7">
        <f>BASE!K839*'FM-029 DEP19May25'!$K$1130</f>
        <v>0</v>
      </c>
      <c r="L831" s="7">
        <f>BASE!L839*'FM-029 DEP19May25'!$L$1130</f>
        <v>0</v>
      </c>
      <c r="M831" s="36">
        <f>BASE!M839*$M$1130</f>
        <v>0</v>
      </c>
      <c r="N831" s="1">
        <f t="shared" si="74"/>
        <v>4</v>
      </c>
      <c r="O831" s="8">
        <f t="shared" si="77"/>
        <v>3413592</v>
      </c>
      <c r="P831" s="9">
        <f t="shared" si="75"/>
        <v>3413592</v>
      </c>
      <c r="Q831" s="40">
        <f t="array" ref="Q831">IFERROR(_xlfn.STDEV.P(IF((F831:M831&lt;&gt;0)*(F831:M831&lt;&gt;""), F831:M831)), 0)</f>
        <v>639929.89518947841</v>
      </c>
      <c r="R831" s="11">
        <f t="shared" si="78"/>
        <v>18.746525512992719</v>
      </c>
      <c r="S831" s="12">
        <f t="shared" si="76"/>
        <v>81.253474487007281</v>
      </c>
      <c r="T831" s="37" t="str">
        <f t="shared" si="79"/>
        <v>ALTO</v>
      </c>
    </row>
    <row r="832" spans="2:20" ht="18">
      <c r="B832" s="27">
        <v>831</v>
      </c>
      <c r="C832" s="33" t="s">
        <v>874</v>
      </c>
      <c r="D832" s="32" t="s">
        <v>38</v>
      </c>
      <c r="E832" s="32">
        <v>1</v>
      </c>
      <c r="F832" s="7">
        <f>BASE!F840</f>
        <v>3225552.1199999996</v>
      </c>
      <c r="G832" s="7">
        <f>BASE!G840</f>
        <v>5153342.07</v>
      </c>
      <c r="H832" s="40">
        <f>BASE!H840*'FM-029 DEP19May25'!$H$1130</f>
        <v>4308265.9882422294</v>
      </c>
      <c r="I832" s="7">
        <f>BASE!I840*'FM-029 DEP19May25'!$I$1130</f>
        <v>0</v>
      </c>
      <c r="J832" s="7">
        <f>BASE!J840*'FM-029 DEP19May25'!$J$1130</f>
        <v>4969580.7180683967</v>
      </c>
      <c r="K832" s="7">
        <f>BASE!K840*'FM-029 DEP19May25'!$K$1130</f>
        <v>0</v>
      </c>
      <c r="L832" s="7">
        <f>BASE!L840*'FM-029 DEP19May25'!$L$1130</f>
        <v>0</v>
      </c>
      <c r="M832" s="36">
        <f>BASE!M840*$M$1130</f>
        <v>0</v>
      </c>
      <c r="N832" s="1">
        <f t="shared" si="74"/>
        <v>4</v>
      </c>
      <c r="O832" s="8">
        <f t="shared" si="77"/>
        <v>4414185</v>
      </c>
      <c r="P832" s="9">
        <f t="shared" si="75"/>
        <v>4414185</v>
      </c>
      <c r="Q832" s="40">
        <f t="array" ref="Q832">IFERROR(_xlfn.STDEV.P(IF((F832:M832&lt;&gt;0)*(F832:M832&lt;&gt;""), F832:M832)), 0)</f>
        <v>754798.73778516485</v>
      </c>
      <c r="R832" s="11">
        <f t="shared" si="78"/>
        <v>17.099390664078758</v>
      </c>
      <c r="S832" s="12">
        <f t="shared" si="76"/>
        <v>82.900609335921246</v>
      </c>
      <c r="T832" s="37" t="str">
        <f t="shared" si="79"/>
        <v>ALTO</v>
      </c>
    </row>
    <row r="833" spans="2:20" ht="18">
      <c r="B833" s="27">
        <v>832</v>
      </c>
      <c r="C833" s="33" t="s">
        <v>875</v>
      </c>
      <c r="D833" s="32" t="s">
        <v>38</v>
      </c>
      <c r="E833" s="32">
        <v>1</v>
      </c>
      <c r="F833" s="7">
        <f>BASE!F841</f>
        <v>3512268.34</v>
      </c>
      <c r="G833" s="7">
        <f>BASE!G841</f>
        <v>6490909.2599999998</v>
      </c>
      <c r="H833" s="40">
        <f>BASE!H841*'FM-029 DEP19May25'!$H$1130</f>
        <v>5426491.5749660013</v>
      </c>
      <c r="I833" s="7">
        <f>BASE!I841*'FM-029 DEP19May25'!$I$1130</f>
        <v>0</v>
      </c>
      <c r="J833" s="7">
        <f>BASE!J841*'FM-029 DEP19May25'!$J$1130</f>
        <v>5906439.1365227541</v>
      </c>
      <c r="K833" s="7">
        <f>BASE!K841*'FM-029 DEP19May25'!$K$1130</f>
        <v>0</v>
      </c>
      <c r="L833" s="7">
        <f>BASE!L841*'FM-029 DEP19May25'!$L$1130</f>
        <v>0</v>
      </c>
      <c r="M833" s="36">
        <f>BASE!M841*$M$1130</f>
        <v>0</v>
      </c>
      <c r="N833" s="1">
        <f t="shared" si="74"/>
        <v>4</v>
      </c>
      <c r="O833" s="8">
        <f t="shared" si="77"/>
        <v>5334027</v>
      </c>
      <c r="P833" s="9">
        <f t="shared" si="75"/>
        <v>5334027</v>
      </c>
      <c r="Q833" s="40">
        <f t="array" ref="Q833">IFERROR(_xlfn.STDEV.P(IF((F833:M833&lt;&gt;0)*(F833:M833&lt;&gt;""), F833:M833)), 0)</f>
        <v>1117294.3357112596</v>
      </c>
      <c r="R833" s="11">
        <f t="shared" si="78"/>
        <v>20.946544434650587</v>
      </c>
      <c r="S833" s="12">
        <f t="shared" si="76"/>
        <v>79.05345556534941</v>
      </c>
      <c r="T833" s="37" t="str">
        <f t="shared" si="79"/>
        <v>ALTO</v>
      </c>
    </row>
    <row r="834" spans="2:20" ht="18">
      <c r="B834" s="27">
        <v>833</v>
      </c>
      <c r="C834" s="33" t="s">
        <v>876</v>
      </c>
      <c r="D834" s="32" t="s">
        <v>38</v>
      </c>
      <c r="E834" s="32">
        <v>1</v>
      </c>
      <c r="F834" s="7">
        <f>BASE!F842</f>
        <v>1460458.44</v>
      </c>
      <c r="G834" s="7">
        <f>BASE!G842</f>
        <v>2319003.87</v>
      </c>
      <c r="H834" s="40">
        <f>BASE!H842*'FM-029 DEP19May25'!$H$1130</f>
        <v>1938720.0917962869</v>
      </c>
      <c r="I834" s="7">
        <f>BASE!I842*'FM-029 DEP19May25'!$I$1130</f>
        <v>0</v>
      </c>
      <c r="J834" s="7">
        <f>BASE!J842*'FM-029 DEP19May25'!$J$1130</f>
        <v>2434865.9779193969</v>
      </c>
      <c r="K834" s="7">
        <f>BASE!K842*'FM-029 DEP19May25'!$K$1130</f>
        <v>0</v>
      </c>
      <c r="L834" s="7">
        <f>BASE!L842*'FM-029 DEP19May25'!$L$1130</f>
        <v>0</v>
      </c>
      <c r="M834" s="36">
        <f>BASE!M842*$M$1130</f>
        <v>0</v>
      </c>
      <c r="N834" s="1">
        <f t="shared" si="74"/>
        <v>4</v>
      </c>
      <c r="O834" s="8">
        <f t="shared" si="77"/>
        <v>2038262</v>
      </c>
      <c r="P834" s="9">
        <f t="shared" si="75"/>
        <v>2038262</v>
      </c>
      <c r="Q834" s="40">
        <f t="array" ref="Q834">IFERROR(_xlfn.STDEV.P(IF((F834:M834&lt;&gt;0)*(F834:M834&lt;&gt;""), F834:M834)), 0)</f>
        <v>380748.03292665235</v>
      </c>
      <c r="R834" s="11">
        <f t="shared" si="78"/>
        <v>18.680033917457735</v>
      </c>
      <c r="S834" s="12">
        <f t="shared" si="76"/>
        <v>81.319966082542265</v>
      </c>
      <c r="T834" s="37" t="str">
        <f t="shared" si="79"/>
        <v>ALTO</v>
      </c>
    </row>
    <row r="835" spans="2:20" ht="18">
      <c r="B835" s="27">
        <v>834</v>
      </c>
      <c r="C835" s="33" t="s">
        <v>877</v>
      </c>
      <c r="D835" s="32" t="s">
        <v>38</v>
      </c>
      <c r="E835" s="32">
        <v>1</v>
      </c>
      <c r="F835" s="7">
        <f>BASE!F843</f>
        <v>4336575.3899999997</v>
      </c>
      <c r="G835" s="7">
        <f>BASE!G843</f>
        <v>7406126.4299999997</v>
      </c>
      <c r="H835" s="40">
        <f>BASE!H843*'FM-029 DEP19May25'!$H$1130</f>
        <v>6191626.1563956048</v>
      </c>
      <c r="I835" s="7">
        <f>BASE!I843*'FM-029 DEP19May25'!$I$1130</f>
        <v>0</v>
      </c>
      <c r="J835" s="7"/>
      <c r="K835" s="7">
        <f>BASE!K843*'FM-029 DEP19May25'!$K$1130</f>
        <v>0</v>
      </c>
      <c r="L835" s="7">
        <f>BASE!L843*'FM-029 DEP19May25'!$L$1130</f>
        <v>0</v>
      </c>
      <c r="M835" s="36">
        <f>BASE!M843*$M$1130</f>
        <v>0</v>
      </c>
      <c r="N835" s="1">
        <f t="shared" si="74"/>
        <v>3</v>
      </c>
      <c r="O835" s="8">
        <f t="shared" si="77"/>
        <v>5978109</v>
      </c>
      <c r="P835" s="9">
        <f t="shared" si="75"/>
        <v>5978109</v>
      </c>
      <c r="Q835" s="40">
        <f t="array" ref="Q835">IFERROR(_xlfn.STDEV.P(IF((F835:M835&lt;&gt;0)*(F835:M835&lt;&gt;""), F835:M835)), 0)</f>
        <v>1262201.2450765495</v>
      </c>
      <c r="R835" s="11">
        <f t="shared" si="78"/>
        <v>21.113720828384853</v>
      </c>
      <c r="S835" s="12">
        <f t="shared" si="76"/>
        <v>78.886279171615143</v>
      </c>
      <c r="T835" s="37" t="str">
        <f t="shared" si="79"/>
        <v>ALTO</v>
      </c>
    </row>
    <row r="836" spans="2:20" ht="18">
      <c r="B836" s="27">
        <v>835</v>
      </c>
      <c r="C836" s="33" t="s">
        <v>878</v>
      </c>
      <c r="D836" s="32" t="s">
        <v>38</v>
      </c>
      <c r="E836" s="32">
        <v>1</v>
      </c>
      <c r="F836" s="7">
        <f>BASE!F844</f>
        <v>2186207.31</v>
      </c>
      <c r="G836" s="7">
        <f>BASE!G844</f>
        <v>3492819.93</v>
      </c>
      <c r="H836" s="40">
        <f>BASE!H844*'FM-029 DEP19May25'!$H$1130</f>
        <v>2920046.8593447814</v>
      </c>
      <c r="I836" s="7">
        <f>BASE!I844*'FM-029 DEP19May25'!$I$1130</f>
        <v>0</v>
      </c>
      <c r="J836" s="7">
        <f>BASE!J844*'FM-029 DEP19May25'!$J$1130</f>
        <v>3644357.6887173508</v>
      </c>
      <c r="K836" s="7">
        <f>BASE!K844*'FM-029 DEP19May25'!$K$1130</f>
        <v>0</v>
      </c>
      <c r="L836" s="7">
        <f>BASE!L844*'FM-029 DEP19May25'!$L$1130</f>
        <v>0</v>
      </c>
      <c r="M836" s="36">
        <f>BASE!M844*$M$1130</f>
        <v>0</v>
      </c>
      <c r="N836" s="1">
        <f t="shared" si="74"/>
        <v>4</v>
      </c>
      <c r="O836" s="8">
        <f t="shared" si="77"/>
        <v>3060858</v>
      </c>
      <c r="P836" s="9">
        <f t="shared" si="75"/>
        <v>3060858</v>
      </c>
      <c r="Q836" s="40">
        <f t="array" ref="Q836">IFERROR(_xlfn.STDEV.P(IF((F836:M836&lt;&gt;0)*(F836:M836&lt;&gt;""), F836:M836)), 0)</f>
        <v>572692.02075650054</v>
      </c>
      <c r="R836" s="11">
        <f t="shared" si="78"/>
        <v>18.710179327381425</v>
      </c>
      <c r="S836" s="12">
        <f t="shared" si="76"/>
        <v>81.289820672618575</v>
      </c>
      <c r="T836" s="37" t="str">
        <f t="shared" si="79"/>
        <v>ALTO</v>
      </c>
    </row>
    <row r="837" spans="2:20" ht="18">
      <c r="B837" s="27">
        <v>836</v>
      </c>
      <c r="C837" s="31" t="s">
        <v>879</v>
      </c>
      <c r="D837" s="32" t="s">
        <v>38</v>
      </c>
      <c r="E837" s="32">
        <v>1</v>
      </c>
      <c r="F837" s="7">
        <f>BASE!F845</f>
        <v>3718779.75</v>
      </c>
      <c r="G837" s="7">
        <f>BASE!G845</f>
        <v>7761863.3399999999</v>
      </c>
      <c r="H837" s="40">
        <f>BASE!H845*'FM-029 DEP19May25'!$H$1130</f>
        <v>6489026.6628832649</v>
      </c>
      <c r="I837" s="7">
        <f>BASE!I845*'FM-029 DEP19May25'!$I$1130</f>
        <v>0</v>
      </c>
      <c r="J837" s="7">
        <f>BASE!J845*'FM-029 DEP19May25'!$J$1130</f>
        <v>8435502.5859438125</v>
      </c>
      <c r="K837" s="7">
        <f>BASE!K845*'FM-029 DEP19May25'!$K$1130</f>
        <v>0</v>
      </c>
      <c r="L837" s="7">
        <f>BASE!L845*'FM-029 DEP19May25'!$L$1130</f>
        <v>0</v>
      </c>
      <c r="M837" s="36">
        <f>BASE!M845*$M$1130</f>
        <v>0</v>
      </c>
      <c r="N837" s="1">
        <f t="shared" si="74"/>
        <v>4</v>
      </c>
      <c r="O837" s="8">
        <f t="shared" si="77"/>
        <v>6601293</v>
      </c>
      <c r="P837" s="9">
        <f t="shared" si="75"/>
        <v>6601293</v>
      </c>
      <c r="Q837" s="40">
        <f t="array" ref="Q837">IFERROR(_xlfn.STDEV.P(IF((F837:M837&lt;&gt;0)*(F837:M837&lt;&gt;""), F837:M837)), 0)</f>
        <v>1805043.9527980401</v>
      </c>
      <c r="R837" s="11">
        <f t="shared" si="78"/>
        <v>27.343793902164926</v>
      </c>
      <c r="S837" s="12">
        <f t="shared" si="76"/>
        <v>72.656206097835081</v>
      </c>
      <c r="T837" s="37" t="str">
        <f t="shared" si="79"/>
        <v>ALTO</v>
      </c>
    </row>
    <row r="838" spans="2:20" ht="18">
      <c r="B838" s="27">
        <v>837</v>
      </c>
      <c r="C838" s="33" t="s">
        <v>880</v>
      </c>
      <c r="D838" s="32" t="s">
        <v>38</v>
      </c>
      <c r="E838" s="32">
        <v>1</v>
      </c>
      <c r="F838" s="7">
        <f>BASE!F846</f>
        <v>2293726.19</v>
      </c>
      <c r="G838" s="7">
        <f>BASE!G846</f>
        <v>3664598.04</v>
      </c>
      <c r="H838" s="40">
        <f>BASE!H846*'FM-029 DEP19May25'!$H$1130</f>
        <v>3063655.4608946671</v>
      </c>
      <c r="I838" s="7">
        <f>BASE!I846*'FM-029 DEP19May25'!$I$1130</f>
        <v>0</v>
      </c>
      <c r="J838" s="7">
        <f>BASE!J846*'FM-029 DEP19May25'!$J$1130</f>
        <v>3832842.9036890767</v>
      </c>
      <c r="K838" s="7">
        <f>BASE!K846*'FM-029 DEP19May25'!$K$1130</f>
        <v>0</v>
      </c>
      <c r="L838" s="7">
        <f>BASE!L846*'FM-029 DEP19May25'!$L$1130</f>
        <v>0</v>
      </c>
      <c r="M838" s="36">
        <f>BASE!M846*$M$1130</f>
        <v>0</v>
      </c>
      <c r="N838" s="1">
        <f t="shared" si="74"/>
        <v>4</v>
      </c>
      <c r="O838" s="8">
        <f t="shared" si="77"/>
        <v>3213706</v>
      </c>
      <c r="P838" s="9">
        <f t="shared" si="75"/>
        <v>3213706</v>
      </c>
      <c r="Q838" s="40">
        <f t="array" ref="Q838">IFERROR(_xlfn.STDEV.P(IF((F838:M838&lt;&gt;0)*(F838:M838&lt;&gt;""), F838:M838)), 0)</f>
        <v>603223.04173870874</v>
      </c>
      <c r="R838" s="11">
        <f t="shared" si="78"/>
        <v>18.770324408602054</v>
      </c>
      <c r="S838" s="12">
        <f t="shared" si="76"/>
        <v>81.22967559139795</v>
      </c>
      <c r="T838" s="37" t="str">
        <f t="shared" si="79"/>
        <v>ALTO</v>
      </c>
    </row>
    <row r="839" spans="2:20" ht="18">
      <c r="B839" s="27">
        <v>838</v>
      </c>
      <c r="C839" s="33" t="s">
        <v>881</v>
      </c>
      <c r="D839" s="32" t="s">
        <v>38</v>
      </c>
      <c r="E839" s="32">
        <v>1</v>
      </c>
      <c r="F839" s="7">
        <f>BASE!F847</f>
        <v>2634200.6599999997</v>
      </c>
      <c r="G839" s="7">
        <f>BASE!G847</f>
        <v>4208563.08</v>
      </c>
      <c r="H839" s="40">
        <f>BASE!H847*'FM-029 DEP19May25'!$H$1130</f>
        <v>3518417.6869996521</v>
      </c>
      <c r="I839" s="7">
        <f>BASE!I847*'FM-029 DEP19May25'!$I$1130</f>
        <v>0</v>
      </c>
      <c r="J839" s="7">
        <f>BASE!J847*'FM-029 DEP19May25'!$J$1130</f>
        <v>4461183.5948299076</v>
      </c>
      <c r="K839" s="7">
        <f>BASE!K847*'FM-029 DEP19May25'!$K$1130</f>
        <v>0</v>
      </c>
      <c r="L839" s="7">
        <f>BASE!L847*'FM-029 DEP19May25'!$L$1130</f>
        <v>0</v>
      </c>
      <c r="M839" s="36">
        <f>BASE!M847*$M$1130</f>
        <v>0</v>
      </c>
      <c r="N839" s="1">
        <f t="shared" si="74"/>
        <v>4</v>
      </c>
      <c r="O839" s="8">
        <f t="shared" si="77"/>
        <v>3705591</v>
      </c>
      <c r="P839" s="9">
        <f t="shared" si="75"/>
        <v>3705591</v>
      </c>
      <c r="Q839" s="40">
        <f t="array" ref="Q839">IFERROR(_xlfn.STDEV.P(IF((F839:M839&lt;&gt;0)*(F839:M839&lt;&gt;""), F839:M839)), 0)</f>
        <v>708309.99434673565</v>
      </c>
      <c r="R839" s="11">
        <f t="shared" si="78"/>
        <v>19.114629605553759</v>
      </c>
      <c r="S839" s="12">
        <f t="shared" si="76"/>
        <v>80.885370394446241</v>
      </c>
      <c r="T839" s="37" t="str">
        <f t="shared" si="79"/>
        <v>ALTO</v>
      </c>
    </row>
    <row r="840" spans="2:20" ht="18">
      <c r="B840" s="27">
        <v>839</v>
      </c>
      <c r="C840" s="33" t="s">
        <v>882</v>
      </c>
      <c r="D840" s="32" t="s">
        <v>38</v>
      </c>
      <c r="E840" s="32">
        <v>1</v>
      </c>
      <c r="F840" s="7">
        <f>BASE!F848</f>
        <v>3485388.6199999996</v>
      </c>
      <c r="G840" s="7">
        <f>BASE!G848</f>
        <v>6569890.0199999996</v>
      </c>
      <c r="H840" s="40">
        <f>BASE!H848*'FM-029 DEP19May25'!$H$1130</f>
        <v>5492520.2412010003</v>
      </c>
      <c r="I840" s="7">
        <f>BASE!I848*'FM-029 DEP19May25'!$I$1130</f>
        <v>0</v>
      </c>
      <c r="J840" s="7">
        <f>BASE!J848*'FM-029 DEP19May25'!$J$1130</f>
        <v>5906439.1365227541</v>
      </c>
      <c r="K840" s="7">
        <f>BASE!K848*'FM-029 DEP19May25'!$K$1130</f>
        <v>0</v>
      </c>
      <c r="L840" s="7">
        <f>BASE!L848*'FM-029 DEP19May25'!$L$1130</f>
        <v>0</v>
      </c>
      <c r="M840" s="36">
        <f>BASE!M848*$M$1130</f>
        <v>0</v>
      </c>
      <c r="N840" s="1">
        <f t="shared" si="74"/>
        <v>4</v>
      </c>
      <c r="O840" s="8">
        <f t="shared" si="77"/>
        <v>5363560</v>
      </c>
      <c r="P840" s="9">
        <f t="shared" si="75"/>
        <v>5363560</v>
      </c>
      <c r="Q840" s="40">
        <f t="array" ref="Q840">IFERROR(_xlfn.STDEV.P(IF((F840:M840&lt;&gt;0)*(F840:M840&lt;&gt;""), F840:M840)), 0)</f>
        <v>1150446.4731665729</v>
      </c>
      <c r="R840" s="11">
        <f t="shared" si="78"/>
        <v>21.449307422058723</v>
      </c>
      <c r="S840" s="12">
        <f t="shared" si="76"/>
        <v>78.550692577941277</v>
      </c>
      <c r="T840" s="37" t="str">
        <f t="shared" si="79"/>
        <v>ALTO</v>
      </c>
    </row>
    <row r="841" spans="2:20" ht="18">
      <c r="B841" s="27">
        <v>840</v>
      </c>
      <c r="C841" s="33" t="s">
        <v>883</v>
      </c>
      <c r="D841" s="32" t="s">
        <v>38</v>
      </c>
      <c r="E841" s="32">
        <v>1</v>
      </c>
      <c r="F841" s="7">
        <f>BASE!F849</f>
        <v>2634200.6599999997</v>
      </c>
      <c r="G841" s="7">
        <f>BASE!G849</f>
        <v>4208563.08</v>
      </c>
      <c r="H841" s="40">
        <f>BASE!H849*'FM-029 DEP19May25'!$H$1130</f>
        <v>3518417.6869996521</v>
      </c>
      <c r="I841" s="7">
        <f>BASE!I849*'FM-029 DEP19May25'!$I$1130</f>
        <v>0</v>
      </c>
      <c r="J841" s="7">
        <f>BASE!J849*'FM-029 DEP19May25'!$J$1130</f>
        <v>4539771.9809711883</v>
      </c>
      <c r="K841" s="7">
        <f>BASE!K849*'FM-029 DEP19May25'!$K$1130</f>
        <v>0</v>
      </c>
      <c r="L841" s="7">
        <f>BASE!L849*'FM-029 DEP19May25'!$L$1130</f>
        <v>0</v>
      </c>
      <c r="M841" s="36">
        <f>BASE!M849*$M$1130</f>
        <v>0</v>
      </c>
      <c r="N841" s="1">
        <f t="shared" si="74"/>
        <v>4</v>
      </c>
      <c r="O841" s="8">
        <f t="shared" si="77"/>
        <v>3725238</v>
      </c>
      <c r="P841" s="9">
        <f t="shared" si="75"/>
        <v>3725238</v>
      </c>
      <c r="Q841" s="40">
        <f t="array" ref="Q841">IFERROR(_xlfn.STDEV.P(IF((F841:M841&lt;&gt;0)*(F841:M841&lt;&gt;""), F841:M841)), 0)</f>
        <v>729761.23805274512</v>
      </c>
      <c r="R841" s="11">
        <f t="shared" si="78"/>
        <v>19.589654085262339</v>
      </c>
      <c r="S841" s="12">
        <f t="shared" si="76"/>
        <v>80.410345914737661</v>
      </c>
      <c r="T841" s="37" t="str">
        <f t="shared" si="79"/>
        <v>ALTO</v>
      </c>
    </row>
    <row r="842" spans="2:20" ht="18">
      <c r="B842" s="27">
        <v>841</v>
      </c>
      <c r="C842" s="31" t="s">
        <v>884</v>
      </c>
      <c r="D842" s="32" t="s">
        <v>38</v>
      </c>
      <c r="E842" s="32">
        <v>1</v>
      </c>
      <c r="F842" s="7">
        <f>BASE!F850</f>
        <v>1720294.94</v>
      </c>
      <c r="G842" s="7">
        <f>BASE!G850</f>
        <v>2748449.76</v>
      </c>
      <c r="H842" s="40">
        <f>BASE!H850*'FM-029 DEP19May25'!$H$1130</f>
        <v>2297742.588389209</v>
      </c>
      <c r="I842" s="7">
        <f>BASE!I850*'FM-029 DEP19May25'!$I$1130</f>
        <v>0</v>
      </c>
      <c r="J842" s="7">
        <f>BASE!J850*'FM-029 DEP19May25'!$J$1130</f>
        <v>3691546.0326721123</v>
      </c>
      <c r="K842" s="7">
        <f>BASE!K850*'FM-029 DEP19May25'!$K$1130</f>
        <v>0</v>
      </c>
      <c r="L842" s="7">
        <f>BASE!L850*'FM-029 DEP19May25'!$L$1130</f>
        <v>0</v>
      </c>
      <c r="M842" s="36">
        <f>BASE!M850*$M$1130</f>
        <v>0</v>
      </c>
      <c r="N842" s="1">
        <f t="shared" ref="N842:N905" si="80">COUNTIF(F842:M842,"&gt;0")</f>
        <v>4</v>
      </c>
      <c r="O842" s="8">
        <f t="shared" si="77"/>
        <v>2614508</v>
      </c>
      <c r="P842" s="9">
        <f t="shared" ref="P842:P905" si="81">IFERROR(ROUND(+O842*E842,0),0)</f>
        <v>2614508</v>
      </c>
      <c r="Q842" s="40">
        <f t="array" ref="Q842">IFERROR(_xlfn.STDEV.P(IF((F842:M842&lt;&gt;0)*(F842:M842&lt;&gt;""), F842:M842)), 0)</f>
        <v>720747.6398784105</v>
      </c>
      <c r="R842" s="11">
        <f t="shared" si="78"/>
        <v>27.567237884849099</v>
      </c>
      <c r="S842" s="12">
        <f t="shared" ref="S842:S905" si="82">IFERROR(100-R842,0)</f>
        <v>72.432762115150894</v>
      </c>
      <c r="T842" s="37" t="str">
        <f t="shared" si="79"/>
        <v>ALTO</v>
      </c>
    </row>
    <row r="843" spans="2:20" ht="18">
      <c r="B843" s="27">
        <v>842</v>
      </c>
      <c r="C843" s="33" t="s">
        <v>885</v>
      </c>
      <c r="D843" s="32" t="s">
        <v>38</v>
      </c>
      <c r="E843" s="32">
        <v>1</v>
      </c>
      <c r="F843" s="7">
        <f>BASE!F851</f>
        <v>345850.88999999996</v>
      </c>
      <c r="G843" s="7">
        <f>BASE!G851</f>
        <v>552554.13</v>
      </c>
      <c r="H843" s="40">
        <f>BASE!H851*'FM-029 DEP19May25'!$H$1130</f>
        <v>461942.55691065831</v>
      </c>
      <c r="I843" s="7">
        <f>BASE!I851*'FM-029 DEP19May25'!$I$1130</f>
        <v>0</v>
      </c>
      <c r="J843" s="7">
        <f>BASE!J851*'FM-029 DEP19May25'!$J$1130</f>
        <v>578101.68566555972</v>
      </c>
      <c r="K843" s="7">
        <f>BASE!K851*'FM-029 DEP19May25'!$K$1130</f>
        <v>0</v>
      </c>
      <c r="L843" s="7">
        <f>BASE!L851*'FM-029 DEP19May25'!$L$1130</f>
        <v>0</v>
      </c>
      <c r="M843" s="36">
        <f>BASE!M851*$M$1130</f>
        <v>0</v>
      </c>
      <c r="N843" s="1">
        <f t="shared" si="80"/>
        <v>4</v>
      </c>
      <c r="O843" s="8">
        <f t="shared" ref="O843:O906" si="83">IFERROR(ROUND(AVERAGEIF(F843:M843,"&gt;0"),0),0)</f>
        <v>484612</v>
      </c>
      <c r="P843" s="9">
        <f t="shared" si="81"/>
        <v>484612</v>
      </c>
      <c r="Q843" s="40">
        <f t="array" ref="Q843">IFERROR(_xlfn.STDEV.P(IF((F843:M843&lt;&gt;0)*(F843:M843&lt;&gt;""), F843:M843)), 0)</f>
        <v>91001.378633508386</v>
      </c>
      <c r="R843" s="11">
        <f t="shared" si="78"/>
        <v>18.778193406995367</v>
      </c>
      <c r="S843" s="12">
        <f t="shared" si="82"/>
        <v>81.221806593004629</v>
      </c>
      <c r="T843" s="37" t="str">
        <f t="shared" si="79"/>
        <v>ALTO</v>
      </c>
    </row>
    <row r="844" spans="2:20" ht="18">
      <c r="B844" s="27">
        <v>843</v>
      </c>
      <c r="C844" s="33" t="s">
        <v>886</v>
      </c>
      <c r="D844" s="32" t="s">
        <v>38</v>
      </c>
      <c r="E844" s="32">
        <v>1</v>
      </c>
      <c r="F844" s="7">
        <f>BASE!F852</f>
        <v>197328.18</v>
      </c>
      <c r="G844" s="7">
        <f>BASE!G852</f>
        <v>303138.42</v>
      </c>
      <c r="H844" s="40">
        <f>BASE!H852*'FM-029 DEP19May25'!$H$1130</f>
        <v>253428.05342014876</v>
      </c>
      <c r="I844" s="7">
        <f>BASE!I852*'FM-029 DEP19May25'!$I$1130</f>
        <v>0</v>
      </c>
      <c r="J844" s="7">
        <f>BASE!J852*'FM-029 DEP19May25'!$J$1130</f>
        <v>306186.58648236247</v>
      </c>
      <c r="K844" s="7">
        <f>BASE!K852*'FM-029 DEP19May25'!$K$1130</f>
        <v>0</v>
      </c>
      <c r="L844" s="7">
        <f>BASE!L852*'FM-029 DEP19May25'!$L$1130</f>
        <v>0</v>
      </c>
      <c r="M844" s="36">
        <f>BASE!M852*$M$1130</f>
        <v>0</v>
      </c>
      <c r="N844" s="1">
        <f t="shared" si="80"/>
        <v>4</v>
      </c>
      <c r="O844" s="8">
        <f t="shared" si="83"/>
        <v>265020</v>
      </c>
      <c r="P844" s="9">
        <f t="shared" si="81"/>
        <v>265020</v>
      </c>
      <c r="Q844" s="40">
        <f t="array" ref="Q844">IFERROR(_xlfn.STDEV.P(IF((F844:M844&lt;&gt;0)*(F844:M844&lt;&gt;""), F844:M844)), 0)</f>
        <v>44340.324496851616</v>
      </c>
      <c r="R844" s="11">
        <f t="shared" si="78"/>
        <v>16.730935211248816</v>
      </c>
      <c r="S844" s="12">
        <f t="shared" si="82"/>
        <v>83.26906478875118</v>
      </c>
      <c r="T844" s="37" t="str">
        <f t="shared" si="79"/>
        <v>ALTO</v>
      </c>
    </row>
    <row r="845" spans="2:20" ht="18">
      <c r="B845" s="27">
        <v>844</v>
      </c>
      <c r="C845" s="33" t="s">
        <v>887</v>
      </c>
      <c r="D845" s="32" t="s">
        <v>38</v>
      </c>
      <c r="E845" s="32">
        <v>1</v>
      </c>
      <c r="F845" s="7">
        <f>BASE!F853</f>
        <v>235085.69</v>
      </c>
      <c r="G845" s="7">
        <f>BASE!G853</f>
        <v>360365.4</v>
      </c>
      <c r="H845" s="40">
        <f>BASE!H853*'FM-029 DEP19May25'!$H$1130</f>
        <v>301270.12206632824</v>
      </c>
      <c r="I845" s="7">
        <f>BASE!I853*'FM-029 DEP19May25'!$I$1130</f>
        <v>0</v>
      </c>
      <c r="J845" s="7">
        <f>BASE!J853*'FM-029 DEP19May25'!$J$1130</f>
        <v>407111.9746880891</v>
      </c>
      <c r="K845" s="7">
        <f>BASE!K853*'FM-029 DEP19May25'!$K$1130</f>
        <v>0</v>
      </c>
      <c r="L845" s="7">
        <f>BASE!L853*'FM-029 DEP19May25'!$L$1130</f>
        <v>0</v>
      </c>
      <c r="M845" s="36">
        <f>BASE!M853*$M$1130</f>
        <v>0</v>
      </c>
      <c r="N845" s="1">
        <f t="shared" si="80"/>
        <v>4</v>
      </c>
      <c r="O845" s="8">
        <f t="shared" si="83"/>
        <v>325958</v>
      </c>
      <c r="P845" s="9">
        <f t="shared" si="81"/>
        <v>325958</v>
      </c>
      <c r="Q845" s="40">
        <f t="array" ref="Q845">IFERROR(_xlfn.STDEV.P(IF((F845:M845&lt;&gt;0)*(F845:M845&lt;&gt;""), F845:M845)), 0)</f>
        <v>64492.450766905204</v>
      </c>
      <c r="R845" s="11">
        <f t="shared" si="78"/>
        <v>19.785509411306119</v>
      </c>
      <c r="S845" s="12">
        <f t="shared" si="82"/>
        <v>80.214490588693877</v>
      </c>
      <c r="T845" s="37" t="str">
        <f t="shared" si="79"/>
        <v>ALTO</v>
      </c>
    </row>
    <row r="846" spans="2:20" ht="18">
      <c r="B846" s="27">
        <v>845</v>
      </c>
      <c r="C846" s="33" t="s">
        <v>888</v>
      </c>
      <c r="D846" s="32" t="s">
        <v>38</v>
      </c>
      <c r="E846" s="32">
        <v>1</v>
      </c>
      <c r="F846" s="7">
        <f>BASE!F854</f>
        <v>456320.97</v>
      </c>
      <c r="G846" s="7">
        <f>BASE!G854</f>
        <v>699391.53</v>
      </c>
      <c r="H846" s="40">
        <f>BASE!H854*'FM-029 DEP19May25'!$H$1130</f>
        <v>584701.09791698528</v>
      </c>
      <c r="I846" s="7">
        <f>BASE!I854*'FM-029 DEP19May25'!$I$1130</f>
        <v>0</v>
      </c>
      <c r="J846" s="7">
        <f>BASE!J854*'FM-029 DEP19May25'!$J$1130</f>
        <v>729086.86293869501</v>
      </c>
      <c r="K846" s="7">
        <f>BASE!K854*'FM-029 DEP19May25'!$K$1130</f>
        <v>0</v>
      </c>
      <c r="L846" s="7">
        <f>BASE!L854*'FM-029 DEP19May25'!$L$1130</f>
        <v>0</v>
      </c>
      <c r="M846" s="36">
        <f>BASE!M854*$M$1130</f>
        <v>0</v>
      </c>
      <c r="N846" s="1">
        <f t="shared" si="80"/>
        <v>4</v>
      </c>
      <c r="O846" s="8">
        <f t="shared" si="83"/>
        <v>617375</v>
      </c>
      <c r="P846" s="9">
        <f t="shared" si="81"/>
        <v>617375</v>
      </c>
      <c r="Q846" s="40">
        <f t="array" ref="Q846">IFERROR(_xlfn.STDEV.P(IF((F846:M846&lt;&gt;0)*(F846:M846&lt;&gt;""), F846:M846)), 0)</f>
        <v>107485.15708109706</v>
      </c>
      <c r="R846" s="11">
        <f t="shared" si="78"/>
        <v>17.410027468086181</v>
      </c>
      <c r="S846" s="12">
        <f t="shared" si="82"/>
        <v>82.589972531913816</v>
      </c>
      <c r="T846" s="37" t="str">
        <f t="shared" si="79"/>
        <v>ALTO</v>
      </c>
    </row>
    <row r="847" spans="2:20" ht="18">
      <c r="B847" s="27">
        <v>846</v>
      </c>
      <c r="C847" s="33" t="s">
        <v>889</v>
      </c>
      <c r="D847" s="32" t="s">
        <v>38</v>
      </c>
      <c r="E847" s="32">
        <v>1</v>
      </c>
      <c r="F847" s="7">
        <f>BASE!F855</f>
        <v>815215.45</v>
      </c>
      <c r="G847" s="7">
        <f>BASE!G855</f>
        <v>1241900.25</v>
      </c>
      <c r="H847" s="40">
        <f>BASE!H855*'FM-029 DEP19May25'!$H$1130</f>
        <v>1038246.2514977403</v>
      </c>
      <c r="I847" s="7">
        <f>BASE!I855*'FM-029 DEP19May25'!$I$1130</f>
        <v>0</v>
      </c>
      <c r="J847" s="7">
        <f>BASE!J855*'FM-029 DEP19May25'!$J$1130</f>
        <v>1405424.3631630915</v>
      </c>
      <c r="K847" s="7">
        <f>BASE!K855*'FM-029 DEP19May25'!$K$1130</f>
        <v>0</v>
      </c>
      <c r="L847" s="7">
        <f>BASE!L855*'FM-029 DEP19May25'!$L$1130</f>
        <v>0</v>
      </c>
      <c r="M847" s="36">
        <f>BASE!M855*$M$1130</f>
        <v>0</v>
      </c>
      <c r="N847" s="1">
        <f t="shared" si="80"/>
        <v>4</v>
      </c>
      <c r="O847" s="8">
        <f t="shared" si="83"/>
        <v>1125197</v>
      </c>
      <c r="P847" s="9">
        <f t="shared" si="81"/>
        <v>1125197</v>
      </c>
      <c r="Q847" s="40">
        <f t="array" ref="Q847">IFERROR(_xlfn.STDEV.P(IF((F847:M847&lt;&gt;0)*(F847:M847&lt;&gt;""), F847:M847)), 0)</f>
        <v>221244.21892486719</v>
      </c>
      <c r="R847" s="11">
        <f t="shared" si="78"/>
        <v>19.662709634389994</v>
      </c>
      <c r="S847" s="12">
        <f t="shared" si="82"/>
        <v>80.337290365610002</v>
      </c>
      <c r="T847" s="37" t="str">
        <f t="shared" si="79"/>
        <v>ALTO</v>
      </c>
    </row>
    <row r="848" spans="2:20" ht="18">
      <c r="B848" s="27">
        <v>847</v>
      </c>
      <c r="C848" s="33" t="s">
        <v>890</v>
      </c>
      <c r="D848" s="32" t="s">
        <v>38</v>
      </c>
      <c r="E848" s="32">
        <v>1</v>
      </c>
      <c r="F848" s="7">
        <f>BASE!F856</f>
        <v>815347.53999999992</v>
      </c>
      <c r="G848" s="7">
        <f>BASE!G856</f>
        <v>1258903.77</v>
      </c>
      <c r="H848" s="40">
        <f>BASE!H856*'FM-029 DEP19May25'!$H$1130</f>
        <v>1052460.9835323645</v>
      </c>
      <c r="I848" s="7">
        <f>BASE!I856*'FM-029 DEP19May25'!$I$1130</f>
        <v>0</v>
      </c>
      <c r="J848" s="7">
        <f>BASE!J856*'FM-029 DEP19May25'!$J$1130</f>
        <v>1309341.8005565032</v>
      </c>
      <c r="K848" s="7">
        <f>BASE!K856*'FM-029 DEP19May25'!$K$1130</f>
        <v>0</v>
      </c>
      <c r="L848" s="7">
        <f>BASE!L856*'FM-029 DEP19May25'!$L$1130</f>
        <v>0</v>
      </c>
      <c r="M848" s="36">
        <f>BASE!M856*$M$1130</f>
        <v>0</v>
      </c>
      <c r="N848" s="1">
        <f t="shared" si="80"/>
        <v>4</v>
      </c>
      <c r="O848" s="8">
        <f t="shared" si="83"/>
        <v>1109014</v>
      </c>
      <c r="P848" s="9">
        <f t="shared" si="81"/>
        <v>1109014</v>
      </c>
      <c r="Q848" s="40">
        <f t="array" ref="Q848">IFERROR(_xlfn.STDEV.P(IF((F848:M848&lt;&gt;0)*(F848:M848&lt;&gt;""), F848:M848)), 0)</f>
        <v>194959.22921605446</v>
      </c>
      <c r="R848" s="11">
        <f t="shared" si="78"/>
        <v>17.579510196990704</v>
      </c>
      <c r="S848" s="12">
        <f t="shared" si="82"/>
        <v>82.420489803009303</v>
      </c>
      <c r="T848" s="37" t="str">
        <f t="shared" si="79"/>
        <v>ALTO</v>
      </c>
    </row>
    <row r="849" spans="2:20" ht="18">
      <c r="B849" s="27">
        <v>848</v>
      </c>
      <c r="C849" s="33" t="s">
        <v>891</v>
      </c>
      <c r="D849" s="32" t="s">
        <v>38</v>
      </c>
      <c r="E849" s="32">
        <v>1</v>
      </c>
      <c r="F849" s="7">
        <f>BASE!F857</f>
        <v>302670.55</v>
      </c>
      <c r="G849" s="7">
        <f>BASE!G857</f>
        <v>463943.7</v>
      </c>
      <c r="H849" s="40">
        <f>BASE!H857*'FM-029 DEP19May25'!$H$1130</f>
        <v>387863.93871890422</v>
      </c>
      <c r="I849" s="7">
        <f>BASE!I857*'FM-029 DEP19May25'!$I$1130</f>
        <v>0</v>
      </c>
      <c r="J849" s="7">
        <f>BASE!J857*'FM-029 DEP19May25'!$J$1130</f>
        <v>468296.45633246569</v>
      </c>
      <c r="K849" s="7">
        <f>BASE!K857*'FM-029 DEP19May25'!$K$1130</f>
        <v>0</v>
      </c>
      <c r="L849" s="7">
        <f>BASE!L857*'FM-029 DEP19May25'!$L$1130</f>
        <v>0</v>
      </c>
      <c r="M849" s="36">
        <f>BASE!M857*$M$1130</f>
        <v>0</v>
      </c>
      <c r="N849" s="1">
        <f t="shared" si="80"/>
        <v>4</v>
      </c>
      <c r="O849" s="8">
        <f t="shared" si="83"/>
        <v>405694</v>
      </c>
      <c r="P849" s="9">
        <f t="shared" si="81"/>
        <v>405694</v>
      </c>
      <c r="Q849" s="40">
        <f t="array" ref="Q849">IFERROR(_xlfn.STDEV.P(IF((F849:M849&lt;&gt;0)*(F849:M849&lt;&gt;""), F849:M849)), 0)</f>
        <v>67534.875108493841</v>
      </c>
      <c r="R849" s="11">
        <f t="shared" si="78"/>
        <v>16.646752258720575</v>
      </c>
      <c r="S849" s="12">
        <f t="shared" si="82"/>
        <v>83.353247741279432</v>
      </c>
      <c r="T849" s="37" t="str">
        <f t="shared" si="79"/>
        <v>ALTO</v>
      </c>
    </row>
    <row r="850" spans="2:20" ht="18">
      <c r="B850" s="27">
        <v>849</v>
      </c>
      <c r="C850" s="33" t="s">
        <v>892</v>
      </c>
      <c r="D850" s="32" t="s">
        <v>38</v>
      </c>
      <c r="E850" s="32">
        <v>1</v>
      </c>
      <c r="F850" s="7">
        <f>BASE!F858</f>
        <v>1973279.42</v>
      </c>
      <c r="G850" s="7">
        <f>BASE!G858</f>
        <v>3021240.39</v>
      </c>
      <c r="H850" s="40">
        <f>BASE!H858*'FM-029 DEP19May25'!$H$1130</f>
        <v>2525799.7425420289</v>
      </c>
      <c r="I850" s="7">
        <f>BASE!I858*'FM-029 DEP19May25'!$I$1130</f>
        <v>0</v>
      </c>
      <c r="J850" s="7">
        <f>BASE!J858*'FM-029 DEP19May25'!$J$1130</f>
        <v>3063206.6690602284</v>
      </c>
      <c r="K850" s="7">
        <f>BASE!K858*'FM-029 DEP19May25'!$K$1130</f>
        <v>0</v>
      </c>
      <c r="L850" s="7">
        <f>BASE!L858*'FM-029 DEP19May25'!$L$1130</f>
        <v>0</v>
      </c>
      <c r="M850" s="36">
        <f>BASE!M858*$M$1130</f>
        <v>0</v>
      </c>
      <c r="N850" s="1">
        <f t="shared" si="80"/>
        <v>4</v>
      </c>
      <c r="O850" s="8">
        <f t="shared" si="83"/>
        <v>2645882</v>
      </c>
      <c r="P850" s="9">
        <f t="shared" si="81"/>
        <v>2645882</v>
      </c>
      <c r="Q850" s="40">
        <f t="array" ref="Q850">IFERROR(_xlfn.STDEV.P(IF((F850:M850&lt;&gt;0)*(F850:M850&lt;&gt;""), F850:M850)), 0)</f>
        <v>442116.43814941199</v>
      </c>
      <c r="R850" s="11">
        <f t="shared" si="78"/>
        <v>16.709605271490265</v>
      </c>
      <c r="S850" s="12">
        <f t="shared" si="82"/>
        <v>83.290394728509739</v>
      </c>
      <c r="T850" s="37" t="str">
        <f t="shared" si="79"/>
        <v>ALTO</v>
      </c>
    </row>
    <row r="851" spans="2:20" ht="18">
      <c r="B851" s="27">
        <v>850</v>
      </c>
      <c r="C851" s="33" t="s">
        <v>893</v>
      </c>
      <c r="D851" s="32" t="s">
        <v>38</v>
      </c>
      <c r="E851" s="32">
        <v>1</v>
      </c>
      <c r="F851" s="7">
        <f>BASE!F859</f>
        <v>242549.37</v>
      </c>
      <c r="G851" s="7">
        <f>BASE!G859</f>
        <v>372218.91</v>
      </c>
      <c r="H851" s="40">
        <f>BASE!H859*'FM-029 DEP19May25'!$H$1130</f>
        <v>311180.42794674262</v>
      </c>
      <c r="I851" s="7">
        <f>BASE!I859*'FM-029 DEP19May25'!$I$1130</f>
        <v>0</v>
      </c>
      <c r="J851" s="7">
        <f>BASE!J859*'FM-029 DEP19May25'!$J$1130</f>
        <v>319372.93151422677</v>
      </c>
      <c r="K851" s="7">
        <f>BASE!K859*'FM-029 DEP19May25'!$K$1130</f>
        <v>0</v>
      </c>
      <c r="L851" s="7">
        <f>BASE!L859*'FM-029 DEP19May25'!$L$1130</f>
        <v>0</v>
      </c>
      <c r="M851" s="36">
        <f>BASE!M859*$M$1130</f>
        <v>0</v>
      </c>
      <c r="N851" s="1">
        <f t="shared" si="80"/>
        <v>4</v>
      </c>
      <c r="O851" s="8">
        <f t="shared" si="83"/>
        <v>311330</v>
      </c>
      <c r="P851" s="9">
        <f t="shared" si="81"/>
        <v>311330</v>
      </c>
      <c r="Q851" s="40">
        <f t="array" ref="Q851">IFERROR(_xlfn.STDEV.P(IF((F851:M851&lt;&gt;0)*(F851:M851&lt;&gt;""), F851:M851)), 0)</f>
        <v>46105.708818579616</v>
      </c>
      <c r="R851" s="11">
        <f t="shared" si="78"/>
        <v>14.809272739080596</v>
      </c>
      <c r="S851" s="12">
        <f t="shared" si="82"/>
        <v>85.190727260919402</v>
      </c>
      <c r="T851" s="37" t="str">
        <f t="shared" si="79"/>
        <v>ALTO</v>
      </c>
    </row>
    <row r="852" spans="2:20" ht="18">
      <c r="B852" s="27">
        <v>851</v>
      </c>
      <c r="C852" s="33" t="s">
        <v>894</v>
      </c>
      <c r="D852" s="32" t="s">
        <v>38</v>
      </c>
      <c r="E852" s="32">
        <v>1</v>
      </c>
      <c r="F852" s="7">
        <f>BASE!F860</f>
        <v>293883.58999999997</v>
      </c>
      <c r="G852" s="7">
        <f>BASE!G860</f>
        <v>451027.47</v>
      </c>
      <c r="H852" s="40">
        <f>BASE!H860*'FM-029 DEP19May25'!$H$1130</f>
        <v>377065.15004143777</v>
      </c>
      <c r="I852" s="7">
        <f>BASE!I860*'FM-029 DEP19May25'!$I$1130</f>
        <v>0</v>
      </c>
      <c r="J852" s="7">
        <f>BASE!J860*'FM-029 DEP19May25'!$J$1130</f>
        <v>469550.97118750564</v>
      </c>
      <c r="K852" s="7">
        <f>BASE!K860*'FM-029 DEP19May25'!$K$1130</f>
        <v>0</v>
      </c>
      <c r="L852" s="7">
        <f>BASE!L860*'FM-029 DEP19May25'!$L$1130</f>
        <v>0</v>
      </c>
      <c r="M852" s="36">
        <f>BASE!M860*$M$1130</f>
        <v>0</v>
      </c>
      <c r="N852" s="1">
        <f t="shared" si="80"/>
        <v>4</v>
      </c>
      <c r="O852" s="8">
        <f t="shared" si="83"/>
        <v>397882</v>
      </c>
      <c r="P852" s="9">
        <f t="shared" si="81"/>
        <v>397882</v>
      </c>
      <c r="Q852" s="40">
        <f t="array" ref="Q852">IFERROR(_xlfn.STDEV.P(IF((F852:M852&lt;&gt;0)*(F852:M852&lt;&gt;""), F852:M852)), 0)</f>
        <v>69299.879035165301</v>
      </c>
      <c r="R852" s="11">
        <f t="shared" si="78"/>
        <v>17.417193799962124</v>
      </c>
      <c r="S852" s="12">
        <f t="shared" si="82"/>
        <v>82.582806200037879</v>
      </c>
      <c r="T852" s="37" t="str">
        <f t="shared" si="79"/>
        <v>ALTO</v>
      </c>
    </row>
    <row r="853" spans="2:20" ht="18">
      <c r="B853" s="27">
        <v>852</v>
      </c>
      <c r="C853" s="33" t="s">
        <v>895</v>
      </c>
      <c r="D853" s="32" t="s">
        <v>38</v>
      </c>
      <c r="E853" s="32">
        <v>1</v>
      </c>
      <c r="F853" s="7">
        <f>BASE!F861</f>
        <v>343780.29</v>
      </c>
      <c r="G853" s="7">
        <f>BASE!G861</f>
        <v>527056.23</v>
      </c>
      <c r="H853" s="40">
        <f>BASE!H861*'FM-029 DEP19May25'!$H$1130</f>
        <v>440626.91152708052</v>
      </c>
      <c r="I853" s="7">
        <f>BASE!I861*'FM-029 DEP19May25'!$I$1130</f>
        <v>0</v>
      </c>
      <c r="J853" s="7">
        <f>BASE!J861*'FM-029 DEP19May25'!$J$1130</f>
        <v>595775.07853873086</v>
      </c>
      <c r="K853" s="7">
        <f>BASE!K861*'FM-029 DEP19May25'!$K$1130</f>
        <v>0</v>
      </c>
      <c r="L853" s="7">
        <f>BASE!L861*'FM-029 DEP19May25'!$L$1130</f>
        <v>0</v>
      </c>
      <c r="M853" s="36">
        <f>BASE!M861*$M$1130</f>
        <v>0</v>
      </c>
      <c r="N853" s="1">
        <f t="shared" si="80"/>
        <v>4</v>
      </c>
      <c r="O853" s="8">
        <f t="shared" si="83"/>
        <v>476810</v>
      </c>
      <c r="P853" s="9">
        <f t="shared" si="81"/>
        <v>476810</v>
      </c>
      <c r="Q853" s="40">
        <f t="array" ref="Q853">IFERROR(_xlfn.STDEV.P(IF((F853:M853&lt;&gt;0)*(F853:M853&lt;&gt;""), F853:M853)), 0)</f>
        <v>94450.374767000758</v>
      </c>
      <c r="R853" s="11">
        <f t="shared" si="78"/>
        <v>19.808807442587355</v>
      </c>
      <c r="S853" s="12">
        <f t="shared" si="82"/>
        <v>80.191192557412649</v>
      </c>
      <c r="T853" s="37" t="str">
        <f t="shared" si="79"/>
        <v>ALTO</v>
      </c>
    </row>
    <row r="854" spans="2:20" ht="18">
      <c r="B854" s="27">
        <v>853</v>
      </c>
      <c r="C854" s="33" t="s">
        <v>896</v>
      </c>
      <c r="D854" s="32" t="s">
        <v>38</v>
      </c>
      <c r="E854" s="32">
        <v>1</v>
      </c>
      <c r="F854" s="7">
        <f>BASE!F862</f>
        <v>4480987.84</v>
      </c>
      <c r="G854" s="7">
        <f>BASE!G862</f>
        <v>6885428.0700000003</v>
      </c>
      <c r="H854" s="40">
        <f>BASE!H862*'FM-029 DEP19May25'!$H$1130</f>
        <v>5756314.2581594931</v>
      </c>
      <c r="I854" s="7">
        <f>BASE!I862*'FM-029 DEP19May25'!$I$1130</f>
        <v>0</v>
      </c>
      <c r="J854" s="7">
        <f>BASE!J862*'FM-029 DEP19May25'!$J$1130</f>
        <v>7171373.7662687376</v>
      </c>
      <c r="K854" s="7">
        <f>BASE!K862*'FM-029 DEP19May25'!$K$1130</f>
        <v>0</v>
      </c>
      <c r="L854" s="7">
        <f>BASE!L862*'FM-029 DEP19May25'!$L$1130</f>
        <v>0</v>
      </c>
      <c r="M854" s="36">
        <f>BASE!M862*$M$1130</f>
        <v>0</v>
      </c>
      <c r="N854" s="1">
        <f t="shared" si="80"/>
        <v>4</v>
      </c>
      <c r="O854" s="8">
        <f t="shared" si="83"/>
        <v>6073526</v>
      </c>
      <c r="P854" s="9">
        <f t="shared" si="81"/>
        <v>6073526</v>
      </c>
      <c r="Q854" s="40">
        <f t="array" ref="Q854">IFERROR(_xlfn.STDEV.P(IF((F854:M854&lt;&gt;0)*(F854:M854&lt;&gt;""), F854:M854)), 0)</f>
        <v>1060808.1552982635</v>
      </c>
      <c r="R854" s="11">
        <f t="shared" si="78"/>
        <v>17.466100504027867</v>
      </c>
      <c r="S854" s="12">
        <f t="shared" si="82"/>
        <v>82.533899495972136</v>
      </c>
      <c r="T854" s="37" t="str">
        <f t="shared" si="79"/>
        <v>ALTO</v>
      </c>
    </row>
    <row r="855" spans="2:20" ht="18">
      <c r="B855" s="27">
        <v>854</v>
      </c>
      <c r="C855" s="33" t="s">
        <v>897</v>
      </c>
      <c r="D855" s="32" t="s">
        <v>38</v>
      </c>
      <c r="E855" s="32">
        <v>1</v>
      </c>
      <c r="F855" s="7">
        <f>BASE!F863</f>
        <v>274698.40999999997</v>
      </c>
      <c r="G855" s="7">
        <f>BASE!G863</f>
        <v>420369.72</v>
      </c>
      <c r="H855" s="40">
        <f>BASE!H863*'FM-029 DEP19May25'!$H$1130</f>
        <v>351435.15132156009</v>
      </c>
      <c r="I855" s="7">
        <f>BASE!I863*'FM-029 DEP19May25'!$I$1130</f>
        <v>0</v>
      </c>
      <c r="J855" s="7">
        <f>BASE!J863*'FM-029 DEP19May25'!$J$1130</f>
        <v>438331.47293779737</v>
      </c>
      <c r="K855" s="7">
        <f>BASE!K863*'FM-029 DEP19May25'!$K$1130</f>
        <v>0</v>
      </c>
      <c r="L855" s="7">
        <f>BASE!L863*'FM-029 DEP19May25'!$L$1130</f>
        <v>0</v>
      </c>
      <c r="M855" s="36">
        <f>BASE!M863*$M$1130</f>
        <v>0</v>
      </c>
      <c r="N855" s="1">
        <f t="shared" si="80"/>
        <v>4</v>
      </c>
      <c r="O855" s="8">
        <f t="shared" si="83"/>
        <v>371209</v>
      </c>
      <c r="P855" s="9">
        <f t="shared" si="81"/>
        <v>371209</v>
      </c>
      <c r="Q855" s="40">
        <f t="array" ref="Q855">IFERROR(_xlfn.STDEV.P(IF((F855:M855&lt;&gt;0)*(F855:M855&lt;&gt;""), F855:M855)), 0)</f>
        <v>64473.835463546238</v>
      </c>
      <c r="R855" s="11">
        <f t="shared" si="78"/>
        <v>17.368607836433448</v>
      </c>
      <c r="S855" s="12">
        <f t="shared" si="82"/>
        <v>82.631392163566545</v>
      </c>
      <c r="T855" s="37" t="str">
        <f t="shared" si="79"/>
        <v>ALTO</v>
      </c>
    </row>
    <row r="856" spans="2:20" ht="18">
      <c r="B856" s="27">
        <v>855</v>
      </c>
      <c r="C856" s="33" t="s">
        <v>898</v>
      </c>
      <c r="D856" s="32" t="s">
        <v>38</v>
      </c>
      <c r="E856" s="32">
        <v>1</v>
      </c>
      <c r="F856" s="7">
        <f>BASE!F864</f>
        <v>1137375.82</v>
      </c>
      <c r="G856" s="7">
        <f>BASE!G864</f>
        <v>1740507.81</v>
      </c>
      <c r="H856" s="40">
        <f>BASE!H864*'FM-029 DEP19May25'!$H$1130</f>
        <v>1455088.6274554683</v>
      </c>
      <c r="I856" s="7">
        <f>BASE!I864*'FM-029 DEP19May25'!$I$1130</f>
        <v>0</v>
      </c>
      <c r="J856" s="7">
        <f>BASE!J864*'FM-029 DEP19May25'!$J$1130</f>
        <v>1813882.4522035725</v>
      </c>
      <c r="K856" s="7">
        <f>BASE!K864*'FM-029 DEP19May25'!$K$1130</f>
        <v>0</v>
      </c>
      <c r="L856" s="7">
        <f>BASE!L864*'FM-029 DEP19May25'!$L$1130</f>
        <v>0</v>
      </c>
      <c r="M856" s="36">
        <f>BASE!M864*$M$1130</f>
        <v>0</v>
      </c>
      <c r="N856" s="1">
        <f t="shared" si="80"/>
        <v>4</v>
      </c>
      <c r="O856" s="8">
        <f t="shared" si="83"/>
        <v>1536714</v>
      </c>
      <c r="P856" s="9">
        <f t="shared" si="81"/>
        <v>1536714</v>
      </c>
      <c r="Q856" s="40">
        <f t="array" ref="Q856">IFERROR(_xlfn.STDEV.P(IF((F856:M856&lt;&gt;0)*(F856:M856&lt;&gt;""), F856:M856)), 0)</f>
        <v>266687.05974398641</v>
      </c>
      <c r="R856" s="11">
        <f t="shared" si="78"/>
        <v>17.354371714189266</v>
      </c>
      <c r="S856" s="12">
        <f t="shared" si="82"/>
        <v>82.64562828581073</v>
      </c>
      <c r="T856" s="37" t="str">
        <f t="shared" si="79"/>
        <v>ALTO</v>
      </c>
    </row>
    <row r="857" spans="2:20" ht="18">
      <c r="B857" s="27">
        <v>856</v>
      </c>
      <c r="C857" s="33" t="s">
        <v>899</v>
      </c>
      <c r="D857" s="32" t="s">
        <v>38</v>
      </c>
      <c r="E857" s="32">
        <v>1</v>
      </c>
      <c r="F857" s="7">
        <f>BASE!F865</f>
        <v>663873.63</v>
      </c>
      <c r="G857" s="7">
        <f>BASE!G865</f>
        <v>1019042.7</v>
      </c>
      <c r="H857" s="40">
        <f>BASE!H865*'FM-029 DEP19May25'!$H$1130</f>
        <v>851933.89075144264</v>
      </c>
      <c r="I857" s="7">
        <f>BASE!I865*'FM-029 DEP19May25'!$I$1130</f>
        <v>0</v>
      </c>
      <c r="J857" s="7">
        <f>BASE!J865*'FM-029 DEP19May25'!$J$1130</f>
        <v>1061918.2829189482</v>
      </c>
      <c r="K857" s="7">
        <f>BASE!K865*'FM-029 DEP19May25'!$K$1130</f>
        <v>0</v>
      </c>
      <c r="L857" s="7">
        <f>BASE!L865*'FM-029 DEP19May25'!$L$1130</f>
        <v>0</v>
      </c>
      <c r="M857" s="36">
        <f>BASE!M865*$M$1130</f>
        <v>0</v>
      </c>
      <c r="N857" s="1">
        <f t="shared" si="80"/>
        <v>4</v>
      </c>
      <c r="O857" s="8">
        <f t="shared" si="83"/>
        <v>899192</v>
      </c>
      <c r="P857" s="9">
        <f t="shared" si="81"/>
        <v>899192</v>
      </c>
      <c r="Q857" s="40">
        <f t="array" ref="Q857">IFERROR(_xlfn.STDEV.P(IF((F857:M857&lt;&gt;0)*(F857:M857&lt;&gt;""), F857:M857)), 0)</f>
        <v>156885.38618387072</v>
      </c>
      <c r="R857" s="11">
        <f t="shared" si="78"/>
        <v>17.447373440140783</v>
      </c>
      <c r="S857" s="12">
        <f t="shared" si="82"/>
        <v>82.55262655985922</v>
      </c>
      <c r="T857" s="37" t="str">
        <f t="shared" si="79"/>
        <v>ALTO</v>
      </c>
    </row>
    <row r="858" spans="2:20" ht="18">
      <c r="B858" s="27">
        <v>857</v>
      </c>
      <c r="C858" s="33" t="s">
        <v>900</v>
      </c>
      <c r="D858" s="32" t="s">
        <v>38</v>
      </c>
      <c r="E858" s="32">
        <v>1</v>
      </c>
      <c r="F858" s="7">
        <f>BASE!F866</f>
        <v>3240836.48</v>
      </c>
      <c r="G858" s="7">
        <f>BASE!G866</f>
        <v>4980760.7699999996</v>
      </c>
      <c r="H858" s="40">
        <f>BASE!H866*'FM-029 DEP19May25'!$H$1130</f>
        <v>4163986.309183063</v>
      </c>
      <c r="I858" s="7">
        <f>BASE!I866*'FM-029 DEP19May25'!$I$1130</f>
        <v>0</v>
      </c>
      <c r="J858" s="7">
        <f>BASE!J866*'FM-029 DEP19May25'!$J$1130</f>
        <v>5189373.0482003419</v>
      </c>
      <c r="K858" s="7">
        <f>BASE!K866*'FM-029 DEP19May25'!$K$1130</f>
        <v>0</v>
      </c>
      <c r="L858" s="7">
        <f>BASE!L866*'FM-029 DEP19May25'!$L$1130</f>
        <v>0</v>
      </c>
      <c r="M858" s="36">
        <f>BASE!M866*$M$1130</f>
        <v>0</v>
      </c>
      <c r="N858" s="1">
        <f t="shared" si="80"/>
        <v>4</v>
      </c>
      <c r="O858" s="8">
        <f t="shared" si="83"/>
        <v>4393739</v>
      </c>
      <c r="P858" s="9">
        <f t="shared" si="81"/>
        <v>4393739</v>
      </c>
      <c r="Q858" s="40">
        <f t="array" ref="Q858">IFERROR(_xlfn.STDEV.P(IF((F858:M858&lt;&gt;0)*(F858:M858&lt;&gt;""), F858:M858)), 0)</f>
        <v>768049.25243591703</v>
      </c>
      <c r="R858" s="11">
        <f t="shared" si="78"/>
        <v>17.480538840288805</v>
      </c>
      <c r="S858" s="12">
        <f t="shared" si="82"/>
        <v>82.519461159711199</v>
      </c>
      <c r="T858" s="37" t="str">
        <f t="shared" si="79"/>
        <v>ALTO</v>
      </c>
    </row>
    <row r="859" spans="2:20" ht="18">
      <c r="B859" s="27">
        <v>858</v>
      </c>
      <c r="C859" s="33" t="s">
        <v>901</v>
      </c>
      <c r="D859" s="32" t="s">
        <v>38</v>
      </c>
      <c r="E859" s="32">
        <v>1</v>
      </c>
      <c r="F859" s="7">
        <f>BASE!F867</f>
        <v>269794.42</v>
      </c>
      <c r="G859" s="7">
        <f>BASE!G867</f>
        <v>412848.27</v>
      </c>
      <c r="H859" s="40">
        <f>BASE!H867*'FM-029 DEP19May25'!$H$1130</f>
        <v>345147.27418577485</v>
      </c>
      <c r="I859" s="7">
        <f>BASE!I867*'FM-029 DEP19May25'!$I$1130</f>
        <v>0</v>
      </c>
      <c r="J859" s="7">
        <f>BASE!J867*'FM-029 DEP19May25'!$J$1130</f>
        <v>467218.50282739435</v>
      </c>
      <c r="K859" s="7">
        <f>BASE!K867*'FM-029 DEP19May25'!$K$1130</f>
        <v>0</v>
      </c>
      <c r="L859" s="7">
        <f>BASE!L867*'FM-029 DEP19May25'!$L$1130</f>
        <v>0</v>
      </c>
      <c r="M859" s="36">
        <f>BASE!M867*$M$1130</f>
        <v>0</v>
      </c>
      <c r="N859" s="1">
        <f t="shared" si="80"/>
        <v>4</v>
      </c>
      <c r="O859" s="8">
        <f t="shared" si="83"/>
        <v>373752</v>
      </c>
      <c r="P859" s="9">
        <f t="shared" si="81"/>
        <v>373752</v>
      </c>
      <c r="Q859" s="40">
        <f t="array" ref="Q859">IFERROR(_xlfn.STDEV.P(IF((F859:M859&lt;&gt;0)*(F859:M859&lt;&gt;""), F859:M859)), 0)</f>
        <v>73976.202688778998</v>
      </c>
      <c r="R859" s="11">
        <f t="shared" si="78"/>
        <v>19.792858015148816</v>
      </c>
      <c r="S859" s="12">
        <f t="shared" si="82"/>
        <v>80.207141984851177</v>
      </c>
      <c r="T859" s="37" t="str">
        <f t="shared" si="79"/>
        <v>ALTO</v>
      </c>
    </row>
    <row r="860" spans="2:20" ht="18">
      <c r="B860" s="27">
        <v>859</v>
      </c>
      <c r="C860" s="33" t="s">
        <v>902</v>
      </c>
      <c r="D860" s="32" t="s">
        <v>38</v>
      </c>
      <c r="E860" s="32">
        <v>1</v>
      </c>
      <c r="F860" s="7">
        <f>BASE!F868</f>
        <v>1945872.53</v>
      </c>
      <c r="G860" s="7">
        <f>BASE!G868</f>
        <v>2977504.05</v>
      </c>
      <c r="H860" s="40">
        <f>BASE!H868*'FM-029 DEP19May25'!$H$1130</f>
        <v>2489234.9527500519</v>
      </c>
      <c r="I860" s="7">
        <f>BASE!I868*'FM-029 DEP19May25'!$I$1130</f>
        <v>0</v>
      </c>
      <c r="J860" s="7">
        <f>BASE!J868*'FM-029 DEP19May25'!$J$1130</f>
        <v>3015120.9155372051</v>
      </c>
      <c r="K860" s="7">
        <f>BASE!K868*'FM-029 DEP19May25'!$K$1130</f>
        <v>0</v>
      </c>
      <c r="L860" s="7">
        <f>BASE!L868*'FM-029 DEP19May25'!$L$1130</f>
        <v>0</v>
      </c>
      <c r="M860" s="36">
        <f>BASE!M868*$M$1130</f>
        <v>0</v>
      </c>
      <c r="N860" s="1">
        <f t="shared" si="80"/>
        <v>4</v>
      </c>
      <c r="O860" s="8">
        <f t="shared" si="83"/>
        <v>2606933</v>
      </c>
      <c r="P860" s="9">
        <f t="shared" si="81"/>
        <v>2606933</v>
      </c>
      <c r="Q860" s="40">
        <f t="array" ref="Q860">IFERROR(_xlfn.STDEV.P(IF((F860:M860&lt;&gt;0)*(F860:M860&lt;&gt;""), F860:M860)), 0)</f>
        <v>434394.42123827233</v>
      </c>
      <c r="R860" s="11">
        <f t="shared" ref="R860:R923" si="84">IFERROR(Q860/O860*100,0)</f>
        <v>16.66304508931654</v>
      </c>
      <c r="S860" s="12">
        <f t="shared" si="82"/>
        <v>83.33695491068346</v>
      </c>
      <c r="T860" s="37" t="str">
        <f t="shared" si="79"/>
        <v>ALTO</v>
      </c>
    </row>
    <row r="861" spans="2:20" ht="18">
      <c r="B861" s="27">
        <v>860</v>
      </c>
      <c r="C861" s="33" t="s">
        <v>903</v>
      </c>
      <c r="D861" s="32" t="s">
        <v>38</v>
      </c>
      <c r="E861" s="32">
        <v>1</v>
      </c>
      <c r="F861" s="7">
        <f>BASE!F869</f>
        <v>1020897.4299999999</v>
      </c>
      <c r="G861" s="7">
        <f>BASE!G869</f>
        <v>1554437.1</v>
      </c>
      <c r="H861" s="40">
        <f>BASE!H869*'FM-029 DEP19May25'!$H$1130</f>
        <v>1299531.6695420982</v>
      </c>
      <c r="I861" s="7">
        <f>BASE!I869*'FM-029 DEP19May25'!$I$1130</f>
        <v>0</v>
      </c>
      <c r="J861" s="7">
        <f>BASE!J869*'FM-029 DEP19May25'!$J$1130</f>
        <v>1621717.326990396</v>
      </c>
      <c r="K861" s="7">
        <f>BASE!K869*'FM-029 DEP19May25'!$K$1130</f>
        <v>0</v>
      </c>
      <c r="L861" s="7">
        <f>BASE!L869*'FM-029 DEP19May25'!$L$1130</f>
        <v>0</v>
      </c>
      <c r="M861" s="36">
        <f>BASE!M869*$M$1130</f>
        <v>0</v>
      </c>
      <c r="N861" s="1">
        <f t="shared" si="80"/>
        <v>4</v>
      </c>
      <c r="O861" s="8">
        <f t="shared" si="83"/>
        <v>1374146</v>
      </c>
      <c r="P861" s="9">
        <f t="shared" si="81"/>
        <v>1374146</v>
      </c>
      <c r="Q861" s="40">
        <f t="array" ref="Q861">IFERROR(_xlfn.STDEV.P(IF((F861:M861&lt;&gt;0)*(F861:M861&lt;&gt;""), F861:M861)), 0)</f>
        <v>236721.51000894705</v>
      </c>
      <c r="R861" s="11">
        <f t="shared" si="84"/>
        <v>17.226809233440047</v>
      </c>
      <c r="S861" s="12">
        <f t="shared" si="82"/>
        <v>82.773190766559949</v>
      </c>
      <c r="T861" s="37" t="str">
        <f t="shared" si="79"/>
        <v>ALTO</v>
      </c>
    </row>
    <row r="862" spans="2:20" ht="18">
      <c r="B862" s="27">
        <v>861</v>
      </c>
      <c r="C862" s="33" t="s">
        <v>904</v>
      </c>
      <c r="D862" s="32" t="s">
        <v>38</v>
      </c>
      <c r="E862" s="32">
        <v>1</v>
      </c>
      <c r="F862" s="7">
        <f>BASE!F870</f>
        <v>559728.4</v>
      </c>
      <c r="G862" s="7">
        <f>BASE!G870</f>
        <v>858236.19</v>
      </c>
      <c r="H862" s="40">
        <f>BASE!H870*'FM-029 DEP19May25'!$H$1130</f>
        <v>717498.00545268715</v>
      </c>
      <c r="I862" s="7">
        <f>BASE!I870*'FM-029 DEP19May25'!$I$1130</f>
        <v>0</v>
      </c>
      <c r="J862" s="7">
        <f>BASE!J870*'FM-029 DEP19May25'!$J$1130</f>
        <v>894873.9879723544</v>
      </c>
      <c r="K862" s="7">
        <f>BASE!K870*'FM-029 DEP19May25'!$K$1130</f>
        <v>0</v>
      </c>
      <c r="L862" s="7">
        <f>BASE!L870*'FM-029 DEP19May25'!$L$1130</f>
        <v>0</v>
      </c>
      <c r="M862" s="36">
        <f>BASE!M870*$M$1130</f>
        <v>0</v>
      </c>
      <c r="N862" s="1">
        <f t="shared" si="80"/>
        <v>4</v>
      </c>
      <c r="O862" s="8">
        <f t="shared" si="83"/>
        <v>757584</v>
      </c>
      <c r="P862" s="9">
        <f t="shared" si="81"/>
        <v>757584</v>
      </c>
      <c r="Q862" s="40">
        <f t="array" ref="Q862">IFERROR(_xlfn.STDEV.P(IF((F862:M862&lt;&gt;0)*(F862:M862&lt;&gt;""), F862:M862)), 0)</f>
        <v>132035.15588600605</v>
      </c>
      <c r="R862" s="11">
        <f t="shared" si="84"/>
        <v>17.428450955406401</v>
      </c>
      <c r="S862" s="12">
        <f t="shared" si="82"/>
        <v>82.571549044593596</v>
      </c>
      <c r="T862" s="37" t="str">
        <f t="shared" si="79"/>
        <v>ALTO</v>
      </c>
    </row>
    <row r="863" spans="2:20" ht="18">
      <c r="B863" s="27">
        <v>862</v>
      </c>
      <c r="C863" s="33" t="s">
        <v>905</v>
      </c>
      <c r="D863" s="32" t="s">
        <v>38</v>
      </c>
      <c r="E863" s="32">
        <v>1</v>
      </c>
      <c r="F863" s="7">
        <f>BASE!F871</f>
        <v>1041452.2999999999</v>
      </c>
      <c r="G863" s="7">
        <f>BASE!G871</f>
        <v>1598175.9</v>
      </c>
      <c r="H863" s="40">
        <f>BASE!H871*'FM-029 DEP19May25'!$H$1130</f>
        <v>1336097.4520522836</v>
      </c>
      <c r="I863" s="7">
        <f>BASE!I871*'FM-029 DEP19May25'!$I$1130</f>
        <v>0</v>
      </c>
      <c r="J863" s="7">
        <f>BASE!J871*'FM-029 DEP19May25'!$J$1130</f>
        <v>1609697.8799030608</v>
      </c>
      <c r="K863" s="7">
        <f>BASE!K871*'FM-029 DEP19May25'!$K$1130</f>
        <v>0</v>
      </c>
      <c r="L863" s="7">
        <f>BASE!L871*'FM-029 DEP19May25'!$L$1130</f>
        <v>0</v>
      </c>
      <c r="M863" s="36">
        <f>BASE!M871*$M$1130</f>
        <v>0</v>
      </c>
      <c r="N863" s="1">
        <f t="shared" si="80"/>
        <v>4</v>
      </c>
      <c r="O863" s="8">
        <f t="shared" si="83"/>
        <v>1396356</v>
      </c>
      <c r="P863" s="9">
        <f t="shared" si="81"/>
        <v>1396356</v>
      </c>
      <c r="Q863" s="40">
        <f t="array" ref="Q863">IFERROR(_xlfn.STDEV.P(IF((F863:M863&lt;&gt;0)*(F863:M863&lt;&gt;""), F863:M863)), 0)</f>
        <v>232289.55994135013</v>
      </c>
      <c r="R863" s="11">
        <f t="shared" si="84"/>
        <v>16.635411022787178</v>
      </c>
      <c r="S863" s="12">
        <f t="shared" si="82"/>
        <v>83.364588977212819</v>
      </c>
      <c r="T863" s="37" t="str">
        <f t="shared" si="79"/>
        <v>ALTO</v>
      </c>
    </row>
    <row r="864" spans="2:20" ht="18">
      <c r="B864" s="27">
        <v>863</v>
      </c>
      <c r="C864" s="33" t="s">
        <v>906</v>
      </c>
      <c r="D864" s="32" t="s">
        <v>38</v>
      </c>
      <c r="E864" s="32">
        <v>1</v>
      </c>
      <c r="F864" s="7">
        <f>BASE!F872</f>
        <v>2213087.0299999998</v>
      </c>
      <c r="G864" s="7">
        <f>BASE!G872</f>
        <v>3393458.07</v>
      </c>
      <c r="H864" s="40">
        <f>BASE!H872*'FM-029 DEP19May25'!$H$1130</f>
        <v>2836978.185052353</v>
      </c>
      <c r="I864" s="7">
        <f>BASE!I872*'FM-029 DEP19May25'!$I$1130</f>
        <v>0</v>
      </c>
      <c r="J864" s="7">
        <f>BASE!J872*'FM-029 DEP19May25'!$J$1130</f>
        <v>3531679.6867426625</v>
      </c>
      <c r="K864" s="7">
        <f>BASE!K872*'FM-029 DEP19May25'!$K$1130</f>
        <v>0</v>
      </c>
      <c r="L864" s="7">
        <f>BASE!L872*'FM-029 DEP19May25'!$L$1130</f>
        <v>0</v>
      </c>
      <c r="M864" s="36">
        <f>BASE!M872*$M$1130</f>
        <v>0</v>
      </c>
      <c r="N864" s="1">
        <f t="shared" si="80"/>
        <v>4</v>
      </c>
      <c r="O864" s="8">
        <f t="shared" si="83"/>
        <v>2993801</v>
      </c>
      <c r="P864" s="9">
        <f t="shared" si="81"/>
        <v>2993801</v>
      </c>
      <c r="Q864" s="40">
        <f t="array" ref="Q864">IFERROR(_xlfn.STDEV.P(IF((F864:M864&lt;&gt;0)*(F864:M864&lt;&gt;""), F864:M864)), 0)</f>
        <v>520371.73095153627</v>
      </c>
      <c r="R864" s="11">
        <f t="shared" si="84"/>
        <v>17.381640628469839</v>
      </c>
      <c r="S864" s="12">
        <f t="shared" si="82"/>
        <v>82.618359371530161</v>
      </c>
      <c r="T864" s="37" t="str">
        <f t="shared" si="79"/>
        <v>ALTO</v>
      </c>
    </row>
    <row r="865" spans="2:20" ht="18">
      <c r="B865" s="27">
        <v>864</v>
      </c>
      <c r="C865" s="33" t="s">
        <v>907</v>
      </c>
      <c r="D865" s="32" t="s">
        <v>38</v>
      </c>
      <c r="E865" s="32">
        <v>1</v>
      </c>
      <c r="F865" s="7">
        <f>BASE!F873</f>
        <v>2706407.48</v>
      </c>
      <c r="G865" s="7">
        <f>BASE!G873</f>
        <v>4148767.86</v>
      </c>
      <c r="H865" s="40">
        <f>BASE!H873*'FM-029 DEP19May25'!$H$1130</f>
        <v>3468428.3688674127</v>
      </c>
      <c r="I865" s="7">
        <f>BASE!I873*'FM-029 DEP19May25'!$I$1130</f>
        <v>0</v>
      </c>
      <c r="J865" s="7">
        <f>BASE!J873*'FM-029 DEP19May25'!$J$1130</f>
        <v>4324462.7160937088</v>
      </c>
      <c r="K865" s="7">
        <f>BASE!K873*'FM-029 DEP19May25'!$K$1130</f>
        <v>0</v>
      </c>
      <c r="L865" s="7">
        <f>BASE!L873*'FM-029 DEP19May25'!$L$1130</f>
        <v>0</v>
      </c>
      <c r="M865" s="36">
        <f>BASE!M873*$M$1130</f>
        <v>0</v>
      </c>
      <c r="N865" s="1">
        <f t="shared" si="80"/>
        <v>4</v>
      </c>
      <c r="O865" s="8">
        <f t="shared" si="83"/>
        <v>3662017</v>
      </c>
      <c r="P865" s="9">
        <f t="shared" si="81"/>
        <v>3662017</v>
      </c>
      <c r="Q865" s="40">
        <f t="array" ref="Q865">IFERROR(_xlfn.STDEV.P(IF((F865:M865&lt;&gt;0)*(F865:M865&lt;&gt;""), F865:M865)), 0)</f>
        <v>637657.20400922571</v>
      </c>
      <c r="R865" s="11">
        <f t="shared" si="84"/>
        <v>17.412731945515976</v>
      </c>
      <c r="S865" s="12">
        <f t="shared" si="82"/>
        <v>82.587268054484028</v>
      </c>
      <c r="T865" s="37" t="str">
        <f t="shared" si="79"/>
        <v>ALTO</v>
      </c>
    </row>
    <row r="866" spans="2:20" ht="18">
      <c r="B866" s="27">
        <v>865</v>
      </c>
      <c r="C866" s="33" t="s">
        <v>908</v>
      </c>
      <c r="D866" s="32" t="s">
        <v>38</v>
      </c>
      <c r="E866" s="32">
        <v>1</v>
      </c>
      <c r="F866" s="7">
        <f>BASE!F874</f>
        <v>16443.419999999998</v>
      </c>
      <c r="G866" s="7">
        <f>BASE!G874</f>
        <v>24116.61</v>
      </c>
      <c r="H866" s="40">
        <f>BASE!H874*'FM-029 DEP19May25'!$H$1130</f>
        <v>20162.106824723633</v>
      </c>
      <c r="I866" s="7">
        <f>BASE!I874*'FM-029 DEP19May25'!$I$1130</f>
        <v>0</v>
      </c>
      <c r="J866" s="7">
        <f>BASE!J874*'FM-029 DEP19May25'!$J$1130</f>
        <v>25119.502737635761</v>
      </c>
      <c r="K866" s="7">
        <f>BASE!K874*'FM-029 DEP19May25'!$K$1130</f>
        <v>0</v>
      </c>
      <c r="L866" s="7">
        <f>BASE!L874*'FM-029 DEP19May25'!$L$1130</f>
        <v>0</v>
      </c>
      <c r="M866" s="36">
        <f>BASE!M874*$M$1130</f>
        <v>0</v>
      </c>
      <c r="N866" s="1">
        <f t="shared" si="80"/>
        <v>4</v>
      </c>
      <c r="O866" s="8">
        <f t="shared" si="83"/>
        <v>21460</v>
      </c>
      <c r="P866" s="9">
        <f t="shared" si="81"/>
        <v>21460</v>
      </c>
      <c r="Q866" s="40">
        <f t="array" ref="Q866">IFERROR(_xlfn.STDEV.P(IF((F866:M866&lt;&gt;0)*(F866:M866&lt;&gt;""), F866:M866)), 0)</f>
        <v>3438.7547854438239</v>
      </c>
      <c r="R866" s="11">
        <f t="shared" si="84"/>
        <v>16.024020435432544</v>
      </c>
      <c r="S866" s="12">
        <f t="shared" si="82"/>
        <v>83.975979564567453</v>
      </c>
      <c r="T866" s="37" t="str">
        <f t="shared" si="79"/>
        <v>ALTO</v>
      </c>
    </row>
    <row r="867" spans="2:20" ht="18">
      <c r="B867" s="27">
        <v>866</v>
      </c>
      <c r="C867" s="33" t="s">
        <v>909</v>
      </c>
      <c r="D867" s="32" t="s">
        <v>38</v>
      </c>
      <c r="E867" s="32">
        <v>1</v>
      </c>
      <c r="F867" s="7">
        <f>BASE!F875</f>
        <v>1041452.2999999999</v>
      </c>
      <c r="G867" s="7">
        <f>BASE!G875</f>
        <v>1598175.9</v>
      </c>
      <c r="H867" s="40">
        <f>BASE!H875*'FM-029 DEP19May25'!$H$1130</f>
        <v>1336097.4520522836</v>
      </c>
      <c r="I867" s="7">
        <f>BASE!I875*'FM-029 DEP19May25'!$I$1130</f>
        <v>0</v>
      </c>
      <c r="J867" s="7">
        <f>BASE!J875*'FM-029 DEP19May25'!$J$1130</f>
        <v>1609697.8799030608</v>
      </c>
      <c r="K867" s="7">
        <f>BASE!K875*'FM-029 DEP19May25'!$K$1130</f>
        <v>0</v>
      </c>
      <c r="L867" s="7">
        <f>BASE!L875*'FM-029 DEP19May25'!$L$1130</f>
        <v>0</v>
      </c>
      <c r="M867" s="36">
        <f>BASE!M875*$M$1130</f>
        <v>0</v>
      </c>
      <c r="N867" s="1">
        <f t="shared" si="80"/>
        <v>4</v>
      </c>
      <c r="O867" s="8">
        <f t="shared" si="83"/>
        <v>1396356</v>
      </c>
      <c r="P867" s="9">
        <f t="shared" si="81"/>
        <v>1396356</v>
      </c>
      <c r="Q867" s="40">
        <f t="array" ref="Q867">IFERROR(_xlfn.STDEV.P(IF((F867:M867&lt;&gt;0)*(F867:M867&lt;&gt;""), F867:M867)), 0)</f>
        <v>232289.55994135013</v>
      </c>
      <c r="R867" s="11">
        <f t="shared" si="84"/>
        <v>16.635411022787178</v>
      </c>
      <c r="S867" s="12">
        <f t="shared" si="82"/>
        <v>83.364588977212819</v>
      </c>
      <c r="T867" s="37" t="str">
        <f t="shared" si="79"/>
        <v>ALTO</v>
      </c>
    </row>
    <row r="868" spans="2:20" ht="18">
      <c r="B868" s="27">
        <v>867</v>
      </c>
      <c r="C868" s="33" t="s">
        <v>910</v>
      </c>
      <c r="D868" s="32" t="s">
        <v>38</v>
      </c>
      <c r="E868" s="32">
        <v>1</v>
      </c>
      <c r="F868" s="7">
        <f>BASE!F876</f>
        <v>5207263.88</v>
      </c>
      <c r="G868" s="7">
        <f>BASE!G876</f>
        <v>8605934.8499999996</v>
      </c>
      <c r="H868" s="40">
        <f>BASE!H876*'FM-029 DEP19May25'!$H$1130</f>
        <v>7194682.5328208292</v>
      </c>
      <c r="I868" s="7">
        <f>BASE!I876*'FM-029 DEP19May25'!$I$1130</f>
        <v>0</v>
      </c>
      <c r="J868" s="7">
        <f>BASE!J876*'FM-029 DEP19May25'!$J$1130</f>
        <v>8324619.4031056464</v>
      </c>
      <c r="K868" s="7">
        <f>BASE!K876*'FM-029 DEP19May25'!$K$1130</f>
        <v>0</v>
      </c>
      <c r="L868" s="7">
        <f>BASE!L876*'FM-029 DEP19May25'!$L$1130</f>
        <v>0</v>
      </c>
      <c r="M868" s="36">
        <f>BASE!M876*$M$1130</f>
        <v>0</v>
      </c>
      <c r="N868" s="1">
        <f t="shared" si="80"/>
        <v>4</v>
      </c>
      <c r="O868" s="8">
        <f t="shared" si="83"/>
        <v>7333125</v>
      </c>
      <c r="P868" s="9">
        <f t="shared" si="81"/>
        <v>7333125</v>
      </c>
      <c r="Q868" s="40">
        <f t="array" ref="Q868">IFERROR(_xlfn.STDEV.P(IF((F868:M868&lt;&gt;0)*(F868:M868&lt;&gt;""), F868:M868)), 0)</f>
        <v>1336184.6694874396</v>
      </c>
      <c r="R868" s="11">
        <f t="shared" si="84"/>
        <v>18.221217686694821</v>
      </c>
      <c r="S868" s="12">
        <f t="shared" si="82"/>
        <v>81.778782313305186</v>
      </c>
      <c r="T868" s="37" t="str">
        <f t="shared" si="79"/>
        <v>ALTO</v>
      </c>
    </row>
    <row r="869" spans="2:20" ht="18">
      <c r="B869" s="27">
        <v>868</v>
      </c>
      <c r="C869" s="33" t="s">
        <v>911</v>
      </c>
      <c r="D869" s="32" t="s">
        <v>67</v>
      </c>
      <c r="E869" s="32">
        <v>1</v>
      </c>
      <c r="F869" s="7">
        <f>BASE!F877</f>
        <v>0</v>
      </c>
      <c r="G869" s="7">
        <f>BASE!G877</f>
        <v>1057408</v>
      </c>
      <c r="H869" s="40">
        <f>BASE!H877*'FM-029 DEP19May25'!$H$1130</f>
        <v>789727.18962108041</v>
      </c>
      <c r="I869" s="7">
        <f>BASE!I877*'FM-029 DEP19May25'!$I$1130</f>
        <v>612961.88450517959</v>
      </c>
      <c r="J869" s="7">
        <f>BASE!J877*'FM-029 DEP19May25'!$J$1130</f>
        <v>672535.45731980982</v>
      </c>
      <c r="K869" s="7">
        <f>BASE!K877*'FM-029 DEP19May25'!$K$1130</f>
        <v>0</v>
      </c>
      <c r="L869" s="7">
        <f>BASE!L877*'FM-029 DEP19May25'!$L$1130</f>
        <v>0</v>
      </c>
      <c r="M869" s="36">
        <f>BASE!M877*$M$1130</f>
        <v>0</v>
      </c>
      <c r="N869" s="1">
        <f t="shared" si="80"/>
        <v>4</v>
      </c>
      <c r="O869" s="8">
        <f t="shared" si="83"/>
        <v>783158</v>
      </c>
      <c r="P869" s="9">
        <f t="shared" si="81"/>
        <v>783158</v>
      </c>
      <c r="Q869" s="40">
        <f t="array" ref="Q869">IFERROR(_xlfn.STDEV.P(IF((F869:M869&lt;&gt;0)*(F869:M869&lt;&gt;""), F869:M869)), 0)</f>
        <v>170631.38737550945</v>
      </c>
      <c r="R869" s="11">
        <f t="shared" si="84"/>
        <v>21.787607018699862</v>
      </c>
      <c r="S869" s="12">
        <f t="shared" si="82"/>
        <v>78.212392981300141</v>
      </c>
      <c r="T869" s="37" t="str">
        <f t="shared" ref="T869:T932" si="85">IF(S869&gt;70,"ALTO","BAJO")</f>
        <v>ALTO</v>
      </c>
    </row>
    <row r="870" spans="2:20" ht="18">
      <c r="B870" s="27">
        <v>869</v>
      </c>
      <c r="C870" s="33" t="s">
        <v>912</v>
      </c>
      <c r="D870" s="32" t="s">
        <v>398</v>
      </c>
      <c r="E870" s="32">
        <v>1</v>
      </c>
      <c r="F870" s="7">
        <f>BASE!F878</f>
        <v>0</v>
      </c>
      <c r="G870" s="7">
        <f>BASE!G878</f>
        <v>308248</v>
      </c>
      <c r="H870" s="40">
        <f>BASE!H878*'FM-029 DEP19May25'!$H$1130</f>
        <v>397837.7785646944</v>
      </c>
      <c r="I870" s="7">
        <f>BASE!I878*'FM-029 DEP19May25'!$I$1130</f>
        <v>342956.09653956356</v>
      </c>
      <c r="J870" s="7">
        <f>BASE!J878*'FM-029 DEP19May25'!$J$1130</f>
        <v>0</v>
      </c>
      <c r="K870" s="7">
        <f>BASE!K878*'FM-029 DEP19May25'!$K$1130</f>
        <v>0</v>
      </c>
      <c r="L870" s="7">
        <f>BASE!L878*'FM-029 DEP19May25'!$L$1130</f>
        <v>0</v>
      </c>
      <c r="M870" s="36">
        <f>BASE!M878*$M$1130</f>
        <v>0</v>
      </c>
      <c r="N870" s="1">
        <f t="shared" si="80"/>
        <v>3</v>
      </c>
      <c r="O870" s="8">
        <f t="shared" si="83"/>
        <v>349681</v>
      </c>
      <c r="P870" s="9">
        <f t="shared" si="81"/>
        <v>349681</v>
      </c>
      <c r="Q870" s="40">
        <f t="array" ref="Q870">IFERROR(_xlfn.STDEV.P(IF((F870:M870&lt;&gt;0)*(F870:M870&lt;&gt;""), F870:M870)), 0)</f>
        <v>36882.665923436427</v>
      </c>
      <c r="R870" s="11">
        <f t="shared" si="84"/>
        <v>10.547517858687327</v>
      </c>
      <c r="S870" s="12">
        <f t="shared" si="82"/>
        <v>89.452482141312672</v>
      </c>
      <c r="T870" s="37" t="str">
        <f t="shared" si="85"/>
        <v>ALTO</v>
      </c>
    </row>
    <row r="871" spans="2:20" ht="18">
      <c r="B871" s="27">
        <v>870</v>
      </c>
      <c r="C871" s="33" t="s">
        <v>913</v>
      </c>
      <c r="D871" s="32" t="s">
        <v>38</v>
      </c>
      <c r="E871" s="32">
        <v>1</v>
      </c>
      <c r="F871" s="7">
        <f>BASE!F879</f>
        <v>0</v>
      </c>
      <c r="G871" s="7">
        <f>BASE!G879</f>
        <v>695365</v>
      </c>
      <c r="H871" s="40">
        <f>BASE!H879*'FM-029 DEP19May25'!$H$1130</f>
        <v>534960.95205520408</v>
      </c>
      <c r="I871" s="7">
        <f>BASE!I879*'FM-029 DEP19May25'!$I$1130</f>
        <v>375009.24619792809</v>
      </c>
      <c r="J871" s="7">
        <f>BASE!J879*'FM-029 DEP19May25'!$J$1130</f>
        <v>0</v>
      </c>
      <c r="K871" s="7">
        <f>BASE!K879*'FM-029 DEP19May25'!$K$1130</f>
        <v>0</v>
      </c>
      <c r="L871" s="7">
        <f>BASE!L879*'FM-029 DEP19May25'!$L$1130</f>
        <v>0</v>
      </c>
      <c r="M871" s="36">
        <f>BASE!M879*$M$1130</f>
        <v>0</v>
      </c>
      <c r="N871" s="1">
        <f t="shared" si="80"/>
        <v>3</v>
      </c>
      <c r="O871" s="8">
        <f t="shared" si="83"/>
        <v>535112</v>
      </c>
      <c r="P871" s="9">
        <f t="shared" si="81"/>
        <v>535112</v>
      </c>
      <c r="Q871" s="40">
        <f t="array" ref="Q871">IFERROR(_xlfn.STDEV.P(IF((F871:M871&lt;&gt;0)*(F871:M871&lt;&gt;""), F871:M871)), 0)</f>
        <v>130784.73228843638</v>
      </c>
      <c r="R871" s="11">
        <f t="shared" si="84"/>
        <v>24.440627810334355</v>
      </c>
      <c r="S871" s="12">
        <f t="shared" si="82"/>
        <v>75.559372189665652</v>
      </c>
      <c r="T871" s="37" t="str">
        <f t="shared" si="85"/>
        <v>ALTO</v>
      </c>
    </row>
    <row r="872" spans="2:20" ht="18">
      <c r="B872" s="27">
        <v>871</v>
      </c>
      <c r="C872" s="33" t="s">
        <v>914</v>
      </c>
      <c r="D872" s="32" t="s">
        <v>38</v>
      </c>
      <c r="E872" s="32">
        <v>1</v>
      </c>
      <c r="F872" s="7">
        <f>BASE!F880</f>
        <v>0</v>
      </c>
      <c r="G872" s="7">
        <f>BASE!G880</f>
        <v>558329.76</v>
      </c>
      <c r="H872" s="40">
        <f>BASE!H880*'FM-029 DEP19May25'!$H$1130</f>
        <v>531600.60091775004</v>
      </c>
      <c r="I872" s="7">
        <f>BASE!I880*'FM-029 DEP19May25'!$I$1130</f>
        <v>0</v>
      </c>
      <c r="J872" s="7">
        <f>BASE!J880*'FM-029 DEP19May25'!$J$1130</f>
        <v>0</v>
      </c>
      <c r="K872" s="7">
        <f>BASE!K880*'FM-029 DEP19May25'!$K$1130</f>
        <v>0</v>
      </c>
      <c r="L872" s="7">
        <f>BASE!L880*'FM-029 DEP19May25'!$L$1130</f>
        <v>0</v>
      </c>
      <c r="M872" s="36">
        <f>BASE!M880*$M$1130</f>
        <v>0</v>
      </c>
      <c r="N872" s="1">
        <f t="shared" si="80"/>
        <v>2</v>
      </c>
      <c r="O872" s="8">
        <f t="shared" si="83"/>
        <v>544965</v>
      </c>
      <c r="P872" s="9">
        <f t="shared" si="81"/>
        <v>544965</v>
      </c>
      <c r="Q872" s="40">
        <f t="array" ref="Q872">IFERROR(_xlfn.STDEV.P(IF((F872:M872&lt;&gt;0)*(F872:M872&lt;&gt;""), F872:M872)), 0)</f>
        <v>13364.579541124986</v>
      </c>
      <c r="R872" s="11">
        <f t="shared" si="84"/>
        <v>2.4523739214674309</v>
      </c>
      <c r="S872" s="12">
        <f t="shared" si="82"/>
        <v>97.547626078532574</v>
      </c>
      <c r="T872" s="37" t="str">
        <f t="shared" si="85"/>
        <v>ALTO</v>
      </c>
    </row>
    <row r="873" spans="2:20" ht="18">
      <c r="B873" s="27">
        <v>872</v>
      </c>
      <c r="C873" s="33" t="s">
        <v>915</v>
      </c>
      <c r="D873" s="32" t="s">
        <v>38</v>
      </c>
      <c r="E873" s="32">
        <v>1</v>
      </c>
      <c r="F873" s="7">
        <f>BASE!F881</f>
        <v>0</v>
      </c>
      <c r="G873" s="7">
        <f>BASE!G881</f>
        <v>806475.96000000008</v>
      </c>
      <c r="H873" s="40">
        <f>BASE!H881*'FM-029 DEP19May25'!$H$1130</f>
        <v>767867.53465897229</v>
      </c>
      <c r="I873" s="7">
        <f>BASE!I881*'FM-029 DEP19May25'!$I$1130</f>
        <v>0</v>
      </c>
      <c r="J873" s="7">
        <f>BASE!J881*'FM-029 DEP19May25'!$J$1130</f>
        <v>0</v>
      </c>
      <c r="K873" s="7">
        <f>BASE!K881*'FM-029 DEP19May25'!$K$1130</f>
        <v>0</v>
      </c>
      <c r="L873" s="7">
        <f>BASE!L881*'FM-029 DEP19May25'!$L$1130</f>
        <v>0</v>
      </c>
      <c r="M873" s="36">
        <f>BASE!M881*$M$1130</f>
        <v>0</v>
      </c>
      <c r="N873" s="1">
        <f t="shared" si="80"/>
        <v>2</v>
      </c>
      <c r="O873" s="8">
        <f t="shared" si="83"/>
        <v>787172</v>
      </c>
      <c r="P873" s="9">
        <f t="shared" si="81"/>
        <v>787172</v>
      </c>
      <c r="Q873" s="40">
        <f t="array" ref="Q873">IFERROR(_xlfn.STDEV.P(IF((F873:M873&lt;&gt;0)*(F873:M873&lt;&gt;""), F873:M873)), 0)</f>
        <v>19304.212670513894</v>
      </c>
      <c r="R873" s="11">
        <f t="shared" si="84"/>
        <v>2.4523500163260246</v>
      </c>
      <c r="S873" s="12">
        <f t="shared" si="82"/>
        <v>97.547649983673978</v>
      </c>
      <c r="T873" s="37" t="str">
        <f t="shared" si="85"/>
        <v>ALTO</v>
      </c>
    </row>
    <row r="874" spans="2:20" ht="18">
      <c r="B874" s="27">
        <v>873</v>
      </c>
      <c r="C874" s="33" t="s">
        <v>916</v>
      </c>
      <c r="D874" s="32" t="s">
        <v>88</v>
      </c>
      <c r="E874" s="32">
        <v>1</v>
      </c>
      <c r="F874" s="7">
        <f>BASE!F882</f>
        <v>0</v>
      </c>
      <c r="G874" s="7"/>
      <c r="H874" s="40">
        <f>BASE!H882*'FM-029 DEP19May25'!$H$1130</f>
        <v>32329.853912396575</v>
      </c>
      <c r="I874" s="7">
        <f>BASE!I882*'FM-029 DEP19May25'!$I$1130</f>
        <v>21754.154727793695</v>
      </c>
      <c r="J874" s="7">
        <v>20094.805672740331</v>
      </c>
      <c r="K874" s="7">
        <f>BASE!K882*'FM-029 DEP19May25'!$K$1130</f>
        <v>0</v>
      </c>
      <c r="L874" s="7">
        <f>BASE!L882*'FM-029 DEP19May25'!$L$1130</f>
        <v>0</v>
      </c>
      <c r="M874" s="36">
        <f>BASE!M882*$M$1130</f>
        <v>0</v>
      </c>
      <c r="N874" s="1">
        <f t="shared" si="80"/>
        <v>3</v>
      </c>
      <c r="O874" s="8">
        <f t="shared" si="83"/>
        <v>24726</v>
      </c>
      <c r="P874" s="9">
        <f t="shared" si="81"/>
        <v>24726</v>
      </c>
      <c r="Q874" s="40">
        <f t="array" ref="Q874">IFERROR(_xlfn.STDEV.P(IF((F874:M874&lt;&gt;0)*(F874:M874&lt;&gt;""), F874:M874)), 0)</f>
        <v>5419.0534019270308</v>
      </c>
      <c r="R874" s="11">
        <f t="shared" si="84"/>
        <v>21.916417543990256</v>
      </c>
      <c r="S874" s="12">
        <f t="shared" si="82"/>
        <v>78.083582456009736</v>
      </c>
      <c r="T874" s="37" t="str">
        <f t="shared" si="85"/>
        <v>ALTO</v>
      </c>
    </row>
    <row r="875" spans="2:20" ht="18">
      <c r="B875" s="27">
        <v>874</v>
      </c>
      <c r="C875" s="33" t="s">
        <v>917</v>
      </c>
      <c r="D875" s="32" t="s">
        <v>38</v>
      </c>
      <c r="E875" s="32">
        <v>1</v>
      </c>
      <c r="F875" s="7">
        <f>BASE!F883</f>
        <v>0</v>
      </c>
      <c r="G875" s="7">
        <f>BASE!G883</f>
        <v>63283</v>
      </c>
      <c r="H875" s="40">
        <f>BASE!H883*'FM-029 DEP19May25'!$H$1130</f>
        <v>50987.992650490152</v>
      </c>
      <c r="I875" s="7">
        <f>BASE!I883*'FM-029 DEP19May25'!$I$1130</f>
        <v>38995.571963852759</v>
      </c>
      <c r="J875" s="7">
        <f>BASE!J883*'FM-029 DEP19May25'!$J$1130</f>
        <v>39809.938066600851</v>
      </c>
      <c r="K875" s="7">
        <f>BASE!K883*'FM-029 DEP19May25'!$K$1130</f>
        <v>0</v>
      </c>
      <c r="L875" s="7">
        <f>BASE!L883*'FM-029 DEP19May25'!$L$1130</f>
        <v>0</v>
      </c>
      <c r="M875" s="36">
        <f>BASE!M883*$M$1130</f>
        <v>0</v>
      </c>
      <c r="N875" s="1">
        <f t="shared" si="80"/>
        <v>4</v>
      </c>
      <c r="O875" s="8">
        <f t="shared" si="83"/>
        <v>48269</v>
      </c>
      <c r="P875" s="9">
        <f t="shared" si="81"/>
        <v>48269</v>
      </c>
      <c r="Q875" s="40">
        <f t="array" ref="Q875">IFERROR(_xlfn.STDEV.P(IF((F875:M875&lt;&gt;0)*(F875:M875&lt;&gt;""), F875:M875)), 0)</f>
        <v>9878.8323361738148</v>
      </c>
      <c r="R875" s="11">
        <f t="shared" si="84"/>
        <v>20.466204678310749</v>
      </c>
      <c r="S875" s="12">
        <f t="shared" si="82"/>
        <v>79.533795321689254</v>
      </c>
      <c r="T875" s="37" t="str">
        <f t="shared" si="85"/>
        <v>ALTO</v>
      </c>
    </row>
    <row r="876" spans="2:20" ht="18">
      <c r="B876" s="27">
        <v>875</v>
      </c>
      <c r="C876" s="33" t="s">
        <v>918</v>
      </c>
      <c r="D876" s="32" t="s">
        <v>38</v>
      </c>
      <c r="E876" s="32">
        <v>1</v>
      </c>
      <c r="F876" s="7">
        <f>BASE!F884</f>
        <v>0</v>
      </c>
      <c r="G876" s="7">
        <f>BASE!G884</f>
        <v>620755</v>
      </c>
      <c r="H876" s="40">
        <f>BASE!H884*'FM-029 DEP19May25'!$H$1130</f>
        <v>504439.8307195995</v>
      </c>
      <c r="I876" s="7">
        <f>BASE!I884*'FM-029 DEP19May25'!$I$1130</f>
        <v>391575.87172140175</v>
      </c>
      <c r="J876" s="7">
        <f>BASE!J884*'FM-029 DEP19May25'!$J$1130</f>
        <v>381401.7215689795</v>
      </c>
      <c r="K876" s="7">
        <f>BASE!K884*'FM-029 DEP19May25'!$K$1130</f>
        <v>0</v>
      </c>
      <c r="L876" s="7">
        <f>BASE!L884*'FM-029 DEP19May25'!$L$1130</f>
        <v>0</v>
      </c>
      <c r="M876" s="36">
        <f>BASE!M884*$M$1130</f>
        <v>0</v>
      </c>
      <c r="N876" s="1">
        <f t="shared" si="80"/>
        <v>4</v>
      </c>
      <c r="O876" s="8">
        <f t="shared" si="83"/>
        <v>474543</v>
      </c>
      <c r="P876" s="9">
        <f t="shared" si="81"/>
        <v>474543</v>
      </c>
      <c r="Q876" s="40">
        <f t="array" ref="Q876">IFERROR(_xlfn.STDEV.P(IF((F876:M876&lt;&gt;0)*(F876:M876&lt;&gt;""), F876:M876)), 0)</f>
        <v>97250.464720732343</v>
      </c>
      <c r="R876" s="11">
        <f t="shared" si="84"/>
        <v>20.493498949669966</v>
      </c>
      <c r="S876" s="12">
        <f t="shared" si="82"/>
        <v>79.50650105033003</v>
      </c>
      <c r="T876" s="37" t="str">
        <f t="shared" si="85"/>
        <v>ALTO</v>
      </c>
    </row>
    <row r="877" spans="2:20" ht="18">
      <c r="B877" s="27">
        <v>876</v>
      </c>
      <c r="C877" s="33" t="s">
        <v>919</v>
      </c>
      <c r="D877" s="32" t="s">
        <v>38</v>
      </c>
      <c r="E877" s="32">
        <v>1</v>
      </c>
      <c r="F877" s="7">
        <f>BASE!F885</f>
        <v>0</v>
      </c>
      <c r="G877" s="7">
        <f>BASE!G885</f>
        <v>1250717</v>
      </c>
      <c r="H877" s="40">
        <f>BASE!H885*'FM-029 DEP19May25'!$H$1130</f>
        <v>1016293.2810239865</v>
      </c>
      <c r="I877" s="7">
        <f>BASE!I885*'FM-029 DEP19May25'!$I$1130</f>
        <v>788816.29931672907</v>
      </c>
      <c r="J877" s="7">
        <f>BASE!J885*'FM-029 DEP19May25'!$J$1130</f>
        <v>857587.682434252</v>
      </c>
      <c r="K877" s="7">
        <f>BASE!K885*'FM-029 DEP19May25'!$K$1130</f>
        <v>0</v>
      </c>
      <c r="L877" s="7">
        <f>BASE!L885*'FM-029 DEP19May25'!$L$1130</f>
        <v>0</v>
      </c>
      <c r="M877" s="36">
        <f>BASE!M885*$M$1130</f>
        <v>0</v>
      </c>
      <c r="N877" s="1">
        <f t="shared" si="80"/>
        <v>4</v>
      </c>
      <c r="O877" s="8">
        <f t="shared" si="83"/>
        <v>978354</v>
      </c>
      <c r="P877" s="9">
        <f t="shared" si="81"/>
        <v>978354</v>
      </c>
      <c r="Q877" s="40">
        <f t="array" ref="Q877">IFERROR(_xlfn.STDEV.P(IF((F877:M877&lt;&gt;0)*(F877:M877&lt;&gt;""), F877:M877)), 0)</f>
        <v>177573.95378514461</v>
      </c>
      <c r="R877" s="11">
        <f t="shared" si="84"/>
        <v>18.150276258403871</v>
      </c>
      <c r="S877" s="12">
        <f t="shared" si="82"/>
        <v>81.849723741596137</v>
      </c>
      <c r="T877" s="37" t="str">
        <f t="shared" si="85"/>
        <v>ALTO</v>
      </c>
    </row>
    <row r="878" spans="2:20" ht="18">
      <c r="B878" s="27">
        <v>877</v>
      </c>
      <c r="C878" s="33" t="s">
        <v>920</v>
      </c>
      <c r="D878" s="32" t="s">
        <v>38</v>
      </c>
      <c r="E878" s="32">
        <v>1</v>
      </c>
      <c r="F878" s="7">
        <f>BASE!F886</f>
        <v>0</v>
      </c>
      <c r="G878" s="7">
        <f>BASE!G886</f>
        <v>812113</v>
      </c>
      <c r="H878" s="40">
        <f>BASE!H886*'FM-029 DEP19May25'!$H$1130</f>
        <v>659898.50953027874</v>
      </c>
      <c r="I878" s="7">
        <f>BASE!I886*'FM-029 DEP19May25'!$I$1130</f>
        <v>512195.16200132243</v>
      </c>
      <c r="J878" s="7">
        <f>BASE!J886*'FM-029 DEP19May25'!$J$1130</f>
        <v>473927.83412620059</v>
      </c>
      <c r="K878" s="7">
        <f>BASE!K886*'FM-029 DEP19May25'!$K$1130</f>
        <v>0</v>
      </c>
      <c r="L878" s="7">
        <f>BASE!L886*'FM-029 DEP19May25'!$L$1130</f>
        <v>0</v>
      </c>
      <c r="M878" s="36">
        <f>BASE!M886*$M$1130</f>
        <v>0</v>
      </c>
      <c r="N878" s="1">
        <f t="shared" si="80"/>
        <v>4</v>
      </c>
      <c r="O878" s="8">
        <f t="shared" si="83"/>
        <v>614534</v>
      </c>
      <c r="P878" s="9">
        <f t="shared" si="81"/>
        <v>614534</v>
      </c>
      <c r="Q878" s="40">
        <f t="array" ref="Q878">IFERROR(_xlfn.STDEV.P(IF((F878:M878&lt;&gt;0)*(F878:M878&lt;&gt;""), F878:M878)), 0)</f>
        <v>133546.55705971457</v>
      </c>
      <c r="R878" s="11">
        <f t="shared" si="84"/>
        <v>21.731353685835863</v>
      </c>
      <c r="S878" s="12">
        <f t="shared" si="82"/>
        <v>78.26864631416413</v>
      </c>
      <c r="T878" s="37" t="str">
        <f t="shared" si="85"/>
        <v>ALTO</v>
      </c>
    </row>
    <row r="879" spans="2:20" ht="18">
      <c r="B879" s="27">
        <v>878</v>
      </c>
      <c r="C879" s="33" t="s">
        <v>921</v>
      </c>
      <c r="D879" s="32" t="s">
        <v>398</v>
      </c>
      <c r="E879" s="32">
        <v>1</v>
      </c>
      <c r="F879" s="7">
        <f>BASE!F887</f>
        <v>0</v>
      </c>
      <c r="G879" s="7">
        <f>BASE!G887</f>
        <v>385322</v>
      </c>
      <c r="H879" s="40">
        <f>BASE!H887*'FM-029 DEP19May25'!$H$1130</f>
        <v>305990.49715010775</v>
      </c>
      <c r="I879" s="7">
        <f>BASE!I887*'FM-029 DEP19May25'!$I$1130</f>
        <v>227992.66916464621</v>
      </c>
      <c r="J879" s="7">
        <f>BASE!J887*'FM-029 DEP19May25'!$J$1130</f>
        <v>214847.28480387758</v>
      </c>
      <c r="K879" s="7">
        <f>BASE!K887*'FM-029 DEP19May25'!$K$1130</f>
        <v>0</v>
      </c>
      <c r="L879" s="7">
        <f>BASE!L887*'FM-029 DEP19May25'!$L$1130</f>
        <v>0</v>
      </c>
      <c r="M879" s="36">
        <f>BASE!M887*$M$1130</f>
        <v>0</v>
      </c>
      <c r="N879" s="1">
        <f t="shared" si="80"/>
        <v>4</v>
      </c>
      <c r="O879" s="8">
        <f t="shared" si="83"/>
        <v>283538</v>
      </c>
      <c r="P879" s="9">
        <f t="shared" si="81"/>
        <v>283538</v>
      </c>
      <c r="Q879" s="40">
        <f t="array" ref="Q879">IFERROR(_xlfn.STDEV.P(IF((F879:M879&lt;&gt;0)*(F879:M879&lt;&gt;""), F879:M879)), 0)</f>
        <v>68315.070474948036</v>
      </c>
      <c r="R879" s="11">
        <f t="shared" si="84"/>
        <v>24.093797118886371</v>
      </c>
      <c r="S879" s="12">
        <f t="shared" si="82"/>
        <v>75.906202881113629</v>
      </c>
      <c r="T879" s="37" t="str">
        <f t="shared" si="85"/>
        <v>ALTO</v>
      </c>
    </row>
    <row r="880" spans="2:20" ht="18">
      <c r="B880" s="27">
        <v>879</v>
      </c>
      <c r="C880" s="33" t="s">
        <v>922</v>
      </c>
      <c r="D880" s="32" t="s">
        <v>38</v>
      </c>
      <c r="E880" s="32">
        <v>1</v>
      </c>
      <c r="F880" s="7">
        <f>BASE!F888</f>
        <v>0</v>
      </c>
      <c r="G880" s="7">
        <f>BASE!G888</f>
        <v>1743843</v>
      </c>
      <c r="H880" s="40">
        <f>BASE!H888*'FM-029 DEP19May25'!$H$1130</f>
        <v>1404064.896949454</v>
      </c>
      <c r="I880" s="7">
        <f>BASE!I888*'FM-029 DEP19May25'!$I$1130</f>
        <v>1072506.993608111</v>
      </c>
      <c r="J880" s="7">
        <f>BASE!J888*'FM-029 DEP19May25'!$J$1130</f>
        <v>974949.20653442247</v>
      </c>
      <c r="K880" s="7">
        <f>BASE!K888*'FM-029 DEP19May25'!$K$1130</f>
        <v>0</v>
      </c>
      <c r="L880" s="7">
        <f>BASE!L888*'FM-029 DEP19May25'!$L$1130</f>
        <v>0</v>
      </c>
      <c r="M880" s="36">
        <f>BASE!M888*$M$1130</f>
        <v>0</v>
      </c>
      <c r="N880" s="1">
        <f t="shared" si="80"/>
        <v>4</v>
      </c>
      <c r="O880" s="8">
        <f t="shared" si="83"/>
        <v>1298841</v>
      </c>
      <c r="P880" s="9">
        <f t="shared" si="81"/>
        <v>1298841</v>
      </c>
      <c r="Q880" s="40">
        <f t="array" ref="Q880">IFERROR(_xlfn.STDEV.P(IF((F880:M880&lt;&gt;0)*(F880:M880&lt;&gt;""), F880:M880)), 0)</f>
        <v>302172.06390439934</v>
      </c>
      <c r="R880" s="11">
        <f t="shared" si="84"/>
        <v>23.264746331875831</v>
      </c>
      <c r="S880" s="12">
        <f t="shared" si="82"/>
        <v>76.735253668124173</v>
      </c>
      <c r="T880" s="37" t="str">
        <f t="shared" si="85"/>
        <v>ALTO</v>
      </c>
    </row>
    <row r="881" spans="2:20" ht="18">
      <c r="B881" s="27">
        <v>880</v>
      </c>
      <c r="C881" s="33" t="s">
        <v>923</v>
      </c>
      <c r="D881" s="32" t="s">
        <v>38</v>
      </c>
      <c r="E881" s="32">
        <v>1</v>
      </c>
      <c r="F881" s="7">
        <f>BASE!F889</f>
        <v>0</v>
      </c>
      <c r="G881" s="7">
        <f>BASE!G889</f>
        <v>1732662</v>
      </c>
      <c r="H881" s="40">
        <f>BASE!H889*'FM-029 DEP19May25'!$H$1130</f>
        <v>1395088.7389037057</v>
      </c>
      <c r="I881" s="7">
        <f>BASE!I889*'FM-029 DEP19May25'!$I$1130</f>
        <v>1065686.2728675336</v>
      </c>
      <c r="J881" s="7">
        <f>BASE!J889*'FM-029 DEP19May25'!$J$1130</f>
        <v>947855.66825240117</v>
      </c>
      <c r="K881" s="7">
        <f>BASE!K889*'FM-029 DEP19May25'!$K$1130</f>
        <v>0</v>
      </c>
      <c r="L881" s="7">
        <f>BASE!L889*'FM-029 DEP19May25'!$L$1130</f>
        <v>0</v>
      </c>
      <c r="M881" s="36">
        <f>BASE!M889*$M$1130</f>
        <v>0</v>
      </c>
      <c r="N881" s="1">
        <f t="shared" si="80"/>
        <v>4</v>
      </c>
      <c r="O881" s="8">
        <f t="shared" si="83"/>
        <v>1285323</v>
      </c>
      <c r="P881" s="9">
        <f t="shared" si="81"/>
        <v>1285323</v>
      </c>
      <c r="Q881" s="40">
        <f t="array" ref="Q881">IFERROR(_xlfn.STDEV.P(IF((F881:M881&lt;&gt;0)*(F881:M881&lt;&gt;""), F881:M881)), 0)</f>
        <v>305894.25879716408</v>
      </c>
      <c r="R881" s="11">
        <f t="shared" si="84"/>
        <v>23.799018518859778</v>
      </c>
      <c r="S881" s="12">
        <f t="shared" si="82"/>
        <v>76.200981481140218</v>
      </c>
      <c r="T881" s="37" t="str">
        <f t="shared" si="85"/>
        <v>ALTO</v>
      </c>
    </row>
    <row r="882" spans="2:20" ht="18">
      <c r="B882" s="27">
        <v>881</v>
      </c>
      <c r="C882" s="33" t="s">
        <v>924</v>
      </c>
      <c r="D882" s="32" t="s">
        <v>38</v>
      </c>
      <c r="E882" s="32">
        <v>1</v>
      </c>
      <c r="F882" s="7">
        <f>BASE!F890</f>
        <v>0</v>
      </c>
      <c r="G882" s="7">
        <f>BASE!G890</f>
        <v>1179735</v>
      </c>
      <c r="H882" s="40">
        <f>BASE!H890*'FM-029 DEP19May25'!$H$1130</f>
        <v>1006080.1960898282</v>
      </c>
      <c r="I882" s="7">
        <f>BASE!I890*'FM-029 DEP19May25'!$I$1130</f>
        <v>844362.19748732634</v>
      </c>
      <c r="J882" s="7">
        <f>BASE!J890*'FM-029 DEP19May25'!$J$1130</f>
        <v>789879.72354366758</v>
      </c>
      <c r="K882" s="7">
        <f>BASE!K890*'FM-029 DEP19May25'!$K$1130</f>
        <v>0</v>
      </c>
      <c r="L882" s="7">
        <f>BASE!L890*'FM-029 DEP19May25'!$L$1130</f>
        <v>0</v>
      </c>
      <c r="M882" s="36">
        <f>BASE!M890*$M$1130</f>
        <v>0</v>
      </c>
      <c r="N882" s="1">
        <f t="shared" si="80"/>
        <v>4</v>
      </c>
      <c r="O882" s="8">
        <f t="shared" si="83"/>
        <v>955014</v>
      </c>
      <c r="P882" s="9">
        <f t="shared" si="81"/>
        <v>955014</v>
      </c>
      <c r="Q882" s="40">
        <f t="array" ref="Q882">IFERROR(_xlfn.STDEV.P(IF((F882:M882&lt;&gt;0)*(F882:M882&lt;&gt;""), F882:M882)), 0)</f>
        <v>152168.02791965863</v>
      </c>
      <c r="R882" s="11">
        <f t="shared" si="84"/>
        <v>15.933591331609657</v>
      </c>
      <c r="S882" s="12">
        <f t="shared" si="82"/>
        <v>84.066408668390338</v>
      </c>
      <c r="T882" s="37" t="str">
        <f t="shared" si="85"/>
        <v>ALTO</v>
      </c>
    </row>
    <row r="883" spans="2:20" ht="18">
      <c r="B883" s="27">
        <v>882</v>
      </c>
      <c r="C883" s="33" t="s">
        <v>925</v>
      </c>
      <c r="D883" s="32" t="s">
        <v>38</v>
      </c>
      <c r="E883" s="32">
        <v>1</v>
      </c>
      <c r="F883" s="7">
        <f>BASE!F891</f>
        <v>0</v>
      </c>
      <c r="G883" s="7">
        <f>BASE!G891</f>
        <v>42296</v>
      </c>
      <c r="H883" s="40">
        <f>BASE!H891*'FM-029 DEP19May25'!$H$1130</f>
        <v>33892.392373357434</v>
      </c>
      <c r="I883" s="7">
        <f>BASE!I891*'FM-029 DEP19May25'!$I$1130</f>
        <v>25670.337227242668</v>
      </c>
      <c r="J883" s="7">
        <f>BASE!J891*'FM-029 DEP19May25'!$J$1130</f>
        <v>0</v>
      </c>
      <c r="K883" s="7">
        <f>BASE!K891*'FM-029 DEP19May25'!$K$1130</f>
        <v>0</v>
      </c>
      <c r="L883" s="7">
        <f>BASE!L891*'FM-029 DEP19May25'!$L$1130</f>
        <v>0</v>
      </c>
      <c r="M883" s="36">
        <f>BASE!M891*$M$1130</f>
        <v>0</v>
      </c>
      <c r="N883" s="1">
        <f t="shared" si="80"/>
        <v>3</v>
      </c>
      <c r="O883" s="8">
        <f t="shared" si="83"/>
        <v>33953</v>
      </c>
      <c r="P883" s="9">
        <f t="shared" si="81"/>
        <v>33953</v>
      </c>
      <c r="Q883" s="40">
        <f t="array" ref="Q883">IFERROR(_xlfn.STDEV.P(IF((F883:M883&lt;&gt;0)*(F883:M883&lt;&gt;""), F883:M883)), 0)</f>
        <v>6787.5332992984249</v>
      </c>
      <c r="R883" s="11">
        <f t="shared" si="84"/>
        <v>19.990967806374769</v>
      </c>
      <c r="S883" s="12">
        <f t="shared" si="82"/>
        <v>80.009032193625231</v>
      </c>
      <c r="T883" s="37" t="str">
        <f t="shared" si="85"/>
        <v>ALTO</v>
      </c>
    </row>
    <row r="884" spans="2:20" ht="18">
      <c r="B884" s="27">
        <v>883</v>
      </c>
      <c r="C884" s="33" t="s">
        <v>926</v>
      </c>
      <c r="D884" s="32" t="s">
        <v>67</v>
      </c>
      <c r="E884" s="32">
        <v>1</v>
      </c>
      <c r="F884" s="7">
        <f>BASE!F892</f>
        <v>0</v>
      </c>
      <c r="G884" s="7">
        <f>BASE!G892</f>
        <v>1327376</v>
      </c>
      <c r="H884" s="40">
        <f>BASE!H892*'FM-029 DEP19May25'!$H$1130</f>
        <v>1078605.2102845025</v>
      </c>
      <c r="I884" s="7">
        <f>BASE!I892*'FM-029 DEP19May25'!$I$1130</f>
        <v>837211.14392770547</v>
      </c>
      <c r="J884" s="7">
        <f>BASE!J892*'FM-029 DEP19May25'!$J$1130</f>
        <v>774082.12907279423</v>
      </c>
      <c r="K884" s="7">
        <f>BASE!K892*'FM-029 DEP19May25'!$K$1130</f>
        <v>0</v>
      </c>
      <c r="L884" s="7">
        <f>BASE!L892*'FM-029 DEP19May25'!$L$1130</f>
        <v>0</v>
      </c>
      <c r="M884" s="36">
        <f>BASE!M892*$M$1130</f>
        <v>0</v>
      </c>
      <c r="N884" s="1">
        <f t="shared" si="80"/>
        <v>4</v>
      </c>
      <c r="O884" s="8">
        <f t="shared" si="83"/>
        <v>1004319</v>
      </c>
      <c r="P884" s="9">
        <f t="shared" si="81"/>
        <v>1004319</v>
      </c>
      <c r="Q884" s="40">
        <f t="array" ref="Q884">IFERROR(_xlfn.STDEV.P(IF((F884:M884&lt;&gt;0)*(F884:M884&lt;&gt;""), F884:M884)), 0)</f>
        <v>218413.78080508599</v>
      </c>
      <c r="R884" s="11">
        <f t="shared" si="84"/>
        <v>21.747450840329215</v>
      </c>
      <c r="S884" s="12">
        <f t="shared" si="82"/>
        <v>78.252549159670792</v>
      </c>
      <c r="T884" s="37" t="str">
        <f t="shared" si="85"/>
        <v>ALTO</v>
      </c>
    </row>
    <row r="885" spans="2:20" ht="18">
      <c r="B885" s="27">
        <v>884</v>
      </c>
      <c r="C885" s="33" t="s">
        <v>927</v>
      </c>
      <c r="D885" s="32" t="s">
        <v>38</v>
      </c>
      <c r="E885" s="32">
        <v>1</v>
      </c>
      <c r="F885" s="7">
        <f>BASE!F893</f>
        <v>0</v>
      </c>
      <c r="G885" s="7">
        <v>1018869</v>
      </c>
      <c r="H885" s="40">
        <v>827932.94261252857</v>
      </c>
      <c r="I885" s="7">
        <v>642659.2395856292</v>
      </c>
      <c r="J885" s="7"/>
      <c r="K885" s="7">
        <f>BASE!K893*'FM-029 DEP19May25'!$K$1130</f>
        <v>0</v>
      </c>
      <c r="L885" s="7">
        <f>BASE!L893*'FM-029 DEP19May25'!$L$1130</f>
        <v>0</v>
      </c>
      <c r="M885" s="36">
        <f>BASE!M893*$M$1130</f>
        <v>0</v>
      </c>
      <c r="N885" s="1">
        <f t="shared" si="80"/>
        <v>3</v>
      </c>
      <c r="O885" s="8">
        <f t="shared" si="83"/>
        <v>829820</v>
      </c>
      <c r="P885" s="9">
        <f t="shared" si="81"/>
        <v>829820</v>
      </c>
      <c r="Q885" s="40">
        <f t="array" ref="Q885">IFERROR(_xlfn.STDEV.P(IF((F885:M885&lt;&gt;0)*(F885:M885&lt;&gt;""), F885:M885)), 0)</f>
        <v>153592.79022250531</v>
      </c>
      <c r="R885" s="11">
        <f t="shared" si="84"/>
        <v>18.509169485250453</v>
      </c>
      <c r="S885" s="12">
        <f t="shared" si="82"/>
        <v>81.490830514749547</v>
      </c>
      <c r="T885" s="37" t="str">
        <f t="shared" si="85"/>
        <v>ALTO</v>
      </c>
    </row>
    <row r="886" spans="2:20" ht="18">
      <c r="B886" s="27">
        <v>885</v>
      </c>
      <c r="C886" s="33" t="s">
        <v>928</v>
      </c>
      <c r="D886" s="32" t="s">
        <v>38</v>
      </c>
      <c r="E886" s="32">
        <v>1</v>
      </c>
      <c r="F886" s="7">
        <f>BASE!F894</f>
        <v>0</v>
      </c>
      <c r="G886" s="7">
        <f>BASE!G894</f>
        <v>667038</v>
      </c>
      <c r="H886" s="40">
        <f>BASE!H894*'FM-029 DEP19May25'!$H$1130</f>
        <v>619280.45129096846</v>
      </c>
      <c r="I886" s="7">
        <f>BASE!I894*'FM-029 DEP19May25'!$I$1130</f>
        <v>583993.65219307912</v>
      </c>
      <c r="J886" s="7">
        <f>BASE!J894*'FM-029 DEP19May25'!$J$1130</f>
        <v>428794.50498159952</v>
      </c>
      <c r="K886" s="7">
        <f>BASE!K894*'FM-029 DEP19May25'!$K$1130</f>
        <v>0</v>
      </c>
      <c r="L886" s="7">
        <f>BASE!L894*'FM-029 DEP19May25'!$L$1130</f>
        <v>0</v>
      </c>
      <c r="M886" s="36">
        <f>BASE!M894*$M$1130</f>
        <v>0</v>
      </c>
      <c r="N886" s="1">
        <f t="shared" si="80"/>
        <v>4</v>
      </c>
      <c r="O886" s="8">
        <f t="shared" si="83"/>
        <v>574777</v>
      </c>
      <c r="P886" s="9">
        <f t="shared" si="81"/>
        <v>574777</v>
      </c>
      <c r="Q886" s="40">
        <f t="array" ref="Q886">IFERROR(_xlfn.STDEV.P(IF((F886:M886&lt;&gt;0)*(F886:M886&lt;&gt;""), F886:M886)), 0)</f>
        <v>89286.735894488826</v>
      </c>
      <c r="R886" s="11">
        <f t="shared" si="84"/>
        <v>15.534152531240608</v>
      </c>
      <c r="S886" s="12">
        <f t="shared" si="82"/>
        <v>84.465847468759392</v>
      </c>
      <c r="T886" s="37" t="str">
        <f t="shared" si="85"/>
        <v>ALTO</v>
      </c>
    </row>
    <row r="887" spans="2:20" ht="18">
      <c r="B887" s="27">
        <v>886</v>
      </c>
      <c r="C887" s="33" t="s">
        <v>929</v>
      </c>
      <c r="D887" s="32" t="s">
        <v>38</v>
      </c>
      <c r="E887" s="32">
        <v>1</v>
      </c>
      <c r="F887" s="7">
        <f>BASE!F895</f>
        <v>0</v>
      </c>
      <c r="G887" s="7">
        <v>1222383</v>
      </c>
      <c r="H887" s="40">
        <f>BASE!H895*'FM-029 DEP19May25'!$H$1130</f>
        <v>993287.03653048724</v>
      </c>
      <c r="I887" s="7">
        <f>BASE!I895*'FM-029 DEP19May25'!$I$1130</f>
        <v>770982.67357284541</v>
      </c>
      <c r="J887" s="7"/>
      <c r="K887" s="7">
        <f>BASE!K895*'FM-029 DEP19May25'!$K$1130</f>
        <v>0</v>
      </c>
      <c r="L887" s="7">
        <f>BASE!L895*'FM-029 DEP19May25'!$L$1130</f>
        <v>0</v>
      </c>
      <c r="M887" s="36">
        <f>BASE!M895*$M$1130</f>
        <v>0</v>
      </c>
      <c r="N887" s="1">
        <f t="shared" si="80"/>
        <v>3</v>
      </c>
      <c r="O887" s="8">
        <f t="shared" si="83"/>
        <v>995551</v>
      </c>
      <c r="P887" s="9">
        <f t="shared" si="81"/>
        <v>995551</v>
      </c>
      <c r="Q887" s="40">
        <f t="array" ref="Q887">IFERROR(_xlfn.STDEV.P(IF((F887:M887&lt;&gt;0)*(F887:M887&lt;&gt;""), F887:M887)), 0)</f>
        <v>184290.36418005941</v>
      </c>
      <c r="R887" s="11">
        <f t="shared" si="84"/>
        <v>18.511393608168682</v>
      </c>
      <c r="S887" s="12">
        <f t="shared" si="82"/>
        <v>81.488606391831325</v>
      </c>
      <c r="T887" s="37" t="str">
        <f t="shared" si="85"/>
        <v>ALTO</v>
      </c>
    </row>
    <row r="888" spans="2:20" ht="18">
      <c r="B888" s="27">
        <v>887</v>
      </c>
      <c r="C888" s="31" t="s">
        <v>930</v>
      </c>
      <c r="D888" s="32" t="s">
        <v>38</v>
      </c>
      <c r="E888" s="32">
        <v>1</v>
      </c>
      <c r="F888" s="7">
        <f>BASE!F896</f>
        <v>0</v>
      </c>
      <c r="G888" s="7">
        <f>BASE!G896</f>
        <v>994806</v>
      </c>
      <c r="H888" s="40">
        <f>BASE!H896*'FM-029 DEP19May25'!$H$1130</f>
        <v>808349.59050365002</v>
      </c>
      <c r="I888" s="7">
        <f>BASE!I896*'FM-029 DEP19May25'!$I$1130</f>
        <v>627419.37844390562</v>
      </c>
      <c r="J888" s="7">
        <f>BASE!J896*'FM-029 DEP19May25'!$J$1130</f>
        <v>428794.50498159952</v>
      </c>
      <c r="K888" s="7">
        <f>BASE!K896*'FM-029 DEP19May25'!$K$1130</f>
        <v>0</v>
      </c>
      <c r="L888" s="7">
        <f>BASE!L896*'FM-029 DEP19May25'!$L$1130</f>
        <v>0</v>
      </c>
      <c r="M888" s="36">
        <f>BASE!M896*$M$1130</f>
        <v>0</v>
      </c>
      <c r="N888" s="1">
        <f t="shared" si="80"/>
        <v>4</v>
      </c>
      <c r="O888" s="8">
        <f t="shared" si="83"/>
        <v>714842</v>
      </c>
      <c r="P888" s="9">
        <f t="shared" si="81"/>
        <v>714842</v>
      </c>
      <c r="Q888" s="40">
        <f t="array" ref="Q888">IFERROR(_xlfn.STDEV.P(IF((F888:M888&lt;&gt;0)*(F888:M888&lt;&gt;""), F888:M888)), 0)</f>
        <v>210112.70484153045</v>
      </c>
      <c r="R888" s="11">
        <f t="shared" si="84"/>
        <v>29.392887497031573</v>
      </c>
      <c r="S888" s="12">
        <f t="shared" si="82"/>
        <v>70.60711250296842</v>
      </c>
      <c r="T888" s="37" t="str">
        <f t="shared" si="85"/>
        <v>ALTO</v>
      </c>
    </row>
    <row r="889" spans="2:20" ht="18">
      <c r="B889" s="27">
        <v>888</v>
      </c>
      <c r="C889" s="33" t="s">
        <v>931</v>
      </c>
      <c r="D889" s="32" t="s">
        <v>398</v>
      </c>
      <c r="E889" s="32">
        <v>1</v>
      </c>
      <c r="F889" s="7">
        <f>BASE!F897</f>
        <v>0</v>
      </c>
      <c r="G889" s="7">
        <f>BASE!G897</f>
        <v>797189</v>
      </c>
      <c r="H889" s="40">
        <f>BASE!H897*'FM-029 DEP19May25'!$H$1130</f>
        <v>647765.5075799207</v>
      </c>
      <c r="I889" s="7">
        <f>BASE!I897*'FM-029 DEP19May25'!$I$1130</f>
        <v>502769.81044743216</v>
      </c>
      <c r="J889" s="7">
        <f>BASE!J897*'FM-029 DEP19May25'!$J$1130</f>
        <v>0</v>
      </c>
      <c r="K889" s="7">
        <f>BASE!K897*'FM-029 DEP19May25'!$K$1130</f>
        <v>0</v>
      </c>
      <c r="L889" s="7">
        <f>BASE!L897*'FM-029 DEP19May25'!$L$1130</f>
        <v>0</v>
      </c>
      <c r="M889" s="36">
        <f>BASE!M897*$M$1130</f>
        <v>0</v>
      </c>
      <c r="N889" s="1">
        <f t="shared" si="80"/>
        <v>3</v>
      </c>
      <c r="O889" s="8">
        <f t="shared" si="83"/>
        <v>649241</v>
      </c>
      <c r="P889" s="9">
        <f t="shared" si="81"/>
        <v>649241</v>
      </c>
      <c r="Q889" s="40">
        <f t="array" ref="Q889">IFERROR(_xlfn.STDEV.P(IF((F889:M889&lt;&gt;0)*(F889:M889&lt;&gt;""), F889:M889)), 0)</f>
        <v>120200.66160417857</v>
      </c>
      <c r="R889" s="11">
        <f t="shared" si="84"/>
        <v>18.514028165839587</v>
      </c>
      <c r="S889" s="12">
        <f t="shared" si="82"/>
        <v>81.485971834160409</v>
      </c>
      <c r="T889" s="37" t="str">
        <f t="shared" si="85"/>
        <v>ALTO</v>
      </c>
    </row>
    <row r="890" spans="2:20" ht="18">
      <c r="B890" s="27">
        <v>889</v>
      </c>
      <c r="C890" s="33" t="s">
        <v>932</v>
      </c>
      <c r="D890" s="32" t="s">
        <v>398</v>
      </c>
      <c r="E890" s="32">
        <v>1</v>
      </c>
      <c r="F890" s="7">
        <f>BASE!F898</f>
        <v>0</v>
      </c>
      <c r="G890" s="7">
        <f>BASE!G898</f>
        <v>885130</v>
      </c>
      <c r="H890" s="40">
        <f>BASE!H898*'FM-029 DEP19May25'!$H$1130</f>
        <v>719250.1530915664</v>
      </c>
      <c r="I890" s="7">
        <f>BASE!I898*'FM-029 DEP19May25'!$I$1130</f>
        <v>558288.54309014766</v>
      </c>
      <c r="J890" s="7">
        <f>BASE!J898*'FM-029 DEP19May25'!$J$1130</f>
        <v>0</v>
      </c>
      <c r="K890" s="7">
        <f>BASE!K898*'FM-029 DEP19May25'!$K$1130</f>
        <v>0</v>
      </c>
      <c r="L890" s="7">
        <f>BASE!L898*'FM-029 DEP19May25'!$L$1130</f>
        <v>0</v>
      </c>
      <c r="M890" s="36">
        <f>BASE!M898*$M$1130</f>
        <v>0</v>
      </c>
      <c r="N890" s="1">
        <f t="shared" si="80"/>
        <v>3</v>
      </c>
      <c r="O890" s="8">
        <f t="shared" si="83"/>
        <v>720890</v>
      </c>
      <c r="P890" s="9">
        <f t="shared" si="81"/>
        <v>720890</v>
      </c>
      <c r="Q890" s="40">
        <f t="array" ref="Q890">IFERROR(_xlfn.STDEV.P(IF((F890:M890&lt;&gt;0)*(F890:M890&lt;&gt;""), F890:M890)), 0)</f>
        <v>133437.50158347929</v>
      </c>
      <c r="R890" s="11">
        <f t="shared" si="84"/>
        <v>18.510105783611824</v>
      </c>
      <c r="S890" s="12">
        <f t="shared" si="82"/>
        <v>81.48989421638818</v>
      </c>
      <c r="T890" s="37" t="str">
        <f t="shared" si="85"/>
        <v>ALTO</v>
      </c>
    </row>
    <row r="891" spans="2:20" ht="18">
      <c r="B891" s="27">
        <v>890</v>
      </c>
      <c r="C891" s="33" t="s">
        <v>933</v>
      </c>
      <c r="D891" s="32" t="s">
        <v>38</v>
      </c>
      <c r="E891" s="32">
        <v>1</v>
      </c>
      <c r="F891" s="7">
        <f>BASE!F899</f>
        <v>0</v>
      </c>
      <c r="G891" s="7">
        <f>BASE!G899</f>
        <v>559997</v>
      </c>
      <c r="H891" s="40">
        <f>BASE!H899*'FM-029 DEP19May25'!$H$1130</f>
        <v>455056.07069484802</v>
      </c>
      <c r="I891" s="7">
        <f>BASE!I899*'FM-029 DEP19May25'!$I$1130</f>
        <v>353229.01256336784</v>
      </c>
      <c r="J891" s="7">
        <f>BASE!J899*'FM-029 DEP19May25'!$J$1130</f>
        <v>297910.77102594025</v>
      </c>
      <c r="K891" s="7">
        <f>BASE!K899*'FM-029 DEP19May25'!$K$1130</f>
        <v>0</v>
      </c>
      <c r="L891" s="7">
        <f>BASE!L899*'FM-029 DEP19May25'!$L$1130</f>
        <v>0</v>
      </c>
      <c r="M891" s="36">
        <f>BASE!M899*$M$1130</f>
        <v>0</v>
      </c>
      <c r="N891" s="1">
        <f t="shared" si="80"/>
        <v>4</v>
      </c>
      <c r="O891" s="8">
        <f t="shared" si="83"/>
        <v>416548</v>
      </c>
      <c r="P891" s="9">
        <f t="shared" si="81"/>
        <v>416548</v>
      </c>
      <c r="Q891" s="40">
        <f t="array" ref="Q891">IFERROR(_xlfn.STDEV.P(IF((F891:M891&lt;&gt;0)*(F891:M891&lt;&gt;""), F891:M891)), 0)</f>
        <v>100180.55372438909</v>
      </c>
      <c r="R891" s="11">
        <f t="shared" si="84"/>
        <v>24.050182385796855</v>
      </c>
      <c r="S891" s="12">
        <f t="shared" si="82"/>
        <v>75.949817614203141</v>
      </c>
      <c r="T891" s="37" t="str">
        <f t="shared" si="85"/>
        <v>ALTO</v>
      </c>
    </row>
    <row r="892" spans="2:20" ht="18">
      <c r="B892" s="27">
        <v>891</v>
      </c>
      <c r="C892" s="33" t="s">
        <v>934</v>
      </c>
      <c r="D892" s="32" t="s">
        <v>38</v>
      </c>
      <c r="E892" s="32">
        <v>1</v>
      </c>
      <c r="F892" s="7">
        <f>BASE!F900</f>
        <v>0</v>
      </c>
      <c r="G892" s="7">
        <f>BASE!G900</f>
        <v>16542</v>
      </c>
      <c r="H892" s="40">
        <f>BASE!H900*'FM-029 DEP19May25'!$H$1130</f>
        <v>13773.965149829657</v>
      </c>
      <c r="I892" s="7">
        <f>BASE!I900*'FM-029 DEP19May25'!$I$1130</f>
        <v>0</v>
      </c>
      <c r="J892" s="7">
        <f>BASE!J900*'FM-029 DEP19May25'!$J$1130</f>
        <v>0</v>
      </c>
      <c r="K892" s="7">
        <f>BASE!K900*'FM-029 DEP19May25'!$K$1130</f>
        <v>0</v>
      </c>
      <c r="L892" s="7">
        <f>BASE!L900*'FM-029 DEP19May25'!$L$1130</f>
        <v>0</v>
      </c>
      <c r="M892" s="36">
        <f>BASE!M900*$M$1130</f>
        <v>0</v>
      </c>
      <c r="N892" s="1">
        <f t="shared" si="80"/>
        <v>2</v>
      </c>
      <c r="O892" s="8">
        <f t="shared" si="83"/>
        <v>15158</v>
      </c>
      <c r="P892" s="9">
        <f t="shared" si="81"/>
        <v>15158</v>
      </c>
      <c r="Q892" s="40">
        <f t="array" ref="Q892">IFERROR(_xlfn.STDEV.P(IF((F892:M892&lt;&gt;0)*(F892:M892&lt;&gt;""), F892:M892)), 0)</f>
        <v>1384.0174250851715</v>
      </c>
      <c r="R892" s="11">
        <f t="shared" si="84"/>
        <v>9.130607105720884</v>
      </c>
      <c r="S892" s="12">
        <f t="shared" si="82"/>
        <v>90.869392894279116</v>
      </c>
      <c r="T892" s="37" t="str">
        <f t="shared" si="85"/>
        <v>ALTO</v>
      </c>
    </row>
    <row r="893" spans="2:20" ht="18">
      <c r="B893" s="27">
        <v>892</v>
      </c>
      <c r="C893" s="33" t="s">
        <v>935</v>
      </c>
      <c r="D893" s="32" t="s">
        <v>38</v>
      </c>
      <c r="E893" s="32">
        <v>1</v>
      </c>
      <c r="F893" s="7">
        <f>BASE!F901</f>
        <v>0</v>
      </c>
      <c r="G893" s="7">
        <f>BASE!G901</f>
        <v>286429</v>
      </c>
      <c r="H893" s="40">
        <f>BASE!H901*'FM-029 DEP19May25'!$H$1130</f>
        <v>232785.47098227069</v>
      </c>
      <c r="I893" s="7">
        <f>BASE!I901*'FM-029 DEP19May25'!$I$1130</f>
        <v>180738.77672470795</v>
      </c>
      <c r="J893" s="7">
        <f>BASE!J901*'FM-029 DEP19May25'!$J$1130</f>
        <v>178291.12018669781</v>
      </c>
      <c r="K893" s="7">
        <f>BASE!K901*'FM-029 DEP19May25'!$K$1130</f>
        <v>0</v>
      </c>
      <c r="L893" s="7">
        <f>BASE!L901*'FM-029 DEP19May25'!$L$1130</f>
        <v>0</v>
      </c>
      <c r="M893" s="36">
        <f>BASE!M901*$M$1130</f>
        <v>0</v>
      </c>
      <c r="N893" s="1">
        <f t="shared" si="80"/>
        <v>4</v>
      </c>
      <c r="O893" s="8">
        <f t="shared" si="83"/>
        <v>219561</v>
      </c>
      <c r="P893" s="9">
        <f t="shared" si="81"/>
        <v>219561</v>
      </c>
      <c r="Q893" s="40">
        <f t="array" ref="Q893">IFERROR(_xlfn.STDEV.P(IF((F893:M893&lt;&gt;0)*(F893:M893&lt;&gt;""), F893:M893)), 0)</f>
        <v>44318.686963199041</v>
      </c>
      <c r="R893" s="11">
        <f t="shared" si="84"/>
        <v>20.185136232390562</v>
      </c>
      <c r="S893" s="12">
        <f t="shared" si="82"/>
        <v>79.814863767609438</v>
      </c>
      <c r="T893" s="37" t="str">
        <f t="shared" si="85"/>
        <v>ALTO</v>
      </c>
    </row>
    <row r="894" spans="2:20" ht="18">
      <c r="B894" s="27">
        <v>893</v>
      </c>
      <c r="C894" s="31" t="s">
        <v>936</v>
      </c>
      <c r="D894" s="32" t="s">
        <v>38</v>
      </c>
      <c r="E894" s="32">
        <v>1</v>
      </c>
      <c r="F894" s="7">
        <f>BASE!F902</f>
        <v>0</v>
      </c>
      <c r="G894" s="7">
        <f>BASE!G902</f>
        <v>61082</v>
      </c>
      <c r="H894" s="40">
        <f>BASE!H902*'FM-029 DEP19May25'!$H$1130</f>
        <v>49189.187255788078</v>
      </c>
      <c r="I894" s="7">
        <f>BASE!I902*'FM-029 DEP19May25'!$I$1130</f>
        <v>37586.224377341852</v>
      </c>
      <c r="J894" s="7">
        <f>BASE!J902*'FM-029 DEP19May25'!$J$1130</f>
        <v>29115.36486850373</v>
      </c>
      <c r="K894" s="7">
        <f>BASE!K902*'FM-029 DEP19May25'!$K$1130</f>
        <v>0</v>
      </c>
      <c r="L894" s="7">
        <f>BASE!L902*'FM-029 DEP19May25'!$L$1130</f>
        <v>0</v>
      </c>
      <c r="M894" s="36">
        <f>BASE!M902*$M$1130</f>
        <v>0</v>
      </c>
      <c r="N894" s="1">
        <f t="shared" si="80"/>
        <v>4</v>
      </c>
      <c r="O894" s="8">
        <f t="shared" si="83"/>
        <v>44243</v>
      </c>
      <c r="P894" s="9">
        <f t="shared" si="81"/>
        <v>44243</v>
      </c>
      <c r="Q894" s="40">
        <f t="array" ref="Q894">IFERROR(_xlfn.STDEV.P(IF((F894:M894&lt;&gt;0)*(F894:M894&lt;&gt;""), F894:M894)), 0)</f>
        <v>12053.782555495567</v>
      </c>
      <c r="R894" s="11">
        <f t="shared" si="84"/>
        <v>27.244496429933701</v>
      </c>
      <c r="S894" s="12">
        <f t="shared" si="82"/>
        <v>72.755503570066296</v>
      </c>
      <c r="T894" s="37" t="str">
        <f t="shared" si="85"/>
        <v>ALTO</v>
      </c>
    </row>
    <row r="895" spans="2:20" ht="18">
      <c r="B895" s="27">
        <v>894</v>
      </c>
      <c r="C895" s="33" t="s">
        <v>937</v>
      </c>
      <c r="D895" s="32" t="s">
        <v>38</v>
      </c>
      <c r="E895" s="32">
        <v>1</v>
      </c>
      <c r="F895" s="7">
        <f>BASE!F903</f>
        <v>0</v>
      </c>
      <c r="G895" s="7">
        <f>BASE!G903</f>
        <v>35296</v>
      </c>
      <c r="H895" s="40">
        <f>BASE!H903*'FM-029 DEP19May25'!$H$1130</f>
        <v>28440.383969547376</v>
      </c>
      <c r="I895" s="7">
        <f>BASE!I903*'FM-029 DEP19May25'!$I$1130</f>
        <v>21754.154727793695</v>
      </c>
      <c r="J895" s="7">
        <f>BASE!J903*'FM-029 DEP19May25'!$J$1130</f>
        <v>20094.805672740331</v>
      </c>
      <c r="K895" s="7">
        <f>BASE!K903*'FM-029 DEP19May25'!$K$1130</f>
        <v>0</v>
      </c>
      <c r="L895" s="7">
        <f>BASE!L903*'FM-029 DEP19May25'!$L$1130</f>
        <v>0</v>
      </c>
      <c r="M895" s="36">
        <f>BASE!M903*$M$1130</f>
        <v>0</v>
      </c>
      <c r="N895" s="1">
        <f t="shared" si="80"/>
        <v>4</v>
      </c>
      <c r="O895" s="8">
        <f t="shared" si="83"/>
        <v>26396</v>
      </c>
      <c r="P895" s="9">
        <f t="shared" si="81"/>
        <v>26396</v>
      </c>
      <c r="Q895" s="40">
        <f t="array" ref="Q895">IFERROR(_xlfn.STDEV.P(IF((F895:M895&lt;&gt;0)*(F895:M895&lt;&gt;""), F895:M895)), 0)</f>
        <v>6013.3452180151635</v>
      </c>
      <c r="R895" s="11">
        <f t="shared" si="84"/>
        <v>22.781274503770131</v>
      </c>
      <c r="S895" s="12">
        <f t="shared" si="82"/>
        <v>77.218725496229865</v>
      </c>
      <c r="T895" s="37" t="str">
        <f t="shared" si="85"/>
        <v>ALTO</v>
      </c>
    </row>
    <row r="896" spans="2:20" ht="18">
      <c r="B896" s="27">
        <v>895</v>
      </c>
      <c r="C896" s="33" t="s">
        <v>938</v>
      </c>
      <c r="D896" s="32" t="s">
        <v>38</v>
      </c>
      <c r="E896" s="32">
        <v>1</v>
      </c>
      <c r="F896" s="7">
        <f>BASE!F904</f>
        <v>0</v>
      </c>
      <c r="G896" s="7">
        <f>BASE!G904</f>
        <v>102124</v>
      </c>
      <c r="H896" s="40">
        <f>BASE!H904*'FM-029 DEP19May25'!$H$1130</f>
        <v>83007.125763470758</v>
      </c>
      <c r="I896" s="7">
        <f>BASE!I904*'FM-029 DEP19May25'!$I$1130</f>
        <v>64460.537800308564</v>
      </c>
      <c r="J896" s="7">
        <f>BASE!J904*'FM-029 DEP19May25'!$J$1130</f>
        <v>63190.377883493406</v>
      </c>
      <c r="K896" s="7">
        <f>BASE!K904*'FM-029 DEP19May25'!$K$1130</f>
        <v>0</v>
      </c>
      <c r="L896" s="7">
        <f>BASE!L904*'FM-029 DEP19May25'!$L$1130</f>
        <v>0</v>
      </c>
      <c r="M896" s="36">
        <f>BASE!M904*$M$1130</f>
        <v>0</v>
      </c>
      <c r="N896" s="1">
        <f t="shared" si="80"/>
        <v>4</v>
      </c>
      <c r="O896" s="8">
        <f t="shared" si="83"/>
        <v>78196</v>
      </c>
      <c r="P896" s="9">
        <f t="shared" si="81"/>
        <v>78196</v>
      </c>
      <c r="Q896" s="40">
        <f t="array" ref="Q896">IFERROR(_xlfn.STDEV.P(IF((F896:M896&lt;&gt;0)*(F896:M896&lt;&gt;""), F896:M896)), 0)</f>
        <v>15886.533063380202</v>
      </c>
      <c r="R896" s="11">
        <f t="shared" si="84"/>
        <v>20.316298868714771</v>
      </c>
      <c r="S896" s="12">
        <f t="shared" si="82"/>
        <v>79.683701131285233</v>
      </c>
      <c r="T896" s="37" t="str">
        <f t="shared" si="85"/>
        <v>ALTO</v>
      </c>
    </row>
    <row r="897" spans="2:20" ht="18">
      <c r="B897" s="27">
        <v>896</v>
      </c>
      <c r="C897" s="33" t="s">
        <v>939</v>
      </c>
      <c r="D897" s="32" t="s">
        <v>38</v>
      </c>
      <c r="E897" s="32">
        <v>1</v>
      </c>
      <c r="F897" s="7">
        <f>BASE!F905</f>
        <v>0</v>
      </c>
      <c r="G897" s="7">
        <f>BASE!G905</f>
        <v>70795</v>
      </c>
      <c r="H897" s="40">
        <f>BASE!H905*'FM-029 DEP19May25'!$H$1130</f>
        <v>65842.035211708251</v>
      </c>
      <c r="I897" s="7">
        <f>BASE!I905*'FM-029 DEP19May25'!$I$1130</f>
        <v>62225.358166189108</v>
      </c>
      <c r="J897" s="7">
        <f>BASE!J905*'FM-029 DEP19May25'!$J$1130</f>
        <v>49652.237680639089</v>
      </c>
      <c r="K897" s="7">
        <f>BASE!K905*'FM-029 DEP19May25'!$K$1130</f>
        <v>0</v>
      </c>
      <c r="L897" s="7">
        <f>BASE!L905*'FM-029 DEP19May25'!$L$1130</f>
        <v>0</v>
      </c>
      <c r="M897" s="36">
        <f>BASE!M905*$M$1130</f>
        <v>0</v>
      </c>
      <c r="N897" s="1">
        <f t="shared" si="80"/>
        <v>4</v>
      </c>
      <c r="O897" s="8">
        <f t="shared" si="83"/>
        <v>62129</v>
      </c>
      <c r="P897" s="9">
        <f t="shared" si="81"/>
        <v>62129</v>
      </c>
      <c r="Q897" s="40">
        <f t="array" ref="Q897">IFERROR(_xlfn.STDEV.P(IF((F897:M897&lt;&gt;0)*(F897:M897&lt;&gt;""), F897:M897)), 0)</f>
        <v>7819.2881531009753</v>
      </c>
      <c r="R897" s="11">
        <f t="shared" si="84"/>
        <v>12.58556898244133</v>
      </c>
      <c r="S897" s="12">
        <f t="shared" si="82"/>
        <v>87.41443101755867</v>
      </c>
      <c r="T897" s="37" t="str">
        <f t="shared" si="85"/>
        <v>ALTO</v>
      </c>
    </row>
    <row r="898" spans="2:20" ht="18">
      <c r="B898" s="27">
        <v>897</v>
      </c>
      <c r="C898" s="33" t="s">
        <v>940</v>
      </c>
      <c r="D898" s="32" t="s">
        <v>38</v>
      </c>
      <c r="E898" s="32">
        <v>1</v>
      </c>
      <c r="F898" s="7">
        <f>BASE!F906</f>
        <v>0</v>
      </c>
      <c r="G898" s="7">
        <f>BASE!G906</f>
        <v>3453765</v>
      </c>
      <c r="H898" s="40">
        <f>BASE!H906*'FM-029 DEP19May25'!$H$1130</f>
        <v>2806399.4860606268</v>
      </c>
      <c r="I898" s="7">
        <f>BASE!I906*'FM-029 DEP19May25'!$I$1130</f>
        <v>2178215.6953934315</v>
      </c>
      <c r="J898" s="7">
        <f>BASE!J906*'FM-029 DEP19May25'!$J$1130</f>
        <v>2353841.5761601296</v>
      </c>
      <c r="K898" s="7">
        <f>BASE!K906*'FM-029 DEP19May25'!$K$1130</f>
        <v>0</v>
      </c>
      <c r="L898" s="7">
        <f>BASE!L906*'FM-029 DEP19May25'!$L$1130</f>
        <v>0</v>
      </c>
      <c r="M898" s="36">
        <f>BASE!M906*$M$1130</f>
        <v>0</v>
      </c>
      <c r="N898" s="1">
        <f t="shared" si="80"/>
        <v>4</v>
      </c>
      <c r="O898" s="8">
        <f t="shared" si="83"/>
        <v>2698055</v>
      </c>
      <c r="P898" s="9">
        <f t="shared" si="81"/>
        <v>2698055</v>
      </c>
      <c r="Q898" s="40">
        <f t="array" ref="Q898">IFERROR(_xlfn.STDEV.P(IF((F898:M898&lt;&gt;0)*(F898:M898&lt;&gt;""), F898:M898)), 0)</f>
        <v>492836.6655202246</v>
      </c>
      <c r="R898" s="11">
        <f t="shared" si="84"/>
        <v>18.266368384640959</v>
      </c>
      <c r="S898" s="12">
        <f t="shared" si="82"/>
        <v>81.733631615359045</v>
      </c>
      <c r="T898" s="37" t="str">
        <f t="shared" si="85"/>
        <v>ALTO</v>
      </c>
    </row>
    <row r="899" spans="2:20" ht="18">
      <c r="B899" s="27">
        <v>898</v>
      </c>
      <c r="C899" s="33" t="s">
        <v>941</v>
      </c>
      <c r="D899" s="32" t="s">
        <v>38</v>
      </c>
      <c r="E899" s="32">
        <v>1</v>
      </c>
      <c r="F899" s="7">
        <f>BASE!F907</f>
        <v>0</v>
      </c>
      <c r="G899" s="7">
        <f>BASE!G907</f>
        <v>2683237</v>
      </c>
      <c r="H899" s="40">
        <f>BASE!H907*'FM-029 DEP19May25'!$H$1130</f>
        <v>2180291.1189281787</v>
      </c>
      <c r="I899" s="7">
        <f>BASE!I907*'FM-029 DEP19May25'!$I$1130</f>
        <v>1692248.3072514876</v>
      </c>
      <c r="J899" s="7">
        <f>BASE!J907*'FM-029 DEP19May25'!$J$1130</f>
        <v>1598716.5604523832</v>
      </c>
      <c r="K899" s="7">
        <f>BASE!K907*'FM-029 DEP19May25'!$K$1130</f>
        <v>0</v>
      </c>
      <c r="L899" s="7">
        <f>BASE!L907*'FM-029 DEP19May25'!$L$1130</f>
        <v>0</v>
      </c>
      <c r="M899" s="36">
        <f>BASE!M907*$M$1130</f>
        <v>0</v>
      </c>
      <c r="N899" s="1">
        <f t="shared" si="80"/>
        <v>4</v>
      </c>
      <c r="O899" s="8">
        <f t="shared" si="83"/>
        <v>2038623</v>
      </c>
      <c r="P899" s="9">
        <f t="shared" si="81"/>
        <v>2038623</v>
      </c>
      <c r="Q899" s="40">
        <f t="array" ref="Q899">IFERROR(_xlfn.STDEV.P(IF((F899:M899&lt;&gt;0)*(F899:M899&lt;&gt;""), F899:M899)), 0)</f>
        <v>432749.97638604563</v>
      </c>
      <c r="R899" s="11">
        <f t="shared" si="84"/>
        <v>21.227562741421323</v>
      </c>
      <c r="S899" s="12">
        <f t="shared" si="82"/>
        <v>78.772437258578677</v>
      </c>
      <c r="T899" s="37" t="str">
        <f t="shared" si="85"/>
        <v>ALTO</v>
      </c>
    </row>
    <row r="900" spans="2:20" ht="18">
      <c r="B900" s="27">
        <v>899</v>
      </c>
      <c r="C900" s="33" t="s">
        <v>942</v>
      </c>
      <c r="D900" s="32" t="s">
        <v>38</v>
      </c>
      <c r="E900" s="32">
        <v>1</v>
      </c>
      <c r="F900" s="7">
        <f>BASE!F908</f>
        <v>0</v>
      </c>
      <c r="G900" s="7">
        <f>BASE!G908</f>
        <v>4397124</v>
      </c>
      <c r="H900" s="40">
        <f>BASE!H908*'FM-029 DEP19May25'!$H$1130</f>
        <v>3572920.8948281994</v>
      </c>
      <c r="I900" s="7">
        <f>BASE!I908*'FM-029 DEP19May25'!$I$1130</f>
        <v>2773137.4961428256</v>
      </c>
      <c r="J900" s="7">
        <f>BASE!J908*'FM-029 DEP19May25'!$J$1130</f>
        <v>3001780.5771474736</v>
      </c>
      <c r="K900" s="7">
        <f>BASE!K908*'FM-029 DEP19May25'!$K$1130</f>
        <v>0</v>
      </c>
      <c r="L900" s="7">
        <f>BASE!L908*'FM-029 DEP19May25'!$L$1130</f>
        <v>0</v>
      </c>
      <c r="M900" s="36">
        <f>BASE!M908*$M$1130</f>
        <v>0</v>
      </c>
      <c r="N900" s="1">
        <f t="shared" si="80"/>
        <v>4</v>
      </c>
      <c r="O900" s="8">
        <f t="shared" si="83"/>
        <v>3436241</v>
      </c>
      <c r="P900" s="9">
        <f t="shared" si="81"/>
        <v>3436241</v>
      </c>
      <c r="Q900" s="40">
        <f t="array" ref="Q900">IFERROR(_xlfn.STDEV.P(IF((F900:M900&lt;&gt;0)*(F900:M900&lt;&gt;""), F900:M900)), 0)</f>
        <v>626585.9177303277</v>
      </c>
      <c r="R900" s="11">
        <f t="shared" si="84"/>
        <v>18.234632487369996</v>
      </c>
      <c r="S900" s="12">
        <f t="shared" si="82"/>
        <v>81.765367512630007</v>
      </c>
      <c r="T900" s="37" t="str">
        <f t="shared" si="85"/>
        <v>ALTO</v>
      </c>
    </row>
    <row r="901" spans="2:20" ht="18">
      <c r="B901" s="27">
        <v>900</v>
      </c>
      <c r="C901" s="33" t="s">
        <v>943</v>
      </c>
      <c r="D901" s="32" t="s">
        <v>38</v>
      </c>
      <c r="E901" s="32">
        <v>1</v>
      </c>
      <c r="F901" s="7">
        <f>BASE!F909</f>
        <v>0</v>
      </c>
      <c r="G901" s="7">
        <f>BASE!G909</f>
        <v>15240501</v>
      </c>
      <c r="H901" s="40">
        <f>BASE!H909*'FM-029 DEP19May25'!$H$1130</f>
        <v>12383695.065112423</v>
      </c>
      <c r="I901" s="7">
        <f>BASE!I909*'FM-029 DEP19May25'!$I$1130</f>
        <v>9611516.9164646231</v>
      </c>
      <c r="J901" s="7">
        <f>BASE!J909*'FM-029 DEP19May25'!$J$1130</f>
        <v>0</v>
      </c>
      <c r="K901" s="7">
        <f>BASE!K909*'FM-029 DEP19May25'!$K$1130</f>
        <v>0</v>
      </c>
      <c r="L901" s="7">
        <f>BASE!L909*'FM-029 DEP19May25'!$L$1130</f>
        <v>0</v>
      </c>
      <c r="M901" s="36">
        <f>BASE!M909*$M$1130</f>
        <v>0</v>
      </c>
      <c r="N901" s="1">
        <f t="shared" si="80"/>
        <v>3</v>
      </c>
      <c r="O901" s="8">
        <f t="shared" si="83"/>
        <v>12411904</v>
      </c>
      <c r="P901" s="9">
        <f t="shared" si="81"/>
        <v>12411904</v>
      </c>
      <c r="Q901" s="40">
        <f t="array" ref="Q901">IFERROR(_xlfn.STDEV.P(IF((F901:M901&lt;&gt;0)*(F901:M901&lt;&gt;""), F901:M901)), 0)</f>
        <v>2298109.6978493663</v>
      </c>
      <c r="R901" s="11">
        <f t="shared" si="84"/>
        <v>18.515367971339177</v>
      </c>
      <c r="S901" s="12">
        <f t="shared" si="82"/>
        <v>81.484632028660826</v>
      </c>
      <c r="T901" s="37" t="str">
        <f t="shared" si="85"/>
        <v>ALTO</v>
      </c>
    </row>
    <row r="902" spans="2:20" ht="30">
      <c r="B902" s="27">
        <v>901</v>
      </c>
      <c r="C902" s="31" t="s">
        <v>944</v>
      </c>
      <c r="D902" s="32" t="s">
        <v>38</v>
      </c>
      <c r="E902" s="32">
        <v>1</v>
      </c>
      <c r="F902" s="7">
        <f>BASE!F910</f>
        <v>0</v>
      </c>
      <c r="G902" s="7">
        <f>BASE!G910</f>
        <v>3308878</v>
      </c>
      <c r="H902" s="40">
        <f>BASE!H910*'FM-029 DEP19May25'!$H$1130</f>
        <v>2664142.966711395</v>
      </c>
      <c r="I902" s="7">
        <f>BASE!I910*'FM-029 DEP19May25'!$I$1130</f>
        <v>2035002.2922636101</v>
      </c>
      <c r="J902" s="7">
        <f>BASE!J910*'FM-029 DEP19May25'!$J$1130</f>
        <v>0</v>
      </c>
      <c r="K902" s="7">
        <f>BASE!K910*'FM-029 DEP19May25'!$K$1130</f>
        <v>0</v>
      </c>
      <c r="L902" s="7">
        <f>BASE!L910*'FM-029 DEP19May25'!$L$1130</f>
        <v>0</v>
      </c>
      <c r="M902" s="36">
        <f>BASE!M910*$M$1130</f>
        <v>0</v>
      </c>
      <c r="N902" s="1">
        <f t="shared" si="80"/>
        <v>3</v>
      </c>
      <c r="O902" s="8">
        <f t="shared" si="83"/>
        <v>2669341</v>
      </c>
      <c r="P902" s="9">
        <f t="shared" si="81"/>
        <v>2669341</v>
      </c>
      <c r="Q902" s="40">
        <f t="array" ref="Q902">IFERROR(_xlfn.STDEV.P(IF((F902:M902&lt;&gt;0)*(F902:M902&lt;&gt;""), F902:M902)), 0)</f>
        <v>520070.56894608831</v>
      </c>
      <c r="R902" s="11">
        <f t="shared" si="84"/>
        <v>19.48310721433074</v>
      </c>
      <c r="S902" s="12">
        <f t="shared" si="82"/>
        <v>80.516892785669256</v>
      </c>
      <c r="T902" s="37" t="str">
        <f t="shared" si="85"/>
        <v>ALTO</v>
      </c>
    </row>
    <row r="903" spans="2:20" ht="18">
      <c r="B903" s="27">
        <v>902</v>
      </c>
      <c r="C903" s="33" t="s">
        <v>945</v>
      </c>
      <c r="D903" s="32" t="s">
        <v>38</v>
      </c>
      <c r="E903" s="32">
        <v>1</v>
      </c>
      <c r="F903" s="7">
        <f>BASE!F911</f>
        <v>0</v>
      </c>
      <c r="G903" s="7">
        <f>BASE!G911</f>
        <v>47871</v>
      </c>
      <c r="H903" s="40">
        <f>BASE!H911*'FM-029 DEP19May25'!$H$1130</f>
        <v>38581.993192657996</v>
      </c>
      <c r="I903" s="7">
        <f>BASE!I911*'FM-029 DEP19May25'!$I$1130</f>
        <v>29522.409080890455</v>
      </c>
      <c r="J903" s="7">
        <f>BASE!J911*'FM-029 DEP19May25'!$J$1130</f>
        <v>31373.491607575626</v>
      </c>
      <c r="K903" s="7">
        <f>BASE!K911*'FM-029 DEP19May25'!$K$1130</f>
        <v>0</v>
      </c>
      <c r="L903" s="7">
        <f>BASE!L911*'FM-029 DEP19May25'!$L$1130</f>
        <v>0</v>
      </c>
      <c r="M903" s="36">
        <f>BASE!M911*$M$1130</f>
        <v>0</v>
      </c>
      <c r="N903" s="1">
        <f t="shared" si="80"/>
        <v>4</v>
      </c>
      <c r="O903" s="8">
        <f t="shared" si="83"/>
        <v>36837</v>
      </c>
      <c r="P903" s="9">
        <f t="shared" si="81"/>
        <v>36837</v>
      </c>
      <c r="Q903" s="40">
        <f t="array" ref="Q903">IFERROR(_xlfn.STDEV.P(IF((F903:M903&lt;&gt;0)*(F903:M903&lt;&gt;""), F903:M903)), 0)</f>
        <v>7213.6558226511879</v>
      </c>
      <c r="R903" s="11">
        <f t="shared" si="84"/>
        <v>19.582636541116781</v>
      </c>
      <c r="S903" s="12">
        <f t="shared" si="82"/>
        <v>80.417363458883216</v>
      </c>
      <c r="T903" s="37" t="str">
        <f t="shared" si="85"/>
        <v>ALTO</v>
      </c>
    </row>
    <row r="904" spans="2:20" ht="45">
      <c r="B904" s="27">
        <v>903</v>
      </c>
      <c r="C904" s="31" t="s">
        <v>946</v>
      </c>
      <c r="D904" s="32" t="s">
        <v>38</v>
      </c>
      <c r="E904" s="32">
        <v>1</v>
      </c>
      <c r="F904" s="7">
        <f>BASE!F912</f>
        <v>0</v>
      </c>
      <c r="G904" s="7">
        <f>BASE!G912</f>
        <v>5539414</v>
      </c>
      <c r="H904" s="40">
        <f>BASE!H912*'FM-029 DEP19May25'!$H$1130</f>
        <v>4501085.6168485014</v>
      </c>
      <c r="I904" s="7">
        <f>BASE!I912*'FM-029 DEP19May25'!$I$1130</f>
        <v>3493519.4842406875</v>
      </c>
      <c r="J904" s="7">
        <f>BASE!J912*'FM-029 DEP19May25'!$J$1130</f>
        <v>3949398.617718338</v>
      </c>
      <c r="K904" s="7">
        <f>BASE!K912*'FM-029 DEP19May25'!$K$1130</f>
        <v>0</v>
      </c>
      <c r="L904" s="7">
        <f>BASE!L912*'FM-029 DEP19May25'!$L$1130</f>
        <v>0</v>
      </c>
      <c r="M904" s="36">
        <f>BASE!M912*$M$1130</f>
        <v>0</v>
      </c>
      <c r="N904" s="1">
        <f t="shared" si="80"/>
        <v>4</v>
      </c>
      <c r="O904" s="8">
        <f t="shared" si="83"/>
        <v>4370854</v>
      </c>
      <c r="P904" s="9">
        <f t="shared" si="81"/>
        <v>4370854</v>
      </c>
      <c r="Q904" s="40">
        <f t="array" ref="Q904">IFERROR(_xlfn.STDEV.P(IF((F904:M904&lt;&gt;0)*(F904:M904&lt;&gt;""), F904:M904)), 0)</f>
        <v>763189.56351338944</v>
      </c>
      <c r="R904" s="11">
        <f t="shared" si="84"/>
        <v>17.460879807776454</v>
      </c>
      <c r="S904" s="12">
        <f t="shared" si="82"/>
        <v>82.53912019222355</v>
      </c>
      <c r="T904" s="37" t="str">
        <f t="shared" si="85"/>
        <v>ALTO</v>
      </c>
    </row>
    <row r="905" spans="2:20" ht="18">
      <c r="B905" s="27">
        <v>904</v>
      </c>
      <c r="C905" s="33" t="s">
        <v>947</v>
      </c>
      <c r="D905" s="32" t="s">
        <v>38</v>
      </c>
      <c r="E905" s="32">
        <v>1</v>
      </c>
      <c r="F905" s="7">
        <f>BASE!F913</f>
        <v>0</v>
      </c>
      <c r="G905" s="7">
        <f>BASE!G913</f>
        <v>6644758</v>
      </c>
      <c r="H905" s="40">
        <f>BASE!H913*'FM-029 DEP19May25'!$H$1130</f>
        <v>5399242.4528472489</v>
      </c>
      <c r="I905" s="7">
        <f>BASE!I913*'FM-029 DEP19May25'!$I$1130</f>
        <v>4190628.2212916021</v>
      </c>
      <c r="J905" s="7">
        <f>BASE!J913*'FM-029 DEP19May25'!$J$1130</f>
        <v>4597099.9910241459</v>
      </c>
      <c r="K905" s="7">
        <f>BASE!K913*'FM-029 DEP19May25'!$K$1130</f>
        <v>0</v>
      </c>
      <c r="L905" s="7">
        <f>BASE!L913*'FM-029 DEP19May25'!$L$1130</f>
        <v>0</v>
      </c>
      <c r="M905" s="36">
        <f>BASE!M913*$M$1130</f>
        <v>0</v>
      </c>
      <c r="N905" s="1">
        <f t="shared" si="80"/>
        <v>4</v>
      </c>
      <c r="O905" s="8">
        <f t="shared" si="83"/>
        <v>5207932</v>
      </c>
      <c r="P905" s="9">
        <f t="shared" si="81"/>
        <v>5207932</v>
      </c>
      <c r="Q905" s="40">
        <f t="array" ref="Q905">IFERROR(_xlfn.STDEV.P(IF((F905:M905&lt;&gt;0)*(F905:M905&lt;&gt;""), F905:M905)), 0)</f>
        <v>936628.44354210049</v>
      </c>
      <c r="R905" s="11">
        <f t="shared" si="84"/>
        <v>17.984651941348321</v>
      </c>
      <c r="S905" s="12">
        <f t="shared" si="82"/>
        <v>82.015348058651682</v>
      </c>
      <c r="T905" s="37" t="str">
        <f t="shared" si="85"/>
        <v>ALTO</v>
      </c>
    </row>
    <row r="906" spans="2:20" ht="18">
      <c r="B906" s="27">
        <v>905</v>
      </c>
      <c r="C906" s="33" t="s">
        <v>948</v>
      </c>
      <c r="D906" s="32" t="s">
        <v>38</v>
      </c>
      <c r="E906" s="32">
        <v>1</v>
      </c>
      <c r="F906" s="7">
        <f>BASE!F914</f>
        <v>0</v>
      </c>
      <c r="G906" s="7">
        <f>BASE!G914</f>
        <v>13186021</v>
      </c>
      <c r="H906" s="40">
        <f>BASE!H914*'FM-029 DEP19May25'!$H$1130</f>
        <v>10714344.095736355</v>
      </c>
      <c r="I906" s="7">
        <f>BASE!I914*'FM-029 DEP19May25'!$I$1130</f>
        <v>8315888.5761516411</v>
      </c>
      <c r="J906" s="7">
        <f>BASE!J914*'FM-029 DEP19May25'!$J$1130</f>
        <v>10252638.811596805</v>
      </c>
      <c r="K906" s="7">
        <f>BASE!K914*'FM-029 DEP19May25'!$K$1130</f>
        <v>0</v>
      </c>
      <c r="L906" s="7">
        <f>BASE!L914*'FM-029 DEP19May25'!$L$1130</f>
        <v>0</v>
      </c>
      <c r="M906" s="36">
        <f>BASE!M914*$M$1130</f>
        <v>0</v>
      </c>
      <c r="N906" s="1">
        <f t="shared" ref="N906:N969" si="86">COUNTIF(F906:M906,"&gt;0")</f>
        <v>4</v>
      </c>
      <c r="O906" s="8">
        <f t="shared" si="83"/>
        <v>10617223</v>
      </c>
      <c r="P906" s="9">
        <f t="shared" ref="P906:P969" si="87">IFERROR(ROUND(+O906*E906,0),0)</f>
        <v>10617223</v>
      </c>
      <c r="Q906" s="40">
        <f t="array" ref="Q906">IFERROR(_xlfn.STDEV.P(IF((F906:M906&lt;&gt;0)*(F906:M906&lt;&gt;""), F906:M906)), 0)</f>
        <v>1734734.6650759105</v>
      </c>
      <c r="R906" s="11">
        <f t="shared" si="84"/>
        <v>16.338873781552017</v>
      </c>
      <c r="S906" s="12">
        <f t="shared" ref="S906:S969" si="88">IFERROR(100-R906,0)</f>
        <v>83.661126218447976</v>
      </c>
      <c r="T906" s="37" t="str">
        <f t="shared" si="85"/>
        <v>ALTO</v>
      </c>
    </row>
    <row r="907" spans="2:20" ht="39.75" customHeight="1">
      <c r="B907" s="27">
        <v>906</v>
      </c>
      <c r="C907" s="33" t="s">
        <v>949</v>
      </c>
      <c r="D907" s="32" t="s">
        <v>38</v>
      </c>
      <c r="E907" s="32">
        <v>1</v>
      </c>
      <c r="F907" s="7">
        <f>BASE!F915</f>
        <v>0</v>
      </c>
      <c r="G907" s="7">
        <f>BASE!G915</f>
        <v>568931</v>
      </c>
      <c r="H907" s="40">
        <f>BASE!H915*'FM-029 DEP19May25'!$H$1130</f>
        <v>462297.95002947917</v>
      </c>
      <c r="I907" s="7">
        <f>BASE!I915*'FM-029 DEP19May25'!$I$1130</f>
        <v>358825.11130703107</v>
      </c>
      <c r="J907" s="7">
        <f>BASE!J915*'FM-029 DEP19May25'!$J$1130</f>
        <v>331749.48388834042</v>
      </c>
      <c r="K907" s="7">
        <f>BASE!K915*'FM-029 DEP19May25'!$K$1130</f>
        <v>0</v>
      </c>
      <c r="L907" s="7">
        <f>BASE!L915*'FM-029 DEP19May25'!$L$1130</f>
        <v>0</v>
      </c>
      <c r="M907" s="36">
        <f>BASE!M915*$M$1130</f>
        <v>0</v>
      </c>
      <c r="N907" s="1">
        <f t="shared" si="86"/>
        <v>4</v>
      </c>
      <c r="O907" s="8">
        <f t="shared" ref="O907:O970" si="89">IFERROR(ROUND(AVERAGEIF(F907:M907,"&gt;0"),0),0)</f>
        <v>430451</v>
      </c>
      <c r="P907" s="9">
        <f t="shared" si="87"/>
        <v>430451</v>
      </c>
      <c r="Q907" s="40">
        <f t="array" ref="Q907">IFERROR(_xlfn.STDEV.P(IF((F907:M907&lt;&gt;0)*(F907:M907&lt;&gt;""), F907:M907)), 0)</f>
        <v>93625.845576857668</v>
      </c>
      <c r="R907" s="11">
        <f t="shared" si="84"/>
        <v>21.750639579617115</v>
      </c>
      <c r="S907" s="12">
        <f t="shared" si="88"/>
        <v>78.249360420382885</v>
      </c>
      <c r="T907" s="37" t="str">
        <f t="shared" si="85"/>
        <v>ALTO</v>
      </c>
    </row>
    <row r="908" spans="2:20" ht="18">
      <c r="B908" s="27">
        <v>907</v>
      </c>
      <c r="C908" s="33" t="s">
        <v>950</v>
      </c>
      <c r="D908" s="32" t="s">
        <v>38</v>
      </c>
      <c r="E908" s="32">
        <v>1</v>
      </c>
      <c r="F908" s="7">
        <f>BASE!F916</f>
        <v>8745656.2899999991</v>
      </c>
      <c r="G908" s="7">
        <f>BASE!G916</f>
        <v>15845636.880000001</v>
      </c>
      <c r="H908" s="40">
        <f>BASE!H916*'FM-029 DEP19May25'!$H$1130</f>
        <v>11672538.543578807</v>
      </c>
      <c r="I908" s="7">
        <f>BASE!I916*'FM-029 DEP19May25'!$I$1130</f>
        <v>15942781.128499007</v>
      </c>
      <c r="J908" s="7">
        <f>BASE!J916*'FM-029 DEP19May25'!$J$1130</f>
        <v>0</v>
      </c>
      <c r="K908" s="7">
        <f>BASE!K916*'FM-029 DEP19May25'!$K$1130</f>
        <v>0</v>
      </c>
      <c r="L908" s="7">
        <f>BASE!L916*'FM-029 DEP19May25'!$L$1130</f>
        <v>0</v>
      </c>
      <c r="M908" s="36">
        <f>BASE!M916*$M$1130</f>
        <v>0</v>
      </c>
      <c r="N908" s="1">
        <f t="shared" si="86"/>
        <v>4</v>
      </c>
      <c r="O908" s="8">
        <f t="shared" si="89"/>
        <v>13051653</v>
      </c>
      <c r="P908" s="9">
        <f t="shared" si="87"/>
        <v>13051653</v>
      </c>
      <c r="Q908" s="40">
        <f t="array" ref="Q908">IFERROR(_xlfn.STDEV.P(IF((F908:M908&lt;&gt;0)*(F908:M908&lt;&gt;""), F908:M908)), 0)</f>
        <v>3025249.2511997512</v>
      </c>
      <c r="R908" s="11">
        <f t="shared" si="84"/>
        <v>23.179050586157562</v>
      </c>
      <c r="S908" s="12">
        <f t="shared" si="88"/>
        <v>76.820949413842442</v>
      </c>
      <c r="T908" s="37" t="str">
        <f t="shared" si="85"/>
        <v>ALTO</v>
      </c>
    </row>
    <row r="909" spans="2:20" ht="18">
      <c r="B909" s="27">
        <v>909</v>
      </c>
      <c r="C909" s="33" t="s">
        <v>952</v>
      </c>
      <c r="D909" s="32" t="s">
        <v>38</v>
      </c>
      <c r="E909" s="32">
        <v>1</v>
      </c>
      <c r="F909" s="7">
        <f>BASE!F918</f>
        <v>0</v>
      </c>
      <c r="G909" s="7"/>
      <c r="H909" s="40">
        <f>BASE!H918*'FM-029 DEP19May25'!$H$1130</f>
        <v>12766569.60211291</v>
      </c>
      <c r="I909" s="7">
        <f>BASE!I918*'FM-029 DEP19May25'!$I$1130</f>
        <v>0</v>
      </c>
      <c r="J909" s="7">
        <f>BASE!J918*'FM-029 DEP19May25'!$J$1130</f>
        <v>0</v>
      </c>
      <c r="K909" s="7">
        <f>BASE!K918*'FM-029 DEP19May25'!$K$1130</f>
        <v>0</v>
      </c>
      <c r="L909" s="7">
        <f>BASE!L918*'FM-029 DEP19May25'!$L$1130</f>
        <v>0</v>
      </c>
      <c r="M909" s="36">
        <f>BASE!M918*$M$1130</f>
        <v>0</v>
      </c>
      <c r="N909" s="1">
        <f t="shared" si="86"/>
        <v>1</v>
      </c>
      <c r="O909" s="8">
        <f t="shared" si="89"/>
        <v>12766570</v>
      </c>
      <c r="P909" s="9">
        <f t="shared" si="87"/>
        <v>12766570</v>
      </c>
      <c r="Q909" s="40">
        <f t="array" ref="Q909">IFERROR(_xlfn.STDEV.P(IF((F909:M909&lt;&gt;0)*(F909:M909&lt;&gt;""), F909:M909)), 0)</f>
        <v>0</v>
      </c>
      <c r="R909" s="11">
        <f t="shared" si="84"/>
        <v>0</v>
      </c>
      <c r="S909" s="12">
        <f t="shared" si="88"/>
        <v>100</v>
      </c>
      <c r="T909" s="37" t="str">
        <f t="shared" si="85"/>
        <v>ALTO</v>
      </c>
    </row>
    <row r="910" spans="2:20" ht="18">
      <c r="B910" s="27">
        <v>910</v>
      </c>
      <c r="C910" s="31" t="s">
        <v>953</v>
      </c>
      <c r="D910" s="32" t="s">
        <v>38</v>
      </c>
      <c r="E910" s="32">
        <v>1</v>
      </c>
      <c r="F910" s="7">
        <f>BASE!F919</f>
        <v>0</v>
      </c>
      <c r="G910" s="7">
        <f>BASE!G919</f>
        <v>80802</v>
      </c>
      <c r="H910" s="40">
        <f>BASE!H919*'FM-029 DEP19May25'!$H$1130</f>
        <v>45182.576564277268</v>
      </c>
      <c r="I910" s="7">
        <f>BASE!I919*'FM-029 DEP19May25'!$I$1130</f>
        <v>0</v>
      </c>
      <c r="J910" s="7">
        <f>BASE!J919*'FM-029 DEP19May25'!$J$1130</f>
        <v>0</v>
      </c>
      <c r="K910" s="7">
        <f>BASE!K919*'FM-029 DEP19May25'!$K$1130</f>
        <v>0</v>
      </c>
      <c r="L910" s="7">
        <f>BASE!L919*'FM-029 DEP19May25'!$L$1130</f>
        <v>0</v>
      </c>
      <c r="M910" s="36">
        <f>BASE!M919*$M$1130</f>
        <v>0</v>
      </c>
      <c r="N910" s="1">
        <f t="shared" si="86"/>
        <v>2</v>
      </c>
      <c r="O910" s="8">
        <f t="shared" si="89"/>
        <v>62992</v>
      </c>
      <c r="P910" s="9">
        <f t="shared" si="87"/>
        <v>62992</v>
      </c>
      <c r="Q910" s="40">
        <f t="array" ref="Q910">IFERROR(_xlfn.STDEV.P(IF((F910:M910&lt;&gt;0)*(F910:M910&lt;&gt;""), F910:M910)), 0)</f>
        <v>17809.711717861384</v>
      </c>
      <c r="R910" s="11">
        <f t="shared" si="84"/>
        <v>28.272973898052744</v>
      </c>
      <c r="S910" s="12">
        <f t="shared" si="88"/>
        <v>71.72702610194726</v>
      </c>
      <c r="T910" s="37" t="str">
        <f t="shared" si="85"/>
        <v>ALTO</v>
      </c>
    </row>
    <row r="911" spans="2:20" ht="37.5" customHeight="1">
      <c r="B911" s="27">
        <v>911</v>
      </c>
      <c r="C911" s="33" t="s">
        <v>954</v>
      </c>
      <c r="D911" s="32" t="s">
        <v>38</v>
      </c>
      <c r="E911" s="32">
        <v>1</v>
      </c>
      <c r="F911" s="7">
        <f>BASE!F920</f>
        <v>0</v>
      </c>
      <c r="G911" s="7"/>
      <c r="H911" s="40">
        <f>BASE!H920*'FM-029 DEP19May25'!$H$1130</f>
        <v>42564.778647152889</v>
      </c>
      <c r="I911" s="7">
        <f>BASE!I920*'FM-029 DEP19May25'!$I$1130</f>
        <v>0</v>
      </c>
      <c r="J911" s="7">
        <f>BASE!J920*'FM-029 DEP19May25'!$J$1130</f>
        <v>0</v>
      </c>
      <c r="K911" s="7">
        <f>BASE!K920*'FM-029 DEP19May25'!$K$1130</f>
        <v>0</v>
      </c>
      <c r="L911" s="7">
        <f>BASE!L920*'FM-029 DEP19May25'!$L$1130</f>
        <v>0</v>
      </c>
      <c r="M911" s="36">
        <f>BASE!M920*$M$1130</f>
        <v>0</v>
      </c>
      <c r="N911" s="1">
        <f t="shared" si="86"/>
        <v>1</v>
      </c>
      <c r="O911" s="8">
        <f t="shared" si="89"/>
        <v>42565</v>
      </c>
      <c r="P911" s="9">
        <f t="shared" si="87"/>
        <v>42565</v>
      </c>
      <c r="Q911" s="40">
        <f t="array" ref="Q911">IFERROR(_xlfn.STDEV.P(IF((F911:M911&lt;&gt;0)*(F911:M911&lt;&gt;""), F911:M911)), 0)</f>
        <v>0</v>
      </c>
      <c r="R911" s="11">
        <f t="shared" si="84"/>
        <v>0</v>
      </c>
      <c r="S911" s="12">
        <f t="shared" si="88"/>
        <v>100</v>
      </c>
      <c r="T911" s="37" t="str">
        <f t="shared" si="85"/>
        <v>ALTO</v>
      </c>
    </row>
    <row r="912" spans="2:20" ht="18">
      <c r="B912" s="27">
        <v>912</v>
      </c>
      <c r="C912" s="33" t="s">
        <v>955</v>
      </c>
      <c r="D912" s="32" t="s">
        <v>956</v>
      </c>
      <c r="E912" s="32">
        <v>1</v>
      </c>
      <c r="F912" s="7">
        <f>BASE!F921</f>
        <v>0</v>
      </c>
      <c r="G912" s="7"/>
      <c r="H912" s="40">
        <f>BASE!H921*'FM-029 DEP19May25'!$H$1130</f>
        <v>3946311.0020599314</v>
      </c>
      <c r="I912" s="7">
        <f>BASE!I921*'FM-029 DEP19May25'!$I$1130</f>
        <v>0</v>
      </c>
      <c r="J912" s="7">
        <f>BASE!J921*'FM-029 DEP19May25'!$J$1130</f>
        <v>0</v>
      </c>
      <c r="K912" s="7">
        <f>BASE!K921*'FM-029 DEP19May25'!$K$1130</f>
        <v>0</v>
      </c>
      <c r="L912" s="7">
        <f>BASE!L921*'FM-029 DEP19May25'!$L$1130</f>
        <v>0</v>
      </c>
      <c r="M912" s="36">
        <f>BASE!M921*$M$1130</f>
        <v>0</v>
      </c>
      <c r="N912" s="1">
        <f t="shared" si="86"/>
        <v>1</v>
      </c>
      <c r="O912" s="8">
        <f t="shared" si="89"/>
        <v>3946311</v>
      </c>
      <c r="P912" s="9">
        <f t="shared" si="87"/>
        <v>3946311</v>
      </c>
      <c r="Q912" s="40">
        <f t="array" ref="Q912">IFERROR(_xlfn.STDEV.P(IF((F912:M912&lt;&gt;0)*(F912:M912&lt;&gt;""), F912:M912)), 0)</f>
        <v>0</v>
      </c>
      <c r="R912" s="11">
        <f t="shared" si="84"/>
        <v>0</v>
      </c>
      <c r="S912" s="12">
        <f t="shared" si="88"/>
        <v>100</v>
      </c>
      <c r="T912" s="37" t="str">
        <f t="shared" si="85"/>
        <v>ALTO</v>
      </c>
    </row>
    <row r="913" spans="2:20" ht="18">
      <c r="B913" s="27">
        <v>913</v>
      </c>
      <c r="C913" s="33" t="s">
        <v>957</v>
      </c>
      <c r="D913" s="32" t="s">
        <v>38</v>
      </c>
      <c r="E913" s="32">
        <v>1</v>
      </c>
      <c r="F913" s="7">
        <f>BASE!F922</f>
        <v>0</v>
      </c>
      <c r="G913" s="7">
        <f>BASE!G922</f>
        <v>0</v>
      </c>
      <c r="H913" s="40">
        <f>BASE!H922*'FM-029 DEP19May25'!$H$1130</f>
        <v>140416.01978975179</v>
      </c>
      <c r="I913" s="7">
        <f>BASE!I922*'FM-029 DEP19May25'!$I$1130</f>
        <v>0</v>
      </c>
      <c r="J913" s="7">
        <f>BASE!J922*'FM-029 DEP19May25'!$J$1130</f>
        <v>0</v>
      </c>
      <c r="K913" s="7">
        <f>BASE!K922*'FM-029 DEP19May25'!$K$1130</f>
        <v>0</v>
      </c>
      <c r="L913" s="7">
        <f>BASE!L922*'FM-029 DEP19May25'!$L$1130</f>
        <v>0</v>
      </c>
      <c r="M913" s="36">
        <f>BASE!M922*$M$1130</f>
        <v>0</v>
      </c>
      <c r="N913" s="1">
        <f t="shared" si="86"/>
        <v>1</v>
      </c>
      <c r="O913" s="8">
        <f t="shared" si="89"/>
        <v>140416</v>
      </c>
      <c r="P913" s="9">
        <f t="shared" si="87"/>
        <v>140416</v>
      </c>
      <c r="Q913" s="40">
        <f t="array" ref="Q913">IFERROR(_xlfn.STDEV.P(IF((F913:M913&lt;&gt;0)*(F913:M913&lt;&gt;""), F913:M913)), 0)</f>
        <v>0</v>
      </c>
      <c r="R913" s="11">
        <f t="shared" si="84"/>
        <v>0</v>
      </c>
      <c r="S913" s="12">
        <f t="shared" si="88"/>
        <v>100</v>
      </c>
      <c r="T913" s="37" t="str">
        <f t="shared" si="85"/>
        <v>ALTO</v>
      </c>
    </row>
    <row r="914" spans="2:20" ht="18">
      <c r="B914" s="27">
        <v>914</v>
      </c>
      <c r="C914" s="33" t="s">
        <v>958</v>
      </c>
      <c r="D914" s="32" t="s">
        <v>38</v>
      </c>
      <c r="E914" s="32">
        <v>1</v>
      </c>
      <c r="F914" s="7">
        <f>BASE!F923</f>
        <v>0</v>
      </c>
      <c r="G914" s="7">
        <f>BASE!G923</f>
        <v>0</v>
      </c>
      <c r="H914" s="40">
        <f>BASE!H923*'FM-029 DEP19May25'!$H$1130</f>
        <v>87876.40857859973</v>
      </c>
      <c r="I914" s="7">
        <f>BASE!I923*'FM-029 DEP19May25'!$I$1130</f>
        <v>0</v>
      </c>
      <c r="J914" s="7">
        <f>BASE!J923*'FM-029 DEP19May25'!$J$1130</f>
        <v>0</v>
      </c>
      <c r="K914" s="7">
        <f>BASE!K923*'FM-029 DEP19May25'!$K$1130</f>
        <v>0</v>
      </c>
      <c r="L914" s="7">
        <f>BASE!L923*'FM-029 DEP19May25'!$L$1130</f>
        <v>0</v>
      </c>
      <c r="M914" s="36">
        <f>BASE!M923*$M$1130</f>
        <v>0</v>
      </c>
      <c r="N914" s="1">
        <f t="shared" si="86"/>
        <v>1</v>
      </c>
      <c r="O914" s="8">
        <f t="shared" si="89"/>
        <v>87876</v>
      </c>
      <c r="P914" s="9">
        <f t="shared" si="87"/>
        <v>87876</v>
      </c>
      <c r="Q914" s="40">
        <f t="array" ref="Q914">IFERROR(_xlfn.STDEV.P(IF((F914:M914&lt;&gt;0)*(F914:M914&lt;&gt;""), F914:M914)), 0)</f>
        <v>0</v>
      </c>
      <c r="R914" s="11">
        <f t="shared" si="84"/>
        <v>0</v>
      </c>
      <c r="S914" s="12">
        <f t="shared" si="88"/>
        <v>100</v>
      </c>
      <c r="T914" s="37" t="str">
        <f t="shared" si="85"/>
        <v>ALTO</v>
      </c>
    </row>
    <row r="915" spans="2:20" ht="18">
      <c r="B915" s="27">
        <v>915</v>
      </c>
      <c r="C915" s="33" t="s">
        <v>959</v>
      </c>
      <c r="D915" s="32" t="s">
        <v>38</v>
      </c>
      <c r="E915" s="32">
        <v>1</v>
      </c>
      <c r="F915" s="7">
        <f>BASE!F924</f>
        <v>0</v>
      </c>
      <c r="G915" s="7">
        <f>BASE!G924</f>
        <v>0</v>
      </c>
      <c r="H915" s="40">
        <f>BASE!H924*'FM-029 DEP19May25'!$H$1130</f>
        <v>120514.99785399428</v>
      </c>
      <c r="I915" s="7">
        <f>BASE!I924*'FM-029 DEP19May25'!$I$1130</f>
        <v>0</v>
      </c>
      <c r="J915" s="7">
        <f>BASE!J924*'FM-029 DEP19May25'!$J$1130</f>
        <v>0</v>
      </c>
      <c r="K915" s="7">
        <f>BASE!K924*'FM-029 DEP19May25'!$K$1130</f>
        <v>0</v>
      </c>
      <c r="L915" s="7">
        <f>BASE!L924*'FM-029 DEP19May25'!$L$1130</f>
        <v>0</v>
      </c>
      <c r="M915" s="36">
        <f>BASE!M924*$M$1130</f>
        <v>0</v>
      </c>
      <c r="N915" s="1">
        <f t="shared" si="86"/>
        <v>1</v>
      </c>
      <c r="O915" s="8">
        <f t="shared" si="89"/>
        <v>120515</v>
      </c>
      <c r="P915" s="9">
        <f t="shared" si="87"/>
        <v>120515</v>
      </c>
      <c r="Q915" s="40">
        <f t="array" ref="Q915">IFERROR(_xlfn.STDEV.P(IF((F915:M915&lt;&gt;0)*(F915:M915&lt;&gt;""), F915:M915)), 0)</f>
        <v>0</v>
      </c>
      <c r="R915" s="11">
        <f t="shared" si="84"/>
        <v>0</v>
      </c>
      <c r="S915" s="12">
        <f t="shared" si="88"/>
        <v>100</v>
      </c>
      <c r="T915" s="37" t="str">
        <f t="shared" si="85"/>
        <v>ALTO</v>
      </c>
    </row>
    <row r="916" spans="2:20" ht="18">
      <c r="B916" s="27">
        <v>916</v>
      </c>
      <c r="C916" s="33" t="s">
        <v>960</v>
      </c>
      <c r="D916" s="32" t="s">
        <v>38</v>
      </c>
      <c r="E916" s="32">
        <v>1</v>
      </c>
      <c r="F916" s="7">
        <f>BASE!F925</f>
        <v>0</v>
      </c>
      <c r="G916" s="7">
        <f>BASE!G925</f>
        <v>0</v>
      </c>
      <c r="H916" s="40">
        <f>BASE!H925*'FM-029 DEP19May25'!$H$1130</f>
        <v>63506.169265938952</v>
      </c>
      <c r="I916" s="7">
        <f>BASE!I925*'FM-029 DEP19May25'!$I$1130</f>
        <v>0</v>
      </c>
      <c r="J916" s="7">
        <f>BASE!J925*'FM-029 DEP19May25'!$J$1130</f>
        <v>0</v>
      </c>
      <c r="K916" s="7">
        <f>BASE!K925*'FM-029 DEP19May25'!$K$1130</f>
        <v>0</v>
      </c>
      <c r="L916" s="7">
        <f>BASE!L925*'FM-029 DEP19May25'!$L$1130</f>
        <v>0</v>
      </c>
      <c r="M916" s="36">
        <f>BASE!M925*$M$1130</f>
        <v>0</v>
      </c>
      <c r="N916" s="1">
        <f t="shared" si="86"/>
        <v>1</v>
      </c>
      <c r="O916" s="8">
        <f t="shared" si="89"/>
        <v>63506</v>
      </c>
      <c r="P916" s="9">
        <f t="shared" si="87"/>
        <v>63506</v>
      </c>
      <c r="Q916" s="40">
        <f t="array" ref="Q916">IFERROR(_xlfn.STDEV.P(IF((F916:M916&lt;&gt;0)*(F916:M916&lt;&gt;""), F916:M916)), 0)</f>
        <v>0</v>
      </c>
      <c r="R916" s="11">
        <f t="shared" si="84"/>
        <v>0</v>
      </c>
      <c r="S916" s="12">
        <f t="shared" si="88"/>
        <v>100</v>
      </c>
      <c r="T916" s="37" t="str">
        <f t="shared" si="85"/>
        <v>ALTO</v>
      </c>
    </row>
    <row r="917" spans="2:20" ht="45">
      <c r="B917" s="27">
        <v>918</v>
      </c>
      <c r="C917" s="31" t="s">
        <v>962</v>
      </c>
      <c r="D917" s="32" t="s">
        <v>38</v>
      </c>
      <c r="E917" s="32">
        <v>1</v>
      </c>
      <c r="F917" s="7">
        <f>BASE!F927</f>
        <v>0</v>
      </c>
      <c r="G917" s="7"/>
      <c r="H917" s="40">
        <f>BASE!H927*'FM-029 DEP19May25'!$H$1130</f>
        <v>560372.55276910239</v>
      </c>
      <c r="I917" s="7">
        <f>BASE!I927*'FM-029 DEP19May25'!$I$1130</f>
        <v>0</v>
      </c>
      <c r="J917" s="7">
        <f>BASE!J927*'FM-029 DEP19May25'!$J$1130</f>
        <v>0</v>
      </c>
      <c r="K917" s="7">
        <f>BASE!K927*'FM-029 DEP19May25'!$K$1130</f>
        <v>0</v>
      </c>
      <c r="L917" s="7">
        <f>BASE!L927*'FM-029 DEP19May25'!$L$1130</f>
        <v>0</v>
      </c>
      <c r="M917" s="36">
        <f>BASE!M927*$M$1130</f>
        <v>0</v>
      </c>
      <c r="N917" s="1">
        <f t="shared" si="86"/>
        <v>1</v>
      </c>
      <c r="O917" s="8">
        <f t="shared" si="89"/>
        <v>560373</v>
      </c>
      <c r="P917" s="9">
        <f t="shared" si="87"/>
        <v>560373</v>
      </c>
      <c r="Q917" s="40">
        <f t="array" ref="Q917">IFERROR(_xlfn.STDEV.P(IF((F917:M917&lt;&gt;0)*(F917:M917&lt;&gt;""), F917:M917)), 0)</f>
        <v>0</v>
      </c>
      <c r="R917" s="11">
        <f t="shared" si="84"/>
        <v>0</v>
      </c>
      <c r="S917" s="12">
        <f t="shared" si="88"/>
        <v>100</v>
      </c>
      <c r="T917" s="37" t="str">
        <f t="shared" si="85"/>
        <v>ALTO</v>
      </c>
    </row>
    <row r="918" spans="2:20" ht="45">
      <c r="B918" s="27">
        <v>919</v>
      </c>
      <c r="C918" s="31" t="s">
        <v>963</v>
      </c>
      <c r="D918" s="32" t="s">
        <v>38</v>
      </c>
      <c r="E918" s="32">
        <v>1</v>
      </c>
      <c r="F918" s="7">
        <f>BASE!F928</f>
        <v>0</v>
      </c>
      <c r="G918" s="7"/>
      <c r="H918" s="40">
        <f>BASE!H928*'FM-029 DEP19May25'!$H$1130</f>
        <v>644924.34806577209</v>
      </c>
      <c r="I918" s="7">
        <f>BASE!I928*'FM-029 DEP19May25'!$I$1130</f>
        <v>0</v>
      </c>
      <c r="J918" s="7">
        <f>BASE!J928*'FM-029 DEP19May25'!$J$1130</f>
        <v>0</v>
      </c>
      <c r="K918" s="7">
        <f>BASE!K928*'FM-029 DEP19May25'!$K$1130</f>
        <v>0</v>
      </c>
      <c r="L918" s="7">
        <f>BASE!L928*'FM-029 DEP19May25'!$L$1130</f>
        <v>0</v>
      </c>
      <c r="M918" s="36">
        <f>BASE!M928*$M$1130</f>
        <v>0</v>
      </c>
      <c r="N918" s="1">
        <f t="shared" si="86"/>
        <v>1</v>
      </c>
      <c r="O918" s="8">
        <f t="shared" si="89"/>
        <v>644924</v>
      </c>
      <c r="P918" s="9">
        <f t="shared" si="87"/>
        <v>644924</v>
      </c>
      <c r="Q918" s="40">
        <f t="array" ref="Q918">IFERROR(_xlfn.STDEV.P(IF((F918:M918&lt;&gt;0)*(F918:M918&lt;&gt;""), F918:M918)), 0)</f>
        <v>0</v>
      </c>
      <c r="R918" s="11">
        <f t="shared" si="84"/>
        <v>0</v>
      </c>
      <c r="S918" s="12">
        <f t="shared" si="88"/>
        <v>100</v>
      </c>
      <c r="T918" s="37" t="str">
        <f t="shared" si="85"/>
        <v>ALTO</v>
      </c>
    </row>
    <row r="919" spans="2:20" ht="45">
      <c r="B919" s="27">
        <v>920</v>
      </c>
      <c r="C919" s="31" t="s">
        <v>964</v>
      </c>
      <c r="D919" s="32" t="s">
        <v>38</v>
      </c>
      <c r="E919" s="32">
        <v>1</v>
      </c>
      <c r="F919" s="7">
        <f>BASE!F929</f>
        <v>0</v>
      </c>
      <c r="G919" s="7">
        <f>BASE!G929</f>
        <v>0</v>
      </c>
      <c r="H919" s="40">
        <f>BASE!H929*'FM-029 DEP19May25'!$H$1130</f>
        <v>813351.89755878458</v>
      </c>
      <c r="I919" s="7">
        <f>BASE!I929*'FM-029 DEP19May25'!$I$1130</f>
        <v>0</v>
      </c>
      <c r="J919" s="7">
        <f>BASE!J929*'FM-029 DEP19May25'!$J$1130</f>
        <v>0</v>
      </c>
      <c r="K919" s="7">
        <f>BASE!K929*'FM-029 DEP19May25'!$K$1130</f>
        <v>0</v>
      </c>
      <c r="L919" s="7">
        <f>BASE!L929*'FM-029 DEP19May25'!$L$1130</f>
        <v>0</v>
      </c>
      <c r="M919" s="36">
        <f>BASE!M929*$M$1130</f>
        <v>0</v>
      </c>
      <c r="N919" s="1">
        <f t="shared" si="86"/>
        <v>1</v>
      </c>
      <c r="O919" s="8">
        <f t="shared" si="89"/>
        <v>813352</v>
      </c>
      <c r="P919" s="9">
        <f t="shared" si="87"/>
        <v>813352</v>
      </c>
      <c r="Q919" s="40">
        <f t="array" ref="Q919">IFERROR(_xlfn.STDEV.P(IF((F919:M919&lt;&gt;0)*(F919:M919&lt;&gt;""), F919:M919)), 0)</f>
        <v>0</v>
      </c>
      <c r="R919" s="11">
        <f t="shared" si="84"/>
        <v>0</v>
      </c>
      <c r="S919" s="12">
        <f t="shared" si="88"/>
        <v>100</v>
      </c>
      <c r="T919" s="37" t="str">
        <f t="shared" si="85"/>
        <v>ALTO</v>
      </c>
    </row>
    <row r="920" spans="2:20" ht="18">
      <c r="B920" s="27">
        <v>921</v>
      </c>
      <c r="C920" s="33" t="s">
        <v>965</v>
      </c>
      <c r="D920" s="32" t="s">
        <v>38</v>
      </c>
      <c r="E920" s="32">
        <v>1</v>
      </c>
      <c r="F920" s="7">
        <f>BASE!F930</f>
        <v>0</v>
      </c>
      <c r="G920" s="7">
        <f>BASE!G930</f>
        <v>0</v>
      </c>
      <c r="H920" s="40">
        <f>BASE!H930*'FM-029 DEP19May25'!$H$1130</f>
        <v>622392.62287617323</v>
      </c>
      <c r="I920" s="7">
        <f>BASE!I930*'FM-029 DEP19May25'!$I$1130</f>
        <v>0</v>
      </c>
      <c r="J920" s="7">
        <f>BASE!J930*'FM-029 DEP19May25'!$J$1130</f>
        <v>0</v>
      </c>
      <c r="K920" s="7">
        <f>BASE!K930*'FM-029 DEP19May25'!$K$1130</f>
        <v>0</v>
      </c>
      <c r="L920" s="7">
        <f>BASE!L930*'FM-029 DEP19May25'!$L$1130</f>
        <v>0</v>
      </c>
      <c r="M920" s="36">
        <f>BASE!M930*$M$1130</f>
        <v>0</v>
      </c>
      <c r="N920" s="1">
        <f t="shared" si="86"/>
        <v>1</v>
      </c>
      <c r="O920" s="8">
        <f t="shared" si="89"/>
        <v>622393</v>
      </c>
      <c r="P920" s="9">
        <f t="shared" si="87"/>
        <v>622393</v>
      </c>
      <c r="Q920" s="40">
        <f t="array" ref="Q920">IFERROR(_xlfn.STDEV.P(IF((F920:M920&lt;&gt;0)*(F920:M920&lt;&gt;""), F920:M920)), 0)</f>
        <v>0</v>
      </c>
      <c r="R920" s="11">
        <f t="shared" si="84"/>
        <v>0</v>
      </c>
      <c r="S920" s="12">
        <f t="shared" si="88"/>
        <v>100</v>
      </c>
      <c r="T920" s="37" t="str">
        <f t="shared" si="85"/>
        <v>ALTO</v>
      </c>
    </row>
    <row r="921" spans="2:20" ht="51" customHeight="1">
      <c r="B921" s="27">
        <v>922</v>
      </c>
      <c r="C921" s="33" t="s">
        <v>966</v>
      </c>
      <c r="D921" s="32" t="s">
        <v>38</v>
      </c>
      <c r="E921" s="32">
        <v>1</v>
      </c>
      <c r="F921" s="7">
        <f>BASE!F931</f>
        <v>0</v>
      </c>
      <c r="G921" s="7">
        <f>BASE!G931</f>
        <v>0</v>
      </c>
      <c r="H921" s="40">
        <f>BASE!H931*'FM-029 DEP19May25'!$H$1130</f>
        <v>47755.702161996793</v>
      </c>
      <c r="I921" s="7">
        <f>BASE!I931*'FM-029 DEP19May25'!$I$1130</f>
        <v>0</v>
      </c>
      <c r="J921" s="7">
        <f>BASE!J931*'FM-029 DEP19May25'!$J$1130</f>
        <v>0</v>
      </c>
      <c r="K921" s="7">
        <f>BASE!K931*'FM-029 DEP19May25'!$K$1130</f>
        <v>0</v>
      </c>
      <c r="L921" s="7">
        <f>BASE!L931*'FM-029 DEP19May25'!$L$1130</f>
        <v>0</v>
      </c>
      <c r="M921" s="36">
        <f>BASE!M931*$M$1130</f>
        <v>0</v>
      </c>
      <c r="N921" s="1">
        <f t="shared" si="86"/>
        <v>1</v>
      </c>
      <c r="O921" s="8">
        <f t="shared" si="89"/>
        <v>47756</v>
      </c>
      <c r="P921" s="9">
        <f t="shared" si="87"/>
        <v>47756</v>
      </c>
      <c r="Q921" s="40">
        <f t="array" ref="Q921">IFERROR(_xlfn.STDEV.P(IF((F921:M921&lt;&gt;0)*(F921:M921&lt;&gt;""), F921:M921)), 0)</f>
        <v>0</v>
      </c>
      <c r="R921" s="11">
        <f t="shared" si="84"/>
        <v>0</v>
      </c>
      <c r="S921" s="12">
        <f t="shared" si="88"/>
        <v>100</v>
      </c>
      <c r="T921" s="37" t="str">
        <f t="shared" si="85"/>
        <v>ALTO</v>
      </c>
    </row>
    <row r="922" spans="2:20" ht="43.5" customHeight="1">
      <c r="B922" s="27">
        <v>923</v>
      </c>
      <c r="C922" s="33" t="s">
        <v>967</v>
      </c>
      <c r="D922" s="32" t="s">
        <v>38</v>
      </c>
      <c r="E922" s="32">
        <v>1</v>
      </c>
      <c r="F922" s="7">
        <f>BASE!F932</f>
        <v>0</v>
      </c>
      <c r="G922" s="7">
        <f>BASE!G932</f>
        <v>0</v>
      </c>
      <c r="H922" s="40">
        <f>BASE!H932*'FM-029 DEP19May25'!$H$1130</f>
        <v>53356.618297156354</v>
      </c>
      <c r="I922" s="7">
        <f>BASE!I932*'FM-029 DEP19May25'!$I$1130</f>
        <v>0</v>
      </c>
      <c r="J922" s="7">
        <f>BASE!J932*'FM-029 DEP19May25'!$J$1130</f>
        <v>0</v>
      </c>
      <c r="K922" s="7">
        <f>BASE!K932*'FM-029 DEP19May25'!$K$1130</f>
        <v>0</v>
      </c>
      <c r="L922" s="7">
        <f>BASE!L932*'FM-029 DEP19May25'!$L$1130</f>
        <v>0</v>
      </c>
      <c r="M922" s="36">
        <f>BASE!M932*$M$1130</f>
        <v>0</v>
      </c>
      <c r="N922" s="1">
        <f t="shared" si="86"/>
        <v>1</v>
      </c>
      <c r="O922" s="8">
        <f t="shared" si="89"/>
        <v>53357</v>
      </c>
      <c r="P922" s="9">
        <f t="shared" si="87"/>
        <v>53357</v>
      </c>
      <c r="Q922" s="40">
        <f t="array" ref="Q922">IFERROR(_xlfn.STDEV.P(IF((F922:M922&lt;&gt;0)*(F922:M922&lt;&gt;""), F922:M922)), 0)</f>
        <v>0</v>
      </c>
      <c r="R922" s="11">
        <f t="shared" si="84"/>
        <v>0</v>
      </c>
      <c r="S922" s="12">
        <f t="shared" si="88"/>
        <v>100</v>
      </c>
      <c r="T922" s="37" t="str">
        <f t="shared" si="85"/>
        <v>ALTO</v>
      </c>
    </row>
    <row r="923" spans="2:20" ht="43.5" customHeight="1">
      <c r="B923" s="27">
        <v>924</v>
      </c>
      <c r="C923" s="33" t="s">
        <v>968</v>
      </c>
      <c r="D923" s="32" t="s">
        <v>38</v>
      </c>
      <c r="E923" s="32">
        <v>1</v>
      </c>
      <c r="F923" s="7">
        <f>BASE!F933</f>
        <v>0</v>
      </c>
      <c r="G923" s="7">
        <f>BASE!G933</f>
        <v>0</v>
      </c>
      <c r="H923" s="40">
        <f>BASE!H933*'FM-029 DEP19May25'!$H$1130</f>
        <v>39168.689654175061</v>
      </c>
      <c r="I923" s="7">
        <f>BASE!I933*'FM-029 DEP19May25'!$I$1130</f>
        <v>0</v>
      </c>
      <c r="J923" s="7">
        <f>BASE!J933*'FM-029 DEP19May25'!$J$1130</f>
        <v>0</v>
      </c>
      <c r="K923" s="7">
        <f>BASE!K933*'FM-029 DEP19May25'!$K$1130</f>
        <v>0</v>
      </c>
      <c r="L923" s="7">
        <f>BASE!L933*'FM-029 DEP19May25'!$L$1130</f>
        <v>31006.891196738816</v>
      </c>
      <c r="M923" s="36">
        <f>BASE!M933*$M$1130</f>
        <v>0</v>
      </c>
      <c r="N923" s="1">
        <f t="shared" si="86"/>
        <v>2</v>
      </c>
      <c r="O923" s="8">
        <f t="shared" si="89"/>
        <v>35088</v>
      </c>
      <c r="P923" s="9">
        <f t="shared" si="87"/>
        <v>35088</v>
      </c>
      <c r="Q923" s="40">
        <f t="array" ref="Q923">IFERROR(_xlfn.STDEV.P(IF((F923:M923&lt;&gt;0)*(F923:M923&lt;&gt;""), F923:M923)), 0)</f>
        <v>4080.8992287181245</v>
      </c>
      <c r="R923" s="11">
        <f t="shared" si="84"/>
        <v>11.630469758088591</v>
      </c>
      <c r="S923" s="12">
        <f t="shared" si="88"/>
        <v>88.369530241911406</v>
      </c>
      <c r="T923" s="37" t="str">
        <f t="shared" si="85"/>
        <v>ALTO</v>
      </c>
    </row>
    <row r="924" spans="2:20" ht="18">
      <c r="B924" s="27">
        <v>925</v>
      </c>
      <c r="C924" s="33" t="s">
        <v>969</v>
      </c>
      <c r="D924" s="32" t="s">
        <v>38</v>
      </c>
      <c r="E924" s="32">
        <v>1</v>
      </c>
      <c r="F924" s="7">
        <f>BASE!F934</f>
        <v>0</v>
      </c>
      <c r="G924" s="7">
        <f>BASE!G934</f>
        <v>922280</v>
      </c>
      <c r="H924" s="40">
        <f>BASE!H934*'FM-029 DEP19May25'!$H$1130</f>
        <v>622353.90686602227</v>
      </c>
      <c r="I924" s="7">
        <f>BASE!I934*'FM-029 DEP19May25'!$I$1130</f>
        <v>0</v>
      </c>
      <c r="J924" s="7">
        <f>BASE!J934*'FM-029 DEP19May25'!$J$1130</f>
        <v>0</v>
      </c>
      <c r="K924" s="7">
        <f>BASE!K934*'FM-029 DEP19May25'!$K$1130</f>
        <v>0</v>
      </c>
      <c r="L924" s="7">
        <f>BASE!L934*'FM-029 DEP19May25'!$L$1130</f>
        <v>0</v>
      </c>
      <c r="M924" s="36">
        <f>BASE!M934*$M$1130</f>
        <v>0</v>
      </c>
      <c r="N924" s="1">
        <f t="shared" si="86"/>
        <v>2</v>
      </c>
      <c r="O924" s="8">
        <f t="shared" si="89"/>
        <v>772317</v>
      </c>
      <c r="P924" s="9">
        <f t="shared" si="87"/>
        <v>772317</v>
      </c>
      <c r="Q924" s="40">
        <f t="array" ref="Q924">IFERROR(_xlfn.STDEV.P(IF((F924:M924&lt;&gt;0)*(F924:M924&lt;&gt;""), F924:M924)), 0)</f>
        <v>149963.04656698875</v>
      </c>
      <c r="R924" s="11">
        <f t="shared" ref="R924:R987" si="90">IFERROR(Q924/O924*100,0)</f>
        <v>19.417291936729185</v>
      </c>
      <c r="S924" s="12">
        <f t="shared" si="88"/>
        <v>80.582708063270815</v>
      </c>
      <c r="T924" s="37" t="str">
        <f t="shared" si="85"/>
        <v>ALTO</v>
      </c>
    </row>
    <row r="925" spans="2:20" ht="18">
      <c r="B925" s="27">
        <v>926</v>
      </c>
      <c r="C925" s="33" t="s">
        <v>970</v>
      </c>
      <c r="D925" s="32" t="s">
        <v>38</v>
      </c>
      <c r="E925" s="32">
        <v>1</v>
      </c>
      <c r="F925" s="7">
        <f>BASE!F935</f>
        <v>0</v>
      </c>
      <c r="G925" s="7">
        <f>BASE!G935</f>
        <v>0</v>
      </c>
      <c r="H925" s="40">
        <f>BASE!H935*'FM-029 DEP19May25'!$H$1130</f>
        <v>687890.1848693596</v>
      </c>
      <c r="I925" s="7">
        <f>BASE!I935*'FM-029 DEP19May25'!$I$1130</f>
        <v>0</v>
      </c>
      <c r="J925" s="7">
        <f>BASE!J935*'FM-029 DEP19May25'!$J$1130</f>
        <v>0</v>
      </c>
      <c r="K925" s="7">
        <f>BASE!K935*'FM-029 DEP19May25'!$K$1130</f>
        <v>0</v>
      </c>
      <c r="L925" s="7">
        <f>BASE!L935*'FM-029 DEP19May25'!$L$1130</f>
        <v>0</v>
      </c>
      <c r="M925" s="36">
        <f>BASE!M935*$M$1130</f>
        <v>0</v>
      </c>
      <c r="N925" s="1">
        <f t="shared" si="86"/>
        <v>1</v>
      </c>
      <c r="O925" s="8">
        <f t="shared" si="89"/>
        <v>687890</v>
      </c>
      <c r="P925" s="9">
        <f t="shared" si="87"/>
        <v>687890</v>
      </c>
      <c r="Q925" s="40">
        <f t="array" ref="Q925">IFERROR(_xlfn.STDEV.P(IF((F925:M925&lt;&gt;0)*(F925:M925&lt;&gt;""), F925:M925)), 0)</f>
        <v>0</v>
      </c>
      <c r="R925" s="11">
        <f t="shared" si="90"/>
        <v>0</v>
      </c>
      <c r="S925" s="12">
        <f t="shared" si="88"/>
        <v>100</v>
      </c>
      <c r="T925" s="37" t="str">
        <f t="shared" si="85"/>
        <v>ALTO</v>
      </c>
    </row>
    <row r="926" spans="2:20" ht="18">
      <c r="B926" s="27">
        <v>927</v>
      </c>
      <c r="C926" s="33" t="s">
        <v>971</v>
      </c>
      <c r="D926" s="32" t="s">
        <v>38</v>
      </c>
      <c r="E926" s="32">
        <v>1</v>
      </c>
      <c r="F926" s="7">
        <f>BASE!F936</f>
        <v>0</v>
      </c>
      <c r="G926" s="7"/>
      <c r="H926" s="40">
        <f>BASE!H936*'FM-029 DEP19May25'!$H$1130</f>
        <v>30998.618794131955</v>
      </c>
      <c r="I926" s="7">
        <f>BASE!I936*'FM-029 DEP19May25'!$I$1130</f>
        <v>0</v>
      </c>
      <c r="J926" s="7">
        <f>BASE!J936*'FM-029 DEP19May25'!$J$1130</f>
        <v>0</v>
      </c>
      <c r="K926" s="7">
        <f>BASE!K936*'FM-029 DEP19May25'!$K$1130</f>
        <v>0</v>
      </c>
      <c r="L926" s="7">
        <f>BASE!L936*'FM-029 DEP19May25'!$L$1130</f>
        <v>0</v>
      </c>
      <c r="M926" s="36">
        <f>BASE!M936*$M$1130</f>
        <v>0</v>
      </c>
      <c r="N926" s="1">
        <f t="shared" si="86"/>
        <v>1</v>
      </c>
      <c r="O926" s="8">
        <f t="shared" si="89"/>
        <v>30999</v>
      </c>
      <c r="P926" s="9">
        <f t="shared" si="87"/>
        <v>30999</v>
      </c>
      <c r="Q926" s="40">
        <f t="array" ref="Q926">IFERROR(_xlfn.STDEV.P(IF((F926:M926&lt;&gt;0)*(F926:M926&lt;&gt;""), F926:M926)), 0)</f>
        <v>0</v>
      </c>
      <c r="R926" s="11">
        <f t="shared" si="90"/>
        <v>0</v>
      </c>
      <c r="S926" s="12">
        <f t="shared" si="88"/>
        <v>100</v>
      </c>
      <c r="T926" s="37" t="str">
        <f t="shared" si="85"/>
        <v>ALTO</v>
      </c>
    </row>
    <row r="927" spans="2:20" ht="18">
      <c r="B927" s="27">
        <v>928</v>
      </c>
      <c r="C927" s="33" t="s">
        <v>972</v>
      </c>
      <c r="D927" s="32" t="s">
        <v>38</v>
      </c>
      <c r="E927" s="32">
        <v>1</v>
      </c>
      <c r="F927" s="7">
        <f>BASE!F937</f>
        <v>0</v>
      </c>
      <c r="G927" s="7">
        <f>BASE!G937</f>
        <v>0</v>
      </c>
      <c r="H927" s="40">
        <f>BASE!H937*'FM-029 DEP19May25'!$H$1130</f>
        <v>41937.380739066946</v>
      </c>
      <c r="I927" s="7">
        <f>BASE!I937*'FM-029 DEP19May25'!$I$1130</f>
        <v>0</v>
      </c>
      <c r="J927" s="7">
        <f>BASE!J937*'FM-029 DEP19May25'!$J$1130</f>
        <v>0</v>
      </c>
      <c r="K927" s="7">
        <f>BASE!K937*'FM-029 DEP19May25'!$K$1130</f>
        <v>0</v>
      </c>
      <c r="L927" s="7">
        <f>BASE!L937*'FM-029 DEP19May25'!$L$1130</f>
        <v>0</v>
      </c>
      <c r="M927" s="36">
        <f>BASE!M937*$M$1130</f>
        <v>0</v>
      </c>
      <c r="N927" s="1">
        <f t="shared" si="86"/>
        <v>1</v>
      </c>
      <c r="O927" s="8">
        <f t="shared" si="89"/>
        <v>41937</v>
      </c>
      <c r="P927" s="9">
        <f t="shared" si="87"/>
        <v>41937</v>
      </c>
      <c r="Q927" s="40">
        <f t="array" ref="Q927">IFERROR(_xlfn.STDEV.P(IF((F927:M927&lt;&gt;0)*(F927:M927&lt;&gt;""), F927:M927)), 0)</f>
        <v>0</v>
      </c>
      <c r="R927" s="11">
        <f t="shared" si="90"/>
        <v>0</v>
      </c>
      <c r="S927" s="12">
        <f t="shared" si="88"/>
        <v>100</v>
      </c>
      <c r="T927" s="37" t="str">
        <f t="shared" si="85"/>
        <v>ALTO</v>
      </c>
    </row>
    <row r="928" spans="2:20" ht="18">
      <c r="B928" s="27">
        <v>929</v>
      </c>
      <c r="C928" s="33" t="s">
        <v>973</v>
      </c>
      <c r="D928" s="32" t="s">
        <v>38</v>
      </c>
      <c r="E928" s="32">
        <v>1</v>
      </c>
      <c r="F928" s="7">
        <f>BASE!F938</f>
        <v>0</v>
      </c>
      <c r="G928" s="7">
        <f>BASE!G938</f>
        <v>0</v>
      </c>
      <c r="H928" s="40">
        <f>BASE!H938*'FM-029 DEP19May25'!$H$1130</f>
        <v>168960.63917124379</v>
      </c>
      <c r="I928" s="7">
        <f>BASE!I938*'FM-029 DEP19May25'!$I$1130</f>
        <v>0</v>
      </c>
      <c r="J928" s="7">
        <f>BASE!J938*'FM-029 DEP19May25'!$J$1130</f>
        <v>0</v>
      </c>
      <c r="K928" s="7">
        <f>BASE!K938*'FM-029 DEP19May25'!$K$1130</f>
        <v>0</v>
      </c>
      <c r="L928" s="7">
        <f>BASE!L938*'FM-029 DEP19May25'!$L$1130</f>
        <v>0</v>
      </c>
      <c r="M928" s="36">
        <f>BASE!M938*$M$1130</f>
        <v>0</v>
      </c>
      <c r="N928" s="1">
        <f t="shared" si="86"/>
        <v>1</v>
      </c>
      <c r="O928" s="8">
        <f t="shared" si="89"/>
        <v>168961</v>
      </c>
      <c r="P928" s="9">
        <f t="shared" si="87"/>
        <v>168961</v>
      </c>
      <c r="Q928" s="40">
        <f t="array" ref="Q928">IFERROR(_xlfn.STDEV.P(IF((F928:M928&lt;&gt;0)*(F928:M928&lt;&gt;""), F928:M928)), 0)</f>
        <v>0</v>
      </c>
      <c r="R928" s="11">
        <f t="shared" si="90"/>
        <v>0</v>
      </c>
      <c r="S928" s="12">
        <f t="shared" si="88"/>
        <v>100</v>
      </c>
      <c r="T928" s="37" t="str">
        <f t="shared" si="85"/>
        <v>ALTO</v>
      </c>
    </row>
    <row r="929" spans="2:20" ht="18">
      <c r="B929" s="27">
        <v>930</v>
      </c>
      <c r="C929" s="33" t="s">
        <v>974</v>
      </c>
      <c r="D929" s="32" t="s">
        <v>38</v>
      </c>
      <c r="E929" s="32">
        <v>1</v>
      </c>
      <c r="F929" s="7">
        <f>BASE!F939</f>
        <v>0</v>
      </c>
      <c r="G929" s="7">
        <f>BASE!G939</f>
        <v>0</v>
      </c>
      <c r="H929" s="40">
        <f>BASE!H939*'FM-029 DEP19May25'!$H$1130</f>
        <v>19585.337545296527</v>
      </c>
      <c r="I929" s="7">
        <f>BASE!I939*'FM-029 DEP19May25'!$I$1130</f>
        <v>0</v>
      </c>
      <c r="J929" s="7">
        <f>BASE!J939*'FM-029 DEP19May25'!$J$1130</f>
        <v>0</v>
      </c>
      <c r="K929" s="7">
        <f>BASE!K939*'FM-029 DEP19May25'!$K$1130</f>
        <v>0</v>
      </c>
      <c r="L929" s="7">
        <f>BASE!L939*'FM-029 DEP19May25'!$L$1130</f>
        <v>0</v>
      </c>
      <c r="M929" s="36">
        <f>BASE!M939*$M$1130</f>
        <v>0</v>
      </c>
      <c r="N929" s="1">
        <f t="shared" si="86"/>
        <v>1</v>
      </c>
      <c r="O929" s="8">
        <f t="shared" si="89"/>
        <v>19585</v>
      </c>
      <c r="P929" s="9">
        <f t="shared" si="87"/>
        <v>19585</v>
      </c>
      <c r="Q929" s="40">
        <f t="array" ref="Q929">IFERROR(_xlfn.STDEV.P(IF((F929:M929&lt;&gt;0)*(F929:M929&lt;&gt;""), F929:M929)), 0)</f>
        <v>0</v>
      </c>
      <c r="R929" s="11">
        <f t="shared" si="90"/>
        <v>0</v>
      </c>
      <c r="S929" s="12">
        <f t="shared" si="88"/>
        <v>100</v>
      </c>
      <c r="T929" s="37" t="str">
        <f t="shared" si="85"/>
        <v>ALTO</v>
      </c>
    </row>
    <row r="930" spans="2:20" ht="18">
      <c r="B930" s="27">
        <v>931</v>
      </c>
      <c r="C930" s="33" t="s">
        <v>975</v>
      </c>
      <c r="D930" s="32" t="s">
        <v>38</v>
      </c>
      <c r="E930" s="32">
        <v>1</v>
      </c>
      <c r="F930" s="7">
        <f>BASE!F940</f>
        <v>0</v>
      </c>
      <c r="G930" s="7">
        <f>BASE!G940</f>
        <v>0</v>
      </c>
      <c r="H930" s="40">
        <f>BASE!H940*'FM-029 DEP19May25'!$H$1130</f>
        <v>95122.258786066872</v>
      </c>
      <c r="I930" s="7">
        <f>BASE!I940*'FM-029 DEP19May25'!$I$1130</f>
        <v>0</v>
      </c>
      <c r="J930" s="7">
        <f>BASE!J940*'FM-029 DEP19May25'!$J$1130</f>
        <v>0</v>
      </c>
      <c r="K930" s="7">
        <f>BASE!K940*'FM-029 DEP19May25'!$K$1130</f>
        <v>0</v>
      </c>
      <c r="L930" s="7">
        <f>BASE!L940*'FM-029 DEP19May25'!$L$1130</f>
        <v>0</v>
      </c>
      <c r="M930" s="36">
        <f>BASE!M940*$M$1130</f>
        <v>0</v>
      </c>
      <c r="N930" s="1">
        <f t="shared" si="86"/>
        <v>1</v>
      </c>
      <c r="O930" s="8">
        <f t="shared" si="89"/>
        <v>95122</v>
      </c>
      <c r="P930" s="9">
        <f t="shared" si="87"/>
        <v>95122</v>
      </c>
      <c r="Q930" s="40">
        <f t="array" ref="Q930">IFERROR(_xlfn.STDEV.P(IF((F930:M930&lt;&gt;0)*(F930:M930&lt;&gt;""), F930:M930)), 0)</f>
        <v>0</v>
      </c>
      <c r="R930" s="11">
        <f t="shared" si="90"/>
        <v>0</v>
      </c>
      <c r="S930" s="12">
        <f t="shared" si="88"/>
        <v>100</v>
      </c>
      <c r="T930" s="37" t="str">
        <f t="shared" si="85"/>
        <v>ALTO</v>
      </c>
    </row>
    <row r="931" spans="2:20" ht="18">
      <c r="B931" s="27">
        <v>932</v>
      </c>
      <c r="C931" s="33" t="s">
        <v>976</v>
      </c>
      <c r="D931" s="32" t="s">
        <v>38</v>
      </c>
      <c r="E931" s="32">
        <v>1</v>
      </c>
      <c r="F931" s="7">
        <f>BASE!F941</f>
        <v>0</v>
      </c>
      <c r="G931" s="7"/>
      <c r="H931" s="40">
        <f>BASE!H941*'FM-029 DEP19May25'!$H$1130</f>
        <v>623891.62737175822</v>
      </c>
      <c r="I931" s="7">
        <f>BASE!I941*'FM-029 DEP19May25'!$I$1130</f>
        <v>0</v>
      </c>
      <c r="J931" s="7">
        <f>BASE!J941*'FM-029 DEP19May25'!$J$1130</f>
        <v>0</v>
      </c>
      <c r="K931" s="7">
        <f>BASE!K941*'FM-029 DEP19May25'!$K$1130</f>
        <v>0</v>
      </c>
      <c r="L931" s="7">
        <f>BASE!L941*'FM-029 DEP19May25'!$L$1130</f>
        <v>0</v>
      </c>
      <c r="M931" s="36">
        <f>BASE!M941*$M$1130</f>
        <v>0</v>
      </c>
      <c r="N931" s="1">
        <f t="shared" si="86"/>
        <v>1</v>
      </c>
      <c r="O931" s="8">
        <f t="shared" si="89"/>
        <v>623892</v>
      </c>
      <c r="P931" s="9">
        <f t="shared" si="87"/>
        <v>623892</v>
      </c>
      <c r="Q931" s="40">
        <f t="array" ref="Q931">IFERROR(_xlfn.STDEV.P(IF((F931:M931&lt;&gt;0)*(F931:M931&lt;&gt;""), F931:M931)), 0)</f>
        <v>0</v>
      </c>
      <c r="R931" s="11">
        <f t="shared" si="90"/>
        <v>0</v>
      </c>
      <c r="S931" s="12">
        <f t="shared" si="88"/>
        <v>100</v>
      </c>
      <c r="T931" s="37" t="str">
        <f t="shared" si="85"/>
        <v>ALTO</v>
      </c>
    </row>
    <row r="932" spans="2:20" ht="18">
      <c r="B932" s="27">
        <v>933</v>
      </c>
      <c r="C932" s="31" t="s">
        <v>977</v>
      </c>
      <c r="D932" s="32" t="s">
        <v>38</v>
      </c>
      <c r="E932" s="32">
        <v>1</v>
      </c>
      <c r="F932" s="7">
        <f>BASE!F942</f>
        <v>0</v>
      </c>
      <c r="G932" s="7">
        <f>BASE!G942</f>
        <v>335532</v>
      </c>
      <c r="H932" s="40">
        <f>BASE!H942*'FM-029 DEP19May25'!$H$1130</f>
        <v>194520.15489828266</v>
      </c>
      <c r="I932" s="7">
        <f>BASE!I942*'FM-029 DEP19May25'!$I$1130</f>
        <v>0</v>
      </c>
      <c r="J932" s="7">
        <f>BASE!J942*'FM-029 DEP19May25'!$J$1130</f>
        <v>0</v>
      </c>
      <c r="K932" s="7">
        <f>BASE!K942*'FM-029 DEP19May25'!$K$1130</f>
        <v>0</v>
      </c>
      <c r="L932" s="7">
        <f>BASE!L942*'FM-029 DEP19May25'!$L$1130</f>
        <v>0</v>
      </c>
      <c r="M932" s="36">
        <f>BASE!M942*$M$1130</f>
        <v>0</v>
      </c>
      <c r="N932" s="1">
        <f t="shared" si="86"/>
        <v>2</v>
      </c>
      <c r="O932" s="8">
        <f t="shared" si="89"/>
        <v>265026</v>
      </c>
      <c r="P932" s="9">
        <f t="shared" si="87"/>
        <v>265026</v>
      </c>
      <c r="Q932" s="40">
        <f t="array" ref="Q932">IFERROR(_xlfn.STDEV.P(IF((F932:M932&lt;&gt;0)*(F932:M932&lt;&gt;""), F932:M932)), 0)</f>
        <v>70505.92255085877</v>
      </c>
      <c r="R932" s="11">
        <f t="shared" si="90"/>
        <v>26.603398365012783</v>
      </c>
      <c r="S932" s="12">
        <f t="shared" si="88"/>
        <v>73.396601634987221</v>
      </c>
      <c r="T932" s="37" t="str">
        <f t="shared" si="85"/>
        <v>ALTO</v>
      </c>
    </row>
    <row r="933" spans="2:20" ht="18">
      <c r="B933" s="27">
        <v>934</v>
      </c>
      <c r="C933" s="33" t="s">
        <v>978</v>
      </c>
      <c r="D933" s="32" t="s">
        <v>38</v>
      </c>
      <c r="E933" s="32">
        <v>1</v>
      </c>
      <c r="F933" s="7">
        <f>BASE!F943</f>
        <v>0</v>
      </c>
      <c r="G933" s="7"/>
      <c r="H933" s="40">
        <f>BASE!H943*'FM-029 DEP19May25'!$H$1130</f>
        <v>1339633.5143127299</v>
      </c>
      <c r="I933" s="7">
        <f>BASE!I943*'FM-029 DEP19May25'!$I$1130</f>
        <v>0</v>
      </c>
      <c r="J933" s="7">
        <f>BASE!J943*'FM-029 DEP19May25'!$J$1130</f>
        <v>0</v>
      </c>
      <c r="K933" s="7">
        <f>BASE!K943*'FM-029 DEP19May25'!$K$1130</f>
        <v>0</v>
      </c>
      <c r="L933" s="7">
        <f>BASE!L943*'FM-029 DEP19May25'!$L$1130</f>
        <v>0</v>
      </c>
      <c r="M933" s="36">
        <f>BASE!M943*$M$1130</f>
        <v>0</v>
      </c>
      <c r="N933" s="1">
        <f t="shared" si="86"/>
        <v>1</v>
      </c>
      <c r="O933" s="8">
        <f t="shared" si="89"/>
        <v>1339634</v>
      </c>
      <c r="P933" s="9">
        <f t="shared" si="87"/>
        <v>1339634</v>
      </c>
      <c r="Q933" s="40">
        <f t="array" ref="Q933">IFERROR(_xlfn.STDEV.P(IF((F933:M933&lt;&gt;0)*(F933:M933&lt;&gt;""), F933:M933)), 0)</f>
        <v>0</v>
      </c>
      <c r="R933" s="11">
        <f t="shared" si="90"/>
        <v>0</v>
      </c>
      <c r="S933" s="12">
        <f t="shared" si="88"/>
        <v>100</v>
      </c>
      <c r="T933" s="37" t="str">
        <f t="shared" ref="T933:T996" si="91">IF(S933&gt;70,"ALTO","BAJO")</f>
        <v>ALTO</v>
      </c>
    </row>
    <row r="934" spans="2:20" ht="18">
      <c r="B934" s="27">
        <v>935</v>
      </c>
      <c r="C934" s="31" t="s">
        <v>979</v>
      </c>
      <c r="D934" s="32" t="s">
        <v>38</v>
      </c>
      <c r="E934" s="32">
        <v>1</v>
      </c>
      <c r="F934" s="7">
        <f>BASE!F944</f>
        <v>0</v>
      </c>
      <c r="G934" s="7">
        <f>BASE!G944</f>
        <v>1644224</v>
      </c>
      <c r="H934" s="40">
        <f>BASE!H944*'FM-029 DEP19May25'!$H$1130</f>
        <v>926767.96750024334</v>
      </c>
      <c r="I934" s="7">
        <f>BASE!I944*'FM-029 DEP19May25'!$I$1130</f>
        <v>0</v>
      </c>
      <c r="J934" s="7">
        <f>BASE!J944*'FM-029 DEP19May25'!$J$1130</f>
        <v>0</v>
      </c>
      <c r="K934" s="7">
        <f>BASE!K944*'FM-029 DEP19May25'!$K$1130</f>
        <v>0</v>
      </c>
      <c r="L934" s="7">
        <f>BASE!L944*'FM-029 DEP19May25'!$L$1130</f>
        <v>0</v>
      </c>
      <c r="M934" s="36">
        <f>BASE!M944*$M$1130</f>
        <v>0</v>
      </c>
      <c r="N934" s="1">
        <f t="shared" si="86"/>
        <v>2</v>
      </c>
      <c r="O934" s="8">
        <f t="shared" si="89"/>
        <v>1285496</v>
      </c>
      <c r="P934" s="9">
        <f t="shared" si="87"/>
        <v>1285496</v>
      </c>
      <c r="Q934" s="40">
        <f t="array" ref="Q934">IFERROR(_xlfn.STDEV.P(IF((F934:M934&lt;&gt;0)*(F934:M934&lt;&gt;""), F934:M934)), 0)</f>
        <v>358728.01624987839</v>
      </c>
      <c r="R934" s="11">
        <f t="shared" si="90"/>
        <v>27.905805716227693</v>
      </c>
      <c r="S934" s="12">
        <f t="shared" si="88"/>
        <v>72.09419428377231</v>
      </c>
      <c r="T934" s="37" t="str">
        <f t="shared" si="91"/>
        <v>ALTO</v>
      </c>
    </row>
    <row r="935" spans="2:20" ht="18">
      <c r="B935" s="27">
        <v>936</v>
      </c>
      <c r="C935" s="33" t="s">
        <v>980</v>
      </c>
      <c r="D935" s="32" t="s">
        <v>38</v>
      </c>
      <c r="E935" s="32">
        <v>1</v>
      </c>
      <c r="F935" s="7">
        <f>BASE!F945</f>
        <v>0</v>
      </c>
      <c r="G935" s="7">
        <f>BASE!G945</f>
        <v>363060</v>
      </c>
      <c r="H935" s="40">
        <f>BASE!H945*'FM-029 DEP19May25'!$H$1130</f>
        <v>221414.87661642215</v>
      </c>
      <c r="I935" s="7">
        <f>BASE!I945*'FM-029 DEP19May25'!$I$1130</f>
        <v>0</v>
      </c>
      <c r="J935" s="7">
        <f>BASE!J945*'FM-029 DEP19May25'!$J$1130</f>
        <v>0</v>
      </c>
      <c r="K935" s="7">
        <f>BASE!K945*'FM-029 DEP19May25'!$K$1130</f>
        <v>0</v>
      </c>
      <c r="L935" s="7">
        <f>BASE!L945*'FM-029 DEP19May25'!$L$1130</f>
        <v>0</v>
      </c>
      <c r="M935" s="36">
        <f>BASE!M945*$M$1130</f>
        <v>0</v>
      </c>
      <c r="N935" s="1">
        <f t="shared" si="86"/>
        <v>2</v>
      </c>
      <c r="O935" s="8">
        <f t="shared" si="89"/>
        <v>292237</v>
      </c>
      <c r="P935" s="9">
        <f t="shared" si="87"/>
        <v>292237</v>
      </c>
      <c r="Q935" s="40">
        <f t="array" ref="Q935">IFERROR(_xlfn.STDEV.P(IF((F935:M935&lt;&gt;0)*(F935:M935&lt;&gt;""), F935:M935)), 0)</f>
        <v>70822.561691789044</v>
      </c>
      <c r="R935" s="11">
        <f t="shared" si="90"/>
        <v>24.234632059523278</v>
      </c>
      <c r="S935" s="12">
        <f t="shared" si="88"/>
        <v>75.765367940476722</v>
      </c>
      <c r="T935" s="37" t="str">
        <f t="shared" si="91"/>
        <v>ALTO</v>
      </c>
    </row>
    <row r="936" spans="2:20" ht="18">
      <c r="B936" s="27">
        <v>937</v>
      </c>
      <c r="C936" s="31" t="s">
        <v>981</v>
      </c>
      <c r="D936" s="32" t="s">
        <v>38</v>
      </c>
      <c r="E936" s="32">
        <v>1</v>
      </c>
      <c r="F936" s="7">
        <f>BASE!F946</f>
        <v>0</v>
      </c>
      <c r="G936" s="7">
        <f>BASE!G946</f>
        <v>312067</v>
      </c>
      <c r="H936" s="40">
        <f>BASE!H946*'FM-029 DEP19May25'!$H$1130</f>
        <v>175034.08917388582</v>
      </c>
      <c r="I936" s="7">
        <f>BASE!I946*'FM-029 DEP19May25'!$I$1130</f>
        <v>0</v>
      </c>
      <c r="J936" s="7">
        <f>BASE!J946*'FM-029 DEP19May25'!$J$1130</f>
        <v>0</v>
      </c>
      <c r="K936" s="7">
        <f>BASE!K946*'FM-029 DEP19May25'!$K$1130</f>
        <v>0</v>
      </c>
      <c r="L936" s="7">
        <f>BASE!L946*'FM-029 DEP19May25'!$L$1130</f>
        <v>0</v>
      </c>
      <c r="M936" s="36">
        <f>BASE!M946*$M$1130</f>
        <v>0</v>
      </c>
      <c r="N936" s="1">
        <f t="shared" si="86"/>
        <v>2</v>
      </c>
      <c r="O936" s="8">
        <f t="shared" si="89"/>
        <v>243551</v>
      </c>
      <c r="P936" s="9">
        <f t="shared" si="87"/>
        <v>243551</v>
      </c>
      <c r="Q936" s="40">
        <f t="array" ref="Q936">IFERROR(_xlfn.STDEV.P(IF((F936:M936&lt;&gt;0)*(F936:M936&lt;&gt;""), F936:M936)), 0)</f>
        <v>68516.455413057076</v>
      </c>
      <c r="R936" s="11">
        <f t="shared" si="90"/>
        <v>28.132282525244023</v>
      </c>
      <c r="S936" s="12">
        <f t="shared" si="88"/>
        <v>71.867717474755977</v>
      </c>
      <c r="T936" s="37" t="str">
        <f t="shared" si="91"/>
        <v>ALTO</v>
      </c>
    </row>
    <row r="937" spans="2:20" ht="18">
      <c r="B937" s="27">
        <v>938</v>
      </c>
      <c r="C937" s="31" t="s">
        <v>982</v>
      </c>
      <c r="D937" s="32" t="s">
        <v>38</v>
      </c>
      <c r="E937" s="32">
        <v>1</v>
      </c>
      <c r="F937" s="7">
        <f>BASE!F947</f>
        <v>0</v>
      </c>
      <c r="G937" s="7">
        <f>BASE!G947</f>
        <v>326163</v>
      </c>
      <c r="H937" s="40">
        <f>BASE!H947*'FM-029 DEP19May25'!$H$1130</f>
        <v>176155.86075005212</v>
      </c>
      <c r="I937" s="7">
        <f>BASE!I947*'FM-029 DEP19May25'!$I$1130</f>
        <v>0</v>
      </c>
      <c r="J937" s="7">
        <f>BASE!J947*'FM-029 DEP19May25'!$J$1130</f>
        <v>0</v>
      </c>
      <c r="K937" s="7">
        <f>BASE!K947*'FM-029 DEP19May25'!$K$1130</f>
        <v>0</v>
      </c>
      <c r="L937" s="7">
        <f>BASE!L947*'FM-029 DEP19May25'!$L$1130</f>
        <v>0</v>
      </c>
      <c r="M937" s="36">
        <f>BASE!M947*$M$1130</f>
        <v>0</v>
      </c>
      <c r="N937" s="1">
        <f t="shared" si="86"/>
        <v>2</v>
      </c>
      <c r="O937" s="8">
        <f t="shared" si="89"/>
        <v>251159</v>
      </c>
      <c r="P937" s="9">
        <f t="shared" si="87"/>
        <v>251159</v>
      </c>
      <c r="Q937" s="40">
        <f t="array" ref="Q937">IFERROR(_xlfn.STDEV.P(IF((F937:M937&lt;&gt;0)*(F937:M937&lt;&gt;""), F937:M937)), 0)</f>
        <v>75003.569624973883</v>
      </c>
      <c r="R937" s="11">
        <f t="shared" si="90"/>
        <v>29.862983060520975</v>
      </c>
      <c r="S937" s="12">
        <f t="shared" si="88"/>
        <v>70.137016939479025</v>
      </c>
      <c r="T937" s="37" t="str">
        <f t="shared" si="91"/>
        <v>ALTO</v>
      </c>
    </row>
    <row r="938" spans="2:20" ht="18">
      <c r="B938" s="27">
        <v>940</v>
      </c>
      <c r="C938" s="33" t="s">
        <v>984</v>
      </c>
      <c r="D938" s="32" t="s">
        <v>38</v>
      </c>
      <c r="E938" s="32">
        <v>1</v>
      </c>
      <c r="F938" s="7">
        <f>BASE!F949</f>
        <v>0</v>
      </c>
      <c r="G938" s="7">
        <f>BASE!G949</f>
        <v>0</v>
      </c>
      <c r="H938" s="40">
        <f>BASE!H949*'FM-029 DEP19May25'!$H$1130</f>
        <v>334333.59473517339</v>
      </c>
      <c r="I938" s="7">
        <f>BASE!I949*'FM-029 DEP19May25'!$I$1130</f>
        <v>0</v>
      </c>
      <c r="J938" s="7">
        <f>BASE!J949*'FM-029 DEP19May25'!$J$1130</f>
        <v>0</v>
      </c>
      <c r="K938" s="7">
        <f>BASE!K949*'FM-029 DEP19May25'!$K$1130</f>
        <v>0</v>
      </c>
      <c r="L938" s="7">
        <f>BASE!L949*'FM-029 DEP19May25'!$L$1130</f>
        <v>0</v>
      </c>
      <c r="M938" s="36">
        <f>BASE!M949*$M$1130</f>
        <v>0</v>
      </c>
      <c r="N938" s="1">
        <f t="shared" si="86"/>
        <v>1</v>
      </c>
      <c r="O938" s="8">
        <f t="shared" si="89"/>
        <v>334334</v>
      </c>
      <c r="P938" s="9">
        <f t="shared" si="87"/>
        <v>334334</v>
      </c>
      <c r="Q938" s="40">
        <f t="array" ref="Q938">IFERROR(_xlfn.STDEV.P(IF((F938:M938&lt;&gt;0)*(F938:M938&lt;&gt;""), F938:M938)), 0)</f>
        <v>0</v>
      </c>
      <c r="R938" s="11">
        <f t="shared" si="90"/>
        <v>0</v>
      </c>
      <c r="S938" s="12">
        <f t="shared" si="88"/>
        <v>100</v>
      </c>
      <c r="T938" s="37" t="str">
        <f t="shared" si="91"/>
        <v>ALTO</v>
      </c>
    </row>
    <row r="939" spans="2:20" ht="18">
      <c r="B939" s="27">
        <v>941</v>
      </c>
      <c r="C939" s="33" t="s">
        <v>985</v>
      </c>
      <c r="D939" s="32" t="s">
        <v>38</v>
      </c>
      <c r="E939" s="32">
        <v>1</v>
      </c>
      <c r="F939" s="7">
        <f>BASE!F950</f>
        <v>0</v>
      </c>
      <c r="G939" s="7">
        <f>BASE!G950</f>
        <v>0</v>
      </c>
      <c r="H939" s="40">
        <f>BASE!H950*'FM-029 DEP19May25'!$H$1130</f>
        <v>14692.229493151635</v>
      </c>
      <c r="I939" s="7">
        <f>BASE!I950*'FM-029 DEP19May25'!$I$1130</f>
        <v>0</v>
      </c>
      <c r="J939" s="7">
        <f>BASE!J950*'FM-029 DEP19May25'!$J$1130</f>
        <v>0</v>
      </c>
      <c r="K939" s="7">
        <f>BASE!K950*'FM-029 DEP19May25'!$K$1130</f>
        <v>0</v>
      </c>
      <c r="L939" s="7">
        <f>BASE!L950*'FM-029 DEP19May25'!$L$1130</f>
        <v>0</v>
      </c>
      <c r="M939" s="36">
        <f>BASE!M950*$M$1130</f>
        <v>0</v>
      </c>
      <c r="N939" s="1">
        <f t="shared" si="86"/>
        <v>1</v>
      </c>
      <c r="O939" s="8">
        <f t="shared" si="89"/>
        <v>14692</v>
      </c>
      <c r="P939" s="9">
        <f t="shared" si="87"/>
        <v>14692</v>
      </c>
      <c r="Q939" s="40">
        <f t="array" ref="Q939">IFERROR(_xlfn.STDEV.P(IF((F939:M939&lt;&gt;0)*(F939:M939&lt;&gt;""), F939:M939)), 0)</f>
        <v>0</v>
      </c>
      <c r="R939" s="11">
        <f t="shared" si="90"/>
        <v>0</v>
      </c>
      <c r="S939" s="12">
        <f t="shared" si="88"/>
        <v>100</v>
      </c>
      <c r="T939" s="37" t="str">
        <f t="shared" si="91"/>
        <v>ALTO</v>
      </c>
    </row>
    <row r="940" spans="2:20" ht="18">
      <c r="B940" s="27">
        <v>942</v>
      </c>
      <c r="C940" s="33" t="s">
        <v>986</v>
      </c>
      <c r="D940" s="32" t="s">
        <v>38</v>
      </c>
      <c r="E940" s="32">
        <v>1</v>
      </c>
      <c r="F940" s="7">
        <f>BASE!F951</f>
        <v>0</v>
      </c>
      <c r="G940" s="7">
        <f>BASE!G951</f>
        <v>0</v>
      </c>
      <c r="H940" s="40">
        <f>BASE!H951*'FM-029 DEP19May25'!$H$1130</f>
        <v>72239.111350483188</v>
      </c>
      <c r="I940" s="7">
        <f>BASE!I951*'FM-029 DEP19May25'!$I$1130</f>
        <v>0</v>
      </c>
      <c r="J940" s="7">
        <f>BASE!J951*'FM-029 DEP19May25'!$J$1130</f>
        <v>0</v>
      </c>
      <c r="K940" s="7">
        <f>BASE!K951*'FM-029 DEP19May25'!$K$1130</f>
        <v>0</v>
      </c>
      <c r="L940" s="7">
        <f>BASE!L951*'FM-029 DEP19May25'!$L$1130</f>
        <v>0</v>
      </c>
      <c r="M940" s="36">
        <f>BASE!M951*$M$1130</f>
        <v>0</v>
      </c>
      <c r="N940" s="1">
        <f t="shared" si="86"/>
        <v>1</v>
      </c>
      <c r="O940" s="8">
        <f t="shared" si="89"/>
        <v>72239</v>
      </c>
      <c r="P940" s="9">
        <f t="shared" si="87"/>
        <v>72239</v>
      </c>
      <c r="Q940" s="40">
        <f t="array" ref="Q940">IFERROR(_xlfn.STDEV.P(IF((F940:M940&lt;&gt;0)*(F940:M940&lt;&gt;""), F940:M940)), 0)</f>
        <v>0</v>
      </c>
      <c r="R940" s="11">
        <f t="shared" si="90"/>
        <v>0</v>
      </c>
      <c r="S940" s="12">
        <f t="shared" si="88"/>
        <v>100</v>
      </c>
      <c r="T940" s="37" t="str">
        <f t="shared" si="91"/>
        <v>ALTO</v>
      </c>
    </row>
    <row r="941" spans="2:20" ht="18">
      <c r="B941" s="27">
        <v>943</v>
      </c>
      <c r="C941" s="33" t="s">
        <v>987</v>
      </c>
      <c r="D941" s="32" t="s">
        <v>38</v>
      </c>
      <c r="E941" s="32">
        <v>1</v>
      </c>
      <c r="F941" s="7">
        <f>BASE!F952</f>
        <v>0</v>
      </c>
      <c r="G941" s="7">
        <f>BASE!G952</f>
        <v>0</v>
      </c>
      <c r="H941" s="40">
        <f>BASE!H952*'FM-029 DEP19May25'!$H$1130</f>
        <v>1227997.3881200028</v>
      </c>
      <c r="I941" s="7">
        <f>BASE!I952*'FM-029 DEP19May25'!$I$1130</f>
        <v>0</v>
      </c>
      <c r="J941" s="7">
        <f>BASE!J952*'FM-029 DEP19May25'!$J$1130</f>
        <v>0</v>
      </c>
      <c r="K941" s="7">
        <f>BASE!K952*'FM-029 DEP19May25'!$K$1130</f>
        <v>0</v>
      </c>
      <c r="L941" s="7">
        <f>BASE!L952*'FM-029 DEP19May25'!$L$1130</f>
        <v>0</v>
      </c>
      <c r="M941" s="36">
        <f>BASE!M952*$M$1130</f>
        <v>0</v>
      </c>
      <c r="N941" s="1">
        <f t="shared" si="86"/>
        <v>1</v>
      </c>
      <c r="O941" s="8">
        <f t="shared" si="89"/>
        <v>1227997</v>
      </c>
      <c r="P941" s="9">
        <f t="shared" si="87"/>
        <v>1227997</v>
      </c>
      <c r="Q941" s="40">
        <f t="array" ref="Q941">IFERROR(_xlfn.STDEV.P(IF((F941:M941&lt;&gt;0)*(F941:M941&lt;&gt;""), F941:M941)), 0)</f>
        <v>0</v>
      </c>
      <c r="R941" s="11">
        <f t="shared" si="90"/>
        <v>0</v>
      </c>
      <c r="S941" s="12">
        <f t="shared" si="88"/>
        <v>100</v>
      </c>
      <c r="T941" s="37" t="str">
        <f t="shared" si="91"/>
        <v>ALTO</v>
      </c>
    </row>
    <row r="942" spans="2:20" ht="18">
      <c r="B942" s="27">
        <v>944</v>
      </c>
      <c r="C942" s="33" t="s">
        <v>988</v>
      </c>
      <c r="D942" s="32" t="s">
        <v>38</v>
      </c>
      <c r="E942" s="32">
        <v>1</v>
      </c>
      <c r="F942" s="7">
        <f>BASE!F953</f>
        <v>0</v>
      </c>
      <c r="G942" s="7">
        <f>BASE!G953</f>
        <v>84442</v>
      </c>
      <c r="H942" s="40">
        <f>BASE!H953*'FM-029 DEP19May25'!$H$1130</f>
        <v>52132.596745463386</v>
      </c>
      <c r="I942" s="7">
        <f>BASE!I953*'FM-029 DEP19May25'!$I$1130</f>
        <v>0</v>
      </c>
      <c r="J942" s="7">
        <f>BASE!J953*'FM-029 DEP19May25'!$J$1130</f>
        <v>0</v>
      </c>
      <c r="K942" s="7">
        <f>BASE!K953*'FM-029 DEP19May25'!$K$1130</f>
        <v>0</v>
      </c>
      <c r="L942" s="7">
        <f>BASE!L953*'FM-029 DEP19May25'!$L$1130</f>
        <v>0</v>
      </c>
      <c r="M942" s="36">
        <f>BASE!M953*$M$1130</f>
        <v>0</v>
      </c>
      <c r="N942" s="1">
        <f t="shared" si="86"/>
        <v>2</v>
      </c>
      <c r="O942" s="8">
        <f t="shared" si="89"/>
        <v>68287</v>
      </c>
      <c r="P942" s="9">
        <f t="shared" si="87"/>
        <v>68287</v>
      </c>
      <c r="Q942" s="40">
        <f t="array" ref="Q942">IFERROR(_xlfn.STDEV.P(IF((F942:M942&lt;&gt;0)*(F942:M942&lt;&gt;""), F942:M942)), 0)</f>
        <v>16154.701627268334</v>
      </c>
      <c r="R942" s="11">
        <f t="shared" si="90"/>
        <v>23.657067417324431</v>
      </c>
      <c r="S942" s="12">
        <f t="shared" si="88"/>
        <v>76.342932582675573</v>
      </c>
      <c r="T942" s="37" t="str">
        <f t="shared" si="91"/>
        <v>ALTO</v>
      </c>
    </row>
    <row r="943" spans="2:20" ht="18">
      <c r="B943" s="27">
        <v>945</v>
      </c>
      <c r="C943" s="311" t="s">
        <v>989</v>
      </c>
      <c r="D943" s="32" t="s">
        <v>38</v>
      </c>
      <c r="E943" s="32">
        <v>1</v>
      </c>
      <c r="F943" s="7">
        <f>BASE!F954</f>
        <v>0</v>
      </c>
      <c r="G943" s="7">
        <f>BASE!G954</f>
        <v>184376</v>
      </c>
      <c r="H943" s="40">
        <f>BASE!H954*'FM-029 DEP19May25'!$H$1130</f>
        <v>104265.19349092677</v>
      </c>
      <c r="I943" s="7">
        <f>BASE!I954*'FM-029 DEP19May25'!$I$1130</f>
        <v>0</v>
      </c>
      <c r="J943" s="7">
        <f>BASE!J954*'FM-029 DEP19May25'!$J$1130</f>
        <v>0</v>
      </c>
      <c r="K943" s="7">
        <f>BASE!K954*'FM-029 DEP19May25'!$K$1130</f>
        <v>0</v>
      </c>
      <c r="L943" s="7">
        <f>BASE!L954*'FM-029 DEP19May25'!$L$1130</f>
        <v>0</v>
      </c>
      <c r="M943" s="36">
        <f>BASE!M954*$M$1130</f>
        <v>0</v>
      </c>
      <c r="N943" s="1">
        <f t="shared" si="86"/>
        <v>2</v>
      </c>
      <c r="O943" s="8">
        <f t="shared" si="89"/>
        <v>144321</v>
      </c>
      <c r="P943" s="9">
        <f t="shared" si="87"/>
        <v>144321</v>
      </c>
      <c r="Q943" s="40">
        <f t="array" ref="Q943">IFERROR(_xlfn.STDEV.P(IF((F943:M943&lt;&gt;0)*(F943:M943&lt;&gt;""), F943:M943)), 0)</f>
        <v>40055.403254536643</v>
      </c>
      <c r="R943" s="11">
        <f t="shared" si="90"/>
        <v>27.754383114402369</v>
      </c>
      <c r="S943" s="12">
        <f t="shared" si="88"/>
        <v>72.245616885597627</v>
      </c>
      <c r="T943" s="37" t="str">
        <f t="shared" si="91"/>
        <v>ALTO</v>
      </c>
    </row>
    <row r="944" spans="2:20" ht="18">
      <c r="B944" s="27">
        <v>946</v>
      </c>
      <c r="C944" s="311" t="s">
        <v>990</v>
      </c>
      <c r="D944" s="32" t="s">
        <v>38</v>
      </c>
      <c r="E944" s="32">
        <v>1</v>
      </c>
      <c r="F944" s="7">
        <f>BASE!F955</f>
        <v>0</v>
      </c>
      <c r="G944" s="7">
        <f>BASE!G955</f>
        <v>282245</v>
      </c>
      <c r="H944" s="40">
        <f>BASE!H955*'FM-029 DEP19May25'!$H$1130</f>
        <v>155145.97257484528</v>
      </c>
      <c r="I944" s="7">
        <f>BASE!I955*'FM-029 DEP19May25'!$I$1130</f>
        <v>0</v>
      </c>
      <c r="J944" s="7">
        <f>BASE!J955*'FM-029 DEP19May25'!$J$1130</f>
        <v>0</v>
      </c>
      <c r="K944" s="7">
        <f>BASE!K955*'FM-029 DEP19May25'!$K$1130</f>
        <v>0</v>
      </c>
      <c r="L944" s="7">
        <f>BASE!L955*'FM-029 DEP19May25'!$L$1130</f>
        <v>0</v>
      </c>
      <c r="M944" s="36">
        <f>BASE!M955*$M$1130</f>
        <v>0</v>
      </c>
      <c r="N944" s="1">
        <f t="shared" si="86"/>
        <v>2</v>
      </c>
      <c r="O944" s="8">
        <f t="shared" si="89"/>
        <v>218695</v>
      </c>
      <c r="P944" s="9">
        <f t="shared" si="87"/>
        <v>218695</v>
      </c>
      <c r="Q944" s="40">
        <f t="array" ref="Q944">IFERROR(_xlfn.STDEV.P(IF((F944:M944&lt;&gt;0)*(F944:M944&lt;&gt;""), F944:M944)), 0)</f>
        <v>63549.513712577289</v>
      </c>
      <c r="R944" s="11">
        <f t="shared" si="90"/>
        <v>29.058512408869564</v>
      </c>
      <c r="S944" s="12">
        <f t="shared" si="88"/>
        <v>70.941487591130439</v>
      </c>
      <c r="T944" s="37" t="str">
        <f t="shared" si="91"/>
        <v>ALTO</v>
      </c>
    </row>
    <row r="945" spans="2:20" ht="30">
      <c r="B945" s="27">
        <v>948</v>
      </c>
      <c r="C945" s="311" t="s">
        <v>992</v>
      </c>
      <c r="D945" s="32" t="s">
        <v>38</v>
      </c>
      <c r="E945" s="32">
        <v>1</v>
      </c>
      <c r="F945" s="7">
        <f>BASE!F957</f>
        <v>0</v>
      </c>
      <c r="G945" s="7">
        <f>BASE!G957</f>
        <v>549649</v>
      </c>
      <c r="H945" s="40">
        <f>BASE!H957*'FM-029 DEP19May25'!$H$1130</f>
        <v>315121.51923645963</v>
      </c>
      <c r="I945" s="7">
        <f>BASE!I957*'FM-029 DEP19May25'!$I$1130</f>
        <v>0</v>
      </c>
      <c r="J945" s="7">
        <f>BASE!J957*'FM-029 DEP19May25'!$J$1130</f>
        <v>0</v>
      </c>
      <c r="K945" s="7">
        <f>BASE!K957*'FM-029 DEP19May25'!$K$1130</f>
        <v>0</v>
      </c>
      <c r="L945" s="7">
        <f>BASE!L957*'FM-029 DEP19May25'!$L$1130</f>
        <v>0</v>
      </c>
      <c r="M945" s="36">
        <f>BASE!M957*$M$1130</f>
        <v>0</v>
      </c>
      <c r="N945" s="1">
        <f t="shared" si="86"/>
        <v>2</v>
      </c>
      <c r="O945" s="8">
        <f t="shared" si="89"/>
        <v>432385</v>
      </c>
      <c r="P945" s="9">
        <f t="shared" si="87"/>
        <v>432385</v>
      </c>
      <c r="Q945" s="40">
        <f t="array" ref="Q945">IFERROR(_xlfn.STDEV.P(IF((F945:M945&lt;&gt;0)*(F945:M945&lt;&gt;""), F945:M945)), 0)</f>
        <v>117263.74038177024</v>
      </c>
      <c r="R945" s="11">
        <f t="shared" si="90"/>
        <v>27.120214711835573</v>
      </c>
      <c r="S945" s="12">
        <f t="shared" si="88"/>
        <v>72.879785288164427</v>
      </c>
      <c r="T945" s="37" t="str">
        <f t="shared" si="91"/>
        <v>ALTO</v>
      </c>
    </row>
    <row r="946" spans="2:20" ht="18">
      <c r="B946" s="305">
        <v>950</v>
      </c>
      <c r="C946" s="311" t="s">
        <v>994</v>
      </c>
      <c r="D946" s="32" t="s">
        <v>38</v>
      </c>
      <c r="E946" s="32">
        <v>1</v>
      </c>
      <c r="F946" s="7">
        <f>BASE!F959</f>
        <v>0</v>
      </c>
      <c r="G946" s="7">
        <f>BASE!G959</f>
        <v>583242</v>
      </c>
      <c r="H946" s="40">
        <f>BASE!H959*'FM-029 DEP19May25'!$H$1130</f>
        <v>306664.55281401647</v>
      </c>
      <c r="I946" s="7">
        <f>BASE!I959*'FM-029 DEP19May25'!$I$1130</f>
        <v>0</v>
      </c>
      <c r="J946" s="7">
        <f>BASE!J959*'FM-029 DEP19May25'!$J$1130</f>
        <v>0</v>
      </c>
      <c r="K946" s="7">
        <f>BASE!K959*'FM-029 DEP19May25'!$K$1130</f>
        <v>0</v>
      </c>
      <c r="L946" s="7">
        <f>BASE!L959*'FM-029 DEP19May25'!$L$1130</f>
        <v>0</v>
      </c>
      <c r="M946" s="36">
        <f>BASE!M959*$M$1130</f>
        <v>0</v>
      </c>
      <c r="N946" s="1">
        <f t="shared" si="86"/>
        <v>2</v>
      </c>
      <c r="O946" s="8">
        <f t="shared" si="89"/>
        <v>444953</v>
      </c>
      <c r="P946" s="9">
        <f t="shared" si="87"/>
        <v>444953</v>
      </c>
      <c r="Q946" s="40">
        <f t="array" ref="Q946">IFERROR(_xlfn.STDEV.P(IF((F946:M946&lt;&gt;0)*(F946:M946&lt;&gt;""), F946:M946)), 0)</f>
        <v>138288.7235929918</v>
      </c>
      <c r="R946" s="11">
        <f t="shared" si="90"/>
        <v>31.079400204738882</v>
      </c>
      <c r="S946" s="314">
        <f t="shared" si="88"/>
        <v>68.920599795261126</v>
      </c>
      <c r="T946" s="37" t="str">
        <f t="shared" si="91"/>
        <v>BAJO</v>
      </c>
    </row>
    <row r="947" spans="2:20" ht="18">
      <c r="B947" s="27">
        <v>951</v>
      </c>
      <c r="C947" s="311" t="s">
        <v>995</v>
      </c>
      <c r="D947" s="32" t="s">
        <v>38</v>
      </c>
      <c r="E947" s="32">
        <v>1</v>
      </c>
      <c r="F947" s="7">
        <f>BASE!F960</f>
        <v>0</v>
      </c>
      <c r="G947" s="7">
        <f>BASE!G960</f>
        <v>386783</v>
      </c>
      <c r="H947" s="40">
        <f>BASE!H960*'FM-029 DEP19May25'!$H$1130</f>
        <v>213152.48296294233</v>
      </c>
      <c r="I947" s="7">
        <f>BASE!I960*'FM-029 DEP19May25'!$I$1130</f>
        <v>0</v>
      </c>
      <c r="J947" s="7">
        <f>BASE!J960*'FM-029 DEP19May25'!$J$1130</f>
        <v>0</v>
      </c>
      <c r="K947" s="7">
        <f>BASE!K960*'FM-029 DEP19May25'!$K$1130</f>
        <v>0</v>
      </c>
      <c r="L947" s="7">
        <f>BASE!L960*'FM-029 DEP19May25'!$L$1130</f>
        <v>0</v>
      </c>
      <c r="M947" s="36">
        <f>BASE!M960*$M$1130</f>
        <v>0</v>
      </c>
      <c r="N947" s="1">
        <f t="shared" si="86"/>
        <v>2</v>
      </c>
      <c r="O947" s="8">
        <f t="shared" si="89"/>
        <v>299968</v>
      </c>
      <c r="P947" s="9">
        <f t="shared" si="87"/>
        <v>299968</v>
      </c>
      <c r="Q947" s="40">
        <f t="array" ref="Q947">IFERROR(_xlfn.STDEV.P(IF((F947:M947&lt;&gt;0)*(F947:M947&lt;&gt;""), F947:M947)), 0)</f>
        <v>86815.258518528834</v>
      </c>
      <c r="R947" s="11">
        <f t="shared" si="90"/>
        <v>28.941506600213636</v>
      </c>
      <c r="S947" s="12">
        <f t="shared" si="88"/>
        <v>71.058493399786357</v>
      </c>
      <c r="T947" s="37" t="str">
        <f t="shared" si="91"/>
        <v>ALTO</v>
      </c>
    </row>
    <row r="948" spans="2:20" ht="18">
      <c r="B948" s="305">
        <v>952</v>
      </c>
      <c r="C948" s="311" t="s">
        <v>996</v>
      </c>
      <c r="D948" s="32" t="s">
        <v>38</v>
      </c>
      <c r="E948" s="32">
        <v>1</v>
      </c>
      <c r="F948" s="7">
        <f>BASE!F961</f>
        <v>0</v>
      </c>
      <c r="G948" s="7">
        <f>BASE!G961</f>
        <v>554620</v>
      </c>
      <c r="H948" s="40">
        <f>BASE!H961*'FM-029 DEP19May25'!$H$1130</f>
        <v>289613.62485628866</v>
      </c>
      <c r="I948" s="7">
        <f>BASE!I961*'FM-029 DEP19May25'!$I$1130</f>
        <v>0</v>
      </c>
      <c r="J948" s="7">
        <f>BASE!J961*'FM-029 DEP19May25'!$J$1130</f>
        <v>0</v>
      </c>
      <c r="K948" s="7">
        <f>BASE!K961*'FM-029 DEP19May25'!$K$1130</f>
        <v>0</v>
      </c>
      <c r="L948" s="7">
        <f>BASE!L961*'FM-029 DEP19May25'!$L$1130</f>
        <v>0</v>
      </c>
      <c r="M948" s="36">
        <f>BASE!M961*$M$1130</f>
        <v>0</v>
      </c>
      <c r="N948" s="1">
        <f t="shared" si="86"/>
        <v>2</v>
      </c>
      <c r="O948" s="8">
        <f t="shared" si="89"/>
        <v>422117</v>
      </c>
      <c r="P948" s="9">
        <f t="shared" si="87"/>
        <v>422117</v>
      </c>
      <c r="Q948" s="40">
        <f t="array" ref="Q948">IFERROR(_xlfn.STDEV.P(IF((F948:M948&lt;&gt;0)*(F948:M948&lt;&gt;""), F948:M948)), 0)</f>
        <v>132503.18757185564</v>
      </c>
      <c r="R948" s="11">
        <f t="shared" si="90"/>
        <v>31.390156656058782</v>
      </c>
      <c r="S948" s="314">
        <f t="shared" si="88"/>
        <v>68.609843343941222</v>
      </c>
      <c r="T948" s="37" t="str">
        <f t="shared" si="91"/>
        <v>BAJO</v>
      </c>
    </row>
    <row r="949" spans="2:20" ht="30">
      <c r="B949" s="305">
        <v>953</v>
      </c>
      <c r="C949" s="311" t="s">
        <v>997</v>
      </c>
      <c r="D949" s="32" t="s">
        <v>38</v>
      </c>
      <c r="E949" s="32">
        <v>1</v>
      </c>
      <c r="F949" s="7">
        <f>BASE!F962</f>
        <v>0</v>
      </c>
      <c r="G949" s="7">
        <f>BASE!G962</f>
        <v>565432</v>
      </c>
      <c r="H949" s="40">
        <f>BASE!H962*'FM-029 DEP19May25'!$H$1130</f>
        <v>295097.40024278656</v>
      </c>
      <c r="I949" s="7">
        <f>BASE!I962*'FM-029 DEP19May25'!$I$1130</f>
        <v>0</v>
      </c>
      <c r="J949" s="7">
        <f>BASE!J962*'FM-029 DEP19May25'!$J$1130</f>
        <v>0</v>
      </c>
      <c r="K949" s="7">
        <f>BASE!K962*'FM-029 DEP19May25'!$K$1130</f>
        <v>0</v>
      </c>
      <c r="L949" s="7">
        <f>BASE!L962*'FM-029 DEP19May25'!$L$1130</f>
        <v>0</v>
      </c>
      <c r="M949" s="36">
        <f>BASE!M962*$M$1130</f>
        <v>0</v>
      </c>
      <c r="N949" s="1">
        <f t="shared" si="86"/>
        <v>2</v>
      </c>
      <c r="O949" s="8">
        <f t="shared" si="89"/>
        <v>430265</v>
      </c>
      <c r="P949" s="9">
        <f t="shared" si="87"/>
        <v>430265</v>
      </c>
      <c r="Q949" s="40">
        <f t="array" ref="Q949">IFERROR(_xlfn.STDEV.P(IF((F949:M949&lt;&gt;0)*(F949:M949&lt;&gt;""), F949:M949)), 0)</f>
        <v>135167.29987860663</v>
      </c>
      <c r="R949" s="11">
        <f t="shared" si="90"/>
        <v>31.414895443181905</v>
      </c>
      <c r="S949" s="314">
        <f t="shared" si="88"/>
        <v>68.585104556818095</v>
      </c>
      <c r="T949" s="37" t="str">
        <f t="shared" si="91"/>
        <v>BAJO</v>
      </c>
    </row>
    <row r="950" spans="2:20" ht="18">
      <c r="B950" s="27">
        <v>954</v>
      </c>
      <c r="C950" s="315" t="s">
        <v>998</v>
      </c>
      <c r="D950" s="32" t="s">
        <v>38</v>
      </c>
      <c r="E950" s="32">
        <v>1</v>
      </c>
      <c r="F950" s="7">
        <f>BASE!F963</f>
        <v>0</v>
      </c>
      <c r="G950" s="7">
        <f>BASE!G963</f>
        <v>314781</v>
      </c>
      <c r="H950" s="40">
        <f>BASE!H963*'FM-029 DEP19May25'!$H$1130</f>
        <v>201968.51962038517</v>
      </c>
      <c r="I950" s="7">
        <f>BASE!I963*'FM-029 DEP19May25'!$I$1130</f>
        <v>0</v>
      </c>
      <c r="J950" s="7">
        <f>BASE!J963*'FM-029 DEP19May25'!$J$1130</f>
        <v>0</v>
      </c>
      <c r="K950" s="7">
        <f>BASE!K963*'FM-029 DEP19May25'!$K$1130</f>
        <v>0</v>
      </c>
      <c r="L950" s="7">
        <f>BASE!L963*'FM-029 DEP19May25'!$L$1130</f>
        <v>0</v>
      </c>
      <c r="M950" s="36">
        <f>BASE!M963*$M$1130</f>
        <v>0</v>
      </c>
      <c r="N950" s="1">
        <f t="shared" si="86"/>
        <v>2</v>
      </c>
      <c r="O950" s="8">
        <f t="shared" si="89"/>
        <v>258375</v>
      </c>
      <c r="P950" s="9">
        <f t="shared" si="87"/>
        <v>258375</v>
      </c>
      <c r="Q950" s="40">
        <f t="array" ref="Q950">IFERROR(_xlfn.STDEV.P(IF((F950:M950&lt;&gt;0)*(F950:M950&lt;&gt;""), F950:M950)), 0)</f>
        <v>56406.24018980746</v>
      </c>
      <c r="R950" s="11">
        <f t="shared" si="90"/>
        <v>21.831152468237043</v>
      </c>
      <c r="S950" s="12">
        <f t="shared" si="88"/>
        <v>78.168847531762964</v>
      </c>
      <c r="T950" s="37" t="str">
        <f t="shared" si="91"/>
        <v>ALTO</v>
      </c>
    </row>
    <row r="951" spans="2:20" ht="18">
      <c r="B951" s="27">
        <v>955</v>
      </c>
      <c r="C951" s="315" t="s">
        <v>999</v>
      </c>
      <c r="D951" s="32" t="s">
        <v>38</v>
      </c>
      <c r="E951" s="32">
        <v>1</v>
      </c>
      <c r="F951" s="7">
        <f>BASE!F964</f>
        <v>0</v>
      </c>
      <c r="G951" s="7">
        <f>BASE!G964</f>
        <v>188630</v>
      </c>
      <c r="H951" s="40">
        <f>BASE!H964*'FM-029 DEP19May25'!$H$1130</f>
        <v>302844.57314579707</v>
      </c>
      <c r="I951" s="7">
        <f>BASE!I964*'FM-029 DEP19May25'!$I$1130</f>
        <v>0</v>
      </c>
      <c r="J951" s="7">
        <f>BASE!J964*'FM-029 DEP19May25'!$J$1130</f>
        <v>0</v>
      </c>
      <c r="K951" s="7">
        <f>BASE!K964*'FM-029 DEP19May25'!$K$1130</f>
        <v>0</v>
      </c>
      <c r="L951" s="7">
        <f>BASE!L964*'FM-029 DEP19May25'!$L$1130</f>
        <v>0</v>
      </c>
      <c r="M951" s="36">
        <f>BASE!M964*$M$1130</f>
        <v>0</v>
      </c>
      <c r="N951" s="1">
        <f t="shared" si="86"/>
        <v>2</v>
      </c>
      <c r="O951" s="8">
        <f t="shared" si="89"/>
        <v>245737</v>
      </c>
      <c r="P951" s="9">
        <f t="shared" si="87"/>
        <v>245737</v>
      </c>
      <c r="Q951" s="40">
        <f t="array" ref="Q951">IFERROR(_xlfn.STDEV.P(IF((F951:M951&lt;&gt;0)*(F951:M951&lt;&gt;""), F951:M951)), 0)</f>
        <v>57107.286572898513</v>
      </c>
      <c r="R951" s="11">
        <f t="shared" si="90"/>
        <v>23.239189284844574</v>
      </c>
      <c r="S951" s="12">
        <f t="shared" si="88"/>
        <v>76.760810715155429</v>
      </c>
      <c r="T951" s="37" t="str">
        <f t="shared" si="91"/>
        <v>ALTO</v>
      </c>
    </row>
    <row r="952" spans="2:20" ht="18">
      <c r="B952" s="305">
        <v>956</v>
      </c>
      <c r="C952" s="315" t="s">
        <v>1000</v>
      </c>
      <c r="D952" s="32" t="s">
        <v>38</v>
      </c>
      <c r="E952" s="32">
        <v>1</v>
      </c>
      <c r="F952" s="7">
        <f>BASE!F965</f>
        <v>0</v>
      </c>
      <c r="G952" s="7"/>
      <c r="H952" s="40">
        <f>BASE!H965*'FM-029 DEP19May25'!$H$1130</f>
        <v>313998.75494208437</v>
      </c>
      <c r="I952" s="7">
        <f>BASE!I965*'FM-029 DEP19May25'!$I$1130</f>
        <v>0</v>
      </c>
      <c r="J952" s="7">
        <f>BASE!J965*'FM-029 DEP19May25'!$J$1130</f>
        <v>0</v>
      </c>
      <c r="K952" s="7">
        <f>BASE!K965*'FM-029 DEP19May25'!$K$1130</f>
        <v>0</v>
      </c>
      <c r="L952" s="7">
        <f>BASE!L965*'FM-029 DEP19May25'!$L$1130</f>
        <v>0</v>
      </c>
      <c r="M952" s="36">
        <f>BASE!M965*$M$1130</f>
        <v>0</v>
      </c>
      <c r="N952" s="1">
        <f t="shared" si="86"/>
        <v>1</v>
      </c>
      <c r="O952" s="8">
        <f t="shared" si="89"/>
        <v>313999</v>
      </c>
      <c r="P952" s="9">
        <f t="shared" si="87"/>
        <v>313999</v>
      </c>
      <c r="Q952" s="40">
        <f t="array" ref="Q952">IFERROR(_xlfn.STDEV.P(IF((F952:M952&lt;&gt;0)*(F952:M952&lt;&gt;""), F952:M952)), 0)</f>
        <v>0</v>
      </c>
      <c r="R952" s="11">
        <f t="shared" si="90"/>
        <v>0</v>
      </c>
      <c r="S952" s="12">
        <f t="shared" si="88"/>
        <v>100</v>
      </c>
      <c r="T952" s="37" t="str">
        <f t="shared" si="91"/>
        <v>ALTO</v>
      </c>
    </row>
    <row r="953" spans="2:20" ht="18">
      <c r="B953" s="27">
        <v>957</v>
      </c>
      <c r="C953" s="315" t="s">
        <v>1001</v>
      </c>
      <c r="D953" s="32" t="s">
        <v>38</v>
      </c>
      <c r="E953" s="32">
        <v>1</v>
      </c>
      <c r="F953" s="7">
        <f>BASE!F966</f>
        <v>0</v>
      </c>
      <c r="G953" s="7">
        <f>BASE!G966</f>
        <v>181748</v>
      </c>
      <c r="H953" s="40">
        <f>BASE!H966*'FM-029 DEP19May25'!$H$1130</f>
        <v>199605.85028297294</v>
      </c>
      <c r="I953" s="7">
        <f>BASE!I966*'FM-029 DEP19May25'!$I$1130</f>
        <v>0</v>
      </c>
      <c r="J953" s="7">
        <f>BASE!J966*'FM-029 DEP19May25'!$J$1130</f>
        <v>0</v>
      </c>
      <c r="K953" s="7">
        <f>BASE!K966*'FM-029 DEP19May25'!$K$1130</f>
        <v>0</v>
      </c>
      <c r="L953" s="7">
        <f>BASE!L966*'FM-029 DEP19May25'!$L$1130</f>
        <v>0</v>
      </c>
      <c r="M953" s="36">
        <f>BASE!M966*$M$1130</f>
        <v>0</v>
      </c>
      <c r="N953" s="1">
        <f t="shared" si="86"/>
        <v>2</v>
      </c>
      <c r="O953" s="8">
        <f t="shared" si="89"/>
        <v>190677</v>
      </c>
      <c r="P953" s="9">
        <f t="shared" si="87"/>
        <v>190677</v>
      </c>
      <c r="Q953" s="40">
        <f t="array" ref="Q953">IFERROR(_xlfn.STDEV.P(IF((F953:M953&lt;&gt;0)*(F953:M953&lt;&gt;""), F953:M953)), 0)</f>
        <v>8928.9251414864702</v>
      </c>
      <c r="R953" s="11">
        <f t="shared" si="90"/>
        <v>4.6827489112407212</v>
      </c>
      <c r="S953" s="12">
        <f t="shared" si="88"/>
        <v>95.317251088759278</v>
      </c>
      <c r="T953" s="37" t="str">
        <f t="shared" si="91"/>
        <v>ALTO</v>
      </c>
    </row>
    <row r="954" spans="2:20" ht="18">
      <c r="B954" s="27">
        <v>958</v>
      </c>
      <c r="C954" s="315" t="s">
        <v>1002</v>
      </c>
      <c r="D954" s="32" t="s">
        <v>38</v>
      </c>
      <c r="E954" s="32">
        <v>1</v>
      </c>
      <c r="F954" s="7">
        <f>BASE!F967</f>
        <v>0</v>
      </c>
      <c r="G954" s="7">
        <f>BASE!G967</f>
        <v>0</v>
      </c>
      <c r="H954" s="40">
        <f>BASE!H967*'FM-029 DEP19May25'!$H$1130</f>
        <v>324143.34231982194</v>
      </c>
      <c r="I954" s="7">
        <f>BASE!I967*'FM-029 DEP19May25'!$I$1130</f>
        <v>0</v>
      </c>
      <c r="J954" s="7">
        <f>BASE!J967*'FM-029 DEP19May25'!$J$1130</f>
        <v>0</v>
      </c>
      <c r="K954" s="7">
        <f>BASE!K967*'FM-029 DEP19May25'!$K$1130</f>
        <v>0</v>
      </c>
      <c r="L954" s="7">
        <f>BASE!L967*'FM-029 DEP19May25'!$L$1130</f>
        <v>0</v>
      </c>
      <c r="M954" s="36">
        <f>BASE!M967*$M$1130</f>
        <v>0</v>
      </c>
      <c r="N954" s="1">
        <f t="shared" si="86"/>
        <v>1</v>
      </c>
      <c r="O954" s="8">
        <f t="shared" si="89"/>
        <v>324143</v>
      </c>
      <c r="P954" s="9">
        <f t="shared" si="87"/>
        <v>324143</v>
      </c>
      <c r="Q954" s="40">
        <f t="array" ref="Q954">IFERROR(_xlfn.STDEV.P(IF((F954:M954&lt;&gt;0)*(F954:M954&lt;&gt;""), F954:M954)), 0)</f>
        <v>0</v>
      </c>
      <c r="R954" s="11">
        <f t="shared" si="90"/>
        <v>0</v>
      </c>
      <c r="S954" s="12">
        <f t="shared" si="88"/>
        <v>100</v>
      </c>
      <c r="T954" s="37" t="str">
        <f t="shared" si="91"/>
        <v>ALTO</v>
      </c>
    </row>
    <row r="955" spans="2:20" ht="18">
      <c r="B955" s="27">
        <v>959</v>
      </c>
      <c r="C955" s="33" t="s">
        <v>1003</v>
      </c>
      <c r="D955" s="32" t="s">
        <v>38</v>
      </c>
      <c r="E955" s="32">
        <v>1</v>
      </c>
      <c r="F955" s="7">
        <f>BASE!F968</f>
        <v>0</v>
      </c>
      <c r="G955" s="7">
        <f>BASE!G968</f>
        <v>0</v>
      </c>
      <c r="H955" s="40">
        <f>BASE!H968*'FM-029 DEP19May25'!$H$1130</f>
        <v>284937.92209191405</v>
      </c>
      <c r="I955" s="7">
        <f>BASE!I968*'FM-029 DEP19May25'!$I$1130</f>
        <v>0</v>
      </c>
      <c r="J955" s="7">
        <f>BASE!J968*'FM-029 DEP19May25'!$J$1130</f>
        <v>0</v>
      </c>
      <c r="K955" s="7">
        <f>BASE!K968*'FM-029 DEP19May25'!$K$1130</f>
        <v>0</v>
      </c>
      <c r="L955" s="7">
        <f>BASE!L968*'FM-029 DEP19May25'!$L$1130</f>
        <v>0</v>
      </c>
      <c r="M955" s="36">
        <f>BASE!M968*$M$1130</f>
        <v>0</v>
      </c>
      <c r="N955" s="1">
        <f t="shared" si="86"/>
        <v>1</v>
      </c>
      <c r="O955" s="8">
        <f t="shared" si="89"/>
        <v>284938</v>
      </c>
      <c r="P955" s="9">
        <f t="shared" si="87"/>
        <v>284938</v>
      </c>
      <c r="Q955" s="40">
        <f t="array" ref="Q955">IFERROR(_xlfn.STDEV.P(IF((F955:M955&lt;&gt;0)*(F955:M955&lt;&gt;""), F955:M955)), 0)</f>
        <v>0</v>
      </c>
      <c r="R955" s="11">
        <f t="shared" si="90"/>
        <v>0</v>
      </c>
      <c r="S955" s="12">
        <f t="shared" si="88"/>
        <v>100</v>
      </c>
      <c r="T955" s="37" t="str">
        <f t="shared" si="91"/>
        <v>ALTO</v>
      </c>
    </row>
    <row r="956" spans="2:20" ht="18">
      <c r="B956" s="27">
        <v>960</v>
      </c>
      <c r="C956" s="33" t="s">
        <v>1004</v>
      </c>
      <c r="D956" s="32" t="s">
        <v>38</v>
      </c>
      <c r="E956" s="32">
        <v>1</v>
      </c>
      <c r="F956" s="7">
        <f>BASE!F969</f>
        <v>0</v>
      </c>
      <c r="G956" s="7">
        <f>BASE!G969</f>
        <v>0</v>
      </c>
      <c r="H956" s="40">
        <f>BASE!H969*'FM-029 DEP19May25'!$H$1130</f>
        <v>191218.37413515957</v>
      </c>
      <c r="I956" s="7">
        <f>BASE!I969*'FM-029 DEP19May25'!$I$1130</f>
        <v>0</v>
      </c>
      <c r="J956" s="7">
        <f>BASE!J969*'FM-029 DEP19May25'!$J$1130</f>
        <v>0</v>
      </c>
      <c r="K956" s="7">
        <f>BASE!K969*'FM-029 DEP19May25'!$K$1130</f>
        <v>0</v>
      </c>
      <c r="L956" s="7">
        <f>BASE!L969*'FM-029 DEP19May25'!$L$1130</f>
        <v>0</v>
      </c>
      <c r="M956" s="36">
        <f>BASE!M969*$M$1130</f>
        <v>0</v>
      </c>
      <c r="N956" s="1">
        <f t="shared" si="86"/>
        <v>1</v>
      </c>
      <c r="O956" s="8">
        <f t="shared" si="89"/>
        <v>191218</v>
      </c>
      <c r="P956" s="9">
        <f t="shared" si="87"/>
        <v>191218</v>
      </c>
      <c r="Q956" s="40">
        <f t="array" ref="Q956">IFERROR(_xlfn.STDEV.P(IF((F956:M956&lt;&gt;0)*(F956:M956&lt;&gt;""), F956:M956)), 0)</f>
        <v>0</v>
      </c>
      <c r="R956" s="11">
        <f t="shared" si="90"/>
        <v>0</v>
      </c>
      <c r="S956" s="12">
        <f t="shared" si="88"/>
        <v>100</v>
      </c>
      <c r="T956" s="37" t="str">
        <f t="shared" si="91"/>
        <v>ALTO</v>
      </c>
    </row>
    <row r="957" spans="2:20" ht="18">
      <c r="B957" s="27">
        <v>961</v>
      </c>
      <c r="C957" s="33" t="s">
        <v>1005</v>
      </c>
      <c r="D957" s="32" t="s">
        <v>38</v>
      </c>
      <c r="E957" s="32">
        <v>1</v>
      </c>
      <c r="F957" s="7">
        <f>BASE!F970</f>
        <v>0</v>
      </c>
      <c r="G957" s="7">
        <f>BASE!G970</f>
        <v>435924</v>
      </c>
      <c r="H957" s="40">
        <f>BASE!H970*'FM-029 DEP19May25'!$H$1130</f>
        <v>295756.56513356045</v>
      </c>
      <c r="I957" s="7">
        <f>BASE!I970*'FM-029 DEP19May25'!$I$1130</f>
        <v>0</v>
      </c>
      <c r="J957" s="7">
        <f>BASE!J970*'FM-029 DEP19May25'!$J$1130</f>
        <v>0</v>
      </c>
      <c r="K957" s="7">
        <f>BASE!K970*'FM-029 DEP19May25'!$K$1130</f>
        <v>0</v>
      </c>
      <c r="L957" s="7">
        <f>BASE!L970*'FM-029 DEP19May25'!$L$1130</f>
        <v>0</v>
      </c>
      <c r="M957" s="36">
        <f>BASE!M970*$M$1130</f>
        <v>0</v>
      </c>
      <c r="N957" s="1">
        <f t="shared" si="86"/>
        <v>2</v>
      </c>
      <c r="O957" s="8">
        <f t="shared" si="89"/>
        <v>365840</v>
      </c>
      <c r="P957" s="9">
        <f t="shared" si="87"/>
        <v>365840</v>
      </c>
      <c r="Q957" s="40">
        <f t="array" ref="Q957">IFERROR(_xlfn.STDEV.P(IF((F957:M957&lt;&gt;0)*(F957:M957&lt;&gt;""), F957:M957)), 0)</f>
        <v>70083.717433219819</v>
      </c>
      <c r="R957" s="11">
        <f t="shared" si="90"/>
        <v>19.15693129051493</v>
      </c>
      <c r="S957" s="12">
        <f t="shared" si="88"/>
        <v>80.843068709485067</v>
      </c>
      <c r="T957" s="37" t="str">
        <f t="shared" si="91"/>
        <v>ALTO</v>
      </c>
    </row>
    <row r="958" spans="2:20" ht="18">
      <c r="B958" s="27">
        <v>962</v>
      </c>
      <c r="C958" s="33" t="s">
        <v>1006</v>
      </c>
      <c r="D958" s="32" t="s">
        <v>38</v>
      </c>
      <c r="E958" s="32">
        <v>1</v>
      </c>
      <c r="F958" s="7">
        <f>BASE!F971</f>
        <v>0</v>
      </c>
      <c r="G958" s="7">
        <f>BASE!G971</f>
        <v>233328</v>
      </c>
      <c r="H958" s="40">
        <f>BASE!H971*'FM-029 DEP19May25'!$H$1130</f>
        <v>191218.37413515957</v>
      </c>
      <c r="I958" s="7">
        <f>BASE!I971*'FM-029 DEP19May25'!$I$1130</f>
        <v>0</v>
      </c>
      <c r="J958" s="7">
        <f>BASE!J971*'FM-029 DEP19May25'!$J$1130</f>
        <v>0</v>
      </c>
      <c r="K958" s="7">
        <f>BASE!K971*'FM-029 DEP19May25'!$K$1130</f>
        <v>0</v>
      </c>
      <c r="L958" s="7">
        <f>BASE!L971*'FM-029 DEP19May25'!$L$1130</f>
        <v>0</v>
      </c>
      <c r="M958" s="36">
        <f>BASE!M971*$M$1130</f>
        <v>0</v>
      </c>
      <c r="N958" s="1">
        <f t="shared" si="86"/>
        <v>2</v>
      </c>
      <c r="O958" s="8">
        <f t="shared" si="89"/>
        <v>212273</v>
      </c>
      <c r="P958" s="9">
        <f t="shared" si="87"/>
        <v>212273</v>
      </c>
      <c r="Q958" s="40">
        <f t="array" ref="Q958">IFERROR(_xlfn.STDEV.P(IF((F958:M958&lt;&gt;0)*(F958:M958&lt;&gt;""), F958:M958)), 0)</f>
        <v>21054.812932420216</v>
      </c>
      <c r="R958" s="11">
        <f t="shared" si="90"/>
        <v>9.9187428134620106</v>
      </c>
      <c r="S958" s="12">
        <f t="shared" si="88"/>
        <v>90.081257186537982</v>
      </c>
      <c r="T958" s="37" t="str">
        <f t="shared" si="91"/>
        <v>ALTO</v>
      </c>
    </row>
    <row r="959" spans="2:20" ht="45">
      <c r="B959" s="27">
        <v>963</v>
      </c>
      <c r="C959" s="31" t="s">
        <v>1007</v>
      </c>
      <c r="D959" s="32" t="s">
        <v>38</v>
      </c>
      <c r="E959" s="32">
        <v>1</v>
      </c>
      <c r="F959" s="7">
        <f>BASE!F972</f>
        <v>0</v>
      </c>
      <c r="G959" s="7">
        <f>BASE!G972</f>
        <v>5746761</v>
      </c>
      <c r="H959" s="40">
        <f>BASE!H972*'FM-029 DEP19May25'!$H$1130</f>
        <v>2997037.1200435231</v>
      </c>
      <c r="I959" s="7">
        <f>BASE!I972*'FM-029 DEP19May25'!$I$1130</f>
        <v>0</v>
      </c>
      <c r="J959" s="7">
        <f>BASE!J972*'FM-029 DEP19May25'!$J$1130</f>
        <v>0</v>
      </c>
      <c r="K959" s="7">
        <f>BASE!K972*'FM-029 DEP19May25'!$K$1130</f>
        <v>0</v>
      </c>
      <c r="L959" s="7">
        <f>BASE!L972*'FM-029 DEP19May25'!$L$1130</f>
        <v>0</v>
      </c>
      <c r="M959" s="36">
        <f>BASE!M972*$M$1130</f>
        <v>0</v>
      </c>
      <c r="N959" s="1">
        <f t="shared" si="86"/>
        <v>2</v>
      </c>
      <c r="O959" s="8">
        <f t="shared" si="89"/>
        <v>4371899</v>
      </c>
      <c r="P959" s="9">
        <f t="shared" si="87"/>
        <v>4371899</v>
      </c>
      <c r="Q959" s="40">
        <f t="array" ref="Q959">IFERROR(_xlfn.STDEV.P(IF((F959:M959&lt;&gt;0)*(F959:M959&lt;&gt;""), F959:M959)), 0)</f>
        <v>1374861.9399782375</v>
      </c>
      <c r="R959" s="11">
        <f t="shared" si="90"/>
        <v>31.447705904876521</v>
      </c>
      <c r="S959" s="313">
        <f t="shared" si="88"/>
        <v>68.552294095123472</v>
      </c>
      <c r="T959" s="37" t="str">
        <f t="shared" si="91"/>
        <v>BAJO</v>
      </c>
    </row>
    <row r="960" spans="2:20" ht="18">
      <c r="B960" s="27">
        <v>964</v>
      </c>
      <c r="C960" s="33" t="s">
        <v>1008</v>
      </c>
      <c r="D960" s="32" t="s">
        <v>38</v>
      </c>
      <c r="E960" s="32">
        <v>1</v>
      </c>
      <c r="F960" s="7">
        <f>BASE!F973</f>
        <v>0</v>
      </c>
      <c r="G960" s="7">
        <f>BASE!G973</f>
        <v>0</v>
      </c>
      <c r="H960" s="40">
        <f>BASE!H973*'FM-029 DEP19May25'!$H$1130</f>
        <v>3573386.4796682191</v>
      </c>
      <c r="I960" s="7">
        <f>BASE!I973*'FM-029 DEP19May25'!$I$1130</f>
        <v>0</v>
      </c>
      <c r="J960" s="7">
        <f>BASE!J973*'FM-029 DEP19May25'!$J$1130</f>
        <v>0</v>
      </c>
      <c r="K960" s="7">
        <f>BASE!K973*'FM-029 DEP19May25'!$K$1130</f>
        <v>0</v>
      </c>
      <c r="L960" s="7">
        <f>BASE!L973*'FM-029 DEP19May25'!$L$1130</f>
        <v>0</v>
      </c>
      <c r="M960" s="36">
        <f>BASE!M973*$M$1130</f>
        <v>0</v>
      </c>
      <c r="N960" s="1">
        <f t="shared" si="86"/>
        <v>1</v>
      </c>
      <c r="O960" s="8">
        <f t="shared" si="89"/>
        <v>3573386</v>
      </c>
      <c r="P960" s="9">
        <f t="shared" si="87"/>
        <v>3573386</v>
      </c>
      <c r="Q960" s="40">
        <f t="array" ref="Q960">IFERROR(_xlfn.STDEV.P(IF((F960:M960&lt;&gt;0)*(F960:M960&lt;&gt;""), F960:M960)), 0)</f>
        <v>0</v>
      </c>
      <c r="R960" s="11">
        <f t="shared" si="90"/>
        <v>0</v>
      </c>
      <c r="S960" s="12">
        <f t="shared" si="88"/>
        <v>100</v>
      </c>
      <c r="T960" s="37" t="str">
        <f t="shared" si="91"/>
        <v>ALTO</v>
      </c>
    </row>
    <row r="961" spans="2:20" ht="45">
      <c r="B961" s="27">
        <v>965</v>
      </c>
      <c r="C961" s="31" t="s">
        <v>1009</v>
      </c>
      <c r="D961" s="32" t="s">
        <v>38</v>
      </c>
      <c r="E961" s="32">
        <v>1</v>
      </c>
      <c r="F961" s="7">
        <f>BASE!F974</f>
        <v>0</v>
      </c>
      <c r="G961" s="7">
        <f>BASE!G974</f>
        <v>3762173</v>
      </c>
      <c r="H961" s="40">
        <f>BASE!H974*'FM-029 DEP19May25'!$H$1130</f>
        <v>3589275.927321421</v>
      </c>
      <c r="I961" s="7">
        <f>BASE!I974*'FM-029 DEP19May25'!$I$1130</f>
        <v>0</v>
      </c>
      <c r="J961" s="7">
        <f>BASE!J974*'FM-029 DEP19May25'!$J$1130</f>
        <v>0</v>
      </c>
      <c r="K961" s="7">
        <f>BASE!K974*'FM-029 DEP19May25'!$K$1130</f>
        <v>0</v>
      </c>
      <c r="L961" s="7">
        <f>BASE!L974*'FM-029 DEP19May25'!$L$1130</f>
        <v>0</v>
      </c>
      <c r="M961" s="36">
        <f>BASE!M974*$M$1130</f>
        <v>0</v>
      </c>
      <c r="N961" s="1">
        <f t="shared" si="86"/>
        <v>2</v>
      </c>
      <c r="O961" s="8">
        <f t="shared" si="89"/>
        <v>3675724</v>
      </c>
      <c r="P961" s="9">
        <f t="shared" si="87"/>
        <v>3675724</v>
      </c>
      <c r="Q961" s="40">
        <f t="array" ref="Q961">IFERROR(_xlfn.STDEV.P(IF((F961:M961&lt;&gt;0)*(F961:M961&lt;&gt;""), F961:M961)), 0)</f>
        <v>86448.536339289509</v>
      </c>
      <c r="R961" s="11">
        <f t="shared" si="90"/>
        <v>2.3518777889550333</v>
      </c>
      <c r="S961" s="12">
        <f t="shared" si="88"/>
        <v>97.648122211044964</v>
      </c>
      <c r="T961" s="37" t="str">
        <f t="shared" si="91"/>
        <v>ALTO</v>
      </c>
    </row>
    <row r="962" spans="2:20" ht="30">
      <c r="B962" s="27">
        <v>966</v>
      </c>
      <c r="C962" s="31" t="s">
        <v>1010</v>
      </c>
      <c r="D962" s="32" t="s">
        <v>38</v>
      </c>
      <c r="E962" s="32">
        <v>1</v>
      </c>
      <c r="F962" s="7">
        <f>BASE!F975</f>
        <v>0</v>
      </c>
      <c r="G962" s="7">
        <f>BASE!G975</f>
        <v>6952601</v>
      </c>
      <c r="H962" s="40">
        <f>BASE!H975*'FM-029 DEP19May25'!$H$1130</f>
        <v>3605342.0788158239</v>
      </c>
      <c r="I962" s="7">
        <f>BASE!I975*'FM-029 DEP19May25'!$I$1130</f>
        <v>0</v>
      </c>
      <c r="J962" s="7">
        <f>BASE!J975*'FM-029 DEP19May25'!$J$1130</f>
        <v>0</v>
      </c>
      <c r="K962" s="7">
        <f>BASE!K975*'FM-029 DEP19May25'!$K$1130</f>
        <v>0</v>
      </c>
      <c r="L962" s="7">
        <f>BASE!L975*'FM-029 DEP19May25'!$L$1130</f>
        <v>0</v>
      </c>
      <c r="M962" s="36">
        <f>BASE!M975*$M$1130</f>
        <v>0</v>
      </c>
      <c r="N962" s="1">
        <f t="shared" si="86"/>
        <v>2</v>
      </c>
      <c r="O962" s="8">
        <f t="shared" si="89"/>
        <v>5278972</v>
      </c>
      <c r="P962" s="9">
        <f t="shared" si="87"/>
        <v>5278972</v>
      </c>
      <c r="Q962" s="40">
        <f t="array" ref="Q962">IFERROR(_xlfn.STDEV.P(IF((F962:M962&lt;&gt;0)*(F962:M962&lt;&gt;""), F962:M962)), 0)</f>
        <v>1673629.4605920888</v>
      </c>
      <c r="R962" s="11">
        <f t="shared" si="90"/>
        <v>31.703700277101088</v>
      </c>
      <c r="S962" s="313">
        <f t="shared" si="88"/>
        <v>68.296299722898908</v>
      </c>
      <c r="T962" s="37" t="str">
        <f t="shared" si="91"/>
        <v>BAJO</v>
      </c>
    </row>
    <row r="963" spans="2:20" ht="18">
      <c r="B963" s="27">
        <v>973</v>
      </c>
      <c r="C963" s="33" t="s">
        <v>1017</v>
      </c>
      <c r="D963" s="32" t="s">
        <v>38</v>
      </c>
      <c r="E963" s="32">
        <v>1</v>
      </c>
      <c r="F963" s="7">
        <f>BASE!F982</f>
        <v>0</v>
      </c>
      <c r="G963" s="7">
        <f>BASE!G982</f>
        <v>14067.32</v>
      </c>
      <c r="H963" s="40">
        <f>BASE!H982*'FM-029 DEP19May25'!$H$1130</f>
        <v>0</v>
      </c>
      <c r="I963" s="7">
        <f>BASE!I982*'FM-029 DEP19May25'!$I$1130</f>
        <v>0</v>
      </c>
      <c r="J963" s="7">
        <f>BASE!J982*'FM-029 DEP19May25'!$J$1130</f>
        <v>0</v>
      </c>
      <c r="K963" s="7">
        <f>BASE!K982*'FM-029 DEP19May25'!$K$1130</f>
        <v>0</v>
      </c>
      <c r="L963" s="7">
        <f>BASE!L982*'FM-029 DEP19May25'!$L$1130</f>
        <v>0</v>
      </c>
      <c r="M963" s="36">
        <f>BASE!M982*$M$1130</f>
        <v>0</v>
      </c>
      <c r="N963" s="1">
        <f t="shared" si="86"/>
        <v>1</v>
      </c>
      <c r="O963" s="8">
        <f t="shared" si="89"/>
        <v>14067</v>
      </c>
      <c r="P963" s="9">
        <f t="shared" si="87"/>
        <v>14067</v>
      </c>
      <c r="Q963" s="40">
        <f t="array" ref="Q963">IFERROR(_xlfn.STDEV.P(IF((F963:M963&lt;&gt;0)*(F963:M963&lt;&gt;""), F963:M963)), 0)</f>
        <v>0</v>
      </c>
      <c r="R963" s="11">
        <f t="shared" si="90"/>
        <v>0</v>
      </c>
      <c r="S963" s="12">
        <f t="shared" si="88"/>
        <v>100</v>
      </c>
      <c r="T963" s="37" t="str">
        <f t="shared" si="91"/>
        <v>ALTO</v>
      </c>
    </row>
    <row r="964" spans="2:20" ht="18">
      <c r="B964" s="27">
        <v>974</v>
      </c>
      <c r="C964" s="33" t="s">
        <v>1018</v>
      </c>
      <c r="D964" s="32" t="s">
        <v>38</v>
      </c>
      <c r="E964" s="32">
        <v>1</v>
      </c>
      <c r="F964" s="7">
        <f>BASE!F983</f>
        <v>0</v>
      </c>
      <c r="G964" s="7">
        <f>BASE!G983</f>
        <v>37367.079999999994</v>
      </c>
      <c r="H964" s="40">
        <f>BASE!H983*'FM-029 DEP19May25'!$H$1130</f>
        <v>0</v>
      </c>
      <c r="I964" s="7">
        <f>BASE!I983*'FM-029 DEP19May25'!$I$1130</f>
        <v>0</v>
      </c>
      <c r="J964" s="7">
        <f>BASE!J983*'FM-029 DEP19May25'!$J$1130</f>
        <v>0</v>
      </c>
      <c r="K964" s="7">
        <f>BASE!K983*'FM-029 DEP19May25'!$K$1130</f>
        <v>0</v>
      </c>
      <c r="L964" s="7">
        <f>BASE!L983*'FM-029 DEP19May25'!$L$1130</f>
        <v>0</v>
      </c>
      <c r="M964" s="36">
        <f>BASE!M983*$M$1130</f>
        <v>0</v>
      </c>
      <c r="N964" s="1">
        <f t="shared" si="86"/>
        <v>1</v>
      </c>
      <c r="O964" s="8">
        <f t="shared" si="89"/>
        <v>37367</v>
      </c>
      <c r="P964" s="9">
        <f t="shared" si="87"/>
        <v>37367</v>
      </c>
      <c r="Q964" s="40">
        <f t="array" ref="Q964">IFERROR(_xlfn.STDEV.P(IF((F964:M964&lt;&gt;0)*(F964:M964&lt;&gt;""), F964:M964)), 0)</f>
        <v>0</v>
      </c>
      <c r="R964" s="11">
        <f t="shared" si="90"/>
        <v>0</v>
      </c>
      <c r="S964" s="12">
        <f t="shared" si="88"/>
        <v>100</v>
      </c>
      <c r="T964" s="37" t="str">
        <f t="shared" si="91"/>
        <v>ALTO</v>
      </c>
    </row>
    <row r="965" spans="2:20" ht="18">
      <c r="B965" s="27">
        <v>975</v>
      </c>
      <c r="C965" s="33" t="s">
        <v>1019</v>
      </c>
      <c r="D965" s="32" t="s">
        <v>38</v>
      </c>
      <c r="E965" s="32">
        <v>1</v>
      </c>
      <c r="F965" s="7">
        <f>BASE!F984</f>
        <v>0</v>
      </c>
      <c r="G965" s="7">
        <f>BASE!G984</f>
        <v>43661.24</v>
      </c>
      <c r="H965" s="40">
        <f>BASE!H984*'FM-029 DEP19May25'!$H$1130</f>
        <v>0</v>
      </c>
      <c r="I965" s="7">
        <f>BASE!I984*'FM-029 DEP19May25'!$I$1130</f>
        <v>0</v>
      </c>
      <c r="J965" s="7">
        <f>BASE!J984*'FM-029 DEP19May25'!$J$1130</f>
        <v>0</v>
      </c>
      <c r="K965" s="7">
        <f>BASE!K984*'FM-029 DEP19May25'!$K$1130</f>
        <v>0</v>
      </c>
      <c r="L965" s="7">
        <f>BASE!L984*'FM-029 DEP19May25'!$L$1130</f>
        <v>0</v>
      </c>
      <c r="M965" s="36">
        <f>BASE!M984*$M$1130</f>
        <v>0</v>
      </c>
      <c r="N965" s="1">
        <f t="shared" si="86"/>
        <v>1</v>
      </c>
      <c r="O965" s="8">
        <f t="shared" si="89"/>
        <v>43661</v>
      </c>
      <c r="P965" s="9">
        <f t="shared" si="87"/>
        <v>43661</v>
      </c>
      <c r="Q965" s="40">
        <f t="array" ref="Q965">IFERROR(_xlfn.STDEV.P(IF((F965:M965&lt;&gt;0)*(F965:M965&lt;&gt;""), F965:M965)), 0)</f>
        <v>0</v>
      </c>
      <c r="R965" s="11">
        <f t="shared" si="90"/>
        <v>0</v>
      </c>
      <c r="S965" s="12">
        <f t="shared" si="88"/>
        <v>100</v>
      </c>
      <c r="T965" s="37" t="str">
        <f t="shared" si="91"/>
        <v>ALTO</v>
      </c>
    </row>
    <row r="966" spans="2:20" ht="18">
      <c r="B966" s="27">
        <v>976</v>
      </c>
      <c r="C966" s="33" t="s">
        <v>1020</v>
      </c>
      <c r="D966" s="32" t="s">
        <v>38</v>
      </c>
      <c r="E966" s="32">
        <v>1</v>
      </c>
      <c r="F966" s="7">
        <f>BASE!F985</f>
        <v>0</v>
      </c>
      <c r="G966" s="7">
        <f>BASE!G985</f>
        <v>4390.5999999999995</v>
      </c>
      <c r="H966" s="40">
        <f>BASE!H985*'FM-029 DEP19May25'!$H$1130</f>
        <v>0</v>
      </c>
      <c r="I966" s="7">
        <f>BASE!I985*'FM-029 DEP19May25'!$I$1130</f>
        <v>0</v>
      </c>
      <c r="J966" s="7">
        <f>BASE!J985*'FM-029 DEP19May25'!$J$1130</f>
        <v>0</v>
      </c>
      <c r="K966" s="7">
        <f>BASE!K985*'FM-029 DEP19May25'!$K$1130</f>
        <v>0</v>
      </c>
      <c r="L966" s="7">
        <f>BASE!L985*'FM-029 DEP19May25'!$L$1130</f>
        <v>0</v>
      </c>
      <c r="M966" s="36">
        <f>BASE!M985*$M$1130</f>
        <v>0</v>
      </c>
      <c r="N966" s="1">
        <f t="shared" si="86"/>
        <v>1</v>
      </c>
      <c r="O966" s="8">
        <f t="shared" si="89"/>
        <v>4391</v>
      </c>
      <c r="P966" s="9">
        <f t="shared" si="87"/>
        <v>4391</v>
      </c>
      <c r="Q966" s="40">
        <f t="array" ref="Q966">IFERROR(_xlfn.STDEV.P(IF((F966:M966&lt;&gt;0)*(F966:M966&lt;&gt;""), F966:M966)), 0)</f>
        <v>0</v>
      </c>
      <c r="R966" s="11">
        <f t="shared" si="90"/>
        <v>0</v>
      </c>
      <c r="S966" s="12">
        <f t="shared" si="88"/>
        <v>100</v>
      </c>
      <c r="T966" s="37" t="str">
        <f t="shared" si="91"/>
        <v>ALTO</v>
      </c>
    </row>
    <row r="967" spans="2:20" ht="18">
      <c r="B967" s="27">
        <v>977</v>
      </c>
      <c r="C967" s="33" t="s">
        <v>1021</v>
      </c>
      <c r="D967" s="32" t="s">
        <v>38</v>
      </c>
      <c r="E967" s="32">
        <v>1</v>
      </c>
      <c r="F967" s="7">
        <f>BASE!F986</f>
        <v>0</v>
      </c>
      <c r="G967" s="7">
        <f>BASE!G986</f>
        <v>3858.16</v>
      </c>
      <c r="H967" s="40">
        <f>BASE!H986*'FM-029 DEP19May25'!$H$1130</f>
        <v>0</v>
      </c>
      <c r="I967" s="7">
        <f>BASE!I986*'FM-029 DEP19May25'!$I$1130</f>
        <v>0</v>
      </c>
      <c r="J967" s="7">
        <f>BASE!J986*'FM-029 DEP19May25'!$J$1130</f>
        <v>0</v>
      </c>
      <c r="K967" s="7">
        <f>BASE!K986*'FM-029 DEP19May25'!$K$1130</f>
        <v>0</v>
      </c>
      <c r="L967" s="7">
        <f>BASE!L986*'FM-029 DEP19May25'!$L$1130</f>
        <v>0</v>
      </c>
      <c r="M967" s="36">
        <f>BASE!M986*$M$1130</f>
        <v>0</v>
      </c>
      <c r="N967" s="1">
        <f t="shared" si="86"/>
        <v>1</v>
      </c>
      <c r="O967" s="8">
        <f t="shared" si="89"/>
        <v>3858</v>
      </c>
      <c r="P967" s="9">
        <f t="shared" si="87"/>
        <v>3858</v>
      </c>
      <c r="Q967" s="40">
        <f t="array" ref="Q967">IFERROR(_xlfn.STDEV.P(IF((F967:M967&lt;&gt;0)*(F967:M967&lt;&gt;""), F967:M967)), 0)</f>
        <v>0</v>
      </c>
      <c r="R967" s="11">
        <f t="shared" si="90"/>
        <v>0</v>
      </c>
      <c r="S967" s="12">
        <f t="shared" si="88"/>
        <v>100</v>
      </c>
      <c r="T967" s="37" t="str">
        <f t="shared" si="91"/>
        <v>ALTO</v>
      </c>
    </row>
    <row r="968" spans="2:20" ht="18">
      <c r="B968" s="27">
        <v>978</v>
      </c>
      <c r="C968" s="33" t="s">
        <v>1022</v>
      </c>
      <c r="D968" s="32" t="s">
        <v>38</v>
      </c>
      <c r="E968" s="32">
        <v>1</v>
      </c>
      <c r="F968" s="7">
        <f>BASE!F987</f>
        <v>0</v>
      </c>
      <c r="G968" s="7">
        <f>BASE!G987</f>
        <v>13007.08</v>
      </c>
      <c r="H968" s="40">
        <f>BASE!H987*'FM-029 DEP19May25'!$H$1130</f>
        <v>0</v>
      </c>
      <c r="I968" s="7">
        <f>BASE!I987*'FM-029 DEP19May25'!$I$1130</f>
        <v>0</v>
      </c>
      <c r="J968" s="7">
        <f>BASE!J987*'FM-029 DEP19May25'!$J$1130</f>
        <v>0</v>
      </c>
      <c r="K968" s="7">
        <f>BASE!K987*'FM-029 DEP19May25'!$K$1130</f>
        <v>0</v>
      </c>
      <c r="L968" s="7">
        <f>BASE!L987*'FM-029 DEP19May25'!$L$1130</f>
        <v>0</v>
      </c>
      <c r="M968" s="36">
        <f>BASE!M987*$M$1130</f>
        <v>0</v>
      </c>
      <c r="N968" s="1">
        <f t="shared" si="86"/>
        <v>1</v>
      </c>
      <c r="O968" s="8">
        <f t="shared" si="89"/>
        <v>13007</v>
      </c>
      <c r="P968" s="9">
        <f t="shared" si="87"/>
        <v>13007</v>
      </c>
      <c r="Q968" s="40">
        <f t="array" ref="Q968">IFERROR(_xlfn.STDEV.P(IF((F968:M968&lt;&gt;0)*(F968:M968&lt;&gt;""), F968:M968)), 0)</f>
        <v>0</v>
      </c>
      <c r="R968" s="11">
        <f t="shared" si="90"/>
        <v>0</v>
      </c>
      <c r="S968" s="12">
        <f t="shared" si="88"/>
        <v>100</v>
      </c>
      <c r="T968" s="37" t="str">
        <f t="shared" si="91"/>
        <v>ALTO</v>
      </c>
    </row>
    <row r="969" spans="2:20" ht="18">
      <c r="B969" s="27">
        <v>979</v>
      </c>
      <c r="C969" s="33" t="s">
        <v>1023</v>
      </c>
      <c r="D969" s="32" t="s">
        <v>38</v>
      </c>
      <c r="E969" s="32">
        <v>1</v>
      </c>
      <c r="F969" s="7">
        <f>BASE!F988</f>
        <v>0</v>
      </c>
      <c r="G969" s="7">
        <f>BASE!G988</f>
        <v>1394.32</v>
      </c>
      <c r="H969" s="40">
        <f>BASE!H988*'FM-029 DEP19May25'!$H$1130</f>
        <v>0</v>
      </c>
      <c r="I969" s="7">
        <f>BASE!I988*'FM-029 DEP19May25'!$I$1130</f>
        <v>0</v>
      </c>
      <c r="J969" s="7">
        <f>BASE!J988*'FM-029 DEP19May25'!$J$1130</f>
        <v>0</v>
      </c>
      <c r="K969" s="7">
        <f>BASE!K988*'FM-029 DEP19May25'!$K$1130</f>
        <v>0</v>
      </c>
      <c r="L969" s="7">
        <f>BASE!L988*'FM-029 DEP19May25'!$L$1130</f>
        <v>0</v>
      </c>
      <c r="M969" s="36">
        <f>BASE!M988*$M$1130</f>
        <v>0</v>
      </c>
      <c r="N969" s="1">
        <f t="shared" si="86"/>
        <v>1</v>
      </c>
      <c r="O969" s="8">
        <f t="shared" si="89"/>
        <v>1394</v>
      </c>
      <c r="P969" s="9">
        <f t="shared" si="87"/>
        <v>1394</v>
      </c>
      <c r="Q969" s="40">
        <f t="array" ref="Q969">IFERROR(_xlfn.STDEV.P(IF((F969:M969&lt;&gt;0)*(F969:M969&lt;&gt;""), F969:M969)), 0)</f>
        <v>0</v>
      </c>
      <c r="R969" s="11">
        <f t="shared" si="90"/>
        <v>0</v>
      </c>
      <c r="S969" s="12">
        <f t="shared" si="88"/>
        <v>100</v>
      </c>
      <c r="T969" s="37" t="str">
        <f t="shared" si="91"/>
        <v>ALTO</v>
      </c>
    </row>
    <row r="970" spans="2:20" ht="18">
      <c r="B970" s="27">
        <v>980</v>
      </c>
      <c r="C970" s="33" t="s">
        <v>1024</v>
      </c>
      <c r="D970" s="32" t="s">
        <v>38</v>
      </c>
      <c r="E970" s="32">
        <v>1</v>
      </c>
      <c r="F970" s="7">
        <f>BASE!F989</f>
        <v>0</v>
      </c>
      <c r="G970" s="7">
        <f>BASE!G989</f>
        <v>1414.04</v>
      </c>
      <c r="H970" s="40">
        <f>BASE!H989*'FM-029 DEP19May25'!$H$1130</f>
        <v>0</v>
      </c>
      <c r="I970" s="7">
        <f>BASE!I989*'FM-029 DEP19May25'!$I$1130</f>
        <v>0</v>
      </c>
      <c r="J970" s="7">
        <f>BASE!J989*'FM-029 DEP19May25'!$J$1130</f>
        <v>0</v>
      </c>
      <c r="K970" s="7">
        <f>BASE!K989*'FM-029 DEP19May25'!$K$1130</f>
        <v>0</v>
      </c>
      <c r="L970" s="7">
        <f>BASE!L989*'FM-029 DEP19May25'!$L$1130</f>
        <v>0</v>
      </c>
      <c r="M970" s="36">
        <f>BASE!M989*$M$1130</f>
        <v>0</v>
      </c>
      <c r="N970" s="1">
        <f t="shared" ref="N970:N1033" si="92">COUNTIF(F970:M970,"&gt;0")</f>
        <v>1</v>
      </c>
      <c r="O970" s="8">
        <f t="shared" si="89"/>
        <v>1414</v>
      </c>
      <c r="P970" s="9">
        <f t="shared" ref="P970:P1033" si="93">IFERROR(ROUND(+O970*E970,0),0)</f>
        <v>1414</v>
      </c>
      <c r="Q970" s="40">
        <f t="array" ref="Q970">IFERROR(_xlfn.STDEV.P(IF((F970:M970&lt;&gt;0)*(F970:M970&lt;&gt;""), F970:M970)), 0)</f>
        <v>0</v>
      </c>
      <c r="R970" s="11">
        <f t="shared" si="90"/>
        <v>0</v>
      </c>
      <c r="S970" s="12">
        <f t="shared" ref="S970:S1033" si="94">IFERROR(100-R970,0)</f>
        <v>100</v>
      </c>
      <c r="T970" s="37" t="str">
        <f t="shared" si="91"/>
        <v>ALTO</v>
      </c>
    </row>
    <row r="971" spans="2:20" ht="18">
      <c r="B971" s="27">
        <v>981</v>
      </c>
      <c r="C971" s="33" t="s">
        <v>1025</v>
      </c>
      <c r="D971" s="32" t="s">
        <v>38</v>
      </c>
      <c r="E971" s="32">
        <v>1</v>
      </c>
      <c r="F971" s="7">
        <f>BASE!F990</f>
        <v>0</v>
      </c>
      <c r="G971" s="7">
        <f>BASE!G990</f>
        <v>203</v>
      </c>
      <c r="H971" s="40">
        <f>BASE!H990*'FM-029 DEP19May25'!$H$1130</f>
        <v>0</v>
      </c>
      <c r="I971" s="7">
        <f>BASE!I990*'FM-029 DEP19May25'!$I$1130</f>
        <v>0</v>
      </c>
      <c r="J971" s="7">
        <f>BASE!J990*'FM-029 DEP19May25'!$J$1130</f>
        <v>0</v>
      </c>
      <c r="K971" s="7">
        <f>BASE!K990*'FM-029 DEP19May25'!$K$1130</f>
        <v>0</v>
      </c>
      <c r="L971" s="7">
        <f>BASE!L990*'FM-029 DEP19May25'!$L$1130</f>
        <v>0</v>
      </c>
      <c r="M971" s="36">
        <f>BASE!M990*$M$1130</f>
        <v>0</v>
      </c>
      <c r="N971" s="1">
        <f t="shared" si="92"/>
        <v>1</v>
      </c>
      <c r="O971" s="8">
        <f t="shared" ref="O971:O1034" si="95">IFERROR(ROUND(AVERAGEIF(F971:M971,"&gt;0"),0),0)</f>
        <v>203</v>
      </c>
      <c r="P971" s="9">
        <f t="shared" si="93"/>
        <v>203</v>
      </c>
      <c r="Q971" s="40">
        <f t="array" ref="Q971">IFERROR(_xlfn.STDEV.P(IF((F971:M971&lt;&gt;0)*(F971:M971&lt;&gt;""), F971:M971)), 0)</f>
        <v>0</v>
      </c>
      <c r="R971" s="11">
        <f t="shared" si="90"/>
        <v>0</v>
      </c>
      <c r="S971" s="12">
        <f t="shared" si="94"/>
        <v>100</v>
      </c>
      <c r="T971" s="37" t="str">
        <f t="shared" si="91"/>
        <v>ALTO</v>
      </c>
    </row>
    <row r="972" spans="2:20" ht="18">
      <c r="B972" s="27">
        <v>982</v>
      </c>
      <c r="C972" s="33" t="s">
        <v>1026</v>
      </c>
      <c r="D972" s="32" t="s">
        <v>38</v>
      </c>
      <c r="E972" s="32">
        <v>1</v>
      </c>
      <c r="F972" s="7">
        <f>BASE!F991</f>
        <v>0</v>
      </c>
      <c r="G972" s="7">
        <f>BASE!G991</f>
        <v>156.6</v>
      </c>
      <c r="H972" s="40">
        <f>BASE!H991*'FM-029 DEP19May25'!$H$1130</f>
        <v>0</v>
      </c>
      <c r="I972" s="7">
        <f>BASE!I991*'FM-029 DEP19May25'!$I$1130</f>
        <v>0</v>
      </c>
      <c r="J972" s="7">
        <f>BASE!J991*'FM-029 DEP19May25'!$J$1130</f>
        <v>0</v>
      </c>
      <c r="K972" s="7">
        <f>BASE!K991*'FM-029 DEP19May25'!$K$1130</f>
        <v>0</v>
      </c>
      <c r="L972" s="7">
        <f>BASE!L991*'FM-029 DEP19May25'!$L$1130</f>
        <v>0</v>
      </c>
      <c r="M972" s="36">
        <f>BASE!M991*$M$1130</f>
        <v>0</v>
      </c>
      <c r="N972" s="1">
        <f t="shared" si="92"/>
        <v>1</v>
      </c>
      <c r="O972" s="8">
        <f t="shared" si="95"/>
        <v>157</v>
      </c>
      <c r="P972" s="9">
        <f t="shared" si="93"/>
        <v>157</v>
      </c>
      <c r="Q972" s="40">
        <f t="array" ref="Q972">IFERROR(_xlfn.STDEV.P(IF((F972:M972&lt;&gt;0)*(F972:M972&lt;&gt;""), F972:M972)), 0)</f>
        <v>0</v>
      </c>
      <c r="R972" s="11">
        <f t="shared" si="90"/>
        <v>0</v>
      </c>
      <c r="S972" s="12">
        <f t="shared" si="94"/>
        <v>100</v>
      </c>
      <c r="T972" s="37" t="str">
        <f t="shared" si="91"/>
        <v>ALTO</v>
      </c>
    </row>
    <row r="973" spans="2:20" ht="18">
      <c r="B973" s="27">
        <v>983</v>
      </c>
      <c r="C973" s="33" t="s">
        <v>1027</v>
      </c>
      <c r="D973" s="32" t="s">
        <v>38</v>
      </c>
      <c r="E973" s="32">
        <v>1</v>
      </c>
      <c r="F973" s="7">
        <f>BASE!F992</f>
        <v>0</v>
      </c>
      <c r="G973" s="7">
        <f>BASE!G992</f>
        <v>1562.52</v>
      </c>
      <c r="H973" s="40">
        <f>BASE!H992*'FM-029 DEP19May25'!$H$1130</f>
        <v>0</v>
      </c>
      <c r="I973" s="7">
        <f>BASE!I992*'FM-029 DEP19May25'!$I$1130</f>
        <v>0</v>
      </c>
      <c r="J973" s="7">
        <f>BASE!J992*'FM-029 DEP19May25'!$J$1130</f>
        <v>0</v>
      </c>
      <c r="K973" s="7">
        <f>BASE!K992*'FM-029 DEP19May25'!$K$1130</f>
        <v>0</v>
      </c>
      <c r="L973" s="7">
        <f>BASE!L992*'FM-029 DEP19May25'!$L$1130</f>
        <v>0</v>
      </c>
      <c r="M973" s="36">
        <f>BASE!M992*$M$1130</f>
        <v>0</v>
      </c>
      <c r="N973" s="1">
        <f t="shared" si="92"/>
        <v>1</v>
      </c>
      <c r="O973" s="8">
        <f t="shared" si="95"/>
        <v>1563</v>
      </c>
      <c r="P973" s="9">
        <f t="shared" si="93"/>
        <v>1563</v>
      </c>
      <c r="Q973" s="40">
        <f t="array" ref="Q973">IFERROR(_xlfn.STDEV.P(IF((F973:M973&lt;&gt;0)*(F973:M973&lt;&gt;""), F973:M973)), 0)</f>
        <v>0</v>
      </c>
      <c r="R973" s="11">
        <f t="shared" si="90"/>
        <v>0</v>
      </c>
      <c r="S973" s="12">
        <f t="shared" si="94"/>
        <v>100</v>
      </c>
      <c r="T973" s="37" t="str">
        <f t="shared" si="91"/>
        <v>ALTO</v>
      </c>
    </row>
    <row r="974" spans="2:20" ht="18">
      <c r="B974" s="27">
        <v>984</v>
      </c>
      <c r="C974" s="33" t="s">
        <v>1028</v>
      </c>
      <c r="D974" s="32" t="s">
        <v>38</v>
      </c>
      <c r="E974" s="32">
        <v>1</v>
      </c>
      <c r="F974" s="7">
        <f>BASE!F993</f>
        <v>0</v>
      </c>
      <c r="G974" s="7">
        <f>BASE!G993</f>
        <v>1164.6399999999999</v>
      </c>
      <c r="H974" s="40">
        <f>BASE!H993*'FM-029 DEP19May25'!$H$1130</f>
        <v>0</v>
      </c>
      <c r="I974" s="7">
        <f>BASE!I993*'FM-029 DEP19May25'!$I$1130</f>
        <v>0</v>
      </c>
      <c r="J974" s="7">
        <f>BASE!J993*'FM-029 DEP19May25'!$J$1130</f>
        <v>0</v>
      </c>
      <c r="K974" s="7">
        <f>BASE!K993*'FM-029 DEP19May25'!$K$1130</f>
        <v>0</v>
      </c>
      <c r="L974" s="7">
        <f>BASE!L993*'FM-029 DEP19May25'!$L$1130</f>
        <v>0</v>
      </c>
      <c r="M974" s="36">
        <f>BASE!M993*$M$1130</f>
        <v>0</v>
      </c>
      <c r="N974" s="1">
        <f t="shared" si="92"/>
        <v>1</v>
      </c>
      <c r="O974" s="8">
        <f t="shared" si="95"/>
        <v>1165</v>
      </c>
      <c r="P974" s="9">
        <f t="shared" si="93"/>
        <v>1165</v>
      </c>
      <c r="Q974" s="40">
        <f t="array" ref="Q974">IFERROR(_xlfn.STDEV.P(IF((F974:M974&lt;&gt;0)*(F974:M974&lt;&gt;""), F974:M974)), 0)</f>
        <v>0</v>
      </c>
      <c r="R974" s="11">
        <f t="shared" si="90"/>
        <v>0</v>
      </c>
      <c r="S974" s="12">
        <f t="shared" si="94"/>
        <v>100</v>
      </c>
      <c r="T974" s="37" t="str">
        <f t="shared" si="91"/>
        <v>ALTO</v>
      </c>
    </row>
    <row r="975" spans="2:20" ht="18">
      <c r="B975" s="27">
        <v>985</v>
      </c>
      <c r="C975" s="33" t="s">
        <v>1029</v>
      </c>
      <c r="D975" s="32" t="s">
        <v>38</v>
      </c>
      <c r="E975" s="32">
        <v>1</v>
      </c>
      <c r="F975" s="7">
        <f>BASE!F994</f>
        <v>0</v>
      </c>
      <c r="G975" s="7">
        <f>BASE!G994</f>
        <v>137584.12</v>
      </c>
      <c r="H975" s="40">
        <f>BASE!H994*'FM-029 DEP19May25'!$H$1130</f>
        <v>0</v>
      </c>
      <c r="I975" s="7">
        <f>BASE!I994*'FM-029 DEP19May25'!$I$1130</f>
        <v>0</v>
      </c>
      <c r="J975" s="7">
        <f>BASE!J994*'FM-029 DEP19May25'!$J$1130</f>
        <v>0</v>
      </c>
      <c r="K975" s="7">
        <f>BASE!K994*'FM-029 DEP19May25'!$K$1130</f>
        <v>0</v>
      </c>
      <c r="L975" s="7">
        <f>BASE!L994*'FM-029 DEP19May25'!$L$1130</f>
        <v>0</v>
      </c>
      <c r="M975" s="36">
        <f>BASE!M994*$M$1130</f>
        <v>0</v>
      </c>
      <c r="N975" s="1">
        <f t="shared" si="92"/>
        <v>1</v>
      </c>
      <c r="O975" s="8">
        <f t="shared" si="95"/>
        <v>137584</v>
      </c>
      <c r="P975" s="9">
        <f t="shared" si="93"/>
        <v>137584</v>
      </c>
      <c r="Q975" s="40">
        <f t="array" ref="Q975">IFERROR(_xlfn.STDEV.P(IF((F975:M975&lt;&gt;0)*(F975:M975&lt;&gt;""), F975:M975)), 0)</f>
        <v>0</v>
      </c>
      <c r="R975" s="11">
        <f t="shared" si="90"/>
        <v>0</v>
      </c>
      <c r="S975" s="12">
        <f t="shared" si="94"/>
        <v>100</v>
      </c>
      <c r="T975" s="37" t="str">
        <f t="shared" si="91"/>
        <v>ALTO</v>
      </c>
    </row>
    <row r="976" spans="2:20" ht="18">
      <c r="B976" s="27">
        <v>986</v>
      </c>
      <c r="C976" s="33" t="s">
        <v>1030</v>
      </c>
      <c r="D976" s="32" t="s">
        <v>38</v>
      </c>
      <c r="E976" s="32">
        <v>1</v>
      </c>
      <c r="F976" s="7">
        <f>BASE!F995</f>
        <v>0</v>
      </c>
      <c r="G976" s="7">
        <f>BASE!G995</f>
        <v>125834.48</v>
      </c>
      <c r="H976" s="40">
        <f>BASE!H995*'FM-029 DEP19May25'!$H$1130</f>
        <v>0</v>
      </c>
      <c r="I976" s="7">
        <f>BASE!I995*'FM-029 DEP19May25'!$I$1130</f>
        <v>0</v>
      </c>
      <c r="J976" s="7">
        <f>BASE!J995*'FM-029 DEP19May25'!$J$1130</f>
        <v>0</v>
      </c>
      <c r="K976" s="7">
        <f>BASE!K995*'FM-029 DEP19May25'!$K$1130</f>
        <v>0</v>
      </c>
      <c r="L976" s="7">
        <f>BASE!L995*'FM-029 DEP19May25'!$L$1130</f>
        <v>0</v>
      </c>
      <c r="M976" s="36">
        <f>BASE!M995*$M$1130</f>
        <v>0</v>
      </c>
      <c r="N976" s="1">
        <f t="shared" si="92"/>
        <v>1</v>
      </c>
      <c r="O976" s="8">
        <f t="shared" si="95"/>
        <v>125834</v>
      </c>
      <c r="P976" s="9">
        <f t="shared" si="93"/>
        <v>125834</v>
      </c>
      <c r="Q976" s="40">
        <f t="array" ref="Q976">IFERROR(_xlfn.STDEV.P(IF((F976:M976&lt;&gt;0)*(F976:M976&lt;&gt;""), F976:M976)), 0)</f>
        <v>0</v>
      </c>
      <c r="R976" s="11">
        <f t="shared" si="90"/>
        <v>0</v>
      </c>
      <c r="S976" s="12">
        <f t="shared" si="94"/>
        <v>100</v>
      </c>
      <c r="T976" s="37" t="str">
        <f t="shared" si="91"/>
        <v>ALTO</v>
      </c>
    </row>
    <row r="977" spans="2:20" ht="18">
      <c r="B977" s="27">
        <v>987</v>
      </c>
      <c r="C977" s="33" t="s">
        <v>1031</v>
      </c>
      <c r="D977" s="32" t="s">
        <v>38</v>
      </c>
      <c r="E977" s="32">
        <v>1</v>
      </c>
      <c r="F977" s="7">
        <f>BASE!F996</f>
        <v>0</v>
      </c>
      <c r="G977" s="7">
        <f>BASE!G996</f>
        <v>9397.16</v>
      </c>
      <c r="H977" s="40">
        <f>BASE!H996*'FM-029 DEP19May25'!$H$1130</f>
        <v>0</v>
      </c>
      <c r="I977" s="7">
        <f>BASE!I996*'FM-029 DEP19May25'!$I$1130</f>
        <v>0</v>
      </c>
      <c r="J977" s="7">
        <f>BASE!J996*'FM-029 DEP19May25'!$J$1130</f>
        <v>0</v>
      </c>
      <c r="K977" s="7">
        <f>BASE!K996*'FM-029 DEP19May25'!$K$1130</f>
        <v>0</v>
      </c>
      <c r="L977" s="7">
        <f>BASE!L996*'FM-029 DEP19May25'!$L$1130</f>
        <v>0</v>
      </c>
      <c r="M977" s="36">
        <f>BASE!M996*$M$1130</f>
        <v>0</v>
      </c>
      <c r="N977" s="1">
        <f t="shared" si="92"/>
        <v>1</v>
      </c>
      <c r="O977" s="8">
        <f t="shared" si="95"/>
        <v>9397</v>
      </c>
      <c r="P977" s="9">
        <f t="shared" si="93"/>
        <v>9397</v>
      </c>
      <c r="Q977" s="40">
        <f t="array" ref="Q977">IFERROR(_xlfn.STDEV.P(IF((F977:M977&lt;&gt;0)*(F977:M977&lt;&gt;""), F977:M977)), 0)</f>
        <v>0</v>
      </c>
      <c r="R977" s="11">
        <f t="shared" si="90"/>
        <v>0</v>
      </c>
      <c r="S977" s="12">
        <f t="shared" si="94"/>
        <v>100</v>
      </c>
      <c r="T977" s="37" t="str">
        <f t="shared" si="91"/>
        <v>ALTO</v>
      </c>
    </row>
    <row r="978" spans="2:20" ht="18">
      <c r="B978" s="27">
        <v>988</v>
      </c>
      <c r="C978" s="33" t="s">
        <v>1032</v>
      </c>
      <c r="D978" s="32" t="s">
        <v>38</v>
      </c>
      <c r="E978" s="32">
        <v>1</v>
      </c>
      <c r="F978" s="7">
        <f>BASE!F997</f>
        <v>0</v>
      </c>
      <c r="G978" s="7">
        <f>BASE!G997</f>
        <v>46986.96</v>
      </c>
      <c r="H978" s="40">
        <f>BASE!H997*'FM-029 DEP19May25'!$H$1130</f>
        <v>0</v>
      </c>
      <c r="I978" s="7">
        <f>BASE!I997*'FM-029 DEP19May25'!$I$1130</f>
        <v>0</v>
      </c>
      <c r="J978" s="7">
        <f>BASE!J997*'FM-029 DEP19May25'!$J$1130</f>
        <v>0</v>
      </c>
      <c r="K978" s="7">
        <f>BASE!K997*'FM-029 DEP19May25'!$K$1130</f>
        <v>0</v>
      </c>
      <c r="L978" s="7">
        <f>BASE!L997*'FM-029 DEP19May25'!$L$1130</f>
        <v>0</v>
      </c>
      <c r="M978" s="36"/>
      <c r="N978" s="1">
        <f t="shared" si="92"/>
        <v>1</v>
      </c>
      <c r="O978" s="8">
        <f t="shared" si="95"/>
        <v>46987</v>
      </c>
      <c r="P978" s="9">
        <f t="shared" si="93"/>
        <v>46987</v>
      </c>
      <c r="Q978" s="40">
        <f t="array" ref="Q978">IFERROR(_xlfn.STDEV.P(IF((F978:M978&lt;&gt;0)*(F978:M978&lt;&gt;""), F978:M978)), 0)</f>
        <v>0</v>
      </c>
      <c r="R978" s="11">
        <f t="shared" si="90"/>
        <v>0</v>
      </c>
      <c r="S978" s="12">
        <f t="shared" si="94"/>
        <v>100</v>
      </c>
      <c r="T978" s="37" t="str">
        <f t="shared" si="91"/>
        <v>ALTO</v>
      </c>
    </row>
    <row r="979" spans="2:20" ht="18">
      <c r="B979" s="27">
        <v>989</v>
      </c>
      <c r="C979" s="33" t="s">
        <v>1033</v>
      </c>
      <c r="D979" s="32" t="s">
        <v>38</v>
      </c>
      <c r="E979" s="32">
        <v>1</v>
      </c>
      <c r="F979" s="7">
        <f>BASE!F998</f>
        <v>0</v>
      </c>
      <c r="G979" s="7">
        <f>BASE!G998</f>
        <v>37567.759999999995</v>
      </c>
      <c r="H979" s="40">
        <f>BASE!H998*'FM-029 DEP19May25'!$H$1130</f>
        <v>0</v>
      </c>
      <c r="I979" s="7">
        <f>BASE!I998*'FM-029 DEP19May25'!$I$1130</f>
        <v>0</v>
      </c>
      <c r="J979" s="7">
        <f>BASE!J998*'FM-029 DEP19May25'!$J$1130</f>
        <v>0</v>
      </c>
      <c r="K979" s="7">
        <f>BASE!K998*'FM-029 DEP19May25'!$K$1130</f>
        <v>0</v>
      </c>
      <c r="L979" s="7">
        <f>BASE!L998*'FM-029 DEP19May25'!$L$1130</f>
        <v>0</v>
      </c>
      <c r="M979" s="36">
        <f>BASE!M998*$M$1130</f>
        <v>0</v>
      </c>
      <c r="N979" s="1">
        <f t="shared" si="92"/>
        <v>1</v>
      </c>
      <c r="O979" s="8">
        <f t="shared" si="95"/>
        <v>37568</v>
      </c>
      <c r="P979" s="9">
        <f t="shared" si="93"/>
        <v>37568</v>
      </c>
      <c r="Q979" s="40">
        <f t="array" ref="Q979">IFERROR(_xlfn.STDEV.P(IF((F979:M979&lt;&gt;0)*(F979:M979&lt;&gt;""), F979:M979)), 0)</f>
        <v>0</v>
      </c>
      <c r="R979" s="11">
        <f t="shared" si="90"/>
        <v>0</v>
      </c>
      <c r="S979" s="12">
        <f t="shared" si="94"/>
        <v>100</v>
      </c>
      <c r="T979" s="37" t="str">
        <f t="shared" si="91"/>
        <v>ALTO</v>
      </c>
    </row>
    <row r="980" spans="2:20" ht="18">
      <c r="B980" s="27">
        <v>990</v>
      </c>
      <c r="C980" s="33" t="s">
        <v>1034</v>
      </c>
      <c r="D980" s="32" t="s">
        <v>38</v>
      </c>
      <c r="E980" s="32">
        <v>1</v>
      </c>
      <c r="F980" s="7">
        <f>BASE!F999</f>
        <v>0</v>
      </c>
      <c r="G980" s="7">
        <f>BASE!G999</f>
        <v>19920.68</v>
      </c>
      <c r="H980" s="40">
        <f>BASE!H999*'FM-029 DEP19May25'!$H$1130</f>
        <v>0</v>
      </c>
      <c r="I980" s="7">
        <f>BASE!I999*'FM-029 DEP19May25'!$I$1130</f>
        <v>0</v>
      </c>
      <c r="J980" s="7">
        <f>BASE!J999*'FM-029 DEP19May25'!$J$1130</f>
        <v>0</v>
      </c>
      <c r="K980" s="7">
        <f>BASE!K999*'FM-029 DEP19May25'!$K$1130</f>
        <v>0</v>
      </c>
      <c r="L980" s="7">
        <f>BASE!L999*'FM-029 DEP19May25'!$L$1130</f>
        <v>0</v>
      </c>
      <c r="M980" s="36">
        <f>BASE!M999*$M$1130</f>
        <v>0</v>
      </c>
      <c r="N980" s="1">
        <f t="shared" si="92"/>
        <v>1</v>
      </c>
      <c r="O980" s="8">
        <f t="shared" si="95"/>
        <v>19921</v>
      </c>
      <c r="P980" s="9">
        <f t="shared" si="93"/>
        <v>19921</v>
      </c>
      <c r="Q980" s="40">
        <f t="array" ref="Q980">IFERROR(_xlfn.STDEV.P(IF((F980:M980&lt;&gt;0)*(F980:M980&lt;&gt;""), F980:M980)), 0)</f>
        <v>0</v>
      </c>
      <c r="R980" s="11">
        <f t="shared" si="90"/>
        <v>0</v>
      </c>
      <c r="S980" s="12">
        <f t="shared" si="94"/>
        <v>100</v>
      </c>
      <c r="T980" s="37" t="str">
        <f t="shared" si="91"/>
        <v>ALTO</v>
      </c>
    </row>
    <row r="981" spans="2:20" ht="18">
      <c r="B981" s="27">
        <v>991</v>
      </c>
      <c r="C981" s="33" t="s">
        <v>1035</v>
      </c>
      <c r="D981" s="32" t="s">
        <v>38</v>
      </c>
      <c r="E981" s="32">
        <v>1</v>
      </c>
      <c r="F981" s="7">
        <f>BASE!F1000</f>
        <v>0</v>
      </c>
      <c r="G981" s="7">
        <f>BASE!G1000</f>
        <v>362355</v>
      </c>
      <c r="H981" s="40">
        <f>BASE!H1000*'FM-029 DEP19May25'!$H$1130</f>
        <v>0</v>
      </c>
      <c r="I981" s="7">
        <f>BASE!I1000*'FM-029 DEP19May25'!$I$1130</f>
        <v>0</v>
      </c>
      <c r="J981" s="7">
        <f>BASE!J1000*'FM-029 DEP19May25'!$J$1130</f>
        <v>0</v>
      </c>
      <c r="K981" s="7">
        <f>BASE!K1000*'FM-029 DEP19May25'!$K$1130</f>
        <v>0</v>
      </c>
      <c r="L981" s="7">
        <f>BASE!L1000*'FM-029 DEP19May25'!$L$1130</f>
        <v>0</v>
      </c>
      <c r="M981" s="36">
        <f>BASE!M1000*$M$1130</f>
        <v>0</v>
      </c>
      <c r="N981" s="1">
        <f t="shared" si="92"/>
        <v>1</v>
      </c>
      <c r="O981" s="8">
        <f t="shared" si="95"/>
        <v>362355</v>
      </c>
      <c r="P981" s="9">
        <f t="shared" si="93"/>
        <v>362355</v>
      </c>
      <c r="Q981" s="40">
        <f t="array" ref="Q981">IFERROR(_xlfn.STDEV.P(IF((F981:M981&lt;&gt;0)*(F981:M981&lt;&gt;""), F981:M981)), 0)</f>
        <v>0</v>
      </c>
      <c r="R981" s="11">
        <f t="shared" si="90"/>
        <v>0</v>
      </c>
      <c r="S981" s="12">
        <f t="shared" si="94"/>
        <v>100</v>
      </c>
      <c r="T981" s="37" t="str">
        <f t="shared" si="91"/>
        <v>ALTO</v>
      </c>
    </row>
    <row r="982" spans="2:20" ht="18">
      <c r="B982" s="27">
        <v>992</v>
      </c>
      <c r="C982" s="33" t="s">
        <v>1036</v>
      </c>
      <c r="D982" s="32" t="s">
        <v>38</v>
      </c>
      <c r="E982" s="32">
        <v>1</v>
      </c>
      <c r="F982" s="7">
        <f>BASE!F1001</f>
        <v>0</v>
      </c>
      <c r="G982" s="7">
        <f>BASE!G1001</f>
        <v>420349.19999999995</v>
      </c>
      <c r="H982" s="40">
        <f>BASE!H1001*'FM-029 DEP19May25'!$H$1130</f>
        <v>0</v>
      </c>
      <c r="I982" s="7">
        <f>BASE!I1001*'FM-029 DEP19May25'!$I$1130</f>
        <v>0</v>
      </c>
      <c r="J982" s="7">
        <f>BASE!J1001*'FM-029 DEP19May25'!$J$1130</f>
        <v>0</v>
      </c>
      <c r="K982" s="7">
        <f>BASE!K1001*'FM-029 DEP19May25'!$K$1130</f>
        <v>0</v>
      </c>
      <c r="L982" s="7">
        <f>BASE!L1001*'FM-029 DEP19May25'!$L$1130</f>
        <v>0</v>
      </c>
      <c r="M982" s="36">
        <f>BASE!M1001*$M$1130</f>
        <v>0</v>
      </c>
      <c r="N982" s="1">
        <f t="shared" si="92"/>
        <v>1</v>
      </c>
      <c r="O982" s="8">
        <f t="shared" si="95"/>
        <v>420349</v>
      </c>
      <c r="P982" s="9">
        <f t="shared" si="93"/>
        <v>420349</v>
      </c>
      <c r="Q982" s="40">
        <f t="array" ref="Q982">IFERROR(_xlfn.STDEV.P(IF((F982:M982&lt;&gt;0)*(F982:M982&lt;&gt;""), F982:M982)), 0)</f>
        <v>0</v>
      </c>
      <c r="R982" s="11">
        <f t="shared" si="90"/>
        <v>0</v>
      </c>
      <c r="S982" s="12">
        <f t="shared" si="94"/>
        <v>100</v>
      </c>
      <c r="T982" s="37" t="str">
        <f t="shared" si="91"/>
        <v>ALTO</v>
      </c>
    </row>
    <row r="983" spans="2:20" ht="18">
      <c r="B983" s="27">
        <v>993</v>
      </c>
      <c r="C983" s="33" t="s">
        <v>1037</v>
      </c>
      <c r="D983" s="32" t="s">
        <v>38</v>
      </c>
      <c r="E983" s="32">
        <v>1</v>
      </c>
      <c r="F983" s="7">
        <f>BASE!F1002</f>
        <v>0</v>
      </c>
      <c r="G983" s="7">
        <f>BASE!G1002</f>
        <v>1642413.8399999999</v>
      </c>
      <c r="H983" s="40">
        <f>BASE!H1002*'FM-029 DEP19May25'!$H$1130</f>
        <v>0</v>
      </c>
      <c r="I983" s="7">
        <f>BASE!I1002*'FM-029 DEP19May25'!$I$1130</f>
        <v>0</v>
      </c>
      <c r="J983" s="7">
        <f>BASE!J1002*'FM-029 DEP19May25'!$J$1130</f>
        <v>0</v>
      </c>
      <c r="K983" s="7">
        <f>BASE!K1002*'FM-029 DEP19May25'!$K$1130</f>
        <v>0</v>
      </c>
      <c r="L983" s="7">
        <f>BASE!L1002*'FM-029 DEP19May25'!$L$1130</f>
        <v>0</v>
      </c>
      <c r="M983" s="36">
        <f>BASE!M1002*$M$1130</f>
        <v>0</v>
      </c>
      <c r="N983" s="1">
        <f t="shared" si="92"/>
        <v>1</v>
      </c>
      <c r="O983" s="8">
        <f t="shared" si="95"/>
        <v>1642414</v>
      </c>
      <c r="P983" s="9">
        <f t="shared" si="93"/>
        <v>1642414</v>
      </c>
      <c r="Q983" s="40">
        <f t="array" ref="Q983">IFERROR(_xlfn.STDEV.P(IF((F983:M983&lt;&gt;0)*(F983:M983&lt;&gt;""), F983:M983)), 0)</f>
        <v>0</v>
      </c>
      <c r="R983" s="11">
        <f t="shared" si="90"/>
        <v>0</v>
      </c>
      <c r="S983" s="12">
        <f t="shared" si="94"/>
        <v>100</v>
      </c>
      <c r="T983" s="37" t="str">
        <f t="shared" si="91"/>
        <v>ALTO</v>
      </c>
    </row>
    <row r="984" spans="2:20" ht="18">
      <c r="B984" s="27">
        <v>994</v>
      </c>
      <c r="C984" s="33" t="s">
        <v>1038</v>
      </c>
      <c r="D984" s="32" t="s">
        <v>38</v>
      </c>
      <c r="E984" s="32">
        <v>1</v>
      </c>
      <c r="F984" s="7">
        <f>BASE!F1003</f>
        <v>0</v>
      </c>
      <c r="G984" s="7">
        <f>BASE!G1003</f>
        <v>3315408.76</v>
      </c>
      <c r="H984" s="40">
        <f>BASE!H1003*'FM-029 DEP19May25'!$H$1130</f>
        <v>0</v>
      </c>
      <c r="I984" s="7">
        <f>BASE!I1003*'FM-029 DEP19May25'!$I$1130</f>
        <v>0</v>
      </c>
      <c r="J984" s="7">
        <f>BASE!J1003*'FM-029 DEP19May25'!$J$1130</f>
        <v>0</v>
      </c>
      <c r="K984" s="7">
        <f>BASE!K1003*'FM-029 DEP19May25'!$K$1130</f>
        <v>0</v>
      </c>
      <c r="L984" s="7">
        <f>BASE!L1003*'FM-029 DEP19May25'!$L$1130</f>
        <v>0</v>
      </c>
      <c r="M984" s="36">
        <f>BASE!M1003*$M$1130</f>
        <v>0</v>
      </c>
      <c r="N984" s="1">
        <f t="shared" si="92"/>
        <v>1</v>
      </c>
      <c r="O984" s="8">
        <f t="shared" si="95"/>
        <v>3315409</v>
      </c>
      <c r="P984" s="9">
        <f t="shared" si="93"/>
        <v>3315409</v>
      </c>
      <c r="Q984" s="40">
        <f t="array" ref="Q984">IFERROR(_xlfn.STDEV.P(IF((F984:M984&lt;&gt;0)*(F984:M984&lt;&gt;""), F984:M984)), 0)</f>
        <v>0</v>
      </c>
      <c r="R984" s="11">
        <f t="shared" si="90"/>
        <v>0</v>
      </c>
      <c r="S984" s="12">
        <f t="shared" si="94"/>
        <v>100</v>
      </c>
      <c r="T984" s="37" t="str">
        <f t="shared" si="91"/>
        <v>ALTO</v>
      </c>
    </row>
    <row r="985" spans="2:20" ht="18">
      <c r="B985" s="27">
        <v>995</v>
      </c>
      <c r="C985" s="33" t="s">
        <v>1039</v>
      </c>
      <c r="D985" s="32" t="s">
        <v>38</v>
      </c>
      <c r="E985" s="32">
        <v>1</v>
      </c>
      <c r="F985" s="7">
        <f>BASE!F1004</f>
        <v>0</v>
      </c>
      <c r="G985" s="7">
        <f>BASE!G1004</f>
        <v>2426837.1599999997</v>
      </c>
      <c r="H985" s="40">
        <f>BASE!H1004*'FM-029 DEP19May25'!$H$1130</f>
        <v>0</v>
      </c>
      <c r="I985" s="7">
        <f>BASE!I1004*'FM-029 DEP19May25'!$I$1130</f>
        <v>0</v>
      </c>
      <c r="J985" s="7">
        <f>BASE!J1004*'FM-029 DEP19May25'!$J$1130</f>
        <v>0</v>
      </c>
      <c r="K985" s="7">
        <f>BASE!K1004*'FM-029 DEP19May25'!$K$1130</f>
        <v>0</v>
      </c>
      <c r="L985" s="7">
        <f>BASE!L1004*'FM-029 DEP19May25'!$L$1130</f>
        <v>0</v>
      </c>
      <c r="M985" s="36">
        <f>BASE!M1004*$M$1130</f>
        <v>0</v>
      </c>
      <c r="N985" s="1">
        <f t="shared" si="92"/>
        <v>1</v>
      </c>
      <c r="O985" s="8">
        <f t="shared" si="95"/>
        <v>2426837</v>
      </c>
      <c r="P985" s="9">
        <f t="shared" si="93"/>
        <v>2426837</v>
      </c>
      <c r="Q985" s="40">
        <f t="array" ref="Q985">IFERROR(_xlfn.STDEV.P(IF((F985:M985&lt;&gt;0)*(F985:M985&lt;&gt;""), F985:M985)), 0)</f>
        <v>0</v>
      </c>
      <c r="R985" s="11">
        <f t="shared" si="90"/>
        <v>0</v>
      </c>
      <c r="S985" s="12">
        <f t="shared" si="94"/>
        <v>100</v>
      </c>
      <c r="T985" s="37" t="str">
        <f t="shared" si="91"/>
        <v>ALTO</v>
      </c>
    </row>
    <row r="986" spans="2:20" ht="18">
      <c r="B986" s="27">
        <v>996</v>
      </c>
      <c r="C986" s="33" t="s">
        <v>1040</v>
      </c>
      <c r="D986" s="32" t="s">
        <v>38</v>
      </c>
      <c r="E986" s="32">
        <v>1</v>
      </c>
      <c r="F986" s="7">
        <f>BASE!F1005</f>
        <v>0</v>
      </c>
      <c r="G986" s="7">
        <f>BASE!G1005</f>
        <v>1836213.88</v>
      </c>
      <c r="H986" s="40">
        <f>BASE!H1005*'FM-029 DEP19May25'!$H$1130</f>
        <v>0</v>
      </c>
      <c r="I986" s="7">
        <f>BASE!I1005*'FM-029 DEP19May25'!$I$1130</f>
        <v>0</v>
      </c>
      <c r="J986" s="7">
        <f>BASE!J1005*'FM-029 DEP19May25'!$J$1130</f>
        <v>0</v>
      </c>
      <c r="K986" s="7">
        <f>BASE!K1005*'FM-029 DEP19May25'!$K$1130</f>
        <v>0</v>
      </c>
      <c r="L986" s="7">
        <f>BASE!L1005*'FM-029 DEP19May25'!$L$1130</f>
        <v>0</v>
      </c>
      <c r="M986" s="36">
        <f>BASE!M1005*$M$1130</f>
        <v>0</v>
      </c>
      <c r="N986" s="1">
        <f t="shared" si="92"/>
        <v>1</v>
      </c>
      <c r="O986" s="8">
        <f t="shared" si="95"/>
        <v>1836214</v>
      </c>
      <c r="P986" s="9">
        <f t="shared" si="93"/>
        <v>1836214</v>
      </c>
      <c r="Q986" s="40">
        <f t="array" ref="Q986">IFERROR(_xlfn.STDEV.P(IF((F986:M986&lt;&gt;0)*(F986:M986&lt;&gt;""), F986:M986)), 0)</f>
        <v>0</v>
      </c>
      <c r="R986" s="11">
        <f t="shared" si="90"/>
        <v>0</v>
      </c>
      <c r="S986" s="12">
        <f t="shared" si="94"/>
        <v>100</v>
      </c>
      <c r="T986" s="37" t="str">
        <f t="shared" si="91"/>
        <v>ALTO</v>
      </c>
    </row>
    <row r="987" spans="2:20" ht="18">
      <c r="B987" s="27">
        <v>997</v>
      </c>
      <c r="C987" s="33" t="s">
        <v>1041</v>
      </c>
      <c r="D987" s="32" t="s">
        <v>38</v>
      </c>
      <c r="E987" s="32">
        <v>1</v>
      </c>
      <c r="F987" s="7">
        <f>BASE!F1006</f>
        <v>0</v>
      </c>
      <c r="G987" s="7">
        <f>BASE!G1006</f>
        <v>1460682.44</v>
      </c>
      <c r="H987" s="40">
        <f>BASE!H1006*'FM-029 DEP19May25'!$H$1130</f>
        <v>0</v>
      </c>
      <c r="I987" s="7">
        <f>BASE!I1006*'FM-029 DEP19May25'!$I$1130</f>
        <v>0</v>
      </c>
      <c r="J987" s="7">
        <f>BASE!J1006*'FM-029 DEP19May25'!$J$1130</f>
        <v>0</v>
      </c>
      <c r="K987" s="7">
        <f>BASE!K1006*'FM-029 DEP19May25'!$K$1130</f>
        <v>0</v>
      </c>
      <c r="L987" s="7">
        <f>BASE!L1006*'FM-029 DEP19May25'!$L$1130</f>
        <v>0</v>
      </c>
      <c r="M987" s="36">
        <f>BASE!M1006*$M$1130</f>
        <v>0</v>
      </c>
      <c r="N987" s="1">
        <f t="shared" si="92"/>
        <v>1</v>
      </c>
      <c r="O987" s="8">
        <f t="shared" si="95"/>
        <v>1460682</v>
      </c>
      <c r="P987" s="9">
        <f t="shared" si="93"/>
        <v>1460682</v>
      </c>
      <c r="Q987" s="40">
        <f t="array" ref="Q987">IFERROR(_xlfn.STDEV.P(IF((F987:M987&lt;&gt;0)*(F987:M987&lt;&gt;""), F987:M987)), 0)</f>
        <v>0</v>
      </c>
      <c r="R987" s="11">
        <f t="shared" si="90"/>
        <v>0</v>
      </c>
      <c r="S987" s="12">
        <f t="shared" si="94"/>
        <v>100</v>
      </c>
      <c r="T987" s="37" t="str">
        <f t="shared" si="91"/>
        <v>ALTO</v>
      </c>
    </row>
    <row r="988" spans="2:20" ht="18">
      <c r="B988" s="27">
        <v>998</v>
      </c>
      <c r="C988" s="33" t="s">
        <v>1042</v>
      </c>
      <c r="D988" s="32" t="s">
        <v>38</v>
      </c>
      <c r="E988" s="32">
        <v>1</v>
      </c>
      <c r="F988" s="7">
        <f>BASE!F1007</f>
        <v>0</v>
      </c>
      <c r="G988" s="7">
        <f>BASE!G1007</f>
        <v>1948.8</v>
      </c>
      <c r="H988" s="40">
        <f>BASE!H1007*'FM-029 DEP19May25'!$H$1130</f>
        <v>0</v>
      </c>
      <c r="I988" s="7">
        <f>BASE!I1007*'FM-029 DEP19May25'!$I$1130</f>
        <v>0</v>
      </c>
      <c r="J988" s="7">
        <f>BASE!J1007*'FM-029 DEP19May25'!$J$1130</f>
        <v>0</v>
      </c>
      <c r="K988" s="7">
        <f>BASE!K1007*'FM-029 DEP19May25'!$K$1130</f>
        <v>0</v>
      </c>
      <c r="L988" s="7">
        <f>BASE!L1007*'FM-029 DEP19May25'!$L$1130</f>
        <v>0</v>
      </c>
      <c r="M988" s="36">
        <f>BASE!M1007*$M$1130</f>
        <v>0</v>
      </c>
      <c r="N988" s="1">
        <f t="shared" si="92"/>
        <v>1</v>
      </c>
      <c r="O988" s="8">
        <f t="shared" si="95"/>
        <v>1949</v>
      </c>
      <c r="P988" s="9">
        <f t="shared" si="93"/>
        <v>1949</v>
      </c>
      <c r="Q988" s="40">
        <f t="array" ref="Q988">IFERROR(_xlfn.STDEV.P(IF((F988:M988&lt;&gt;0)*(F988:M988&lt;&gt;""), F988:M988)), 0)</f>
        <v>0</v>
      </c>
      <c r="R988" s="11">
        <f t="shared" ref="R988:R1051" si="96">IFERROR(Q988/O988*100,0)</f>
        <v>0</v>
      </c>
      <c r="S988" s="12">
        <f t="shared" si="94"/>
        <v>100</v>
      </c>
      <c r="T988" s="37" t="str">
        <f t="shared" si="91"/>
        <v>ALTO</v>
      </c>
    </row>
    <row r="989" spans="2:20" ht="18">
      <c r="B989" s="27">
        <v>999</v>
      </c>
      <c r="C989" s="33" t="s">
        <v>1043</v>
      </c>
      <c r="D989" s="32" t="s">
        <v>38</v>
      </c>
      <c r="E989" s="32">
        <v>1</v>
      </c>
      <c r="F989" s="7">
        <f>BASE!F1008</f>
        <v>0</v>
      </c>
      <c r="G989" s="7">
        <f>BASE!G1008</f>
        <v>6240.7999999999993</v>
      </c>
      <c r="H989" s="40">
        <f>BASE!H1008*'FM-029 DEP19May25'!$H$1130</f>
        <v>0</v>
      </c>
      <c r="I989" s="7">
        <f>BASE!I1008*'FM-029 DEP19May25'!$I$1130</f>
        <v>0</v>
      </c>
      <c r="J989" s="7">
        <f>BASE!J1008*'FM-029 DEP19May25'!$J$1130</f>
        <v>0</v>
      </c>
      <c r="K989" s="7">
        <f>BASE!K1008*'FM-029 DEP19May25'!$K$1130</f>
        <v>0</v>
      </c>
      <c r="L989" s="7">
        <f>BASE!L1008*'FM-029 DEP19May25'!$L$1130</f>
        <v>0</v>
      </c>
      <c r="M989" s="36">
        <f>BASE!M1008*$M$1130</f>
        <v>0</v>
      </c>
      <c r="N989" s="1">
        <f t="shared" si="92"/>
        <v>1</v>
      </c>
      <c r="O989" s="8">
        <f t="shared" si="95"/>
        <v>6241</v>
      </c>
      <c r="P989" s="9">
        <f t="shared" si="93"/>
        <v>6241</v>
      </c>
      <c r="Q989" s="40">
        <f t="array" ref="Q989">IFERROR(_xlfn.STDEV.P(IF((F989:M989&lt;&gt;0)*(F989:M989&lt;&gt;""), F989:M989)), 0)</f>
        <v>0</v>
      </c>
      <c r="R989" s="11">
        <f t="shared" si="96"/>
        <v>0</v>
      </c>
      <c r="S989" s="12">
        <f t="shared" si="94"/>
        <v>100</v>
      </c>
      <c r="T989" s="37" t="str">
        <f t="shared" si="91"/>
        <v>ALTO</v>
      </c>
    </row>
    <row r="990" spans="2:20" ht="18">
      <c r="B990" s="27">
        <v>1000</v>
      </c>
      <c r="C990" s="33" t="s">
        <v>1044</v>
      </c>
      <c r="D990" s="32" t="s">
        <v>38</v>
      </c>
      <c r="E990" s="32">
        <v>1</v>
      </c>
      <c r="F990" s="7">
        <f>BASE!F1009</f>
        <v>0</v>
      </c>
      <c r="G990" s="7">
        <f>BASE!G1009</f>
        <v>7797.5199999999995</v>
      </c>
      <c r="H990" s="40">
        <f>BASE!H1009*'FM-029 DEP19May25'!$H$1130</f>
        <v>0</v>
      </c>
      <c r="I990" s="7">
        <f>BASE!I1009*'FM-029 DEP19May25'!$I$1130</f>
        <v>0</v>
      </c>
      <c r="J990" s="7">
        <f>BASE!J1009*'FM-029 DEP19May25'!$J$1130</f>
        <v>0</v>
      </c>
      <c r="K990" s="7">
        <f>BASE!K1009*'FM-029 DEP19May25'!$K$1130</f>
        <v>0</v>
      </c>
      <c r="L990" s="7">
        <f>BASE!L1009*'FM-029 DEP19May25'!$L$1130</f>
        <v>0</v>
      </c>
      <c r="M990" s="36">
        <f>BASE!M1009*$M$1130</f>
        <v>0</v>
      </c>
      <c r="N990" s="1">
        <f t="shared" si="92"/>
        <v>1</v>
      </c>
      <c r="O990" s="8">
        <f t="shared" si="95"/>
        <v>7798</v>
      </c>
      <c r="P990" s="9">
        <f t="shared" si="93"/>
        <v>7798</v>
      </c>
      <c r="Q990" s="40">
        <f t="array" ref="Q990">IFERROR(_xlfn.STDEV.P(IF((F990:M990&lt;&gt;0)*(F990:M990&lt;&gt;""), F990:M990)), 0)</f>
        <v>0</v>
      </c>
      <c r="R990" s="11">
        <f t="shared" si="96"/>
        <v>0</v>
      </c>
      <c r="S990" s="12">
        <f t="shared" si="94"/>
        <v>100</v>
      </c>
      <c r="T990" s="37" t="str">
        <f t="shared" si="91"/>
        <v>ALTO</v>
      </c>
    </row>
    <row r="991" spans="2:20" ht="18">
      <c r="B991" s="27">
        <v>1001</v>
      </c>
      <c r="C991" s="33" t="s">
        <v>1045</v>
      </c>
      <c r="D991" s="32" t="s">
        <v>38</v>
      </c>
      <c r="E991" s="32">
        <v>1</v>
      </c>
      <c r="F991" s="7">
        <f>BASE!F1010</f>
        <v>0</v>
      </c>
      <c r="G991" s="7">
        <f>BASE!G1010</f>
        <v>11307.679999999998</v>
      </c>
      <c r="H991" s="40">
        <f>BASE!H1010*'FM-029 DEP19May25'!$H$1130</f>
        <v>0</v>
      </c>
      <c r="I991" s="7">
        <f>BASE!I1010*'FM-029 DEP19May25'!$I$1130</f>
        <v>0</v>
      </c>
      <c r="J991" s="7">
        <f>BASE!J1010*'FM-029 DEP19May25'!$J$1130</f>
        <v>0</v>
      </c>
      <c r="K991" s="7">
        <f>BASE!K1010*'FM-029 DEP19May25'!$K$1130</f>
        <v>0</v>
      </c>
      <c r="L991" s="7">
        <f>BASE!L1010*'FM-029 DEP19May25'!$L$1130</f>
        <v>0</v>
      </c>
      <c r="M991" s="36">
        <f>BASE!M1010*$M$1130</f>
        <v>0</v>
      </c>
      <c r="N991" s="1">
        <f t="shared" si="92"/>
        <v>1</v>
      </c>
      <c r="O991" s="8">
        <f t="shared" si="95"/>
        <v>11308</v>
      </c>
      <c r="P991" s="9">
        <f t="shared" si="93"/>
        <v>11308</v>
      </c>
      <c r="Q991" s="40">
        <f t="array" ref="Q991">IFERROR(_xlfn.STDEV.P(IF((F991:M991&lt;&gt;0)*(F991:M991&lt;&gt;""), F991:M991)), 0)</f>
        <v>0</v>
      </c>
      <c r="R991" s="11">
        <f t="shared" si="96"/>
        <v>0</v>
      </c>
      <c r="S991" s="12">
        <f t="shared" si="94"/>
        <v>100</v>
      </c>
      <c r="T991" s="37" t="str">
        <f t="shared" si="91"/>
        <v>ALTO</v>
      </c>
    </row>
    <row r="992" spans="2:20" ht="18">
      <c r="B992" s="27">
        <v>1002</v>
      </c>
      <c r="C992" s="33" t="s">
        <v>1046</v>
      </c>
      <c r="D992" s="32" t="s">
        <v>38</v>
      </c>
      <c r="E992" s="32">
        <v>1</v>
      </c>
      <c r="F992" s="7">
        <f>BASE!F1011</f>
        <v>0</v>
      </c>
      <c r="G992" s="7">
        <f>BASE!G1011</f>
        <v>6630.5599999999995</v>
      </c>
      <c r="H992" s="40">
        <f>BASE!H1011*'FM-029 DEP19May25'!$H$1130</f>
        <v>0</v>
      </c>
      <c r="I992" s="7">
        <f>BASE!I1011*'FM-029 DEP19May25'!$I$1130</f>
        <v>0</v>
      </c>
      <c r="J992" s="7">
        <f>BASE!J1011*'FM-029 DEP19May25'!$J$1130</f>
        <v>0</v>
      </c>
      <c r="K992" s="7">
        <f>BASE!K1011*'FM-029 DEP19May25'!$K$1130</f>
        <v>0</v>
      </c>
      <c r="L992" s="7">
        <f>BASE!L1011*'FM-029 DEP19May25'!$L$1130</f>
        <v>0</v>
      </c>
      <c r="M992" s="36">
        <f>BASE!M1011*$M$1130</f>
        <v>0</v>
      </c>
      <c r="N992" s="1">
        <f t="shared" si="92"/>
        <v>1</v>
      </c>
      <c r="O992" s="8">
        <f t="shared" si="95"/>
        <v>6631</v>
      </c>
      <c r="P992" s="9">
        <f t="shared" si="93"/>
        <v>6631</v>
      </c>
      <c r="Q992" s="40">
        <f t="array" ref="Q992">IFERROR(_xlfn.STDEV.P(IF((F992:M992&lt;&gt;0)*(F992:M992&lt;&gt;""), F992:M992)), 0)</f>
        <v>0</v>
      </c>
      <c r="R992" s="11">
        <f t="shared" si="96"/>
        <v>0</v>
      </c>
      <c r="S992" s="12">
        <f t="shared" si="94"/>
        <v>100</v>
      </c>
      <c r="T992" s="37" t="str">
        <f t="shared" si="91"/>
        <v>ALTO</v>
      </c>
    </row>
    <row r="993" spans="2:20" ht="45">
      <c r="B993" s="27">
        <v>1003</v>
      </c>
      <c r="C993" s="31" t="s">
        <v>1047</v>
      </c>
      <c r="D993" s="32" t="s">
        <v>38</v>
      </c>
      <c r="E993" s="32">
        <v>1</v>
      </c>
      <c r="F993" s="7">
        <f>BASE!F1012</f>
        <v>0</v>
      </c>
      <c r="G993" s="7">
        <f>BASE!G1012</f>
        <v>24111211.319999997</v>
      </c>
      <c r="H993" s="40">
        <f>BASE!H1012*'FM-029 DEP19May25'!$H$1130</f>
        <v>0</v>
      </c>
      <c r="I993" s="7">
        <f>BASE!I1012*'FM-029 DEP19May25'!$I$1130</f>
        <v>0</v>
      </c>
      <c r="J993" s="7">
        <f>BASE!J1012*'FM-029 DEP19May25'!$J$1130</f>
        <v>0</v>
      </c>
      <c r="K993" s="7">
        <f>BASE!K1012*'FM-029 DEP19May25'!$K$1130</f>
        <v>0</v>
      </c>
      <c r="L993" s="7">
        <f>BASE!L1012*'FM-029 DEP19May25'!$L$1130</f>
        <v>0</v>
      </c>
      <c r="M993" s="36">
        <f>BASE!M1012*$M$1130</f>
        <v>0</v>
      </c>
      <c r="N993" s="1">
        <f t="shared" si="92"/>
        <v>1</v>
      </c>
      <c r="O993" s="8">
        <f t="shared" si="95"/>
        <v>24111211</v>
      </c>
      <c r="P993" s="9">
        <f t="shared" si="93"/>
        <v>24111211</v>
      </c>
      <c r="Q993" s="40">
        <f t="array" ref="Q993">IFERROR(_xlfn.STDEV.P(IF((F993:M993&lt;&gt;0)*(F993:M993&lt;&gt;""), F993:M993)), 0)</f>
        <v>0</v>
      </c>
      <c r="R993" s="11">
        <f t="shared" si="96"/>
        <v>0</v>
      </c>
      <c r="S993" s="12">
        <f t="shared" si="94"/>
        <v>100</v>
      </c>
      <c r="T993" s="37" t="str">
        <f t="shared" si="91"/>
        <v>ALTO</v>
      </c>
    </row>
    <row r="994" spans="2:20" ht="18">
      <c r="B994" s="27">
        <v>1005</v>
      </c>
      <c r="C994" s="33" t="s">
        <v>1049</v>
      </c>
      <c r="D994" s="32" t="s">
        <v>38</v>
      </c>
      <c r="E994" s="32">
        <v>1</v>
      </c>
      <c r="F994" s="7">
        <f>BASE!F1014</f>
        <v>0</v>
      </c>
      <c r="G994" s="7">
        <f>BASE!G1014</f>
        <v>16110267.120000001</v>
      </c>
      <c r="H994" s="40">
        <f>BASE!H1014*'FM-029 DEP19May25'!$H$1130</f>
        <v>0</v>
      </c>
      <c r="I994" s="7">
        <f>BASE!I1014*'FM-029 DEP19May25'!$I$1130</f>
        <v>0</v>
      </c>
      <c r="J994" s="7">
        <f>BASE!J1014*'FM-029 DEP19May25'!$J$1130</f>
        <v>0</v>
      </c>
      <c r="K994" s="7">
        <f>BASE!K1014*'FM-029 DEP19May25'!$K$1130</f>
        <v>0</v>
      </c>
      <c r="L994" s="7">
        <f>BASE!L1014*'FM-029 DEP19May25'!$L$1130</f>
        <v>0</v>
      </c>
      <c r="M994" s="36">
        <f>BASE!M1014*$M$1130</f>
        <v>0</v>
      </c>
      <c r="N994" s="1">
        <f t="shared" si="92"/>
        <v>1</v>
      </c>
      <c r="O994" s="8">
        <f t="shared" si="95"/>
        <v>16110267</v>
      </c>
      <c r="P994" s="9">
        <f t="shared" si="93"/>
        <v>16110267</v>
      </c>
      <c r="Q994" s="40">
        <f t="array" ref="Q994">IFERROR(_xlfn.STDEV.P(IF((F994:M994&lt;&gt;0)*(F994:M994&lt;&gt;""), F994:M994)), 0)</f>
        <v>0</v>
      </c>
      <c r="R994" s="11">
        <f t="shared" si="96"/>
        <v>0</v>
      </c>
      <c r="S994" s="12">
        <f t="shared" si="94"/>
        <v>100</v>
      </c>
      <c r="T994" s="37" t="str">
        <f t="shared" si="91"/>
        <v>ALTO</v>
      </c>
    </row>
    <row r="995" spans="2:20" ht="18">
      <c r="B995" s="27">
        <v>1006</v>
      </c>
      <c r="C995" s="33" t="s">
        <v>1050</v>
      </c>
      <c r="D995" s="32" t="s">
        <v>38</v>
      </c>
      <c r="E995" s="32">
        <v>1</v>
      </c>
      <c r="F995" s="7">
        <f>BASE!F1015</f>
        <v>0</v>
      </c>
      <c r="G995" s="7">
        <f>BASE!G1015</f>
        <v>480126.31999999995</v>
      </c>
      <c r="H995" s="40">
        <f>BASE!H1015*'FM-029 DEP19May25'!$H$1130</f>
        <v>0</v>
      </c>
      <c r="I995" s="7">
        <f>BASE!I1015*'FM-029 DEP19May25'!$I$1130</f>
        <v>0</v>
      </c>
      <c r="J995" s="7">
        <f>BASE!J1015*'FM-029 DEP19May25'!$J$1130</f>
        <v>0</v>
      </c>
      <c r="K995" s="7">
        <f>BASE!K1015*'FM-029 DEP19May25'!$K$1130</f>
        <v>0</v>
      </c>
      <c r="L995" s="7">
        <f>BASE!L1015*'FM-029 DEP19May25'!$L$1130</f>
        <v>0</v>
      </c>
      <c r="M995" s="36">
        <f>BASE!M1015*$M$1130</f>
        <v>0</v>
      </c>
      <c r="N995" s="1">
        <f t="shared" si="92"/>
        <v>1</v>
      </c>
      <c r="O995" s="8">
        <f t="shared" si="95"/>
        <v>480126</v>
      </c>
      <c r="P995" s="9">
        <f t="shared" si="93"/>
        <v>480126</v>
      </c>
      <c r="Q995" s="40">
        <f t="array" ref="Q995">IFERROR(_xlfn.STDEV.P(IF((F995:M995&lt;&gt;0)*(F995:M995&lt;&gt;""), F995:M995)), 0)</f>
        <v>0</v>
      </c>
      <c r="R995" s="11">
        <f t="shared" si="96"/>
        <v>0</v>
      </c>
      <c r="S995" s="12">
        <f t="shared" si="94"/>
        <v>100</v>
      </c>
      <c r="T995" s="37" t="str">
        <f t="shared" si="91"/>
        <v>ALTO</v>
      </c>
    </row>
    <row r="996" spans="2:20" ht="18">
      <c r="B996" s="27">
        <v>1007</v>
      </c>
      <c r="C996" s="33" t="s">
        <v>1051</v>
      </c>
      <c r="D996" s="32" t="s">
        <v>38</v>
      </c>
      <c r="E996" s="32">
        <v>1</v>
      </c>
      <c r="F996" s="7">
        <f>BASE!F1016</f>
        <v>0</v>
      </c>
      <c r="G996" s="7">
        <f>BASE!G1016</f>
        <v>2653646.1599999997</v>
      </c>
      <c r="H996" s="40">
        <f>BASE!H1016*'FM-029 DEP19May25'!$H$1130</f>
        <v>0</v>
      </c>
      <c r="I996" s="7">
        <f>BASE!I1016*'FM-029 DEP19May25'!$I$1130</f>
        <v>0</v>
      </c>
      <c r="J996" s="7">
        <f>BASE!J1016*'FM-029 DEP19May25'!$J$1130</f>
        <v>0</v>
      </c>
      <c r="K996" s="7">
        <f>BASE!K1016*'FM-029 DEP19May25'!$K$1130</f>
        <v>0</v>
      </c>
      <c r="L996" s="7">
        <f>BASE!L1016*'FM-029 DEP19May25'!$L$1130</f>
        <v>0</v>
      </c>
      <c r="M996" s="36">
        <f>BASE!M1016*$M$1130</f>
        <v>0</v>
      </c>
      <c r="N996" s="1">
        <f t="shared" si="92"/>
        <v>1</v>
      </c>
      <c r="O996" s="8">
        <f t="shared" si="95"/>
        <v>2653646</v>
      </c>
      <c r="P996" s="9">
        <f t="shared" si="93"/>
        <v>2653646</v>
      </c>
      <c r="Q996" s="40">
        <f t="array" ref="Q996">IFERROR(_xlfn.STDEV.P(IF((F996:M996&lt;&gt;0)*(F996:M996&lt;&gt;""), F996:M996)), 0)</f>
        <v>0</v>
      </c>
      <c r="R996" s="11">
        <f t="shared" si="96"/>
        <v>0</v>
      </c>
      <c r="S996" s="12">
        <f t="shared" si="94"/>
        <v>100</v>
      </c>
      <c r="T996" s="37" t="str">
        <f t="shared" si="91"/>
        <v>ALTO</v>
      </c>
    </row>
    <row r="997" spans="2:20" ht="18">
      <c r="B997" s="27">
        <v>1008</v>
      </c>
      <c r="C997" s="33" t="s">
        <v>1052</v>
      </c>
      <c r="D997" s="32" t="s">
        <v>38</v>
      </c>
      <c r="E997" s="32">
        <v>1</v>
      </c>
      <c r="F997" s="7">
        <f>BASE!F1017</f>
        <v>0</v>
      </c>
      <c r="G997" s="7">
        <f>BASE!G1017</f>
        <v>15429.159999999998</v>
      </c>
      <c r="H997" s="40">
        <f>BASE!H1017*'FM-029 DEP19May25'!$H$1130</f>
        <v>0</v>
      </c>
      <c r="I997" s="7">
        <f>BASE!I1017*'FM-029 DEP19May25'!$I$1130</f>
        <v>0</v>
      </c>
      <c r="J997" s="7">
        <f>BASE!J1017*'FM-029 DEP19May25'!$J$1130</f>
        <v>0</v>
      </c>
      <c r="K997" s="7">
        <f>BASE!K1017*'FM-029 DEP19May25'!$K$1130</f>
        <v>0</v>
      </c>
      <c r="L997" s="7">
        <f>BASE!L1017*'FM-029 DEP19May25'!$L$1130</f>
        <v>0</v>
      </c>
      <c r="M997" s="36">
        <f>BASE!M1017*$M$1130</f>
        <v>0</v>
      </c>
      <c r="N997" s="1">
        <f t="shared" si="92"/>
        <v>1</v>
      </c>
      <c r="O997" s="8">
        <f t="shared" si="95"/>
        <v>15429</v>
      </c>
      <c r="P997" s="9">
        <f t="shared" si="93"/>
        <v>15429</v>
      </c>
      <c r="Q997" s="40">
        <f t="array" ref="Q997">IFERROR(_xlfn.STDEV.P(IF((F997:M997&lt;&gt;0)*(F997:M997&lt;&gt;""), F997:M997)), 0)</f>
        <v>0</v>
      </c>
      <c r="R997" s="11">
        <f t="shared" si="96"/>
        <v>0</v>
      </c>
      <c r="S997" s="12">
        <f t="shared" si="94"/>
        <v>100</v>
      </c>
      <c r="T997" s="37" t="str">
        <f t="shared" ref="T997:T1060" si="97">IF(S997&gt;70,"ALTO","BAJO")</f>
        <v>ALTO</v>
      </c>
    </row>
    <row r="998" spans="2:20" ht="18">
      <c r="B998" s="27">
        <v>1009</v>
      </c>
      <c r="C998" s="33" t="s">
        <v>1053</v>
      </c>
      <c r="D998" s="32" t="s">
        <v>38</v>
      </c>
      <c r="E998" s="32">
        <v>1</v>
      </c>
      <c r="F998" s="7">
        <f>BASE!F1018</f>
        <v>0</v>
      </c>
      <c r="G998" s="7">
        <f>BASE!G1018</f>
        <v>57747.119999999995</v>
      </c>
      <c r="H998" s="40">
        <f>BASE!H1018*'FM-029 DEP19May25'!$H$1130</f>
        <v>0</v>
      </c>
      <c r="I998" s="7">
        <f>BASE!I1018*'FM-029 DEP19May25'!$I$1130</f>
        <v>0</v>
      </c>
      <c r="J998" s="7">
        <f>BASE!J1018*'FM-029 DEP19May25'!$J$1130</f>
        <v>0</v>
      </c>
      <c r="K998" s="7">
        <f>BASE!K1018*'FM-029 DEP19May25'!$K$1130</f>
        <v>0</v>
      </c>
      <c r="L998" s="7">
        <f>BASE!L1018*'FM-029 DEP19May25'!$L$1130</f>
        <v>0</v>
      </c>
      <c r="M998" s="36">
        <f>BASE!M1018*$M$1130</f>
        <v>0</v>
      </c>
      <c r="N998" s="1">
        <f t="shared" si="92"/>
        <v>1</v>
      </c>
      <c r="O998" s="8">
        <f t="shared" si="95"/>
        <v>57747</v>
      </c>
      <c r="P998" s="9">
        <f t="shared" si="93"/>
        <v>57747</v>
      </c>
      <c r="Q998" s="40">
        <f t="array" ref="Q998">IFERROR(_xlfn.STDEV.P(IF((F998:M998&lt;&gt;0)*(F998:M998&lt;&gt;""), F998:M998)), 0)</f>
        <v>0</v>
      </c>
      <c r="R998" s="11">
        <f t="shared" si="96"/>
        <v>0</v>
      </c>
      <c r="S998" s="12">
        <f t="shared" si="94"/>
        <v>100</v>
      </c>
      <c r="T998" s="37" t="str">
        <f t="shared" si="97"/>
        <v>ALTO</v>
      </c>
    </row>
    <row r="999" spans="2:20" ht="18">
      <c r="B999" s="27">
        <v>1010</v>
      </c>
      <c r="C999" s="33" t="s">
        <v>1054</v>
      </c>
      <c r="D999" s="32" t="s">
        <v>38</v>
      </c>
      <c r="E999" s="32">
        <v>1</v>
      </c>
      <c r="F999" s="7">
        <f>BASE!F1019</f>
        <v>0</v>
      </c>
      <c r="G999" s="7">
        <f>BASE!G1019</f>
        <v>4481124.08</v>
      </c>
      <c r="H999" s="40">
        <f>BASE!H1019*'FM-029 DEP19May25'!$H$1130</f>
        <v>0</v>
      </c>
      <c r="I999" s="7">
        <f>BASE!I1019*'FM-029 DEP19May25'!$I$1130</f>
        <v>0</v>
      </c>
      <c r="J999" s="7">
        <f>BASE!J1019*'FM-029 DEP19May25'!$J$1130</f>
        <v>0</v>
      </c>
      <c r="K999" s="7">
        <f>BASE!K1019*'FM-029 DEP19May25'!$K$1130</f>
        <v>0</v>
      </c>
      <c r="L999" s="7">
        <f>BASE!L1019*'FM-029 DEP19May25'!$L$1130</f>
        <v>0</v>
      </c>
      <c r="M999" s="36">
        <f>BASE!M1019*$M$1130</f>
        <v>0</v>
      </c>
      <c r="N999" s="1">
        <f t="shared" si="92"/>
        <v>1</v>
      </c>
      <c r="O999" s="8">
        <f t="shared" si="95"/>
        <v>4481124</v>
      </c>
      <c r="P999" s="9">
        <f t="shared" si="93"/>
        <v>4481124</v>
      </c>
      <c r="Q999" s="40">
        <f t="array" ref="Q999">IFERROR(_xlfn.STDEV.P(IF((F999:M999&lt;&gt;0)*(F999:M999&lt;&gt;""), F999:M999)), 0)</f>
        <v>0</v>
      </c>
      <c r="R999" s="11">
        <f t="shared" si="96"/>
        <v>0</v>
      </c>
      <c r="S999" s="12">
        <f t="shared" si="94"/>
        <v>100</v>
      </c>
      <c r="T999" s="37" t="str">
        <f t="shared" si="97"/>
        <v>ALTO</v>
      </c>
    </row>
    <row r="1000" spans="2:20" ht="45">
      <c r="B1000" s="27">
        <v>1011</v>
      </c>
      <c r="C1000" s="31" t="s">
        <v>1055</v>
      </c>
      <c r="D1000" s="32" t="s">
        <v>38</v>
      </c>
      <c r="E1000" s="32">
        <v>1</v>
      </c>
      <c r="F1000" s="7">
        <f>BASE!F1020</f>
        <v>0</v>
      </c>
      <c r="G1000" s="7">
        <f>BASE!G1020</f>
        <v>840478</v>
      </c>
      <c r="H1000" s="40">
        <f>BASE!H1020*'FM-029 DEP19May25'!$H$1130</f>
        <v>0</v>
      </c>
      <c r="I1000" s="7">
        <f>BASE!I1020*'FM-029 DEP19May25'!$I$1130</f>
        <v>0</v>
      </c>
      <c r="J1000" s="7">
        <f>BASE!J1020*'FM-029 DEP19May25'!$J$1130</f>
        <v>0</v>
      </c>
      <c r="K1000" s="7">
        <f>BASE!K1020*'FM-029 DEP19May25'!$K$1130</f>
        <v>0</v>
      </c>
      <c r="L1000" s="7">
        <f>BASE!L1020*'FM-029 DEP19May25'!$L$1130</f>
        <v>0</v>
      </c>
      <c r="M1000" s="36">
        <f>BASE!M1020*$M$1130</f>
        <v>0</v>
      </c>
      <c r="N1000" s="1">
        <f t="shared" si="92"/>
        <v>1</v>
      </c>
      <c r="O1000" s="8">
        <f t="shared" si="95"/>
        <v>840478</v>
      </c>
      <c r="P1000" s="9">
        <f t="shared" si="93"/>
        <v>840478</v>
      </c>
      <c r="Q1000" s="40">
        <f t="array" ref="Q1000">IFERROR(_xlfn.STDEV.P(IF((F1000:M1000&lt;&gt;0)*(F1000:M1000&lt;&gt;""), F1000:M1000)), 0)</f>
        <v>0</v>
      </c>
      <c r="R1000" s="11">
        <f t="shared" si="96"/>
        <v>0</v>
      </c>
      <c r="S1000" s="12">
        <f t="shared" si="94"/>
        <v>100</v>
      </c>
      <c r="T1000" s="37" t="str">
        <f t="shared" si="97"/>
        <v>ALTO</v>
      </c>
    </row>
    <row r="1001" spans="2:20" ht="45">
      <c r="B1001" s="27">
        <v>1012</v>
      </c>
      <c r="C1001" s="31" t="s">
        <v>1056</v>
      </c>
      <c r="D1001" s="32" t="s">
        <v>38</v>
      </c>
      <c r="E1001" s="32">
        <v>1</v>
      </c>
      <c r="F1001" s="7">
        <f>BASE!F1021</f>
        <v>0</v>
      </c>
      <c r="G1001" s="7">
        <f>BASE!G1021</f>
        <v>538641.36</v>
      </c>
      <c r="H1001" s="40">
        <f>BASE!H1021*'FM-029 DEP19May25'!$H$1130</f>
        <v>0</v>
      </c>
      <c r="I1001" s="7">
        <f>BASE!I1021*'FM-029 DEP19May25'!$I$1130</f>
        <v>0</v>
      </c>
      <c r="J1001" s="7">
        <f>BASE!J1021*'FM-029 DEP19May25'!$J$1130</f>
        <v>0</v>
      </c>
      <c r="K1001" s="7">
        <f>BASE!K1021*'FM-029 DEP19May25'!$K$1130</f>
        <v>0</v>
      </c>
      <c r="L1001" s="7">
        <f>BASE!L1021*'FM-029 DEP19May25'!$L$1130</f>
        <v>0</v>
      </c>
      <c r="M1001" s="36">
        <f>BASE!M1021*$M$1130</f>
        <v>0</v>
      </c>
      <c r="N1001" s="1">
        <f t="shared" si="92"/>
        <v>1</v>
      </c>
      <c r="O1001" s="8">
        <f t="shared" si="95"/>
        <v>538641</v>
      </c>
      <c r="P1001" s="9">
        <f t="shared" si="93"/>
        <v>538641</v>
      </c>
      <c r="Q1001" s="40">
        <f t="array" ref="Q1001">IFERROR(_xlfn.STDEV.P(IF((F1001:M1001&lt;&gt;0)*(F1001:M1001&lt;&gt;""), F1001:M1001)), 0)</f>
        <v>0</v>
      </c>
      <c r="R1001" s="11">
        <f t="shared" si="96"/>
        <v>0</v>
      </c>
      <c r="S1001" s="12">
        <f t="shared" si="94"/>
        <v>100</v>
      </c>
      <c r="T1001" s="37" t="str">
        <f t="shared" si="97"/>
        <v>ALTO</v>
      </c>
    </row>
    <row r="1002" spans="2:20" ht="18">
      <c r="B1002" s="27">
        <v>1013</v>
      </c>
      <c r="C1002" s="33" t="s">
        <v>1057</v>
      </c>
      <c r="D1002" s="32" t="s">
        <v>38</v>
      </c>
      <c r="E1002" s="32">
        <v>1</v>
      </c>
      <c r="F1002" s="7">
        <f>BASE!F1022</f>
        <v>0</v>
      </c>
      <c r="G1002" s="7">
        <f>BASE!G1022</f>
        <v>2898840</v>
      </c>
      <c r="H1002" s="40">
        <f>BASE!H1022*'FM-029 DEP19May25'!$H$1130</f>
        <v>0</v>
      </c>
      <c r="I1002" s="7">
        <f>BASE!I1022*'FM-029 DEP19May25'!$I$1130</f>
        <v>0</v>
      </c>
      <c r="J1002" s="7">
        <f>BASE!J1022*'FM-029 DEP19May25'!$J$1130</f>
        <v>0</v>
      </c>
      <c r="K1002" s="7">
        <f>BASE!K1022*'FM-029 DEP19May25'!$K$1130</f>
        <v>0</v>
      </c>
      <c r="L1002" s="7">
        <f>BASE!L1022*'FM-029 DEP19May25'!$L$1130</f>
        <v>0</v>
      </c>
      <c r="M1002" s="36">
        <f>BASE!M1022*$M$1130</f>
        <v>0</v>
      </c>
      <c r="N1002" s="1">
        <f t="shared" si="92"/>
        <v>1</v>
      </c>
      <c r="O1002" s="8">
        <f t="shared" si="95"/>
        <v>2898840</v>
      </c>
      <c r="P1002" s="9">
        <f t="shared" si="93"/>
        <v>2898840</v>
      </c>
      <c r="Q1002" s="40">
        <f t="array" ref="Q1002">IFERROR(_xlfn.STDEV.P(IF((F1002:M1002&lt;&gt;0)*(F1002:M1002&lt;&gt;""), F1002:M1002)), 0)</f>
        <v>0</v>
      </c>
      <c r="R1002" s="11">
        <f t="shared" si="96"/>
        <v>0</v>
      </c>
      <c r="S1002" s="12">
        <f t="shared" si="94"/>
        <v>100</v>
      </c>
      <c r="T1002" s="37" t="str">
        <f t="shared" si="97"/>
        <v>ALTO</v>
      </c>
    </row>
    <row r="1003" spans="2:20" ht="18">
      <c r="B1003" s="27">
        <v>1015</v>
      </c>
      <c r="C1003" s="33" t="s">
        <v>1059</v>
      </c>
      <c r="D1003" s="32" t="s">
        <v>38</v>
      </c>
      <c r="E1003" s="32">
        <v>1</v>
      </c>
      <c r="F1003" s="7">
        <f>BASE!F1024</f>
        <v>0</v>
      </c>
      <c r="G1003" s="7">
        <f>BASE!G1024</f>
        <v>5087464.1999999993</v>
      </c>
      <c r="H1003" s="40">
        <f>BASE!H1024*'FM-029 DEP19May25'!$H$1130</f>
        <v>0</v>
      </c>
      <c r="I1003" s="7">
        <f>BASE!I1024*'FM-029 DEP19May25'!$I$1130</f>
        <v>0</v>
      </c>
      <c r="J1003" s="7">
        <f>BASE!J1024*'FM-029 DEP19May25'!$J$1130</f>
        <v>0</v>
      </c>
      <c r="K1003" s="7">
        <f>BASE!K1024*'FM-029 DEP19May25'!$K$1130</f>
        <v>0</v>
      </c>
      <c r="L1003" s="7">
        <f>BASE!L1024*'FM-029 DEP19May25'!$L$1130</f>
        <v>0</v>
      </c>
      <c r="M1003" s="36">
        <f>BASE!M1024*$M$1130</f>
        <v>0</v>
      </c>
      <c r="N1003" s="1">
        <f t="shared" si="92"/>
        <v>1</v>
      </c>
      <c r="O1003" s="8">
        <f t="shared" si="95"/>
        <v>5087464</v>
      </c>
      <c r="P1003" s="9">
        <f t="shared" si="93"/>
        <v>5087464</v>
      </c>
      <c r="Q1003" s="40">
        <f t="array" ref="Q1003">IFERROR(_xlfn.STDEV.P(IF((F1003:M1003&lt;&gt;0)*(F1003:M1003&lt;&gt;""), F1003:M1003)), 0)</f>
        <v>0</v>
      </c>
      <c r="R1003" s="11">
        <f t="shared" si="96"/>
        <v>0</v>
      </c>
      <c r="S1003" s="12">
        <f t="shared" si="94"/>
        <v>100</v>
      </c>
      <c r="T1003" s="37" t="str">
        <f t="shared" si="97"/>
        <v>ALTO</v>
      </c>
    </row>
    <row r="1004" spans="2:20" ht="18">
      <c r="B1004" s="27">
        <v>1016</v>
      </c>
      <c r="C1004" s="33" t="s">
        <v>1060</v>
      </c>
      <c r="D1004" s="32" t="s">
        <v>38</v>
      </c>
      <c r="E1004" s="32">
        <v>1</v>
      </c>
      <c r="F1004" s="7">
        <f>BASE!F1025</f>
        <v>0</v>
      </c>
      <c r="G1004" s="7">
        <f>BASE!G1025</f>
        <v>6304494.4399999995</v>
      </c>
      <c r="H1004" s="40">
        <f>BASE!H1025*'FM-029 DEP19May25'!$H$1130</f>
        <v>0</v>
      </c>
      <c r="I1004" s="7">
        <f>BASE!I1025*'FM-029 DEP19May25'!$I$1130</f>
        <v>0</v>
      </c>
      <c r="J1004" s="7">
        <f>BASE!J1025*'FM-029 DEP19May25'!$J$1130</f>
        <v>0</v>
      </c>
      <c r="K1004" s="7">
        <f>BASE!K1025*'FM-029 DEP19May25'!$K$1130</f>
        <v>0</v>
      </c>
      <c r="L1004" s="7">
        <f>BASE!L1025*'FM-029 DEP19May25'!$L$1130</f>
        <v>0</v>
      </c>
      <c r="M1004" s="36">
        <f>BASE!M1025*$M$1130</f>
        <v>0</v>
      </c>
      <c r="N1004" s="1">
        <f t="shared" si="92"/>
        <v>1</v>
      </c>
      <c r="O1004" s="8">
        <f t="shared" si="95"/>
        <v>6304494</v>
      </c>
      <c r="P1004" s="9">
        <f t="shared" si="93"/>
        <v>6304494</v>
      </c>
      <c r="Q1004" s="40">
        <f t="array" ref="Q1004">IFERROR(_xlfn.STDEV.P(IF((F1004:M1004&lt;&gt;0)*(F1004:M1004&lt;&gt;""), F1004:M1004)), 0)</f>
        <v>0</v>
      </c>
      <c r="R1004" s="11">
        <f t="shared" si="96"/>
        <v>0</v>
      </c>
      <c r="S1004" s="12">
        <f t="shared" si="94"/>
        <v>100</v>
      </c>
      <c r="T1004" s="37" t="str">
        <f t="shared" si="97"/>
        <v>ALTO</v>
      </c>
    </row>
    <row r="1005" spans="2:20" ht="18">
      <c r="B1005" s="27">
        <v>1017</v>
      </c>
      <c r="C1005" s="33" t="s">
        <v>1061</v>
      </c>
      <c r="D1005" s="32" t="s">
        <v>38</v>
      </c>
      <c r="E1005" s="32">
        <v>1</v>
      </c>
      <c r="F1005" s="7">
        <f>BASE!F1026</f>
        <v>0</v>
      </c>
      <c r="G1005" s="7">
        <f>BASE!G1026</f>
        <v>986383.96</v>
      </c>
      <c r="H1005" s="40">
        <f>BASE!H1026*'FM-029 DEP19May25'!$H$1130</f>
        <v>0</v>
      </c>
      <c r="I1005" s="7">
        <f>BASE!I1026*'FM-029 DEP19May25'!$I$1130</f>
        <v>0</v>
      </c>
      <c r="J1005" s="7">
        <f>BASE!J1026*'FM-029 DEP19May25'!$J$1130</f>
        <v>0</v>
      </c>
      <c r="K1005" s="7">
        <f>BASE!K1026*'FM-029 DEP19May25'!$K$1130</f>
        <v>0</v>
      </c>
      <c r="L1005" s="7">
        <f>BASE!L1026*'FM-029 DEP19May25'!$L$1130</f>
        <v>0</v>
      </c>
      <c r="M1005" s="36">
        <f>BASE!M1026*$M$1130</f>
        <v>0</v>
      </c>
      <c r="N1005" s="1">
        <f t="shared" si="92"/>
        <v>1</v>
      </c>
      <c r="O1005" s="8">
        <f t="shared" si="95"/>
        <v>986384</v>
      </c>
      <c r="P1005" s="9">
        <f t="shared" si="93"/>
        <v>986384</v>
      </c>
      <c r="Q1005" s="40">
        <f t="array" ref="Q1005">IFERROR(_xlfn.STDEV.P(IF((F1005:M1005&lt;&gt;0)*(F1005:M1005&lt;&gt;""), F1005:M1005)), 0)</f>
        <v>0</v>
      </c>
      <c r="R1005" s="11">
        <f t="shared" si="96"/>
        <v>0</v>
      </c>
      <c r="S1005" s="12">
        <f t="shared" si="94"/>
        <v>100</v>
      </c>
      <c r="T1005" s="37" t="str">
        <f t="shared" si="97"/>
        <v>ALTO</v>
      </c>
    </row>
    <row r="1006" spans="2:20" ht="18">
      <c r="B1006" s="27">
        <v>1018</v>
      </c>
      <c r="C1006" s="33" t="s">
        <v>1062</v>
      </c>
      <c r="D1006" s="32" t="s">
        <v>38</v>
      </c>
      <c r="E1006" s="32">
        <v>1</v>
      </c>
      <c r="F1006" s="7">
        <f>BASE!F1027</f>
        <v>0</v>
      </c>
      <c r="G1006" s="7">
        <f>BASE!G1027</f>
        <v>24305.48</v>
      </c>
      <c r="H1006" s="40">
        <f>BASE!H1027*'FM-029 DEP19May25'!$H$1130</f>
        <v>0</v>
      </c>
      <c r="I1006" s="7">
        <f>BASE!I1027*'FM-029 DEP19May25'!$I$1130</f>
        <v>0</v>
      </c>
      <c r="J1006" s="7">
        <f>BASE!J1027*'FM-029 DEP19May25'!$J$1130</f>
        <v>0</v>
      </c>
      <c r="K1006" s="7">
        <f>BASE!K1027*'FM-029 DEP19May25'!$K$1130</f>
        <v>0</v>
      </c>
      <c r="L1006" s="7">
        <f>BASE!L1027*'FM-029 DEP19May25'!$L$1130</f>
        <v>0</v>
      </c>
      <c r="M1006" s="36">
        <f>BASE!M1027*$M$1130</f>
        <v>0</v>
      </c>
      <c r="N1006" s="1">
        <f t="shared" si="92"/>
        <v>1</v>
      </c>
      <c r="O1006" s="8">
        <f t="shared" si="95"/>
        <v>24305</v>
      </c>
      <c r="P1006" s="9">
        <f t="shared" si="93"/>
        <v>24305</v>
      </c>
      <c r="Q1006" s="40">
        <f t="array" ref="Q1006">IFERROR(_xlfn.STDEV.P(IF((F1006:M1006&lt;&gt;0)*(F1006:M1006&lt;&gt;""), F1006:M1006)), 0)</f>
        <v>0</v>
      </c>
      <c r="R1006" s="11">
        <f t="shared" si="96"/>
        <v>0</v>
      </c>
      <c r="S1006" s="12">
        <f t="shared" si="94"/>
        <v>100</v>
      </c>
      <c r="T1006" s="37" t="str">
        <f t="shared" si="97"/>
        <v>ALTO</v>
      </c>
    </row>
    <row r="1007" spans="2:20" ht="18">
      <c r="B1007" s="27">
        <v>1019</v>
      </c>
      <c r="C1007" s="33" t="s">
        <v>1063</v>
      </c>
      <c r="D1007" s="32" t="s">
        <v>38</v>
      </c>
      <c r="E1007" s="32">
        <v>1</v>
      </c>
      <c r="F1007" s="7">
        <f>BASE!F1028</f>
        <v>0</v>
      </c>
      <c r="G1007" s="7">
        <f>BASE!G1028</f>
        <v>30799.159999999996</v>
      </c>
      <c r="H1007" s="40">
        <f>BASE!H1028*'FM-029 DEP19May25'!$H$1130</f>
        <v>0</v>
      </c>
      <c r="I1007" s="7">
        <f>BASE!I1028*'FM-029 DEP19May25'!$I$1130</f>
        <v>0</v>
      </c>
      <c r="J1007" s="7">
        <f>BASE!J1028*'FM-029 DEP19May25'!$J$1130</f>
        <v>0</v>
      </c>
      <c r="K1007" s="7">
        <f>BASE!K1028*'FM-029 DEP19May25'!$K$1130</f>
        <v>0</v>
      </c>
      <c r="L1007" s="7">
        <f>BASE!L1028*'FM-029 DEP19May25'!$L$1130</f>
        <v>0</v>
      </c>
      <c r="M1007" s="36">
        <f>BASE!M1028*$M$1130</f>
        <v>0</v>
      </c>
      <c r="N1007" s="1">
        <f t="shared" si="92"/>
        <v>1</v>
      </c>
      <c r="O1007" s="8">
        <f t="shared" si="95"/>
        <v>30799</v>
      </c>
      <c r="P1007" s="9">
        <f t="shared" si="93"/>
        <v>30799</v>
      </c>
      <c r="Q1007" s="40">
        <f t="array" ref="Q1007">IFERROR(_xlfn.STDEV.P(IF((F1007:M1007&lt;&gt;0)*(F1007:M1007&lt;&gt;""), F1007:M1007)), 0)</f>
        <v>0</v>
      </c>
      <c r="R1007" s="11">
        <f t="shared" si="96"/>
        <v>0</v>
      </c>
      <c r="S1007" s="12">
        <f t="shared" si="94"/>
        <v>100</v>
      </c>
      <c r="T1007" s="37" t="str">
        <f t="shared" si="97"/>
        <v>ALTO</v>
      </c>
    </row>
    <row r="1008" spans="2:20" ht="18">
      <c r="B1008" s="27">
        <v>1020</v>
      </c>
      <c r="C1008" s="33" t="s">
        <v>1064</v>
      </c>
      <c r="D1008" s="32" t="s">
        <v>38</v>
      </c>
      <c r="E1008" s="32">
        <v>1</v>
      </c>
      <c r="F1008" s="7">
        <f>BASE!F1029</f>
        <v>0</v>
      </c>
      <c r="G1008" s="7">
        <f>BASE!G1029</f>
        <v>365199.31999999995</v>
      </c>
      <c r="H1008" s="40">
        <f>BASE!H1029*'FM-029 DEP19May25'!$H$1130</f>
        <v>0</v>
      </c>
      <c r="I1008" s="7">
        <f>BASE!I1029*'FM-029 DEP19May25'!$I$1130</f>
        <v>0</v>
      </c>
      <c r="J1008" s="7">
        <f>BASE!J1029*'FM-029 DEP19May25'!$J$1130</f>
        <v>0</v>
      </c>
      <c r="K1008" s="7">
        <f>BASE!K1029*'FM-029 DEP19May25'!$K$1130</f>
        <v>0</v>
      </c>
      <c r="L1008" s="7">
        <f>BASE!L1029*'FM-029 DEP19May25'!$L$1130</f>
        <v>0</v>
      </c>
      <c r="M1008" s="36">
        <f>BASE!M1029*$M$1130</f>
        <v>0</v>
      </c>
      <c r="N1008" s="1">
        <f t="shared" si="92"/>
        <v>1</v>
      </c>
      <c r="O1008" s="8">
        <f t="shared" si="95"/>
        <v>365199</v>
      </c>
      <c r="P1008" s="9">
        <f t="shared" si="93"/>
        <v>365199</v>
      </c>
      <c r="Q1008" s="40">
        <f t="array" ref="Q1008">IFERROR(_xlfn.STDEV.P(IF((F1008:M1008&lt;&gt;0)*(F1008:M1008&lt;&gt;""), F1008:M1008)), 0)</f>
        <v>0</v>
      </c>
      <c r="R1008" s="11">
        <f t="shared" si="96"/>
        <v>0</v>
      </c>
      <c r="S1008" s="12">
        <f t="shared" si="94"/>
        <v>100</v>
      </c>
      <c r="T1008" s="37" t="str">
        <f t="shared" si="97"/>
        <v>ALTO</v>
      </c>
    </row>
    <row r="1009" spans="2:20" ht="18">
      <c r="B1009" s="27">
        <v>1021</v>
      </c>
      <c r="C1009" s="33" t="s">
        <v>1065</v>
      </c>
      <c r="D1009" s="32" t="s">
        <v>38</v>
      </c>
      <c r="E1009" s="32">
        <v>1</v>
      </c>
      <c r="F1009" s="7">
        <f>BASE!F1030</f>
        <v>0</v>
      </c>
      <c r="G1009" s="7">
        <f>BASE!G1030</f>
        <v>642889.39999999991</v>
      </c>
      <c r="H1009" s="40">
        <f>BASE!H1030*'FM-029 DEP19May25'!$H$1130</f>
        <v>0</v>
      </c>
      <c r="I1009" s="7">
        <f>BASE!I1030*'FM-029 DEP19May25'!$I$1130</f>
        <v>0</v>
      </c>
      <c r="J1009" s="7">
        <f>BASE!J1030*'FM-029 DEP19May25'!$J$1130</f>
        <v>0</v>
      </c>
      <c r="K1009" s="7">
        <f>BASE!K1030*'FM-029 DEP19May25'!$K$1130</f>
        <v>0</v>
      </c>
      <c r="L1009" s="7">
        <f>BASE!L1030*'FM-029 DEP19May25'!$L$1130</f>
        <v>0</v>
      </c>
      <c r="M1009" s="36">
        <f>BASE!M1030*$M$1130</f>
        <v>0</v>
      </c>
      <c r="N1009" s="1">
        <f t="shared" si="92"/>
        <v>1</v>
      </c>
      <c r="O1009" s="8">
        <f t="shared" si="95"/>
        <v>642889</v>
      </c>
      <c r="P1009" s="9">
        <f t="shared" si="93"/>
        <v>642889</v>
      </c>
      <c r="Q1009" s="40">
        <f t="array" ref="Q1009">IFERROR(_xlfn.STDEV.P(IF((F1009:M1009&lt;&gt;0)*(F1009:M1009&lt;&gt;""), F1009:M1009)), 0)</f>
        <v>0</v>
      </c>
      <c r="R1009" s="11">
        <f t="shared" si="96"/>
        <v>0</v>
      </c>
      <c r="S1009" s="12">
        <f t="shared" si="94"/>
        <v>100</v>
      </c>
      <c r="T1009" s="37" t="str">
        <f t="shared" si="97"/>
        <v>ALTO</v>
      </c>
    </row>
    <row r="1010" spans="2:20" ht="18">
      <c r="B1010" s="27">
        <v>1022</v>
      </c>
      <c r="C1010" s="33" t="s">
        <v>1066</v>
      </c>
      <c r="D1010" s="32" t="s">
        <v>38</v>
      </c>
      <c r="E1010" s="32">
        <v>1</v>
      </c>
      <c r="F1010" s="7">
        <f>BASE!F1031</f>
        <v>0</v>
      </c>
      <c r="G1010" s="7">
        <f>BASE!G1031</f>
        <v>800322.27999999991</v>
      </c>
      <c r="H1010" s="40">
        <f>BASE!H1031*'FM-029 DEP19May25'!$H$1130</f>
        <v>0</v>
      </c>
      <c r="I1010" s="7">
        <f>BASE!I1031*'FM-029 DEP19May25'!$I$1130</f>
        <v>0</v>
      </c>
      <c r="J1010" s="7">
        <f>BASE!J1031*'FM-029 DEP19May25'!$J$1130</f>
        <v>0</v>
      </c>
      <c r="K1010" s="7">
        <f>BASE!K1031*'FM-029 DEP19May25'!$K$1130</f>
        <v>0</v>
      </c>
      <c r="L1010" s="7">
        <f>BASE!L1031*'FM-029 DEP19May25'!$L$1130</f>
        <v>0</v>
      </c>
      <c r="M1010" s="36">
        <f>BASE!M1031*$M$1130</f>
        <v>0</v>
      </c>
      <c r="N1010" s="1">
        <f t="shared" si="92"/>
        <v>1</v>
      </c>
      <c r="O1010" s="8">
        <f t="shared" si="95"/>
        <v>800322</v>
      </c>
      <c r="P1010" s="9">
        <f t="shared" si="93"/>
        <v>800322</v>
      </c>
      <c r="Q1010" s="40">
        <f t="array" ref="Q1010">IFERROR(_xlfn.STDEV.P(IF((F1010:M1010&lt;&gt;0)*(F1010:M1010&lt;&gt;""), F1010:M1010)), 0)</f>
        <v>0</v>
      </c>
      <c r="R1010" s="11">
        <f t="shared" si="96"/>
        <v>0</v>
      </c>
      <c r="S1010" s="12">
        <f t="shared" si="94"/>
        <v>100</v>
      </c>
      <c r="T1010" s="37" t="str">
        <f t="shared" si="97"/>
        <v>ALTO</v>
      </c>
    </row>
    <row r="1011" spans="2:20" ht="18">
      <c r="B1011" s="27">
        <v>1023</v>
      </c>
      <c r="C1011" s="33" t="s">
        <v>1067</v>
      </c>
      <c r="D1011" s="32" t="s">
        <v>38</v>
      </c>
      <c r="E1011" s="32">
        <v>1</v>
      </c>
      <c r="F1011" s="7">
        <f>BASE!F1032</f>
        <v>0</v>
      </c>
      <c r="G1011" s="7">
        <f>BASE!G1032</f>
        <v>555155.12</v>
      </c>
      <c r="H1011" s="40">
        <f>BASE!H1032*'FM-029 DEP19May25'!$H$1130</f>
        <v>0</v>
      </c>
      <c r="I1011" s="7">
        <f>BASE!I1032*'FM-029 DEP19May25'!$I$1130</f>
        <v>0</v>
      </c>
      <c r="J1011" s="7">
        <f>BASE!J1032*'FM-029 DEP19May25'!$J$1130</f>
        <v>0</v>
      </c>
      <c r="K1011" s="7">
        <f>BASE!K1032*'FM-029 DEP19May25'!$K$1130</f>
        <v>0</v>
      </c>
      <c r="L1011" s="7">
        <f>BASE!L1032*'FM-029 DEP19May25'!$L$1130</f>
        <v>0</v>
      </c>
      <c r="M1011" s="36">
        <f>BASE!M1032*$M$1130</f>
        <v>0</v>
      </c>
      <c r="N1011" s="1">
        <f t="shared" si="92"/>
        <v>1</v>
      </c>
      <c r="O1011" s="8">
        <f t="shared" si="95"/>
        <v>555155</v>
      </c>
      <c r="P1011" s="9">
        <f t="shared" si="93"/>
        <v>555155</v>
      </c>
      <c r="Q1011" s="40">
        <f t="array" ref="Q1011">IFERROR(_xlfn.STDEV.P(IF((F1011:M1011&lt;&gt;0)*(F1011:M1011&lt;&gt;""), F1011:M1011)), 0)</f>
        <v>0</v>
      </c>
      <c r="R1011" s="11">
        <f t="shared" si="96"/>
        <v>0</v>
      </c>
      <c r="S1011" s="12">
        <f t="shared" si="94"/>
        <v>100</v>
      </c>
      <c r="T1011" s="37" t="str">
        <f t="shared" si="97"/>
        <v>ALTO</v>
      </c>
    </row>
    <row r="1012" spans="2:20" ht="18">
      <c r="B1012" s="27">
        <v>1025</v>
      </c>
      <c r="C1012" s="33" t="s">
        <v>1069</v>
      </c>
      <c r="D1012" s="32" t="s">
        <v>38</v>
      </c>
      <c r="E1012" s="32">
        <v>1</v>
      </c>
      <c r="F1012" s="7">
        <f>BASE!F1034</f>
        <v>0</v>
      </c>
      <c r="G1012" s="7">
        <f>BASE!G1034</f>
        <v>5646244.3199999994</v>
      </c>
      <c r="H1012" s="40">
        <f>BASE!H1034*'FM-029 DEP19May25'!$H$1130</f>
        <v>0</v>
      </c>
      <c r="I1012" s="7">
        <f>BASE!I1034*'FM-029 DEP19May25'!$I$1130</f>
        <v>0</v>
      </c>
      <c r="J1012" s="7">
        <f>BASE!J1034*'FM-029 DEP19May25'!$J$1130</f>
        <v>0</v>
      </c>
      <c r="K1012" s="7">
        <f>BASE!K1034*'FM-029 DEP19May25'!$K$1130</f>
        <v>0</v>
      </c>
      <c r="L1012" s="7">
        <f>BASE!L1034*'FM-029 DEP19May25'!$L$1130</f>
        <v>0</v>
      </c>
      <c r="M1012" s="36">
        <f>BASE!M1034*$M$1130</f>
        <v>0</v>
      </c>
      <c r="N1012" s="1">
        <f t="shared" si="92"/>
        <v>1</v>
      </c>
      <c r="O1012" s="8">
        <f t="shared" si="95"/>
        <v>5646244</v>
      </c>
      <c r="P1012" s="9">
        <f t="shared" si="93"/>
        <v>5646244</v>
      </c>
      <c r="Q1012" s="40">
        <f t="array" ref="Q1012">IFERROR(_xlfn.STDEV.P(IF((F1012:M1012&lt;&gt;0)*(F1012:M1012&lt;&gt;""), F1012:M1012)), 0)</f>
        <v>0</v>
      </c>
      <c r="R1012" s="11">
        <f t="shared" si="96"/>
        <v>0</v>
      </c>
      <c r="S1012" s="12">
        <f t="shared" si="94"/>
        <v>100</v>
      </c>
      <c r="T1012" s="37" t="str">
        <f t="shared" si="97"/>
        <v>ALTO</v>
      </c>
    </row>
    <row r="1013" spans="2:20" ht="18">
      <c r="B1013" s="27">
        <v>1026</v>
      </c>
      <c r="C1013" s="33" t="s">
        <v>1070</v>
      </c>
      <c r="D1013" s="32" t="s">
        <v>38</v>
      </c>
      <c r="E1013" s="32">
        <v>1</v>
      </c>
      <c r="F1013" s="7">
        <f>BASE!F1035</f>
        <v>0</v>
      </c>
      <c r="G1013" s="7">
        <f>BASE!G1035</f>
        <v>73530.080000000002</v>
      </c>
      <c r="H1013" s="40">
        <f>BASE!H1035*'FM-029 DEP19May25'!$H$1130</f>
        <v>0</v>
      </c>
      <c r="I1013" s="7">
        <f>BASE!I1035*'FM-029 DEP19May25'!$I$1130</f>
        <v>0</v>
      </c>
      <c r="J1013" s="7">
        <f>BASE!J1035*'FM-029 DEP19May25'!$J$1130</f>
        <v>0</v>
      </c>
      <c r="K1013" s="7">
        <f>BASE!K1035*'FM-029 DEP19May25'!$K$1130</f>
        <v>0</v>
      </c>
      <c r="L1013" s="7">
        <f>BASE!L1035*'FM-029 DEP19May25'!$L$1130</f>
        <v>0</v>
      </c>
      <c r="M1013" s="36">
        <f>BASE!M1035*$M$1130</f>
        <v>0</v>
      </c>
      <c r="N1013" s="1">
        <f t="shared" si="92"/>
        <v>1</v>
      </c>
      <c r="O1013" s="8">
        <f t="shared" si="95"/>
        <v>73530</v>
      </c>
      <c r="P1013" s="9">
        <f t="shared" si="93"/>
        <v>73530</v>
      </c>
      <c r="Q1013" s="40">
        <f t="array" ref="Q1013">IFERROR(_xlfn.STDEV.P(IF((F1013:M1013&lt;&gt;0)*(F1013:M1013&lt;&gt;""), F1013:M1013)), 0)</f>
        <v>0</v>
      </c>
      <c r="R1013" s="11">
        <f t="shared" si="96"/>
        <v>0</v>
      </c>
      <c r="S1013" s="12">
        <f t="shared" si="94"/>
        <v>100</v>
      </c>
      <c r="T1013" s="37" t="str">
        <f t="shared" si="97"/>
        <v>ALTO</v>
      </c>
    </row>
    <row r="1014" spans="2:20" ht="18">
      <c r="B1014" s="27">
        <v>1027</v>
      </c>
      <c r="C1014" s="33" t="s">
        <v>1071</v>
      </c>
      <c r="D1014" s="32" t="s">
        <v>38</v>
      </c>
      <c r="E1014" s="32">
        <v>1</v>
      </c>
      <c r="F1014" s="7">
        <f>BASE!F1036</f>
        <v>0</v>
      </c>
      <c r="G1014" s="7">
        <f>BASE!G1036</f>
        <v>370383.35999999999</v>
      </c>
      <c r="H1014" s="40">
        <f>BASE!H1036*'FM-029 DEP19May25'!$H$1130</f>
        <v>0</v>
      </c>
      <c r="I1014" s="7">
        <f>BASE!I1036*'FM-029 DEP19May25'!$I$1130</f>
        <v>0</v>
      </c>
      <c r="J1014" s="7">
        <f>BASE!J1036*'FM-029 DEP19May25'!$J$1130</f>
        <v>0</v>
      </c>
      <c r="K1014" s="7">
        <f>BASE!K1036*'FM-029 DEP19May25'!$K$1130</f>
        <v>0</v>
      </c>
      <c r="L1014" s="7">
        <f>BASE!L1036*'FM-029 DEP19May25'!$L$1130</f>
        <v>0</v>
      </c>
      <c r="M1014" s="36">
        <f>BASE!M1036*$M$1130</f>
        <v>0</v>
      </c>
      <c r="N1014" s="1">
        <f t="shared" si="92"/>
        <v>1</v>
      </c>
      <c r="O1014" s="8">
        <f t="shared" si="95"/>
        <v>370383</v>
      </c>
      <c r="P1014" s="9">
        <f t="shared" si="93"/>
        <v>370383</v>
      </c>
      <c r="Q1014" s="40">
        <f t="array" ref="Q1014">IFERROR(_xlfn.STDEV.P(IF((F1014:M1014&lt;&gt;0)*(F1014:M1014&lt;&gt;""), F1014:M1014)), 0)</f>
        <v>0</v>
      </c>
      <c r="R1014" s="11">
        <f t="shared" si="96"/>
        <v>0</v>
      </c>
      <c r="S1014" s="12">
        <f t="shared" si="94"/>
        <v>100</v>
      </c>
      <c r="T1014" s="37" t="str">
        <f t="shared" si="97"/>
        <v>ALTO</v>
      </c>
    </row>
    <row r="1015" spans="2:20" ht="18">
      <c r="B1015" s="27">
        <v>1028</v>
      </c>
      <c r="C1015" s="33" t="s">
        <v>1072</v>
      </c>
      <c r="D1015" s="32" t="s">
        <v>38</v>
      </c>
      <c r="E1015" s="32">
        <v>1</v>
      </c>
      <c r="F1015" s="7">
        <f>BASE!F1037</f>
        <v>0</v>
      </c>
      <c r="G1015" s="7">
        <f>BASE!G1037</f>
        <v>8448.2799999999988</v>
      </c>
      <c r="H1015" s="40">
        <f>BASE!H1037*'FM-029 DEP19May25'!$H$1130</f>
        <v>0</v>
      </c>
      <c r="I1015" s="7">
        <f>BASE!I1037*'FM-029 DEP19May25'!$I$1130</f>
        <v>0</v>
      </c>
      <c r="J1015" s="7">
        <f>BASE!J1037*'FM-029 DEP19May25'!$J$1130</f>
        <v>0</v>
      </c>
      <c r="K1015" s="7">
        <f>BASE!K1037*'FM-029 DEP19May25'!$K$1130</f>
        <v>0</v>
      </c>
      <c r="L1015" s="7">
        <f>BASE!L1037*'FM-029 DEP19May25'!$L$1130</f>
        <v>0</v>
      </c>
      <c r="M1015" s="36">
        <f>BASE!M1037*$M$1130</f>
        <v>0</v>
      </c>
      <c r="N1015" s="1">
        <f t="shared" si="92"/>
        <v>1</v>
      </c>
      <c r="O1015" s="8">
        <f t="shared" si="95"/>
        <v>8448</v>
      </c>
      <c r="P1015" s="9">
        <f t="shared" si="93"/>
        <v>8448</v>
      </c>
      <c r="Q1015" s="40">
        <f t="array" ref="Q1015">IFERROR(_xlfn.STDEV.P(IF((F1015:M1015&lt;&gt;0)*(F1015:M1015&lt;&gt;""), F1015:M1015)), 0)</f>
        <v>0</v>
      </c>
      <c r="R1015" s="11">
        <f t="shared" si="96"/>
        <v>0</v>
      </c>
      <c r="S1015" s="12">
        <f t="shared" si="94"/>
        <v>100</v>
      </c>
      <c r="T1015" s="37" t="str">
        <f t="shared" si="97"/>
        <v>ALTO</v>
      </c>
    </row>
    <row r="1016" spans="2:20" ht="18">
      <c r="B1016" s="27">
        <v>1029</v>
      </c>
      <c r="C1016" s="33" t="s">
        <v>1073</v>
      </c>
      <c r="D1016" s="32" t="s">
        <v>38</v>
      </c>
      <c r="E1016" s="32">
        <v>1</v>
      </c>
      <c r="F1016" s="7">
        <f>BASE!F1038</f>
        <v>0</v>
      </c>
      <c r="G1016" s="7">
        <f>BASE!G1038</f>
        <v>15659999.999999998</v>
      </c>
      <c r="H1016" s="40">
        <f>BASE!H1038*'FM-029 DEP19May25'!$H$1130</f>
        <v>0</v>
      </c>
      <c r="I1016" s="7">
        <f>BASE!I1038*'FM-029 DEP19May25'!$I$1130</f>
        <v>0</v>
      </c>
      <c r="J1016" s="7">
        <f>BASE!J1038*'FM-029 DEP19May25'!$J$1130</f>
        <v>0</v>
      </c>
      <c r="K1016" s="7">
        <f>BASE!K1038*'FM-029 DEP19May25'!$K$1130</f>
        <v>0</v>
      </c>
      <c r="L1016" s="7">
        <f>BASE!L1038*'FM-029 DEP19May25'!$L$1130</f>
        <v>0</v>
      </c>
      <c r="M1016" s="36">
        <f>BASE!M1038*$M$1130</f>
        <v>0</v>
      </c>
      <c r="N1016" s="1">
        <f t="shared" si="92"/>
        <v>1</v>
      </c>
      <c r="O1016" s="8">
        <f t="shared" si="95"/>
        <v>15660000</v>
      </c>
      <c r="P1016" s="9">
        <f t="shared" si="93"/>
        <v>15660000</v>
      </c>
      <c r="Q1016" s="40">
        <f t="array" ref="Q1016">IFERROR(_xlfn.STDEV.P(IF((F1016:M1016&lt;&gt;0)*(F1016:M1016&lt;&gt;""), F1016:M1016)), 0)</f>
        <v>0</v>
      </c>
      <c r="R1016" s="11">
        <f t="shared" si="96"/>
        <v>0</v>
      </c>
      <c r="S1016" s="12">
        <f t="shared" si="94"/>
        <v>100</v>
      </c>
      <c r="T1016" s="37" t="str">
        <f t="shared" si="97"/>
        <v>ALTO</v>
      </c>
    </row>
    <row r="1017" spans="2:20" ht="18">
      <c r="B1017" s="27">
        <v>1030</v>
      </c>
      <c r="C1017" s="33" t="s">
        <v>1074</v>
      </c>
      <c r="D1017" s="32" t="s">
        <v>38</v>
      </c>
      <c r="E1017" s="32">
        <v>1</v>
      </c>
      <c r="F1017" s="7">
        <f>BASE!F1039</f>
        <v>0</v>
      </c>
      <c r="G1017" s="7">
        <f>BASE!G1039</f>
        <v>468087.83999999997</v>
      </c>
      <c r="H1017" s="40">
        <f>BASE!H1039*'FM-029 DEP19May25'!$H$1130</f>
        <v>0</v>
      </c>
      <c r="I1017" s="7">
        <f>BASE!I1039*'FM-029 DEP19May25'!$I$1130</f>
        <v>0</v>
      </c>
      <c r="J1017" s="7">
        <f>BASE!J1039*'FM-029 DEP19May25'!$J$1130</f>
        <v>0</v>
      </c>
      <c r="K1017" s="7">
        <f>BASE!K1039*'FM-029 DEP19May25'!$K$1130</f>
        <v>0</v>
      </c>
      <c r="L1017" s="7">
        <f>BASE!L1039*'FM-029 DEP19May25'!$L$1130</f>
        <v>0</v>
      </c>
      <c r="M1017" s="36">
        <f>BASE!M1039*$M$1130</f>
        <v>0</v>
      </c>
      <c r="N1017" s="1">
        <f t="shared" si="92"/>
        <v>1</v>
      </c>
      <c r="O1017" s="8">
        <f t="shared" si="95"/>
        <v>468088</v>
      </c>
      <c r="P1017" s="9">
        <f t="shared" si="93"/>
        <v>468088</v>
      </c>
      <c r="Q1017" s="40">
        <f t="array" ref="Q1017">IFERROR(_xlfn.STDEV.P(IF((F1017:M1017&lt;&gt;0)*(F1017:M1017&lt;&gt;""), F1017:M1017)), 0)</f>
        <v>0</v>
      </c>
      <c r="R1017" s="11">
        <f t="shared" si="96"/>
        <v>0</v>
      </c>
      <c r="S1017" s="12">
        <f t="shared" si="94"/>
        <v>100</v>
      </c>
      <c r="T1017" s="37" t="str">
        <f t="shared" si="97"/>
        <v>ALTO</v>
      </c>
    </row>
    <row r="1018" spans="2:20" ht="18">
      <c r="B1018" s="27">
        <v>1031</v>
      </c>
      <c r="C1018" s="33" t="s">
        <v>1075</v>
      </c>
      <c r="D1018" s="32" t="s">
        <v>38</v>
      </c>
      <c r="E1018" s="32">
        <v>1</v>
      </c>
      <c r="F1018" s="7">
        <f>BASE!F1040</f>
        <v>0</v>
      </c>
      <c r="G1018" s="7">
        <f>BASE!G1040</f>
        <v>118156028.19999999</v>
      </c>
      <c r="H1018" s="40">
        <f>BASE!H1040*'FM-029 DEP19May25'!$H$1130</f>
        <v>0</v>
      </c>
      <c r="I1018" s="7">
        <f>BASE!I1040*'FM-029 DEP19May25'!$I$1130</f>
        <v>0</v>
      </c>
      <c r="J1018" s="7">
        <f>BASE!J1040*'FM-029 DEP19May25'!$J$1130</f>
        <v>0</v>
      </c>
      <c r="K1018" s="7">
        <f>BASE!K1040*'FM-029 DEP19May25'!$K$1130</f>
        <v>0</v>
      </c>
      <c r="L1018" s="7">
        <f>BASE!L1040*'FM-029 DEP19May25'!$L$1130</f>
        <v>0</v>
      </c>
      <c r="M1018" s="36">
        <f>BASE!M1040*$M$1130</f>
        <v>0</v>
      </c>
      <c r="N1018" s="1">
        <f t="shared" si="92"/>
        <v>1</v>
      </c>
      <c r="O1018" s="8">
        <f t="shared" si="95"/>
        <v>118156028</v>
      </c>
      <c r="P1018" s="9">
        <f t="shared" si="93"/>
        <v>118156028</v>
      </c>
      <c r="Q1018" s="40">
        <f t="array" ref="Q1018">IFERROR(_xlfn.STDEV.P(IF((F1018:M1018&lt;&gt;0)*(F1018:M1018&lt;&gt;""), F1018:M1018)), 0)</f>
        <v>0</v>
      </c>
      <c r="R1018" s="11">
        <f t="shared" si="96"/>
        <v>0</v>
      </c>
      <c r="S1018" s="12">
        <f t="shared" si="94"/>
        <v>100</v>
      </c>
      <c r="T1018" s="37" t="str">
        <f t="shared" si="97"/>
        <v>ALTO</v>
      </c>
    </row>
    <row r="1019" spans="2:20" ht="18">
      <c r="B1019" s="27">
        <v>1032</v>
      </c>
      <c r="C1019" s="33" t="s">
        <v>1076</v>
      </c>
      <c r="D1019" s="32" t="s">
        <v>38</v>
      </c>
      <c r="E1019" s="32">
        <v>1</v>
      </c>
      <c r="F1019" s="7">
        <f>BASE!F1041</f>
        <v>0</v>
      </c>
      <c r="G1019" s="7">
        <f>BASE!G1041</f>
        <v>35027650</v>
      </c>
      <c r="H1019" s="40">
        <f>BASE!H1041*'FM-029 DEP19May25'!$H$1130</f>
        <v>0</v>
      </c>
      <c r="I1019" s="7">
        <f>BASE!I1041*'FM-029 DEP19May25'!$I$1130</f>
        <v>0</v>
      </c>
      <c r="J1019" s="7">
        <f>BASE!J1041*'FM-029 DEP19May25'!$J$1130</f>
        <v>0</v>
      </c>
      <c r="K1019" s="7">
        <f>BASE!K1041*'FM-029 DEP19May25'!$K$1130</f>
        <v>0</v>
      </c>
      <c r="L1019" s="7">
        <f>BASE!L1041*'FM-029 DEP19May25'!$L$1130</f>
        <v>0</v>
      </c>
      <c r="M1019" s="36">
        <f>BASE!M1041*$M$1130</f>
        <v>0</v>
      </c>
      <c r="N1019" s="1">
        <f t="shared" si="92"/>
        <v>1</v>
      </c>
      <c r="O1019" s="8">
        <f t="shared" si="95"/>
        <v>35027650</v>
      </c>
      <c r="P1019" s="9">
        <f t="shared" si="93"/>
        <v>35027650</v>
      </c>
      <c r="Q1019" s="40">
        <f t="array" ref="Q1019">IFERROR(_xlfn.STDEV.P(IF((F1019:M1019&lt;&gt;0)*(F1019:M1019&lt;&gt;""), F1019:M1019)), 0)</f>
        <v>0</v>
      </c>
      <c r="R1019" s="11">
        <f t="shared" si="96"/>
        <v>0</v>
      </c>
      <c r="S1019" s="12">
        <f t="shared" si="94"/>
        <v>100</v>
      </c>
      <c r="T1019" s="37" t="str">
        <f t="shared" si="97"/>
        <v>ALTO</v>
      </c>
    </row>
    <row r="1020" spans="2:20" ht="18">
      <c r="B1020" s="27">
        <v>1033</v>
      </c>
      <c r="C1020" s="33" t="s">
        <v>1077</v>
      </c>
      <c r="D1020" s="32" t="s">
        <v>38</v>
      </c>
      <c r="E1020" s="32">
        <v>1</v>
      </c>
      <c r="F1020" s="7">
        <f>BASE!F1042</f>
        <v>0</v>
      </c>
      <c r="G1020" s="7">
        <f>BASE!G1042</f>
        <v>35079231.719999999</v>
      </c>
      <c r="H1020" s="40">
        <f>BASE!H1042*'FM-029 DEP19May25'!$H$1130</f>
        <v>0</v>
      </c>
      <c r="I1020" s="7">
        <f>BASE!I1042*'FM-029 DEP19May25'!$I$1130</f>
        <v>0</v>
      </c>
      <c r="J1020" s="7">
        <f>BASE!J1042*'FM-029 DEP19May25'!$J$1130</f>
        <v>0</v>
      </c>
      <c r="K1020" s="7">
        <f>BASE!K1042*'FM-029 DEP19May25'!$K$1130</f>
        <v>0</v>
      </c>
      <c r="L1020" s="7">
        <f>BASE!L1042*'FM-029 DEP19May25'!$L$1130</f>
        <v>0</v>
      </c>
      <c r="M1020" s="36">
        <f>BASE!M1042*$M$1130</f>
        <v>0</v>
      </c>
      <c r="N1020" s="1">
        <f t="shared" si="92"/>
        <v>1</v>
      </c>
      <c r="O1020" s="8">
        <f t="shared" si="95"/>
        <v>35079232</v>
      </c>
      <c r="P1020" s="9">
        <f t="shared" si="93"/>
        <v>35079232</v>
      </c>
      <c r="Q1020" s="40">
        <f t="array" ref="Q1020">IFERROR(_xlfn.STDEV.P(IF((F1020:M1020&lt;&gt;0)*(F1020:M1020&lt;&gt;""), F1020:M1020)), 0)</f>
        <v>0</v>
      </c>
      <c r="R1020" s="11">
        <f t="shared" si="96"/>
        <v>0</v>
      </c>
      <c r="S1020" s="12">
        <f t="shared" si="94"/>
        <v>100</v>
      </c>
      <c r="T1020" s="37" t="str">
        <f t="shared" si="97"/>
        <v>ALTO</v>
      </c>
    </row>
    <row r="1021" spans="2:20" ht="18">
      <c r="B1021" s="27">
        <v>1034</v>
      </c>
      <c r="C1021" s="33" t="s">
        <v>1078</v>
      </c>
      <c r="D1021" s="32" t="s">
        <v>38</v>
      </c>
      <c r="E1021" s="32">
        <v>1</v>
      </c>
      <c r="F1021" s="7">
        <f>BASE!F1043</f>
        <v>0</v>
      </c>
      <c r="G1021" s="7">
        <f>BASE!G1043</f>
        <v>5452000</v>
      </c>
      <c r="H1021" s="40">
        <f>BASE!H1043*'FM-029 DEP19May25'!$H$1130</f>
        <v>0</v>
      </c>
      <c r="I1021" s="7">
        <f>BASE!I1043*'FM-029 DEP19May25'!$I$1130</f>
        <v>0</v>
      </c>
      <c r="J1021" s="7">
        <f>BASE!J1043*'FM-029 DEP19May25'!$J$1130</f>
        <v>0</v>
      </c>
      <c r="K1021" s="7">
        <f>BASE!K1043*'FM-029 DEP19May25'!$K$1130</f>
        <v>0</v>
      </c>
      <c r="L1021" s="7">
        <f>BASE!L1043*'FM-029 DEP19May25'!$L$1130</f>
        <v>0</v>
      </c>
      <c r="M1021" s="36">
        <f>BASE!M1043*$M$1130</f>
        <v>0</v>
      </c>
      <c r="N1021" s="1">
        <f t="shared" si="92"/>
        <v>1</v>
      </c>
      <c r="O1021" s="8">
        <f t="shared" si="95"/>
        <v>5452000</v>
      </c>
      <c r="P1021" s="9">
        <f t="shared" si="93"/>
        <v>5452000</v>
      </c>
      <c r="Q1021" s="40">
        <f t="array" ref="Q1021">IFERROR(_xlfn.STDEV.P(IF((F1021:M1021&lt;&gt;0)*(F1021:M1021&lt;&gt;""), F1021:M1021)), 0)</f>
        <v>0</v>
      </c>
      <c r="R1021" s="11">
        <f t="shared" si="96"/>
        <v>0</v>
      </c>
      <c r="S1021" s="12">
        <f t="shared" si="94"/>
        <v>100</v>
      </c>
      <c r="T1021" s="37" t="str">
        <f t="shared" si="97"/>
        <v>ALTO</v>
      </c>
    </row>
    <row r="1022" spans="2:20" ht="18">
      <c r="B1022" s="27">
        <v>1035</v>
      </c>
      <c r="C1022" s="33" t="s">
        <v>1079</v>
      </c>
      <c r="D1022" s="32" t="s">
        <v>38</v>
      </c>
      <c r="E1022" s="32">
        <v>1</v>
      </c>
      <c r="F1022" s="7">
        <f>BASE!F1044</f>
        <v>0</v>
      </c>
      <c r="G1022" s="7">
        <f>BASE!G1044</f>
        <v>2753898</v>
      </c>
      <c r="H1022" s="40">
        <f>BASE!H1044*'FM-029 DEP19May25'!$H$1130</f>
        <v>0</v>
      </c>
      <c r="I1022" s="7">
        <f>BASE!I1044*'FM-029 DEP19May25'!$I$1130</f>
        <v>0</v>
      </c>
      <c r="J1022" s="7">
        <f>BASE!J1044*'FM-029 DEP19May25'!$J$1130</f>
        <v>0</v>
      </c>
      <c r="K1022" s="7">
        <f>BASE!K1044*'FM-029 DEP19May25'!$K$1130</f>
        <v>0</v>
      </c>
      <c r="L1022" s="7">
        <f>BASE!L1044*'FM-029 DEP19May25'!$L$1130</f>
        <v>0</v>
      </c>
      <c r="M1022" s="36">
        <f>BASE!M1044*$M$1130</f>
        <v>0</v>
      </c>
      <c r="N1022" s="1">
        <f t="shared" si="92"/>
        <v>1</v>
      </c>
      <c r="O1022" s="8">
        <f t="shared" si="95"/>
        <v>2753898</v>
      </c>
      <c r="P1022" s="9">
        <f t="shared" si="93"/>
        <v>2753898</v>
      </c>
      <c r="Q1022" s="40">
        <f t="array" ref="Q1022">IFERROR(_xlfn.STDEV.P(IF((F1022:M1022&lt;&gt;0)*(F1022:M1022&lt;&gt;""), F1022:M1022)), 0)</f>
        <v>0</v>
      </c>
      <c r="R1022" s="11">
        <f t="shared" si="96"/>
        <v>0</v>
      </c>
      <c r="S1022" s="12">
        <f t="shared" si="94"/>
        <v>100</v>
      </c>
      <c r="T1022" s="37" t="str">
        <f t="shared" si="97"/>
        <v>ALTO</v>
      </c>
    </row>
    <row r="1023" spans="2:20" ht="30">
      <c r="B1023" s="27">
        <v>1036</v>
      </c>
      <c r="C1023" s="31" t="s">
        <v>1080</v>
      </c>
      <c r="D1023" s="32" t="s">
        <v>38</v>
      </c>
      <c r="E1023" s="32">
        <v>1</v>
      </c>
      <c r="F1023" s="7">
        <f>BASE!F1045</f>
        <v>0</v>
      </c>
      <c r="G1023" s="7"/>
      <c r="H1023" s="40">
        <f>BASE!H1045*'FM-029 DEP19May25'!$H$1130</f>
        <v>0</v>
      </c>
      <c r="I1023" s="7">
        <f>BASE!I1045*'FM-029 DEP19May25'!$I$1130</f>
        <v>11385589.966938505</v>
      </c>
      <c r="J1023" s="7">
        <v>9598698.0522394776</v>
      </c>
      <c r="K1023" s="7">
        <v>0</v>
      </c>
      <c r="L1023" s="7">
        <v>7958587.5706105027</v>
      </c>
      <c r="M1023" s="36">
        <f>BASE!M1045*$M$1130</f>
        <v>0</v>
      </c>
      <c r="N1023" s="1">
        <f t="shared" si="92"/>
        <v>3</v>
      </c>
      <c r="O1023" s="8">
        <f t="shared" si="95"/>
        <v>9647625</v>
      </c>
      <c r="P1023" s="9">
        <f t="shared" si="93"/>
        <v>9647625</v>
      </c>
      <c r="Q1023" s="40">
        <f t="array" ref="Q1023">IFERROR(_xlfn.STDEV.P(IF((F1023:M1023&lt;&gt;0)*(F1023:M1023&lt;&gt;""), F1023:M1023)), 0)</f>
        <v>1399495.5651235357</v>
      </c>
      <c r="R1023" s="11">
        <f t="shared" si="96"/>
        <v>14.506114874111875</v>
      </c>
      <c r="S1023" s="12">
        <f t="shared" si="94"/>
        <v>85.493885125888127</v>
      </c>
      <c r="T1023" s="37" t="str">
        <f t="shared" si="97"/>
        <v>ALTO</v>
      </c>
    </row>
    <row r="1024" spans="2:20" ht="30">
      <c r="B1024" s="27">
        <v>1037</v>
      </c>
      <c r="C1024" s="31" t="s">
        <v>1081</v>
      </c>
      <c r="D1024" s="32" t="s">
        <v>38</v>
      </c>
      <c r="E1024" s="32">
        <v>1</v>
      </c>
      <c r="F1024" s="7">
        <f>BASE!F1046</f>
        <v>0</v>
      </c>
      <c r="G1024" s="7">
        <f>BASE!G1046</f>
        <v>536386.31999999995</v>
      </c>
      <c r="H1024" s="40">
        <f>BASE!H1046*'FM-029 DEP19May25'!$H$1130</f>
        <v>0</v>
      </c>
      <c r="I1024" s="7">
        <f>BASE!I1046*'FM-029 DEP19May25'!$I$1130</f>
        <v>0</v>
      </c>
      <c r="J1024" s="7">
        <f>BASE!J1046*'FM-029 DEP19May25'!$J$1130</f>
        <v>0</v>
      </c>
      <c r="K1024" s="7">
        <f>BASE!K1046*'FM-029 DEP19May25'!$K$1130</f>
        <v>0</v>
      </c>
      <c r="L1024" s="7">
        <f>BASE!L1046*'FM-029 DEP19May25'!$L$1130</f>
        <v>0</v>
      </c>
      <c r="M1024" s="36">
        <f>BASE!M1046*$M$1130</f>
        <v>0</v>
      </c>
      <c r="N1024" s="1">
        <f t="shared" si="92"/>
        <v>1</v>
      </c>
      <c r="O1024" s="8">
        <f t="shared" si="95"/>
        <v>536386</v>
      </c>
      <c r="P1024" s="9">
        <f t="shared" si="93"/>
        <v>536386</v>
      </c>
      <c r="Q1024" s="40">
        <f t="array" ref="Q1024">IFERROR(_xlfn.STDEV.P(IF((F1024:M1024&lt;&gt;0)*(F1024:M1024&lt;&gt;""), F1024:M1024)), 0)</f>
        <v>0</v>
      </c>
      <c r="R1024" s="11">
        <f t="shared" si="96"/>
        <v>0</v>
      </c>
      <c r="S1024" s="12">
        <f t="shared" si="94"/>
        <v>100</v>
      </c>
      <c r="T1024" s="37" t="str">
        <f t="shared" si="97"/>
        <v>ALTO</v>
      </c>
    </row>
    <row r="1025" spans="2:20" ht="18">
      <c r="B1025" s="27">
        <v>1038</v>
      </c>
      <c r="C1025" s="33" t="s">
        <v>1082</v>
      </c>
      <c r="D1025" s="32" t="s">
        <v>38</v>
      </c>
      <c r="E1025" s="32">
        <v>1</v>
      </c>
      <c r="F1025" s="7">
        <f>BASE!F1047</f>
        <v>0</v>
      </c>
      <c r="G1025" s="7">
        <f>BASE!G1047</f>
        <v>3978799.9999999995</v>
      </c>
      <c r="H1025" s="40">
        <f>BASE!H1047*'FM-029 DEP19May25'!$H$1130</f>
        <v>0</v>
      </c>
      <c r="I1025" s="7">
        <f>BASE!I1047*'FM-029 DEP19May25'!$I$1130</f>
        <v>0</v>
      </c>
      <c r="J1025" s="7">
        <f>BASE!J1047*'FM-029 DEP19May25'!$J$1130</f>
        <v>0</v>
      </c>
      <c r="K1025" s="7">
        <f>BASE!K1047*'FM-029 DEP19May25'!$K$1130</f>
        <v>0</v>
      </c>
      <c r="L1025" s="7">
        <f>BASE!L1047*'FM-029 DEP19May25'!$L$1130</f>
        <v>0</v>
      </c>
      <c r="M1025" s="36">
        <f>BASE!M1047*$M$1130</f>
        <v>0</v>
      </c>
      <c r="N1025" s="1">
        <f t="shared" si="92"/>
        <v>1</v>
      </c>
      <c r="O1025" s="8">
        <f t="shared" si="95"/>
        <v>3978800</v>
      </c>
      <c r="P1025" s="9">
        <f t="shared" si="93"/>
        <v>3978800</v>
      </c>
      <c r="Q1025" s="40">
        <f t="array" ref="Q1025">IFERROR(_xlfn.STDEV.P(IF((F1025:M1025&lt;&gt;0)*(F1025:M1025&lt;&gt;""), F1025:M1025)), 0)</f>
        <v>0</v>
      </c>
      <c r="R1025" s="11">
        <f t="shared" si="96"/>
        <v>0</v>
      </c>
      <c r="S1025" s="12">
        <f t="shared" si="94"/>
        <v>100</v>
      </c>
      <c r="T1025" s="37" t="str">
        <f t="shared" si="97"/>
        <v>ALTO</v>
      </c>
    </row>
    <row r="1026" spans="2:20" ht="18">
      <c r="B1026" s="27">
        <v>1039</v>
      </c>
      <c r="C1026" s="33" t="s">
        <v>1083</v>
      </c>
      <c r="D1026" s="32" t="s">
        <v>38</v>
      </c>
      <c r="E1026" s="32">
        <v>1</v>
      </c>
      <c r="F1026" s="7">
        <f>BASE!F1048</f>
        <v>0</v>
      </c>
      <c r="G1026" s="7">
        <f>BASE!G1048</f>
        <v>1033351.2</v>
      </c>
      <c r="H1026" s="40">
        <f>BASE!H1048*'FM-029 DEP19May25'!$H$1130</f>
        <v>0</v>
      </c>
      <c r="I1026" s="7">
        <f>BASE!I1048*'FM-029 DEP19May25'!$I$1130</f>
        <v>0</v>
      </c>
      <c r="J1026" s="7">
        <f>BASE!J1048*'FM-029 DEP19May25'!$J$1130</f>
        <v>0</v>
      </c>
      <c r="K1026" s="7">
        <f>BASE!K1048*'FM-029 DEP19May25'!$K$1130</f>
        <v>0</v>
      </c>
      <c r="L1026" s="7">
        <f>BASE!L1048*'FM-029 DEP19May25'!$L$1130</f>
        <v>0</v>
      </c>
      <c r="M1026" s="36">
        <f>BASE!M1048*$M$1130</f>
        <v>0</v>
      </c>
      <c r="N1026" s="1">
        <f t="shared" si="92"/>
        <v>1</v>
      </c>
      <c r="O1026" s="8">
        <f t="shared" si="95"/>
        <v>1033351</v>
      </c>
      <c r="P1026" s="9">
        <f t="shared" si="93"/>
        <v>1033351</v>
      </c>
      <c r="Q1026" s="40">
        <f t="array" ref="Q1026">IFERROR(_xlfn.STDEV.P(IF((F1026:M1026&lt;&gt;0)*(F1026:M1026&lt;&gt;""), F1026:M1026)), 0)</f>
        <v>0</v>
      </c>
      <c r="R1026" s="11">
        <f t="shared" si="96"/>
        <v>0</v>
      </c>
      <c r="S1026" s="12">
        <f t="shared" si="94"/>
        <v>100</v>
      </c>
      <c r="T1026" s="37" t="str">
        <f t="shared" si="97"/>
        <v>ALTO</v>
      </c>
    </row>
    <row r="1027" spans="2:20" ht="18">
      <c r="B1027" s="27">
        <v>1040</v>
      </c>
      <c r="C1027" s="33" t="s">
        <v>1084</v>
      </c>
      <c r="D1027" s="32" t="s">
        <v>38</v>
      </c>
      <c r="E1027" s="32">
        <v>1</v>
      </c>
      <c r="F1027" s="7">
        <f>BASE!F1049</f>
        <v>0</v>
      </c>
      <c r="G1027" s="7">
        <f>BASE!G1049</f>
        <v>45124</v>
      </c>
      <c r="H1027" s="40">
        <f>BASE!H1049*'FM-029 DEP19May25'!$H$1130</f>
        <v>0</v>
      </c>
      <c r="I1027" s="7">
        <f>BASE!I1049*'FM-029 DEP19May25'!$I$1130</f>
        <v>0</v>
      </c>
      <c r="J1027" s="7">
        <f>BASE!J1049*'FM-029 DEP19May25'!$J$1130</f>
        <v>0</v>
      </c>
      <c r="K1027" s="7">
        <f>BASE!K1049*'FM-029 DEP19May25'!$K$1130</f>
        <v>0</v>
      </c>
      <c r="L1027" s="7">
        <f>BASE!L1049*'FM-029 DEP19May25'!$L$1130</f>
        <v>0</v>
      </c>
      <c r="M1027" s="36">
        <f>BASE!M1049*$M$1130</f>
        <v>0</v>
      </c>
      <c r="N1027" s="1">
        <f t="shared" si="92"/>
        <v>1</v>
      </c>
      <c r="O1027" s="8">
        <f t="shared" si="95"/>
        <v>45124</v>
      </c>
      <c r="P1027" s="9">
        <f t="shared" si="93"/>
        <v>45124</v>
      </c>
      <c r="Q1027" s="40">
        <f t="array" ref="Q1027">IFERROR(_xlfn.STDEV.P(IF((F1027:M1027&lt;&gt;0)*(F1027:M1027&lt;&gt;""), F1027:M1027)), 0)</f>
        <v>0</v>
      </c>
      <c r="R1027" s="11">
        <f t="shared" si="96"/>
        <v>0</v>
      </c>
      <c r="S1027" s="12">
        <f t="shared" si="94"/>
        <v>100</v>
      </c>
      <c r="T1027" s="37" t="str">
        <f t="shared" si="97"/>
        <v>ALTO</v>
      </c>
    </row>
    <row r="1028" spans="2:20" ht="18">
      <c r="B1028" s="27">
        <v>1041</v>
      </c>
      <c r="C1028" s="33" t="s">
        <v>1085</v>
      </c>
      <c r="D1028" s="32" t="s">
        <v>38</v>
      </c>
      <c r="E1028" s="32">
        <v>1</v>
      </c>
      <c r="F1028" s="7">
        <f>BASE!F1050</f>
        <v>0</v>
      </c>
      <c r="G1028" s="7">
        <f>BASE!G1050</f>
        <v>29701.8</v>
      </c>
      <c r="H1028" s="40">
        <f>BASE!H1050*'FM-029 DEP19May25'!$H$1130</f>
        <v>0</v>
      </c>
      <c r="I1028" s="7">
        <f>BASE!I1050*'FM-029 DEP19May25'!$I$1130</f>
        <v>0</v>
      </c>
      <c r="J1028" s="7">
        <f>BASE!J1050*'FM-029 DEP19May25'!$J$1130</f>
        <v>0</v>
      </c>
      <c r="K1028" s="7">
        <f>BASE!K1050*'FM-029 DEP19May25'!$K$1130</f>
        <v>0</v>
      </c>
      <c r="L1028" s="7">
        <f>BASE!L1050*'FM-029 DEP19May25'!$L$1130</f>
        <v>0</v>
      </c>
      <c r="M1028" s="36">
        <f>BASE!M1050*$M$1130</f>
        <v>0</v>
      </c>
      <c r="N1028" s="1">
        <f t="shared" si="92"/>
        <v>1</v>
      </c>
      <c r="O1028" s="8">
        <f t="shared" si="95"/>
        <v>29702</v>
      </c>
      <c r="P1028" s="9">
        <f t="shared" si="93"/>
        <v>29702</v>
      </c>
      <c r="Q1028" s="40">
        <f t="array" ref="Q1028">IFERROR(_xlfn.STDEV.P(IF((F1028:M1028&lt;&gt;0)*(F1028:M1028&lt;&gt;""), F1028:M1028)), 0)</f>
        <v>0</v>
      </c>
      <c r="R1028" s="11">
        <f t="shared" si="96"/>
        <v>0</v>
      </c>
      <c r="S1028" s="12">
        <f t="shared" si="94"/>
        <v>100</v>
      </c>
      <c r="T1028" s="37" t="str">
        <f t="shared" si="97"/>
        <v>ALTO</v>
      </c>
    </row>
    <row r="1029" spans="2:20" ht="18">
      <c r="B1029" s="27">
        <v>1042</v>
      </c>
      <c r="C1029" s="33" t="s">
        <v>1086</v>
      </c>
      <c r="D1029" s="32" t="s">
        <v>38</v>
      </c>
      <c r="E1029" s="32">
        <v>1</v>
      </c>
      <c r="F1029" s="7">
        <f>BASE!F1051</f>
        <v>0</v>
      </c>
      <c r="G1029" s="7">
        <f>BASE!G1051</f>
        <v>46281.68</v>
      </c>
      <c r="H1029" s="40">
        <f>BASE!H1051*'FM-029 DEP19May25'!$H$1130</f>
        <v>0</v>
      </c>
      <c r="I1029" s="7">
        <f>BASE!I1051*'FM-029 DEP19May25'!$I$1130</f>
        <v>0</v>
      </c>
      <c r="J1029" s="7">
        <f>BASE!J1051*'FM-029 DEP19May25'!$J$1130</f>
        <v>0</v>
      </c>
      <c r="K1029" s="7">
        <f>BASE!K1051*'FM-029 DEP19May25'!$K$1130</f>
        <v>0</v>
      </c>
      <c r="L1029" s="7">
        <f>BASE!L1051*'FM-029 DEP19May25'!$L$1130</f>
        <v>0</v>
      </c>
      <c r="M1029" s="36">
        <f>BASE!M1051*$M$1130</f>
        <v>0</v>
      </c>
      <c r="N1029" s="1">
        <f t="shared" si="92"/>
        <v>1</v>
      </c>
      <c r="O1029" s="8">
        <f t="shared" si="95"/>
        <v>46282</v>
      </c>
      <c r="P1029" s="9">
        <f t="shared" si="93"/>
        <v>46282</v>
      </c>
      <c r="Q1029" s="40">
        <f t="array" ref="Q1029">IFERROR(_xlfn.STDEV.P(IF((F1029:M1029&lt;&gt;0)*(F1029:M1029&lt;&gt;""), F1029:M1029)), 0)</f>
        <v>0</v>
      </c>
      <c r="R1029" s="11">
        <f t="shared" si="96"/>
        <v>0</v>
      </c>
      <c r="S1029" s="12">
        <f t="shared" si="94"/>
        <v>100</v>
      </c>
      <c r="T1029" s="37" t="str">
        <f t="shared" si="97"/>
        <v>ALTO</v>
      </c>
    </row>
    <row r="1030" spans="2:20" ht="18">
      <c r="B1030" s="27">
        <v>1043</v>
      </c>
      <c r="C1030" s="33" t="s">
        <v>1087</v>
      </c>
      <c r="D1030" s="32" t="s">
        <v>38</v>
      </c>
      <c r="E1030" s="32">
        <v>1</v>
      </c>
      <c r="F1030" s="7">
        <f>BASE!F1052</f>
        <v>0</v>
      </c>
      <c r="G1030" s="7">
        <f>BASE!G1052</f>
        <v>76133.119999999995</v>
      </c>
      <c r="H1030" s="40">
        <f>BASE!H1052*'FM-029 DEP19May25'!$H$1130</f>
        <v>0</v>
      </c>
      <c r="I1030" s="7">
        <f>BASE!I1052*'FM-029 DEP19May25'!$I$1130</f>
        <v>0</v>
      </c>
      <c r="J1030" s="7">
        <f>BASE!J1052*'FM-029 DEP19May25'!$J$1130</f>
        <v>0</v>
      </c>
      <c r="K1030" s="7">
        <f>BASE!K1052*'FM-029 DEP19May25'!$K$1130</f>
        <v>0</v>
      </c>
      <c r="L1030" s="7">
        <f>BASE!L1052*'FM-029 DEP19May25'!$L$1130</f>
        <v>0</v>
      </c>
      <c r="M1030" s="36">
        <f>BASE!M1052*$M$1130</f>
        <v>0</v>
      </c>
      <c r="N1030" s="1">
        <f t="shared" si="92"/>
        <v>1</v>
      </c>
      <c r="O1030" s="8">
        <f t="shared" si="95"/>
        <v>76133</v>
      </c>
      <c r="P1030" s="9">
        <f t="shared" si="93"/>
        <v>76133</v>
      </c>
      <c r="Q1030" s="40">
        <f t="array" ref="Q1030">IFERROR(_xlfn.STDEV.P(IF((F1030:M1030&lt;&gt;0)*(F1030:M1030&lt;&gt;""), F1030:M1030)), 0)</f>
        <v>0</v>
      </c>
      <c r="R1030" s="11">
        <f t="shared" si="96"/>
        <v>0</v>
      </c>
      <c r="S1030" s="12">
        <f t="shared" si="94"/>
        <v>100</v>
      </c>
      <c r="T1030" s="37" t="str">
        <f t="shared" si="97"/>
        <v>ALTO</v>
      </c>
    </row>
    <row r="1031" spans="2:20" ht="18">
      <c r="B1031" s="27">
        <v>1044</v>
      </c>
      <c r="C1031" s="33" t="s">
        <v>1088</v>
      </c>
      <c r="D1031" s="32" t="s">
        <v>38</v>
      </c>
      <c r="E1031" s="32">
        <v>1</v>
      </c>
      <c r="F1031" s="7">
        <f>BASE!F1053</f>
        <v>0</v>
      </c>
      <c r="G1031" s="7">
        <f>BASE!G1053</f>
        <v>80080.599999999991</v>
      </c>
      <c r="H1031" s="40">
        <f>BASE!H1053*'FM-029 DEP19May25'!$H$1130</f>
        <v>0</v>
      </c>
      <c r="I1031" s="7">
        <f>BASE!I1053*'FM-029 DEP19May25'!$I$1130</f>
        <v>0</v>
      </c>
      <c r="J1031" s="7">
        <f>BASE!J1053*'FM-029 DEP19May25'!$J$1130</f>
        <v>0</v>
      </c>
      <c r="K1031" s="7">
        <f>BASE!K1053*'FM-029 DEP19May25'!$K$1130</f>
        <v>0</v>
      </c>
      <c r="L1031" s="7">
        <f>BASE!L1053*'FM-029 DEP19May25'!$L$1130</f>
        <v>0</v>
      </c>
      <c r="M1031" s="36">
        <f>BASE!M1053*$M$1130</f>
        <v>0</v>
      </c>
      <c r="N1031" s="1">
        <f t="shared" si="92"/>
        <v>1</v>
      </c>
      <c r="O1031" s="8">
        <f t="shared" si="95"/>
        <v>80081</v>
      </c>
      <c r="P1031" s="9">
        <f t="shared" si="93"/>
        <v>80081</v>
      </c>
      <c r="Q1031" s="40">
        <f t="array" ref="Q1031">IFERROR(_xlfn.STDEV.P(IF((F1031:M1031&lt;&gt;0)*(F1031:M1031&lt;&gt;""), F1031:M1031)), 0)</f>
        <v>0</v>
      </c>
      <c r="R1031" s="11">
        <f t="shared" si="96"/>
        <v>0</v>
      </c>
      <c r="S1031" s="12">
        <f t="shared" si="94"/>
        <v>100</v>
      </c>
      <c r="T1031" s="37" t="str">
        <f t="shared" si="97"/>
        <v>ALTO</v>
      </c>
    </row>
    <row r="1032" spans="2:20" ht="18">
      <c r="B1032" s="27">
        <v>1045</v>
      </c>
      <c r="C1032" s="33" t="s">
        <v>1089</v>
      </c>
      <c r="D1032" s="32" t="s">
        <v>1090</v>
      </c>
      <c r="E1032" s="32">
        <v>1</v>
      </c>
      <c r="F1032" s="7">
        <f>BASE!F1054</f>
        <v>0</v>
      </c>
      <c r="G1032" s="7">
        <f>BASE!G1054</f>
        <v>17495120</v>
      </c>
      <c r="H1032" s="40">
        <f>BASE!H1054*'FM-029 DEP19May25'!$H$1130</f>
        <v>0</v>
      </c>
      <c r="I1032" s="7">
        <f>BASE!I1054*'FM-029 DEP19May25'!$I$1130</f>
        <v>0</v>
      </c>
      <c r="J1032" s="7">
        <f>BASE!J1054*'FM-029 DEP19May25'!$J$1130</f>
        <v>0</v>
      </c>
      <c r="K1032" s="7">
        <f>BASE!K1054*'FM-029 DEP19May25'!$K$1130</f>
        <v>0</v>
      </c>
      <c r="L1032" s="7">
        <f>BASE!L1054*'FM-029 DEP19May25'!$L$1130</f>
        <v>0</v>
      </c>
      <c r="M1032" s="36">
        <f>BASE!M1054*$M$1130</f>
        <v>0</v>
      </c>
      <c r="N1032" s="1">
        <f t="shared" si="92"/>
        <v>1</v>
      </c>
      <c r="O1032" s="8">
        <f t="shared" si="95"/>
        <v>17495120</v>
      </c>
      <c r="P1032" s="9">
        <f t="shared" si="93"/>
        <v>17495120</v>
      </c>
      <c r="Q1032" s="40">
        <f t="array" ref="Q1032">IFERROR(_xlfn.STDEV.P(IF((F1032:M1032&lt;&gt;0)*(F1032:M1032&lt;&gt;""), F1032:M1032)), 0)</f>
        <v>0</v>
      </c>
      <c r="R1032" s="11">
        <f t="shared" si="96"/>
        <v>0</v>
      </c>
      <c r="S1032" s="12">
        <f t="shared" si="94"/>
        <v>100</v>
      </c>
      <c r="T1032" s="37" t="str">
        <f t="shared" si="97"/>
        <v>ALTO</v>
      </c>
    </row>
    <row r="1033" spans="2:20" ht="18">
      <c r="B1033" s="27">
        <v>1046</v>
      </c>
      <c r="C1033" s="33" t="s">
        <v>1091</v>
      </c>
      <c r="D1033" s="32" t="s">
        <v>38</v>
      </c>
      <c r="E1033" s="32">
        <v>1</v>
      </c>
      <c r="F1033" s="7">
        <f>BASE!F1055</f>
        <v>0</v>
      </c>
      <c r="G1033" s="7">
        <f>BASE!G1055</f>
        <v>86240.2</v>
      </c>
      <c r="H1033" s="40">
        <f>BASE!H1055*'FM-029 DEP19May25'!$H$1130</f>
        <v>0</v>
      </c>
      <c r="I1033" s="7">
        <f>BASE!I1055*'FM-029 DEP19May25'!$I$1130</f>
        <v>0</v>
      </c>
      <c r="J1033" s="7">
        <f>BASE!J1055*'FM-029 DEP19May25'!$J$1130</f>
        <v>0</v>
      </c>
      <c r="K1033" s="7">
        <f>BASE!K1055*'FM-029 DEP19May25'!$K$1130</f>
        <v>0</v>
      </c>
      <c r="L1033" s="7">
        <f>BASE!L1055*'FM-029 DEP19May25'!$L$1130</f>
        <v>0</v>
      </c>
      <c r="M1033" s="36">
        <f>BASE!M1055*$M$1130</f>
        <v>0</v>
      </c>
      <c r="N1033" s="1">
        <f t="shared" si="92"/>
        <v>1</v>
      </c>
      <c r="O1033" s="8">
        <f t="shared" si="95"/>
        <v>86240</v>
      </c>
      <c r="P1033" s="9">
        <f t="shared" si="93"/>
        <v>86240</v>
      </c>
      <c r="Q1033" s="40">
        <f t="array" ref="Q1033">IFERROR(_xlfn.STDEV.P(IF((F1033:M1033&lt;&gt;0)*(F1033:M1033&lt;&gt;""), F1033:M1033)), 0)</f>
        <v>0</v>
      </c>
      <c r="R1033" s="11">
        <f t="shared" si="96"/>
        <v>0</v>
      </c>
      <c r="S1033" s="12">
        <f t="shared" si="94"/>
        <v>100</v>
      </c>
      <c r="T1033" s="37" t="str">
        <f t="shared" si="97"/>
        <v>ALTO</v>
      </c>
    </row>
    <row r="1034" spans="2:20" ht="18">
      <c r="B1034" s="27">
        <v>1047</v>
      </c>
      <c r="C1034" s="33" t="s">
        <v>1092</v>
      </c>
      <c r="D1034" s="32" t="s">
        <v>38</v>
      </c>
      <c r="E1034" s="32">
        <v>1</v>
      </c>
      <c r="F1034" s="7">
        <f>BASE!F1056</f>
        <v>0</v>
      </c>
      <c r="G1034" s="7">
        <f>BASE!G1056</f>
        <v>1841439.68</v>
      </c>
      <c r="H1034" s="40">
        <f>BASE!H1056*'FM-029 DEP19May25'!$H$1130</f>
        <v>0</v>
      </c>
      <c r="I1034" s="7">
        <f>BASE!I1056*'FM-029 DEP19May25'!$I$1130</f>
        <v>0</v>
      </c>
      <c r="J1034" s="7">
        <f>BASE!J1056*'FM-029 DEP19May25'!$J$1130</f>
        <v>0</v>
      </c>
      <c r="K1034" s="7">
        <f>BASE!K1056*'FM-029 DEP19May25'!$K$1130</f>
        <v>0</v>
      </c>
      <c r="L1034" s="7">
        <f>BASE!L1056*'FM-029 DEP19May25'!$L$1130</f>
        <v>0</v>
      </c>
      <c r="M1034" s="36">
        <f>BASE!M1056*$M$1130</f>
        <v>0</v>
      </c>
      <c r="N1034" s="1">
        <f t="shared" ref="N1034:N1097" si="98">COUNTIF(F1034:M1034,"&gt;0")</f>
        <v>1</v>
      </c>
      <c r="O1034" s="8">
        <f t="shared" si="95"/>
        <v>1841440</v>
      </c>
      <c r="P1034" s="9">
        <f t="shared" ref="P1034:P1097" si="99">IFERROR(ROUND(+O1034*E1034,0),0)</f>
        <v>1841440</v>
      </c>
      <c r="Q1034" s="40">
        <f t="array" ref="Q1034">IFERROR(_xlfn.STDEV.P(IF((F1034:M1034&lt;&gt;0)*(F1034:M1034&lt;&gt;""), F1034:M1034)), 0)</f>
        <v>0</v>
      </c>
      <c r="R1034" s="11">
        <f t="shared" si="96"/>
        <v>0</v>
      </c>
      <c r="S1034" s="12">
        <f t="shared" ref="S1034:S1097" si="100">IFERROR(100-R1034,0)</f>
        <v>100</v>
      </c>
      <c r="T1034" s="37" t="str">
        <f t="shared" si="97"/>
        <v>ALTO</v>
      </c>
    </row>
    <row r="1035" spans="2:20" ht="18">
      <c r="B1035" s="27">
        <v>1048</v>
      </c>
      <c r="C1035" s="33" t="s">
        <v>1093</v>
      </c>
      <c r="D1035" s="32" t="s">
        <v>38</v>
      </c>
      <c r="E1035" s="32">
        <v>1</v>
      </c>
      <c r="F1035" s="7">
        <f>BASE!F1057</f>
        <v>0</v>
      </c>
      <c r="G1035" s="7">
        <f>BASE!G1057</f>
        <v>468163.24</v>
      </c>
      <c r="H1035" s="40">
        <f>BASE!H1057*'FM-029 DEP19May25'!$H$1130</f>
        <v>0</v>
      </c>
      <c r="I1035" s="7">
        <f>BASE!I1057*'FM-029 DEP19May25'!$I$1130</f>
        <v>0</v>
      </c>
      <c r="J1035" s="7">
        <f>BASE!J1057*'FM-029 DEP19May25'!$J$1130</f>
        <v>0</v>
      </c>
      <c r="K1035" s="7">
        <f>BASE!K1057*'FM-029 DEP19May25'!$K$1130</f>
        <v>0</v>
      </c>
      <c r="L1035" s="7">
        <f>BASE!L1057*'FM-029 DEP19May25'!$L$1130</f>
        <v>0</v>
      </c>
      <c r="M1035" s="36">
        <f>BASE!M1057*$M$1130</f>
        <v>0</v>
      </c>
      <c r="N1035" s="1">
        <f t="shared" si="98"/>
        <v>1</v>
      </c>
      <c r="O1035" s="8">
        <f t="shared" ref="O1035:O1098" si="101">IFERROR(ROUND(AVERAGEIF(F1035:M1035,"&gt;0"),0),0)</f>
        <v>468163</v>
      </c>
      <c r="P1035" s="9">
        <f t="shared" si="99"/>
        <v>468163</v>
      </c>
      <c r="Q1035" s="40">
        <f t="array" ref="Q1035">IFERROR(_xlfn.STDEV.P(IF((F1035:M1035&lt;&gt;0)*(F1035:M1035&lt;&gt;""), F1035:M1035)), 0)</f>
        <v>0</v>
      </c>
      <c r="R1035" s="11">
        <f t="shared" si="96"/>
        <v>0</v>
      </c>
      <c r="S1035" s="12">
        <f t="shared" si="100"/>
        <v>100</v>
      </c>
      <c r="T1035" s="37" t="str">
        <f t="shared" si="97"/>
        <v>ALTO</v>
      </c>
    </row>
    <row r="1036" spans="2:20" ht="18">
      <c r="B1036" s="27">
        <v>1049</v>
      </c>
      <c r="C1036" s="33" t="s">
        <v>1094</v>
      </c>
      <c r="D1036" s="32" t="s">
        <v>38</v>
      </c>
      <c r="E1036" s="32">
        <v>1</v>
      </c>
      <c r="F1036" s="7">
        <f>BASE!F1058</f>
        <v>0</v>
      </c>
      <c r="G1036" s="7">
        <f>BASE!G1058</f>
        <v>452557.75999999995</v>
      </c>
      <c r="H1036" s="40">
        <f>BASE!H1058*'FM-029 DEP19May25'!$H$1130</f>
        <v>0</v>
      </c>
      <c r="I1036" s="7">
        <f>BASE!I1058*'FM-029 DEP19May25'!$I$1130</f>
        <v>0</v>
      </c>
      <c r="J1036" s="7">
        <f>BASE!J1058*'FM-029 DEP19May25'!$J$1130</f>
        <v>0</v>
      </c>
      <c r="K1036" s="7">
        <f>BASE!K1058*'FM-029 DEP19May25'!$K$1130</f>
        <v>0</v>
      </c>
      <c r="L1036" s="7">
        <f>BASE!L1058*'FM-029 DEP19May25'!$L$1130</f>
        <v>0</v>
      </c>
      <c r="M1036" s="36">
        <f>BASE!M1058*$M$1130</f>
        <v>0</v>
      </c>
      <c r="N1036" s="1">
        <f t="shared" si="98"/>
        <v>1</v>
      </c>
      <c r="O1036" s="8">
        <f t="shared" si="101"/>
        <v>452558</v>
      </c>
      <c r="P1036" s="9">
        <f t="shared" si="99"/>
        <v>452558</v>
      </c>
      <c r="Q1036" s="40">
        <f t="array" ref="Q1036">IFERROR(_xlfn.STDEV.P(IF((F1036:M1036&lt;&gt;0)*(F1036:M1036&lt;&gt;""), F1036:M1036)), 0)</f>
        <v>0</v>
      </c>
      <c r="R1036" s="11">
        <f t="shared" si="96"/>
        <v>0</v>
      </c>
      <c r="S1036" s="12">
        <f t="shared" si="100"/>
        <v>100</v>
      </c>
      <c r="T1036" s="37" t="str">
        <f t="shared" si="97"/>
        <v>ALTO</v>
      </c>
    </row>
    <row r="1037" spans="2:20" ht="18">
      <c r="B1037" s="27">
        <v>1050</v>
      </c>
      <c r="C1037" s="33" t="s">
        <v>1095</v>
      </c>
      <c r="D1037" s="32" t="s">
        <v>38</v>
      </c>
      <c r="E1037" s="32">
        <v>1</v>
      </c>
      <c r="F1037" s="7">
        <f>BASE!F1059</f>
        <v>0</v>
      </c>
      <c r="G1037" s="7">
        <f>BASE!G1059</f>
        <v>48048.359999999993</v>
      </c>
      <c r="H1037" s="40">
        <f>BASE!H1059*'FM-029 DEP19May25'!$H$1130</f>
        <v>0</v>
      </c>
      <c r="I1037" s="7">
        <f>BASE!I1059*'FM-029 DEP19May25'!$I$1130</f>
        <v>0</v>
      </c>
      <c r="J1037" s="7">
        <f>BASE!J1059*'FM-029 DEP19May25'!$J$1130</f>
        <v>0</v>
      </c>
      <c r="K1037" s="7">
        <f>BASE!K1059*'FM-029 DEP19May25'!$K$1130</f>
        <v>0</v>
      </c>
      <c r="L1037" s="7">
        <f>BASE!L1059*'FM-029 DEP19May25'!$L$1130</f>
        <v>0</v>
      </c>
      <c r="M1037" s="36">
        <f>BASE!M1059*$M$1130</f>
        <v>0</v>
      </c>
      <c r="N1037" s="1">
        <f t="shared" si="98"/>
        <v>1</v>
      </c>
      <c r="O1037" s="8">
        <f t="shared" si="101"/>
        <v>48048</v>
      </c>
      <c r="P1037" s="9">
        <f t="shared" si="99"/>
        <v>48048</v>
      </c>
      <c r="Q1037" s="40">
        <f t="array" ref="Q1037">IFERROR(_xlfn.STDEV.P(IF((F1037:M1037&lt;&gt;0)*(F1037:M1037&lt;&gt;""), F1037:M1037)), 0)</f>
        <v>0</v>
      </c>
      <c r="R1037" s="11">
        <f t="shared" si="96"/>
        <v>0</v>
      </c>
      <c r="S1037" s="12">
        <f t="shared" si="100"/>
        <v>100</v>
      </c>
      <c r="T1037" s="37" t="str">
        <f t="shared" si="97"/>
        <v>ALTO</v>
      </c>
    </row>
    <row r="1038" spans="2:20" ht="18">
      <c r="B1038" s="27">
        <v>1051</v>
      </c>
      <c r="C1038" s="33" t="s">
        <v>1096</v>
      </c>
      <c r="D1038" s="32" t="s">
        <v>38</v>
      </c>
      <c r="E1038" s="32">
        <v>1</v>
      </c>
      <c r="F1038" s="7">
        <f>BASE!F1060</f>
        <v>0</v>
      </c>
      <c r="G1038" s="7">
        <f>BASE!G1060</f>
        <v>894436.55999999994</v>
      </c>
      <c r="H1038" s="40">
        <f>BASE!H1060*'FM-029 DEP19May25'!$H$1130</f>
        <v>0</v>
      </c>
      <c r="I1038" s="7">
        <f>BASE!I1060*'FM-029 DEP19May25'!$I$1130</f>
        <v>0</v>
      </c>
      <c r="J1038" s="7">
        <f>BASE!J1060*'FM-029 DEP19May25'!$J$1130</f>
        <v>0</v>
      </c>
      <c r="K1038" s="7">
        <f>BASE!K1060*'FM-029 DEP19May25'!$K$1130</f>
        <v>0</v>
      </c>
      <c r="L1038" s="7">
        <f>BASE!L1060*'FM-029 DEP19May25'!$L$1130</f>
        <v>0</v>
      </c>
      <c r="M1038" s="36">
        <f>BASE!M1060*$M$1130</f>
        <v>0</v>
      </c>
      <c r="N1038" s="1">
        <f t="shared" si="98"/>
        <v>1</v>
      </c>
      <c r="O1038" s="8">
        <f t="shared" si="101"/>
        <v>894437</v>
      </c>
      <c r="P1038" s="9">
        <f t="shared" si="99"/>
        <v>894437</v>
      </c>
      <c r="Q1038" s="40">
        <f t="array" ref="Q1038">IFERROR(_xlfn.STDEV.P(IF((F1038:M1038&lt;&gt;0)*(F1038:M1038&lt;&gt;""), F1038:M1038)), 0)</f>
        <v>0</v>
      </c>
      <c r="R1038" s="11">
        <f t="shared" si="96"/>
        <v>0</v>
      </c>
      <c r="S1038" s="12">
        <f t="shared" si="100"/>
        <v>100</v>
      </c>
      <c r="T1038" s="37" t="str">
        <f t="shared" si="97"/>
        <v>ALTO</v>
      </c>
    </row>
    <row r="1039" spans="2:20" ht="30">
      <c r="B1039" s="27">
        <v>1052</v>
      </c>
      <c r="C1039" s="31" t="s">
        <v>1097</v>
      </c>
      <c r="D1039" s="32" t="s">
        <v>38</v>
      </c>
      <c r="E1039" s="32">
        <v>1</v>
      </c>
      <c r="F1039" s="7">
        <f>BASE!F1061</f>
        <v>0</v>
      </c>
      <c r="G1039" s="7">
        <f>BASE!G1061</f>
        <v>1971998.8399999999</v>
      </c>
      <c r="H1039" s="40">
        <f>BASE!H1061*'FM-029 DEP19May25'!$H$1130</f>
        <v>0</v>
      </c>
      <c r="I1039" s="7">
        <f>BASE!I1061*'FM-029 DEP19May25'!$I$1130</f>
        <v>0</v>
      </c>
      <c r="J1039" s="7">
        <f>BASE!J1061*'FM-029 DEP19May25'!$J$1130</f>
        <v>0</v>
      </c>
      <c r="K1039" s="7">
        <f>BASE!K1061*'FM-029 DEP19May25'!$K$1130</f>
        <v>0</v>
      </c>
      <c r="L1039" s="7">
        <f>BASE!L1061*'FM-029 DEP19May25'!$L$1130</f>
        <v>0</v>
      </c>
      <c r="M1039" s="36">
        <f>BASE!M1061*$M$1130</f>
        <v>0</v>
      </c>
      <c r="N1039" s="1">
        <f t="shared" si="98"/>
        <v>1</v>
      </c>
      <c r="O1039" s="8">
        <f t="shared" si="101"/>
        <v>1971999</v>
      </c>
      <c r="P1039" s="9">
        <f t="shared" si="99"/>
        <v>1971999</v>
      </c>
      <c r="Q1039" s="40">
        <f t="array" ref="Q1039">IFERROR(_xlfn.STDEV.P(IF((F1039:M1039&lt;&gt;0)*(F1039:M1039&lt;&gt;""), F1039:M1039)), 0)</f>
        <v>0</v>
      </c>
      <c r="R1039" s="11">
        <f t="shared" si="96"/>
        <v>0</v>
      </c>
      <c r="S1039" s="12">
        <f t="shared" si="100"/>
        <v>100</v>
      </c>
      <c r="T1039" s="37" t="str">
        <f t="shared" si="97"/>
        <v>ALTO</v>
      </c>
    </row>
    <row r="1040" spans="2:20" ht="18">
      <c r="B1040" s="27">
        <v>1053</v>
      </c>
      <c r="C1040" s="33" t="s">
        <v>1098</v>
      </c>
      <c r="D1040" s="32" t="s">
        <v>38</v>
      </c>
      <c r="E1040" s="32">
        <v>1</v>
      </c>
      <c r="F1040" s="7">
        <f>BASE!F1062</f>
        <v>0</v>
      </c>
      <c r="G1040" s="7">
        <f>BASE!G1062</f>
        <v>14562.64</v>
      </c>
      <c r="H1040" s="40">
        <f>BASE!H1062*'FM-029 DEP19May25'!$H$1130</f>
        <v>0</v>
      </c>
      <c r="I1040" s="7">
        <f>BASE!I1062*'FM-029 DEP19May25'!$I$1130</f>
        <v>0</v>
      </c>
      <c r="J1040" s="7">
        <f>BASE!J1062*'FM-029 DEP19May25'!$J$1130</f>
        <v>0</v>
      </c>
      <c r="K1040" s="7">
        <f>BASE!K1062*'FM-029 DEP19May25'!$K$1130</f>
        <v>0</v>
      </c>
      <c r="L1040" s="7">
        <f>BASE!L1062*'FM-029 DEP19May25'!$L$1130</f>
        <v>0</v>
      </c>
      <c r="M1040" s="36">
        <f>BASE!M1062*$M$1130</f>
        <v>0</v>
      </c>
      <c r="N1040" s="1">
        <f t="shared" si="98"/>
        <v>1</v>
      </c>
      <c r="O1040" s="8">
        <f t="shared" si="101"/>
        <v>14563</v>
      </c>
      <c r="P1040" s="9">
        <f t="shared" si="99"/>
        <v>14563</v>
      </c>
      <c r="Q1040" s="40">
        <f t="array" ref="Q1040">IFERROR(_xlfn.STDEV.P(IF((F1040:M1040&lt;&gt;0)*(F1040:M1040&lt;&gt;""), F1040:M1040)), 0)</f>
        <v>0</v>
      </c>
      <c r="R1040" s="11">
        <f t="shared" si="96"/>
        <v>0</v>
      </c>
      <c r="S1040" s="12">
        <f t="shared" si="100"/>
        <v>100</v>
      </c>
      <c r="T1040" s="37" t="str">
        <f t="shared" si="97"/>
        <v>ALTO</v>
      </c>
    </row>
    <row r="1041" spans="2:20" ht="18">
      <c r="B1041" s="27">
        <v>1054</v>
      </c>
      <c r="C1041" s="33" t="s">
        <v>1099</v>
      </c>
      <c r="D1041" s="32" t="s">
        <v>38</v>
      </c>
      <c r="E1041" s="32">
        <v>1</v>
      </c>
      <c r="F1041" s="7">
        <f>BASE!F1063</f>
        <v>0</v>
      </c>
      <c r="G1041" s="7">
        <f>BASE!G1063</f>
        <v>6186.28</v>
      </c>
      <c r="H1041" s="40">
        <f>BASE!H1063*'FM-029 DEP19May25'!$H$1130</f>
        <v>0</v>
      </c>
      <c r="I1041" s="7">
        <f>BASE!I1063*'FM-029 DEP19May25'!$I$1130</f>
        <v>0</v>
      </c>
      <c r="J1041" s="7">
        <f>BASE!J1063*'FM-029 DEP19May25'!$J$1130</f>
        <v>0</v>
      </c>
      <c r="K1041" s="7">
        <f>BASE!K1063*'FM-029 DEP19May25'!$K$1130</f>
        <v>0</v>
      </c>
      <c r="L1041" s="7">
        <f>BASE!L1063*'FM-029 DEP19May25'!$L$1130</f>
        <v>0</v>
      </c>
      <c r="M1041" s="36">
        <f>BASE!M1063*$M$1130</f>
        <v>0</v>
      </c>
      <c r="N1041" s="1">
        <f t="shared" si="98"/>
        <v>1</v>
      </c>
      <c r="O1041" s="8">
        <f t="shared" si="101"/>
        <v>6186</v>
      </c>
      <c r="P1041" s="9">
        <f t="shared" si="99"/>
        <v>6186</v>
      </c>
      <c r="Q1041" s="40">
        <f t="array" ref="Q1041">IFERROR(_xlfn.STDEV.P(IF((F1041:M1041&lt;&gt;0)*(F1041:M1041&lt;&gt;""), F1041:M1041)), 0)</f>
        <v>0</v>
      </c>
      <c r="R1041" s="11">
        <f t="shared" si="96"/>
        <v>0</v>
      </c>
      <c r="S1041" s="12">
        <f t="shared" si="100"/>
        <v>100</v>
      </c>
      <c r="T1041" s="37" t="str">
        <f t="shared" si="97"/>
        <v>ALTO</v>
      </c>
    </row>
    <row r="1042" spans="2:20" ht="18">
      <c r="B1042" s="27">
        <v>1055</v>
      </c>
      <c r="C1042" s="33" t="s">
        <v>1100</v>
      </c>
      <c r="D1042" s="32" t="s">
        <v>38</v>
      </c>
      <c r="E1042" s="32">
        <v>1</v>
      </c>
      <c r="F1042" s="7">
        <f>BASE!F1064</f>
        <v>0</v>
      </c>
      <c r="G1042" s="7">
        <f>BASE!G1064</f>
        <v>8208.16</v>
      </c>
      <c r="H1042" s="40">
        <f>BASE!H1064*'FM-029 DEP19May25'!$H$1130</f>
        <v>0</v>
      </c>
      <c r="I1042" s="7">
        <f>BASE!I1064*'FM-029 DEP19May25'!$I$1130</f>
        <v>0</v>
      </c>
      <c r="J1042" s="7">
        <f>BASE!J1064*'FM-029 DEP19May25'!$J$1130</f>
        <v>0</v>
      </c>
      <c r="K1042" s="7">
        <f>BASE!K1064*'FM-029 DEP19May25'!$K$1130</f>
        <v>0</v>
      </c>
      <c r="L1042" s="7">
        <f>BASE!L1064*'FM-029 DEP19May25'!$L$1130</f>
        <v>0</v>
      </c>
      <c r="M1042" s="36">
        <f>BASE!M1064*$M$1130</f>
        <v>0</v>
      </c>
      <c r="N1042" s="1">
        <f t="shared" si="98"/>
        <v>1</v>
      </c>
      <c r="O1042" s="8">
        <f t="shared" si="101"/>
        <v>8208</v>
      </c>
      <c r="P1042" s="9">
        <f t="shared" si="99"/>
        <v>8208</v>
      </c>
      <c r="Q1042" s="40">
        <f t="array" ref="Q1042">IFERROR(_xlfn.STDEV.P(IF((F1042:M1042&lt;&gt;0)*(F1042:M1042&lt;&gt;""), F1042:M1042)), 0)</f>
        <v>0</v>
      </c>
      <c r="R1042" s="11">
        <f t="shared" si="96"/>
        <v>0</v>
      </c>
      <c r="S1042" s="12">
        <f t="shared" si="100"/>
        <v>100</v>
      </c>
      <c r="T1042" s="37" t="str">
        <f t="shared" si="97"/>
        <v>ALTO</v>
      </c>
    </row>
    <row r="1043" spans="2:20" ht="18">
      <c r="B1043" s="27">
        <v>1056</v>
      </c>
      <c r="C1043" s="33" t="s">
        <v>1101</v>
      </c>
      <c r="D1043" s="32" t="s">
        <v>38</v>
      </c>
      <c r="E1043" s="32">
        <v>1</v>
      </c>
      <c r="F1043" s="7">
        <f>BASE!F1065</f>
        <v>0</v>
      </c>
      <c r="G1043" s="7">
        <f>BASE!G1065</f>
        <v>992.95999999999992</v>
      </c>
      <c r="H1043" s="40">
        <f>BASE!H1065*'FM-029 DEP19May25'!$H$1130</f>
        <v>0</v>
      </c>
      <c r="I1043" s="7">
        <f>BASE!I1065*'FM-029 DEP19May25'!$I$1130</f>
        <v>0</v>
      </c>
      <c r="J1043" s="7">
        <f>BASE!J1065*'FM-029 DEP19May25'!$J$1130</f>
        <v>0</v>
      </c>
      <c r="K1043" s="7">
        <f>BASE!K1065*'FM-029 DEP19May25'!$K$1130</f>
        <v>0</v>
      </c>
      <c r="L1043" s="7">
        <f>BASE!L1065*'FM-029 DEP19May25'!$L$1130</f>
        <v>0</v>
      </c>
      <c r="M1043" s="36">
        <f>BASE!M1065*$M$1130</f>
        <v>0</v>
      </c>
      <c r="N1043" s="1">
        <f t="shared" si="98"/>
        <v>1</v>
      </c>
      <c r="O1043" s="8">
        <f t="shared" si="101"/>
        <v>993</v>
      </c>
      <c r="P1043" s="9">
        <f t="shared" si="99"/>
        <v>993</v>
      </c>
      <c r="Q1043" s="40">
        <f t="array" ref="Q1043">IFERROR(_xlfn.STDEV.P(IF((F1043:M1043&lt;&gt;0)*(F1043:M1043&lt;&gt;""), F1043:M1043)), 0)</f>
        <v>0</v>
      </c>
      <c r="R1043" s="11">
        <f t="shared" si="96"/>
        <v>0</v>
      </c>
      <c r="S1043" s="12">
        <f t="shared" si="100"/>
        <v>100</v>
      </c>
      <c r="T1043" s="37" t="str">
        <f t="shared" si="97"/>
        <v>ALTO</v>
      </c>
    </row>
    <row r="1044" spans="2:20" ht="18">
      <c r="B1044" s="27">
        <v>1057</v>
      </c>
      <c r="C1044" s="33" t="s">
        <v>1102</v>
      </c>
      <c r="D1044" s="32" t="s">
        <v>38</v>
      </c>
      <c r="E1044" s="32">
        <v>1</v>
      </c>
      <c r="F1044" s="7">
        <f>BASE!F1066</f>
        <v>0</v>
      </c>
      <c r="G1044" s="7">
        <f>BASE!G1066</f>
        <v>1430.28</v>
      </c>
      <c r="H1044" s="40">
        <f>BASE!H1066*'FM-029 DEP19May25'!$H$1130</f>
        <v>0</v>
      </c>
      <c r="I1044" s="7">
        <f>BASE!I1066*'FM-029 DEP19May25'!$I$1130</f>
        <v>0</v>
      </c>
      <c r="J1044" s="7">
        <f>BASE!J1066*'FM-029 DEP19May25'!$J$1130</f>
        <v>0</v>
      </c>
      <c r="K1044" s="7">
        <f>BASE!K1066*'FM-029 DEP19May25'!$K$1130</f>
        <v>0</v>
      </c>
      <c r="L1044" s="7">
        <f>BASE!L1066*'FM-029 DEP19May25'!$L$1130</f>
        <v>0</v>
      </c>
      <c r="M1044" s="36">
        <f>BASE!M1066*$M$1130</f>
        <v>0</v>
      </c>
      <c r="N1044" s="1">
        <f t="shared" si="98"/>
        <v>1</v>
      </c>
      <c r="O1044" s="8">
        <f t="shared" si="101"/>
        <v>1430</v>
      </c>
      <c r="P1044" s="9">
        <f t="shared" si="99"/>
        <v>1430</v>
      </c>
      <c r="Q1044" s="40">
        <f t="array" ref="Q1044">IFERROR(_xlfn.STDEV.P(IF((F1044:M1044&lt;&gt;0)*(F1044:M1044&lt;&gt;""), F1044:M1044)), 0)</f>
        <v>0</v>
      </c>
      <c r="R1044" s="11">
        <f t="shared" si="96"/>
        <v>0</v>
      </c>
      <c r="S1044" s="12">
        <f t="shared" si="100"/>
        <v>100</v>
      </c>
      <c r="T1044" s="37" t="str">
        <f t="shared" si="97"/>
        <v>ALTO</v>
      </c>
    </row>
    <row r="1045" spans="2:20" ht="18">
      <c r="B1045" s="27">
        <v>1058</v>
      </c>
      <c r="C1045" s="33" t="s">
        <v>1103</v>
      </c>
      <c r="D1045" s="32" t="s">
        <v>38</v>
      </c>
      <c r="E1045" s="32">
        <v>1</v>
      </c>
      <c r="F1045" s="7">
        <f>BASE!F1067</f>
        <v>0</v>
      </c>
      <c r="G1045" s="7">
        <f>BASE!G1067</f>
        <v>1404557</v>
      </c>
      <c r="H1045" s="40">
        <f>BASE!H1067*'FM-029 DEP19May25'!$H$1130</f>
        <v>0</v>
      </c>
      <c r="I1045" s="7">
        <f>BASE!I1067*'FM-029 DEP19May25'!$I$1130</f>
        <v>0</v>
      </c>
      <c r="J1045" s="7">
        <f>BASE!J1067*'FM-029 DEP19May25'!$J$1130</f>
        <v>0</v>
      </c>
      <c r="K1045" s="7">
        <f>BASE!K1067*'FM-029 DEP19May25'!$K$1130</f>
        <v>0</v>
      </c>
      <c r="L1045" s="7">
        <f>BASE!L1067*'FM-029 DEP19May25'!$L$1130</f>
        <v>0</v>
      </c>
      <c r="M1045" s="36">
        <f>BASE!M1067*$M$1130</f>
        <v>0</v>
      </c>
      <c r="N1045" s="1">
        <f t="shared" si="98"/>
        <v>1</v>
      </c>
      <c r="O1045" s="8">
        <f t="shared" si="101"/>
        <v>1404557</v>
      </c>
      <c r="P1045" s="9">
        <f t="shared" si="99"/>
        <v>1404557</v>
      </c>
      <c r="Q1045" s="40">
        <f t="array" ref="Q1045">IFERROR(_xlfn.STDEV.P(IF((F1045:M1045&lt;&gt;0)*(F1045:M1045&lt;&gt;""), F1045:M1045)), 0)</f>
        <v>0</v>
      </c>
      <c r="R1045" s="11">
        <f t="shared" si="96"/>
        <v>0</v>
      </c>
      <c r="S1045" s="12">
        <f t="shared" si="100"/>
        <v>100</v>
      </c>
      <c r="T1045" s="37" t="str">
        <f t="shared" si="97"/>
        <v>ALTO</v>
      </c>
    </row>
    <row r="1046" spans="2:20" ht="18">
      <c r="B1046" s="27">
        <v>1059</v>
      </c>
      <c r="C1046" s="33" t="s">
        <v>1104</v>
      </c>
      <c r="D1046" s="32" t="s">
        <v>38</v>
      </c>
      <c r="E1046" s="32">
        <v>1</v>
      </c>
      <c r="F1046" s="7">
        <f>BASE!F1068</f>
        <v>0</v>
      </c>
      <c r="G1046" s="7">
        <f>BASE!G1068</f>
        <v>2834651.4</v>
      </c>
      <c r="H1046" s="40">
        <f>BASE!H1068*'FM-029 DEP19May25'!$H$1130</f>
        <v>0</v>
      </c>
      <c r="I1046" s="7">
        <f>BASE!I1068*'FM-029 DEP19May25'!$I$1130</f>
        <v>0</v>
      </c>
      <c r="J1046" s="7">
        <f>BASE!J1068*'FM-029 DEP19May25'!$J$1130</f>
        <v>0</v>
      </c>
      <c r="K1046" s="7">
        <f>BASE!K1068*'FM-029 DEP19May25'!$K$1130</f>
        <v>0</v>
      </c>
      <c r="L1046" s="7">
        <f>BASE!L1068*'FM-029 DEP19May25'!$L$1130</f>
        <v>0</v>
      </c>
      <c r="M1046" s="36">
        <f>BASE!M1068*$M$1130</f>
        <v>0</v>
      </c>
      <c r="N1046" s="1">
        <f t="shared" si="98"/>
        <v>1</v>
      </c>
      <c r="O1046" s="8">
        <f t="shared" si="101"/>
        <v>2834651</v>
      </c>
      <c r="P1046" s="9">
        <f t="shared" si="99"/>
        <v>2834651</v>
      </c>
      <c r="Q1046" s="40">
        <f t="array" ref="Q1046">IFERROR(_xlfn.STDEV.P(IF((F1046:M1046&lt;&gt;0)*(F1046:M1046&lt;&gt;""), F1046:M1046)), 0)</f>
        <v>0</v>
      </c>
      <c r="R1046" s="11">
        <f t="shared" si="96"/>
        <v>0</v>
      </c>
      <c r="S1046" s="12">
        <f t="shared" si="100"/>
        <v>100</v>
      </c>
      <c r="T1046" s="37" t="str">
        <f t="shared" si="97"/>
        <v>ALTO</v>
      </c>
    </row>
    <row r="1047" spans="2:20" ht="18">
      <c r="B1047" s="27">
        <v>1060</v>
      </c>
      <c r="C1047" s="33" t="s">
        <v>1105</v>
      </c>
      <c r="D1047" s="32" t="s">
        <v>38</v>
      </c>
      <c r="E1047" s="32">
        <v>1</v>
      </c>
      <c r="F1047" s="7">
        <f>BASE!F1069</f>
        <v>0</v>
      </c>
      <c r="G1047" s="7">
        <f>BASE!G1069</f>
        <v>360485.07999999996</v>
      </c>
      <c r="H1047" s="40">
        <f>BASE!H1069*'FM-029 DEP19May25'!$H$1130</f>
        <v>0</v>
      </c>
      <c r="I1047" s="7">
        <f>BASE!I1069*'FM-029 DEP19May25'!$I$1130</f>
        <v>0</v>
      </c>
      <c r="J1047" s="7">
        <f>BASE!J1069*'FM-029 DEP19May25'!$J$1130</f>
        <v>0</v>
      </c>
      <c r="K1047" s="7">
        <f>BASE!K1069*'FM-029 DEP19May25'!$K$1130</f>
        <v>0</v>
      </c>
      <c r="L1047" s="7">
        <f>BASE!L1069*'FM-029 DEP19May25'!$L$1130</f>
        <v>0</v>
      </c>
      <c r="M1047" s="36">
        <f>BASE!M1069*$M$1130</f>
        <v>0</v>
      </c>
      <c r="N1047" s="1">
        <f t="shared" si="98"/>
        <v>1</v>
      </c>
      <c r="O1047" s="8">
        <f t="shared" si="101"/>
        <v>360485</v>
      </c>
      <c r="P1047" s="9">
        <f t="shared" si="99"/>
        <v>360485</v>
      </c>
      <c r="Q1047" s="40">
        <f t="array" ref="Q1047">IFERROR(_xlfn.STDEV.P(IF((F1047:M1047&lt;&gt;0)*(F1047:M1047&lt;&gt;""), F1047:M1047)), 0)</f>
        <v>0</v>
      </c>
      <c r="R1047" s="11">
        <f t="shared" si="96"/>
        <v>0</v>
      </c>
      <c r="S1047" s="12">
        <f t="shared" si="100"/>
        <v>100</v>
      </c>
      <c r="T1047" s="37" t="str">
        <f t="shared" si="97"/>
        <v>ALTO</v>
      </c>
    </row>
    <row r="1048" spans="2:20" ht="18">
      <c r="B1048" s="27">
        <v>1061</v>
      </c>
      <c r="C1048" s="33" t="s">
        <v>1106</v>
      </c>
      <c r="D1048" s="32" t="s">
        <v>38</v>
      </c>
      <c r="E1048" s="32">
        <v>1</v>
      </c>
      <c r="F1048" s="7">
        <f>BASE!F1070</f>
        <v>0</v>
      </c>
      <c r="G1048" s="7">
        <f>BASE!G1070</f>
        <v>218475.56</v>
      </c>
      <c r="H1048" s="40">
        <f>BASE!H1070*'FM-029 DEP19May25'!$H$1130</f>
        <v>0</v>
      </c>
      <c r="I1048" s="7">
        <f>BASE!I1070*'FM-029 DEP19May25'!$I$1130</f>
        <v>0</v>
      </c>
      <c r="J1048" s="7">
        <f>BASE!J1070*'FM-029 DEP19May25'!$J$1130</f>
        <v>0</v>
      </c>
      <c r="K1048" s="7">
        <f>BASE!K1070*'FM-029 DEP19May25'!$K$1130</f>
        <v>0</v>
      </c>
      <c r="L1048" s="7">
        <f>BASE!L1070*'FM-029 DEP19May25'!$L$1130</f>
        <v>0</v>
      </c>
      <c r="M1048" s="36">
        <f>BASE!M1070*$M$1130</f>
        <v>0</v>
      </c>
      <c r="N1048" s="1">
        <f t="shared" si="98"/>
        <v>1</v>
      </c>
      <c r="O1048" s="8">
        <f t="shared" si="101"/>
        <v>218476</v>
      </c>
      <c r="P1048" s="9">
        <f t="shared" si="99"/>
        <v>218476</v>
      </c>
      <c r="Q1048" s="40">
        <f t="array" ref="Q1048">IFERROR(_xlfn.STDEV.P(IF((F1048:M1048&lt;&gt;0)*(F1048:M1048&lt;&gt;""), F1048:M1048)), 0)</f>
        <v>0</v>
      </c>
      <c r="R1048" s="11">
        <f t="shared" si="96"/>
        <v>0</v>
      </c>
      <c r="S1048" s="12">
        <f t="shared" si="100"/>
        <v>100</v>
      </c>
      <c r="T1048" s="37" t="str">
        <f t="shared" si="97"/>
        <v>ALTO</v>
      </c>
    </row>
    <row r="1049" spans="2:20" ht="18">
      <c r="B1049" s="27">
        <v>1062</v>
      </c>
      <c r="C1049" s="33" t="s">
        <v>1107</v>
      </c>
      <c r="D1049" s="32" t="s">
        <v>38</v>
      </c>
      <c r="E1049" s="32">
        <v>1</v>
      </c>
      <c r="F1049" s="7">
        <f>BASE!F1071</f>
        <v>0</v>
      </c>
      <c r="G1049" s="7">
        <f>BASE!G1071</f>
        <v>3935.8799999999997</v>
      </c>
      <c r="H1049" s="40">
        <f>BASE!H1071*'FM-029 DEP19May25'!$H$1130</f>
        <v>0</v>
      </c>
      <c r="I1049" s="7">
        <f>BASE!I1071*'FM-029 DEP19May25'!$I$1130</f>
        <v>0</v>
      </c>
      <c r="J1049" s="7">
        <f>BASE!J1071*'FM-029 DEP19May25'!$J$1130</f>
        <v>0</v>
      </c>
      <c r="K1049" s="7">
        <f>BASE!K1071*'FM-029 DEP19May25'!$K$1130</f>
        <v>0</v>
      </c>
      <c r="L1049" s="7">
        <f>BASE!L1071*'FM-029 DEP19May25'!$L$1130</f>
        <v>0</v>
      </c>
      <c r="M1049" s="36">
        <f>BASE!M1071*$M$1130</f>
        <v>0</v>
      </c>
      <c r="N1049" s="1">
        <f t="shared" si="98"/>
        <v>1</v>
      </c>
      <c r="O1049" s="8">
        <f t="shared" si="101"/>
        <v>3936</v>
      </c>
      <c r="P1049" s="9">
        <f t="shared" si="99"/>
        <v>3936</v>
      </c>
      <c r="Q1049" s="40">
        <f t="array" ref="Q1049">IFERROR(_xlfn.STDEV.P(IF((F1049:M1049&lt;&gt;0)*(F1049:M1049&lt;&gt;""), F1049:M1049)), 0)</f>
        <v>0</v>
      </c>
      <c r="R1049" s="11">
        <f t="shared" si="96"/>
        <v>0</v>
      </c>
      <c r="S1049" s="12">
        <f t="shared" si="100"/>
        <v>100</v>
      </c>
      <c r="T1049" s="37" t="str">
        <f t="shared" si="97"/>
        <v>ALTO</v>
      </c>
    </row>
    <row r="1050" spans="2:20" ht="18">
      <c r="B1050" s="27">
        <v>1063</v>
      </c>
      <c r="C1050" s="33" t="s">
        <v>1108</v>
      </c>
      <c r="D1050" s="32" t="s">
        <v>38</v>
      </c>
      <c r="E1050" s="32">
        <v>1</v>
      </c>
      <c r="F1050" s="7">
        <f>BASE!F1072</f>
        <v>0</v>
      </c>
      <c r="G1050" s="7">
        <f>BASE!G1072</f>
        <v>3935.8799999999997</v>
      </c>
      <c r="H1050" s="40">
        <f>BASE!H1072*'FM-029 DEP19May25'!$H$1130</f>
        <v>0</v>
      </c>
      <c r="I1050" s="7">
        <f>BASE!I1072*'FM-029 DEP19May25'!$I$1130</f>
        <v>0</v>
      </c>
      <c r="J1050" s="7">
        <f>BASE!J1072*'FM-029 DEP19May25'!$J$1130</f>
        <v>0</v>
      </c>
      <c r="K1050" s="7">
        <f>BASE!K1072*'FM-029 DEP19May25'!$K$1130</f>
        <v>0</v>
      </c>
      <c r="L1050" s="7">
        <f>BASE!L1072*'FM-029 DEP19May25'!$L$1130</f>
        <v>0</v>
      </c>
      <c r="M1050" s="36">
        <f>BASE!M1072*$M$1130</f>
        <v>0</v>
      </c>
      <c r="N1050" s="1">
        <f t="shared" si="98"/>
        <v>1</v>
      </c>
      <c r="O1050" s="8">
        <f t="shared" si="101"/>
        <v>3936</v>
      </c>
      <c r="P1050" s="9">
        <f t="shared" si="99"/>
        <v>3936</v>
      </c>
      <c r="Q1050" s="40">
        <f t="array" ref="Q1050">IFERROR(_xlfn.STDEV.P(IF((F1050:M1050&lt;&gt;0)*(F1050:M1050&lt;&gt;""), F1050:M1050)), 0)</f>
        <v>0</v>
      </c>
      <c r="R1050" s="11">
        <f t="shared" si="96"/>
        <v>0</v>
      </c>
      <c r="S1050" s="12">
        <f t="shared" si="100"/>
        <v>100</v>
      </c>
      <c r="T1050" s="37" t="str">
        <f t="shared" si="97"/>
        <v>ALTO</v>
      </c>
    </row>
    <row r="1051" spans="2:20" ht="18">
      <c r="B1051" s="27">
        <v>1064</v>
      </c>
      <c r="C1051" s="33" t="s">
        <v>1109</v>
      </c>
      <c r="D1051" s="32" t="s">
        <v>38</v>
      </c>
      <c r="E1051" s="32">
        <v>1</v>
      </c>
      <c r="F1051" s="7">
        <f>BASE!F1073</f>
        <v>0</v>
      </c>
      <c r="G1051" s="7">
        <f>BASE!G1073</f>
        <v>3935.8799999999997</v>
      </c>
      <c r="H1051" s="40">
        <f>BASE!H1073*'FM-029 DEP19May25'!$H$1130</f>
        <v>0</v>
      </c>
      <c r="I1051" s="7">
        <f>BASE!I1073*'FM-029 DEP19May25'!$I$1130</f>
        <v>0</v>
      </c>
      <c r="J1051" s="7">
        <f>BASE!J1073*'FM-029 DEP19May25'!$J$1130</f>
        <v>0</v>
      </c>
      <c r="K1051" s="7">
        <f>BASE!K1073*'FM-029 DEP19May25'!$K$1130</f>
        <v>0</v>
      </c>
      <c r="L1051" s="7">
        <f>BASE!L1073*'FM-029 DEP19May25'!$L$1130</f>
        <v>0</v>
      </c>
      <c r="M1051" s="36">
        <f>BASE!M1073*$M$1130</f>
        <v>0</v>
      </c>
      <c r="N1051" s="1">
        <f t="shared" si="98"/>
        <v>1</v>
      </c>
      <c r="O1051" s="8">
        <f t="shared" si="101"/>
        <v>3936</v>
      </c>
      <c r="P1051" s="9">
        <f t="shared" si="99"/>
        <v>3936</v>
      </c>
      <c r="Q1051" s="40">
        <f t="array" ref="Q1051">IFERROR(_xlfn.STDEV.P(IF((F1051:M1051&lt;&gt;0)*(F1051:M1051&lt;&gt;""), F1051:M1051)), 0)</f>
        <v>0</v>
      </c>
      <c r="R1051" s="11">
        <f t="shared" si="96"/>
        <v>0</v>
      </c>
      <c r="S1051" s="12">
        <f t="shared" si="100"/>
        <v>100</v>
      </c>
      <c r="T1051" s="37" t="str">
        <f t="shared" si="97"/>
        <v>ALTO</v>
      </c>
    </row>
    <row r="1052" spans="2:20" ht="18">
      <c r="B1052" s="27">
        <v>1065</v>
      </c>
      <c r="C1052" s="33" t="s">
        <v>1110</v>
      </c>
      <c r="D1052" s="32" t="s">
        <v>38</v>
      </c>
      <c r="E1052" s="32">
        <v>1</v>
      </c>
      <c r="F1052" s="7">
        <f>BASE!F1074</f>
        <v>0</v>
      </c>
      <c r="G1052" s="7">
        <f>BASE!G1074</f>
        <v>7313569.1599999992</v>
      </c>
      <c r="H1052" s="40">
        <f>BASE!H1074*'FM-029 DEP19May25'!$H$1130</f>
        <v>0</v>
      </c>
      <c r="I1052" s="7">
        <f>BASE!I1074*'FM-029 DEP19May25'!$I$1130</f>
        <v>0</v>
      </c>
      <c r="J1052" s="7">
        <f>BASE!J1074*'FM-029 DEP19May25'!$J$1130</f>
        <v>0</v>
      </c>
      <c r="K1052" s="7">
        <f>BASE!K1074*'FM-029 DEP19May25'!$K$1130</f>
        <v>0</v>
      </c>
      <c r="L1052" s="7">
        <f>BASE!L1074*'FM-029 DEP19May25'!$L$1130</f>
        <v>0</v>
      </c>
      <c r="M1052" s="36">
        <f>BASE!M1074*$M$1130</f>
        <v>0</v>
      </c>
      <c r="N1052" s="1">
        <f t="shared" si="98"/>
        <v>1</v>
      </c>
      <c r="O1052" s="8">
        <f t="shared" si="101"/>
        <v>7313569</v>
      </c>
      <c r="P1052" s="9">
        <f t="shared" si="99"/>
        <v>7313569</v>
      </c>
      <c r="Q1052" s="40">
        <f t="array" ref="Q1052">IFERROR(_xlfn.STDEV.P(IF((F1052:M1052&lt;&gt;0)*(F1052:M1052&lt;&gt;""), F1052:M1052)), 0)</f>
        <v>0</v>
      </c>
      <c r="R1052" s="11">
        <f t="shared" ref="R1052:R1115" si="102">IFERROR(Q1052/O1052*100,0)</f>
        <v>0</v>
      </c>
      <c r="S1052" s="12">
        <f t="shared" si="100"/>
        <v>100</v>
      </c>
      <c r="T1052" s="37" t="str">
        <f t="shared" si="97"/>
        <v>ALTO</v>
      </c>
    </row>
    <row r="1053" spans="2:20" ht="18">
      <c r="B1053" s="27">
        <v>1066</v>
      </c>
      <c r="C1053" s="33" t="s">
        <v>1111</v>
      </c>
      <c r="D1053" s="32" t="s">
        <v>38</v>
      </c>
      <c r="E1053" s="32">
        <v>1</v>
      </c>
      <c r="F1053" s="7">
        <f>BASE!F1075</f>
        <v>1257580.0999999999</v>
      </c>
      <c r="G1053" s="7">
        <f>BASE!G1075</f>
        <v>1676578.16</v>
      </c>
      <c r="H1053" s="40">
        <f>BASE!H1075*'FM-029 DEP19May25'!$H$1130</f>
        <v>0</v>
      </c>
      <c r="I1053" s="7">
        <f>BASE!I1075*'FM-029 DEP19May25'!$I$1130</f>
        <v>0</v>
      </c>
      <c r="J1053" s="7">
        <f>BASE!J1075*'FM-029 DEP19May25'!$J$1130</f>
        <v>0</v>
      </c>
      <c r="K1053" s="7">
        <f>BASE!K1075*'FM-029 DEP19May25'!$K$1130</f>
        <v>0</v>
      </c>
      <c r="L1053" s="7">
        <f>BASE!L1075*'FM-029 DEP19May25'!$L$1130</f>
        <v>0</v>
      </c>
      <c r="M1053" s="36">
        <f>BASE!M1075*$M$1130</f>
        <v>0</v>
      </c>
      <c r="N1053" s="1">
        <f t="shared" si="98"/>
        <v>2</v>
      </c>
      <c r="O1053" s="8">
        <f t="shared" si="101"/>
        <v>1467079</v>
      </c>
      <c r="P1053" s="9">
        <f t="shared" si="99"/>
        <v>1467079</v>
      </c>
      <c r="Q1053" s="40">
        <f t="array" ref="Q1053">IFERROR(_xlfn.STDEV.P(IF((F1053:M1053&lt;&gt;0)*(F1053:M1053&lt;&gt;""), F1053:M1053)), 0)</f>
        <v>209499.03000000006</v>
      </c>
      <c r="R1053" s="11">
        <f t="shared" si="102"/>
        <v>14.280010142603095</v>
      </c>
      <c r="S1053" s="12">
        <f t="shared" si="100"/>
        <v>85.719989857396911</v>
      </c>
      <c r="T1053" s="37" t="str">
        <f t="shared" si="97"/>
        <v>ALTO</v>
      </c>
    </row>
    <row r="1054" spans="2:20" ht="18">
      <c r="B1054" s="27">
        <v>1067</v>
      </c>
      <c r="C1054" s="33" t="s">
        <v>1112</v>
      </c>
      <c r="D1054" s="32" t="s">
        <v>38</v>
      </c>
      <c r="E1054" s="32">
        <v>1</v>
      </c>
      <c r="F1054" s="7">
        <f>BASE!F1076</f>
        <v>0</v>
      </c>
      <c r="G1054" s="7">
        <f>BASE!G1076</f>
        <v>334284.15999999997</v>
      </c>
      <c r="H1054" s="40">
        <f>BASE!H1076*'FM-029 DEP19May25'!$H$1130</f>
        <v>0</v>
      </c>
      <c r="I1054" s="7">
        <f>BASE!I1076*'FM-029 DEP19May25'!$I$1130</f>
        <v>0</v>
      </c>
      <c r="J1054" s="7">
        <f>BASE!J1076*'FM-029 DEP19May25'!$J$1130</f>
        <v>0</v>
      </c>
      <c r="K1054" s="7">
        <f>BASE!K1076*'FM-029 DEP19May25'!$K$1130</f>
        <v>0</v>
      </c>
      <c r="L1054" s="7">
        <f>BASE!L1076*'FM-029 DEP19May25'!$L$1130</f>
        <v>0</v>
      </c>
      <c r="M1054" s="36">
        <f>BASE!M1076*$M$1130</f>
        <v>0</v>
      </c>
      <c r="N1054" s="1">
        <f t="shared" si="98"/>
        <v>1</v>
      </c>
      <c r="O1054" s="8">
        <f t="shared" si="101"/>
        <v>334284</v>
      </c>
      <c r="P1054" s="9">
        <f t="shared" si="99"/>
        <v>334284</v>
      </c>
      <c r="Q1054" s="40">
        <f t="array" ref="Q1054">IFERROR(_xlfn.STDEV.P(IF((F1054:M1054&lt;&gt;0)*(F1054:M1054&lt;&gt;""), F1054:M1054)), 0)</f>
        <v>0</v>
      </c>
      <c r="R1054" s="11">
        <f t="shared" si="102"/>
        <v>0</v>
      </c>
      <c r="S1054" s="12">
        <f t="shared" si="100"/>
        <v>100</v>
      </c>
      <c r="T1054" s="37" t="str">
        <f t="shared" si="97"/>
        <v>ALTO</v>
      </c>
    </row>
    <row r="1055" spans="2:20" ht="18">
      <c r="B1055" s="27">
        <v>1068</v>
      </c>
      <c r="C1055" s="33" t="s">
        <v>1113</v>
      </c>
      <c r="D1055" s="32" t="s">
        <v>38</v>
      </c>
      <c r="E1055" s="32">
        <v>1</v>
      </c>
      <c r="F1055" s="7">
        <f>BASE!F1077</f>
        <v>752020.5</v>
      </c>
      <c r="G1055" s="7">
        <f>BASE!G1077</f>
        <v>1084524.5999999999</v>
      </c>
      <c r="H1055" s="40">
        <f>BASE!H1077*'FM-029 DEP19May25'!$H$1130</f>
        <v>0</v>
      </c>
      <c r="I1055" s="7">
        <f>BASE!I1077*'FM-029 DEP19May25'!$I$1130</f>
        <v>0</v>
      </c>
      <c r="J1055" s="7">
        <f>BASE!J1077*'FM-029 DEP19May25'!$J$1130</f>
        <v>0</v>
      </c>
      <c r="K1055" s="7">
        <f>BASE!K1077*'FM-029 DEP19May25'!$K$1130</f>
        <v>0</v>
      </c>
      <c r="L1055" s="7">
        <f>BASE!L1077*'FM-029 DEP19May25'!$L$1130</f>
        <v>0</v>
      </c>
      <c r="M1055" s="36">
        <f>BASE!M1077*$M$1130</f>
        <v>0</v>
      </c>
      <c r="N1055" s="1">
        <f t="shared" si="98"/>
        <v>2</v>
      </c>
      <c r="O1055" s="8">
        <f t="shared" si="101"/>
        <v>918273</v>
      </c>
      <c r="P1055" s="9">
        <f t="shared" si="99"/>
        <v>918273</v>
      </c>
      <c r="Q1055" s="40">
        <f t="array" ref="Q1055">IFERROR(_xlfn.STDEV.P(IF((F1055:M1055&lt;&gt;0)*(F1055:M1055&lt;&gt;""), F1055:M1055)), 0)</f>
        <v>166252.05000000005</v>
      </c>
      <c r="R1055" s="11">
        <f t="shared" si="102"/>
        <v>18.104860972717269</v>
      </c>
      <c r="S1055" s="12">
        <f t="shared" si="100"/>
        <v>81.895139027282738</v>
      </c>
      <c r="T1055" s="37" t="str">
        <f t="shared" si="97"/>
        <v>ALTO</v>
      </c>
    </row>
    <row r="1056" spans="2:20" ht="45">
      <c r="B1056" s="27">
        <v>1069</v>
      </c>
      <c r="C1056" s="31" t="s">
        <v>1114</v>
      </c>
      <c r="D1056" s="32" t="s">
        <v>38</v>
      </c>
      <c r="E1056" s="32">
        <v>1</v>
      </c>
      <c r="F1056" s="7">
        <f>BASE!F1078</f>
        <v>0</v>
      </c>
      <c r="G1056" s="7">
        <f>BASE!G1078</f>
        <v>16021474.559999999</v>
      </c>
      <c r="H1056" s="40">
        <f>BASE!H1078*'FM-029 DEP19May25'!$H$1130</f>
        <v>0</v>
      </c>
      <c r="I1056" s="7">
        <f>BASE!I1078*'FM-029 DEP19May25'!$I$1130</f>
        <v>0</v>
      </c>
      <c r="J1056" s="7">
        <f>BASE!J1078*'FM-029 DEP19May25'!$J$1130</f>
        <v>0</v>
      </c>
      <c r="K1056" s="7">
        <f>BASE!K1078*'FM-029 DEP19May25'!$K$1130</f>
        <v>0</v>
      </c>
      <c r="L1056" s="7">
        <f>BASE!L1078*'FM-029 DEP19May25'!$L$1130</f>
        <v>0</v>
      </c>
      <c r="M1056" s="36">
        <f>BASE!M1078*$M$1130</f>
        <v>0</v>
      </c>
      <c r="N1056" s="1">
        <f t="shared" si="98"/>
        <v>1</v>
      </c>
      <c r="O1056" s="8">
        <f t="shared" si="101"/>
        <v>16021475</v>
      </c>
      <c r="P1056" s="9">
        <f t="shared" si="99"/>
        <v>16021475</v>
      </c>
      <c r="Q1056" s="40">
        <f t="array" ref="Q1056">IFERROR(_xlfn.STDEV.P(IF((F1056:M1056&lt;&gt;0)*(F1056:M1056&lt;&gt;""), F1056:M1056)), 0)</f>
        <v>0</v>
      </c>
      <c r="R1056" s="11">
        <f t="shared" si="102"/>
        <v>0</v>
      </c>
      <c r="S1056" s="12">
        <f t="shared" si="100"/>
        <v>100</v>
      </c>
      <c r="T1056" s="37" t="str">
        <f t="shared" si="97"/>
        <v>ALTO</v>
      </c>
    </row>
    <row r="1057" spans="2:20" ht="18">
      <c r="B1057" s="27">
        <v>1070</v>
      </c>
      <c r="C1057" s="33" t="s">
        <v>1115</v>
      </c>
      <c r="D1057" s="32" t="s">
        <v>38</v>
      </c>
      <c r="E1057" s="32">
        <v>1</v>
      </c>
      <c r="F1057" s="7">
        <f>BASE!F1079</f>
        <v>0</v>
      </c>
      <c r="G1057" s="7">
        <f>BASE!G1079</f>
        <v>334284.15999999997</v>
      </c>
      <c r="H1057" s="40">
        <f>BASE!H1079*'FM-029 DEP19May25'!$H$1130</f>
        <v>0</v>
      </c>
      <c r="I1057" s="7">
        <f>BASE!I1079*'FM-029 DEP19May25'!$I$1130</f>
        <v>0</v>
      </c>
      <c r="J1057" s="7">
        <f>BASE!J1079*'FM-029 DEP19May25'!$J$1130</f>
        <v>0</v>
      </c>
      <c r="K1057" s="7">
        <f>BASE!K1079*'FM-029 DEP19May25'!$K$1130</f>
        <v>0</v>
      </c>
      <c r="L1057" s="7">
        <f>BASE!L1079*'FM-029 DEP19May25'!$L$1130</f>
        <v>0</v>
      </c>
      <c r="M1057" s="36">
        <f>BASE!M1079*$M$1130</f>
        <v>0</v>
      </c>
      <c r="N1057" s="1">
        <f t="shared" si="98"/>
        <v>1</v>
      </c>
      <c r="O1057" s="8">
        <f t="shared" si="101"/>
        <v>334284</v>
      </c>
      <c r="P1057" s="9">
        <f t="shared" si="99"/>
        <v>334284</v>
      </c>
      <c r="Q1057" s="40">
        <f t="array" ref="Q1057">IFERROR(_xlfn.STDEV.P(IF((F1057:M1057&lt;&gt;0)*(F1057:M1057&lt;&gt;""), F1057:M1057)), 0)</f>
        <v>0</v>
      </c>
      <c r="R1057" s="11">
        <f t="shared" si="102"/>
        <v>0</v>
      </c>
      <c r="S1057" s="12">
        <f t="shared" si="100"/>
        <v>100</v>
      </c>
      <c r="T1057" s="37" t="str">
        <f t="shared" si="97"/>
        <v>ALTO</v>
      </c>
    </row>
    <row r="1058" spans="2:20" ht="18">
      <c r="B1058" s="27">
        <v>1071</v>
      </c>
      <c r="C1058" s="33" t="s">
        <v>1116</v>
      </c>
      <c r="D1058" s="32" t="s">
        <v>38</v>
      </c>
      <c r="E1058" s="32">
        <v>1</v>
      </c>
      <c r="F1058" s="7">
        <f>BASE!F1080</f>
        <v>0</v>
      </c>
      <c r="G1058" s="7">
        <f>BASE!G1080</f>
        <v>3468141.32</v>
      </c>
      <c r="H1058" s="40">
        <f>BASE!H1080*'FM-029 DEP19May25'!$H$1130</f>
        <v>0</v>
      </c>
      <c r="I1058" s="7">
        <f>BASE!I1080*'FM-029 DEP19May25'!$I$1130</f>
        <v>0</v>
      </c>
      <c r="J1058" s="7">
        <f>BASE!J1080*'FM-029 DEP19May25'!$J$1130</f>
        <v>0</v>
      </c>
      <c r="K1058" s="7">
        <f>BASE!K1080*'FM-029 DEP19May25'!$K$1130</f>
        <v>0</v>
      </c>
      <c r="L1058" s="7">
        <f>BASE!L1080*'FM-029 DEP19May25'!$L$1130</f>
        <v>0</v>
      </c>
      <c r="M1058" s="36">
        <f>BASE!M1080*$M$1130</f>
        <v>0</v>
      </c>
      <c r="N1058" s="1">
        <f t="shared" si="98"/>
        <v>1</v>
      </c>
      <c r="O1058" s="8">
        <f t="shared" si="101"/>
        <v>3468141</v>
      </c>
      <c r="P1058" s="9">
        <f t="shared" si="99"/>
        <v>3468141</v>
      </c>
      <c r="Q1058" s="40">
        <f t="array" ref="Q1058">IFERROR(_xlfn.STDEV.P(IF((F1058:M1058&lt;&gt;0)*(F1058:M1058&lt;&gt;""), F1058:M1058)), 0)</f>
        <v>0</v>
      </c>
      <c r="R1058" s="11">
        <f t="shared" si="102"/>
        <v>0</v>
      </c>
      <c r="S1058" s="12">
        <f t="shared" si="100"/>
        <v>100</v>
      </c>
      <c r="T1058" s="37" t="str">
        <f t="shared" si="97"/>
        <v>ALTO</v>
      </c>
    </row>
    <row r="1059" spans="2:20" ht="18">
      <c r="B1059" s="27">
        <v>1072</v>
      </c>
      <c r="C1059" s="33" t="s">
        <v>1117</v>
      </c>
      <c r="D1059" s="32" t="s">
        <v>38</v>
      </c>
      <c r="E1059" s="32">
        <v>1</v>
      </c>
      <c r="F1059" s="7">
        <f>BASE!F1081</f>
        <v>0</v>
      </c>
      <c r="G1059" s="7">
        <f>BASE!G1081</f>
        <v>4699.16</v>
      </c>
      <c r="H1059" s="40">
        <f>BASE!H1081*'FM-029 DEP19May25'!$H$1130</f>
        <v>0</v>
      </c>
      <c r="I1059" s="7">
        <f>BASE!I1081*'FM-029 DEP19May25'!$I$1130</f>
        <v>0</v>
      </c>
      <c r="J1059" s="7">
        <f>BASE!J1081*'FM-029 DEP19May25'!$J$1130</f>
        <v>0</v>
      </c>
      <c r="K1059" s="7">
        <f>BASE!K1081*'FM-029 DEP19May25'!$K$1130</f>
        <v>0</v>
      </c>
      <c r="L1059" s="7">
        <f>BASE!L1081*'FM-029 DEP19May25'!$L$1130</f>
        <v>0</v>
      </c>
      <c r="M1059" s="36">
        <f>BASE!M1081*$M$1130</f>
        <v>0</v>
      </c>
      <c r="N1059" s="1">
        <f t="shared" si="98"/>
        <v>1</v>
      </c>
      <c r="O1059" s="8">
        <f t="shared" si="101"/>
        <v>4699</v>
      </c>
      <c r="P1059" s="9">
        <f t="shared" si="99"/>
        <v>4699</v>
      </c>
      <c r="Q1059" s="40">
        <f t="array" ref="Q1059">IFERROR(_xlfn.STDEV.P(IF((F1059:M1059&lt;&gt;0)*(F1059:M1059&lt;&gt;""), F1059:M1059)), 0)</f>
        <v>0</v>
      </c>
      <c r="R1059" s="11">
        <f t="shared" si="102"/>
        <v>0</v>
      </c>
      <c r="S1059" s="12">
        <f t="shared" si="100"/>
        <v>100</v>
      </c>
      <c r="T1059" s="37" t="str">
        <f t="shared" si="97"/>
        <v>ALTO</v>
      </c>
    </row>
    <row r="1060" spans="2:20" ht="18">
      <c r="B1060" s="27">
        <v>1073</v>
      </c>
      <c r="C1060" s="33" t="s">
        <v>1118</v>
      </c>
      <c r="D1060" s="32" t="s">
        <v>38</v>
      </c>
      <c r="E1060" s="32">
        <v>1</v>
      </c>
      <c r="F1060" s="7">
        <f>BASE!F1082</f>
        <v>0</v>
      </c>
      <c r="G1060" s="7">
        <f>BASE!G1082</f>
        <v>322652.83999999997</v>
      </c>
      <c r="H1060" s="40">
        <f>BASE!H1082*'FM-029 DEP19May25'!$H$1130</f>
        <v>0</v>
      </c>
      <c r="I1060" s="7">
        <f>BASE!I1082*'FM-029 DEP19May25'!$I$1130</f>
        <v>0</v>
      </c>
      <c r="J1060" s="7">
        <f>BASE!J1082*'FM-029 DEP19May25'!$J$1130</f>
        <v>0</v>
      </c>
      <c r="K1060" s="7">
        <f>BASE!K1082*'FM-029 DEP19May25'!$K$1130</f>
        <v>0</v>
      </c>
      <c r="L1060" s="7">
        <f>BASE!L1082*'FM-029 DEP19May25'!$L$1130</f>
        <v>0</v>
      </c>
      <c r="M1060" s="36">
        <f>BASE!M1082*$M$1130</f>
        <v>0</v>
      </c>
      <c r="N1060" s="1">
        <f t="shared" si="98"/>
        <v>1</v>
      </c>
      <c r="O1060" s="8">
        <f t="shared" si="101"/>
        <v>322653</v>
      </c>
      <c r="P1060" s="9">
        <f t="shared" si="99"/>
        <v>322653</v>
      </c>
      <c r="Q1060" s="40">
        <f t="array" ref="Q1060">IFERROR(_xlfn.STDEV.P(IF((F1060:M1060&lt;&gt;0)*(F1060:M1060&lt;&gt;""), F1060:M1060)), 0)</f>
        <v>0</v>
      </c>
      <c r="R1060" s="11">
        <f t="shared" si="102"/>
        <v>0</v>
      </c>
      <c r="S1060" s="12">
        <f t="shared" si="100"/>
        <v>100</v>
      </c>
      <c r="T1060" s="37" t="str">
        <f t="shared" si="97"/>
        <v>ALTO</v>
      </c>
    </row>
    <row r="1061" spans="2:20" ht="18">
      <c r="B1061" s="27">
        <v>1074</v>
      </c>
      <c r="C1061" s="33" t="s">
        <v>1119</v>
      </c>
      <c r="D1061" s="32" t="s">
        <v>38</v>
      </c>
      <c r="E1061" s="32">
        <v>1</v>
      </c>
      <c r="F1061" s="7">
        <f>BASE!F1083</f>
        <v>0</v>
      </c>
      <c r="G1061" s="7">
        <f>BASE!G1083</f>
        <v>663668.47999999998</v>
      </c>
      <c r="H1061" s="40">
        <f>BASE!H1083*'FM-029 DEP19May25'!$H$1130</f>
        <v>0</v>
      </c>
      <c r="I1061" s="7">
        <f>BASE!I1083*'FM-029 DEP19May25'!$I$1130</f>
        <v>0</v>
      </c>
      <c r="J1061" s="7">
        <f>BASE!J1083*'FM-029 DEP19May25'!$J$1130</f>
        <v>0</v>
      </c>
      <c r="K1061" s="7">
        <f>BASE!K1083*'FM-029 DEP19May25'!$K$1130</f>
        <v>0</v>
      </c>
      <c r="L1061" s="7">
        <f>BASE!L1083*'FM-029 DEP19May25'!$L$1130</f>
        <v>0</v>
      </c>
      <c r="M1061" s="36">
        <f>BASE!M1083*$M$1130</f>
        <v>0</v>
      </c>
      <c r="N1061" s="1">
        <f t="shared" si="98"/>
        <v>1</v>
      </c>
      <c r="O1061" s="8">
        <f t="shared" si="101"/>
        <v>663668</v>
      </c>
      <c r="P1061" s="9">
        <f t="shared" si="99"/>
        <v>663668</v>
      </c>
      <c r="Q1061" s="40">
        <f t="array" ref="Q1061">IFERROR(_xlfn.STDEV.P(IF((F1061:M1061&lt;&gt;0)*(F1061:M1061&lt;&gt;""), F1061:M1061)), 0)</f>
        <v>0</v>
      </c>
      <c r="R1061" s="11">
        <f t="shared" si="102"/>
        <v>0</v>
      </c>
      <c r="S1061" s="12">
        <f t="shared" si="100"/>
        <v>100</v>
      </c>
      <c r="T1061" s="37" t="str">
        <f t="shared" ref="T1061:T1122" si="103">IF(S1061&gt;70,"ALTO","BAJO")</f>
        <v>ALTO</v>
      </c>
    </row>
    <row r="1062" spans="2:20" ht="18">
      <c r="B1062" s="27">
        <v>1075</v>
      </c>
      <c r="C1062" s="33" t="s">
        <v>1120</v>
      </c>
      <c r="D1062" s="32" t="s">
        <v>1090</v>
      </c>
      <c r="E1062" s="32">
        <v>1</v>
      </c>
      <c r="F1062" s="7">
        <f>BASE!F1084</f>
        <v>0</v>
      </c>
      <c r="G1062" s="7">
        <f>BASE!G1084</f>
        <v>966730.08</v>
      </c>
      <c r="H1062" s="40">
        <f>BASE!H1084*'FM-029 DEP19May25'!$H$1130</f>
        <v>0</v>
      </c>
      <c r="I1062" s="7">
        <f>BASE!I1084*'FM-029 DEP19May25'!$I$1130</f>
        <v>0</v>
      </c>
      <c r="J1062" s="7">
        <f>BASE!J1084*'FM-029 DEP19May25'!$J$1130</f>
        <v>0</v>
      </c>
      <c r="K1062" s="7">
        <f>BASE!K1084*'FM-029 DEP19May25'!$K$1130</f>
        <v>0</v>
      </c>
      <c r="L1062" s="7">
        <f>BASE!L1084*'FM-029 DEP19May25'!$L$1130</f>
        <v>0</v>
      </c>
      <c r="M1062" s="36">
        <f>BASE!M1084*$M$1130</f>
        <v>0</v>
      </c>
      <c r="N1062" s="1">
        <f t="shared" si="98"/>
        <v>1</v>
      </c>
      <c r="O1062" s="8">
        <f t="shared" si="101"/>
        <v>966730</v>
      </c>
      <c r="P1062" s="9">
        <f t="shared" si="99"/>
        <v>966730</v>
      </c>
      <c r="Q1062" s="40">
        <f t="array" ref="Q1062">IFERROR(_xlfn.STDEV.P(IF((F1062:M1062&lt;&gt;0)*(F1062:M1062&lt;&gt;""), F1062:M1062)), 0)</f>
        <v>0</v>
      </c>
      <c r="R1062" s="11">
        <f t="shared" si="102"/>
        <v>0</v>
      </c>
      <c r="S1062" s="12">
        <f t="shared" si="100"/>
        <v>100</v>
      </c>
      <c r="T1062" s="37" t="str">
        <f t="shared" si="103"/>
        <v>ALTO</v>
      </c>
    </row>
    <row r="1063" spans="2:20" ht="18">
      <c r="B1063" s="27">
        <v>1076</v>
      </c>
      <c r="C1063" s="33" t="s">
        <v>1121</v>
      </c>
      <c r="D1063" s="32" t="s">
        <v>38</v>
      </c>
      <c r="E1063" s="32">
        <v>1</v>
      </c>
      <c r="F1063" s="7">
        <f>BASE!F1085</f>
        <v>0</v>
      </c>
      <c r="G1063" s="7">
        <f>BASE!G1085</f>
        <v>488975.95999999996</v>
      </c>
      <c r="H1063" s="40">
        <f>BASE!H1085*'FM-029 DEP19May25'!$H$1130</f>
        <v>0</v>
      </c>
      <c r="I1063" s="7">
        <f>BASE!I1085*'FM-029 DEP19May25'!$I$1130</f>
        <v>0</v>
      </c>
      <c r="J1063" s="7">
        <f>BASE!J1085*'FM-029 DEP19May25'!$J$1130</f>
        <v>0</v>
      </c>
      <c r="K1063" s="7">
        <f>BASE!K1085*'FM-029 DEP19May25'!$K$1130</f>
        <v>0</v>
      </c>
      <c r="L1063" s="7">
        <f>BASE!L1085*'FM-029 DEP19May25'!$L$1130</f>
        <v>0</v>
      </c>
      <c r="M1063" s="36">
        <f>BASE!M1085*$M$1130</f>
        <v>0</v>
      </c>
      <c r="N1063" s="1">
        <f t="shared" si="98"/>
        <v>1</v>
      </c>
      <c r="O1063" s="8">
        <f t="shared" si="101"/>
        <v>488976</v>
      </c>
      <c r="P1063" s="9">
        <f t="shared" si="99"/>
        <v>488976</v>
      </c>
      <c r="Q1063" s="40">
        <f t="array" ref="Q1063">IFERROR(_xlfn.STDEV.P(IF((F1063:M1063&lt;&gt;0)*(F1063:M1063&lt;&gt;""), F1063:M1063)), 0)</f>
        <v>0</v>
      </c>
      <c r="R1063" s="11">
        <f t="shared" si="102"/>
        <v>0</v>
      </c>
      <c r="S1063" s="12">
        <f t="shared" si="100"/>
        <v>100</v>
      </c>
      <c r="T1063" s="37" t="str">
        <f t="shared" si="103"/>
        <v>ALTO</v>
      </c>
    </row>
    <row r="1064" spans="2:20" ht="18">
      <c r="B1064" s="27">
        <v>1077</v>
      </c>
      <c r="C1064" s="33" t="s">
        <v>1122</v>
      </c>
      <c r="D1064" s="32" t="s">
        <v>38</v>
      </c>
      <c r="E1064" s="32">
        <v>1</v>
      </c>
      <c r="F1064" s="7">
        <f>BASE!F1086</f>
        <v>0</v>
      </c>
      <c r="G1064" s="7">
        <f>BASE!G1086</f>
        <v>50639.799999999996</v>
      </c>
      <c r="H1064" s="40">
        <f>BASE!H1086*'FM-029 DEP19May25'!$H$1130</f>
        <v>0</v>
      </c>
      <c r="I1064" s="7">
        <f>BASE!I1086*'FM-029 DEP19May25'!$I$1130</f>
        <v>0</v>
      </c>
      <c r="J1064" s="7">
        <f>BASE!J1086*'FM-029 DEP19May25'!$J$1130</f>
        <v>0</v>
      </c>
      <c r="K1064" s="7">
        <f>BASE!K1086*'FM-029 DEP19May25'!$K$1130</f>
        <v>0</v>
      </c>
      <c r="L1064" s="7">
        <f>BASE!L1086*'FM-029 DEP19May25'!$L$1130</f>
        <v>0</v>
      </c>
      <c r="M1064" s="36">
        <f>BASE!M1086*$M$1130</f>
        <v>0</v>
      </c>
      <c r="N1064" s="1">
        <f t="shared" si="98"/>
        <v>1</v>
      </c>
      <c r="O1064" s="8">
        <f t="shared" si="101"/>
        <v>50640</v>
      </c>
      <c r="P1064" s="9">
        <f t="shared" si="99"/>
        <v>50640</v>
      </c>
      <c r="Q1064" s="40">
        <f t="array" ref="Q1064">IFERROR(_xlfn.STDEV.P(IF((F1064:M1064&lt;&gt;0)*(F1064:M1064&lt;&gt;""), F1064:M1064)), 0)</f>
        <v>0</v>
      </c>
      <c r="R1064" s="11">
        <f t="shared" si="102"/>
        <v>0</v>
      </c>
      <c r="S1064" s="12">
        <f t="shared" si="100"/>
        <v>100</v>
      </c>
      <c r="T1064" s="37" t="str">
        <f t="shared" si="103"/>
        <v>ALTO</v>
      </c>
    </row>
    <row r="1065" spans="2:20" ht="18">
      <c r="B1065" s="27">
        <v>1078</v>
      </c>
      <c r="C1065" s="33" t="s">
        <v>1123</v>
      </c>
      <c r="D1065" s="32" t="s">
        <v>38</v>
      </c>
      <c r="E1065" s="32">
        <v>1</v>
      </c>
      <c r="F1065" s="7">
        <f>BASE!F1087</f>
        <v>0</v>
      </c>
      <c r="G1065" s="7">
        <f>BASE!G1087</f>
        <v>49650.32</v>
      </c>
      <c r="H1065" s="40">
        <f>BASE!H1087*'FM-029 DEP19May25'!$H$1130</f>
        <v>0</v>
      </c>
      <c r="I1065" s="7">
        <f>BASE!I1087*'FM-029 DEP19May25'!$I$1130</f>
        <v>0</v>
      </c>
      <c r="J1065" s="7">
        <f>BASE!J1087*'FM-029 DEP19May25'!$J$1130</f>
        <v>0</v>
      </c>
      <c r="K1065" s="7">
        <f>BASE!K1087*'FM-029 DEP19May25'!$K$1130</f>
        <v>0</v>
      </c>
      <c r="L1065" s="7">
        <f>BASE!L1087*'FM-029 DEP19May25'!$L$1130</f>
        <v>0</v>
      </c>
      <c r="M1065" s="36">
        <f>BASE!M1087*$M$1130</f>
        <v>0</v>
      </c>
      <c r="N1065" s="1">
        <f t="shared" si="98"/>
        <v>1</v>
      </c>
      <c r="O1065" s="8">
        <f t="shared" si="101"/>
        <v>49650</v>
      </c>
      <c r="P1065" s="9">
        <f t="shared" si="99"/>
        <v>49650</v>
      </c>
      <c r="Q1065" s="40">
        <f t="array" ref="Q1065">IFERROR(_xlfn.STDEV.P(IF((F1065:M1065&lt;&gt;0)*(F1065:M1065&lt;&gt;""), F1065:M1065)), 0)</f>
        <v>0</v>
      </c>
      <c r="R1065" s="11">
        <f t="shared" si="102"/>
        <v>0</v>
      </c>
      <c r="S1065" s="12">
        <f t="shared" si="100"/>
        <v>100</v>
      </c>
      <c r="T1065" s="37" t="str">
        <f t="shared" si="103"/>
        <v>ALTO</v>
      </c>
    </row>
    <row r="1066" spans="2:20" ht="18">
      <c r="B1066" s="27">
        <v>1079</v>
      </c>
      <c r="C1066" s="33" t="s">
        <v>1124</v>
      </c>
      <c r="D1066" s="32" t="s">
        <v>38</v>
      </c>
      <c r="E1066" s="32">
        <v>1</v>
      </c>
      <c r="F1066" s="7">
        <f>BASE!F1088</f>
        <v>0</v>
      </c>
      <c r="G1066" s="7">
        <f>BASE!G1088</f>
        <v>36743</v>
      </c>
      <c r="H1066" s="40">
        <f>BASE!H1088*'FM-029 DEP19May25'!$H$1130</f>
        <v>0</v>
      </c>
      <c r="I1066" s="7">
        <f>BASE!I1088*'FM-029 DEP19May25'!$I$1130</f>
        <v>0</v>
      </c>
      <c r="J1066" s="7">
        <f>BASE!J1088*'FM-029 DEP19May25'!$J$1130</f>
        <v>0</v>
      </c>
      <c r="K1066" s="7">
        <f>BASE!K1088*'FM-029 DEP19May25'!$K$1130</f>
        <v>0</v>
      </c>
      <c r="L1066" s="7">
        <f>BASE!L1088*'FM-029 DEP19May25'!$L$1130</f>
        <v>0</v>
      </c>
      <c r="M1066" s="36">
        <f>BASE!M1088*$M$1130</f>
        <v>0</v>
      </c>
      <c r="N1066" s="1">
        <f t="shared" si="98"/>
        <v>1</v>
      </c>
      <c r="O1066" s="8">
        <f t="shared" si="101"/>
        <v>36743</v>
      </c>
      <c r="P1066" s="9">
        <f t="shared" si="99"/>
        <v>36743</v>
      </c>
      <c r="Q1066" s="40">
        <f t="array" ref="Q1066">IFERROR(_xlfn.STDEV.P(IF((F1066:M1066&lt;&gt;0)*(F1066:M1066&lt;&gt;""), F1066:M1066)), 0)</f>
        <v>0</v>
      </c>
      <c r="R1066" s="11">
        <f t="shared" si="102"/>
        <v>0</v>
      </c>
      <c r="S1066" s="12">
        <f t="shared" si="100"/>
        <v>100</v>
      </c>
      <c r="T1066" s="37" t="str">
        <f t="shared" si="103"/>
        <v>ALTO</v>
      </c>
    </row>
    <row r="1067" spans="2:20" ht="18">
      <c r="B1067" s="27">
        <v>1080</v>
      </c>
      <c r="C1067" s="33" t="s">
        <v>1125</v>
      </c>
      <c r="D1067" s="32" t="s">
        <v>38</v>
      </c>
      <c r="E1067" s="32">
        <v>1</v>
      </c>
      <c r="F1067" s="7">
        <f>BASE!F1089</f>
        <v>0</v>
      </c>
      <c r="G1067" s="7">
        <f>BASE!G1089</f>
        <v>183634.96</v>
      </c>
      <c r="H1067" s="40">
        <f>BASE!H1089*'FM-029 DEP19May25'!$H$1130</f>
        <v>0</v>
      </c>
      <c r="I1067" s="7">
        <f>BASE!I1089*'FM-029 DEP19May25'!$I$1130</f>
        <v>0</v>
      </c>
      <c r="J1067" s="7">
        <f>BASE!J1089*'FM-029 DEP19May25'!$J$1130</f>
        <v>0</v>
      </c>
      <c r="K1067" s="7">
        <f>BASE!K1089*'FM-029 DEP19May25'!$K$1130</f>
        <v>0</v>
      </c>
      <c r="L1067" s="7">
        <f>BASE!L1089*'FM-029 DEP19May25'!$L$1130</f>
        <v>0</v>
      </c>
      <c r="M1067" s="36">
        <f>BASE!M1089*$M$1130</f>
        <v>0</v>
      </c>
      <c r="N1067" s="1">
        <f t="shared" si="98"/>
        <v>1</v>
      </c>
      <c r="O1067" s="8">
        <f t="shared" si="101"/>
        <v>183635</v>
      </c>
      <c r="P1067" s="9">
        <f t="shared" si="99"/>
        <v>183635</v>
      </c>
      <c r="Q1067" s="40">
        <f t="array" ref="Q1067">IFERROR(_xlfn.STDEV.P(IF((F1067:M1067&lt;&gt;0)*(F1067:M1067&lt;&gt;""), F1067:M1067)), 0)</f>
        <v>0</v>
      </c>
      <c r="R1067" s="11">
        <f t="shared" si="102"/>
        <v>0</v>
      </c>
      <c r="S1067" s="12">
        <f t="shared" si="100"/>
        <v>100</v>
      </c>
      <c r="T1067" s="37" t="str">
        <f t="shared" si="103"/>
        <v>ALTO</v>
      </c>
    </row>
    <row r="1068" spans="2:20" ht="18">
      <c r="B1068" s="27">
        <v>1081</v>
      </c>
      <c r="C1068" s="33" t="s">
        <v>1126</v>
      </c>
      <c r="D1068" s="32" t="s">
        <v>38</v>
      </c>
      <c r="E1068" s="32">
        <v>1</v>
      </c>
      <c r="F1068" s="7">
        <f>BASE!F1090</f>
        <v>0</v>
      </c>
      <c r="G1068" s="7">
        <f>BASE!G1090</f>
        <v>78397.439999999988</v>
      </c>
      <c r="H1068" s="40">
        <f>BASE!H1090*'FM-029 DEP19May25'!$H$1130</f>
        <v>0</v>
      </c>
      <c r="I1068" s="7">
        <f>BASE!I1090*'FM-029 DEP19May25'!$I$1130</f>
        <v>0</v>
      </c>
      <c r="J1068" s="7">
        <f>BASE!J1090*'FM-029 DEP19May25'!$J$1130</f>
        <v>0</v>
      </c>
      <c r="K1068" s="7">
        <f>BASE!K1090*'FM-029 DEP19May25'!$K$1130</f>
        <v>0</v>
      </c>
      <c r="L1068" s="7">
        <f>BASE!L1090*'FM-029 DEP19May25'!$L$1130</f>
        <v>0</v>
      </c>
      <c r="M1068" s="36">
        <f>BASE!M1090*$M$1130</f>
        <v>0</v>
      </c>
      <c r="N1068" s="1">
        <f t="shared" si="98"/>
        <v>1</v>
      </c>
      <c r="O1068" s="8">
        <f t="shared" si="101"/>
        <v>78397</v>
      </c>
      <c r="P1068" s="9">
        <f t="shared" si="99"/>
        <v>78397</v>
      </c>
      <c r="Q1068" s="40">
        <f t="array" ref="Q1068">IFERROR(_xlfn.STDEV.P(IF((F1068:M1068&lt;&gt;0)*(F1068:M1068&lt;&gt;""), F1068:M1068)), 0)</f>
        <v>0</v>
      </c>
      <c r="R1068" s="11">
        <f t="shared" si="102"/>
        <v>0</v>
      </c>
      <c r="S1068" s="12">
        <f t="shared" si="100"/>
        <v>100</v>
      </c>
      <c r="T1068" s="37" t="str">
        <f t="shared" si="103"/>
        <v>ALTO</v>
      </c>
    </row>
    <row r="1069" spans="2:20" ht="18">
      <c r="B1069" s="27">
        <v>1082</v>
      </c>
      <c r="C1069" s="33" t="s">
        <v>1127</v>
      </c>
      <c r="D1069" s="32" t="s">
        <v>38</v>
      </c>
      <c r="E1069" s="32">
        <v>1</v>
      </c>
      <c r="F1069" s="7">
        <f>BASE!F1091</f>
        <v>0</v>
      </c>
      <c r="G1069" s="7">
        <f>BASE!G1091</f>
        <v>32905.72</v>
      </c>
      <c r="H1069" s="40">
        <f>BASE!H1091*'FM-029 DEP19May25'!$H$1130</f>
        <v>0</v>
      </c>
      <c r="I1069" s="7">
        <f>BASE!I1091*'FM-029 DEP19May25'!$I$1130</f>
        <v>0</v>
      </c>
      <c r="J1069" s="7">
        <f>BASE!J1091*'FM-029 DEP19May25'!$J$1130</f>
        <v>0</v>
      </c>
      <c r="K1069" s="7">
        <f>BASE!K1091*'FM-029 DEP19May25'!$K$1130</f>
        <v>0</v>
      </c>
      <c r="L1069" s="7">
        <f>BASE!L1091*'FM-029 DEP19May25'!$L$1130</f>
        <v>0</v>
      </c>
      <c r="M1069" s="36">
        <f>BASE!M1091*$M$1130</f>
        <v>0</v>
      </c>
      <c r="N1069" s="1">
        <f t="shared" si="98"/>
        <v>1</v>
      </c>
      <c r="O1069" s="8">
        <f t="shared" si="101"/>
        <v>32906</v>
      </c>
      <c r="P1069" s="9">
        <f t="shared" si="99"/>
        <v>32906</v>
      </c>
      <c r="Q1069" s="40">
        <f t="array" ref="Q1069">IFERROR(_xlfn.STDEV.P(IF((F1069:M1069&lt;&gt;0)*(F1069:M1069&lt;&gt;""), F1069:M1069)), 0)</f>
        <v>0</v>
      </c>
      <c r="R1069" s="11">
        <f t="shared" si="102"/>
        <v>0</v>
      </c>
      <c r="S1069" s="12">
        <f t="shared" si="100"/>
        <v>100</v>
      </c>
      <c r="T1069" s="37" t="str">
        <f t="shared" si="103"/>
        <v>ALTO</v>
      </c>
    </row>
    <row r="1070" spans="2:20" ht="18">
      <c r="B1070" s="27">
        <v>1083</v>
      </c>
      <c r="C1070" s="33" t="s">
        <v>1128</v>
      </c>
      <c r="D1070" s="32" t="s">
        <v>38</v>
      </c>
      <c r="E1070" s="32">
        <v>1</v>
      </c>
      <c r="F1070" s="7">
        <f>BASE!F1092</f>
        <v>0</v>
      </c>
      <c r="G1070" s="7">
        <f>BASE!G1092</f>
        <v>19085.48</v>
      </c>
      <c r="H1070" s="40">
        <f>BASE!H1092*'FM-029 DEP19May25'!$H$1130</f>
        <v>0</v>
      </c>
      <c r="I1070" s="7">
        <f>BASE!I1092*'FM-029 DEP19May25'!$I$1130</f>
        <v>0</v>
      </c>
      <c r="J1070" s="7">
        <f>BASE!J1092*'FM-029 DEP19May25'!$J$1130</f>
        <v>0</v>
      </c>
      <c r="K1070" s="7">
        <f>BASE!K1092*'FM-029 DEP19May25'!$K$1130</f>
        <v>0</v>
      </c>
      <c r="L1070" s="7">
        <f>BASE!L1092*'FM-029 DEP19May25'!$L$1130</f>
        <v>0</v>
      </c>
      <c r="M1070" s="36">
        <f>BASE!M1092*$M$1130</f>
        <v>0</v>
      </c>
      <c r="N1070" s="1">
        <f t="shared" si="98"/>
        <v>1</v>
      </c>
      <c r="O1070" s="8">
        <f t="shared" si="101"/>
        <v>19085</v>
      </c>
      <c r="P1070" s="9">
        <f t="shared" si="99"/>
        <v>19085</v>
      </c>
      <c r="Q1070" s="40">
        <f t="array" ref="Q1070">IFERROR(_xlfn.STDEV.P(IF((F1070:M1070&lt;&gt;0)*(F1070:M1070&lt;&gt;""), F1070:M1070)), 0)</f>
        <v>0</v>
      </c>
      <c r="R1070" s="11">
        <f t="shared" si="102"/>
        <v>0</v>
      </c>
      <c r="S1070" s="12">
        <f t="shared" si="100"/>
        <v>100</v>
      </c>
      <c r="T1070" s="37" t="str">
        <f t="shared" si="103"/>
        <v>ALTO</v>
      </c>
    </row>
    <row r="1071" spans="2:20" ht="18">
      <c r="B1071" s="27">
        <v>1084</v>
      </c>
      <c r="C1071" s="33" t="s">
        <v>1129</v>
      </c>
      <c r="D1071" s="32" t="s">
        <v>38</v>
      </c>
      <c r="E1071" s="32">
        <v>1</v>
      </c>
      <c r="F1071" s="7">
        <f>BASE!F1093</f>
        <v>0</v>
      </c>
      <c r="G1071" s="7">
        <f>BASE!G1093</f>
        <v>1697.08</v>
      </c>
      <c r="H1071" s="40">
        <f>BASE!H1093*'FM-029 DEP19May25'!$H$1130</f>
        <v>0</v>
      </c>
      <c r="I1071" s="7">
        <f>BASE!I1093*'FM-029 DEP19May25'!$I$1130</f>
        <v>0</v>
      </c>
      <c r="J1071" s="7">
        <f>BASE!J1093*'FM-029 DEP19May25'!$J$1130</f>
        <v>0</v>
      </c>
      <c r="K1071" s="7">
        <f>BASE!K1093*'FM-029 DEP19May25'!$K$1130</f>
        <v>0</v>
      </c>
      <c r="L1071" s="7">
        <f>BASE!L1093*'FM-029 DEP19May25'!$L$1130</f>
        <v>0</v>
      </c>
      <c r="M1071" s="36">
        <f>BASE!M1093*$M$1130</f>
        <v>0</v>
      </c>
      <c r="N1071" s="1">
        <f t="shared" si="98"/>
        <v>1</v>
      </c>
      <c r="O1071" s="8">
        <f t="shared" si="101"/>
        <v>1697</v>
      </c>
      <c r="P1071" s="9">
        <f t="shared" si="99"/>
        <v>1697</v>
      </c>
      <c r="Q1071" s="40">
        <f t="array" ref="Q1071">IFERROR(_xlfn.STDEV.P(IF((F1071:M1071&lt;&gt;0)*(F1071:M1071&lt;&gt;""), F1071:M1071)), 0)</f>
        <v>0</v>
      </c>
      <c r="R1071" s="11">
        <f t="shared" si="102"/>
        <v>0</v>
      </c>
      <c r="S1071" s="12">
        <f t="shared" si="100"/>
        <v>100</v>
      </c>
      <c r="T1071" s="37" t="str">
        <f t="shared" si="103"/>
        <v>ALTO</v>
      </c>
    </row>
    <row r="1072" spans="2:20" ht="18">
      <c r="B1072" s="27">
        <v>1085</v>
      </c>
      <c r="C1072" s="33" t="s">
        <v>1130</v>
      </c>
      <c r="D1072" s="32" t="s">
        <v>38</v>
      </c>
      <c r="E1072" s="32">
        <v>1</v>
      </c>
      <c r="F1072" s="7">
        <f>BASE!F1094</f>
        <v>0</v>
      </c>
      <c r="G1072" s="7">
        <f>BASE!G1094</f>
        <v>3899432.8</v>
      </c>
      <c r="H1072" s="40">
        <f>BASE!H1094*'FM-029 DEP19May25'!$H$1130</f>
        <v>0</v>
      </c>
      <c r="I1072" s="7">
        <f>BASE!I1094*'FM-029 DEP19May25'!$I$1130</f>
        <v>0</v>
      </c>
      <c r="J1072" s="7">
        <f>BASE!J1094*'FM-029 DEP19May25'!$J$1130</f>
        <v>0</v>
      </c>
      <c r="K1072" s="7">
        <f>BASE!K1094*'FM-029 DEP19May25'!$K$1130</f>
        <v>0</v>
      </c>
      <c r="L1072" s="7">
        <f>BASE!L1094*'FM-029 DEP19May25'!$L$1130</f>
        <v>0</v>
      </c>
      <c r="M1072" s="36">
        <f>BASE!M1094*$M$1130</f>
        <v>0</v>
      </c>
      <c r="N1072" s="1">
        <f t="shared" si="98"/>
        <v>1</v>
      </c>
      <c r="O1072" s="8">
        <f t="shared" si="101"/>
        <v>3899433</v>
      </c>
      <c r="P1072" s="9">
        <f t="shared" si="99"/>
        <v>3899433</v>
      </c>
      <c r="Q1072" s="40">
        <f t="array" ref="Q1072">IFERROR(_xlfn.STDEV.P(IF((F1072:M1072&lt;&gt;0)*(F1072:M1072&lt;&gt;""), F1072:M1072)), 0)</f>
        <v>0</v>
      </c>
      <c r="R1072" s="11">
        <f t="shared" si="102"/>
        <v>0</v>
      </c>
      <c r="S1072" s="12">
        <f t="shared" si="100"/>
        <v>100</v>
      </c>
      <c r="T1072" s="37" t="str">
        <f t="shared" si="103"/>
        <v>ALTO</v>
      </c>
    </row>
    <row r="1073" spans="2:20" ht="18">
      <c r="B1073" s="27">
        <v>1086</v>
      </c>
      <c r="C1073" s="33" t="s">
        <v>1131</v>
      </c>
      <c r="D1073" s="32" t="s">
        <v>38</v>
      </c>
      <c r="E1073" s="32">
        <v>1</v>
      </c>
      <c r="F1073" s="7">
        <f>BASE!F1095</f>
        <v>0</v>
      </c>
      <c r="G1073" s="7">
        <f>BASE!G1095</f>
        <v>297651.36</v>
      </c>
      <c r="H1073" s="40">
        <f>BASE!H1095*'FM-029 DEP19May25'!$H$1130</f>
        <v>0</v>
      </c>
      <c r="I1073" s="7">
        <f>BASE!I1095*'FM-029 DEP19May25'!$I$1130</f>
        <v>0</v>
      </c>
      <c r="J1073" s="7">
        <f>BASE!J1095*'FM-029 DEP19May25'!$J$1130</f>
        <v>0</v>
      </c>
      <c r="K1073" s="7">
        <f>BASE!K1095*'FM-029 DEP19May25'!$K$1130</f>
        <v>0</v>
      </c>
      <c r="L1073" s="7">
        <f>BASE!L1095*'FM-029 DEP19May25'!$L$1130</f>
        <v>0</v>
      </c>
      <c r="M1073" s="36">
        <f>BASE!M1095*$M$1130</f>
        <v>0</v>
      </c>
      <c r="N1073" s="1">
        <f t="shared" si="98"/>
        <v>1</v>
      </c>
      <c r="O1073" s="8">
        <f t="shared" si="101"/>
        <v>297651</v>
      </c>
      <c r="P1073" s="9">
        <f t="shared" si="99"/>
        <v>297651</v>
      </c>
      <c r="Q1073" s="40">
        <f t="array" ref="Q1073">IFERROR(_xlfn.STDEV.P(IF((F1073:M1073&lt;&gt;0)*(F1073:M1073&lt;&gt;""), F1073:M1073)), 0)</f>
        <v>0</v>
      </c>
      <c r="R1073" s="11">
        <f t="shared" si="102"/>
        <v>0</v>
      </c>
      <c r="S1073" s="12">
        <f t="shared" si="100"/>
        <v>100</v>
      </c>
      <c r="T1073" s="37" t="str">
        <f t="shared" si="103"/>
        <v>ALTO</v>
      </c>
    </row>
    <row r="1074" spans="2:20" ht="18">
      <c r="B1074" s="27">
        <v>1087</v>
      </c>
      <c r="C1074" s="33" t="s">
        <v>1132</v>
      </c>
      <c r="D1074" s="32" t="s">
        <v>38</v>
      </c>
      <c r="E1074" s="32">
        <v>1</v>
      </c>
      <c r="F1074" s="7">
        <f>BASE!F1096</f>
        <v>0</v>
      </c>
      <c r="G1074" s="7">
        <f>BASE!G1096</f>
        <v>8916625.3599999994</v>
      </c>
      <c r="H1074" s="40">
        <f>BASE!H1096*'FM-029 DEP19May25'!$H$1130</f>
        <v>0</v>
      </c>
      <c r="I1074" s="7">
        <f>BASE!I1096*'FM-029 DEP19May25'!$I$1130</f>
        <v>0</v>
      </c>
      <c r="J1074" s="7">
        <f>BASE!J1096*'FM-029 DEP19May25'!$J$1130</f>
        <v>0</v>
      </c>
      <c r="K1074" s="7">
        <f>BASE!K1096*'FM-029 DEP19May25'!$K$1130</f>
        <v>0</v>
      </c>
      <c r="L1074" s="7">
        <f>BASE!L1096*'FM-029 DEP19May25'!$L$1130</f>
        <v>0</v>
      </c>
      <c r="M1074" s="36">
        <f>BASE!M1096*$M$1130</f>
        <v>0</v>
      </c>
      <c r="N1074" s="1">
        <f t="shared" si="98"/>
        <v>1</v>
      </c>
      <c r="O1074" s="8">
        <f t="shared" si="101"/>
        <v>8916625</v>
      </c>
      <c r="P1074" s="9">
        <f t="shared" si="99"/>
        <v>8916625</v>
      </c>
      <c r="Q1074" s="40">
        <f t="array" ref="Q1074">IFERROR(_xlfn.STDEV.P(IF((F1074:M1074&lt;&gt;0)*(F1074:M1074&lt;&gt;""), F1074:M1074)), 0)</f>
        <v>0</v>
      </c>
      <c r="R1074" s="11">
        <f t="shared" si="102"/>
        <v>0</v>
      </c>
      <c r="S1074" s="12">
        <f t="shared" si="100"/>
        <v>100</v>
      </c>
      <c r="T1074" s="37" t="str">
        <f t="shared" si="103"/>
        <v>ALTO</v>
      </c>
    </row>
    <row r="1075" spans="2:20" ht="18">
      <c r="B1075" s="27">
        <v>1088</v>
      </c>
      <c r="C1075" s="33" t="s">
        <v>1133</v>
      </c>
      <c r="D1075" s="32" t="s">
        <v>38</v>
      </c>
      <c r="E1075" s="32">
        <v>1</v>
      </c>
      <c r="F1075" s="7">
        <f>BASE!F1097</f>
        <v>0</v>
      </c>
      <c r="G1075" s="7">
        <f>BASE!G1097</f>
        <v>46566251.199999996</v>
      </c>
      <c r="H1075" s="40">
        <f>BASE!H1097*'FM-029 DEP19May25'!$H$1130</f>
        <v>0</v>
      </c>
      <c r="I1075" s="7">
        <f>BASE!I1097*'FM-029 DEP19May25'!$I$1130</f>
        <v>0</v>
      </c>
      <c r="J1075" s="7">
        <f>BASE!J1097*'FM-029 DEP19May25'!$J$1130</f>
        <v>0</v>
      </c>
      <c r="K1075" s="7">
        <f>BASE!K1097*'FM-029 DEP19May25'!$K$1130</f>
        <v>0</v>
      </c>
      <c r="L1075" s="7">
        <f>BASE!L1097*'FM-029 DEP19May25'!$L$1130</f>
        <v>0</v>
      </c>
      <c r="M1075" s="36">
        <f>BASE!M1097*$M$1130</f>
        <v>0</v>
      </c>
      <c r="N1075" s="1">
        <f t="shared" si="98"/>
        <v>1</v>
      </c>
      <c r="O1075" s="8">
        <f t="shared" si="101"/>
        <v>46566251</v>
      </c>
      <c r="P1075" s="9">
        <f t="shared" si="99"/>
        <v>46566251</v>
      </c>
      <c r="Q1075" s="40">
        <f t="array" ref="Q1075">IFERROR(_xlfn.STDEV.P(IF((F1075:M1075&lt;&gt;0)*(F1075:M1075&lt;&gt;""), F1075:M1075)), 0)</f>
        <v>0</v>
      </c>
      <c r="R1075" s="11">
        <f t="shared" si="102"/>
        <v>0</v>
      </c>
      <c r="S1075" s="12">
        <f t="shared" si="100"/>
        <v>100</v>
      </c>
      <c r="T1075" s="37" t="str">
        <f t="shared" si="103"/>
        <v>ALTO</v>
      </c>
    </row>
    <row r="1076" spans="2:20" ht="18">
      <c r="B1076" s="27">
        <v>1089</v>
      </c>
      <c r="C1076" s="33" t="s">
        <v>1134</v>
      </c>
      <c r="D1076" s="32" t="s">
        <v>38</v>
      </c>
      <c r="E1076" s="32">
        <v>1</v>
      </c>
      <c r="F1076" s="7">
        <f>BASE!F1098</f>
        <v>0</v>
      </c>
      <c r="G1076" s="7">
        <f>BASE!G1098</f>
        <v>19666.64</v>
      </c>
      <c r="H1076" s="40">
        <f>BASE!H1098*'FM-029 DEP19May25'!$H$1130</f>
        <v>0</v>
      </c>
      <c r="I1076" s="7">
        <f>BASE!I1098*'FM-029 DEP19May25'!$I$1130</f>
        <v>0</v>
      </c>
      <c r="J1076" s="7">
        <f>BASE!J1098*'FM-029 DEP19May25'!$J$1130</f>
        <v>0</v>
      </c>
      <c r="K1076" s="7">
        <f>BASE!K1098*'FM-029 DEP19May25'!$K$1130</f>
        <v>0</v>
      </c>
      <c r="L1076" s="7">
        <f>BASE!L1098*'FM-029 DEP19May25'!$L$1130</f>
        <v>0</v>
      </c>
      <c r="M1076" s="36">
        <f>BASE!M1098*$M$1130</f>
        <v>0</v>
      </c>
      <c r="N1076" s="1">
        <f t="shared" si="98"/>
        <v>1</v>
      </c>
      <c r="O1076" s="8">
        <f t="shared" si="101"/>
        <v>19667</v>
      </c>
      <c r="P1076" s="9">
        <f t="shared" si="99"/>
        <v>19667</v>
      </c>
      <c r="Q1076" s="40">
        <f t="array" ref="Q1076">IFERROR(_xlfn.STDEV.P(IF((F1076:M1076&lt;&gt;0)*(F1076:M1076&lt;&gt;""), F1076:M1076)), 0)</f>
        <v>0</v>
      </c>
      <c r="R1076" s="11">
        <f t="shared" si="102"/>
        <v>0</v>
      </c>
      <c r="S1076" s="12">
        <f t="shared" si="100"/>
        <v>100</v>
      </c>
      <c r="T1076" s="37" t="str">
        <f t="shared" si="103"/>
        <v>ALTO</v>
      </c>
    </row>
    <row r="1077" spans="2:20" ht="18">
      <c r="B1077" s="27">
        <v>1090</v>
      </c>
      <c r="C1077" s="33" t="s">
        <v>1135</v>
      </c>
      <c r="D1077" s="32" t="s">
        <v>38</v>
      </c>
      <c r="E1077" s="32">
        <v>1</v>
      </c>
      <c r="F1077" s="7">
        <f>BASE!F1099</f>
        <v>0</v>
      </c>
      <c r="G1077" s="7">
        <f>BASE!G1099</f>
        <v>21362.559999999998</v>
      </c>
      <c r="H1077" s="40">
        <f>BASE!H1099*'FM-029 DEP19May25'!$H$1130</f>
        <v>0</v>
      </c>
      <c r="I1077" s="7">
        <f>BASE!I1099*'FM-029 DEP19May25'!$I$1130</f>
        <v>0</v>
      </c>
      <c r="J1077" s="7">
        <f>BASE!J1099*'FM-029 DEP19May25'!$J$1130</f>
        <v>0</v>
      </c>
      <c r="K1077" s="7">
        <f>BASE!K1099*'FM-029 DEP19May25'!$K$1130</f>
        <v>0</v>
      </c>
      <c r="L1077" s="7">
        <f>BASE!L1099*'FM-029 DEP19May25'!$L$1130</f>
        <v>0</v>
      </c>
      <c r="M1077" s="36">
        <f>BASE!M1099*$M$1130</f>
        <v>0</v>
      </c>
      <c r="N1077" s="1">
        <f t="shared" si="98"/>
        <v>1</v>
      </c>
      <c r="O1077" s="8">
        <f t="shared" si="101"/>
        <v>21363</v>
      </c>
      <c r="P1077" s="9">
        <f t="shared" si="99"/>
        <v>21363</v>
      </c>
      <c r="Q1077" s="40">
        <f t="array" ref="Q1077">IFERROR(_xlfn.STDEV.P(IF((F1077:M1077&lt;&gt;0)*(F1077:M1077&lt;&gt;""), F1077:M1077)), 0)</f>
        <v>0</v>
      </c>
      <c r="R1077" s="11">
        <f t="shared" si="102"/>
        <v>0</v>
      </c>
      <c r="S1077" s="12">
        <f t="shared" si="100"/>
        <v>100</v>
      </c>
      <c r="T1077" s="37" t="str">
        <f t="shared" si="103"/>
        <v>ALTO</v>
      </c>
    </row>
    <row r="1078" spans="2:20" ht="18">
      <c r="B1078" s="27">
        <v>1091</v>
      </c>
      <c r="C1078" s="33" t="s">
        <v>1136</v>
      </c>
      <c r="D1078" s="32" t="s">
        <v>38</v>
      </c>
      <c r="E1078" s="32">
        <v>1</v>
      </c>
      <c r="F1078" s="7">
        <f>BASE!F1100</f>
        <v>0</v>
      </c>
      <c r="G1078" s="7">
        <f>BASE!G1100</f>
        <v>22630.44</v>
      </c>
      <c r="H1078" s="40">
        <f>BASE!H1100*'FM-029 DEP19May25'!$H$1130</f>
        <v>0</v>
      </c>
      <c r="I1078" s="7">
        <f>BASE!I1100*'FM-029 DEP19May25'!$I$1130</f>
        <v>0</v>
      </c>
      <c r="J1078" s="7">
        <f>BASE!J1100*'FM-029 DEP19May25'!$J$1130</f>
        <v>0</v>
      </c>
      <c r="K1078" s="7">
        <f>BASE!K1100*'FM-029 DEP19May25'!$K$1130</f>
        <v>0</v>
      </c>
      <c r="L1078" s="7">
        <f>BASE!L1100*'FM-029 DEP19May25'!$L$1130</f>
        <v>0</v>
      </c>
      <c r="M1078" s="36">
        <f>BASE!M1100*$M$1130</f>
        <v>0</v>
      </c>
      <c r="N1078" s="1">
        <f t="shared" si="98"/>
        <v>1</v>
      </c>
      <c r="O1078" s="8">
        <f t="shared" si="101"/>
        <v>22630</v>
      </c>
      <c r="P1078" s="9">
        <f t="shared" si="99"/>
        <v>22630</v>
      </c>
      <c r="Q1078" s="40">
        <f t="array" ref="Q1078">IFERROR(_xlfn.STDEV.P(IF((F1078:M1078&lt;&gt;0)*(F1078:M1078&lt;&gt;""), F1078:M1078)), 0)</f>
        <v>0</v>
      </c>
      <c r="R1078" s="11">
        <f t="shared" si="102"/>
        <v>0</v>
      </c>
      <c r="S1078" s="12">
        <f t="shared" si="100"/>
        <v>100</v>
      </c>
      <c r="T1078" s="37" t="str">
        <f t="shared" si="103"/>
        <v>ALTO</v>
      </c>
    </row>
    <row r="1079" spans="2:20" ht="18">
      <c r="B1079" s="27">
        <v>1092</v>
      </c>
      <c r="C1079" s="33" t="s">
        <v>1137</v>
      </c>
      <c r="D1079" s="32" t="s">
        <v>38</v>
      </c>
      <c r="E1079" s="32">
        <v>1</v>
      </c>
      <c r="F1079" s="7">
        <f>BASE!F1101</f>
        <v>0</v>
      </c>
      <c r="G1079" s="7">
        <f>BASE!G1101</f>
        <v>72136.92</v>
      </c>
      <c r="H1079" s="40">
        <f>BASE!H1101*'FM-029 DEP19May25'!$H$1130</f>
        <v>0</v>
      </c>
      <c r="I1079" s="7">
        <f>BASE!I1101*'FM-029 DEP19May25'!$I$1130</f>
        <v>0</v>
      </c>
      <c r="J1079" s="7">
        <f>BASE!J1101*'FM-029 DEP19May25'!$J$1130</f>
        <v>0</v>
      </c>
      <c r="K1079" s="7">
        <f>BASE!K1101*'FM-029 DEP19May25'!$K$1130</f>
        <v>0</v>
      </c>
      <c r="L1079" s="7">
        <f>BASE!L1101*'FM-029 DEP19May25'!$L$1130</f>
        <v>0</v>
      </c>
      <c r="M1079" s="36">
        <f>BASE!M1101*$M$1130</f>
        <v>0</v>
      </c>
      <c r="N1079" s="1">
        <f t="shared" si="98"/>
        <v>1</v>
      </c>
      <c r="O1079" s="8">
        <f t="shared" si="101"/>
        <v>72137</v>
      </c>
      <c r="P1079" s="9">
        <f t="shared" si="99"/>
        <v>72137</v>
      </c>
      <c r="Q1079" s="40">
        <f t="array" ref="Q1079">IFERROR(_xlfn.STDEV.P(IF((F1079:M1079&lt;&gt;0)*(F1079:M1079&lt;&gt;""), F1079:M1079)), 0)</f>
        <v>0</v>
      </c>
      <c r="R1079" s="11">
        <f t="shared" si="102"/>
        <v>0</v>
      </c>
      <c r="S1079" s="12">
        <f t="shared" si="100"/>
        <v>100</v>
      </c>
      <c r="T1079" s="37" t="str">
        <f t="shared" si="103"/>
        <v>ALTO</v>
      </c>
    </row>
    <row r="1080" spans="2:20" ht="18">
      <c r="B1080" s="27">
        <v>1093</v>
      </c>
      <c r="C1080" s="33" t="s">
        <v>1138</v>
      </c>
      <c r="D1080" s="32" t="s">
        <v>38</v>
      </c>
      <c r="E1080" s="32">
        <v>1</v>
      </c>
      <c r="F1080" s="7">
        <f>BASE!F1102</f>
        <v>0</v>
      </c>
      <c r="G1080" s="7">
        <f>BASE!G1102</f>
        <v>73371.159999999989</v>
      </c>
      <c r="H1080" s="40">
        <f>BASE!H1102*'FM-029 DEP19May25'!$H$1130</f>
        <v>0</v>
      </c>
      <c r="I1080" s="7">
        <f>BASE!I1102*'FM-029 DEP19May25'!$I$1130</f>
        <v>0</v>
      </c>
      <c r="J1080" s="7">
        <f>BASE!J1102*'FM-029 DEP19May25'!$J$1130</f>
        <v>0</v>
      </c>
      <c r="K1080" s="7">
        <f>BASE!K1102*'FM-029 DEP19May25'!$K$1130</f>
        <v>0</v>
      </c>
      <c r="L1080" s="7">
        <f>BASE!L1102*'FM-029 DEP19May25'!$L$1130</f>
        <v>0</v>
      </c>
      <c r="M1080" s="36">
        <f>BASE!M1102*$M$1130</f>
        <v>0</v>
      </c>
      <c r="N1080" s="1">
        <f t="shared" si="98"/>
        <v>1</v>
      </c>
      <c r="O1080" s="8">
        <f t="shared" si="101"/>
        <v>73371</v>
      </c>
      <c r="P1080" s="9">
        <f t="shared" si="99"/>
        <v>73371</v>
      </c>
      <c r="Q1080" s="40">
        <f t="array" ref="Q1080">IFERROR(_xlfn.STDEV.P(IF((F1080:M1080&lt;&gt;0)*(F1080:M1080&lt;&gt;""), F1080:M1080)), 0)</f>
        <v>0</v>
      </c>
      <c r="R1080" s="11">
        <f t="shared" si="102"/>
        <v>0</v>
      </c>
      <c r="S1080" s="12">
        <f t="shared" si="100"/>
        <v>100</v>
      </c>
      <c r="T1080" s="37" t="str">
        <f t="shared" si="103"/>
        <v>ALTO</v>
      </c>
    </row>
    <row r="1081" spans="2:20" ht="18">
      <c r="B1081" s="27">
        <v>1094</v>
      </c>
      <c r="C1081" s="33" t="s">
        <v>1139</v>
      </c>
      <c r="D1081" s="32" t="s">
        <v>38</v>
      </c>
      <c r="E1081" s="32">
        <v>1</v>
      </c>
      <c r="F1081" s="7">
        <f>BASE!F1103</f>
        <v>0</v>
      </c>
      <c r="G1081" s="7">
        <f>BASE!G1103</f>
        <v>415206.92</v>
      </c>
      <c r="H1081" s="40">
        <f>BASE!H1103*'FM-029 DEP19May25'!$H$1130</f>
        <v>0</v>
      </c>
      <c r="I1081" s="7">
        <f>BASE!I1103*'FM-029 DEP19May25'!$I$1130</f>
        <v>0</v>
      </c>
      <c r="J1081" s="7">
        <f>BASE!J1103*'FM-029 DEP19May25'!$J$1130</f>
        <v>0</v>
      </c>
      <c r="K1081" s="7">
        <f>BASE!K1103*'FM-029 DEP19May25'!$K$1130</f>
        <v>0</v>
      </c>
      <c r="L1081" s="7">
        <f>BASE!L1103*'FM-029 DEP19May25'!$L$1130</f>
        <v>0</v>
      </c>
      <c r="M1081" s="36">
        <f>BASE!M1103*$M$1130</f>
        <v>0</v>
      </c>
      <c r="N1081" s="1">
        <f t="shared" si="98"/>
        <v>1</v>
      </c>
      <c r="O1081" s="8">
        <f t="shared" si="101"/>
        <v>415207</v>
      </c>
      <c r="P1081" s="9">
        <f t="shared" si="99"/>
        <v>415207</v>
      </c>
      <c r="Q1081" s="40">
        <f t="array" ref="Q1081">IFERROR(_xlfn.STDEV.P(IF((F1081:M1081&lt;&gt;0)*(F1081:M1081&lt;&gt;""), F1081:M1081)), 0)</f>
        <v>0</v>
      </c>
      <c r="R1081" s="11">
        <f t="shared" si="102"/>
        <v>0</v>
      </c>
      <c r="S1081" s="12">
        <f t="shared" si="100"/>
        <v>100</v>
      </c>
      <c r="T1081" s="37" t="str">
        <f t="shared" si="103"/>
        <v>ALTO</v>
      </c>
    </row>
    <row r="1082" spans="2:20" ht="18">
      <c r="B1082" s="27">
        <v>1095</v>
      </c>
      <c r="C1082" s="33" t="s">
        <v>1140</v>
      </c>
      <c r="D1082" s="32" t="s">
        <v>38</v>
      </c>
      <c r="E1082" s="32">
        <v>1</v>
      </c>
      <c r="F1082" s="7">
        <f>BASE!F1104</f>
        <v>0</v>
      </c>
      <c r="G1082" s="7">
        <f>BASE!G1104</f>
        <v>15323.599999999999</v>
      </c>
      <c r="H1082" s="40">
        <f>BASE!H1104*'FM-029 DEP19May25'!$H$1130</f>
        <v>0</v>
      </c>
      <c r="I1082" s="7">
        <f>BASE!I1104*'FM-029 DEP19May25'!$I$1130</f>
        <v>0</v>
      </c>
      <c r="J1082" s="7">
        <f>BASE!J1104*'FM-029 DEP19May25'!$J$1130</f>
        <v>0</v>
      </c>
      <c r="K1082" s="7">
        <f>BASE!K1104*'FM-029 DEP19May25'!$K$1130</f>
        <v>0</v>
      </c>
      <c r="L1082" s="7">
        <f>BASE!L1104*'FM-029 DEP19May25'!$L$1130</f>
        <v>0</v>
      </c>
      <c r="M1082" s="36">
        <f>BASE!M1104*$M$1130</f>
        <v>0</v>
      </c>
      <c r="N1082" s="1">
        <f t="shared" si="98"/>
        <v>1</v>
      </c>
      <c r="O1082" s="8">
        <f t="shared" si="101"/>
        <v>15324</v>
      </c>
      <c r="P1082" s="9">
        <f t="shared" si="99"/>
        <v>15324</v>
      </c>
      <c r="Q1082" s="40">
        <f t="array" ref="Q1082">IFERROR(_xlfn.STDEV.P(IF((F1082:M1082&lt;&gt;0)*(F1082:M1082&lt;&gt;""), F1082:M1082)), 0)</f>
        <v>0</v>
      </c>
      <c r="R1082" s="11">
        <f t="shared" si="102"/>
        <v>0</v>
      </c>
      <c r="S1082" s="12">
        <f t="shared" si="100"/>
        <v>100</v>
      </c>
      <c r="T1082" s="37" t="str">
        <f t="shared" si="103"/>
        <v>ALTO</v>
      </c>
    </row>
    <row r="1083" spans="2:20" ht="18">
      <c r="B1083" s="27">
        <v>1096</v>
      </c>
      <c r="C1083" s="33" t="s">
        <v>1141</v>
      </c>
      <c r="D1083" s="32" t="s">
        <v>38</v>
      </c>
      <c r="E1083" s="32">
        <v>1</v>
      </c>
      <c r="F1083" s="7">
        <f>BASE!F1105</f>
        <v>0</v>
      </c>
      <c r="G1083" s="7">
        <f>BASE!G1105</f>
        <v>32237.559999999998</v>
      </c>
      <c r="H1083" s="40">
        <f>BASE!H1105*'FM-029 DEP19May25'!$H$1130</f>
        <v>0</v>
      </c>
      <c r="I1083" s="7">
        <f>BASE!I1105*'FM-029 DEP19May25'!$I$1130</f>
        <v>0</v>
      </c>
      <c r="J1083" s="7">
        <f>BASE!J1105*'FM-029 DEP19May25'!$J$1130</f>
        <v>0</v>
      </c>
      <c r="K1083" s="7">
        <f>BASE!K1105*'FM-029 DEP19May25'!$K$1130</f>
        <v>0</v>
      </c>
      <c r="L1083" s="7">
        <f>BASE!L1105*'FM-029 DEP19May25'!$L$1130</f>
        <v>0</v>
      </c>
      <c r="M1083" s="36">
        <f>BASE!M1105*$M$1130</f>
        <v>0</v>
      </c>
      <c r="N1083" s="1">
        <f t="shared" si="98"/>
        <v>1</v>
      </c>
      <c r="O1083" s="8">
        <f t="shared" si="101"/>
        <v>32238</v>
      </c>
      <c r="P1083" s="9">
        <f t="shared" si="99"/>
        <v>32238</v>
      </c>
      <c r="Q1083" s="40">
        <f t="array" ref="Q1083">IFERROR(_xlfn.STDEV.P(IF((F1083:M1083&lt;&gt;0)*(F1083:M1083&lt;&gt;""), F1083:M1083)), 0)</f>
        <v>0</v>
      </c>
      <c r="R1083" s="11">
        <f t="shared" si="102"/>
        <v>0</v>
      </c>
      <c r="S1083" s="12">
        <f t="shared" si="100"/>
        <v>100</v>
      </c>
      <c r="T1083" s="37" t="str">
        <f t="shared" si="103"/>
        <v>ALTO</v>
      </c>
    </row>
    <row r="1084" spans="2:20" ht="18">
      <c r="B1084" s="27">
        <v>1097</v>
      </c>
      <c r="C1084" s="33" t="s">
        <v>1142</v>
      </c>
      <c r="D1084" s="32" t="s">
        <v>38</v>
      </c>
      <c r="E1084" s="32">
        <v>1</v>
      </c>
      <c r="F1084" s="7">
        <f>BASE!F1106</f>
        <v>0</v>
      </c>
      <c r="G1084" s="7">
        <f>BASE!G1106</f>
        <v>10054.879999999999</v>
      </c>
      <c r="H1084" s="40">
        <f>BASE!H1106*'FM-029 DEP19May25'!$H$1130</f>
        <v>0</v>
      </c>
      <c r="I1084" s="7">
        <f>BASE!I1106*'FM-029 DEP19May25'!$I$1130</f>
        <v>0</v>
      </c>
      <c r="J1084" s="7">
        <f>BASE!J1106*'FM-029 DEP19May25'!$J$1130</f>
        <v>0</v>
      </c>
      <c r="K1084" s="7">
        <f>BASE!K1106*'FM-029 DEP19May25'!$K$1130</f>
        <v>0</v>
      </c>
      <c r="L1084" s="7">
        <f>BASE!L1106*'FM-029 DEP19May25'!$L$1130</f>
        <v>0</v>
      </c>
      <c r="M1084" s="36">
        <f>BASE!M1106*$M$1130</f>
        <v>0</v>
      </c>
      <c r="N1084" s="1">
        <f t="shared" si="98"/>
        <v>1</v>
      </c>
      <c r="O1084" s="8">
        <f t="shared" si="101"/>
        <v>10055</v>
      </c>
      <c r="P1084" s="9">
        <f t="shared" si="99"/>
        <v>10055</v>
      </c>
      <c r="Q1084" s="40">
        <f t="array" ref="Q1084">IFERROR(_xlfn.STDEV.P(IF((F1084:M1084&lt;&gt;0)*(F1084:M1084&lt;&gt;""), F1084:M1084)), 0)</f>
        <v>0</v>
      </c>
      <c r="R1084" s="11">
        <f t="shared" si="102"/>
        <v>0</v>
      </c>
      <c r="S1084" s="12">
        <f t="shared" si="100"/>
        <v>100</v>
      </c>
      <c r="T1084" s="37" t="str">
        <f t="shared" si="103"/>
        <v>ALTO</v>
      </c>
    </row>
    <row r="1085" spans="2:20" ht="18">
      <c r="B1085" s="27">
        <v>1098</v>
      </c>
      <c r="C1085" s="33" t="s">
        <v>1143</v>
      </c>
      <c r="D1085" s="32" t="s">
        <v>38</v>
      </c>
      <c r="E1085" s="32">
        <v>1</v>
      </c>
      <c r="F1085" s="7">
        <f>BASE!F1107</f>
        <v>0</v>
      </c>
      <c r="G1085" s="7">
        <f>BASE!G1107</f>
        <v>9885.5199999999986</v>
      </c>
      <c r="H1085" s="40">
        <f>BASE!H1107*'FM-029 DEP19May25'!$H$1130</f>
        <v>0</v>
      </c>
      <c r="I1085" s="7">
        <f>BASE!I1107*'FM-029 DEP19May25'!$I$1130</f>
        <v>0</v>
      </c>
      <c r="J1085" s="7">
        <f>BASE!J1107*'FM-029 DEP19May25'!$J$1130</f>
        <v>0</v>
      </c>
      <c r="K1085" s="7">
        <f>BASE!K1107*'FM-029 DEP19May25'!$K$1130</f>
        <v>0</v>
      </c>
      <c r="L1085" s="7">
        <f>BASE!L1107*'FM-029 DEP19May25'!$L$1130</f>
        <v>0</v>
      </c>
      <c r="M1085" s="36">
        <f>BASE!M1107*$M$1130</f>
        <v>0</v>
      </c>
      <c r="N1085" s="1">
        <f t="shared" si="98"/>
        <v>1</v>
      </c>
      <c r="O1085" s="8">
        <f t="shared" si="101"/>
        <v>9886</v>
      </c>
      <c r="P1085" s="9">
        <f t="shared" si="99"/>
        <v>9886</v>
      </c>
      <c r="Q1085" s="40">
        <f t="array" ref="Q1085">IFERROR(_xlfn.STDEV.P(IF((F1085:M1085&lt;&gt;0)*(F1085:M1085&lt;&gt;""), F1085:M1085)), 0)</f>
        <v>0</v>
      </c>
      <c r="R1085" s="11">
        <f t="shared" si="102"/>
        <v>0</v>
      </c>
      <c r="S1085" s="12">
        <f t="shared" si="100"/>
        <v>100</v>
      </c>
      <c r="T1085" s="37" t="str">
        <f t="shared" si="103"/>
        <v>ALTO</v>
      </c>
    </row>
    <row r="1086" spans="2:20" ht="18">
      <c r="B1086" s="27">
        <v>1099</v>
      </c>
      <c r="C1086" s="33" t="s">
        <v>1144</v>
      </c>
      <c r="D1086" s="32" t="s">
        <v>38</v>
      </c>
      <c r="E1086" s="32">
        <v>1</v>
      </c>
      <c r="F1086" s="7">
        <f>BASE!F1108</f>
        <v>0</v>
      </c>
      <c r="G1086" s="7">
        <f>BASE!G1108</f>
        <v>90527.56</v>
      </c>
      <c r="H1086" s="40">
        <f>BASE!H1108*'FM-029 DEP19May25'!$H$1130</f>
        <v>0</v>
      </c>
      <c r="I1086" s="7">
        <f>BASE!I1108*'FM-029 DEP19May25'!$I$1130</f>
        <v>0</v>
      </c>
      <c r="J1086" s="7">
        <f>BASE!J1108*'FM-029 DEP19May25'!$J$1130</f>
        <v>0</v>
      </c>
      <c r="K1086" s="7">
        <f>BASE!K1108*'FM-029 DEP19May25'!$K$1130</f>
        <v>0</v>
      </c>
      <c r="L1086" s="7">
        <f>BASE!L1108*'FM-029 DEP19May25'!$L$1130</f>
        <v>0</v>
      </c>
      <c r="M1086" s="36">
        <f>BASE!M1108*$M$1130</f>
        <v>0</v>
      </c>
      <c r="N1086" s="1">
        <f t="shared" si="98"/>
        <v>1</v>
      </c>
      <c r="O1086" s="8">
        <f t="shared" si="101"/>
        <v>90528</v>
      </c>
      <c r="P1086" s="9">
        <f t="shared" si="99"/>
        <v>90528</v>
      </c>
      <c r="Q1086" s="40">
        <f t="array" ref="Q1086">IFERROR(_xlfn.STDEV.P(IF((F1086:M1086&lt;&gt;0)*(F1086:M1086&lt;&gt;""), F1086:M1086)), 0)</f>
        <v>0</v>
      </c>
      <c r="R1086" s="11">
        <f t="shared" si="102"/>
        <v>0</v>
      </c>
      <c r="S1086" s="12">
        <f t="shared" si="100"/>
        <v>100</v>
      </c>
      <c r="T1086" s="37" t="str">
        <f t="shared" si="103"/>
        <v>ALTO</v>
      </c>
    </row>
    <row r="1087" spans="2:20" ht="18">
      <c r="B1087" s="27">
        <v>1100</v>
      </c>
      <c r="C1087" s="33" t="s">
        <v>1145</v>
      </c>
      <c r="D1087" s="32" t="s">
        <v>38</v>
      </c>
      <c r="E1087" s="32">
        <v>1</v>
      </c>
      <c r="F1087" s="7">
        <f>BASE!F1109</f>
        <v>0</v>
      </c>
      <c r="G1087" s="7">
        <f>BASE!G1109</f>
        <v>464454.72</v>
      </c>
      <c r="H1087" s="40">
        <f>BASE!H1109*'FM-029 DEP19May25'!$H$1130</f>
        <v>0</v>
      </c>
      <c r="I1087" s="7">
        <f>BASE!I1109*'FM-029 DEP19May25'!$I$1130</f>
        <v>0</v>
      </c>
      <c r="J1087" s="7">
        <f>BASE!J1109*'FM-029 DEP19May25'!$J$1130</f>
        <v>0</v>
      </c>
      <c r="K1087" s="7">
        <f>BASE!K1109*'FM-029 DEP19May25'!$K$1130</f>
        <v>0</v>
      </c>
      <c r="L1087" s="7">
        <f>BASE!L1109*'FM-029 DEP19May25'!$L$1130</f>
        <v>0</v>
      </c>
      <c r="M1087" s="36">
        <f>BASE!M1109*$M$1130</f>
        <v>0</v>
      </c>
      <c r="N1087" s="1">
        <f t="shared" si="98"/>
        <v>1</v>
      </c>
      <c r="O1087" s="8">
        <f t="shared" si="101"/>
        <v>464455</v>
      </c>
      <c r="P1087" s="9">
        <f t="shared" si="99"/>
        <v>464455</v>
      </c>
      <c r="Q1087" s="40">
        <f t="array" ref="Q1087">IFERROR(_xlfn.STDEV.P(IF((F1087:M1087&lt;&gt;0)*(F1087:M1087&lt;&gt;""), F1087:M1087)), 0)</f>
        <v>0</v>
      </c>
      <c r="R1087" s="11">
        <f t="shared" si="102"/>
        <v>0</v>
      </c>
      <c r="S1087" s="12">
        <f t="shared" si="100"/>
        <v>100</v>
      </c>
      <c r="T1087" s="37" t="str">
        <f t="shared" si="103"/>
        <v>ALTO</v>
      </c>
    </row>
    <row r="1088" spans="2:20" ht="18">
      <c r="B1088" s="27">
        <v>1101</v>
      </c>
      <c r="C1088" s="33" t="s">
        <v>1146</v>
      </c>
      <c r="D1088" s="32" t="s">
        <v>38</v>
      </c>
      <c r="E1088" s="32">
        <v>1</v>
      </c>
      <c r="F1088" s="7">
        <f>BASE!F1110</f>
        <v>0</v>
      </c>
      <c r="G1088" s="7">
        <f>BASE!G1110</f>
        <v>706068.79999999993</v>
      </c>
      <c r="H1088" s="40">
        <f>BASE!H1110*'FM-029 DEP19May25'!$H$1130</f>
        <v>0</v>
      </c>
      <c r="I1088" s="7">
        <f>BASE!I1110*'FM-029 DEP19May25'!$I$1130</f>
        <v>0</v>
      </c>
      <c r="J1088" s="7">
        <f>BASE!J1110*'FM-029 DEP19May25'!$J$1130</f>
        <v>932058.07378152781</v>
      </c>
      <c r="K1088" s="7">
        <f>BASE!K1110*'FM-029 DEP19May25'!$K$1130</f>
        <v>0</v>
      </c>
      <c r="L1088" s="7">
        <f>BASE!L1110*'FM-029 DEP19May25'!$L$1130</f>
        <v>0</v>
      </c>
      <c r="M1088" s="36">
        <f>BASE!M1110*$M$1130</f>
        <v>0</v>
      </c>
      <c r="N1088" s="1">
        <f t="shared" si="98"/>
        <v>2</v>
      </c>
      <c r="O1088" s="8">
        <f t="shared" si="101"/>
        <v>819063</v>
      </c>
      <c r="P1088" s="9">
        <f t="shared" si="99"/>
        <v>819063</v>
      </c>
      <c r="Q1088" s="40">
        <f t="array" ref="Q1088">IFERROR(_xlfn.STDEV.P(IF((F1088:M1088&lt;&gt;0)*(F1088:M1088&lt;&gt;""), F1088:M1088)), 0)</f>
        <v>112994.63689076327</v>
      </c>
      <c r="R1088" s="11">
        <f t="shared" si="102"/>
        <v>13.795597761193374</v>
      </c>
      <c r="S1088" s="12">
        <f t="shared" si="100"/>
        <v>86.204402238806622</v>
      </c>
      <c r="T1088" s="37" t="str">
        <f t="shared" si="103"/>
        <v>ALTO</v>
      </c>
    </row>
    <row r="1089" spans="2:20" ht="18">
      <c r="B1089" s="27">
        <v>1102</v>
      </c>
      <c r="C1089" s="33" t="s">
        <v>1147</v>
      </c>
      <c r="D1089" s="32" t="s">
        <v>38</v>
      </c>
      <c r="E1089" s="32">
        <v>1</v>
      </c>
      <c r="F1089" s="7">
        <f>BASE!F1111</f>
        <v>0</v>
      </c>
      <c r="G1089" s="7">
        <v>239514.47999999998</v>
      </c>
      <c r="H1089" s="40"/>
      <c r="I1089" s="7"/>
      <c r="J1089" s="7"/>
      <c r="K1089" s="7">
        <v>204950.35541195478</v>
      </c>
      <c r="L1089" s="7">
        <v>194530.91914976222</v>
      </c>
      <c r="M1089" s="36">
        <f>BASE!M1111*$M$1130</f>
        <v>0</v>
      </c>
      <c r="N1089" s="1">
        <f t="shared" si="98"/>
        <v>3</v>
      </c>
      <c r="O1089" s="8">
        <f t="shared" si="101"/>
        <v>212999</v>
      </c>
      <c r="P1089" s="9">
        <f t="shared" si="99"/>
        <v>212999</v>
      </c>
      <c r="Q1089" s="40">
        <f t="array" ref="Q1089">IFERROR(_xlfn.STDEV.P(IF((F1089:M1089&lt;&gt;0)*(F1089:M1089&lt;&gt;""), F1089:M1089)), 0)</f>
        <v>19226.035898480208</v>
      </c>
      <c r="R1089" s="11">
        <f t="shared" si="102"/>
        <v>9.0263503107902885</v>
      </c>
      <c r="S1089" s="12">
        <f t="shared" si="100"/>
        <v>90.973649689209708</v>
      </c>
      <c r="T1089" s="37" t="str">
        <f t="shared" si="103"/>
        <v>ALTO</v>
      </c>
    </row>
    <row r="1090" spans="2:20" ht="18">
      <c r="B1090" s="27">
        <v>1103</v>
      </c>
      <c r="C1090" s="33" t="s">
        <v>1148</v>
      </c>
      <c r="D1090" s="32" t="s">
        <v>38</v>
      </c>
      <c r="E1090" s="32">
        <v>1</v>
      </c>
      <c r="F1090" s="7">
        <f>BASE!F1112</f>
        <v>0</v>
      </c>
      <c r="G1090" s="7">
        <f>BASE!G1112</f>
        <v>1477778.5199999998</v>
      </c>
      <c r="H1090" s="40">
        <f>BASE!H1112*'FM-029 DEP19May25'!$H$1130</f>
        <v>0</v>
      </c>
      <c r="I1090" s="7">
        <f>BASE!I1112*'FM-029 DEP19May25'!$I$1130</f>
        <v>0</v>
      </c>
      <c r="J1090" s="7">
        <f>BASE!J1112*'FM-029 DEP19May25'!$J$1130</f>
        <v>0</v>
      </c>
      <c r="K1090" s="7">
        <f>BASE!K1112*'FM-029 DEP19May25'!$K$1130</f>
        <v>0</v>
      </c>
      <c r="L1090" s="7">
        <f>BASE!L1112*'FM-029 DEP19May25'!$L$1130</f>
        <v>0</v>
      </c>
      <c r="M1090" s="36">
        <f>BASE!M1112*$M$1130</f>
        <v>0</v>
      </c>
      <c r="N1090" s="1">
        <f t="shared" si="98"/>
        <v>1</v>
      </c>
      <c r="O1090" s="8">
        <f t="shared" si="101"/>
        <v>1477779</v>
      </c>
      <c r="P1090" s="9">
        <f t="shared" si="99"/>
        <v>1477779</v>
      </c>
      <c r="Q1090" s="40">
        <f t="array" ref="Q1090">IFERROR(_xlfn.STDEV.P(IF((F1090:M1090&lt;&gt;0)*(F1090:M1090&lt;&gt;""), F1090:M1090)), 0)</f>
        <v>0</v>
      </c>
      <c r="R1090" s="11">
        <f t="shared" si="102"/>
        <v>0</v>
      </c>
      <c r="S1090" s="12">
        <f t="shared" si="100"/>
        <v>100</v>
      </c>
      <c r="T1090" s="37" t="str">
        <f t="shared" si="103"/>
        <v>ALTO</v>
      </c>
    </row>
    <row r="1091" spans="2:20" ht="18">
      <c r="B1091" s="27">
        <v>1104</v>
      </c>
      <c r="C1091" s="33" t="s">
        <v>1149</v>
      </c>
      <c r="D1091" s="32" t="s">
        <v>38</v>
      </c>
      <c r="E1091" s="32">
        <v>1</v>
      </c>
      <c r="F1091" s="7">
        <f>BASE!F1113</f>
        <v>0</v>
      </c>
      <c r="G1091" s="7">
        <f>BASE!G1113</f>
        <v>4916387.3999999994</v>
      </c>
      <c r="H1091" s="40">
        <f>BASE!H1113*'FM-029 DEP19May25'!$H$1130</f>
        <v>0</v>
      </c>
      <c r="I1091" s="7">
        <f>BASE!I1113*'FM-029 DEP19May25'!$I$1130</f>
        <v>0</v>
      </c>
      <c r="J1091" s="7">
        <f>BASE!J1113*'FM-029 DEP19May25'!$J$1130</f>
        <v>0</v>
      </c>
      <c r="K1091" s="7">
        <f>BASE!K1113*'FM-029 DEP19May25'!$K$1130</f>
        <v>0</v>
      </c>
      <c r="L1091" s="7">
        <f>BASE!L1113*'FM-029 DEP19May25'!$L$1130</f>
        <v>0</v>
      </c>
      <c r="M1091" s="36">
        <f>BASE!M1113*$M$1130</f>
        <v>0</v>
      </c>
      <c r="N1091" s="1">
        <f t="shared" si="98"/>
        <v>1</v>
      </c>
      <c r="O1091" s="8">
        <f t="shared" si="101"/>
        <v>4916387</v>
      </c>
      <c r="P1091" s="9">
        <f t="shared" si="99"/>
        <v>4916387</v>
      </c>
      <c r="Q1091" s="40">
        <f t="array" ref="Q1091">IFERROR(_xlfn.STDEV.P(IF((F1091:M1091&lt;&gt;0)*(F1091:M1091&lt;&gt;""), F1091:M1091)), 0)</f>
        <v>0</v>
      </c>
      <c r="R1091" s="11">
        <f t="shared" si="102"/>
        <v>0</v>
      </c>
      <c r="S1091" s="12">
        <f t="shared" si="100"/>
        <v>100</v>
      </c>
      <c r="T1091" s="37" t="str">
        <f t="shared" si="103"/>
        <v>ALTO</v>
      </c>
    </row>
    <row r="1092" spans="2:20" ht="18">
      <c r="B1092" s="27">
        <v>1105</v>
      </c>
      <c r="C1092" s="33" t="s">
        <v>1150</v>
      </c>
      <c r="D1092" s="32" t="s">
        <v>38</v>
      </c>
      <c r="E1092" s="32">
        <v>1</v>
      </c>
      <c r="F1092" s="7">
        <f>BASE!F1114</f>
        <v>0</v>
      </c>
      <c r="G1092" s="7">
        <f>BASE!G1114</f>
        <v>700788.48</v>
      </c>
      <c r="H1092" s="40">
        <f>BASE!H1114*'FM-029 DEP19May25'!$H$1130</f>
        <v>0</v>
      </c>
      <c r="I1092" s="7">
        <f>BASE!I1114*'FM-029 DEP19May25'!$I$1130</f>
        <v>0</v>
      </c>
      <c r="J1092" s="7">
        <f>BASE!J1114*'FM-029 DEP19May25'!$J$1130</f>
        <v>0</v>
      </c>
      <c r="K1092" s="7">
        <f>BASE!K1114*'FM-029 DEP19May25'!$K$1130</f>
        <v>0</v>
      </c>
      <c r="L1092" s="7">
        <f>BASE!L1114*'FM-029 DEP19May25'!$L$1130</f>
        <v>0</v>
      </c>
      <c r="M1092" s="36">
        <f>BASE!M1114*$M$1130</f>
        <v>0</v>
      </c>
      <c r="N1092" s="1">
        <f t="shared" si="98"/>
        <v>1</v>
      </c>
      <c r="O1092" s="8">
        <f t="shared" si="101"/>
        <v>700788</v>
      </c>
      <c r="P1092" s="9">
        <f t="shared" si="99"/>
        <v>700788</v>
      </c>
      <c r="Q1092" s="40">
        <f t="array" ref="Q1092">IFERROR(_xlfn.STDEV.P(IF((F1092:M1092&lt;&gt;0)*(F1092:M1092&lt;&gt;""), F1092:M1092)), 0)</f>
        <v>0</v>
      </c>
      <c r="R1092" s="11">
        <f t="shared" si="102"/>
        <v>0</v>
      </c>
      <c r="S1092" s="12">
        <f t="shared" si="100"/>
        <v>100</v>
      </c>
      <c r="T1092" s="37" t="str">
        <f t="shared" si="103"/>
        <v>ALTO</v>
      </c>
    </row>
    <row r="1093" spans="2:20" ht="18">
      <c r="B1093" s="27">
        <v>1106</v>
      </c>
      <c r="C1093" s="33" t="s">
        <v>1151</v>
      </c>
      <c r="D1093" s="32" t="s">
        <v>38</v>
      </c>
      <c r="E1093" s="32">
        <v>1</v>
      </c>
      <c r="F1093" s="7">
        <f>BASE!F1115</f>
        <v>0</v>
      </c>
      <c r="G1093" s="7">
        <f>BASE!G1115</f>
        <v>161601.91999999998</v>
      </c>
      <c r="H1093" s="40">
        <f>BASE!H1115*'FM-029 DEP19May25'!$H$1130</f>
        <v>0</v>
      </c>
      <c r="I1093" s="7">
        <f>BASE!I1115*'FM-029 DEP19May25'!$I$1130</f>
        <v>0</v>
      </c>
      <c r="J1093" s="7">
        <f>BASE!J1115*'FM-029 DEP19May25'!$J$1130</f>
        <v>0</v>
      </c>
      <c r="K1093" s="7">
        <f>BASE!K1115*'FM-029 DEP19May25'!$K$1130</f>
        <v>0</v>
      </c>
      <c r="L1093" s="7">
        <f>BASE!L1115*'FM-029 DEP19May25'!$L$1130</f>
        <v>0</v>
      </c>
      <c r="M1093" s="36">
        <f>BASE!M1115*$M$1130</f>
        <v>0</v>
      </c>
      <c r="N1093" s="1">
        <f t="shared" si="98"/>
        <v>1</v>
      </c>
      <c r="O1093" s="8">
        <f t="shared" si="101"/>
        <v>161602</v>
      </c>
      <c r="P1093" s="9">
        <f t="shared" si="99"/>
        <v>161602</v>
      </c>
      <c r="Q1093" s="40">
        <f t="array" ref="Q1093">IFERROR(_xlfn.STDEV.P(IF((F1093:M1093&lt;&gt;0)*(F1093:M1093&lt;&gt;""), F1093:M1093)), 0)</f>
        <v>0</v>
      </c>
      <c r="R1093" s="11">
        <f t="shared" si="102"/>
        <v>0</v>
      </c>
      <c r="S1093" s="12">
        <f t="shared" si="100"/>
        <v>100</v>
      </c>
      <c r="T1093" s="37" t="str">
        <f t="shared" si="103"/>
        <v>ALTO</v>
      </c>
    </row>
    <row r="1094" spans="2:20" ht="18">
      <c r="B1094" s="27">
        <v>1107</v>
      </c>
      <c r="C1094" s="33" t="s">
        <v>1152</v>
      </c>
      <c r="D1094" s="32" t="s">
        <v>38</v>
      </c>
      <c r="E1094" s="32">
        <v>1</v>
      </c>
      <c r="F1094" s="7">
        <f>BASE!F1116</f>
        <v>0</v>
      </c>
      <c r="G1094" s="7">
        <f>BASE!G1116</f>
        <v>160757.44</v>
      </c>
      <c r="H1094" s="40">
        <f>BASE!H1116*'FM-029 DEP19May25'!$H$1130</f>
        <v>0</v>
      </c>
      <c r="I1094" s="7">
        <f>BASE!I1116*'FM-029 DEP19May25'!$I$1130</f>
        <v>0</v>
      </c>
      <c r="J1094" s="7">
        <f>BASE!J1116*'FM-029 DEP19May25'!$J$1130</f>
        <v>0</v>
      </c>
      <c r="K1094" s="7">
        <f>BASE!K1116*'FM-029 DEP19May25'!$K$1130</f>
        <v>0</v>
      </c>
      <c r="L1094" s="7">
        <f>BASE!L1116*'FM-029 DEP19May25'!$L$1130</f>
        <v>0</v>
      </c>
      <c r="M1094" s="36">
        <f>BASE!M1116*$M$1130</f>
        <v>0</v>
      </c>
      <c r="N1094" s="1">
        <f t="shared" si="98"/>
        <v>1</v>
      </c>
      <c r="O1094" s="8">
        <f t="shared" si="101"/>
        <v>160757</v>
      </c>
      <c r="P1094" s="9">
        <f t="shared" si="99"/>
        <v>160757</v>
      </c>
      <c r="Q1094" s="40">
        <f t="array" ref="Q1094">IFERROR(_xlfn.STDEV.P(IF((F1094:M1094&lt;&gt;0)*(F1094:M1094&lt;&gt;""), F1094:M1094)), 0)</f>
        <v>0</v>
      </c>
      <c r="R1094" s="11">
        <f t="shared" si="102"/>
        <v>0</v>
      </c>
      <c r="S1094" s="12">
        <f t="shared" si="100"/>
        <v>100</v>
      </c>
      <c r="T1094" s="37" t="str">
        <f t="shared" si="103"/>
        <v>ALTO</v>
      </c>
    </row>
    <row r="1095" spans="2:20" ht="18">
      <c r="B1095" s="27">
        <v>1108</v>
      </c>
      <c r="C1095" s="33" t="s">
        <v>1153</v>
      </c>
      <c r="D1095" s="32" t="s">
        <v>38</v>
      </c>
      <c r="E1095" s="32">
        <v>1</v>
      </c>
      <c r="F1095" s="7">
        <f>BASE!F1117</f>
        <v>0</v>
      </c>
      <c r="G1095" s="7">
        <f>BASE!G1117</f>
        <v>545835.67999999993</v>
      </c>
      <c r="H1095" s="40">
        <f>BASE!H1117*'FM-029 DEP19May25'!$H$1130</f>
        <v>0</v>
      </c>
      <c r="I1095" s="7">
        <f>BASE!I1117*'FM-029 DEP19May25'!$I$1130</f>
        <v>0</v>
      </c>
      <c r="J1095" s="7">
        <f>BASE!J1117*'FM-029 DEP19May25'!$J$1130</f>
        <v>0</v>
      </c>
      <c r="K1095" s="7">
        <f>BASE!K1117*'FM-029 DEP19May25'!$K$1130</f>
        <v>0</v>
      </c>
      <c r="L1095" s="7">
        <f>BASE!L1117*'FM-029 DEP19May25'!$L$1130</f>
        <v>0</v>
      </c>
      <c r="M1095" s="36">
        <f>BASE!M1117*$M$1130</f>
        <v>0</v>
      </c>
      <c r="N1095" s="1">
        <f t="shared" si="98"/>
        <v>1</v>
      </c>
      <c r="O1095" s="8">
        <f t="shared" si="101"/>
        <v>545836</v>
      </c>
      <c r="P1095" s="9">
        <f t="shared" si="99"/>
        <v>545836</v>
      </c>
      <c r="Q1095" s="40">
        <f t="array" ref="Q1095">IFERROR(_xlfn.STDEV.P(IF((F1095:M1095&lt;&gt;0)*(F1095:M1095&lt;&gt;""), F1095:M1095)), 0)</f>
        <v>0</v>
      </c>
      <c r="R1095" s="11">
        <f t="shared" si="102"/>
        <v>0</v>
      </c>
      <c r="S1095" s="12">
        <f t="shared" si="100"/>
        <v>100</v>
      </c>
      <c r="T1095" s="37" t="str">
        <f t="shared" si="103"/>
        <v>ALTO</v>
      </c>
    </row>
    <row r="1096" spans="2:20" ht="18">
      <c r="B1096" s="27">
        <v>1109</v>
      </c>
      <c r="C1096" s="33" t="s">
        <v>1154</v>
      </c>
      <c r="D1096" s="32" t="s">
        <v>38</v>
      </c>
      <c r="E1096" s="32">
        <v>1</v>
      </c>
      <c r="F1096" s="7">
        <f>BASE!F1118</f>
        <v>0</v>
      </c>
      <c r="G1096" s="7">
        <f>BASE!G1118</f>
        <v>95543.4</v>
      </c>
      <c r="H1096" s="40">
        <f>BASE!H1118*'FM-029 DEP19May25'!$H$1130</f>
        <v>0</v>
      </c>
      <c r="I1096" s="7">
        <f>BASE!I1118*'FM-029 DEP19May25'!$I$1130</f>
        <v>0</v>
      </c>
      <c r="J1096" s="7">
        <f>BASE!J1118*'FM-029 DEP19May25'!$J$1130</f>
        <v>0</v>
      </c>
      <c r="K1096" s="7">
        <f>BASE!K1118*'FM-029 DEP19May25'!$K$1130</f>
        <v>0</v>
      </c>
      <c r="L1096" s="7">
        <f>BASE!L1118*'FM-029 DEP19May25'!$L$1130</f>
        <v>0</v>
      </c>
      <c r="M1096" s="36">
        <f>BASE!M1118*$M$1130</f>
        <v>0</v>
      </c>
      <c r="N1096" s="1">
        <f t="shared" si="98"/>
        <v>1</v>
      </c>
      <c r="O1096" s="8">
        <f t="shared" si="101"/>
        <v>95543</v>
      </c>
      <c r="P1096" s="9">
        <f t="shared" si="99"/>
        <v>95543</v>
      </c>
      <c r="Q1096" s="40">
        <f t="array" ref="Q1096">IFERROR(_xlfn.STDEV.P(IF((F1096:M1096&lt;&gt;0)*(F1096:M1096&lt;&gt;""), F1096:M1096)), 0)</f>
        <v>0</v>
      </c>
      <c r="R1096" s="11">
        <f t="shared" si="102"/>
        <v>0</v>
      </c>
      <c r="S1096" s="12">
        <f t="shared" si="100"/>
        <v>100</v>
      </c>
      <c r="T1096" s="37" t="str">
        <f t="shared" si="103"/>
        <v>ALTO</v>
      </c>
    </row>
    <row r="1097" spans="2:20" ht="18">
      <c r="B1097" s="27">
        <v>1110</v>
      </c>
      <c r="C1097" s="33" t="s">
        <v>1155</v>
      </c>
      <c r="D1097" s="32" t="s">
        <v>38</v>
      </c>
      <c r="E1097" s="32">
        <v>1</v>
      </c>
      <c r="F1097" s="7">
        <f>BASE!F1119</f>
        <v>0</v>
      </c>
      <c r="G1097" s="7">
        <f>BASE!G1119</f>
        <v>29878152.479999997</v>
      </c>
      <c r="H1097" s="40">
        <f>BASE!H1119*'FM-029 DEP19May25'!$H$1130</f>
        <v>0</v>
      </c>
      <c r="I1097" s="7">
        <f>BASE!I1119*'FM-029 DEP19May25'!$I$1130</f>
        <v>0</v>
      </c>
      <c r="J1097" s="7">
        <f>BASE!J1119*'FM-029 DEP19May25'!$J$1130</f>
        <v>0</v>
      </c>
      <c r="K1097" s="7">
        <f>BASE!K1119*'FM-029 DEP19May25'!$K$1130</f>
        <v>0</v>
      </c>
      <c r="L1097" s="7">
        <f>BASE!L1119*'FM-029 DEP19May25'!$L$1130</f>
        <v>0</v>
      </c>
      <c r="M1097" s="36">
        <f>BASE!M1119*$M$1130</f>
        <v>0</v>
      </c>
      <c r="N1097" s="1">
        <f t="shared" si="98"/>
        <v>1</v>
      </c>
      <c r="O1097" s="8">
        <f t="shared" si="101"/>
        <v>29878152</v>
      </c>
      <c r="P1097" s="9">
        <f t="shared" si="99"/>
        <v>29878152</v>
      </c>
      <c r="Q1097" s="40">
        <f t="array" ref="Q1097">IFERROR(_xlfn.STDEV.P(IF((F1097:M1097&lt;&gt;0)*(F1097:M1097&lt;&gt;""), F1097:M1097)), 0)</f>
        <v>0</v>
      </c>
      <c r="R1097" s="11">
        <f t="shared" si="102"/>
        <v>0</v>
      </c>
      <c r="S1097" s="12">
        <f t="shared" si="100"/>
        <v>100</v>
      </c>
      <c r="T1097" s="37" t="str">
        <f t="shared" si="103"/>
        <v>ALTO</v>
      </c>
    </row>
    <row r="1098" spans="2:20" ht="18">
      <c r="B1098" s="27">
        <v>1111</v>
      </c>
      <c r="C1098" s="33" t="s">
        <v>1156</v>
      </c>
      <c r="D1098" s="32" t="s">
        <v>38</v>
      </c>
      <c r="E1098" s="32">
        <v>1</v>
      </c>
      <c r="F1098" s="7">
        <f>BASE!F1120</f>
        <v>0</v>
      </c>
      <c r="G1098" s="7">
        <f>BASE!G1120</f>
        <v>3733848.5999999996</v>
      </c>
      <c r="H1098" s="40">
        <f>BASE!H1120*'FM-029 DEP19May25'!$H$1130</f>
        <v>0</v>
      </c>
      <c r="I1098" s="7">
        <f>BASE!I1120*'FM-029 DEP19May25'!$I$1130</f>
        <v>0</v>
      </c>
      <c r="J1098" s="7">
        <f>BASE!J1120*'FM-029 DEP19May25'!$J$1130</f>
        <v>0</v>
      </c>
      <c r="K1098" s="7">
        <f>BASE!K1120*'FM-029 DEP19May25'!$K$1130</f>
        <v>0</v>
      </c>
      <c r="L1098" s="7">
        <f>BASE!L1120*'FM-029 DEP19May25'!$L$1130</f>
        <v>0</v>
      </c>
      <c r="M1098" s="36">
        <f>BASE!M1120*$M$1130</f>
        <v>0</v>
      </c>
      <c r="N1098" s="1">
        <f t="shared" ref="N1098:N1122" si="104">COUNTIF(F1098:M1098,"&gt;0")</f>
        <v>1</v>
      </c>
      <c r="O1098" s="8">
        <f t="shared" si="101"/>
        <v>3733849</v>
      </c>
      <c r="P1098" s="9">
        <f t="shared" ref="P1098:P1122" si="105">IFERROR(ROUND(+O1098*E1098,0),0)</f>
        <v>3733849</v>
      </c>
      <c r="Q1098" s="40">
        <f t="array" ref="Q1098">IFERROR(_xlfn.STDEV.P(IF((F1098:M1098&lt;&gt;0)*(F1098:M1098&lt;&gt;""), F1098:M1098)), 0)</f>
        <v>0</v>
      </c>
      <c r="R1098" s="11">
        <f t="shared" si="102"/>
        <v>0</v>
      </c>
      <c r="S1098" s="12">
        <f t="shared" ref="S1098:S1122" si="106">IFERROR(100-R1098,0)</f>
        <v>100</v>
      </c>
      <c r="T1098" s="37" t="str">
        <f t="shared" si="103"/>
        <v>ALTO</v>
      </c>
    </row>
    <row r="1099" spans="2:20" ht="18">
      <c r="B1099" s="27">
        <v>1112</v>
      </c>
      <c r="C1099" s="33" t="s">
        <v>1157</v>
      </c>
      <c r="D1099" s="32" t="s">
        <v>38</v>
      </c>
      <c r="E1099" s="32">
        <v>1</v>
      </c>
      <c r="F1099" s="7">
        <f>BASE!F1121</f>
        <v>0</v>
      </c>
      <c r="G1099" s="7">
        <f>BASE!G1121</f>
        <v>69199.799999999988</v>
      </c>
      <c r="H1099" s="40">
        <f>BASE!H1121*'FM-029 DEP19May25'!$H$1130</f>
        <v>0</v>
      </c>
      <c r="I1099" s="7">
        <f>BASE!I1121*'FM-029 DEP19May25'!$I$1130</f>
        <v>0</v>
      </c>
      <c r="J1099" s="7">
        <f>BASE!J1121*'FM-029 DEP19May25'!$J$1130</f>
        <v>0</v>
      </c>
      <c r="K1099" s="7">
        <f>BASE!K1121*'FM-029 DEP19May25'!$K$1130</f>
        <v>0</v>
      </c>
      <c r="L1099" s="7">
        <f>BASE!L1121*'FM-029 DEP19May25'!$L$1130</f>
        <v>0</v>
      </c>
      <c r="M1099" s="36">
        <f>BASE!M1121*$M$1130</f>
        <v>0</v>
      </c>
      <c r="N1099" s="1">
        <f t="shared" si="104"/>
        <v>1</v>
      </c>
      <c r="O1099" s="8">
        <f t="shared" ref="O1099:O1122" si="107">IFERROR(ROUND(AVERAGEIF(F1099:M1099,"&gt;0"),0),0)</f>
        <v>69200</v>
      </c>
      <c r="P1099" s="9">
        <f t="shared" si="105"/>
        <v>69200</v>
      </c>
      <c r="Q1099" s="40">
        <f t="array" ref="Q1099">IFERROR(_xlfn.STDEV.P(IF((F1099:M1099&lt;&gt;0)*(F1099:M1099&lt;&gt;""), F1099:M1099)), 0)</f>
        <v>0</v>
      </c>
      <c r="R1099" s="11">
        <f t="shared" si="102"/>
        <v>0</v>
      </c>
      <c r="S1099" s="12">
        <f t="shared" si="106"/>
        <v>100</v>
      </c>
      <c r="T1099" s="37" t="str">
        <f t="shared" si="103"/>
        <v>ALTO</v>
      </c>
    </row>
    <row r="1100" spans="2:20" ht="18">
      <c r="B1100" s="27">
        <v>1113</v>
      </c>
      <c r="C1100" s="33" t="s">
        <v>1158</v>
      </c>
      <c r="D1100" s="32" t="s">
        <v>38</v>
      </c>
      <c r="E1100" s="32">
        <v>1</v>
      </c>
      <c r="F1100" s="7">
        <f>BASE!F1122</f>
        <v>0</v>
      </c>
      <c r="G1100" s="7">
        <f>BASE!G1122</f>
        <v>40293.759999999995</v>
      </c>
      <c r="H1100" s="40">
        <f>BASE!H1122*'FM-029 DEP19May25'!$H$1130</f>
        <v>0</v>
      </c>
      <c r="I1100" s="7">
        <f>BASE!I1122*'FM-029 DEP19May25'!$I$1130</f>
        <v>0</v>
      </c>
      <c r="J1100" s="7">
        <f>BASE!J1122*'FM-029 DEP19May25'!$J$1130</f>
        <v>0</v>
      </c>
      <c r="K1100" s="7">
        <f>BASE!K1122*'FM-029 DEP19May25'!$K$1130</f>
        <v>0</v>
      </c>
      <c r="L1100" s="7">
        <f>BASE!L1122*'FM-029 DEP19May25'!$L$1130</f>
        <v>0</v>
      </c>
      <c r="M1100" s="36">
        <f>BASE!M1122*$M$1130</f>
        <v>0</v>
      </c>
      <c r="N1100" s="1">
        <f t="shared" si="104"/>
        <v>1</v>
      </c>
      <c r="O1100" s="8">
        <f t="shared" si="107"/>
        <v>40294</v>
      </c>
      <c r="P1100" s="9">
        <f t="shared" si="105"/>
        <v>40294</v>
      </c>
      <c r="Q1100" s="40">
        <f t="array" ref="Q1100">IFERROR(_xlfn.STDEV.P(IF((F1100:M1100&lt;&gt;0)*(F1100:M1100&lt;&gt;""), F1100:M1100)), 0)</f>
        <v>0</v>
      </c>
      <c r="R1100" s="11">
        <f t="shared" si="102"/>
        <v>0</v>
      </c>
      <c r="S1100" s="12">
        <f t="shared" si="106"/>
        <v>100</v>
      </c>
      <c r="T1100" s="37" t="str">
        <f t="shared" si="103"/>
        <v>ALTO</v>
      </c>
    </row>
    <row r="1101" spans="2:20" ht="18">
      <c r="B1101" s="27">
        <v>1114</v>
      </c>
      <c r="C1101" s="33" t="s">
        <v>1159</v>
      </c>
      <c r="D1101" s="32" t="s">
        <v>38</v>
      </c>
      <c r="E1101" s="32">
        <v>1</v>
      </c>
      <c r="F1101" s="7">
        <f>BASE!F1123</f>
        <v>0</v>
      </c>
      <c r="G1101" s="7">
        <f>BASE!G1123</f>
        <v>59009.2</v>
      </c>
      <c r="H1101" s="40">
        <f>BASE!H1123*'FM-029 DEP19May25'!$H$1130</f>
        <v>0</v>
      </c>
      <c r="I1101" s="7">
        <f>BASE!I1123*'FM-029 DEP19May25'!$I$1130</f>
        <v>0</v>
      </c>
      <c r="J1101" s="7">
        <f>BASE!J1123*'FM-029 DEP19May25'!$J$1130</f>
        <v>0</v>
      </c>
      <c r="K1101" s="7">
        <f>BASE!K1123*'FM-029 DEP19May25'!$K$1130</f>
        <v>0</v>
      </c>
      <c r="L1101" s="7">
        <f>BASE!L1123*'FM-029 DEP19May25'!$L$1130</f>
        <v>0</v>
      </c>
      <c r="M1101" s="36">
        <f>BASE!M1123*$M$1130</f>
        <v>0</v>
      </c>
      <c r="N1101" s="1">
        <f t="shared" si="104"/>
        <v>1</v>
      </c>
      <c r="O1101" s="8">
        <f t="shared" si="107"/>
        <v>59009</v>
      </c>
      <c r="P1101" s="9">
        <f t="shared" si="105"/>
        <v>59009</v>
      </c>
      <c r="Q1101" s="40">
        <f t="array" ref="Q1101">IFERROR(_xlfn.STDEV.P(IF((F1101:M1101&lt;&gt;0)*(F1101:M1101&lt;&gt;""), F1101:M1101)), 0)</f>
        <v>0</v>
      </c>
      <c r="R1101" s="11">
        <f t="shared" si="102"/>
        <v>0</v>
      </c>
      <c r="S1101" s="12">
        <f t="shared" si="106"/>
        <v>100</v>
      </c>
      <c r="T1101" s="37" t="str">
        <f t="shared" si="103"/>
        <v>ALTO</v>
      </c>
    </row>
    <row r="1102" spans="2:20" ht="18">
      <c r="B1102" s="27">
        <v>1115</v>
      </c>
      <c r="C1102" s="33" t="s">
        <v>1160</v>
      </c>
      <c r="D1102" s="32" t="s">
        <v>38</v>
      </c>
      <c r="E1102" s="32">
        <v>1</v>
      </c>
      <c r="F1102" s="7">
        <f>BASE!F1124</f>
        <v>0</v>
      </c>
      <c r="G1102" s="7">
        <f>BASE!G1124</f>
        <v>69133.679999999993</v>
      </c>
      <c r="H1102" s="40">
        <f>BASE!H1124*'FM-029 DEP19May25'!$H$1130</f>
        <v>0</v>
      </c>
      <c r="I1102" s="7">
        <f>BASE!I1124*'FM-029 DEP19May25'!$I$1130</f>
        <v>0</v>
      </c>
      <c r="J1102" s="7">
        <f>BASE!J1124*'FM-029 DEP19May25'!$J$1130</f>
        <v>0</v>
      </c>
      <c r="K1102" s="7">
        <f>BASE!K1124*'FM-029 DEP19May25'!$K$1130</f>
        <v>0</v>
      </c>
      <c r="L1102" s="7">
        <f>BASE!L1124*'FM-029 DEP19May25'!$L$1130</f>
        <v>0</v>
      </c>
      <c r="M1102" s="36">
        <f>BASE!M1124*$M$1130</f>
        <v>0</v>
      </c>
      <c r="N1102" s="1">
        <f t="shared" si="104"/>
        <v>1</v>
      </c>
      <c r="O1102" s="8">
        <f t="shared" si="107"/>
        <v>69134</v>
      </c>
      <c r="P1102" s="9">
        <f t="shared" si="105"/>
        <v>69134</v>
      </c>
      <c r="Q1102" s="40">
        <f t="array" ref="Q1102">IFERROR(_xlfn.STDEV.P(IF((F1102:M1102&lt;&gt;0)*(F1102:M1102&lt;&gt;""), F1102:M1102)), 0)</f>
        <v>0</v>
      </c>
      <c r="R1102" s="11">
        <f t="shared" si="102"/>
        <v>0</v>
      </c>
      <c r="S1102" s="12">
        <f t="shared" si="106"/>
        <v>100</v>
      </c>
      <c r="T1102" s="37" t="str">
        <f t="shared" si="103"/>
        <v>ALTO</v>
      </c>
    </row>
    <row r="1103" spans="2:20" ht="18">
      <c r="B1103" s="27">
        <v>1116</v>
      </c>
      <c r="C1103" s="33" t="s">
        <v>1161</v>
      </c>
      <c r="D1103" s="32" t="s">
        <v>38</v>
      </c>
      <c r="E1103" s="32">
        <v>1</v>
      </c>
      <c r="F1103" s="7">
        <f>BASE!F1125</f>
        <v>0</v>
      </c>
      <c r="G1103" s="7">
        <f>BASE!G1125</f>
        <v>370889.12</v>
      </c>
      <c r="H1103" s="40">
        <f>BASE!H1125*'FM-029 DEP19May25'!$H$1130</f>
        <v>0</v>
      </c>
      <c r="I1103" s="7">
        <f>BASE!I1125*'FM-029 DEP19May25'!$I$1130</f>
        <v>0</v>
      </c>
      <c r="J1103" s="7">
        <f>BASE!J1125*'FM-029 DEP19May25'!$J$1130</f>
        <v>0</v>
      </c>
      <c r="K1103" s="7">
        <f>BASE!K1125*'FM-029 DEP19May25'!$K$1130</f>
        <v>0</v>
      </c>
      <c r="L1103" s="7">
        <f>BASE!L1125*'FM-029 DEP19May25'!$L$1130</f>
        <v>0</v>
      </c>
      <c r="M1103" s="36">
        <f>BASE!M1125*$M$1130</f>
        <v>0</v>
      </c>
      <c r="N1103" s="1">
        <f t="shared" si="104"/>
        <v>1</v>
      </c>
      <c r="O1103" s="8">
        <f t="shared" si="107"/>
        <v>370889</v>
      </c>
      <c r="P1103" s="9">
        <f t="shared" si="105"/>
        <v>370889</v>
      </c>
      <c r="Q1103" s="40">
        <f t="array" ref="Q1103">IFERROR(_xlfn.STDEV.P(IF((F1103:M1103&lt;&gt;0)*(F1103:M1103&lt;&gt;""), F1103:M1103)), 0)</f>
        <v>0</v>
      </c>
      <c r="R1103" s="11">
        <f t="shared" si="102"/>
        <v>0</v>
      </c>
      <c r="S1103" s="12">
        <f t="shared" si="106"/>
        <v>100</v>
      </c>
      <c r="T1103" s="37" t="str">
        <f t="shared" si="103"/>
        <v>ALTO</v>
      </c>
    </row>
    <row r="1104" spans="2:20" ht="18">
      <c r="B1104" s="27">
        <v>1117</v>
      </c>
      <c r="C1104" s="33" t="s">
        <v>1162</v>
      </c>
      <c r="D1104" s="32" t="s">
        <v>38</v>
      </c>
      <c r="E1104" s="32">
        <v>1</v>
      </c>
      <c r="F1104" s="7">
        <f>BASE!F1126</f>
        <v>0</v>
      </c>
      <c r="G1104" s="7">
        <f>BASE!G1126</f>
        <v>4111.04</v>
      </c>
      <c r="H1104" s="40">
        <f>BASE!H1126*'FM-029 DEP19May25'!$H$1130</f>
        <v>0</v>
      </c>
      <c r="I1104" s="7">
        <f>BASE!I1126*'FM-029 DEP19May25'!$I$1130</f>
        <v>0</v>
      </c>
      <c r="J1104" s="7">
        <f>BASE!J1126*'FM-029 DEP19May25'!$J$1130</f>
        <v>0</v>
      </c>
      <c r="K1104" s="7">
        <f>BASE!K1126*'FM-029 DEP19May25'!$K$1130</f>
        <v>0</v>
      </c>
      <c r="L1104" s="7">
        <f>BASE!L1126*'FM-029 DEP19May25'!$L$1130</f>
        <v>0</v>
      </c>
      <c r="M1104" s="36">
        <f>BASE!M1126*$M$1130</f>
        <v>0</v>
      </c>
      <c r="N1104" s="1">
        <f t="shared" si="104"/>
        <v>1</v>
      </c>
      <c r="O1104" s="8">
        <f t="shared" si="107"/>
        <v>4111</v>
      </c>
      <c r="P1104" s="9">
        <f t="shared" si="105"/>
        <v>4111</v>
      </c>
      <c r="Q1104" s="40">
        <f t="array" ref="Q1104">IFERROR(_xlfn.STDEV.P(IF((F1104:M1104&lt;&gt;0)*(F1104:M1104&lt;&gt;""), F1104:M1104)), 0)</f>
        <v>0</v>
      </c>
      <c r="R1104" s="11">
        <f t="shared" si="102"/>
        <v>0</v>
      </c>
      <c r="S1104" s="12">
        <f t="shared" si="106"/>
        <v>100</v>
      </c>
      <c r="T1104" s="37" t="str">
        <f t="shared" si="103"/>
        <v>ALTO</v>
      </c>
    </row>
    <row r="1105" spans="2:20" ht="18">
      <c r="B1105" s="27">
        <v>1118</v>
      </c>
      <c r="C1105" s="33" t="s">
        <v>1163</v>
      </c>
      <c r="D1105" s="32" t="s">
        <v>38</v>
      </c>
      <c r="E1105" s="32">
        <v>1</v>
      </c>
      <c r="F1105" s="7">
        <f>BASE!F1127</f>
        <v>0</v>
      </c>
      <c r="G1105" s="7">
        <f>BASE!G1127</f>
        <v>4833.7199999999993</v>
      </c>
      <c r="H1105" s="40">
        <f>BASE!H1127*'FM-029 DEP19May25'!$H$1130</f>
        <v>0</v>
      </c>
      <c r="I1105" s="7">
        <f>BASE!I1127*'FM-029 DEP19May25'!$I$1130</f>
        <v>0</v>
      </c>
      <c r="J1105" s="7">
        <f>BASE!J1127*'FM-029 DEP19May25'!$J$1130</f>
        <v>0</v>
      </c>
      <c r="K1105" s="7">
        <f>BASE!K1127*'FM-029 DEP19May25'!$K$1130</f>
        <v>0</v>
      </c>
      <c r="L1105" s="7">
        <f>BASE!L1127*'FM-029 DEP19May25'!$L$1130</f>
        <v>0</v>
      </c>
      <c r="M1105" s="36">
        <f>BASE!M1127*$M$1130</f>
        <v>0</v>
      </c>
      <c r="N1105" s="1">
        <f t="shared" si="104"/>
        <v>1</v>
      </c>
      <c r="O1105" s="8">
        <f t="shared" si="107"/>
        <v>4834</v>
      </c>
      <c r="P1105" s="9">
        <f t="shared" si="105"/>
        <v>4834</v>
      </c>
      <c r="Q1105" s="40">
        <f t="array" ref="Q1105">IFERROR(_xlfn.STDEV.P(IF((F1105:M1105&lt;&gt;0)*(F1105:M1105&lt;&gt;""), F1105:M1105)), 0)</f>
        <v>0</v>
      </c>
      <c r="R1105" s="11">
        <f t="shared" si="102"/>
        <v>0</v>
      </c>
      <c r="S1105" s="12">
        <f t="shared" si="106"/>
        <v>100</v>
      </c>
      <c r="T1105" s="37" t="str">
        <f t="shared" si="103"/>
        <v>ALTO</v>
      </c>
    </row>
    <row r="1106" spans="2:20" ht="18">
      <c r="B1106" s="27">
        <v>1119</v>
      </c>
      <c r="C1106" s="33" t="s">
        <v>1164</v>
      </c>
      <c r="D1106" s="32" t="s">
        <v>38</v>
      </c>
      <c r="E1106" s="32">
        <v>1</v>
      </c>
      <c r="F1106" s="7">
        <f>BASE!F1128</f>
        <v>0</v>
      </c>
      <c r="G1106" s="7">
        <f>BASE!G1128</f>
        <v>14067.32</v>
      </c>
      <c r="H1106" s="40">
        <f>BASE!H1128*'FM-029 DEP19May25'!$H$1130</f>
        <v>0</v>
      </c>
      <c r="I1106" s="7">
        <f>BASE!I1128*'FM-029 DEP19May25'!$I$1130</f>
        <v>0</v>
      </c>
      <c r="J1106" s="7">
        <f>BASE!J1128*'FM-029 DEP19May25'!$J$1130</f>
        <v>0</v>
      </c>
      <c r="K1106" s="7">
        <f>BASE!K1128*'FM-029 DEP19May25'!$K$1130</f>
        <v>0</v>
      </c>
      <c r="L1106" s="7">
        <f>BASE!L1128*'FM-029 DEP19May25'!$L$1130</f>
        <v>0</v>
      </c>
      <c r="M1106" s="36">
        <f>BASE!M1128*$M$1130</f>
        <v>0</v>
      </c>
      <c r="N1106" s="1">
        <f t="shared" si="104"/>
        <v>1</v>
      </c>
      <c r="O1106" s="8">
        <f t="shared" si="107"/>
        <v>14067</v>
      </c>
      <c r="P1106" s="9">
        <f t="shared" si="105"/>
        <v>14067</v>
      </c>
      <c r="Q1106" s="40">
        <f t="array" ref="Q1106">IFERROR(_xlfn.STDEV.P(IF((F1106:M1106&lt;&gt;0)*(F1106:M1106&lt;&gt;""), F1106:M1106)), 0)</f>
        <v>0</v>
      </c>
      <c r="R1106" s="11">
        <f t="shared" si="102"/>
        <v>0</v>
      </c>
      <c r="S1106" s="12">
        <f t="shared" si="106"/>
        <v>100</v>
      </c>
      <c r="T1106" s="37" t="str">
        <f t="shared" si="103"/>
        <v>ALTO</v>
      </c>
    </row>
    <row r="1107" spans="2:20" ht="18">
      <c r="B1107" s="27">
        <v>1120</v>
      </c>
      <c r="C1107" s="33" t="s">
        <v>1165</v>
      </c>
      <c r="D1107" s="32" t="s">
        <v>38</v>
      </c>
      <c r="E1107" s="32">
        <v>1</v>
      </c>
      <c r="F1107" s="7">
        <f>BASE!F1129</f>
        <v>0</v>
      </c>
      <c r="G1107" s="7">
        <f>BASE!G1129</f>
        <v>37367.079999999994</v>
      </c>
      <c r="H1107" s="40">
        <f>BASE!H1129*'FM-029 DEP19May25'!$H$1130</f>
        <v>0</v>
      </c>
      <c r="I1107" s="7">
        <f>BASE!I1129*'FM-029 DEP19May25'!$I$1130</f>
        <v>0</v>
      </c>
      <c r="J1107" s="7">
        <f>BASE!J1129*'FM-029 DEP19May25'!$J$1130</f>
        <v>0</v>
      </c>
      <c r="K1107" s="7">
        <f>BASE!K1129*'FM-029 DEP19May25'!$K$1130</f>
        <v>0</v>
      </c>
      <c r="L1107" s="7">
        <f>BASE!L1129*'FM-029 DEP19May25'!$L$1130</f>
        <v>0</v>
      </c>
      <c r="M1107" s="36">
        <f>BASE!M1129*$M$1130</f>
        <v>0</v>
      </c>
      <c r="N1107" s="1">
        <f t="shared" si="104"/>
        <v>1</v>
      </c>
      <c r="O1107" s="8">
        <f t="shared" si="107"/>
        <v>37367</v>
      </c>
      <c r="P1107" s="9">
        <f t="shared" si="105"/>
        <v>37367</v>
      </c>
      <c r="Q1107" s="40">
        <f t="array" ref="Q1107">IFERROR(_xlfn.STDEV.P(IF((F1107:M1107&lt;&gt;0)*(F1107:M1107&lt;&gt;""), F1107:M1107)), 0)</f>
        <v>0</v>
      </c>
      <c r="R1107" s="11">
        <f t="shared" si="102"/>
        <v>0</v>
      </c>
      <c r="S1107" s="12">
        <f t="shared" si="106"/>
        <v>100</v>
      </c>
      <c r="T1107" s="37" t="str">
        <f t="shared" si="103"/>
        <v>ALTO</v>
      </c>
    </row>
    <row r="1108" spans="2:20" ht="18">
      <c r="B1108" s="27">
        <v>1121</v>
      </c>
      <c r="C1108" s="33" t="s">
        <v>1166</v>
      </c>
      <c r="D1108" s="32" t="s">
        <v>38</v>
      </c>
      <c r="E1108" s="32">
        <v>1</v>
      </c>
      <c r="F1108" s="7">
        <f>BASE!F1130</f>
        <v>0</v>
      </c>
      <c r="G1108" s="7">
        <f>BASE!G1130</f>
        <v>43661.24</v>
      </c>
      <c r="H1108" s="40">
        <f>BASE!H1130*'FM-029 DEP19May25'!$H$1130</f>
        <v>0</v>
      </c>
      <c r="I1108" s="7">
        <f>BASE!I1130*'FM-029 DEP19May25'!$I$1130</f>
        <v>0</v>
      </c>
      <c r="J1108" s="7">
        <f>BASE!J1130*'FM-029 DEP19May25'!$J$1130</f>
        <v>0</v>
      </c>
      <c r="K1108" s="7">
        <f>BASE!K1130*'FM-029 DEP19May25'!$K$1130</f>
        <v>0</v>
      </c>
      <c r="L1108" s="7">
        <f>BASE!L1130*'FM-029 DEP19May25'!$L$1130</f>
        <v>0</v>
      </c>
      <c r="M1108" s="36">
        <f>BASE!M1130*$M$1130</f>
        <v>0</v>
      </c>
      <c r="N1108" s="1">
        <f t="shared" si="104"/>
        <v>1</v>
      </c>
      <c r="O1108" s="8">
        <f t="shared" si="107"/>
        <v>43661</v>
      </c>
      <c r="P1108" s="9">
        <f t="shared" si="105"/>
        <v>43661</v>
      </c>
      <c r="Q1108" s="40">
        <f t="array" ref="Q1108">IFERROR(_xlfn.STDEV.P(IF((F1108:M1108&lt;&gt;0)*(F1108:M1108&lt;&gt;""), F1108:M1108)), 0)</f>
        <v>0</v>
      </c>
      <c r="R1108" s="11">
        <f t="shared" si="102"/>
        <v>0</v>
      </c>
      <c r="S1108" s="12">
        <f t="shared" si="106"/>
        <v>100</v>
      </c>
      <c r="T1108" s="37" t="str">
        <f t="shared" si="103"/>
        <v>ALTO</v>
      </c>
    </row>
    <row r="1109" spans="2:20" ht="18">
      <c r="B1109" s="27">
        <v>1122</v>
      </c>
      <c r="C1109" s="33" t="s">
        <v>1167</v>
      </c>
      <c r="D1109" s="32" t="s">
        <v>38</v>
      </c>
      <c r="E1109" s="32">
        <v>1</v>
      </c>
      <c r="F1109" s="7">
        <f>BASE!F1131</f>
        <v>0</v>
      </c>
      <c r="G1109" s="7">
        <f>BASE!G1131</f>
        <v>4390.5999999999995</v>
      </c>
      <c r="H1109" s="40">
        <f>BASE!H1131*'FM-029 DEP19May25'!$H$1130</f>
        <v>0</v>
      </c>
      <c r="I1109" s="7">
        <f>BASE!I1131*'FM-029 DEP19May25'!$I$1130</f>
        <v>0</v>
      </c>
      <c r="J1109" s="7">
        <f>BASE!J1131*'FM-029 DEP19May25'!$J$1130</f>
        <v>0</v>
      </c>
      <c r="K1109" s="7">
        <f>BASE!K1131*'FM-029 DEP19May25'!$K$1130</f>
        <v>0</v>
      </c>
      <c r="L1109" s="7">
        <f>BASE!L1131*'FM-029 DEP19May25'!$L$1130</f>
        <v>0</v>
      </c>
      <c r="M1109" s="36">
        <f>BASE!M1131*$M$1130</f>
        <v>0</v>
      </c>
      <c r="N1109" s="1">
        <f t="shared" si="104"/>
        <v>1</v>
      </c>
      <c r="O1109" s="8">
        <f t="shared" si="107"/>
        <v>4391</v>
      </c>
      <c r="P1109" s="9">
        <f t="shared" si="105"/>
        <v>4391</v>
      </c>
      <c r="Q1109" s="40">
        <f t="array" ref="Q1109">IFERROR(_xlfn.STDEV.P(IF((F1109:M1109&lt;&gt;0)*(F1109:M1109&lt;&gt;""), F1109:M1109)), 0)</f>
        <v>0</v>
      </c>
      <c r="R1109" s="11">
        <f t="shared" si="102"/>
        <v>0</v>
      </c>
      <c r="S1109" s="12">
        <f t="shared" si="106"/>
        <v>100</v>
      </c>
      <c r="T1109" s="37" t="str">
        <f t="shared" si="103"/>
        <v>ALTO</v>
      </c>
    </row>
    <row r="1110" spans="2:20" ht="18">
      <c r="B1110" s="27">
        <v>1123</v>
      </c>
      <c r="C1110" s="33" t="s">
        <v>1168</v>
      </c>
      <c r="D1110" s="32" t="s">
        <v>38</v>
      </c>
      <c r="E1110" s="32">
        <v>1</v>
      </c>
      <c r="F1110" s="7">
        <f>BASE!F1132</f>
        <v>0</v>
      </c>
      <c r="G1110" s="7">
        <f>BASE!G1132</f>
        <v>3858.16</v>
      </c>
      <c r="H1110" s="40">
        <f>BASE!H1132*'FM-029 DEP19May25'!$H$1130</f>
        <v>0</v>
      </c>
      <c r="I1110" s="7">
        <f>BASE!I1132*'FM-029 DEP19May25'!$I$1130</f>
        <v>0</v>
      </c>
      <c r="J1110" s="7">
        <f>BASE!J1132*'FM-029 DEP19May25'!$J$1130</f>
        <v>0</v>
      </c>
      <c r="K1110" s="7">
        <f>BASE!K1132*'FM-029 DEP19May25'!$K$1130</f>
        <v>0</v>
      </c>
      <c r="L1110" s="7">
        <f>BASE!L1132*'FM-029 DEP19May25'!$L$1130</f>
        <v>0</v>
      </c>
      <c r="M1110" s="36">
        <f>BASE!M1132*$M$1130</f>
        <v>0</v>
      </c>
      <c r="N1110" s="1">
        <f t="shared" si="104"/>
        <v>1</v>
      </c>
      <c r="O1110" s="8">
        <f t="shared" si="107"/>
        <v>3858</v>
      </c>
      <c r="P1110" s="9">
        <f t="shared" si="105"/>
        <v>3858</v>
      </c>
      <c r="Q1110" s="40">
        <f t="array" ref="Q1110">IFERROR(_xlfn.STDEV.P(IF((F1110:M1110&lt;&gt;0)*(F1110:M1110&lt;&gt;""), F1110:M1110)), 0)</f>
        <v>0</v>
      </c>
      <c r="R1110" s="11">
        <f t="shared" si="102"/>
        <v>0</v>
      </c>
      <c r="S1110" s="12">
        <f t="shared" si="106"/>
        <v>100</v>
      </c>
      <c r="T1110" s="37" t="str">
        <f t="shared" si="103"/>
        <v>ALTO</v>
      </c>
    </row>
    <row r="1111" spans="2:20" ht="18">
      <c r="B1111" s="27">
        <v>1124</v>
      </c>
      <c r="C1111" s="33" t="s">
        <v>1169</v>
      </c>
      <c r="D1111" s="32" t="s">
        <v>38</v>
      </c>
      <c r="E1111" s="32">
        <v>1</v>
      </c>
      <c r="F1111" s="7">
        <f>BASE!F1133</f>
        <v>0</v>
      </c>
      <c r="G1111" s="7">
        <f>BASE!G1133</f>
        <v>13007.08</v>
      </c>
      <c r="H1111" s="40">
        <f>BASE!H1133*'FM-029 DEP19May25'!$H$1130</f>
        <v>0</v>
      </c>
      <c r="I1111" s="7">
        <f>BASE!I1133*'FM-029 DEP19May25'!$I$1130</f>
        <v>0</v>
      </c>
      <c r="J1111" s="7">
        <f>BASE!J1133*'FM-029 DEP19May25'!$J$1130</f>
        <v>0</v>
      </c>
      <c r="K1111" s="7">
        <f>BASE!K1133*'FM-029 DEP19May25'!$K$1130</f>
        <v>0</v>
      </c>
      <c r="L1111" s="7">
        <f>BASE!L1133*'FM-029 DEP19May25'!$L$1130</f>
        <v>0</v>
      </c>
      <c r="M1111" s="36">
        <f>BASE!M1133*$M$1130</f>
        <v>0</v>
      </c>
      <c r="N1111" s="1">
        <f t="shared" si="104"/>
        <v>1</v>
      </c>
      <c r="O1111" s="8">
        <f t="shared" si="107"/>
        <v>13007</v>
      </c>
      <c r="P1111" s="9">
        <f t="shared" si="105"/>
        <v>13007</v>
      </c>
      <c r="Q1111" s="40">
        <f t="array" ref="Q1111">IFERROR(_xlfn.STDEV.P(IF((F1111:M1111&lt;&gt;0)*(F1111:M1111&lt;&gt;""), F1111:M1111)), 0)</f>
        <v>0</v>
      </c>
      <c r="R1111" s="11">
        <f t="shared" si="102"/>
        <v>0</v>
      </c>
      <c r="S1111" s="12">
        <f t="shared" si="106"/>
        <v>100</v>
      </c>
      <c r="T1111" s="37" t="str">
        <f t="shared" si="103"/>
        <v>ALTO</v>
      </c>
    </row>
    <row r="1112" spans="2:20" ht="18">
      <c r="B1112" s="27">
        <v>1125</v>
      </c>
      <c r="C1112" s="33" t="s">
        <v>1170</v>
      </c>
      <c r="D1112" s="32" t="s">
        <v>38</v>
      </c>
      <c r="E1112" s="32">
        <v>1</v>
      </c>
      <c r="F1112" s="7">
        <f>BASE!F1134</f>
        <v>0</v>
      </c>
      <c r="G1112" s="7">
        <f>BASE!G1134</f>
        <v>1394.32</v>
      </c>
      <c r="H1112" s="40">
        <f>BASE!H1134*'FM-029 DEP19May25'!$H$1130</f>
        <v>0</v>
      </c>
      <c r="I1112" s="7">
        <f>BASE!I1134*'FM-029 DEP19May25'!$I$1130</f>
        <v>0</v>
      </c>
      <c r="J1112" s="7">
        <f>BASE!J1134*'FM-029 DEP19May25'!$J$1130</f>
        <v>0</v>
      </c>
      <c r="K1112" s="7">
        <f>BASE!K1134*'FM-029 DEP19May25'!$K$1130</f>
        <v>0</v>
      </c>
      <c r="L1112" s="7">
        <f>BASE!L1134*'FM-029 DEP19May25'!$L$1130</f>
        <v>0</v>
      </c>
      <c r="M1112" s="36">
        <f>BASE!M1134*$M$1130</f>
        <v>0</v>
      </c>
      <c r="N1112" s="1">
        <f t="shared" si="104"/>
        <v>1</v>
      </c>
      <c r="O1112" s="8">
        <f t="shared" si="107"/>
        <v>1394</v>
      </c>
      <c r="P1112" s="9">
        <f t="shared" si="105"/>
        <v>1394</v>
      </c>
      <c r="Q1112" s="40">
        <f t="array" ref="Q1112">IFERROR(_xlfn.STDEV.P(IF((F1112:M1112&lt;&gt;0)*(F1112:M1112&lt;&gt;""), F1112:M1112)), 0)</f>
        <v>0</v>
      </c>
      <c r="R1112" s="11">
        <f t="shared" si="102"/>
        <v>0</v>
      </c>
      <c r="S1112" s="12">
        <f t="shared" si="106"/>
        <v>100</v>
      </c>
      <c r="T1112" s="37" t="str">
        <f t="shared" si="103"/>
        <v>ALTO</v>
      </c>
    </row>
    <row r="1113" spans="2:20" ht="18">
      <c r="B1113" s="27">
        <v>1126</v>
      </c>
      <c r="C1113" s="33" t="s">
        <v>1171</v>
      </c>
      <c r="D1113" s="32" t="s">
        <v>38</v>
      </c>
      <c r="E1113" s="32">
        <v>1</v>
      </c>
      <c r="F1113" s="7">
        <f>BASE!F1135</f>
        <v>0</v>
      </c>
      <c r="G1113" s="7">
        <f>BASE!G1135</f>
        <v>1414.04</v>
      </c>
      <c r="H1113" s="40">
        <f>BASE!H1135*'FM-029 DEP19May25'!$H$1130</f>
        <v>0</v>
      </c>
      <c r="I1113" s="7">
        <f>BASE!I1135*'FM-029 DEP19May25'!$I$1130</f>
        <v>0</v>
      </c>
      <c r="J1113" s="7">
        <f>BASE!J1135*'FM-029 DEP19May25'!$J$1130</f>
        <v>0</v>
      </c>
      <c r="K1113" s="7">
        <f>BASE!K1135*'FM-029 DEP19May25'!$K$1130</f>
        <v>0</v>
      </c>
      <c r="L1113" s="7">
        <f>BASE!L1135*'FM-029 DEP19May25'!$L$1130</f>
        <v>0</v>
      </c>
      <c r="M1113" s="36">
        <f>BASE!M1135*$M$1130</f>
        <v>0</v>
      </c>
      <c r="N1113" s="1">
        <f t="shared" si="104"/>
        <v>1</v>
      </c>
      <c r="O1113" s="8">
        <f t="shared" si="107"/>
        <v>1414</v>
      </c>
      <c r="P1113" s="9">
        <f t="shared" si="105"/>
        <v>1414</v>
      </c>
      <c r="Q1113" s="40">
        <f t="array" ref="Q1113">IFERROR(_xlfn.STDEV.P(IF((F1113:M1113&lt;&gt;0)*(F1113:M1113&lt;&gt;""), F1113:M1113)), 0)</f>
        <v>0</v>
      </c>
      <c r="R1113" s="11">
        <f t="shared" si="102"/>
        <v>0</v>
      </c>
      <c r="S1113" s="12">
        <f t="shared" si="106"/>
        <v>100</v>
      </c>
      <c r="T1113" s="37" t="str">
        <f t="shared" si="103"/>
        <v>ALTO</v>
      </c>
    </row>
    <row r="1114" spans="2:20" ht="18">
      <c r="B1114" s="27">
        <v>1127</v>
      </c>
      <c r="C1114" s="33" t="s">
        <v>1172</v>
      </c>
      <c r="D1114" s="32" t="s">
        <v>38</v>
      </c>
      <c r="E1114" s="32">
        <v>1</v>
      </c>
      <c r="F1114" s="7">
        <f>BASE!F1136</f>
        <v>0</v>
      </c>
      <c r="G1114" s="7">
        <f>BASE!G1136</f>
        <v>203</v>
      </c>
      <c r="H1114" s="40">
        <f>BASE!H1136*'FM-029 DEP19May25'!$H$1130</f>
        <v>0</v>
      </c>
      <c r="I1114" s="7">
        <f>BASE!I1136*'FM-029 DEP19May25'!$I$1130</f>
        <v>0</v>
      </c>
      <c r="J1114" s="7">
        <f>BASE!J1136*'FM-029 DEP19May25'!$J$1130</f>
        <v>0</v>
      </c>
      <c r="K1114" s="7">
        <f>BASE!K1136*'FM-029 DEP19May25'!$K$1130</f>
        <v>0</v>
      </c>
      <c r="L1114" s="7">
        <f>BASE!L1136*'FM-029 DEP19May25'!$L$1130</f>
        <v>0</v>
      </c>
      <c r="M1114" s="36">
        <f>BASE!M1136*$M$1130</f>
        <v>0</v>
      </c>
      <c r="N1114" s="1">
        <f t="shared" si="104"/>
        <v>1</v>
      </c>
      <c r="O1114" s="8">
        <f t="shared" si="107"/>
        <v>203</v>
      </c>
      <c r="P1114" s="9">
        <f t="shared" si="105"/>
        <v>203</v>
      </c>
      <c r="Q1114" s="40">
        <f t="array" ref="Q1114">IFERROR(_xlfn.STDEV.P(IF((F1114:M1114&lt;&gt;0)*(F1114:M1114&lt;&gt;""), F1114:M1114)), 0)</f>
        <v>0</v>
      </c>
      <c r="R1114" s="11">
        <f t="shared" si="102"/>
        <v>0</v>
      </c>
      <c r="S1114" s="12">
        <f t="shared" si="106"/>
        <v>100</v>
      </c>
      <c r="T1114" s="37" t="str">
        <f t="shared" si="103"/>
        <v>ALTO</v>
      </c>
    </row>
    <row r="1115" spans="2:20" ht="18">
      <c r="B1115" s="27">
        <v>1128</v>
      </c>
      <c r="C1115" s="33" t="s">
        <v>1173</v>
      </c>
      <c r="D1115" s="32" t="s">
        <v>38</v>
      </c>
      <c r="E1115" s="32">
        <v>1</v>
      </c>
      <c r="F1115" s="7">
        <f>BASE!F1137</f>
        <v>0</v>
      </c>
      <c r="G1115" s="7">
        <f>BASE!G1137</f>
        <v>156.6</v>
      </c>
      <c r="H1115" s="40">
        <f>BASE!H1137*'FM-029 DEP19May25'!$H$1130</f>
        <v>0</v>
      </c>
      <c r="I1115" s="7">
        <f>BASE!I1137*'FM-029 DEP19May25'!$I$1130</f>
        <v>0</v>
      </c>
      <c r="J1115" s="7">
        <f>BASE!J1137*'FM-029 DEP19May25'!$J$1130</f>
        <v>0</v>
      </c>
      <c r="K1115" s="7">
        <f>BASE!K1137*'FM-029 DEP19May25'!$K$1130</f>
        <v>0</v>
      </c>
      <c r="L1115" s="7">
        <f>BASE!L1137*'FM-029 DEP19May25'!$L$1130</f>
        <v>0</v>
      </c>
      <c r="M1115" s="36">
        <f>BASE!M1137*$M$1130</f>
        <v>0</v>
      </c>
      <c r="N1115" s="1">
        <f t="shared" si="104"/>
        <v>1</v>
      </c>
      <c r="O1115" s="8">
        <f t="shared" si="107"/>
        <v>157</v>
      </c>
      <c r="P1115" s="9">
        <f t="shared" si="105"/>
        <v>157</v>
      </c>
      <c r="Q1115" s="40">
        <f t="array" ref="Q1115">IFERROR(_xlfn.STDEV.P(IF((F1115:M1115&lt;&gt;0)*(F1115:M1115&lt;&gt;""), F1115:M1115)), 0)</f>
        <v>0</v>
      </c>
      <c r="R1115" s="11">
        <f t="shared" si="102"/>
        <v>0</v>
      </c>
      <c r="S1115" s="12">
        <f t="shared" si="106"/>
        <v>100</v>
      </c>
      <c r="T1115" s="37" t="str">
        <f t="shared" si="103"/>
        <v>ALTO</v>
      </c>
    </row>
    <row r="1116" spans="2:20" ht="18">
      <c r="B1116" s="27">
        <v>1129</v>
      </c>
      <c r="C1116" s="33" t="s">
        <v>1174</v>
      </c>
      <c r="D1116" s="32" t="s">
        <v>38</v>
      </c>
      <c r="E1116" s="32">
        <v>1</v>
      </c>
      <c r="F1116" s="7">
        <f>BASE!F1138</f>
        <v>0</v>
      </c>
      <c r="G1116" s="7">
        <f>BASE!G1138</f>
        <v>1562.52</v>
      </c>
      <c r="H1116" s="40">
        <f>BASE!H1138*'FM-029 DEP19May25'!$H$1130</f>
        <v>0</v>
      </c>
      <c r="I1116" s="7">
        <f>BASE!I1138*'FM-029 DEP19May25'!$I$1130</f>
        <v>0</v>
      </c>
      <c r="J1116" s="7">
        <f>BASE!J1138*'FM-029 DEP19May25'!$J$1130</f>
        <v>0</v>
      </c>
      <c r="K1116" s="7">
        <f>BASE!K1138*'FM-029 DEP19May25'!$K$1130</f>
        <v>0</v>
      </c>
      <c r="L1116" s="7">
        <f>BASE!L1138*'FM-029 DEP19May25'!$L$1130</f>
        <v>0</v>
      </c>
      <c r="M1116" s="36">
        <f>BASE!M1138*$M$1130</f>
        <v>0</v>
      </c>
      <c r="N1116" s="1">
        <f t="shared" si="104"/>
        <v>1</v>
      </c>
      <c r="O1116" s="8">
        <f t="shared" si="107"/>
        <v>1563</v>
      </c>
      <c r="P1116" s="9">
        <f t="shared" si="105"/>
        <v>1563</v>
      </c>
      <c r="Q1116" s="40">
        <f t="array" ref="Q1116">IFERROR(_xlfn.STDEV.P(IF((F1116:M1116&lt;&gt;0)*(F1116:M1116&lt;&gt;""), F1116:M1116)), 0)</f>
        <v>0</v>
      </c>
      <c r="R1116" s="11">
        <f t="shared" ref="R1116:R1122" si="108">IFERROR(Q1116/O1116*100,0)</f>
        <v>0</v>
      </c>
      <c r="S1116" s="12">
        <f t="shared" si="106"/>
        <v>100</v>
      </c>
      <c r="T1116" s="37" t="str">
        <f t="shared" si="103"/>
        <v>ALTO</v>
      </c>
    </row>
    <row r="1117" spans="2:20" ht="18">
      <c r="B1117" s="27">
        <v>1130</v>
      </c>
      <c r="C1117" s="33" t="s">
        <v>1175</v>
      </c>
      <c r="D1117" s="32" t="s">
        <v>38</v>
      </c>
      <c r="E1117" s="32">
        <v>1</v>
      </c>
      <c r="F1117" s="7">
        <f>BASE!F1139</f>
        <v>0</v>
      </c>
      <c r="G1117" s="7">
        <f>BASE!G1139</f>
        <v>1164.6399999999999</v>
      </c>
      <c r="H1117" s="40">
        <f>BASE!H1139*'FM-029 DEP19May25'!$H$1130</f>
        <v>0</v>
      </c>
      <c r="I1117" s="7">
        <f>BASE!I1139*'FM-029 DEP19May25'!$I$1130</f>
        <v>0</v>
      </c>
      <c r="J1117" s="7">
        <f>BASE!J1139*'FM-029 DEP19May25'!$J$1130</f>
        <v>0</v>
      </c>
      <c r="K1117" s="7">
        <f>BASE!K1139*'FM-029 DEP19May25'!$K$1130</f>
        <v>0</v>
      </c>
      <c r="L1117" s="7">
        <f>BASE!L1139*'FM-029 DEP19May25'!$L$1130</f>
        <v>0</v>
      </c>
      <c r="M1117" s="36">
        <f>BASE!M1139*$M$1130</f>
        <v>0</v>
      </c>
      <c r="N1117" s="1">
        <f t="shared" si="104"/>
        <v>1</v>
      </c>
      <c r="O1117" s="8">
        <f t="shared" si="107"/>
        <v>1165</v>
      </c>
      <c r="P1117" s="9">
        <f t="shared" si="105"/>
        <v>1165</v>
      </c>
      <c r="Q1117" s="40">
        <f t="array" ref="Q1117">IFERROR(_xlfn.STDEV.P(IF((F1117:M1117&lt;&gt;0)*(F1117:M1117&lt;&gt;""), F1117:M1117)), 0)</f>
        <v>0</v>
      </c>
      <c r="R1117" s="11">
        <f t="shared" si="108"/>
        <v>0</v>
      </c>
      <c r="S1117" s="12">
        <f t="shared" si="106"/>
        <v>100</v>
      </c>
      <c r="T1117" s="37" t="str">
        <f t="shared" si="103"/>
        <v>ALTO</v>
      </c>
    </row>
    <row r="1118" spans="2:20" ht="18">
      <c r="B1118" s="27">
        <v>1131</v>
      </c>
      <c r="C1118" s="33" t="s">
        <v>1176</v>
      </c>
      <c r="D1118" s="32" t="s">
        <v>38</v>
      </c>
      <c r="E1118" s="32">
        <v>1</v>
      </c>
      <c r="F1118" s="7">
        <f>BASE!F1140</f>
        <v>0</v>
      </c>
      <c r="G1118" s="7">
        <f>BASE!G1140</f>
        <v>137584.12</v>
      </c>
      <c r="H1118" s="40">
        <f>BASE!H1140*'FM-029 DEP19May25'!$H$1130</f>
        <v>0</v>
      </c>
      <c r="I1118" s="7">
        <f>BASE!I1140*'FM-029 DEP19May25'!$I$1130</f>
        <v>0</v>
      </c>
      <c r="J1118" s="7">
        <f>BASE!J1140*'FM-029 DEP19May25'!$J$1130</f>
        <v>0</v>
      </c>
      <c r="K1118" s="7">
        <f>BASE!K1140*'FM-029 DEP19May25'!$K$1130</f>
        <v>0</v>
      </c>
      <c r="L1118" s="7">
        <f>BASE!L1140*'FM-029 DEP19May25'!$L$1130</f>
        <v>0</v>
      </c>
      <c r="M1118" s="36">
        <f>BASE!M1140*$M$1130</f>
        <v>0</v>
      </c>
      <c r="N1118" s="1">
        <f t="shared" si="104"/>
        <v>1</v>
      </c>
      <c r="O1118" s="8">
        <f t="shared" si="107"/>
        <v>137584</v>
      </c>
      <c r="P1118" s="9">
        <f t="shared" si="105"/>
        <v>137584</v>
      </c>
      <c r="Q1118" s="40">
        <f t="array" ref="Q1118">IFERROR(_xlfn.STDEV.P(IF((F1118:M1118&lt;&gt;0)*(F1118:M1118&lt;&gt;""), F1118:M1118)), 0)</f>
        <v>0</v>
      </c>
      <c r="R1118" s="11">
        <f t="shared" si="108"/>
        <v>0</v>
      </c>
      <c r="S1118" s="12">
        <f t="shared" si="106"/>
        <v>100</v>
      </c>
      <c r="T1118" s="37" t="str">
        <f t="shared" si="103"/>
        <v>ALTO</v>
      </c>
    </row>
    <row r="1119" spans="2:20" ht="18">
      <c r="B1119" s="27">
        <v>1132</v>
      </c>
      <c r="C1119" s="33" t="s">
        <v>1177</v>
      </c>
      <c r="D1119" s="32" t="s">
        <v>38</v>
      </c>
      <c r="E1119" s="32">
        <v>1</v>
      </c>
      <c r="F1119" s="7">
        <f>BASE!F1141</f>
        <v>0</v>
      </c>
      <c r="G1119" s="7">
        <f>BASE!G1141</f>
        <v>125834.48</v>
      </c>
      <c r="H1119" s="40">
        <f>BASE!H1141*'FM-029 DEP19May25'!$H$1130</f>
        <v>0</v>
      </c>
      <c r="I1119" s="7">
        <f>BASE!I1141*'FM-029 DEP19May25'!$I$1130</f>
        <v>0</v>
      </c>
      <c r="J1119" s="7">
        <f>BASE!J1141*'FM-029 DEP19May25'!$J$1130</f>
        <v>0</v>
      </c>
      <c r="K1119" s="7">
        <f>BASE!K1141*'FM-029 DEP19May25'!$K$1130</f>
        <v>0</v>
      </c>
      <c r="L1119" s="7">
        <f>BASE!L1141*'FM-029 DEP19May25'!$L$1130</f>
        <v>0</v>
      </c>
      <c r="M1119" s="36">
        <f>BASE!M1141*$M$1130</f>
        <v>0</v>
      </c>
      <c r="N1119" s="1">
        <f t="shared" si="104"/>
        <v>1</v>
      </c>
      <c r="O1119" s="8">
        <f t="shared" si="107"/>
        <v>125834</v>
      </c>
      <c r="P1119" s="9">
        <f t="shared" si="105"/>
        <v>125834</v>
      </c>
      <c r="Q1119" s="40">
        <f t="array" ref="Q1119">IFERROR(_xlfn.STDEV.P(IF((F1119:M1119&lt;&gt;0)*(F1119:M1119&lt;&gt;""), F1119:M1119)), 0)</f>
        <v>0</v>
      </c>
      <c r="R1119" s="11">
        <f t="shared" si="108"/>
        <v>0</v>
      </c>
      <c r="S1119" s="12">
        <f t="shared" si="106"/>
        <v>100</v>
      </c>
      <c r="T1119" s="37" t="str">
        <f t="shared" si="103"/>
        <v>ALTO</v>
      </c>
    </row>
    <row r="1120" spans="2:20" ht="18">
      <c r="B1120" s="27">
        <v>1133</v>
      </c>
      <c r="C1120" s="33" t="s">
        <v>1178</v>
      </c>
      <c r="D1120" s="32" t="s">
        <v>38</v>
      </c>
      <c r="E1120" s="32">
        <v>1</v>
      </c>
      <c r="F1120" s="7">
        <f>BASE!F1142</f>
        <v>0</v>
      </c>
      <c r="G1120" s="7">
        <f>BASE!G1142</f>
        <v>9397.16</v>
      </c>
      <c r="H1120" s="40">
        <f>BASE!H1142*'FM-029 DEP19May25'!$H$1130</f>
        <v>0</v>
      </c>
      <c r="I1120" s="7">
        <f>BASE!I1142*'FM-029 DEP19May25'!$I$1130</f>
        <v>0</v>
      </c>
      <c r="J1120" s="7">
        <f>BASE!J1142*'FM-029 DEP19May25'!$J$1130</f>
        <v>0</v>
      </c>
      <c r="K1120" s="7">
        <f>BASE!K1142*'FM-029 DEP19May25'!$K$1130</f>
        <v>0</v>
      </c>
      <c r="L1120" s="7">
        <f>BASE!L1142*'FM-029 DEP19May25'!$L$1130</f>
        <v>0</v>
      </c>
      <c r="M1120" s="36">
        <f>BASE!M1142*$M$1130</f>
        <v>0</v>
      </c>
      <c r="N1120" s="1">
        <f t="shared" si="104"/>
        <v>1</v>
      </c>
      <c r="O1120" s="8">
        <f t="shared" si="107"/>
        <v>9397</v>
      </c>
      <c r="P1120" s="9">
        <f t="shared" si="105"/>
        <v>9397</v>
      </c>
      <c r="Q1120" s="40">
        <f t="array" ref="Q1120">IFERROR(_xlfn.STDEV.P(IF((F1120:M1120&lt;&gt;0)*(F1120:M1120&lt;&gt;""), F1120:M1120)), 0)</f>
        <v>0</v>
      </c>
      <c r="R1120" s="11">
        <f t="shared" si="108"/>
        <v>0</v>
      </c>
      <c r="S1120" s="12">
        <f t="shared" si="106"/>
        <v>100</v>
      </c>
      <c r="T1120" s="37" t="str">
        <f t="shared" si="103"/>
        <v>ALTO</v>
      </c>
    </row>
    <row r="1121" spans="2:20" ht="18">
      <c r="B1121" s="27">
        <v>1134</v>
      </c>
      <c r="C1121" s="33" t="s">
        <v>1179</v>
      </c>
      <c r="D1121" s="32" t="s">
        <v>38</v>
      </c>
      <c r="E1121" s="32">
        <v>1</v>
      </c>
      <c r="F1121" s="7">
        <f>BASE!F1143</f>
        <v>0</v>
      </c>
      <c r="G1121" s="7">
        <f>BASE!G1143</f>
        <v>46986.96</v>
      </c>
      <c r="H1121" s="40">
        <f>BASE!H1143*'FM-029 DEP19May25'!$H$1130</f>
        <v>0</v>
      </c>
      <c r="I1121" s="7">
        <f>BASE!I1143*'FM-029 DEP19May25'!$I$1130</f>
        <v>0</v>
      </c>
      <c r="J1121" s="7">
        <f>BASE!J1143*'FM-029 DEP19May25'!$J$1130</f>
        <v>0</v>
      </c>
      <c r="K1121" s="7">
        <f>BASE!K1143*'FM-029 DEP19May25'!$K$1130</f>
        <v>0</v>
      </c>
      <c r="L1121" s="7">
        <f>BASE!L1143*'FM-029 DEP19May25'!$L$1130</f>
        <v>0</v>
      </c>
      <c r="M1121" s="36">
        <f>BASE!M1143*$M$1130</f>
        <v>0</v>
      </c>
      <c r="N1121" s="1">
        <f t="shared" si="104"/>
        <v>1</v>
      </c>
      <c r="O1121" s="8">
        <f t="shared" si="107"/>
        <v>46987</v>
      </c>
      <c r="P1121" s="9">
        <f t="shared" si="105"/>
        <v>46987</v>
      </c>
      <c r="Q1121" s="40">
        <f t="array" ref="Q1121">IFERROR(_xlfn.STDEV.P(IF((F1121:M1121&lt;&gt;0)*(F1121:M1121&lt;&gt;""), F1121:M1121)), 0)</f>
        <v>0</v>
      </c>
      <c r="R1121" s="11">
        <f t="shared" si="108"/>
        <v>0</v>
      </c>
      <c r="S1121" s="12">
        <f t="shared" si="106"/>
        <v>100</v>
      </c>
      <c r="T1121" s="37" t="str">
        <f t="shared" si="103"/>
        <v>ALTO</v>
      </c>
    </row>
    <row r="1122" spans="2:20" ht="18">
      <c r="B1122" s="27">
        <v>1135</v>
      </c>
      <c r="C1122" s="33" t="s">
        <v>1180</v>
      </c>
      <c r="D1122" s="32" t="s">
        <v>38</v>
      </c>
      <c r="E1122" s="32">
        <v>1</v>
      </c>
      <c r="F1122" s="7">
        <f>BASE!F1144</f>
        <v>0</v>
      </c>
      <c r="G1122" s="7">
        <f>BASE!G1144</f>
        <v>37567.759999999995</v>
      </c>
      <c r="H1122" s="40">
        <f>BASE!H1144*'FM-029 DEP19May25'!$H$1130</f>
        <v>0</v>
      </c>
      <c r="I1122" s="7">
        <f>BASE!I1144*'FM-029 DEP19May25'!$I$1130</f>
        <v>0</v>
      </c>
      <c r="J1122" s="7">
        <f>BASE!J1144*'FM-029 DEP19May25'!$J$1130</f>
        <v>0</v>
      </c>
      <c r="K1122" s="7">
        <f>BASE!K1144*'FM-029 DEP19May25'!$K$1130</f>
        <v>0</v>
      </c>
      <c r="L1122" s="7">
        <f>BASE!L1144*'FM-029 DEP19May25'!$L$1130</f>
        <v>0</v>
      </c>
      <c r="M1122" s="36">
        <f>BASE!M1144*$M$1130</f>
        <v>0</v>
      </c>
      <c r="N1122" s="1">
        <f t="shared" si="104"/>
        <v>1</v>
      </c>
      <c r="O1122" s="8">
        <f t="shared" si="107"/>
        <v>37568</v>
      </c>
      <c r="P1122" s="9">
        <f t="shared" si="105"/>
        <v>37568</v>
      </c>
      <c r="Q1122" s="40">
        <f t="array" ref="Q1122">IFERROR(_xlfn.STDEV.P(IF((F1122:M1122&lt;&gt;0)*(F1122:M1122&lt;&gt;""), F1122:M1122)), 0)</f>
        <v>0</v>
      </c>
      <c r="R1122" s="11">
        <f t="shared" si="108"/>
        <v>0</v>
      </c>
      <c r="S1122" s="12">
        <f t="shared" si="106"/>
        <v>100</v>
      </c>
      <c r="T1122" s="37" t="str">
        <f t="shared" si="103"/>
        <v>ALTO</v>
      </c>
    </row>
    <row r="1123" spans="2:20" s="3" customFormat="1" ht="21">
      <c r="B1123" s="433" t="s">
        <v>1181</v>
      </c>
      <c r="C1123" s="433"/>
      <c r="D1123" s="433"/>
      <c r="E1123" s="433"/>
      <c r="F1123" s="434">
        <v>7</v>
      </c>
      <c r="G1123" s="434"/>
      <c r="H1123" s="434"/>
      <c r="I1123" s="434"/>
      <c r="J1123" s="434"/>
      <c r="K1123" s="2"/>
      <c r="L1123" s="2"/>
      <c r="M1123" s="2"/>
      <c r="N1123" s="435" t="s">
        <v>1182</v>
      </c>
      <c r="O1123" s="435"/>
      <c r="P1123" s="38">
        <f>SUM(P10:P1122)</f>
        <v>2369587401</v>
      </c>
      <c r="Q1123" s="436"/>
      <c r="R1123" s="436"/>
      <c r="S1123" s="436"/>
      <c r="T1123" s="436"/>
    </row>
    <row r="1124" spans="2:20" ht="51.75" customHeight="1">
      <c r="C1124" s="432" t="s">
        <v>1183</v>
      </c>
      <c r="D1124" s="432"/>
      <c r="E1124" s="432"/>
      <c r="F1124" s="432"/>
      <c r="G1124" s="432"/>
      <c r="H1124" s="432"/>
      <c r="I1124" s="432"/>
      <c r="J1124" s="432"/>
      <c r="K1124" s="432"/>
      <c r="L1124" s="432"/>
      <c r="M1124" s="432"/>
      <c r="N1124" s="432"/>
      <c r="O1124" s="432"/>
      <c r="P1124" s="432"/>
      <c r="Q1124" s="432"/>
      <c r="R1124" s="432"/>
      <c r="S1124" s="432"/>
      <c r="T1124" s="432"/>
    </row>
    <row r="1125" spans="2:20" ht="19.5" customHeight="1">
      <c r="C1125" s="62" t="s">
        <v>1184</v>
      </c>
      <c r="D1125" s="25"/>
      <c r="E1125" s="25"/>
      <c r="F1125" s="25"/>
      <c r="G1125" s="25"/>
      <c r="H1125" s="51" t="s">
        <v>1242</v>
      </c>
      <c r="I1125" s="52" t="s">
        <v>1243</v>
      </c>
      <c r="J1125" s="51" t="s">
        <v>1244</v>
      </c>
      <c r="K1125" s="53" t="s">
        <v>1245</v>
      </c>
      <c r="L1125" s="53" t="s">
        <v>1246</v>
      </c>
      <c r="M1125" s="53" t="s">
        <v>1257</v>
      </c>
      <c r="N1125" s="18"/>
      <c r="O1125" s="18"/>
      <c r="P1125" s="18"/>
      <c r="Q1125" s="18"/>
      <c r="R1125" s="18"/>
      <c r="S1125" s="18"/>
      <c r="T1125" s="18"/>
    </row>
    <row r="1126" spans="2:20" s="3" customFormat="1" ht="21">
      <c r="B1126" s="6"/>
      <c r="C1126" s="19" t="s">
        <v>1186</v>
      </c>
      <c r="D1126" s="4"/>
      <c r="E1126" s="6"/>
      <c r="F1126" s="5"/>
      <c r="G1126" s="5"/>
      <c r="H1126" s="37">
        <v>143.83000000000001</v>
      </c>
      <c r="I1126" s="50">
        <v>136.11000000000001</v>
      </c>
      <c r="J1126" s="49">
        <v>111.41</v>
      </c>
      <c r="K1126" s="48">
        <v>105.23</v>
      </c>
      <c r="L1126" s="48">
        <v>103.03</v>
      </c>
      <c r="M1126" s="48">
        <v>146.24</v>
      </c>
      <c r="N1126" s="6"/>
      <c r="O1126" s="6"/>
      <c r="P1126" s="6"/>
      <c r="Q1126" s="6"/>
      <c r="R1126" s="6"/>
      <c r="S1126" s="6"/>
      <c r="T1126" s="6"/>
    </row>
    <row r="1127" spans="2:20" ht="18">
      <c r="C1127" s="6"/>
      <c r="H1127" s="54" t="s">
        <v>1258</v>
      </c>
      <c r="I1127" s="54" t="s">
        <v>1258</v>
      </c>
      <c r="J1127" s="54" t="s">
        <v>1258</v>
      </c>
      <c r="K1127" s="54" t="s">
        <v>1258</v>
      </c>
      <c r="L1127" s="54" t="s">
        <v>1258</v>
      </c>
      <c r="M1127" s="54" t="s">
        <v>1258</v>
      </c>
    </row>
    <row r="1128" spans="2:20" ht="18">
      <c r="C1128" s="6"/>
      <c r="H1128" s="37">
        <v>147.9</v>
      </c>
      <c r="I1128" s="37">
        <v>147.9</v>
      </c>
      <c r="J1128" s="37">
        <v>147.9</v>
      </c>
      <c r="K1128" s="37">
        <v>147.9</v>
      </c>
      <c r="L1128" s="37">
        <v>147.9</v>
      </c>
      <c r="M1128" s="37">
        <v>147.9</v>
      </c>
    </row>
    <row r="1129" spans="2:20" ht="18">
      <c r="C1129" s="6"/>
      <c r="H1129" s="55" t="s">
        <v>1248</v>
      </c>
      <c r="I1129" s="55" t="s">
        <v>1248</v>
      </c>
      <c r="J1129" s="55" t="s">
        <v>1248</v>
      </c>
      <c r="K1129" s="55" t="s">
        <v>1248</v>
      </c>
      <c r="L1129" s="55" t="s">
        <v>1248</v>
      </c>
      <c r="M1129" s="55" t="s">
        <v>1248</v>
      </c>
    </row>
    <row r="1130" spans="2:20" ht="18">
      <c r="C1130" s="6"/>
      <c r="H1130" s="56">
        <f t="shared" ref="H1130:M1130" si="109">H1128/H1126</f>
        <v>1.0282972954182019</v>
      </c>
      <c r="I1130" s="56">
        <f t="shared" si="109"/>
        <v>1.0866211152744103</v>
      </c>
      <c r="J1130" s="56">
        <f t="shared" si="109"/>
        <v>1.3275289471322145</v>
      </c>
      <c r="K1130" s="56">
        <f t="shared" si="109"/>
        <v>1.4054927302100162</v>
      </c>
      <c r="L1130" s="56">
        <f t="shared" si="109"/>
        <v>1.4355042220712415</v>
      </c>
      <c r="M1130" s="56">
        <f t="shared" si="109"/>
        <v>1.0113512035010941</v>
      </c>
    </row>
    <row r="1132" spans="2:20">
      <c r="J1132" s="303"/>
    </row>
    <row r="1134" spans="2:20">
      <c r="E1134" s="304"/>
    </row>
  </sheetData>
  <autoFilter ref="A9:U1130"/>
  <mergeCells count="15">
    <mergeCell ref="C1124:T1124"/>
    <mergeCell ref="B2:D4"/>
    <mergeCell ref="E2:T2"/>
    <mergeCell ref="E3:J3"/>
    <mergeCell ref="M3:T3"/>
    <mergeCell ref="E4:T4"/>
    <mergeCell ref="B6:E8"/>
    <mergeCell ref="F6:G7"/>
    <mergeCell ref="H6:L6"/>
    <mergeCell ref="N6:T8"/>
    <mergeCell ref="B1123:E1123"/>
    <mergeCell ref="F1123:G1123"/>
    <mergeCell ref="H1123:J1123"/>
    <mergeCell ref="N1123:O1123"/>
    <mergeCell ref="Q1123:T1123"/>
  </mergeCells>
  <conditionalFormatting sqref="C1067:C1122 C10:C96">
    <cfRule type="duplicateValues" dxfId="32" priority="6"/>
  </conditionalFormatting>
  <conditionalFormatting sqref="N10:N1122">
    <cfRule type="cellIs" dxfId="31" priority="1" operator="greaterThan">
      <formula>2</formula>
    </cfRule>
    <cfRule type="cellIs" dxfId="30" priority="2" operator="lessThan">
      <formula>3</formula>
    </cfRule>
  </conditionalFormatting>
  <conditionalFormatting sqref="T10:T1122">
    <cfRule type="containsText" dxfId="29" priority="4" operator="containsText" text="ALTO">
      <formula>NOT(ISERROR(SEARCH("ALTO",T10)))</formula>
    </cfRule>
    <cfRule type="cellIs" dxfId="28" priority="5"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9" tint="-0.249977111117893"/>
  </sheetPr>
  <dimension ref="B2:U953"/>
  <sheetViews>
    <sheetView showGridLines="0" topLeftCell="K6" zoomScale="68" zoomScaleNormal="145" zoomScaleSheetLayoutView="40" zoomScalePageLayoutView="85" workbookViewId="0">
      <selection activeCell="S56" sqref="S56"/>
    </sheetView>
  </sheetViews>
  <sheetFormatPr baseColWidth="10" defaultColWidth="11.42578125" defaultRowHeight="15"/>
  <cols>
    <col min="1" max="1" width="11.140625" style="6" customWidth="1"/>
    <col min="2" max="2" width="15.42578125" style="6" customWidth="1"/>
    <col min="3" max="3" width="77.5703125" style="316" customWidth="1"/>
    <col min="4" max="4" width="20.5703125" style="6" customWidth="1"/>
    <col min="5" max="5" width="15.5703125" style="6" customWidth="1"/>
    <col min="6" max="7" width="21.5703125" style="6" customWidth="1"/>
    <col min="8" max="12" width="20.42578125" style="6" customWidth="1"/>
    <col min="13" max="13" width="24.5703125" style="6" customWidth="1"/>
    <col min="14" max="14" width="18.42578125" style="6" customWidth="1"/>
    <col min="15" max="15" width="19.5703125" style="6" customWidth="1"/>
    <col min="16" max="16" width="26.42578125" style="6" customWidth="1"/>
    <col min="17" max="17" width="21.42578125" style="6" customWidth="1"/>
    <col min="18" max="18" width="21.5703125" style="6" customWidth="1"/>
    <col min="19" max="19" width="28.42578125" style="6" customWidth="1"/>
    <col min="20" max="20" width="30.42578125" style="6" customWidth="1"/>
    <col min="21" max="16384" width="11.42578125" style="6"/>
  </cols>
  <sheetData>
    <row r="2" spans="2:20" ht="39.75" customHeight="1">
      <c r="B2" s="417"/>
      <c r="C2" s="418"/>
      <c r="D2" s="419"/>
      <c r="E2" s="426" t="s">
        <v>0</v>
      </c>
      <c r="F2" s="427"/>
      <c r="G2" s="427"/>
      <c r="H2" s="427"/>
      <c r="I2" s="427"/>
      <c r="J2" s="427"/>
      <c r="K2" s="427"/>
      <c r="L2" s="427"/>
      <c r="M2" s="427"/>
      <c r="N2" s="427"/>
      <c r="O2" s="427"/>
      <c r="P2" s="427"/>
      <c r="Q2" s="427"/>
      <c r="R2" s="427"/>
      <c r="S2" s="427"/>
      <c r="T2" s="428"/>
    </row>
    <row r="3" spans="2:20" ht="17.25" customHeight="1">
      <c r="B3" s="420"/>
      <c r="C3" s="421"/>
      <c r="D3" s="422"/>
      <c r="E3" s="429" t="s">
        <v>1</v>
      </c>
      <c r="F3" s="430"/>
      <c r="G3" s="430"/>
      <c r="H3" s="430"/>
      <c r="I3" s="430"/>
      <c r="J3" s="430"/>
      <c r="K3" s="21"/>
      <c r="L3" s="21"/>
      <c r="M3" s="429" t="s">
        <v>2</v>
      </c>
      <c r="N3" s="430"/>
      <c r="O3" s="430"/>
      <c r="P3" s="430"/>
      <c r="Q3" s="430"/>
      <c r="R3" s="430"/>
      <c r="S3" s="430"/>
      <c r="T3" s="431"/>
    </row>
    <row r="4" spans="2:20" ht="17.25" customHeight="1">
      <c r="B4" s="423"/>
      <c r="C4" s="424"/>
      <c r="D4" s="425"/>
      <c r="E4" s="429" t="s">
        <v>3</v>
      </c>
      <c r="F4" s="430"/>
      <c r="G4" s="430"/>
      <c r="H4" s="430"/>
      <c r="I4" s="430"/>
      <c r="J4" s="430"/>
      <c r="K4" s="430"/>
      <c r="L4" s="430"/>
      <c r="M4" s="430"/>
      <c r="N4" s="430"/>
      <c r="O4" s="430"/>
      <c r="P4" s="430"/>
      <c r="Q4" s="430"/>
      <c r="R4" s="430"/>
      <c r="S4" s="430"/>
      <c r="T4" s="431"/>
    </row>
    <row r="5" spans="2:20" ht="15.75" customHeight="1" thickBot="1"/>
    <row r="6" spans="2:20" ht="65.25" customHeight="1" thickBot="1">
      <c r="B6" s="395" t="s">
        <v>4</v>
      </c>
      <c r="C6" s="396"/>
      <c r="D6" s="396"/>
      <c r="E6" s="396"/>
      <c r="F6" s="401" t="s">
        <v>5</v>
      </c>
      <c r="G6" s="402"/>
      <c r="H6" s="405" t="s">
        <v>6</v>
      </c>
      <c r="I6" s="406"/>
      <c r="J6" s="406"/>
      <c r="K6" s="406"/>
      <c r="L6" s="407"/>
      <c r="M6" s="23" t="s">
        <v>7</v>
      </c>
      <c r="N6" s="408" t="s">
        <v>8</v>
      </c>
      <c r="O6" s="409"/>
      <c r="P6" s="409"/>
      <c r="Q6" s="409"/>
      <c r="R6" s="409"/>
      <c r="S6" s="409"/>
      <c r="T6" s="410"/>
    </row>
    <row r="7" spans="2:20" ht="65.25" customHeight="1" thickBot="1">
      <c r="B7" s="397"/>
      <c r="C7" s="398"/>
      <c r="D7" s="398"/>
      <c r="E7" s="398"/>
      <c r="F7" s="403"/>
      <c r="G7" s="404"/>
      <c r="H7" s="14" t="s">
        <v>9</v>
      </c>
      <c r="I7" s="15" t="s">
        <v>10</v>
      </c>
      <c r="J7" s="15" t="s">
        <v>11</v>
      </c>
      <c r="K7" s="15" t="s">
        <v>12</v>
      </c>
      <c r="L7" s="15" t="s">
        <v>13</v>
      </c>
      <c r="M7" s="291" t="s">
        <v>14</v>
      </c>
      <c r="N7" s="411"/>
      <c r="O7" s="412"/>
      <c r="P7" s="412"/>
      <c r="Q7" s="412"/>
      <c r="R7" s="412"/>
      <c r="S7" s="412"/>
      <c r="T7" s="413"/>
    </row>
    <row r="8" spans="2:20" ht="38.25" thickBot="1">
      <c r="B8" s="399"/>
      <c r="C8" s="400"/>
      <c r="D8" s="400"/>
      <c r="E8" s="400"/>
      <c r="F8" s="13" t="s">
        <v>15</v>
      </c>
      <c r="G8" s="24" t="s">
        <v>16</v>
      </c>
      <c r="H8" s="57" t="s">
        <v>16</v>
      </c>
      <c r="I8" s="58" t="s">
        <v>16</v>
      </c>
      <c r="J8" s="58" t="s">
        <v>17</v>
      </c>
      <c r="K8" s="58" t="s">
        <v>18</v>
      </c>
      <c r="L8" s="58" t="s">
        <v>16</v>
      </c>
      <c r="M8" s="20" t="s">
        <v>19</v>
      </c>
      <c r="N8" s="414"/>
      <c r="O8" s="415"/>
      <c r="P8" s="415"/>
      <c r="Q8" s="415"/>
      <c r="R8" s="415"/>
      <c r="S8" s="415"/>
      <c r="T8" s="416"/>
    </row>
    <row r="9" spans="2:20" ht="47.25">
      <c r="B9" s="26" t="s">
        <v>20</v>
      </c>
      <c r="C9" s="29" t="s">
        <v>21</v>
      </c>
      <c r="D9" s="29" t="s">
        <v>22</v>
      </c>
      <c r="E9" s="29" t="s">
        <v>23</v>
      </c>
      <c r="F9" s="59" t="s">
        <v>24</v>
      </c>
      <c r="G9" s="60">
        <v>1</v>
      </c>
      <c r="H9" s="59" t="s">
        <v>25</v>
      </c>
      <c r="I9" s="43">
        <v>4</v>
      </c>
      <c r="J9" s="43">
        <v>5</v>
      </c>
      <c r="K9" s="43">
        <v>6</v>
      </c>
      <c r="L9" s="44">
        <v>7</v>
      </c>
      <c r="M9" s="34" t="s">
        <v>25</v>
      </c>
      <c r="N9" s="35" t="s">
        <v>26</v>
      </c>
      <c r="O9" s="35" t="s">
        <v>27</v>
      </c>
      <c r="P9" s="35" t="s">
        <v>28</v>
      </c>
      <c r="Q9" s="35" t="s">
        <v>29</v>
      </c>
      <c r="R9" s="35" t="s">
        <v>30</v>
      </c>
      <c r="S9" s="35" t="s">
        <v>31</v>
      </c>
      <c r="T9" s="35" t="s">
        <v>32</v>
      </c>
    </row>
    <row r="10" spans="2:20" ht="60" hidden="1">
      <c r="B10" s="27">
        <v>1</v>
      </c>
      <c r="C10" s="30" t="s">
        <v>33</v>
      </c>
      <c r="D10" s="32" t="s">
        <v>34</v>
      </c>
      <c r="E10" s="27">
        <v>1</v>
      </c>
      <c r="F10" s="7">
        <f>BASE!F10</f>
        <v>0</v>
      </c>
      <c r="G10" s="7">
        <f>BASE!G10</f>
        <v>195220</v>
      </c>
      <c r="H10" s="40">
        <f>BASE!H10*'FM-029 DEP26May25'!$H$949</f>
        <v>160471.90576611273</v>
      </c>
      <c r="I10" s="7">
        <f>BASE!I10*'FM-029 DEP26May25'!$I$949</f>
        <v>127017.31540665637</v>
      </c>
      <c r="J10" s="7"/>
      <c r="K10" s="7"/>
      <c r="L10" s="7"/>
      <c r="M10" s="36">
        <f>BASE!M10*$M$949</f>
        <v>0</v>
      </c>
      <c r="N10" s="1">
        <f t="shared" ref="N10:N71" si="0">COUNTIF(F10:M10,"&gt;0")</f>
        <v>3</v>
      </c>
      <c r="O10" s="8">
        <f>IFERROR(ROUND(AVERAGEIF(F10:M10,"&gt;0"),0),0)</f>
        <v>160903</v>
      </c>
      <c r="P10" s="9">
        <f t="shared" ref="P10:P71" si="1">IFERROR(ROUND(+O10*E10,0),0)</f>
        <v>160903</v>
      </c>
      <c r="Q10" s="40">
        <f t="array" ref="Q10">IFERROR(_xlfn.STDEV.P(IF((F10:M10&lt;&gt;0)*(F10:M10&lt;&gt;""), F10:M10)), 0)</f>
        <v>27845.298535430516</v>
      </c>
      <c r="R10" s="11">
        <f t="shared" ref="R10:R26" si="2">IFERROR(Q10/O10*100,0)</f>
        <v>17.305642862737496</v>
      </c>
      <c r="S10" s="12">
        <f t="shared" ref="S10:S71" si="3">IFERROR(100-R10,0)</f>
        <v>82.6943571372625</v>
      </c>
      <c r="T10" s="37" t="str">
        <f t="shared" ref="T10:T71" si="4">IF(S10&gt;70,"ALTO","BAJO")</f>
        <v>ALTO</v>
      </c>
    </row>
    <row r="11" spans="2:20" ht="75" hidden="1">
      <c r="B11" s="27">
        <v>2</v>
      </c>
      <c r="C11" s="31" t="s">
        <v>35</v>
      </c>
      <c r="D11" s="32" t="s">
        <v>34</v>
      </c>
      <c r="E11" s="32">
        <v>1</v>
      </c>
      <c r="F11" s="7">
        <f>BASE!F11</f>
        <v>0</v>
      </c>
      <c r="G11" s="7">
        <f>BASE!G11</f>
        <v>153892</v>
      </c>
      <c r="H11" s="40">
        <f>BASE!H11*'FM-029 DEP26May25'!$H$949</f>
        <v>139669.49569658624</v>
      </c>
      <c r="I11" s="7">
        <f>BASE!I11*'FM-029 DEP26May25'!$I$949</f>
        <v>127960.50253471456</v>
      </c>
      <c r="J11" s="7"/>
      <c r="K11" s="7"/>
      <c r="L11" s="7"/>
      <c r="M11" s="36">
        <f>BASE!M11*$M$949</f>
        <v>0</v>
      </c>
      <c r="N11" s="1">
        <f t="shared" si="0"/>
        <v>3</v>
      </c>
      <c r="O11" s="8">
        <f t="shared" ref="O11:O72" si="5">IFERROR(ROUND(AVERAGEIF(F11:M11,"&gt;0"),0),0)</f>
        <v>140507</v>
      </c>
      <c r="P11" s="9">
        <f t="shared" si="1"/>
        <v>140507</v>
      </c>
      <c r="Q11" s="40">
        <f t="array" ref="Q11">IFERROR(_xlfn.STDEV.P(IF((F11:M11&lt;&gt;0)*(F11:M11&lt;&gt;""), F11:M11)), 0)</f>
        <v>10603.053597470485</v>
      </c>
      <c r="R11" s="11">
        <f t="shared" si="2"/>
        <v>7.5462813934327011</v>
      </c>
      <c r="S11" s="12">
        <f t="shared" si="3"/>
        <v>92.453718606567293</v>
      </c>
      <c r="T11" s="37" t="str">
        <f t="shared" si="4"/>
        <v>ALTO</v>
      </c>
    </row>
    <row r="12" spans="2:20" ht="250.35" hidden="1" customHeight="1">
      <c r="B12" s="27">
        <v>3</v>
      </c>
      <c r="C12" s="31" t="s">
        <v>36</v>
      </c>
      <c r="D12" s="32" t="s">
        <v>34</v>
      </c>
      <c r="E12" s="32">
        <v>1</v>
      </c>
      <c r="F12" s="7">
        <f>BASE!F12</f>
        <v>0</v>
      </c>
      <c r="G12" s="7">
        <f>BASE!G12</f>
        <v>242861</v>
      </c>
      <c r="H12" s="40">
        <f>BASE!H12*'FM-029 DEP26May25'!$H$949</f>
        <v>220415.20937996241</v>
      </c>
      <c r="I12" s="7">
        <f>BASE!I12*'FM-029 DEP26May25'!$I$949</f>
        <v>201936.58144148113</v>
      </c>
      <c r="J12" s="7"/>
      <c r="K12" s="7"/>
      <c r="L12" s="7"/>
      <c r="M12" s="36">
        <f>BASE!M12*$M$949</f>
        <v>0</v>
      </c>
      <c r="N12" s="1">
        <f t="shared" si="0"/>
        <v>3</v>
      </c>
      <c r="O12" s="8">
        <f t="shared" si="5"/>
        <v>221738</v>
      </c>
      <c r="P12" s="9">
        <f t="shared" si="1"/>
        <v>221738</v>
      </c>
      <c r="Q12" s="40">
        <f t="array" ref="Q12">IFERROR(_xlfn.STDEV.P(IF((F12:M12&lt;&gt;0)*(F12:M12&lt;&gt;""), F12:M12)), 0)</f>
        <v>16733.470256412686</v>
      </c>
      <c r="R12" s="11">
        <f t="shared" si="2"/>
        <v>7.546505450762921</v>
      </c>
      <c r="S12" s="12">
        <f t="shared" si="3"/>
        <v>92.453494549237078</v>
      </c>
      <c r="T12" s="37" t="str">
        <f t="shared" si="4"/>
        <v>ALTO</v>
      </c>
    </row>
    <row r="13" spans="2:20" ht="60" hidden="1">
      <c r="B13" s="27">
        <v>4</v>
      </c>
      <c r="C13" s="31" t="s">
        <v>37</v>
      </c>
      <c r="D13" s="32" t="s">
        <v>38</v>
      </c>
      <c r="E13" s="32">
        <v>1</v>
      </c>
      <c r="F13" s="7">
        <f>BASE!F13</f>
        <v>0</v>
      </c>
      <c r="G13" s="7">
        <f>BASE!G13</f>
        <v>16155949</v>
      </c>
      <c r="H13" s="40">
        <f>BASE!H13*'FM-029 DEP26May25'!$H$949</f>
        <v>14028735.358268371</v>
      </c>
      <c r="I13" s="7"/>
      <c r="J13" s="7"/>
      <c r="K13" s="7">
        <f>BASE!K13*'FM-029 DEP26May25'!$K$949</f>
        <v>13637349.789983844</v>
      </c>
      <c r="L13" s="7">
        <f>BASE!L13*'FM-029 DEP26May25'!$L$949</f>
        <v>13278840.398912938</v>
      </c>
      <c r="M13" s="36">
        <f>BASE!M13*$M$949</f>
        <v>0</v>
      </c>
      <c r="N13" s="1">
        <f t="shared" si="0"/>
        <v>4</v>
      </c>
      <c r="O13" s="8">
        <f t="shared" si="5"/>
        <v>14275219</v>
      </c>
      <c r="P13" s="9">
        <f t="shared" si="1"/>
        <v>14275219</v>
      </c>
      <c r="Q13" s="40">
        <f t="array" ref="Q13">IFERROR(_xlfn.STDEV.P(IF((F13:M13&lt;&gt;0)*(F13:M13&lt;&gt;""), F13:M13)), 0)</f>
        <v>1117759.6973781532</v>
      </c>
      <c r="R13" s="11">
        <f t="shared" si="2"/>
        <v>7.8300703994674494</v>
      </c>
      <c r="S13" s="12">
        <f t="shared" si="3"/>
        <v>92.169929600532555</v>
      </c>
      <c r="T13" s="37" t="str">
        <f t="shared" si="4"/>
        <v>ALTO</v>
      </c>
    </row>
    <row r="14" spans="2:20" ht="60" hidden="1">
      <c r="B14" s="27">
        <v>5</v>
      </c>
      <c r="C14" s="31" t="s">
        <v>39</v>
      </c>
      <c r="D14" s="32" t="s">
        <v>38</v>
      </c>
      <c r="E14" s="32">
        <v>1</v>
      </c>
      <c r="F14" s="7">
        <f>BASE!F14</f>
        <v>0</v>
      </c>
      <c r="G14" s="7">
        <f>BASE!G14</f>
        <v>12299329</v>
      </c>
      <c r="H14" s="40">
        <f>BASE!H14*'FM-029 DEP26May25'!$H$949</f>
        <v>10679906.701066257</v>
      </c>
      <c r="I14" s="7">
        <f>BASE!I14*'FM-029 DEP26May25'!$I$949</f>
        <v>9206607.1170376893</v>
      </c>
      <c r="J14" s="7">
        <f>BASE!J14*'FM-029 DEP26May25'!$J$949</f>
        <v>8287763.2169464147</v>
      </c>
      <c r="K14" s="7">
        <f>BASE!K14*'FM-029 DEP26May25'!$K$949</f>
        <v>9609677.0597738288</v>
      </c>
      <c r="L14" s="7">
        <f>BASE!L14*'FM-029 DEP26May25'!$L$949</f>
        <v>9382105.3324274495</v>
      </c>
      <c r="M14" s="36">
        <f>BASE!M14*$M$949</f>
        <v>0</v>
      </c>
      <c r="N14" s="1">
        <f t="shared" si="0"/>
        <v>6</v>
      </c>
      <c r="O14" s="8">
        <f t="shared" si="5"/>
        <v>9910898</v>
      </c>
      <c r="P14" s="9">
        <f t="shared" si="1"/>
        <v>9910898</v>
      </c>
      <c r="Q14" s="40">
        <f t="array" ref="Q14">IFERROR(_xlfn.STDEV.P(IF((F14:M14&lt;&gt;0)*(F14:M14&lt;&gt;""), F14:M14)), 0)</f>
        <v>1277818.7753595316</v>
      </c>
      <c r="R14" s="11">
        <f t="shared" si="2"/>
        <v>12.893067564205904</v>
      </c>
      <c r="S14" s="12">
        <f t="shared" si="3"/>
        <v>87.106932435794093</v>
      </c>
      <c r="T14" s="37" t="str">
        <f t="shared" si="4"/>
        <v>ALTO</v>
      </c>
    </row>
    <row r="15" spans="2:20" s="3" customFormat="1" ht="60" hidden="1">
      <c r="B15" s="27">
        <v>6</v>
      </c>
      <c r="C15" s="31" t="s">
        <v>40</v>
      </c>
      <c r="D15" s="32" t="s">
        <v>38</v>
      </c>
      <c r="E15" s="32">
        <v>1</v>
      </c>
      <c r="F15" s="7">
        <f>BASE!F15</f>
        <v>0</v>
      </c>
      <c r="G15" s="7">
        <f>BASE!G15</f>
        <v>10081078</v>
      </c>
      <c r="H15" s="40">
        <f>BASE!H15*'FM-029 DEP26May25'!$H$949</f>
        <v>8753728.611122435</v>
      </c>
      <c r="I15" s="7">
        <f>BASE!I15*'FM-029 DEP26May25'!$I$949</f>
        <v>7546146.8238924388</v>
      </c>
      <c r="J15" s="7">
        <f>BASE!J15*'FM-029 DEP26May25'!$J$949</f>
        <v>6255316.3988869945</v>
      </c>
      <c r="K15" s="7">
        <f>BASE!K15*'FM-029 DEP26May25'!$K$949</f>
        <v>7463680.807754443</v>
      </c>
      <c r="L15" s="7">
        <f>BASE!L15*'FM-029 DEP26May25'!$L$949</f>
        <v>7377595.946811609</v>
      </c>
      <c r="M15" s="36">
        <f>BASE!M15*$M$949</f>
        <v>0</v>
      </c>
      <c r="N15" s="1">
        <f t="shared" si="0"/>
        <v>6</v>
      </c>
      <c r="O15" s="8">
        <f t="shared" si="5"/>
        <v>7912924</v>
      </c>
      <c r="P15" s="9">
        <f t="shared" si="1"/>
        <v>7912924</v>
      </c>
      <c r="Q15" s="40">
        <f t="array" ref="Q15">IFERROR(_xlfn.STDEV.P(IF((F15:M15&lt;&gt;0)*(F15:M15&lt;&gt;""), F15:M15)), 0)</f>
        <v>1209574.8694128147</v>
      </c>
      <c r="R15" s="11">
        <f t="shared" si="2"/>
        <v>15.286067064625097</v>
      </c>
      <c r="S15" s="12">
        <f t="shared" si="3"/>
        <v>84.713932935374899</v>
      </c>
      <c r="T15" s="37" t="str">
        <f t="shared" si="4"/>
        <v>ALTO</v>
      </c>
    </row>
    <row r="16" spans="2:20" ht="60" hidden="1">
      <c r="B16" s="27">
        <v>7</v>
      </c>
      <c r="C16" s="31" t="s">
        <v>41</v>
      </c>
      <c r="D16" s="32" t="s">
        <v>38</v>
      </c>
      <c r="E16" s="32">
        <v>1</v>
      </c>
      <c r="F16" s="7">
        <f>BASE!F16</f>
        <v>0</v>
      </c>
      <c r="G16" s="7"/>
      <c r="H16" s="40"/>
      <c r="I16" s="7">
        <v>3911871.8734846814</v>
      </c>
      <c r="J16" s="7">
        <v>3494056.1888519884</v>
      </c>
      <c r="K16" s="7">
        <v>4174035.1211631666</v>
      </c>
      <c r="L16" s="7">
        <v>3969429.0002911775</v>
      </c>
      <c r="M16" s="36">
        <f>BASE!M16*$M$949</f>
        <v>0</v>
      </c>
      <c r="N16" s="1">
        <f t="shared" si="0"/>
        <v>4</v>
      </c>
      <c r="O16" s="8">
        <f t="shared" si="5"/>
        <v>3887348</v>
      </c>
      <c r="P16" s="9">
        <f t="shared" si="1"/>
        <v>3887348</v>
      </c>
      <c r="Q16" s="40">
        <f t="array" ref="Q16">IFERROR(_xlfn.STDEV.P(IF((F16:M16&lt;&gt;0)*(F16:M16&lt;&gt;""), F16:M16)), 0)</f>
        <v>247086.35390101568</v>
      </c>
      <c r="R16" s="11">
        <f t="shared" si="2"/>
        <v>6.356167595517964</v>
      </c>
      <c r="S16" s="12">
        <f t="shared" si="3"/>
        <v>93.64383240448204</v>
      </c>
      <c r="T16" s="37" t="str">
        <f t="shared" si="4"/>
        <v>ALTO</v>
      </c>
    </row>
    <row r="17" spans="2:20" ht="409.35" customHeight="1">
      <c r="B17" s="27">
        <v>8</v>
      </c>
      <c r="C17" s="41" t="s">
        <v>42</v>
      </c>
      <c r="D17" s="32" t="s">
        <v>38</v>
      </c>
      <c r="E17" s="32">
        <v>1</v>
      </c>
      <c r="F17" s="7">
        <f>BASE!F17</f>
        <v>0</v>
      </c>
      <c r="G17" s="7"/>
      <c r="H17" s="40">
        <f>BASE!H17*'FM-029 DEP26May25'!$H$949</f>
        <v>19667109.729608007</v>
      </c>
      <c r="I17" s="7">
        <f>BASE!I17*'FM-029 DEP26May25'!$I$949</f>
        <v>13282542.479612077</v>
      </c>
      <c r="J17" s="7">
        <f>BASE!J17*'FM-029 DEP26May25'!$J$949</f>
        <v>0</v>
      </c>
      <c r="K17" s="7">
        <f>BASE!K17*'FM-029 DEP26May25'!$K$949</f>
        <v>0</v>
      </c>
      <c r="L17" s="7">
        <f>BASE!L17*'FM-029 DEP26May25'!$L$949</f>
        <v>0</v>
      </c>
      <c r="M17" s="36">
        <f>BASE!M17*$M$949</f>
        <v>0</v>
      </c>
      <c r="N17" s="1">
        <f t="shared" si="0"/>
        <v>2</v>
      </c>
      <c r="O17" s="8">
        <f t="shared" si="5"/>
        <v>16474826</v>
      </c>
      <c r="P17" s="9">
        <f t="shared" si="1"/>
        <v>16474826</v>
      </c>
      <c r="Q17" s="40">
        <f t="array" ref="Q17">IFERROR(_xlfn.STDEV.P(IF((F17:M17&lt;&gt;0)*(F17:M17&lt;&gt;""), F17:M17)), 0)</f>
        <v>3192283.6249979711</v>
      </c>
      <c r="R17" s="11">
        <f t="shared" si="2"/>
        <v>19.376736513016716</v>
      </c>
      <c r="S17" s="12">
        <f t="shared" si="3"/>
        <v>80.623263486983291</v>
      </c>
      <c r="T17" s="37" t="str">
        <f t="shared" si="4"/>
        <v>ALTO</v>
      </c>
    </row>
    <row r="18" spans="2:20" ht="158.44999999999999" hidden="1" customHeight="1">
      <c r="B18" s="27">
        <v>9</v>
      </c>
      <c r="C18" s="31" t="s">
        <v>1259</v>
      </c>
      <c r="D18" s="32" t="s">
        <v>38</v>
      </c>
      <c r="E18" s="32">
        <v>1</v>
      </c>
      <c r="F18" s="7">
        <f>BASE!F19</f>
        <v>0</v>
      </c>
      <c r="G18" s="7">
        <f>BASE!G19</f>
        <v>23991139</v>
      </c>
      <c r="H18" s="40">
        <f>BASE!H19*'FM-029 DEP26May25'!$H$949</f>
        <v>18321712.493373841</v>
      </c>
      <c r="I18" s="7">
        <f>BASE!I19*'FM-029 DEP26May25'!$I$949</f>
        <v>12652519.556975974</v>
      </c>
      <c r="J18" s="7"/>
      <c r="K18" s="7"/>
      <c r="L18" s="7"/>
      <c r="M18" s="36">
        <f>BASE!M19*$M$949</f>
        <v>0</v>
      </c>
      <c r="N18" s="1">
        <f t="shared" si="0"/>
        <v>3</v>
      </c>
      <c r="O18" s="8">
        <f t="shared" si="5"/>
        <v>18321790</v>
      </c>
      <c r="P18" s="9">
        <f t="shared" si="1"/>
        <v>18321790</v>
      </c>
      <c r="Q18" s="40">
        <f t="array" ref="Q18">IFERROR(_xlfn.STDEV.P(IF((F18:M18&lt;&gt;0)*(F18:M18&lt;&gt;""), F18:M18)), 0)</f>
        <v>4628972.004162251</v>
      </c>
      <c r="R18" s="11">
        <f t="shared" si="2"/>
        <v>25.264845870202919</v>
      </c>
      <c r="S18" s="12">
        <f t="shared" si="3"/>
        <v>74.735154129797081</v>
      </c>
      <c r="T18" s="37" t="str">
        <f t="shared" si="4"/>
        <v>ALTO</v>
      </c>
    </row>
    <row r="19" spans="2:20" ht="131.44999999999999" hidden="1" customHeight="1">
      <c r="B19" s="27">
        <v>10</v>
      </c>
      <c r="C19" s="31" t="s">
        <v>1260</v>
      </c>
      <c r="D19" s="32" t="s">
        <v>38</v>
      </c>
      <c r="E19" s="32">
        <v>1</v>
      </c>
      <c r="F19" s="7">
        <f>BASE!F20</f>
        <v>0</v>
      </c>
      <c r="G19" s="7">
        <f>BASE!G20</f>
        <v>9402586</v>
      </c>
      <c r="H19" s="40">
        <f>BASE!H20*'FM-029 DEP26May25'!$H$949</f>
        <v>8164570.208447055</v>
      </c>
      <c r="I19" s="7">
        <f>BASE!I20*'FM-029 DEP26May25'!$I$949</f>
        <v>7038262.28785541</v>
      </c>
      <c r="J19" s="7"/>
      <c r="K19" s="7">
        <f>BASE!K20*'FM-029 DEP26May25'!$K$949</f>
        <v>7010230.9046849757</v>
      </c>
      <c r="L19" s="7"/>
      <c r="M19" s="36">
        <f>BASE!M20*$M$949</f>
        <v>0</v>
      </c>
      <c r="N19" s="1">
        <f t="shared" si="0"/>
        <v>4</v>
      </c>
      <c r="O19" s="8">
        <f t="shared" si="5"/>
        <v>7903912</v>
      </c>
      <c r="P19" s="9">
        <f t="shared" si="1"/>
        <v>7903912</v>
      </c>
      <c r="Q19" s="40">
        <f t="array" ref="Q19">IFERROR(_xlfn.STDEV.P(IF((F19:M19&lt;&gt;0)*(F19:M19&lt;&gt;""), F19:M19)), 0)</f>
        <v>982596.27825545357</v>
      </c>
      <c r="R19" s="11">
        <f t="shared" si="2"/>
        <v>12.431771485505577</v>
      </c>
      <c r="S19" s="12">
        <f t="shared" si="3"/>
        <v>87.568228514494422</v>
      </c>
      <c r="T19" s="37" t="str">
        <f t="shared" si="4"/>
        <v>ALTO</v>
      </c>
    </row>
    <row r="20" spans="2:20" ht="133.35" hidden="1" customHeight="1">
      <c r="B20" s="27">
        <v>11</v>
      </c>
      <c r="C20" s="31" t="s">
        <v>1261</v>
      </c>
      <c r="D20" s="32" t="s">
        <v>38</v>
      </c>
      <c r="E20" s="32">
        <v>1</v>
      </c>
      <c r="F20" s="7">
        <f>BASE!F21</f>
        <v>0</v>
      </c>
      <c r="G20" s="7">
        <f>BASE!G21</f>
        <v>9265099</v>
      </c>
      <c r="H20" s="40">
        <f>BASE!H21*'FM-029 DEP26May25'!$H$949</f>
        <v>7052807.2172638522</v>
      </c>
      <c r="I20" s="7"/>
      <c r="J20" s="7"/>
      <c r="K20" s="7">
        <f>BASE!K21*'FM-029 DEP26May25'!$K$949</f>
        <v>5284200.0969305336</v>
      </c>
      <c r="L20" s="7"/>
      <c r="M20" s="36">
        <f>BASE!M21*$M$949</f>
        <v>0</v>
      </c>
      <c r="N20" s="1">
        <f t="shared" si="0"/>
        <v>3</v>
      </c>
      <c r="O20" s="8">
        <f t="shared" si="5"/>
        <v>7200702</v>
      </c>
      <c r="P20" s="9">
        <f t="shared" si="1"/>
        <v>7200702</v>
      </c>
      <c r="Q20" s="40">
        <f t="array" ref="Q20">IFERROR(_xlfn.STDEV.P(IF((F20:M20&lt;&gt;0)*(F20:M20&lt;&gt;""), F20:M20)), 0)</f>
        <v>1628556.353015193</v>
      </c>
      <c r="R20" s="11">
        <f t="shared" si="2"/>
        <v>22.616633114593451</v>
      </c>
      <c r="S20" s="12">
        <f t="shared" si="3"/>
        <v>77.383366885406545</v>
      </c>
      <c r="T20" s="37" t="str">
        <f t="shared" si="4"/>
        <v>ALTO</v>
      </c>
    </row>
    <row r="21" spans="2:20" ht="126" hidden="1" customHeight="1">
      <c r="B21" s="27">
        <v>12</v>
      </c>
      <c r="C21" s="41" t="s">
        <v>1262</v>
      </c>
      <c r="D21" s="32" t="s">
        <v>38</v>
      </c>
      <c r="E21" s="32">
        <v>1</v>
      </c>
      <c r="F21" s="7">
        <f>BASE!F22</f>
        <v>0</v>
      </c>
      <c r="G21" s="7">
        <f>BASE!G22</f>
        <v>15121112</v>
      </c>
      <c r="H21" s="40">
        <f>BASE!H22*'FM-029 DEP26May25'!$H$949</f>
        <v>11393092.338619063</v>
      </c>
      <c r="I21" s="7">
        <f>BASE!I22*'FM-029 DEP26May25'!$I$949</f>
        <v>7647669.8346925275</v>
      </c>
      <c r="J21" s="7"/>
      <c r="K21" s="7"/>
      <c r="L21" s="7"/>
      <c r="M21" s="36">
        <f>BASE!M22*$M$949</f>
        <v>0</v>
      </c>
      <c r="N21" s="1">
        <f t="shared" si="0"/>
        <v>3</v>
      </c>
      <c r="O21" s="8">
        <f t="shared" si="5"/>
        <v>11387291</v>
      </c>
      <c r="P21" s="9">
        <f t="shared" si="1"/>
        <v>11387291</v>
      </c>
      <c r="Q21" s="40">
        <f t="array" ref="Q21">IFERROR(_xlfn.STDEV.P(IF((F21:M21&lt;&gt;0)*(F21:M21&lt;&gt;""), F21:M21)), 0)</f>
        <v>3051022.745221993</v>
      </c>
      <c r="R21" s="11">
        <f t="shared" si="2"/>
        <v>26.793227161947407</v>
      </c>
      <c r="S21" s="12">
        <f t="shared" si="3"/>
        <v>73.206772838052586</v>
      </c>
      <c r="T21" s="37" t="str">
        <f t="shared" si="4"/>
        <v>ALTO</v>
      </c>
    </row>
    <row r="22" spans="2:20" ht="134.25" hidden="1" customHeight="1">
      <c r="B22" s="27">
        <v>13</v>
      </c>
      <c r="C22" s="31" t="s">
        <v>48</v>
      </c>
      <c r="D22" s="32" t="s">
        <v>38</v>
      </c>
      <c r="E22" s="32">
        <v>1</v>
      </c>
      <c r="F22" s="7">
        <f>BASE!F23</f>
        <v>0</v>
      </c>
      <c r="G22" s="7">
        <f>BASE!G23</f>
        <v>5416289</v>
      </c>
      <c r="H22" s="40">
        <f>BASE!H23*'FM-029 DEP26May25'!$H$949</f>
        <v>4849750.0916487509</v>
      </c>
      <c r="I22" s="7">
        <f>BASE!I23*'FM-029 DEP26May25'!$I$949</f>
        <v>4364190.9521710379</v>
      </c>
      <c r="J22" s="7"/>
      <c r="K22" s="7">
        <f>BASE!K23*'FM-029 DEP26May25'!$K$949</f>
        <v>4443352.8271405492</v>
      </c>
      <c r="L22" s="7"/>
      <c r="M22" s="36">
        <f>BASE!M23*$M$949</f>
        <v>0</v>
      </c>
      <c r="N22" s="1">
        <f t="shared" si="0"/>
        <v>4</v>
      </c>
      <c r="O22" s="8">
        <f t="shared" si="5"/>
        <v>4768396</v>
      </c>
      <c r="P22" s="9">
        <f t="shared" si="1"/>
        <v>4768396</v>
      </c>
      <c r="Q22" s="40">
        <f t="array" ref="Q22">IFERROR(_xlfn.STDEV.P(IF((F22:M22&lt;&gt;0)*(F22:M22&lt;&gt;""), F22:M22)), 0)</f>
        <v>416958.81468966068</v>
      </c>
      <c r="R22" s="11">
        <f t="shared" si="2"/>
        <v>8.744215343894691</v>
      </c>
      <c r="S22" s="12">
        <f t="shared" si="3"/>
        <v>91.255784656105305</v>
      </c>
      <c r="T22" s="37" t="str">
        <f t="shared" si="4"/>
        <v>ALTO</v>
      </c>
    </row>
    <row r="23" spans="2:20" ht="157.69999999999999" hidden="1" customHeight="1">
      <c r="B23" s="27">
        <v>14</v>
      </c>
      <c r="C23" s="41" t="s">
        <v>49</v>
      </c>
      <c r="D23" s="32" t="s">
        <v>38</v>
      </c>
      <c r="E23" s="32">
        <v>1</v>
      </c>
      <c r="F23" s="7">
        <f>BASE!F24</f>
        <v>0</v>
      </c>
      <c r="G23" s="7">
        <f>BASE!G24</f>
        <v>21836252</v>
      </c>
      <c r="H23" s="40">
        <f>BASE!H24*'FM-029 DEP26May25'!$H$949</f>
        <v>16622238.482663976</v>
      </c>
      <c r="I23" s="7">
        <f>BASE!I24*'FM-029 DEP26May25'!$I$949</f>
        <v>11402332.625082653</v>
      </c>
      <c r="J23" s="7"/>
      <c r="K23" s="7"/>
      <c r="L23" s="7"/>
      <c r="M23" s="36">
        <f>BASE!M24*$M$949</f>
        <v>0</v>
      </c>
      <c r="N23" s="1">
        <f t="shared" si="0"/>
        <v>3</v>
      </c>
      <c r="O23" s="8">
        <f t="shared" si="5"/>
        <v>16620274</v>
      </c>
      <c r="P23" s="9">
        <f t="shared" si="1"/>
        <v>16620274</v>
      </c>
      <c r="Q23" s="40">
        <f t="array" ref="Q23">IFERROR(_xlfn.STDEV.P(IF((F23:M23&lt;&gt;0)*(F23:M23&lt;&gt;""), F23:M23)), 0)</f>
        <v>4259629.9740607366</v>
      </c>
      <c r="R23" s="11">
        <f t="shared" si="2"/>
        <v>25.629120037736662</v>
      </c>
      <c r="S23" s="12">
        <f t="shared" si="3"/>
        <v>74.370879962263331</v>
      </c>
      <c r="T23" s="37" t="str">
        <f t="shared" si="4"/>
        <v>ALTO</v>
      </c>
    </row>
    <row r="24" spans="2:20" ht="161.25" hidden="1" customHeight="1">
      <c r="B24" s="27">
        <v>15</v>
      </c>
      <c r="C24" s="41" t="s">
        <v>50</v>
      </c>
      <c r="D24" s="32" t="s">
        <v>38</v>
      </c>
      <c r="E24" s="32">
        <v>1</v>
      </c>
      <c r="F24" s="7">
        <f>BASE!F25</f>
        <v>0</v>
      </c>
      <c r="G24" s="7">
        <f>BASE!G25</f>
        <v>13546608</v>
      </c>
      <c r="H24" s="40">
        <f>BASE!H25*'FM-029 DEP26May25'!$H$949</f>
        <v>11083817.929633593</v>
      </c>
      <c r="I24" s="7">
        <f>BASE!I25*'FM-029 DEP26May25'!$I$949</f>
        <v>8704928.2741899919</v>
      </c>
      <c r="J24" s="7">
        <f>BASE!J25*'FM-029 DEP26May25'!$J$949</f>
        <v>8327589.0853603818</v>
      </c>
      <c r="K24" s="7">
        <f>BASE!K25*'FM-029 DEP26May25'!$K$949</f>
        <v>8565804.9596122783</v>
      </c>
      <c r="L24" s="7">
        <f>BASE!L25*'FM-029 DEP26May25'!$L$949</f>
        <v>9565090.4911190923</v>
      </c>
      <c r="M24" s="36">
        <f>BASE!M25*$M$949</f>
        <v>0</v>
      </c>
      <c r="N24" s="1">
        <f t="shared" si="0"/>
        <v>6</v>
      </c>
      <c r="O24" s="8">
        <f t="shared" si="5"/>
        <v>9965640</v>
      </c>
      <c r="P24" s="9">
        <f t="shared" si="1"/>
        <v>9965640</v>
      </c>
      <c r="Q24" s="40">
        <f t="array" ref="Q24">IFERROR(_xlfn.STDEV.P(IF((F24:M24&lt;&gt;0)*(F24:M24&lt;&gt;""), F24:M24)), 0)</f>
        <v>1846899.9523188286</v>
      </c>
      <c r="R24" s="11">
        <f t="shared" si="2"/>
        <v>18.532677804123253</v>
      </c>
      <c r="S24" s="12">
        <f t="shared" si="3"/>
        <v>81.467322195876747</v>
      </c>
      <c r="T24" s="37" t="str">
        <f t="shared" si="4"/>
        <v>ALTO</v>
      </c>
    </row>
    <row r="25" spans="2:20" ht="162" hidden="1" customHeight="1">
      <c r="B25" s="27">
        <v>16</v>
      </c>
      <c r="C25" s="31" t="s">
        <v>51</v>
      </c>
      <c r="D25" s="32" t="s">
        <v>38</v>
      </c>
      <c r="E25" s="32">
        <v>1</v>
      </c>
      <c r="F25" s="7">
        <f>BASE!F26</f>
        <v>0</v>
      </c>
      <c r="G25" s="7">
        <f>BASE!G26</f>
        <v>9713978</v>
      </c>
      <c r="H25" s="40">
        <f>BASE!H26*'FM-029 DEP26May25'!$H$949</f>
        <v>8549911.6501968987</v>
      </c>
      <c r="I25" s="7">
        <f>BASE!I26*'FM-029 DEP26May25'!$I$949</f>
        <v>7514291.4392770547</v>
      </c>
      <c r="J25" s="7">
        <f>BASE!J26*'FM-029 DEP26May25'!$J$949</f>
        <v>6990767.4355982412</v>
      </c>
      <c r="K25" s="7">
        <f>BASE!K26*'FM-029 DEP26May25'!$K$949</f>
        <v>8526174.2810985465</v>
      </c>
      <c r="L25" s="7">
        <f>BASE!L26*'FM-029 DEP26May25'!$L$949</f>
        <v>7776834.0745413965</v>
      </c>
      <c r="M25" s="36">
        <f>BASE!M26*$M$949</f>
        <v>0</v>
      </c>
      <c r="N25" s="1">
        <f t="shared" si="0"/>
        <v>6</v>
      </c>
      <c r="O25" s="8">
        <f t="shared" si="5"/>
        <v>8178659</v>
      </c>
      <c r="P25" s="9">
        <f t="shared" si="1"/>
        <v>8178659</v>
      </c>
      <c r="Q25" s="40">
        <f t="array" ref="Q25">IFERROR(_xlfn.STDEV.P(IF((F25:M25&lt;&gt;0)*(F25:M25&lt;&gt;""), F25:M25)), 0)</f>
        <v>878420.33672880661</v>
      </c>
      <c r="R25" s="11">
        <f t="shared" si="2"/>
        <v>10.740395665460641</v>
      </c>
      <c r="S25" s="12">
        <f t="shared" si="3"/>
        <v>89.259604334539361</v>
      </c>
      <c r="T25" s="37" t="str">
        <f t="shared" si="4"/>
        <v>ALTO</v>
      </c>
    </row>
    <row r="26" spans="2:20" ht="165" hidden="1" customHeight="1">
      <c r="B26" s="27">
        <v>17</v>
      </c>
      <c r="C26" s="31" t="s">
        <v>52</v>
      </c>
      <c r="D26" s="32" t="s">
        <v>38</v>
      </c>
      <c r="E26" s="32">
        <v>1</v>
      </c>
      <c r="F26" s="7">
        <f>BASE!F27</f>
        <v>0</v>
      </c>
      <c r="G26" s="7">
        <f>BASE!G27</f>
        <v>1744276</v>
      </c>
      <c r="H26" s="40">
        <f>BASE!H27*'FM-029 DEP26May25'!$H$949</f>
        <v>1417364.3427953834</v>
      </c>
      <c r="I26" s="7">
        <f>BASE!I27*'FM-029 DEP26May25'!$I$949</f>
        <v>1100143.028432885</v>
      </c>
      <c r="J26" s="7">
        <f>BASE!J27*'FM-029 DEP26May25'!$J$949</f>
        <v>943873.08141100453</v>
      </c>
      <c r="K26" s="7">
        <f>BASE!K27*'FM-029 DEP26May25'!$K$949</f>
        <v>1209240.9693053311</v>
      </c>
      <c r="L26" s="7">
        <f>BASE!L27*'FM-029 DEP26May25'!$L$949</f>
        <v>1308338.6450548386</v>
      </c>
      <c r="M26" s="36">
        <f>BASE!M27*$M$949</f>
        <v>0</v>
      </c>
      <c r="N26" s="1">
        <f t="shared" si="0"/>
        <v>6</v>
      </c>
      <c r="O26" s="8">
        <f t="shared" si="5"/>
        <v>1287206</v>
      </c>
      <c r="P26" s="9">
        <f t="shared" si="1"/>
        <v>1287206</v>
      </c>
      <c r="Q26" s="40">
        <f t="array" ref="Q26">IFERROR(_xlfn.STDEV.P(IF((F26:M26&lt;&gt;0)*(F26:M26&lt;&gt;""), F26:M26)), 0)</f>
        <v>253393.42339395033</v>
      </c>
      <c r="R26" s="11">
        <f t="shared" si="2"/>
        <v>19.685537776700105</v>
      </c>
      <c r="S26" s="12">
        <f t="shared" si="3"/>
        <v>80.314462223299898</v>
      </c>
      <c r="T26" s="37" t="str">
        <f t="shared" si="4"/>
        <v>ALTO</v>
      </c>
    </row>
    <row r="27" spans="2:20" ht="150" hidden="1">
      <c r="B27" s="27">
        <v>18</v>
      </c>
      <c r="C27" s="31" t="s">
        <v>53</v>
      </c>
      <c r="D27" s="32" t="s">
        <v>38</v>
      </c>
      <c r="E27" s="32">
        <v>1</v>
      </c>
      <c r="F27" s="7">
        <f>BASE!F28</f>
        <v>0</v>
      </c>
      <c r="G27" s="7">
        <f>BASE!G28</f>
        <v>5239046</v>
      </c>
      <c r="H27" s="40">
        <f>BASE!H28*'FM-029 DEP26May25'!$H$949</f>
        <v>4549233.4427030524</v>
      </c>
      <c r="I27" s="7">
        <f>BASE!I28*'FM-029 DEP26May25'!$I$949</f>
        <v>3921663.4163544187</v>
      </c>
      <c r="J27" s="7"/>
      <c r="K27" s="7">
        <f>BASE!K28*'FM-029 DEP26May25'!$K$949</f>
        <v>2379531.5185783524</v>
      </c>
      <c r="L27" s="7"/>
      <c r="M27" s="36">
        <f>BASE!M28*$M$949</f>
        <v>0</v>
      </c>
      <c r="N27" s="1">
        <f t="shared" si="0"/>
        <v>4</v>
      </c>
      <c r="O27" s="8">
        <f t="shared" si="5"/>
        <v>4022369</v>
      </c>
      <c r="P27" s="9">
        <f t="shared" si="1"/>
        <v>4022369</v>
      </c>
      <c r="Q27" s="40">
        <f t="array" ref="Q27">IFERROR(_xlfn.STDEV.P(IF((F27:M27&lt;&gt;0)*(F27:M27&lt;&gt;""), F27:M27)), 0)</f>
        <v>1056757.5015411945</v>
      </c>
      <c r="R27" s="11">
        <f>IFERROR(Q27/O27*100,0)</f>
        <v>26.272017846726509</v>
      </c>
      <c r="S27" s="12">
        <f t="shared" si="3"/>
        <v>73.727982153273487</v>
      </c>
      <c r="T27" s="37" t="str">
        <f t="shared" si="4"/>
        <v>ALTO</v>
      </c>
    </row>
    <row r="28" spans="2:20" ht="161.25" hidden="1" customHeight="1">
      <c r="B28" s="27">
        <v>19</v>
      </c>
      <c r="C28" s="31" t="s">
        <v>54</v>
      </c>
      <c r="D28" s="32" t="s">
        <v>38</v>
      </c>
      <c r="E28" s="32">
        <v>1</v>
      </c>
      <c r="F28" s="7">
        <f>BASE!F29</f>
        <v>0</v>
      </c>
      <c r="G28" s="7">
        <f>BASE!G29</f>
        <v>6912750</v>
      </c>
      <c r="H28" s="40">
        <f>BASE!H29*'FM-029 DEP26May25'!$H$949</f>
        <v>5616981.2939357571</v>
      </c>
      <c r="I28" s="7">
        <f>BASE!I29*'FM-029 DEP26May25'!$I$949</f>
        <v>4359599.9779590033</v>
      </c>
      <c r="J28" s="7"/>
      <c r="K28" s="7">
        <f>BASE!K29*'FM-029 DEP26May25'!$K$949</f>
        <v>3579182.8109854604</v>
      </c>
      <c r="L28" s="7"/>
      <c r="M28" s="36">
        <f>BASE!M29*$M$949</f>
        <v>0</v>
      </c>
      <c r="N28" s="1">
        <f t="shared" si="0"/>
        <v>4</v>
      </c>
      <c r="O28" s="8">
        <f t="shared" si="5"/>
        <v>5117129</v>
      </c>
      <c r="P28" s="9">
        <f t="shared" si="1"/>
        <v>5117129</v>
      </c>
      <c r="Q28" s="40">
        <f t="array" ref="Q28">IFERROR(_xlfn.STDEV.P(IF((F28:M28&lt;&gt;0)*(F28:M28&lt;&gt;""), F28:M28)), 0)</f>
        <v>1266218.3649485242</v>
      </c>
      <c r="R28" s="11">
        <f t="shared" ref="R28:R89" si="6">IFERROR(Q28/O28*100,0)</f>
        <v>24.744702839199952</v>
      </c>
      <c r="S28" s="12">
        <f t="shared" si="3"/>
        <v>75.255297160800041</v>
      </c>
      <c r="T28" s="37" t="str">
        <f t="shared" si="4"/>
        <v>ALTO</v>
      </c>
    </row>
    <row r="29" spans="2:20" ht="56.25" hidden="1" customHeight="1">
      <c r="B29" s="27">
        <v>20</v>
      </c>
      <c r="C29" s="31" t="s">
        <v>55</v>
      </c>
      <c r="D29" s="32" t="s">
        <v>38</v>
      </c>
      <c r="E29" s="32">
        <v>1</v>
      </c>
      <c r="F29" s="7">
        <f>BASE!F30</f>
        <v>0</v>
      </c>
      <c r="G29" s="7">
        <f>BASE!G30</f>
        <v>17373038</v>
      </c>
      <c r="H29" s="40">
        <f>BASE!H30*'FM-029 DEP26May25'!$H$949</f>
        <v>15085574.22910241</v>
      </c>
      <c r="I29" s="7">
        <f>BASE!I30*'FM-029 DEP26May25'!$I$949</f>
        <v>13004509.821467929</v>
      </c>
      <c r="J29" s="7">
        <f>BASE!J30*'FM-029 DEP26May25'!$J$949</f>
        <v>10622886.634951981</v>
      </c>
      <c r="K29" s="7">
        <f>BASE!K30*'FM-029 DEP26May25'!$K$949</f>
        <v>12335313.974151859</v>
      </c>
      <c r="L29" s="7">
        <f>BASE!L30*'FM-029 DEP26May25'!$L$949</f>
        <v>11103821.821799478</v>
      </c>
      <c r="M29" s="36">
        <f>BASE!M30*$M$949</f>
        <v>0</v>
      </c>
      <c r="N29" s="1">
        <f t="shared" si="0"/>
        <v>6</v>
      </c>
      <c r="O29" s="8">
        <f t="shared" si="5"/>
        <v>13254191</v>
      </c>
      <c r="P29" s="9">
        <f t="shared" si="1"/>
        <v>13254191</v>
      </c>
      <c r="Q29" s="40">
        <f t="array" ref="Q29">IFERROR(_xlfn.STDEV.P(IF((F29:M29&lt;&gt;0)*(F29:M29&lt;&gt;""), F29:M29)), 0)</f>
        <v>2337141.811589045</v>
      </c>
      <c r="R29" s="11">
        <f t="shared" si="6"/>
        <v>17.633228701691753</v>
      </c>
      <c r="S29" s="12">
        <f t="shared" si="3"/>
        <v>82.366771298308251</v>
      </c>
      <c r="T29" s="37" t="str">
        <f t="shared" si="4"/>
        <v>ALTO</v>
      </c>
    </row>
    <row r="30" spans="2:20" ht="75" hidden="1" customHeight="1">
      <c r="B30" s="27">
        <v>21</v>
      </c>
      <c r="C30" s="31" t="s">
        <v>56</v>
      </c>
      <c r="D30" s="32" t="s">
        <v>38</v>
      </c>
      <c r="E30" s="32">
        <v>1</v>
      </c>
      <c r="F30" s="7">
        <f>BASE!F31</f>
        <v>0</v>
      </c>
      <c r="G30" s="7">
        <f>BASE!G31</f>
        <v>5490919</v>
      </c>
      <c r="H30" s="40">
        <f>BASE!H31*'FM-029 DEP26May25'!$H$949</f>
        <v>4461675.6966695404</v>
      </c>
      <c r="I30" s="7">
        <f>BASE!I31*'FM-029 DEP26May25'!$I$949</f>
        <v>3462925.6667401362</v>
      </c>
      <c r="J30" s="7">
        <f>BASE!J31*'FM-029 DEP26May25'!$J$949</f>
        <v>0</v>
      </c>
      <c r="K30" s="7">
        <f>BASE!K31*'FM-029 DEP26May25'!$K$949</f>
        <v>0</v>
      </c>
      <c r="L30" s="7">
        <f>BASE!L31*'FM-029 DEP26May25'!$L$949</f>
        <v>0</v>
      </c>
      <c r="M30" s="36">
        <f>BASE!M31*$M$949</f>
        <v>0</v>
      </c>
      <c r="N30" s="1">
        <f t="shared" si="0"/>
        <v>3</v>
      </c>
      <c r="O30" s="8">
        <f t="shared" si="5"/>
        <v>4471840</v>
      </c>
      <c r="P30" s="9">
        <f t="shared" si="1"/>
        <v>4471840</v>
      </c>
      <c r="Q30" s="40">
        <f t="array" ref="Q30">IFERROR(_xlfn.STDEV.P(IF((F30:M30&lt;&gt;0)*(F30:M30&lt;&gt;""), F30:M30)), 0)</f>
        <v>827956.00792158302</v>
      </c>
      <c r="R30" s="11">
        <f t="shared" si="6"/>
        <v>18.514884430605367</v>
      </c>
      <c r="S30" s="12">
        <f t="shared" si="3"/>
        <v>81.485115569394637</v>
      </c>
      <c r="T30" s="37" t="str">
        <f t="shared" si="4"/>
        <v>ALTO</v>
      </c>
    </row>
    <row r="31" spans="2:20" ht="50.25" hidden="1" customHeight="1">
      <c r="B31" s="27">
        <v>22</v>
      </c>
      <c r="C31" s="31" t="s">
        <v>57</v>
      </c>
      <c r="D31" s="32" t="s">
        <v>38</v>
      </c>
      <c r="E31" s="32">
        <v>1</v>
      </c>
      <c r="F31" s="7">
        <f>BASE!F32</f>
        <v>0</v>
      </c>
      <c r="G31" s="7">
        <f>BASE!G32</f>
        <v>6615179</v>
      </c>
      <c r="H31" s="40">
        <f>BASE!H32*'FM-029 DEP26May25'!$H$949</f>
        <v>5744174.3071816713</v>
      </c>
      <c r="I31" s="7">
        <f>BASE!I32*'FM-029 DEP26May25'!$I$949</f>
        <v>4951761.7610756001</v>
      </c>
      <c r="J31" s="7">
        <f>BASE!J32*'FM-029 DEP26May25'!$J$949</f>
        <v>3863109.2361547439</v>
      </c>
      <c r="K31" s="7">
        <f>BASE!K32*'FM-029 DEP26May25'!$K$949</f>
        <v>4675395.460420032</v>
      </c>
      <c r="L31" s="7">
        <f>BASE!L32*'FM-029 DEP26May25'!$L$949</f>
        <v>4616195.4275453752</v>
      </c>
      <c r="M31" s="36">
        <f>BASE!M32*$M$949</f>
        <v>0</v>
      </c>
      <c r="N31" s="1">
        <f t="shared" si="0"/>
        <v>6</v>
      </c>
      <c r="O31" s="8">
        <f t="shared" si="5"/>
        <v>5077636</v>
      </c>
      <c r="P31" s="9">
        <f t="shared" si="1"/>
        <v>5077636</v>
      </c>
      <c r="Q31" s="40">
        <f t="array" ref="Q31">IFERROR(_xlfn.STDEV.P(IF((F31:M31&lt;&gt;0)*(F31:M31&lt;&gt;""), F31:M31)), 0)</f>
        <v>882605.6338572742</v>
      </c>
      <c r="R31" s="11">
        <f t="shared" si="6"/>
        <v>17.382215540012599</v>
      </c>
      <c r="S31" s="12">
        <f t="shared" si="3"/>
        <v>82.617784459987405</v>
      </c>
      <c r="T31" s="37" t="str">
        <f t="shared" si="4"/>
        <v>ALTO</v>
      </c>
    </row>
    <row r="32" spans="2:20" ht="55.5" hidden="1" customHeight="1">
      <c r="B32" s="27">
        <v>23</v>
      </c>
      <c r="C32" s="31" t="s">
        <v>58</v>
      </c>
      <c r="D32" s="32" t="s">
        <v>38</v>
      </c>
      <c r="E32" s="32">
        <v>1</v>
      </c>
      <c r="F32" s="7">
        <f>BASE!F33</f>
        <v>0</v>
      </c>
      <c r="G32" s="7">
        <f>BASE!G33</f>
        <v>7138826</v>
      </c>
      <c r="H32" s="40">
        <f>BASE!H33*'FM-029 DEP26May25'!$H$949</f>
        <v>6198873.9920394896</v>
      </c>
      <c r="I32" s="7">
        <f>BASE!I33*'FM-029 DEP26May25'!$I$949</f>
        <v>5343735.3361251922</v>
      </c>
      <c r="J32" s="7">
        <f>BASE!J33*'FM-029 DEP26May25'!$J$949</f>
        <v>4092771.744008617</v>
      </c>
      <c r="K32" s="7">
        <f>BASE!K33*'FM-029 DEP26May25'!$K$949</f>
        <v>4953392.0840064622</v>
      </c>
      <c r="L32" s="7">
        <f>BASE!L33*'FM-029 DEP26May25'!$L$949</f>
        <v>4890672.4478307292</v>
      </c>
      <c r="M32" s="36">
        <f>BASE!M33*$M$949</f>
        <v>0</v>
      </c>
      <c r="N32" s="1">
        <f t="shared" si="0"/>
        <v>6</v>
      </c>
      <c r="O32" s="8">
        <f t="shared" si="5"/>
        <v>5436379</v>
      </c>
      <c r="P32" s="9">
        <f t="shared" si="1"/>
        <v>5436379</v>
      </c>
      <c r="Q32" s="40">
        <f t="array" ref="Q32">IFERROR(_xlfn.STDEV.P(IF((F32:M32&lt;&gt;0)*(F32:M32&lt;&gt;""), F32:M32)), 0)</f>
        <v>985279.96948444424</v>
      </c>
      <c r="R32" s="11">
        <f t="shared" si="6"/>
        <v>18.123827817825877</v>
      </c>
      <c r="S32" s="12">
        <f t="shared" si="3"/>
        <v>81.876172182174116</v>
      </c>
      <c r="T32" s="37" t="str">
        <f t="shared" si="4"/>
        <v>ALTO</v>
      </c>
    </row>
    <row r="33" spans="2:20" ht="18">
      <c r="B33" s="27">
        <v>24</v>
      </c>
      <c r="C33" s="28" t="s">
        <v>59</v>
      </c>
      <c r="D33" s="32" t="s">
        <v>60</v>
      </c>
      <c r="E33" s="32">
        <v>1</v>
      </c>
      <c r="F33" s="7">
        <f>BASE!F34</f>
        <v>0</v>
      </c>
      <c r="G33" s="7"/>
      <c r="H33" s="40">
        <f>BASE!H34*'FM-029 DEP26May25'!$H$949</f>
        <v>41925.468120558988</v>
      </c>
      <c r="I33" s="7">
        <f>BASE!I34*'FM-029 DEP26May25'!$I$949</f>
        <v>28775.900374696932</v>
      </c>
      <c r="J33" s="7"/>
      <c r="K33" s="7"/>
      <c r="L33" s="7"/>
      <c r="M33" s="36">
        <f>BASE!M34*$M$949</f>
        <v>0</v>
      </c>
      <c r="N33" s="1">
        <f t="shared" si="0"/>
        <v>2</v>
      </c>
      <c r="O33" s="8">
        <f t="shared" si="5"/>
        <v>35351</v>
      </c>
      <c r="P33" s="9">
        <f t="shared" si="1"/>
        <v>35351</v>
      </c>
      <c r="Q33" s="40">
        <f t="array" ref="Q33">IFERROR(_xlfn.STDEV.P(IF((F33:M33&lt;&gt;0)*(F33:M33&lt;&gt;""), F33:M33)), 0)</f>
        <v>6574.7838729310533</v>
      </c>
      <c r="R33" s="11">
        <f t="shared" si="6"/>
        <v>18.598579595855995</v>
      </c>
      <c r="S33" s="12">
        <f t="shared" si="3"/>
        <v>81.401420404144005</v>
      </c>
      <c r="T33" s="37" t="str">
        <f t="shared" si="4"/>
        <v>ALTO</v>
      </c>
    </row>
    <row r="34" spans="2:20" ht="18" hidden="1">
      <c r="B34" s="27">
        <v>25</v>
      </c>
      <c r="C34" s="28" t="s">
        <v>61</v>
      </c>
      <c r="D34" s="32" t="s">
        <v>60</v>
      </c>
      <c r="E34" s="32">
        <v>1</v>
      </c>
      <c r="F34" s="7">
        <f>BASE!F35</f>
        <v>0</v>
      </c>
      <c r="G34" s="7">
        <f>BASE!G35</f>
        <v>59184</v>
      </c>
      <c r="H34" s="40">
        <f>BASE!H35*'FM-029 DEP26May25'!$H$949</f>
        <v>48105.138971563647</v>
      </c>
      <c r="I34" s="7">
        <f>BASE!I35*'FM-029 DEP26May25'!$I$949</f>
        <v>37355.860700903679</v>
      </c>
      <c r="J34" s="7">
        <f>BASE!J35*'FM-029 DEP26May25'!$J$949</f>
        <v>36108.787361996234</v>
      </c>
      <c r="K34" s="7">
        <f>BASE!K35*'FM-029 DEP26May25'!$K$949</f>
        <v>37277.883683360262</v>
      </c>
      <c r="L34" s="7">
        <f>BASE!L35*'FM-029 DEP26May25'!$L$949</f>
        <v>35408.147141609246</v>
      </c>
      <c r="M34" s="36">
        <f>BASE!M35*$M$949</f>
        <v>0</v>
      </c>
      <c r="N34" s="1">
        <f t="shared" si="0"/>
        <v>6</v>
      </c>
      <c r="O34" s="8">
        <f t="shared" si="5"/>
        <v>42240</v>
      </c>
      <c r="P34" s="9">
        <f t="shared" si="1"/>
        <v>42240</v>
      </c>
      <c r="Q34" s="40">
        <f t="array" ref="Q34">IFERROR(_xlfn.STDEV.P(IF((F34:M34&lt;&gt;0)*(F34:M34&lt;&gt;""), F34:M34)), 0)</f>
        <v>8700.9806734086433</v>
      </c>
      <c r="R34" s="11">
        <f t="shared" si="6"/>
        <v>20.598912579092431</v>
      </c>
      <c r="S34" s="12">
        <f t="shared" si="3"/>
        <v>79.401087420907572</v>
      </c>
      <c r="T34" s="37" t="str">
        <f t="shared" si="4"/>
        <v>ALTO</v>
      </c>
    </row>
    <row r="35" spans="2:20" ht="18" hidden="1">
      <c r="B35" s="27">
        <v>26</v>
      </c>
      <c r="C35" s="28" t="s">
        <v>62</v>
      </c>
      <c r="D35" s="32" t="s">
        <v>38</v>
      </c>
      <c r="E35" s="32">
        <v>1</v>
      </c>
      <c r="F35" s="7">
        <f>BASE!F36</f>
        <v>0</v>
      </c>
      <c r="G35" s="7">
        <f>BASE!G36</f>
        <v>78002</v>
      </c>
      <c r="H35" s="40">
        <f>BASE!H36*'FM-029 DEP26May25'!$H$949</f>
        <v>64146.472510741842</v>
      </c>
      <c r="I35" s="7">
        <f>BASE!I36*'FM-029 DEP26May25'!$I$949</f>
        <v>50810.403350231427</v>
      </c>
      <c r="J35" s="7">
        <f>BASE!J36*'FM-029 DEP26May25'!$J$949</f>
        <v>0</v>
      </c>
      <c r="K35" s="7">
        <f>BASE!K36*'FM-029 DEP26May25'!$K$949</f>
        <v>0</v>
      </c>
      <c r="L35" s="7">
        <f>BASE!L36*'FM-029 DEP26May25'!$L$949</f>
        <v>54131.428710084445</v>
      </c>
      <c r="M35" s="36">
        <f>BASE!M36*$M$949</f>
        <v>0</v>
      </c>
      <c r="N35" s="1">
        <f t="shared" si="0"/>
        <v>4</v>
      </c>
      <c r="O35" s="8">
        <f t="shared" si="5"/>
        <v>61773</v>
      </c>
      <c r="P35" s="9">
        <f t="shared" si="1"/>
        <v>61773</v>
      </c>
      <c r="Q35" s="40">
        <f t="array" ref="Q35">IFERROR(_xlfn.STDEV.P(IF((F35:M35&lt;&gt;0)*(F35:M35&lt;&gt;""), F35:M35)), 0)</f>
        <v>10578.113597482843</v>
      </c>
      <c r="R35" s="11">
        <f t="shared" si="6"/>
        <v>17.124170102606062</v>
      </c>
      <c r="S35" s="12">
        <f t="shared" si="3"/>
        <v>82.875829897393942</v>
      </c>
      <c r="T35" s="37" t="str">
        <f t="shared" si="4"/>
        <v>ALTO</v>
      </c>
    </row>
    <row r="36" spans="2:20" ht="39.75" hidden="1" customHeight="1">
      <c r="B36" s="27">
        <v>27</v>
      </c>
      <c r="C36" s="31" t="s">
        <v>63</v>
      </c>
      <c r="D36" s="32" t="s">
        <v>38</v>
      </c>
      <c r="E36" s="32">
        <v>1</v>
      </c>
      <c r="F36" s="7">
        <f>BASE!F37</f>
        <v>0</v>
      </c>
      <c r="G36" s="7">
        <f>BASE!G37</f>
        <v>6096638</v>
      </c>
      <c r="H36" s="40">
        <f>BASE!H37*'FM-029 DEP26May25'!$H$949</f>
        <v>5293909.0945634423</v>
      </c>
      <c r="I36" s="7">
        <f>BASE!I37*'FM-029 DEP26May25'!$I$949</f>
        <v>4563610.9191095429</v>
      </c>
      <c r="J36" s="7">
        <f>BASE!J37*'FM-029 DEP26May25'!$J$949</f>
        <v>3485958.2622744818</v>
      </c>
      <c r="K36" s="7">
        <f>BASE!K37*'FM-029 DEP26May25'!$K$949</f>
        <v>4440652.875605816</v>
      </c>
      <c r="L36" s="7">
        <f>BASE!L37*'FM-029 DEP26May25'!$L$949</f>
        <v>4220287.6696107937</v>
      </c>
      <c r="M36" s="36">
        <f>BASE!M37*$M$949</f>
        <v>0</v>
      </c>
      <c r="N36" s="1">
        <f t="shared" si="0"/>
        <v>6</v>
      </c>
      <c r="O36" s="8">
        <f t="shared" si="5"/>
        <v>4683509</v>
      </c>
      <c r="P36" s="9">
        <f t="shared" si="1"/>
        <v>4683509</v>
      </c>
      <c r="Q36" s="40">
        <f t="array" ref="Q36">IFERROR(_xlfn.STDEV.P(IF((F36:M36&lt;&gt;0)*(F36:M36&lt;&gt;""), F36:M36)), 0)</f>
        <v>825790.35509365296</v>
      </c>
      <c r="R36" s="11">
        <f t="shared" si="6"/>
        <v>17.631872920360632</v>
      </c>
      <c r="S36" s="12">
        <f t="shared" si="3"/>
        <v>82.368127079639365</v>
      </c>
      <c r="T36" s="37" t="str">
        <f t="shared" si="4"/>
        <v>ALTO</v>
      </c>
    </row>
    <row r="37" spans="2:20" ht="18" hidden="1">
      <c r="B37" s="27">
        <v>28</v>
      </c>
      <c r="C37" s="317" t="s">
        <v>64</v>
      </c>
      <c r="D37" s="32" t="s">
        <v>38</v>
      </c>
      <c r="E37" s="32">
        <v>1</v>
      </c>
      <c r="F37" s="7">
        <f>BASE!F38</f>
        <v>0</v>
      </c>
      <c r="G37" s="7">
        <f>BASE!G38</f>
        <v>11545145</v>
      </c>
      <c r="H37" s="40">
        <f>BASE!H38*'FM-029 DEP26May25'!$H$949</f>
        <v>8788441.9814546332</v>
      </c>
      <c r="I37" s="7">
        <f>BASE!I38*'FM-029 DEP26May25'!$I$949</f>
        <v>6028625.0187348463</v>
      </c>
      <c r="J37" s="7"/>
      <c r="K37" s="7"/>
      <c r="L37" s="7"/>
      <c r="M37" s="36">
        <f>BASE!M38*$M$949</f>
        <v>0</v>
      </c>
      <c r="N37" s="1">
        <f t="shared" si="0"/>
        <v>3</v>
      </c>
      <c r="O37" s="8">
        <f t="shared" si="5"/>
        <v>8787404</v>
      </c>
      <c r="P37" s="9">
        <f t="shared" si="1"/>
        <v>8787404</v>
      </c>
      <c r="Q37" s="40">
        <f t="array" ref="Q37">IFERROR(_xlfn.STDEV.P(IF((F37:M37&lt;&gt;0)*(F37:M37&lt;&gt;""), F37:M37)), 0)</f>
        <v>2252109.9712607935</v>
      </c>
      <c r="R37" s="11">
        <f t="shared" si="6"/>
        <v>25.628842958179611</v>
      </c>
      <c r="S37" s="12">
        <f t="shared" si="3"/>
        <v>74.371157041820396</v>
      </c>
      <c r="T37" s="37" t="str">
        <f t="shared" si="4"/>
        <v>ALTO</v>
      </c>
    </row>
    <row r="38" spans="2:20" ht="18" hidden="1">
      <c r="B38" s="27">
        <v>29</v>
      </c>
      <c r="C38" s="28" t="s">
        <v>65</v>
      </c>
      <c r="D38" s="32" t="s">
        <v>38</v>
      </c>
      <c r="E38" s="32">
        <v>1</v>
      </c>
      <c r="F38" s="7">
        <f>BASE!F39</f>
        <v>0</v>
      </c>
      <c r="G38" s="7">
        <f>BASE!G39</f>
        <v>10237511</v>
      </c>
      <c r="H38" s="40">
        <f>BASE!H39*'FM-029 DEP26May25'!$H$949</f>
        <v>7889601.1626098854</v>
      </c>
      <c r="I38" s="7">
        <f>BASE!I39*'FM-029 DEP26May25'!$I$949</f>
        <v>5549883.6610094775</v>
      </c>
      <c r="J38" s="7"/>
      <c r="K38" s="7"/>
      <c r="L38" s="7"/>
      <c r="M38" s="36">
        <f>BASE!M39*$M$949</f>
        <v>0</v>
      </c>
      <c r="N38" s="1">
        <f t="shared" si="0"/>
        <v>3</v>
      </c>
      <c r="O38" s="8">
        <f t="shared" si="5"/>
        <v>7892332</v>
      </c>
      <c r="P38" s="9">
        <f t="shared" si="1"/>
        <v>7892332</v>
      </c>
      <c r="Q38" s="40">
        <f t="array" ref="Q38">IFERROR(_xlfn.STDEV.P(IF((F38:M38&lt;&gt;0)*(F38:M38&lt;&gt;""), F38:M38)), 0)</f>
        <v>1913716.8216460564</v>
      </c>
      <c r="R38" s="11">
        <f t="shared" si="6"/>
        <v>24.247799277147188</v>
      </c>
      <c r="S38" s="12">
        <f t="shared" si="3"/>
        <v>75.75220072285282</v>
      </c>
      <c r="T38" s="37" t="str">
        <f t="shared" si="4"/>
        <v>ALTO</v>
      </c>
    </row>
    <row r="39" spans="2:20" ht="18" hidden="1">
      <c r="B39" s="27">
        <v>30</v>
      </c>
      <c r="C39" s="317" t="s">
        <v>66</v>
      </c>
      <c r="D39" s="32" t="s">
        <v>67</v>
      </c>
      <c r="E39" s="32">
        <v>1</v>
      </c>
      <c r="F39" s="7">
        <f>BASE!F40</f>
        <v>0</v>
      </c>
      <c r="G39" s="7"/>
      <c r="H39" s="40">
        <v>493157.58827435161</v>
      </c>
      <c r="I39" s="7"/>
      <c r="J39" s="7">
        <v>389098.73440445209</v>
      </c>
      <c r="K39" s="7">
        <v>0</v>
      </c>
      <c r="L39" s="7">
        <v>484973.61739299237</v>
      </c>
      <c r="M39" s="36">
        <f>BASE!M40*$M$949</f>
        <v>0</v>
      </c>
      <c r="N39" s="1">
        <f t="shared" si="0"/>
        <v>3</v>
      </c>
      <c r="O39" s="8">
        <f t="shared" si="5"/>
        <v>455743</v>
      </c>
      <c r="P39" s="9">
        <f t="shared" si="1"/>
        <v>455743</v>
      </c>
      <c r="Q39" s="40">
        <f t="array" ref="Q39">IFERROR(_xlfn.STDEV.P(IF((F39:M39&lt;&gt;0)*(F39:M39&lt;&gt;""), F39:M39)), 0)</f>
        <v>47243.124880381532</v>
      </c>
      <c r="R39" s="11">
        <f t="shared" si="6"/>
        <v>10.366176744433053</v>
      </c>
      <c r="S39" s="12">
        <f t="shared" si="3"/>
        <v>89.633823255566952</v>
      </c>
      <c r="T39" s="37" t="str">
        <f t="shared" si="4"/>
        <v>ALTO</v>
      </c>
    </row>
    <row r="40" spans="2:20" ht="18" hidden="1">
      <c r="B40" s="27">
        <v>31</v>
      </c>
      <c r="C40" s="317" t="s">
        <v>68</v>
      </c>
      <c r="D40" s="32" t="s">
        <v>69</v>
      </c>
      <c r="E40" s="32">
        <v>1</v>
      </c>
      <c r="F40" s="7">
        <f>BASE!F41</f>
        <v>0</v>
      </c>
      <c r="G40" s="7">
        <f>BASE!G41</f>
        <v>166151</v>
      </c>
      <c r="H40" s="40">
        <f>BASE!H41*'FM-029 DEP26May25'!$H$949</f>
        <v>135044.42156087045</v>
      </c>
      <c r="I40" s="7">
        <f>BASE!I41*'FM-029 DEP26May25'!$I$949</f>
        <v>104864.37072955696</v>
      </c>
      <c r="J40" s="7">
        <f>BASE!J41*'FM-029 DEP26May25'!$J$949</f>
        <v>101423.21156090118</v>
      </c>
      <c r="K40" s="7">
        <f>BASE!K41*'FM-029 DEP26May25'!$K$949</f>
        <v>203585.62197092085</v>
      </c>
      <c r="L40" s="7">
        <f>BASE!L41*'FM-029 DEP26May25'!$L$949</f>
        <v>213798.25681840241</v>
      </c>
      <c r="M40" s="36">
        <f>BASE!M41*$M$949</f>
        <v>0</v>
      </c>
      <c r="N40" s="1">
        <f t="shared" si="0"/>
        <v>6</v>
      </c>
      <c r="O40" s="8">
        <f t="shared" si="5"/>
        <v>154144</v>
      </c>
      <c r="P40" s="9">
        <f t="shared" si="1"/>
        <v>154144</v>
      </c>
      <c r="Q40" s="40">
        <f t="array" ref="Q40">IFERROR(_xlfn.STDEV.P(IF((F40:M40&lt;&gt;0)*(F40:M40&lt;&gt;""), F40:M40)), 0)</f>
        <v>44196.586743230546</v>
      </c>
      <c r="R40" s="11">
        <f t="shared" si="6"/>
        <v>28.672271864769662</v>
      </c>
      <c r="S40" s="12">
        <f t="shared" si="3"/>
        <v>71.327728135230331</v>
      </c>
      <c r="T40" s="37" t="str">
        <f t="shared" si="4"/>
        <v>ALTO</v>
      </c>
    </row>
    <row r="41" spans="2:20" ht="18" hidden="1">
      <c r="B41" s="27">
        <v>32</v>
      </c>
      <c r="C41" s="28" t="s">
        <v>70</v>
      </c>
      <c r="D41" s="32" t="s">
        <v>38</v>
      </c>
      <c r="E41" s="32">
        <v>1</v>
      </c>
      <c r="F41" s="7">
        <f>BASE!F42</f>
        <v>0</v>
      </c>
      <c r="G41" s="7">
        <f>BASE!G42</f>
        <v>3119772</v>
      </c>
      <c r="H41" s="40">
        <f>BASE!H42*'FM-029 DEP26May25'!$H$949</f>
        <v>2745041.5589989568</v>
      </c>
      <c r="I41" s="7">
        <f>BASE!I42*'FM-029 DEP26May25'!$I$949</f>
        <v>2411464.3508926602</v>
      </c>
      <c r="J41" s="7">
        <f>BASE!J42*'FM-029 DEP26May25'!$J$949</f>
        <v>2357293.1514226734</v>
      </c>
      <c r="K41" s="7">
        <f>BASE!K42*'FM-029 DEP26May25'!$K$949</f>
        <v>2353787.1082390952</v>
      </c>
      <c r="L41" s="7">
        <f>BASE!L42*'FM-029 DEP26May25'!$L$949</f>
        <v>2101733.2155682812</v>
      </c>
      <c r="M41" s="36">
        <f>BASE!M42*$M$949</f>
        <v>0</v>
      </c>
      <c r="N41" s="1">
        <f t="shared" si="0"/>
        <v>6</v>
      </c>
      <c r="O41" s="8">
        <f t="shared" si="5"/>
        <v>2514849</v>
      </c>
      <c r="P41" s="9">
        <f t="shared" si="1"/>
        <v>2514849</v>
      </c>
      <c r="Q41" s="40">
        <f t="array" ref="Q41">IFERROR(_xlfn.STDEV.P(IF((F41:M41&lt;&gt;0)*(F41:M41&lt;&gt;""), F41:M41)), 0)</f>
        <v>329403.06251423492</v>
      </c>
      <c r="R41" s="11">
        <f t="shared" si="6"/>
        <v>13.098323697137875</v>
      </c>
      <c r="S41" s="12">
        <f t="shared" si="3"/>
        <v>86.901676302862128</v>
      </c>
      <c r="T41" s="37" t="str">
        <f t="shared" si="4"/>
        <v>ALTO</v>
      </c>
    </row>
    <row r="42" spans="2:20" ht="18" hidden="1">
      <c r="B42" s="27">
        <v>33</v>
      </c>
      <c r="C42" s="28" t="s">
        <v>71</v>
      </c>
      <c r="D42" s="32" t="s">
        <v>38</v>
      </c>
      <c r="E42" s="32">
        <v>1</v>
      </c>
      <c r="F42" s="7">
        <f>BASE!F43</f>
        <v>0</v>
      </c>
      <c r="G42" s="7">
        <f>BASE!G43</f>
        <v>2086907</v>
      </c>
      <c r="H42" s="40">
        <f>BASE!H43*'FM-029 DEP26May25'!$H$949</f>
        <v>1834453.9055871512</v>
      </c>
      <c r="I42" s="7">
        <f>BASE!I43*'FM-029 DEP26May25'!$I$949</f>
        <v>1609326.0767026667</v>
      </c>
      <c r="J42" s="7">
        <f>BASE!J43*'FM-029 DEP26May25'!$J$949</f>
        <v>1847920.2944080424</v>
      </c>
      <c r="K42" s="7">
        <f>BASE!K43*'FM-029 DEP26May25'!$K$949</f>
        <v>2067807.2859450728</v>
      </c>
      <c r="L42" s="7">
        <f>BASE!L43*'FM-029 DEP26May25'!$L$949</f>
        <v>2222840.9647675436</v>
      </c>
      <c r="M42" s="36">
        <f>BASE!M43*$M$949</f>
        <v>0</v>
      </c>
      <c r="N42" s="1">
        <f t="shared" si="0"/>
        <v>6</v>
      </c>
      <c r="O42" s="8">
        <f t="shared" si="5"/>
        <v>1944876</v>
      </c>
      <c r="P42" s="9">
        <f t="shared" si="1"/>
        <v>1944876</v>
      </c>
      <c r="Q42" s="40">
        <f t="array" ref="Q42">IFERROR(_xlfn.STDEV.P(IF((F42:M42&lt;&gt;0)*(F42:M42&lt;&gt;""), F42:M42)), 0)</f>
        <v>202787.50227331242</v>
      </c>
      <c r="R42" s="11">
        <f t="shared" si="6"/>
        <v>10.426757401156291</v>
      </c>
      <c r="S42" s="12">
        <f t="shared" si="3"/>
        <v>89.573242598843706</v>
      </c>
      <c r="T42" s="37" t="str">
        <f t="shared" si="4"/>
        <v>ALTO</v>
      </c>
    </row>
    <row r="43" spans="2:20" ht="18" hidden="1">
      <c r="B43" s="27">
        <v>34</v>
      </c>
      <c r="C43" s="28" t="s">
        <v>72</v>
      </c>
      <c r="D43" s="32" t="s">
        <v>38</v>
      </c>
      <c r="E43" s="32">
        <v>1</v>
      </c>
      <c r="F43" s="7">
        <f>BASE!F44</f>
        <v>0</v>
      </c>
      <c r="G43" s="7">
        <f>BASE!G44</f>
        <v>2636040</v>
      </c>
      <c r="H43" s="40">
        <f>BASE!H44*'FM-029 DEP26May25'!$H$949</f>
        <v>2059743.3613732876</v>
      </c>
      <c r="I43" s="7">
        <f>BASE!I44*'FM-029 DEP26May25'!$I$949</f>
        <v>1488762.2040996251</v>
      </c>
      <c r="J43" s="7">
        <f>BASE!J44*'FM-029 DEP26May25'!$J$949</f>
        <v>1547500.4936720224</v>
      </c>
      <c r="K43" s="7">
        <f>BASE!K44*'FM-029 DEP26May25'!$K$949</f>
        <v>1573300.1292407108</v>
      </c>
      <c r="L43" s="7">
        <f>BASE!L44*'FM-029 DEP26May25'!$L$949</f>
        <v>1534295.6226341843</v>
      </c>
      <c r="M43" s="36">
        <f>BASE!M44*$M$949</f>
        <v>0</v>
      </c>
      <c r="N43" s="1">
        <f t="shared" si="0"/>
        <v>6</v>
      </c>
      <c r="O43" s="8">
        <f t="shared" si="5"/>
        <v>1806607</v>
      </c>
      <c r="P43" s="9">
        <f t="shared" si="1"/>
        <v>1806607</v>
      </c>
      <c r="Q43" s="40">
        <f t="array" ref="Q43">IFERROR(_xlfn.STDEV.P(IF((F43:M43&lt;&gt;0)*(F43:M43&lt;&gt;""), F43:M43)), 0)</f>
        <v>418087.74936750252</v>
      </c>
      <c r="R43" s="11">
        <f t="shared" si="6"/>
        <v>23.142152630179254</v>
      </c>
      <c r="S43" s="12">
        <f t="shared" si="3"/>
        <v>76.857847369820746</v>
      </c>
      <c r="T43" s="37" t="str">
        <f t="shared" si="4"/>
        <v>ALTO</v>
      </c>
    </row>
    <row r="44" spans="2:20" ht="18" hidden="1">
      <c r="B44" s="27">
        <v>35</v>
      </c>
      <c r="C44" s="28" t="s">
        <v>73</v>
      </c>
      <c r="D44" s="32" t="s">
        <v>38</v>
      </c>
      <c r="E44" s="32">
        <v>1</v>
      </c>
      <c r="F44" s="7">
        <f>BASE!F45</f>
        <v>0</v>
      </c>
      <c r="G44" s="7">
        <f>BASE!G45</f>
        <v>502132</v>
      </c>
      <c r="H44" s="40">
        <f>BASE!H45*'FM-029 DEP26May25'!$H$949</f>
        <v>436017.72088270873</v>
      </c>
      <c r="I44" s="7">
        <f>BASE!I45*'FM-029 DEP26May25'!$I$949</f>
        <v>375868.76350011019</v>
      </c>
      <c r="J44" s="7">
        <f>BASE!J45*'FM-029 DEP26May25'!$J$949</f>
        <v>418171.61834664753</v>
      </c>
      <c r="K44" s="7">
        <f>BASE!K45*'FM-029 DEP26May25'!$K$949</f>
        <v>435986.65589660744</v>
      </c>
      <c r="L44" s="7">
        <f>BASE!L45*'FM-029 DEP26May25'!$L$949</f>
        <v>409477.57934582164</v>
      </c>
      <c r="M44" s="36">
        <f>BASE!M45*$M$949</f>
        <v>0</v>
      </c>
      <c r="N44" s="1">
        <f t="shared" si="0"/>
        <v>6</v>
      </c>
      <c r="O44" s="8">
        <f t="shared" si="5"/>
        <v>429609</v>
      </c>
      <c r="P44" s="9">
        <f t="shared" si="1"/>
        <v>429609</v>
      </c>
      <c r="Q44" s="40">
        <f t="array" ref="Q44">IFERROR(_xlfn.STDEV.P(IF((F44:M44&lt;&gt;0)*(F44:M44&lt;&gt;""), F44:M44)), 0)</f>
        <v>38221.792524625205</v>
      </c>
      <c r="R44" s="11">
        <f t="shared" si="6"/>
        <v>8.8968789119001706</v>
      </c>
      <c r="S44" s="12">
        <f t="shared" si="3"/>
        <v>91.103121088099826</v>
      </c>
      <c r="T44" s="37" t="str">
        <f t="shared" si="4"/>
        <v>ALTO</v>
      </c>
    </row>
    <row r="45" spans="2:20" ht="18" hidden="1">
      <c r="B45" s="27">
        <v>36</v>
      </c>
      <c r="C45" s="28" t="s">
        <v>74</v>
      </c>
      <c r="D45" s="32" t="s">
        <v>38</v>
      </c>
      <c r="E45" s="32">
        <v>1</v>
      </c>
      <c r="F45" s="7">
        <f>BASE!F46</f>
        <v>0</v>
      </c>
      <c r="G45" s="7">
        <f>BASE!G46</f>
        <v>277547</v>
      </c>
      <c r="H45" s="40">
        <f>BASE!H46*'FM-029 DEP26May25'!$H$949</f>
        <v>261368.8063739136</v>
      </c>
      <c r="I45" s="7">
        <f>BASE!I46*'FM-029 DEP26May25'!$I$949</f>
        <v>250797.58651091027</v>
      </c>
      <c r="J45" s="7">
        <f>BASE!J46*'FM-029 DEP26May25'!$J$949</f>
        <v>290861.59231666819</v>
      </c>
      <c r="K45" s="7">
        <f>BASE!K46*'FM-029 DEP26May25'!$K$949</f>
        <v>303216.78513731825</v>
      </c>
      <c r="L45" s="7">
        <f>BASE!L46*'FM-029 DEP26May25'!$L$949</f>
        <v>287966.45346015727</v>
      </c>
      <c r="M45" s="36">
        <f>BASE!M46*$M$949</f>
        <v>0</v>
      </c>
      <c r="N45" s="1">
        <f t="shared" si="0"/>
        <v>6</v>
      </c>
      <c r="O45" s="8">
        <f t="shared" si="5"/>
        <v>278626</v>
      </c>
      <c r="P45" s="9">
        <f t="shared" si="1"/>
        <v>278626</v>
      </c>
      <c r="Q45" s="40">
        <f t="array" ref="Q45">IFERROR(_xlfn.STDEV.P(IF((F45:M45&lt;&gt;0)*(F45:M45&lt;&gt;""), F45:M45)), 0)</f>
        <v>17865.497815596969</v>
      </c>
      <c r="R45" s="11">
        <f t="shared" si="6"/>
        <v>6.4119995318444687</v>
      </c>
      <c r="S45" s="12">
        <f t="shared" si="3"/>
        <v>93.588000468155528</v>
      </c>
      <c r="T45" s="37" t="str">
        <f t="shared" si="4"/>
        <v>ALTO</v>
      </c>
    </row>
    <row r="46" spans="2:20" ht="18" hidden="1">
      <c r="B46" s="27">
        <v>37</v>
      </c>
      <c r="C46" s="28" t="s">
        <v>75</v>
      </c>
      <c r="D46" s="32" t="s">
        <v>38</v>
      </c>
      <c r="E46" s="32">
        <v>1</v>
      </c>
      <c r="F46" s="7">
        <f>BASE!F47</f>
        <v>0</v>
      </c>
      <c r="G46" s="7">
        <f>BASE!G47</f>
        <v>148317</v>
      </c>
      <c r="H46" s="40">
        <f>BASE!H47*'FM-029 DEP26May25'!$H$949</f>
        <v>119429.95685156086</v>
      </c>
      <c r="I46" s="7">
        <f>BASE!I47*'FM-029 DEP26May25'!$I$949</f>
        <v>91242.488428476965</v>
      </c>
      <c r="J46" s="7">
        <f>BASE!J47*'FM-029 DEP26May25'!$J$949</f>
        <v>95316.578404093001</v>
      </c>
      <c r="K46" s="7">
        <f>BASE!K47*'FM-029 DEP26May25'!$K$949</f>
        <v>113785.88045234249</v>
      </c>
      <c r="L46" s="7">
        <f>BASE!L47*'FM-029 DEP26May25'!$L$949</f>
        <v>124568.74987867613</v>
      </c>
      <c r="M46" s="36">
        <f>BASE!M47*$M$949</f>
        <v>0</v>
      </c>
      <c r="N46" s="1">
        <f t="shared" si="0"/>
        <v>6</v>
      </c>
      <c r="O46" s="8">
        <f t="shared" si="5"/>
        <v>115443</v>
      </c>
      <c r="P46" s="9">
        <f t="shared" si="1"/>
        <v>115443</v>
      </c>
      <c r="Q46" s="40">
        <f t="array" ref="Q46">IFERROR(_xlfn.STDEV.P(IF((F46:M46&lt;&gt;0)*(F46:M46&lt;&gt;""), F46:M46)), 0)</f>
        <v>19032.247469252652</v>
      </c>
      <c r="R46" s="11">
        <f t="shared" si="6"/>
        <v>16.486272419508026</v>
      </c>
      <c r="S46" s="12">
        <f t="shared" si="3"/>
        <v>83.513727580491974</v>
      </c>
      <c r="T46" s="37" t="str">
        <f t="shared" si="4"/>
        <v>ALTO</v>
      </c>
    </row>
    <row r="47" spans="2:20" ht="30" hidden="1">
      <c r="B47" s="27">
        <v>38</v>
      </c>
      <c r="C47" s="317" t="s">
        <v>76</v>
      </c>
      <c r="D47" s="32" t="s">
        <v>38</v>
      </c>
      <c r="E47" s="32">
        <v>1</v>
      </c>
      <c r="F47" s="7">
        <f>BASE!F48</f>
        <v>0</v>
      </c>
      <c r="G47" s="7">
        <f>BASE!G48</f>
        <v>576438</v>
      </c>
      <c r="H47" s="40">
        <f>BASE!H48*'FM-029 DEP26May25'!$H$949</f>
        <v>450023.98209344363</v>
      </c>
      <c r="I47" s="7">
        <f>BASE!I48*'FM-029 DEP26May25'!$I$949</f>
        <v>324728.02733083535</v>
      </c>
      <c r="J47" s="7">
        <f>BASE!J48*'FM-029 DEP26May25'!$J$949</f>
        <v>321262.00520599593</v>
      </c>
      <c r="K47" s="7">
        <f>BASE!K48*'FM-029 DEP26May25'!$K$949</f>
        <v>303223.81260096934</v>
      </c>
      <c r="L47" s="7">
        <f>BASE!L48*'FM-029 DEP26May25'!$L$949</f>
        <v>274211.45200427063</v>
      </c>
      <c r="M47" s="36">
        <f>BASE!M48*$M$949</f>
        <v>0</v>
      </c>
      <c r="N47" s="1">
        <f t="shared" si="0"/>
        <v>6</v>
      </c>
      <c r="O47" s="8">
        <f t="shared" si="5"/>
        <v>374981</v>
      </c>
      <c r="P47" s="9">
        <f t="shared" si="1"/>
        <v>374981</v>
      </c>
      <c r="Q47" s="40">
        <f t="array" ref="Q47">IFERROR(_xlfn.STDEV.P(IF((F47:M47&lt;&gt;0)*(F47:M47&lt;&gt;""), F47:M47)), 0)</f>
        <v>105618.06933526545</v>
      </c>
      <c r="R47" s="11">
        <f t="shared" si="6"/>
        <v>28.166245579180131</v>
      </c>
      <c r="S47" s="12">
        <f t="shared" si="3"/>
        <v>71.833754420819872</v>
      </c>
      <c r="T47" s="37" t="str">
        <f t="shared" si="4"/>
        <v>ALTO</v>
      </c>
    </row>
    <row r="48" spans="2:20" ht="18" hidden="1">
      <c r="B48" s="27">
        <v>39</v>
      </c>
      <c r="C48" s="317" t="s">
        <v>77</v>
      </c>
      <c r="D48" s="32" t="s">
        <v>38</v>
      </c>
      <c r="E48" s="32">
        <v>1</v>
      </c>
      <c r="F48" s="7">
        <f>BASE!F49</f>
        <v>0</v>
      </c>
      <c r="G48" s="7">
        <f>BASE!G49</f>
        <v>709419</v>
      </c>
      <c r="H48" s="40">
        <f>BASE!H49*'FM-029 DEP26May25'!$H$949</f>
        <v>544037.37464006117</v>
      </c>
      <c r="I48" s="7">
        <f>BASE!I49*'FM-029 DEP26May25'!$I$949</f>
        <v>378918.90897068544</v>
      </c>
      <c r="J48" s="7">
        <f>BASE!J49*'FM-029 DEP26May25'!$J$949</f>
        <v>363875.68440893997</v>
      </c>
      <c r="K48" s="7">
        <f>BASE!K49*'FM-029 DEP26May25'!$K$949</f>
        <v>378919.43457189016</v>
      </c>
      <c r="L48" s="7">
        <f>BASE!L49*'FM-029 DEP26May25'!$L$949</f>
        <v>373937.36581578187</v>
      </c>
      <c r="M48" s="36">
        <f>BASE!M49*$M$949</f>
        <v>0</v>
      </c>
      <c r="N48" s="1">
        <f t="shared" si="0"/>
        <v>6</v>
      </c>
      <c r="O48" s="8">
        <f t="shared" si="5"/>
        <v>458185</v>
      </c>
      <c r="P48" s="9">
        <f t="shared" si="1"/>
        <v>458185</v>
      </c>
      <c r="Q48" s="40">
        <f t="array" ref="Q48">IFERROR(_xlfn.STDEV.P(IF((F48:M48&lt;&gt;0)*(F48:M48&lt;&gt;""), F48:M48)), 0)</f>
        <v>128482.94757742809</v>
      </c>
      <c r="R48" s="11">
        <f t="shared" si="6"/>
        <v>28.041718427584509</v>
      </c>
      <c r="S48" s="12">
        <f t="shared" si="3"/>
        <v>71.958281572415487</v>
      </c>
      <c r="T48" s="37" t="str">
        <f t="shared" si="4"/>
        <v>ALTO</v>
      </c>
    </row>
    <row r="49" spans="2:20" ht="18" hidden="1">
      <c r="B49" s="27">
        <v>40</v>
      </c>
      <c r="C49" s="28" t="s">
        <v>78</v>
      </c>
      <c r="D49" s="32" t="s">
        <v>38</v>
      </c>
      <c r="E49" s="32">
        <v>1</v>
      </c>
      <c r="F49" s="7">
        <f>BASE!F50</f>
        <v>0</v>
      </c>
      <c r="G49" s="7">
        <f>BASE!G50</f>
        <v>304144</v>
      </c>
      <c r="H49" s="40">
        <f>BASE!H50*'FM-029 DEP26May25'!$H$949</f>
        <v>363565.17511729122</v>
      </c>
      <c r="I49" s="7">
        <f>BASE!I50*'FM-029 DEP26May25'!$I$949</f>
        <v>437882.23054882075</v>
      </c>
      <c r="J49" s="7">
        <f>BASE!J50*'FM-029 DEP26May25'!$J$949</f>
        <v>445916.97334171087</v>
      </c>
      <c r="K49" s="7">
        <f>BASE!K50*'FM-029 DEP26May25'!$K$949</f>
        <v>464934.18416801293</v>
      </c>
      <c r="L49" s="7">
        <f>BASE!L50*'FM-029 DEP26May25'!$L$949</f>
        <v>480486.23119479767</v>
      </c>
      <c r="M49" s="36">
        <f>BASE!M50*$M$949</f>
        <v>0</v>
      </c>
      <c r="N49" s="1">
        <f t="shared" si="0"/>
        <v>6</v>
      </c>
      <c r="O49" s="8">
        <f t="shared" si="5"/>
        <v>416155</v>
      </c>
      <c r="P49" s="9">
        <f t="shared" si="1"/>
        <v>416155</v>
      </c>
      <c r="Q49" s="40">
        <f t="array" ref="Q49">IFERROR(_xlfn.STDEV.P(IF((F49:M49&lt;&gt;0)*(F49:M49&lt;&gt;""), F49:M49)), 0)</f>
        <v>62166.33269115103</v>
      </c>
      <c r="R49" s="11">
        <f t="shared" si="6"/>
        <v>14.938264034110135</v>
      </c>
      <c r="S49" s="12">
        <f t="shared" si="3"/>
        <v>85.061735965889866</v>
      </c>
      <c r="T49" s="37" t="str">
        <f t="shared" si="4"/>
        <v>ALTO</v>
      </c>
    </row>
    <row r="50" spans="2:20" ht="18" hidden="1">
      <c r="B50" s="27">
        <v>41</v>
      </c>
      <c r="C50" s="317" t="s">
        <v>79</v>
      </c>
      <c r="D50" s="32" t="s">
        <v>38</v>
      </c>
      <c r="E50" s="32">
        <v>1</v>
      </c>
      <c r="F50" s="7">
        <f>BASE!F51</f>
        <v>0</v>
      </c>
      <c r="G50" s="7">
        <f>BASE!G51</f>
        <v>166524.12000000002</v>
      </c>
      <c r="H50" s="40">
        <f>BASE!H51*'FM-029 DEP26May25'!$H$949</f>
        <v>158551.98874991309</v>
      </c>
      <c r="I50" s="7">
        <f>BASE!I51*'FM-029 DEP26May25'!$I$949</f>
        <v>0</v>
      </c>
      <c r="J50" s="7">
        <f>BASE!J51*'FM-029 DEP26May25'!$J$949</f>
        <v>90537.474194417024</v>
      </c>
      <c r="K50" s="7">
        <f>BASE!K51*'FM-029 DEP26May25'!$K$949</f>
        <v>92184.862681744751</v>
      </c>
      <c r="L50" s="7">
        <f>BASE!L51*'FM-029 DEP26May25'!$L$949</f>
        <v>89703.22333300981</v>
      </c>
      <c r="M50" s="36">
        <f>BASE!M51*$M$949</f>
        <v>0</v>
      </c>
      <c r="N50" s="1">
        <f t="shared" si="0"/>
        <v>5</v>
      </c>
      <c r="O50" s="8">
        <f t="shared" si="5"/>
        <v>119500</v>
      </c>
      <c r="P50" s="9">
        <f t="shared" si="1"/>
        <v>119500</v>
      </c>
      <c r="Q50" s="40">
        <f t="array" ref="Q50">IFERROR(_xlfn.STDEV.P(IF((F50:M50&lt;&gt;0)*(F50:M50&lt;&gt;""), F50:M50)), 0)</f>
        <v>35239.518197720448</v>
      </c>
      <c r="R50" s="11">
        <f t="shared" si="6"/>
        <v>29.489136567130082</v>
      </c>
      <c r="S50" s="12">
        <f t="shared" si="3"/>
        <v>70.510863432869911</v>
      </c>
      <c r="T50" s="37" t="str">
        <f t="shared" si="4"/>
        <v>ALTO</v>
      </c>
    </row>
    <row r="51" spans="2:20" ht="18">
      <c r="B51" s="27">
        <v>42</v>
      </c>
      <c r="C51" s="28" t="s">
        <v>80</v>
      </c>
      <c r="D51" s="32" t="s">
        <v>38</v>
      </c>
      <c r="E51" s="32">
        <v>1</v>
      </c>
      <c r="F51" s="7">
        <f>BASE!F52</f>
        <v>0</v>
      </c>
      <c r="G51" s="7">
        <f>BASE!G52</f>
        <v>360093.60000000003</v>
      </c>
      <c r="H51" s="40">
        <f>BASE!H52*'FM-029 DEP26May25'!$H$949</f>
        <v>342855.08784120134</v>
      </c>
      <c r="I51" s="7">
        <f>BASE!I52*'FM-029 DEP26May25'!$I$949</f>
        <v>0</v>
      </c>
      <c r="J51" s="7">
        <f>BASE!J52*'FM-029 DEP26May25'!$J$949</f>
        <v>0</v>
      </c>
      <c r="K51" s="7">
        <f>BASE!K52*'FM-029 DEP26May25'!$K$949</f>
        <v>0</v>
      </c>
      <c r="L51" s="7">
        <f>BASE!L52*'FM-029 DEP26May25'!$L$949</f>
        <v>0</v>
      </c>
      <c r="M51" s="36">
        <f>BASE!M52*$M$949</f>
        <v>0</v>
      </c>
      <c r="N51" s="1">
        <f t="shared" si="0"/>
        <v>2</v>
      </c>
      <c r="O51" s="8">
        <f t="shared" si="5"/>
        <v>351474</v>
      </c>
      <c r="P51" s="9">
        <f t="shared" si="1"/>
        <v>351474</v>
      </c>
      <c r="Q51" s="40">
        <f t="array" ref="Q51">IFERROR(_xlfn.STDEV.P(IF((F51:M51&lt;&gt;0)*(F51:M51&lt;&gt;""), F51:M51)), 0)</f>
        <v>8619.2560793993471</v>
      </c>
      <c r="R51" s="11">
        <f t="shared" si="6"/>
        <v>2.4523168369208954</v>
      </c>
      <c r="S51" s="12">
        <f t="shared" si="3"/>
        <v>97.5476831630791</v>
      </c>
      <c r="T51" s="37" t="str">
        <f t="shared" si="4"/>
        <v>ALTO</v>
      </c>
    </row>
    <row r="52" spans="2:20" ht="18" hidden="1">
      <c r="B52" s="27">
        <v>43</v>
      </c>
      <c r="C52" s="28" t="s">
        <v>81</v>
      </c>
      <c r="D52" s="32" t="s">
        <v>38</v>
      </c>
      <c r="E52" s="32">
        <v>1</v>
      </c>
      <c r="F52" s="7">
        <f>BASE!F53</f>
        <v>0</v>
      </c>
      <c r="G52" s="7"/>
      <c r="H52" s="40"/>
      <c r="I52" s="7">
        <v>0</v>
      </c>
      <c r="J52" s="7">
        <v>60137.061305089315</v>
      </c>
      <c r="K52" s="7">
        <v>61591.50242326333</v>
      </c>
      <c r="L52" s="7">
        <v>60506.502960302831</v>
      </c>
      <c r="M52" s="36">
        <f>BASE!M53*$M$949</f>
        <v>0</v>
      </c>
      <c r="N52" s="1">
        <f t="shared" si="0"/>
        <v>3</v>
      </c>
      <c r="O52" s="8">
        <f t="shared" si="5"/>
        <v>60745</v>
      </c>
      <c r="P52" s="9">
        <f t="shared" si="1"/>
        <v>60745</v>
      </c>
      <c r="Q52" s="40">
        <f t="array" ref="Q52">IFERROR(_xlfn.STDEV.P(IF((F52:M52&lt;&gt;0)*(F52:M52&lt;&gt;""), F52:M52)), 0)</f>
        <v>617.26186928570553</v>
      </c>
      <c r="R52" s="11">
        <f t="shared" si="6"/>
        <v>1.0161525545900165</v>
      </c>
      <c r="S52" s="12">
        <f t="shared" si="3"/>
        <v>98.983847445409978</v>
      </c>
      <c r="T52" s="37" t="str">
        <f t="shared" si="4"/>
        <v>ALTO</v>
      </c>
    </row>
    <row r="53" spans="2:20" ht="18" hidden="1">
      <c r="B53" s="27">
        <v>44</v>
      </c>
      <c r="C53" s="28" t="s">
        <v>82</v>
      </c>
      <c r="D53" s="32" t="s">
        <v>38</v>
      </c>
      <c r="E53" s="32">
        <v>1</v>
      </c>
      <c r="F53" s="7">
        <f>BASE!F54</f>
        <v>0</v>
      </c>
      <c r="G53" s="7"/>
      <c r="H53" s="40"/>
      <c r="I53" s="7">
        <v>0</v>
      </c>
      <c r="J53" s="7">
        <v>158374.2033928732</v>
      </c>
      <c r="K53" s="7">
        <v>159052.58481421648</v>
      </c>
      <c r="L53" s="7">
        <v>152427.5803164127</v>
      </c>
      <c r="M53" s="36">
        <f>BASE!M54*$M$949</f>
        <v>0</v>
      </c>
      <c r="N53" s="1">
        <f t="shared" si="0"/>
        <v>3</v>
      </c>
      <c r="O53" s="8">
        <f t="shared" si="5"/>
        <v>156618</v>
      </c>
      <c r="P53" s="9">
        <f t="shared" si="1"/>
        <v>156618</v>
      </c>
      <c r="Q53" s="40">
        <f t="array" ref="Q53">IFERROR(_xlfn.STDEV.P(IF((F53:M53&lt;&gt;0)*(F53:M53&lt;&gt;""), F53:M53)), 0)</f>
        <v>2976.0751924908777</v>
      </c>
      <c r="R53" s="11">
        <f t="shared" si="6"/>
        <v>1.9002127421438646</v>
      </c>
      <c r="S53" s="12">
        <f t="shared" si="3"/>
        <v>98.099787257856136</v>
      </c>
      <c r="T53" s="37" t="str">
        <f t="shared" si="4"/>
        <v>ALTO</v>
      </c>
    </row>
    <row r="54" spans="2:20" ht="18" hidden="1">
      <c r="B54" s="27">
        <v>45</v>
      </c>
      <c r="C54" s="28" t="s">
        <v>83</v>
      </c>
      <c r="D54" s="32" t="s">
        <v>38</v>
      </c>
      <c r="E54" s="32">
        <v>1</v>
      </c>
      <c r="F54" s="7">
        <f>BASE!F55</f>
        <v>0</v>
      </c>
      <c r="G54" s="7"/>
      <c r="H54" s="40"/>
      <c r="I54" s="7">
        <v>0</v>
      </c>
      <c r="J54" s="7">
        <v>121734.40445202407</v>
      </c>
      <c r="K54" s="7">
        <v>122736.05815831988</v>
      </c>
      <c r="L54" s="7">
        <v>118093.19033291275</v>
      </c>
      <c r="M54" s="36">
        <f>BASE!M55*$M$949</f>
        <v>0</v>
      </c>
      <c r="N54" s="1">
        <f t="shared" si="0"/>
        <v>3</v>
      </c>
      <c r="O54" s="8">
        <f t="shared" si="5"/>
        <v>120855</v>
      </c>
      <c r="P54" s="9">
        <f t="shared" si="1"/>
        <v>120855</v>
      </c>
      <c r="Q54" s="40">
        <f t="array" ref="Q54">IFERROR(_xlfn.STDEV.P(IF((F54:M54&lt;&gt;0)*(F54:M54&lt;&gt;""), F54:M54)), 0)</f>
        <v>1994.9372602986919</v>
      </c>
      <c r="R54" s="11">
        <f t="shared" si="6"/>
        <v>1.6506865750682154</v>
      </c>
      <c r="S54" s="12">
        <f t="shared" si="3"/>
        <v>98.349313424931779</v>
      </c>
      <c r="T54" s="37" t="str">
        <f t="shared" si="4"/>
        <v>ALTO</v>
      </c>
    </row>
    <row r="55" spans="2:20" ht="18" hidden="1">
      <c r="B55" s="27">
        <v>46</v>
      </c>
      <c r="C55" s="28" t="s">
        <v>84</v>
      </c>
      <c r="D55" s="32" t="s">
        <v>38</v>
      </c>
      <c r="E55" s="32">
        <v>1</v>
      </c>
      <c r="F55" s="7">
        <f>BASE!F56</f>
        <v>0</v>
      </c>
      <c r="G55" s="7"/>
      <c r="H55" s="40"/>
      <c r="I55" s="7">
        <v>0</v>
      </c>
      <c r="J55" s="7">
        <v>255018.31074409839</v>
      </c>
      <c r="K55" s="7">
        <v>254545.9773828756</v>
      </c>
      <c r="L55" s="7">
        <v>242162.38474230809</v>
      </c>
      <c r="M55" s="36">
        <f>BASE!M56*$M$949</f>
        <v>0</v>
      </c>
      <c r="N55" s="1">
        <f t="shared" si="0"/>
        <v>3</v>
      </c>
      <c r="O55" s="8">
        <f t="shared" si="5"/>
        <v>250576</v>
      </c>
      <c r="P55" s="9">
        <f t="shared" si="1"/>
        <v>250576</v>
      </c>
      <c r="Q55" s="40">
        <f t="array" ref="Q55">IFERROR(_xlfn.STDEV.P(IF((F55:M55&lt;&gt;0)*(F55:M55&lt;&gt;""), F55:M55)), 0)</f>
        <v>5952.1359271287347</v>
      </c>
      <c r="R55" s="11">
        <f t="shared" si="6"/>
        <v>2.3753814918941698</v>
      </c>
      <c r="S55" s="12">
        <f t="shared" si="3"/>
        <v>97.624618508105826</v>
      </c>
      <c r="T55" s="37" t="str">
        <f t="shared" si="4"/>
        <v>ALTO</v>
      </c>
    </row>
    <row r="56" spans="2:20" ht="18" hidden="1">
      <c r="B56" s="27">
        <v>47</v>
      </c>
      <c r="C56" s="317" t="s">
        <v>85</v>
      </c>
      <c r="D56" s="32" t="s">
        <v>38</v>
      </c>
      <c r="E56" s="32">
        <v>1</v>
      </c>
      <c r="F56" s="7">
        <f>BASE!F57</f>
        <v>0</v>
      </c>
      <c r="G56" s="7"/>
      <c r="H56" s="40"/>
      <c r="I56" s="7">
        <v>0</v>
      </c>
      <c r="J56" s="7">
        <v>344892.02046494931</v>
      </c>
      <c r="K56" s="7">
        <v>335642.90791599354</v>
      </c>
      <c r="L56" s="7">
        <v>310302.89915558579</v>
      </c>
      <c r="M56" s="36">
        <f>BASE!M57*$M$949</f>
        <v>0</v>
      </c>
      <c r="N56" s="1">
        <f t="shared" si="0"/>
        <v>3</v>
      </c>
      <c r="O56" s="8">
        <f t="shared" si="5"/>
        <v>330279</v>
      </c>
      <c r="P56" s="9">
        <f t="shared" si="1"/>
        <v>330279</v>
      </c>
      <c r="Q56" s="40">
        <f t="array" ref="Q56">IFERROR(_xlfn.STDEV.P(IF((F56:M56&lt;&gt;0)*(F56:M56&lt;&gt;""), F56:M56)), 0)</f>
        <v>14621.405312739484</v>
      </c>
      <c r="R56" s="11">
        <f t="shared" si="6"/>
        <v>4.4269860671551875</v>
      </c>
      <c r="S56" s="12">
        <f t="shared" si="3"/>
        <v>95.573013932844816</v>
      </c>
      <c r="T56" s="37" t="str">
        <f t="shared" si="4"/>
        <v>ALTO</v>
      </c>
    </row>
    <row r="57" spans="2:20" ht="18">
      <c r="B57" s="27">
        <v>48</v>
      </c>
      <c r="C57" s="28" t="s">
        <v>86</v>
      </c>
      <c r="D57" s="32" t="s">
        <v>38</v>
      </c>
      <c r="E57" s="32">
        <v>1</v>
      </c>
      <c r="F57" s="7">
        <f>BASE!F58</f>
        <v>0</v>
      </c>
      <c r="G57" s="7">
        <f>BASE!G58</f>
        <v>269928.72000000003</v>
      </c>
      <c r="H57" s="40">
        <f>BASE!H58*'FM-029 DEP26May25'!$H$949</f>
        <v>257006.80256358196</v>
      </c>
      <c r="I57" s="7">
        <f>BASE!I58*'FM-029 DEP26May25'!$I$949</f>
        <v>0</v>
      </c>
      <c r="J57" s="7">
        <f>BASE!J58*'FM-029 DEP26May25'!$J$949</f>
        <v>0</v>
      </c>
      <c r="K57" s="7">
        <f>BASE!K58*'FM-029 DEP26May25'!$K$949</f>
        <v>0</v>
      </c>
      <c r="L57" s="7">
        <f>BASE!L58*'FM-029 DEP26May25'!$L$949</f>
        <v>0</v>
      </c>
      <c r="M57" s="36">
        <f>BASE!M58*$M$949</f>
        <v>0</v>
      </c>
      <c r="N57" s="1">
        <f t="shared" si="0"/>
        <v>2</v>
      </c>
      <c r="O57" s="8">
        <f t="shared" si="5"/>
        <v>263468</v>
      </c>
      <c r="P57" s="9">
        <f t="shared" si="1"/>
        <v>263468</v>
      </c>
      <c r="Q57" s="40">
        <f t="array" ref="Q57">IFERROR(_xlfn.STDEV.P(IF((F57:M57&lt;&gt;0)*(F57:M57&lt;&gt;""), F57:M57)), 0)</f>
        <v>6460.9587182090327</v>
      </c>
      <c r="R57" s="11">
        <f t="shared" si="6"/>
        <v>2.4522745525866645</v>
      </c>
      <c r="S57" s="12">
        <f t="shared" si="3"/>
        <v>97.547725447413342</v>
      </c>
      <c r="T57" s="37" t="str">
        <f t="shared" si="4"/>
        <v>ALTO</v>
      </c>
    </row>
    <row r="58" spans="2:20" ht="18" hidden="1">
      <c r="B58" s="27">
        <v>49</v>
      </c>
      <c r="C58" s="28" t="s">
        <v>87</v>
      </c>
      <c r="D58" s="32" t="s">
        <v>88</v>
      </c>
      <c r="E58" s="32">
        <v>1</v>
      </c>
      <c r="F58" s="7">
        <f>BASE!F59</f>
        <v>0</v>
      </c>
      <c r="G58" s="7">
        <f>BASE!G59</f>
        <v>345459.60000000003</v>
      </c>
      <c r="H58" s="40">
        <f>BASE!H59*'FM-029 DEP26May25'!$H$949</f>
        <v>328921.29505972326</v>
      </c>
      <c r="I58" s="7">
        <f>BASE!I59*'FM-029 DEP26May25'!$I$949</f>
        <v>283546.17368305044</v>
      </c>
      <c r="J58" s="7">
        <f>BASE!J59*'FM-029 DEP26May25'!$J$949</f>
        <v>0</v>
      </c>
      <c r="K58" s="7">
        <f>BASE!K59*'FM-029 DEP26May25'!$K$949</f>
        <v>0</v>
      </c>
      <c r="L58" s="7">
        <f>BASE!L59*'FM-029 DEP26May25'!$L$949</f>
        <v>0</v>
      </c>
      <c r="M58" s="36">
        <f>BASE!M59*$M$949</f>
        <v>0</v>
      </c>
      <c r="N58" s="1">
        <f t="shared" si="0"/>
        <v>3</v>
      </c>
      <c r="O58" s="8">
        <f t="shared" si="5"/>
        <v>319309</v>
      </c>
      <c r="P58" s="9">
        <f t="shared" si="1"/>
        <v>319309</v>
      </c>
      <c r="Q58" s="40">
        <f t="array" ref="Q58">IFERROR(_xlfn.STDEV.P(IF((F58:M58&lt;&gt;0)*(F58:M58&lt;&gt;""), F58:M58)), 0)</f>
        <v>26173.968256328699</v>
      </c>
      <c r="R58" s="11">
        <f t="shared" si="6"/>
        <v>8.1970656186730402</v>
      </c>
      <c r="S58" s="12">
        <f t="shared" si="3"/>
        <v>91.802934381326963</v>
      </c>
      <c r="T58" s="37" t="str">
        <f t="shared" si="4"/>
        <v>ALTO</v>
      </c>
    </row>
    <row r="59" spans="2:20" ht="18" hidden="1">
      <c r="B59" s="27">
        <v>50</v>
      </c>
      <c r="C59" s="28" t="s">
        <v>89</v>
      </c>
      <c r="D59" s="32" t="s">
        <v>88</v>
      </c>
      <c r="E59" s="32">
        <v>1</v>
      </c>
      <c r="F59" s="7">
        <f>BASE!F60</f>
        <v>0</v>
      </c>
      <c r="G59" s="7">
        <f>BASE!G60</f>
        <v>904821</v>
      </c>
      <c r="H59" s="40">
        <f>BASE!H60*'FM-029 DEP26May25'!$H$949</f>
        <v>889080.41341389122</v>
      </c>
      <c r="I59" s="7">
        <f>BASE!I60*'FM-029 DEP26May25'!$I$949</f>
        <v>895818.05378003081</v>
      </c>
      <c r="J59" s="7">
        <f>BASE!J60*'FM-029 DEP26May25'!$J$949</f>
        <v>0</v>
      </c>
      <c r="K59" s="7">
        <f>BASE!K60*'FM-029 DEP26May25'!$K$949</f>
        <v>0</v>
      </c>
      <c r="L59" s="7">
        <f>BASE!L60*'FM-029 DEP26May25'!$L$949</f>
        <v>0</v>
      </c>
      <c r="M59" s="36">
        <f>BASE!M60*$M$949</f>
        <v>0</v>
      </c>
      <c r="N59" s="1">
        <f t="shared" si="0"/>
        <v>3</v>
      </c>
      <c r="O59" s="8">
        <f t="shared" si="5"/>
        <v>896573</v>
      </c>
      <c r="P59" s="9">
        <f t="shared" si="1"/>
        <v>896573</v>
      </c>
      <c r="Q59" s="40">
        <f t="array" ref="Q59">IFERROR(_xlfn.STDEV.P(IF((F59:M59&lt;&gt;0)*(F59:M59&lt;&gt;""), F59:M59)), 0)</f>
        <v>6448.2116764424509</v>
      </c>
      <c r="R59" s="11">
        <f t="shared" si="6"/>
        <v>0.71920654274023987</v>
      </c>
      <c r="S59" s="12">
        <f t="shared" si="3"/>
        <v>99.280793457259762</v>
      </c>
      <c r="T59" s="37" t="str">
        <f t="shared" si="4"/>
        <v>ALTO</v>
      </c>
    </row>
    <row r="60" spans="2:20" ht="18" hidden="1">
      <c r="B60" s="27">
        <v>51</v>
      </c>
      <c r="C60" s="317" t="s">
        <v>90</v>
      </c>
      <c r="D60" s="32" t="s">
        <v>88</v>
      </c>
      <c r="E60" s="32">
        <v>1</v>
      </c>
      <c r="F60" s="7">
        <f>BASE!F61</f>
        <v>0</v>
      </c>
      <c r="G60" s="7">
        <f>BASE!G61</f>
        <v>606906</v>
      </c>
      <c r="H60" s="40">
        <f>BASE!H61*'FM-029 DEP26May25'!$H$949</f>
        <v>457413.7764412153</v>
      </c>
      <c r="I60" s="7">
        <f>BASE!I61*'FM-029 DEP26May25'!$I$949</f>
        <v>307237.77385937842</v>
      </c>
      <c r="J60" s="7">
        <f>BASE!J61*'FM-029 DEP26May25'!$J$949</f>
        <v>0</v>
      </c>
      <c r="K60" s="7">
        <f>BASE!K61*'FM-029 DEP26May25'!$K$949</f>
        <v>0</v>
      </c>
      <c r="L60" s="7">
        <f>BASE!L61*'FM-029 DEP26May25'!$L$949</f>
        <v>0</v>
      </c>
      <c r="M60" s="36">
        <f>BASE!M61*$M$949</f>
        <v>0</v>
      </c>
      <c r="N60" s="1">
        <f t="shared" si="0"/>
        <v>3</v>
      </c>
      <c r="O60" s="8">
        <f t="shared" si="5"/>
        <v>457186</v>
      </c>
      <c r="P60" s="9">
        <f t="shared" si="1"/>
        <v>457186</v>
      </c>
      <c r="Q60" s="40">
        <f t="array" ref="Q60">IFERROR(_xlfn.STDEV.P(IF((F60:M60&lt;&gt;0)*(F60:M60&lt;&gt;""), F60:M60)), 0)</f>
        <v>122339.14718894998</v>
      </c>
      <c r="R60" s="11">
        <f t="shared" si="6"/>
        <v>26.759163051569818</v>
      </c>
      <c r="S60" s="12">
        <f t="shared" si="3"/>
        <v>73.240836948430186</v>
      </c>
      <c r="T60" s="37" t="str">
        <f t="shared" si="4"/>
        <v>ALTO</v>
      </c>
    </row>
    <row r="61" spans="2:20" ht="18" hidden="1">
      <c r="B61" s="27">
        <v>52</v>
      </c>
      <c r="C61" s="28" t="s">
        <v>91</v>
      </c>
      <c r="D61" s="32" t="s">
        <v>88</v>
      </c>
      <c r="E61" s="32">
        <v>1</v>
      </c>
      <c r="F61" s="7">
        <f>BASE!F62</f>
        <v>0</v>
      </c>
      <c r="G61" s="7">
        <f>BASE!G62</f>
        <v>1067574</v>
      </c>
      <c r="H61" s="40">
        <f>BASE!H62*'FM-029 DEP26May25'!$H$949</f>
        <v>1047864.6982247096</v>
      </c>
      <c r="I61" s="7">
        <f>BASE!I62*'FM-029 DEP26May25'!$I$949</f>
        <v>1054548.4064359709</v>
      </c>
      <c r="J61" s="7">
        <f>BASE!J62*'FM-029 DEP26May25'!$J$949</f>
        <v>0</v>
      </c>
      <c r="K61" s="7">
        <f>BASE!K62*'FM-029 DEP26May25'!$K$949</f>
        <v>0</v>
      </c>
      <c r="L61" s="7">
        <f>BASE!L62*'FM-029 DEP26May25'!$L$949</f>
        <v>0</v>
      </c>
      <c r="M61" s="36">
        <f>BASE!M62*$M$949</f>
        <v>0</v>
      </c>
      <c r="N61" s="1">
        <f t="shared" si="0"/>
        <v>3</v>
      </c>
      <c r="O61" s="8">
        <f t="shared" si="5"/>
        <v>1056662</v>
      </c>
      <c r="P61" s="9">
        <f t="shared" si="1"/>
        <v>1056662</v>
      </c>
      <c r="Q61" s="40">
        <f t="array" ref="Q61">IFERROR(_xlfn.STDEV.P(IF((F61:M61&lt;&gt;0)*(F61:M61&lt;&gt;""), F61:M61)), 0)</f>
        <v>8183.9586972050465</v>
      </c>
      <c r="R61" s="11">
        <f t="shared" si="6"/>
        <v>0.77451055277894409</v>
      </c>
      <c r="S61" s="12">
        <f t="shared" si="3"/>
        <v>99.225489447221051</v>
      </c>
      <c r="T61" s="37" t="str">
        <f t="shared" si="4"/>
        <v>ALTO</v>
      </c>
    </row>
    <row r="62" spans="2:20" ht="18" hidden="1">
      <c r="B62" s="27">
        <v>53</v>
      </c>
      <c r="C62" s="33" t="s">
        <v>92</v>
      </c>
      <c r="D62" s="32" t="s">
        <v>88</v>
      </c>
      <c r="E62" s="32">
        <v>1</v>
      </c>
      <c r="F62" s="7">
        <f>BASE!F63</f>
        <v>0</v>
      </c>
      <c r="G62" s="7">
        <f>BASE!G63</f>
        <v>664414</v>
      </c>
      <c r="H62" s="40">
        <f>BASE!H63*'FM-029 DEP26May25'!$H$949</f>
        <v>521760.77803017444</v>
      </c>
      <c r="I62" s="7">
        <f>BASE!I63*'FM-029 DEP26May25'!$I$949</f>
        <v>380743.34582323115</v>
      </c>
      <c r="J62" s="7"/>
      <c r="K62" s="7"/>
      <c r="L62" s="7"/>
      <c r="M62" s="36">
        <f>BASE!M63*$M$949</f>
        <v>0</v>
      </c>
      <c r="N62" s="1">
        <f t="shared" si="0"/>
        <v>3</v>
      </c>
      <c r="O62" s="8">
        <f t="shared" si="5"/>
        <v>522306</v>
      </c>
      <c r="P62" s="9">
        <f t="shared" si="1"/>
        <v>522306</v>
      </c>
      <c r="Q62" s="40">
        <f t="array" ref="Q62">IFERROR(_xlfn.STDEV.P(IF((F62:M62&lt;&gt;0)*(F62:M62&lt;&gt;""), F62:M62)), 0)</f>
        <v>115808.70144130338</v>
      </c>
      <c r="R62" s="11">
        <f t="shared" si="6"/>
        <v>22.172577271044823</v>
      </c>
      <c r="S62" s="12">
        <f t="shared" si="3"/>
        <v>77.827422728955185</v>
      </c>
      <c r="T62" s="37" t="str">
        <f t="shared" si="4"/>
        <v>ALTO</v>
      </c>
    </row>
    <row r="63" spans="2:20" ht="18" hidden="1">
      <c r="B63" s="27">
        <v>54</v>
      </c>
      <c r="C63" s="33" t="s">
        <v>93</v>
      </c>
      <c r="D63" s="32" t="s">
        <v>60</v>
      </c>
      <c r="E63" s="32">
        <v>1</v>
      </c>
      <c r="F63" s="7">
        <f>BASE!F64</f>
        <v>0</v>
      </c>
      <c r="G63" s="7">
        <f>BASE!G64</f>
        <v>6358643</v>
      </c>
      <c r="H63" s="40">
        <f>BASE!H64*'FM-029 DEP26May25'!$H$949</f>
        <v>5166746.8555820063</v>
      </c>
      <c r="I63" s="7">
        <f>BASE!I64*'FM-029 DEP26May25'!$I$949</f>
        <v>4010161.0998457125</v>
      </c>
      <c r="J63" s="7">
        <f>BASE!J64*'FM-029 DEP26May25'!$J$949</f>
        <v>3389579.6607126831</v>
      </c>
      <c r="K63" s="7">
        <f>BASE!K64*'FM-029 DEP26May25'!$K$949</f>
        <v>4142464.943457189</v>
      </c>
      <c r="L63" s="7">
        <f>BASE!L64*'FM-029 DEP26May25'!$L$949</f>
        <v>3750656.7213432984</v>
      </c>
      <c r="M63" s="36">
        <f>BASE!M64*$M$949</f>
        <v>0</v>
      </c>
      <c r="N63" s="1">
        <f t="shared" si="0"/>
        <v>6</v>
      </c>
      <c r="O63" s="8">
        <f t="shared" si="5"/>
        <v>4469709</v>
      </c>
      <c r="P63" s="9">
        <f t="shared" si="1"/>
        <v>4469709</v>
      </c>
      <c r="Q63" s="40">
        <f t="array" ref="Q63">IFERROR(_xlfn.STDEV.P(IF((F63:M63&lt;&gt;0)*(F63:M63&lt;&gt;""), F63:M63)), 0)</f>
        <v>1004649.3536369884</v>
      </c>
      <c r="R63" s="11">
        <f t="shared" si="6"/>
        <v>22.476840296247218</v>
      </c>
      <c r="S63" s="12">
        <f t="shared" si="3"/>
        <v>77.523159703752782</v>
      </c>
      <c r="T63" s="37" t="str">
        <f t="shared" si="4"/>
        <v>ALTO</v>
      </c>
    </row>
    <row r="64" spans="2:20" ht="18" hidden="1">
      <c r="B64" s="27">
        <v>55</v>
      </c>
      <c r="C64" s="33" t="s">
        <v>94</v>
      </c>
      <c r="D64" s="32" t="s">
        <v>60</v>
      </c>
      <c r="E64" s="32">
        <v>1</v>
      </c>
      <c r="F64" s="7">
        <f>BASE!F65</f>
        <v>0</v>
      </c>
      <c r="G64" s="7">
        <f>BASE!G65</f>
        <v>7739885</v>
      </c>
      <c r="H64" s="40">
        <f>BASE!H65*'FM-029 DEP26May25'!$H$949</f>
        <v>6289079.3175363969</v>
      </c>
      <c r="I64" s="7">
        <f>BASE!I65*'FM-029 DEP26May25'!$I$949</f>
        <v>4881255.263389905</v>
      </c>
      <c r="J64" s="7">
        <f>BASE!J65*'FM-029 DEP26May25'!$J$949</f>
        <v>3945681.5366663677</v>
      </c>
      <c r="K64" s="7">
        <f>BASE!K65*'FM-029 DEP26May25'!$K$949</f>
        <v>4901120.403877221</v>
      </c>
      <c r="L64" s="7">
        <f>BASE!L65*'FM-029 DEP26May25'!$L$949</f>
        <v>4175858.8139376882</v>
      </c>
      <c r="M64" s="36">
        <f>BASE!M65*$M$949</f>
        <v>0</v>
      </c>
      <c r="N64" s="1">
        <f t="shared" si="0"/>
        <v>6</v>
      </c>
      <c r="O64" s="8">
        <f t="shared" si="5"/>
        <v>5322147</v>
      </c>
      <c r="P64" s="9">
        <f t="shared" si="1"/>
        <v>5322147</v>
      </c>
      <c r="Q64" s="40">
        <f t="array" ref="Q64">IFERROR(_xlfn.STDEV.P(IF((F64:M64&lt;&gt;0)*(F64:M64&lt;&gt;""), F64:M64)), 0)</f>
        <v>1314071.1446144483</v>
      </c>
      <c r="R64" s="11">
        <f t="shared" si="6"/>
        <v>24.690620995895983</v>
      </c>
      <c r="S64" s="12">
        <f t="shared" si="3"/>
        <v>75.309379004104017</v>
      </c>
      <c r="T64" s="37" t="str">
        <f t="shared" si="4"/>
        <v>ALTO</v>
      </c>
    </row>
    <row r="65" spans="2:20" ht="18">
      <c r="B65" s="27">
        <v>56</v>
      </c>
      <c r="C65" s="31" t="s">
        <v>95</v>
      </c>
      <c r="D65" s="32" t="s">
        <v>38</v>
      </c>
      <c r="E65" s="32">
        <v>1</v>
      </c>
      <c r="F65" s="7">
        <f>BASE!F66</f>
        <v>0</v>
      </c>
      <c r="G65" s="7">
        <f>BASE!G66</f>
        <v>13428400</v>
      </c>
      <c r="H65" s="40">
        <f>BASE!H66*'FM-029 DEP26May25'!$H$949</f>
        <v>7833700.2075430714</v>
      </c>
      <c r="I65" s="7"/>
      <c r="J65" s="7"/>
      <c r="K65" s="7"/>
      <c r="L65" s="7"/>
      <c r="M65" s="36">
        <f>BASE!M66*$M$949</f>
        <v>0</v>
      </c>
      <c r="N65" s="1">
        <f t="shared" si="0"/>
        <v>2</v>
      </c>
      <c r="O65" s="8">
        <f t="shared" si="5"/>
        <v>10631050</v>
      </c>
      <c r="P65" s="9">
        <f t="shared" si="1"/>
        <v>10631050</v>
      </c>
      <c r="Q65" s="40">
        <f t="array" ref="Q65">IFERROR(_xlfn.STDEV.P(IF((F65:M65&lt;&gt;0)*(F65:M65&lt;&gt;""), F65:M65)), 0)</f>
        <v>2797349.8962284653</v>
      </c>
      <c r="R65" s="11">
        <f t="shared" si="6"/>
        <v>26.313016082404516</v>
      </c>
      <c r="S65" s="12">
        <f t="shared" si="3"/>
        <v>73.686983917595484</v>
      </c>
      <c r="T65" s="37" t="str">
        <f t="shared" si="4"/>
        <v>ALTO</v>
      </c>
    </row>
    <row r="66" spans="2:20" ht="18" hidden="1">
      <c r="B66" s="27">
        <v>57</v>
      </c>
      <c r="C66" s="33" t="s">
        <v>96</v>
      </c>
      <c r="D66" s="32" t="s">
        <v>38</v>
      </c>
      <c r="E66" s="32">
        <v>1</v>
      </c>
      <c r="F66" s="7">
        <f>BASE!F67</f>
        <v>0</v>
      </c>
      <c r="G66" s="7">
        <f>BASE!G67</f>
        <v>31264651.5</v>
      </c>
      <c r="H66" s="40">
        <f>BASE!H67*'FM-029 DEP26May25'!$H$949</f>
        <v>21432904.265706316</v>
      </c>
      <c r="I66" s="7">
        <f>BASE!I67*'FM-029 DEP26May25'!$I$949</f>
        <v>22568583.773418557</v>
      </c>
      <c r="J66" s="7">
        <f>BASE!J67*'FM-029 DEP26May25'!$J$949</f>
        <v>19146153.487119649</v>
      </c>
      <c r="K66" s="7">
        <f>BASE!K67*'FM-029 DEP26May25'!$K$949</f>
        <v>19002971.486268174</v>
      </c>
      <c r="L66" s="7">
        <f>BASE!L67*'FM-029 DEP26May25'!$L$949</f>
        <v>17974353.17674464</v>
      </c>
      <c r="M66" s="36">
        <f>BASE!M67*$M$949</f>
        <v>0</v>
      </c>
      <c r="N66" s="1">
        <f t="shared" si="0"/>
        <v>6</v>
      </c>
      <c r="O66" s="8">
        <f t="shared" si="5"/>
        <v>21898270</v>
      </c>
      <c r="P66" s="9">
        <f t="shared" si="1"/>
        <v>21898270</v>
      </c>
      <c r="Q66" s="40">
        <f t="array" ref="Q66">IFERROR(_xlfn.STDEV.P(IF((F66:M66&lt;&gt;0)*(F66:M66&lt;&gt;""), F66:M66)), 0)</f>
        <v>4467456.5889505045</v>
      </c>
      <c r="R66" s="11">
        <f t="shared" si="6"/>
        <v>20.40095673745234</v>
      </c>
      <c r="S66" s="12">
        <f t="shared" si="3"/>
        <v>79.599043262547667</v>
      </c>
      <c r="T66" s="37" t="str">
        <f t="shared" si="4"/>
        <v>ALTO</v>
      </c>
    </row>
    <row r="67" spans="2:20" ht="39" customHeight="1">
      <c r="B67" s="27">
        <v>58</v>
      </c>
      <c r="C67" s="31" t="s">
        <v>97</v>
      </c>
      <c r="D67" s="32" t="s">
        <v>38</v>
      </c>
      <c r="E67" s="32">
        <v>1</v>
      </c>
      <c r="F67" s="7">
        <f>BASE!F68</f>
        <v>0</v>
      </c>
      <c r="G67" s="7">
        <f>BASE!G68</f>
        <v>14573204.640000001</v>
      </c>
      <c r="H67" s="40">
        <f>BASE!H68*'FM-029 DEP26May25'!$H$949</f>
        <v>13875543.05512883</v>
      </c>
      <c r="I67" s="7">
        <f>BASE!I68*'FM-029 DEP26May25'!$I$949</f>
        <v>0</v>
      </c>
      <c r="J67" s="7">
        <f>BASE!J68*'FM-029 DEP26May25'!$J$949</f>
        <v>0</v>
      </c>
      <c r="K67" s="7">
        <f>BASE!K68*'FM-029 DEP26May25'!$K$949</f>
        <v>0</v>
      </c>
      <c r="L67" s="7">
        <f>BASE!L68*'FM-029 DEP26May25'!$L$949</f>
        <v>0</v>
      </c>
      <c r="M67" s="36">
        <f>BASE!M68*$M$949</f>
        <v>0</v>
      </c>
      <c r="N67" s="1">
        <f t="shared" si="0"/>
        <v>2</v>
      </c>
      <c r="O67" s="8">
        <f t="shared" si="5"/>
        <v>14224374</v>
      </c>
      <c r="P67" s="9">
        <f t="shared" si="1"/>
        <v>14224374</v>
      </c>
      <c r="Q67" s="40">
        <f t="array" ref="Q67">IFERROR(_xlfn.STDEV.P(IF((F67:M67&lt;&gt;0)*(F67:M67&lt;&gt;""), F67:M67)), 0)</f>
        <v>348830.79243558552</v>
      </c>
      <c r="R67" s="11">
        <f t="shared" si="6"/>
        <v>2.4523454771056041</v>
      </c>
      <c r="S67" s="12">
        <f t="shared" si="3"/>
        <v>97.547654522894391</v>
      </c>
      <c r="T67" s="37" t="str">
        <f t="shared" si="4"/>
        <v>ALTO</v>
      </c>
    </row>
    <row r="68" spans="2:20" ht="18">
      <c r="B68" s="27">
        <v>59</v>
      </c>
      <c r="C68" s="31" t="s">
        <v>98</v>
      </c>
      <c r="D68" s="32" t="s">
        <v>38</v>
      </c>
      <c r="E68" s="32">
        <v>1</v>
      </c>
      <c r="F68" s="7">
        <f>BASE!F69</f>
        <v>0</v>
      </c>
      <c r="G68" s="7">
        <f>BASE!G69</f>
        <v>49988449</v>
      </c>
      <c r="H68" s="40"/>
      <c r="I68" s="7"/>
      <c r="J68" s="7"/>
      <c r="K68" s="7">
        <f>BASE!K69*'FM-029 DEP26May25'!$K$949</f>
        <v>27464896.478190631</v>
      </c>
      <c r="L68" s="7"/>
      <c r="M68" s="36">
        <f>BASE!M69*$M$949</f>
        <v>0</v>
      </c>
      <c r="N68" s="1">
        <f t="shared" si="0"/>
        <v>2</v>
      </c>
      <c r="O68" s="8">
        <f t="shared" si="5"/>
        <v>38726673</v>
      </c>
      <c r="P68" s="9">
        <f t="shared" si="1"/>
        <v>38726673</v>
      </c>
      <c r="Q68" s="40">
        <f t="array" ref="Q68">IFERROR(_xlfn.STDEV.P(IF((F68:M68&lt;&gt;0)*(F68:M68&lt;&gt;""), F68:M68)), 0)</f>
        <v>11261776.260904683</v>
      </c>
      <c r="R68" s="11">
        <f t="shared" si="6"/>
        <v>29.080154292894417</v>
      </c>
      <c r="S68" s="12">
        <f t="shared" si="3"/>
        <v>70.91984570710558</v>
      </c>
      <c r="T68" s="37" t="str">
        <f t="shared" si="4"/>
        <v>ALTO</v>
      </c>
    </row>
    <row r="69" spans="2:20" ht="18" hidden="1">
      <c r="B69" s="27">
        <v>60</v>
      </c>
      <c r="C69" s="33" t="s">
        <v>99</v>
      </c>
      <c r="D69" s="32" t="s">
        <v>38</v>
      </c>
      <c r="E69" s="32">
        <v>1</v>
      </c>
      <c r="F69" s="7">
        <f>BASE!F70</f>
        <v>0</v>
      </c>
      <c r="G69" s="7">
        <f>BASE!G70</f>
        <v>39179907</v>
      </c>
      <c r="H69" s="40">
        <f>BASE!H70*'FM-029 DEP26May25'!$H$949</f>
        <v>31361357.034981154</v>
      </c>
      <c r="I69" s="7">
        <f>BASE!I70*'FM-029 DEP26May25'!$I$949</f>
        <v>24340889.977959</v>
      </c>
      <c r="J69" s="7">
        <f>BASE!J70*'FM-029 DEP26May25'!$J$949</f>
        <v>26256398.52795979</v>
      </c>
      <c r="K69" s="7">
        <f>BASE!K70*'FM-029 DEP26May25'!$K$949</f>
        <v>27073299.499192245</v>
      </c>
      <c r="L69" s="7">
        <f>BASE!L70*'FM-029 DEP26May25'!$L$949</f>
        <v>32165541.203532953</v>
      </c>
      <c r="M69" s="36">
        <f>BASE!M70*$M$949</f>
        <v>0</v>
      </c>
      <c r="N69" s="1">
        <f t="shared" si="0"/>
        <v>6</v>
      </c>
      <c r="O69" s="8">
        <f t="shared" si="5"/>
        <v>30062899</v>
      </c>
      <c r="P69" s="9">
        <f t="shared" si="1"/>
        <v>30062899</v>
      </c>
      <c r="Q69" s="40">
        <f t="array" ref="Q69">IFERROR(_xlfn.STDEV.P(IF((F69:M69&lt;&gt;0)*(F69:M69&lt;&gt;""), F69:M69)), 0)</f>
        <v>4922659.6917374292</v>
      </c>
      <c r="R69" s="11">
        <f t="shared" si="6"/>
        <v>16.37453424480929</v>
      </c>
      <c r="S69" s="12">
        <f t="shared" si="3"/>
        <v>83.625465755190703</v>
      </c>
      <c r="T69" s="37" t="str">
        <f t="shared" si="4"/>
        <v>ALTO</v>
      </c>
    </row>
    <row r="70" spans="2:20" ht="42.75" hidden="1" customHeight="1">
      <c r="B70" s="27">
        <v>61</v>
      </c>
      <c r="C70" s="31" t="s">
        <v>101</v>
      </c>
      <c r="D70" s="32" t="s">
        <v>38</v>
      </c>
      <c r="E70" s="32">
        <v>1</v>
      </c>
      <c r="F70" s="7">
        <f>BASE!F72</f>
        <v>0</v>
      </c>
      <c r="G70" s="7">
        <f>BASE!G72</f>
        <v>47560401</v>
      </c>
      <c r="H70" s="40">
        <f>BASE!H72*'FM-029 DEP26May25'!$H$949</f>
        <v>35970318.361446708</v>
      </c>
      <c r="I70" s="7">
        <f>BASE!I72*'FM-029 DEP26May25'!$I$949</f>
        <v>27918144.485342734</v>
      </c>
      <c r="J70" s="7">
        <f>BASE!J72*'FM-029 DEP26May25'!$J$949</f>
        <v>0</v>
      </c>
      <c r="K70" s="7">
        <f>BASE!K72*'FM-029 DEP26May25'!$K$949</f>
        <v>0</v>
      </c>
      <c r="L70" s="7">
        <f>BASE!L72*'FM-029 DEP26May25'!$L$949</f>
        <v>0</v>
      </c>
      <c r="M70" s="36">
        <f>BASE!M72*$M$949</f>
        <v>0</v>
      </c>
      <c r="N70" s="1">
        <f t="shared" si="0"/>
        <v>3</v>
      </c>
      <c r="O70" s="8">
        <f t="shared" si="5"/>
        <v>37149621</v>
      </c>
      <c r="P70" s="9">
        <f t="shared" si="1"/>
        <v>37149621</v>
      </c>
      <c r="Q70" s="40">
        <f t="array" ref="Q70">IFERROR(_xlfn.STDEV.P(IF((F70:M70&lt;&gt;0)*(F70:M70&lt;&gt;""), F70:M70)), 0)</f>
        <v>8062159.6271794457</v>
      </c>
      <c r="R70" s="11">
        <f t="shared" si="6"/>
        <v>21.701862388258135</v>
      </c>
      <c r="S70" s="12">
        <f t="shared" si="3"/>
        <v>78.298137611741865</v>
      </c>
      <c r="T70" s="37" t="str">
        <f t="shared" si="4"/>
        <v>ALTO</v>
      </c>
    </row>
    <row r="71" spans="2:20" ht="18" hidden="1">
      <c r="B71" s="27">
        <v>62</v>
      </c>
      <c r="C71" s="33" t="s">
        <v>103</v>
      </c>
      <c r="D71" s="32" t="s">
        <v>38</v>
      </c>
      <c r="E71" s="32">
        <v>1</v>
      </c>
      <c r="F71" s="7">
        <f>BASE!F74</f>
        <v>0</v>
      </c>
      <c r="G71" s="7">
        <f>BASE!G74</f>
        <v>178499</v>
      </c>
      <c r="H71" s="40">
        <f>BASE!H74*'FM-029 DEP26May25'!$H$949</f>
        <v>145068.89003531943</v>
      </c>
      <c r="I71" s="7">
        <f>BASE!I74*'FM-029 DEP26May25'!$I$949</f>
        <v>112633.711703769</v>
      </c>
      <c r="J71" s="7">
        <f>BASE!J74*'FM-029 DEP26May25'!$J$949</f>
        <v>100759.44708733508</v>
      </c>
      <c r="K71" s="7">
        <f>BASE!K74*'FM-029 DEP26May25'!$K$949</f>
        <v>106979.07915993538</v>
      </c>
      <c r="L71" s="7">
        <f>BASE!L74*'FM-029 DEP26May25'!$L$949</f>
        <v>109661.03853246628</v>
      </c>
      <c r="M71" s="36">
        <f>BASE!M74*$M$949</f>
        <v>0</v>
      </c>
      <c r="N71" s="1">
        <f t="shared" si="0"/>
        <v>6</v>
      </c>
      <c r="O71" s="8">
        <f t="shared" si="5"/>
        <v>125600</v>
      </c>
      <c r="P71" s="9">
        <f t="shared" si="1"/>
        <v>125600</v>
      </c>
      <c r="Q71" s="40">
        <f t="array" ref="Q71">IFERROR(_xlfn.STDEV.P(IF((F71:M71&lt;&gt;0)*(F71:M71&lt;&gt;""), F71:M71)), 0)</f>
        <v>27578.097489263579</v>
      </c>
      <c r="R71" s="11">
        <f t="shared" si="6"/>
        <v>21.957083988267183</v>
      </c>
      <c r="S71" s="12">
        <f t="shared" si="3"/>
        <v>78.042916011732814</v>
      </c>
      <c r="T71" s="37" t="str">
        <f t="shared" si="4"/>
        <v>ALTO</v>
      </c>
    </row>
    <row r="72" spans="2:20" ht="18" hidden="1">
      <c r="B72" s="27">
        <v>63</v>
      </c>
      <c r="C72" s="33" t="s">
        <v>104</v>
      </c>
      <c r="D72" s="32" t="s">
        <v>38</v>
      </c>
      <c r="E72" s="32">
        <v>1</v>
      </c>
      <c r="F72" s="7">
        <f>BASE!F75</f>
        <v>0</v>
      </c>
      <c r="G72" s="7">
        <f>BASE!G75</f>
        <v>186554</v>
      </c>
      <c r="H72" s="40">
        <f>BASE!H75*'FM-029 DEP26May25'!$H$949</f>
        <v>146921.30221330735</v>
      </c>
      <c r="I72" s="7">
        <f>BASE!I75*'FM-029 DEP26May25'!$I$949</f>
        <v>107794.98787745205</v>
      </c>
      <c r="J72" s="7">
        <f>BASE!J75*'FM-029 DEP26May25'!$J$949</f>
        <v>104078.26945516562</v>
      </c>
      <c r="K72" s="7">
        <f>BASE!K75*'FM-029 DEP26May25'!$K$949</f>
        <v>114148.49757673667</v>
      </c>
      <c r="L72" s="7">
        <f>BASE!L75*'FM-029 DEP26May25'!$L$949</f>
        <v>112180.34844220131</v>
      </c>
      <c r="M72" s="36">
        <f>BASE!M75*$M$949</f>
        <v>0</v>
      </c>
      <c r="N72" s="1">
        <f t="shared" ref="N72:N135" si="7">COUNTIF(F72:M72,"&gt;0")</f>
        <v>6</v>
      </c>
      <c r="O72" s="8">
        <f t="shared" si="5"/>
        <v>128613</v>
      </c>
      <c r="P72" s="9">
        <f t="shared" ref="P72:P135" si="8">IFERROR(ROUND(+O72*E72,0),0)</f>
        <v>128613</v>
      </c>
      <c r="Q72" s="40">
        <f t="array" ref="Q72">IFERROR(_xlfn.STDEV.P(IF((F72:M72&lt;&gt;0)*(F72:M72&lt;&gt;""), F72:M72)), 0)</f>
        <v>29458.869377743384</v>
      </c>
      <c r="R72" s="11">
        <f t="shared" si="6"/>
        <v>22.90504799494871</v>
      </c>
      <c r="S72" s="12">
        <f t="shared" ref="S72:S135" si="9">IFERROR(100-R72,0)</f>
        <v>77.094952005051283</v>
      </c>
      <c r="T72" s="37" t="str">
        <f t="shared" ref="T72:T135" si="10">IF(S72&gt;70,"ALTO","BAJO")</f>
        <v>ALTO</v>
      </c>
    </row>
    <row r="73" spans="2:20" ht="18" hidden="1">
      <c r="B73" s="27">
        <v>64</v>
      </c>
      <c r="C73" s="33" t="s">
        <v>105</v>
      </c>
      <c r="D73" s="32" t="s">
        <v>88</v>
      </c>
      <c r="E73" s="32">
        <v>1</v>
      </c>
      <c r="F73" s="7">
        <f>BASE!F76</f>
        <v>0</v>
      </c>
      <c r="G73" s="7">
        <f>BASE!G76</f>
        <v>4021347</v>
      </c>
      <c r="H73" s="40">
        <f>BASE!H76*'FM-029 DEP26May25'!$H$949</f>
        <v>3267592.5407234924</v>
      </c>
      <c r="I73" s="7">
        <f>BASE!I76*'FM-029 DEP26May25'!$I$949</f>
        <v>2536172.5964293582</v>
      </c>
      <c r="J73" s="7">
        <f>BASE!J76*'FM-029 DEP26May25'!$J$949</f>
        <v>2240736.109864465</v>
      </c>
      <c r="K73" s="7">
        <f>BASE!K76*'FM-029 DEP26May25'!$K$949</f>
        <v>0</v>
      </c>
      <c r="L73" s="7">
        <f>BASE!L76*'FM-029 DEP26May25'!$L$949</f>
        <v>2593093.3912452688</v>
      </c>
      <c r="M73" s="36">
        <f>BASE!M76*$M$949</f>
        <v>0</v>
      </c>
      <c r="N73" s="1">
        <f t="shared" si="7"/>
        <v>5</v>
      </c>
      <c r="O73" s="8">
        <f t="shared" ref="O73:O136" si="11">IFERROR(ROUND(AVERAGEIF(F73:M73,"&gt;0"),0),0)</f>
        <v>2931788</v>
      </c>
      <c r="P73" s="9">
        <f t="shared" si="8"/>
        <v>2931788</v>
      </c>
      <c r="Q73" s="40">
        <f t="array" ref="Q73">IFERROR(_xlfn.STDEV.P(IF((F73:M73&lt;&gt;0)*(F73:M73&lt;&gt;""), F73:M73)), 0)</f>
        <v>640106.52308076911</v>
      </c>
      <c r="R73" s="11">
        <f t="shared" si="6"/>
        <v>21.833315474405691</v>
      </c>
      <c r="S73" s="12">
        <f t="shared" si="9"/>
        <v>78.166684525594306</v>
      </c>
      <c r="T73" s="37" t="str">
        <f t="shared" si="10"/>
        <v>ALTO</v>
      </c>
    </row>
    <row r="74" spans="2:20" ht="18" hidden="1">
      <c r="B74" s="27">
        <v>65</v>
      </c>
      <c r="C74" s="33" t="s">
        <v>106</v>
      </c>
      <c r="D74" s="32" t="s">
        <v>107</v>
      </c>
      <c r="E74" s="32">
        <v>1</v>
      </c>
      <c r="F74" s="7">
        <f>BASE!F77</f>
        <v>0</v>
      </c>
      <c r="G74" s="7">
        <f>BASE!G77</f>
        <v>2442255</v>
      </c>
      <c r="H74" s="40">
        <f>BASE!H77*'FM-029 DEP26May25'!$H$949</f>
        <v>1984489.3648220813</v>
      </c>
      <c r="I74" s="7">
        <f>BASE!I77*'FM-029 DEP26May25'!$I$949</f>
        <v>1540288.6907648225</v>
      </c>
      <c r="J74" s="7">
        <f>BASE!J77*'FM-029 DEP26May25'!$J$949</f>
        <v>1487230.6794722199</v>
      </c>
      <c r="K74" s="7">
        <f>BASE!K77*'FM-029 DEP26May25'!$K$949</f>
        <v>1591834.3618739904</v>
      </c>
      <c r="L74" s="7">
        <f>BASE!L77*'FM-029 DEP26May25'!$L$949</f>
        <v>1507949.8136465109</v>
      </c>
      <c r="M74" s="36">
        <f>BASE!M77*$M$949</f>
        <v>0</v>
      </c>
      <c r="N74" s="1">
        <f t="shared" si="7"/>
        <v>6</v>
      </c>
      <c r="O74" s="8">
        <f t="shared" si="11"/>
        <v>1759008</v>
      </c>
      <c r="P74" s="9">
        <f t="shared" si="8"/>
        <v>1759008</v>
      </c>
      <c r="Q74" s="40">
        <f t="array" ref="Q74">IFERROR(_xlfn.STDEV.P(IF((F74:M74&lt;&gt;0)*(F74:M74&lt;&gt;""), F74:M74)), 0)</f>
        <v>348890.2872671166</v>
      </c>
      <c r="R74" s="11">
        <f t="shared" si="6"/>
        <v>19.834491217044871</v>
      </c>
      <c r="S74" s="12">
        <f t="shared" si="9"/>
        <v>80.165508782955129</v>
      </c>
      <c r="T74" s="37" t="str">
        <f t="shared" si="10"/>
        <v>ALTO</v>
      </c>
    </row>
    <row r="75" spans="2:20" ht="18" hidden="1">
      <c r="B75" s="27">
        <v>66</v>
      </c>
      <c r="C75" s="33" t="s">
        <v>108</v>
      </c>
      <c r="D75" s="32" t="s">
        <v>107</v>
      </c>
      <c r="E75" s="32">
        <v>1</v>
      </c>
      <c r="F75" s="7">
        <f>BASE!F78</f>
        <v>0</v>
      </c>
      <c r="G75" s="7">
        <f>BASE!G78</f>
        <v>1345273</v>
      </c>
      <c r="H75" s="40">
        <f>BASE!H78*'FM-029 DEP26May25'!$H$949</f>
        <v>1093126.6922457065</v>
      </c>
      <c r="I75" s="7">
        <f>BASE!I78*'FM-029 DEP26May25'!$I$949</f>
        <v>848452.23936521925</v>
      </c>
      <c r="J75" s="7">
        <f>BASE!J78*'FM-029 DEP26May25'!$J$949</f>
        <v>945598.8690422764</v>
      </c>
      <c r="K75" s="7">
        <f>BASE!K78*'FM-029 DEP26May25'!$K$949</f>
        <v>1010848.6429725364</v>
      </c>
      <c r="L75" s="7">
        <f>BASE!L78*'FM-029 DEP26May25'!$L$949</f>
        <v>960083.88527613319</v>
      </c>
      <c r="M75" s="36">
        <f>BASE!M78*$M$949</f>
        <v>0</v>
      </c>
      <c r="N75" s="1">
        <f t="shared" si="7"/>
        <v>6</v>
      </c>
      <c r="O75" s="8">
        <f t="shared" si="11"/>
        <v>1033897</v>
      </c>
      <c r="P75" s="9">
        <f t="shared" si="8"/>
        <v>1033897</v>
      </c>
      <c r="Q75" s="40">
        <f t="array" ref="Q75">IFERROR(_xlfn.STDEV.P(IF((F75:M75&lt;&gt;0)*(F75:M75&lt;&gt;""), F75:M75)), 0)</f>
        <v>157389.6924111447</v>
      </c>
      <c r="R75" s="11">
        <f t="shared" si="6"/>
        <v>15.222956678580623</v>
      </c>
      <c r="S75" s="12">
        <f t="shared" si="9"/>
        <v>84.77704332141937</v>
      </c>
      <c r="T75" s="37" t="str">
        <f t="shared" si="10"/>
        <v>ALTO</v>
      </c>
    </row>
    <row r="76" spans="2:20" ht="18" hidden="1">
      <c r="B76" s="27">
        <v>67</v>
      </c>
      <c r="C76" s="31" t="s">
        <v>109</v>
      </c>
      <c r="D76" s="32" t="s">
        <v>88</v>
      </c>
      <c r="E76" s="32">
        <v>1</v>
      </c>
      <c r="F76" s="7">
        <f>BASE!F79</f>
        <v>0</v>
      </c>
      <c r="G76" s="7">
        <f>BASE!G79</f>
        <v>698566</v>
      </c>
      <c r="H76" s="40">
        <f>BASE!H79*'FM-029 DEP26May25'!$H$949</f>
        <v>567656.12626851141</v>
      </c>
      <c r="I76" s="7">
        <f>BASE!I79*'FM-029 DEP26May25'!$I$949</f>
        <v>440629.20872823446</v>
      </c>
      <c r="J76" s="7">
        <f>BASE!J79*'FM-029 DEP26May25'!$J$949</f>
        <v>359760.34467283014</v>
      </c>
      <c r="K76" s="7">
        <f>BASE!K79*'FM-029 DEP26May25'!$K$949</f>
        <v>384593.408723748</v>
      </c>
      <c r="L76" s="7">
        <f>BASE!L79*'FM-029 DEP26May25'!$L$949</f>
        <v>365208.0646413666</v>
      </c>
      <c r="M76" s="36">
        <f>BASE!M79*$M$949</f>
        <v>0</v>
      </c>
      <c r="N76" s="1">
        <f t="shared" si="7"/>
        <v>6</v>
      </c>
      <c r="O76" s="8">
        <f t="shared" si="11"/>
        <v>469402</v>
      </c>
      <c r="P76" s="9">
        <f t="shared" si="8"/>
        <v>469402</v>
      </c>
      <c r="Q76" s="40">
        <f t="array" ref="Q76">IFERROR(_xlfn.STDEV.P(IF((F76:M76&lt;&gt;0)*(F76:M76&lt;&gt;""), F76:M76)), 0)</f>
        <v>124544.53798059463</v>
      </c>
      <c r="R76" s="11">
        <f t="shared" si="6"/>
        <v>26.532596363158788</v>
      </c>
      <c r="S76" s="12">
        <f t="shared" si="9"/>
        <v>73.467403636841212</v>
      </c>
      <c r="T76" s="37" t="str">
        <f t="shared" si="10"/>
        <v>ALTO</v>
      </c>
    </row>
    <row r="77" spans="2:20" ht="18" hidden="1">
      <c r="B77" s="27">
        <v>68</v>
      </c>
      <c r="C77" s="33" t="s">
        <v>110</v>
      </c>
      <c r="D77" s="32" t="s">
        <v>88</v>
      </c>
      <c r="E77" s="32">
        <v>1</v>
      </c>
      <c r="F77" s="7">
        <f>BASE!F80</f>
        <v>0</v>
      </c>
      <c r="G77" s="7">
        <f>BASE!G80</f>
        <v>200221</v>
      </c>
      <c r="H77" s="40">
        <f>BASE!H80*'FM-029 DEP26May25'!$H$949</f>
        <v>162731.33240978932</v>
      </c>
      <c r="I77" s="7">
        <f>BASE!I80*'FM-029 DEP26May25'!$I$949</f>
        <v>126357.7363896848</v>
      </c>
      <c r="J77" s="7">
        <f>BASE!J80*'FM-029 DEP26May25'!$J$949</f>
        <v>104343.77524459206</v>
      </c>
      <c r="K77" s="7">
        <f>BASE!K80*'FM-029 DEP26May25'!$K$949</f>
        <v>117719.85460420033</v>
      </c>
      <c r="L77" s="7">
        <f>BASE!L80*'FM-029 DEP26May25'!$L$949</f>
        <v>127521.58206347667</v>
      </c>
      <c r="M77" s="36">
        <f>BASE!M80*$M$949</f>
        <v>0</v>
      </c>
      <c r="N77" s="1">
        <f t="shared" si="7"/>
        <v>6</v>
      </c>
      <c r="O77" s="8">
        <f t="shared" si="11"/>
        <v>139816</v>
      </c>
      <c r="P77" s="9">
        <f t="shared" si="8"/>
        <v>139816</v>
      </c>
      <c r="Q77" s="40">
        <f t="array" ref="Q77">IFERROR(_xlfn.STDEV.P(IF((F77:M77&lt;&gt;0)*(F77:M77&lt;&gt;""), F77:M77)), 0)</f>
        <v>32281.760656801445</v>
      </c>
      <c r="R77" s="11">
        <f t="shared" si="6"/>
        <v>23.088745677748932</v>
      </c>
      <c r="S77" s="12">
        <f t="shared" si="9"/>
        <v>76.911254322251068</v>
      </c>
      <c r="T77" s="37" t="str">
        <f t="shared" si="10"/>
        <v>ALTO</v>
      </c>
    </row>
    <row r="78" spans="2:20" ht="18" hidden="1">
      <c r="B78" s="27">
        <v>69</v>
      </c>
      <c r="C78" s="33" t="s">
        <v>111</v>
      </c>
      <c r="D78" s="32" t="s">
        <v>88</v>
      </c>
      <c r="E78" s="32">
        <v>1</v>
      </c>
      <c r="F78" s="7">
        <f>BASE!F81</f>
        <v>0</v>
      </c>
      <c r="G78" s="7"/>
      <c r="H78" s="40">
        <v>802872.76414461504</v>
      </c>
      <c r="I78" s="7">
        <v>572199.46660789067</v>
      </c>
      <c r="J78" s="7">
        <v>436757.02360649855</v>
      </c>
      <c r="K78" s="7">
        <v>502383.53796445881</v>
      </c>
      <c r="L78" s="7">
        <v>554169.22740949248</v>
      </c>
      <c r="M78" s="36">
        <f>BASE!M81*$M$949</f>
        <v>0</v>
      </c>
      <c r="N78" s="1">
        <f t="shared" si="7"/>
        <v>5</v>
      </c>
      <c r="O78" s="8">
        <f t="shared" si="11"/>
        <v>573676</v>
      </c>
      <c r="P78" s="9">
        <f t="shared" si="8"/>
        <v>573676</v>
      </c>
      <c r="Q78" s="40">
        <f t="array" ref="Q78">IFERROR(_xlfn.STDEV.P(IF((F78:M78&lt;&gt;0)*(F78:M78&lt;&gt;""), F78:M78)), 0)</f>
        <v>123889.68662567112</v>
      </c>
      <c r="R78" s="11">
        <f t="shared" si="6"/>
        <v>21.595759039191307</v>
      </c>
      <c r="S78" s="12">
        <f t="shared" si="9"/>
        <v>78.404240960808693</v>
      </c>
      <c r="T78" s="37" t="str">
        <f t="shared" si="10"/>
        <v>ALTO</v>
      </c>
    </row>
    <row r="79" spans="2:20" ht="18" hidden="1">
      <c r="B79" s="27">
        <v>70</v>
      </c>
      <c r="C79" s="31" t="s">
        <v>112</v>
      </c>
      <c r="D79" s="32" t="s">
        <v>88</v>
      </c>
      <c r="E79" s="32">
        <v>1</v>
      </c>
      <c r="F79" s="7">
        <f>BASE!F82</f>
        <v>0</v>
      </c>
      <c r="G79" s="7">
        <f>BASE!G82</f>
        <v>138212</v>
      </c>
      <c r="H79" s="40">
        <f>BASE!H82*'FM-029 DEP26May25'!$H$949</f>
        <v>112313.16001126327</v>
      </c>
      <c r="I79" s="7">
        <f>BASE!I82*'FM-029 DEP26May25'!$I$949</f>
        <v>87181.785320696494</v>
      </c>
      <c r="J79" s="7">
        <f>BASE!J82*'FM-029 DEP26May25'!$J$949</f>
        <v>67836.72919845616</v>
      </c>
      <c r="K79" s="7">
        <f>BASE!K82*'FM-029 DEP26May25'!$K$949</f>
        <v>74349.159935379648</v>
      </c>
      <c r="L79" s="7">
        <f>BASE!L82*'FM-029 DEP26May25'!$L$949</f>
        <v>78088.558672231389</v>
      </c>
      <c r="M79" s="36">
        <f>BASE!M82*$M$949</f>
        <v>0</v>
      </c>
      <c r="N79" s="1">
        <f t="shared" si="7"/>
        <v>6</v>
      </c>
      <c r="O79" s="8">
        <f t="shared" si="11"/>
        <v>92997</v>
      </c>
      <c r="P79" s="9">
        <f t="shared" si="8"/>
        <v>92997</v>
      </c>
      <c r="Q79" s="40">
        <f t="array" ref="Q79">IFERROR(_xlfn.STDEV.P(IF((F79:M79&lt;&gt;0)*(F79:M79&lt;&gt;""), F79:M79)), 0)</f>
        <v>24679.173990066818</v>
      </c>
      <c r="R79" s="11">
        <f t="shared" si="6"/>
        <v>26.53760227756467</v>
      </c>
      <c r="S79" s="12">
        <f t="shared" si="9"/>
        <v>73.462397722435327</v>
      </c>
      <c r="T79" s="37" t="str">
        <f t="shared" si="10"/>
        <v>ALTO</v>
      </c>
    </row>
    <row r="80" spans="2:20" ht="18" hidden="1">
      <c r="B80" s="27">
        <v>71</v>
      </c>
      <c r="C80" s="33" t="s">
        <v>113</v>
      </c>
      <c r="D80" s="32" t="s">
        <v>88</v>
      </c>
      <c r="E80" s="32">
        <v>1</v>
      </c>
      <c r="F80" s="7">
        <f>BASE!F83</f>
        <v>0</v>
      </c>
      <c r="G80" s="7">
        <f>BASE!G83</f>
        <v>5246420</v>
      </c>
      <c r="H80" s="40">
        <f>BASE!H83*'FM-029 DEP26May25'!$H$949</f>
        <v>4555636.4751510806</v>
      </c>
      <c r="I80" s="7">
        <f>BASE!I83*'FM-029 DEP26May25'!$I$949</f>
        <v>3927183.451620013</v>
      </c>
      <c r="J80" s="7">
        <f>BASE!J83*'FM-029 DEP26May25'!$J$949</f>
        <v>3205053.1370613053</v>
      </c>
      <c r="K80" s="7">
        <f>BASE!K83*'FM-029 DEP26May25'!$K$949</f>
        <v>3266383.3764135703</v>
      </c>
      <c r="L80" s="7">
        <f>BASE!L83*'FM-029 DEP26May25'!$L$949</f>
        <v>3194886.9067261964</v>
      </c>
      <c r="M80" s="36">
        <f>BASE!M83*$M$949</f>
        <v>0</v>
      </c>
      <c r="N80" s="1">
        <f t="shared" si="7"/>
        <v>6</v>
      </c>
      <c r="O80" s="8">
        <f t="shared" si="11"/>
        <v>3899261</v>
      </c>
      <c r="P80" s="9">
        <f t="shared" si="8"/>
        <v>3899261</v>
      </c>
      <c r="Q80" s="40">
        <f t="array" ref="Q80">IFERROR(_xlfn.STDEV.P(IF((F80:M80&lt;&gt;0)*(F80:M80&lt;&gt;""), F80:M80)), 0)</f>
        <v>777286.65943800181</v>
      </c>
      <c r="R80" s="11">
        <f t="shared" si="6"/>
        <v>19.934204441251861</v>
      </c>
      <c r="S80" s="12">
        <f t="shared" si="9"/>
        <v>80.065795558748135</v>
      </c>
      <c r="T80" s="37" t="str">
        <f t="shared" si="10"/>
        <v>ALTO</v>
      </c>
    </row>
    <row r="81" spans="2:20" ht="18" hidden="1">
      <c r="B81" s="27">
        <v>72</v>
      </c>
      <c r="C81" s="31" t="s">
        <v>114</v>
      </c>
      <c r="D81" s="32" t="s">
        <v>107</v>
      </c>
      <c r="E81" s="32">
        <v>1</v>
      </c>
      <c r="F81" s="7">
        <f>BASE!F84</f>
        <v>0</v>
      </c>
      <c r="G81" s="7">
        <f>BASE!G84</f>
        <v>6713584</v>
      </c>
      <c r="H81" s="40">
        <f>BASE!H84*'FM-029 DEP26May25'!$H$949</f>
        <v>5455152.3423779458</v>
      </c>
      <c r="I81" s="7">
        <f>BASE!I84*'FM-029 DEP26May25'!$I$949</f>
        <v>4234001.7897288958</v>
      </c>
      <c r="J81" s="7">
        <f>BASE!J84*'FM-029 DEP26May25'!$J$949</f>
        <v>3585257.4275199715</v>
      </c>
      <c r="K81" s="7">
        <f>BASE!K84*'FM-029 DEP26May25'!$K$949</f>
        <v>3598193.505654281</v>
      </c>
      <c r="L81" s="7">
        <f>BASE!L84*'FM-029 DEP26May25'!$L$949</f>
        <v>3458389.4972338155</v>
      </c>
      <c r="M81" s="36">
        <f>BASE!M84*$M$949</f>
        <v>0</v>
      </c>
      <c r="N81" s="1">
        <f t="shared" si="7"/>
        <v>6</v>
      </c>
      <c r="O81" s="8">
        <f t="shared" si="11"/>
        <v>4507430</v>
      </c>
      <c r="P81" s="9">
        <f t="shared" si="8"/>
        <v>4507430</v>
      </c>
      <c r="Q81" s="40">
        <f t="array" ref="Q81">IFERROR(_xlfn.STDEV.P(IF((F81:M81&lt;&gt;0)*(F81:M81&lt;&gt;""), F81:M81)), 0)</f>
        <v>1198447.2821571073</v>
      </c>
      <c r="R81" s="11">
        <f t="shared" si="6"/>
        <v>26.588261651475616</v>
      </c>
      <c r="S81" s="12">
        <f t="shared" si="9"/>
        <v>73.411738348524381</v>
      </c>
      <c r="T81" s="37" t="str">
        <f t="shared" si="10"/>
        <v>ALTO</v>
      </c>
    </row>
    <row r="82" spans="2:20" ht="18" hidden="1">
      <c r="B82" s="27">
        <v>73</v>
      </c>
      <c r="C82" s="31" t="s">
        <v>115</v>
      </c>
      <c r="D82" s="32" t="s">
        <v>38</v>
      </c>
      <c r="E82" s="32">
        <v>1</v>
      </c>
      <c r="F82" s="7">
        <f>BASE!F85</f>
        <v>0</v>
      </c>
      <c r="G82" s="7">
        <f>BASE!G85</f>
        <v>1461853</v>
      </c>
      <c r="H82" s="40">
        <f>BASE!H85*'FM-029 DEP26May25'!$H$949</f>
        <v>1102189.2167756378</v>
      </c>
      <c r="I82" s="7">
        <f>BASE!I85*'FM-029 DEP26May25'!$I$949</f>
        <v>740928.90676658577</v>
      </c>
      <c r="J82" s="7"/>
      <c r="K82" s="7"/>
      <c r="L82" s="7"/>
      <c r="M82" s="36">
        <f>BASE!M85*$M$949</f>
        <v>0</v>
      </c>
      <c r="N82" s="1">
        <f t="shared" si="7"/>
        <v>3</v>
      </c>
      <c r="O82" s="8">
        <f t="shared" si="11"/>
        <v>1101657</v>
      </c>
      <c r="P82" s="9">
        <f t="shared" si="8"/>
        <v>1101657</v>
      </c>
      <c r="Q82" s="40">
        <f t="array" ref="Q82">IFERROR(_xlfn.STDEV.P(IF((F82:M82&lt;&gt;0)*(F82:M82&lt;&gt;""), F82:M82)), 0)</f>
        <v>294316.26918362564</v>
      </c>
      <c r="R82" s="11">
        <f t="shared" si="6"/>
        <v>26.715780790538762</v>
      </c>
      <c r="S82" s="12">
        <f t="shared" si="9"/>
        <v>73.284219209461241</v>
      </c>
      <c r="T82" s="37" t="str">
        <f t="shared" si="10"/>
        <v>ALTO</v>
      </c>
    </row>
    <row r="83" spans="2:20" ht="18" hidden="1">
      <c r="B83" s="27">
        <v>74</v>
      </c>
      <c r="C83" s="33" t="s">
        <v>116</v>
      </c>
      <c r="D83" s="32" t="s">
        <v>38</v>
      </c>
      <c r="E83" s="32">
        <v>1</v>
      </c>
      <c r="F83" s="7">
        <f>BASE!F86</f>
        <v>0</v>
      </c>
      <c r="G83" s="7">
        <f>BASE!G86</f>
        <v>1411550</v>
      </c>
      <c r="H83" s="40">
        <f>BASE!H86*'FM-029 DEP26May25'!$H$949</f>
        <v>1328171.5898716538</v>
      </c>
      <c r="I83" s="7">
        <f>BASE!I86*'FM-029 DEP26May25'!$I$949</f>
        <v>1273187.441040335</v>
      </c>
      <c r="J83" s="7">
        <f>BASE!J86*'FM-029 DEP26May25'!$J$949</f>
        <v>874177.81168656319</v>
      </c>
      <c r="K83" s="7">
        <f>BASE!K86*'FM-029 DEP26May25'!$K$949</f>
        <v>875554.50726979005</v>
      </c>
      <c r="L83" s="7">
        <f>BASE!L86*'FM-029 DEP26May25'!$L$949</f>
        <v>839574.74133747455</v>
      </c>
      <c r="M83" s="36">
        <f>BASE!M86*$M$949</f>
        <v>0</v>
      </c>
      <c r="N83" s="1">
        <f t="shared" si="7"/>
        <v>6</v>
      </c>
      <c r="O83" s="8">
        <f t="shared" si="11"/>
        <v>1100369</v>
      </c>
      <c r="P83" s="9">
        <f t="shared" si="8"/>
        <v>1100369</v>
      </c>
      <c r="Q83" s="40">
        <f t="array" ref="Q83">IFERROR(_xlfn.STDEV.P(IF((F83:M83&lt;&gt;0)*(F83:M83&lt;&gt;""), F83:M83)), 0)</f>
        <v>240939.65476844957</v>
      </c>
      <c r="R83" s="11">
        <f t="shared" si="6"/>
        <v>21.896259779078616</v>
      </c>
      <c r="S83" s="12">
        <f t="shared" si="9"/>
        <v>78.103740220921381</v>
      </c>
      <c r="T83" s="37" t="str">
        <f t="shared" si="10"/>
        <v>ALTO</v>
      </c>
    </row>
    <row r="84" spans="2:20" ht="18" hidden="1">
      <c r="B84" s="27">
        <v>75</v>
      </c>
      <c r="C84" s="33" t="s">
        <v>117</v>
      </c>
      <c r="D84" s="32" t="s">
        <v>38</v>
      </c>
      <c r="E84" s="32">
        <v>1</v>
      </c>
      <c r="F84" s="7">
        <f>BASE!F87</f>
        <v>0</v>
      </c>
      <c r="G84" s="7">
        <f>BASE!G87</f>
        <v>103403</v>
      </c>
      <c r="H84" s="40">
        <f>BASE!H87*'FM-029 DEP26May25'!$H$949</f>
        <v>93795.987258847235</v>
      </c>
      <c r="I84" s="7">
        <f>BASE!I87*'FM-029 DEP26May25'!$I$949</f>
        <v>85872.406876790817</v>
      </c>
      <c r="J84" s="7">
        <f>BASE!J87*'FM-029 DEP26May25'!$J$949</f>
        <v>78987.972354366764</v>
      </c>
      <c r="K84" s="7">
        <f>BASE!K87*'FM-029 DEP26May25'!$K$949</f>
        <v>76928.239095315032</v>
      </c>
      <c r="L84" s="7">
        <f>BASE!L87*'FM-029 DEP26May25'!$L$949</f>
        <v>73794.965544016319</v>
      </c>
      <c r="M84" s="36">
        <f>BASE!M87*$M$949</f>
        <v>0</v>
      </c>
      <c r="N84" s="1">
        <f t="shared" si="7"/>
        <v>6</v>
      </c>
      <c r="O84" s="8">
        <f t="shared" si="11"/>
        <v>85464</v>
      </c>
      <c r="P84" s="9">
        <f t="shared" si="8"/>
        <v>85464</v>
      </c>
      <c r="Q84" s="40">
        <f t="array" ref="Q84">IFERROR(_xlfn.STDEV.P(IF((F84:M84&lt;&gt;0)*(F84:M84&lt;&gt;""), F84:M84)), 0)</f>
        <v>10346.988627472003</v>
      </c>
      <c r="R84" s="11">
        <f t="shared" si="6"/>
        <v>12.106838701057759</v>
      </c>
      <c r="S84" s="12">
        <f t="shared" si="9"/>
        <v>87.893161298942246</v>
      </c>
      <c r="T84" s="37" t="str">
        <f t="shared" si="10"/>
        <v>ALTO</v>
      </c>
    </row>
    <row r="85" spans="2:20" ht="18" hidden="1">
      <c r="B85" s="27">
        <v>76</v>
      </c>
      <c r="C85" s="33" t="s">
        <v>118</v>
      </c>
      <c r="D85" s="32" t="s">
        <v>38</v>
      </c>
      <c r="E85" s="32">
        <v>1</v>
      </c>
      <c r="F85" s="7">
        <f>BASE!F88</f>
        <v>0</v>
      </c>
      <c r="G85" s="7">
        <f>BASE!G88</f>
        <v>8658</v>
      </c>
      <c r="H85" s="40">
        <f>BASE!H88*'FM-029 DEP26May25'!$H$949</f>
        <v>7061.2046205937559</v>
      </c>
      <c r="I85" s="7">
        <f>BASE!I88*'FM-029 DEP26May25'!$I$949</f>
        <v>5515.688781132907</v>
      </c>
      <c r="J85" s="7">
        <f>BASE!J88*'FM-029 DEP26May25'!$J$949</f>
        <v>5708.3744726685227</v>
      </c>
      <c r="K85" s="7">
        <f>BASE!K88*'FM-029 DEP26May25'!$K$949</f>
        <v>5470.1777059773831</v>
      </c>
      <c r="L85" s="7">
        <f>BASE!L88*'FM-029 DEP26May25'!$L$949</f>
        <v>5575.4983985247018</v>
      </c>
      <c r="M85" s="36">
        <f>BASE!M88*$M$949</f>
        <v>0</v>
      </c>
      <c r="N85" s="1">
        <f t="shared" si="7"/>
        <v>6</v>
      </c>
      <c r="O85" s="8">
        <f t="shared" si="11"/>
        <v>6331</v>
      </c>
      <c r="P85" s="9">
        <f t="shared" si="8"/>
        <v>6331</v>
      </c>
      <c r="Q85" s="40">
        <f t="array" ref="Q85">IFERROR(_xlfn.STDEV.P(IF((F85:M85&lt;&gt;0)*(F85:M85&lt;&gt;""), F85:M85)), 0)</f>
        <v>1177.0244238508083</v>
      </c>
      <c r="R85" s="11">
        <f t="shared" si="6"/>
        <v>18.591445646040249</v>
      </c>
      <c r="S85" s="12">
        <f t="shared" si="9"/>
        <v>81.408554353959744</v>
      </c>
      <c r="T85" s="37" t="str">
        <f t="shared" si="10"/>
        <v>ALTO</v>
      </c>
    </row>
    <row r="86" spans="2:20" ht="18" hidden="1">
      <c r="B86" s="27">
        <v>77</v>
      </c>
      <c r="C86" s="33" t="s">
        <v>119</v>
      </c>
      <c r="D86" s="32" t="s">
        <v>38</v>
      </c>
      <c r="E86" s="32">
        <v>1</v>
      </c>
      <c r="F86" s="7">
        <f>BASE!F89</f>
        <v>0</v>
      </c>
      <c r="G86" s="7">
        <f>BASE!G89</f>
        <v>1029884</v>
      </c>
      <c r="H86" s="40">
        <f>BASE!H89*'FM-029 DEP26May25'!$H$949</f>
        <v>825483.90679093369</v>
      </c>
      <c r="I86" s="7">
        <f>BASE!I89*'FM-029 DEP26May25'!$I$949</f>
        <v>625515.61824994488</v>
      </c>
      <c r="J86" s="7"/>
      <c r="K86" s="7"/>
      <c r="L86" s="7"/>
      <c r="M86" s="36">
        <f>BASE!M89*$M$949</f>
        <v>0</v>
      </c>
      <c r="N86" s="1">
        <f t="shared" si="7"/>
        <v>3</v>
      </c>
      <c r="O86" s="8">
        <f t="shared" si="11"/>
        <v>826961</v>
      </c>
      <c r="P86" s="9">
        <f t="shared" si="8"/>
        <v>826961</v>
      </c>
      <c r="Q86" s="40">
        <f t="array" ref="Q86">IFERROR(_xlfn.STDEV.P(IF((F86:M86&lt;&gt;0)*(F86:M86&lt;&gt;""), F86:M86)), 0)</f>
        <v>165086.00542513386</v>
      </c>
      <c r="R86" s="11">
        <f t="shared" si="6"/>
        <v>19.962973516905134</v>
      </c>
      <c r="S86" s="12">
        <f t="shared" si="9"/>
        <v>80.037026483094863</v>
      </c>
      <c r="T86" s="37" t="str">
        <f t="shared" si="10"/>
        <v>ALTO</v>
      </c>
    </row>
    <row r="87" spans="2:20" ht="18" hidden="1">
      <c r="B87" s="27">
        <v>78</v>
      </c>
      <c r="C87" s="31" t="s">
        <v>120</v>
      </c>
      <c r="D87" s="32" t="s">
        <v>38</v>
      </c>
      <c r="E87" s="32">
        <v>1</v>
      </c>
      <c r="F87" s="7">
        <f>BASE!F90</f>
        <v>0</v>
      </c>
      <c r="G87" s="7">
        <f>BASE!G90</f>
        <v>962297</v>
      </c>
      <c r="H87" s="40">
        <f>BASE!H90*'FM-029 DEP26May25'!$H$949</f>
        <v>744863.27560189099</v>
      </c>
      <c r="I87" s="7">
        <f>BASE!I90*'FM-029 DEP26May25'!$I$949</f>
        <v>528570.54220850777</v>
      </c>
      <c r="J87" s="7">
        <f>BASE!J90*'FM-029 DEP26May25'!$J$949</f>
        <v>484813.57149268471</v>
      </c>
      <c r="K87" s="7"/>
      <c r="L87" s="7"/>
      <c r="M87" s="36">
        <f>BASE!M90*$M$949</f>
        <v>0</v>
      </c>
      <c r="N87" s="1">
        <f t="shared" si="7"/>
        <v>4</v>
      </c>
      <c r="O87" s="8">
        <f t="shared" si="11"/>
        <v>680136</v>
      </c>
      <c r="P87" s="9">
        <f t="shared" si="8"/>
        <v>680136</v>
      </c>
      <c r="Q87" s="40">
        <f t="array" ref="Q87">IFERROR(_xlfn.STDEV.P(IF((F87:M87&lt;&gt;0)*(F87:M87&lt;&gt;""), F87:M87)), 0)</f>
        <v>190346.65035228865</v>
      </c>
      <c r="R87" s="11">
        <f t="shared" si="6"/>
        <v>27.986557152141433</v>
      </c>
      <c r="S87" s="12">
        <f t="shared" si="9"/>
        <v>72.01344284785857</v>
      </c>
      <c r="T87" s="37" t="str">
        <f t="shared" si="10"/>
        <v>ALTO</v>
      </c>
    </row>
    <row r="88" spans="2:20" ht="18" hidden="1">
      <c r="B88" s="27">
        <v>79</v>
      </c>
      <c r="C88" s="31" t="s">
        <v>121</v>
      </c>
      <c r="D88" s="32" t="s">
        <v>38</v>
      </c>
      <c r="E88" s="32">
        <v>1</v>
      </c>
      <c r="F88" s="7">
        <f>BASE!F91</f>
        <v>0</v>
      </c>
      <c r="G88" s="7">
        <f>BASE!G91</f>
        <v>131116</v>
      </c>
      <c r="H88" s="40">
        <f>BASE!H91*'FM-029 DEP26May25'!$H$949</f>
        <v>98169.903687686849</v>
      </c>
      <c r="I88" s="7">
        <f>BASE!I91*'FM-029 DEP26May25'!$I$949</f>
        <v>65001.675115715225</v>
      </c>
      <c r="J88" s="7"/>
      <c r="K88" s="7"/>
      <c r="L88" s="7"/>
      <c r="M88" s="36">
        <f>BASE!M91*$M$949</f>
        <v>0</v>
      </c>
      <c r="N88" s="1">
        <f t="shared" si="7"/>
        <v>3</v>
      </c>
      <c r="O88" s="8">
        <f t="shared" si="11"/>
        <v>98096</v>
      </c>
      <c r="P88" s="9">
        <f t="shared" si="8"/>
        <v>98096</v>
      </c>
      <c r="Q88" s="40">
        <f t="array" ref="Q88">IFERROR(_xlfn.STDEV.P(IF((F88:M88&lt;&gt;0)*(F88:M88&lt;&gt;""), F88:M88)), 0)</f>
        <v>26991.110890084459</v>
      </c>
      <c r="R88" s="11">
        <f t="shared" si="6"/>
        <v>27.51499642195855</v>
      </c>
      <c r="S88" s="12">
        <f t="shared" si="9"/>
        <v>72.485003578041443</v>
      </c>
      <c r="T88" s="37" t="str">
        <f t="shared" si="10"/>
        <v>ALTO</v>
      </c>
    </row>
    <row r="89" spans="2:20" ht="18" hidden="1">
      <c r="B89" s="27">
        <v>80</v>
      </c>
      <c r="C89" s="31" t="s">
        <v>122</v>
      </c>
      <c r="D89" s="32" t="s">
        <v>38</v>
      </c>
      <c r="E89" s="32">
        <v>1</v>
      </c>
      <c r="F89" s="7">
        <f>BASE!F92</f>
        <v>0</v>
      </c>
      <c r="G89" s="7">
        <f>BASE!G92</f>
        <v>117065</v>
      </c>
      <c r="H89" s="40">
        <f>BASE!H92*'FM-029 DEP26May25'!$H$949</f>
        <v>88264.561398317441</v>
      </c>
      <c r="I89" s="7">
        <f>BASE!I92*'FM-029 DEP26May25'!$I$949</f>
        <v>59337.119241789725</v>
      </c>
      <c r="J89" s="7"/>
      <c r="K89" s="7"/>
      <c r="L89" s="7"/>
      <c r="M89" s="36">
        <f>BASE!M92*$M$949</f>
        <v>0</v>
      </c>
      <c r="N89" s="1">
        <f t="shared" si="7"/>
        <v>3</v>
      </c>
      <c r="O89" s="8">
        <f t="shared" si="11"/>
        <v>88222</v>
      </c>
      <c r="P89" s="9">
        <f t="shared" si="8"/>
        <v>88222</v>
      </c>
      <c r="Q89" s="40">
        <f t="array" ref="Q89">IFERROR(_xlfn.STDEV.P(IF((F89:M89&lt;&gt;0)*(F89:M89&lt;&gt;""), F89:M89)), 0)</f>
        <v>23567.327643259447</v>
      </c>
      <c r="R89" s="11">
        <f t="shared" si="6"/>
        <v>26.713662854230748</v>
      </c>
      <c r="S89" s="12">
        <f t="shared" si="9"/>
        <v>73.286337145769252</v>
      </c>
      <c r="T89" s="37" t="str">
        <f t="shared" si="10"/>
        <v>ALTO</v>
      </c>
    </row>
    <row r="90" spans="2:20" ht="18" hidden="1">
      <c r="B90" s="27">
        <v>81</v>
      </c>
      <c r="C90" s="31" t="s">
        <v>123</v>
      </c>
      <c r="D90" s="32" t="s">
        <v>38</v>
      </c>
      <c r="E90" s="32">
        <v>1</v>
      </c>
      <c r="F90" s="7">
        <f>BASE!F93</f>
        <v>0</v>
      </c>
      <c r="G90" s="7">
        <f>BASE!G93</f>
        <v>128994</v>
      </c>
      <c r="H90" s="40">
        <f>BASE!H93*'FM-029 DEP26May25'!$H$949</f>
        <v>97278.442736007783</v>
      </c>
      <c r="I90" s="7">
        <f>BASE!I93*'FM-029 DEP26May25'!$I$949</f>
        <v>65423.284108441694</v>
      </c>
      <c r="J90" s="7"/>
      <c r="K90" s="7"/>
      <c r="L90" s="7"/>
      <c r="M90" s="36">
        <f>BASE!M93*$M$949</f>
        <v>0</v>
      </c>
      <c r="N90" s="1">
        <f t="shared" si="7"/>
        <v>3</v>
      </c>
      <c r="O90" s="8">
        <f t="shared" si="11"/>
        <v>97232</v>
      </c>
      <c r="P90" s="9">
        <f t="shared" si="8"/>
        <v>97232</v>
      </c>
      <c r="Q90" s="40">
        <f t="array" ref="Q90">IFERROR(_xlfn.STDEV.P(IF((F90:M90&lt;&gt;0)*(F90:M90&lt;&gt;""), F90:M90)), 0)</f>
        <v>25952.656945373521</v>
      </c>
      <c r="R90" s="11">
        <f t="shared" ref="R90:R153" si="12">IFERROR(Q90/O90*100,0)</f>
        <v>26.691477029551507</v>
      </c>
      <c r="S90" s="12">
        <f t="shared" si="9"/>
        <v>73.308522970448493</v>
      </c>
      <c r="T90" s="37" t="str">
        <f t="shared" si="10"/>
        <v>ALTO</v>
      </c>
    </row>
    <row r="91" spans="2:20" ht="18" hidden="1">
      <c r="B91" s="27">
        <v>82</v>
      </c>
      <c r="C91" s="31" t="s">
        <v>124</v>
      </c>
      <c r="D91" s="32" t="s">
        <v>38</v>
      </c>
      <c r="E91" s="32">
        <v>1</v>
      </c>
      <c r="F91" s="7">
        <f>BASE!F94</f>
        <v>0</v>
      </c>
      <c r="G91" s="7">
        <f>BASE!G94</f>
        <v>158905</v>
      </c>
      <c r="H91" s="40">
        <f>BASE!H94*'FM-029 DEP26May25'!$H$949</f>
        <v>119820.09510769657</v>
      </c>
      <c r="I91" s="7">
        <f>BASE!I94*'FM-029 DEP26May25'!$I$949</f>
        <v>80563.176107560052</v>
      </c>
      <c r="J91" s="7"/>
      <c r="K91" s="7"/>
      <c r="L91" s="7"/>
      <c r="M91" s="36">
        <f>BASE!M94*$M$949</f>
        <v>0</v>
      </c>
      <c r="N91" s="1">
        <f t="shared" si="7"/>
        <v>3</v>
      </c>
      <c r="O91" s="8">
        <f t="shared" si="11"/>
        <v>119763</v>
      </c>
      <c r="P91" s="9">
        <f t="shared" si="8"/>
        <v>119763</v>
      </c>
      <c r="Q91" s="40">
        <f t="array" ref="Q91">IFERROR(_xlfn.STDEV.P(IF((F91:M91&lt;&gt;0)*(F91:M91&lt;&gt;""), F91:M91)), 0)</f>
        <v>31982.941374387818</v>
      </c>
      <c r="R91" s="11">
        <f t="shared" si="12"/>
        <v>26.705193903282165</v>
      </c>
      <c r="S91" s="12">
        <f t="shared" si="9"/>
        <v>73.294806096717835</v>
      </c>
      <c r="T91" s="37" t="str">
        <f t="shared" si="10"/>
        <v>ALTO</v>
      </c>
    </row>
    <row r="92" spans="2:20" ht="18" hidden="1">
      <c r="B92" s="27">
        <v>83</v>
      </c>
      <c r="C92" s="33" t="s">
        <v>125</v>
      </c>
      <c r="D92" s="32" t="s">
        <v>38</v>
      </c>
      <c r="E92" s="32">
        <v>1</v>
      </c>
      <c r="F92" s="7">
        <f>BASE!F95</f>
        <v>0</v>
      </c>
      <c r="G92" s="7">
        <f>BASE!G95</f>
        <v>147860</v>
      </c>
      <c r="H92" s="40">
        <f>BASE!H95*'FM-029 DEP26May25'!$H$949</f>
        <v>114507.06725314606</v>
      </c>
      <c r="I92" s="7">
        <f>BASE!I95*'FM-029 DEP26May25'!$I$949</f>
        <v>81335.763720520161</v>
      </c>
      <c r="J92" s="7"/>
      <c r="K92" s="7"/>
      <c r="L92" s="7"/>
      <c r="M92" s="36">
        <f>BASE!M95*$M$949</f>
        <v>0</v>
      </c>
      <c r="N92" s="1">
        <f t="shared" si="7"/>
        <v>3</v>
      </c>
      <c r="O92" s="8">
        <f t="shared" si="11"/>
        <v>114568</v>
      </c>
      <c r="P92" s="9">
        <f t="shared" si="8"/>
        <v>114568</v>
      </c>
      <c r="Q92" s="40">
        <f t="array" ref="Q92">IFERROR(_xlfn.STDEV.P(IF((F92:M92&lt;&gt;0)*(F92:M92&lt;&gt;""), F92:M92)), 0)</f>
        <v>27158.43947701011</v>
      </c>
      <c r="R92" s="11">
        <f t="shared" si="12"/>
        <v>23.705082987404953</v>
      </c>
      <c r="S92" s="12">
        <f t="shared" si="9"/>
        <v>76.29491701259505</v>
      </c>
      <c r="T92" s="37" t="str">
        <f t="shared" si="10"/>
        <v>ALTO</v>
      </c>
    </row>
    <row r="93" spans="2:20" ht="18" hidden="1">
      <c r="B93" s="27">
        <v>84</v>
      </c>
      <c r="C93" s="33" t="s">
        <v>126</v>
      </c>
      <c r="D93" s="32" t="s">
        <v>38</v>
      </c>
      <c r="E93" s="32">
        <v>1</v>
      </c>
      <c r="F93" s="7">
        <f>BASE!F96</f>
        <v>0</v>
      </c>
      <c r="G93" s="7">
        <f>BASE!G96</f>
        <v>146410</v>
      </c>
      <c r="H93" s="40">
        <f>BASE!H96*'FM-029 DEP26May25'!$H$949</f>
        <v>117895.2145004519</v>
      </c>
      <c r="I93" s="7">
        <f>BASE!I96*'FM-029 DEP26May25'!$I$949</f>
        <v>90072.197487326412</v>
      </c>
      <c r="J93" s="7">
        <f>BASE!J96*'FM-029 DEP26May25'!$J$949</f>
        <v>89209.945247284806</v>
      </c>
      <c r="K93" s="7">
        <f>BASE!K96*'FM-029 DEP26May25'!$K$949</f>
        <v>87699.935379644594</v>
      </c>
      <c r="L93" s="7">
        <f>BASE!L96*'FM-029 DEP26May25'!$L$949</f>
        <v>81484.961661651949</v>
      </c>
      <c r="M93" s="36">
        <f>BASE!M96*$M$949</f>
        <v>0</v>
      </c>
      <c r="N93" s="1">
        <f t="shared" si="7"/>
        <v>6</v>
      </c>
      <c r="O93" s="8">
        <f t="shared" si="11"/>
        <v>102129</v>
      </c>
      <c r="P93" s="9">
        <f t="shared" si="8"/>
        <v>102129</v>
      </c>
      <c r="Q93" s="40">
        <f t="array" ref="Q93">IFERROR(_xlfn.STDEV.P(IF((F93:M93&lt;&gt;0)*(F93:M93&lt;&gt;""), F93:M93)), 0)</f>
        <v>22934.7740612124</v>
      </c>
      <c r="R93" s="11">
        <f t="shared" si="12"/>
        <v>22.456671524456716</v>
      </c>
      <c r="S93" s="12">
        <f t="shared" si="9"/>
        <v>77.543328475543291</v>
      </c>
      <c r="T93" s="37" t="str">
        <f t="shared" si="10"/>
        <v>ALTO</v>
      </c>
    </row>
    <row r="94" spans="2:20" ht="18" hidden="1">
      <c r="B94" s="27">
        <v>85</v>
      </c>
      <c r="C94" s="33" t="s">
        <v>127</v>
      </c>
      <c r="D94" s="32" t="s">
        <v>38</v>
      </c>
      <c r="E94" s="32">
        <v>1</v>
      </c>
      <c r="F94" s="7">
        <f>BASE!F97</f>
        <v>0</v>
      </c>
      <c r="G94" s="7">
        <f>BASE!G97</f>
        <v>152870</v>
      </c>
      <c r="H94" s="40">
        <f>BASE!H97*'FM-029 DEP26May25'!$H$949</f>
        <v>123099.04335201278</v>
      </c>
      <c r="I94" s="7">
        <f>BASE!I97*'FM-029 DEP26May25'!$I$949</f>
        <v>94051.404011461302</v>
      </c>
      <c r="J94" s="7">
        <f>BASE!J97*'FM-029 DEP26May25'!$J$949</f>
        <v>90670.227089130247</v>
      </c>
      <c r="K94" s="7">
        <f>BASE!K97*'FM-029 DEP26May25'!$K$949</f>
        <v>90270.581583198713</v>
      </c>
      <c r="L94" s="7">
        <f>BASE!L97*'FM-029 DEP26May25'!$L$949</f>
        <v>80026.489372027572</v>
      </c>
      <c r="M94" s="36">
        <f>BASE!M97*$M$949</f>
        <v>0</v>
      </c>
      <c r="N94" s="1">
        <f t="shared" si="7"/>
        <v>6</v>
      </c>
      <c r="O94" s="8">
        <f t="shared" si="11"/>
        <v>105165</v>
      </c>
      <c r="P94" s="9">
        <f t="shared" si="8"/>
        <v>105165</v>
      </c>
      <c r="Q94" s="40">
        <f t="array" ref="Q94">IFERROR(_xlfn.STDEV.P(IF((F94:M94&lt;&gt;0)*(F94:M94&lt;&gt;""), F94:M94)), 0)</f>
        <v>25115.718216574583</v>
      </c>
      <c r="R94" s="11">
        <f t="shared" si="12"/>
        <v>23.882202459539375</v>
      </c>
      <c r="S94" s="12">
        <f t="shared" si="9"/>
        <v>76.117797540460629</v>
      </c>
      <c r="T94" s="37" t="str">
        <f t="shared" si="10"/>
        <v>ALTO</v>
      </c>
    </row>
    <row r="95" spans="2:20" ht="18" hidden="1">
      <c r="B95" s="27">
        <v>86</v>
      </c>
      <c r="C95" s="33" t="s">
        <v>128</v>
      </c>
      <c r="D95" s="32" t="s">
        <v>38</v>
      </c>
      <c r="E95" s="32">
        <v>1</v>
      </c>
      <c r="F95" s="7">
        <f>BASE!F98</f>
        <v>0</v>
      </c>
      <c r="G95" s="7">
        <f>BASE!G98</f>
        <v>286933</v>
      </c>
      <c r="H95" s="40">
        <f>BASE!H98*'FM-029 DEP26May25'!$H$949</f>
        <v>231033.3233433915</v>
      </c>
      <c r="I95" s="7">
        <f>BASE!I98*'FM-029 DEP26May25'!$I$949</f>
        <v>176487.91492175445</v>
      </c>
      <c r="J95" s="7">
        <f>BASE!J98*'FM-029 DEP26May25'!$J$949</f>
        <v>195146.75522843553</v>
      </c>
      <c r="K95" s="7">
        <f>BASE!K98*'FM-029 DEP26May25'!$K$949</f>
        <v>0</v>
      </c>
      <c r="L95" s="7">
        <f>BASE!L98*'FM-029 DEP26May25'!$L$949</f>
        <v>0</v>
      </c>
      <c r="M95" s="36">
        <f>BASE!M98*$M$949</f>
        <v>0</v>
      </c>
      <c r="N95" s="1">
        <f t="shared" si="7"/>
        <v>4</v>
      </c>
      <c r="O95" s="8">
        <f t="shared" si="11"/>
        <v>222400</v>
      </c>
      <c r="P95" s="9">
        <f t="shared" si="8"/>
        <v>222400</v>
      </c>
      <c r="Q95" s="40">
        <f t="array" ref="Q95">IFERROR(_xlfn.STDEV.P(IF((F95:M95&lt;&gt;0)*(F95:M95&lt;&gt;""), F95:M95)), 0)</f>
        <v>42100.181910282743</v>
      </c>
      <c r="R95" s="11">
        <f t="shared" si="12"/>
        <v>18.929937909299792</v>
      </c>
      <c r="S95" s="12">
        <f t="shared" si="9"/>
        <v>81.070062090700205</v>
      </c>
      <c r="T95" s="37" t="str">
        <f t="shared" si="10"/>
        <v>ALTO</v>
      </c>
    </row>
    <row r="96" spans="2:20" ht="18" hidden="1">
      <c r="B96" s="27">
        <v>87</v>
      </c>
      <c r="C96" s="31" t="s">
        <v>129</v>
      </c>
      <c r="D96" s="32" t="s">
        <v>38</v>
      </c>
      <c r="E96" s="32">
        <v>1</v>
      </c>
      <c r="F96" s="7">
        <f>BASE!F99</f>
        <v>0</v>
      </c>
      <c r="G96" s="7">
        <f>BASE!G99</f>
        <v>167937</v>
      </c>
      <c r="H96" s="40">
        <f>BASE!H99*'FM-029 DEP26May25'!$H$949</f>
        <v>132351.17705986233</v>
      </c>
      <c r="I96" s="7">
        <f>BASE!I99*'FM-029 DEP26May25'!$I$949</f>
        <v>97231.944015869507</v>
      </c>
      <c r="J96" s="7">
        <f>BASE!J99*'FM-029 DEP26May25'!$J$949</f>
        <v>93856.29656224756</v>
      </c>
      <c r="K96" s="7">
        <f>BASE!K99*'FM-029 DEP26May25'!$K$949</f>
        <v>93840.533117932151</v>
      </c>
      <c r="L96" s="7">
        <f>BASE!L99*'FM-029 DEP26May25'!$L$949</f>
        <v>82142.422595360578</v>
      </c>
      <c r="M96" s="36">
        <f>BASE!M99*$M$949</f>
        <v>0</v>
      </c>
      <c r="N96" s="1">
        <f t="shared" si="7"/>
        <v>6</v>
      </c>
      <c r="O96" s="8">
        <f t="shared" si="11"/>
        <v>111227</v>
      </c>
      <c r="P96" s="9">
        <f t="shared" si="8"/>
        <v>111227</v>
      </c>
      <c r="Q96" s="40">
        <f t="array" ref="Q96">IFERROR(_xlfn.STDEV.P(IF((F96:M96&lt;&gt;0)*(F96:M96&lt;&gt;""), F96:M96)), 0)</f>
        <v>29743.514023160122</v>
      </c>
      <c r="R96" s="11">
        <f t="shared" si="12"/>
        <v>26.741271474695999</v>
      </c>
      <c r="S96" s="12">
        <f t="shared" si="9"/>
        <v>73.258728525304008</v>
      </c>
      <c r="T96" s="37" t="str">
        <f t="shared" si="10"/>
        <v>ALTO</v>
      </c>
    </row>
    <row r="97" spans="2:20" ht="18" hidden="1">
      <c r="B97" s="27">
        <v>88</v>
      </c>
      <c r="C97" s="33" t="s">
        <v>130</v>
      </c>
      <c r="D97" s="32" t="s">
        <v>38</v>
      </c>
      <c r="E97" s="32">
        <v>1</v>
      </c>
      <c r="F97" s="7">
        <f>BASE!F100</f>
        <v>0</v>
      </c>
      <c r="G97" s="7">
        <f>BASE!G100</f>
        <v>353664</v>
      </c>
      <c r="H97" s="40">
        <f>BASE!H100*'FM-029 DEP26May25'!$H$949</f>
        <v>284790.00707877352</v>
      </c>
      <c r="I97" s="7">
        <f>BASE!I100*'FM-029 DEP26May25'!$I$949</f>
        <v>217587.18536477847</v>
      </c>
      <c r="J97" s="7">
        <f>BASE!J100*'FM-029 DEP26May25'!$J$949</f>
        <v>0</v>
      </c>
      <c r="K97" s="7">
        <f>BASE!K100*'FM-029 DEP26May25'!$K$949</f>
        <v>0</v>
      </c>
      <c r="L97" s="7">
        <f>BASE!L100*'FM-029 DEP26May25'!$L$949</f>
        <v>0</v>
      </c>
      <c r="M97" s="36">
        <f>BASE!M100*$M$949</f>
        <v>0</v>
      </c>
      <c r="N97" s="1">
        <f t="shared" si="7"/>
        <v>3</v>
      </c>
      <c r="O97" s="8">
        <f t="shared" si="11"/>
        <v>285347</v>
      </c>
      <c r="P97" s="9">
        <f t="shared" si="8"/>
        <v>285347</v>
      </c>
      <c r="Q97" s="40">
        <f t="array" ref="Q97">IFERROR(_xlfn.STDEV.P(IF((F97:M97&lt;&gt;0)*(F97:M97&lt;&gt;""), F97:M97)), 0)</f>
        <v>55554.523396694007</v>
      </c>
      <c r="R97" s="11">
        <f t="shared" si="12"/>
        <v>19.469110730687198</v>
      </c>
      <c r="S97" s="12">
        <f t="shared" si="9"/>
        <v>80.530889269312809</v>
      </c>
      <c r="T97" s="37" t="str">
        <f t="shared" si="10"/>
        <v>ALTO</v>
      </c>
    </row>
    <row r="98" spans="2:20" ht="18" hidden="1">
      <c r="B98" s="27">
        <v>89</v>
      </c>
      <c r="C98" s="31" t="s">
        <v>131</v>
      </c>
      <c r="D98" s="32" t="s">
        <v>38</v>
      </c>
      <c r="E98" s="32">
        <v>1</v>
      </c>
      <c r="F98" s="7">
        <f>BASE!F101</f>
        <v>0</v>
      </c>
      <c r="G98" s="7">
        <f>BASE!G101</f>
        <v>656469</v>
      </c>
      <c r="H98" s="40">
        <f>BASE!H101*'FM-029 DEP26May25'!$H$949</f>
        <v>528591.67202628101</v>
      </c>
      <c r="I98" s="7">
        <f>BASE!I101*'FM-029 DEP26May25'!$I$949</f>
        <v>403813.39872162219</v>
      </c>
      <c r="J98" s="7"/>
      <c r="K98" s="7">
        <f>BASE!K101*'FM-029 DEP26May25'!$K$949</f>
        <v>298522.43941841682</v>
      </c>
      <c r="L98" s="7"/>
      <c r="M98" s="36">
        <f>BASE!M101*$M$949</f>
        <v>0</v>
      </c>
      <c r="N98" s="1">
        <f t="shared" si="7"/>
        <v>4</v>
      </c>
      <c r="O98" s="8">
        <f t="shared" si="11"/>
        <v>471849</v>
      </c>
      <c r="P98" s="9">
        <f t="shared" si="8"/>
        <v>471849</v>
      </c>
      <c r="Q98" s="40">
        <f t="array" ref="Q98">IFERROR(_xlfn.STDEV.P(IF((F98:M98&lt;&gt;0)*(F98:M98&lt;&gt;""), F98:M98)), 0)</f>
        <v>134140.98448364748</v>
      </c>
      <c r="R98" s="11">
        <f t="shared" si="12"/>
        <v>28.428794907618215</v>
      </c>
      <c r="S98" s="12">
        <f t="shared" si="9"/>
        <v>71.571205092381788</v>
      </c>
      <c r="T98" s="37" t="str">
        <f t="shared" si="10"/>
        <v>ALTO</v>
      </c>
    </row>
    <row r="99" spans="2:20" ht="18" hidden="1">
      <c r="B99" s="27">
        <v>90</v>
      </c>
      <c r="C99" s="31" t="s">
        <v>132</v>
      </c>
      <c r="D99" s="32" t="s">
        <v>38</v>
      </c>
      <c r="E99" s="32">
        <v>1</v>
      </c>
      <c r="F99" s="7">
        <f>BASE!F102</f>
        <v>0</v>
      </c>
      <c r="G99" s="7">
        <f>BASE!G102</f>
        <v>441347</v>
      </c>
      <c r="H99" s="40">
        <f>BASE!H102*'FM-029 DEP26May25'!$H$949</f>
        <v>355372.2717384412</v>
      </c>
      <c r="I99" s="7">
        <f>BASE!I102*'FM-029 DEP26May25'!$I$949</f>
        <v>271480.33281904337</v>
      </c>
      <c r="J99" s="7">
        <f>BASE!J102*'FM-029 DEP26May25'!$J$949</f>
        <v>211342.60838344853</v>
      </c>
      <c r="K99" s="7">
        <f>BASE!K102*'FM-029 DEP26May25'!$K$949</f>
        <v>0</v>
      </c>
      <c r="L99" s="7">
        <f>BASE!L102*'FM-029 DEP26May25'!$L$949</f>
        <v>0</v>
      </c>
      <c r="M99" s="36">
        <f>BASE!M102*$M$949</f>
        <v>0</v>
      </c>
      <c r="N99" s="1">
        <f t="shared" si="7"/>
        <v>4</v>
      </c>
      <c r="O99" s="8">
        <f t="shared" si="11"/>
        <v>319886</v>
      </c>
      <c r="P99" s="9">
        <f t="shared" si="8"/>
        <v>319886</v>
      </c>
      <c r="Q99" s="40">
        <f t="array" ref="Q99">IFERROR(_xlfn.STDEV.P(IF((F99:M99&lt;&gt;0)*(F99:M99&lt;&gt;""), F99:M99)), 0)</f>
        <v>86799.807720054421</v>
      </c>
      <c r="R99" s="11">
        <f t="shared" si="12"/>
        <v>27.134606616124003</v>
      </c>
      <c r="S99" s="12">
        <f t="shared" si="9"/>
        <v>72.865393383875997</v>
      </c>
      <c r="T99" s="37" t="str">
        <f t="shared" si="10"/>
        <v>ALTO</v>
      </c>
    </row>
    <row r="100" spans="2:20" ht="18" hidden="1">
      <c r="B100" s="27">
        <v>91</v>
      </c>
      <c r="C100" s="33" t="s">
        <v>133</v>
      </c>
      <c r="D100" s="32" t="s">
        <v>38</v>
      </c>
      <c r="E100" s="32">
        <v>1</v>
      </c>
      <c r="F100" s="7">
        <f>BASE!F103</f>
        <v>0</v>
      </c>
      <c r="G100" s="7">
        <f>BASE!G103</f>
        <v>142231</v>
      </c>
      <c r="H100" s="40">
        <f>BASE!H103*'FM-029 DEP26May25'!$H$949</f>
        <v>124636.76385774872</v>
      </c>
      <c r="I100" s="7">
        <f>BASE!I103*'FM-029 DEP26May25'!$I$949</f>
        <v>108860.96319153624</v>
      </c>
      <c r="J100" s="7">
        <f>BASE!J103*'FM-029 DEP26May25'!$J$949</f>
        <v>84696.34682703529</v>
      </c>
      <c r="K100" s="7">
        <f>BASE!K103*'FM-029 DEP26May25'!$K$949</f>
        <v>82686.542810985469</v>
      </c>
      <c r="L100" s="7">
        <f>BASE!L103*'FM-029 DEP26May25'!$L$949</f>
        <v>78537.871493739687</v>
      </c>
      <c r="M100" s="36">
        <f>BASE!M103*$M$949</f>
        <v>0</v>
      </c>
      <c r="N100" s="1">
        <f t="shared" si="7"/>
        <v>6</v>
      </c>
      <c r="O100" s="8">
        <f t="shared" si="11"/>
        <v>103608</v>
      </c>
      <c r="P100" s="9">
        <f t="shared" si="8"/>
        <v>103608</v>
      </c>
      <c r="Q100" s="40">
        <f t="array" ref="Q100">IFERROR(_xlfn.STDEV.P(IF((F100:M100&lt;&gt;0)*(F100:M100&lt;&gt;""), F100:M100)), 0)</f>
        <v>23753.624285829766</v>
      </c>
      <c r="R100" s="11">
        <f t="shared" si="12"/>
        <v>22.926438388763192</v>
      </c>
      <c r="S100" s="12">
        <f t="shared" si="9"/>
        <v>77.073561611236812</v>
      </c>
      <c r="T100" s="37" t="str">
        <f t="shared" si="10"/>
        <v>ALTO</v>
      </c>
    </row>
    <row r="101" spans="2:20" ht="18" hidden="1">
      <c r="B101" s="27">
        <v>92</v>
      </c>
      <c r="C101" s="31" t="s">
        <v>134</v>
      </c>
      <c r="D101" s="32" t="s">
        <v>38</v>
      </c>
      <c r="E101" s="32">
        <v>1</v>
      </c>
      <c r="F101" s="7">
        <f>BASE!F104</f>
        <v>0</v>
      </c>
      <c r="G101" s="7">
        <f>BASE!G104</f>
        <v>248132</v>
      </c>
      <c r="H101" s="40">
        <f>BASE!H104*'FM-029 DEP26May25'!$H$949</f>
        <v>199812.33567044424</v>
      </c>
      <c r="I101" s="7">
        <f>BASE!I104*'FM-029 DEP26May25'!$I$949</f>
        <v>152665.92021159356</v>
      </c>
      <c r="J101" s="7"/>
      <c r="K101" s="7"/>
      <c r="L101" s="7">
        <f>BASE!L104*'FM-029 DEP26May25'!$L$949</f>
        <v>126971.78394642338</v>
      </c>
      <c r="M101" s="36">
        <f>BASE!M104*$M$949</f>
        <v>0</v>
      </c>
      <c r="N101" s="1">
        <f t="shared" si="7"/>
        <v>4</v>
      </c>
      <c r="O101" s="8">
        <f t="shared" si="11"/>
        <v>181896</v>
      </c>
      <c r="P101" s="9">
        <f t="shared" si="8"/>
        <v>181896</v>
      </c>
      <c r="Q101" s="40">
        <f t="array" ref="Q101">IFERROR(_xlfn.STDEV.P(IF((F101:M101&lt;&gt;0)*(F101:M101&lt;&gt;""), F101:M101)), 0)</f>
        <v>46312.174027009496</v>
      </c>
      <c r="R101" s="11">
        <f t="shared" si="12"/>
        <v>25.460798493100178</v>
      </c>
      <c r="S101" s="12">
        <f t="shared" si="9"/>
        <v>74.539201506899815</v>
      </c>
      <c r="T101" s="37" t="str">
        <f t="shared" si="10"/>
        <v>ALTO</v>
      </c>
    </row>
    <row r="102" spans="2:20" ht="18" hidden="1">
      <c r="B102" s="27">
        <v>93</v>
      </c>
      <c r="C102" s="31" t="s">
        <v>135</v>
      </c>
      <c r="D102" s="32" t="s">
        <v>38</v>
      </c>
      <c r="E102" s="32">
        <v>1</v>
      </c>
      <c r="F102" s="7">
        <f>BASE!F105</f>
        <v>0</v>
      </c>
      <c r="G102" s="7">
        <f>BASE!G105</f>
        <v>190544</v>
      </c>
      <c r="H102" s="40">
        <f>BASE!H105*'FM-029 DEP26May25'!$H$949</f>
        <v>153449.41715566986</v>
      </c>
      <c r="I102" s="7">
        <f>BASE!I105*'FM-029 DEP26May25'!$I$949</f>
        <v>117257.28454926162</v>
      </c>
      <c r="J102" s="7">
        <f>BASE!J105*'FM-029 DEP26May25'!$J$949</f>
        <v>96644.107351225219</v>
      </c>
      <c r="K102" s="7">
        <f>BASE!K105*'FM-029 DEP26May25'!$K$949</f>
        <v>94442.084006462042</v>
      </c>
      <c r="L102" s="7">
        <f>BASE!L105*'FM-029 DEP26May25'!$L$949</f>
        <v>89374.492866155502</v>
      </c>
      <c r="M102" s="36">
        <f>BASE!M105*$M$949</f>
        <v>0</v>
      </c>
      <c r="N102" s="1">
        <f t="shared" si="7"/>
        <v>6</v>
      </c>
      <c r="O102" s="8">
        <f t="shared" si="11"/>
        <v>123619</v>
      </c>
      <c r="P102" s="9">
        <f t="shared" si="8"/>
        <v>123619</v>
      </c>
      <c r="Q102" s="40">
        <f t="array" ref="Q102">IFERROR(_xlfn.STDEV.P(IF((F102:M102&lt;&gt;0)*(F102:M102&lt;&gt;""), F102:M102)), 0)</f>
        <v>36880.221357265393</v>
      </c>
      <c r="R102" s="11">
        <f t="shared" si="12"/>
        <v>29.833780694929899</v>
      </c>
      <c r="S102" s="12">
        <f t="shared" si="9"/>
        <v>70.166219305070101</v>
      </c>
      <c r="T102" s="37" t="str">
        <f t="shared" si="10"/>
        <v>ALTO</v>
      </c>
    </row>
    <row r="103" spans="2:20" ht="18" hidden="1">
      <c r="B103" s="27">
        <v>94</v>
      </c>
      <c r="C103" s="31" t="s">
        <v>136</v>
      </c>
      <c r="D103" s="32" t="s">
        <v>38</v>
      </c>
      <c r="E103" s="32">
        <v>1</v>
      </c>
      <c r="F103" s="7">
        <f>BASE!F106</f>
        <v>0</v>
      </c>
      <c r="G103" s="7">
        <f>BASE!G106</f>
        <v>441347</v>
      </c>
      <c r="H103" s="40">
        <f>BASE!H106*'FM-029 DEP26May25'!$H$949</f>
        <v>355372.2717384412</v>
      </c>
      <c r="I103" s="7">
        <f>BASE!I106*'FM-029 DEP26May25'!$I$949</f>
        <v>271480.33281904337</v>
      </c>
      <c r="J103" s="7">
        <f>BASE!J106*'FM-029 DEP26May25'!$J$949</f>
        <v>211342.60838344853</v>
      </c>
      <c r="K103" s="7">
        <f>BASE!K106*'FM-029 DEP26May25'!$K$949</f>
        <v>0</v>
      </c>
      <c r="L103" s="7">
        <f>BASE!L106*'FM-029 DEP26May25'!$L$949</f>
        <v>0</v>
      </c>
      <c r="M103" s="36">
        <f>BASE!M106*$M$949</f>
        <v>0</v>
      </c>
      <c r="N103" s="1">
        <f t="shared" si="7"/>
        <v>4</v>
      </c>
      <c r="O103" s="8">
        <f t="shared" si="11"/>
        <v>319886</v>
      </c>
      <c r="P103" s="9">
        <f t="shared" si="8"/>
        <v>319886</v>
      </c>
      <c r="Q103" s="40">
        <f t="array" ref="Q103">IFERROR(_xlfn.STDEV.P(IF((F103:M103&lt;&gt;0)*(F103:M103&lt;&gt;""), F103:M103)), 0)</f>
        <v>86799.807720054421</v>
      </c>
      <c r="R103" s="11">
        <f t="shared" si="12"/>
        <v>27.134606616124003</v>
      </c>
      <c r="S103" s="12">
        <f t="shared" si="9"/>
        <v>72.865393383875997</v>
      </c>
      <c r="T103" s="37" t="str">
        <f t="shared" si="10"/>
        <v>ALTO</v>
      </c>
    </row>
    <row r="104" spans="2:20" ht="18" hidden="1">
      <c r="B104" s="27">
        <v>95</v>
      </c>
      <c r="C104" s="33" t="s">
        <v>137</v>
      </c>
      <c r="D104" s="32" t="s">
        <v>38</v>
      </c>
      <c r="E104" s="32">
        <v>1</v>
      </c>
      <c r="F104" s="7">
        <f>BASE!F107</f>
        <v>0</v>
      </c>
      <c r="G104" s="7">
        <f>BASE!G107</f>
        <v>146528</v>
      </c>
      <c r="H104" s="40">
        <f>BASE!H107*'FM-029 DEP26May25'!$H$949</f>
        <v>153755.17436404084</v>
      </c>
      <c r="I104" s="7">
        <f>BASE!I107*'FM-029 DEP26May25'!$I$949</f>
        <v>165731.45250165305</v>
      </c>
      <c r="J104" s="7">
        <f>BASE!J107*'FM-029 DEP26May25'!$J$949</f>
        <v>128903.06076653802</v>
      </c>
      <c r="K104" s="7">
        <f>BASE!K107*'FM-029 DEP26May25'!$K$949</f>
        <v>118356.54281098547</v>
      </c>
      <c r="L104" s="7">
        <f>BASE!L107*'FM-029 DEP26May25'!$L$949</f>
        <v>136469.07987964671</v>
      </c>
      <c r="M104" s="36">
        <f>BASE!M107*$M$949</f>
        <v>0</v>
      </c>
      <c r="N104" s="1">
        <f t="shared" si="7"/>
        <v>6</v>
      </c>
      <c r="O104" s="8">
        <f t="shared" si="11"/>
        <v>141624</v>
      </c>
      <c r="P104" s="9">
        <f t="shared" si="8"/>
        <v>141624</v>
      </c>
      <c r="Q104" s="40">
        <f t="array" ref="Q104">IFERROR(_xlfn.STDEV.P(IF((F104:M104&lt;&gt;0)*(F104:M104&lt;&gt;""), F104:M104)), 0)</f>
        <v>15717.049839596695</v>
      </c>
      <c r="R104" s="11">
        <f t="shared" si="12"/>
        <v>11.097730497370993</v>
      </c>
      <c r="S104" s="12">
        <f t="shared" si="9"/>
        <v>88.902269502629011</v>
      </c>
      <c r="T104" s="37" t="str">
        <f t="shared" si="10"/>
        <v>ALTO</v>
      </c>
    </row>
    <row r="105" spans="2:20" ht="18" hidden="1">
      <c r="B105" s="27">
        <v>96</v>
      </c>
      <c r="C105" s="33" t="s">
        <v>138</v>
      </c>
      <c r="D105" s="32" t="s">
        <v>38</v>
      </c>
      <c r="E105" s="32">
        <v>1</v>
      </c>
      <c r="F105" s="7">
        <f>BASE!F108</f>
        <v>0</v>
      </c>
      <c r="G105" s="7">
        <f>BASE!G108</f>
        <v>20867.760000000002</v>
      </c>
      <c r="H105" s="40"/>
      <c r="I105" s="7">
        <f>BASE!I108*'FM-029 DEP26May25'!$I$949</f>
        <v>19440.738373374475</v>
      </c>
      <c r="J105" s="7">
        <f>BASE!J108*'FM-029 DEP26May25'!$J$949</f>
        <v>19381.922628130331</v>
      </c>
      <c r="K105" s="7">
        <f>BASE!K108*'FM-029 DEP26May25'!$K$949</f>
        <v>0</v>
      </c>
      <c r="L105" s="7"/>
      <c r="M105" s="36">
        <f>BASE!M108*$M$949</f>
        <v>0</v>
      </c>
      <c r="N105" s="1">
        <f t="shared" si="7"/>
        <v>3</v>
      </c>
      <c r="O105" s="8">
        <f t="shared" si="11"/>
        <v>19897</v>
      </c>
      <c r="P105" s="9">
        <f t="shared" si="8"/>
        <v>19897</v>
      </c>
      <c r="Q105" s="40">
        <f t="array" ref="Q105">IFERROR(_xlfn.STDEV.P(IF((F105:M105&lt;&gt;0)*(F105:M105&lt;&gt;""), F105:M105)), 0)</f>
        <v>686.98719949179053</v>
      </c>
      <c r="R105" s="11">
        <f t="shared" si="12"/>
        <v>3.4527174925455624</v>
      </c>
      <c r="S105" s="12">
        <f t="shared" si="9"/>
        <v>96.54728250745444</v>
      </c>
      <c r="T105" s="37" t="str">
        <f t="shared" si="10"/>
        <v>ALTO</v>
      </c>
    </row>
    <row r="106" spans="2:20" ht="18" hidden="1">
      <c r="B106" s="27">
        <v>97</v>
      </c>
      <c r="C106" s="31" t="s">
        <v>139</v>
      </c>
      <c r="D106" s="32" t="s">
        <v>38</v>
      </c>
      <c r="E106" s="32">
        <v>1</v>
      </c>
      <c r="F106" s="7">
        <f>BASE!F109</f>
        <v>0</v>
      </c>
      <c r="G106" s="7">
        <f>BASE!G109</f>
        <v>2520091</v>
      </c>
      <c r="H106" s="40">
        <f>BASE!H109*'FM-029 DEP26May25'!$H$949</f>
        <v>2047741.398226517</v>
      </c>
      <c r="I106" s="7">
        <f>BASE!I109*'FM-029 DEP26May25'!$I$949</f>
        <v>1589388.7524796119</v>
      </c>
      <c r="J106" s="7">
        <f>BASE!J109*'FM-029 DEP26May25'!$J$949</f>
        <v>1367354.8155461808</v>
      </c>
      <c r="K106" s="7">
        <f>BASE!K109*'FM-029 DEP26May25'!$K$949</f>
        <v>1346931.4701130856</v>
      </c>
      <c r="L106" s="7">
        <f>BASE!L109*'FM-029 DEP26May25'!$L$949</f>
        <v>1237835.2906920316</v>
      </c>
      <c r="M106" s="36">
        <f>BASE!M109*$M$949</f>
        <v>0</v>
      </c>
      <c r="N106" s="1">
        <f t="shared" si="7"/>
        <v>6</v>
      </c>
      <c r="O106" s="8">
        <f t="shared" si="11"/>
        <v>1684890</v>
      </c>
      <c r="P106" s="9">
        <f t="shared" si="8"/>
        <v>1684890</v>
      </c>
      <c r="Q106" s="40">
        <f t="array" ref="Q106">IFERROR(_xlfn.STDEV.P(IF((F106:M106&lt;&gt;0)*(F106:M106&lt;&gt;""), F106:M106)), 0)</f>
        <v>457027.4992230644</v>
      </c>
      <c r="R106" s="11">
        <f t="shared" si="12"/>
        <v>27.125064498160974</v>
      </c>
      <c r="S106" s="12">
        <f t="shared" si="9"/>
        <v>72.874935501839019</v>
      </c>
      <c r="T106" s="37" t="str">
        <f t="shared" si="10"/>
        <v>ALTO</v>
      </c>
    </row>
    <row r="107" spans="2:20" ht="18" hidden="1">
      <c r="B107" s="27">
        <v>98</v>
      </c>
      <c r="C107" s="33" t="s">
        <v>140</v>
      </c>
      <c r="D107" s="32" t="s">
        <v>38</v>
      </c>
      <c r="E107" s="32">
        <v>1</v>
      </c>
      <c r="F107" s="7">
        <f>BASE!F110</f>
        <v>0</v>
      </c>
      <c r="G107" s="7">
        <f>BASE!G110</f>
        <v>7080903</v>
      </c>
      <c r="H107" s="40">
        <f>BASE!H110*'FM-029 DEP26May25'!$H$949</f>
        <v>5753622.006376694</v>
      </c>
      <c r="I107" s="7">
        <f>BASE!I110*'FM-029 DEP26May25'!$I$949</f>
        <v>4465661.8051575925</v>
      </c>
      <c r="J107" s="7">
        <f>BASE!J110*'FM-029 DEP26May25'!$J$949</f>
        <v>4956993.0885916892</v>
      </c>
      <c r="K107" s="7">
        <f>BASE!K110*'FM-029 DEP26May25'!$K$949</f>
        <v>4916521.7932148632</v>
      </c>
      <c r="L107" s="7">
        <f>BASE!L110*'FM-029 DEP26May25'!$L$949</f>
        <v>4411704.9801028827</v>
      </c>
      <c r="M107" s="36">
        <f>BASE!M110*$M$949</f>
        <v>0</v>
      </c>
      <c r="N107" s="1">
        <f t="shared" si="7"/>
        <v>6</v>
      </c>
      <c r="O107" s="8">
        <f t="shared" si="11"/>
        <v>5264234</v>
      </c>
      <c r="P107" s="9">
        <f t="shared" si="8"/>
        <v>5264234</v>
      </c>
      <c r="Q107" s="40">
        <f t="array" ref="Q107">IFERROR(_xlfn.STDEV.P(IF((F107:M107&lt;&gt;0)*(F107:M107&lt;&gt;""), F107:M107)), 0)</f>
        <v>923725.33010609704</v>
      </c>
      <c r="R107" s="11">
        <f t="shared" si="12"/>
        <v>17.547193572817946</v>
      </c>
      <c r="S107" s="12">
        <f t="shared" si="9"/>
        <v>82.452806427182054</v>
      </c>
      <c r="T107" s="37" t="str">
        <f t="shared" si="10"/>
        <v>ALTO</v>
      </c>
    </row>
    <row r="108" spans="2:20" ht="18" hidden="1">
      <c r="B108" s="27">
        <v>99</v>
      </c>
      <c r="C108" s="31" t="s">
        <v>141</v>
      </c>
      <c r="D108" s="32" t="s">
        <v>38</v>
      </c>
      <c r="E108" s="32">
        <v>1</v>
      </c>
      <c r="F108" s="7">
        <f>BASE!F111</f>
        <v>0</v>
      </c>
      <c r="G108" s="7">
        <f>BASE!G111</f>
        <v>481641.12000000005</v>
      </c>
      <c r="H108" s="40">
        <f>BASE!H111*'FM-029 DEP26May25'!$H$949</f>
        <v>308395.85337050684</v>
      </c>
      <c r="I108" s="7">
        <f>BASE!I111*'FM-029 DEP26May25'!$I$949</f>
        <v>235635.96208948642</v>
      </c>
      <c r="J108" s="7">
        <f>BASE!J111*'FM-029 DEP26May25'!$J$949</f>
        <v>284622.20626514679</v>
      </c>
      <c r="K108" s="7">
        <f>BASE!K111*'FM-029 DEP26May25'!$K$949</f>
        <v>264383.0210016155</v>
      </c>
      <c r="L108" s="7">
        <f>BASE!L111*'FM-029 DEP26May25'!$L$949</f>
        <v>294068.78190818214</v>
      </c>
      <c r="M108" s="36">
        <f>BASE!M111*$M$949</f>
        <v>0</v>
      </c>
      <c r="N108" s="1">
        <f t="shared" si="7"/>
        <v>6</v>
      </c>
      <c r="O108" s="8">
        <f t="shared" si="11"/>
        <v>311458</v>
      </c>
      <c r="P108" s="9">
        <f t="shared" si="8"/>
        <v>311458</v>
      </c>
      <c r="Q108" s="40">
        <f t="array" ref="Q108">IFERROR(_xlfn.STDEV.P(IF((F108:M108&lt;&gt;0)*(F108:M108&lt;&gt;""), F108:M108)), 0)</f>
        <v>79539.561316528998</v>
      </c>
      <c r="R108" s="11">
        <f t="shared" si="12"/>
        <v>25.537812904638507</v>
      </c>
      <c r="S108" s="12">
        <f t="shared" si="9"/>
        <v>74.462187095361486</v>
      </c>
      <c r="T108" s="37" t="str">
        <f t="shared" si="10"/>
        <v>ALTO</v>
      </c>
    </row>
    <row r="109" spans="2:20" ht="18" hidden="1">
      <c r="B109" s="27">
        <v>100</v>
      </c>
      <c r="C109" s="33" t="s">
        <v>142</v>
      </c>
      <c r="D109" s="32" t="s">
        <v>38</v>
      </c>
      <c r="E109" s="32">
        <v>1</v>
      </c>
      <c r="F109" s="7">
        <f>BASE!F112</f>
        <v>0</v>
      </c>
      <c r="G109" s="7">
        <f>BASE!G112</f>
        <v>739840</v>
      </c>
      <c r="H109" s="40">
        <f>BASE!H112*'FM-029 DEP26May25'!$H$949</f>
        <v>595698.43023625109</v>
      </c>
      <c r="I109" s="7">
        <f>BASE!I112*'FM-029 DEP26May25'!$I$949</f>
        <v>455046.49768569536</v>
      </c>
      <c r="J109" s="7">
        <f>BASE!J112*'FM-029 DEP26May25'!$J$949</f>
        <v>524506.68701193796</v>
      </c>
      <c r="K109" s="7">
        <f>BASE!K112*'FM-029 DEP26May25'!$K$949</f>
        <v>510266.94668820681</v>
      </c>
      <c r="L109" s="7">
        <f>BASE!L112*'FM-029 DEP26May25'!$L$949</f>
        <v>489262.90400854126</v>
      </c>
      <c r="M109" s="36">
        <f>BASE!M112*$M$949</f>
        <v>0</v>
      </c>
      <c r="N109" s="1">
        <f t="shared" si="7"/>
        <v>6</v>
      </c>
      <c r="O109" s="8">
        <f t="shared" si="11"/>
        <v>552437</v>
      </c>
      <c r="P109" s="9">
        <f t="shared" si="8"/>
        <v>552437</v>
      </c>
      <c r="Q109" s="40">
        <f t="array" ref="Q109">IFERROR(_xlfn.STDEV.P(IF((F109:M109&lt;&gt;0)*(F109:M109&lt;&gt;""), F109:M109)), 0)</f>
        <v>94008.623611826028</v>
      </c>
      <c r="R109" s="11">
        <f t="shared" si="12"/>
        <v>17.017075904008244</v>
      </c>
      <c r="S109" s="12">
        <f t="shared" si="9"/>
        <v>82.982924095991763</v>
      </c>
      <c r="T109" s="37" t="str">
        <f t="shared" si="10"/>
        <v>ALTO</v>
      </c>
    </row>
    <row r="110" spans="2:20" ht="18" hidden="1">
      <c r="B110" s="27">
        <v>101</v>
      </c>
      <c r="C110" s="33" t="s">
        <v>143</v>
      </c>
      <c r="D110" s="32" t="s">
        <v>38</v>
      </c>
      <c r="E110" s="32">
        <v>1</v>
      </c>
      <c r="F110" s="7">
        <f>BASE!F113</f>
        <v>0</v>
      </c>
      <c r="G110" s="7"/>
      <c r="H110" s="40">
        <v>652923.6713938677</v>
      </c>
      <c r="I110" s="7">
        <v>506791.3951950628</v>
      </c>
      <c r="J110" s="7">
        <v>528887.5325374743</v>
      </c>
      <c r="K110" s="7">
        <v>526177.12439418421</v>
      </c>
      <c r="L110" s="7"/>
      <c r="M110" s="36">
        <f>BASE!M113*$M$949</f>
        <v>0</v>
      </c>
      <c r="N110" s="1">
        <f t="shared" si="7"/>
        <v>4</v>
      </c>
      <c r="O110" s="8">
        <f t="shared" si="11"/>
        <v>553695</v>
      </c>
      <c r="P110" s="9">
        <f t="shared" si="8"/>
        <v>553695</v>
      </c>
      <c r="Q110" s="40">
        <f t="array" ref="Q110">IFERROR(_xlfn.STDEV.P(IF((F110:M110&lt;&gt;0)*(F110:M110&lt;&gt;""), F110:M110)), 0)</f>
        <v>57920.033861420678</v>
      </c>
      <c r="R110" s="11">
        <f t="shared" si="12"/>
        <v>10.460638774310889</v>
      </c>
      <c r="S110" s="12">
        <f t="shared" si="9"/>
        <v>89.539361225689106</v>
      </c>
      <c r="T110" s="37" t="str">
        <f t="shared" si="10"/>
        <v>ALTO</v>
      </c>
    </row>
    <row r="111" spans="2:20" ht="18" hidden="1">
      <c r="B111" s="27">
        <v>102</v>
      </c>
      <c r="C111" s="33" t="s">
        <v>144</v>
      </c>
      <c r="D111" s="32" t="s">
        <v>38</v>
      </c>
      <c r="E111" s="32">
        <v>1</v>
      </c>
      <c r="F111" s="7">
        <f>BASE!F114</f>
        <v>0</v>
      </c>
      <c r="G111" s="7"/>
      <c r="H111" s="40">
        <v>571091.92398984905</v>
      </c>
      <c r="I111" s="7">
        <v>443290.34383954149</v>
      </c>
      <c r="J111" s="7">
        <v>446315.23202585051</v>
      </c>
      <c r="K111" s="7">
        <v>435581.87399030698</v>
      </c>
      <c r="L111" s="7">
        <v>413267.31049208972</v>
      </c>
      <c r="M111" s="36">
        <f>BASE!M114*$M$949</f>
        <v>0</v>
      </c>
      <c r="N111" s="1">
        <f t="shared" si="7"/>
        <v>5</v>
      </c>
      <c r="O111" s="8">
        <f t="shared" si="11"/>
        <v>461909</v>
      </c>
      <c r="P111" s="9">
        <f t="shared" si="8"/>
        <v>461909</v>
      </c>
      <c r="Q111" s="40">
        <f t="array" ref="Q111">IFERROR(_xlfn.STDEV.P(IF((F111:M111&lt;&gt;0)*(F111:M111&lt;&gt;""), F111:M111)), 0)</f>
        <v>55802.979077058677</v>
      </c>
      <c r="R111" s="11">
        <f t="shared" si="12"/>
        <v>12.080946480163556</v>
      </c>
      <c r="S111" s="12">
        <f t="shared" si="9"/>
        <v>87.919053519836439</v>
      </c>
      <c r="T111" s="37" t="str">
        <f t="shared" si="10"/>
        <v>ALTO</v>
      </c>
    </row>
    <row r="112" spans="2:20" ht="18" hidden="1">
      <c r="B112" s="27">
        <v>103</v>
      </c>
      <c r="C112" s="33" t="s">
        <v>145</v>
      </c>
      <c r="D112" s="32" t="s">
        <v>38</v>
      </c>
      <c r="E112" s="32">
        <v>1</v>
      </c>
      <c r="F112" s="7">
        <f>BASE!F115</f>
        <v>0</v>
      </c>
      <c r="G112" s="7"/>
      <c r="H112" s="40">
        <v>6580032.1192566212</v>
      </c>
      <c r="I112" s="7">
        <v>5672312.1754463296</v>
      </c>
      <c r="J112" s="7">
        <v>5033193.2501570778</v>
      </c>
      <c r="K112" s="7"/>
      <c r="L112" s="7">
        <v>5088987.3561098715</v>
      </c>
      <c r="M112" s="36">
        <f>BASE!M115*$M$949</f>
        <v>0</v>
      </c>
      <c r="N112" s="1">
        <f t="shared" si="7"/>
        <v>4</v>
      </c>
      <c r="O112" s="8">
        <f t="shared" si="11"/>
        <v>5593631</v>
      </c>
      <c r="P112" s="9">
        <f t="shared" si="8"/>
        <v>5593631</v>
      </c>
      <c r="Q112" s="40">
        <f t="array" ref="Q112">IFERROR(_xlfn.STDEV.P(IF((F112:M112&lt;&gt;0)*(F112:M112&lt;&gt;""), F112:M112)), 0)</f>
        <v>622079.89322269289</v>
      </c>
      <c r="R112" s="11">
        <f t="shared" si="12"/>
        <v>11.121217921287494</v>
      </c>
      <c r="S112" s="12">
        <f t="shared" si="9"/>
        <v>88.878782078712504</v>
      </c>
      <c r="T112" s="37" t="str">
        <f t="shared" si="10"/>
        <v>ALTO</v>
      </c>
    </row>
    <row r="113" spans="2:20" ht="18" hidden="1">
      <c r="B113" s="27">
        <v>104</v>
      </c>
      <c r="C113" s="31" t="s">
        <v>146</v>
      </c>
      <c r="D113" s="32" t="s">
        <v>38</v>
      </c>
      <c r="E113" s="32">
        <v>1</v>
      </c>
      <c r="F113" s="7">
        <f>BASE!F116</f>
        <v>0</v>
      </c>
      <c r="G113" s="7">
        <f>BASE!G116</f>
        <v>3987658</v>
      </c>
      <c r="H113" s="40">
        <f>BASE!H116*'FM-029 DEP26May25'!$H$949</f>
        <v>3210679.0130835008</v>
      </c>
      <c r="I113" s="7">
        <f>BASE!I116*'FM-029 DEP26May25'!$I$949</f>
        <v>2452497.3374476526</v>
      </c>
      <c r="J113" s="7">
        <f>BASE!J116*'FM-029 DEP26May25'!$J$949</f>
        <v>2021959.3393770759</v>
      </c>
      <c r="K113" s="7"/>
      <c r="L113" s="7"/>
      <c r="M113" s="36">
        <f>BASE!M116*$M$949</f>
        <v>0</v>
      </c>
      <c r="N113" s="1">
        <f t="shared" si="7"/>
        <v>4</v>
      </c>
      <c r="O113" s="8">
        <f t="shared" si="11"/>
        <v>2918198</v>
      </c>
      <c r="P113" s="9">
        <f t="shared" si="8"/>
        <v>2918198</v>
      </c>
      <c r="Q113" s="40">
        <f t="array" ref="Q113">IFERROR(_xlfn.STDEV.P(IF((F113:M113&lt;&gt;0)*(F113:M113&lt;&gt;""), F113:M113)), 0)</f>
        <v>749901.77331943146</v>
      </c>
      <c r="R113" s="11">
        <f t="shared" si="12"/>
        <v>25.697426059487107</v>
      </c>
      <c r="S113" s="12">
        <f t="shared" si="9"/>
        <v>74.3025739405129</v>
      </c>
      <c r="T113" s="37" t="str">
        <f t="shared" si="10"/>
        <v>ALTO</v>
      </c>
    </row>
    <row r="114" spans="2:20" ht="18" hidden="1">
      <c r="B114" s="27">
        <v>105</v>
      </c>
      <c r="C114" s="33" t="s">
        <v>147</v>
      </c>
      <c r="D114" s="32" t="s">
        <v>38</v>
      </c>
      <c r="E114" s="32">
        <v>1</v>
      </c>
      <c r="F114" s="7">
        <f>BASE!F117</f>
        <v>0</v>
      </c>
      <c r="G114" s="7">
        <f>BASE!G117</f>
        <v>23077001</v>
      </c>
      <c r="H114" s="40">
        <f>BASE!H117*'FM-029 DEP26May25'!$H$949</f>
        <v>18580468.465421673</v>
      </c>
      <c r="I114" s="7">
        <f>BASE!I117*'FM-029 DEP26May25'!$I$949</f>
        <v>14192705.018734846</v>
      </c>
      <c r="J114" s="7"/>
      <c r="K114" s="7"/>
      <c r="L114" s="7">
        <f>BASE!L117*'FM-029 DEP26May25'!$L$949</f>
        <v>0</v>
      </c>
      <c r="M114" s="36">
        <f>BASE!M117*$M$949</f>
        <v>0</v>
      </c>
      <c r="N114" s="1">
        <f t="shared" si="7"/>
        <v>3</v>
      </c>
      <c r="O114" s="8">
        <f t="shared" si="11"/>
        <v>18616725</v>
      </c>
      <c r="P114" s="9">
        <f t="shared" si="8"/>
        <v>18616725</v>
      </c>
      <c r="Q114" s="40">
        <f t="array" ref="Q114">IFERROR(_xlfn.STDEV.P(IF((F114:M114&lt;&gt;0)*(F114:M114&lt;&gt;""), F114:M114)), 0)</f>
        <v>3627089.252054547</v>
      </c>
      <c r="R114" s="11">
        <f t="shared" si="12"/>
        <v>19.482960897013555</v>
      </c>
      <c r="S114" s="12">
        <f t="shared" si="9"/>
        <v>80.517039102986445</v>
      </c>
      <c r="T114" s="37" t="str">
        <f t="shared" si="10"/>
        <v>ALTO</v>
      </c>
    </row>
    <row r="115" spans="2:20" ht="18">
      <c r="B115" s="27">
        <v>106</v>
      </c>
      <c r="C115" s="33" t="s">
        <v>148</v>
      </c>
      <c r="D115" s="32" t="s">
        <v>38</v>
      </c>
      <c r="E115" s="32">
        <v>1</v>
      </c>
      <c r="F115" s="7">
        <f>BASE!F118</f>
        <v>0</v>
      </c>
      <c r="G115" s="7"/>
      <c r="H115" s="40">
        <f>BASE!H118*'FM-029 DEP26May25'!$H$949</f>
        <v>5418607.4069501488</v>
      </c>
      <c r="I115" s="7">
        <f>BASE!I118*'FM-029 DEP26May25'!$I$949</f>
        <v>4139036.5373594882</v>
      </c>
      <c r="J115" s="7">
        <f>BASE!J118*'FM-029 DEP26May25'!$J$949</f>
        <v>0</v>
      </c>
      <c r="K115" s="7">
        <f>BASE!K118*'FM-029 DEP26May25'!$K$949</f>
        <v>0</v>
      </c>
      <c r="L115" s="7">
        <f>BASE!L118*'FM-029 DEP26May25'!$L$949</f>
        <v>0</v>
      </c>
      <c r="M115" s="36">
        <f>BASE!M118*$M$949</f>
        <v>0</v>
      </c>
      <c r="N115" s="1">
        <f t="shared" si="7"/>
        <v>2</v>
      </c>
      <c r="O115" s="8">
        <f t="shared" si="11"/>
        <v>4778822</v>
      </c>
      <c r="P115" s="9">
        <f t="shared" si="8"/>
        <v>4778822</v>
      </c>
      <c r="Q115" s="40">
        <f t="array" ref="Q115">IFERROR(_xlfn.STDEV.P(IF((F115:M115&lt;&gt;0)*(F115:M115&lt;&gt;""), F115:M115)), 0)</f>
        <v>639785.43479533039</v>
      </c>
      <c r="R115" s="11">
        <f t="shared" si="12"/>
        <v>13.387931896089253</v>
      </c>
      <c r="S115" s="12">
        <f t="shared" si="9"/>
        <v>86.612068103910744</v>
      </c>
      <c r="T115" s="37" t="str">
        <f t="shared" si="10"/>
        <v>ALTO</v>
      </c>
    </row>
    <row r="116" spans="2:20" ht="18">
      <c r="B116" s="27">
        <v>107</v>
      </c>
      <c r="C116" s="33" t="s">
        <v>149</v>
      </c>
      <c r="D116" s="32" t="s">
        <v>38</v>
      </c>
      <c r="E116" s="32">
        <v>1</v>
      </c>
      <c r="F116" s="7">
        <f>BASE!F119</f>
        <v>0</v>
      </c>
      <c r="G116" s="7"/>
      <c r="H116" s="40">
        <f>BASE!H119*'FM-029 DEP26May25'!$H$949</f>
        <v>13242052.835394284</v>
      </c>
      <c r="I116" s="7">
        <f>BASE!I119*'FM-029 DEP26May25'!$I$949</f>
        <v>10114948.479171257</v>
      </c>
      <c r="J116" s="7">
        <f>BASE!J119*'FM-029 DEP26May25'!$J$949</f>
        <v>0</v>
      </c>
      <c r="K116" s="7">
        <f>BASE!K119*'FM-029 DEP26May25'!$K$949</f>
        <v>0</v>
      </c>
      <c r="L116" s="7">
        <f>BASE!L119*'FM-029 DEP26May25'!$L$949</f>
        <v>0</v>
      </c>
      <c r="M116" s="36">
        <f>BASE!M119*$M$949</f>
        <v>0</v>
      </c>
      <c r="N116" s="1">
        <f t="shared" si="7"/>
        <v>2</v>
      </c>
      <c r="O116" s="8">
        <f t="shared" si="11"/>
        <v>11678501</v>
      </c>
      <c r="P116" s="9">
        <f t="shared" si="8"/>
        <v>11678501</v>
      </c>
      <c r="Q116" s="40">
        <f t="array" ref="Q116">IFERROR(_xlfn.STDEV.P(IF((F116:M116&lt;&gt;0)*(F116:M116&lt;&gt;""), F116:M116)), 0)</f>
        <v>1563552.1781115208</v>
      </c>
      <c r="R116" s="11">
        <f t="shared" si="12"/>
        <v>13.388295108349272</v>
      </c>
      <c r="S116" s="12">
        <f t="shared" si="9"/>
        <v>86.611704891650731</v>
      </c>
      <c r="T116" s="37" t="str">
        <f t="shared" si="10"/>
        <v>ALTO</v>
      </c>
    </row>
    <row r="117" spans="2:20" ht="18">
      <c r="B117" s="27">
        <v>108</v>
      </c>
      <c r="C117" s="33" t="s">
        <v>150</v>
      </c>
      <c r="D117" s="32" t="s">
        <v>38</v>
      </c>
      <c r="E117" s="32">
        <v>1</v>
      </c>
      <c r="F117" s="7">
        <f>BASE!F120</f>
        <v>0</v>
      </c>
      <c r="G117" s="7"/>
      <c r="H117" s="40">
        <f>BASE!H120*'FM-029 DEP26May25'!$H$949</f>
        <v>5825211.8800184932</v>
      </c>
      <c r="I117" s="7">
        <f>BASE!I120*'FM-029 DEP26May25'!$I$949</f>
        <v>4449624.3641172573</v>
      </c>
      <c r="J117" s="7"/>
      <c r="K117" s="7"/>
      <c r="L117" s="7"/>
      <c r="M117" s="36">
        <f>BASE!M120*$M$949</f>
        <v>0</v>
      </c>
      <c r="N117" s="1">
        <f t="shared" si="7"/>
        <v>2</v>
      </c>
      <c r="O117" s="8">
        <f t="shared" si="11"/>
        <v>5137418</v>
      </c>
      <c r="P117" s="9">
        <f t="shared" si="8"/>
        <v>5137418</v>
      </c>
      <c r="Q117" s="40">
        <f t="array" ref="Q117">IFERROR(_xlfn.STDEV.P(IF((F117:M117&lt;&gt;0)*(F117:M117&lt;&gt;""), F117:M117)), 0)</f>
        <v>687793.75795061712</v>
      </c>
      <c r="R117" s="11">
        <f t="shared" si="12"/>
        <v>13.387926735776942</v>
      </c>
      <c r="S117" s="12">
        <f t="shared" si="9"/>
        <v>86.612073264223056</v>
      </c>
      <c r="T117" s="37" t="str">
        <f t="shared" si="10"/>
        <v>ALTO</v>
      </c>
    </row>
    <row r="118" spans="2:20" ht="18" hidden="1">
      <c r="B118" s="27">
        <v>109</v>
      </c>
      <c r="C118" s="33" t="s">
        <v>151</v>
      </c>
      <c r="D118" s="32" t="s">
        <v>38</v>
      </c>
      <c r="E118" s="32">
        <v>1</v>
      </c>
      <c r="F118" s="7">
        <f>BASE!F121</f>
        <v>0</v>
      </c>
      <c r="G118" s="7">
        <f>BASE!G121</f>
        <v>116591</v>
      </c>
      <c r="H118" s="40">
        <f>BASE!H121*'FM-029 DEP26May25'!$H$949</f>
        <v>163146.28862114996</v>
      </c>
      <c r="I118" s="7">
        <f>BASE!I121*'FM-029 DEP26May25'!$I$949</f>
        <v>126690.24245095877</v>
      </c>
      <c r="J118" s="7">
        <f>BASE!J121*'FM-029 DEP26May25'!$J$949</f>
        <v>117884.57050534064</v>
      </c>
      <c r="K118" s="7">
        <f>BASE!K121*'FM-029 DEP26May25'!$K$949</f>
        <v>122983.42487883684</v>
      </c>
      <c r="L118" s="7">
        <f>BASE!L121*'FM-029 DEP26May25'!$L$949</f>
        <v>164111.14917985053</v>
      </c>
      <c r="M118" s="36">
        <f>BASE!M121*$M$949</f>
        <v>0</v>
      </c>
      <c r="N118" s="1">
        <f t="shared" si="7"/>
        <v>6</v>
      </c>
      <c r="O118" s="8">
        <f t="shared" si="11"/>
        <v>135234</v>
      </c>
      <c r="P118" s="9">
        <f t="shared" si="8"/>
        <v>135234</v>
      </c>
      <c r="Q118" s="40">
        <f t="array" ref="Q118">IFERROR(_xlfn.STDEV.P(IF((F118:M118&lt;&gt;0)*(F118:M118&lt;&gt;""), F118:M118)), 0)</f>
        <v>20349.537817350989</v>
      </c>
      <c r="R118" s="11">
        <f t="shared" si="12"/>
        <v>15.047649124740072</v>
      </c>
      <c r="S118" s="12">
        <f t="shared" si="9"/>
        <v>84.952350875259924</v>
      </c>
      <c r="T118" s="37" t="str">
        <f t="shared" si="10"/>
        <v>ALTO</v>
      </c>
    </row>
    <row r="119" spans="2:20" ht="18" hidden="1">
      <c r="B119" s="27">
        <v>110</v>
      </c>
      <c r="C119" s="33" t="s">
        <v>152</v>
      </c>
      <c r="D119" s="32" t="s">
        <v>38</v>
      </c>
      <c r="E119" s="32">
        <v>1</v>
      </c>
      <c r="F119" s="7">
        <f>BASE!F122</f>
        <v>0</v>
      </c>
      <c r="G119" s="7">
        <f>BASE!G122</f>
        <v>1938911</v>
      </c>
      <c r="H119" s="40">
        <f>BASE!H122*'FM-029 DEP26May25'!$H$949</f>
        <v>1575487.4772790098</v>
      </c>
      <c r="I119" s="7">
        <f>BASE!I122*'FM-029 DEP26May25'!$I$949</f>
        <v>1222832.3319374034</v>
      </c>
      <c r="J119" s="7">
        <f>BASE!J122*'FM-029 DEP26May25'!$J$949</f>
        <v>1180438.7397899651</v>
      </c>
      <c r="K119" s="7">
        <f>BASE!K122*'FM-029 DEP26May25'!$K$949</f>
        <v>1119362.5201938611</v>
      </c>
      <c r="L119" s="7">
        <f>BASE!L122*'FM-029 DEP26May25'!$L$949</f>
        <v>1166703.1854799574</v>
      </c>
      <c r="M119" s="36">
        <f>BASE!M122*$M$949</f>
        <v>0</v>
      </c>
      <c r="N119" s="1">
        <f t="shared" si="7"/>
        <v>6</v>
      </c>
      <c r="O119" s="8">
        <f t="shared" si="11"/>
        <v>1367289</v>
      </c>
      <c r="P119" s="9">
        <f t="shared" si="8"/>
        <v>1367289</v>
      </c>
      <c r="Q119" s="40">
        <f t="array" ref="Q119">IFERROR(_xlfn.STDEV.P(IF((F119:M119&lt;&gt;0)*(F119:M119&lt;&gt;""), F119:M119)), 0)</f>
        <v>296530.28903443489</v>
      </c>
      <c r="R119" s="11">
        <f t="shared" si="12"/>
        <v>21.687462492160392</v>
      </c>
      <c r="S119" s="12">
        <f t="shared" si="9"/>
        <v>78.312537507839608</v>
      </c>
      <c r="T119" s="37" t="str">
        <f t="shared" si="10"/>
        <v>ALTO</v>
      </c>
    </row>
    <row r="120" spans="2:20" ht="18" hidden="1">
      <c r="B120" s="27">
        <v>111</v>
      </c>
      <c r="C120" s="33" t="s">
        <v>153</v>
      </c>
      <c r="D120" s="32" t="s">
        <v>38</v>
      </c>
      <c r="E120" s="32">
        <v>1</v>
      </c>
      <c r="F120" s="7">
        <f>BASE!F123</f>
        <v>0</v>
      </c>
      <c r="G120" s="7"/>
      <c r="H120" s="40">
        <f>BASE!H123*'FM-029 DEP26May25'!$H$949</f>
        <v>429374.45062810258</v>
      </c>
      <c r="I120" s="7">
        <f>BASE!I123*'FM-029 DEP26May25'!$I$949</f>
        <v>314228.00749393867</v>
      </c>
      <c r="J120" s="7">
        <f>BASE!J123*'FM-029 DEP26May25'!$J$949</f>
        <v>353388.20572659548</v>
      </c>
      <c r="K120" s="7">
        <f>BASE!K123*'FM-029 DEP26May25'!$K$949</f>
        <v>326739.1114701131</v>
      </c>
      <c r="L120" s="7">
        <f>BASE!L123*'FM-029 DEP26May25'!$L$949</f>
        <v>296440.2348830438</v>
      </c>
      <c r="M120" s="36">
        <f>BASE!M123*$M$949</f>
        <v>0</v>
      </c>
      <c r="N120" s="1">
        <f t="shared" si="7"/>
        <v>5</v>
      </c>
      <c r="O120" s="8">
        <f t="shared" si="11"/>
        <v>344034</v>
      </c>
      <c r="P120" s="9">
        <f t="shared" si="8"/>
        <v>344034</v>
      </c>
      <c r="Q120" s="40">
        <f t="array" ref="Q120">IFERROR(_xlfn.STDEV.P(IF((F120:M120&lt;&gt;0)*(F120:M120&lt;&gt;""), F120:M120)), 0)</f>
        <v>46525.62845298004</v>
      </c>
      <c r="R120" s="11">
        <f t="shared" si="12"/>
        <v>13.523555361673568</v>
      </c>
      <c r="S120" s="12">
        <f t="shared" si="9"/>
        <v>86.476444638326427</v>
      </c>
      <c r="T120" s="37" t="str">
        <f t="shared" si="10"/>
        <v>ALTO</v>
      </c>
    </row>
    <row r="121" spans="2:20" ht="18" hidden="1">
      <c r="B121" s="27">
        <v>112</v>
      </c>
      <c r="C121" s="31" t="s">
        <v>154</v>
      </c>
      <c r="D121" s="32" t="s">
        <v>38</v>
      </c>
      <c r="E121" s="32">
        <v>1</v>
      </c>
      <c r="F121" s="7">
        <f>BASE!F124</f>
        <v>0</v>
      </c>
      <c r="G121" s="7">
        <f>BASE!G124</f>
        <v>1952727</v>
      </c>
      <c r="H121" s="40">
        <f>BASE!H124*'FM-029 DEP26May25'!$H$949</f>
        <v>1572249.2304812626</v>
      </c>
      <c r="I121" s="7">
        <f>BASE!I124*'FM-029 DEP26May25'!$I$949</f>
        <v>1200976.0348247739</v>
      </c>
      <c r="J121" s="7">
        <f>BASE!J124*'FM-029 DEP26May25'!$J$949</f>
        <v>988610.80692936014</v>
      </c>
      <c r="K121" s="7">
        <f>BASE!K124*'FM-029 DEP26May25'!$K$949</f>
        <v>964673.99030694668</v>
      </c>
      <c r="L121" s="7">
        <f>BASE!L124*'FM-029 DEP26May25'!$L$949</f>
        <v>915620.57750169863</v>
      </c>
      <c r="M121" s="36">
        <f>BASE!M124*$M$949</f>
        <v>0</v>
      </c>
      <c r="N121" s="1">
        <f t="shared" si="7"/>
        <v>6</v>
      </c>
      <c r="O121" s="8">
        <f t="shared" si="11"/>
        <v>1265810</v>
      </c>
      <c r="P121" s="9">
        <f t="shared" si="8"/>
        <v>1265810</v>
      </c>
      <c r="Q121" s="40">
        <f t="array" ref="Q121">IFERROR(_xlfn.STDEV.P(IF((F121:M121&lt;&gt;0)*(F121:M121&lt;&gt;""), F121:M121)), 0)</f>
        <v>378619.93487509532</v>
      </c>
      <c r="R121" s="11">
        <f t="shared" si="12"/>
        <v>29.911276959029813</v>
      </c>
      <c r="S121" s="12">
        <f t="shared" si="9"/>
        <v>70.088723040970194</v>
      </c>
      <c r="T121" s="37" t="str">
        <f t="shared" si="10"/>
        <v>ALTO</v>
      </c>
    </row>
    <row r="122" spans="2:20" ht="18" hidden="1">
      <c r="B122" s="27">
        <v>113</v>
      </c>
      <c r="C122" s="33" t="s">
        <v>155</v>
      </c>
      <c r="D122" s="32" t="s">
        <v>38</v>
      </c>
      <c r="E122" s="32">
        <v>1</v>
      </c>
      <c r="F122" s="7">
        <f>BASE!F125</f>
        <v>0</v>
      </c>
      <c r="G122" s="7">
        <f>BASE!G125</f>
        <v>1795620</v>
      </c>
      <c r="H122" s="40">
        <f>BASE!H125*'FM-029 DEP26May25'!$H$949</f>
        <v>1709057.7122995201</v>
      </c>
      <c r="I122" s="7">
        <f>BASE!I125*'FM-029 DEP26May25'!$I$949</f>
        <v>1660828.6577033279</v>
      </c>
      <c r="J122" s="7">
        <f>BASE!J125*'FM-029 DEP26May25'!$J$949</f>
        <v>0</v>
      </c>
      <c r="K122" s="7">
        <f>BASE!K125*'FM-029 DEP26May25'!$K$949</f>
        <v>0</v>
      </c>
      <c r="L122" s="7">
        <f>BASE!L125*'FM-029 DEP26May25'!$L$949</f>
        <v>0</v>
      </c>
      <c r="M122" s="36">
        <f>BASE!M125*$M$949</f>
        <v>0</v>
      </c>
      <c r="N122" s="1">
        <f t="shared" si="7"/>
        <v>3</v>
      </c>
      <c r="O122" s="8">
        <f t="shared" si="11"/>
        <v>1721835</v>
      </c>
      <c r="P122" s="9">
        <f t="shared" si="8"/>
        <v>1721835</v>
      </c>
      <c r="Q122" s="40">
        <f t="array" ref="Q122">IFERROR(_xlfn.STDEV.P(IF((F122:M122&lt;&gt;0)*(F122:M122&lt;&gt;""), F122:M122)), 0)</f>
        <v>55765.159690060711</v>
      </c>
      <c r="R122" s="11">
        <f t="shared" si="12"/>
        <v>3.2387052005599091</v>
      </c>
      <c r="S122" s="12">
        <f t="shared" si="9"/>
        <v>96.761294799440094</v>
      </c>
      <c r="T122" s="37" t="str">
        <f t="shared" si="10"/>
        <v>ALTO</v>
      </c>
    </row>
    <row r="123" spans="2:20" ht="18" hidden="1">
      <c r="B123" s="27">
        <v>114</v>
      </c>
      <c r="C123" s="33" t="s">
        <v>156</v>
      </c>
      <c r="D123" s="32" t="s">
        <v>88</v>
      </c>
      <c r="E123" s="32">
        <v>1</v>
      </c>
      <c r="F123" s="7">
        <f>BASE!F126</f>
        <v>0</v>
      </c>
      <c r="G123" s="7">
        <f>BASE!G126</f>
        <v>222760</v>
      </c>
      <c r="H123" s="40">
        <f>BASE!H126*'FM-029 DEP26May25'!$H$949</f>
        <v>217063.79270638945</v>
      </c>
      <c r="I123" s="7">
        <f>BASE!I126*'FM-029 DEP26May25'!$I$949</f>
        <v>216696.15605025346</v>
      </c>
      <c r="J123" s="7">
        <f>BASE!J126*'FM-029 DEP26May25'!$J$949</f>
        <v>193553.72049187688</v>
      </c>
      <c r="K123" s="7">
        <f>BASE!K126*'FM-029 DEP26May25'!$K$949</f>
        <v>189399.98384491116</v>
      </c>
      <c r="L123" s="7">
        <f>BASE!L126*'FM-029 DEP26May25'!$L$949</f>
        <v>178223.59118703293</v>
      </c>
      <c r="M123" s="36">
        <f>BASE!M126*$M$949</f>
        <v>0</v>
      </c>
      <c r="N123" s="1">
        <f t="shared" si="7"/>
        <v>6</v>
      </c>
      <c r="O123" s="8">
        <f t="shared" si="11"/>
        <v>202950</v>
      </c>
      <c r="P123" s="9">
        <f t="shared" si="8"/>
        <v>202950</v>
      </c>
      <c r="Q123" s="40">
        <f t="array" ref="Q123">IFERROR(_xlfn.STDEV.P(IF((F123:M123&lt;&gt;0)*(F123:M123&lt;&gt;""), F123:M123)), 0)</f>
        <v>16652.729248960488</v>
      </c>
      <c r="R123" s="11">
        <f t="shared" si="12"/>
        <v>8.2053359196651829</v>
      </c>
      <c r="S123" s="12">
        <f t="shared" si="9"/>
        <v>91.794664080334812</v>
      </c>
      <c r="T123" s="37" t="str">
        <f t="shared" si="10"/>
        <v>ALTO</v>
      </c>
    </row>
    <row r="124" spans="2:20" ht="18" hidden="1">
      <c r="B124" s="27">
        <v>115</v>
      </c>
      <c r="C124" s="33" t="s">
        <v>157</v>
      </c>
      <c r="D124" s="32" t="s">
        <v>88</v>
      </c>
      <c r="E124" s="32">
        <v>1</v>
      </c>
      <c r="F124" s="7">
        <f>BASE!F127</f>
        <v>0</v>
      </c>
      <c r="G124" s="7">
        <f>BASE!G127</f>
        <v>558079</v>
      </c>
      <c r="H124" s="40">
        <f>BASE!H127*'FM-029 DEP26May25'!$H$949</f>
        <v>608266.24276214978</v>
      </c>
      <c r="I124" s="7">
        <f>BASE!I127*'FM-029 DEP26May25'!$I$949</f>
        <v>679113.20476085518</v>
      </c>
      <c r="J124" s="7">
        <f>BASE!J127*'FM-029 DEP26May25'!$J$949</f>
        <v>550127.99569158966</v>
      </c>
      <c r="K124" s="7">
        <f>BASE!K127*'FM-029 DEP26May25'!$K$949</f>
        <v>553321.40549273021</v>
      </c>
      <c r="L124" s="7">
        <f>BASE!L127*'FM-029 DEP26May25'!$L$949</f>
        <v>472461.76259341941</v>
      </c>
      <c r="M124" s="36">
        <f>BASE!M127*$M$949</f>
        <v>0</v>
      </c>
      <c r="N124" s="1">
        <f t="shared" si="7"/>
        <v>6</v>
      </c>
      <c r="O124" s="8">
        <f t="shared" si="11"/>
        <v>570228</v>
      </c>
      <c r="P124" s="9">
        <f t="shared" si="8"/>
        <v>570228</v>
      </c>
      <c r="Q124" s="40">
        <f t="array" ref="Q124">IFERROR(_xlfn.STDEV.P(IF((F124:M124&lt;&gt;0)*(F124:M124&lt;&gt;""), F124:M124)), 0)</f>
        <v>62847.1349340132</v>
      </c>
      <c r="R124" s="11">
        <f t="shared" si="12"/>
        <v>11.02140458448431</v>
      </c>
      <c r="S124" s="12">
        <f t="shared" si="9"/>
        <v>88.978595415515684</v>
      </c>
      <c r="T124" s="37" t="str">
        <f t="shared" si="10"/>
        <v>ALTO</v>
      </c>
    </row>
    <row r="125" spans="2:20" ht="18" hidden="1">
      <c r="B125" s="27">
        <v>116</v>
      </c>
      <c r="C125" s="33" t="s">
        <v>158</v>
      </c>
      <c r="D125" s="32" t="s">
        <v>38</v>
      </c>
      <c r="E125" s="32">
        <v>1</v>
      </c>
      <c r="F125" s="7">
        <f>BASE!F128</f>
        <v>0</v>
      </c>
      <c r="G125" s="7">
        <f>BASE!G128</f>
        <v>664694</v>
      </c>
      <c r="H125" s="40">
        <f>BASE!H128*'FM-029 DEP26May25'!$H$949</f>
        <v>512112.54975693522</v>
      </c>
      <c r="I125" s="7">
        <f>BASE!I128*'FM-029 DEP26May25'!$I$949</f>
        <v>468709.6715891558</v>
      </c>
      <c r="J125" s="7">
        <f>BASE!J128*'FM-029 DEP26May25'!$J$949</f>
        <v>529418.54411632719</v>
      </c>
      <c r="K125" s="7">
        <f>BASE!K128*'FM-029 DEP26May25'!$K$949</f>
        <v>515028.75605815835</v>
      </c>
      <c r="L125" s="7">
        <f>BASE!L128*'FM-029 DEP26May25'!$L$949</f>
        <v>494058.92361448129</v>
      </c>
      <c r="M125" s="36">
        <f>BASE!M128*$M$949</f>
        <v>0</v>
      </c>
      <c r="N125" s="1">
        <f t="shared" si="7"/>
        <v>6</v>
      </c>
      <c r="O125" s="8">
        <f t="shared" si="11"/>
        <v>530670</v>
      </c>
      <c r="P125" s="9">
        <f t="shared" si="8"/>
        <v>530670</v>
      </c>
      <c r="Q125" s="40">
        <f t="array" ref="Q125">IFERROR(_xlfn.STDEV.P(IF((F125:M125&lt;&gt;0)*(F125:M125&lt;&gt;""), F125:M125)), 0)</f>
        <v>62892.076076522237</v>
      </c>
      <c r="R125" s="11">
        <f t="shared" si="12"/>
        <v>11.851447429951238</v>
      </c>
      <c r="S125" s="12">
        <f t="shared" si="9"/>
        <v>88.148552570048764</v>
      </c>
      <c r="T125" s="37" t="str">
        <f t="shared" si="10"/>
        <v>ALTO</v>
      </c>
    </row>
    <row r="126" spans="2:20" ht="18" hidden="1">
      <c r="B126" s="27">
        <v>117</v>
      </c>
      <c r="C126" s="31" t="s">
        <v>159</v>
      </c>
      <c r="D126" s="32" t="s">
        <v>69</v>
      </c>
      <c r="E126" s="32">
        <v>1</v>
      </c>
      <c r="F126" s="7">
        <f>BASE!F129</f>
        <v>0</v>
      </c>
      <c r="G126" s="7">
        <f>BASE!G129</f>
        <v>124806</v>
      </c>
      <c r="H126" s="40">
        <f>BASE!H129*'FM-029 DEP26May25'!$H$949</f>
        <v>101445.87377737605</v>
      </c>
      <c r="I126" s="7">
        <f>BASE!I129*'FM-029 DEP26May25'!$I$949</f>
        <v>78782.204099625291</v>
      </c>
      <c r="J126" s="7">
        <f>BASE!J129*'FM-029 DEP26May25'!$J$949</f>
        <v>65314.424198904955</v>
      </c>
      <c r="K126" s="7">
        <f>BASE!K129*'FM-029 DEP26May25'!$K$949</f>
        <v>63282.310177705978</v>
      </c>
      <c r="L126" s="7">
        <f>BASE!L129*'FM-029 DEP26May25'!$L$949</f>
        <v>61531.452974861699</v>
      </c>
      <c r="M126" s="36">
        <f>BASE!M129*$M$949</f>
        <v>0</v>
      </c>
      <c r="N126" s="1">
        <f t="shared" si="7"/>
        <v>6</v>
      </c>
      <c r="O126" s="8">
        <f t="shared" si="11"/>
        <v>82527</v>
      </c>
      <c r="P126" s="9">
        <f t="shared" si="8"/>
        <v>82527</v>
      </c>
      <c r="Q126" s="40">
        <f t="array" ref="Q126">IFERROR(_xlfn.STDEV.P(IF((F126:M126&lt;&gt;0)*(F126:M126&lt;&gt;""), F126:M126)), 0)</f>
        <v>23334.184398565543</v>
      </c>
      <c r="R126" s="11">
        <f t="shared" si="12"/>
        <v>28.274606369510032</v>
      </c>
      <c r="S126" s="12">
        <f t="shared" si="9"/>
        <v>71.725393630489975</v>
      </c>
      <c r="T126" s="37" t="str">
        <f t="shared" si="10"/>
        <v>ALTO</v>
      </c>
    </row>
    <row r="127" spans="2:20" ht="18" hidden="1">
      <c r="B127" s="27">
        <v>118</v>
      </c>
      <c r="C127" s="33" t="s">
        <v>160</v>
      </c>
      <c r="D127" s="32" t="s">
        <v>38</v>
      </c>
      <c r="E127" s="32">
        <v>1</v>
      </c>
      <c r="F127" s="7">
        <f>BASE!F130</f>
        <v>0</v>
      </c>
      <c r="G127" s="7">
        <f>BASE!G130</f>
        <v>528765.84000000008</v>
      </c>
      <c r="H127" s="40">
        <f>BASE!H130*'FM-029 DEP26May25'!$H$949</f>
        <v>503452.07610164769</v>
      </c>
      <c r="I127" s="7">
        <f>BASE!I130*'FM-029 DEP26May25'!$I$949</f>
        <v>390807.63059290277</v>
      </c>
      <c r="J127" s="7"/>
      <c r="K127" s="7"/>
      <c r="L127" s="7"/>
      <c r="M127" s="36">
        <f>BASE!M130*$M$949</f>
        <v>0</v>
      </c>
      <c r="N127" s="1">
        <f t="shared" si="7"/>
        <v>3</v>
      </c>
      <c r="O127" s="8">
        <f t="shared" si="11"/>
        <v>474342</v>
      </c>
      <c r="P127" s="9">
        <f t="shared" si="8"/>
        <v>474342</v>
      </c>
      <c r="Q127" s="40">
        <f t="array" ref="Q127">IFERROR(_xlfn.STDEV.P(IF((F127:M127&lt;&gt;0)*(F127:M127&lt;&gt;""), F127:M127)), 0)</f>
        <v>59964.827922047189</v>
      </c>
      <c r="R127" s="11">
        <f t="shared" si="12"/>
        <v>12.641686361748947</v>
      </c>
      <c r="S127" s="12">
        <f t="shared" si="9"/>
        <v>87.358313638251047</v>
      </c>
      <c r="T127" s="37" t="str">
        <f t="shared" si="10"/>
        <v>ALTO</v>
      </c>
    </row>
    <row r="128" spans="2:20" ht="18" hidden="1">
      <c r="B128" s="27">
        <v>119</v>
      </c>
      <c r="C128" s="33" t="s">
        <v>161</v>
      </c>
      <c r="D128" s="32" t="s">
        <v>38</v>
      </c>
      <c r="E128" s="32">
        <v>1</v>
      </c>
      <c r="F128" s="7">
        <f>BASE!F131</f>
        <v>0</v>
      </c>
      <c r="G128" s="7">
        <f>BASE!G131</f>
        <v>138465</v>
      </c>
      <c r="H128" s="40">
        <f>BASE!H131*'FM-029 DEP26May25'!$H$949</f>
        <v>159088.0565827713</v>
      </c>
      <c r="I128" s="7">
        <f>BASE!I131*'FM-029 DEP26May25'!$I$949</f>
        <v>185763.3127617368</v>
      </c>
      <c r="J128" s="7">
        <f>BASE!J131*'FM-029 DEP26May25'!$J$949</f>
        <v>161693.02576070372</v>
      </c>
      <c r="K128" s="7">
        <f>BASE!K131*'FM-029 DEP26May25'!$K$949</f>
        <v>156775.68659127626</v>
      </c>
      <c r="L128" s="7">
        <f>BASE!L131*'FM-029 DEP26May25'!$L$949</f>
        <v>152225.17422110066</v>
      </c>
      <c r="M128" s="36">
        <f>BASE!M131*$M$949</f>
        <v>0</v>
      </c>
      <c r="N128" s="1">
        <f t="shared" si="7"/>
        <v>6</v>
      </c>
      <c r="O128" s="8">
        <f t="shared" si="11"/>
        <v>159002</v>
      </c>
      <c r="P128" s="9">
        <f t="shared" si="8"/>
        <v>159002</v>
      </c>
      <c r="Q128" s="40">
        <f t="array" ref="Q128">IFERROR(_xlfn.STDEV.P(IF((F128:M128&lt;&gt;0)*(F128:M128&lt;&gt;""), F128:M128)), 0)</f>
        <v>14118.941731093926</v>
      </c>
      <c r="R128" s="11">
        <f t="shared" si="12"/>
        <v>8.879725872060682</v>
      </c>
      <c r="S128" s="12">
        <f t="shared" si="9"/>
        <v>91.120274127939325</v>
      </c>
      <c r="T128" s="37" t="str">
        <f t="shared" si="10"/>
        <v>ALTO</v>
      </c>
    </row>
    <row r="129" spans="2:20" ht="18" hidden="1">
      <c r="B129" s="27">
        <v>120</v>
      </c>
      <c r="C129" s="33" t="s">
        <v>162</v>
      </c>
      <c r="D129" s="32" t="s">
        <v>88</v>
      </c>
      <c r="E129" s="32">
        <v>1</v>
      </c>
      <c r="F129" s="7">
        <f>BASE!F132</f>
        <v>0</v>
      </c>
      <c r="G129" s="7">
        <f>BASE!G132</f>
        <v>27694</v>
      </c>
      <c r="H129" s="40">
        <f>BASE!H132*'FM-029 DEP26May25'!$H$949</f>
        <v>31937.730219842866</v>
      </c>
      <c r="I129" s="7">
        <f>BASE!I132*'FM-029 DEP26May25'!$I$949</f>
        <v>37405.845272206301</v>
      </c>
      <c r="J129" s="7">
        <f>BASE!J132*'FM-029 DEP26May25'!$J$949</f>
        <v>35046.764204290463</v>
      </c>
      <c r="K129" s="7">
        <f>BASE!K132*'FM-029 DEP26May25'!$K$949</f>
        <v>0</v>
      </c>
      <c r="L129" s="7">
        <f>BASE!L132*'FM-029 DEP26May25'!$L$949</f>
        <v>0</v>
      </c>
      <c r="M129" s="36">
        <f>BASE!M132*$M$949</f>
        <v>0</v>
      </c>
      <c r="N129" s="1">
        <f t="shared" si="7"/>
        <v>4</v>
      </c>
      <c r="O129" s="8">
        <f t="shared" si="11"/>
        <v>33021</v>
      </c>
      <c r="P129" s="9">
        <f t="shared" si="8"/>
        <v>33021</v>
      </c>
      <c r="Q129" s="40">
        <f t="array" ref="Q129">IFERROR(_xlfn.STDEV.P(IF((F129:M129&lt;&gt;0)*(F129:M129&lt;&gt;""), F129:M129)), 0)</f>
        <v>3635.9658641249812</v>
      </c>
      <c r="R129" s="11">
        <f t="shared" si="12"/>
        <v>11.011071330744016</v>
      </c>
      <c r="S129" s="12">
        <f t="shared" si="9"/>
        <v>88.988928669255984</v>
      </c>
      <c r="T129" s="37" t="str">
        <f t="shared" si="10"/>
        <v>ALTO</v>
      </c>
    </row>
    <row r="130" spans="2:20" ht="18" hidden="1">
      <c r="B130" s="27">
        <v>121</v>
      </c>
      <c r="C130" s="33" t="s">
        <v>163</v>
      </c>
      <c r="D130" s="32" t="s">
        <v>38</v>
      </c>
      <c r="E130" s="32">
        <v>1</v>
      </c>
      <c r="F130" s="7">
        <f>BASE!F133</f>
        <v>0</v>
      </c>
      <c r="G130" s="7">
        <f>BASE!G133</f>
        <v>2871238.3200000003</v>
      </c>
      <c r="H130" s="40">
        <f>BASE!H133*'FM-029 DEP26May25'!$H$949</f>
        <v>2733784.1345089339</v>
      </c>
      <c r="I130" s="7">
        <f>BASE!I133*'FM-029 DEP26May25'!$I$949</f>
        <v>2121846.1384174563</v>
      </c>
      <c r="J130" s="7"/>
      <c r="K130" s="7"/>
      <c r="L130" s="7"/>
      <c r="M130" s="36">
        <f>BASE!M133*$M$949</f>
        <v>0</v>
      </c>
      <c r="N130" s="1">
        <f t="shared" si="7"/>
        <v>3</v>
      </c>
      <c r="O130" s="8">
        <f t="shared" si="11"/>
        <v>2575623</v>
      </c>
      <c r="P130" s="9">
        <f t="shared" si="8"/>
        <v>2575623</v>
      </c>
      <c r="Q130" s="40">
        <f t="array" ref="Q130">IFERROR(_xlfn.STDEV.P(IF((F130:M130&lt;&gt;0)*(F130:M130&lt;&gt;""), F130:M130)), 0)</f>
        <v>325738.54648347583</v>
      </c>
      <c r="R130" s="11">
        <f t="shared" si="12"/>
        <v>12.646980807496899</v>
      </c>
      <c r="S130" s="12">
        <f t="shared" si="9"/>
        <v>87.353019192503098</v>
      </c>
      <c r="T130" s="37" t="str">
        <f t="shared" si="10"/>
        <v>ALTO</v>
      </c>
    </row>
    <row r="131" spans="2:20" ht="18" hidden="1">
      <c r="B131" s="27">
        <v>122</v>
      </c>
      <c r="C131" s="33" t="s">
        <v>164</v>
      </c>
      <c r="D131" s="32" t="s">
        <v>38</v>
      </c>
      <c r="E131" s="32">
        <v>1</v>
      </c>
      <c r="F131" s="7">
        <f>BASE!F134</f>
        <v>0</v>
      </c>
      <c r="G131" s="7">
        <f>BASE!G134</f>
        <v>2811952.8000000003</v>
      </c>
      <c r="H131" s="40">
        <f>BASE!H134*'FM-029 DEP26May25'!$H$949</f>
        <v>2677336.1917089615</v>
      </c>
      <c r="I131" s="7">
        <f>BASE!I134*'FM-029 DEP26May25'!$I$949</f>
        <v>2078030.3151862463</v>
      </c>
      <c r="J131" s="7"/>
      <c r="K131" s="7"/>
      <c r="L131" s="7"/>
      <c r="M131" s="36">
        <f>BASE!M134*$M$949</f>
        <v>0</v>
      </c>
      <c r="N131" s="1">
        <f t="shared" si="7"/>
        <v>3</v>
      </c>
      <c r="O131" s="8">
        <f t="shared" si="11"/>
        <v>2522440</v>
      </c>
      <c r="P131" s="9">
        <f t="shared" si="8"/>
        <v>2522440</v>
      </c>
      <c r="Q131" s="40">
        <f t="array" ref="Q131">IFERROR(_xlfn.STDEV.P(IF((F131:M131&lt;&gt;0)*(F131:M131&lt;&gt;""), F131:M131)), 0)</f>
        <v>319014.34634714061</v>
      </c>
      <c r="R131" s="11">
        <f t="shared" si="12"/>
        <v>12.647053898096312</v>
      </c>
      <c r="S131" s="12">
        <f t="shared" si="9"/>
        <v>87.352946101903683</v>
      </c>
      <c r="T131" s="37" t="str">
        <f t="shared" si="10"/>
        <v>ALTO</v>
      </c>
    </row>
    <row r="132" spans="2:20" ht="18" hidden="1">
      <c r="B132" s="27">
        <v>123</v>
      </c>
      <c r="C132" s="33" t="s">
        <v>165</v>
      </c>
      <c r="D132" s="32" t="s">
        <v>38</v>
      </c>
      <c r="E132" s="32">
        <v>1</v>
      </c>
      <c r="F132" s="7">
        <f>BASE!F135</f>
        <v>0</v>
      </c>
      <c r="G132" s="7">
        <f>BASE!G135</f>
        <v>5684449.3200000003</v>
      </c>
      <c r="H132" s="40">
        <f>BASE!H135*'FM-029 DEP26May25'!$H$949</f>
        <v>5412318.5370961549</v>
      </c>
      <c r="I132" s="7">
        <f>BASE!I135*'FM-029 DEP26May25'!$I$949</f>
        <v>4200764.2230548821</v>
      </c>
      <c r="J132" s="7"/>
      <c r="K132" s="7"/>
      <c r="L132" s="7"/>
      <c r="M132" s="36">
        <f>BASE!M135*$M$949</f>
        <v>0</v>
      </c>
      <c r="N132" s="1">
        <f t="shared" si="7"/>
        <v>3</v>
      </c>
      <c r="O132" s="8">
        <f t="shared" si="11"/>
        <v>5099177</v>
      </c>
      <c r="P132" s="9">
        <f t="shared" si="8"/>
        <v>5099177</v>
      </c>
      <c r="Q132" s="40">
        <f t="array" ref="Q132">IFERROR(_xlfn.STDEV.P(IF((F132:M132&lt;&gt;0)*(F132:M132&lt;&gt;""), F132:M132)), 0)</f>
        <v>644915.19561127562</v>
      </c>
      <c r="R132" s="11">
        <f t="shared" si="12"/>
        <v>12.647436941515771</v>
      </c>
      <c r="S132" s="12">
        <f t="shared" si="9"/>
        <v>87.352563058484236</v>
      </c>
      <c r="T132" s="37" t="str">
        <f t="shared" si="10"/>
        <v>ALTO</v>
      </c>
    </row>
    <row r="133" spans="2:20" ht="18" hidden="1">
      <c r="B133" s="27">
        <v>124</v>
      </c>
      <c r="C133" s="33" t="s">
        <v>166</v>
      </c>
      <c r="D133" s="32" t="s">
        <v>38</v>
      </c>
      <c r="E133" s="32">
        <v>1</v>
      </c>
      <c r="F133" s="7">
        <f>BASE!F136</f>
        <v>0</v>
      </c>
      <c r="G133" s="7">
        <f>BASE!G136</f>
        <v>7213059.7200000007</v>
      </c>
      <c r="H133" s="40">
        <f>BASE!H136*'FM-029 DEP26May25'!$H$949</f>
        <v>6867749.6523337262</v>
      </c>
      <c r="I133" s="7">
        <f>BASE!I136*'FM-029 DEP26May25'!$I$949</f>
        <v>5330373.1562706633</v>
      </c>
      <c r="J133" s="7"/>
      <c r="K133" s="7"/>
      <c r="L133" s="7"/>
      <c r="M133" s="36">
        <f>BASE!M136*$M$949</f>
        <v>0</v>
      </c>
      <c r="N133" s="1">
        <f t="shared" si="7"/>
        <v>3</v>
      </c>
      <c r="O133" s="8">
        <f t="shared" si="11"/>
        <v>6470394</v>
      </c>
      <c r="P133" s="9">
        <f t="shared" si="8"/>
        <v>6470394</v>
      </c>
      <c r="Q133" s="40">
        <f t="array" ref="Q133">IFERROR(_xlfn.STDEV.P(IF((F133:M133&lt;&gt;0)*(F133:M133&lt;&gt;""), F133:M133)), 0)</f>
        <v>818350.25309906609</v>
      </c>
      <c r="R133" s="11">
        <f t="shared" si="12"/>
        <v>12.64761084254013</v>
      </c>
      <c r="S133" s="12">
        <f t="shared" si="9"/>
        <v>87.352389157459868</v>
      </c>
      <c r="T133" s="37" t="str">
        <f t="shared" si="10"/>
        <v>ALTO</v>
      </c>
    </row>
    <row r="134" spans="2:20" ht="18" hidden="1">
      <c r="B134" s="27">
        <v>125</v>
      </c>
      <c r="C134" s="33" t="s">
        <v>167</v>
      </c>
      <c r="D134" s="32" t="s">
        <v>38</v>
      </c>
      <c r="E134" s="32">
        <v>1</v>
      </c>
      <c r="F134" s="7">
        <f>BASE!F137</f>
        <v>0</v>
      </c>
      <c r="G134" s="7">
        <f>BASE!G137</f>
        <v>895390</v>
      </c>
      <c r="H134" s="40">
        <f>BASE!H137*'FM-029 DEP26May25'!$H$949</f>
        <v>541604.22230981011</v>
      </c>
      <c r="I134" s="7">
        <f>BASE!I137*'FM-029 DEP26May25'!$I$949</f>
        <v>613484.54926162655</v>
      </c>
      <c r="J134" s="7">
        <f>BASE!J137*'FM-029 DEP26May25'!$J$949</f>
        <v>592210.66331568093</v>
      </c>
      <c r="K134" s="7">
        <f>BASE!K137*'FM-029 DEP26May25'!$K$949</f>
        <v>608308.49757673673</v>
      </c>
      <c r="L134" s="7">
        <f>BASE!L137*'FM-029 DEP26May25'!$L$949</f>
        <v>480154.62971949921</v>
      </c>
      <c r="M134" s="36">
        <f>BASE!M137*$M$949</f>
        <v>0</v>
      </c>
      <c r="N134" s="1">
        <f t="shared" si="7"/>
        <v>6</v>
      </c>
      <c r="O134" s="8">
        <f t="shared" si="11"/>
        <v>621859</v>
      </c>
      <c r="P134" s="9">
        <f t="shared" si="8"/>
        <v>621859</v>
      </c>
      <c r="Q134" s="40">
        <f t="array" ref="Q134">IFERROR(_xlfn.STDEV.P(IF((F134:M134&lt;&gt;0)*(F134:M134&lt;&gt;""), F134:M134)), 0)</f>
        <v>130685.97047157837</v>
      </c>
      <c r="R134" s="11">
        <f t="shared" si="12"/>
        <v>21.015370119525226</v>
      </c>
      <c r="S134" s="12">
        <f t="shared" si="9"/>
        <v>78.98462988047477</v>
      </c>
      <c r="T134" s="37" t="str">
        <f t="shared" si="10"/>
        <v>ALTO</v>
      </c>
    </row>
    <row r="135" spans="2:20" ht="18" hidden="1">
      <c r="B135" s="27">
        <v>126</v>
      </c>
      <c r="C135" s="33" t="s">
        <v>168</v>
      </c>
      <c r="D135" s="32" t="s">
        <v>38</v>
      </c>
      <c r="E135" s="32">
        <v>1</v>
      </c>
      <c r="F135" s="7">
        <f>BASE!F138</f>
        <v>0</v>
      </c>
      <c r="G135" s="7"/>
      <c r="H135" s="40">
        <v>614470.73156837933</v>
      </c>
      <c r="I135" s="7">
        <v>448525.68437293364</v>
      </c>
      <c r="J135" s="7">
        <v>489858.18149178714</v>
      </c>
      <c r="K135" s="7">
        <v>477771.9547657512</v>
      </c>
      <c r="L135" s="7">
        <v>454315.55372221686</v>
      </c>
      <c r="M135" s="36">
        <f>BASE!M138*$M$949</f>
        <v>0</v>
      </c>
      <c r="N135" s="1">
        <f t="shared" si="7"/>
        <v>5</v>
      </c>
      <c r="O135" s="8">
        <f t="shared" si="11"/>
        <v>496988</v>
      </c>
      <c r="P135" s="9">
        <f t="shared" si="8"/>
        <v>496988</v>
      </c>
      <c r="Q135" s="40">
        <f t="array" ref="Q135">IFERROR(_xlfn.STDEV.P(IF((F135:M135&lt;&gt;0)*(F135:M135&lt;&gt;""), F135:M135)), 0)</f>
        <v>60649.512165479326</v>
      </c>
      <c r="R135" s="11">
        <f t="shared" si="12"/>
        <v>12.203415809934913</v>
      </c>
      <c r="S135" s="12">
        <f t="shared" si="9"/>
        <v>87.79658419006509</v>
      </c>
      <c r="T135" s="37" t="str">
        <f t="shared" si="10"/>
        <v>ALTO</v>
      </c>
    </row>
    <row r="136" spans="2:20" ht="18" hidden="1">
      <c r="B136" s="27">
        <v>127</v>
      </c>
      <c r="C136" s="33" t="s">
        <v>169</v>
      </c>
      <c r="D136" s="32" t="s">
        <v>38</v>
      </c>
      <c r="E136" s="32">
        <v>1</v>
      </c>
      <c r="F136" s="7">
        <f>BASE!F139</f>
        <v>0</v>
      </c>
      <c r="G136" s="7">
        <f>BASE!G139</f>
        <v>566885</v>
      </c>
      <c r="H136" s="40">
        <f>BASE!H139*'FM-029 DEP26May25'!$H$949</f>
        <v>549397.06025043444</v>
      </c>
      <c r="I136" s="7">
        <f>BASE!I139*'FM-029 DEP26May25'!$I$949</f>
        <v>545126.30152082874</v>
      </c>
      <c r="J136" s="7">
        <f>BASE!J139*'FM-029 DEP26May25'!$J$949</f>
        <v>537781.97648326005</v>
      </c>
      <c r="K136" s="7">
        <f>BASE!K139*'FM-029 DEP26May25'!$K$949</f>
        <v>534990.96930533124</v>
      </c>
      <c r="L136" s="7">
        <f>BASE!L139*'FM-029 DEP26May25'!$L$949</f>
        <v>475283.96389401151</v>
      </c>
      <c r="M136" s="36">
        <f>BASE!M139*$M$949</f>
        <v>0</v>
      </c>
      <c r="N136" s="1">
        <f t="shared" ref="N136:N199" si="13">COUNTIF(F136:M136,"&gt;0")</f>
        <v>6</v>
      </c>
      <c r="O136" s="8">
        <f t="shared" si="11"/>
        <v>534911</v>
      </c>
      <c r="P136" s="9">
        <f t="shared" ref="P136:P199" si="14">IFERROR(ROUND(+O136*E136,0),0)</f>
        <v>534911</v>
      </c>
      <c r="Q136" s="40">
        <f t="array" ref="Q136">IFERROR(_xlfn.STDEV.P(IF((F136:M136&lt;&gt;0)*(F136:M136&lt;&gt;""), F136:M136)), 0)</f>
        <v>28577.86829726307</v>
      </c>
      <c r="R136" s="11">
        <f t="shared" si="12"/>
        <v>5.3425463857095981</v>
      </c>
      <c r="S136" s="12">
        <f t="shared" ref="S136:S199" si="15">IFERROR(100-R136,0)</f>
        <v>94.657453614290404</v>
      </c>
      <c r="T136" s="37" t="str">
        <f t="shared" ref="T136:T199" si="16">IF(S136&gt;70,"ALTO","BAJO")</f>
        <v>ALTO</v>
      </c>
    </row>
    <row r="137" spans="2:20" ht="18" hidden="1">
      <c r="B137" s="27">
        <v>128</v>
      </c>
      <c r="C137" s="33" t="s">
        <v>170</v>
      </c>
      <c r="D137" s="32" t="s">
        <v>38</v>
      </c>
      <c r="E137" s="32">
        <v>1</v>
      </c>
      <c r="F137" s="7">
        <f>BASE!F140</f>
        <v>0</v>
      </c>
      <c r="G137" s="7">
        <f>BASE!G140</f>
        <v>42136</v>
      </c>
      <c r="H137" s="40">
        <f>BASE!H140*'FM-029 DEP26May25'!$H$949</f>
        <v>34274.588883821169</v>
      </c>
      <c r="I137" s="7">
        <f>BASE!I140*'FM-029 DEP26May25'!$I$949</f>
        <v>26650.469473220186</v>
      </c>
      <c r="J137" s="7">
        <f>BASE!J140*'FM-029 DEP26May25'!$J$949</f>
        <v>29869.401310474826</v>
      </c>
      <c r="K137" s="7">
        <f>BASE!K140*'FM-029 DEP26May25'!$K$949</f>
        <v>27797.8352180937</v>
      </c>
      <c r="L137" s="7">
        <f>BASE!L140*'FM-029 DEP26May25'!$L$949</f>
        <v>31107.376492283802</v>
      </c>
      <c r="M137" s="36">
        <f>BASE!M140*$M$949</f>
        <v>0</v>
      </c>
      <c r="N137" s="1">
        <f t="shared" si="13"/>
        <v>6</v>
      </c>
      <c r="O137" s="8">
        <f t="shared" ref="O137:O200" si="17">IFERROR(ROUND(AVERAGEIF(F137:M137,"&gt;0"),0),0)</f>
        <v>31973</v>
      </c>
      <c r="P137" s="9">
        <f t="shared" si="14"/>
        <v>31973</v>
      </c>
      <c r="Q137" s="40">
        <f t="array" ref="Q137">IFERROR(_xlfn.STDEV.P(IF((F137:M137&lt;&gt;0)*(F137:M137&lt;&gt;""), F137:M137)), 0)</f>
        <v>5156.2202428173896</v>
      </c>
      <c r="R137" s="11">
        <f t="shared" si="12"/>
        <v>16.126795242290022</v>
      </c>
      <c r="S137" s="12">
        <f t="shared" si="15"/>
        <v>83.873204757709971</v>
      </c>
      <c r="T137" s="37" t="str">
        <f t="shared" si="16"/>
        <v>ALTO</v>
      </c>
    </row>
    <row r="138" spans="2:20" ht="18" hidden="1">
      <c r="B138" s="27">
        <v>129</v>
      </c>
      <c r="C138" s="31" t="s">
        <v>171</v>
      </c>
      <c r="D138" s="32" t="s">
        <v>38</v>
      </c>
      <c r="E138" s="32">
        <v>1</v>
      </c>
      <c r="F138" s="7">
        <f>BASE!F141</f>
        <v>0</v>
      </c>
      <c r="G138" s="7">
        <f>BASE!G141</f>
        <v>415173</v>
      </c>
      <c r="H138" s="40">
        <f>BASE!H141*'FM-029 DEP26May25'!$H$949</f>
        <v>334294.87872502254</v>
      </c>
      <c r="I138" s="7">
        <f>BASE!I141*'FM-029 DEP26May25'!$I$949</f>
        <v>255376.60789067662</v>
      </c>
      <c r="J138" s="7">
        <f>BASE!J141*'FM-029 DEP26May25'!$J$949</f>
        <v>227538.46153846156</v>
      </c>
      <c r="K138" s="7">
        <f>BASE!K141*'FM-029 DEP26May25'!$K$949</f>
        <v>223249.87075928919</v>
      </c>
      <c r="L138" s="7">
        <f>BASE!L141*'FM-029 DEP26May25'!$L$949</f>
        <v>208297.40463942543</v>
      </c>
      <c r="M138" s="36">
        <f>BASE!M141*$M$949</f>
        <v>0</v>
      </c>
      <c r="N138" s="1">
        <f t="shared" si="13"/>
        <v>6</v>
      </c>
      <c r="O138" s="8">
        <f t="shared" si="17"/>
        <v>277322</v>
      </c>
      <c r="P138" s="9">
        <f t="shared" si="14"/>
        <v>277322</v>
      </c>
      <c r="Q138" s="40">
        <f t="array" ref="Q138">IFERROR(_xlfn.STDEV.P(IF((F138:M138&lt;&gt;0)*(F138:M138&lt;&gt;""), F138:M138)), 0)</f>
        <v>74046.154494554619</v>
      </c>
      <c r="R138" s="11">
        <f t="shared" si="12"/>
        <v>26.700425676489647</v>
      </c>
      <c r="S138" s="12">
        <f t="shared" si="15"/>
        <v>73.299574323510356</v>
      </c>
      <c r="T138" s="37" t="str">
        <f t="shared" si="16"/>
        <v>ALTO</v>
      </c>
    </row>
    <row r="139" spans="2:20" ht="18" hidden="1">
      <c r="B139" s="27">
        <v>130</v>
      </c>
      <c r="C139" s="33" t="s">
        <v>172</v>
      </c>
      <c r="D139" s="32" t="s">
        <v>38</v>
      </c>
      <c r="E139" s="32">
        <v>1</v>
      </c>
      <c r="F139" s="7">
        <f>BASE!F142</f>
        <v>0</v>
      </c>
      <c r="G139" s="7">
        <f>BASE!G142</f>
        <v>830308</v>
      </c>
      <c r="H139" s="40">
        <f>BASE!H142*'FM-029 DEP26May25'!$H$949</f>
        <v>720983.4390844747</v>
      </c>
      <c r="I139" s="7">
        <f>BASE!I142*'FM-029 DEP26May25'!$I$949</f>
        <v>621523.37227242661</v>
      </c>
      <c r="J139" s="7">
        <f>BASE!J142*'FM-029 DEP26May25'!$J$949</f>
        <v>683013.64329952432</v>
      </c>
      <c r="K139" s="7">
        <f>BASE!K142*'FM-029 DEP26May25'!$K$949</f>
        <v>668508.56219709211</v>
      </c>
      <c r="L139" s="7">
        <f>BASE!L142*'FM-029 DEP26May25'!$L$949</f>
        <v>628216.84169659333</v>
      </c>
      <c r="M139" s="36">
        <f>BASE!M142*$M$949</f>
        <v>0</v>
      </c>
      <c r="N139" s="1">
        <f t="shared" si="13"/>
        <v>6</v>
      </c>
      <c r="O139" s="8">
        <f t="shared" si="17"/>
        <v>692092</v>
      </c>
      <c r="P139" s="9">
        <f t="shared" si="14"/>
        <v>692092</v>
      </c>
      <c r="Q139" s="40">
        <f t="array" ref="Q139">IFERROR(_xlfn.STDEV.P(IF((F139:M139&lt;&gt;0)*(F139:M139&lt;&gt;""), F139:M139)), 0)</f>
        <v>70281.505479060506</v>
      </c>
      <c r="R139" s="11">
        <f t="shared" si="12"/>
        <v>10.154936840631088</v>
      </c>
      <c r="S139" s="12">
        <f t="shared" si="15"/>
        <v>89.84506315936892</v>
      </c>
      <c r="T139" s="37" t="str">
        <f t="shared" si="16"/>
        <v>ALTO</v>
      </c>
    </row>
    <row r="140" spans="2:20" ht="18" hidden="1">
      <c r="B140" s="27">
        <v>131</v>
      </c>
      <c r="C140" s="33" t="s">
        <v>173</v>
      </c>
      <c r="D140" s="32" t="s">
        <v>38</v>
      </c>
      <c r="E140" s="32">
        <v>1</v>
      </c>
      <c r="F140" s="7">
        <f>BASE!F143</f>
        <v>0</v>
      </c>
      <c r="G140" s="7">
        <f>BASE!G143</f>
        <v>895585</v>
      </c>
      <c r="H140" s="40">
        <f>BASE!H143*'FM-029 DEP26May25'!$H$949</f>
        <v>777666.65609997907</v>
      </c>
      <c r="I140" s="7">
        <f>BASE!I143*'FM-029 DEP26May25'!$I$949</f>
        <v>670387.63720520167</v>
      </c>
      <c r="J140" s="7">
        <f>BASE!J143*'FM-029 DEP26May25'!$J$949</f>
        <v>773683.87038865464</v>
      </c>
      <c r="K140" s="7">
        <f>BASE!K143*'FM-029 DEP26May25'!$K$949</f>
        <v>754797.38287560584</v>
      </c>
      <c r="L140" s="7">
        <f>BASE!L143*'FM-029 DEP26May25'!$L$949</f>
        <v>717119.05367368739</v>
      </c>
      <c r="M140" s="36">
        <f>BASE!M143*$M$949</f>
        <v>0</v>
      </c>
      <c r="N140" s="1">
        <f t="shared" si="13"/>
        <v>6</v>
      </c>
      <c r="O140" s="8">
        <f t="shared" si="17"/>
        <v>764873</v>
      </c>
      <c r="P140" s="9">
        <f t="shared" si="14"/>
        <v>764873</v>
      </c>
      <c r="Q140" s="40">
        <f t="array" ref="Q140">IFERROR(_xlfn.STDEV.P(IF((F140:M140&lt;&gt;0)*(F140:M140&lt;&gt;""), F140:M140)), 0)</f>
        <v>69084.944391695302</v>
      </c>
      <c r="R140" s="11">
        <f t="shared" si="12"/>
        <v>9.0322111503079991</v>
      </c>
      <c r="S140" s="12">
        <f t="shared" si="15"/>
        <v>90.967788849691999</v>
      </c>
      <c r="T140" s="37" t="str">
        <f t="shared" si="16"/>
        <v>ALTO</v>
      </c>
    </row>
    <row r="141" spans="2:20" ht="18">
      <c r="B141" s="27">
        <v>132</v>
      </c>
      <c r="C141" s="33" t="s">
        <v>174</v>
      </c>
      <c r="D141" s="32" t="s">
        <v>38</v>
      </c>
      <c r="E141" s="32">
        <v>1</v>
      </c>
      <c r="F141" s="7">
        <f>BASE!F144</f>
        <v>0</v>
      </c>
      <c r="G141" s="7">
        <f>BASE!G144</f>
        <v>360606</v>
      </c>
      <c r="H141" s="40">
        <f>BASE!H144*'FM-029 DEP26May25'!$H$949</f>
        <v>293053.39345046232</v>
      </c>
      <c r="I141" s="7"/>
      <c r="J141" s="7">
        <f>BASE!J144*'FM-029 DEP26May25'!$J$949</f>
        <v>0</v>
      </c>
      <c r="K141" s="7">
        <f>BASE!K144*'FM-029 DEP26May25'!$K$949</f>
        <v>0</v>
      </c>
      <c r="L141" s="7">
        <f>BASE!L144*'FM-029 DEP26May25'!$L$949</f>
        <v>0</v>
      </c>
      <c r="M141" s="36">
        <f>BASE!M144*$M$949</f>
        <v>0</v>
      </c>
      <c r="N141" s="1">
        <f t="shared" si="13"/>
        <v>2</v>
      </c>
      <c r="O141" s="8">
        <f t="shared" si="17"/>
        <v>326830</v>
      </c>
      <c r="P141" s="9">
        <f t="shared" si="14"/>
        <v>326830</v>
      </c>
      <c r="Q141" s="40">
        <f t="array" ref="Q141">IFERROR(_xlfn.STDEV.P(IF((F141:M141&lt;&gt;0)*(F141:M141&lt;&gt;""), F141:M141)), 0)</f>
        <v>33776.303274769125</v>
      </c>
      <c r="R141" s="11">
        <f t="shared" si="12"/>
        <v>10.334517417241111</v>
      </c>
      <c r="S141" s="12">
        <f t="shared" si="15"/>
        <v>89.665482582758884</v>
      </c>
      <c r="T141" s="37" t="str">
        <f t="shared" si="16"/>
        <v>ALTO</v>
      </c>
    </row>
    <row r="142" spans="2:20" ht="18" hidden="1">
      <c r="B142" s="27">
        <v>133</v>
      </c>
      <c r="C142" s="33" t="s">
        <v>175</v>
      </c>
      <c r="D142" s="32" t="s">
        <v>38</v>
      </c>
      <c r="E142" s="32">
        <v>1</v>
      </c>
      <c r="F142" s="7">
        <f>BASE!F145</f>
        <v>0</v>
      </c>
      <c r="G142" s="7">
        <f>BASE!G145</f>
        <v>604950</v>
      </c>
      <c r="H142" s="40">
        <f>BASE!H145*'FM-029 DEP26May25'!$H$949</f>
        <v>741377.84197010344</v>
      </c>
      <c r="I142" s="7">
        <f>BASE!I145*'FM-029 DEP26May25'!$I$949</f>
        <v>909504.04672691191</v>
      </c>
      <c r="J142" s="7">
        <f>BASE!J145*'FM-029 DEP26May25'!$J$949</f>
        <v>0</v>
      </c>
      <c r="K142" s="7">
        <f>BASE!K145*'FM-029 DEP26May25'!$K$949</f>
        <v>0</v>
      </c>
      <c r="L142" s="7">
        <f>BASE!L145*'FM-029 DEP26May25'!$L$949</f>
        <v>0</v>
      </c>
      <c r="M142" s="36">
        <f>BASE!M145*$M$949</f>
        <v>0</v>
      </c>
      <c r="N142" s="1">
        <f t="shared" si="13"/>
        <v>3</v>
      </c>
      <c r="O142" s="8">
        <f t="shared" si="17"/>
        <v>751944</v>
      </c>
      <c r="P142" s="9">
        <f t="shared" si="14"/>
        <v>751944</v>
      </c>
      <c r="Q142" s="40">
        <f t="array" ref="Q142">IFERROR(_xlfn.STDEV.P(IF((F142:M142&lt;&gt;0)*(F142:M142&lt;&gt;""), F142:M142)), 0)</f>
        <v>124557.94910548715</v>
      </c>
      <c r="R142" s="11">
        <f t="shared" si="12"/>
        <v>16.564790610136811</v>
      </c>
      <c r="S142" s="12">
        <f t="shared" si="15"/>
        <v>83.435209389863189</v>
      </c>
      <c r="T142" s="37" t="str">
        <f t="shared" si="16"/>
        <v>ALTO</v>
      </c>
    </row>
    <row r="143" spans="2:20" ht="18" hidden="1">
      <c r="B143" s="27">
        <v>134</v>
      </c>
      <c r="C143" s="33" t="s">
        <v>176</v>
      </c>
      <c r="D143" s="32" t="s">
        <v>38</v>
      </c>
      <c r="E143" s="32">
        <v>1</v>
      </c>
      <c r="F143" s="7">
        <f>BASE!F146</f>
        <v>0</v>
      </c>
      <c r="G143" s="7">
        <f>BASE!G146</f>
        <v>416196</v>
      </c>
      <c r="H143" s="40">
        <f>BASE!H146*'FM-029 DEP26May25'!$H$949</f>
        <v>338195.26856817072</v>
      </c>
      <c r="I143" s="7">
        <f>BASE!I146*'FM-029 DEP26May25'!$I$949</f>
        <v>262508.10227022256</v>
      </c>
      <c r="J143" s="7">
        <f>BASE!J146*'FM-029 DEP26May25'!$J$949</f>
        <v>261124.9439009066</v>
      </c>
      <c r="K143" s="7">
        <f>BASE!K146*'FM-029 DEP26May25'!$K$949</f>
        <v>246902.90791599354</v>
      </c>
      <c r="L143" s="7">
        <f>BASE!L146*'FM-029 DEP26May25'!$L$949</f>
        <v>259811.90915267399</v>
      </c>
      <c r="M143" s="36">
        <f>BASE!M146*$M$949</f>
        <v>0</v>
      </c>
      <c r="N143" s="1">
        <f t="shared" si="13"/>
        <v>6</v>
      </c>
      <c r="O143" s="8">
        <f t="shared" si="17"/>
        <v>297457</v>
      </c>
      <c r="P143" s="9">
        <f t="shared" si="14"/>
        <v>297457</v>
      </c>
      <c r="Q143" s="40">
        <f t="array" ref="Q143">IFERROR(_xlfn.STDEV.P(IF((F143:M143&lt;&gt;0)*(F143:M143&lt;&gt;""), F143:M143)), 0)</f>
        <v>60927.374102036403</v>
      </c>
      <c r="R143" s="11">
        <f t="shared" si="12"/>
        <v>20.482750146083774</v>
      </c>
      <c r="S143" s="12">
        <f t="shared" si="15"/>
        <v>79.517249853916226</v>
      </c>
      <c r="T143" s="37" t="str">
        <f t="shared" si="16"/>
        <v>ALTO</v>
      </c>
    </row>
    <row r="144" spans="2:20" ht="18" hidden="1">
      <c r="B144" s="27">
        <v>135</v>
      </c>
      <c r="C144" s="33" t="s">
        <v>177</v>
      </c>
      <c r="D144" s="32" t="s">
        <v>38</v>
      </c>
      <c r="E144" s="32">
        <v>1</v>
      </c>
      <c r="F144" s="7">
        <f>BASE!F147</f>
        <v>0</v>
      </c>
      <c r="G144" s="7">
        <f>BASE!G147</f>
        <v>1064176</v>
      </c>
      <c r="H144" s="40">
        <f>BASE!H147*'FM-029 DEP26May25'!$H$949</f>
        <v>864731.02118361939</v>
      </c>
      <c r="I144" s="7">
        <f>BASE!I147*'FM-029 DEP26May25'!$I$949</f>
        <v>671199.3431783116</v>
      </c>
      <c r="J144" s="7">
        <f>BASE!J147*'FM-029 DEP26May25'!$J$949</f>
        <v>634160.57804505888</v>
      </c>
      <c r="K144" s="7">
        <f>BASE!K147*'FM-029 DEP26May25'!$K$949</f>
        <v>0</v>
      </c>
      <c r="L144" s="7">
        <f>BASE!L147*'FM-029 DEP26May25'!$L$949</f>
        <v>0</v>
      </c>
      <c r="M144" s="36">
        <f>BASE!M147*$M$949</f>
        <v>0</v>
      </c>
      <c r="N144" s="1">
        <f t="shared" si="13"/>
        <v>4</v>
      </c>
      <c r="O144" s="8">
        <f t="shared" si="17"/>
        <v>808567</v>
      </c>
      <c r="P144" s="9">
        <f t="shared" si="14"/>
        <v>808567</v>
      </c>
      <c r="Q144" s="40">
        <f t="array" ref="Q144">IFERROR(_xlfn.STDEV.P(IF((F144:M144&lt;&gt;0)*(F144:M144&lt;&gt;""), F144:M144)), 0)</f>
        <v>171593.87468383089</v>
      </c>
      <c r="R144" s="11">
        <f t="shared" si="12"/>
        <v>21.221973526477196</v>
      </c>
      <c r="S144" s="12">
        <f t="shared" si="15"/>
        <v>78.7780264735228</v>
      </c>
      <c r="T144" s="37" t="str">
        <f t="shared" si="16"/>
        <v>ALTO</v>
      </c>
    </row>
    <row r="145" spans="2:21" ht="18" hidden="1">
      <c r="B145" s="27">
        <v>136</v>
      </c>
      <c r="C145" s="33" t="s">
        <v>178</v>
      </c>
      <c r="D145" s="32" t="s">
        <v>38</v>
      </c>
      <c r="E145" s="32">
        <v>1</v>
      </c>
      <c r="F145" s="7">
        <f>BASE!F148</f>
        <v>0</v>
      </c>
      <c r="G145" s="7">
        <f>BASE!G148</f>
        <v>5827225</v>
      </c>
      <c r="H145" s="40">
        <f>BASE!H148*'FM-029 DEP26May25'!$H$949</f>
        <v>4734957.121551414</v>
      </c>
      <c r="I145" s="7">
        <f>BASE!I148*'FM-029 DEP26May25'!$I$949</f>
        <v>3675051.4943795456</v>
      </c>
      <c r="J145" s="7">
        <f>BASE!J148*'FM-029 DEP26May25'!$J$949</f>
        <v>3835496.634054394</v>
      </c>
      <c r="K145" s="7"/>
      <c r="L145" s="7">
        <f>BASE!L148*'FM-029 DEP26May25'!$L$949</f>
        <v>0</v>
      </c>
      <c r="M145" s="36">
        <f>BASE!M148*$M$949</f>
        <v>0</v>
      </c>
      <c r="N145" s="1">
        <f t="shared" si="13"/>
        <v>4</v>
      </c>
      <c r="O145" s="8">
        <f t="shared" si="17"/>
        <v>4518183</v>
      </c>
      <c r="P145" s="9">
        <f t="shared" si="14"/>
        <v>4518183</v>
      </c>
      <c r="Q145" s="40">
        <f t="array" ref="Q145">IFERROR(_xlfn.STDEV.P(IF((F145:M145&lt;&gt;0)*(F145:M145&lt;&gt;""), F145:M145)), 0)</f>
        <v>856958.77782357018</v>
      </c>
      <c r="R145" s="11">
        <f t="shared" si="12"/>
        <v>18.966889517834275</v>
      </c>
      <c r="S145" s="12">
        <f t="shared" si="15"/>
        <v>81.033110482165725</v>
      </c>
      <c r="T145" s="37" t="str">
        <f t="shared" si="16"/>
        <v>ALTO</v>
      </c>
    </row>
    <row r="146" spans="2:21" ht="18" hidden="1">
      <c r="B146" s="27">
        <v>137</v>
      </c>
      <c r="C146" s="33" t="s">
        <v>179</v>
      </c>
      <c r="D146" s="32" t="s">
        <v>38</v>
      </c>
      <c r="E146" s="32">
        <v>1</v>
      </c>
      <c r="F146" s="7">
        <f>BASE!F149</f>
        <v>0</v>
      </c>
      <c r="G146" s="7">
        <f>BASE!G149</f>
        <v>1938805</v>
      </c>
      <c r="H146" s="40">
        <f>BASE!H149*'FM-029 DEP26May25'!$H$949</f>
        <v>1575408.05982229</v>
      </c>
      <c r="I146" s="7">
        <f>BASE!I149*'FM-029 DEP26May25'!$I$949</f>
        <v>1222780.1741238702</v>
      </c>
      <c r="J146" s="7">
        <f>BASE!J149*'FM-029 DEP26May25'!$J$949</f>
        <v>1056978.5477066692</v>
      </c>
      <c r="K146" s="7">
        <f>BASE!K149*'FM-029 DEP26May25'!$K$949</f>
        <v>0</v>
      </c>
      <c r="L146" s="7">
        <f>BASE!L149*'FM-029 DEP26May25'!$L$949</f>
        <v>0</v>
      </c>
      <c r="M146" s="36">
        <f>BASE!M149*$M$949</f>
        <v>0</v>
      </c>
      <c r="N146" s="1">
        <f t="shared" si="13"/>
        <v>4</v>
      </c>
      <c r="O146" s="8">
        <f t="shared" si="17"/>
        <v>1448493</v>
      </c>
      <c r="P146" s="9">
        <f t="shared" si="14"/>
        <v>1448493</v>
      </c>
      <c r="Q146" s="40">
        <f t="array" ref="Q146">IFERROR(_xlfn.STDEV.P(IF((F146:M146&lt;&gt;0)*(F146:M146&lt;&gt;""), F146:M146)), 0)</f>
        <v>339390.31213089183</v>
      </c>
      <c r="R146" s="11">
        <f t="shared" si="12"/>
        <v>23.430580067069144</v>
      </c>
      <c r="S146" s="12">
        <f t="shared" si="15"/>
        <v>76.569419932930856</v>
      </c>
      <c r="T146" s="37" t="str">
        <f t="shared" si="16"/>
        <v>ALTO</v>
      </c>
    </row>
    <row r="147" spans="2:21" ht="18" hidden="1">
      <c r="B147" s="27">
        <v>138</v>
      </c>
      <c r="C147" s="33" t="s">
        <v>180</v>
      </c>
      <c r="D147" s="32" t="s">
        <v>38</v>
      </c>
      <c r="E147" s="32">
        <v>1</v>
      </c>
      <c r="F147" s="7">
        <f>BASE!F150</f>
        <v>0</v>
      </c>
      <c r="G147" s="7">
        <f>BASE!G150</f>
        <v>5453092</v>
      </c>
      <c r="H147" s="40"/>
      <c r="I147" s="7">
        <f>BASE!I150*'FM-029 DEP26May25'!$I$949</f>
        <v>4081887.8730438612</v>
      </c>
      <c r="J147" s="7">
        <f>BASE!J150*'FM-029 DEP26May25'!$J$949</f>
        <v>3799653.3524818243</v>
      </c>
      <c r="K147" s="7"/>
      <c r="L147" s="7"/>
      <c r="M147" s="36">
        <f>BASE!M150*$M$949</f>
        <v>0</v>
      </c>
      <c r="N147" s="1">
        <f t="shared" si="13"/>
        <v>3</v>
      </c>
      <c r="O147" s="8">
        <f t="shared" si="17"/>
        <v>4444878</v>
      </c>
      <c r="P147" s="9">
        <f t="shared" si="14"/>
        <v>4444878</v>
      </c>
      <c r="Q147" s="40">
        <f t="array" ref="Q147">IFERROR(_xlfn.STDEV.P(IF((F147:M147&lt;&gt;0)*(F147:M147&lt;&gt;""), F147:M147)), 0)</f>
        <v>722166.21997718222</v>
      </c>
      <c r="R147" s="11">
        <f t="shared" si="12"/>
        <v>16.247155039512496</v>
      </c>
      <c r="S147" s="12">
        <f t="shared" si="15"/>
        <v>83.752844960487508</v>
      </c>
      <c r="T147" s="37" t="str">
        <f t="shared" si="16"/>
        <v>ALTO</v>
      </c>
      <c r="U147" s="301"/>
    </row>
    <row r="148" spans="2:21" ht="18" hidden="1">
      <c r="B148" s="27">
        <v>139</v>
      </c>
      <c r="C148" s="33" t="s">
        <v>181</v>
      </c>
      <c r="D148" s="32" t="s">
        <v>38</v>
      </c>
      <c r="E148" s="32">
        <v>1</v>
      </c>
      <c r="F148" s="7">
        <f>BASE!F151</f>
        <v>0</v>
      </c>
      <c r="G148" s="7">
        <f>BASE!G151</f>
        <v>2269297</v>
      </c>
      <c r="H148" s="40">
        <f>BASE!H151*'FM-029 DEP26May25'!$H$949</f>
        <v>1843967.124183967</v>
      </c>
      <c r="I148" s="7">
        <f>BASE!I151*'FM-029 DEP26May25'!$I$949</f>
        <v>1431244.0886048048</v>
      </c>
      <c r="J148" s="7">
        <f>BASE!J151*'FM-029 DEP26May25'!$J$949</f>
        <v>1284649.762139844</v>
      </c>
      <c r="K148" s="7">
        <f>BASE!K151*'FM-029 DEP26May25'!$K$949</f>
        <v>0</v>
      </c>
      <c r="L148" s="7">
        <f>BASE!L151*'FM-029 DEP26May25'!$L$949</f>
        <v>0</v>
      </c>
      <c r="M148" s="36">
        <f>BASE!M151*$M$949</f>
        <v>0</v>
      </c>
      <c r="N148" s="1">
        <f t="shared" si="13"/>
        <v>4</v>
      </c>
      <c r="O148" s="8">
        <f t="shared" si="17"/>
        <v>1707289</v>
      </c>
      <c r="P148" s="9">
        <f t="shared" si="14"/>
        <v>1707289</v>
      </c>
      <c r="Q148" s="40">
        <f t="array" ref="Q148">IFERROR(_xlfn.STDEV.P(IF((F148:M148&lt;&gt;0)*(F148:M148&lt;&gt;""), F148:M148)), 0)</f>
        <v>383848.47927915124</v>
      </c>
      <c r="R148" s="11">
        <f t="shared" si="12"/>
        <v>22.482923469849055</v>
      </c>
      <c r="S148" s="12">
        <f t="shared" si="15"/>
        <v>77.517076530150945</v>
      </c>
      <c r="T148" s="37" t="str">
        <f t="shared" si="16"/>
        <v>ALTO</v>
      </c>
    </row>
    <row r="149" spans="2:21" ht="18" hidden="1">
      <c r="B149" s="27">
        <v>140</v>
      </c>
      <c r="C149" s="33" t="s">
        <v>182</v>
      </c>
      <c r="D149" s="32" t="s">
        <v>38</v>
      </c>
      <c r="E149" s="32">
        <v>1</v>
      </c>
      <c r="F149" s="7">
        <f>BASE!F152</f>
        <v>0</v>
      </c>
      <c r="G149" s="7">
        <f>BASE!G152</f>
        <v>582341</v>
      </c>
      <c r="H149" s="40">
        <f>BASE!H152*'FM-029 DEP26May25'!$H$949</f>
        <v>473232.74110157817</v>
      </c>
      <c r="I149" s="7">
        <f>BASE!I152*'FM-029 DEP26May25'!$I$949</f>
        <v>367363.78003085736</v>
      </c>
      <c r="J149" s="7">
        <f>BASE!J152*'FM-029 DEP26May25'!$J$949</f>
        <v>392152.05098285613</v>
      </c>
      <c r="K149" s="7">
        <f>BASE!K152*'FM-029 DEP26May25'!$K$949</f>
        <v>366303.73182552506</v>
      </c>
      <c r="L149" s="7">
        <f>BASE!L152*'FM-029 DEP26May25'!$L$949</f>
        <v>400179.81849946623</v>
      </c>
      <c r="M149" s="36">
        <f>BASE!M152*$M$949</f>
        <v>0</v>
      </c>
      <c r="N149" s="1">
        <f t="shared" si="13"/>
        <v>6</v>
      </c>
      <c r="O149" s="8">
        <f t="shared" si="17"/>
        <v>430262</v>
      </c>
      <c r="P149" s="9">
        <f t="shared" si="14"/>
        <v>430262</v>
      </c>
      <c r="Q149" s="40">
        <f t="array" ref="Q149">IFERROR(_xlfn.STDEV.P(IF((F149:M149&lt;&gt;0)*(F149:M149&lt;&gt;""), F149:M149)), 0)</f>
        <v>76788.300793690622</v>
      </c>
      <c r="R149" s="11">
        <f t="shared" si="12"/>
        <v>17.846870231089575</v>
      </c>
      <c r="S149" s="12">
        <f t="shared" si="15"/>
        <v>82.153129768910418</v>
      </c>
      <c r="T149" s="37" t="str">
        <f t="shared" si="16"/>
        <v>ALTO</v>
      </c>
    </row>
    <row r="150" spans="2:21" ht="18" hidden="1">
      <c r="B150" s="27">
        <v>141</v>
      </c>
      <c r="C150" s="33" t="s">
        <v>183</v>
      </c>
      <c r="D150" s="32" t="s">
        <v>38</v>
      </c>
      <c r="E150" s="32">
        <v>1</v>
      </c>
      <c r="F150" s="7">
        <f>BASE!F153</f>
        <v>0</v>
      </c>
      <c r="G150" s="7">
        <v>1182050</v>
      </c>
      <c r="H150" s="40">
        <v>1026412.0577282902</v>
      </c>
      <c r="I150" s="7">
        <v>884818.18823010789</v>
      </c>
      <c r="J150" s="7"/>
      <c r="K150" s="7"/>
      <c r="L150" s="7">
        <f>BASE!L153*'FM-029 DEP26May25'!$L$949</f>
        <v>0</v>
      </c>
      <c r="M150" s="36">
        <f>BASE!M153*$M$949</f>
        <v>0</v>
      </c>
      <c r="N150" s="1">
        <f t="shared" si="13"/>
        <v>3</v>
      </c>
      <c r="O150" s="8">
        <f t="shared" si="17"/>
        <v>1031093</v>
      </c>
      <c r="P150" s="9">
        <f t="shared" si="14"/>
        <v>1031093</v>
      </c>
      <c r="Q150" s="40">
        <f t="array" ref="Q150">IFERROR(_xlfn.STDEV.P(IF((F150:M150&lt;&gt;0)*(F150:M150&lt;&gt;""), F150:M150)), 0)</f>
        <v>121389.52127668861</v>
      </c>
      <c r="R150" s="11">
        <f t="shared" si="12"/>
        <v>11.772897427941864</v>
      </c>
      <c r="S150" s="12">
        <f t="shared" si="15"/>
        <v>88.227102572058129</v>
      </c>
      <c r="T150" s="37" t="str">
        <f t="shared" si="16"/>
        <v>ALTO</v>
      </c>
    </row>
    <row r="151" spans="2:21" ht="18" hidden="1">
      <c r="B151" s="27">
        <v>142</v>
      </c>
      <c r="C151" s="33" t="s">
        <v>184</v>
      </c>
      <c r="D151" s="32" t="s">
        <v>38</v>
      </c>
      <c r="E151" s="32">
        <v>1</v>
      </c>
      <c r="F151" s="7">
        <f>BASE!F154</f>
        <v>0</v>
      </c>
      <c r="G151" s="7"/>
      <c r="H151" s="40"/>
      <c r="I151" s="7"/>
      <c r="J151" s="7">
        <v>1577369.8949824972</v>
      </c>
      <c r="K151" s="7">
        <v>1538838.8529886915</v>
      </c>
      <c r="L151" s="7">
        <v>1461778.2558478115</v>
      </c>
      <c r="M151" s="36">
        <f>BASE!M154*$M$949</f>
        <v>0</v>
      </c>
      <c r="N151" s="1">
        <f t="shared" si="13"/>
        <v>3</v>
      </c>
      <c r="O151" s="8">
        <f t="shared" si="17"/>
        <v>1525996</v>
      </c>
      <c r="P151" s="9">
        <f t="shared" si="14"/>
        <v>1525996</v>
      </c>
      <c r="Q151" s="40">
        <f t="array" ref="Q151">IFERROR(_xlfn.STDEV.P(IF((F151:M151&lt;&gt;0)*(F151:M151&lt;&gt;""), F151:M151)), 0)</f>
        <v>48055.990338447737</v>
      </c>
      <c r="R151" s="11">
        <f t="shared" si="12"/>
        <v>3.1491557211452545</v>
      </c>
      <c r="S151" s="12">
        <f t="shared" si="15"/>
        <v>96.850844278854751</v>
      </c>
      <c r="T151" s="37" t="str">
        <f t="shared" si="16"/>
        <v>ALTO</v>
      </c>
    </row>
    <row r="152" spans="2:21" ht="18" hidden="1">
      <c r="B152" s="27">
        <v>143</v>
      </c>
      <c r="C152" s="33" t="s">
        <v>185</v>
      </c>
      <c r="D152" s="32" t="s">
        <v>38</v>
      </c>
      <c r="E152" s="32">
        <v>1</v>
      </c>
      <c r="F152" s="7">
        <f>BASE!F155</f>
        <v>0</v>
      </c>
      <c r="G152" s="7"/>
      <c r="H152" s="40"/>
      <c r="I152" s="7">
        <v>1979329.2594225258</v>
      </c>
      <c r="J152" s="7">
        <v>1442360.201059151</v>
      </c>
      <c r="K152" s="7">
        <v>1407071.0985460421</v>
      </c>
      <c r="L152" s="7">
        <v>1336918.0986120549</v>
      </c>
      <c r="M152" s="36">
        <f>BASE!M155*$M$949</f>
        <v>0</v>
      </c>
      <c r="N152" s="1">
        <f t="shared" si="13"/>
        <v>4</v>
      </c>
      <c r="O152" s="8">
        <f t="shared" si="17"/>
        <v>1541420</v>
      </c>
      <c r="P152" s="9">
        <f t="shared" si="14"/>
        <v>1541420</v>
      </c>
      <c r="Q152" s="40">
        <f t="array" ref="Q152">IFERROR(_xlfn.STDEV.P(IF((F152:M152&lt;&gt;0)*(F152:M152&lt;&gt;""), F152:M152)), 0)</f>
        <v>255659.9392977448</v>
      </c>
      <c r="R152" s="11">
        <f t="shared" si="12"/>
        <v>16.586001174095628</v>
      </c>
      <c r="S152" s="12">
        <f t="shared" si="15"/>
        <v>83.413998825904372</v>
      </c>
      <c r="T152" s="37" t="str">
        <f t="shared" si="16"/>
        <v>ALTO</v>
      </c>
    </row>
    <row r="153" spans="2:21" ht="18" hidden="1">
      <c r="B153" s="27">
        <v>144</v>
      </c>
      <c r="C153" s="31" t="s">
        <v>187</v>
      </c>
      <c r="D153" s="32" t="s">
        <v>38</v>
      </c>
      <c r="E153" s="32">
        <v>1</v>
      </c>
      <c r="F153" s="7">
        <f>BASE!F157</f>
        <v>0</v>
      </c>
      <c r="G153" s="7"/>
      <c r="H153" s="40"/>
      <c r="I153" s="7">
        <v>2917249.5349349789</v>
      </c>
      <c r="J153" s="7">
        <v>2872241.6300152591</v>
      </c>
      <c r="K153" s="7">
        <v>2801665.6381260096</v>
      </c>
      <c r="L153" s="7">
        <v>2662498.5848781909</v>
      </c>
      <c r="M153" s="36">
        <f>BASE!M157*$M$949</f>
        <v>0</v>
      </c>
      <c r="N153" s="1">
        <f t="shared" si="13"/>
        <v>4</v>
      </c>
      <c r="O153" s="8">
        <f t="shared" si="17"/>
        <v>2813414</v>
      </c>
      <c r="P153" s="9">
        <f t="shared" si="14"/>
        <v>2813414</v>
      </c>
      <c r="Q153" s="40">
        <f t="array" ref="Q153">IFERROR(_xlfn.STDEV.P(IF((F153:M153&lt;&gt;0)*(F153:M153&lt;&gt;""), F153:M153)), 0)</f>
        <v>96379.451773267007</v>
      </c>
      <c r="R153" s="11">
        <f t="shared" si="12"/>
        <v>3.4257116717719827</v>
      </c>
      <c r="S153" s="12">
        <f t="shared" si="15"/>
        <v>96.574288328228022</v>
      </c>
      <c r="T153" s="37" t="str">
        <f t="shared" si="16"/>
        <v>ALTO</v>
      </c>
    </row>
    <row r="154" spans="2:21" ht="18" hidden="1">
      <c r="B154" s="27">
        <v>145</v>
      </c>
      <c r="C154" s="33" t="s">
        <v>188</v>
      </c>
      <c r="D154" s="32" t="s">
        <v>38</v>
      </c>
      <c r="E154" s="32">
        <v>1</v>
      </c>
      <c r="F154" s="7">
        <f>BASE!F158</f>
        <v>0</v>
      </c>
      <c r="G154" s="7"/>
      <c r="H154" s="40"/>
      <c r="I154" s="7">
        <v>4624689.891999118</v>
      </c>
      <c r="J154" s="7">
        <v>3299838.7038865457</v>
      </c>
      <c r="K154" s="7">
        <v>3109046.8982229405</v>
      </c>
      <c r="L154" s="7">
        <v>3306243.275744929</v>
      </c>
      <c r="M154" s="36">
        <f>BASE!M158*$M$949</f>
        <v>0</v>
      </c>
      <c r="N154" s="1">
        <f t="shared" si="13"/>
        <v>4</v>
      </c>
      <c r="O154" s="8">
        <f t="shared" si="17"/>
        <v>3584955</v>
      </c>
      <c r="P154" s="9">
        <f t="shared" si="14"/>
        <v>3584955</v>
      </c>
      <c r="Q154" s="40">
        <f t="array" ref="Q154">IFERROR(_xlfn.STDEV.P(IF((F154:M154&lt;&gt;0)*(F154:M154&lt;&gt;""), F154:M154)), 0)</f>
        <v>605497.45964037313</v>
      </c>
      <c r="R154" s="11">
        <f t="shared" ref="R154:R217" si="18">IFERROR(Q154/O154*100,0)</f>
        <v>16.889959836047403</v>
      </c>
      <c r="S154" s="12">
        <f t="shared" si="15"/>
        <v>83.11004016395259</v>
      </c>
      <c r="T154" s="37" t="str">
        <f t="shared" si="16"/>
        <v>ALTO</v>
      </c>
    </row>
    <row r="155" spans="2:21" ht="18" hidden="1">
      <c r="B155" s="27">
        <v>146</v>
      </c>
      <c r="C155" s="33" t="s">
        <v>189</v>
      </c>
      <c r="D155" s="32" t="s">
        <v>38</v>
      </c>
      <c r="E155" s="32">
        <v>1</v>
      </c>
      <c r="F155" s="7">
        <f>BASE!F159</f>
        <v>0</v>
      </c>
      <c r="G155" s="7">
        <f>BASE!G159</f>
        <v>76568</v>
      </c>
      <c r="H155" s="40">
        <f>BASE!H159*'FM-029 DEP26May25'!$H$949</f>
        <v>62254.351604394069</v>
      </c>
      <c r="I155" s="7">
        <f>BASE!I159*'FM-029 DEP26May25'!$I$949</f>
        <v>48369.852325325097</v>
      </c>
      <c r="J155" s="7">
        <f>BASE!J159*'FM-029 DEP26May25'!$J$949</f>
        <v>47525.536307333277</v>
      </c>
      <c r="K155" s="7">
        <f>BASE!K159*'FM-029 DEP26May25'!$K$949</f>
        <v>46459.967689822297</v>
      </c>
      <c r="L155" s="7">
        <f>BASE!L159*'FM-029 DEP26May25'!$L$949</f>
        <v>44202.04600601767</v>
      </c>
      <c r="M155" s="36">
        <f>BASE!M159*$M$949</f>
        <v>0</v>
      </c>
      <c r="N155" s="1">
        <f t="shared" si="13"/>
        <v>6</v>
      </c>
      <c r="O155" s="8">
        <f t="shared" si="17"/>
        <v>54230</v>
      </c>
      <c r="P155" s="9">
        <f t="shared" si="14"/>
        <v>54230</v>
      </c>
      <c r="Q155" s="40">
        <f t="array" ref="Q155">IFERROR(_xlfn.STDEV.P(IF((F155:M155&lt;&gt;0)*(F155:M155&lt;&gt;""), F155:M155)), 0)</f>
        <v>11572.963393492952</v>
      </c>
      <c r="R155" s="11">
        <f t="shared" si="18"/>
        <v>21.340518888978334</v>
      </c>
      <c r="S155" s="12">
        <f t="shared" si="15"/>
        <v>78.659481111021663</v>
      </c>
      <c r="T155" s="37" t="str">
        <f t="shared" si="16"/>
        <v>ALTO</v>
      </c>
    </row>
    <row r="156" spans="2:21" ht="18" hidden="1">
      <c r="B156" s="27">
        <v>147</v>
      </c>
      <c r="C156" s="33" t="s">
        <v>190</v>
      </c>
      <c r="D156" s="32" t="s">
        <v>38</v>
      </c>
      <c r="E156" s="32">
        <v>1</v>
      </c>
      <c r="F156" s="7">
        <f>BASE!F160</f>
        <v>0</v>
      </c>
      <c r="G156" s="7">
        <f>BASE!G160</f>
        <v>104780</v>
      </c>
      <c r="H156" s="40">
        <f>BASE!H160*'FM-029 DEP26May25'!$H$949</f>
        <v>85160.331558784674</v>
      </c>
      <c r="I156" s="7">
        <f>BASE!I160*'FM-029 DEP26May25'!$I$949</f>
        <v>66125.241348908967</v>
      </c>
      <c r="J156" s="7">
        <f>BASE!J160*'FM-029 DEP26May25'!$J$949</f>
        <v>67836.72919845616</v>
      </c>
      <c r="K156" s="7">
        <f>BASE!K160*'FM-029 DEP26May25'!$K$949</f>
        <v>66224.006462035541</v>
      </c>
      <c r="L156" s="7">
        <f>BASE!L160*'FM-029 DEP26May25'!$L$949</f>
        <v>62932.505095603228</v>
      </c>
      <c r="M156" s="36">
        <f>BASE!M160*$M$949</f>
        <v>0</v>
      </c>
      <c r="N156" s="1">
        <f t="shared" si="13"/>
        <v>6</v>
      </c>
      <c r="O156" s="8">
        <f t="shared" si="17"/>
        <v>75510</v>
      </c>
      <c r="P156" s="9">
        <f t="shared" si="14"/>
        <v>75510</v>
      </c>
      <c r="Q156" s="40">
        <f t="array" ref="Q156">IFERROR(_xlfn.STDEV.P(IF((F156:M156&lt;&gt;0)*(F156:M156&lt;&gt;""), F156:M156)), 0)</f>
        <v>14951.240933727477</v>
      </c>
      <c r="R156" s="11">
        <f t="shared" si="18"/>
        <v>19.800345561816286</v>
      </c>
      <c r="S156" s="12">
        <f t="shared" si="15"/>
        <v>80.199654438183714</v>
      </c>
      <c r="T156" s="37" t="str">
        <f t="shared" si="16"/>
        <v>ALTO</v>
      </c>
    </row>
    <row r="157" spans="2:21" ht="18" hidden="1">
      <c r="B157" s="27">
        <v>148</v>
      </c>
      <c r="C157" s="33" t="s">
        <v>191</v>
      </c>
      <c r="D157" s="32" t="s">
        <v>38</v>
      </c>
      <c r="E157" s="32">
        <v>1</v>
      </c>
      <c r="F157" s="7">
        <f>BASE!F161</f>
        <v>0</v>
      </c>
      <c r="G157" s="7">
        <f>BASE!G161</f>
        <v>45763</v>
      </c>
      <c r="H157" s="40">
        <f>BASE!H161*'FM-029 DEP26May25'!$H$949</f>
        <v>37216.012937078485</v>
      </c>
      <c r="I157" s="7">
        <f>BASE!I161*'FM-029 DEP26May25'!$I$949</f>
        <v>28926.940709720078</v>
      </c>
      <c r="J157" s="7">
        <f>BASE!J161*'FM-029 DEP26May25'!$J$949</f>
        <v>28807.378152769055</v>
      </c>
      <c r="K157" s="7">
        <f>BASE!K161*'FM-029 DEP26May25'!$K$949</f>
        <v>28195.589660743135</v>
      </c>
      <c r="L157" s="7">
        <f>BASE!L161*'FM-029 DEP26May25'!$L$949</f>
        <v>26769.282733184511</v>
      </c>
      <c r="M157" s="36">
        <f>BASE!M161*$M$949</f>
        <v>0</v>
      </c>
      <c r="N157" s="1">
        <f t="shared" si="13"/>
        <v>6</v>
      </c>
      <c r="O157" s="8">
        <f t="shared" si="17"/>
        <v>32613</v>
      </c>
      <c r="P157" s="9">
        <f t="shared" si="14"/>
        <v>32613</v>
      </c>
      <c r="Q157" s="40">
        <f t="array" ref="Q157">IFERROR(_xlfn.STDEV.P(IF((F157:M157&lt;&gt;0)*(F157:M157&lt;&gt;""), F157:M157)), 0)</f>
        <v>6780.3953231282121</v>
      </c>
      <c r="R157" s="11">
        <f t="shared" si="18"/>
        <v>20.790467982486163</v>
      </c>
      <c r="S157" s="12">
        <f t="shared" si="15"/>
        <v>79.209532017513837</v>
      </c>
      <c r="T157" s="37" t="str">
        <f t="shared" si="16"/>
        <v>ALTO</v>
      </c>
    </row>
    <row r="158" spans="2:21" ht="18" hidden="1">
      <c r="B158" s="27">
        <v>149</v>
      </c>
      <c r="C158" s="31" t="s">
        <v>192</v>
      </c>
      <c r="D158" s="32" t="s">
        <v>38</v>
      </c>
      <c r="E158" s="32">
        <v>1</v>
      </c>
      <c r="F158" s="7">
        <f>BASE!F162</f>
        <v>0</v>
      </c>
      <c r="G158" s="7">
        <f>BASE!G162</f>
        <v>106392</v>
      </c>
      <c r="H158" s="40">
        <f>BASE!H162*'FM-029 DEP26May25'!$H$949</f>
        <v>86490.573958840294</v>
      </c>
      <c r="I158" s="7">
        <f>BASE!I162*'FM-029 DEP26May25'!$I$949</f>
        <v>67183.610315186233</v>
      </c>
      <c r="J158" s="7">
        <f>BASE!J162*'FM-029 DEP26May25'!$J$949</f>
        <v>60137.061305089315</v>
      </c>
      <c r="K158" s="7">
        <f>BASE!K162*'FM-029 DEP26May25'!$K$949</f>
        <v>58748.19063004847</v>
      </c>
      <c r="L158" s="7">
        <f>BASE!L162*'FM-029 DEP26May25'!$L$949</f>
        <v>55747.806464136665</v>
      </c>
      <c r="M158" s="36">
        <f>BASE!M162*$M$949</f>
        <v>0</v>
      </c>
      <c r="N158" s="1">
        <f t="shared" si="13"/>
        <v>6</v>
      </c>
      <c r="O158" s="8">
        <f t="shared" si="17"/>
        <v>72450</v>
      </c>
      <c r="P158" s="9">
        <f t="shared" si="14"/>
        <v>72450</v>
      </c>
      <c r="Q158" s="40">
        <f t="array" ref="Q158">IFERROR(_xlfn.STDEV.P(IF((F158:M158&lt;&gt;0)*(F158:M158&lt;&gt;""), F158:M158)), 0)</f>
        <v>18235.694162525262</v>
      </c>
      <c r="R158" s="11">
        <f t="shared" si="18"/>
        <v>25.170040251932729</v>
      </c>
      <c r="S158" s="12">
        <f t="shared" si="15"/>
        <v>74.829959748067267</v>
      </c>
      <c r="T158" s="37" t="str">
        <f t="shared" si="16"/>
        <v>ALTO</v>
      </c>
    </row>
    <row r="159" spans="2:21" ht="18" hidden="1">
      <c r="B159" s="27">
        <v>150</v>
      </c>
      <c r="C159" s="33" t="s">
        <v>193</v>
      </c>
      <c r="D159" s="32" t="s">
        <v>38</v>
      </c>
      <c r="E159" s="32">
        <v>1</v>
      </c>
      <c r="F159" s="7">
        <f>BASE!F163</f>
        <v>0</v>
      </c>
      <c r="G159" s="7">
        <f>BASE!G163</f>
        <v>189511</v>
      </c>
      <c r="H159" s="40">
        <f>BASE!H163*'FM-029 DEP26May25'!$H$949</f>
        <v>154006.33207091704</v>
      </c>
      <c r="I159" s="7">
        <f>BASE!I163*'FM-029 DEP26May25'!$I$949</f>
        <v>119555.48820806699</v>
      </c>
      <c r="J159" s="7">
        <f>BASE!J163*'FM-029 DEP26May25'!$J$949</f>
        <v>119875.86392603896</v>
      </c>
      <c r="K159" s="7">
        <f>BASE!K163*'FM-029 DEP26May25'!$K$949</f>
        <v>117026.94668820679</v>
      </c>
      <c r="L159" s="7">
        <f>BASE!L163*'FM-029 DEP26May25'!$L$949</f>
        <v>111202.7700669708</v>
      </c>
      <c r="M159" s="36">
        <f>BASE!M163*$M$949</f>
        <v>0</v>
      </c>
      <c r="N159" s="1">
        <f t="shared" si="13"/>
        <v>6</v>
      </c>
      <c r="O159" s="8">
        <f t="shared" si="17"/>
        <v>135196</v>
      </c>
      <c r="P159" s="9">
        <f t="shared" si="14"/>
        <v>135196</v>
      </c>
      <c r="Q159" s="40">
        <f t="array" ref="Q159">IFERROR(_xlfn.STDEV.P(IF((F159:M159&lt;&gt;0)*(F159:M159&lt;&gt;""), F159:M159)), 0)</f>
        <v>27955.528898477518</v>
      </c>
      <c r="R159" s="11">
        <f t="shared" si="18"/>
        <v>20.677778113610991</v>
      </c>
      <c r="S159" s="12">
        <f t="shared" si="15"/>
        <v>79.322221886389002</v>
      </c>
      <c r="T159" s="37" t="str">
        <f t="shared" si="16"/>
        <v>ALTO</v>
      </c>
    </row>
    <row r="160" spans="2:21" ht="18" hidden="1">
      <c r="B160" s="27">
        <v>151</v>
      </c>
      <c r="C160" s="33" t="s">
        <v>194</v>
      </c>
      <c r="D160" s="32" t="s">
        <v>38</v>
      </c>
      <c r="E160" s="32">
        <v>1</v>
      </c>
      <c r="F160" s="7">
        <f>BASE!F164</f>
        <v>0</v>
      </c>
      <c r="G160" s="7">
        <f>BASE!G164</f>
        <v>86363</v>
      </c>
      <c r="H160" s="40">
        <f>BASE!H164*'FM-029 DEP26May25'!$H$949</f>
        <v>70202.053585621907</v>
      </c>
      <c r="I160" s="7">
        <f>BASE!I164*'FM-029 DEP26May25'!$I$949</f>
        <v>54523.387701124084</v>
      </c>
      <c r="J160" s="7">
        <f>BASE!J164*'FM-029 DEP26May25'!$J$949</f>
        <v>59606.04972623643</v>
      </c>
      <c r="K160" s="7">
        <f>BASE!K164*'FM-029 DEP26May25'!$K$949</f>
        <v>58257.67366720517</v>
      </c>
      <c r="L160" s="7">
        <f>BASE!L164*'FM-029 DEP26May25'!$L$949</f>
        <v>55342.994273512573</v>
      </c>
      <c r="M160" s="36">
        <f>BASE!M164*$M$949</f>
        <v>0</v>
      </c>
      <c r="N160" s="1">
        <f t="shared" si="13"/>
        <v>6</v>
      </c>
      <c r="O160" s="8">
        <f t="shared" si="17"/>
        <v>64049</v>
      </c>
      <c r="P160" s="9">
        <f t="shared" si="14"/>
        <v>64049</v>
      </c>
      <c r="Q160" s="40">
        <f t="array" ref="Q160">IFERROR(_xlfn.STDEV.P(IF((F160:M160&lt;&gt;0)*(F160:M160&lt;&gt;""), F160:M160)), 0)</f>
        <v>11221.89643368317</v>
      </c>
      <c r="R160" s="11">
        <f t="shared" si="18"/>
        <v>17.520798816036425</v>
      </c>
      <c r="S160" s="12">
        <f t="shared" si="15"/>
        <v>82.479201183963568</v>
      </c>
      <c r="T160" s="37" t="str">
        <f t="shared" si="16"/>
        <v>ALTO</v>
      </c>
    </row>
    <row r="161" spans="2:20" ht="18" hidden="1">
      <c r="B161" s="27">
        <v>152</v>
      </c>
      <c r="C161" s="33" t="s">
        <v>195</v>
      </c>
      <c r="D161" s="32" t="s">
        <v>38</v>
      </c>
      <c r="E161" s="32">
        <v>1</v>
      </c>
      <c r="F161" s="7">
        <f>BASE!F165</f>
        <v>0</v>
      </c>
      <c r="G161" s="7">
        <f>BASE!G165</f>
        <v>105600</v>
      </c>
      <c r="H161" s="40">
        <f>BASE!H165*'FM-029 DEP26May25'!$H$949</f>
        <v>91696.388246819159</v>
      </c>
      <c r="I161" s="7">
        <f>BASE!I165*'FM-029 DEP26May25'!$I$949</f>
        <v>79047.339651752249</v>
      </c>
      <c r="J161" s="7">
        <f>BASE!J165*'FM-029 DEP26May25'!$J$949</f>
        <v>73545.103671124685</v>
      </c>
      <c r="K161" s="7">
        <f>BASE!K165*'FM-029 DEP26May25'!$K$949</f>
        <v>71816.462035541204</v>
      </c>
      <c r="L161" s="7">
        <f>BASE!L165*'FM-029 DEP26May25'!$L$949</f>
        <v>68209.418615937117</v>
      </c>
      <c r="M161" s="36">
        <f>BASE!M165*$M$949</f>
        <v>0</v>
      </c>
      <c r="N161" s="1">
        <f t="shared" si="13"/>
        <v>6</v>
      </c>
      <c r="O161" s="8">
        <f t="shared" si="17"/>
        <v>81652</v>
      </c>
      <c r="P161" s="9">
        <f t="shared" si="14"/>
        <v>81652</v>
      </c>
      <c r="Q161" s="40">
        <f t="array" ref="Q161">IFERROR(_xlfn.STDEV.P(IF((F161:M161&lt;&gt;0)*(F161:M161&lt;&gt;""), F161:M161)), 0)</f>
        <v>13066.134744452618</v>
      </c>
      <c r="R161" s="11">
        <f t="shared" si="18"/>
        <v>16.002222535213612</v>
      </c>
      <c r="S161" s="12">
        <f t="shared" si="15"/>
        <v>83.997777464786395</v>
      </c>
      <c r="T161" s="37" t="str">
        <f t="shared" si="16"/>
        <v>ALTO</v>
      </c>
    </row>
    <row r="162" spans="2:20" ht="18" hidden="1">
      <c r="B162" s="27">
        <v>153</v>
      </c>
      <c r="C162" s="33" t="s">
        <v>196</v>
      </c>
      <c r="D162" s="32" t="s">
        <v>38</v>
      </c>
      <c r="E162" s="32">
        <v>1</v>
      </c>
      <c r="F162" s="7">
        <f>BASE!F166</f>
        <v>0</v>
      </c>
      <c r="G162" s="7">
        <f>BASE!G166</f>
        <v>284905</v>
      </c>
      <c r="H162" s="40">
        <f>BASE!H166*'FM-029 DEP26May25'!$H$949</f>
        <v>231512.8062383369</v>
      </c>
      <c r="I162" s="7">
        <f>BASE!I166*'FM-029 DEP26May25'!$I$949</f>
        <v>179704.31342296669</v>
      </c>
      <c r="J162" s="7">
        <f>BASE!J166*'FM-029 DEP26May25'!$J$949</f>
        <v>169392.69365407058</v>
      </c>
      <c r="K162" s="7">
        <f>BASE!K166*'FM-029 DEP26May25'!$K$949</f>
        <v>165423.6833602585</v>
      </c>
      <c r="L162" s="7">
        <f>BASE!L166*'FM-029 DEP26May25'!$L$949</f>
        <v>156830.2717655052</v>
      </c>
      <c r="M162" s="36">
        <f>BASE!M166*$M$949</f>
        <v>0</v>
      </c>
      <c r="N162" s="1">
        <f t="shared" si="13"/>
        <v>6</v>
      </c>
      <c r="O162" s="8">
        <f t="shared" si="17"/>
        <v>197961</v>
      </c>
      <c r="P162" s="9">
        <f t="shared" si="14"/>
        <v>197961</v>
      </c>
      <c r="Q162" s="40">
        <f t="array" ref="Q162">IFERROR(_xlfn.STDEV.P(IF((F162:M162&lt;&gt;0)*(F162:M162&lt;&gt;""), F162:M162)), 0)</f>
        <v>45798.20110739275</v>
      </c>
      <c r="R162" s="11">
        <f t="shared" si="18"/>
        <v>23.13496148604662</v>
      </c>
      <c r="S162" s="12">
        <f t="shared" si="15"/>
        <v>76.86503851395338</v>
      </c>
      <c r="T162" s="37" t="str">
        <f t="shared" si="16"/>
        <v>ALTO</v>
      </c>
    </row>
    <row r="163" spans="2:20" ht="18" hidden="1">
      <c r="B163" s="27">
        <v>154</v>
      </c>
      <c r="C163" s="31" t="s">
        <v>197</v>
      </c>
      <c r="D163" s="32" t="s">
        <v>38</v>
      </c>
      <c r="E163" s="32">
        <v>1</v>
      </c>
      <c r="F163" s="7">
        <f>BASE!F167</f>
        <v>0</v>
      </c>
      <c r="G163" s="7">
        <f>BASE!G167</f>
        <v>341735</v>
      </c>
      <c r="H163" s="40">
        <f>BASE!H167*'FM-029 DEP26May25'!$H$949</f>
        <v>260149.74841326565</v>
      </c>
      <c r="I163" s="7">
        <f>BASE!I167*'FM-029 DEP26May25'!$I$949</f>
        <v>178474.25832047607</v>
      </c>
      <c r="J163" s="7">
        <f>BASE!J167*'FM-029 DEP26May25'!$J$949</f>
        <v>171516.73996948212</v>
      </c>
      <c r="K163" s="7"/>
      <c r="L163" s="7"/>
      <c r="M163" s="36">
        <f>BASE!M167*$M$949</f>
        <v>0</v>
      </c>
      <c r="N163" s="1">
        <f t="shared" si="13"/>
        <v>4</v>
      </c>
      <c r="O163" s="8">
        <f t="shared" si="17"/>
        <v>237969</v>
      </c>
      <c r="P163" s="9">
        <f t="shared" si="14"/>
        <v>237969</v>
      </c>
      <c r="Q163" s="40">
        <f t="array" ref="Q163">IFERROR(_xlfn.STDEV.P(IF((F163:M163&lt;&gt;0)*(F163:M163&lt;&gt;""), F163:M163)), 0)</f>
        <v>69308.901857613862</v>
      </c>
      <c r="R163" s="11">
        <f t="shared" si="18"/>
        <v>29.125180951138113</v>
      </c>
      <c r="S163" s="12">
        <f t="shared" si="15"/>
        <v>70.874819048861895</v>
      </c>
      <c r="T163" s="37" t="str">
        <f t="shared" si="16"/>
        <v>ALTO</v>
      </c>
    </row>
    <row r="164" spans="2:20" ht="18" hidden="1">
      <c r="B164" s="27">
        <v>155</v>
      </c>
      <c r="C164" s="33" t="s">
        <v>198</v>
      </c>
      <c r="D164" s="32" t="s">
        <v>38</v>
      </c>
      <c r="E164" s="32">
        <v>1</v>
      </c>
      <c r="F164" s="7">
        <f>BASE!F168</f>
        <v>0</v>
      </c>
      <c r="G164" s="7">
        <f>BASE!G168</f>
        <v>468693</v>
      </c>
      <c r="H164" s="40">
        <f>BASE!H168*'FM-029 DEP26May25'!$H$949</f>
        <v>406981.70598776324</v>
      </c>
      <c r="I164" s="7">
        <f>BASE!I168*'FM-029 DEP26May25'!$I$949</f>
        <v>350838.4461097641</v>
      </c>
      <c r="J164" s="7">
        <f>BASE!J168*'FM-029 DEP26May25'!$J$949</f>
        <v>324049.81599497353</v>
      </c>
      <c r="K164" s="7">
        <f>BASE!K168*'FM-029 DEP26May25'!$K$949</f>
        <v>316335.65428109857</v>
      </c>
      <c r="L164" s="7">
        <f>BASE!L168*'FM-029 DEP26May25'!$L$949</f>
        <v>300184.02989420563</v>
      </c>
      <c r="M164" s="36">
        <f>BASE!M168*$M$949</f>
        <v>0</v>
      </c>
      <c r="N164" s="1">
        <f t="shared" si="13"/>
        <v>6</v>
      </c>
      <c r="O164" s="8">
        <f t="shared" si="17"/>
        <v>361180</v>
      </c>
      <c r="P164" s="9">
        <f t="shared" si="14"/>
        <v>361180</v>
      </c>
      <c r="Q164" s="40">
        <f t="array" ref="Q164">IFERROR(_xlfn.STDEV.P(IF((F164:M164&lt;&gt;0)*(F164:M164&lt;&gt;""), F164:M164)), 0)</f>
        <v>58982.996776517619</v>
      </c>
      <c r="R164" s="11">
        <f t="shared" si="18"/>
        <v>16.330637570329923</v>
      </c>
      <c r="S164" s="12">
        <f t="shared" si="15"/>
        <v>83.669362429670073</v>
      </c>
      <c r="T164" s="37" t="str">
        <f t="shared" si="16"/>
        <v>ALTO</v>
      </c>
    </row>
    <row r="165" spans="2:20" ht="18" hidden="1">
      <c r="B165" s="27">
        <v>156</v>
      </c>
      <c r="C165" s="31" t="s">
        <v>199</v>
      </c>
      <c r="D165" s="32" t="s">
        <v>38</v>
      </c>
      <c r="E165" s="32">
        <v>1</v>
      </c>
      <c r="F165" s="7">
        <f>BASE!F169</f>
        <v>0</v>
      </c>
      <c r="G165" s="7">
        <f>BASE!G169</f>
        <v>815758</v>
      </c>
      <c r="H165" s="40">
        <f>BASE!H169*'FM-029 DEP26May25'!$H$949</f>
        <v>649708.25711492728</v>
      </c>
      <c r="I165" s="7">
        <f>BASE!I169*'FM-029 DEP26May25'!$I$949</f>
        <v>486697.59753140836</v>
      </c>
      <c r="J165" s="7">
        <f>BASE!J169*'FM-029 DEP26May25'!$J$949</f>
        <v>440474.10465846874</v>
      </c>
      <c r="K165" s="7">
        <f>BASE!K169*'FM-029 DEP26May25'!$K$949</f>
        <v>429801.08239095315</v>
      </c>
      <c r="L165" s="7">
        <f>BASE!L169*'FM-029 DEP26May25'!$L$949</f>
        <v>408115.28583907604</v>
      </c>
      <c r="M165" s="36">
        <f>BASE!M169*$M$949</f>
        <v>0</v>
      </c>
      <c r="N165" s="1">
        <f t="shared" si="13"/>
        <v>6</v>
      </c>
      <c r="O165" s="8">
        <f t="shared" si="17"/>
        <v>538426</v>
      </c>
      <c r="P165" s="9">
        <f t="shared" si="14"/>
        <v>538426</v>
      </c>
      <c r="Q165" s="40">
        <f t="array" ref="Q165">IFERROR(_xlfn.STDEV.P(IF((F165:M165&lt;&gt;0)*(F165:M165&lt;&gt;""), F165:M165)), 0)</f>
        <v>147392.57972377675</v>
      </c>
      <c r="R165" s="11">
        <f t="shared" si="18"/>
        <v>27.374714394137122</v>
      </c>
      <c r="S165" s="12">
        <f t="shared" si="15"/>
        <v>72.625285605862871</v>
      </c>
      <c r="T165" s="37" t="str">
        <f t="shared" si="16"/>
        <v>ALTO</v>
      </c>
    </row>
    <row r="166" spans="2:20" ht="18" hidden="1">
      <c r="B166" s="27">
        <v>157</v>
      </c>
      <c r="C166" s="33" t="s">
        <v>200</v>
      </c>
      <c r="D166" s="32" t="s">
        <v>38</v>
      </c>
      <c r="E166" s="32">
        <v>1</v>
      </c>
      <c r="F166" s="7">
        <f>BASE!F170</f>
        <v>0</v>
      </c>
      <c r="G166" s="7">
        <f>BASE!G170</f>
        <v>458903</v>
      </c>
      <c r="H166" s="40">
        <f>BASE!H170*'FM-029 DEP26May25'!$H$949</f>
        <v>398481.05996412429</v>
      </c>
      <c r="I166" s="7">
        <f>BASE!I170*'FM-029 DEP26May25'!$I$949</f>
        <v>343510.2733083535</v>
      </c>
      <c r="J166" s="7">
        <f>BASE!J170*'FM-029 DEP26May25'!$J$949</f>
        <v>308915.98599766631</v>
      </c>
      <c r="K166" s="7">
        <f>BASE!K170*'FM-029 DEP26May25'!$K$949</f>
        <v>0</v>
      </c>
      <c r="L166" s="7">
        <f>BASE!L170*'FM-029 DEP26May25'!$L$949</f>
        <v>0</v>
      </c>
      <c r="M166" s="36">
        <f>BASE!M170*$M$949</f>
        <v>0</v>
      </c>
      <c r="N166" s="1">
        <f t="shared" si="13"/>
        <v>4</v>
      </c>
      <c r="O166" s="8">
        <f t="shared" si="17"/>
        <v>377453</v>
      </c>
      <c r="P166" s="9">
        <f t="shared" si="14"/>
        <v>377453</v>
      </c>
      <c r="Q166" s="40">
        <f t="array" ref="Q166">IFERROR(_xlfn.STDEV.P(IF((F166:M166&lt;&gt;0)*(F166:M166&lt;&gt;""), F166:M166)), 0)</f>
        <v>56845.652403610497</v>
      </c>
      <c r="R166" s="11">
        <f t="shared" si="18"/>
        <v>15.060326028302992</v>
      </c>
      <c r="S166" s="12">
        <f t="shared" si="15"/>
        <v>84.939673971697005</v>
      </c>
      <c r="T166" s="37" t="str">
        <f t="shared" si="16"/>
        <v>ALTO</v>
      </c>
    </row>
    <row r="167" spans="2:20" ht="18" hidden="1">
      <c r="B167" s="27">
        <v>158</v>
      </c>
      <c r="C167" s="33" t="s">
        <v>201</v>
      </c>
      <c r="D167" s="32" t="s">
        <v>38</v>
      </c>
      <c r="E167" s="32">
        <v>1</v>
      </c>
      <c r="F167" s="7">
        <f>BASE!F171</f>
        <v>0</v>
      </c>
      <c r="G167" s="7">
        <f>BASE!G171</f>
        <v>1479197</v>
      </c>
      <c r="H167" s="40">
        <f>BASE!H171*'FM-029 DEP26May25'!$H$949</f>
        <v>1201930.5933881665</v>
      </c>
      <c r="I167" s="7">
        <f>BASE!I171*'FM-029 DEP26May25'!$I$949</f>
        <v>932878.35353757977</v>
      </c>
      <c r="J167" s="7">
        <f>BASE!J171*'FM-029 DEP26May25'!$J$949</f>
        <v>976132.03482631734</v>
      </c>
      <c r="K167" s="7">
        <f>BASE!K171*'FM-029 DEP26May25'!$K$949</f>
        <v>931439.70920840069</v>
      </c>
      <c r="L167" s="7">
        <f>BASE!L171*'FM-029 DEP26May25'!$L$949</f>
        <v>951686.18557701644</v>
      </c>
      <c r="M167" s="36">
        <f>BASE!M171*$M$949</f>
        <v>0</v>
      </c>
      <c r="N167" s="1">
        <f t="shared" si="13"/>
        <v>6</v>
      </c>
      <c r="O167" s="8">
        <f t="shared" si="17"/>
        <v>1078877</v>
      </c>
      <c r="P167" s="9">
        <f t="shared" si="14"/>
        <v>1078877</v>
      </c>
      <c r="Q167" s="40">
        <f t="array" ref="Q167">IFERROR(_xlfn.STDEV.P(IF((F167:M167&lt;&gt;0)*(F167:M167&lt;&gt;""), F167:M167)), 0)</f>
        <v>202149.15280228894</v>
      </c>
      <c r="R167" s="11">
        <f t="shared" si="18"/>
        <v>18.736997155587609</v>
      </c>
      <c r="S167" s="12">
        <f t="shared" si="15"/>
        <v>81.263002844412398</v>
      </c>
      <c r="T167" s="37" t="str">
        <f t="shared" si="16"/>
        <v>ALTO</v>
      </c>
    </row>
    <row r="168" spans="2:20" ht="18" hidden="1">
      <c r="B168" s="27">
        <v>159</v>
      </c>
      <c r="C168" s="33" t="s">
        <v>202</v>
      </c>
      <c r="D168" s="32" t="s">
        <v>38</v>
      </c>
      <c r="E168" s="32">
        <v>1</v>
      </c>
      <c r="F168" s="7">
        <f>BASE!F172</f>
        <v>0</v>
      </c>
      <c r="G168" s="7">
        <f>BASE!G172</f>
        <v>363041</v>
      </c>
      <c r="H168" s="40">
        <f>BASE!H172*'FM-029 DEP26May25'!$H$949</f>
        <v>295036.84443203779</v>
      </c>
      <c r="I168" s="7">
        <f>BASE!I172*'FM-029 DEP26May25'!$I$949</f>
        <v>229054.29799426932</v>
      </c>
      <c r="J168" s="7">
        <f>BASE!J172*'FM-029 DEP26May25'!$J$949</f>
        <v>195146.75522843553</v>
      </c>
      <c r="K168" s="7">
        <f>BASE!K172*'FM-029 DEP26May25'!$K$949</f>
        <v>0</v>
      </c>
      <c r="L168" s="7">
        <f>BASE!L172*'FM-029 DEP26May25'!$L$949</f>
        <v>0</v>
      </c>
      <c r="M168" s="36">
        <f>BASE!M172*$M$949</f>
        <v>0</v>
      </c>
      <c r="N168" s="1">
        <f t="shared" si="13"/>
        <v>4</v>
      </c>
      <c r="O168" s="8">
        <f t="shared" si="17"/>
        <v>270570</v>
      </c>
      <c r="P168" s="9">
        <f t="shared" si="14"/>
        <v>270570</v>
      </c>
      <c r="Q168" s="40">
        <f t="array" ref="Q168">IFERROR(_xlfn.STDEV.P(IF((F168:M168&lt;&gt;0)*(F168:M168&lt;&gt;""), F168:M168)), 0)</f>
        <v>64346.195851148957</v>
      </c>
      <c r="R168" s="11">
        <f t="shared" si="18"/>
        <v>23.781718539065292</v>
      </c>
      <c r="S168" s="12">
        <f t="shared" si="15"/>
        <v>76.218281460934705</v>
      </c>
      <c r="T168" s="37" t="str">
        <f t="shared" si="16"/>
        <v>ALTO</v>
      </c>
    </row>
    <row r="169" spans="2:20" ht="18" hidden="1">
      <c r="B169" s="27">
        <v>160</v>
      </c>
      <c r="C169" s="31" t="s">
        <v>203</v>
      </c>
      <c r="D169" s="32" t="s">
        <v>38</v>
      </c>
      <c r="E169" s="32">
        <v>1</v>
      </c>
      <c r="F169" s="7">
        <f>BASE!F173</f>
        <v>0</v>
      </c>
      <c r="G169" s="7">
        <f>BASE!G173</f>
        <v>802791</v>
      </c>
      <c r="H169" s="40">
        <f>BASE!H173*'FM-029 DEP26May25'!$H$949</f>
        <v>652329.03318667866</v>
      </c>
      <c r="I169" s="7">
        <f>BASE!I173*'FM-029 DEP26May25'!$I$949</f>
        <v>506327.40797884058</v>
      </c>
      <c r="J169" s="7">
        <f>BASE!J173*'FM-029 DEP26May25'!$J$949</f>
        <v>341440.44520240556</v>
      </c>
      <c r="K169" s="7">
        <f>BASE!K173*'FM-029 DEP26May25'!$K$949</f>
        <v>0</v>
      </c>
      <c r="L169" s="7">
        <f>BASE!L173*'FM-029 DEP26May25'!$L$949</f>
        <v>0</v>
      </c>
      <c r="M169" s="36">
        <f>BASE!M173*$M$949</f>
        <v>0</v>
      </c>
      <c r="N169" s="1">
        <f t="shared" si="13"/>
        <v>4</v>
      </c>
      <c r="O169" s="8">
        <f t="shared" si="17"/>
        <v>575722</v>
      </c>
      <c r="P169" s="9">
        <f t="shared" si="14"/>
        <v>575722</v>
      </c>
      <c r="Q169" s="40">
        <f t="array" ref="Q169">IFERROR(_xlfn.STDEV.P(IF((F169:M169&lt;&gt;0)*(F169:M169&lt;&gt;""), F169:M169)), 0)</f>
        <v>171123.07311904401</v>
      </c>
      <c r="R169" s="11">
        <f t="shared" si="18"/>
        <v>29.723212439170993</v>
      </c>
      <c r="S169" s="12">
        <f t="shared" si="15"/>
        <v>70.276787560829007</v>
      </c>
      <c r="T169" s="37" t="str">
        <f t="shared" si="16"/>
        <v>ALTO</v>
      </c>
    </row>
    <row r="170" spans="2:20" ht="18" hidden="1">
      <c r="B170" s="27">
        <v>161</v>
      </c>
      <c r="C170" s="33" t="s">
        <v>204</v>
      </c>
      <c r="D170" s="32" t="s">
        <v>38</v>
      </c>
      <c r="E170" s="32">
        <v>1</v>
      </c>
      <c r="F170" s="7">
        <f>BASE!F174</f>
        <v>0</v>
      </c>
      <c r="G170" s="7">
        <f>BASE!G174</f>
        <v>338430</v>
      </c>
      <c r="H170" s="40">
        <f>BASE!H174*'FM-029 DEP26May25'!$H$949</f>
        <v>275037.54339358961</v>
      </c>
      <c r="I170" s="7">
        <f>BASE!I174*'FM-029 DEP26May25'!$I$949</f>
        <v>213529.74212034381</v>
      </c>
      <c r="J170" s="7">
        <f>BASE!J174*'FM-029 DEP26May25'!$J$949</f>
        <v>225281.6623283368</v>
      </c>
      <c r="K170" s="7">
        <f>BASE!K174*'FM-029 DEP26May25'!$K$949</f>
        <v>252524.87883683361</v>
      </c>
      <c r="L170" s="7"/>
      <c r="M170" s="36">
        <f>BASE!M174*$M$949</f>
        <v>0</v>
      </c>
      <c r="N170" s="1">
        <f t="shared" si="13"/>
        <v>5</v>
      </c>
      <c r="O170" s="8">
        <f t="shared" si="17"/>
        <v>260961</v>
      </c>
      <c r="P170" s="9">
        <f t="shared" si="14"/>
        <v>260961</v>
      </c>
      <c r="Q170" s="40">
        <f t="array" ref="Q170">IFERROR(_xlfn.STDEV.P(IF((F170:M170&lt;&gt;0)*(F170:M170&lt;&gt;""), F170:M170)), 0)</f>
        <v>44257.208532963254</v>
      </c>
      <c r="R170" s="11">
        <f t="shared" si="18"/>
        <v>16.959319029649357</v>
      </c>
      <c r="S170" s="12">
        <f t="shared" si="15"/>
        <v>83.04068097035065</v>
      </c>
      <c r="T170" s="37" t="str">
        <f t="shared" si="16"/>
        <v>ALTO</v>
      </c>
    </row>
    <row r="171" spans="2:20" ht="18" hidden="1">
      <c r="B171" s="27">
        <v>162</v>
      </c>
      <c r="C171" s="31" t="s">
        <v>205</v>
      </c>
      <c r="D171" s="32" t="s">
        <v>38</v>
      </c>
      <c r="E171" s="32">
        <v>1</v>
      </c>
      <c r="F171" s="7">
        <f>BASE!F175</f>
        <v>0</v>
      </c>
      <c r="G171" s="7">
        <f>BASE!G175</f>
        <v>139316</v>
      </c>
      <c r="H171" s="40">
        <f>BASE!H175*'FM-029 DEP26May25'!$H$949</f>
        <v>114375.03573134949</v>
      </c>
      <c r="I171" s="7">
        <f>BASE!I175*'FM-029 DEP26May25'!$I$949</f>
        <v>90341.67952391447</v>
      </c>
      <c r="J171" s="7">
        <f>BASE!J175*'FM-029 DEP26May25'!$J$949</f>
        <v>72748.58630284536</v>
      </c>
      <c r="K171" s="7">
        <f>BASE!K175*'FM-029 DEP26May25'!$K$949</f>
        <v>70599.305331179319</v>
      </c>
      <c r="L171" s="7">
        <f>BASE!L175*'FM-029 DEP26May25'!$L$949</f>
        <v>68450.583325245083</v>
      </c>
      <c r="M171" s="36">
        <f>BASE!M175*$M$949</f>
        <v>0</v>
      </c>
      <c r="N171" s="1">
        <f t="shared" si="13"/>
        <v>6</v>
      </c>
      <c r="O171" s="8">
        <f t="shared" si="17"/>
        <v>92639</v>
      </c>
      <c r="P171" s="9">
        <f t="shared" si="14"/>
        <v>92639</v>
      </c>
      <c r="Q171" s="40">
        <f t="array" ref="Q171">IFERROR(_xlfn.STDEV.P(IF((F171:M171&lt;&gt;0)*(F171:M171&lt;&gt;""), F171:M171)), 0)</f>
        <v>26213.646120989768</v>
      </c>
      <c r="R171" s="11">
        <f t="shared" si="18"/>
        <v>28.296555577013748</v>
      </c>
      <c r="S171" s="12">
        <f t="shared" si="15"/>
        <v>71.703444422986252</v>
      </c>
      <c r="T171" s="37" t="str">
        <f t="shared" si="16"/>
        <v>ALTO</v>
      </c>
    </row>
    <row r="172" spans="2:20" ht="18" hidden="1">
      <c r="B172" s="27">
        <v>163</v>
      </c>
      <c r="C172" s="31" t="s">
        <v>206</v>
      </c>
      <c r="D172" s="32" t="s">
        <v>69</v>
      </c>
      <c r="E172" s="32">
        <v>1</v>
      </c>
      <c r="F172" s="7">
        <f>BASE!F176</f>
        <v>0</v>
      </c>
      <c r="G172" s="7"/>
      <c r="H172" s="40">
        <v>275037.54339358961</v>
      </c>
      <c r="I172" s="7">
        <v>213529.74212034381</v>
      </c>
      <c r="J172" s="7">
        <v>225281.6623283368</v>
      </c>
      <c r="K172" s="7">
        <v>252524.87883683361</v>
      </c>
      <c r="L172" s="7"/>
      <c r="M172" s="36">
        <v>0</v>
      </c>
      <c r="N172" s="1">
        <f t="shared" si="13"/>
        <v>4</v>
      </c>
      <c r="O172" s="8">
        <f t="shared" si="17"/>
        <v>241593</v>
      </c>
      <c r="P172" s="9">
        <f t="shared" si="14"/>
        <v>241593</v>
      </c>
      <c r="Q172" s="40">
        <f t="array" ref="Q172">IFERROR(_xlfn.STDEV.P(IF((F172:M172&lt;&gt;0)*(F172:M172&lt;&gt;""), F172:M172)), 0)</f>
        <v>23935.588755730576</v>
      </c>
      <c r="R172" s="11">
        <f t="shared" si="18"/>
        <v>9.9074016034117616</v>
      </c>
      <c r="S172" s="12">
        <f t="shared" si="15"/>
        <v>90.092598396588244</v>
      </c>
      <c r="T172" s="37" t="str">
        <f t="shared" si="16"/>
        <v>ALTO</v>
      </c>
    </row>
    <row r="173" spans="2:20" ht="18" hidden="1">
      <c r="B173" s="27">
        <v>164</v>
      </c>
      <c r="C173" s="33" t="s">
        <v>207</v>
      </c>
      <c r="D173" s="32" t="s">
        <v>69</v>
      </c>
      <c r="E173" s="32">
        <v>1</v>
      </c>
      <c r="F173" s="7">
        <f>BASE!F177</f>
        <v>0</v>
      </c>
      <c r="G173" s="7"/>
      <c r="H173" s="40">
        <v>114375.03573134949</v>
      </c>
      <c r="I173" s="7">
        <v>90341.67952391447</v>
      </c>
      <c r="J173" s="7">
        <v>72748.58630284536</v>
      </c>
      <c r="K173" s="7">
        <v>70599.305331179319</v>
      </c>
      <c r="L173" s="7"/>
      <c r="M173" s="36">
        <v>0</v>
      </c>
      <c r="N173" s="1">
        <f t="shared" si="13"/>
        <v>4</v>
      </c>
      <c r="O173" s="8">
        <f t="shared" si="17"/>
        <v>87016</v>
      </c>
      <c r="P173" s="9">
        <f t="shared" si="14"/>
        <v>87016</v>
      </c>
      <c r="Q173" s="40">
        <f t="array" ref="Q173">IFERROR(_xlfn.STDEV.P(IF((F173:M173&lt;&gt;0)*(F173:M173&lt;&gt;""), F173:M173)), 0)</f>
        <v>17554.514645868185</v>
      </c>
      <c r="R173" s="11">
        <f t="shared" si="18"/>
        <v>20.173892900004809</v>
      </c>
      <c r="S173" s="12">
        <f t="shared" si="15"/>
        <v>79.826107099995198</v>
      </c>
      <c r="T173" s="37" t="str">
        <f t="shared" si="16"/>
        <v>ALTO</v>
      </c>
    </row>
    <row r="174" spans="2:20" ht="18" hidden="1">
      <c r="B174" s="27">
        <v>165</v>
      </c>
      <c r="C174" s="33" t="s">
        <v>208</v>
      </c>
      <c r="D174" s="32" t="s">
        <v>69</v>
      </c>
      <c r="E174" s="32">
        <v>1</v>
      </c>
      <c r="F174" s="7">
        <f>BASE!F178</f>
        <v>0</v>
      </c>
      <c r="G174" s="7"/>
      <c r="H174" s="40">
        <v>30800.075152332611</v>
      </c>
      <c r="I174" s="7">
        <v>23584.0246859158</v>
      </c>
      <c r="J174" s="7">
        <v>18054.393680998117</v>
      </c>
      <c r="K174" s="7">
        <v>16986.785137318257</v>
      </c>
      <c r="L174" s="7">
        <v>18424.696690284385</v>
      </c>
      <c r="M174" s="36">
        <v>0</v>
      </c>
      <c r="N174" s="1">
        <f t="shared" si="13"/>
        <v>5</v>
      </c>
      <c r="O174" s="8">
        <f t="shared" si="17"/>
        <v>21570</v>
      </c>
      <c r="P174" s="9">
        <f t="shared" si="14"/>
        <v>21570</v>
      </c>
      <c r="Q174" s="40">
        <f t="array" ref="Q174">IFERROR(_xlfn.STDEV.P(IF((F174:M174&lt;&gt;0)*(F174:M174&lt;&gt;""), F174:M174)), 0)</f>
        <v>5147.9872169788159</v>
      </c>
      <c r="R174" s="11">
        <f t="shared" si="18"/>
        <v>23.866421960958814</v>
      </c>
      <c r="S174" s="12">
        <f t="shared" si="15"/>
        <v>76.133578039041183</v>
      </c>
      <c r="T174" s="37" t="str">
        <f t="shared" si="16"/>
        <v>ALTO</v>
      </c>
    </row>
    <row r="175" spans="2:20" ht="18" hidden="1">
      <c r="B175" s="27">
        <v>166</v>
      </c>
      <c r="C175" s="33" t="s">
        <v>209</v>
      </c>
      <c r="D175" s="32" t="s">
        <v>69</v>
      </c>
      <c r="E175" s="32">
        <v>1</v>
      </c>
      <c r="F175" s="7">
        <f>BASE!F179</f>
        <v>0</v>
      </c>
      <c r="G175" s="7"/>
      <c r="H175" s="40">
        <v>26425.166005284012</v>
      </c>
      <c r="I175" s="7">
        <v>20217.672470795678</v>
      </c>
      <c r="J175" s="7">
        <v>19116.416838703888</v>
      </c>
      <c r="K175" s="7">
        <v>18440.064620355413</v>
      </c>
      <c r="L175" s="7">
        <v>18426.132194506456</v>
      </c>
      <c r="M175" s="36">
        <v>18194.208150984683</v>
      </c>
      <c r="N175" s="1">
        <f t="shared" si="13"/>
        <v>6</v>
      </c>
      <c r="O175" s="8">
        <f t="shared" si="17"/>
        <v>20137</v>
      </c>
      <c r="P175" s="9">
        <f t="shared" si="14"/>
        <v>20137</v>
      </c>
      <c r="Q175" s="40">
        <f t="array" ref="Q175">IFERROR(_xlfn.STDEV.P(IF((F175:M175&lt;&gt;0)*(F175:M175&lt;&gt;""), F175:M175)), 0)</f>
        <v>2891.6612103731018</v>
      </c>
      <c r="R175" s="11">
        <f t="shared" si="18"/>
        <v>14.35994045971645</v>
      </c>
      <c r="S175" s="12">
        <f t="shared" si="15"/>
        <v>85.640059540283545</v>
      </c>
      <c r="T175" s="37" t="str">
        <f t="shared" si="16"/>
        <v>ALTO</v>
      </c>
    </row>
    <row r="176" spans="2:20" ht="18" hidden="1">
      <c r="B176" s="27">
        <v>167</v>
      </c>
      <c r="C176" s="31" t="s">
        <v>210</v>
      </c>
      <c r="D176" s="32" t="s">
        <v>69</v>
      </c>
      <c r="E176" s="32">
        <v>1</v>
      </c>
      <c r="F176" s="7">
        <f>BASE!F180</f>
        <v>0</v>
      </c>
      <c r="G176" s="7">
        <f>BASE!G180</f>
        <v>474092</v>
      </c>
      <c r="H176" s="40">
        <f>BASE!H180*'FM-029 DEP26May25'!$H$949</f>
        <v>381739.86008760339</v>
      </c>
      <c r="I176" s="7">
        <f>BASE!I180*'FM-029 DEP26May25'!$I$949</f>
        <v>291625.20167511568</v>
      </c>
      <c r="J176" s="7"/>
      <c r="K176" s="7">
        <f>BASE!K180*'FM-029 DEP26May25'!$K$949</f>
        <v>240001.93861066236</v>
      </c>
      <c r="L176" s="7">
        <f>BASE!L180*'FM-029 DEP26May25'!$L$949</f>
        <v>236662.96806755316</v>
      </c>
      <c r="M176" s="36">
        <f>BASE!M180*$M$949</f>
        <v>0</v>
      </c>
      <c r="N176" s="1">
        <f t="shared" si="13"/>
        <v>5</v>
      </c>
      <c r="O176" s="8">
        <f t="shared" si="17"/>
        <v>324824</v>
      </c>
      <c r="P176" s="9">
        <f t="shared" si="14"/>
        <v>324824</v>
      </c>
      <c r="Q176" s="40">
        <f t="array" ref="Q176">IFERROR(_xlfn.STDEV.P(IF((F176:M176&lt;&gt;0)*(F176:M176&lt;&gt;""), F176:M176)), 0)</f>
        <v>91202.698219607177</v>
      </c>
      <c r="R176" s="11">
        <f t="shared" si="18"/>
        <v>28.077573769058684</v>
      </c>
      <c r="S176" s="12">
        <f t="shared" si="15"/>
        <v>71.922426230941312</v>
      </c>
      <c r="T176" s="37" t="str">
        <f t="shared" si="16"/>
        <v>ALTO</v>
      </c>
    </row>
    <row r="177" spans="2:20" ht="18" hidden="1">
      <c r="B177" s="27">
        <v>168</v>
      </c>
      <c r="C177" s="302" t="s">
        <v>211</v>
      </c>
      <c r="D177" s="32" t="s">
        <v>38</v>
      </c>
      <c r="E177" s="32">
        <v>1</v>
      </c>
      <c r="F177" s="7">
        <f>BASE!F181</f>
        <v>0</v>
      </c>
      <c r="G177" s="7">
        <f>BASE!G181</f>
        <v>717601</v>
      </c>
      <c r="H177" s="40">
        <f>BASE!H181*'FM-029 DEP26May25'!$H$949</f>
        <v>628735.09951345332</v>
      </c>
      <c r="I177" s="7">
        <f>BASE!I181*'FM-029 DEP26May25'!$I$949</f>
        <v>549031.61780912487</v>
      </c>
      <c r="J177" s="7"/>
      <c r="K177" s="7"/>
      <c r="L177" s="7"/>
      <c r="M177" s="36">
        <f>BASE!M181*$M$949</f>
        <v>0</v>
      </c>
      <c r="N177" s="1">
        <f t="shared" si="13"/>
        <v>3</v>
      </c>
      <c r="O177" s="8">
        <f t="shared" si="17"/>
        <v>631789</v>
      </c>
      <c r="P177" s="9">
        <f t="shared" si="14"/>
        <v>631789</v>
      </c>
      <c r="Q177" s="40">
        <f t="array" ref="Q177">IFERROR(_xlfn.STDEV.P(IF((F177:M177&lt;&gt;0)*(F177:M177&lt;&gt;""), F177:M177)), 0)</f>
        <v>68852.039328540544</v>
      </c>
      <c r="R177" s="11">
        <f t="shared" si="18"/>
        <v>10.897948417674341</v>
      </c>
      <c r="S177" s="12">
        <f t="shared" si="15"/>
        <v>89.102051582325657</v>
      </c>
      <c r="T177" s="37" t="str">
        <f t="shared" si="16"/>
        <v>ALTO</v>
      </c>
    </row>
    <row r="178" spans="2:20" ht="18" hidden="1">
      <c r="B178" s="27">
        <v>169</v>
      </c>
      <c r="C178" s="33" t="s">
        <v>212</v>
      </c>
      <c r="D178" s="32" t="s">
        <v>38</v>
      </c>
      <c r="E178" s="32">
        <v>1</v>
      </c>
      <c r="F178" s="7">
        <f>BASE!F182</f>
        <v>0</v>
      </c>
      <c r="G178" s="7">
        <f>BASE!G182</f>
        <v>780333</v>
      </c>
      <c r="H178" s="40">
        <f>BASE!H182*'FM-029 DEP26May25'!$H$949</f>
        <v>653424.00137120206</v>
      </c>
      <c r="I178" s="7">
        <f>BASE!I182*'FM-029 DEP26May25'!$I$949</f>
        <v>533045.24796120776</v>
      </c>
      <c r="J178" s="7"/>
      <c r="K178" s="7"/>
      <c r="L178" s="7"/>
      <c r="M178" s="36">
        <f>BASE!M182*$M$949</f>
        <v>0</v>
      </c>
      <c r="N178" s="1">
        <f t="shared" si="13"/>
        <v>3</v>
      </c>
      <c r="O178" s="8">
        <f t="shared" si="17"/>
        <v>655601</v>
      </c>
      <c r="P178" s="9">
        <f t="shared" si="14"/>
        <v>655601</v>
      </c>
      <c r="Q178" s="40">
        <f t="array" ref="Q178">IFERROR(_xlfn.STDEV.P(IF((F178:M178&lt;&gt;0)*(F178:M178&lt;&gt;""), F178:M178)), 0)</f>
        <v>100966.53489256682</v>
      </c>
      <c r="R178" s="11">
        <f t="shared" si="18"/>
        <v>15.400607212705108</v>
      </c>
      <c r="S178" s="12">
        <f t="shared" si="15"/>
        <v>84.599392787294889</v>
      </c>
      <c r="T178" s="37" t="str">
        <f t="shared" si="16"/>
        <v>ALTO</v>
      </c>
    </row>
    <row r="179" spans="2:20" ht="18" hidden="1">
      <c r="B179" s="27">
        <v>170</v>
      </c>
      <c r="C179" s="33" t="s">
        <v>213</v>
      </c>
      <c r="D179" s="32" t="s">
        <v>38</v>
      </c>
      <c r="E179" s="32">
        <v>1</v>
      </c>
      <c r="F179" s="7">
        <f>BASE!F183</f>
        <v>0</v>
      </c>
      <c r="G179" s="7">
        <f>BASE!G183</f>
        <v>1009608</v>
      </c>
      <c r="H179" s="40">
        <f>BASE!H183*'FM-029 DEP26May25'!$H$949</f>
        <v>839389.90346255992</v>
      </c>
      <c r="I179" s="7">
        <f>BASE!I183*'FM-029 DEP26May25'!$I$949</f>
        <v>676936.70266696042</v>
      </c>
      <c r="J179" s="7"/>
      <c r="K179" s="7"/>
      <c r="L179" s="7"/>
      <c r="M179" s="36">
        <f>BASE!M183*$M$949</f>
        <v>0</v>
      </c>
      <c r="N179" s="1">
        <f t="shared" si="13"/>
        <v>3</v>
      </c>
      <c r="O179" s="8">
        <f t="shared" si="17"/>
        <v>841978</v>
      </c>
      <c r="P179" s="9">
        <f t="shared" si="14"/>
        <v>841978</v>
      </c>
      <c r="Q179" s="40">
        <f t="array" ref="Q179">IFERROR(_xlfn.STDEV.P(IF((F179:M179&lt;&gt;0)*(F179:M179&lt;&gt;""), F179:M179)), 0)</f>
        <v>135824.81973598342</v>
      </c>
      <c r="R179" s="11">
        <f t="shared" si="18"/>
        <v>16.131635237023225</v>
      </c>
      <c r="S179" s="12">
        <f t="shared" si="15"/>
        <v>83.868364762976768</v>
      </c>
      <c r="T179" s="37" t="str">
        <f t="shared" si="16"/>
        <v>ALTO</v>
      </c>
    </row>
    <row r="180" spans="2:20" ht="18" hidden="1">
      <c r="B180" s="27">
        <v>171</v>
      </c>
      <c r="C180" s="31" t="s">
        <v>214</v>
      </c>
      <c r="D180" s="32" t="s">
        <v>38</v>
      </c>
      <c r="E180" s="32">
        <v>1</v>
      </c>
      <c r="F180" s="7">
        <f>BASE!F184</f>
        <v>0</v>
      </c>
      <c r="G180" s="7">
        <f>BASE!G184</f>
        <v>617098</v>
      </c>
      <c r="H180" s="40">
        <f>BASE!H184*'FM-029 DEP26May25'!$H$949</f>
        <v>481597.38473058463</v>
      </c>
      <c r="I180" s="7">
        <f>BASE!I184*'FM-029 DEP26May25'!$I$949</f>
        <v>347275.41547277936</v>
      </c>
      <c r="J180" s="7">
        <f>BASE!J184*'FM-029 DEP26May25'!$J$949</f>
        <v>352989.94704245584</v>
      </c>
      <c r="K180" s="7">
        <f>BASE!K184*'FM-029 DEP26May25'!$K$949</f>
        <v>337583.89337641356</v>
      </c>
      <c r="L180" s="7">
        <f>BASE!L184*'FM-029 DEP26May25'!$L$949</f>
        <v>342433.79015820636</v>
      </c>
      <c r="M180" s="36">
        <f>BASE!M184*$M$949</f>
        <v>0</v>
      </c>
      <c r="N180" s="1">
        <f t="shared" si="13"/>
        <v>6</v>
      </c>
      <c r="O180" s="8">
        <f t="shared" si="17"/>
        <v>413163</v>
      </c>
      <c r="P180" s="9">
        <f t="shared" si="14"/>
        <v>413163</v>
      </c>
      <c r="Q180" s="40">
        <f t="array" ref="Q180">IFERROR(_xlfn.STDEV.P(IF((F180:M180&lt;&gt;0)*(F180:M180&lt;&gt;""), F180:M180)), 0)</f>
        <v>104042.89325269472</v>
      </c>
      <c r="R180" s="11">
        <f t="shared" si="18"/>
        <v>25.182045162005</v>
      </c>
      <c r="S180" s="12">
        <f t="shared" si="15"/>
        <v>74.817954837995003</v>
      </c>
      <c r="T180" s="37" t="str">
        <f t="shared" si="16"/>
        <v>ALTO</v>
      </c>
    </row>
    <row r="181" spans="2:20" ht="18" hidden="1">
      <c r="B181" s="27">
        <v>172</v>
      </c>
      <c r="C181" s="31" t="s">
        <v>215</v>
      </c>
      <c r="D181" s="32" t="s">
        <v>38</v>
      </c>
      <c r="E181" s="32">
        <v>1</v>
      </c>
      <c r="F181" s="7">
        <f>BASE!F185</f>
        <v>0</v>
      </c>
      <c r="G181" s="7">
        <f>BASE!G185</f>
        <v>504188</v>
      </c>
      <c r="H181" s="40">
        <f>BASE!H185*'FM-029 DEP26May25'!$H$949</f>
        <v>409685.87038907042</v>
      </c>
      <c r="I181" s="7">
        <f>BASE!I185*'FM-029 DEP26May25'!$I$949</f>
        <v>317984.45668944233</v>
      </c>
      <c r="J181" s="7">
        <f>BASE!J185*'FM-029 DEP26May25'!$J$949</f>
        <v>262319.71995332558</v>
      </c>
      <c r="K181" s="7">
        <f>BASE!K185*'FM-029 DEP26May25'!$K$949</f>
        <v>255446.89822294025</v>
      </c>
      <c r="L181" s="7">
        <f>BASE!L185*'FM-029 DEP26May25'!$L$949</f>
        <v>244373.0612442978</v>
      </c>
      <c r="M181" s="36">
        <f>BASE!M185*$M$949</f>
        <v>0</v>
      </c>
      <c r="N181" s="1">
        <f t="shared" si="13"/>
        <v>6</v>
      </c>
      <c r="O181" s="8">
        <f t="shared" si="17"/>
        <v>332333</v>
      </c>
      <c r="P181" s="9">
        <f t="shared" si="14"/>
        <v>332333</v>
      </c>
      <c r="Q181" s="40">
        <f t="array" ref="Q181">IFERROR(_xlfn.STDEV.P(IF((F181:M181&lt;&gt;0)*(F181:M181&lt;&gt;""), F181:M181)), 0)</f>
        <v>95108.509199437205</v>
      </c>
      <c r="R181" s="11">
        <f t="shared" si="18"/>
        <v>28.618436688332849</v>
      </c>
      <c r="S181" s="12">
        <f t="shared" si="15"/>
        <v>71.381563311667151</v>
      </c>
      <c r="T181" s="37" t="str">
        <f t="shared" si="16"/>
        <v>ALTO</v>
      </c>
    </row>
    <row r="182" spans="2:20" ht="18" hidden="1">
      <c r="B182" s="27">
        <v>173</v>
      </c>
      <c r="C182" s="33" t="s">
        <v>216</v>
      </c>
      <c r="D182" s="32" t="s">
        <v>38</v>
      </c>
      <c r="E182" s="32">
        <v>1</v>
      </c>
      <c r="F182" s="7">
        <f>BASE!F186</f>
        <v>0</v>
      </c>
      <c r="G182" s="7">
        <f>BASE!G186</f>
        <v>385392</v>
      </c>
      <c r="H182" s="40">
        <f>BASE!H186*'FM-029 DEP26May25'!$H$949</f>
        <v>313160.90077369113</v>
      </c>
      <c r="I182" s="7">
        <f>BASE!I186*'FM-029 DEP26May25'!$I$949</f>
        <v>243070.62376019394</v>
      </c>
      <c r="J182" s="7">
        <f>BASE!J186*'FM-029 DEP26May25'!$J$949</f>
        <v>226078.17969661613</v>
      </c>
      <c r="K182" s="7">
        <f>BASE!K186*'FM-029 DEP26May25'!$K$949</f>
        <v>219969.450726979</v>
      </c>
      <c r="L182" s="7">
        <f>BASE!L186*'FM-029 DEP26May25'!$L$949</f>
        <v>210914.32883626129</v>
      </c>
      <c r="M182" s="36">
        <f>BASE!M186*$M$949</f>
        <v>0</v>
      </c>
      <c r="N182" s="1">
        <f t="shared" si="13"/>
        <v>6</v>
      </c>
      <c r="O182" s="8">
        <f t="shared" si="17"/>
        <v>266431</v>
      </c>
      <c r="P182" s="9">
        <f t="shared" si="14"/>
        <v>266431</v>
      </c>
      <c r="Q182" s="40">
        <f t="array" ref="Q182">IFERROR(_xlfn.STDEV.P(IF((F182:M182&lt;&gt;0)*(F182:M182&lt;&gt;""), F182:M182)), 0)</f>
        <v>62915.600568975431</v>
      </c>
      <c r="R182" s="11">
        <f t="shared" si="18"/>
        <v>23.614219279654179</v>
      </c>
      <c r="S182" s="12">
        <f t="shared" si="15"/>
        <v>76.385780720345821</v>
      </c>
      <c r="T182" s="37" t="str">
        <f t="shared" si="16"/>
        <v>ALTO</v>
      </c>
    </row>
    <row r="183" spans="2:20" ht="18" hidden="1">
      <c r="B183" s="27">
        <v>174</v>
      </c>
      <c r="C183" s="31" t="s">
        <v>217</v>
      </c>
      <c r="D183" s="32" t="s">
        <v>38</v>
      </c>
      <c r="E183" s="32">
        <v>1</v>
      </c>
      <c r="F183" s="7">
        <f>BASE!F187</f>
        <v>0</v>
      </c>
      <c r="G183" s="7">
        <f>BASE!G187</f>
        <v>837459</v>
      </c>
      <c r="H183" s="40">
        <f>BASE!H187*'FM-029 DEP26May25'!$H$949</f>
        <v>680498.40508516983</v>
      </c>
      <c r="I183" s="7">
        <f>BASE!I187*'FM-029 DEP26May25'!$I$949</f>
        <v>528190.22481816169</v>
      </c>
      <c r="J183" s="7">
        <f>BASE!J187*'FM-029 DEP26May25'!$J$949</f>
        <v>412994.25545283192</v>
      </c>
      <c r="K183" s="7">
        <f>BASE!K187*'FM-029 DEP26May25'!$K$949</f>
        <v>454409.85460420034</v>
      </c>
      <c r="L183" s="7">
        <f>BASE!L187*'FM-029 DEP26May25'!$L$949</f>
        <v>0</v>
      </c>
      <c r="M183" s="36">
        <f>BASE!M187*$M$949</f>
        <v>0</v>
      </c>
      <c r="N183" s="1">
        <f t="shared" si="13"/>
        <v>5</v>
      </c>
      <c r="O183" s="8">
        <f t="shared" si="17"/>
        <v>582710</v>
      </c>
      <c r="P183" s="9">
        <f t="shared" si="14"/>
        <v>582710</v>
      </c>
      <c r="Q183" s="40">
        <f t="array" ref="Q183">IFERROR(_xlfn.STDEV.P(IF((F183:M183&lt;&gt;0)*(F183:M183&lt;&gt;""), F183:M183)), 0)</f>
        <v>156650.17862176668</v>
      </c>
      <c r="R183" s="11">
        <f t="shared" si="18"/>
        <v>26.883042786594817</v>
      </c>
      <c r="S183" s="12">
        <f t="shared" si="15"/>
        <v>73.116957213405186</v>
      </c>
      <c r="T183" s="37" t="str">
        <f t="shared" si="16"/>
        <v>ALTO</v>
      </c>
    </row>
    <row r="184" spans="2:20" ht="18" hidden="1">
      <c r="B184" s="27">
        <v>175</v>
      </c>
      <c r="C184" s="31" t="s">
        <v>218</v>
      </c>
      <c r="D184" s="32" t="s">
        <v>38</v>
      </c>
      <c r="E184" s="32">
        <v>1</v>
      </c>
      <c r="F184" s="7">
        <f>BASE!F188</f>
        <v>0</v>
      </c>
      <c r="G184" s="7">
        <f>BASE!G188</f>
        <v>1162456</v>
      </c>
      <c r="H184" s="40">
        <f>BASE!H188*'FM-029 DEP26May25'!$H$949</f>
        <v>944572.36857859953</v>
      </c>
      <c r="I184" s="7">
        <f>BASE!I188*'FM-029 DEP26May25'!$I$949</f>
        <v>733145.43971787521</v>
      </c>
      <c r="J184" s="7">
        <f>BASE!J188*'FM-029 DEP26May25'!$J$949</f>
        <v>585174.75989588012</v>
      </c>
      <c r="K184" s="7">
        <f>BASE!K188*'FM-029 DEP26May25'!$K$949</f>
        <v>686146.0904684976</v>
      </c>
      <c r="L184" s="7">
        <f>BASE!L188*'FM-029 DEP26May25'!$L$949</f>
        <v>0</v>
      </c>
      <c r="M184" s="36">
        <f>BASE!M188*$M$949</f>
        <v>0</v>
      </c>
      <c r="N184" s="1">
        <f t="shared" si="13"/>
        <v>5</v>
      </c>
      <c r="O184" s="8">
        <f t="shared" si="17"/>
        <v>822299</v>
      </c>
      <c r="P184" s="9">
        <f t="shared" si="14"/>
        <v>822299</v>
      </c>
      <c r="Q184" s="40">
        <f t="array" ref="Q184">IFERROR(_xlfn.STDEV.P(IF((F184:M184&lt;&gt;0)*(F184:M184&lt;&gt;""), F184:M184)), 0)</f>
        <v>206577.55862743742</v>
      </c>
      <c r="R184" s="11">
        <f t="shared" si="18"/>
        <v>25.121951823781547</v>
      </c>
      <c r="S184" s="12">
        <f t="shared" si="15"/>
        <v>74.878048176218456</v>
      </c>
      <c r="T184" s="37" t="str">
        <f t="shared" si="16"/>
        <v>ALTO</v>
      </c>
    </row>
    <row r="185" spans="2:20" ht="18" hidden="1">
      <c r="B185" s="27">
        <v>176</v>
      </c>
      <c r="C185" s="33" t="s">
        <v>219</v>
      </c>
      <c r="D185" s="32" t="s">
        <v>38</v>
      </c>
      <c r="E185" s="32">
        <v>1</v>
      </c>
      <c r="F185" s="7">
        <f>BASE!F189</f>
        <v>0</v>
      </c>
      <c r="G185" s="7">
        <f>BASE!G189</f>
        <v>260435</v>
      </c>
      <c r="H185" s="40">
        <f>BASE!H189*'FM-029 DEP26May25'!$H$949</f>
        <v>226144.18616408258</v>
      </c>
      <c r="I185" s="7">
        <f>BASE!I189*'FM-029 DEP26May25'!$I$949</f>
        <v>194947.43442803613</v>
      </c>
      <c r="J185" s="7">
        <f>BASE!J189*'FM-029 DEP26May25'!$J$949</f>
        <v>181207.70128354727</v>
      </c>
      <c r="K185" s="7">
        <f>BASE!K189*'FM-029 DEP26May25'!$K$949</f>
        <v>174929.03069466882</v>
      </c>
      <c r="L185" s="7">
        <f>BASE!L189*'FM-029 DEP26May25'!$L$949</f>
        <v>172388.26652431331</v>
      </c>
      <c r="M185" s="36">
        <f>BASE!M189*$M$949</f>
        <v>0</v>
      </c>
      <c r="N185" s="1">
        <f t="shared" si="13"/>
        <v>6</v>
      </c>
      <c r="O185" s="8">
        <f t="shared" si="17"/>
        <v>201675</v>
      </c>
      <c r="P185" s="9">
        <f t="shared" si="14"/>
        <v>201675</v>
      </c>
      <c r="Q185" s="40">
        <f t="array" ref="Q185">IFERROR(_xlfn.STDEV.P(IF((F185:M185&lt;&gt;0)*(F185:M185&lt;&gt;""), F185:M185)), 0)</f>
        <v>31855.686980838109</v>
      </c>
      <c r="R185" s="11">
        <f t="shared" si="18"/>
        <v>15.795555711336609</v>
      </c>
      <c r="S185" s="12">
        <f t="shared" si="15"/>
        <v>84.204444288663396</v>
      </c>
      <c r="T185" s="37" t="str">
        <f t="shared" si="16"/>
        <v>ALTO</v>
      </c>
    </row>
    <row r="186" spans="2:20" ht="18" hidden="1">
      <c r="B186" s="27">
        <v>177</v>
      </c>
      <c r="C186" s="33" t="s">
        <v>220</v>
      </c>
      <c r="D186" s="32" t="s">
        <v>38</v>
      </c>
      <c r="E186" s="32">
        <v>1</v>
      </c>
      <c r="F186" s="7">
        <f>BASE!F190</f>
        <v>0</v>
      </c>
      <c r="G186" s="7">
        <f>BASE!G190</f>
        <v>997889</v>
      </c>
      <c r="H186" s="40">
        <f>BASE!H190*'FM-029 DEP26May25'!$H$949</f>
        <v>810880.02921838278</v>
      </c>
      <c r="I186" s="7">
        <f>BASE!I190*'FM-029 DEP26May25'!$I$949</f>
        <v>629417.67467489524</v>
      </c>
      <c r="J186" s="7">
        <f>BASE!J190*'FM-029 DEP26May25'!$J$949</f>
        <v>581723.18463333638</v>
      </c>
      <c r="K186" s="7">
        <f>BASE!K190*'FM-029 DEP26May25'!$K$949</f>
        <v>535762.58481421648</v>
      </c>
      <c r="L186" s="7">
        <f>BASE!L190*'FM-029 DEP26May25'!$L$949</f>
        <v>610667.80258177232</v>
      </c>
      <c r="M186" s="36">
        <f>BASE!M190*$M$949</f>
        <v>0</v>
      </c>
      <c r="N186" s="1">
        <f t="shared" si="13"/>
        <v>6</v>
      </c>
      <c r="O186" s="8">
        <f t="shared" si="17"/>
        <v>694390</v>
      </c>
      <c r="P186" s="9">
        <f t="shared" si="14"/>
        <v>694390</v>
      </c>
      <c r="Q186" s="40">
        <f t="array" ref="Q186">IFERROR(_xlfn.STDEV.P(IF((F186:M186&lt;&gt;0)*(F186:M186&lt;&gt;""), F186:M186)), 0)</f>
        <v>160607.6209484697</v>
      </c>
      <c r="R186" s="11">
        <f t="shared" si="18"/>
        <v>23.129310754542793</v>
      </c>
      <c r="S186" s="12">
        <f t="shared" si="15"/>
        <v>76.870689245457214</v>
      </c>
      <c r="T186" s="37" t="str">
        <f t="shared" si="16"/>
        <v>ALTO</v>
      </c>
    </row>
    <row r="187" spans="2:20" ht="18" hidden="1">
      <c r="B187" s="27">
        <v>178</v>
      </c>
      <c r="C187" s="33" t="s">
        <v>221</v>
      </c>
      <c r="D187" s="32" t="s">
        <v>38</v>
      </c>
      <c r="E187" s="32">
        <v>1</v>
      </c>
      <c r="F187" s="7">
        <f>BASE!F191</f>
        <v>0</v>
      </c>
      <c r="G187" s="7">
        <f>BASE!G191</f>
        <v>86253</v>
      </c>
      <c r="H187" s="40">
        <f>BASE!H191*'FM-029 DEP26May25'!$H$949</f>
        <v>70116.679819648198</v>
      </c>
      <c r="I187" s="7">
        <f>BASE!I191*'FM-029 DEP26May25'!$I$949</f>
        <v>54462.536918668717</v>
      </c>
      <c r="J187" s="7">
        <f>BASE!J191*'FM-029 DEP26May25'!$J$949</f>
        <v>54694.192621847236</v>
      </c>
      <c r="K187" s="7">
        <f>BASE!K191*'FM-029 DEP26May25'!$K$949</f>
        <v>53067.189014539581</v>
      </c>
      <c r="L187" s="7">
        <f>BASE!L191*'FM-029 DEP26May25'!$L$949</f>
        <v>51402.535183927015</v>
      </c>
      <c r="M187" s="36">
        <f>BASE!M191*$M$949</f>
        <v>0</v>
      </c>
      <c r="N187" s="1">
        <f t="shared" si="13"/>
        <v>6</v>
      </c>
      <c r="O187" s="8">
        <f t="shared" si="17"/>
        <v>61666</v>
      </c>
      <c r="P187" s="9">
        <f t="shared" si="14"/>
        <v>61666</v>
      </c>
      <c r="Q187" s="40">
        <f t="array" ref="Q187">IFERROR(_xlfn.STDEV.P(IF((F187:M187&lt;&gt;0)*(F187:M187&lt;&gt;""), F187:M187)), 0)</f>
        <v>12620.808197099421</v>
      </c>
      <c r="R187" s="11">
        <f t="shared" si="18"/>
        <v>20.466396713098661</v>
      </c>
      <c r="S187" s="12">
        <f t="shared" si="15"/>
        <v>79.533603286901339</v>
      </c>
      <c r="T187" s="37" t="str">
        <f t="shared" si="16"/>
        <v>ALTO</v>
      </c>
    </row>
    <row r="188" spans="2:20" ht="18" hidden="1">
      <c r="B188" s="27">
        <v>179</v>
      </c>
      <c r="C188" s="33" t="s">
        <v>222</v>
      </c>
      <c r="D188" s="32" t="s">
        <v>38</v>
      </c>
      <c r="E188" s="32">
        <v>1</v>
      </c>
      <c r="F188" s="7">
        <f>BASE!F192</f>
        <v>0</v>
      </c>
      <c r="G188" s="7">
        <f>BASE!G192</f>
        <v>60088</v>
      </c>
      <c r="H188" s="40">
        <f>BASE!H192*'FM-029 DEP26May25'!$H$949</f>
        <v>48866.553837864143</v>
      </c>
      <c r="I188" s="7">
        <f>BASE!I192*'FM-029 DEP26May25'!$I$949</f>
        <v>37983.927705532289</v>
      </c>
      <c r="J188" s="7">
        <f>BASE!J192*'FM-029 DEP26May25'!$J$949</f>
        <v>35710.528677856571</v>
      </c>
      <c r="K188" s="7">
        <f>BASE!K192*'FM-029 DEP26May25'!$K$949</f>
        <v>35758.546042003232</v>
      </c>
      <c r="L188" s="7">
        <f>BASE!L192*'FM-029 DEP26May25'!$L$949</f>
        <v>31400.219353586337</v>
      </c>
      <c r="M188" s="36">
        <f>BASE!M192*$M$949</f>
        <v>0</v>
      </c>
      <c r="N188" s="1">
        <f t="shared" si="13"/>
        <v>6</v>
      </c>
      <c r="O188" s="8">
        <f t="shared" si="17"/>
        <v>41635</v>
      </c>
      <c r="P188" s="9">
        <f t="shared" si="14"/>
        <v>41635</v>
      </c>
      <c r="Q188" s="40">
        <f t="array" ref="Q188">IFERROR(_xlfn.STDEV.P(IF((F188:M188&lt;&gt;0)*(F188:M188&lt;&gt;""), F188:M188)), 0)</f>
        <v>9836.3417525035493</v>
      </c>
      <c r="R188" s="11">
        <f t="shared" si="18"/>
        <v>23.625175339266359</v>
      </c>
      <c r="S188" s="12">
        <f t="shared" si="15"/>
        <v>76.374824660733637</v>
      </c>
      <c r="T188" s="37" t="str">
        <f t="shared" si="16"/>
        <v>ALTO</v>
      </c>
    </row>
    <row r="189" spans="2:20" ht="18" hidden="1">
      <c r="B189" s="27">
        <v>180</v>
      </c>
      <c r="C189" s="31" t="s">
        <v>223</v>
      </c>
      <c r="D189" s="32" t="s">
        <v>38</v>
      </c>
      <c r="E189" s="32">
        <v>1</v>
      </c>
      <c r="F189" s="7">
        <f>BASE!F193</f>
        <v>0</v>
      </c>
      <c r="G189" s="7">
        <f>BASE!G193</f>
        <v>81649</v>
      </c>
      <c r="H189" s="40">
        <f>BASE!H193*'FM-029 DEP26May25'!$H$949</f>
        <v>66378.103044566495</v>
      </c>
      <c r="I189" s="7">
        <f>BASE!I193*'FM-029 DEP26May25'!$I$949</f>
        <v>51563.43178311659</v>
      </c>
      <c r="J189" s="7">
        <f>BASE!J193*'FM-029 DEP26May25'!$J$949</f>
        <v>42480.926308230861</v>
      </c>
      <c r="K189" s="7">
        <f>BASE!K193*'FM-029 DEP26May25'!$K$949</f>
        <v>42934.991922455578</v>
      </c>
      <c r="L189" s="7">
        <f>BASE!L193*'FM-029 DEP26May25'!$L$949</f>
        <v>36375.67698728526</v>
      </c>
      <c r="M189" s="36">
        <f>BASE!M193*$M$949</f>
        <v>0</v>
      </c>
      <c r="N189" s="1">
        <f t="shared" si="13"/>
        <v>6</v>
      </c>
      <c r="O189" s="8">
        <f t="shared" si="17"/>
        <v>53564</v>
      </c>
      <c r="P189" s="9">
        <f t="shared" si="14"/>
        <v>53564</v>
      </c>
      <c r="Q189" s="40">
        <f t="array" ref="Q189">IFERROR(_xlfn.STDEV.P(IF((F189:M189&lt;&gt;0)*(F189:M189&lt;&gt;""), F189:M189)), 0)</f>
        <v>15749.177320331622</v>
      </c>
      <c r="R189" s="11">
        <f t="shared" si="18"/>
        <v>29.40254148370477</v>
      </c>
      <c r="S189" s="12">
        <f t="shared" si="15"/>
        <v>70.597458516295234</v>
      </c>
      <c r="T189" s="37" t="str">
        <f t="shared" si="16"/>
        <v>ALTO</v>
      </c>
    </row>
    <row r="190" spans="2:20" ht="18" hidden="1">
      <c r="B190" s="27">
        <v>181</v>
      </c>
      <c r="C190" s="33" t="s">
        <v>224</v>
      </c>
      <c r="D190" s="32" t="s">
        <v>38</v>
      </c>
      <c r="E190" s="32">
        <v>1</v>
      </c>
      <c r="F190" s="7">
        <f>BASE!F194</f>
        <v>0</v>
      </c>
      <c r="G190" s="7">
        <f>BASE!G194</f>
        <v>169207</v>
      </c>
      <c r="H190" s="40">
        <f>BASE!H194*'FM-029 DEP26May25'!$H$949</f>
        <v>137540.11513828824</v>
      </c>
      <c r="I190" s="7">
        <f>BASE!I194*'FM-029 DEP26May25'!$I$949</f>
        <v>106818.11549482036</v>
      </c>
      <c r="J190" s="7">
        <f>BASE!J194*'FM-029 DEP26May25'!$J$949</f>
        <v>97706.13050893099</v>
      </c>
      <c r="K190" s="7">
        <f>BASE!K194*'FM-029 DEP26May25'!$K$949</f>
        <v>95115.315024232637</v>
      </c>
      <c r="L190" s="7">
        <f>BASE!L194*'FM-029 DEP26May25'!$L$949</f>
        <v>91041.11326798021</v>
      </c>
      <c r="M190" s="36">
        <f>BASE!M194*$M$949</f>
        <v>0</v>
      </c>
      <c r="N190" s="1">
        <f t="shared" si="13"/>
        <v>6</v>
      </c>
      <c r="O190" s="8">
        <f t="shared" si="17"/>
        <v>116238</v>
      </c>
      <c r="P190" s="9">
        <f t="shared" si="14"/>
        <v>116238</v>
      </c>
      <c r="Q190" s="40">
        <f t="array" ref="Q190">IFERROR(_xlfn.STDEV.P(IF((F190:M190&lt;&gt;0)*(F190:M190&lt;&gt;""), F190:M190)), 0)</f>
        <v>28203.753895696718</v>
      </c>
      <c r="R190" s="11">
        <f t="shared" si="18"/>
        <v>24.263798323867167</v>
      </c>
      <c r="S190" s="12">
        <f t="shared" si="15"/>
        <v>75.736201676132836</v>
      </c>
      <c r="T190" s="37" t="str">
        <f t="shared" si="16"/>
        <v>ALTO</v>
      </c>
    </row>
    <row r="191" spans="2:20" ht="18" hidden="1">
      <c r="B191" s="27">
        <v>182</v>
      </c>
      <c r="C191" s="33" t="s">
        <v>225</v>
      </c>
      <c r="D191" s="32" t="s">
        <v>38</v>
      </c>
      <c r="E191" s="32">
        <v>1</v>
      </c>
      <c r="F191" s="7">
        <f>BASE!F195</f>
        <v>0</v>
      </c>
      <c r="G191" s="7">
        <f>BASE!G195</f>
        <v>7113</v>
      </c>
      <c r="H191" s="40">
        <f>BASE!H195*'FM-029 DEP26May25'!$H$949</f>
        <v>5760.7437668080365</v>
      </c>
      <c r="I191" s="7">
        <f>BASE!I195*'FM-029 DEP26May25'!$I$949</f>
        <v>4445.3669825876123</v>
      </c>
      <c r="J191" s="7">
        <f>BASE!J195*'FM-029 DEP26May25'!$J$949</f>
        <v>4779.104209675972</v>
      </c>
      <c r="K191" s="7">
        <f>BASE!K195*'FM-029 DEP26May25'!$K$949</f>
        <v>4803.9741518578357</v>
      </c>
      <c r="L191" s="7">
        <f>BASE!L195*'FM-029 DEP26May25'!$L$949</f>
        <v>4249.0924973308747</v>
      </c>
      <c r="M191" s="36">
        <f>BASE!M195*$M$949</f>
        <v>0</v>
      </c>
      <c r="N191" s="1">
        <f t="shared" si="13"/>
        <v>6</v>
      </c>
      <c r="O191" s="8">
        <f t="shared" si="17"/>
        <v>5192</v>
      </c>
      <c r="P191" s="9">
        <f t="shared" si="14"/>
        <v>5192</v>
      </c>
      <c r="Q191" s="40">
        <f t="array" ref="Q191">IFERROR(_xlfn.STDEV.P(IF((F191:M191&lt;&gt;0)*(F191:M191&lt;&gt;""), F191:M191)), 0)</f>
        <v>981.60521596365072</v>
      </c>
      <c r="R191" s="11">
        <f t="shared" si="18"/>
        <v>18.906109706541809</v>
      </c>
      <c r="S191" s="12">
        <f t="shared" si="15"/>
        <v>81.093890293458188</v>
      </c>
      <c r="T191" s="37" t="str">
        <f t="shared" si="16"/>
        <v>ALTO</v>
      </c>
    </row>
    <row r="192" spans="2:20" ht="18" hidden="1">
      <c r="B192" s="27">
        <v>183</v>
      </c>
      <c r="C192" s="33" t="s">
        <v>226</v>
      </c>
      <c r="D192" s="32" t="s">
        <v>38</v>
      </c>
      <c r="E192" s="32">
        <v>1</v>
      </c>
      <c r="F192" s="7">
        <f>BASE!F196</f>
        <v>0</v>
      </c>
      <c r="G192" s="7">
        <v>39341</v>
      </c>
      <c r="H192" s="40">
        <v>31688.557949384685</v>
      </c>
      <c r="I192" s="7">
        <v>24224.04452281243</v>
      </c>
      <c r="J192" s="7">
        <v>22966.25078538731</v>
      </c>
      <c r="K192" s="7"/>
      <c r="L192" s="7">
        <v>23974.356012811804</v>
      </c>
      <c r="M192" s="36">
        <f>BASE!M196*$M$949</f>
        <v>0</v>
      </c>
      <c r="N192" s="1">
        <f t="shared" si="13"/>
        <v>5</v>
      </c>
      <c r="O192" s="8">
        <f t="shared" si="17"/>
        <v>28439</v>
      </c>
      <c r="P192" s="9">
        <f t="shared" si="14"/>
        <v>28439</v>
      </c>
      <c r="Q192" s="40">
        <f t="array" ref="Q192">IFERROR(_xlfn.STDEV.P(IF((F192:M192&lt;&gt;0)*(F192:M192&lt;&gt;""), F192:M192)), 0)</f>
        <v>6277.9472809894023</v>
      </c>
      <c r="R192" s="11">
        <f t="shared" si="18"/>
        <v>22.075133728293551</v>
      </c>
      <c r="S192" s="12">
        <f t="shared" si="15"/>
        <v>77.924866271706449</v>
      </c>
      <c r="T192" s="37" t="str">
        <f t="shared" si="16"/>
        <v>ALTO</v>
      </c>
    </row>
    <row r="193" spans="2:20" ht="18" hidden="1">
      <c r="B193" s="27">
        <v>184</v>
      </c>
      <c r="C193" s="33" t="s">
        <v>227</v>
      </c>
      <c r="D193" s="32" t="s">
        <v>38</v>
      </c>
      <c r="E193" s="32">
        <v>1</v>
      </c>
      <c r="F193" s="7">
        <f>BASE!F197</f>
        <v>0</v>
      </c>
      <c r="G193" s="7"/>
      <c r="H193" s="40">
        <v>7794.8233770423412</v>
      </c>
      <c r="I193" s="7">
        <v>6005.7549041216653</v>
      </c>
      <c r="J193" s="7">
        <v>4646.3513149627506</v>
      </c>
      <c r="K193" s="7">
        <v>4473.6833602584811</v>
      </c>
      <c r="L193" s="7">
        <v>4543.3708628554796</v>
      </c>
      <c r="M193" s="36">
        <f>BASE!M197*$M$949</f>
        <v>0</v>
      </c>
      <c r="N193" s="1">
        <f t="shared" si="13"/>
        <v>5</v>
      </c>
      <c r="O193" s="8">
        <f t="shared" si="17"/>
        <v>5493</v>
      </c>
      <c r="P193" s="9">
        <f t="shared" si="14"/>
        <v>5493</v>
      </c>
      <c r="Q193" s="40">
        <f t="array" ref="Q193">IFERROR(_xlfn.STDEV.P(IF((F193:M193&lt;&gt;0)*(F193:M193&lt;&gt;""), F193:M193)), 0)</f>
        <v>1282.1017237581295</v>
      </c>
      <c r="R193" s="11">
        <f t="shared" si="18"/>
        <v>23.340646709596388</v>
      </c>
      <c r="S193" s="12">
        <f t="shared" si="15"/>
        <v>76.659353290403615</v>
      </c>
      <c r="T193" s="37" t="str">
        <f t="shared" si="16"/>
        <v>ALTO</v>
      </c>
    </row>
    <row r="194" spans="2:20" ht="18" hidden="1">
      <c r="B194" s="27">
        <v>185</v>
      </c>
      <c r="C194" s="33" t="s">
        <v>228</v>
      </c>
      <c r="D194" s="32" t="s">
        <v>38</v>
      </c>
      <c r="E194" s="32">
        <v>1</v>
      </c>
      <c r="F194" s="7">
        <f>BASE!F198</f>
        <v>0</v>
      </c>
      <c r="G194" s="7">
        <f>BASE!G198</f>
        <v>8815</v>
      </c>
      <c r="H194" s="40">
        <f>BASE!H198*'FM-029 DEP26May25'!$H$949</f>
        <v>7145.585668358478</v>
      </c>
      <c r="I194" s="7">
        <f>BASE!I198*'FM-029 DEP26May25'!$I$949</f>
        <v>5523.2951289398279</v>
      </c>
      <c r="J194" s="7">
        <f>BASE!J198*'FM-029 DEP26May25'!$J$949</f>
        <v>5310.1157885288576</v>
      </c>
      <c r="K194" s="7">
        <f>BASE!K198*'FM-029 DEP26May25'!$K$949</f>
        <v>0</v>
      </c>
      <c r="L194" s="7">
        <f>BASE!L198*'FM-029 DEP26May25'!$L$949</f>
        <v>0</v>
      </c>
      <c r="M194" s="36">
        <f>BASE!M198*$M$949</f>
        <v>0</v>
      </c>
      <c r="N194" s="1">
        <f t="shared" si="13"/>
        <v>4</v>
      </c>
      <c r="O194" s="8">
        <f t="shared" si="17"/>
        <v>6698</v>
      </c>
      <c r="P194" s="9">
        <f t="shared" si="14"/>
        <v>6698</v>
      </c>
      <c r="Q194" s="40">
        <f t="array" ref="Q194">IFERROR(_xlfn.STDEV.P(IF((F194:M194&lt;&gt;0)*(F194:M194&lt;&gt;""), F194:M194)), 0)</f>
        <v>1413.1679882868277</v>
      </c>
      <c r="R194" s="11">
        <f t="shared" si="18"/>
        <v>21.098357543846337</v>
      </c>
      <c r="S194" s="12">
        <f t="shared" si="15"/>
        <v>78.901642456153667</v>
      </c>
      <c r="T194" s="37" t="str">
        <f t="shared" si="16"/>
        <v>ALTO</v>
      </c>
    </row>
    <row r="195" spans="2:20" ht="30" hidden="1">
      <c r="B195" s="27">
        <v>186</v>
      </c>
      <c r="C195" s="31" t="s">
        <v>229</v>
      </c>
      <c r="D195" s="32" t="s">
        <v>38</v>
      </c>
      <c r="E195" s="32">
        <v>1</v>
      </c>
      <c r="F195" s="7">
        <f>BASE!F199</f>
        <v>0</v>
      </c>
      <c r="G195" s="7">
        <f>BASE!G199</f>
        <v>41279</v>
      </c>
      <c r="H195" s="40">
        <f>BASE!H199*'FM-029 DEP26May25'!$H$949</f>
        <v>33262.016310644503</v>
      </c>
      <c r="I195" s="7">
        <f>BASE!I199*'FM-029 DEP26May25'!$I$949</f>
        <v>25443.233414150316</v>
      </c>
      <c r="J195" s="7">
        <f>BASE!J199*'FM-029 DEP26May25'!$J$949</f>
        <v>20709.451575262545</v>
      </c>
      <c r="K195" s="7">
        <f>BASE!K199*'FM-029 DEP26May25'!$K$949</f>
        <v>20166.009693053311</v>
      </c>
      <c r="L195" s="7">
        <f>BASE!L199*'FM-029 DEP26May25'!$L$949</f>
        <v>19654.92380859944</v>
      </c>
      <c r="M195" s="36">
        <f>BASE!M199*$M$949</f>
        <v>0</v>
      </c>
      <c r="N195" s="1">
        <f t="shared" si="13"/>
        <v>6</v>
      </c>
      <c r="O195" s="8">
        <f t="shared" si="17"/>
        <v>26752</v>
      </c>
      <c r="P195" s="9">
        <f t="shared" si="14"/>
        <v>26752</v>
      </c>
      <c r="Q195" s="40">
        <f t="array" ref="Q195">IFERROR(_xlfn.STDEV.P(IF((F195:M195&lt;&gt;0)*(F195:M195&lt;&gt;""), F195:M195)), 0)</f>
        <v>8014.3939304967844</v>
      </c>
      <c r="R195" s="11">
        <f t="shared" si="18"/>
        <v>29.958111283256521</v>
      </c>
      <c r="S195" s="12">
        <f t="shared" si="15"/>
        <v>70.041888716743472</v>
      </c>
      <c r="T195" s="37" t="str">
        <f t="shared" si="16"/>
        <v>ALTO</v>
      </c>
    </row>
    <row r="196" spans="2:20" ht="18" hidden="1">
      <c r="B196" s="27">
        <v>187</v>
      </c>
      <c r="C196" s="33" t="s">
        <v>230</v>
      </c>
      <c r="D196" s="32" t="s">
        <v>38</v>
      </c>
      <c r="E196" s="32">
        <v>1</v>
      </c>
      <c r="F196" s="7">
        <f>BASE!F200</f>
        <v>0</v>
      </c>
      <c r="G196" s="7">
        <f>BASE!G200</f>
        <v>54408</v>
      </c>
      <c r="H196" s="40">
        <f>BASE!H200*'FM-029 DEP26May25'!$H$949</f>
        <v>43824.538054369739</v>
      </c>
      <c r="I196" s="7">
        <f>BASE!I200*'FM-029 DEP26May25'!$I$949</f>
        <v>33500.528983910066</v>
      </c>
      <c r="J196" s="7">
        <f>BASE!J200*'FM-029 DEP26May25'!$J$949</f>
        <v>30798.671573467374</v>
      </c>
      <c r="K196" s="7">
        <f>BASE!K200*'FM-029 DEP26May25'!$K$949</f>
        <v>0</v>
      </c>
      <c r="L196" s="7">
        <f>BASE!L200*'FM-029 DEP26May25'!$L$949</f>
        <v>0</v>
      </c>
      <c r="M196" s="36">
        <f>BASE!M200*$M$949</f>
        <v>0</v>
      </c>
      <c r="N196" s="1">
        <f t="shared" si="13"/>
        <v>4</v>
      </c>
      <c r="O196" s="8">
        <f t="shared" si="17"/>
        <v>40633</v>
      </c>
      <c r="P196" s="9">
        <f t="shared" si="14"/>
        <v>40633</v>
      </c>
      <c r="Q196" s="40">
        <f t="array" ref="Q196">IFERROR(_xlfn.STDEV.P(IF((F196:M196&lt;&gt;0)*(F196:M196&lt;&gt;""), F196:M196)), 0)</f>
        <v>9320.980347201672</v>
      </c>
      <c r="R196" s="11">
        <f t="shared" si="18"/>
        <v>22.939434319891891</v>
      </c>
      <c r="S196" s="12">
        <f t="shared" si="15"/>
        <v>77.060565680108112</v>
      </c>
      <c r="T196" s="37" t="str">
        <f t="shared" si="16"/>
        <v>ALTO</v>
      </c>
    </row>
    <row r="197" spans="2:20" ht="18" hidden="1">
      <c r="B197" s="27">
        <v>188</v>
      </c>
      <c r="C197" s="33" t="s">
        <v>231</v>
      </c>
      <c r="D197" s="32" t="s">
        <v>38</v>
      </c>
      <c r="E197" s="32">
        <v>1</v>
      </c>
      <c r="F197" s="7">
        <f>BASE!F201</f>
        <v>0</v>
      </c>
      <c r="G197" s="7">
        <f>BASE!G201</f>
        <v>3070</v>
      </c>
      <c r="H197" s="40">
        <f>BASE!H201*'FM-029 DEP26May25'!$H$949</f>
        <v>2681.3318825001734</v>
      </c>
      <c r="I197" s="7">
        <f>BASE!I201*'FM-029 DEP26May25'!$I$949</f>
        <v>2331.8889133788844</v>
      </c>
      <c r="J197" s="7">
        <f>BASE!J201*'FM-029 DEP26May25'!$J$949</f>
        <v>1991.2934206983218</v>
      </c>
      <c r="K197" s="7">
        <f>BASE!K201*'FM-029 DEP26May25'!$K$949</f>
        <v>2075.9127625201941</v>
      </c>
      <c r="L197" s="7">
        <f>BASE!L201*'FM-029 DEP26May25'!$L$949</f>
        <v>1873.3330098029701</v>
      </c>
      <c r="M197" s="36">
        <f>BASE!M201*$M$949</f>
        <v>0</v>
      </c>
      <c r="N197" s="1">
        <f t="shared" si="13"/>
        <v>6</v>
      </c>
      <c r="O197" s="8">
        <f t="shared" si="17"/>
        <v>2337</v>
      </c>
      <c r="P197" s="9">
        <f t="shared" si="14"/>
        <v>2337</v>
      </c>
      <c r="Q197" s="40">
        <f t="array" ref="Q197">IFERROR(_xlfn.STDEV.P(IF((F197:M197&lt;&gt;0)*(F197:M197&lt;&gt;""), F197:M197)), 0)</f>
        <v>420.02891063157477</v>
      </c>
      <c r="R197" s="11">
        <f t="shared" si="18"/>
        <v>17.972995748034865</v>
      </c>
      <c r="S197" s="12">
        <f t="shared" si="15"/>
        <v>82.027004251965138</v>
      </c>
      <c r="T197" s="37" t="str">
        <f t="shared" si="16"/>
        <v>ALTO</v>
      </c>
    </row>
    <row r="198" spans="2:20" ht="18" hidden="1">
      <c r="B198" s="27">
        <v>189</v>
      </c>
      <c r="C198" s="33" t="s">
        <v>232</v>
      </c>
      <c r="D198" s="32" t="s">
        <v>38</v>
      </c>
      <c r="E198" s="32">
        <v>1</v>
      </c>
      <c r="F198" s="7">
        <f>BASE!F202</f>
        <v>0</v>
      </c>
      <c r="G198" s="7">
        <f>BASE!G202</f>
        <v>49176</v>
      </c>
      <c r="H198" s="40">
        <f>BASE!H202*'FM-029 DEP26May25'!$H$949</f>
        <v>39626.33274852256</v>
      </c>
      <c r="I198" s="7">
        <f>BASE!I202*'FM-029 DEP26May25'!$I$949</f>
        <v>30312.382631694949</v>
      </c>
      <c r="J198" s="7">
        <f>BASE!J202*'FM-029 DEP26May25'!$J$949</f>
        <v>25754.061574364961</v>
      </c>
      <c r="K198" s="7">
        <f>BASE!K202*'FM-029 DEP26May25'!$K$949</f>
        <v>0</v>
      </c>
      <c r="L198" s="7">
        <f>BASE!L202*'FM-029 DEP26May25'!$L$949</f>
        <v>0</v>
      </c>
      <c r="M198" s="36">
        <f>BASE!M202*$M$949</f>
        <v>0</v>
      </c>
      <c r="N198" s="1">
        <f t="shared" si="13"/>
        <v>4</v>
      </c>
      <c r="O198" s="8">
        <f t="shared" si="17"/>
        <v>36217</v>
      </c>
      <c r="P198" s="9">
        <f t="shared" si="14"/>
        <v>36217</v>
      </c>
      <c r="Q198" s="40">
        <f t="array" ref="Q198">IFERROR(_xlfn.STDEV.P(IF((F198:M198&lt;&gt;0)*(F198:M198&lt;&gt;""), F198:M198)), 0)</f>
        <v>8998.566794272776</v>
      </c>
      <c r="R198" s="11">
        <f t="shared" si="18"/>
        <v>24.84625119218261</v>
      </c>
      <c r="S198" s="12">
        <f t="shared" si="15"/>
        <v>75.153748807817394</v>
      </c>
      <c r="T198" s="37" t="str">
        <f t="shared" si="16"/>
        <v>ALTO</v>
      </c>
    </row>
    <row r="199" spans="2:20" ht="18" hidden="1">
      <c r="B199" s="27">
        <v>190</v>
      </c>
      <c r="C199" s="33" t="s">
        <v>233</v>
      </c>
      <c r="D199" s="32" t="s">
        <v>38</v>
      </c>
      <c r="E199" s="32">
        <v>1</v>
      </c>
      <c r="F199" s="7">
        <f>BASE!F203</f>
        <v>0</v>
      </c>
      <c r="G199" s="7">
        <f>BASE!G203</f>
        <v>10349</v>
      </c>
      <c r="H199" s="40">
        <f>BASE!H203*'FM-029 DEP26May25'!$H$949</f>
        <v>8967.2235818674817</v>
      </c>
      <c r="I199" s="7">
        <f>BASE!I203*'FM-029 DEP26May25'!$I$949</f>
        <v>7705.2303284108439</v>
      </c>
      <c r="J199" s="7">
        <f>BASE!J203*'FM-029 DEP26May25'!$J$949</f>
        <v>6239.3860515214083</v>
      </c>
      <c r="K199" s="7">
        <f>BASE!K203*'FM-029 DEP26May25'!$K$949</f>
        <v>0</v>
      </c>
      <c r="L199" s="7">
        <f>BASE!L203*'FM-029 DEP26May25'!$L$949</f>
        <v>0</v>
      </c>
      <c r="M199" s="36">
        <f>BASE!M203*$M$949</f>
        <v>0</v>
      </c>
      <c r="N199" s="1">
        <f t="shared" si="13"/>
        <v>4</v>
      </c>
      <c r="O199" s="8">
        <f t="shared" si="17"/>
        <v>8315</v>
      </c>
      <c r="P199" s="9">
        <f t="shared" si="14"/>
        <v>8315</v>
      </c>
      <c r="Q199" s="40">
        <f t="array" ref="Q199">IFERROR(_xlfn.STDEV.P(IF((F199:M199&lt;&gt;0)*(F199:M199&lt;&gt;""), F199:M199)), 0)</f>
        <v>1520.0776082053294</v>
      </c>
      <c r="R199" s="11">
        <f t="shared" si="18"/>
        <v>18.281149828085741</v>
      </c>
      <c r="S199" s="12">
        <f t="shared" si="15"/>
        <v>81.718850171914255</v>
      </c>
      <c r="T199" s="37" t="str">
        <f t="shared" si="16"/>
        <v>ALTO</v>
      </c>
    </row>
    <row r="200" spans="2:20" ht="18" hidden="1">
      <c r="B200" s="27">
        <v>191</v>
      </c>
      <c r="C200" s="33" t="s">
        <v>234</v>
      </c>
      <c r="D200" s="32" t="s">
        <v>38</v>
      </c>
      <c r="E200" s="32">
        <v>1</v>
      </c>
      <c r="F200" s="7">
        <f>BASE!F204</f>
        <v>0</v>
      </c>
      <c r="G200" s="7"/>
      <c r="H200" s="40">
        <v>5904.6879071125632</v>
      </c>
      <c r="I200" s="7">
        <v>4529.0368084637421</v>
      </c>
      <c r="J200" s="7">
        <v>3186.0694731173148</v>
      </c>
      <c r="K200" s="7">
        <v>3207.3344103392569</v>
      </c>
      <c r="L200" s="7">
        <v>3018.865379015821</v>
      </c>
      <c r="M200" s="36">
        <f>BASE!M204*$M$949</f>
        <v>0</v>
      </c>
      <c r="N200" s="1">
        <f t="shared" ref="N200:N263" si="19">COUNTIF(F200:M200,"&gt;0")</f>
        <v>5</v>
      </c>
      <c r="O200" s="8">
        <f t="shared" si="17"/>
        <v>3969</v>
      </c>
      <c r="P200" s="9">
        <f t="shared" ref="P200:P263" si="20">IFERROR(ROUND(+O200*E200,0),0)</f>
        <v>3969</v>
      </c>
      <c r="Q200" s="40">
        <f t="array" ref="Q200">IFERROR(_xlfn.STDEV.P(IF((F200:M200&lt;&gt;0)*(F200:M200&lt;&gt;""), F200:M200)), 0)</f>
        <v>1109.6304953783858</v>
      </c>
      <c r="R200" s="11">
        <f t="shared" si="18"/>
        <v>27.957432486227912</v>
      </c>
      <c r="S200" s="12">
        <f t="shared" ref="S200:S263" si="21">IFERROR(100-R200,0)</f>
        <v>72.042567513772084</v>
      </c>
      <c r="T200" s="37" t="str">
        <f t="shared" ref="T200:T263" si="22">IF(S200&gt;70,"ALTO","BAJO")</f>
        <v>ALTO</v>
      </c>
    </row>
    <row r="201" spans="2:20" ht="30" hidden="1">
      <c r="B201" s="27">
        <v>192</v>
      </c>
      <c r="C201" s="31" t="s">
        <v>235</v>
      </c>
      <c r="D201" s="32" t="s">
        <v>38</v>
      </c>
      <c r="E201" s="32">
        <v>1</v>
      </c>
      <c r="F201" s="7">
        <f>BASE!F205</f>
        <v>0</v>
      </c>
      <c r="G201" s="7">
        <f>BASE!G205</f>
        <v>4358</v>
      </c>
      <c r="H201" s="40">
        <f>BASE!H205*'FM-029 DEP26May25'!$H$949</f>
        <v>3537.054978655357</v>
      </c>
      <c r="I201" s="7">
        <f>BASE!I205*'FM-029 DEP26May25'!$I$949</f>
        <v>2740.4584527220627</v>
      </c>
      <c r="J201" s="7">
        <f>BASE!J205*'FM-029 DEP26May25'!$J$949</f>
        <v>2256.7992101247646</v>
      </c>
      <c r="K201" s="7">
        <f>BASE!K205*'FM-029 DEP26May25'!$K$949</f>
        <v>2292.3586429725365</v>
      </c>
      <c r="L201" s="7">
        <f>BASE!L205*'FM-029 DEP26May25'!$L$949</f>
        <v>2041.2870037853054</v>
      </c>
      <c r="M201" s="36">
        <f>BASE!M205*$M$949</f>
        <v>0</v>
      </c>
      <c r="N201" s="1">
        <f t="shared" si="19"/>
        <v>6</v>
      </c>
      <c r="O201" s="8">
        <f t="shared" ref="O201:O264" si="23">IFERROR(ROUND(AVERAGEIF(F201:M201,"&gt;0"),0),0)</f>
        <v>2871</v>
      </c>
      <c r="P201" s="9">
        <f t="shared" si="20"/>
        <v>2871</v>
      </c>
      <c r="Q201" s="40">
        <f t="array" ref="Q201">IFERROR(_xlfn.STDEV.P(IF((F201:M201&lt;&gt;0)*(F201:M201&lt;&gt;""), F201:M201)), 0)</f>
        <v>823.84580032722579</v>
      </c>
      <c r="R201" s="11">
        <f t="shared" si="18"/>
        <v>28.695430175103649</v>
      </c>
      <c r="S201" s="12">
        <f t="shared" si="21"/>
        <v>71.304569824896348</v>
      </c>
      <c r="T201" s="37" t="str">
        <f t="shared" si="22"/>
        <v>ALTO</v>
      </c>
    </row>
    <row r="202" spans="2:20" ht="18" hidden="1">
      <c r="B202" s="27">
        <v>193</v>
      </c>
      <c r="C202" s="33" t="s">
        <v>236</v>
      </c>
      <c r="D202" s="32" t="s">
        <v>38</v>
      </c>
      <c r="E202" s="32">
        <v>1</v>
      </c>
      <c r="F202" s="7">
        <f>BASE!F206</f>
        <v>0</v>
      </c>
      <c r="G202" s="7">
        <f>BASE!G206</f>
        <v>1853</v>
      </c>
      <c r="H202" s="40">
        <f>BASE!H206*'FM-029 DEP26May25'!$H$949</f>
        <v>1522.8297326009872</v>
      </c>
      <c r="I202" s="7">
        <f>BASE!I206*'FM-029 DEP26May25'!$I$949</f>
        <v>1205.0628168393209</v>
      </c>
      <c r="J202" s="7"/>
      <c r="K202" s="7"/>
      <c r="L202" s="7"/>
      <c r="M202" s="36">
        <f>BASE!M206*$M$949</f>
        <v>0</v>
      </c>
      <c r="N202" s="1">
        <f t="shared" si="19"/>
        <v>3</v>
      </c>
      <c r="O202" s="8">
        <f t="shared" si="23"/>
        <v>1527</v>
      </c>
      <c r="P202" s="9">
        <f t="shared" si="20"/>
        <v>1527</v>
      </c>
      <c r="Q202" s="40">
        <f t="array" ref="Q202">IFERROR(_xlfn.STDEV.P(IF((F202:M202&lt;&gt;0)*(F202:M202&lt;&gt;""), F202:M202)), 0)</f>
        <v>264.53540228298976</v>
      </c>
      <c r="R202" s="11">
        <f t="shared" si="18"/>
        <v>17.323863934707909</v>
      </c>
      <c r="S202" s="12">
        <f t="shared" si="21"/>
        <v>82.676136065292098</v>
      </c>
      <c r="T202" s="37" t="str">
        <f t="shared" si="22"/>
        <v>ALTO</v>
      </c>
    </row>
    <row r="203" spans="2:20" ht="18" hidden="1">
      <c r="B203" s="27">
        <v>194</v>
      </c>
      <c r="C203" s="33" t="s">
        <v>237</v>
      </c>
      <c r="D203" s="32" t="s">
        <v>38</v>
      </c>
      <c r="E203" s="32">
        <v>1</v>
      </c>
      <c r="F203" s="7">
        <f>BASE!F207</f>
        <v>0</v>
      </c>
      <c r="G203" s="7">
        <f>BASE!G207</f>
        <v>7100</v>
      </c>
      <c r="H203" s="40">
        <f>BASE!H207*'FM-029 DEP26May25'!$H$949</f>
        <v>5741.8821208370982</v>
      </c>
      <c r="I203" s="7">
        <f>BASE!I207*'FM-029 DEP26May25'!$I$949</f>
        <v>4420.374696936301</v>
      </c>
      <c r="J203" s="7">
        <f>BASE!J207*'FM-029 DEP26May25'!$J$949</f>
        <v>3982.5868413966436</v>
      </c>
      <c r="K203" s="7">
        <f>BASE!K207*'FM-029 DEP26May25'!$K$949</f>
        <v>3929.7576736672054</v>
      </c>
      <c r="L203" s="7">
        <f>BASE!L207*'FM-029 DEP26May25'!$L$949</f>
        <v>3844.2803067067848</v>
      </c>
      <c r="M203" s="36">
        <f>BASE!M207*$M$949</f>
        <v>0</v>
      </c>
      <c r="N203" s="1">
        <f t="shared" si="19"/>
        <v>6</v>
      </c>
      <c r="O203" s="8">
        <f t="shared" si="23"/>
        <v>4836</v>
      </c>
      <c r="P203" s="9">
        <f t="shared" si="20"/>
        <v>4836</v>
      </c>
      <c r="Q203" s="40">
        <f t="array" ref="Q203">IFERROR(_xlfn.STDEV.P(IF((F203:M203&lt;&gt;0)*(F203:M203&lt;&gt;""), F203:M203)), 0)</f>
        <v>1200.8440468273902</v>
      </c>
      <c r="R203" s="11">
        <f t="shared" si="18"/>
        <v>24.831349189979122</v>
      </c>
      <c r="S203" s="12">
        <f t="shared" si="21"/>
        <v>75.168650810020878</v>
      </c>
      <c r="T203" s="37" t="str">
        <f t="shared" si="22"/>
        <v>ALTO</v>
      </c>
    </row>
    <row r="204" spans="2:20" ht="30" hidden="1">
      <c r="B204" s="27">
        <v>195</v>
      </c>
      <c r="C204" s="31" t="s">
        <v>238</v>
      </c>
      <c r="D204" s="32" t="s">
        <v>38</v>
      </c>
      <c r="E204" s="32">
        <v>1</v>
      </c>
      <c r="F204" s="7">
        <f>BASE!F208</f>
        <v>0</v>
      </c>
      <c r="G204" s="7">
        <f>BASE!G208</f>
        <v>8535</v>
      </c>
      <c r="H204" s="40">
        <f>BASE!H208*'FM-029 DEP26May25'!$H$949</f>
        <v>6896.4133979002982</v>
      </c>
      <c r="I204" s="7">
        <f>BASE!I208*'FM-029 DEP26May25'!$I$949</f>
        <v>5301.6244214238477</v>
      </c>
      <c r="J204" s="7">
        <f>BASE!J208*'FM-029 DEP26May25'!$J$949</f>
        <v>4646.3513149627506</v>
      </c>
      <c r="K204" s="7">
        <f>BASE!K208*'FM-029 DEP26May25'!$K$949</f>
        <v>4588.9337641357033</v>
      </c>
      <c r="L204" s="7">
        <f>BASE!L208*'FM-029 DEP26May25'!$L$949</f>
        <v>4333.7872464330785</v>
      </c>
      <c r="M204" s="36">
        <f>BASE!M208*$M$949</f>
        <v>0</v>
      </c>
      <c r="N204" s="1">
        <f t="shared" si="19"/>
        <v>6</v>
      </c>
      <c r="O204" s="8">
        <f t="shared" si="23"/>
        <v>5717</v>
      </c>
      <c r="P204" s="9">
        <f t="shared" si="20"/>
        <v>5717</v>
      </c>
      <c r="Q204" s="40">
        <f t="array" ref="Q204">IFERROR(_xlfn.STDEV.P(IF((F204:M204&lt;&gt;0)*(F204:M204&lt;&gt;""), F204:M204)), 0)</f>
        <v>1518.5945472322651</v>
      </c>
      <c r="R204" s="11">
        <f t="shared" si="18"/>
        <v>26.562787252619646</v>
      </c>
      <c r="S204" s="12">
        <f t="shared" si="21"/>
        <v>73.437212747380357</v>
      </c>
      <c r="T204" s="37" t="str">
        <f t="shared" si="22"/>
        <v>ALTO</v>
      </c>
    </row>
    <row r="205" spans="2:20" ht="18" hidden="1">
      <c r="B205" s="27">
        <v>196</v>
      </c>
      <c r="C205" s="33" t="s">
        <v>239</v>
      </c>
      <c r="D205" s="32" t="s">
        <v>38</v>
      </c>
      <c r="E205" s="32">
        <v>1</v>
      </c>
      <c r="F205" s="7">
        <f>BASE!F209</f>
        <v>0</v>
      </c>
      <c r="G205" s="7"/>
      <c r="H205" s="40">
        <v>11130.35655927136</v>
      </c>
      <c r="I205" s="7">
        <v>8537.5821027110414</v>
      </c>
      <c r="J205" s="7">
        <v>6106.6331568081869</v>
      </c>
      <c r="K205" s="7">
        <v>5985.9935379644594</v>
      </c>
      <c r="L205" s="7">
        <v>5703.2582742890427</v>
      </c>
      <c r="M205" s="36">
        <f>BASE!M209*$M$949</f>
        <v>0</v>
      </c>
      <c r="N205" s="1">
        <f t="shared" si="19"/>
        <v>5</v>
      </c>
      <c r="O205" s="8">
        <f t="shared" si="23"/>
        <v>7493</v>
      </c>
      <c r="P205" s="9">
        <f t="shared" si="20"/>
        <v>7493</v>
      </c>
      <c r="Q205" s="40">
        <f t="array" ref="Q205">IFERROR(_xlfn.STDEV.P(IF((F205:M205&lt;&gt;0)*(F205:M205&lt;&gt;""), F205:M205)), 0)</f>
        <v>2084.1195348194019</v>
      </c>
      <c r="R205" s="11">
        <f t="shared" si="18"/>
        <v>27.814220403301775</v>
      </c>
      <c r="S205" s="12">
        <f t="shared" si="21"/>
        <v>72.185779596698225</v>
      </c>
      <c r="T205" s="37" t="str">
        <f t="shared" si="22"/>
        <v>ALTO</v>
      </c>
    </row>
    <row r="206" spans="2:20" ht="18" hidden="1">
      <c r="B206" s="27">
        <v>197</v>
      </c>
      <c r="C206" s="33" t="s">
        <v>240</v>
      </c>
      <c r="D206" s="32" t="s">
        <v>38</v>
      </c>
      <c r="E206" s="32">
        <v>1</v>
      </c>
      <c r="F206" s="7">
        <f>BASE!F210</f>
        <v>0</v>
      </c>
      <c r="G206" s="7">
        <v>39196</v>
      </c>
      <c r="H206" s="40">
        <v>31870.225381631088</v>
      </c>
      <c r="I206" s="7">
        <v>24764.095217103812</v>
      </c>
      <c r="J206" s="7">
        <v>21771.474732968316</v>
      </c>
      <c r="K206" s="7">
        <v>20195.525040387722</v>
      </c>
      <c r="L206" s="7"/>
      <c r="M206" s="36">
        <f>BASE!M210*$M$949</f>
        <v>0</v>
      </c>
      <c r="N206" s="1">
        <f t="shared" si="19"/>
        <v>5</v>
      </c>
      <c r="O206" s="8">
        <f t="shared" si="23"/>
        <v>27559</v>
      </c>
      <c r="P206" s="9">
        <f t="shared" si="20"/>
        <v>27559</v>
      </c>
      <c r="Q206" s="40">
        <f t="array" ref="Q206">IFERROR(_xlfn.STDEV.P(IF((F206:M206&lt;&gt;0)*(F206:M206&lt;&gt;""), F206:M206)), 0)</f>
        <v>7064.476444255698</v>
      </c>
      <c r="R206" s="11">
        <f t="shared" si="18"/>
        <v>25.634008651459407</v>
      </c>
      <c r="S206" s="12">
        <f t="shared" si="21"/>
        <v>74.365991348540589</v>
      </c>
      <c r="T206" s="37" t="str">
        <f t="shared" si="22"/>
        <v>ALTO</v>
      </c>
    </row>
    <row r="207" spans="2:20" ht="18" hidden="1">
      <c r="B207" s="27">
        <v>198</v>
      </c>
      <c r="C207" s="31" t="s">
        <v>241</v>
      </c>
      <c r="D207" s="32" t="s">
        <v>38</v>
      </c>
      <c r="E207" s="32">
        <v>1</v>
      </c>
      <c r="F207" s="7">
        <f>BASE!F211</f>
        <v>0</v>
      </c>
      <c r="G207" s="7">
        <f>BASE!G211</f>
        <v>848942</v>
      </c>
      <c r="H207" s="40">
        <f>BASE!H211*'FM-029 DEP26May25'!$H$949</f>
        <v>639825.74734436476</v>
      </c>
      <c r="I207" s="7">
        <f>BASE!I211*'FM-029 DEP26May25'!$I$949</f>
        <v>429754.30460656818</v>
      </c>
      <c r="J207" s="7"/>
      <c r="K207" s="7"/>
      <c r="L207" s="7"/>
      <c r="M207" s="36">
        <f>BASE!M211*$M$949</f>
        <v>0</v>
      </c>
      <c r="N207" s="1">
        <f t="shared" si="19"/>
        <v>3</v>
      </c>
      <c r="O207" s="8">
        <f t="shared" si="23"/>
        <v>639507</v>
      </c>
      <c r="P207" s="9">
        <f t="shared" si="20"/>
        <v>639507</v>
      </c>
      <c r="Q207" s="40">
        <f t="array" ref="Q207">IFERROR(_xlfn.STDEV.P(IF((F207:M207&lt;&gt;0)*(F207:M207&lt;&gt;""), F207:M207)), 0)</f>
        <v>171132.80812409072</v>
      </c>
      <c r="R207" s="11">
        <f t="shared" si="18"/>
        <v>26.760114920413809</v>
      </c>
      <c r="S207" s="12">
        <f t="shared" si="21"/>
        <v>73.239885079586188</v>
      </c>
      <c r="T207" s="37" t="str">
        <f t="shared" si="22"/>
        <v>ALTO</v>
      </c>
    </row>
    <row r="208" spans="2:20" ht="18" hidden="1">
      <c r="B208" s="27">
        <v>199</v>
      </c>
      <c r="C208" s="33" t="s">
        <v>242</v>
      </c>
      <c r="D208" s="32" t="s">
        <v>38</v>
      </c>
      <c r="E208" s="32">
        <v>1</v>
      </c>
      <c r="F208" s="7">
        <f>BASE!F212</f>
        <v>0</v>
      </c>
      <c r="G208" s="7">
        <f>BASE!G212</f>
        <v>716551</v>
      </c>
      <c r="H208" s="40">
        <f>BASE!H212*'FM-029 DEP26May25'!$H$949</f>
        <v>657517.97126510448</v>
      </c>
      <c r="I208" s="7">
        <f>BASE!I212*'FM-029 DEP26May25'!$I$949</f>
        <v>611003.79325545509</v>
      </c>
      <c r="J208" s="7">
        <f>BASE!J212*'FM-029 DEP26May25'!$J$949</f>
        <v>357769.05125213182</v>
      </c>
      <c r="K208" s="7">
        <f>BASE!K212*'FM-029 DEP26May25'!$K$949</f>
        <v>0</v>
      </c>
      <c r="L208" s="7">
        <f>BASE!L212*'FM-029 DEP26May25'!$L$949</f>
        <v>0</v>
      </c>
      <c r="M208" s="36">
        <f>BASE!M212*$M$949</f>
        <v>0</v>
      </c>
      <c r="N208" s="1">
        <f t="shared" si="19"/>
        <v>4</v>
      </c>
      <c r="O208" s="8">
        <f t="shared" si="23"/>
        <v>585710</v>
      </c>
      <c r="P208" s="9">
        <f t="shared" si="20"/>
        <v>585710</v>
      </c>
      <c r="Q208" s="40">
        <f t="array" ref="Q208">IFERROR(_xlfn.STDEV.P(IF((F208:M208&lt;&gt;0)*(F208:M208&lt;&gt;""), F208:M208)), 0)</f>
        <v>136814.29394503488</v>
      </c>
      <c r="R208" s="11">
        <f t="shared" si="18"/>
        <v>23.358708907997965</v>
      </c>
      <c r="S208" s="12">
        <f t="shared" si="21"/>
        <v>76.641291092002035</v>
      </c>
      <c r="T208" s="37" t="str">
        <f t="shared" si="22"/>
        <v>ALTO</v>
      </c>
    </row>
    <row r="209" spans="2:20" ht="18" hidden="1">
      <c r="B209" s="27">
        <v>200</v>
      </c>
      <c r="C209" s="33" t="s">
        <v>243</v>
      </c>
      <c r="D209" s="32" t="s">
        <v>38</v>
      </c>
      <c r="E209" s="32">
        <v>1</v>
      </c>
      <c r="F209" s="7">
        <f>BASE!F213</f>
        <v>0</v>
      </c>
      <c r="G209" s="7">
        <f>BASE!G213</f>
        <v>869701</v>
      </c>
      <c r="H209" s="40">
        <f>BASE!H213*'FM-029 DEP26May25'!$H$949</f>
        <v>799276.14607341983</v>
      </c>
      <c r="I209" s="7">
        <f>BASE!I213*'FM-029 DEP26May25'!$I$949</f>
        <v>744184.42362794792</v>
      </c>
      <c r="J209" s="7">
        <f>BASE!J213*'FM-029 DEP26May25'!$J$949</f>
        <v>631240.01436136803</v>
      </c>
      <c r="K209" s="7">
        <f>BASE!K213*'FM-029 DEP26May25'!$K$949</f>
        <v>613210.85621970927</v>
      </c>
      <c r="L209" s="7">
        <f>BASE!L213*'FM-029 DEP26May25'!$L$949</f>
        <v>590843.48927496851</v>
      </c>
      <c r="M209" s="36">
        <f>BASE!M213*$M$949</f>
        <v>0</v>
      </c>
      <c r="N209" s="1">
        <f t="shared" si="19"/>
        <v>6</v>
      </c>
      <c r="O209" s="8">
        <f t="shared" si="23"/>
        <v>708076</v>
      </c>
      <c r="P209" s="9">
        <f t="shared" si="20"/>
        <v>708076</v>
      </c>
      <c r="Q209" s="40">
        <f t="array" ref="Q209">IFERROR(_xlfn.STDEV.P(IF((F209:M209&lt;&gt;0)*(F209:M209&lt;&gt;""), F209:M209)), 0)</f>
        <v>103594.20132590798</v>
      </c>
      <c r="R209" s="11">
        <f t="shared" si="18"/>
        <v>14.630378847172901</v>
      </c>
      <c r="S209" s="12">
        <f t="shared" si="21"/>
        <v>85.369621152827094</v>
      </c>
      <c r="T209" s="37" t="str">
        <f t="shared" si="22"/>
        <v>ALTO</v>
      </c>
    </row>
    <row r="210" spans="2:20" ht="18" hidden="1">
      <c r="B210" s="27">
        <v>201</v>
      </c>
      <c r="C210" s="33" t="s">
        <v>244</v>
      </c>
      <c r="D210" s="32" t="s">
        <v>38</v>
      </c>
      <c r="E210" s="32">
        <v>1</v>
      </c>
      <c r="F210" s="7">
        <f>BASE!F214</f>
        <v>0</v>
      </c>
      <c r="G210" s="7">
        <f>BASE!G214</f>
        <v>2106465</v>
      </c>
      <c r="H210" s="40">
        <f>BASE!H214*'FM-029 DEP26May25'!$H$949</f>
        <v>1696064.0236619618</v>
      </c>
      <c r="I210" s="7">
        <f>BASE!I214*'FM-029 DEP26May25'!$I$949</f>
        <v>1295596.8283006391</v>
      </c>
      <c r="J210" s="7"/>
      <c r="K210" s="7"/>
      <c r="L210" s="7"/>
      <c r="M210" s="36">
        <f>BASE!M214*$M$949</f>
        <v>0</v>
      </c>
      <c r="N210" s="1">
        <f t="shared" si="19"/>
        <v>3</v>
      </c>
      <c r="O210" s="8">
        <f t="shared" si="23"/>
        <v>1699375</v>
      </c>
      <c r="P210" s="9">
        <f t="shared" si="20"/>
        <v>1699375</v>
      </c>
      <c r="Q210" s="40">
        <f t="array" ref="Q210">IFERROR(_xlfn.STDEV.P(IF((F210:M210&lt;&gt;0)*(F210:M210&lt;&gt;""), F210:M210)), 0)</f>
        <v>331043.82519788784</v>
      </c>
      <c r="R210" s="11">
        <f t="shared" si="18"/>
        <v>19.480328073432165</v>
      </c>
      <c r="S210" s="12">
        <f t="shared" si="21"/>
        <v>80.519671926567838</v>
      </c>
      <c r="T210" s="37" t="str">
        <f t="shared" si="22"/>
        <v>ALTO</v>
      </c>
    </row>
    <row r="211" spans="2:20" ht="18" hidden="1">
      <c r="B211" s="27">
        <v>202</v>
      </c>
      <c r="C211" s="31" t="s">
        <v>245</v>
      </c>
      <c r="D211" s="32" t="s">
        <v>38</v>
      </c>
      <c r="E211" s="32">
        <v>1</v>
      </c>
      <c r="F211" s="7">
        <f>BASE!F215</f>
        <v>0</v>
      </c>
      <c r="G211" s="7">
        <f>BASE!G215</f>
        <v>441238</v>
      </c>
      <c r="H211" s="40">
        <f>BASE!H215*'FM-029 DEP26May25'!$H$949</f>
        <v>326801.84168351523</v>
      </c>
      <c r="I211" s="7">
        <f>BASE!I215*'FM-029 DEP26May25'!$I$949</f>
        <v>211217.41238703986</v>
      </c>
      <c r="J211" s="7"/>
      <c r="K211" s="7"/>
      <c r="L211" s="7"/>
      <c r="M211" s="36">
        <f>BASE!M215*$M$949</f>
        <v>0</v>
      </c>
      <c r="N211" s="1">
        <f t="shared" si="19"/>
        <v>3</v>
      </c>
      <c r="O211" s="8">
        <f t="shared" si="23"/>
        <v>326419</v>
      </c>
      <c r="P211" s="9">
        <f t="shared" si="20"/>
        <v>326419</v>
      </c>
      <c r="Q211" s="40">
        <f t="array" ref="Q211">IFERROR(_xlfn.STDEV.P(IF((F211:M211&lt;&gt;0)*(F211:M211&lt;&gt;""), F211:M211)), 0)</f>
        <v>93905.901691142673</v>
      </c>
      <c r="R211" s="11">
        <f t="shared" si="18"/>
        <v>28.768515831230008</v>
      </c>
      <c r="S211" s="12">
        <f t="shared" si="21"/>
        <v>71.231484168769995</v>
      </c>
      <c r="T211" s="37" t="str">
        <f t="shared" si="22"/>
        <v>ALTO</v>
      </c>
    </row>
    <row r="212" spans="2:20" ht="18" hidden="1">
      <c r="B212" s="27">
        <v>203</v>
      </c>
      <c r="C212" s="33" t="s">
        <v>246</v>
      </c>
      <c r="D212" s="32" t="s">
        <v>38</v>
      </c>
      <c r="E212" s="32">
        <v>1</v>
      </c>
      <c r="F212" s="7">
        <f>BASE!F216</f>
        <v>0</v>
      </c>
      <c r="G212" s="7">
        <f>BASE!G216</f>
        <v>772514</v>
      </c>
      <c r="H212" s="40">
        <f>BASE!H216*'FM-029 DEP26May25'!$H$949</f>
        <v>670799.54818327178</v>
      </c>
      <c r="I212" s="7">
        <f>BASE!I216*'FM-029 DEP26May25'!$I$949</f>
        <v>578262.81243112183</v>
      </c>
      <c r="J212" s="7">
        <f>BASE!J216*'FM-029 DEP26May25'!$J$949</f>
        <v>616371.69015348714</v>
      </c>
      <c r="K212" s="7">
        <f>BASE!K216*'FM-029 DEP26May25'!$K$949</f>
        <v>0</v>
      </c>
      <c r="L212" s="7">
        <f>BASE!L216*'FM-029 DEP26May25'!$L$949</f>
        <v>488490.60273706692</v>
      </c>
      <c r="M212" s="36">
        <f>BASE!M216*$M$949</f>
        <v>0</v>
      </c>
      <c r="N212" s="1">
        <f t="shared" si="19"/>
        <v>5</v>
      </c>
      <c r="O212" s="8">
        <f t="shared" si="23"/>
        <v>625288</v>
      </c>
      <c r="P212" s="9">
        <f t="shared" si="20"/>
        <v>625288</v>
      </c>
      <c r="Q212" s="40">
        <f t="array" ref="Q212">IFERROR(_xlfn.STDEV.P(IF((F212:M212&lt;&gt;0)*(F212:M212&lt;&gt;""), F212:M212)), 0)</f>
        <v>94605.700503464643</v>
      </c>
      <c r="R212" s="11">
        <f t="shared" si="18"/>
        <v>15.129940204108289</v>
      </c>
      <c r="S212" s="12">
        <f t="shared" si="21"/>
        <v>84.870059795891706</v>
      </c>
      <c r="T212" s="37" t="str">
        <f t="shared" si="22"/>
        <v>ALTO</v>
      </c>
    </row>
    <row r="213" spans="2:20" ht="18" hidden="1">
      <c r="B213" s="27">
        <v>204</v>
      </c>
      <c r="C213" s="33" t="s">
        <v>247</v>
      </c>
      <c r="D213" s="32" t="s">
        <v>38</v>
      </c>
      <c r="E213" s="32">
        <v>1</v>
      </c>
      <c r="F213" s="7">
        <f>BASE!F217</f>
        <v>0</v>
      </c>
      <c r="G213" s="7">
        <f>BASE!G217</f>
        <v>1604165</v>
      </c>
      <c r="H213" s="40">
        <f>BASE!H217*'FM-029 DEP26May25'!$H$949</f>
        <v>1291611.763670722</v>
      </c>
      <c r="I213" s="7">
        <f>BASE!I217*'FM-029 DEP26May25'!$I$949</f>
        <v>986620.46065682161</v>
      </c>
      <c r="J213" s="7">
        <f>BASE!J217*'FM-029 DEP26May25'!$J$949</f>
        <v>0</v>
      </c>
      <c r="K213" s="7">
        <f>BASE!K217*'FM-029 DEP26May25'!$K$949</f>
        <v>0</v>
      </c>
      <c r="L213" s="7">
        <f>BASE!L217*'FM-029 DEP26May25'!$L$949</f>
        <v>0</v>
      </c>
      <c r="M213" s="36">
        <f>BASE!M217*$M$949</f>
        <v>0</v>
      </c>
      <c r="N213" s="1">
        <f t="shared" si="19"/>
        <v>3</v>
      </c>
      <c r="O213" s="8">
        <f t="shared" si="23"/>
        <v>1294132</v>
      </c>
      <c r="P213" s="9">
        <f t="shared" si="20"/>
        <v>1294132</v>
      </c>
      <c r="Q213" s="40">
        <f t="array" ref="Q213">IFERROR(_xlfn.STDEV.P(IF((F213:M213&lt;&gt;0)*(F213:M213&lt;&gt;""), F213:M213)), 0)</f>
        <v>252117.8028282717</v>
      </c>
      <c r="R213" s="11">
        <f t="shared" si="18"/>
        <v>19.481614149736789</v>
      </c>
      <c r="S213" s="12">
        <f t="shared" si="21"/>
        <v>80.518385850263215</v>
      </c>
      <c r="T213" s="37" t="str">
        <f t="shared" si="22"/>
        <v>ALTO</v>
      </c>
    </row>
    <row r="214" spans="2:20" ht="18" hidden="1">
      <c r="B214" s="27">
        <v>205</v>
      </c>
      <c r="C214" s="33" t="s">
        <v>248</v>
      </c>
      <c r="D214" s="32" t="s">
        <v>38</v>
      </c>
      <c r="E214" s="32">
        <v>1</v>
      </c>
      <c r="F214" s="7">
        <f>BASE!F218</f>
        <v>0</v>
      </c>
      <c r="G214" s="7">
        <f>BASE!G218</f>
        <v>166146</v>
      </c>
      <c r="H214" s="40">
        <f>BASE!H218*'FM-029 DEP26May25'!$H$949</f>
        <v>133795.58205395256</v>
      </c>
      <c r="I214" s="7">
        <f>BASE!I218*'FM-029 DEP26May25'!$I$949</f>
        <v>102231.48776724708</v>
      </c>
      <c r="J214" s="7">
        <f>BASE!J218*'FM-029 DEP26May25'!$J$949</f>
        <v>0</v>
      </c>
      <c r="K214" s="7">
        <f>BASE!K218*'FM-029 DEP26May25'!$K$949</f>
        <v>0</v>
      </c>
      <c r="L214" s="7">
        <f>BASE!L218*'FM-029 DEP26May25'!$L$949</f>
        <v>0</v>
      </c>
      <c r="M214" s="36">
        <f>BASE!M218*$M$949</f>
        <v>0</v>
      </c>
      <c r="N214" s="1">
        <f t="shared" si="19"/>
        <v>3</v>
      </c>
      <c r="O214" s="8">
        <f t="shared" si="23"/>
        <v>134058</v>
      </c>
      <c r="P214" s="9">
        <f t="shared" si="20"/>
        <v>134058</v>
      </c>
      <c r="Q214" s="40">
        <f t="array" ref="Q214">IFERROR(_xlfn.STDEV.P(IF((F214:M214&lt;&gt;0)*(F214:M214&lt;&gt;""), F214:M214)), 0)</f>
        <v>26093.648574519462</v>
      </c>
      <c r="R214" s="11">
        <f t="shared" si="18"/>
        <v>19.464447160571886</v>
      </c>
      <c r="S214" s="12">
        <f t="shared" si="21"/>
        <v>80.535552839428107</v>
      </c>
      <c r="T214" s="37" t="str">
        <f t="shared" si="22"/>
        <v>ALTO</v>
      </c>
    </row>
    <row r="215" spans="2:20" ht="18" hidden="1">
      <c r="B215" s="27">
        <v>206</v>
      </c>
      <c r="C215" s="33" t="s">
        <v>249</v>
      </c>
      <c r="D215" s="32" t="s">
        <v>38</v>
      </c>
      <c r="E215" s="32">
        <v>1</v>
      </c>
      <c r="F215" s="7">
        <f>BASE!F219</f>
        <v>0</v>
      </c>
      <c r="G215" s="7">
        <f>BASE!G219</f>
        <v>132047</v>
      </c>
      <c r="H215" s="40">
        <f>BASE!H219*'FM-029 DEP26May25'!$H$949</f>
        <v>123850.53103622331</v>
      </c>
      <c r="I215" s="7">
        <f>BASE!I219*'FM-029 DEP26May25'!$I$949</f>
        <v>118264.58232312099</v>
      </c>
      <c r="J215" s="7">
        <f>BASE!J219*'FM-029 DEP26May25'!$J$949</f>
        <v>0</v>
      </c>
      <c r="K215" s="7">
        <f>BASE!K219*'FM-029 DEP26May25'!$K$949</f>
        <v>0</v>
      </c>
      <c r="L215" s="7">
        <f>BASE!L219*'FM-029 DEP26May25'!$L$949</f>
        <v>0</v>
      </c>
      <c r="M215" s="36">
        <f>BASE!M219*$M$949</f>
        <v>0</v>
      </c>
      <c r="N215" s="1">
        <f t="shared" si="19"/>
        <v>3</v>
      </c>
      <c r="O215" s="8">
        <f t="shared" si="23"/>
        <v>124721</v>
      </c>
      <c r="P215" s="9">
        <f t="shared" si="20"/>
        <v>124721</v>
      </c>
      <c r="Q215" s="40">
        <f t="array" ref="Q215">IFERROR(_xlfn.STDEV.P(IF((F215:M215&lt;&gt;0)*(F215:M215&lt;&gt;""), F215:M215)), 0)</f>
        <v>5660.1920218655205</v>
      </c>
      <c r="R215" s="11">
        <f t="shared" si="18"/>
        <v>4.538283065294153</v>
      </c>
      <c r="S215" s="12">
        <f t="shared" si="21"/>
        <v>95.461716934705848</v>
      </c>
      <c r="T215" s="37" t="str">
        <f t="shared" si="22"/>
        <v>ALTO</v>
      </c>
    </row>
    <row r="216" spans="2:20" ht="18" hidden="1">
      <c r="B216" s="27">
        <v>207</v>
      </c>
      <c r="C216" s="33" t="s">
        <v>250</v>
      </c>
      <c r="D216" s="32" t="s">
        <v>38</v>
      </c>
      <c r="E216" s="32">
        <v>1</v>
      </c>
      <c r="F216" s="7">
        <f>BASE!F220</f>
        <v>0</v>
      </c>
      <c r="G216" s="7">
        <f>BASE!G220</f>
        <v>607938</v>
      </c>
      <c r="H216" s="40">
        <f>BASE!H220*'FM-029 DEP26May25'!$H$949</f>
        <v>489509.34885628859</v>
      </c>
      <c r="I216" s="7">
        <f>BASE!I220*'FM-029 DEP26May25'!$I$949</f>
        <v>373949.79061053554</v>
      </c>
      <c r="J216" s="7">
        <f>BASE!J220*'FM-029 DEP26May25'!$J$949</f>
        <v>0</v>
      </c>
      <c r="K216" s="7">
        <f>BASE!K220*'FM-029 DEP26May25'!$K$949</f>
        <v>0</v>
      </c>
      <c r="L216" s="7">
        <f>BASE!L220*'FM-029 DEP26May25'!$L$949</f>
        <v>0</v>
      </c>
      <c r="M216" s="36">
        <f>BASE!M220*$M$949</f>
        <v>0</v>
      </c>
      <c r="N216" s="1">
        <f t="shared" si="19"/>
        <v>3</v>
      </c>
      <c r="O216" s="8">
        <f t="shared" si="23"/>
        <v>490466</v>
      </c>
      <c r="P216" s="9">
        <f t="shared" si="20"/>
        <v>490466</v>
      </c>
      <c r="Q216" s="40">
        <f t="array" ref="Q216">IFERROR(_xlfn.STDEV.P(IF((F216:M216&lt;&gt;0)*(F216:M216&lt;&gt;""), F216:M216)), 0)</f>
        <v>95527.680134526949</v>
      </c>
      <c r="R216" s="11">
        <f t="shared" si="18"/>
        <v>19.476921975127112</v>
      </c>
      <c r="S216" s="12">
        <f t="shared" si="21"/>
        <v>80.523078024872888</v>
      </c>
      <c r="T216" s="37" t="str">
        <f t="shared" si="22"/>
        <v>ALTO</v>
      </c>
    </row>
    <row r="217" spans="2:20" ht="18" hidden="1">
      <c r="B217" s="27">
        <v>208</v>
      </c>
      <c r="C217" s="33" t="s">
        <v>251</v>
      </c>
      <c r="D217" s="32" t="s">
        <v>38</v>
      </c>
      <c r="E217" s="32">
        <v>1</v>
      </c>
      <c r="F217" s="7">
        <f>BASE!F221</f>
        <v>0</v>
      </c>
      <c r="G217" s="7">
        <f>BASE!G221</f>
        <v>93371</v>
      </c>
      <c r="H217" s="40">
        <f>BASE!H221*'FM-029 DEP26May25'!$H$949</f>
        <v>83206.662123479109</v>
      </c>
      <c r="I217" s="7">
        <f>BASE!I221*'FM-029 DEP26May25'!$I$949</f>
        <v>74393.341415031959</v>
      </c>
      <c r="J217" s="7">
        <f>BASE!J221*'FM-029 DEP26May25'!$J$949</f>
        <v>80846.51288035186</v>
      </c>
      <c r="K217" s="7">
        <f>BASE!K221*'FM-029 DEP26May25'!$K$949</f>
        <v>74800.323101777059</v>
      </c>
      <c r="L217" s="7">
        <f>BASE!L221*'FM-029 DEP26May25'!$L$949</f>
        <v>70698.582937008643</v>
      </c>
      <c r="M217" s="36">
        <f>BASE!M221*$M$949</f>
        <v>0</v>
      </c>
      <c r="N217" s="1">
        <f t="shared" si="19"/>
        <v>6</v>
      </c>
      <c r="O217" s="8">
        <f t="shared" si="23"/>
        <v>79553</v>
      </c>
      <c r="P217" s="9">
        <f t="shared" si="20"/>
        <v>79553</v>
      </c>
      <c r="Q217" s="40">
        <f t="array" ref="Q217">IFERROR(_xlfn.STDEV.P(IF((F217:M217&lt;&gt;0)*(F217:M217&lt;&gt;""), F217:M217)), 0)</f>
        <v>7456.2083975608057</v>
      </c>
      <c r="R217" s="11">
        <f t="shared" si="18"/>
        <v>9.3726300674528993</v>
      </c>
      <c r="S217" s="12">
        <f t="shared" si="21"/>
        <v>90.627369932547097</v>
      </c>
      <c r="T217" s="37" t="str">
        <f t="shared" si="22"/>
        <v>ALTO</v>
      </c>
    </row>
    <row r="218" spans="2:20" ht="18" hidden="1">
      <c r="B218" s="27">
        <v>209</v>
      </c>
      <c r="C218" s="33" t="s">
        <v>252</v>
      </c>
      <c r="D218" s="32" t="s">
        <v>38</v>
      </c>
      <c r="E218" s="32">
        <v>1</v>
      </c>
      <c r="F218" s="7">
        <f>BASE!F222</f>
        <v>0</v>
      </c>
      <c r="G218" s="7">
        <f>BASE!G222</f>
        <v>21994</v>
      </c>
      <c r="H218" s="40">
        <f>BASE!H222*'FM-029 DEP26May25'!$H$949</f>
        <v>17898.70930821108</v>
      </c>
      <c r="I218" s="7">
        <f>BASE!I222*'FM-029 DEP26May25'!$I$949</f>
        <v>13928.30945558739</v>
      </c>
      <c r="J218" s="7">
        <f>BASE!J222*'FM-029 DEP26May25'!$J$949</f>
        <v>12877.030787182481</v>
      </c>
      <c r="K218" s="7">
        <f>BASE!K222*'FM-029 DEP26May25'!$K$949</f>
        <v>12690.193861066236</v>
      </c>
      <c r="L218" s="7">
        <f>BASE!L222*'FM-029 DEP26May25'!$L$949</f>
        <v>12033.831893623217</v>
      </c>
      <c r="M218" s="36">
        <f>BASE!M222*$M$949</f>
        <v>0</v>
      </c>
      <c r="N218" s="1">
        <f t="shared" si="19"/>
        <v>6</v>
      </c>
      <c r="O218" s="8">
        <f t="shared" si="23"/>
        <v>15237</v>
      </c>
      <c r="P218" s="9">
        <f t="shared" si="20"/>
        <v>15237</v>
      </c>
      <c r="Q218" s="40">
        <f t="array" ref="Q218">IFERROR(_xlfn.STDEV.P(IF((F218:M218&lt;&gt;0)*(F218:M218&lt;&gt;""), F218:M218)), 0)</f>
        <v>3577.0187422389868</v>
      </c>
      <c r="R218" s="11">
        <f t="shared" ref="R218:R281" si="24">IFERROR(Q218/O218*100,0)</f>
        <v>23.475872824302595</v>
      </c>
      <c r="S218" s="12">
        <f t="shared" si="21"/>
        <v>76.524127175697402</v>
      </c>
      <c r="T218" s="37" t="str">
        <f t="shared" si="22"/>
        <v>ALTO</v>
      </c>
    </row>
    <row r="219" spans="2:20" ht="18" hidden="1">
      <c r="B219" s="27">
        <v>210</v>
      </c>
      <c r="C219" s="31" t="s">
        <v>253</v>
      </c>
      <c r="D219" s="32" t="s">
        <v>38</v>
      </c>
      <c r="E219" s="32">
        <v>1</v>
      </c>
      <c r="F219" s="7">
        <f>BASE!F223</f>
        <v>0</v>
      </c>
      <c r="G219" s="7">
        <f>BASE!G223</f>
        <v>99324</v>
      </c>
      <c r="H219" s="40">
        <f>BASE!H223*'FM-029 DEP26May25'!$H$949</f>
        <v>75122.957747618711</v>
      </c>
      <c r="I219" s="7">
        <f>BASE!I223*'FM-029 DEP26May25'!$I$949</f>
        <v>50840.82874145911</v>
      </c>
      <c r="J219" s="7"/>
      <c r="K219" s="7"/>
      <c r="L219" s="7"/>
      <c r="M219" s="36">
        <f>BASE!M223*$M$949</f>
        <v>0</v>
      </c>
      <c r="N219" s="1">
        <f t="shared" si="19"/>
        <v>3</v>
      </c>
      <c r="O219" s="8">
        <f t="shared" si="23"/>
        <v>75096</v>
      </c>
      <c r="P219" s="9">
        <f t="shared" si="20"/>
        <v>75096</v>
      </c>
      <c r="Q219" s="40">
        <f t="array" ref="Q219">IFERROR(_xlfn.STDEV.P(IF((F219:M219&lt;&gt;0)*(F219:M219&lt;&gt;""), F219:M219)), 0)</f>
        <v>19793.181010018801</v>
      </c>
      <c r="R219" s="11">
        <f t="shared" si="24"/>
        <v>26.357170834689995</v>
      </c>
      <c r="S219" s="12">
        <f t="shared" si="21"/>
        <v>73.642829165310005</v>
      </c>
      <c r="T219" s="37" t="str">
        <f t="shared" si="22"/>
        <v>ALTO</v>
      </c>
    </row>
    <row r="220" spans="2:20" ht="18" hidden="1">
      <c r="B220" s="27">
        <v>211</v>
      </c>
      <c r="C220" s="33" t="s">
        <v>254</v>
      </c>
      <c r="D220" s="32" t="s">
        <v>38</v>
      </c>
      <c r="E220" s="32">
        <v>1</v>
      </c>
      <c r="F220" s="7">
        <f>BASE!F224</f>
        <v>0</v>
      </c>
      <c r="G220" s="7"/>
      <c r="H220" s="40"/>
      <c r="I220" s="7">
        <v>64486.616707075154</v>
      </c>
      <c r="J220" s="7">
        <v>62261.107620500858</v>
      </c>
      <c r="K220" s="7">
        <v>57663.150242326337</v>
      </c>
      <c r="L220" s="7">
        <v>57649.849558381058</v>
      </c>
      <c r="M220" s="36"/>
      <c r="N220" s="1">
        <f t="shared" si="19"/>
        <v>4</v>
      </c>
      <c r="O220" s="8">
        <f t="shared" si="23"/>
        <v>60515</v>
      </c>
      <c r="P220" s="9">
        <f t="shared" si="20"/>
        <v>60515</v>
      </c>
      <c r="Q220" s="40">
        <f t="array" ref="Q220">IFERROR(_xlfn.STDEV.P(IF((F220:M220&lt;&gt;0)*(F220:M220&lt;&gt;""), F220:M220)), 0)</f>
        <v>2964.9943108145994</v>
      </c>
      <c r="R220" s="11">
        <f t="shared" si="24"/>
        <v>4.8996022652476237</v>
      </c>
      <c r="S220" s="12">
        <f t="shared" si="21"/>
        <v>95.100397734752377</v>
      </c>
      <c r="T220" s="37" t="str">
        <f t="shared" si="22"/>
        <v>ALTO</v>
      </c>
    </row>
    <row r="221" spans="2:20" ht="18">
      <c r="B221" s="27">
        <v>212</v>
      </c>
      <c r="C221" s="33" t="s">
        <v>255</v>
      </c>
      <c r="D221" s="32" t="s">
        <v>38</v>
      </c>
      <c r="E221" s="32">
        <v>1</v>
      </c>
      <c r="F221" s="7">
        <f>BASE!F225</f>
        <v>0</v>
      </c>
      <c r="G221" s="7"/>
      <c r="H221" s="40">
        <f>BASE!H225*'FM-029 DEP26May25'!$H$949</f>
        <v>98685.124438156141</v>
      </c>
      <c r="I221" s="7">
        <f>BASE!I225*'FM-029 DEP26May25'!$I$949</f>
        <v>76638.300639188878</v>
      </c>
      <c r="J221" s="7"/>
      <c r="K221" s="7"/>
      <c r="L221" s="7"/>
      <c r="M221" s="36">
        <f>BASE!M225*$M$949</f>
        <v>0</v>
      </c>
      <c r="N221" s="1">
        <f t="shared" si="19"/>
        <v>2</v>
      </c>
      <c r="O221" s="8">
        <f t="shared" si="23"/>
        <v>87662</v>
      </c>
      <c r="P221" s="9">
        <f t="shared" si="20"/>
        <v>87662</v>
      </c>
      <c r="Q221" s="40">
        <f t="array" ref="Q221">IFERROR(_xlfn.STDEV.P(IF((F221:M221&lt;&gt;0)*(F221:M221&lt;&gt;""), F221:M221)), 0)</f>
        <v>11023.41189948361</v>
      </c>
      <c r="R221" s="11">
        <f t="shared" si="24"/>
        <v>12.574903492372533</v>
      </c>
      <c r="S221" s="12">
        <f t="shared" si="21"/>
        <v>87.425096507627472</v>
      </c>
      <c r="T221" s="37" t="str">
        <f t="shared" si="22"/>
        <v>ALTO</v>
      </c>
    </row>
    <row r="222" spans="2:20" ht="18" hidden="1">
      <c r="B222" s="27">
        <v>213</v>
      </c>
      <c r="C222" s="33" t="s">
        <v>256</v>
      </c>
      <c r="D222" s="32" t="s">
        <v>38</v>
      </c>
      <c r="E222" s="32">
        <v>1</v>
      </c>
      <c r="F222" s="7">
        <f>BASE!F226</f>
        <v>0</v>
      </c>
      <c r="G222" s="7">
        <f>BASE!G226</f>
        <v>44791</v>
      </c>
      <c r="H222" s="40">
        <f>BASE!H226*'FM-029 DEP26May25'!$H$949</f>
        <v>36425.809242717092</v>
      </c>
      <c r="I222" s="7">
        <f>BASE!I226*'FM-029 DEP26May25'!$I$949</f>
        <v>28311.913158474759</v>
      </c>
      <c r="J222" s="7">
        <f>BASE!J226*'FM-029 DEP26May25'!$J$949</f>
        <v>32657.212099452478</v>
      </c>
      <c r="K222" s="7">
        <f>BASE!K226*'FM-029 DEP26May25'!$K$949</f>
        <v>30268.691437802911</v>
      </c>
      <c r="L222" s="7">
        <f>BASE!L226*'FM-029 DEP26May25'!$L$949</f>
        <v>41587.992817625935</v>
      </c>
      <c r="M222" s="36">
        <f>BASE!M226*$M$949</f>
        <v>0</v>
      </c>
      <c r="N222" s="1">
        <f t="shared" si="19"/>
        <v>6</v>
      </c>
      <c r="O222" s="8">
        <f t="shared" si="23"/>
        <v>35674</v>
      </c>
      <c r="P222" s="9">
        <f t="shared" si="20"/>
        <v>35674</v>
      </c>
      <c r="Q222" s="40">
        <f t="array" ref="Q222">IFERROR(_xlfn.STDEV.P(IF((F222:M222&lt;&gt;0)*(F222:M222&lt;&gt;""), F222:M222)), 0)</f>
        <v>5932.6625475414085</v>
      </c>
      <c r="R222" s="11">
        <f t="shared" si="24"/>
        <v>16.630214014524327</v>
      </c>
      <c r="S222" s="12">
        <f t="shared" si="21"/>
        <v>83.369785985475673</v>
      </c>
      <c r="T222" s="37" t="str">
        <f t="shared" si="22"/>
        <v>ALTO</v>
      </c>
    </row>
    <row r="223" spans="2:20" ht="18" hidden="1">
      <c r="B223" s="27">
        <v>214</v>
      </c>
      <c r="C223" s="33" t="s">
        <v>257</v>
      </c>
      <c r="D223" s="32" t="s">
        <v>38</v>
      </c>
      <c r="E223" s="32">
        <v>1</v>
      </c>
      <c r="F223" s="7">
        <f>BASE!F227</f>
        <v>0</v>
      </c>
      <c r="G223" s="7">
        <f>BASE!G227</f>
        <v>1337038</v>
      </c>
      <c r="H223" s="40">
        <f>BASE!H227*'FM-029 DEP26May25'!$H$949</f>
        <v>1086438.7496716955</v>
      </c>
      <c r="I223" s="7">
        <f>BASE!I227*'FM-029 DEP26May25'!$I$949</f>
        <v>843265.79678201443</v>
      </c>
      <c r="J223" s="7">
        <f>BASE!J227*'FM-029 DEP26May25'!$J$949</f>
        <v>770497.80091553729</v>
      </c>
      <c r="K223" s="7">
        <f>BASE!K227*'FM-029 DEP26May25'!$K$949</f>
        <v>715957.99676898227</v>
      </c>
      <c r="L223" s="7">
        <f>BASE!L227*'FM-029 DEP26May25'!$L$949</f>
        <v>794713.7988935262</v>
      </c>
      <c r="M223" s="36">
        <f>BASE!M227*$M$949</f>
        <v>0</v>
      </c>
      <c r="N223" s="1">
        <f t="shared" si="19"/>
        <v>6</v>
      </c>
      <c r="O223" s="8">
        <f t="shared" si="23"/>
        <v>924652</v>
      </c>
      <c r="P223" s="9">
        <f t="shared" si="20"/>
        <v>924652</v>
      </c>
      <c r="Q223" s="40">
        <f t="array" ref="Q223">IFERROR(_xlfn.STDEV.P(IF((F223:M223&lt;&gt;0)*(F223:M223&lt;&gt;""), F223:M223)), 0)</f>
        <v>218731.7686217202</v>
      </c>
      <c r="R223" s="11">
        <f t="shared" si="24"/>
        <v>23.655577300619065</v>
      </c>
      <c r="S223" s="12">
        <f t="shared" si="21"/>
        <v>76.344422699380942</v>
      </c>
      <c r="T223" s="37" t="str">
        <f t="shared" si="22"/>
        <v>ALTO</v>
      </c>
    </row>
    <row r="224" spans="2:20" ht="33.75" hidden="1" customHeight="1">
      <c r="B224" s="27">
        <v>215</v>
      </c>
      <c r="C224" s="31" t="s">
        <v>258</v>
      </c>
      <c r="D224" s="32" t="s">
        <v>38</v>
      </c>
      <c r="E224" s="32">
        <v>1</v>
      </c>
      <c r="F224" s="7">
        <f>BASE!F228</f>
        <v>0</v>
      </c>
      <c r="G224" s="7">
        <f>BASE!G228</f>
        <v>6048924</v>
      </c>
      <c r="H224" s="40">
        <f>BASE!H228*'FM-029 DEP26May25'!$H$949</f>
        <v>4915086.8332920801</v>
      </c>
      <c r="I224" s="7">
        <f>BASE!I228*'FM-029 DEP26May25'!$I$949</f>
        <v>3814842.0409962526</v>
      </c>
      <c r="J224" s="7">
        <f>BASE!J228*'FM-029 DEP26May25'!$J$949</f>
        <v>4119056.8171618353</v>
      </c>
      <c r="K224" s="7">
        <f>BASE!K228*'FM-029 DEP26May25'!$K$949</f>
        <v>3924815.9612277867</v>
      </c>
      <c r="L224" s="7">
        <f>BASE!L228*'FM-029 DEP26May25'!$L$949</f>
        <v>4027798.0374648166</v>
      </c>
      <c r="M224" s="36">
        <f>BASE!M228*$M$949</f>
        <v>0</v>
      </c>
      <c r="N224" s="1">
        <f t="shared" si="19"/>
        <v>6</v>
      </c>
      <c r="O224" s="8">
        <f t="shared" si="23"/>
        <v>4475087</v>
      </c>
      <c r="P224" s="9">
        <f t="shared" si="20"/>
        <v>4475087</v>
      </c>
      <c r="Q224" s="40">
        <f t="array" ref="Q224">IFERROR(_xlfn.STDEV.P(IF((F224:M224&lt;&gt;0)*(F224:M224&lt;&gt;""), F224:M224)), 0)</f>
        <v>789103.8466687469</v>
      </c>
      <c r="R224" s="11">
        <f t="shared" si="24"/>
        <v>17.633262697881559</v>
      </c>
      <c r="S224" s="12">
        <f t="shared" si="21"/>
        <v>82.366737302118437</v>
      </c>
      <c r="T224" s="37" t="str">
        <f t="shared" si="22"/>
        <v>ALTO</v>
      </c>
    </row>
    <row r="225" spans="2:20" ht="18">
      <c r="B225" s="27">
        <v>216</v>
      </c>
      <c r="C225" s="33" t="s">
        <v>259</v>
      </c>
      <c r="D225" s="32" t="s">
        <v>38</v>
      </c>
      <c r="E225" s="32">
        <v>1</v>
      </c>
      <c r="F225" s="7">
        <f>BASE!F229</f>
        <v>0</v>
      </c>
      <c r="G225" s="7"/>
      <c r="H225" s="40">
        <f>BASE!H229*'FM-029 DEP26May25'!$H$949</f>
        <v>466195.36171800038</v>
      </c>
      <c r="I225" s="7">
        <f>BASE!I229*'FM-029 DEP26May25'!$I$949</f>
        <v>356125.94445668941</v>
      </c>
      <c r="J225" s="7"/>
      <c r="K225" s="7"/>
      <c r="L225" s="7">
        <f>BASE!L229*'FM-029 DEP26May25'!$L$949</f>
        <v>0</v>
      </c>
      <c r="M225" s="36">
        <f>BASE!M229*$M$949</f>
        <v>0</v>
      </c>
      <c r="N225" s="1">
        <f t="shared" si="19"/>
        <v>2</v>
      </c>
      <c r="O225" s="8">
        <f t="shared" si="23"/>
        <v>411161</v>
      </c>
      <c r="P225" s="9">
        <f t="shared" si="20"/>
        <v>411161</v>
      </c>
      <c r="Q225" s="40">
        <f t="array" ref="Q225">IFERROR(_xlfn.STDEV.P(IF((F225:M225&lt;&gt;0)*(F225:M225&lt;&gt;""), F225:M225)), 0)</f>
        <v>55034.708630655594</v>
      </c>
      <c r="R225" s="11">
        <f t="shared" si="24"/>
        <v>13.385196706559132</v>
      </c>
      <c r="S225" s="12">
        <f t="shared" si="21"/>
        <v>86.614803293440872</v>
      </c>
      <c r="T225" s="37" t="str">
        <f t="shared" si="22"/>
        <v>ALTO</v>
      </c>
    </row>
    <row r="226" spans="2:20" ht="18" hidden="1">
      <c r="B226" s="27">
        <v>217</v>
      </c>
      <c r="C226" s="33" t="s">
        <v>260</v>
      </c>
      <c r="D226" s="32" t="s">
        <v>38</v>
      </c>
      <c r="E226" s="32">
        <v>1</v>
      </c>
      <c r="F226" s="7">
        <f>BASE!F230</f>
        <v>0</v>
      </c>
      <c r="G226" s="7">
        <f>BASE!G230</f>
        <v>888978</v>
      </c>
      <c r="H226" s="40">
        <f>BASE!H230*'FM-029 DEP26May25'!$H$949</f>
        <v>715781.59566933184</v>
      </c>
      <c r="I226" s="7">
        <f>BASE!I230*'FM-029 DEP26May25'!$I$949</f>
        <v>546776.87899493054</v>
      </c>
      <c r="J226" s="7"/>
      <c r="K226" s="7"/>
      <c r="L226" s="7">
        <f>BASE!L230*'FM-029 DEP26May25'!$L$949</f>
        <v>0</v>
      </c>
      <c r="M226" s="36">
        <f>BASE!M230*$M$949</f>
        <v>0</v>
      </c>
      <c r="N226" s="1">
        <f t="shared" si="19"/>
        <v>3</v>
      </c>
      <c r="O226" s="8">
        <f t="shared" si="23"/>
        <v>717179</v>
      </c>
      <c r="P226" s="9">
        <f t="shared" si="20"/>
        <v>717179</v>
      </c>
      <c r="Q226" s="40">
        <f t="array" ref="Q226">IFERROR(_xlfn.STDEV.P(IF((F226:M226&lt;&gt;0)*(F226:M226&lt;&gt;""), F226:M226)), 0)</f>
        <v>139706.51617205446</v>
      </c>
      <c r="R226" s="11">
        <f t="shared" si="24"/>
        <v>19.480006549557984</v>
      </c>
      <c r="S226" s="12">
        <f t="shared" si="21"/>
        <v>80.519993450442016</v>
      </c>
      <c r="T226" s="37" t="str">
        <f t="shared" si="22"/>
        <v>ALTO</v>
      </c>
    </row>
    <row r="227" spans="2:20" ht="18" hidden="1">
      <c r="B227" s="27">
        <v>218</v>
      </c>
      <c r="C227" s="33" t="s">
        <v>261</v>
      </c>
      <c r="D227" s="32" t="s">
        <v>38</v>
      </c>
      <c r="E227" s="32">
        <v>1</v>
      </c>
      <c r="F227" s="7">
        <f>BASE!F231</f>
        <v>0</v>
      </c>
      <c r="G227" s="7">
        <f>BASE!G231</f>
        <v>1199803</v>
      </c>
      <c r="H227" s="40">
        <f>BASE!H231*'FM-029 DEP26May25'!$H$949</f>
        <v>966046.84887561691</v>
      </c>
      <c r="I227" s="7">
        <f>BASE!I231*'FM-029 DEP26May25'!$I$949</f>
        <v>737949.39166850329</v>
      </c>
      <c r="J227" s="7"/>
      <c r="K227" s="7"/>
      <c r="L227" s="7">
        <f>BASE!L231*'FM-029 DEP26May25'!$L$949</f>
        <v>0</v>
      </c>
      <c r="M227" s="36">
        <f>BASE!M231*$M$949</f>
        <v>0</v>
      </c>
      <c r="N227" s="1">
        <f t="shared" si="19"/>
        <v>3</v>
      </c>
      <c r="O227" s="8">
        <f t="shared" si="23"/>
        <v>967933</v>
      </c>
      <c r="P227" s="9">
        <f t="shared" si="20"/>
        <v>967933</v>
      </c>
      <c r="Q227" s="40">
        <f t="array" ref="Q227">IFERROR(_xlfn.STDEV.P(IF((F227:M227&lt;&gt;0)*(F227:M227&lt;&gt;""), F227:M227)), 0)</f>
        <v>188555.66337045794</v>
      </c>
      <c r="R227" s="11">
        <f t="shared" si="24"/>
        <v>19.480239166394568</v>
      </c>
      <c r="S227" s="12">
        <f t="shared" si="21"/>
        <v>80.519760833605432</v>
      </c>
      <c r="T227" s="37" t="str">
        <f t="shared" si="22"/>
        <v>ALTO</v>
      </c>
    </row>
    <row r="228" spans="2:20" ht="18" hidden="1">
      <c r="B228" s="27">
        <v>219</v>
      </c>
      <c r="C228" s="33" t="s">
        <v>262</v>
      </c>
      <c r="D228" s="32" t="s">
        <v>38</v>
      </c>
      <c r="E228" s="32">
        <v>1</v>
      </c>
      <c r="F228" s="7">
        <f>BASE!F232</f>
        <v>0</v>
      </c>
      <c r="G228" s="7">
        <f>BASE!G232</f>
        <v>455247</v>
      </c>
      <c r="H228" s="40">
        <f>BASE!H232*'FM-029 DEP26May25'!$H$949</f>
        <v>366585.02390905924</v>
      </c>
      <c r="I228" s="7">
        <f>BASE!I232*'FM-029 DEP26May25'!$I$949</f>
        <v>280073.33259863342</v>
      </c>
      <c r="J228" s="7"/>
      <c r="K228" s="7">
        <f>BASE!K232*'FM-029 DEP26May25'!$K$949</f>
        <v>0</v>
      </c>
      <c r="L228" s="7">
        <f>BASE!L232*'FM-029 DEP26May25'!$L$949</f>
        <v>0</v>
      </c>
      <c r="M228" s="36">
        <f>BASE!M232*$M$949</f>
        <v>0</v>
      </c>
      <c r="N228" s="1">
        <f t="shared" si="19"/>
        <v>3</v>
      </c>
      <c r="O228" s="8">
        <f t="shared" si="23"/>
        <v>367302</v>
      </c>
      <c r="P228" s="9">
        <f t="shared" si="20"/>
        <v>367302</v>
      </c>
      <c r="Q228" s="40">
        <f t="array" ref="Q228">IFERROR(_xlfn.STDEV.P(IF((F228:M228&lt;&gt;0)*(F228:M228&lt;&gt;""), F228:M228)), 0)</f>
        <v>71516.146186706377</v>
      </c>
      <c r="R228" s="11">
        <f t="shared" si="24"/>
        <v>19.470666151207013</v>
      </c>
      <c r="S228" s="12">
        <f t="shared" si="21"/>
        <v>80.529333848792987</v>
      </c>
      <c r="T228" s="37" t="str">
        <f t="shared" si="22"/>
        <v>ALTO</v>
      </c>
    </row>
    <row r="229" spans="2:20" ht="18" hidden="1">
      <c r="B229" s="27">
        <v>220</v>
      </c>
      <c r="C229" s="33" t="s">
        <v>263</v>
      </c>
      <c r="D229" s="32" t="s">
        <v>38</v>
      </c>
      <c r="E229" s="32">
        <v>1</v>
      </c>
      <c r="F229" s="7">
        <f>BASE!F233</f>
        <v>0</v>
      </c>
      <c r="G229" s="7">
        <f>BASE!G233</f>
        <v>461198</v>
      </c>
      <c r="H229" s="40">
        <f>BASE!H233*'FM-029 DEP26May25'!$H$949</f>
        <v>371362.97664896055</v>
      </c>
      <c r="I229" s="7">
        <f>BASE!I233*'FM-029 DEP26May25'!$I$949</f>
        <v>283705.90698699577</v>
      </c>
      <c r="J229" s="7">
        <f>BASE!J233*'FM-029 DEP26May25'!$J$949</f>
        <v>276391.52679292706</v>
      </c>
      <c r="K229" s="7">
        <f>BASE!K233*'FM-029 DEP26May25'!$K$949</f>
        <v>0</v>
      </c>
      <c r="L229" s="7">
        <f>BASE!L233*'FM-029 DEP26May25'!$L$949</f>
        <v>0</v>
      </c>
      <c r="M229" s="36">
        <f>BASE!M233*$M$949</f>
        <v>0</v>
      </c>
      <c r="N229" s="1">
        <f t="shared" si="19"/>
        <v>4</v>
      </c>
      <c r="O229" s="8">
        <f t="shared" si="23"/>
        <v>348165</v>
      </c>
      <c r="P229" s="9">
        <f t="shared" si="20"/>
        <v>348165</v>
      </c>
      <c r="Q229" s="40">
        <f t="array" ref="Q229">IFERROR(_xlfn.STDEV.P(IF((F229:M229&lt;&gt;0)*(F229:M229&lt;&gt;""), F229:M229)), 0)</f>
        <v>75201.41510842659</v>
      </c>
      <c r="R229" s="11">
        <f t="shared" si="24"/>
        <v>21.599360966331076</v>
      </c>
      <c r="S229" s="12">
        <f t="shared" si="21"/>
        <v>78.400639033668924</v>
      </c>
      <c r="T229" s="37" t="str">
        <f t="shared" si="22"/>
        <v>ALTO</v>
      </c>
    </row>
    <row r="230" spans="2:20" ht="18" hidden="1">
      <c r="B230" s="27">
        <v>221</v>
      </c>
      <c r="C230" s="33" t="s">
        <v>264</v>
      </c>
      <c r="D230" s="32" t="s">
        <v>69</v>
      </c>
      <c r="E230" s="32">
        <v>1</v>
      </c>
      <c r="F230" s="7">
        <f>BASE!F234</f>
        <v>0</v>
      </c>
      <c r="G230" s="7">
        <f>BASE!G234</f>
        <v>87574</v>
      </c>
      <c r="H230" s="40">
        <f>BASE!H234*'FM-029 DEP26May25'!$H$949</f>
        <v>71183.851894319669</v>
      </c>
      <c r="I230" s="7">
        <f>BASE!I234*'FM-029 DEP26May25'!$I$949</f>
        <v>55282.935860700898</v>
      </c>
      <c r="J230" s="7"/>
      <c r="K230" s="7"/>
      <c r="L230" s="7">
        <f>BASE!L234*'FM-029 DEP26May25'!$L$949</f>
        <v>0</v>
      </c>
      <c r="M230" s="36">
        <f>BASE!M234*$M$949</f>
        <v>0</v>
      </c>
      <c r="N230" s="1">
        <f t="shared" si="19"/>
        <v>3</v>
      </c>
      <c r="O230" s="8">
        <f t="shared" si="23"/>
        <v>71347</v>
      </c>
      <c r="P230" s="9">
        <f t="shared" si="20"/>
        <v>71347</v>
      </c>
      <c r="Q230" s="40">
        <f t="array" ref="Q230">IFERROR(_xlfn.STDEV.P(IF((F230:M230&lt;&gt;0)*(F230:M230&lt;&gt;""), F230:M230)), 0)</f>
        <v>13183.276059220974</v>
      </c>
      <c r="R230" s="11">
        <f t="shared" si="24"/>
        <v>18.477688002608343</v>
      </c>
      <c r="S230" s="12">
        <f t="shared" si="21"/>
        <v>81.522311997391654</v>
      </c>
      <c r="T230" s="37" t="str">
        <f t="shared" si="22"/>
        <v>ALTO</v>
      </c>
    </row>
    <row r="231" spans="2:20" ht="18" hidden="1">
      <c r="B231" s="27">
        <v>222</v>
      </c>
      <c r="C231" s="33" t="s">
        <v>265</v>
      </c>
      <c r="D231" s="32" t="s">
        <v>88</v>
      </c>
      <c r="E231" s="32">
        <v>1</v>
      </c>
      <c r="F231" s="7">
        <f>BASE!F235</f>
        <v>0</v>
      </c>
      <c r="G231" s="7">
        <f>BASE!G235</f>
        <v>26463</v>
      </c>
      <c r="H231" s="40">
        <f>BASE!H235*'FM-029 DEP26May25'!$H$949</f>
        <v>21520.145334631161</v>
      </c>
      <c r="I231" s="7">
        <f>BASE!I235*'FM-029 DEP26May25'!$I$949</f>
        <v>16726.358827418997</v>
      </c>
      <c r="J231" s="7"/>
      <c r="K231" s="7"/>
      <c r="L231" s="7">
        <f>BASE!L235*'FM-029 DEP26May25'!$L$949</f>
        <v>0</v>
      </c>
      <c r="M231" s="36">
        <f>BASE!M235*$M$949</f>
        <v>0</v>
      </c>
      <c r="N231" s="1">
        <f t="shared" si="19"/>
        <v>3</v>
      </c>
      <c r="O231" s="8">
        <f t="shared" si="23"/>
        <v>21570</v>
      </c>
      <c r="P231" s="9">
        <f t="shared" si="20"/>
        <v>21570</v>
      </c>
      <c r="Q231" s="40">
        <f t="array" ref="Q231">IFERROR(_xlfn.STDEV.P(IF((F231:M231&lt;&gt;0)*(F231:M231&lt;&gt;""), F231:M231)), 0)</f>
        <v>3975.1223970434362</v>
      </c>
      <c r="R231" s="11">
        <f t="shared" si="24"/>
        <v>18.428940181008048</v>
      </c>
      <c r="S231" s="12">
        <f t="shared" si="21"/>
        <v>81.571059818991955</v>
      </c>
      <c r="T231" s="37" t="str">
        <f t="shared" si="22"/>
        <v>ALTO</v>
      </c>
    </row>
    <row r="232" spans="2:20" ht="18" hidden="1">
      <c r="B232" s="27">
        <v>223</v>
      </c>
      <c r="C232" s="33" t="s">
        <v>266</v>
      </c>
      <c r="D232" s="32" t="s">
        <v>38</v>
      </c>
      <c r="E232" s="32">
        <v>1</v>
      </c>
      <c r="F232" s="7">
        <f>BASE!F236</f>
        <v>0</v>
      </c>
      <c r="G232" s="7"/>
      <c r="H232" s="40">
        <v>3031422.8933667522</v>
      </c>
      <c r="I232" s="7">
        <v>2208093.4295790168</v>
      </c>
      <c r="J232" s="7">
        <v>1817652.6344134281</v>
      </c>
      <c r="K232" s="7">
        <v>1754804.0549273021</v>
      </c>
      <c r="L232" s="7">
        <v>1725956.9688440261</v>
      </c>
      <c r="M232" s="36">
        <f>BASE!M236*$M$949</f>
        <v>0</v>
      </c>
      <c r="N232" s="1">
        <f t="shared" si="19"/>
        <v>5</v>
      </c>
      <c r="O232" s="8">
        <f t="shared" si="23"/>
        <v>2107586</v>
      </c>
      <c r="P232" s="9">
        <f t="shared" si="20"/>
        <v>2107586</v>
      </c>
      <c r="Q232" s="40">
        <f t="array" ref="Q232">IFERROR(_xlfn.STDEV.P(IF((F232:M232&lt;&gt;0)*(F232:M232&lt;&gt;""), F232:M232)), 0)</f>
        <v>493504.51337688771</v>
      </c>
      <c r="R232" s="11">
        <f t="shared" si="24"/>
        <v>23.415628751419288</v>
      </c>
      <c r="S232" s="12">
        <f t="shared" si="21"/>
        <v>76.584371248580709</v>
      </c>
      <c r="T232" s="37" t="str">
        <f t="shared" si="22"/>
        <v>ALTO</v>
      </c>
    </row>
    <row r="233" spans="2:20" ht="18" hidden="1">
      <c r="B233" s="27">
        <v>224</v>
      </c>
      <c r="C233" s="33" t="s">
        <v>267</v>
      </c>
      <c r="D233" s="32" t="s">
        <v>38</v>
      </c>
      <c r="E233" s="32">
        <v>1</v>
      </c>
      <c r="F233" s="7">
        <f>BASE!F237</f>
        <v>0</v>
      </c>
      <c r="G233" s="7">
        <f>BASE!G237</f>
        <v>1542500</v>
      </c>
      <c r="H233" s="40">
        <f>BASE!H237*'FM-029 DEP26May25'!$H$949</f>
        <v>1253380.20000584</v>
      </c>
      <c r="I233" s="7">
        <f>BASE!I237*'FM-029 DEP26May25'!$I$949</f>
        <v>972827.97884064354</v>
      </c>
      <c r="J233" s="7">
        <f>BASE!J237*'FM-029 DEP26May25'!$J$949</f>
        <v>792667.53433264524</v>
      </c>
      <c r="K233" s="7"/>
      <c r="L233" s="7"/>
      <c r="M233" s="36">
        <f>BASE!M237*$M$949</f>
        <v>0</v>
      </c>
      <c r="N233" s="1">
        <f t="shared" si="19"/>
        <v>4</v>
      </c>
      <c r="O233" s="8">
        <f t="shared" si="23"/>
        <v>1140344</v>
      </c>
      <c r="P233" s="9">
        <f t="shared" si="20"/>
        <v>1140344</v>
      </c>
      <c r="Q233" s="40">
        <f t="array" ref="Q233">IFERROR(_xlfn.STDEV.P(IF((F233:M233&lt;&gt;0)*(F233:M233&lt;&gt;""), F233:M233)), 0)</f>
        <v>284362.08123260044</v>
      </c>
      <c r="R233" s="11">
        <f t="shared" si="24"/>
        <v>24.936517509856714</v>
      </c>
      <c r="S233" s="12">
        <f t="shared" si="21"/>
        <v>75.063482490143286</v>
      </c>
      <c r="T233" s="37" t="str">
        <f t="shared" si="22"/>
        <v>ALTO</v>
      </c>
    </row>
    <row r="234" spans="2:20" ht="18" hidden="1">
      <c r="B234" s="27">
        <v>225</v>
      </c>
      <c r="C234" s="33" t="s">
        <v>268</v>
      </c>
      <c r="D234" s="32" t="s">
        <v>38</v>
      </c>
      <c r="E234" s="32">
        <v>1</v>
      </c>
      <c r="F234" s="7">
        <f>BASE!F238</f>
        <v>0</v>
      </c>
      <c r="G234" s="7">
        <f>BASE!G238</f>
        <v>1168795</v>
      </c>
      <c r="H234" s="40">
        <f>BASE!H238*'FM-029 DEP26May25'!$H$949</f>
        <v>949740.45957463654</v>
      </c>
      <c r="I234" s="7">
        <f>BASE!I238*'FM-029 DEP26May25'!$I$949</f>
        <v>737180.06391888903</v>
      </c>
      <c r="J234" s="7"/>
      <c r="K234" s="7">
        <f>BASE!K238*'FM-029 DEP26May25'!$K$949</f>
        <v>0</v>
      </c>
      <c r="L234" s="7"/>
      <c r="M234" s="36">
        <f>BASE!M238*$M$949</f>
        <v>0</v>
      </c>
      <c r="N234" s="1">
        <f t="shared" si="19"/>
        <v>3</v>
      </c>
      <c r="O234" s="8">
        <f t="shared" si="23"/>
        <v>951905</v>
      </c>
      <c r="P234" s="9">
        <f t="shared" si="20"/>
        <v>951905</v>
      </c>
      <c r="Q234" s="40">
        <f t="array" ref="Q234">IFERROR(_xlfn.STDEV.P(IF((F234:M234&lt;&gt;0)*(F234:M234&lt;&gt;""), F234:M234)), 0)</f>
        <v>176212.70812117876</v>
      </c>
      <c r="R234" s="11">
        <f t="shared" si="24"/>
        <v>18.511585517586184</v>
      </c>
      <c r="S234" s="12">
        <f t="shared" si="21"/>
        <v>81.488414482413816</v>
      </c>
      <c r="T234" s="37" t="str">
        <f t="shared" si="22"/>
        <v>ALTO</v>
      </c>
    </row>
    <row r="235" spans="2:20" ht="18" hidden="1">
      <c r="B235" s="27">
        <v>226</v>
      </c>
      <c r="C235" s="33" t="s">
        <v>269</v>
      </c>
      <c r="D235" s="32" t="s">
        <v>38</v>
      </c>
      <c r="E235" s="32">
        <v>1</v>
      </c>
      <c r="F235" s="7">
        <f>BASE!F239</f>
        <v>0</v>
      </c>
      <c r="G235" s="7">
        <f>BASE!G239</f>
        <v>1939126</v>
      </c>
      <c r="H235" s="40">
        <f>BASE!H239*'FM-029 DEP26May25'!$H$949</f>
        <v>1575646.3121924493</v>
      </c>
      <c r="I235" s="7">
        <f>BASE!I239*'FM-029 DEP26May25'!$I$949</f>
        <v>1222935.5609433546</v>
      </c>
      <c r="J235" s="7">
        <f>BASE!J239*'FM-029 DEP26May25'!$J$949</f>
        <v>0</v>
      </c>
      <c r="K235" s="7">
        <f>BASE!K239*'FM-029 DEP26May25'!$K$949</f>
        <v>0</v>
      </c>
      <c r="L235" s="7">
        <f>BASE!L239*'FM-029 DEP26May25'!$L$949</f>
        <v>0</v>
      </c>
      <c r="M235" s="36">
        <f>BASE!M239*$M$949</f>
        <v>0</v>
      </c>
      <c r="N235" s="1">
        <f t="shared" si="19"/>
        <v>3</v>
      </c>
      <c r="O235" s="8">
        <f t="shared" si="23"/>
        <v>1579236</v>
      </c>
      <c r="P235" s="9">
        <f t="shared" si="20"/>
        <v>1579236</v>
      </c>
      <c r="Q235" s="40">
        <f t="array" ref="Q235">IFERROR(_xlfn.STDEV.P(IF((F235:M235&lt;&gt;0)*(F235:M235&lt;&gt;""), F235:M235)), 0)</f>
        <v>292394.53986609093</v>
      </c>
      <c r="R235" s="11">
        <f t="shared" si="24"/>
        <v>18.514936327825033</v>
      </c>
      <c r="S235" s="12">
        <f t="shared" si="21"/>
        <v>81.485063672174959</v>
      </c>
      <c r="T235" s="37" t="str">
        <f t="shared" si="22"/>
        <v>ALTO</v>
      </c>
    </row>
    <row r="236" spans="2:20" ht="18" hidden="1">
      <c r="B236" s="27">
        <v>227</v>
      </c>
      <c r="C236" s="33" t="s">
        <v>270</v>
      </c>
      <c r="D236" s="32" t="s">
        <v>38</v>
      </c>
      <c r="E236" s="32">
        <v>1</v>
      </c>
      <c r="F236" s="7">
        <f>BASE!F240</f>
        <v>0</v>
      </c>
      <c r="G236" s="7">
        <f>BASE!G240</f>
        <v>22837360.32</v>
      </c>
      <c r="H236" s="40">
        <f>BASE!H240*'FM-029 DEP26May25'!$H$949</f>
        <v>21744069.802879922</v>
      </c>
      <c r="I236" s="7">
        <f>BASE!I240*'FM-029 DEP26May25'!$I$949</f>
        <v>16876549.424729995</v>
      </c>
      <c r="J236" s="7">
        <f>BASE!J240*'FM-029 DEP26May25'!$J$949</f>
        <v>14315142.895610807</v>
      </c>
      <c r="K236" s="7"/>
      <c r="L236" s="7"/>
      <c r="M236" s="36">
        <f>BASE!M240*$M$949</f>
        <v>0</v>
      </c>
      <c r="N236" s="1">
        <f t="shared" si="19"/>
        <v>4</v>
      </c>
      <c r="O236" s="8">
        <f t="shared" si="23"/>
        <v>18943281</v>
      </c>
      <c r="P236" s="9">
        <f t="shared" si="20"/>
        <v>18943281</v>
      </c>
      <c r="Q236" s="40">
        <f t="array" ref="Q236">IFERROR(_xlfn.STDEV.P(IF((F236:M236&lt;&gt;0)*(F236:M236&lt;&gt;""), F236:M236)), 0)</f>
        <v>3489244.6670556706</v>
      </c>
      <c r="R236" s="11">
        <f t="shared" si="24"/>
        <v>18.419431496875703</v>
      </c>
      <c r="S236" s="12">
        <f t="shared" si="21"/>
        <v>81.580568503124297</v>
      </c>
      <c r="T236" s="37" t="str">
        <f t="shared" si="22"/>
        <v>ALTO</v>
      </c>
    </row>
    <row r="237" spans="2:20" ht="18" hidden="1">
      <c r="B237" s="27">
        <v>228</v>
      </c>
      <c r="C237" s="33" t="s">
        <v>271</v>
      </c>
      <c r="D237" s="32" t="s">
        <v>38</v>
      </c>
      <c r="E237" s="32">
        <v>1</v>
      </c>
      <c r="F237" s="7">
        <f>BASE!F241</f>
        <v>0</v>
      </c>
      <c r="G237" s="7"/>
      <c r="H237" s="40"/>
      <c r="I237" s="7">
        <v>1616296.7511571522</v>
      </c>
      <c r="J237" s="7">
        <v>1063748.9453370434</v>
      </c>
      <c r="K237" s="7">
        <v>1010637.8190630049</v>
      </c>
      <c r="L237" s="7">
        <v>1047224.7335727459</v>
      </c>
      <c r="M237" s="36">
        <f>BASE!M241*$M$949</f>
        <v>0</v>
      </c>
      <c r="N237" s="1">
        <f t="shared" si="19"/>
        <v>4</v>
      </c>
      <c r="O237" s="8">
        <f t="shared" si="23"/>
        <v>1184477</v>
      </c>
      <c r="P237" s="9">
        <f t="shared" si="20"/>
        <v>1184477</v>
      </c>
      <c r="Q237" s="40">
        <f t="array" ref="Q237">IFERROR(_xlfn.STDEV.P(IF((F237:M237&lt;&gt;0)*(F237:M237&lt;&gt;""), F237:M237)), 0)</f>
        <v>250050.89788899728</v>
      </c>
      <c r="R237" s="11">
        <f t="shared" si="24"/>
        <v>21.110658787717895</v>
      </c>
      <c r="S237" s="12">
        <f t="shared" si="21"/>
        <v>78.889341212282105</v>
      </c>
      <c r="T237" s="37" t="str">
        <f t="shared" si="22"/>
        <v>ALTO</v>
      </c>
    </row>
    <row r="238" spans="2:20" ht="18" hidden="1">
      <c r="B238" s="27">
        <v>229</v>
      </c>
      <c r="C238" s="33" t="s">
        <v>272</v>
      </c>
      <c r="D238" s="32" t="s">
        <v>38</v>
      </c>
      <c r="E238" s="32">
        <v>1</v>
      </c>
      <c r="F238" s="7">
        <f>BASE!F242</f>
        <v>0</v>
      </c>
      <c r="G238" s="7">
        <f>BASE!G242</f>
        <v>1423712</v>
      </c>
      <c r="H238" s="40">
        <f>BASE!H242*'FM-029 DEP26May25'!$H$949</f>
        <v>1236254.8181824374</v>
      </c>
      <c r="I238" s="7">
        <f>BASE!I242*'FM-029 DEP26May25'!$I$949</f>
        <v>1065712.3517743</v>
      </c>
      <c r="J238" s="7">
        <f>BASE!J242*'FM-029 DEP26May25'!$J$949</f>
        <v>990602.1003500584</v>
      </c>
      <c r="K238" s="7">
        <f>BASE!K242*'FM-029 DEP26May25'!$K$949</f>
        <v>915861.22778675286</v>
      </c>
      <c r="L238" s="7">
        <f>BASE!L242*'FM-029 DEP26May25'!$L$949</f>
        <v>0</v>
      </c>
      <c r="M238" s="36">
        <f>BASE!M242*$M$949</f>
        <v>0</v>
      </c>
      <c r="N238" s="1">
        <f t="shared" si="19"/>
        <v>5</v>
      </c>
      <c r="O238" s="8">
        <f t="shared" si="23"/>
        <v>1126428</v>
      </c>
      <c r="P238" s="9">
        <f t="shared" si="20"/>
        <v>1126428</v>
      </c>
      <c r="Q238" s="40">
        <f t="array" ref="Q238">IFERROR(_xlfn.STDEV.P(IF((F238:M238&lt;&gt;0)*(F238:M238&lt;&gt;""), F238:M238)), 0)</f>
        <v>182709.13341281938</v>
      </c>
      <c r="R238" s="11">
        <f t="shared" si="24"/>
        <v>16.220222989202984</v>
      </c>
      <c r="S238" s="12">
        <f t="shared" si="21"/>
        <v>83.779777010797019</v>
      </c>
      <c r="T238" s="37" t="str">
        <f t="shared" si="22"/>
        <v>ALTO</v>
      </c>
    </row>
    <row r="239" spans="2:20" ht="18" hidden="1">
      <c r="B239" s="27">
        <v>230</v>
      </c>
      <c r="C239" s="31" t="s">
        <v>273</v>
      </c>
      <c r="D239" s="32" t="s">
        <v>38</v>
      </c>
      <c r="E239" s="32">
        <v>1</v>
      </c>
      <c r="F239" s="7">
        <f>BASE!F243</f>
        <v>0</v>
      </c>
      <c r="G239" s="7">
        <f>BASE!G243</f>
        <v>546143</v>
      </c>
      <c r="H239" s="40">
        <f>BASE!H243*'FM-029 DEP26May25'!$H$949</f>
        <v>415767.26213738439</v>
      </c>
      <c r="I239" s="7">
        <f>BASE!I243*'FM-029 DEP26May25'!$I$949</f>
        <v>285247.82234957017</v>
      </c>
      <c r="J239" s="7">
        <f>BASE!J243*'FM-029 DEP26May25'!$J$949</f>
        <v>0</v>
      </c>
      <c r="K239" s="7">
        <f>BASE!K243*'FM-029 DEP26May25'!$K$949</f>
        <v>0</v>
      </c>
      <c r="L239" s="7">
        <f>BASE!L243*'FM-029 DEP26May25'!$L$949</f>
        <v>0</v>
      </c>
      <c r="M239" s="36">
        <f>BASE!M243*$M$949</f>
        <v>0</v>
      </c>
      <c r="N239" s="1">
        <f t="shared" si="19"/>
        <v>3</v>
      </c>
      <c r="O239" s="8">
        <f t="shared" si="23"/>
        <v>415719</v>
      </c>
      <c r="P239" s="9">
        <f t="shared" si="20"/>
        <v>415719</v>
      </c>
      <c r="Q239" s="40">
        <f t="array" ref="Q239">IFERROR(_xlfn.STDEV.P(IF((F239:M239&lt;&gt;0)*(F239:M239&lt;&gt;""), F239:M239)), 0)</f>
        <v>106510.0156516306</v>
      </c>
      <c r="R239" s="11">
        <f t="shared" si="24"/>
        <v>25.620675420567885</v>
      </c>
      <c r="S239" s="12">
        <f t="shared" si="21"/>
        <v>74.379324579432108</v>
      </c>
      <c r="T239" s="37" t="str">
        <f t="shared" si="22"/>
        <v>ALTO</v>
      </c>
    </row>
    <row r="240" spans="2:20" ht="18" hidden="1">
      <c r="B240" s="27">
        <v>231</v>
      </c>
      <c r="C240" s="31" t="s">
        <v>274</v>
      </c>
      <c r="D240" s="32" t="s">
        <v>38</v>
      </c>
      <c r="E240" s="32">
        <v>1</v>
      </c>
      <c r="F240" s="7">
        <f>BASE!F244</f>
        <v>0</v>
      </c>
      <c r="G240" s="7">
        <f>BASE!G244</f>
        <v>359155</v>
      </c>
      <c r="H240" s="40">
        <f>BASE!H244*'FM-029 DEP26May25'!$H$949</f>
        <v>311866.39622915938</v>
      </c>
      <c r="I240" s="7">
        <f>BASE!I244*'FM-029 DEP26May25'!$I$949</f>
        <v>268844.18999338767</v>
      </c>
      <c r="J240" s="7">
        <f>BASE!J244*'FM-029 DEP26May25'!$J$949</f>
        <v>188774.61628220091</v>
      </c>
      <c r="K240" s="7">
        <f>BASE!K244*'FM-029 DEP26May25'!$K$949</f>
        <v>187213.03715670438</v>
      </c>
      <c r="L240" s="7">
        <f>BASE!L244*'FM-029 DEP26May25'!$L$949</f>
        <v>168195.15869164321</v>
      </c>
      <c r="M240" s="36">
        <f>BASE!M244*$M$949</f>
        <v>0</v>
      </c>
      <c r="N240" s="1">
        <f t="shared" si="19"/>
        <v>6</v>
      </c>
      <c r="O240" s="8">
        <f t="shared" si="23"/>
        <v>247341</v>
      </c>
      <c r="P240" s="9">
        <f t="shared" si="20"/>
        <v>247341</v>
      </c>
      <c r="Q240" s="40">
        <f t="array" ref="Q240">IFERROR(_xlfn.STDEV.P(IF((F240:M240&lt;&gt;0)*(F240:M240&lt;&gt;""), F240:M240)), 0)</f>
        <v>71224.693689917985</v>
      </c>
      <c r="R240" s="11">
        <f t="shared" si="24"/>
        <v>28.79615336313752</v>
      </c>
      <c r="S240" s="12">
        <f t="shared" si="21"/>
        <v>71.20384663686248</v>
      </c>
      <c r="T240" s="37" t="str">
        <f t="shared" si="22"/>
        <v>ALTO</v>
      </c>
    </row>
    <row r="241" spans="2:20" ht="18" hidden="1">
      <c r="B241" s="27">
        <v>232</v>
      </c>
      <c r="C241" s="33" t="s">
        <v>275</v>
      </c>
      <c r="D241" s="32" t="s">
        <v>38</v>
      </c>
      <c r="E241" s="32">
        <v>1</v>
      </c>
      <c r="F241" s="7">
        <f>BASE!F245</f>
        <v>0</v>
      </c>
      <c r="G241" s="7">
        <f>BASE!G245</f>
        <v>610641</v>
      </c>
      <c r="H241" s="40">
        <f>BASE!H245*'FM-029 DEP26May25'!$H$949</f>
        <v>530239.58425321558</v>
      </c>
      <c r="I241" s="7">
        <f>BASE!I245*'FM-029 DEP26May25'!$I$949</f>
        <v>457092.60524575709</v>
      </c>
      <c r="J241" s="7">
        <f>BASE!J245*'FM-029 DEP26May25'!$J$949</f>
        <v>386974.68808904052</v>
      </c>
      <c r="K241" s="7">
        <f>BASE!K245*'FM-029 DEP26May25'!$K$949</f>
        <v>385466.21970920841</v>
      </c>
      <c r="L241" s="7">
        <f>BASE!L245*'FM-029 DEP26May25'!$L$949</f>
        <v>340805.92837037757</v>
      </c>
      <c r="M241" s="36">
        <f>BASE!M245*$M$949</f>
        <v>0</v>
      </c>
      <c r="N241" s="1">
        <f t="shared" si="19"/>
        <v>6</v>
      </c>
      <c r="O241" s="8">
        <f t="shared" si="23"/>
        <v>451870</v>
      </c>
      <c r="P241" s="9">
        <f t="shared" si="20"/>
        <v>451870</v>
      </c>
      <c r="Q241" s="40">
        <f t="array" ref="Q241">IFERROR(_xlfn.STDEV.P(IF((F241:M241&lt;&gt;0)*(F241:M241&lt;&gt;""), F241:M241)), 0)</f>
        <v>93392.888143274526</v>
      </c>
      <c r="R241" s="11">
        <f t="shared" si="24"/>
        <v>20.668087756052518</v>
      </c>
      <c r="S241" s="12">
        <f t="shared" si="21"/>
        <v>79.331912243947485</v>
      </c>
      <c r="T241" s="37" t="str">
        <f t="shared" si="22"/>
        <v>ALTO</v>
      </c>
    </row>
    <row r="242" spans="2:20" ht="18" hidden="1">
      <c r="B242" s="27">
        <v>233</v>
      </c>
      <c r="C242" s="33" t="s">
        <v>277</v>
      </c>
      <c r="D242" s="32" t="s">
        <v>38</v>
      </c>
      <c r="E242" s="32">
        <v>1</v>
      </c>
      <c r="F242" s="7">
        <f>BASE!F247</f>
        <v>0</v>
      </c>
      <c r="G242" s="7">
        <f>BASE!G247</f>
        <v>29122330</v>
      </c>
      <c r="H242" s="40">
        <f>BASE!H247*'FM-029 DEP26May25'!$H$949</f>
        <v>23663408.064363759</v>
      </c>
      <c r="I242" s="7">
        <f>BASE!I247*'FM-029 DEP26May25'!$I$949</f>
        <v>18366198.311659686</v>
      </c>
      <c r="J242" s="7"/>
      <c r="K242" s="7"/>
      <c r="L242" s="7"/>
      <c r="M242" s="36">
        <f>BASE!M247*$M$949</f>
        <v>0</v>
      </c>
      <c r="N242" s="1">
        <f t="shared" si="19"/>
        <v>3</v>
      </c>
      <c r="O242" s="8">
        <f t="shared" si="23"/>
        <v>23717312</v>
      </c>
      <c r="P242" s="9">
        <f t="shared" si="20"/>
        <v>23717312</v>
      </c>
      <c r="Q242" s="40">
        <f t="array" ref="Q242">IFERROR(_xlfn.STDEV.P(IF((F242:M242&lt;&gt;0)*(F242:M242&lt;&gt;""), F242:M242)), 0)</f>
        <v>4391337.7961673718</v>
      </c>
      <c r="R242" s="11">
        <f t="shared" si="24"/>
        <v>18.515326678534951</v>
      </c>
      <c r="S242" s="12">
        <f t="shared" si="21"/>
        <v>81.484673321465053</v>
      </c>
      <c r="T242" s="37" t="str">
        <f t="shared" si="22"/>
        <v>ALTO</v>
      </c>
    </row>
    <row r="243" spans="2:20" ht="18" hidden="1">
      <c r="B243" s="27">
        <v>234</v>
      </c>
      <c r="C243" s="33" t="s">
        <v>278</v>
      </c>
      <c r="D243" s="32" t="s">
        <v>38</v>
      </c>
      <c r="E243" s="32">
        <v>1</v>
      </c>
      <c r="F243" s="7">
        <f>BASE!F248</f>
        <v>0</v>
      </c>
      <c r="G243" s="7">
        <f>BASE!G248</f>
        <v>83469</v>
      </c>
      <c r="H243" s="40">
        <f>BASE!H248*'FM-029 DEP26May25'!$H$949</f>
        <v>67857.253175971622</v>
      </c>
      <c r="I243" s="7">
        <f>BASE!I248*'FM-029 DEP26May25'!$I$949</f>
        <v>52713.076923076915</v>
      </c>
      <c r="J243" s="7">
        <f>BASE!J248*'FM-029 DEP26May25'!$J$949</f>
        <v>48720.312359752272</v>
      </c>
      <c r="K243" s="7">
        <f>BASE!K248*'FM-029 DEP26May25'!$K$949</f>
        <v>46398.126009693056</v>
      </c>
      <c r="L243" s="7">
        <f>BASE!L248*'FM-029 DEP26May25'!$L$949</f>
        <v>48082.213918276233</v>
      </c>
      <c r="M243" s="36">
        <f>BASE!M248*$M$949</f>
        <v>0</v>
      </c>
      <c r="N243" s="1">
        <f t="shared" si="19"/>
        <v>6</v>
      </c>
      <c r="O243" s="8">
        <f t="shared" si="23"/>
        <v>57873</v>
      </c>
      <c r="P243" s="9">
        <f t="shared" si="20"/>
        <v>57873</v>
      </c>
      <c r="Q243" s="40">
        <f t="array" ref="Q243">IFERROR(_xlfn.STDEV.P(IF((F243:M243&lt;&gt;0)*(F243:M243&lt;&gt;""), F243:M243)), 0)</f>
        <v>13495.488438845787</v>
      </c>
      <c r="R243" s="11">
        <f t="shared" si="24"/>
        <v>23.319144400403964</v>
      </c>
      <c r="S243" s="12">
        <f t="shared" si="21"/>
        <v>76.680855599596043</v>
      </c>
      <c r="T243" s="37" t="str">
        <f t="shared" si="22"/>
        <v>ALTO</v>
      </c>
    </row>
    <row r="244" spans="2:20" ht="18" hidden="1">
      <c r="B244" s="27">
        <v>235</v>
      </c>
      <c r="C244" s="33" t="s">
        <v>279</v>
      </c>
      <c r="D244" s="32" t="s">
        <v>38</v>
      </c>
      <c r="E244" s="32">
        <v>1</v>
      </c>
      <c r="F244" s="7">
        <f>BASE!F249</f>
        <v>0</v>
      </c>
      <c r="G244" s="7">
        <f>BASE!G249</f>
        <v>221198</v>
      </c>
      <c r="H244" s="40">
        <f>BASE!H249*'FM-029 DEP26May25'!$H$949</f>
        <v>179777.29677647221</v>
      </c>
      <c r="I244" s="7">
        <f>BASE!I249*'FM-029 DEP26May25'!$I$949</f>
        <v>139589.52171038129</v>
      </c>
      <c r="J244" s="7">
        <f>BASE!J249*'FM-029 DEP26May25'!$J$949</f>
        <v>116955.30024234809</v>
      </c>
      <c r="K244" s="7"/>
      <c r="L244" s="7"/>
      <c r="M244" s="36">
        <f>BASE!M249*$M$949</f>
        <v>0</v>
      </c>
      <c r="N244" s="1">
        <f t="shared" si="19"/>
        <v>4</v>
      </c>
      <c r="O244" s="8">
        <f t="shared" si="23"/>
        <v>164380</v>
      </c>
      <c r="P244" s="9">
        <f t="shared" si="20"/>
        <v>164380</v>
      </c>
      <c r="Q244" s="40">
        <f t="array" ref="Q244">IFERROR(_xlfn.STDEV.P(IF((F244:M244&lt;&gt;0)*(F244:M244&lt;&gt;""), F244:M244)), 0)</f>
        <v>39777.606240668611</v>
      </c>
      <c r="R244" s="11">
        <f t="shared" si="24"/>
        <v>24.198568098715544</v>
      </c>
      <c r="S244" s="12">
        <f t="shared" si="21"/>
        <v>75.80143190128446</v>
      </c>
      <c r="T244" s="37" t="str">
        <f t="shared" si="22"/>
        <v>ALTO</v>
      </c>
    </row>
    <row r="245" spans="2:20" ht="30" hidden="1">
      <c r="B245" s="27">
        <v>236</v>
      </c>
      <c r="C245" s="31" t="s">
        <v>280</v>
      </c>
      <c r="D245" s="32" t="s">
        <v>38</v>
      </c>
      <c r="E245" s="32">
        <v>1</v>
      </c>
      <c r="F245" s="7">
        <f>BASE!F250</f>
        <v>0</v>
      </c>
      <c r="G245" s="7">
        <f>BASE!G250</f>
        <v>899394</v>
      </c>
      <c r="H245" s="40">
        <f>BASE!H250*'FM-029 DEP26May25'!$H$949</f>
        <v>730819.29109921423</v>
      </c>
      <c r="I245" s="7">
        <f>BASE!I250*'FM-029 DEP26May25'!$I$949</f>
        <v>567240.12783777819</v>
      </c>
      <c r="J245" s="7">
        <f>BASE!J250*'FM-029 DEP26May25'!$J$949</f>
        <v>463307.60254914284</v>
      </c>
      <c r="K245" s="7">
        <f>BASE!K250*'FM-029 DEP26May25'!$K$949</f>
        <v>451210.95315024233</v>
      </c>
      <c r="L245" s="7">
        <f>BASE!L250*'FM-029 DEP26May25'!$L$949</f>
        <v>431427.87440551299</v>
      </c>
      <c r="M245" s="36">
        <f>BASE!M250*$M$949</f>
        <v>0</v>
      </c>
      <c r="N245" s="1">
        <f t="shared" si="19"/>
        <v>6</v>
      </c>
      <c r="O245" s="8">
        <f t="shared" si="23"/>
        <v>590567</v>
      </c>
      <c r="P245" s="9">
        <f t="shared" si="20"/>
        <v>590567</v>
      </c>
      <c r="Q245" s="40">
        <f t="array" ref="Q245">IFERROR(_xlfn.STDEV.P(IF((F245:M245&lt;&gt;0)*(F245:M245&lt;&gt;""), F245:M245)), 0)</f>
        <v>171527.10542836727</v>
      </c>
      <c r="R245" s="11">
        <f t="shared" si="24"/>
        <v>29.044478514439053</v>
      </c>
      <c r="S245" s="12">
        <f t="shared" si="21"/>
        <v>70.955521485560951</v>
      </c>
      <c r="T245" s="37" t="str">
        <f t="shared" si="22"/>
        <v>ALTO</v>
      </c>
    </row>
    <row r="246" spans="2:20" ht="30" hidden="1">
      <c r="B246" s="27">
        <v>237</v>
      </c>
      <c r="C246" s="31" t="s">
        <v>281</v>
      </c>
      <c r="D246" s="32" t="s">
        <v>38</v>
      </c>
      <c r="E246" s="32">
        <v>1</v>
      </c>
      <c r="F246" s="7">
        <f>BASE!F251</f>
        <v>0</v>
      </c>
      <c r="G246" s="7">
        <f>BASE!G251</f>
        <v>402108</v>
      </c>
      <c r="H246" s="40">
        <f>BASE!H251*'FM-029 DEP26May25'!$H$949</f>
        <v>326736.3222817214</v>
      </c>
      <c r="I246" s="7">
        <f>BASE!I251*'FM-029 DEP26May25'!$I$949</f>
        <v>253597.80912497244</v>
      </c>
      <c r="J246" s="7">
        <f>BASE!J251*'FM-029 DEP26May25'!$J$949</f>
        <v>227272.95574903511</v>
      </c>
      <c r="K246" s="7">
        <f>BASE!K251*'FM-029 DEP26May25'!$K$949</f>
        <v>210223.76413570275</v>
      </c>
      <c r="L246" s="7">
        <f>BASE!L251*'FM-029 DEP26May25'!$L$949</f>
        <v>192350.388236436</v>
      </c>
      <c r="M246" s="36">
        <f>BASE!M251*$M$949</f>
        <v>0</v>
      </c>
      <c r="N246" s="1">
        <f t="shared" si="19"/>
        <v>6</v>
      </c>
      <c r="O246" s="8">
        <f t="shared" si="23"/>
        <v>268715</v>
      </c>
      <c r="P246" s="9">
        <f t="shared" si="20"/>
        <v>268715</v>
      </c>
      <c r="Q246" s="40">
        <f t="array" ref="Q246">IFERROR(_xlfn.STDEV.P(IF((F246:M246&lt;&gt;0)*(F246:M246&lt;&gt;""), F246:M246)), 0)</f>
        <v>73438.088871518761</v>
      </c>
      <c r="R246" s="11">
        <f t="shared" si="24"/>
        <v>27.329359682756365</v>
      </c>
      <c r="S246" s="12">
        <f t="shared" si="21"/>
        <v>72.670640317243638</v>
      </c>
      <c r="T246" s="37" t="str">
        <f t="shared" si="22"/>
        <v>ALTO</v>
      </c>
    </row>
    <row r="247" spans="2:20" ht="18" hidden="1">
      <c r="B247" s="27">
        <v>238</v>
      </c>
      <c r="C247" s="33" t="s">
        <v>282</v>
      </c>
      <c r="D247" s="32" t="s">
        <v>38</v>
      </c>
      <c r="E247" s="32">
        <v>1</v>
      </c>
      <c r="F247" s="7">
        <f>BASE!F252</f>
        <v>0</v>
      </c>
      <c r="G247" s="7">
        <f>BASE!G252</f>
        <v>1936626</v>
      </c>
      <c r="H247" s="40">
        <f>BASE!H252*'FM-029 DEP26May25'!$H$949</f>
        <v>1573639.0359738579</v>
      </c>
      <c r="I247" s="7">
        <f>BASE!I252*'FM-029 DEP26May25'!$I$949</f>
        <v>1221409.9448975092</v>
      </c>
      <c r="J247" s="7"/>
      <c r="K247" s="7">
        <f>BASE!K252*'FM-029 DEP26May25'!$K$949</f>
        <v>1086124.0226171245</v>
      </c>
      <c r="L247" s="7"/>
      <c r="M247" s="36">
        <f>BASE!M252*$M$949</f>
        <v>0</v>
      </c>
      <c r="N247" s="1">
        <f t="shared" si="19"/>
        <v>4</v>
      </c>
      <c r="O247" s="8">
        <f t="shared" si="23"/>
        <v>1454450</v>
      </c>
      <c r="P247" s="9">
        <f t="shared" si="20"/>
        <v>1454450</v>
      </c>
      <c r="Q247" s="40">
        <f t="array" ref="Q247">IFERROR(_xlfn.STDEV.P(IF((F247:M247&lt;&gt;0)*(F247:M247&lt;&gt;""), F247:M247)), 0)</f>
        <v>330405.58945383725</v>
      </c>
      <c r="R247" s="11">
        <f t="shared" si="24"/>
        <v>22.716875069877769</v>
      </c>
      <c r="S247" s="12">
        <f t="shared" si="21"/>
        <v>77.283124930122227</v>
      </c>
      <c r="T247" s="37" t="str">
        <f t="shared" si="22"/>
        <v>ALTO</v>
      </c>
    </row>
    <row r="248" spans="2:20" ht="18" hidden="1">
      <c r="B248" s="27">
        <v>239</v>
      </c>
      <c r="C248" s="33" t="s">
        <v>283</v>
      </c>
      <c r="D248" s="32" t="s">
        <v>38</v>
      </c>
      <c r="E248" s="32">
        <v>1</v>
      </c>
      <c r="F248" s="7">
        <f>BASE!F253</f>
        <v>0</v>
      </c>
      <c r="G248" s="7">
        <f>BASE!G253</f>
        <v>345483</v>
      </c>
      <c r="H248" s="40">
        <f>BASE!H253*'FM-029 DEP26May25'!$H$949</f>
        <v>372404.3380501981</v>
      </c>
      <c r="I248" s="7">
        <f>BASE!I253*'FM-029 DEP26May25'!$I$949</f>
        <v>411643.59047828958</v>
      </c>
      <c r="J248" s="7">
        <f>BASE!J253*'FM-029 DEP26May25'!$J$949</f>
        <v>334139.03599317838</v>
      </c>
      <c r="K248" s="7">
        <f>BASE!K253*'FM-029 DEP26May25'!$K$949</f>
        <v>325981.55088852992</v>
      </c>
      <c r="L248" s="7">
        <f>BASE!L253*'FM-029 DEP26May25'!$L$949</f>
        <v>309661.22876831994</v>
      </c>
      <c r="M248" s="36">
        <f>BASE!M253*$M$949</f>
        <v>0</v>
      </c>
      <c r="N248" s="1">
        <f t="shared" si="19"/>
        <v>6</v>
      </c>
      <c r="O248" s="8">
        <f t="shared" si="23"/>
        <v>349885</v>
      </c>
      <c r="P248" s="9">
        <f t="shared" si="20"/>
        <v>349885</v>
      </c>
      <c r="Q248" s="40">
        <f t="array" ref="Q248">IFERROR(_xlfn.STDEV.P(IF((F248:M248&lt;&gt;0)*(F248:M248&lt;&gt;""), F248:M248)), 0)</f>
        <v>33610.225926187966</v>
      </c>
      <c r="R248" s="11">
        <f t="shared" si="24"/>
        <v>9.6060779759600905</v>
      </c>
      <c r="S248" s="12">
        <f t="shared" si="21"/>
        <v>90.39392202403991</v>
      </c>
      <c r="T248" s="37" t="str">
        <f t="shared" si="22"/>
        <v>ALTO</v>
      </c>
    </row>
    <row r="249" spans="2:20" ht="18" hidden="1">
      <c r="B249" s="27">
        <v>240</v>
      </c>
      <c r="C249" s="33" t="s">
        <v>284</v>
      </c>
      <c r="D249" s="32" t="s">
        <v>38</v>
      </c>
      <c r="E249" s="32">
        <v>1</v>
      </c>
      <c r="F249" s="7">
        <f>BASE!F254</f>
        <v>0</v>
      </c>
      <c r="G249" s="7">
        <f>BASE!G254</f>
        <v>328223</v>
      </c>
      <c r="H249" s="40">
        <f>BASE!H254*'FM-029 DEP26May25'!$H$949</f>
        <v>363529.43726176728</v>
      </c>
      <c r="I249" s="7">
        <f>BASE!I254*'FM-029 DEP26May25'!$I$949</f>
        <v>411643.59047828958</v>
      </c>
      <c r="J249" s="7">
        <f>BASE!J254*'FM-029 DEP26May25'!$J$949</f>
        <v>334139.03599317838</v>
      </c>
      <c r="K249" s="7">
        <f>BASE!K254*'FM-029 DEP26May25'!$K$949</f>
        <v>325981.55088852992</v>
      </c>
      <c r="L249" s="7">
        <f>BASE!L254*'FM-029 DEP26May25'!$L$949</f>
        <v>309661.22876831994</v>
      </c>
      <c r="M249" s="36">
        <f>BASE!M254*$M$949</f>
        <v>0</v>
      </c>
      <c r="N249" s="1">
        <f t="shared" si="19"/>
        <v>6</v>
      </c>
      <c r="O249" s="8">
        <f t="shared" si="23"/>
        <v>345530</v>
      </c>
      <c r="P249" s="9">
        <f t="shared" si="20"/>
        <v>345530</v>
      </c>
      <c r="Q249" s="40">
        <f t="array" ref="Q249">IFERROR(_xlfn.STDEV.P(IF((F249:M249&lt;&gt;0)*(F249:M249&lt;&gt;""), F249:M249)), 0)</f>
        <v>33647.643575826522</v>
      </c>
      <c r="R249" s="11">
        <f t="shared" si="24"/>
        <v>9.7379803709740163</v>
      </c>
      <c r="S249" s="12">
        <f t="shared" si="21"/>
        <v>90.262019629025986</v>
      </c>
      <c r="T249" s="37" t="str">
        <f t="shared" si="22"/>
        <v>ALTO</v>
      </c>
    </row>
    <row r="250" spans="2:20" ht="18" hidden="1">
      <c r="B250" s="27">
        <v>241</v>
      </c>
      <c r="C250" s="33" t="s">
        <v>285</v>
      </c>
      <c r="D250" s="32" t="s">
        <v>38</v>
      </c>
      <c r="E250" s="32">
        <v>1</v>
      </c>
      <c r="F250" s="7">
        <f>BASE!F255</f>
        <v>0</v>
      </c>
      <c r="G250" s="7">
        <f>BASE!G255</f>
        <v>554863</v>
      </c>
      <c r="H250" s="40">
        <f>BASE!H255*'FM-029 DEP26May25'!$H$949</f>
        <v>507840.88330362231</v>
      </c>
      <c r="I250" s="7">
        <f>BASE!I255*'FM-029 DEP26May25'!$I$949</f>
        <v>470364.59554771869</v>
      </c>
      <c r="J250" s="7">
        <f>BASE!J255*'FM-029 DEP26May25'!$J$949</f>
        <v>381930.07808993809</v>
      </c>
      <c r="K250" s="7">
        <f>BASE!K255*'FM-029 DEP26May25'!$K$949</f>
        <v>353146.91437802906</v>
      </c>
      <c r="L250" s="7">
        <f>BASE!L255*'FM-029 DEP26May25'!$L$949</f>
        <v>335467.28816849465</v>
      </c>
      <c r="M250" s="36">
        <f>BASE!M255*$M$949</f>
        <v>0</v>
      </c>
      <c r="N250" s="1">
        <f t="shared" si="19"/>
        <v>6</v>
      </c>
      <c r="O250" s="8">
        <f t="shared" si="23"/>
        <v>433935</v>
      </c>
      <c r="P250" s="9">
        <f t="shared" si="20"/>
        <v>433935</v>
      </c>
      <c r="Q250" s="40">
        <f t="array" ref="Q250">IFERROR(_xlfn.STDEV.P(IF((F250:M250&lt;&gt;0)*(F250:M250&lt;&gt;""), F250:M250)), 0)</f>
        <v>81995.826271887126</v>
      </c>
      <c r="R250" s="11">
        <f t="shared" si="24"/>
        <v>18.895877555829127</v>
      </c>
      <c r="S250" s="12">
        <f t="shared" si="21"/>
        <v>81.104122444170869</v>
      </c>
      <c r="T250" s="37" t="str">
        <f t="shared" si="22"/>
        <v>ALTO</v>
      </c>
    </row>
    <row r="251" spans="2:20" ht="18" hidden="1">
      <c r="B251" s="27">
        <v>242</v>
      </c>
      <c r="C251" s="33" t="s">
        <v>286</v>
      </c>
      <c r="D251" s="32" t="s">
        <v>38</v>
      </c>
      <c r="E251" s="32">
        <v>1</v>
      </c>
      <c r="F251" s="7">
        <f>BASE!F256</f>
        <v>0</v>
      </c>
      <c r="G251" s="7">
        <f>BASE!G256</f>
        <v>622440</v>
      </c>
      <c r="H251" s="40">
        <f>BASE!H256*'FM-029 DEP26May25'!$H$949</f>
        <v>505801.84010234301</v>
      </c>
      <c r="I251" s="7">
        <f>BASE!I256*'FM-029 DEP26May25'!$I$949</f>
        <v>392624.46109764156</v>
      </c>
      <c r="J251" s="7"/>
      <c r="K251" s="7"/>
      <c r="L251" s="7"/>
      <c r="M251" s="36">
        <f>BASE!M256*$M$949</f>
        <v>0</v>
      </c>
      <c r="N251" s="1">
        <f t="shared" si="19"/>
        <v>3</v>
      </c>
      <c r="O251" s="8">
        <f t="shared" si="23"/>
        <v>506955</v>
      </c>
      <c r="P251" s="9">
        <f t="shared" si="20"/>
        <v>506955</v>
      </c>
      <c r="Q251" s="40">
        <f t="array" ref="Q251">IFERROR(_xlfn.STDEV.P(IF((F251:M251&lt;&gt;0)*(F251:M251&lt;&gt;""), F251:M251)), 0)</f>
        <v>93825.346838134719</v>
      </c>
      <c r="R251" s="11">
        <f t="shared" si="24"/>
        <v>18.507628258550508</v>
      </c>
      <c r="S251" s="12">
        <f t="shared" si="21"/>
        <v>81.492371741449489</v>
      </c>
      <c r="T251" s="37" t="str">
        <f t="shared" si="22"/>
        <v>ALTO</v>
      </c>
    </row>
    <row r="252" spans="2:20" ht="30" hidden="1">
      <c r="B252" s="27">
        <v>243</v>
      </c>
      <c r="C252" s="31" t="s">
        <v>287</v>
      </c>
      <c r="D252" s="32" t="s">
        <v>38</v>
      </c>
      <c r="E252" s="32">
        <v>1</v>
      </c>
      <c r="F252" s="7">
        <f>BASE!F257</f>
        <v>0</v>
      </c>
      <c r="G252" s="7">
        <f>BASE!G257</f>
        <v>574279</v>
      </c>
      <c r="H252" s="40">
        <f>BASE!H257*'FM-029 DEP26May25'!$H$949</f>
        <v>466651.01937592984</v>
      </c>
      <c r="I252" s="7">
        <f>BASE!I257*'FM-029 DEP26May25'!$I$949</f>
        <v>362213.19594445667</v>
      </c>
      <c r="J252" s="7">
        <f>BASE!J257*'FM-029 DEP26May25'!$J$949</f>
        <v>265505.78942644288</v>
      </c>
      <c r="K252" s="7"/>
      <c r="L252" s="7"/>
      <c r="M252" s="36">
        <f>BASE!M257*$M$949</f>
        <v>0</v>
      </c>
      <c r="N252" s="1">
        <f t="shared" si="19"/>
        <v>4</v>
      </c>
      <c r="O252" s="8">
        <f t="shared" si="23"/>
        <v>417162</v>
      </c>
      <c r="P252" s="9">
        <f t="shared" si="20"/>
        <v>417162</v>
      </c>
      <c r="Q252" s="40">
        <f t="array" ref="Q252">IFERROR(_xlfn.STDEV.P(IF((F252:M252&lt;&gt;0)*(F252:M252&lt;&gt;""), F252:M252)), 0)</f>
        <v>115275.63923071988</v>
      </c>
      <c r="R252" s="11">
        <f t="shared" si="24"/>
        <v>27.633302944831957</v>
      </c>
      <c r="S252" s="12">
        <f t="shared" si="21"/>
        <v>72.366697055168046</v>
      </c>
      <c r="T252" s="37" t="str">
        <f t="shared" si="22"/>
        <v>ALTO</v>
      </c>
    </row>
    <row r="253" spans="2:20" ht="18" hidden="1">
      <c r="B253" s="27">
        <v>244</v>
      </c>
      <c r="C253" s="31" t="s">
        <v>288</v>
      </c>
      <c r="D253" s="32" t="s">
        <v>38</v>
      </c>
      <c r="E253" s="32">
        <v>1</v>
      </c>
      <c r="F253" s="7">
        <f>BASE!F258</f>
        <v>0</v>
      </c>
      <c r="G253" s="7">
        <f>BASE!G258</f>
        <v>525316</v>
      </c>
      <c r="H253" s="40">
        <f>BASE!H258*'FM-029 DEP26May25'!$H$949</f>
        <v>426871.80802322185</v>
      </c>
      <c r="I253" s="7">
        <f>BASE!I258*'FM-029 DEP26May25'!$I$949</f>
        <v>331347.72316508705</v>
      </c>
      <c r="J253" s="7">
        <f>BASE!J258*'FM-029 DEP26May25'!$J$949</f>
        <v>279577.59626604436</v>
      </c>
      <c r="K253" s="7">
        <f>BASE!K258*'FM-029 DEP26May25'!$K$949</f>
        <v>268328.23909531505</v>
      </c>
      <c r="L253" s="7">
        <f>BASE!L258*'FM-029 DEP26May25'!$L$949</f>
        <v>269408.25487722026</v>
      </c>
      <c r="M253" s="36">
        <f>BASE!M258*$M$949</f>
        <v>0</v>
      </c>
      <c r="N253" s="1">
        <f t="shared" si="19"/>
        <v>6</v>
      </c>
      <c r="O253" s="8">
        <f t="shared" si="23"/>
        <v>350142</v>
      </c>
      <c r="P253" s="9">
        <f t="shared" si="20"/>
        <v>350142</v>
      </c>
      <c r="Q253" s="40">
        <f t="array" ref="Q253">IFERROR(_xlfn.STDEV.P(IF((F253:M253&lt;&gt;0)*(F253:M253&lt;&gt;""), F253:M253)), 0)</f>
        <v>95844.824851886398</v>
      </c>
      <c r="R253" s="11">
        <f t="shared" si="24"/>
        <v>27.373130002080988</v>
      </c>
      <c r="S253" s="12">
        <f t="shared" si="21"/>
        <v>72.626869997919016</v>
      </c>
      <c r="T253" s="37" t="str">
        <f t="shared" si="22"/>
        <v>ALTO</v>
      </c>
    </row>
    <row r="254" spans="2:20" ht="18" hidden="1">
      <c r="B254" s="27">
        <v>245</v>
      </c>
      <c r="C254" s="31" t="s">
        <v>289</v>
      </c>
      <c r="D254" s="32" t="s">
        <v>38</v>
      </c>
      <c r="E254" s="32">
        <v>1</v>
      </c>
      <c r="F254" s="7">
        <f>BASE!F259</f>
        <v>0</v>
      </c>
      <c r="G254" s="7">
        <f>BASE!G259</f>
        <v>605198</v>
      </c>
      <c r="H254" s="40">
        <f>BASE!H259*'FM-029 DEP26May25'!$H$949</f>
        <v>491775.72452742816</v>
      </c>
      <c r="I254" s="7">
        <f>BASE!I259*'FM-029 DEP26May25'!$I$949</f>
        <v>381716.95834251703</v>
      </c>
      <c r="J254" s="7">
        <f>BASE!J259*'FM-029 DEP26May25'!$J$949</f>
        <v>338121.62283457501</v>
      </c>
      <c r="K254" s="7">
        <f>BASE!K259*'FM-029 DEP26May25'!$K$949</f>
        <v>312602.66558966076</v>
      </c>
      <c r="L254" s="7">
        <f>BASE!L259*'FM-029 DEP26May25'!$L$949</f>
        <v>311554.65883723192</v>
      </c>
      <c r="M254" s="36">
        <f>BASE!M259*$M$949</f>
        <v>0</v>
      </c>
      <c r="N254" s="1">
        <f t="shared" si="19"/>
        <v>6</v>
      </c>
      <c r="O254" s="8">
        <f t="shared" si="23"/>
        <v>406828</v>
      </c>
      <c r="P254" s="9">
        <f t="shared" si="20"/>
        <v>406828</v>
      </c>
      <c r="Q254" s="40">
        <f t="array" ref="Q254">IFERROR(_xlfn.STDEV.P(IF((F254:M254&lt;&gt;0)*(F254:M254&lt;&gt;""), F254:M254)), 0)</f>
        <v>107914.57011553468</v>
      </c>
      <c r="R254" s="11">
        <f t="shared" si="24"/>
        <v>26.52584633199649</v>
      </c>
      <c r="S254" s="12">
        <f t="shared" si="21"/>
        <v>73.47415366800351</v>
      </c>
      <c r="T254" s="37" t="str">
        <f t="shared" si="22"/>
        <v>ALTO</v>
      </c>
    </row>
    <row r="255" spans="2:20" ht="30" hidden="1">
      <c r="B255" s="27">
        <v>246</v>
      </c>
      <c r="C255" s="31" t="s">
        <v>291</v>
      </c>
      <c r="D255" s="32" t="s">
        <v>38</v>
      </c>
      <c r="E255" s="32">
        <v>1</v>
      </c>
      <c r="F255" s="7">
        <f>BASE!F261</f>
        <v>0</v>
      </c>
      <c r="G255" s="7"/>
      <c r="H255" s="40">
        <v>6756118.4897320438</v>
      </c>
      <c r="I255" s="7">
        <v>5243767.2801410621</v>
      </c>
      <c r="J255" s="7">
        <v>4191938.1563593936</v>
      </c>
      <c r="K255" s="7">
        <v>3875473.3279483039</v>
      </c>
      <c r="L255" s="7">
        <v>4200671.5044161901</v>
      </c>
      <c r="M255" s="36">
        <f>BASE!M261*$M$949</f>
        <v>0</v>
      </c>
      <c r="N255" s="1">
        <f t="shared" si="19"/>
        <v>5</v>
      </c>
      <c r="O255" s="8">
        <f t="shared" si="23"/>
        <v>4853594</v>
      </c>
      <c r="P255" s="9">
        <f t="shared" si="20"/>
        <v>4853594</v>
      </c>
      <c r="Q255" s="40">
        <f t="array" ref="Q255">IFERROR(_xlfn.STDEV.P(IF((F255:M255&lt;&gt;0)*(F255:M255&lt;&gt;""), F255:M255)), 0)</f>
        <v>1057605.8729341379</v>
      </c>
      <c r="R255" s="11">
        <f t="shared" si="24"/>
        <v>21.790159476341405</v>
      </c>
      <c r="S255" s="12">
        <f t="shared" si="21"/>
        <v>78.209840523658599</v>
      </c>
      <c r="T255" s="37" t="str">
        <f t="shared" si="22"/>
        <v>ALTO</v>
      </c>
    </row>
    <row r="256" spans="2:20" ht="18" hidden="1">
      <c r="B256" s="27">
        <v>247</v>
      </c>
      <c r="C256" s="31" t="s">
        <v>292</v>
      </c>
      <c r="D256" s="32" t="s">
        <v>293</v>
      </c>
      <c r="E256" s="32">
        <v>1</v>
      </c>
      <c r="F256" s="7">
        <f>BASE!F262</f>
        <v>0</v>
      </c>
      <c r="G256" s="7">
        <f>BASE!G262</f>
        <v>87623</v>
      </c>
      <c r="H256" s="40">
        <f>BASE!H262*'FM-029 DEP26May25'!$H$949</f>
        <v>68057.782254188976</v>
      </c>
      <c r="I256" s="7">
        <f>BASE!I262*'FM-029 DEP26May25'!$I$949</f>
        <v>48623.035045184035</v>
      </c>
      <c r="J256" s="7">
        <f>BASE!J262*'FM-029 DEP26May25'!$J$949</f>
        <v>40622.385782245765</v>
      </c>
      <c r="K256" s="7"/>
      <c r="L256" s="7"/>
      <c r="M256" s="36">
        <f>BASE!M262*$M$949</f>
        <v>0</v>
      </c>
      <c r="N256" s="1">
        <f t="shared" si="19"/>
        <v>4</v>
      </c>
      <c r="O256" s="8">
        <f t="shared" si="23"/>
        <v>61232</v>
      </c>
      <c r="P256" s="9">
        <f t="shared" si="20"/>
        <v>61232</v>
      </c>
      <c r="Q256" s="40">
        <f t="array" ref="Q256">IFERROR(_xlfn.STDEV.P(IF((F256:M256&lt;&gt;0)*(F256:M256&lt;&gt;""), F256:M256)), 0)</f>
        <v>18212.759119713373</v>
      </c>
      <c r="R256" s="11">
        <f t="shared" si="24"/>
        <v>29.743857982286016</v>
      </c>
      <c r="S256" s="12">
        <f t="shared" si="21"/>
        <v>70.256142017713984</v>
      </c>
      <c r="T256" s="37" t="str">
        <f t="shared" si="22"/>
        <v>ALTO</v>
      </c>
    </row>
    <row r="257" spans="2:20" ht="18" hidden="1">
      <c r="B257" s="27">
        <v>248</v>
      </c>
      <c r="C257" s="31" t="s">
        <v>294</v>
      </c>
      <c r="D257" s="32" t="s">
        <v>38</v>
      </c>
      <c r="E257" s="32">
        <v>1</v>
      </c>
      <c r="F257" s="7">
        <f>BASE!F263</f>
        <v>0</v>
      </c>
      <c r="G257" s="7">
        <f>BASE!G263</f>
        <v>557075</v>
      </c>
      <c r="H257" s="40">
        <f>BASE!H263*'FM-029 DEP26May25'!$H$949</f>
        <v>452677.51786609186</v>
      </c>
      <c r="I257" s="7">
        <f>BASE!I263*'FM-029 DEP26May25'!$I$949</f>
        <v>351375.2369407097</v>
      </c>
      <c r="J257" s="7">
        <f>BASE!J263*'FM-029 DEP26May25'!$J$949</f>
        <v>285285.97073871287</v>
      </c>
      <c r="K257" s="7">
        <f>BASE!K263*'FM-029 DEP26May25'!$K$949</f>
        <v>272539.09531502426</v>
      </c>
      <c r="L257" s="7">
        <f>BASE!L263*'FM-029 DEP26May25'!$L$949</f>
        <v>277668.14617101819</v>
      </c>
      <c r="M257" s="36">
        <f>BASE!M263*$M$949</f>
        <v>0</v>
      </c>
      <c r="N257" s="1">
        <f t="shared" si="19"/>
        <v>6</v>
      </c>
      <c r="O257" s="8">
        <f t="shared" si="23"/>
        <v>366103</v>
      </c>
      <c r="P257" s="9">
        <f t="shared" si="20"/>
        <v>366103</v>
      </c>
      <c r="Q257" s="40">
        <f t="array" ref="Q257">IFERROR(_xlfn.STDEV.P(IF((F257:M257&lt;&gt;0)*(F257:M257&lt;&gt;""), F257:M257)), 0)</f>
        <v>105899.85739782818</v>
      </c>
      <c r="R257" s="11">
        <f t="shared" si="24"/>
        <v>28.92624682065653</v>
      </c>
      <c r="S257" s="12">
        <f t="shared" si="21"/>
        <v>71.07375317934347</v>
      </c>
      <c r="T257" s="37" t="str">
        <f t="shared" si="22"/>
        <v>ALTO</v>
      </c>
    </row>
    <row r="258" spans="2:20" ht="18" hidden="1">
      <c r="B258" s="27">
        <v>249</v>
      </c>
      <c r="C258" s="33" t="s">
        <v>295</v>
      </c>
      <c r="D258" s="32" t="s">
        <v>38</v>
      </c>
      <c r="E258" s="32">
        <v>1</v>
      </c>
      <c r="F258" s="7">
        <f>BASE!F264</f>
        <v>0</v>
      </c>
      <c r="G258" s="7">
        <v>110944613.52000001</v>
      </c>
      <c r="H258" s="40">
        <v>105633375.59549382</v>
      </c>
      <c r="I258" s="7">
        <v>81986536.759973541</v>
      </c>
      <c r="J258" s="7"/>
      <c r="K258" s="7"/>
      <c r="L258" s="7"/>
      <c r="M258" s="36">
        <f>BASE!M264*$M$949</f>
        <v>0</v>
      </c>
      <c r="N258" s="1">
        <f t="shared" si="19"/>
        <v>3</v>
      </c>
      <c r="O258" s="8">
        <f t="shared" si="23"/>
        <v>99521509</v>
      </c>
      <c r="P258" s="9">
        <f t="shared" si="20"/>
        <v>99521509</v>
      </c>
      <c r="Q258" s="40">
        <f t="array" ref="Q258">IFERROR(_xlfn.STDEV.P(IF((F258:M258&lt;&gt;0)*(F258:M258&lt;&gt;""), F258:M258)), 0)</f>
        <v>12587261.836402422</v>
      </c>
      <c r="R258" s="11">
        <f t="shared" si="24"/>
        <v>12.647780326966728</v>
      </c>
      <c r="S258" s="12">
        <f t="shared" si="21"/>
        <v>87.352219673033275</v>
      </c>
      <c r="T258" s="37" t="str">
        <f t="shared" si="22"/>
        <v>ALTO</v>
      </c>
    </row>
    <row r="259" spans="2:20" ht="18" hidden="1">
      <c r="B259" s="27">
        <v>250</v>
      </c>
      <c r="C259" s="33" t="s">
        <v>296</v>
      </c>
      <c r="D259" s="32" t="s">
        <v>38</v>
      </c>
      <c r="E259" s="32">
        <v>1</v>
      </c>
      <c r="F259" s="7">
        <f>BASE!F265</f>
        <v>0</v>
      </c>
      <c r="G259" s="7">
        <f>BASE!G265</f>
        <v>12713117</v>
      </c>
      <c r="H259" s="40">
        <f>BASE!H265*'FM-029 DEP26May25'!$H$949</f>
        <v>12091077.47495571</v>
      </c>
      <c r="I259" s="7">
        <f>BASE!I265*'FM-029 DEP26May25'!$I$949</f>
        <v>11739397.061935198</v>
      </c>
      <c r="J259" s="7">
        <f>BASE!J265*'FM-029 DEP26May25'!$J$949</f>
        <v>10681297.908625798</v>
      </c>
      <c r="K259" s="7">
        <f>BASE!K265*'FM-029 DEP26May25'!$K$949</f>
        <v>10419100.323101778</v>
      </c>
      <c r="L259" s="7">
        <f>BASE!L265*'FM-029 DEP26May25'!$L$949</f>
        <v>9900554.9082791433</v>
      </c>
      <c r="M259" s="36">
        <f>BASE!M265*$M$949</f>
        <v>0</v>
      </c>
      <c r="N259" s="1">
        <f t="shared" si="19"/>
        <v>6</v>
      </c>
      <c r="O259" s="8">
        <f t="shared" si="23"/>
        <v>11257424</v>
      </c>
      <c r="P259" s="9">
        <f t="shared" si="20"/>
        <v>11257424</v>
      </c>
      <c r="Q259" s="40">
        <f t="array" ref="Q259">IFERROR(_xlfn.STDEV.P(IF((F259:M259&lt;&gt;0)*(F259:M259&lt;&gt;""), F259:M259)), 0)</f>
        <v>993488.78969212133</v>
      </c>
      <c r="R259" s="11">
        <f t="shared" si="24"/>
        <v>8.8251876245588807</v>
      </c>
      <c r="S259" s="12">
        <f t="shared" si="21"/>
        <v>91.174812375441121</v>
      </c>
      <c r="T259" s="37" t="str">
        <f t="shared" si="22"/>
        <v>ALTO</v>
      </c>
    </row>
    <row r="260" spans="2:20" ht="18" hidden="1">
      <c r="B260" s="27">
        <v>251</v>
      </c>
      <c r="C260" s="33" t="s">
        <v>297</v>
      </c>
      <c r="D260" s="32" t="s">
        <v>38</v>
      </c>
      <c r="E260" s="32">
        <v>1</v>
      </c>
      <c r="F260" s="7">
        <f>BASE!F266</f>
        <v>0</v>
      </c>
      <c r="G260" s="7">
        <f>BASE!G266</f>
        <v>41042764</v>
      </c>
      <c r="H260" s="40">
        <f>BASE!H266*'FM-029 DEP26May25'!$H$949</f>
        <v>37410236.269232288</v>
      </c>
      <c r="I260" s="7">
        <f>BASE!I266*'FM-029 DEP26May25'!$I$949</f>
        <v>34466267.846594661</v>
      </c>
      <c r="J260" s="7">
        <f>BASE!J266*'FM-029 DEP26May25'!$J$949</f>
        <v>30464134.278790057</v>
      </c>
      <c r="K260" s="7">
        <f>BASE!K266*'FM-029 DEP26May25'!$K$949</f>
        <v>29720651.873990308</v>
      </c>
      <c r="L260" s="7">
        <f>BASE!L266*'FM-029 DEP26May25'!$L$949</f>
        <v>28227355.952635158</v>
      </c>
      <c r="M260" s="36">
        <f>BASE!M266*$M$949</f>
        <v>0</v>
      </c>
      <c r="N260" s="1">
        <f t="shared" si="19"/>
        <v>6</v>
      </c>
      <c r="O260" s="8">
        <f t="shared" si="23"/>
        <v>33555235</v>
      </c>
      <c r="P260" s="9">
        <f t="shared" si="20"/>
        <v>33555235</v>
      </c>
      <c r="Q260" s="40">
        <f t="array" ref="Q260">IFERROR(_xlfn.STDEV.P(IF((F260:M260&lt;&gt;0)*(F260:M260&lt;&gt;""), F260:M260)), 0)</f>
        <v>4553374.8055972727</v>
      </c>
      <c r="R260" s="11">
        <f t="shared" si="24"/>
        <v>13.569789648611529</v>
      </c>
      <c r="S260" s="12">
        <f t="shared" si="21"/>
        <v>86.430210351388467</v>
      </c>
      <c r="T260" s="37" t="str">
        <f t="shared" si="22"/>
        <v>ALTO</v>
      </c>
    </row>
    <row r="261" spans="2:20" ht="18" hidden="1">
      <c r="B261" s="27">
        <v>252</v>
      </c>
      <c r="C261" s="31" t="s">
        <v>298</v>
      </c>
      <c r="D261" s="32" t="s">
        <v>38</v>
      </c>
      <c r="E261" s="32">
        <v>1</v>
      </c>
      <c r="F261" s="7">
        <f>BASE!F267</f>
        <v>0</v>
      </c>
      <c r="G261" s="7">
        <f>BASE!G267</f>
        <v>45028849</v>
      </c>
      <c r="H261" s="40">
        <f>BASE!H267*'FM-029 DEP26May25'!$H$949</f>
        <v>41109884.592466377</v>
      </c>
      <c r="I261" s="7">
        <f>BASE!I267*'FM-029 DEP26May25'!$I$949</f>
        <v>37953879.371831603</v>
      </c>
      <c r="J261" s="7">
        <f>BASE!J267*'FM-029 DEP26May25'!$J$949</f>
        <v>25867432.546450052</v>
      </c>
      <c r="K261" s="7">
        <f>BASE!K267*'FM-029 DEP26May25'!$K$949</f>
        <v>25230199.579967689</v>
      </c>
      <c r="L261" s="7">
        <f>BASE!L267*'FM-029 DEP26May25'!$L$949</f>
        <v>23981401.46753373</v>
      </c>
      <c r="M261" s="36">
        <f>BASE!M267*$M$949</f>
        <v>0</v>
      </c>
      <c r="N261" s="1">
        <f t="shared" si="19"/>
        <v>6</v>
      </c>
      <c r="O261" s="8">
        <f t="shared" si="23"/>
        <v>33195274</v>
      </c>
      <c r="P261" s="9">
        <f t="shared" si="20"/>
        <v>33195274</v>
      </c>
      <c r="Q261" s="40">
        <f t="array" ref="Q261">IFERROR(_xlfn.STDEV.P(IF((F261:M261&lt;&gt;0)*(F261:M261&lt;&gt;""), F261:M261)), 0)</f>
        <v>8439530.0138236899</v>
      </c>
      <c r="R261" s="11">
        <f t="shared" si="24"/>
        <v>25.423890201429543</v>
      </c>
      <c r="S261" s="12">
        <f t="shared" si="21"/>
        <v>74.576109798570457</v>
      </c>
      <c r="T261" s="37" t="str">
        <f t="shared" si="22"/>
        <v>ALTO</v>
      </c>
    </row>
    <row r="262" spans="2:20" ht="18" hidden="1">
      <c r="B262" s="27">
        <v>253</v>
      </c>
      <c r="C262" s="31" t="s">
        <v>299</v>
      </c>
      <c r="D262" s="32" t="s">
        <v>38</v>
      </c>
      <c r="E262" s="32">
        <v>1</v>
      </c>
      <c r="F262" s="7">
        <f>BASE!F268</f>
        <v>0</v>
      </c>
      <c r="G262" s="7">
        <f>BASE!G268</f>
        <v>10861784</v>
      </c>
      <c r="H262" s="40">
        <f>BASE!H268*'FM-029 DEP26May25'!$H$949</f>
        <v>8825783.0768860448</v>
      </c>
      <c r="I262" s="7">
        <f>BASE!I268*'FM-029 DEP26May25'!$I$949</f>
        <v>6850098.6290500322</v>
      </c>
      <c r="J262" s="7">
        <f>BASE!J268*'FM-029 DEP26May25'!$J$949</f>
        <v>6024193.6091912761</v>
      </c>
      <c r="K262" s="7">
        <f>BASE!K268*'FM-029 DEP26May25'!$K$949</f>
        <v>5875982.8109854609</v>
      </c>
      <c r="L262" s="7">
        <f>BASE!L268*'FM-029 DEP26May25'!$L$949</f>
        <v>5584615.2858390762</v>
      </c>
      <c r="M262" s="36">
        <f>BASE!M268*$M$949</f>
        <v>0</v>
      </c>
      <c r="N262" s="1">
        <f t="shared" si="19"/>
        <v>6</v>
      </c>
      <c r="O262" s="8">
        <f t="shared" si="23"/>
        <v>7337076</v>
      </c>
      <c r="P262" s="9">
        <f t="shared" si="20"/>
        <v>7337076</v>
      </c>
      <c r="Q262" s="40">
        <f t="array" ref="Q262">IFERROR(_xlfn.STDEV.P(IF((F262:M262&lt;&gt;0)*(F262:M262&lt;&gt;""), F262:M262)), 0)</f>
        <v>1906416.1070627358</v>
      </c>
      <c r="R262" s="11">
        <f t="shared" si="24"/>
        <v>25.983322335256386</v>
      </c>
      <c r="S262" s="12">
        <f t="shared" si="21"/>
        <v>74.016677664743611</v>
      </c>
      <c r="T262" s="37" t="str">
        <f t="shared" si="22"/>
        <v>ALTO</v>
      </c>
    </row>
    <row r="263" spans="2:20" ht="18" hidden="1">
      <c r="B263" s="27">
        <v>254</v>
      </c>
      <c r="C263" s="33" t="s">
        <v>300</v>
      </c>
      <c r="D263" s="32" t="s">
        <v>38</v>
      </c>
      <c r="E263" s="32">
        <v>1</v>
      </c>
      <c r="F263" s="7">
        <f>BASE!F269</f>
        <v>0</v>
      </c>
      <c r="G263" s="7">
        <f>BASE!G269</f>
        <v>11168357</v>
      </c>
      <c r="H263" s="40">
        <f>BASE!H269*'FM-029 DEP26May25'!$H$949</f>
        <v>9074886.8497878034</v>
      </c>
      <c r="I263" s="7">
        <f>BASE!I269*'FM-029 DEP26May25'!$I$949</f>
        <v>7043435.6909852317</v>
      </c>
      <c r="J263" s="7">
        <f>BASE!J269*'FM-029 DEP26May25'!$J$949</f>
        <v>6970721.7484965445</v>
      </c>
      <c r="K263" s="7">
        <f>BASE!K269*'FM-029 DEP26May25'!$K$949</f>
        <v>6895607.3505654279</v>
      </c>
      <c r="L263" s="7">
        <f>BASE!L269*'FM-029 DEP26May25'!$L$949</f>
        <v>6245120.9240027182</v>
      </c>
      <c r="M263" s="36">
        <f>BASE!M269*$M$949</f>
        <v>0</v>
      </c>
      <c r="N263" s="1">
        <f t="shared" si="19"/>
        <v>6</v>
      </c>
      <c r="O263" s="8">
        <f t="shared" si="23"/>
        <v>7899688</v>
      </c>
      <c r="P263" s="9">
        <f t="shared" si="20"/>
        <v>7899688</v>
      </c>
      <c r="Q263" s="40">
        <f t="array" ref="Q263">IFERROR(_xlfn.STDEV.P(IF((F263:M263&lt;&gt;0)*(F263:M263&lt;&gt;""), F263:M263)), 0)</f>
        <v>1703291.2180428766</v>
      </c>
      <c r="R263" s="11">
        <f t="shared" si="24"/>
        <v>21.561499872436439</v>
      </c>
      <c r="S263" s="12">
        <f t="shared" si="21"/>
        <v>78.438500127563557</v>
      </c>
      <c r="T263" s="37" t="str">
        <f t="shared" si="22"/>
        <v>ALTO</v>
      </c>
    </row>
    <row r="264" spans="2:20" ht="18" hidden="1">
      <c r="B264" s="27">
        <v>255</v>
      </c>
      <c r="C264" s="33" t="s">
        <v>301</v>
      </c>
      <c r="D264" s="32" t="s">
        <v>38</v>
      </c>
      <c r="E264" s="32">
        <v>1</v>
      </c>
      <c r="F264" s="7">
        <f>BASE!F270</f>
        <v>0</v>
      </c>
      <c r="G264" s="7">
        <f>BASE!G270</f>
        <v>183358648</v>
      </c>
      <c r="H264" s="40">
        <f>BASE!H270*'FM-029 DEP26May25'!$H$949</f>
        <v>148988314.25740692</v>
      </c>
      <c r="I264" s="7">
        <f>BASE!I270*'FM-029 DEP26May25'!$I$949</f>
        <v>115636134.94820365</v>
      </c>
      <c r="J264" s="7">
        <f>BASE!J270*'FM-029 DEP26May25'!$J$949</f>
        <v>0</v>
      </c>
      <c r="K264" s="7">
        <f>BASE!K270*'FM-029 DEP26May25'!$K$949</f>
        <v>0</v>
      </c>
      <c r="L264" s="7">
        <f>BASE!L270*'FM-029 DEP26May25'!$L$949</f>
        <v>0</v>
      </c>
      <c r="M264" s="36">
        <f>BASE!M270*$M$949</f>
        <v>0</v>
      </c>
      <c r="N264" s="1">
        <f t="shared" ref="N264:N327" si="25">COUNTIF(F264:M264,"&gt;0")</f>
        <v>3</v>
      </c>
      <c r="O264" s="8">
        <f t="shared" si="23"/>
        <v>149327699</v>
      </c>
      <c r="P264" s="9">
        <f t="shared" ref="P264:P327" si="26">IFERROR(ROUND(+O264*E264,0),0)</f>
        <v>149327699</v>
      </c>
      <c r="Q264" s="40">
        <f t="array" ref="Q264">IFERROR(_xlfn.STDEV.P(IF((F264:M264&lt;&gt;0)*(F264:M264&lt;&gt;""), F264:M264)), 0)</f>
        <v>27648641.679115593</v>
      </c>
      <c r="R264" s="11">
        <f t="shared" si="24"/>
        <v>18.515413995038919</v>
      </c>
      <c r="S264" s="12">
        <f t="shared" ref="S264:S327" si="27">IFERROR(100-R264,0)</f>
        <v>81.484586004961074</v>
      </c>
      <c r="T264" s="37" t="str">
        <f t="shared" ref="T264:T327" si="28">IF(S264&gt;70,"ALTO","BAJO")</f>
        <v>ALTO</v>
      </c>
    </row>
    <row r="265" spans="2:20" ht="18" hidden="1">
      <c r="B265" s="27">
        <v>256</v>
      </c>
      <c r="C265" s="33" t="s">
        <v>302</v>
      </c>
      <c r="D265" s="32" t="s">
        <v>38</v>
      </c>
      <c r="E265" s="32">
        <v>1</v>
      </c>
      <c r="F265" s="7">
        <f>BASE!F271</f>
        <v>0</v>
      </c>
      <c r="G265" s="7">
        <f>BASE!G271</f>
        <v>71394440</v>
      </c>
      <c r="H265" s="40">
        <f>BASE!H271*'FM-029 DEP26May25'!$H$949</f>
        <v>67318334.256417155</v>
      </c>
      <c r="I265" s="7">
        <f>BASE!I271*'FM-029 DEP26May25'!$I$949</f>
        <v>64694396.050253466</v>
      </c>
      <c r="J265" s="7">
        <f>BASE!J271*'FM-029 DEP26May25'!$J$949</f>
        <v>44627275.10995423</v>
      </c>
      <c r="K265" s="7">
        <f>BASE!K271*'FM-029 DEP26May25'!$K$949</f>
        <v>43529788.012924075</v>
      </c>
      <c r="L265" s="7">
        <f>BASE!L271*'FM-029 DEP26May25'!$L$949</f>
        <v>41369293.749393381</v>
      </c>
      <c r="M265" s="36">
        <f>BASE!M271*$M$949</f>
        <v>0</v>
      </c>
      <c r="N265" s="1">
        <f t="shared" si="25"/>
        <v>6</v>
      </c>
      <c r="O265" s="8">
        <f t="shared" ref="O265:O328" si="29">IFERROR(ROUND(AVERAGEIF(F265:M265,"&gt;0"),0),0)</f>
        <v>55488921</v>
      </c>
      <c r="P265" s="9">
        <f t="shared" si="26"/>
        <v>55488921</v>
      </c>
      <c r="Q265" s="40">
        <f t="array" ref="Q265">IFERROR(_xlfn.STDEV.P(IF((F265:M265&lt;&gt;0)*(F265:M265&lt;&gt;""), F265:M265)), 0)</f>
        <v>12503475.58674979</v>
      </c>
      <c r="R265" s="11">
        <f t="shared" si="24"/>
        <v>22.533282971477838</v>
      </c>
      <c r="S265" s="12">
        <f t="shared" si="27"/>
        <v>77.466717028522169</v>
      </c>
      <c r="T265" s="37" t="str">
        <f t="shared" si="28"/>
        <v>ALTO</v>
      </c>
    </row>
    <row r="266" spans="2:20" ht="18" hidden="1">
      <c r="B266" s="27">
        <v>257</v>
      </c>
      <c r="C266" s="33" t="s">
        <v>303</v>
      </c>
      <c r="D266" s="32" t="s">
        <v>38</v>
      </c>
      <c r="E266" s="32">
        <v>1</v>
      </c>
      <c r="F266" s="7">
        <f>BASE!F272</f>
        <v>0</v>
      </c>
      <c r="G266" s="7">
        <f>BASE!G272</f>
        <v>12248552</v>
      </c>
      <c r="H266" s="40">
        <f>BASE!H272*'FM-029 DEP26May25'!$H$949</f>
        <v>9952581.7780627124</v>
      </c>
      <c r="I266" s="7">
        <f>BASE!I272*'FM-029 DEP26May25'!$I$949</f>
        <v>7724626.5153184915</v>
      </c>
      <c r="J266" s="7"/>
      <c r="K266" s="7"/>
      <c r="L266" s="7"/>
      <c r="M266" s="36">
        <f>BASE!M272*$M$949</f>
        <v>0</v>
      </c>
      <c r="N266" s="1">
        <f t="shared" si="25"/>
        <v>3</v>
      </c>
      <c r="O266" s="8">
        <f t="shared" si="29"/>
        <v>9975253</v>
      </c>
      <c r="P266" s="9">
        <f t="shared" si="26"/>
        <v>9975253</v>
      </c>
      <c r="Q266" s="40">
        <f t="array" ref="Q266">IFERROR(_xlfn.STDEV.P(IF((F266:M266&lt;&gt;0)*(F266:M266&lt;&gt;""), F266:M266)), 0)</f>
        <v>1846954.4211353653</v>
      </c>
      <c r="R266" s="11">
        <f t="shared" si="24"/>
        <v>18.515364183097564</v>
      </c>
      <c r="S266" s="12">
        <f t="shared" si="27"/>
        <v>81.48463581690244</v>
      </c>
      <c r="T266" s="37" t="str">
        <f t="shared" si="28"/>
        <v>ALTO</v>
      </c>
    </row>
    <row r="267" spans="2:20" ht="18" hidden="1">
      <c r="B267" s="27">
        <v>258</v>
      </c>
      <c r="C267" s="31" t="s">
        <v>304</v>
      </c>
      <c r="D267" s="32" t="s">
        <v>38</v>
      </c>
      <c r="E267" s="32">
        <v>1</v>
      </c>
      <c r="F267" s="7">
        <f>BASE!F273</f>
        <v>0</v>
      </c>
      <c r="G267" s="7">
        <f>BASE!G273</f>
        <v>14499086</v>
      </c>
      <c r="H267" s="40">
        <f>BASE!H273*'FM-029 DEP26May25'!$H$949</f>
        <v>12017042.536365153</v>
      </c>
      <c r="I267" s="7">
        <f>BASE!I273*'FM-029 DEP26May25'!$I$949</f>
        <v>9642256.3411946204</v>
      </c>
      <c r="J267" s="7">
        <f>BASE!J273*'FM-029 DEP26May25'!$J$949</f>
        <v>7979112.7367381752</v>
      </c>
      <c r="K267" s="7">
        <f>BASE!K273*'FM-029 DEP26May25'!$K$949</f>
        <v>7784425.4927302105</v>
      </c>
      <c r="L267" s="7">
        <f>BASE!L273*'FM-029 DEP26May25'!$L$949</f>
        <v>7393156.8125788616</v>
      </c>
      <c r="M267" s="36">
        <f>BASE!M273*$M$949</f>
        <v>0</v>
      </c>
      <c r="N267" s="1">
        <f t="shared" si="25"/>
        <v>6</v>
      </c>
      <c r="O267" s="8">
        <f t="shared" si="29"/>
        <v>9885847</v>
      </c>
      <c r="P267" s="9">
        <f t="shared" si="26"/>
        <v>9885847</v>
      </c>
      <c r="Q267" s="40">
        <f t="array" ref="Q267">IFERROR(_xlfn.STDEV.P(IF((F267:M267&lt;&gt;0)*(F267:M267&lt;&gt;""), F267:M267)), 0)</f>
        <v>2586774.6057841512</v>
      </c>
      <c r="R267" s="11">
        <f t="shared" si="24"/>
        <v>26.1664438644878</v>
      </c>
      <c r="S267" s="12">
        <f t="shared" si="27"/>
        <v>73.833556135512197</v>
      </c>
      <c r="T267" s="37" t="str">
        <f t="shared" si="28"/>
        <v>ALTO</v>
      </c>
    </row>
    <row r="268" spans="2:20" ht="18" hidden="1">
      <c r="B268" s="27">
        <v>259</v>
      </c>
      <c r="C268" s="33" t="s">
        <v>305</v>
      </c>
      <c r="D268" s="32" t="s">
        <v>38</v>
      </c>
      <c r="E268" s="32">
        <v>1</v>
      </c>
      <c r="F268" s="7">
        <f>BASE!F274</f>
        <v>0</v>
      </c>
      <c r="G268" s="7">
        <f>BASE!G274</f>
        <v>636619</v>
      </c>
      <c r="H268" s="40">
        <f>BASE!H274*'FM-029 DEP26May25'!$H$949</f>
        <v>517321.3421995411</v>
      </c>
      <c r="I268" s="7">
        <f>BASE!I274*'FM-029 DEP26May25'!$I$949</f>
        <v>401561.91977077362</v>
      </c>
      <c r="J268" s="7"/>
      <c r="K268" s="7"/>
      <c r="L268" s="7"/>
      <c r="M268" s="36">
        <f>BASE!M274*$M$949</f>
        <v>0</v>
      </c>
      <c r="N268" s="1">
        <f t="shared" si="25"/>
        <v>3</v>
      </c>
      <c r="O268" s="8">
        <f t="shared" si="29"/>
        <v>518501</v>
      </c>
      <c r="P268" s="9">
        <f t="shared" si="26"/>
        <v>518501</v>
      </c>
      <c r="Q268" s="40">
        <f t="array" ref="Q268">IFERROR(_xlfn.STDEV.P(IF((F268:M268&lt;&gt;0)*(F268:M268&lt;&gt;""), F268:M268)), 0)</f>
        <v>95965.274971735053</v>
      </c>
      <c r="R268" s="11">
        <f t="shared" si="24"/>
        <v>18.508214057780997</v>
      </c>
      <c r="S268" s="12">
        <f t="shared" si="27"/>
        <v>81.491785942218996</v>
      </c>
      <c r="T268" s="37" t="str">
        <f t="shared" si="28"/>
        <v>ALTO</v>
      </c>
    </row>
    <row r="269" spans="2:20" ht="18" hidden="1">
      <c r="B269" s="27">
        <v>260</v>
      </c>
      <c r="C269" s="31" t="s">
        <v>306</v>
      </c>
      <c r="D269" s="32" t="s">
        <v>38</v>
      </c>
      <c r="E269" s="32">
        <v>1</v>
      </c>
      <c r="F269" s="7">
        <f>BASE!F275</f>
        <v>0</v>
      </c>
      <c r="G269" s="7">
        <f>BASE!G275</f>
        <v>1446072</v>
      </c>
      <c r="H269" s="40">
        <f>BASE!H275*'FM-029 DEP26May25'!$H$949</f>
        <v>1164323.4494767431</v>
      </c>
      <c r="I269" s="7">
        <f>BASE!I275*'FM-029 DEP26May25'!$I$949</f>
        <v>889392.86312541319</v>
      </c>
      <c r="J269" s="7">
        <f>BASE!J275*'FM-029 DEP26May25'!$J$949</f>
        <v>788684.9474912486</v>
      </c>
      <c r="K269" s="7">
        <f>BASE!K275*'FM-029 DEP26May25'!$K$949</f>
        <v>769459.48303715675</v>
      </c>
      <c r="L269" s="7">
        <f>BASE!L275*'FM-029 DEP26May25'!$L$949</f>
        <v>730819.50596913532</v>
      </c>
      <c r="M269" s="36">
        <f>BASE!M275*$M$949</f>
        <v>0</v>
      </c>
      <c r="N269" s="1">
        <f t="shared" si="25"/>
        <v>6</v>
      </c>
      <c r="O269" s="8">
        <f t="shared" si="29"/>
        <v>964792</v>
      </c>
      <c r="P269" s="9">
        <f t="shared" si="26"/>
        <v>964792</v>
      </c>
      <c r="Q269" s="40">
        <f t="array" ref="Q269">IFERROR(_xlfn.STDEV.P(IF((F269:M269&lt;&gt;0)*(F269:M269&lt;&gt;""), F269:M269)), 0)</f>
        <v>258534.29226477689</v>
      </c>
      <c r="R269" s="11">
        <f t="shared" si="24"/>
        <v>26.796894280298432</v>
      </c>
      <c r="S269" s="12">
        <f t="shared" si="27"/>
        <v>73.203105719701568</v>
      </c>
      <c r="T269" s="37" t="str">
        <f t="shared" si="28"/>
        <v>ALTO</v>
      </c>
    </row>
    <row r="270" spans="2:20" ht="18" hidden="1">
      <c r="B270" s="27">
        <v>261</v>
      </c>
      <c r="C270" s="31" t="s">
        <v>307</v>
      </c>
      <c r="D270" s="32" t="s">
        <v>38</v>
      </c>
      <c r="E270" s="32">
        <v>1</v>
      </c>
      <c r="F270" s="7">
        <f>BASE!F276</f>
        <v>0</v>
      </c>
      <c r="G270" s="7">
        <f>BASE!G276</f>
        <v>1307704</v>
      </c>
      <c r="H270" s="40">
        <f>BASE!H276*'FM-029 DEP26May25'!$H$949</f>
        <v>1052920.6120631299</v>
      </c>
      <c r="I270" s="7">
        <f>BASE!I276*'FM-029 DEP26May25'!$I$949</f>
        <v>804303.91007273516</v>
      </c>
      <c r="J270" s="7">
        <f>BASE!J276*'FM-029 DEP26May25'!$J$949</f>
        <v>668410.82488106994</v>
      </c>
      <c r="K270" s="7">
        <f>BASE!K276*'FM-029 DEP26May25'!$K$949</f>
        <v>652114.89499192243</v>
      </c>
      <c r="L270" s="7">
        <f>BASE!L276*'FM-029 DEP26May25'!$L$949</f>
        <v>619546.39619528293</v>
      </c>
      <c r="M270" s="36">
        <f>BASE!M276*$M$949</f>
        <v>0</v>
      </c>
      <c r="N270" s="1">
        <f t="shared" si="25"/>
        <v>6</v>
      </c>
      <c r="O270" s="8">
        <f t="shared" si="29"/>
        <v>850833</v>
      </c>
      <c r="P270" s="9">
        <f t="shared" si="26"/>
        <v>850833</v>
      </c>
      <c r="Q270" s="40">
        <f t="array" ref="Q270">IFERROR(_xlfn.STDEV.P(IF((F270:M270&lt;&gt;0)*(F270:M270&lt;&gt;""), F270:M270)), 0)</f>
        <v>250996.57970157027</v>
      </c>
      <c r="R270" s="11">
        <f t="shared" si="24"/>
        <v>29.500099279361553</v>
      </c>
      <c r="S270" s="12">
        <f t="shared" si="27"/>
        <v>70.49990072063845</v>
      </c>
      <c r="T270" s="37" t="str">
        <f t="shared" si="28"/>
        <v>ALTO</v>
      </c>
    </row>
    <row r="271" spans="2:20" ht="30" hidden="1">
      <c r="B271" s="27">
        <v>262</v>
      </c>
      <c r="C271" s="31" t="s">
        <v>308</v>
      </c>
      <c r="D271" s="32" t="s">
        <v>38</v>
      </c>
      <c r="E271" s="32">
        <v>1</v>
      </c>
      <c r="F271" s="7">
        <f>BASE!F277</f>
        <v>0</v>
      </c>
      <c r="G271" s="7">
        <f>BASE!G277</f>
        <v>1972237</v>
      </c>
      <c r="H271" s="40">
        <f>BASE!H277*'FM-029 DEP26May25'!$H$949</f>
        <v>1587974.8796299796</v>
      </c>
      <c r="I271" s="7">
        <f>BASE!I277*'FM-029 DEP26May25'!$I$949</f>
        <v>1213011.4502975533</v>
      </c>
      <c r="J271" s="7">
        <f>BASE!J277*'FM-029 DEP26May25'!$J$949</f>
        <v>1022595.5479759448</v>
      </c>
      <c r="K271" s="7">
        <f>BASE!K277*'FM-029 DEP26May25'!$K$949</f>
        <v>997622.95638126007</v>
      </c>
      <c r="L271" s="7">
        <f>BASE!L277*'FM-029 DEP26May25'!$L$949</f>
        <v>947709.83888187911</v>
      </c>
      <c r="M271" s="36">
        <f>BASE!M277*$M$949</f>
        <v>0</v>
      </c>
      <c r="N271" s="1">
        <f t="shared" si="25"/>
        <v>6</v>
      </c>
      <c r="O271" s="8">
        <f t="shared" si="29"/>
        <v>1290192</v>
      </c>
      <c r="P271" s="9">
        <f t="shared" si="26"/>
        <v>1290192</v>
      </c>
      <c r="Q271" s="40">
        <f t="array" ref="Q271">IFERROR(_xlfn.STDEV.P(IF((F271:M271&lt;&gt;0)*(F271:M271&lt;&gt;""), F271:M271)), 0)</f>
        <v>372897.52832426137</v>
      </c>
      <c r="R271" s="11">
        <f t="shared" si="24"/>
        <v>28.90248337644795</v>
      </c>
      <c r="S271" s="12">
        <f t="shared" si="27"/>
        <v>71.097516623552053</v>
      </c>
      <c r="T271" s="37" t="str">
        <f t="shared" si="28"/>
        <v>ALTO</v>
      </c>
    </row>
    <row r="272" spans="2:20" ht="18" hidden="1">
      <c r="B272" s="27">
        <v>263</v>
      </c>
      <c r="C272" s="33" t="s">
        <v>309</v>
      </c>
      <c r="D272" s="32" t="s">
        <v>38</v>
      </c>
      <c r="E272" s="32">
        <v>1</v>
      </c>
      <c r="F272" s="7">
        <f>BASE!F278</f>
        <v>0</v>
      </c>
      <c r="G272" s="7">
        <f>BASE!G278</f>
        <v>8424335</v>
      </c>
      <c r="H272" s="40">
        <f>BASE!H278*'FM-029 DEP26May25'!$H$949</f>
        <v>6845240.7596629346</v>
      </c>
      <c r="I272" s="7">
        <f>BASE!I278*'FM-029 DEP26May25'!$I$949</f>
        <v>5312928.5408860473</v>
      </c>
      <c r="J272" s="7">
        <f>BASE!J278*'FM-029 DEP26May25'!$J$949</f>
        <v>4348586.5721209953</v>
      </c>
      <c r="K272" s="7"/>
      <c r="L272" s="7"/>
      <c r="M272" s="36">
        <f>BASE!M278*$M$949</f>
        <v>0</v>
      </c>
      <c r="N272" s="1">
        <f t="shared" si="25"/>
        <v>4</v>
      </c>
      <c r="O272" s="8">
        <f t="shared" si="29"/>
        <v>6232773</v>
      </c>
      <c r="P272" s="9">
        <f t="shared" si="26"/>
        <v>6232773</v>
      </c>
      <c r="Q272" s="40">
        <f t="array" ref="Q272">IFERROR(_xlfn.STDEV.P(IF((F272:M272&lt;&gt;0)*(F272:M272&lt;&gt;""), F272:M272)), 0)</f>
        <v>1547120.9616927404</v>
      </c>
      <c r="R272" s="11">
        <f t="shared" si="24"/>
        <v>24.822353737136591</v>
      </c>
      <c r="S272" s="12">
        <f t="shared" si="27"/>
        <v>75.177646262863405</v>
      </c>
      <c r="T272" s="37" t="str">
        <f t="shared" si="28"/>
        <v>ALTO</v>
      </c>
    </row>
    <row r="273" spans="2:20" ht="18" hidden="1">
      <c r="B273" s="27">
        <v>264</v>
      </c>
      <c r="C273" s="33" t="s">
        <v>310</v>
      </c>
      <c r="D273" s="32" t="s">
        <v>38</v>
      </c>
      <c r="E273" s="32">
        <v>1</v>
      </c>
      <c r="F273" s="7">
        <f>BASE!F279</f>
        <v>0</v>
      </c>
      <c r="G273" s="7">
        <f>BASE!G279</f>
        <v>1541833</v>
      </c>
      <c r="H273" s="40">
        <f>BASE!H279*'FM-029 DEP26May25'!$H$949</f>
        <v>1252866.9646917889</v>
      </c>
      <c r="I273" s="7">
        <f>BASE!I279*'FM-029 DEP26May25'!$I$949</f>
        <v>972468.30725148763</v>
      </c>
      <c r="J273" s="7"/>
      <c r="K273" s="7"/>
      <c r="L273" s="7"/>
      <c r="M273" s="36">
        <f>BASE!M279*$M$949</f>
        <v>0</v>
      </c>
      <c r="N273" s="1">
        <f t="shared" si="25"/>
        <v>3</v>
      </c>
      <c r="O273" s="8">
        <f t="shared" si="29"/>
        <v>1255723</v>
      </c>
      <c r="P273" s="9">
        <f t="shared" si="26"/>
        <v>1255723</v>
      </c>
      <c r="Q273" s="40">
        <f t="array" ref="Q273">IFERROR(_xlfn.STDEV.P(IF((F273:M273&lt;&gt;0)*(F273:M273&lt;&gt;""), F273:M273)), 0)</f>
        <v>232450.93389183489</v>
      </c>
      <c r="R273" s="11">
        <f t="shared" si="24"/>
        <v>18.51132247253852</v>
      </c>
      <c r="S273" s="12">
        <f t="shared" si="27"/>
        <v>81.488677527461476</v>
      </c>
      <c r="T273" s="37" t="str">
        <f t="shared" si="28"/>
        <v>ALTO</v>
      </c>
    </row>
    <row r="274" spans="2:20" ht="18" hidden="1">
      <c r="B274" s="27">
        <v>265</v>
      </c>
      <c r="C274" s="31" t="s">
        <v>311</v>
      </c>
      <c r="D274" s="32" t="s">
        <v>38</v>
      </c>
      <c r="E274" s="32">
        <v>1</v>
      </c>
      <c r="F274" s="7">
        <f>BASE!F280</f>
        <v>0</v>
      </c>
      <c r="G274" s="7">
        <f>BASE!G280</f>
        <v>1394374</v>
      </c>
      <c r="H274" s="40">
        <f>BASE!H280*'FM-029 DEP26May25'!$H$949</f>
        <v>1133024.0370652853</v>
      </c>
      <c r="I274" s="7">
        <f>BASE!I280*'FM-029 DEP26May25'!$I$949</f>
        <v>879419.85452942469</v>
      </c>
      <c r="J274" s="7">
        <f>BASE!J280*'FM-029 DEP26May25'!$J$949</f>
        <v>777799.21012476448</v>
      </c>
      <c r="K274" s="7">
        <f>BASE!K280*'FM-029 DEP26May25'!$K$949</f>
        <v>760139.6607431341</v>
      </c>
      <c r="L274" s="7">
        <f>BASE!L280*'FM-029 DEP26May25'!$L$949</f>
        <v>717888.4839367175</v>
      </c>
      <c r="M274" s="36">
        <f>BASE!M280*$M$949</f>
        <v>0</v>
      </c>
      <c r="N274" s="1">
        <f t="shared" si="25"/>
        <v>6</v>
      </c>
      <c r="O274" s="8">
        <f t="shared" si="29"/>
        <v>943774</v>
      </c>
      <c r="P274" s="9">
        <f t="shared" si="26"/>
        <v>943774</v>
      </c>
      <c r="Q274" s="40">
        <f t="array" ref="Q274">IFERROR(_xlfn.STDEV.P(IF((F274:M274&lt;&gt;0)*(F274:M274&lt;&gt;""), F274:M274)), 0)</f>
        <v>243341.61870499756</v>
      </c>
      <c r="R274" s="11">
        <f t="shared" si="24"/>
        <v>25.783886683146338</v>
      </c>
      <c r="S274" s="12">
        <f t="shared" si="27"/>
        <v>74.216113316853665</v>
      </c>
      <c r="T274" s="37" t="str">
        <f t="shared" si="28"/>
        <v>ALTO</v>
      </c>
    </row>
    <row r="275" spans="2:20" ht="18" hidden="1">
      <c r="B275" s="27">
        <v>266</v>
      </c>
      <c r="C275" s="31" t="s">
        <v>312</v>
      </c>
      <c r="D275" s="32" t="s">
        <v>38</v>
      </c>
      <c r="E275" s="32">
        <v>1</v>
      </c>
      <c r="F275" s="7">
        <f>BASE!F281</f>
        <v>0</v>
      </c>
      <c r="G275" s="7">
        <f>BASE!G281</f>
        <v>1078470</v>
      </c>
      <c r="H275" s="40">
        <f>BASE!H281*'FM-029 DEP26May25'!$H$949</f>
        <v>876341.85335604532</v>
      </c>
      <c r="I275" s="7">
        <f>BASE!I281*'FM-029 DEP26May25'!$I$949</f>
        <v>680205.25898170588</v>
      </c>
      <c r="J275" s="7">
        <f>BASE!J281*'FM-029 DEP26May25'!$J$949</f>
        <v>578669.86805493233</v>
      </c>
      <c r="K275" s="7">
        <f>BASE!K281*'FM-029 DEP26May25'!$K$949</f>
        <v>560413.52180937002</v>
      </c>
      <c r="L275" s="7">
        <f>BASE!L281*'FM-029 DEP26May25'!$L$949</f>
        <v>545573.4281277298</v>
      </c>
      <c r="M275" s="36">
        <f>BASE!M281*$M$949</f>
        <v>0</v>
      </c>
      <c r="N275" s="1">
        <f t="shared" si="25"/>
        <v>6</v>
      </c>
      <c r="O275" s="8">
        <f t="shared" si="29"/>
        <v>719946</v>
      </c>
      <c r="P275" s="9">
        <f t="shared" si="26"/>
        <v>719946</v>
      </c>
      <c r="Q275" s="40">
        <f t="array" ref="Q275">IFERROR(_xlfn.STDEV.P(IF((F275:M275&lt;&gt;0)*(F275:M275&lt;&gt;""), F275:M275)), 0)</f>
        <v>195956.54233157996</v>
      </c>
      <c r="R275" s="11">
        <f t="shared" si="24"/>
        <v>27.218227802026814</v>
      </c>
      <c r="S275" s="12">
        <f t="shared" si="27"/>
        <v>72.781772197973183</v>
      </c>
      <c r="T275" s="37" t="str">
        <f t="shared" si="28"/>
        <v>ALTO</v>
      </c>
    </row>
    <row r="276" spans="2:20" ht="18" hidden="1">
      <c r="B276" s="27">
        <v>267</v>
      </c>
      <c r="C276" s="33" t="s">
        <v>313</v>
      </c>
      <c r="D276" s="32" t="s">
        <v>38</v>
      </c>
      <c r="E276" s="32">
        <v>1</v>
      </c>
      <c r="F276" s="7">
        <f>BASE!F282</f>
        <v>0</v>
      </c>
      <c r="G276" s="7">
        <f>BASE!G282</f>
        <v>1105506</v>
      </c>
      <c r="H276" s="40">
        <f>BASE!H282*'FM-029 DEP26May25'!$H$949</f>
        <v>898308.72188472492</v>
      </c>
      <c r="I276" s="7">
        <f>BASE!I282*'FM-029 DEP26May25'!$I$949</f>
        <v>697254.34428036143</v>
      </c>
      <c r="J276" s="7">
        <f>BASE!J282*'FM-029 DEP26May25'!$J$949</f>
        <v>634824.34251862497</v>
      </c>
      <c r="K276" s="7">
        <f>BASE!K282*'FM-029 DEP26May25'!$K$949</f>
        <v>619521.51857835217</v>
      </c>
      <c r="L276" s="7">
        <f>BASE!L282*'FM-029 DEP26May25'!$L$949</f>
        <v>588049.99805881782</v>
      </c>
      <c r="M276" s="36">
        <f>BASE!M282*$M$949</f>
        <v>0</v>
      </c>
      <c r="N276" s="1">
        <f t="shared" si="25"/>
        <v>6</v>
      </c>
      <c r="O276" s="8">
        <f t="shared" si="29"/>
        <v>757244</v>
      </c>
      <c r="P276" s="9">
        <f t="shared" si="26"/>
        <v>757244</v>
      </c>
      <c r="Q276" s="40">
        <f t="array" ref="Q276">IFERROR(_xlfn.STDEV.P(IF((F276:M276&lt;&gt;0)*(F276:M276&lt;&gt;""), F276:M276)), 0)</f>
        <v>185905.48670283158</v>
      </c>
      <c r="R276" s="11">
        <f t="shared" si="24"/>
        <v>24.55027530133373</v>
      </c>
      <c r="S276" s="12">
        <f t="shared" si="27"/>
        <v>75.449724698666273</v>
      </c>
      <c r="T276" s="37" t="str">
        <f t="shared" si="28"/>
        <v>ALTO</v>
      </c>
    </row>
    <row r="277" spans="2:20" ht="18" hidden="1">
      <c r="B277" s="27">
        <v>268</v>
      </c>
      <c r="C277" s="33" t="s">
        <v>314</v>
      </c>
      <c r="D277" s="32" t="s">
        <v>38</v>
      </c>
      <c r="E277" s="32">
        <v>1</v>
      </c>
      <c r="F277" s="7">
        <f>BASE!F283</f>
        <v>0</v>
      </c>
      <c r="G277" s="7">
        <f>BASE!G283</f>
        <v>438798</v>
      </c>
      <c r="H277" s="40">
        <f>BASE!H283*'FM-029 DEP26May25'!$H$949</f>
        <v>415407.89814572752</v>
      </c>
      <c r="I277" s="7">
        <f>BASE!I283*'FM-029 DEP26May25'!$I$949</f>
        <v>401130.53118800966</v>
      </c>
      <c r="J277" s="7">
        <f>BASE!J283*'FM-029 DEP26May25'!$J$949</f>
        <v>324049.81599497353</v>
      </c>
      <c r="K277" s="7">
        <f>BASE!K283*'FM-029 DEP26May25'!$K$949</f>
        <v>314889.40226171247</v>
      </c>
      <c r="L277" s="7">
        <f>BASE!L283*'FM-029 DEP26May25'!$L$949</f>
        <v>303235.91187032906</v>
      </c>
      <c r="M277" s="36">
        <f>BASE!M283*$M$949</f>
        <v>0</v>
      </c>
      <c r="N277" s="1">
        <f t="shared" si="25"/>
        <v>6</v>
      </c>
      <c r="O277" s="8">
        <f t="shared" si="29"/>
        <v>366252</v>
      </c>
      <c r="P277" s="9">
        <f t="shared" si="26"/>
        <v>366252</v>
      </c>
      <c r="Q277" s="40">
        <f t="array" ref="Q277">IFERROR(_xlfn.STDEV.P(IF((F277:M277&lt;&gt;0)*(F277:M277&lt;&gt;""), F277:M277)), 0)</f>
        <v>53674.799364163722</v>
      </c>
      <c r="R277" s="11">
        <f t="shared" si="24"/>
        <v>14.655155293121599</v>
      </c>
      <c r="S277" s="12">
        <f t="shared" si="27"/>
        <v>85.344844706878405</v>
      </c>
      <c r="T277" s="37" t="str">
        <f t="shared" si="28"/>
        <v>ALTO</v>
      </c>
    </row>
    <row r="278" spans="2:20" ht="18" hidden="1">
      <c r="B278" s="27">
        <v>269</v>
      </c>
      <c r="C278" s="33" t="s">
        <v>315</v>
      </c>
      <c r="D278" s="32" t="s">
        <v>38</v>
      </c>
      <c r="E278" s="32">
        <v>1</v>
      </c>
      <c r="F278" s="7">
        <f>BASE!F284</f>
        <v>0</v>
      </c>
      <c r="G278" s="7">
        <f>BASE!G284</f>
        <v>293153</v>
      </c>
      <c r="H278" s="40">
        <f>BASE!H284*'FM-029 DEP26May25'!$H$949</f>
        <v>267065.02345713688</v>
      </c>
      <c r="I278" s="7">
        <f>BASE!I284*'FM-029 DEP26May25'!$I$949</f>
        <v>245879.5393431783</v>
      </c>
      <c r="J278" s="7">
        <f>BASE!J284*'FM-029 DEP26May25'!$J$949</f>
        <v>198067.31891212639</v>
      </c>
      <c r="K278" s="7">
        <f>BASE!K284*'FM-029 DEP26May25'!$K$949</f>
        <v>183149.75767366722</v>
      </c>
      <c r="L278" s="7">
        <f>BASE!L284*'FM-029 DEP26May25'!$L$949</f>
        <v>170280.94632631273</v>
      </c>
      <c r="M278" s="36">
        <f>BASE!M284*$M$949</f>
        <v>0</v>
      </c>
      <c r="N278" s="1">
        <f t="shared" si="25"/>
        <v>6</v>
      </c>
      <c r="O278" s="8">
        <f t="shared" si="29"/>
        <v>226266</v>
      </c>
      <c r="P278" s="9">
        <f t="shared" si="26"/>
        <v>226266</v>
      </c>
      <c r="Q278" s="40">
        <f t="array" ref="Q278">IFERROR(_xlfn.STDEV.P(IF((F278:M278&lt;&gt;0)*(F278:M278&lt;&gt;""), F278:M278)), 0)</f>
        <v>45298.3152958953</v>
      </c>
      <c r="R278" s="11">
        <f t="shared" si="24"/>
        <v>20.019939052219645</v>
      </c>
      <c r="S278" s="12">
        <f t="shared" si="27"/>
        <v>79.980060947780359</v>
      </c>
      <c r="T278" s="37" t="str">
        <f t="shared" si="28"/>
        <v>ALTO</v>
      </c>
    </row>
    <row r="279" spans="2:20" ht="18" hidden="1">
      <c r="B279" s="27">
        <v>270</v>
      </c>
      <c r="C279" s="33" t="s">
        <v>316</v>
      </c>
      <c r="D279" s="32" t="s">
        <v>38</v>
      </c>
      <c r="E279" s="32">
        <v>1</v>
      </c>
      <c r="F279" s="7">
        <f>BASE!F285</f>
        <v>0</v>
      </c>
      <c r="G279" s="7">
        <f>BASE!G285</f>
        <v>232456</v>
      </c>
      <c r="H279" s="40">
        <f>BASE!H285*'FM-029 DEP26May25'!$H$949</f>
        <v>207530.71974539384</v>
      </c>
      <c r="I279" s="7">
        <f>BASE!I285*'FM-029 DEP26May25'!$I$949</f>
        <v>186012.14899713465</v>
      </c>
      <c r="J279" s="7">
        <f>BASE!J285*'FM-029 DEP26May25'!$J$949</f>
        <v>149878.01813122703</v>
      </c>
      <c r="K279" s="7">
        <f>BASE!K285*'FM-029 DEP26May25'!$K$949</f>
        <v>138615.31502423264</v>
      </c>
      <c r="L279" s="7">
        <f>BASE!L285*'FM-029 DEP26May25'!$L$949</f>
        <v>135956.60487236729</v>
      </c>
      <c r="M279" s="36">
        <f>BASE!M285*$M$949</f>
        <v>0</v>
      </c>
      <c r="N279" s="1">
        <f t="shared" si="25"/>
        <v>6</v>
      </c>
      <c r="O279" s="8">
        <f t="shared" si="29"/>
        <v>175075</v>
      </c>
      <c r="P279" s="9">
        <f t="shared" si="26"/>
        <v>175075</v>
      </c>
      <c r="Q279" s="40">
        <f t="array" ref="Q279">IFERROR(_xlfn.STDEV.P(IF((F279:M279&lt;&gt;0)*(F279:M279&lt;&gt;""), F279:M279)), 0)</f>
        <v>36423.480280191281</v>
      </c>
      <c r="R279" s="11">
        <f t="shared" si="24"/>
        <v>20.804501088214355</v>
      </c>
      <c r="S279" s="12">
        <f t="shared" si="27"/>
        <v>79.195498911785648</v>
      </c>
      <c r="T279" s="37" t="str">
        <f t="shared" si="28"/>
        <v>ALTO</v>
      </c>
    </row>
    <row r="280" spans="2:20" ht="18" hidden="1">
      <c r="B280" s="27">
        <v>271</v>
      </c>
      <c r="C280" s="33" t="s">
        <v>317</v>
      </c>
      <c r="D280" s="32" t="s">
        <v>38</v>
      </c>
      <c r="E280" s="32">
        <v>1</v>
      </c>
      <c r="F280" s="7">
        <f>BASE!F286</f>
        <v>0</v>
      </c>
      <c r="G280" s="7">
        <f>BASE!G286</f>
        <v>419742</v>
      </c>
      <c r="H280" s="40">
        <f>BASE!H286*'FM-029 DEP26May25'!$H$949</f>
        <v>349068.51111131196</v>
      </c>
      <c r="I280" s="7">
        <f>BASE!I286*'FM-029 DEP26May25'!$I$949</f>
        <v>281634.80714128277</v>
      </c>
      <c r="J280" s="7">
        <f>BASE!J286*'FM-029 DEP26May25'!$J$949</f>
        <v>243468.80890404814</v>
      </c>
      <c r="K280" s="7">
        <f>BASE!K286*'FM-029 DEP26May25'!$K$949</f>
        <v>234554.24878836834</v>
      </c>
      <c r="L280" s="7">
        <f>BASE!L286*'FM-029 DEP26May25'!$L$949</f>
        <v>232445.45666310785</v>
      </c>
      <c r="M280" s="36">
        <f>BASE!M286*$M$949</f>
        <v>0</v>
      </c>
      <c r="N280" s="1">
        <f t="shared" si="25"/>
        <v>6</v>
      </c>
      <c r="O280" s="8">
        <f t="shared" si="29"/>
        <v>293486</v>
      </c>
      <c r="P280" s="9">
        <f t="shared" si="26"/>
        <v>293486</v>
      </c>
      <c r="Q280" s="40">
        <f t="array" ref="Q280">IFERROR(_xlfn.STDEV.P(IF((F280:M280&lt;&gt;0)*(F280:M280&lt;&gt;""), F280:M280)), 0)</f>
        <v>69367.454527432259</v>
      </c>
      <c r="R280" s="11">
        <f t="shared" si="24"/>
        <v>23.635694556957489</v>
      </c>
      <c r="S280" s="12">
        <f t="shared" si="27"/>
        <v>76.364305443042511</v>
      </c>
      <c r="T280" s="37" t="str">
        <f t="shared" si="28"/>
        <v>ALTO</v>
      </c>
    </row>
    <row r="281" spans="2:20" ht="18" hidden="1">
      <c r="B281" s="27">
        <v>272</v>
      </c>
      <c r="C281" s="31" t="s">
        <v>318</v>
      </c>
      <c r="D281" s="32" t="s">
        <v>38</v>
      </c>
      <c r="E281" s="32">
        <v>1</v>
      </c>
      <c r="F281" s="7">
        <f>BASE!F287</f>
        <v>0</v>
      </c>
      <c r="G281" s="7">
        <f>BASE!G287</f>
        <v>1640852</v>
      </c>
      <c r="H281" s="40">
        <f>BASE!H287*'FM-029 DEP26May25'!$H$949</f>
        <v>1333314.8629124658</v>
      </c>
      <c r="I281" s="7">
        <f>BASE!I287*'FM-029 DEP26May25'!$I$949</f>
        <v>1034893.6037028873</v>
      </c>
      <c r="J281" s="7">
        <f>BASE!J287*'FM-029 DEP26May25'!$J$949</f>
        <v>858512.97011040314</v>
      </c>
      <c r="K281" s="7">
        <f>BASE!K287*'FM-029 DEP26May25'!$K$949</f>
        <v>834164.15185783524</v>
      </c>
      <c r="L281" s="7">
        <f>BASE!L287*'FM-029 DEP26May25'!$L$949</f>
        <v>803259.35552751634</v>
      </c>
      <c r="M281" s="36">
        <f>BASE!M287*$M$949</f>
        <v>0</v>
      </c>
      <c r="N281" s="1">
        <f t="shared" si="25"/>
        <v>6</v>
      </c>
      <c r="O281" s="8">
        <f t="shared" si="29"/>
        <v>1084166</v>
      </c>
      <c r="P281" s="9">
        <f t="shared" si="26"/>
        <v>1084166</v>
      </c>
      <c r="Q281" s="40">
        <f t="array" ref="Q281">IFERROR(_xlfn.STDEV.P(IF((F281:M281&lt;&gt;0)*(F281:M281&lt;&gt;""), F281:M281)), 0)</f>
        <v>307335.58867708122</v>
      </c>
      <c r="R281" s="11">
        <f t="shared" si="24"/>
        <v>28.347650514504348</v>
      </c>
      <c r="S281" s="12">
        <f t="shared" si="27"/>
        <v>71.652349485495648</v>
      </c>
      <c r="T281" s="37" t="str">
        <f t="shared" si="28"/>
        <v>ALTO</v>
      </c>
    </row>
    <row r="282" spans="2:20" ht="18" hidden="1">
      <c r="B282" s="27">
        <v>273</v>
      </c>
      <c r="C282" s="31" t="s">
        <v>319</v>
      </c>
      <c r="D282" s="32" t="s">
        <v>38</v>
      </c>
      <c r="E282" s="32">
        <v>1</v>
      </c>
      <c r="F282" s="7">
        <f>BASE!F288</f>
        <v>0</v>
      </c>
      <c r="G282" s="7">
        <f>BASE!G288</f>
        <v>442176</v>
      </c>
      <c r="H282" s="40">
        <f>BASE!H288*'FM-029 DEP26May25'!$H$949</f>
        <v>359326.26836487511</v>
      </c>
      <c r="I282" s="7">
        <f>BASE!I288*'FM-029 DEP26May25'!$I$949</f>
        <v>278935.64029094111</v>
      </c>
      <c r="J282" s="7">
        <f>BASE!J288*'FM-029 DEP26May25'!$J$949</f>
        <v>242141.27995691591</v>
      </c>
      <c r="K282" s="7">
        <f>BASE!K288*'FM-029 DEP26May25'!$K$949</f>
        <v>235244.34571890146</v>
      </c>
      <c r="L282" s="7">
        <f>BASE!L288*'FM-029 DEP26May25'!$L$949</f>
        <v>226793.87654081336</v>
      </c>
      <c r="M282" s="36">
        <f>BASE!M288*$M$949</f>
        <v>0</v>
      </c>
      <c r="N282" s="1">
        <f t="shared" si="25"/>
        <v>6</v>
      </c>
      <c r="O282" s="8">
        <f t="shared" si="29"/>
        <v>297436</v>
      </c>
      <c r="P282" s="9">
        <f t="shared" si="26"/>
        <v>297436</v>
      </c>
      <c r="Q282" s="40">
        <f t="array" ref="Q282">IFERROR(_xlfn.STDEV.P(IF((F282:M282&lt;&gt;0)*(F282:M282&lt;&gt;""), F282:M282)), 0)</f>
        <v>78568.392458412593</v>
      </c>
      <c r="R282" s="11">
        <f t="shared" ref="R282:R345" si="30">IFERROR(Q282/O282*100,0)</f>
        <v>26.415226286802067</v>
      </c>
      <c r="S282" s="12">
        <f t="shared" si="27"/>
        <v>73.584773713197933</v>
      </c>
      <c r="T282" s="37" t="str">
        <f t="shared" si="28"/>
        <v>ALTO</v>
      </c>
    </row>
    <row r="283" spans="2:20" ht="18" hidden="1">
      <c r="B283" s="27">
        <v>274</v>
      </c>
      <c r="C283" s="33" t="s">
        <v>320</v>
      </c>
      <c r="D283" s="32" t="s">
        <v>38</v>
      </c>
      <c r="E283" s="32">
        <v>1</v>
      </c>
      <c r="F283" s="7">
        <f>BASE!F289</f>
        <v>0</v>
      </c>
      <c r="G283" s="7">
        <f>BASE!G289</f>
        <v>347659</v>
      </c>
      <c r="H283" s="40">
        <f>BASE!H289*'FM-029 DEP26May25'!$H$949</f>
        <v>301883.62191948824</v>
      </c>
      <c r="I283" s="7">
        <f>BASE!I289*'FM-029 DEP26May25'!$I$949</f>
        <v>260238.15076041434</v>
      </c>
      <c r="J283" s="7">
        <f>BASE!J289*'FM-029 DEP26May25'!$J$949</f>
        <v>236167.39969482095</v>
      </c>
      <c r="K283" s="7">
        <f>BASE!K289*'FM-029 DEP26May25'!$K$949</f>
        <v>229252.73021001616</v>
      </c>
      <c r="L283" s="7">
        <f>BASE!L289*'FM-029 DEP26May25'!$L$949</f>
        <v>221417.91322915658</v>
      </c>
      <c r="M283" s="36">
        <f>BASE!M289*$M$949</f>
        <v>0</v>
      </c>
      <c r="N283" s="1">
        <f t="shared" si="25"/>
        <v>6</v>
      </c>
      <c r="O283" s="8">
        <f t="shared" si="29"/>
        <v>266103</v>
      </c>
      <c r="P283" s="9">
        <f t="shared" si="26"/>
        <v>266103</v>
      </c>
      <c r="Q283" s="40">
        <f t="array" ref="Q283">IFERROR(_xlfn.STDEV.P(IF((F283:M283&lt;&gt;0)*(F283:M283&lt;&gt;""), F283:M283)), 0)</f>
        <v>45123.6634638291</v>
      </c>
      <c r="R283" s="11">
        <f t="shared" si="30"/>
        <v>16.95721711661616</v>
      </c>
      <c r="S283" s="12">
        <f t="shared" si="27"/>
        <v>83.042782883383836</v>
      </c>
      <c r="T283" s="37" t="str">
        <f t="shared" si="28"/>
        <v>ALTO</v>
      </c>
    </row>
    <row r="284" spans="2:20" ht="18" hidden="1">
      <c r="B284" s="27">
        <v>275</v>
      </c>
      <c r="C284" s="31" t="s">
        <v>321</v>
      </c>
      <c r="D284" s="32" t="s">
        <v>38</v>
      </c>
      <c r="E284" s="32">
        <v>1</v>
      </c>
      <c r="F284" s="7">
        <f>BASE!F290</f>
        <v>0</v>
      </c>
      <c r="G284" s="7">
        <f>BASE!G290</f>
        <v>604221</v>
      </c>
      <c r="H284" s="40">
        <f>BASE!H290*'FM-029 DEP26May25'!$H$949</f>
        <v>490978.5718056038</v>
      </c>
      <c r="I284" s="7">
        <f>BASE!I290*'FM-029 DEP26May25'!$I$949</f>
        <v>381094.32444346481</v>
      </c>
      <c r="J284" s="7">
        <f>BASE!J290*'FM-029 DEP26May25'!$J$949</f>
        <v>449899.5601831075</v>
      </c>
      <c r="K284" s="7">
        <f>BASE!K290*'FM-029 DEP26May25'!$K$949</f>
        <v>436513.71567043621</v>
      </c>
      <c r="L284" s="7">
        <f>BASE!L290*'FM-029 DEP26May25'!$L$949</f>
        <v>422523.44171600509</v>
      </c>
      <c r="M284" s="36">
        <f>BASE!M290*$M$949</f>
        <v>157227.69214989059</v>
      </c>
      <c r="N284" s="1">
        <f t="shared" si="25"/>
        <v>7</v>
      </c>
      <c r="O284" s="8">
        <f t="shared" si="29"/>
        <v>420351</v>
      </c>
      <c r="P284" s="9">
        <f t="shared" si="26"/>
        <v>420351</v>
      </c>
      <c r="Q284" s="40">
        <f t="array" ref="Q284">IFERROR(_xlfn.STDEV.P(IF((F284:M284&lt;&gt;0)*(F284:M284&lt;&gt;""), F284:M284)), 0)</f>
        <v>125760.80629421301</v>
      </c>
      <c r="R284" s="11">
        <f t="shared" si="30"/>
        <v>29.918046179077251</v>
      </c>
      <c r="S284" s="12">
        <f t="shared" si="27"/>
        <v>70.081953820922749</v>
      </c>
      <c r="T284" s="37" t="str">
        <f t="shared" si="28"/>
        <v>ALTO</v>
      </c>
    </row>
    <row r="285" spans="2:20" ht="18" hidden="1">
      <c r="B285" s="27">
        <v>276</v>
      </c>
      <c r="C285" s="33" t="s">
        <v>322</v>
      </c>
      <c r="D285" s="32" t="s">
        <v>38</v>
      </c>
      <c r="E285" s="32">
        <v>1</v>
      </c>
      <c r="F285" s="7">
        <f>BASE!F291</f>
        <v>0</v>
      </c>
      <c r="G285" s="7">
        <f>BASE!G291</f>
        <v>611250</v>
      </c>
      <c r="H285" s="40">
        <f>BASE!H291*'FM-029 DEP26May25'!$H$949</f>
        <v>496690.67238017096</v>
      </c>
      <c r="I285" s="7">
        <f>BASE!I291*'FM-029 DEP26May25'!$I$949</f>
        <v>385526.65197266912</v>
      </c>
      <c r="J285" s="7">
        <f>BASE!J291*'FM-029 DEP26May25'!$J$949</f>
        <v>392948.56835113547</v>
      </c>
      <c r="K285" s="7">
        <f>BASE!K291*'FM-029 DEP26May25'!$K$949</f>
        <v>381591.27625201939</v>
      </c>
      <c r="L285" s="7">
        <f>BASE!L291*'FM-029 DEP26May25'!$L$949</f>
        <v>368384.83548481029</v>
      </c>
      <c r="M285" s="36">
        <f>BASE!M291*$M$949</f>
        <v>0</v>
      </c>
      <c r="N285" s="1">
        <f t="shared" si="25"/>
        <v>6</v>
      </c>
      <c r="O285" s="8">
        <f t="shared" si="29"/>
        <v>439399</v>
      </c>
      <c r="P285" s="9">
        <f t="shared" si="26"/>
        <v>439399</v>
      </c>
      <c r="Q285" s="40">
        <f t="array" ref="Q285">IFERROR(_xlfn.STDEV.P(IF((F285:M285&lt;&gt;0)*(F285:M285&lt;&gt;""), F285:M285)), 0)</f>
        <v>87806.338888023354</v>
      </c>
      <c r="R285" s="11">
        <f t="shared" si="30"/>
        <v>19.983281456722331</v>
      </c>
      <c r="S285" s="12">
        <f t="shared" si="27"/>
        <v>80.016718543277676</v>
      </c>
      <c r="T285" s="37" t="str">
        <f t="shared" si="28"/>
        <v>ALTO</v>
      </c>
    </row>
    <row r="286" spans="2:20" ht="18" hidden="1">
      <c r="B286" s="27">
        <v>277</v>
      </c>
      <c r="C286" s="31" t="s">
        <v>323</v>
      </c>
      <c r="D286" s="32" t="s">
        <v>38</v>
      </c>
      <c r="E286" s="32">
        <v>1</v>
      </c>
      <c r="F286" s="7">
        <f>BASE!F292</f>
        <v>0</v>
      </c>
      <c r="G286" s="7">
        <f>BASE!G292</f>
        <v>687001</v>
      </c>
      <c r="H286" s="40">
        <f>BASE!H292*'FM-029 DEP26May25'!$H$949</f>
        <v>558234.23774692335</v>
      </c>
      <c r="I286" s="7">
        <f>BASE!I292*'FM-029 DEP26May25'!$I$949</f>
        <v>433282.56336786418</v>
      </c>
      <c r="J286" s="7">
        <f>BASE!J292*'FM-029 DEP26May25'!$J$949</f>
        <v>387505.69966789341</v>
      </c>
      <c r="K286" s="7">
        <f>BASE!K292*'FM-029 DEP26May25'!$K$949</f>
        <v>376033.95799676899</v>
      </c>
      <c r="L286" s="7">
        <f>BASE!L292*'FM-029 DEP26May25'!$L$949</f>
        <v>363898.88479083765</v>
      </c>
      <c r="M286" s="36">
        <f>BASE!M292*$M$949</f>
        <v>0</v>
      </c>
      <c r="N286" s="1">
        <f t="shared" si="25"/>
        <v>6</v>
      </c>
      <c r="O286" s="8">
        <f t="shared" si="29"/>
        <v>467659</v>
      </c>
      <c r="P286" s="9">
        <f t="shared" si="26"/>
        <v>467659</v>
      </c>
      <c r="Q286" s="40">
        <f t="array" ref="Q286">IFERROR(_xlfn.STDEV.P(IF((F286:M286&lt;&gt;0)*(F286:M286&lt;&gt;""), F286:M286)), 0)</f>
        <v>117673.55086280098</v>
      </c>
      <c r="R286" s="11">
        <f t="shared" si="30"/>
        <v>25.162255160875979</v>
      </c>
      <c r="S286" s="12">
        <f t="shared" si="27"/>
        <v>74.837744839124014</v>
      </c>
      <c r="T286" s="37" t="str">
        <f t="shared" si="28"/>
        <v>ALTO</v>
      </c>
    </row>
    <row r="287" spans="2:20" ht="18" hidden="1">
      <c r="B287" s="27">
        <v>278</v>
      </c>
      <c r="C287" s="31" t="s">
        <v>324</v>
      </c>
      <c r="D287" s="32" t="s">
        <v>38</v>
      </c>
      <c r="E287" s="32">
        <v>1</v>
      </c>
      <c r="F287" s="7">
        <f>BASE!F293</f>
        <v>0</v>
      </c>
      <c r="G287" s="7">
        <f>BASE!G293</f>
        <v>554777</v>
      </c>
      <c r="H287" s="40">
        <f>BASE!H293*'FM-029 DEP26May25'!$H$949</f>
        <v>450811.20763317798</v>
      </c>
      <c r="I287" s="7">
        <f>BASE!I293*'FM-029 DEP26May25'!$I$949</f>
        <v>349930.03085739474</v>
      </c>
      <c r="J287" s="7">
        <f>BASE!J293*'FM-029 DEP26May25'!$J$949</f>
        <v>281568.88968674268</v>
      </c>
      <c r="K287" s="7">
        <f>BASE!K293*'FM-029 DEP26May25'!$K$949</f>
        <v>272755.5411954766</v>
      </c>
      <c r="L287" s="7">
        <f>BASE!L293*'FM-029 DEP26May25'!$L$949</f>
        <v>265604.16868873144</v>
      </c>
      <c r="M287" s="36">
        <f>BASE!M293*$M$949</f>
        <v>0</v>
      </c>
      <c r="N287" s="1">
        <f t="shared" si="25"/>
        <v>6</v>
      </c>
      <c r="O287" s="8">
        <f t="shared" si="29"/>
        <v>362574</v>
      </c>
      <c r="P287" s="9">
        <f t="shared" si="26"/>
        <v>362574</v>
      </c>
      <c r="Q287" s="40">
        <f t="array" ref="Q287">IFERROR(_xlfn.STDEV.P(IF((F287:M287&lt;&gt;0)*(F287:M287&lt;&gt;""), F287:M287)), 0)</f>
        <v>107175.86761771198</v>
      </c>
      <c r="R287" s="11">
        <f t="shared" si="30"/>
        <v>29.559722323639303</v>
      </c>
      <c r="S287" s="12">
        <f t="shared" si="27"/>
        <v>70.440277676360694</v>
      </c>
      <c r="T287" s="37" t="str">
        <f t="shared" si="28"/>
        <v>ALTO</v>
      </c>
    </row>
    <row r="288" spans="2:20" ht="18" hidden="1">
      <c r="B288" s="27">
        <v>279</v>
      </c>
      <c r="C288" s="31" t="s">
        <v>325</v>
      </c>
      <c r="D288" s="32" t="s">
        <v>38</v>
      </c>
      <c r="E288" s="32">
        <v>1</v>
      </c>
      <c r="F288" s="7">
        <f>BASE!F294</f>
        <v>0</v>
      </c>
      <c r="G288" s="7">
        <f>BASE!G294</f>
        <v>1577639</v>
      </c>
      <c r="H288" s="40">
        <f>BASE!H294*'FM-029 DEP26May25'!$H$949</f>
        <v>1281923.826669123</v>
      </c>
      <c r="I288" s="7">
        <f>BASE!I294*'FM-029 DEP26May25'!$I$949</f>
        <v>994970.05730659014</v>
      </c>
      <c r="J288" s="7">
        <f>BASE!J294*'FM-029 DEP26May25'!$J$949</f>
        <v>870327.97773987986</v>
      </c>
      <c r="K288" s="7">
        <f>BASE!K294*'FM-029 DEP26May25'!$K$949</f>
        <v>855656.94668820687</v>
      </c>
      <c r="L288" s="7">
        <f>BASE!L294*'FM-029 DEP26May25'!$L$949</f>
        <v>791664.78792584687</v>
      </c>
      <c r="M288" s="36">
        <f>BASE!M294*$M$949</f>
        <v>0</v>
      </c>
      <c r="N288" s="1">
        <f t="shared" si="25"/>
        <v>6</v>
      </c>
      <c r="O288" s="8">
        <f t="shared" si="29"/>
        <v>1062030</v>
      </c>
      <c r="P288" s="9">
        <f t="shared" si="26"/>
        <v>1062030</v>
      </c>
      <c r="Q288" s="40">
        <f t="array" ref="Q288">IFERROR(_xlfn.STDEV.P(IF((F288:M288&lt;&gt;0)*(F288:M288&lt;&gt;""), F288:M288)), 0)</f>
        <v>280220.09866438498</v>
      </c>
      <c r="R288" s="11">
        <f t="shared" si="30"/>
        <v>26.385327972315753</v>
      </c>
      <c r="S288" s="12">
        <f t="shared" si="27"/>
        <v>73.61467202768425</v>
      </c>
      <c r="T288" s="37" t="str">
        <f t="shared" si="28"/>
        <v>ALTO</v>
      </c>
    </row>
    <row r="289" spans="2:20" ht="18" hidden="1">
      <c r="B289" s="27">
        <v>280</v>
      </c>
      <c r="C289" s="31" t="s">
        <v>326</v>
      </c>
      <c r="D289" s="32" t="s">
        <v>38</v>
      </c>
      <c r="E289" s="32">
        <v>1</v>
      </c>
      <c r="F289" s="7">
        <f>BASE!F295</f>
        <v>0</v>
      </c>
      <c r="G289" s="7">
        <f>BASE!G295</f>
        <v>50120</v>
      </c>
      <c r="H289" s="40">
        <f>BASE!H295*'FM-029 DEP26May25'!$H$949</f>
        <v>43520.766282416735</v>
      </c>
      <c r="I289" s="7">
        <f>BASE!I295*'FM-029 DEP26May25'!$I$949</f>
        <v>37516.680625964291</v>
      </c>
      <c r="J289" s="7">
        <f>BASE!J295*'FM-029 DEP26May25'!$J$949</f>
        <v>28276.36657391617</v>
      </c>
      <c r="K289" s="7">
        <f>BASE!K295*'FM-029 DEP26May25'!$K$949</f>
        <v>27442.245557350565</v>
      </c>
      <c r="L289" s="7">
        <f>BASE!L295*'FM-029 DEP26May25'!$L$949</f>
        <v>26618.55478986703</v>
      </c>
      <c r="M289" s="36">
        <f>BASE!M295*$M$949</f>
        <v>0</v>
      </c>
      <c r="N289" s="1">
        <f t="shared" si="25"/>
        <v>6</v>
      </c>
      <c r="O289" s="8">
        <f t="shared" si="29"/>
        <v>35582</v>
      </c>
      <c r="P289" s="9">
        <f t="shared" si="26"/>
        <v>35582</v>
      </c>
      <c r="Q289" s="40">
        <f t="array" ref="Q289">IFERROR(_xlfn.STDEV.P(IF((F289:M289&lt;&gt;0)*(F289:M289&lt;&gt;""), F289:M289)), 0)</f>
        <v>8926.4744277032059</v>
      </c>
      <c r="R289" s="11">
        <f t="shared" si="30"/>
        <v>25.087050833857582</v>
      </c>
      <c r="S289" s="12">
        <f t="shared" si="27"/>
        <v>74.912949166142425</v>
      </c>
      <c r="T289" s="37" t="str">
        <f t="shared" si="28"/>
        <v>ALTO</v>
      </c>
    </row>
    <row r="290" spans="2:20" ht="18" hidden="1">
      <c r="B290" s="27">
        <v>281</v>
      </c>
      <c r="C290" s="33" t="s">
        <v>327</v>
      </c>
      <c r="D290" s="32" t="s">
        <v>88</v>
      </c>
      <c r="E290" s="32">
        <v>1</v>
      </c>
      <c r="F290" s="7">
        <f>BASE!F296</f>
        <v>0</v>
      </c>
      <c r="G290" s="7">
        <f>BASE!G296</f>
        <v>21067</v>
      </c>
      <c r="H290" s="40">
        <f>BASE!H296*'FM-029 DEP26May25'!$H$949</f>
        <v>16980.444964889106</v>
      </c>
      <c r="I290" s="7">
        <f>BASE!I296*'FM-029 DEP26May25'!$I$949</f>
        <v>12994.901917566673</v>
      </c>
      <c r="J290" s="7">
        <f>BASE!J296*'FM-029 DEP26May25'!$J$949</f>
        <v>11283.996050623822</v>
      </c>
      <c r="K290" s="7">
        <f>BASE!K296*'FM-029 DEP26May25'!$K$949</f>
        <v>0</v>
      </c>
      <c r="L290" s="7">
        <f>BASE!L296*'FM-029 DEP26May25'!$L$949</f>
        <v>0</v>
      </c>
      <c r="M290" s="36">
        <f>BASE!M296*$M$949</f>
        <v>0</v>
      </c>
      <c r="N290" s="1">
        <f t="shared" si="25"/>
        <v>4</v>
      </c>
      <c r="O290" s="8">
        <f t="shared" si="29"/>
        <v>15582</v>
      </c>
      <c r="P290" s="9">
        <f t="shared" si="26"/>
        <v>15582</v>
      </c>
      <c r="Q290" s="40">
        <f t="array" ref="Q290">IFERROR(_xlfn.STDEV.P(IF((F290:M290&lt;&gt;0)*(F290:M290&lt;&gt;""), F290:M290)), 0)</f>
        <v>3781.7584226897493</v>
      </c>
      <c r="R290" s="11">
        <f t="shared" si="30"/>
        <v>24.270045069244958</v>
      </c>
      <c r="S290" s="12">
        <f t="shared" si="27"/>
        <v>75.729954930755042</v>
      </c>
      <c r="T290" s="37" t="str">
        <f t="shared" si="28"/>
        <v>ALTO</v>
      </c>
    </row>
    <row r="291" spans="2:20" ht="18" hidden="1">
      <c r="B291" s="27">
        <v>282</v>
      </c>
      <c r="C291" s="31" t="s">
        <v>328</v>
      </c>
      <c r="D291" s="32" t="s">
        <v>88</v>
      </c>
      <c r="E291" s="32">
        <v>1</v>
      </c>
      <c r="F291" s="7">
        <f>BASE!F297</f>
        <v>0</v>
      </c>
      <c r="G291" s="7">
        <f>BASE!G297</f>
        <v>118829</v>
      </c>
      <c r="H291" s="40">
        <f>BASE!H297*'FM-029 DEP26May25'!$H$949</f>
        <v>95699.028065493971</v>
      </c>
      <c r="I291" s="7">
        <f>BASE!I297*'FM-029 DEP26May25'!$I$949</f>
        <v>73132.860921313637</v>
      </c>
      <c r="J291" s="7">
        <f>BASE!J297*'FM-029 DEP26May25'!$J$949</f>
        <v>55225.204200700122</v>
      </c>
      <c r="K291" s="7">
        <f>BASE!K297*'FM-029 DEP26May25'!$K$949</f>
        <v>0</v>
      </c>
      <c r="L291" s="7">
        <f>BASE!L297*'FM-029 DEP26May25'!$L$949</f>
        <v>0</v>
      </c>
      <c r="M291" s="36">
        <f>BASE!M297*$M$949</f>
        <v>0</v>
      </c>
      <c r="N291" s="1">
        <f t="shared" si="25"/>
        <v>4</v>
      </c>
      <c r="O291" s="8">
        <f t="shared" si="29"/>
        <v>85722</v>
      </c>
      <c r="P291" s="9">
        <f t="shared" si="26"/>
        <v>85722</v>
      </c>
      <c r="Q291" s="40">
        <f t="array" ref="Q291">IFERROR(_xlfn.STDEV.P(IF((F291:M291&lt;&gt;0)*(F291:M291&lt;&gt;""), F291:M291)), 0)</f>
        <v>23896.419783501966</v>
      </c>
      <c r="R291" s="11">
        <f t="shared" si="30"/>
        <v>27.876647515809204</v>
      </c>
      <c r="S291" s="12">
        <f t="shared" si="27"/>
        <v>72.123352484190804</v>
      </c>
      <c r="T291" s="37" t="str">
        <f t="shared" si="28"/>
        <v>ALTO</v>
      </c>
    </row>
    <row r="292" spans="2:20" ht="18" hidden="1">
      <c r="B292" s="27">
        <v>283</v>
      </c>
      <c r="C292" s="31" t="s">
        <v>329</v>
      </c>
      <c r="D292" s="32" t="s">
        <v>88</v>
      </c>
      <c r="E292" s="32">
        <v>1</v>
      </c>
      <c r="F292" s="7">
        <f>BASE!F298</f>
        <v>0</v>
      </c>
      <c r="G292" s="7">
        <f>BASE!G298</f>
        <v>13559</v>
      </c>
      <c r="H292" s="40">
        <f>BASE!H298*'FM-029 DEP26May25'!$H$949</f>
        <v>10946.703690606964</v>
      </c>
      <c r="I292" s="7">
        <f>BASE!I298*'FM-029 DEP26May25'!$I$949</f>
        <v>8400.6678421864654</v>
      </c>
      <c r="J292" s="7">
        <f>BASE!J298*'FM-029 DEP26May25'!$J$949</f>
        <v>6372.1389462346297</v>
      </c>
      <c r="K292" s="7"/>
      <c r="L292" s="7"/>
      <c r="M292" s="36">
        <f>BASE!M298*$M$949</f>
        <v>0</v>
      </c>
      <c r="N292" s="1">
        <f t="shared" si="25"/>
        <v>4</v>
      </c>
      <c r="O292" s="8">
        <f t="shared" si="29"/>
        <v>9820</v>
      </c>
      <c r="P292" s="9">
        <f t="shared" si="26"/>
        <v>9820</v>
      </c>
      <c r="Q292" s="40">
        <f t="array" ref="Q292">IFERROR(_xlfn.STDEV.P(IF((F292:M292&lt;&gt;0)*(F292:M292&lt;&gt;""), F292:M292)), 0)</f>
        <v>2699.6217916605929</v>
      </c>
      <c r="R292" s="11">
        <f t="shared" si="30"/>
        <v>27.4910569415539</v>
      </c>
      <c r="S292" s="12">
        <f t="shared" si="27"/>
        <v>72.508943058446107</v>
      </c>
      <c r="T292" s="37" t="str">
        <f t="shared" si="28"/>
        <v>ALTO</v>
      </c>
    </row>
    <row r="293" spans="2:20" ht="18" hidden="1">
      <c r="B293" s="27">
        <v>284</v>
      </c>
      <c r="C293" s="31" t="s">
        <v>330</v>
      </c>
      <c r="D293" s="32" t="s">
        <v>88</v>
      </c>
      <c r="E293" s="32">
        <v>1</v>
      </c>
      <c r="F293" s="7">
        <f>BASE!F299</f>
        <v>0</v>
      </c>
      <c r="G293" s="7">
        <f>BASE!G299</f>
        <v>10570</v>
      </c>
      <c r="H293" s="40">
        <f>BASE!H299*'FM-029 DEP26May25'!$H$949</f>
        <v>8540.3547519988861</v>
      </c>
      <c r="I293" s="7">
        <f>BASE!I299*'FM-029 DEP26May25'!$I$949</f>
        <v>6563.1915362574382</v>
      </c>
      <c r="J293" s="7">
        <f>BASE!J299*'FM-029 DEP26May25'!$J$949</f>
        <v>5177.3628938156362</v>
      </c>
      <c r="K293" s="7"/>
      <c r="L293" s="7"/>
      <c r="M293" s="36"/>
      <c r="N293" s="1">
        <f t="shared" si="25"/>
        <v>4</v>
      </c>
      <c r="O293" s="8">
        <f t="shared" si="29"/>
        <v>7713</v>
      </c>
      <c r="P293" s="9">
        <f t="shared" si="26"/>
        <v>7713</v>
      </c>
      <c r="Q293" s="40">
        <f t="array" ref="Q293">IFERROR(_xlfn.STDEV.P(IF((F293:M293&lt;&gt;0)*(F293:M293&lt;&gt;""), F293:M293)), 0)</f>
        <v>2037.0615863135588</v>
      </c>
      <c r="R293" s="11">
        <f t="shared" si="30"/>
        <v>26.410755689272118</v>
      </c>
      <c r="S293" s="12">
        <f t="shared" si="27"/>
        <v>73.589244310727878</v>
      </c>
      <c r="T293" s="37" t="str">
        <f t="shared" si="28"/>
        <v>ALTO</v>
      </c>
    </row>
    <row r="294" spans="2:20" ht="18" hidden="1">
      <c r="B294" s="27">
        <v>285</v>
      </c>
      <c r="C294" s="31" t="s">
        <v>331</v>
      </c>
      <c r="D294" s="32" t="s">
        <v>88</v>
      </c>
      <c r="E294" s="32">
        <v>1</v>
      </c>
      <c r="F294" s="7">
        <f>BASE!F300</f>
        <v>0</v>
      </c>
      <c r="G294" s="7">
        <f>BASE!G300</f>
        <v>20683</v>
      </c>
      <c r="H294" s="40">
        <f>BASE!H300*'FM-029 DEP26May25'!$H$949</f>
        <v>16659.796983383159</v>
      </c>
      <c r="I294" s="7">
        <f>BASE!I300*'FM-029 DEP26May25'!$I$949</f>
        <v>12734.112849900814</v>
      </c>
      <c r="J294" s="7">
        <f>BASE!J300*'FM-029 DEP26May25'!$J$949</f>
        <v>10221.972892918051</v>
      </c>
      <c r="K294" s="7"/>
      <c r="L294" s="7"/>
      <c r="M294" s="36">
        <f>BASE!M300*$M$949</f>
        <v>0</v>
      </c>
      <c r="N294" s="1">
        <f t="shared" si="25"/>
        <v>4</v>
      </c>
      <c r="O294" s="8">
        <f t="shared" si="29"/>
        <v>15075</v>
      </c>
      <c r="P294" s="9">
        <f t="shared" si="26"/>
        <v>15075</v>
      </c>
      <c r="Q294" s="40">
        <f t="array" ref="Q294">IFERROR(_xlfn.STDEV.P(IF((F294:M294&lt;&gt;0)*(F294:M294&lt;&gt;""), F294:M294)), 0)</f>
        <v>3968.402383769725</v>
      </c>
      <c r="R294" s="11">
        <f t="shared" si="30"/>
        <v>26.324393922187227</v>
      </c>
      <c r="S294" s="12">
        <f t="shared" si="27"/>
        <v>73.675606077812773</v>
      </c>
      <c r="T294" s="37" t="str">
        <f t="shared" si="28"/>
        <v>ALTO</v>
      </c>
    </row>
    <row r="295" spans="2:20" ht="18" hidden="1">
      <c r="B295" s="27">
        <v>286</v>
      </c>
      <c r="C295" s="33" t="s">
        <v>332</v>
      </c>
      <c r="D295" s="32" t="s">
        <v>38</v>
      </c>
      <c r="E295" s="32">
        <v>1</v>
      </c>
      <c r="F295" s="7">
        <f>BASE!F301</f>
        <v>0</v>
      </c>
      <c r="G295" s="7">
        <f>BASE!G301</f>
        <v>18937</v>
      </c>
      <c r="H295" s="40">
        <f>BASE!H301*'FM-029 DEP26May25'!$H$949</f>
        <v>16443.38441382187</v>
      </c>
      <c r="I295" s="7">
        <f>BASE!I301*'FM-029 DEP26May25'!$I$949</f>
        <v>14174.972448754683</v>
      </c>
      <c r="J295" s="7">
        <f>BASE!J301*'FM-029 DEP26May25'!$J$949</f>
        <v>11947.760524189931</v>
      </c>
      <c r="K295" s="7">
        <f>BASE!K301*'FM-029 DEP26May25'!$K$949</f>
        <v>11152.584814216478</v>
      </c>
      <c r="L295" s="7"/>
      <c r="M295" s="36">
        <f>BASE!M301*$M$949</f>
        <v>0</v>
      </c>
      <c r="N295" s="1">
        <f t="shared" si="25"/>
        <v>5</v>
      </c>
      <c r="O295" s="8">
        <f t="shared" si="29"/>
        <v>14531</v>
      </c>
      <c r="P295" s="9">
        <f t="shared" si="26"/>
        <v>14531</v>
      </c>
      <c r="Q295" s="40">
        <f t="array" ref="Q295">IFERROR(_xlfn.STDEV.P(IF((F295:M295&lt;&gt;0)*(F295:M295&lt;&gt;""), F295:M295)), 0)</f>
        <v>2873.4516185860289</v>
      </c>
      <c r="R295" s="11">
        <f t="shared" si="30"/>
        <v>19.774630917252971</v>
      </c>
      <c r="S295" s="12">
        <f t="shared" si="27"/>
        <v>80.225369082747022</v>
      </c>
      <c r="T295" s="37" t="str">
        <f t="shared" si="28"/>
        <v>ALTO</v>
      </c>
    </row>
    <row r="296" spans="2:20" ht="18" hidden="1">
      <c r="B296" s="27">
        <v>287</v>
      </c>
      <c r="C296" s="33" t="s">
        <v>333</v>
      </c>
      <c r="D296" s="32" t="s">
        <v>38</v>
      </c>
      <c r="E296" s="32">
        <v>1</v>
      </c>
      <c r="F296" s="7">
        <f>BASE!F302</f>
        <v>0</v>
      </c>
      <c r="G296" s="7"/>
      <c r="H296" s="40">
        <f>BASE!H302*'FM-029 DEP26May25'!$H$949</f>
        <v>18320.614547034689</v>
      </c>
      <c r="I296" s="7">
        <f>BASE!I302*'FM-029 DEP26May25'!$I$949</f>
        <v>14015.239144809344</v>
      </c>
      <c r="J296" s="7">
        <f>BASE!J302*'FM-029 DEP26May25'!$J$949</f>
        <v>11151.243155910601</v>
      </c>
      <c r="K296" s="7">
        <f>BASE!K302*'FM-029 DEP26May25'!$K$949</f>
        <v>10347.237479806139</v>
      </c>
      <c r="L296" s="7"/>
      <c r="M296" s="36">
        <f>BASE!M302*$M$949</f>
        <v>0</v>
      </c>
      <c r="N296" s="1">
        <f t="shared" si="25"/>
        <v>4</v>
      </c>
      <c r="O296" s="8">
        <f t="shared" si="29"/>
        <v>13459</v>
      </c>
      <c r="P296" s="9">
        <f t="shared" si="26"/>
        <v>13459</v>
      </c>
      <c r="Q296" s="40">
        <f t="array" ref="Q296">IFERROR(_xlfn.STDEV.P(IF((F296:M296&lt;&gt;0)*(F296:M296&lt;&gt;""), F296:M296)), 0)</f>
        <v>3120.6371516913814</v>
      </c>
      <c r="R296" s="11">
        <f t="shared" si="30"/>
        <v>23.186248247948445</v>
      </c>
      <c r="S296" s="12">
        <f t="shared" si="27"/>
        <v>76.813751752051559</v>
      </c>
      <c r="T296" s="37" t="str">
        <f t="shared" si="28"/>
        <v>ALTO</v>
      </c>
    </row>
    <row r="297" spans="2:20" ht="18" hidden="1">
      <c r="B297" s="27">
        <v>288</v>
      </c>
      <c r="C297" s="31" t="s">
        <v>334</v>
      </c>
      <c r="D297" s="32" t="s">
        <v>38</v>
      </c>
      <c r="E297" s="32">
        <v>1</v>
      </c>
      <c r="F297" s="7">
        <f>BASE!F303</f>
        <v>0</v>
      </c>
      <c r="G297" s="7">
        <f>BASE!G303</f>
        <v>27275</v>
      </c>
      <c r="H297" s="40">
        <f>BASE!H303*'FM-029 DEP26May25'!$H$949</f>
        <v>21976.795710769657</v>
      </c>
      <c r="I297" s="7">
        <f>BASE!I303*'FM-029 DEP26May25'!$I$949</f>
        <v>16808.942032179853</v>
      </c>
      <c r="J297" s="7">
        <f>BASE!J303*'FM-029 DEP26May25'!$J$949</f>
        <v>14337.312629027916</v>
      </c>
      <c r="K297" s="7">
        <f>BASE!K303*'FM-029 DEP26May25'!$K$949</f>
        <v>15071.098546042003</v>
      </c>
      <c r="L297" s="7"/>
      <c r="M297" s="36">
        <f>BASE!M303*$M$949</f>
        <v>0</v>
      </c>
      <c r="N297" s="1">
        <f t="shared" si="25"/>
        <v>5</v>
      </c>
      <c r="O297" s="8">
        <f t="shared" si="29"/>
        <v>19094</v>
      </c>
      <c r="P297" s="9">
        <f t="shared" si="26"/>
        <v>19094</v>
      </c>
      <c r="Q297" s="40">
        <f t="array" ref="Q297">IFERROR(_xlfn.STDEV.P(IF((F297:M297&lt;&gt;0)*(F297:M297&lt;&gt;""), F297:M297)), 0)</f>
        <v>4884.0674183488554</v>
      </c>
      <c r="R297" s="11">
        <f t="shared" si="30"/>
        <v>25.579068913527053</v>
      </c>
      <c r="S297" s="12">
        <f t="shared" si="27"/>
        <v>74.420931086472947</v>
      </c>
      <c r="T297" s="37" t="str">
        <f t="shared" si="28"/>
        <v>ALTO</v>
      </c>
    </row>
    <row r="298" spans="2:20" ht="18" hidden="1">
      <c r="B298" s="27">
        <v>289</v>
      </c>
      <c r="C298" s="31" t="s">
        <v>335</v>
      </c>
      <c r="D298" s="32" t="s">
        <v>38</v>
      </c>
      <c r="E298" s="32">
        <v>1</v>
      </c>
      <c r="F298" s="7">
        <f>BASE!F304</f>
        <v>0</v>
      </c>
      <c r="G298" s="7">
        <f>BASE!G304</f>
        <v>27527</v>
      </c>
      <c r="H298" s="40">
        <f>BASE!H304*'FM-029 DEP26May25'!$H$949</f>
        <v>22184.273816449971</v>
      </c>
      <c r="I298" s="7">
        <f>BASE!I304*'FM-029 DEP26May25'!$I$949</f>
        <v>16974.108441701563</v>
      </c>
      <c r="J298" s="7">
        <f>BASE!J304*'FM-029 DEP26May25'!$J$949</f>
        <v>14470.065523741137</v>
      </c>
      <c r="K298" s="7">
        <f>BASE!K304*'FM-029 DEP26May25'!$K$949</f>
        <v>13387.318255250404</v>
      </c>
      <c r="L298" s="7"/>
      <c r="M298" s="36">
        <f>BASE!M304*$M$949</f>
        <v>0</v>
      </c>
      <c r="N298" s="1">
        <f t="shared" si="25"/>
        <v>5</v>
      </c>
      <c r="O298" s="8">
        <f t="shared" si="29"/>
        <v>18909</v>
      </c>
      <c r="P298" s="9">
        <f t="shared" si="26"/>
        <v>18909</v>
      </c>
      <c r="Q298" s="40">
        <f t="array" ref="Q298">IFERROR(_xlfn.STDEV.P(IF((F298:M298&lt;&gt;0)*(F298:M298&lt;&gt;""), F298:M298)), 0)</f>
        <v>5271.32346743774</v>
      </c>
      <c r="R298" s="11">
        <f t="shared" si="30"/>
        <v>27.877325439937277</v>
      </c>
      <c r="S298" s="12">
        <f t="shared" si="27"/>
        <v>72.12267456006272</v>
      </c>
      <c r="T298" s="37" t="str">
        <f t="shared" si="28"/>
        <v>ALTO</v>
      </c>
    </row>
    <row r="299" spans="2:20" ht="18" hidden="1">
      <c r="B299" s="27">
        <v>290</v>
      </c>
      <c r="C299" s="31" t="s">
        <v>336</v>
      </c>
      <c r="D299" s="32" t="s">
        <v>38</v>
      </c>
      <c r="E299" s="32">
        <v>1</v>
      </c>
      <c r="F299" s="7">
        <f>BASE!F305</f>
        <v>0</v>
      </c>
      <c r="G299" s="7">
        <f>BASE!G305</f>
        <v>1746401</v>
      </c>
      <c r="H299" s="40">
        <f>BASE!H305*'FM-029 DEP26May25'!$H$949</f>
        <v>1406151.5906247653</v>
      </c>
      <c r="I299" s="7">
        <f>BASE!I305*'FM-029 DEP26May25'!$I$949</f>
        <v>1074136.9252810227</v>
      </c>
      <c r="J299" s="7">
        <f>BASE!J305*'FM-029 DEP26May25'!$J$949</f>
        <v>975468.27035275125</v>
      </c>
      <c r="K299" s="7">
        <f>BASE!K305*'FM-029 DEP26May25'!$K$949</f>
        <v>901908.90145395801</v>
      </c>
      <c r="L299" s="7">
        <f>BASE!L305*'FM-029 DEP26May25'!$L$949</f>
        <v>850618.07531786861</v>
      </c>
      <c r="M299" s="36">
        <f>BASE!M305*$M$949</f>
        <v>0</v>
      </c>
      <c r="N299" s="1">
        <f t="shared" si="25"/>
        <v>6</v>
      </c>
      <c r="O299" s="8">
        <f t="shared" si="29"/>
        <v>1159114</v>
      </c>
      <c r="P299" s="9">
        <f t="shared" si="26"/>
        <v>1159114</v>
      </c>
      <c r="Q299" s="40">
        <f t="array" ref="Q299">IFERROR(_xlfn.STDEV.P(IF((F299:M299&lt;&gt;0)*(F299:M299&lt;&gt;""), F299:M299)), 0)</f>
        <v>318382.53905734699</v>
      </c>
      <c r="R299" s="11">
        <f t="shared" si="30"/>
        <v>27.467750286628146</v>
      </c>
      <c r="S299" s="12">
        <f t="shared" si="27"/>
        <v>72.532249713371854</v>
      </c>
      <c r="T299" s="37" t="str">
        <f t="shared" si="28"/>
        <v>ALTO</v>
      </c>
    </row>
    <row r="300" spans="2:20" ht="18" hidden="1">
      <c r="B300" s="27">
        <v>291</v>
      </c>
      <c r="C300" s="31" t="s">
        <v>337</v>
      </c>
      <c r="D300" s="32" t="s">
        <v>38</v>
      </c>
      <c r="E300" s="32">
        <v>1</v>
      </c>
      <c r="F300" s="7">
        <f>BASE!F306</f>
        <v>0</v>
      </c>
      <c r="G300" s="7">
        <f>BASE!G306</f>
        <v>2237130</v>
      </c>
      <c r="H300" s="40">
        <f>BASE!H306*'FM-029 DEP26May25'!$H$949</f>
        <v>1817809.9920951121</v>
      </c>
      <c r="I300" s="7">
        <f>BASE!I306*'FM-029 DEP26May25'!$I$949</f>
        <v>1410914.494159136</v>
      </c>
      <c r="J300" s="7">
        <f>BASE!J306*'FM-029 DEP26May25'!$J$949</f>
        <v>1205529.036890764</v>
      </c>
      <c r="K300" s="7">
        <f>BASE!K306*'FM-029 DEP26May25'!$K$949</f>
        <v>1130730.1453957998</v>
      </c>
      <c r="L300" s="7">
        <f>BASE!L306*'FM-029 DEP26May25'!$L$949</f>
        <v>1219536.9183732895</v>
      </c>
      <c r="M300" s="36">
        <f>BASE!M306*$M$949</f>
        <v>0</v>
      </c>
      <c r="N300" s="1">
        <f t="shared" si="25"/>
        <v>6</v>
      </c>
      <c r="O300" s="8">
        <f t="shared" si="29"/>
        <v>1503608</v>
      </c>
      <c r="P300" s="9">
        <f t="shared" si="26"/>
        <v>1503608</v>
      </c>
      <c r="Q300" s="40">
        <f t="array" ref="Q300">IFERROR(_xlfn.STDEV.P(IF((F300:M300&lt;&gt;0)*(F300:M300&lt;&gt;""), F300:M300)), 0)</f>
        <v>398738.60369578283</v>
      </c>
      <c r="R300" s="11">
        <f t="shared" si="30"/>
        <v>26.518787057250481</v>
      </c>
      <c r="S300" s="12">
        <f t="shared" si="27"/>
        <v>73.481212942749522</v>
      </c>
      <c r="T300" s="37" t="str">
        <f t="shared" si="28"/>
        <v>ALTO</v>
      </c>
    </row>
    <row r="301" spans="2:20" ht="18" hidden="1">
      <c r="B301" s="27">
        <v>292</v>
      </c>
      <c r="C301" s="31" t="s">
        <v>338</v>
      </c>
      <c r="D301" s="32" t="s">
        <v>88</v>
      </c>
      <c r="E301" s="32">
        <v>1</v>
      </c>
      <c r="F301" s="7">
        <f>BASE!F307</f>
        <v>0</v>
      </c>
      <c r="G301" s="7">
        <f>BASE!G307</f>
        <v>480874</v>
      </c>
      <c r="H301" s="40">
        <f>BASE!H307*'FM-029 DEP26May25'!$H$949</f>
        <v>387184.91946395044</v>
      </c>
      <c r="I301" s="7">
        <f>BASE!I307*'FM-029 DEP26May25'!$I$949</f>
        <v>295763.05488208064</v>
      </c>
      <c r="J301" s="7">
        <f>BASE!J307*'FM-029 DEP26May25'!$J$949</f>
        <v>243601.56179876137</v>
      </c>
      <c r="K301" s="7">
        <f>BASE!K307*'FM-029 DEP26May25'!$K$949</f>
        <v>235831.84168012923</v>
      </c>
      <c r="L301" s="7">
        <f>BASE!L307*'FM-029 DEP26May25'!$L$949</f>
        <v>229857.24255071342</v>
      </c>
      <c r="M301" s="36">
        <f>BASE!M307*$M$949</f>
        <v>0</v>
      </c>
      <c r="N301" s="1">
        <f t="shared" si="25"/>
        <v>6</v>
      </c>
      <c r="O301" s="8">
        <f t="shared" si="29"/>
        <v>312185</v>
      </c>
      <c r="P301" s="9">
        <f t="shared" si="26"/>
        <v>312185</v>
      </c>
      <c r="Q301" s="40">
        <f t="array" ref="Q301">IFERROR(_xlfn.STDEV.P(IF((F301:M301&lt;&gt;0)*(F301:M301&lt;&gt;""), F301:M301)), 0)</f>
        <v>92791.881243692857</v>
      </c>
      <c r="R301" s="11">
        <f t="shared" si="30"/>
        <v>29.723363148034931</v>
      </c>
      <c r="S301" s="12">
        <f t="shared" si="27"/>
        <v>70.276636851965065</v>
      </c>
      <c r="T301" s="37" t="str">
        <f t="shared" si="28"/>
        <v>ALTO</v>
      </c>
    </row>
    <row r="302" spans="2:20" ht="18" hidden="1">
      <c r="B302" s="27">
        <v>293</v>
      </c>
      <c r="C302" s="31" t="s">
        <v>339</v>
      </c>
      <c r="D302" s="32" t="s">
        <v>38</v>
      </c>
      <c r="E302" s="32">
        <v>1</v>
      </c>
      <c r="F302" s="7">
        <f>BASE!F308</f>
        <v>0</v>
      </c>
      <c r="G302" s="7">
        <f>BASE!G308</f>
        <v>373671</v>
      </c>
      <c r="H302" s="40">
        <f>BASE!H308*'FM-029 DEP26May25'!$H$949</f>
        <v>303656.61664075637</v>
      </c>
      <c r="I302" s="7">
        <f>BASE!I308*'FM-029 DEP26May25'!$I$949</f>
        <v>235719.63191536255</v>
      </c>
      <c r="J302" s="7">
        <f>BASE!J308*'FM-029 DEP26May25'!$J$949</f>
        <v>180278.43102055474</v>
      </c>
      <c r="K302" s="7">
        <f>BASE!K308*'FM-029 DEP26May25'!$K$949</f>
        <v>175021.7932148627</v>
      </c>
      <c r="L302" s="7"/>
      <c r="M302" s="36">
        <f>BASE!M308*$M$949</f>
        <v>0</v>
      </c>
      <c r="N302" s="1">
        <f t="shared" si="25"/>
        <v>5</v>
      </c>
      <c r="O302" s="8">
        <f t="shared" si="29"/>
        <v>253669</v>
      </c>
      <c r="P302" s="9">
        <f t="shared" si="26"/>
        <v>253669</v>
      </c>
      <c r="Q302" s="40">
        <f t="array" ref="Q302">IFERROR(_xlfn.STDEV.P(IF((F302:M302&lt;&gt;0)*(F302:M302&lt;&gt;""), F302:M302)), 0)</f>
        <v>75885.414125599913</v>
      </c>
      <c r="R302" s="11">
        <f t="shared" si="30"/>
        <v>29.915131184969358</v>
      </c>
      <c r="S302" s="12">
        <f t="shared" si="27"/>
        <v>70.084868815030646</v>
      </c>
      <c r="T302" s="37" t="str">
        <f t="shared" si="28"/>
        <v>ALTO</v>
      </c>
    </row>
    <row r="303" spans="2:20" ht="18" hidden="1">
      <c r="B303" s="27">
        <v>294</v>
      </c>
      <c r="C303" s="33" t="s">
        <v>340</v>
      </c>
      <c r="D303" s="32" t="s">
        <v>38</v>
      </c>
      <c r="E303" s="32">
        <v>1</v>
      </c>
      <c r="F303" s="7">
        <f>BASE!F309</f>
        <v>0</v>
      </c>
      <c r="G303" s="7">
        <f>BASE!G309</f>
        <v>925968</v>
      </c>
      <c r="H303" s="40">
        <f>BASE!H309*'FM-029 DEP26May25'!$H$949</f>
        <v>752424.81019981916</v>
      </c>
      <c r="I303" s="7">
        <f>BASE!I309*'FM-029 DEP26May25'!$I$949</f>
        <v>584026.25082653726</v>
      </c>
      <c r="J303" s="7">
        <f>BASE!J309*'FM-029 DEP26May25'!$J$949</f>
        <v>541897.31621937</v>
      </c>
      <c r="K303" s="7">
        <f>BASE!K309*'FM-029 DEP26May25'!$K$949</f>
        <v>539717.64135702746</v>
      </c>
      <c r="L303" s="7">
        <f>BASE!L309*'FM-029 DEP26May25'!$L$949</f>
        <v>477219.02358536352</v>
      </c>
      <c r="M303" s="36">
        <f>BASE!M309*$M$949</f>
        <v>0</v>
      </c>
      <c r="N303" s="1">
        <f t="shared" si="25"/>
        <v>6</v>
      </c>
      <c r="O303" s="8">
        <f t="shared" si="29"/>
        <v>636876</v>
      </c>
      <c r="P303" s="9">
        <f t="shared" si="26"/>
        <v>636876</v>
      </c>
      <c r="Q303" s="40">
        <f t="array" ref="Q303">IFERROR(_xlfn.STDEV.P(IF((F303:M303&lt;&gt;0)*(F303:M303&lt;&gt;""), F303:M303)), 0)</f>
        <v>154741.64228028335</v>
      </c>
      <c r="R303" s="11">
        <f t="shared" si="30"/>
        <v>24.296981246001316</v>
      </c>
      <c r="S303" s="12">
        <f t="shared" si="27"/>
        <v>75.703018753998691</v>
      </c>
      <c r="T303" s="37" t="str">
        <f t="shared" si="28"/>
        <v>ALTO</v>
      </c>
    </row>
    <row r="304" spans="2:20" ht="18" hidden="1">
      <c r="B304" s="27">
        <v>295</v>
      </c>
      <c r="C304" s="33" t="s">
        <v>341</v>
      </c>
      <c r="D304" s="32" t="s">
        <v>38</v>
      </c>
      <c r="E304" s="32">
        <v>1</v>
      </c>
      <c r="F304" s="7">
        <f>BASE!F310</f>
        <v>0</v>
      </c>
      <c r="G304" s="7">
        <f>BASE!G310</f>
        <v>338387</v>
      </c>
      <c r="H304" s="40">
        <f>BASE!H310*'FM-029 DEP26May25'!$H$949</f>
        <v>323345.19687978865</v>
      </c>
      <c r="I304" s="7">
        <f>BASE!I310*'FM-029 DEP26May25'!$I$949</f>
        <v>315671.04033502314</v>
      </c>
      <c r="J304" s="7">
        <f>BASE!J310*'FM-029 DEP26May25'!$J$949</f>
        <v>288073.78152769053</v>
      </c>
      <c r="K304" s="7">
        <f>BASE!K310*'FM-029 DEP26May25'!$K$949</f>
        <v>285865.97738287563</v>
      </c>
      <c r="L304" s="7">
        <f>BASE!L310*'FM-029 DEP26May25'!$L$949</f>
        <v>256419.81267591965</v>
      </c>
      <c r="M304" s="36">
        <f>BASE!M310*$M$949</f>
        <v>0</v>
      </c>
      <c r="N304" s="1">
        <f t="shared" si="25"/>
        <v>6</v>
      </c>
      <c r="O304" s="8">
        <f t="shared" si="29"/>
        <v>301294</v>
      </c>
      <c r="P304" s="9">
        <f t="shared" si="26"/>
        <v>301294</v>
      </c>
      <c r="Q304" s="40">
        <f t="array" ref="Q304">IFERROR(_xlfn.STDEV.P(IF((F304:M304&lt;&gt;0)*(F304:M304&lt;&gt;""), F304:M304)), 0)</f>
        <v>27371.931997688003</v>
      </c>
      <c r="R304" s="11">
        <f t="shared" si="30"/>
        <v>9.0847915981360412</v>
      </c>
      <c r="S304" s="12">
        <f t="shared" si="27"/>
        <v>90.915208401863964</v>
      </c>
      <c r="T304" s="37" t="str">
        <f t="shared" si="28"/>
        <v>ALTO</v>
      </c>
    </row>
    <row r="305" spans="2:20" ht="18" hidden="1">
      <c r="B305" s="27">
        <v>296</v>
      </c>
      <c r="C305" s="33" t="s">
        <v>342</v>
      </c>
      <c r="D305" s="32" t="s">
        <v>38</v>
      </c>
      <c r="E305" s="32">
        <v>1</v>
      </c>
      <c r="F305" s="7">
        <f>BASE!F311</f>
        <v>0</v>
      </c>
      <c r="G305" s="7">
        <f>BASE!G311</f>
        <v>316900</v>
      </c>
      <c r="H305" s="40">
        <f>BASE!H311*'FM-029 DEP26May25'!$H$949</f>
        <v>294883.96582785225</v>
      </c>
      <c r="I305" s="7">
        <f>BASE!I311*'FM-029 DEP26May25'!$I$949</f>
        <v>278868.26978179411</v>
      </c>
      <c r="J305" s="7">
        <f>BASE!J311*'FM-029 DEP26May25'!$J$949</f>
        <v>206032.49259491969</v>
      </c>
      <c r="K305" s="7">
        <f>BASE!K311*'FM-029 DEP26May25'!$K$949</f>
        <v>195170.93699515349</v>
      </c>
      <c r="L305" s="7">
        <f>BASE!L311*'FM-029 DEP26May25'!$L$949</f>
        <v>204364.12307095021</v>
      </c>
      <c r="M305" s="36">
        <f>BASE!M311*$M$949</f>
        <v>0</v>
      </c>
      <c r="N305" s="1">
        <f t="shared" si="25"/>
        <v>6</v>
      </c>
      <c r="O305" s="8">
        <f t="shared" si="29"/>
        <v>249370</v>
      </c>
      <c r="P305" s="9">
        <f t="shared" si="26"/>
        <v>249370</v>
      </c>
      <c r="Q305" s="40">
        <f t="array" ref="Q305">IFERROR(_xlfn.STDEV.P(IF((F305:M305&lt;&gt;0)*(F305:M305&lt;&gt;""), F305:M305)), 0)</f>
        <v>48893.041158451917</v>
      </c>
      <c r="R305" s="11">
        <f t="shared" si="30"/>
        <v>19.606625158780894</v>
      </c>
      <c r="S305" s="12">
        <f t="shared" si="27"/>
        <v>80.393374841219099</v>
      </c>
      <c r="T305" s="37" t="str">
        <f t="shared" si="28"/>
        <v>ALTO</v>
      </c>
    </row>
    <row r="306" spans="2:20" ht="18" hidden="1">
      <c r="B306" s="27">
        <v>297</v>
      </c>
      <c r="C306" s="31" t="s">
        <v>343</v>
      </c>
      <c r="D306" s="32" t="s">
        <v>38</v>
      </c>
      <c r="E306" s="32">
        <v>1</v>
      </c>
      <c r="F306" s="7">
        <f>BASE!F312</f>
        <v>0</v>
      </c>
      <c r="G306" s="7">
        <f>BASE!G312</f>
        <v>2859006</v>
      </c>
      <c r="H306" s="40">
        <f>BASE!H312*'FM-029 DEP26May25'!$H$949</f>
        <v>2176398.6708307024</v>
      </c>
      <c r="I306" s="7">
        <f>BASE!I312*'FM-029 DEP26May25'!$I$949</f>
        <v>1493026.1053559619</v>
      </c>
      <c r="J306" s="7"/>
      <c r="K306" s="7"/>
      <c r="L306" s="7"/>
      <c r="M306" s="36">
        <f>BASE!M312*$M$949</f>
        <v>0</v>
      </c>
      <c r="N306" s="1">
        <f t="shared" si="25"/>
        <v>3</v>
      </c>
      <c r="O306" s="8">
        <f t="shared" si="29"/>
        <v>2176144</v>
      </c>
      <c r="P306" s="9">
        <f t="shared" si="26"/>
        <v>2176144</v>
      </c>
      <c r="Q306" s="40">
        <f t="array" ref="Q306">IFERROR(_xlfn.STDEV.P(IF((F306:M306&lt;&gt;0)*(F306:M306&lt;&gt;""), F306:M306)), 0)</f>
        <v>557658.98596532852</v>
      </c>
      <c r="R306" s="11">
        <f t="shared" si="30"/>
        <v>25.626014912860938</v>
      </c>
      <c r="S306" s="12">
        <f t="shared" si="27"/>
        <v>74.373985087139062</v>
      </c>
      <c r="T306" s="37" t="str">
        <f t="shared" si="28"/>
        <v>ALTO</v>
      </c>
    </row>
    <row r="307" spans="2:20" ht="18" hidden="1">
      <c r="B307" s="27">
        <v>298</v>
      </c>
      <c r="C307" s="31" t="s">
        <v>344</v>
      </c>
      <c r="D307" s="32" t="s">
        <v>88</v>
      </c>
      <c r="E307" s="32">
        <v>1</v>
      </c>
      <c r="F307" s="7">
        <f>BASE!F313</f>
        <v>0</v>
      </c>
      <c r="G307" s="7">
        <f>BASE!G313</f>
        <v>32198</v>
      </c>
      <c r="H307" s="40">
        <f>BASE!H313*'FM-029 DEP26May25'!$H$949</f>
        <v>25950.646701383575</v>
      </c>
      <c r="I307" s="7">
        <f>BASE!I313*'FM-029 DEP26May25'!$I$949</f>
        <v>19859.087502755123</v>
      </c>
      <c r="J307" s="7">
        <f>BASE!J313*'FM-029 DEP26May25'!$J$949</f>
        <v>17390.629207432008</v>
      </c>
      <c r="K307" s="7">
        <f>BASE!K313*'FM-029 DEP26May25'!$K$949</f>
        <v>16254.523424878837</v>
      </c>
      <c r="L307" s="7">
        <f>BASE!L313*'FM-029 DEP26May25'!$L$949</f>
        <v>17985.432398330584</v>
      </c>
      <c r="M307" s="36">
        <f>BASE!M313*$M$949</f>
        <v>0</v>
      </c>
      <c r="N307" s="1">
        <f t="shared" si="25"/>
        <v>6</v>
      </c>
      <c r="O307" s="8">
        <f t="shared" si="29"/>
        <v>21606</v>
      </c>
      <c r="P307" s="9">
        <f t="shared" si="26"/>
        <v>21606</v>
      </c>
      <c r="Q307" s="40">
        <f t="array" ref="Q307">IFERROR(_xlfn.STDEV.P(IF((F307:M307&lt;&gt;0)*(F307:M307&lt;&gt;""), F307:M307)), 0)</f>
        <v>5680.8785052367066</v>
      </c>
      <c r="R307" s="11">
        <f t="shared" si="30"/>
        <v>26.293059822441485</v>
      </c>
      <c r="S307" s="12">
        <f t="shared" si="27"/>
        <v>73.706940177558522</v>
      </c>
      <c r="T307" s="37" t="str">
        <f t="shared" si="28"/>
        <v>ALTO</v>
      </c>
    </row>
    <row r="308" spans="2:20" ht="18" hidden="1">
      <c r="B308" s="27">
        <v>299</v>
      </c>
      <c r="C308" s="33" t="s">
        <v>345</v>
      </c>
      <c r="D308" s="32" t="s">
        <v>38</v>
      </c>
      <c r="E308" s="32">
        <v>1</v>
      </c>
      <c r="F308" s="7">
        <f>BASE!F314</f>
        <v>0</v>
      </c>
      <c r="G308" s="7">
        <f>BASE!G314</f>
        <v>33633</v>
      </c>
      <c r="H308" s="40">
        <f>BASE!H314*'FM-029 DEP26May25'!$H$949</f>
        <v>30402.987868733919</v>
      </c>
      <c r="I308" s="7">
        <f>BASE!I314*'FM-029 DEP26May25'!$I$949</f>
        <v>27707.751818382189</v>
      </c>
      <c r="J308" s="7">
        <f>BASE!J314*'FM-029 DEP26May25'!$J$949</f>
        <v>20576.698680549325</v>
      </c>
      <c r="K308" s="7">
        <f>BASE!K314*'FM-029 DEP26May25'!$K$949</f>
        <v>20098.546042003232</v>
      </c>
      <c r="L308" s="7">
        <f>BASE!L314*'FM-029 DEP26May25'!$L$949</f>
        <v>19105.125691546153</v>
      </c>
      <c r="M308" s="36">
        <f>BASE!M314*$M$949</f>
        <v>0</v>
      </c>
      <c r="N308" s="1">
        <f t="shared" si="25"/>
        <v>6</v>
      </c>
      <c r="O308" s="8">
        <f t="shared" si="29"/>
        <v>25254</v>
      </c>
      <c r="P308" s="9">
        <f t="shared" si="26"/>
        <v>25254</v>
      </c>
      <c r="Q308" s="40">
        <f t="array" ref="Q308">IFERROR(_xlfn.STDEV.P(IF((F308:M308&lt;&gt;0)*(F308:M308&lt;&gt;""), F308:M308)), 0)</f>
        <v>5612.5621520491268</v>
      </c>
      <c r="R308" s="11">
        <f t="shared" si="30"/>
        <v>22.224448214338825</v>
      </c>
      <c r="S308" s="12">
        <f t="shared" si="27"/>
        <v>77.775551785661179</v>
      </c>
      <c r="T308" s="37" t="str">
        <f t="shared" si="28"/>
        <v>ALTO</v>
      </c>
    </row>
    <row r="309" spans="2:20" ht="18" hidden="1">
      <c r="B309" s="27">
        <v>300</v>
      </c>
      <c r="C309" s="33" t="s">
        <v>346</v>
      </c>
      <c r="D309" s="32" t="s">
        <v>38</v>
      </c>
      <c r="E309" s="32">
        <v>1</v>
      </c>
      <c r="F309" s="7">
        <f>BASE!F315</f>
        <v>0</v>
      </c>
      <c r="G309" s="7">
        <f>BASE!G315</f>
        <v>33633</v>
      </c>
      <c r="H309" s="40">
        <f>BASE!H315*'FM-029 DEP26May25'!$H$949</f>
        <v>30402.987868733919</v>
      </c>
      <c r="I309" s="7">
        <f>BASE!I315*'FM-029 DEP26May25'!$I$949</f>
        <v>27707.751818382189</v>
      </c>
      <c r="J309" s="7">
        <f>BASE!J315*'FM-029 DEP26May25'!$J$949</f>
        <v>20576.698680549325</v>
      </c>
      <c r="K309" s="7">
        <f>BASE!K315*'FM-029 DEP26May25'!$K$949</f>
        <v>20098.546042003232</v>
      </c>
      <c r="L309" s="7">
        <f>BASE!L315*'FM-029 DEP26May25'!$L$949</f>
        <v>19105.125691546153</v>
      </c>
      <c r="M309" s="36">
        <f>BASE!M315*$M$949</f>
        <v>0</v>
      </c>
      <c r="N309" s="1">
        <f t="shared" si="25"/>
        <v>6</v>
      </c>
      <c r="O309" s="8">
        <f t="shared" si="29"/>
        <v>25254</v>
      </c>
      <c r="P309" s="9">
        <f t="shared" si="26"/>
        <v>25254</v>
      </c>
      <c r="Q309" s="40">
        <f t="array" ref="Q309">IFERROR(_xlfn.STDEV.P(IF((F309:M309&lt;&gt;0)*(F309:M309&lt;&gt;""), F309:M309)), 0)</f>
        <v>5612.5621520491268</v>
      </c>
      <c r="R309" s="11">
        <f t="shared" si="30"/>
        <v>22.224448214338825</v>
      </c>
      <c r="S309" s="12">
        <f t="shared" si="27"/>
        <v>77.775551785661179</v>
      </c>
      <c r="T309" s="37" t="str">
        <f t="shared" si="28"/>
        <v>ALTO</v>
      </c>
    </row>
    <row r="310" spans="2:20" ht="18" hidden="1">
      <c r="B310" s="27">
        <v>301</v>
      </c>
      <c r="C310" s="31" t="s">
        <v>347</v>
      </c>
      <c r="D310" s="32" t="s">
        <v>38</v>
      </c>
      <c r="E310" s="32">
        <v>1</v>
      </c>
      <c r="F310" s="7">
        <f>BASE!F316</f>
        <v>0</v>
      </c>
      <c r="G310" s="7">
        <f>BASE!G316</f>
        <v>33633</v>
      </c>
      <c r="H310" s="40">
        <f>BASE!H316*'FM-029 DEP26May25'!$H$949</f>
        <v>35682.263304178538</v>
      </c>
      <c r="I310" s="7">
        <f>BASE!I316*'FM-029 DEP26May25'!$I$949</f>
        <v>27707.751818382189</v>
      </c>
      <c r="J310" s="7">
        <f>BASE!J316*'FM-029 DEP26May25'!$J$949</f>
        <v>20576.698680549325</v>
      </c>
      <c r="K310" s="7">
        <f>BASE!K316*'FM-029 DEP26May25'!$K$949</f>
        <v>20098.546042003232</v>
      </c>
      <c r="L310" s="7">
        <f>BASE!L316*'FM-029 DEP26May25'!$L$949</f>
        <v>19105.125691546153</v>
      </c>
      <c r="M310" s="36">
        <f>BASE!M316*$M$949</f>
        <v>0</v>
      </c>
      <c r="N310" s="1">
        <f t="shared" si="25"/>
        <v>6</v>
      </c>
      <c r="O310" s="8">
        <f t="shared" si="29"/>
        <v>26134</v>
      </c>
      <c r="P310" s="9">
        <f t="shared" si="26"/>
        <v>26134</v>
      </c>
      <c r="Q310" s="40">
        <f t="array" ref="Q310">IFERROR(_xlfn.STDEV.P(IF((F310:M310&lt;&gt;0)*(F310:M310&lt;&gt;""), F310:M310)), 0)</f>
        <v>6665.7883295622141</v>
      </c>
      <c r="R310" s="11">
        <f t="shared" si="30"/>
        <v>25.506192429640368</v>
      </c>
      <c r="S310" s="12">
        <f t="shared" si="27"/>
        <v>74.493807570359635</v>
      </c>
      <c r="T310" s="37" t="str">
        <f t="shared" si="28"/>
        <v>ALTO</v>
      </c>
    </row>
    <row r="311" spans="2:20" ht="18" hidden="1">
      <c r="B311" s="27">
        <v>302</v>
      </c>
      <c r="C311" s="31" t="s">
        <v>348</v>
      </c>
      <c r="D311" s="32" t="s">
        <v>38</v>
      </c>
      <c r="E311" s="32">
        <v>1</v>
      </c>
      <c r="F311" s="7">
        <f>BASE!F317</f>
        <v>0</v>
      </c>
      <c r="G311" s="7">
        <f>BASE!G317</f>
        <v>33633</v>
      </c>
      <c r="H311" s="40">
        <f>BASE!H317*'FM-029 DEP26May25'!$H$949</f>
        <v>35682.263304178538</v>
      </c>
      <c r="I311" s="7">
        <f>BASE!I317*'FM-029 DEP26May25'!$I$949</f>
        <v>27707.751818382189</v>
      </c>
      <c r="J311" s="7">
        <f>BASE!J317*'FM-029 DEP26May25'!$J$949</f>
        <v>20576.698680549325</v>
      </c>
      <c r="K311" s="7">
        <f>BASE!K317*'FM-029 DEP26May25'!$K$949</f>
        <v>20098.546042003232</v>
      </c>
      <c r="L311" s="7">
        <f>BASE!L317*'FM-029 DEP26May25'!$L$949</f>
        <v>19105.125691546153</v>
      </c>
      <c r="M311" s="36">
        <f>BASE!M317*$M$949</f>
        <v>0</v>
      </c>
      <c r="N311" s="1">
        <f t="shared" si="25"/>
        <v>6</v>
      </c>
      <c r="O311" s="8">
        <f t="shared" si="29"/>
        <v>26134</v>
      </c>
      <c r="P311" s="9">
        <f t="shared" si="26"/>
        <v>26134</v>
      </c>
      <c r="Q311" s="40">
        <f t="array" ref="Q311">IFERROR(_xlfn.STDEV.P(IF((F311:M311&lt;&gt;0)*(F311:M311&lt;&gt;""), F311:M311)), 0)</f>
        <v>6665.7883295622141</v>
      </c>
      <c r="R311" s="11">
        <f t="shared" si="30"/>
        <v>25.506192429640368</v>
      </c>
      <c r="S311" s="12">
        <f t="shared" si="27"/>
        <v>74.493807570359635</v>
      </c>
      <c r="T311" s="37" t="str">
        <f t="shared" si="28"/>
        <v>ALTO</v>
      </c>
    </row>
    <row r="312" spans="2:20" ht="18" hidden="1">
      <c r="B312" s="27">
        <v>303</v>
      </c>
      <c r="C312" s="33" t="s">
        <v>349</v>
      </c>
      <c r="D312" s="32" t="s">
        <v>38</v>
      </c>
      <c r="E312" s="32">
        <v>1</v>
      </c>
      <c r="F312" s="7">
        <f>BASE!F318</f>
        <v>0</v>
      </c>
      <c r="G312" s="7">
        <f>BASE!G318</f>
        <v>63452</v>
      </c>
      <c r="H312" s="40">
        <f>BASE!H318*'FM-029 DEP26May25'!$H$949</f>
        <v>59341.716379197656</v>
      </c>
      <c r="I312" s="7">
        <f>BASE!I318*'FM-029 DEP26May25'!$I$949</f>
        <v>56467.352876350007</v>
      </c>
      <c r="J312" s="7">
        <f>BASE!J318*'FM-029 DEP26May25'!$J$949</f>
        <v>47923.79499147294</v>
      </c>
      <c r="K312" s="7">
        <f>BASE!K318*'FM-029 DEP26May25'!$K$949</f>
        <v>46333.473344103397</v>
      </c>
      <c r="L312" s="7">
        <f>BASE!L318*'FM-029 DEP26May25'!$L$949</f>
        <v>45430.837620110651</v>
      </c>
      <c r="M312" s="36">
        <f>BASE!M318*$M$949</f>
        <v>0</v>
      </c>
      <c r="N312" s="1">
        <f t="shared" si="25"/>
        <v>6</v>
      </c>
      <c r="O312" s="8">
        <f t="shared" si="29"/>
        <v>53158</v>
      </c>
      <c r="P312" s="9">
        <f t="shared" si="26"/>
        <v>53158</v>
      </c>
      <c r="Q312" s="40">
        <f t="array" ref="Q312">IFERROR(_xlfn.STDEV.P(IF((F312:M312&lt;&gt;0)*(F312:M312&lt;&gt;""), F312:M312)), 0)</f>
        <v>6938.2599293325011</v>
      </c>
      <c r="R312" s="11">
        <f t="shared" si="30"/>
        <v>13.052146298454609</v>
      </c>
      <c r="S312" s="12">
        <f t="shared" si="27"/>
        <v>86.947853701545398</v>
      </c>
      <c r="T312" s="37" t="str">
        <f t="shared" si="28"/>
        <v>ALTO</v>
      </c>
    </row>
    <row r="313" spans="2:20" ht="18" hidden="1">
      <c r="B313" s="27">
        <v>304</v>
      </c>
      <c r="C313" s="31" t="s">
        <v>350</v>
      </c>
      <c r="D313" s="32" t="s">
        <v>88</v>
      </c>
      <c r="E313" s="32">
        <v>1</v>
      </c>
      <c r="F313" s="7">
        <f>BASE!F319</f>
        <v>0</v>
      </c>
      <c r="G313" s="7">
        <f>BASE!G319</f>
        <v>33962</v>
      </c>
      <c r="H313" s="40">
        <f>BASE!H319*'FM-029 DEP26May25'!$H$949</f>
        <v>27358.321121740944</v>
      </c>
      <c r="I313" s="7">
        <f>BASE!I319*'FM-029 DEP26May25'!$I$949</f>
        <v>20915.28322680185</v>
      </c>
      <c r="J313" s="7">
        <f>BASE!J319*'FM-029 DEP26May25'!$J$949</f>
        <v>17125.123418005565</v>
      </c>
      <c r="K313" s="7">
        <f>BASE!K319*'FM-029 DEP26May25'!$K$949</f>
        <v>16333.231017770599</v>
      </c>
      <c r="L313" s="7">
        <f>BASE!L319*'FM-029 DEP26May25'!$L$949</f>
        <v>16971.966417548287</v>
      </c>
      <c r="M313" s="36">
        <f>BASE!M319*$M$949</f>
        <v>0</v>
      </c>
      <c r="N313" s="1">
        <f t="shared" si="25"/>
        <v>6</v>
      </c>
      <c r="O313" s="8">
        <f t="shared" si="29"/>
        <v>22111</v>
      </c>
      <c r="P313" s="9">
        <f t="shared" si="26"/>
        <v>22111</v>
      </c>
      <c r="Q313" s="40">
        <f t="array" ref="Q313">IFERROR(_xlfn.STDEV.P(IF((F313:M313&lt;&gt;0)*(F313:M313&lt;&gt;""), F313:M313)), 0)</f>
        <v>6507.1955610680552</v>
      </c>
      <c r="R313" s="11">
        <f t="shared" si="30"/>
        <v>29.429675550938693</v>
      </c>
      <c r="S313" s="12">
        <f t="shared" si="27"/>
        <v>70.570324449061303</v>
      </c>
      <c r="T313" s="37" t="str">
        <f t="shared" si="28"/>
        <v>ALTO</v>
      </c>
    </row>
    <row r="314" spans="2:20" ht="18" hidden="1">
      <c r="B314" s="27">
        <v>305</v>
      </c>
      <c r="C314" s="31" t="s">
        <v>351</v>
      </c>
      <c r="D314" s="32" t="s">
        <v>38</v>
      </c>
      <c r="E314" s="32">
        <v>1</v>
      </c>
      <c r="F314" s="7">
        <f>BASE!F320</f>
        <v>0</v>
      </c>
      <c r="G314" s="7">
        <f>BASE!G320</f>
        <v>78854</v>
      </c>
      <c r="H314" s="40">
        <f>BASE!H320*'FM-029 DEP26May25'!$H$949</f>
        <v>64102.792909545984</v>
      </c>
      <c r="I314" s="7">
        <f>BASE!I320*'FM-029 DEP26May25'!$I$949</f>
        <v>49793.325986334581</v>
      </c>
      <c r="J314" s="7">
        <f>BASE!J320*'FM-029 DEP26May25'!$J$949</f>
        <v>40622.385782245765</v>
      </c>
      <c r="K314" s="7">
        <f>BASE!K320*'FM-029 DEP26May25'!$K$949</f>
        <v>39717.819063004848</v>
      </c>
      <c r="L314" s="7">
        <f>BASE!L320*'FM-029 DEP26May25'!$L$949</f>
        <v>37743.712510919155</v>
      </c>
      <c r="M314" s="36">
        <f>BASE!M320*$M$949</f>
        <v>0</v>
      </c>
      <c r="N314" s="1">
        <f t="shared" si="25"/>
        <v>6</v>
      </c>
      <c r="O314" s="8">
        <f t="shared" si="29"/>
        <v>51806</v>
      </c>
      <c r="P314" s="9">
        <f t="shared" si="26"/>
        <v>51806</v>
      </c>
      <c r="Q314" s="40">
        <f t="array" ref="Q314">IFERROR(_xlfn.STDEV.P(IF((F314:M314&lt;&gt;0)*(F314:M314&lt;&gt;""), F314:M314)), 0)</f>
        <v>15032.196283674315</v>
      </c>
      <c r="R314" s="11">
        <f t="shared" si="30"/>
        <v>29.016322981265326</v>
      </c>
      <c r="S314" s="12">
        <f t="shared" si="27"/>
        <v>70.983677018734681</v>
      </c>
      <c r="T314" s="37" t="str">
        <f t="shared" si="28"/>
        <v>ALTO</v>
      </c>
    </row>
    <row r="315" spans="2:20" ht="30" hidden="1">
      <c r="B315" s="27">
        <v>306</v>
      </c>
      <c r="C315" s="31" t="s">
        <v>352</v>
      </c>
      <c r="D315" s="32" t="s">
        <v>38</v>
      </c>
      <c r="E315" s="32">
        <v>1</v>
      </c>
      <c r="F315" s="7">
        <f>BASE!F321</f>
        <v>0</v>
      </c>
      <c r="G315" s="7">
        <f>BASE!G321</f>
        <v>258707</v>
      </c>
      <c r="H315" s="40">
        <f>BASE!H321*'FM-029 DEP26May25'!$H$949</f>
        <v>232029.01970701519</v>
      </c>
      <c r="I315" s="7">
        <f>BASE!I321*'FM-029 DEP26May25'!$I$949</f>
        <v>209262.58100066122</v>
      </c>
      <c r="J315" s="7">
        <f>BASE!J321*'FM-029 DEP26May25'!$J$949</f>
        <v>171649.49286419534</v>
      </c>
      <c r="K315" s="7">
        <f>BASE!K321*'FM-029 DEP26May25'!$K$949</f>
        <v>169481.3408723748</v>
      </c>
      <c r="L315" s="7">
        <f>BASE!L321*'FM-029 DEP26May25'!$L$949</f>
        <v>154730.12908861498</v>
      </c>
      <c r="M315" s="36">
        <f>BASE!M321*$M$949</f>
        <v>0</v>
      </c>
      <c r="N315" s="1">
        <f t="shared" si="25"/>
        <v>6</v>
      </c>
      <c r="O315" s="8">
        <f t="shared" si="29"/>
        <v>199310</v>
      </c>
      <c r="P315" s="9">
        <f t="shared" si="26"/>
        <v>199310</v>
      </c>
      <c r="Q315" s="40">
        <f t="array" ref="Q315">IFERROR(_xlfn.STDEV.P(IF((F315:M315&lt;&gt;0)*(F315:M315&lt;&gt;""), F315:M315)), 0)</f>
        <v>37282.277243950441</v>
      </c>
      <c r="R315" s="11">
        <f t="shared" si="30"/>
        <v>18.705673194496235</v>
      </c>
      <c r="S315" s="12">
        <f t="shared" si="27"/>
        <v>81.294326805503772</v>
      </c>
      <c r="T315" s="37" t="str">
        <f t="shared" si="28"/>
        <v>ALTO</v>
      </c>
    </row>
    <row r="316" spans="2:20" ht="30" hidden="1">
      <c r="B316" s="27">
        <v>307</v>
      </c>
      <c r="C316" s="31" t="s">
        <v>353</v>
      </c>
      <c r="D316" s="32" t="s">
        <v>88</v>
      </c>
      <c r="E316" s="32">
        <v>1</v>
      </c>
      <c r="F316" s="7">
        <f>BASE!F322</f>
        <v>0</v>
      </c>
      <c r="G316" s="7">
        <f>BASE!G322</f>
        <v>112605</v>
      </c>
      <c r="H316" s="40">
        <f>BASE!H322*'FM-029 DEP26May25'!$H$949</f>
        <v>89063.699556559819</v>
      </c>
      <c r="I316" s="7">
        <f>BASE!I322*'FM-029 DEP26May25'!$I$949</f>
        <v>65872.058629050021</v>
      </c>
      <c r="J316" s="7">
        <f>BASE!J322*'FM-029 DEP26May25'!$J$949</f>
        <v>53366.663674715019</v>
      </c>
      <c r="K316" s="7"/>
      <c r="L316" s="7"/>
      <c r="M316" s="36">
        <f>BASE!M322*$M$949</f>
        <v>0</v>
      </c>
      <c r="N316" s="1">
        <f t="shared" si="25"/>
        <v>4</v>
      </c>
      <c r="O316" s="8">
        <f t="shared" si="29"/>
        <v>80227</v>
      </c>
      <c r="P316" s="9">
        <f t="shared" si="26"/>
        <v>80227</v>
      </c>
      <c r="Q316" s="40">
        <f t="array" ref="Q316">IFERROR(_xlfn.STDEV.P(IF((F316:M316&lt;&gt;0)*(F316:M316&lt;&gt;""), F316:M316)), 0)</f>
        <v>22660.340643071639</v>
      </c>
      <c r="R316" s="11">
        <f t="shared" si="30"/>
        <v>28.245279822343651</v>
      </c>
      <c r="S316" s="12">
        <f t="shared" si="27"/>
        <v>71.754720177656353</v>
      </c>
      <c r="T316" s="37" t="str">
        <f t="shared" si="28"/>
        <v>ALTO</v>
      </c>
    </row>
    <row r="317" spans="2:20" ht="18" hidden="1">
      <c r="B317" s="27">
        <v>308</v>
      </c>
      <c r="C317" s="33" t="s">
        <v>354</v>
      </c>
      <c r="D317" s="32" t="s">
        <v>38</v>
      </c>
      <c r="E317" s="32">
        <v>1</v>
      </c>
      <c r="F317" s="7">
        <f>BASE!F323</f>
        <v>0</v>
      </c>
      <c r="G317" s="7">
        <f>BASE!G323</f>
        <v>9232</v>
      </c>
      <c r="H317" s="40">
        <f>BASE!H323*'FM-029 DEP26May25'!$H$949</f>
        <v>10729.298402836681</v>
      </c>
      <c r="I317" s="7">
        <f>BASE!I323*'FM-029 DEP26May25'!$I$949</f>
        <v>12643.923297333038</v>
      </c>
      <c r="J317" s="7">
        <f>BASE!J323*'FM-029 DEP26May25'!$J$949</f>
        <v>12080.513418903152</v>
      </c>
      <c r="K317" s="7">
        <f>BASE!K323*'FM-029 DEP26May25'!$K$949</f>
        <v>0</v>
      </c>
      <c r="L317" s="7">
        <f>BASE!L323*'FM-029 DEP26May25'!$L$949</f>
        <v>11377.80646413666</v>
      </c>
      <c r="M317" s="36">
        <f>BASE!M323*$M$949</f>
        <v>0</v>
      </c>
      <c r="N317" s="1">
        <f t="shared" si="25"/>
        <v>5</v>
      </c>
      <c r="O317" s="8">
        <f t="shared" si="29"/>
        <v>11213</v>
      </c>
      <c r="P317" s="9">
        <f t="shared" si="26"/>
        <v>11213</v>
      </c>
      <c r="Q317" s="40">
        <f t="array" ref="Q317">IFERROR(_xlfn.STDEV.P(IF((F317:M317&lt;&gt;0)*(F317:M317&lt;&gt;""), F317:M317)), 0)</f>
        <v>1181.9991535657832</v>
      </c>
      <c r="R317" s="11">
        <f t="shared" si="30"/>
        <v>10.541328400658015</v>
      </c>
      <c r="S317" s="12">
        <f t="shared" si="27"/>
        <v>89.458671599341983</v>
      </c>
      <c r="T317" s="37" t="str">
        <f t="shared" si="28"/>
        <v>ALTO</v>
      </c>
    </row>
    <row r="318" spans="2:20" ht="18" hidden="1">
      <c r="B318" s="27">
        <v>309</v>
      </c>
      <c r="C318" s="33" t="s">
        <v>355</v>
      </c>
      <c r="D318" s="32" t="s">
        <v>38</v>
      </c>
      <c r="E318" s="32">
        <v>1</v>
      </c>
      <c r="F318" s="7">
        <f>BASE!F324</f>
        <v>0</v>
      </c>
      <c r="G318" s="7">
        <f>BASE!G324</f>
        <v>10557</v>
      </c>
      <c r="H318" s="40">
        <f>BASE!H324*'FM-029 DEP26May25'!$H$949</f>
        <v>9490.3860780087598</v>
      </c>
      <c r="I318" s="7">
        <f>BASE!I324*'FM-029 DEP26May25'!$I$949</f>
        <v>8585.3934317831154</v>
      </c>
      <c r="J318" s="7">
        <f>BASE!J324*'FM-029 DEP26May25'!$J$949</f>
        <v>7965.1736827932873</v>
      </c>
      <c r="K318" s="7">
        <f>BASE!K324*'FM-029 DEP26May25'!$K$949</f>
        <v>0</v>
      </c>
      <c r="L318" s="7">
        <f>BASE!L324*'FM-029 DEP26May25'!$L$949</f>
        <v>7944.0803649422505</v>
      </c>
      <c r="M318" s="36">
        <f>BASE!M324*$M$949</f>
        <v>0</v>
      </c>
      <c r="N318" s="1">
        <f t="shared" si="25"/>
        <v>5</v>
      </c>
      <c r="O318" s="8">
        <f t="shared" si="29"/>
        <v>8908</v>
      </c>
      <c r="P318" s="9">
        <f t="shared" si="26"/>
        <v>8908</v>
      </c>
      <c r="Q318" s="40">
        <f t="array" ref="Q318">IFERROR(_xlfn.STDEV.P(IF((F318:M318&lt;&gt;0)*(F318:M318&lt;&gt;""), F318:M318)), 0)</f>
        <v>998.04922142259306</v>
      </c>
      <c r="R318" s="11">
        <f t="shared" si="30"/>
        <v>11.203965215790223</v>
      </c>
      <c r="S318" s="12">
        <f t="shared" si="27"/>
        <v>88.79603478420978</v>
      </c>
      <c r="T318" s="37" t="str">
        <f t="shared" si="28"/>
        <v>ALTO</v>
      </c>
    </row>
    <row r="319" spans="2:20" ht="18" hidden="1">
      <c r="B319" s="27">
        <v>310</v>
      </c>
      <c r="C319" s="33" t="s">
        <v>356</v>
      </c>
      <c r="D319" s="32" t="s">
        <v>38</v>
      </c>
      <c r="E319" s="32">
        <v>1</v>
      </c>
      <c r="F319" s="7">
        <f>BASE!F325</f>
        <v>0</v>
      </c>
      <c r="G319" s="7">
        <f>BASE!G325</f>
        <v>11703</v>
      </c>
      <c r="H319" s="40">
        <f>BASE!H325*'FM-029 DEP26May25'!$H$949</f>
        <v>9847.7646332475833</v>
      </c>
      <c r="I319" s="7">
        <f>BASE!I325*'FM-029 DEP26May25'!$I$949</f>
        <v>8096.4139299096314</v>
      </c>
      <c r="J319" s="7">
        <f>BASE!J325*'FM-029 DEP26May25'!$J$949</f>
        <v>6770.3976303742938</v>
      </c>
      <c r="K319" s="7">
        <f>BASE!K325*'FM-029 DEP26May25'!$K$949</f>
        <v>0</v>
      </c>
      <c r="L319" s="7">
        <f>BASE!L325*'FM-029 DEP26May25'!$L$949</f>
        <v>6619.1099679704948</v>
      </c>
      <c r="M319" s="36">
        <f>BASE!M325*$M$949</f>
        <v>0</v>
      </c>
      <c r="N319" s="1">
        <f t="shared" si="25"/>
        <v>5</v>
      </c>
      <c r="O319" s="8">
        <f t="shared" si="29"/>
        <v>8607</v>
      </c>
      <c r="P319" s="9">
        <f t="shared" si="26"/>
        <v>8607</v>
      </c>
      <c r="Q319" s="40">
        <f t="array" ref="Q319">IFERROR(_xlfn.STDEV.P(IF((F319:M319&lt;&gt;0)*(F319:M319&lt;&gt;""), F319:M319)), 0)</f>
        <v>1934.4366355617469</v>
      </c>
      <c r="R319" s="11">
        <f t="shared" si="30"/>
        <v>22.475155519481198</v>
      </c>
      <c r="S319" s="12">
        <f t="shared" si="27"/>
        <v>77.524844480518794</v>
      </c>
      <c r="T319" s="37" t="str">
        <f t="shared" si="28"/>
        <v>ALTO</v>
      </c>
    </row>
    <row r="320" spans="2:20" ht="18" hidden="1">
      <c r="B320" s="27">
        <v>311</v>
      </c>
      <c r="C320" s="33" t="s">
        <v>357</v>
      </c>
      <c r="D320" s="32" t="s">
        <v>38</v>
      </c>
      <c r="E320" s="32">
        <v>1</v>
      </c>
      <c r="F320" s="7">
        <f>BASE!F326</f>
        <v>0</v>
      </c>
      <c r="G320" s="7">
        <f>BASE!G326</f>
        <v>165299</v>
      </c>
      <c r="H320" s="40">
        <f>BASE!H326*'FM-029 DEP26May25'!$H$949</f>
        <v>134351.50425099075</v>
      </c>
      <c r="I320" s="7">
        <f>BASE!I326*'FM-029 DEP26May25'!$I$949</f>
        <v>104325.40665638086</v>
      </c>
      <c r="J320" s="7">
        <f>BASE!J326*'FM-029 DEP26May25'!$J$949</f>
        <v>100228.43550848219</v>
      </c>
      <c r="K320" s="7">
        <f>BASE!K326*'FM-029 DEP26May25'!$K$949</f>
        <v>96845.476575121167</v>
      </c>
      <c r="L320" s="7">
        <f>BASE!L326*'FM-029 DEP26May25'!$L$949</f>
        <v>95242.834125982728</v>
      </c>
      <c r="M320" s="36">
        <f>BASE!M326*$M$949</f>
        <v>0</v>
      </c>
      <c r="N320" s="1">
        <f t="shared" si="25"/>
        <v>6</v>
      </c>
      <c r="O320" s="8">
        <f t="shared" si="29"/>
        <v>116049</v>
      </c>
      <c r="P320" s="9">
        <f t="shared" si="26"/>
        <v>116049</v>
      </c>
      <c r="Q320" s="40">
        <f t="array" ref="Q320">IFERROR(_xlfn.STDEV.P(IF((F320:M320&lt;&gt;0)*(F320:M320&lt;&gt;""), F320:M320)), 0)</f>
        <v>25657.84127572177</v>
      </c>
      <c r="R320" s="11">
        <f t="shared" si="30"/>
        <v>22.109489332714428</v>
      </c>
      <c r="S320" s="12">
        <f t="shared" si="27"/>
        <v>77.890510667285568</v>
      </c>
      <c r="T320" s="37" t="str">
        <f t="shared" si="28"/>
        <v>ALTO</v>
      </c>
    </row>
    <row r="321" spans="2:20" ht="18" hidden="1">
      <c r="B321" s="27">
        <v>312</v>
      </c>
      <c r="C321" s="31" t="s">
        <v>358</v>
      </c>
      <c r="D321" s="32" t="s">
        <v>38</v>
      </c>
      <c r="E321" s="32">
        <v>1</v>
      </c>
      <c r="F321" s="7">
        <f>BASE!F327</f>
        <v>0</v>
      </c>
      <c r="G321" s="7">
        <f>BASE!G327</f>
        <v>135128</v>
      </c>
      <c r="H321" s="40">
        <f>BASE!H327*'FM-029 DEP26May25'!$H$949</f>
        <v>109840.29895265243</v>
      </c>
      <c r="I321" s="7">
        <f>BASE!I327*'FM-029 DEP26May25'!$I$949</f>
        <v>85308.4505179634</v>
      </c>
      <c r="J321" s="7">
        <f>BASE!J327*'FM-029 DEP26May25'!$J$949</f>
        <v>68765.999461448708</v>
      </c>
      <c r="K321" s="7">
        <f>BASE!K327*'FM-029 DEP26May25'!$K$949</f>
        <v>64283.021001615511</v>
      </c>
      <c r="L321" s="7">
        <f>BASE!L327*'FM-029 DEP26May25'!$L$949</f>
        <v>70084.187129962156</v>
      </c>
      <c r="M321" s="36">
        <f>BASE!M327*$M$949</f>
        <v>0</v>
      </c>
      <c r="N321" s="1">
        <f t="shared" si="25"/>
        <v>6</v>
      </c>
      <c r="O321" s="8">
        <f t="shared" si="29"/>
        <v>88902</v>
      </c>
      <c r="P321" s="9">
        <f t="shared" si="26"/>
        <v>88902</v>
      </c>
      <c r="Q321" s="40">
        <f t="array" ref="Q321">IFERROR(_xlfn.STDEV.P(IF((F321:M321&lt;&gt;0)*(F321:M321&lt;&gt;""), F321:M321)), 0)</f>
        <v>25670.449165133032</v>
      </c>
      <c r="R321" s="11">
        <f t="shared" si="30"/>
        <v>28.874996248827962</v>
      </c>
      <c r="S321" s="12">
        <f t="shared" si="27"/>
        <v>71.125003751172045</v>
      </c>
      <c r="T321" s="37" t="str">
        <f t="shared" si="28"/>
        <v>ALTO</v>
      </c>
    </row>
    <row r="322" spans="2:20" ht="18" hidden="1">
      <c r="B322" s="27">
        <v>313</v>
      </c>
      <c r="C322" s="31" t="s">
        <v>359</v>
      </c>
      <c r="D322" s="32" t="s">
        <v>38</v>
      </c>
      <c r="E322" s="32">
        <v>1</v>
      </c>
      <c r="F322" s="7">
        <f>BASE!F328</f>
        <v>0</v>
      </c>
      <c r="G322" s="7">
        <f>BASE!G328</f>
        <v>155825</v>
      </c>
      <c r="H322" s="40">
        <f>BASE!H328*'FM-029 DEP26May25'!$H$949</f>
        <v>126642.05463992211</v>
      </c>
      <c r="I322" s="7">
        <f>BASE!I328*'FM-029 DEP26May25'!$I$949</f>
        <v>98327.258100066116</v>
      </c>
      <c r="J322" s="7">
        <f>BASE!J328*'FM-029 DEP26May25'!$J$949</f>
        <v>80049.995512072535</v>
      </c>
      <c r="K322" s="7">
        <f>BASE!K328*'FM-029 DEP26May25'!$K$949</f>
        <v>76342.148626817449</v>
      </c>
      <c r="L322" s="7">
        <f>BASE!L328*'FM-029 DEP26May25'!$L$949</f>
        <v>78484.757837523051</v>
      </c>
      <c r="M322" s="36">
        <f>BASE!M328*$M$949</f>
        <v>0</v>
      </c>
      <c r="N322" s="1">
        <f t="shared" si="25"/>
        <v>6</v>
      </c>
      <c r="O322" s="8">
        <f t="shared" si="29"/>
        <v>102612</v>
      </c>
      <c r="P322" s="9">
        <f t="shared" si="26"/>
        <v>102612</v>
      </c>
      <c r="Q322" s="40">
        <f t="array" ref="Q322">IFERROR(_xlfn.STDEV.P(IF((F322:M322&lt;&gt;0)*(F322:M322&lt;&gt;""), F322:M322)), 0)</f>
        <v>29463.81639710279</v>
      </c>
      <c r="R322" s="11">
        <f t="shared" si="30"/>
        <v>28.713811637140672</v>
      </c>
      <c r="S322" s="12">
        <f t="shared" si="27"/>
        <v>71.28618836285932</v>
      </c>
      <c r="T322" s="37" t="str">
        <f t="shared" si="28"/>
        <v>ALTO</v>
      </c>
    </row>
    <row r="323" spans="2:20" ht="18" hidden="1">
      <c r="B323" s="27">
        <v>314</v>
      </c>
      <c r="C323" s="33" t="s">
        <v>360</v>
      </c>
      <c r="D323" s="32" t="s">
        <v>38</v>
      </c>
      <c r="E323" s="32">
        <v>1</v>
      </c>
      <c r="F323" s="7">
        <f>BASE!F329</f>
        <v>0</v>
      </c>
      <c r="G323" s="7">
        <f>BASE!G329</f>
        <v>144214</v>
      </c>
      <c r="H323" s="40">
        <f>BASE!H329*'FM-029 DEP26May25'!$H$949</f>
        <v>117222.15155475213</v>
      </c>
      <c r="I323" s="7">
        <f>BASE!I329*'FM-029 DEP26May25'!$I$949</f>
        <v>91034.943795459549</v>
      </c>
      <c r="J323" s="7">
        <f>BASE!J329*'FM-029 DEP26May25'!$J$949</f>
        <v>83899.82945875595</v>
      </c>
      <c r="K323" s="7">
        <f>BASE!K329*'FM-029 DEP26May25'!$K$949</f>
        <v>79725.169628432952</v>
      </c>
      <c r="L323" s="7">
        <f>BASE!L329*'FM-029 DEP26May25'!$L$949</f>
        <v>82920.465883723198</v>
      </c>
      <c r="M323" s="36">
        <f>BASE!M329*$M$949</f>
        <v>0</v>
      </c>
      <c r="N323" s="1">
        <f t="shared" si="25"/>
        <v>6</v>
      </c>
      <c r="O323" s="8">
        <f t="shared" si="29"/>
        <v>99836</v>
      </c>
      <c r="P323" s="9">
        <f t="shared" si="26"/>
        <v>99836</v>
      </c>
      <c r="Q323" s="40">
        <f t="array" ref="Q323">IFERROR(_xlfn.STDEV.P(IF((F323:M323&lt;&gt;0)*(F323:M323&lt;&gt;""), F323:M323)), 0)</f>
        <v>23429.632463828202</v>
      </c>
      <c r="R323" s="11">
        <f t="shared" si="30"/>
        <v>23.46812018092492</v>
      </c>
      <c r="S323" s="12">
        <f t="shared" si="27"/>
        <v>76.531879819075073</v>
      </c>
      <c r="T323" s="37" t="str">
        <f t="shared" si="28"/>
        <v>ALTO</v>
      </c>
    </row>
    <row r="324" spans="2:20" ht="18" hidden="1">
      <c r="B324" s="27">
        <v>315</v>
      </c>
      <c r="C324" s="31" t="s">
        <v>361</v>
      </c>
      <c r="D324" s="32" t="s">
        <v>38</v>
      </c>
      <c r="E324" s="32">
        <v>1</v>
      </c>
      <c r="F324" s="7">
        <f>BASE!F330</f>
        <v>0</v>
      </c>
      <c r="G324" s="7">
        <f>BASE!G330</f>
        <v>24451</v>
      </c>
      <c r="H324" s="40">
        <f>BASE!H330*'FM-029 DEP26May25'!$H$949</f>
        <v>19910.949117847456</v>
      </c>
      <c r="I324" s="7">
        <f>BASE!I330*'FM-029 DEP26May25'!$I$949</f>
        <v>15511.516420542206</v>
      </c>
      <c r="J324" s="7">
        <f>BASE!J330*'FM-029 DEP26May25'!$J$949</f>
        <v>13142.536576608923</v>
      </c>
      <c r="K324" s="7">
        <f>BASE!K330*'FM-029 DEP26May25'!$K$949</f>
        <v>12913.66720516963</v>
      </c>
      <c r="L324" s="7">
        <f>BASE!L330*'FM-029 DEP26May25'!$L$949</f>
        <v>12134.317189168205</v>
      </c>
      <c r="M324" s="36">
        <f>BASE!M330*$M$949</f>
        <v>0</v>
      </c>
      <c r="N324" s="1">
        <f t="shared" si="25"/>
        <v>6</v>
      </c>
      <c r="O324" s="8">
        <f t="shared" si="29"/>
        <v>16344</v>
      </c>
      <c r="P324" s="9">
        <f t="shared" si="26"/>
        <v>16344</v>
      </c>
      <c r="Q324" s="40">
        <f t="array" ref="Q324">IFERROR(_xlfn.STDEV.P(IF((F324:M324&lt;&gt;0)*(F324:M324&lt;&gt;""), F324:M324)), 0)</f>
        <v>4451.1718386241064</v>
      </c>
      <c r="R324" s="11">
        <f t="shared" si="30"/>
        <v>27.234286824670257</v>
      </c>
      <c r="S324" s="12">
        <f t="shared" si="27"/>
        <v>72.765713175329751</v>
      </c>
      <c r="T324" s="37" t="str">
        <f t="shared" si="28"/>
        <v>ALTO</v>
      </c>
    </row>
    <row r="325" spans="2:20" ht="18" hidden="1">
      <c r="B325" s="27">
        <v>316</v>
      </c>
      <c r="C325" s="33" t="s">
        <v>362</v>
      </c>
      <c r="D325" s="32" t="s">
        <v>88</v>
      </c>
      <c r="E325" s="32">
        <v>1</v>
      </c>
      <c r="F325" s="7">
        <f>BASE!F331</f>
        <v>0</v>
      </c>
      <c r="G325" s="7">
        <f>BASE!G331</f>
        <v>94850</v>
      </c>
      <c r="H325" s="40">
        <f>BASE!H331*'FM-029 DEP26May25'!$H$949</f>
        <v>76414.484137523454</v>
      </c>
      <c r="I325" s="7">
        <f>BASE!I331*'FM-029 DEP26May25'!$I$949</f>
        <v>58431.963852766137</v>
      </c>
      <c r="J325" s="7"/>
      <c r="K325" s="7"/>
      <c r="L325" s="7"/>
      <c r="M325" s="36">
        <f>BASE!M331*$M$949</f>
        <v>0</v>
      </c>
      <c r="N325" s="1">
        <f t="shared" si="25"/>
        <v>3</v>
      </c>
      <c r="O325" s="8">
        <f t="shared" si="29"/>
        <v>76565</v>
      </c>
      <c r="P325" s="9">
        <f t="shared" si="26"/>
        <v>76565</v>
      </c>
      <c r="Q325" s="40">
        <f t="array" ref="Q325">IFERROR(_xlfn.STDEV.P(IF((F325:M325&lt;&gt;0)*(F325:M325&lt;&gt;""), F325:M325)), 0)</f>
        <v>14867.984387522643</v>
      </c>
      <c r="R325" s="11">
        <f t="shared" si="30"/>
        <v>19.418774097201911</v>
      </c>
      <c r="S325" s="12">
        <f t="shared" si="27"/>
        <v>80.581225902798082</v>
      </c>
      <c r="T325" s="37" t="str">
        <f t="shared" si="28"/>
        <v>ALTO</v>
      </c>
    </row>
    <row r="326" spans="2:20" ht="18">
      <c r="B326" s="27">
        <v>317</v>
      </c>
      <c r="C326" s="33" t="s">
        <v>363</v>
      </c>
      <c r="D326" s="32" t="s">
        <v>88</v>
      </c>
      <c r="E326" s="32">
        <v>1</v>
      </c>
      <c r="F326" s="7">
        <f>BASE!F332</f>
        <v>0</v>
      </c>
      <c r="G326" s="7">
        <f>BASE!G332</f>
        <v>40660</v>
      </c>
      <c r="H326" s="40">
        <f>BASE!H332*'FM-029 DEP26May25'!$H$949</f>
        <v>52710.358743099488</v>
      </c>
      <c r="I326" s="7">
        <f>BASE!I332*'FM-029 DEP26May25'!$I$949</f>
        <v>0</v>
      </c>
      <c r="J326" s="7"/>
      <c r="K326" s="7"/>
      <c r="L326" s="7"/>
      <c r="M326" s="36">
        <f>BASE!M332*$M$949</f>
        <v>0</v>
      </c>
      <c r="N326" s="1">
        <f t="shared" si="25"/>
        <v>2</v>
      </c>
      <c r="O326" s="8">
        <f t="shared" si="29"/>
        <v>46685</v>
      </c>
      <c r="P326" s="9">
        <f t="shared" si="26"/>
        <v>46685</v>
      </c>
      <c r="Q326" s="40">
        <f t="array" ref="Q326">IFERROR(_xlfn.STDEV.P(IF((F326:M326&lt;&gt;0)*(F326:M326&lt;&gt;""), F326:M326)), 0)</f>
        <v>6025.1793715497133</v>
      </c>
      <c r="R326" s="11">
        <f t="shared" si="30"/>
        <v>12.906028427867009</v>
      </c>
      <c r="S326" s="12">
        <f t="shared" si="27"/>
        <v>87.093971572132986</v>
      </c>
      <c r="T326" s="37" t="str">
        <f t="shared" si="28"/>
        <v>ALTO</v>
      </c>
    </row>
    <row r="327" spans="2:20" ht="18" hidden="1">
      <c r="B327" s="27">
        <v>318</v>
      </c>
      <c r="C327" s="31" t="s">
        <v>364</v>
      </c>
      <c r="D327" s="32" t="s">
        <v>38</v>
      </c>
      <c r="E327" s="32">
        <v>1</v>
      </c>
      <c r="F327" s="7">
        <f>BASE!F333</f>
        <v>0</v>
      </c>
      <c r="G327" s="7">
        <f>BASE!G333</f>
        <v>65424</v>
      </c>
      <c r="H327" s="40">
        <f>BASE!H333*'FM-029 DEP26May25'!$H$949</f>
        <v>102112.98041382186</v>
      </c>
      <c r="I327" s="7">
        <f>BASE!I333*'FM-029 DEP26May25'!$I$949</f>
        <v>67218.382190875025</v>
      </c>
      <c r="J327" s="7">
        <f>BASE!J333*'FM-029 DEP26May25'!$J$949</f>
        <v>55225.204200700122</v>
      </c>
      <c r="K327" s="7">
        <f>BASE!K333*'FM-029 DEP26May25'!$K$949</f>
        <v>56285.767366720516</v>
      </c>
      <c r="L327" s="7">
        <f>BASE!L333*'FM-029 DEP26May25'!$L$949</f>
        <v>46129.928176259345</v>
      </c>
      <c r="M327" s="36">
        <f>BASE!M333*$M$949</f>
        <v>0</v>
      </c>
      <c r="N327" s="1">
        <f t="shared" si="25"/>
        <v>6</v>
      </c>
      <c r="O327" s="8">
        <f t="shared" si="29"/>
        <v>65399</v>
      </c>
      <c r="P327" s="9">
        <f t="shared" si="26"/>
        <v>65399</v>
      </c>
      <c r="Q327" s="40">
        <f t="array" ref="Q327">IFERROR(_xlfn.STDEV.P(IF((F327:M327&lt;&gt;0)*(F327:M327&lt;&gt;""), F327:M327)), 0)</f>
        <v>17837.60724084805</v>
      </c>
      <c r="R327" s="11">
        <f t="shared" si="30"/>
        <v>27.275045858267021</v>
      </c>
      <c r="S327" s="12">
        <f t="shared" si="27"/>
        <v>72.724954141732979</v>
      </c>
      <c r="T327" s="37" t="str">
        <f t="shared" si="28"/>
        <v>ALTO</v>
      </c>
    </row>
    <row r="328" spans="2:20" ht="18" hidden="1">
      <c r="B328" s="27">
        <v>319</v>
      </c>
      <c r="C328" s="33" t="s">
        <v>365</v>
      </c>
      <c r="D328" s="32" t="s">
        <v>38</v>
      </c>
      <c r="E328" s="32">
        <v>1</v>
      </c>
      <c r="F328" s="7">
        <f>BASE!F334</f>
        <v>0</v>
      </c>
      <c r="G328" s="7">
        <f>BASE!G334</f>
        <v>0</v>
      </c>
      <c r="H328" s="40">
        <f>BASE!H334*'FM-029 DEP26May25'!$H$949</f>
        <v>210913.90340165471</v>
      </c>
      <c r="I328" s="7">
        <f>BASE!I334*'FM-029 DEP26May25'!$I$949</f>
        <v>144718.3733744765</v>
      </c>
      <c r="J328" s="7">
        <f>BASE!J334*'FM-029 DEP26May25'!$J$949</f>
        <v>123592.94497800917</v>
      </c>
      <c r="K328" s="7">
        <f>BASE!K334*'FM-029 DEP26May25'!$K$949</f>
        <v>120692.47172859451</v>
      </c>
      <c r="L328" s="7">
        <f>BASE!L334*'FM-029 DEP26May25'!$L$949</f>
        <v>114627.88314083278</v>
      </c>
      <c r="M328" s="36">
        <f>BASE!M334*$M$949</f>
        <v>0</v>
      </c>
      <c r="N328" s="1">
        <f t="shared" ref="N328:N391" si="31">COUNTIF(F328:M328,"&gt;0")</f>
        <v>5</v>
      </c>
      <c r="O328" s="8">
        <f t="shared" si="29"/>
        <v>142909</v>
      </c>
      <c r="P328" s="9">
        <f t="shared" ref="P328:P391" si="32">IFERROR(ROUND(+O328*E328,0),0)</f>
        <v>142909</v>
      </c>
      <c r="Q328" s="40">
        <f t="array" ref="Q328">IFERROR(_xlfn.STDEV.P(IF((F328:M328&lt;&gt;0)*(F328:M328&lt;&gt;""), F328:M328)), 0)</f>
        <v>35480.829752018879</v>
      </c>
      <c r="R328" s="11">
        <f t="shared" si="30"/>
        <v>24.827568419077089</v>
      </c>
      <c r="S328" s="12">
        <f t="shared" ref="S328:S391" si="33">IFERROR(100-R328,0)</f>
        <v>75.172431580922904</v>
      </c>
      <c r="T328" s="37" t="str">
        <f t="shared" ref="T328:T353" si="34">IF(S328&gt;70,"ALTO","BAJO")</f>
        <v>ALTO</v>
      </c>
    </row>
    <row r="329" spans="2:20" ht="18" hidden="1">
      <c r="B329" s="27">
        <v>320</v>
      </c>
      <c r="C329" s="33" t="s">
        <v>366</v>
      </c>
      <c r="D329" s="32" t="s">
        <v>38</v>
      </c>
      <c r="E329" s="32">
        <v>1</v>
      </c>
      <c r="F329" s="7">
        <f>BASE!F335</f>
        <v>0</v>
      </c>
      <c r="G329" s="7">
        <f>BASE!G335</f>
        <v>0</v>
      </c>
      <c r="H329" s="40">
        <f>BASE!H335*'FM-029 DEP26May25'!$H$949</f>
        <v>736860.97411916836</v>
      </c>
      <c r="I329" s="7">
        <f>BASE!I335*'FM-029 DEP26May25'!$I$949</f>
        <v>505512.44214238477</v>
      </c>
      <c r="J329" s="7">
        <f>BASE!J335*'FM-029 DEP26May25'!$J$949</f>
        <v>469015.97702181136</v>
      </c>
      <c r="K329" s="7">
        <f>BASE!K335*'FM-029 DEP26May25'!$K$949</f>
        <v>457521.6155088853</v>
      </c>
      <c r="L329" s="7">
        <f>BASE!L335*'FM-029 DEP26May25'!$L$949</f>
        <v>434745.32466271962</v>
      </c>
      <c r="M329" s="36">
        <f>BASE!M335*$M$949</f>
        <v>0</v>
      </c>
      <c r="N329" s="1">
        <f t="shared" si="31"/>
        <v>5</v>
      </c>
      <c r="O329" s="8">
        <f t="shared" ref="O329:O392" si="35">IFERROR(ROUND(AVERAGEIF(F329:M329,"&gt;0"),0),0)</f>
        <v>520731</v>
      </c>
      <c r="P329" s="9">
        <f t="shared" si="32"/>
        <v>520731</v>
      </c>
      <c r="Q329" s="40">
        <f t="array" ref="Q329">IFERROR(_xlfn.STDEV.P(IF((F329:M329&lt;&gt;0)*(F329:M329&lt;&gt;""), F329:M329)), 0)</f>
        <v>110460.10724985793</v>
      </c>
      <c r="R329" s="11">
        <f t="shared" si="30"/>
        <v>21.21250842562819</v>
      </c>
      <c r="S329" s="12">
        <f t="shared" si="33"/>
        <v>78.787491574371813</v>
      </c>
      <c r="T329" s="37" t="str">
        <f t="shared" si="34"/>
        <v>ALTO</v>
      </c>
    </row>
    <row r="330" spans="2:20" ht="39.75" hidden="1" customHeight="1">
      <c r="B330" s="27">
        <v>321</v>
      </c>
      <c r="C330" s="31" t="s">
        <v>367</v>
      </c>
      <c r="D330" s="32" t="s">
        <v>38</v>
      </c>
      <c r="E330" s="32">
        <v>1</v>
      </c>
      <c r="F330" s="7">
        <f>BASE!F336</f>
        <v>0</v>
      </c>
      <c r="G330" s="7">
        <f>BASE!G336</f>
        <v>15504116</v>
      </c>
      <c r="H330" s="40">
        <f>BASE!H336*'FM-029 DEP26May25'!$H$949</f>
        <v>14716139.111215321</v>
      </c>
      <c r="I330" s="7">
        <f>BASE!I336*'FM-029 DEP26May25'!$I$949</f>
        <v>11599054.511791931</v>
      </c>
      <c r="J330" s="7"/>
      <c r="K330" s="7"/>
      <c r="L330" s="7"/>
      <c r="M330" s="36">
        <f>BASE!M336*$M$949</f>
        <v>0</v>
      </c>
      <c r="N330" s="1">
        <f t="shared" si="31"/>
        <v>3</v>
      </c>
      <c r="O330" s="8">
        <f t="shared" si="35"/>
        <v>13939770</v>
      </c>
      <c r="P330" s="9">
        <f t="shared" si="32"/>
        <v>13939770</v>
      </c>
      <c r="Q330" s="40">
        <f t="array" ref="Q330">IFERROR(_xlfn.STDEV.P(IF((F330:M330&lt;&gt;0)*(F330:M330&lt;&gt;""), F330:M330)), 0)</f>
        <v>1686107.5886295368</v>
      </c>
      <c r="R330" s="11">
        <f t="shared" si="30"/>
        <v>12.095662902827929</v>
      </c>
      <c r="S330" s="12">
        <f t="shared" si="33"/>
        <v>87.904337097172075</v>
      </c>
      <c r="T330" s="37" t="str">
        <f t="shared" si="34"/>
        <v>ALTO</v>
      </c>
    </row>
    <row r="331" spans="2:20" ht="39.75" hidden="1" customHeight="1">
      <c r="B331" s="27">
        <v>322</v>
      </c>
      <c r="C331" s="31" t="s">
        <v>368</v>
      </c>
      <c r="D331" s="32" t="s">
        <v>38</v>
      </c>
      <c r="E331" s="32">
        <v>1</v>
      </c>
      <c r="F331" s="7">
        <f>BASE!F337</f>
        <v>0</v>
      </c>
      <c r="G331" s="7">
        <f>BASE!G337</f>
        <v>21825024.48</v>
      </c>
      <c r="H331" s="40">
        <f>BASE!H337*'FM-029 DEP26May25'!$H$949</f>
        <v>20780197.99960022</v>
      </c>
      <c r="I331" s="7">
        <f>BASE!I337*'FM-029 DEP26May25'!$I$949</f>
        <v>14254543.539783997</v>
      </c>
      <c r="J331" s="7"/>
      <c r="K331" s="7"/>
      <c r="L331" s="7"/>
      <c r="M331" s="36">
        <f>BASE!M337*$M$949</f>
        <v>0</v>
      </c>
      <c r="N331" s="1">
        <f t="shared" si="31"/>
        <v>3</v>
      </c>
      <c r="O331" s="8">
        <f t="shared" si="35"/>
        <v>18953255</v>
      </c>
      <c r="P331" s="9">
        <f t="shared" si="32"/>
        <v>18953255</v>
      </c>
      <c r="Q331" s="40">
        <f t="array" ref="Q331">IFERROR(_xlfn.STDEV.P(IF((F331:M331&lt;&gt;0)*(F331:M331&lt;&gt;""), F331:M331)), 0)</f>
        <v>3349759.6956802984</v>
      </c>
      <c r="R331" s="11">
        <f t="shared" si="30"/>
        <v>17.673796377879675</v>
      </c>
      <c r="S331" s="12">
        <f t="shared" si="33"/>
        <v>82.326203622120318</v>
      </c>
      <c r="T331" s="37" t="str">
        <f t="shared" si="34"/>
        <v>ALTO</v>
      </c>
    </row>
    <row r="332" spans="2:20" ht="18" hidden="1">
      <c r="B332" s="27">
        <v>323</v>
      </c>
      <c r="C332" s="33" t="s">
        <v>369</v>
      </c>
      <c r="D332" s="32" t="s">
        <v>38</v>
      </c>
      <c r="E332" s="32">
        <v>1</v>
      </c>
      <c r="F332" s="7">
        <f>BASE!F338</f>
        <v>0</v>
      </c>
      <c r="G332" s="7">
        <f>BASE!G338</f>
        <v>139459.32</v>
      </c>
      <c r="H332" s="40">
        <f>BASE!H338*'FM-029 DEP26May25'!$H$949</f>
        <v>132783.00948077592</v>
      </c>
      <c r="I332" s="7">
        <f>BASE!I338*'FM-029 DEP26May25'!$I$949</f>
        <v>114817.82014547057</v>
      </c>
      <c r="J332" s="7">
        <f>BASE!J338*'FM-029 DEP26May25'!$J$949</f>
        <v>98635.400771923538</v>
      </c>
      <c r="K332" s="7">
        <f>BASE!K338*'FM-029 DEP26May25'!$K$949</f>
        <v>96318.416801292406</v>
      </c>
      <c r="L332" s="7">
        <f>BASE!L338*'FM-029 DEP26May25'!$L$949</f>
        <v>91352.617684169672</v>
      </c>
      <c r="M332" s="36">
        <f>BASE!M338*$M$949</f>
        <v>0</v>
      </c>
      <c r="N332" s="1">
        <f t="shared" si="31"/>
        <v>6</v>
      </c>
      <c r="O332" s="8">
        <f t="shared" si="35"/>
        <v>112228</v>
      </c>
      <c r="P332" s="9">
        <f t="shared" si="32"/>
        <v>112228</v>
      </c>
      <c r="Q332" s="40">
        <f t="array" ref="Q332">IFERROR(_xlfn.STDEV.P(IF((F332:M332&lt;&gt;0)*(F332:M332&lt;&gt;""), F332:M332)), 0)</f>
        <v>18459.033695876824</v>
      </c>
      <c r="R332" s="11">
        <f t="shared" si="30"/>
        <v>16.447797070140094</v>
      </c>
      <c r="S332" s="12">
        <f t="shared" si="33"/>
        <v>83.552202929859902</v>
      </c>
      <c r="T332" s="37" t="str">
        <f t="shared" si="34"/>
        <v>ALTO</v>
      </c>
    </row>
    <row r="333" spans="2:20" ht="18" hidden="1">
      <c r="B333" s="27">
        <v>324</v>
      </c>
      <c r="C333" s="33" t="s">
        <v>370</v>
      </c>
      <c r="D333" s="32" t="s">
        <v>38</v>
      </c>
      <c r="E333" s="32">
        <v>1</v>
      </c>
      <c r="F333" s="7">
        <f>BASE!F339</f>
        <v>0</v>
      </c>
      <c r="G333" s="7">
        <f>BASE!G339</f>
        <v>36905.760000000002</v>
      </c>
      <c r="H333" s="40">
        <f>BASE!H339*'FM-029 DEP26May25'!$H$949</f>
        <v>35139.24644385733</v>
      </c>
      <c r="I333" s="7">
        <f>BASE!I339*'FM-029 DEP26May25'!$I$949</f>
        <v>26903.652193079124</v>
      </c>
      <c r="J333" s="7">
        <f>BASE!J339*'FM-029 DEP26May25'!$J$949</f>
        <v>22036.980522394759</v>
      </c>
      <c r="K333" s="7">
        <f>BASE!K339*'FM-029 DEP26May25'!$K$949</f>
        <v>21593.990306946689</v>
      </c>
      <c r="L333" s="7">
        <f>BASE!L339*'FM-029 DEP26May25'!$L$949</f>
        <v>20519.097350286327</v>
      </c>
      <c r="M333" s="36">
        <f>BASE!M339*$M$949</f>
        <v>0</v>
      </c>
      <c r="N333" s="1">
        <f t="shared" si="31"/>
        <v>6</v>
      </c>
      <c r="O333" s="8">
        <f t="shared" si="35"/>
        <v>27183</v>
      </c>
      <c r="P333" s="9">
        <f t="shared" si="32"/>
        <v>27183</v>
      </c>
      <c r="Q333" s="40">
        <f t="array" ref="Q333">IFERROR(_xlfn.STDEV.P(IF((F333:M333&lt;&gt;0)*(F333:M333&lt;&gt;""), F333:M333)), 0)</f>
        <v>6583.2881720811101</v>
      </c>
      <c r="R333" s="11">
        <f t="shared" si="30"/>
        <v>24.218401839683295</v>
      </c>
      <c r="S333" s="12">
        <f t="shared" si="33"/>
        <v>75.781598160316705</v>
      </c>
      <c r="T333" s="37" t="str">
        <f t="shared" si="34"/>
        <v>ALTO</v>
      </c>
    </row>
    <row r="334" spans="2:20" ht="18" hidden="1">
      <c r="B334" s="27">
        <v>325</v>
      </c>
      <c r="C334" s="33" t="s">
        <v>371</v>
      </c>
      <c r="D334" s="32" t="s">
        <v>88</v>
      </c>
      <c r="E334" s="32">
        <v>1</v>
      </c>
      <c r="F334" s="7">
        <f>BASE!F340</f>
        <v>0</v>
      </c>
      <c r="G334" s="7">
        <f>BASE!G340</f>
        <v>25731</v>
      </c>
      <c r="H334" s="40">
        <f>BASE!H340*'FM-029 DEP26May25'!$H$949</f>
        <v>24499.292679830352</v>
      </c>
      <c r="I334" s="7">
        <f>BASE!I340*'FM-029 DEP26May25'!$I$949</f>
        <v>18746.387480714126</v>
      </c>
      <c r="J334" s="7">
        <f>BASE!J340*'FM-029 DEP26May25'!$J$949</f>
        <v>13142.536576608923</v>
      </c>
      <c r="K334" s="7"/>
      <c r="L334" s="7"/>
      <c r="M334" s="36">
        <f>BASE!M340*$M$949</f>
        <v>0</v>
      </c>
      <c r="N334" s="1">
        <f t="shared" si="31"/>
        <v>4</v>
      </c>
      <c r="O334" s="8">
        <f t="shared" si="35"/>
        <v>20530</v>
      </c>
      <c r="P334" s="9">
        <f t="shared" si="32"/>
        <v>20530</v>
      </c>
      <c r="Q334" s="40">
        <f t="array" ref="Q334">IFERROR(_xlfn.STDEV.P(IF((F334:M334&lt;&gt;0)*(F334:M334&lt;&gt;""), F334:M334)), 0)</f>
        <v>5014.0197116603395</v>
      </c>
      <c r="R334" s="11">
        <f t="shared" si="30"/>
        <v>24.422891922359181</v>
      </c>
      <c r="S334" s="12">
        <f t="shared" si="33"/>
        <v>75.577108077640816</v>
      </c>
      <c r="T334" s="37" t="str">
        <f t="shared" si="34"/>
        <v>ALTO</v>
      </c>
    </row>
    <row r="335" spans="2:20" ht="18" hidden="1">
      <c r="B335" s="27">
        <v>326</v>
      </c>
      <c r="C335" s="33" t="s">
        <v>372</v>
      </c>
      <c r="D335" s="32" t="s">
        <v>38</v>
      </c>
      <c r="E335" s="32">
        <v>1</v>
      </c>
      <c r="F335" s="7">
        <f>BASE!F341</f>
        <v>0</v>
      </c>
      <c r="G335" s="7">
        <f>BASE!G341</f>
        <v>136015.20000000001</v>
      </c>
      <c r="H335" s="40">
        <f>BASE!H341*'FM-029 DEP26May25'!$H$949</f>
        <v>129504.06123645969</v>
      </c>
      <c r="I335" s="7">
        <f>BASE!I341*'FM-029 DEP26May25'!$I$949</f>
        <v>100551.57152303284</v>
      </c>
      <c r="J335" s="7">
        <f>BASE!J341*'FM-029 DEP26May25'!$J$949</f>
        <v>90404.7212997038</v>
      </c>
      <c r="K335" s="7">
        <f>BASE!K341*'FM-029 DEP26May25'!$K$949</f>
        <v>87342.940226171253</v>
      </c>
      <c r="L335" s="7">
        <f>BASE!L341*'FM-029 DEP26May25'!$L$949</f>
        <v>85960.863826070083</v>
      </c>
      <c r="M335" s="36">
        <f>BASE!M341*$M$949</f>
        <v>0</v>
      </c>
      <c r="N335" s="1">
        <f t="shared" si="31"/>
        <v>6</v>
      </c>
      <c r="O335" s="8">
        <f t="shared" si="35"/>
        <v>104963</v>
      </c>
      <c r="P335" s="9">
        <f t="shared" si="32"/>
        <v>104963</v>
      </c>
      <c r="Q335" s="40">
        <f t="array" ref="Q335">IFERROR(_xlfn.STDEV.P(IF((F335:M335&lt;&gt;0)*(F335:M335&lt;&gt;""), F335:M335)), 0)</f>
        <v>20287.330515508951</v>
      </c>
      <c r="R335" s="11">
        <f t="shared" si="30"/>
        <v>19.328078004162371</v>
      </c>
      <c r="S335" s="12">
        <f t="shared" si="33"/>
        <v>80.671921995837636</v>
      </c>
      <c r="T335" s="37" t="str">
        <f t="shared" si="34"/>
        <v>ALTO</v>
      </c>
    </row>
    <row r="336" spans="2:20" ht="18" hidden="1">
      <c r="B336" s="27">
        <v>327</v>
      </c>
      <c r="C336" s="33" t="s">
        <v>373</v>
      </c>
      <c r="D336" s="32" t="s">
        <v>38</v>
      </c>
      <c r="E336" s="32">
        <v>1</v>
      </c>
      <c r="F336" s="7">
        <f>BASE!F342</f>
        <v>0</v>
      </c>
      <c r="G336" s="7">
        <f>BASE!G342</f>
        <v>105387.48000000001</v>
      </c>
      <c r="H336" s="40">
        <f>BASE!H342*'FM-029 DEP26May25'!$H$949</f>
        <v>100341.97112897168</v>
      </c>
      <c r="I336" s="7">
        <f>BASE!I342*'FM-029 DEP26May25'!$I$949</f>
        <v>77915.080449636313</v>
      </c>
      <c r="J336" s="7">
        <f>BASE!J342*'FM-029 DEP26May25'!$J$949</f>
        <v>73545.103671124685</v>
      </c>
      <c r="K336" s="7">
        <f>BASE!K342*'FM-029 DEP26May25'!$K$949</f>
        <v>69276.736672051702</v>
      </c>
      <c r="L336" s="7">
        <f>BASE!L342*'FM-029 DEP26May25'!$L$949</f>
        <v>73987.323109773861</v>
      </c>
      <c r="M336" s="36">
        <f>BASE!M342*$M$949</f>
        <v>0</v>
      </c>
      <c r="N336" s="1">
        <f t="shared" si="31"/>
        <v>6</v>
      </c>
      <c r="O336" s="8">
        <f t="shared" si="35"/>
        <v>83409</v>
      </c>
      <c r="P336" s="9">
        <f t="shared" si="32"/>
        <v>83409</v>
      </c>
      <c r="Q336" s="40">
        <f t="array" ref="Q336">IFERROR(_xlfn.STDEV.P(IF((F336:M336&lt;&gt;0)*(F336:M336&lt;&gt;""), F336:M336)), 0)</f>
        <v>14057.90145171302</v>
      </c>
      <c r="R336" s="11">
        <f t="shared" si="30"/>
        <v>16.85417814829697</v>
      </c>
      <c r="S336" s="12">
        <f t="shared" si="33"/>
        <v>83.145821851703033</v>
      </c>
      <c r="T336" s="37" t="str">
        <f t="shared" si="34"/>
        <v>ALTO</v>
      </c>
    </row>
    <row r="337" spans="2:20" ht="18" hidden="1">
      <c r="B337" s="27">
        <v>328</v>
      </c>
      <c r="C337" s="31" t="s">
        <v>374</v>
      </c>
      <c r="D337" s="32" t="s">
        <v>38</v>
      </c>
      <c r="E337" s="32">
        <v>1</v>
      </c>
      <c r="F337" s="7">
        <f>BASE!F343</f>
        <v>0</v>
      </c>
      <c r="G337" s="7">
        <f>BASE!G343</f>
        <v>67107</v>
      </c>
      <c r="H337" s="40">
        <f>BASE!H343*'FM-029 DEP26May25'!$H$949</f>
        <v>56954.229086560517</v>
      </c>
      <c r="I337" s="7">
        <f>BASE!I343*'FM-029 DEP26May25'!$I$949</f>
        <v>44266.770994048929</v>
      </c>
      <c r="J337" s="7">
        <f>BASE!J343*'FM-029 DEP26May25'!$J$949</f>
        <v>31727.941836459926</v>
      </c>
      <c r="K337" s="7"/>
      <c r="L337" s="7"/>
      <c r="M337" s="36">
        <f>BASE!M343*$M$949</f>
        <v>0</v>
      </c>
      <c r="N337" s="1">
        <f t="shared" si="31"/>
        <v>4</v>
      </c>
      <c r="O337" s="8">
        <f t="shared" si="35"/>
        <v>50014</v>
      </c>
      <c r="P337" s="9">
        <f t="shared" si="32"/>
        <v>50014</v>
      </c>
      <c r="Q337" s="40">
        <f t="array" ref="Q337">IFERROR(_xlfn.STDEV.P(IF((F337:M337&lt;&gt;0)*(F337:M337&lt;&gt;""), F337:M337)), 0)</f>
        <v>13301.766735854237</v>
      </c>
      <c r="R337" s="11">
        <f t="shared" si="30"/>
        <v>26.596086567469584</v>
      </c>
      <c r="S337" s="12">
        <f t="shared" si="33"/>
        <v>73.403913432530416</v>
      </c>
      <c r="T337" s="37" t="str">
        <f t="shared" si="34"/>
        <v>ALTO</v>
      </c>
    </row>
    <row r="338" spans="2:20" ht="18" hidden="1">
      <c r="B338" s="27">
        <v>329</v>
      </c>
      <c r="C338" s="33" t="s">
        <v>375</v>
      </c>
      <c r="D338" s="32" t="s">
        <v>38</v>
      </c>
      <c r="E338" s="32">
        <v>1</v>
      </c>
      <c r="F338" s="7">
        <f>BASE!F344</f>
        <v>0</v>
      </c>
      <c r="G338" s="7">
        <f>BASE!G344</f>
        <v>91892</v>
      </c>
      <c r="H338" s="40">
        <f>BASE!H344*'FM-029 DEP26May25'!$H$949</f>
        <v>93880.368306611956</v>
      </c>
      <c r="I338" s="7">
        <f>BASE!I344*'FM-029 DEP26May25'!$I$949</f>
        <v>72919.883182719859</v>
      </c>
      <c r="J338" s="7">
        <f>BASE!J344*'FM-029 DEP26May25'!$J$949</f>
        <v>67438.47051431649</v>
      </c>
      <c r="K338" s="7">
        <f>BASE!K344*'FM-029 DEP26May25'!$K$949</f>
        <v>66329.418416801287</v>
      </c>
      <c r="L338" s="7">
        <f>BASE!L344*'FM-029 DEP26May25'!$L$949</f>
        <v>61507.049403086487</v>
      </c>
      <c r="M338" s="36">
        <f>BASE!M344*$M$949</f>
        <v>0</v>
      </c>
      <c r="N338" s="1">
        <f t="shared" si="31"/>
        <v>6</v>
      </c>
      <c r="O338" s="8">
        <f t="shared" si="35"/>
        <v>75661</v>
      </c>
      <c r="P338" s="9">
        <f t="shared" si="32"/>
        <v>75661</v>
      </c>
      <c r="Q338" s="40">
        <f t="array" ref="Q338">IFERROR(_xlfn.STDEV.P(IF((F338:M338&lt;&gt;0)*(F338:M338&lt;&gt;""), F338:M338)), 0)</f>
        <v>12635.4474076485</v>
      </c>
      <c r="R338" s="11">
        <f t="shared" si="30"/>
        <v>16.700079839875894</v>
      </c>
      <c r="S338" s="12">
        <f t="shared" si="33"/>
        <v>83.299920160124103</v>
      </c>
      <c r="T338" s="37" t="str">
        <f t="shared" si="34"/>
        <v>ALTO</v>
      </c>
    </row>
    <row r="339" spans="2:20" ht="18" hidden="1">
      <c r="B339" s="27">
        <v>330</v>
      </c>
      <c r="C339" s="33" t="s">
        <v>376</v>
      </c>
      <c r="D339" s="32" t="s">
        <v>38</v>
      </c>
      <c r="E339" s="32">
        <v>1</v>
      </c>
      <c r="F339" s="7">
        <f>BASE!F345</f>
        <v>0</v>
      </c>
      <c r="G339" s="7">
        <f>BASE!G345</f>
        <v>133280.64000000001</v>
      </c>
      <c r="H339" s="40">
        <f>BASE!H345*'FM-029 DEP26May25'!$H$949</f>
        <v>126900.16137426125</v>
      </c>
      <c r="I339" s="7">
        <f>BASE!I345*'FM-029 DEP26May25'!$I$949</f>
        <v>98558.708397619557</v>
      </c>
      <c r="J339" s="7">
        <f>BASE!J345*'FM-029 DEP26May25'!$J$949</f>
        <v>82306.794722197301</v>
      </c>
      <c r="K339" s="7">
        <f>BASE!K345*'FM-029 DEP26May25'!$K$949</f>
        <v>79701.276252019394</v>
      </c>
      <c r="L339" s="7">
        <f>BASE!L345*'FM-029 DEP26May25'!$L$949</f>
        <v>77939.26623313599</v>
      </c>
      <c r="M339" s="36">
        <f>BASE!M345*$M$949</f>
        <v>0</v>
      </c>
      <c r="N339" s="1">
        <f t="shared" si="31"/>
        <v>6</v>
      </c>
      <c r="O339" s="8">
        <f t="shared" si="35"/>
        <v>99781</v>
      </c>
      <c r="P339" s="9">
        <f t="shared" si="32"/>
        <v>99781</v>
      </c>
      <c r="Q339" s="40">
        <f t="array" ref="Q339">IFERROR(_xlfn.STDEV.P(IF((F339:M339&lt;&gt;0)*(F339:M339&lt;&gt;""), F339:M339)), 0)</f>
        <v>22526.921968476974</v>
      </c>
      <c r="R339" s="11">
        <f t="shared" si="30"/>
        <v>22.576364206088307</v>
      </c>
      <c r="S339" s="12">
        <f t="shared" si="33"/>
        <v>77.4236357939117</v>
      </c>
      <c r="T339" s="37" t="str">
        <f t="shared" si="34"/>
        <v>ALTO</v>
      </c>
    </row>
    <row r="340" spans="2:20" ht="18" hidden="1">
      <c r="B340" s="27">
        <v>331</v>
      </c>
      <c r="C340" s="33" t="s">
        <v>377</v>
      </c>
      <c r="D340" s="32" t="s">
        <v>38</v>
      </c>
      <c r="E340" s="32">
        <v>1</v>
      </c>
      <c r="F340" s="7">
        <f>BASE!F346</f>
        <v>0</v>
      </c>
      <c r="G340" s="7">
        <f>BASE!G346</f>
        <v>16128332</v>
      </c>
      <c r="H340" s="40">
        <f>BASE!H346*'FM-029 DEP26May25'!$H$949</f>
        <v>16584719.690673154</v>
      </c>
      <c r="I340" s="7">
        <f>BASE!I346*'FM-029 DEP26May25'!$I$949</f>
        <v>12872133.290720738</v>
      </c>
      <c r="J340" s="7">
        <f>BASE!J346*'FM-029 DEP26May25'!$J$949</f>
        <v>11884835.652095864</v>
      </c>
      <c r="K340" s="7">
        <f>BASE!K346*'FM-029 DEP26May25'!$K$949</f>
        <v>14913295.444264945</v>
      </c>
      <c r="L340" s="7">
        <f>BASE!L346*'FM-029 DEP26May25'!$L$949</f>
        <v>12380979.879646705</v>
      </c>
      <c r="M340" s="36">
        <f>BASE!M346*$M$949</f>
        <v>0</v>
      </c>
      <c r="N340" s="1">
        <f t="shared" si="31"/>
        <v>6</v>
      </c>
      <c r="O340" s="8">
        <f t="shared" si="35"/>
        <v>14127383</v>
      </c>
      <c r="P340" s="9">
        <f t="shared" si="32"/>
        <v>14127383</v>
      </c>
      <c r="Q340" s="40">
        <f t="array" ref="Q340">IFERROR(_xlfn.STDEV.P(IF((F340:M340&lt;&gt;0)*(F340:M340&lt;&gt;""), F340:M340)), 0)</f>
        <v>1840043.1689228108</v>
      </c>
      <c r="R340" s="11">
        <f t="shared" si="30"/>
        <v>13.024656929898558</v>
      </c>
      <c r="S340" s="12">
        <f t="shared" si="33"/>
        <v>86.975343070101445</v>
      </c>
      <c r="T340" s="37" t="str">
        <f t="shared" si="34"/>
        <v>ALTO</v>
      </c>
    </row>
    <row r="341" spans="2:20" ht="18" hidden="1">
      <c r="B341" s="27">
        <v>332</v>
      </c>
      <c r="C341" s="33" t="s">
        <v>378</v>
      </c>
      <c r="D341" s="32" t="s">
        <v>38</v>
      </c>
      <c r="E341" s="32">
        <v>1</v>
      </c>
      <c r="F341" s="7">
        <f>BASE!F347</f>
        <v>0</v>
      </c>
      <c r="G341" s="7">
        <f>BASE!G347</f>
        <v>3076537.68</v>
      </c>
      <c r="H341" s="40">
        <f>BASE!H347*'FM-029 DEP26May25'!$H$949</f>
        <v>2929255.3134514354</v>
      </c>
      <c r="I341" s="7">
        <f>BASE!I347*'FM-029 DEP26May25'!$I$949</f>
        <v>2688018.11769892</v>
      </c>
      <c r="J341" s="7">
        <f>BASE!J347*'FM-029 DEP26May25'!$J$949</f>
        <v>2165066.9598779287</v>
      </c>
      <c r="K341" s="7">
        <f>BASE!K347*'FM-029 DEP26May25'!$K$949</f>
        <v>2043778.9822294023</v>
      </c>
      <c r="L341" s="7">
        <f>BASE!L347*'FM-029 DEP26May25'!$L$949</f>
        <v>2160445.3382509951</v>
      </c>
      <c r="M341" s="36">
        <f>BASE!M347*$M$949</f>
        <v>0</v>
      </c>
      <c r="N341" s="1">
        <f t="shared" si="31"/>
        <v>6</v>
      </c>
      <c r="O341" s="8">
        <f t="shared" si="35"/>
        <v>2510517</v>
      </c>
      <c r="P341" s="9">
        <f t="shared" si="32"/>
        <v>2510517</v>
      </c>
      <c r="Q341" s="40">
        <f t="array" ref="Q341">IFERROR(_xlfn.STDEV.P(IF((F341:M341&lt;&gt;0)*(F341:M341&lt;&gt;""), F341:M341)), 0)</f>
        <v>405577.38840995682</v>
      </c>
      <c r="R341" s="11">
        <f t="shared" si="30"/>
        <v>16.155134118189871</v>
      </c>
      <c r="S341" s="12">
        <f t="shared" si="33"/>
        <v>83.844865881810136</v>
      </c>
      <c r="T341" s="37" t="str">
        <f t="shared" si="34"/>
        <v>ALTO</v>
      </c>
    </row>
    <row r="342" spans="2:20" ht="30" hidden="1">
      <c r="B342" s="27">
        <v>333</v>
      </c>
      <c r="C342" s="31" t="s">
        <v>379</v>
      </c>
      <c r="D342" s="32" t="s">
        <v>38</v>
      </c>
      <c r="E342" s="32">
        <v>1</v>
      </c>
      <c r="F342" s="7">
        <f>BASE!F348</f>
        <v>0</v>
      </c>
      <c r="G342" s="7">
        <f>BASE!G348</f>
        <v>644882</v>
      </c>
      <c r="H342" s="40">
        <f>BASE!H348*'FM-029 DEP26May25'!$H$949</f>
        <v>1369565.9537503996</v>
      </c>
      <c r="I342" s="7">
        <f>BASE!I348*'FM-029 DEP26May25'!$I$949</f>
        <v>1180633.4009257217</v>
      </c>
      <c r="J342" s="7">
        <f>BASE!J348*'FM-029 DEP26May25'!$J$949</f>
        <v>1052464.9492864197</v>
      </c>
      <c r="K342" s="7">
        <f>BASE!K348*'FM-029 DEP26May25'!$K$949</f>
        <v>1032909.2568659128</v>
      </c>
      <c r="L342" s="7">
        <f>BASE!L348*'FM-029 DEP26May25'!$L$949</f>
        <v>961611.26176841708</v>
      </c>
      <c r="M342" s="36">
        <f>BASE!M348*$M$949</f>
        <v>0</v>
      </c>
      <c r="N342" s="1">
        <f t="shared" si="31"/>
        <v>6</v>
      </c>
      <c r="O342" s="8">
        <f t="shared" si="35"/>
        <v>1040344</v>
      </c>
      <c r="P342" s="9">
        <f t="shared" si="32"/>
        <v>1040344</v>
      </c>
      <c r="Q342" s="40">
        <f t="array" ref="Q342">IFERROR(_xlfn.STDEV.P(IF((F342:M342&lt;&gt;0)*(F342:M342&lt;&gt;""), F342:M342)), 0)</f>
        <v>220173.96196815104</v>
      </c>
      <c r="R342" s="11">
        <f t="shared" si="30"/>
        <v>21.163573007404381</v>
      </c>
      <c r="S342" s="12">
        <f t="shared" si="33"/>
        <v>78.836426992595619</v>
      </c>
      <c r="T342" s="37" t="str">
        <f t="shared" si="34"/>
        <v>ALTO</v>
      </c>
    </row>
    <row r="343" spans="2:20" ht="30" hidden="1">
      <c r="B343" s="27">
        <v>334</v>
      </c>
      <c r="C343" s="31" t="s">
        <v>380</v>
      </c>
      <c r="D343" s="32" t="s">
        <v>38</v>
      </c>
      <c r="E343" s="32">
        <v>1</v>
      </c>
      <c r="F343" s="7">
        <f>BASE!F349</f>
        <v>0</v>
      </c>
      <c r="G343" s="7">
        <f>BASE!G349</f>
        <v>2878439.7600000002</v>
      </c>
      <c r="H343" s="40">
        <f>BASE!H349*'FM-029 DEP26May25'!$H$949</f>
        <v>2740640.8391784742</v>
      </c>
      <c r="I343" s="7">
        <f>BASE!I349*'FM-029 DEP26May25'!$I$949</f>
        <v>2193748.9442362795</v>
      </c>
      <c r="J343" s="7"/>
      <c r="K343" s="7"/>
      <c r="L343" s="7"/>
      <c r="M343" s="36">
        <f>BASE!M349*$M$949</f>
        <v>0</v>
      </c>
      <c r="N343" s="1">
        <f t="shared" si="31"/>
        <v>3</v>
      </c>
      <c r="O343" s="8">
        <f t="shared" si="35"/>
        <v>2604277</v>
      </c>
      <c r="P343" s="9">
        <f t="shared" si="32"/>
        <v>2604277</v>
      </c>
      <c r="Q343" s="40">
        <f t="array" ref="Q343">IFERROR(_xlfn.STDEV.P(IF((F343:M343&lt;&gt;0)*(F343:M343&lt;&gt;""), F343:M343)), 0)</f>
        <v>295687.67315910786</v>
      </c>
      <c r="R343" s="11">
        <f t="shared" si="30"/>
        <v>11.353925606189659</v>
      </c>
      <c r="S343" s="12">
        <f t="shared" si="33"/>
        <v>88.646074393810338</v>
      </c>
      <c r="T343" s="37" t="str">
        <f t="shared" si="34"/>
        <v>ALTO</v>
      </c>
    </row>
    <row r="344" spans="2:20" ht="30" hidden="1">
      <c r="B344" s="27">
        <v>335</v>
      </c>
      <c r="C344" s="31" t="s">
        <v>381</v>
      </c>
      <c r="D344" s="32" t="s">
        <v>38</v>
      </c>
      <c r="E344" s="32">
        <v>1</v>
      </c>
      <c r="F344" s="7">
        <f>BASE!F350</f>
        <v>0</v>
      </c>
      <c r="G344" s="7">
        <f>BASE!G350</f>
        <v>1706974.56</v>
      </c>
      <c r="H344" s="40">
        <f>BASE!H350*'FM-029 DEP26May25'!$H$949</f>
        <v>1625256.4119688519</v>
      </c>
      <c r="I344" s="7">
        <f>BASE!I350*'FM-029 DEP26May25'!$I$949</f>
        <v>1241462.4509587833</v>
      </c>
      <c r="J344" s="7">
        <f>BASE!J350*'FM-029 DEP26May25'!$J$949</f>
        <v>1053526.9724441255</v>
      </c>
      <c r="K344" s="7">
        <f>BASE!K350*'FM-029 DEP26May25'!$K$949</f>
        <v>1027841.0500807755</v>
      </c>
      <c r="L344" s="7">
        <f>BASE!L350*'FM-029 DEP26May25'!$L$949</f>
        <v>976429.97185285843</v>
      </c>
      <c r="M344" s="36">
        <f>BASE!M350*$M$949</f>
        <v>0</v>
      </c>
      <c r="N344" s="1">
        <f t="shared" si="31"/>
        <v>6</v>
      </c>
      <c r="O344" s="8">
        <f t="shared" si="35"/>
        <v>1271915</v>
      </c>
      <c r="P344" s="9">
        <f t="shared" si="32"/>
        <v>1271915</v>
      </c>
      <c r="Q344" s="40">
        <f t="array" ref="Q344">IFERROR(_xlfn.STDEV.P(IF((F344:M344&lt;&gt;0)*(F344:M344&lt;&gt;""), F344:M344)), 0)</f>
        <v>291442.14902513818</v>
      </c>
      <c r="R344" s="11">
        <f t="shared" si="30"/>
        <v>22.913649813481104</v>
      </c>
      <c r="S344" s="12">
        <f t="shared" si="33"/>
        <v>77.086350186518899</v>
      </c>
      <c r="T344" s="37" t="str">
        <f t="shared" si="34"/>
        <v>ALTO</v>
      </c>
    </row>
    <row r="345" spans="2:20" ht="30" hidden="1">
      <c r="B345" s="27">
        <v>336</v>
      </c>
      <c r="C345" s="31" t="s">
        <v>382</v>
      </c>
      <c r="D345" s="32" t="s">
        <v>38</v>
      </c>
      <c r="E345" s="32">
        <v>1</v>
      </c>
      <c r="F345" s="7">
        <f>BASE!F351</f>
        <v>0</v>
      </c>
      <c r="G345" s="7">
        <f>BASE!G351</f>
        <v>1951377.4800000002</v>
      </c>
      <c r="H345" s="40">
        <f>BASE!H351*'FM-029 DEP26May25'!$H$949</f>
        <v>1857959.487339776</v>
      </c>
      <c r="I345" s="7">
        <f>BASE!I351*'FM-029 DEP26May25'!$I$949</f>
        <v>1442107.0398942032</v>
      </c>
      <c r="J345" s="7">
        <f>BASE!J351*'FM-029 DEP26May25'!$J$949</f>
        <v>1232079.6158334082</v>
      </c>
      <c r="K345" s="7">
        <f>BASE!K351*'FM-029 DEP26May25'!$K$949</f>
        <v>1221124.410339257</v>
      </c>
      <c r="L345" s="7">
        <f>BASE!L351*'FM-029 DEP26May25'!$L$949</f>
        <v>1098551.1870329031</v>
      </c>
      <c r="M345" s="36">
        <f>BASE!M351*$M$949</f>
        <v>0</v>
      </c>
      <c r="N345" s="1">
        <f t="shared" si="31"/>
        <v>6</v>
      </c>
      <c r="O345" s="8">
        <f t="shared" si="35"/>
        <v>1467200</v>
      </c>
      <c r="P345" s="9">
        <f t="shared" si="32"/>
        <v>1467200</v>
      </c>
      <c r="Q345" s="40">
        <f t="array" ref="Q345">IFERROR(_xlfn.STDEV.P(IF((F345:M345&lt;&gt;0)*(F345:M345&lt;&gt;""), F345:M345)), 0)</f>
        <v>326467.76357233879</v>
      </c>
      <c r="R345" s="11">
        <f t="shared" si="30"/>
        <v>22.251074398332797</v>
      </c>
      <c r="S345" s="12">
        <f t="shared" si="33"/>
        <v>77.748925601667196</v>
      </c>
      <c r="T345" s="37" t="str">
        <f t="shared" si="34"/>
        <v>ALTO</v>
      </c>
    </row>
    <row r="346" spans="2:20" ht="18" hidden="1">
      <c r="B346" s="27">
        <v>337</v>
      </c>
      <c r="C346" s="33" t="s">
        <v>383</v>
      </c>
      <c r="D346" s="32" t="s">
        <v>38</v>
      </c>
      <c r="E346" s="32">
        <v>1</v>
      </c>
      <c r="F346" s="7">
        <f>BASE!F352</f>
        <v>0</v>
      </c>
      <c r="G346" s="7">
        <f>BASE!G352</f>
        <v>2330449</v>
      </c>
      <c r="H346" s="40">
        <f>BASE!H352*'FM-029 DEP26May25'!$H$949</f>
        <v>1784529.1141384966</v>
      </c>
      <c r="I346" s="7">
        <f>BASE!I352*'FM-029 DEP26May25'!$I$949</f>
        <v>1538352.3319374034</v>
      </c>
      <c r="J346" s="7"/>
      <c r="K346" s="7"/>
      <c r="L346" s="7"/>
      <c r="M346" s="36">
        <f>BASE!M352*$M$949</f>
        <v>0</v>
      </c>
      <c r="N346" s="1">
        <f t="shared" si="31"/>
        <v>3</v>
      </c>
      <c r="O346" s="8">
        <f t="shared" si="35"/>
        <v>1884443</v>
      </c>
      <c r="P346" s="9">
        <f t="shared" si="32"/>
        <v>1884443</v>
      </c>
      <c r="Q346" s="40">
        <f t="array" ref="Q346">IFERROR(_xlfn.STDEV.P(IF((F346:M346&lt;&gt;0)*(F346:M346&lt;&gt;""), F346:M346)), 0)</f>
        <v>330999.94317384489</v>
      </c>
      <c r="R346" s="11">
        <f t="shared" ref="R346:R409" si="36">IFERROR(Q346/O346*100,0)</f>
        <v>17.564868938664894</v>
      </c>
      <c r="S346" s="12">
        <f t="shared" si="33"/>
        <v>82.435131061335113</v>
      </c>
      <c r="T346" s="37" t="str">
        <f t="shared" si="34"/>
        <v>ALTO</v>
      </c>
    </row>
    <row r="347" spans="2:20" ht="18" hidden="1">
      <c r="B347" s="27">
        <v>338</v>
      </c>
      <c r="C347" s="33" t="s">
        <v>384</v>
      </c>
      <c r="D347" s="32" t="s">
        <v>38</v>
      </c>
      <c r="E347" s="32">
        <v>1</v>
      </c>
      <c r="F347" s="7">
        <f>BASE!F353</f>
        <v>0</v>
      </c>
      <c r="G347" s="7">
        <f>BASE!G353</f>
        <v>1857868.9200000002</v>
      </c>
      <c r="H347" s="40">
        <f>BASE!H353*'FM-029 DEP26May25'!$H$949</f>
        <v>1596513.2489455605</v>
      </c>
      <c r="I347" s="7">
        <f>BASE!I353*'FM-029 DEP26May25'!$I$949</f>
        <v>1239175.1135111307</v>
      </c>
      <c r="J347" s="7"/>
      <c r="K347" s="7"/>
      <c r="L347" s="7"/>
      <c r="M347" s="36">
        <f>BASE!M353*$M$949</f>
        <v>0</v>
      </c>
      <c r="N347" s="1">
        <f t="shared" si="31"/>
        <v>3</v>
      </c>
      <c r="O347" s="8">
        <f t="shared" si="35"/>
        <v>1564519</v>
      </c>
      <c r="P347" s="9">
        <f t="shared" si="32"/>
        <v>1564519</v>
      </c>
      <c r="Q347" s="40">
        <f t="array" ref="Q347">IFERROR(_xlfn.STDEV.P(IF((F347:M347&lt;&gt;0)*(F347:M347&lt;&gt;""), F347:M347)), 0)</f>
        <v>253591.83215372646</v>
      </c>
      <c r="R347" s="11">
        <f t="shared" si="36"/>
        <v>16.208932723330712</v>
      </c>
      <c r="S347" s="12">
        <f t="shared" si="33"/>
        <v>83.791067276669281</v>
      </c>
      <c r="T347" s="37" t="str">
        <f t="shared" si="34"/>
        <v>ALTO</v>
      </c>
    </row>
    <row r="348" spans="2:20" ht="18" hidden="1">
      <c r="B348" s="27">
        <v>339</v>
      </c>
      <c r="C348" s="33" t="s">
        <v>385</v>
      </c>
      <c r="D348" s="32" t="s">
        <v>38</v>
      </c>
      <c r="E348" s="32">
        <v>1</v>
      </c>
      <c r="F348" s="7">
        <f>BASE!F354</f>
        <v>0</v>
      </c>
      <c r="G348" s="7">
        <f>BASE!G354</f>
        <v>2861181.3600000003</v>
      </c>
      <c r="H348" s="40">
        <f>BASE!H354*'FM-029 DEP26May25'!$H$949</f>
        <v>2724208.3746649516</v>
      </c>
      <c r="I348" s="7">
        <f>BASE!I354*'FM-029 DEP26May25'!$I$949</f>
        <v>1869258.886929689</v>
      </c>
      <c r="J348" s="7"/>
      <c r="K348" s="7"/>
      <c r="L348" s="7"/>
      <c r="M348" s="36">
        <f>BASE!M354*$M$949</f>
        <v>0</v>
      </c>
      <c r="N348" s="1">
        <f t="shared" si="31"/>
        <v>3</v>
      </c>
      <c r="O348" s="8">
        <f t="shared" si="35"/>
        <v>2484883</v>
      </c>
      <c r="P348" s="9">
        <f t="shared" si="32"/>
        <v>2484883</v>
      </c>
      <c r="Q348" s="40">
        <f t="array" ref="Q348">IFERROR(_xlfn.STDEV.P(IF((F348:M348&lt;&gt;0)*(F348:M348&lt;&gt;""), F348:M348)), 0)</f>
        <v>438888.80113713245</v>
      </c>
      <c r="R348" s="11">
        <f t="shared" si="36"/>
        <v>17.662352760155407</v>
      </c>
      <c r="S348" s="12">
        <f t="shared" si="33"/>
        <v>82.337647239844586</v>
      </c>
      <c r="T348" s="37" t="str">
        <f t="shared" si="34"/>
        <v>ALTO</v>
      </c>
    </row>
    <row r="349" spans="2:20" ht="18" hidden="1">
      <c r="B349" s="27">
        <v>340</v>
      </c>
      <c r="C349" s="33" t="s">
        <v>386</v>
      </c>
      <c r="D349" s="32" t="s">
        <v>38</v>
      </c>
      <c r="E349" s="32">
        <v>1</v>
      </c>
      <c r="F349" s="7">
        <f>BASE!F355</f>
        <v>0</v>
      </c>
      <c r="G349" s="7">
        <f>BASE!G355</f>
        <v>2335665</v>
      </c>
      <c r="H349" s="40">
        <f>BASE!H355*'FM-029 DEP26May25'!$H$949</f>
        <v>1925958.6992196341</v>
      </c>
      <c r="I349" s="7">
        <f>BASE!I355*'FM-029 DEP26May25'!$I$949</f>
        <v>1787288.5364778487</v>
      </c>
      <c r="J349" s="7">
        <f>BASE!J355*'FM-029 DEP26May25'!$J$949</f>
        <v>1157737.9947940041</v>
      </c>
      <c r="K349" s="7"/>
      <c r="L349" s="7"/>
      <c r="M349" s="36">
        <f>BASE!M355*$M$949</f>
        <v>0</v>
      </c>
      <c r="N349" s="1">
        <f t="shared" si="31"/>
        <v>4</v>
      </c>
      <c r="O349" s="8">
        <f t="shared" si="35"/>
        <v>1801663</v>
      </c>
      <c r="P349" s="9">
        <f t="shared" si="32"/>
        <v>1801663</v>
      </c>
      <c r="Q349" s="40">
        <f t="array" ref="Q349">IFERROR(_xlfn.STDEV.P(IF((F349:M349&lt;&gt;0)*(F349:M349&lt;&gt;""), F349:M349)), 0)</f>
        <v>422922.44985895662</v>
      </c>
      <c r="R349" s="11">
        <f t="shared" si="36"/>
        <v>23.474004287092349</v>
      </c>
      <c r="S349" s="12">
        <f t="shared" si="33"/>
        <v>76.525995712907644</v>
      </c>
      <c r="T349" s="37" t="str">
        <f t="shared" si="34"/>
        <v>ALTO</v>
      </c>
    </row>
    <row r="350" spans="2:20" ht="30" hidden="1">
      <c r="B350" s="27">
        <v>341</v>
      </c>
      <c r="C350" s="31" t="s">
        <v>387</v>
      </c>
      <c r="D350" s="32" t="s">
        <v>38</v>
      </c>
      <c r="E350" s="32">
        <v>1</v>
      </c>
      <c r="F350" s="7">
        <f>BASE!F356</f>
        <v>0</v>
      </c>
      <c r="G350" s="7">
        <f>BASE!G356</f>
        <v>1621499</v>
      </c>
      <c r="H350" s="40">
        <f>BASE!H356*'FM-029 DEP26May25'!$H$949</f>
        <v>1486656.0737833551</v>
      </c>
      <c r="I350" s="7">
        <f>BASE!I356*'FM-029 DEP26May25'!$I$949</f>
        <v>1532410.6876790829</v>
      </c>
      <c r="J350" s="7">
        <f>BASE!J356*'FM-029 DEP26May25'!$J$949</f>
        <v>987283.27798222785</v>
      </c>
      <c r="K350" s="7">
        <f>BASE!K356*'FM-029 DEP26May25'!$K$949</f>
        <v>912833.79644588043</v>
      </c>
      <c r="L350" s="7">
        <f>BASE!L356*'FM-029 DEP26May25'!$L$949</f>
        <v>720927.44637484231</v>
      </c>
      <c r="M350" s="36">
        <f>BASE!M356*$M$949</f>
        <v>0</v>
      </c>
      <c r="N350" s="1">
        <f t="shared" si="31"/>
        <v>6</v>
      </c>
      <c r="O350" s="8">
        <f t="shared" si="35"/>
        <v>1210268</v>
      </c>
      <c r="P350" s="9">
        <f t="shared" si="32"/>
        <v>1210268</v>
      </c>
      <c r="Q350" s="40">
        <f t="array" ref="Q350">IFERROR(_xlfn.STDEV.P(IF((F350:M350&lt;&gt;0)*(F350:M350&lt;&gt;""), F350:M350)), 0)</f>
        <v>348071.03753743129</v>
      </c>
      <c r="R350" s="11">
        <f t="shared" si="36"/>
        <v>28.75983150322336</v>
      </c>
      <c r="S350" s="12">
        <f t="shared" si="33"/>
        <v>71.240168496776647</v>
      </c>
      <c r="T350" s="37" t="str">
        <f t="shared" si="34"/>
        <v>ALTO</v>
      </c>
    </row>
    <row r="351" spans="2:20" ht="30" hidden="1">
      <c r="B351" s="27">
        <v>342</v>
      </c>
      <c r="C351" s="31" t="s">
        <v>388</v>
      </c>
      <c r="D351" s="32" t="s">
        <v>38</v>
      </c>
      <c r="E351" s="32">
        <v>1</v>
      </c>
      <c r="F351" s="7">
        <f>BASE!F357</f>
        <v>0</v>
      </c>
      <c r="G351" s="7">
        <f>BASE!G357</f>
        <v>1081690</v>
      </c>
      <c r="H351" s="40">
        <f>BASE!H357*'FM-029 DEP26May25'!$H$949</f>
        <v>1510460.4637168879</v>
      </c>
      <c r="I351" s="7">
        <f>BASE!I357*'FM-029 DEP26May25'!$I$949</f>
        <v>1379999.0368084635</v>
      </c>
      <c r="J351" s="7">
        <f>BASE!J357*'FM-029 DEP26May25'!$J$949</f>
        <v>1178978.4579481196</v>
      </c>
      <c r="K351" s="7">
        <f>BASE!K357*'FM-029 DEP26May25'!$K$949</f>
        <v>1089953.9903069467</v>
      </c>
      <c r="L351" s="7">
        <f>BASE!L357*'FM-029 DEP26May25'!$L$949</f>
        <v>944197.16005047085</v>
      </c>
      <c r="M351" s="36">
        <f>BASE!M357*$M$949</f>
        <v>0</v>
      </c>
      <c r="N351" s="1">
        <f t="shared" si="31"/>
        <v>6</v>
      </c>
      <c r="O351" s="8">
        <f t="shared" si="35"/>
        <v>1197547</v>
      </c>
      <c r="P351" s="9">
        <f t="shared" si="32"/>
        <v>1197547</v>
      </c>
      <c r="Q351" s="40">
        <f t="array" ref="Q351">IFERROR(_xlfn.STDEV.P(IF((F351:M351&lt;&gt;0)*(F351:M351&lt;&gt;""), F351:M351)), 0)</f>
        <v>191804.42028694294</v>
      </c>
      <c r="R351" s="11">
        <f t="shared" si="36"/>
        <v>16.01644196736687</v>
      </c>
      <c r="S351" s="12">
        <f t="shared" si="33"/>
        <v>83.983558032633127</v>
      </c>
      <c r="T351" s="37" t="str">
        <f t="shared" si="34"/>
        <v>ALTO</v>
      </c>
    </row>
    <row r="352" spans="2:20" ht="30" hidden="1">
      <c r="B352" s="27">
        <v>343</v>
      </c>
      <c r="C352" s="31" t="s">
        <v>389</v>
      </c>
      <c r="D352" s="32" t="s">
        <v>38</v>
      </c>
      <c r="E352" s="32">
        <v>1</v>
      </c>
      <c r="F352" s="7">
        <f>BASE!F358</f>
        <v>0</v>
      </c>
      <c r="G352" s="7">
        <f>BASE!G358</f>
        <v>2763710</v>
      </c>
      <c r="H352" s="40">
        <f>BASE!H358*'FM-029 DEP26May25'!$H$949</f>
        <v>2046227.5029577971</v>
      </c>
      <c r="I352" s="7">
        <f>BASE!I358*'FM-029 DEP26May25'!$I$949</f>
        <v>2016877.4520608329</v>
      </c>
      <c r="J352" s="7">
        <f>BASE!J358*'FM-029 DEP26May25'!$J$949</f>
        <v>1379169.8231756575</v>
      </c>
      <c r="K352" s="7"/>
      <c r="L352" s="7"/>
      <c r="M352" s="36">
        <f>BASE!M358*$M$949</f>
        <v>0</v>
      </c>
      <c r="N352" s="1">
        <f t="shared" si="31"/>
        <v>4</v>
      </c>
      <c r="O352" s="8">
        <f t="shared" si="35"/>
        <v>2051496</v>
      </c>
      <c r="P352" s="9">
        <f t="shared" si="32"/>
        <v>2051496</v>
      </c>
      <c r="Q352" s="40">
        <f t="array" ref="Q352">IFERROR(_xlfn.STDEV.P(IF((F352:M352&lt;&gt;0)*(F352:M352&lt;&gt;""), F352:M352)), 0)</f>
        <v>490024.86435934756</v>
      </c>
      <c r="R352" s="11">
        <f t="shared" si="36"/>
        <v>23.886220804688264</v>
      </c>
      <c r="S352" s="12">
        <f t="shared" si="33"/>
        <v>76.113779195311736</v>
      </c>
      <c r="T352" s="37" t="str">
        <f t="shared" si="34"/>
        <v>ALTO</v>
      </c>
    </row>
    <row r="353" spans="2:20" ht="30" hidden="1">
      <c r="B353" s="27">
        <v>344</v>
      </c>
      <c r="C353" s="31" t="s">
        <v>390</v>
      </c>
      <c r="D353" s="32" t="s">
        <v>38</v>
      </c>
      <c r="E353" s="32">
        <v>1</v>
      </c>
      <c r="F353" s="7">
        <f>BASE!F359</f>
        <v>0</v>
      </c>
      <c r="G353" s="7">
        <f>BASE!G359</f>
        <v>2093714</v>
      </c>
      <c r="H353" s="40">
        <f>BASE!H359*'FM-029 DEP26May25'!$H$949</f>
        <v>1508472.0491442673</v>
      </c>
      <c r="I353" s="7">
        <f>BASE!I359*'FM-029 DEP26May25'!$I$949</f>
        <v>1321468.1904342074</v>
      </c>
      <c r="J353" s="7">
        <f>BASE!J359*'FM-029 DEP26May25'!$J$949</f>
        <v>1121496.4545372948</v>
      </c>
      <c r="K353" s="7">
        <f>BASE!K359*'FM-029 DEP26May25'!$K$949</f>
        <v>1036883.9903069467</v>
      </c>
      <c r="L353" s="7">
        <f>BASE!L359*'FM-029 DEP26May25'!$L$949</f>
        <v>877876.86499077943</v>
      </c>
      <c r="M353" s="36">
        <f>BASE!M359*$M$949</f>
        <v>0</v>
      </c>
      <c r="N353" s="1">
        <f t="shared" si="31"/>
        <v>6</v>
      </c>
      <c r="O353" s="8">
        <f t="shared" si="35"/>
        <v>1326652</v>
      </c>
      <c r="P353" s="9">
        <f t="shared" si="32"/>
        <v>1326652</v>
      </c>
      <c r="Q353" s="40">
        <f t="array" ref="Q353">IFERROR(_xlfn.STDEV.P(IF((F353:M353&lt;&gt;0)*(F353:M353&lt;&gt;""), F353:M353)), 0)</f>
        <v>397685.58206086309</v>
      </c>
      <c r="R353" s="11">
        <f t="shared" si="36"/>
        <v>29.976631555288279</v>
      </c>
      <c r="S353" s="12">
        <f t="shared" si="33"/>
        <v>70.023368444711721</v>
      </c>
      <c r="T353" s="37" t="str">
        <f t="shared" si="34"/>
        <v>ALTO</v>
      </c>
    </row>
    <row r="354" spans="2:20" ht="30" hidden="1">
      <c r="B354" s="27">
        <v>345</v>
      </c>
      <c r="C354" s="31" t="s">
        <v>391</v>
      </c>
      <c r="D354" s="32" t="s">
        <v>38</v>
      </c>
      <c r="E354" s="32">
        <v>1</v>
      </c>
      <c r="F354" s="7">
        <f>BASE!F360</f>
        <v>0</v>
      </c>
      <c r="G354" s="7">
        <f>BASE!G360</f>
        <v>1860450</v>
      </c>
      <c r="H354" s="40">
        <f>BASE!H360*'FM-029 DEP26May25'!$H$949</f>
        <v>1176231.1043936589</v>
      </c>
      <c r="I354" s="7">
        <v>912987.75402248173</v>
      </c>
      <c r="J354" s="7"/>
      <c r="K354" s="7"/>
      <c r="L354" s="7"/>
      <c r="M354" s="36">
        <f>BASE!M360*$M$949</f>
        <v>0</v>
      </c>
      <c r="N354" s="1">
        <f t="shared" si="31"/>
        <v>3</v>
      </c>
      <c r="O354" s="8">
        <f t="shared" si="35"/>
        <v>1316556</v>
      </c>
      <c r="P354" s="9">
        <f t="shared" si="32"/>
        <v>1316556</v>
      </c>
      <c r="Q354" s="40">
        <f t="array" ref="Q354">IFERROR(_xlfn.STDEV.P(IF((F354:M354&lt;&gt;0)*(F354:M354&lt;&gt;""), F354:M354)), 0)</f>
        <v>399324.04916477518</v>
      </c>
      <c r="R354" s="11">
        <f t="shared" si="36"/>
        <v>30.330958133552631</v>
      </c>
      <c r="S354" s="12">
        <f t="shared" si="33"/>
        <v>69.669041866447373</v>
      </c>
      <c r="T354" s="37" t="str">
        <f>IF(S354&gt;69,"ALTO","BAJO")</f>
        <v>ALTO</v>
      </c>
    </row>
    <row r="355" spans="2:20" ht="18" hidden="1">
      <c r="B355" s="27">
        <v>346</v>
      </c>
      <c r="C355" s="33" t="s">
        <v>392</v>
      </c>
      <c r="D355" s="32" t="s">
        <v>38</v>
      </c>
      <c r="E355" s="32">
        <v>1</v>
      </c>
      <c r="F355" s="7">
        <f>BASE!F361</f>
        <v>0</v>
      </c>
      <c r="G355" s="7">
        <f>BASE!G361</f>
        <v>650800.6</v>
      </c>
      <c r="H355" s="40">
        <f>BASE!H361*'FM-029 DEP26May25'!$H$949</f>
        <v>576911.23813098785</v>
      </c>
      <c r="I355" s="7">
        <f>BASE!I361*'FM-029 DEP26May25'!$I$949</f>
        <v>464287.12364998896</v>
      </c>
      <c r="J355" s="7">
        <f>BASE!J361*'FM-029 DEP26May25'!$J$949</f>
        <v>376885.46809083567</v>
      </c>
      <c r="K355" s="7">
        <f>BASE!K361*'FM-029 DEP26May25'!$K$949</f>
        <v>0</v>
      </c>
      <c r="L355" s="7">
        <f>BASE!L361*'FM-029 DEP26May25'!$L$949</f>
        <v>349473.50286324375</v>
      </c>
      <c r="M355" s="36">
        <f>BASE!M361*$M$949</f>
        <v>0</v>
      </c>
      <c r="N355" s="1">
        <f t="shared" si="31"/>
        <v>5</v>
      </c>
      <c r="O355" s="8">
        <f t="shared" si="35"/>
        <v>483672</v>
      </c>
      <c r="P355" s="9">
        <f t="shared" si="32"/>
        <v>483672</v>
      </c>
      <c r="Q355" s="40">
        <f t="array" ref="Q355">IFERROR(_xlfn.STDEV.P(IF((F355:M355&lt;&gt;0)*(F355:M355&lt;&gt;""), F355:M355)), 0)</f>
        <v>115250.94179780797</v>
      </c>
      <c r="R355" s="11">
        <f t="shared" si="36"/>
        <v>23.828326179271897</v>
      </c>
      <c r="S355" s="12">
        <f t="shared" si="33"/>
        <v>76.171673820728103</v>
      </c>
      <c r="T355" s="37" t="str">
        <f t="shared" ref="T355:T418" si="37">IF(S355&gt;70,"ALTO","BAJO")</f>
        <v>ALTO</v>
      </c>
    </row>
    <row r="356" spans="2:20" ht="18" hidden="1">
      <c r="B356" s="27">
        <v>347</v>
      </c>
      <c r="C356" s="33" t="s">
        <v>393</v>
      </c>
      <c r="D356" s="32" t="s">
        <v>38</v>
      </c>
      <c r="E356" s="32">
        <v>1</v>
      </c>
      <c r="F356" s="7">
        <f>BASE!F362</f>
        <v>0</v>
      </c>
      <c r="G356" s="7">
        <f>BASE!G362</f>
        <v>650800.6</v>
      </c>
      <c r="H356" s="40">
        <f>BASE!H362*'FM-029 DEP26May25'!$H$949</f>
        <v>576911.23813098785</v>
      </c>
      <c r="I356" s="7">
        <f>BASE!I362*'FM-029 DEP26May25'!$I$949</f>
        <v>464287.12364998896</v>
      </c>
      <c r="J356" s="7">
        <f>BASE!J362*'FM-029 DEP26May25'!$J$949</f>
        <v>376885.46809083567</v>
      </c>
      <c r="K356" s="7">
        <f>BASE!K362*'FM-029 DEP26May25'!$K$949</f>
        <v>0</v>
      </c>
      <c r="L356" s="7">
        <f>BASE!L362*'FM-029 DEP26May25'!$L$949</f>
        <v>349473.50286324375</v>
      </c>
      <c r="M356" s="36">
        <f>BASE!M362*$M$949</f>
        <v>0</v>
      </c>
      <c r="N356" s="1">
        <f t="shared" si="31"/>
        <v>5</v>
      </c>
      <c r="O356" s="8">
        <f t="shared" si="35"/>
        <v>483672</v>
      </c>
      <c r="P356" s="9">
        <f t="shared" si="32"/>
        <v>483672</v>
      </c>
      <c r="Q356" s="40">
        <f t="array" ref="Q356">IFERROR(_xlfn.STDEV.P(IF((F356:M356&lt;&gt;0)*(F356:M356&lt;&gt;""), F356:M356)), 0)</f>
        <v>115250.94179780797</v>
      </c>
      <c r="R356" s="11">
        <f t="shared" si="36"/>
        <v>23.828326179271897</v>
      </c>
      <c r="S356" s="12">
        <f t="shared" si="33"/>
        <v>76.171673820728103</v>
      </c>
      <c r="T356" s="37" t="str">
        <f t="shared" si="37"/>
        <v>ALTO</v>
      </c>
    </row>
    <row r="357" spans="2:20" ht="18" hidden="1">
      <c r="B357" s="27">
        <v>348</v>
      </c>
      <c r="C357" s="33" t="s">
        <v>394</v>
      </c>
      <c r="D357" s="32" t="s">
        <v>38</v>
      </c>
      <c r="E357" s="32">
        <v>1</v>
      </c>
      <c r="F357" s="7">
        <f>BASE!F363</f>
        <v>0</v>
      </c>
      <c r="G357" s="7">
        <f>BASE!G363</f>
        <v>4602064.6800000006</v>
      </c>
      <c r="H357" s="40">
        <f>BASE!H363*'FM-029 DEP26May25'!$H$949</f>
        <v>4381750.9609450037</v>
      </c>
      <c r="I357" s="7">
        <f>BASE!I363*'FM-029 DEP26May25'!$I$949</f>
        <v>3400871.9947101604</v>
      </c>
      <c r="J357" s="7">
        <f>BASE!J363*'FM-029 DEP26May25'!$J$949</f>
        <v>2761658.4687191457</v>
      </c>
      <c r="K357" s="7">
        <f>BASE!K363*'FM-029 DEP26May25'!$K$949</f>
        <v>2966976.8820678513</v>
      </c>
      <c r="L357" s="7">
        <f>BASE!L363*'FM-029 DEP26May25'!$L$949</f>
        <v>2788798.5528486851</v>
      </c>
      <c r="M357" s="36">
        <f>BASE!M363*$M$949</f>
        <v>0</v>
      </c>
      <c r="N357" s="1">
        <f t="shared" si="31"/>
        <v>6</v>
      </c>
      <c r="O357" s="8">
        <f t="shared" si="35"/>
        <v>3483687</v>
      </c>
      <c r="P357" s="9">
        <f t="shared" si="32"/>
        <v>3483687</v>
      </c>
      <c r="Q357" s="40">
        <f t="array" ref="Q357">IFERROR(_xlfn.STDEV.P(IF((F357:M357&lt;&gt;0)*(F357:M357&lt;&gt;""), F357:M357)), 0)</f>
        <v>745579.23099124164</v>
      </c>
      <c r="R357" s="11">
        <f t="shared" si="36"/>
        <v>21.402015479325257</v>
      </c>
      <c r="S357" s="12">
        <f t="shared" si="33"/>
        <v>78.597984520674743</v>
      </c>
      <c r="T357" s="37" t="str">
        <f t="shared" si="37"/>
        <v>ALTO</v>
      </c>
    </row>
    <row r="358" spans="2:20" ht="18" hidden="1">
      <c r="B358" s="27">
        <v>349</v>
      </c>
      <c r="C358" s="33" t="s">
        <v>395</v>
      </c>
      <c r="D358" s="32" t="s">
        <v>38</v>
      </c>
      <c r="E358" s="32">
        <v>1</v>
      </c>
      <c r="F358" s="7">
        <f>BASE!F364</f>
        <v>0</v>
      </c>
      <c r="G358" s="7">
        <f>BASE!G364</f>
        <v>4663785.6000000006</v>
      </c>
      <c r="H358" s="40">
        <f>BASE!H364*'FM-029 DEP26May25'!$H$949</f>
        <v>4440516.9007629836</v>
      </c>
      <c r="I358" s="7">
        <f>BASE!I364*'FM-029 DEP26May25'!$I$949</f>
        <v>3446514.4280361468</v>
      </c>
      <c r="J358" s="7">
        <f>BASE!J364*'FM-029 DEP26May25'!$J$949</f>
        <v>2798696.5263441345</v>
      </c>
      <c r="K358" s="7">
        <f>BASE!K364*'FM-029 DEP26May25'!$K$949</f>
        <v>3001005.2665589661</v>
      </c>
      <c r="L358" s="7">
        <f>BASE!L364*'FM-029 DEP26May25'!$L$949</f>
        <v>2831946.9387557027</v>
      </c>
      <c r="M358" s="36">
        <f>BASE!M364*$M$949</f>
        <v>0</v>
      </c>
      <c r="N358" s="1">
        <f t="shared" si="31"/>
        <v>6</v>
      </c>
      <c r="O358" s="8">
        <f t="shared" si="35"/>
        <v>3530411</v>
      </c>
      <c r="P358" s="9">
        <f t="shared" si="32"/>
        <v>3530411</v>
      </c>
      <c r="Q358" s="40">
        <f t="array" ref="Q358">IFERROR(_xlfn.STDEV.P(IF((F358:M358&lt;&gt;0)*(F358:M358&lt;&gt;""), F358:M358)), 0)</f>
        <v>755358.40452547488</v>
      </c>
      <c r="R358" s="11">
        <f t="shared" si="36"/>
        <v>21.395763964180794</v>
      </c>
      <c r="S358" s="12">
        <f t="shared" si="33"/>
        <v>78.604236035819213</v>
      </c>
      <c r="T358" s="37" t="str">
        <f t="shared" si="37"/>
        <v>ALTO</v>
      </c>
    </row>
    <row r="359" spans="2:20" ht="18" hidden="1">
      <c r="B359" s="27">
        <v>350</v>
      </c>
      <c r="C359" s="33" t="s">
        <v>396</v>
      </c>
      <c r="D359" s="32" t="s">
        <v>38</v>
      </c>
      <c r="E359" s="32">
        <v>1</v>
      </c>
      <c r="F359" s="7">
        <f>BASE!F365</f>
        <v>0</v>
      </c>
      <c r="G359" s="7">
        <f>BASE!G365</f>
        <v>4949938.08</v>
      </c>
      <c r="H359" s="40">
        <f>BASE!H365*'FM-029 DEP26May25'!$H$949</f>
        <v>4712970.3986585541</v>
      </c>
      <c r="I359" s="7">
        <f>BASE!I365*'FM-029 DEP26May25'!$I$949</f>
        <v>3657976.3301741234</v>
      </c>
      <c r="J359" s="7">
        <f>BASE!J365*'FM-029 DEP26May25'!$J$949</f>
        <v>2970346.0192083297</v>
      </c>
      <c r="K359" s="7">
        <f>BASE!K365*'FM-029 DEP26May25'!$K$949</f>
        <v>2912816.2197092087</v>
      </c>
      <c r="L359" s="7">
        <f>BASE!L365*'FM-029 DEP26May25'!$L$949</f>
        <v>2718717.2367271669</v>
      </c>
      <c r="M359" s="36">
        <f>BASE!M365*$M$949</f>
        <v>0</v>
      </c>
      <c r="N359" s="1">
        <f t="shared" si="31"/>
        <v>6</v>
      </c>
      <c r="O359" s="8">
        <f t="shared" si="35"/>
        <v>3653794</v>
      </c>
      <c r="P359" s="9">
        <f t="shared" si="32"/>
        <v>3653794</v>
      </c>
      <c r="Q359" s="40">
        <f t="array" ref="Q359">IFERROR(_xlfn.STDEV.P(IF((F359:M359&lt;&gt;0)*(F359:M359&lt;&gt;""), F359:M359)), 0)</f>
        <v>884343.38900166575</v>
      </c>
      <c r="R359" s="11">
        <f t="shared" si="36"/>
        <v>24.203427697392513</v>
      </c>
      <c r="S359" s="12">
        <f t="shared" si="33"/>
        <v>75.796572302607487</v>
      </c>
      <c r="T359" s="37" t="str">
        <f t="shared" si="37"/>
        <v>ALTO</v>
      </c>
    </row>
    <row r="360" spans="2:20" ht="18" hidden="1">
      <c r="B360" s="27">
        <v>351</v>
      </c>
      <c r="C360" s="31" t="s">
        <v>397</v>
      </c>
      <c r="D360" s="32" t="s">
        <v>398</v>
      </c>
      <c r="E360" s="32">
        <v>1</v>
      </c>
      <c r="F360" s="7">
        <f>BASE!F366</f>
        <v>0</v>
      </c>
      <c r="G360" s="7"/>
      <c r="H360" s="40">
        <f>BASE!H366*'FM-029 DEP26May25'!$H$949</f>
        <v>4612678.0634400332</v>
      </c>
      <c r="I360" s="7">
        <f>BASE!I366*'FM-029 DEP26May25'!$I$949</f>
        <v>3580125.3603702886</v>
      </c>
      <c r="J360" s="7">
        <f>BASE!J366*'FM-029 DEP26May25'!$J$949</f>
        <v>2148605.6009334889</v>
      </c>
      <c r="K360" s="7"/>
      <c r="L360" s="7"/>
      <c r="M360" s="36">
        <f>BASE!M366*$M$949</f>
        <v>0</v>
      </c>
      <c r="N360" s="1">
        <f t="shared" si="31"/>
        <v>3</v>
      </c>
      <c r="O360" s="8">
        <f t="shared" si="35"/>
        <v>3447136</v>
      </c>
      <c r="P360" s="9">
        <f t="shared" si="32"/>
        <v>3447136</v>
      </c>
      <c r="Q360" s="40">
        <f t="array" ref="Q360">IFERROR(_xlfn.STDEV.P(IF((F360:M360&lt;&gt;0)*(F360:M360&lt;&gt;""), F360:M360)), 0)</f>
        <v>1010339.1623475149</v>
      </c>
      <c r="R360" s="11">
        <f t="shared" si="36"/>
        <v>29.30952426441878</v>
      </c>
      <c r="S360" s="12">
        <f t="shared" si="33"/>
        <v>70.690475735581217</v>
      </c>
      <c r="T360" s="37" t="str">
        <f t="shared" si="37"/>
        <v>ALTO</v>
      </c>
    </row>
    <row r="361" spans="2:20" ht="18" hidden="1">
      <c r="B361" s="27">
        <v>352</v>
      </c>
      <c r="C361" s="33" t="s">
        <v>399</v>
      </c>
      <c r="D361" s="32" t="s">
        <v>38</v>
      </c>
      <c r="E361" s="32">
        <v>1</v>
      </c>
      <c r="F361" s="7">
        <f>BASE!F367</f>
        <v>0</v>
      </c>
      <c r="G361" s="7">
        <f>BASE!G367</f>
        <v>608244.12</v>
      </c>
      <c r="H361" s="40">
        <f>BASE!H367*'FM-029 DEP26May25'!$H$949</f>
        <v>579125.99245525955</v>
      </c>
      <c r="I361" s="7">
        <f>BASE!I367*'FM-029 DEP26May25'!$I$949</f>
        <v>488246.03262067441</v>
      </c>
      <c r="J361" s="7">
        <f>BASE!J367*'FM-029 DEP26May25'!$J$949</f>
        <v>399586.21308679658</v>
      </c>
      <c r="K361" s="7">
        <f>BASE!K367*'FM-029 DEP26May25'!$K$949</f>
        <v>0</v>
      </c>
      <c r="L361" s="7">
        <f>BASE!L367*'FM-029 DEP26May25'!$L$949</f>
        <v>367645.55081044359</v>
      </c>
      <c r="M361" s="36">
        <f>BASE!M367*$M$949</f>
        <v>0</v>
      </c>
      <c r="N361" s="1">
        <f t="shared" si="31"/>
        <v>5</v>
      </c>
      <c r="O361" s="8">
        <f t="shared" si="35"/>
        <v>488570</v>
      </c>
      <c r="P361" s="9">
        <f t="shared" si="32"/>
        <v>488570</v>
      </c>
      <c r="Q361" s="40">
        <f t="array" ref="Q361">IFERROR(_xlfn.STDEV.P(IF((F361:M361&lt;&gt;0)*(F361:M361&lt;&gt;""), F361:M361)), 0)</f>
        <v>94934.950852182606</v>
      </c>
      <c r="R361" s="11">
        <f t="shared" si="36"/>
        <v>19.431187107718976</v>
      </c>
      <c r="S361" s="12">
        <f t="shared" si="33"/>
        <v>80.568812892281017</v>
      </c>
      <c r="T361" s="37" t="str">
        <f t="shared" si="37"/>
        <v>ALTO</v>
      </c>
    </row>
    <row r="362" spans="2:20" ht="18" hidden="1">
      <c r="B362" s="27">
        <v>353</v>
      </c>
      <c r="C362" s="33" t="s">
        <v>400</v>
      </c>
      <c r="D362" s="32" t="s">
        <v>38</v>
      </c>
      <c r="E362" s="32">
        <v>1</v>
      </c>
      <c r="F362" s="7">
        <f>BASE!F368</f>
        <v>0</v>
      </c>
      <c r="G362" s="7">
        <f>BASE!G368</f>
        <v>16896925</v>
      </c>
      <c r="H362" s="40">
        <f>BASE!H368*'FM-029 DEP26May25'!$H$949</f>
        <v>14643211.053427795</v>
      </c>
      <c r="I362" s="7">
        <f>BASE!I368*'FM-029 DEP26May25'!$I$949</f>
        <v>12586957.185364777</v>
      </c>
      <c r="J362" s="7">
        <f>BASE!J368*'FM-029 DEP26May25'!$J$949</f>
        <v>9401427.250695629</v>
      </c>
      <c r="K362" s="7">
        <f>BASE!K368*'FM-029 DEP26May25'!$K$949</f>
        <v>0</v>
      </c>
      <c r="L362" s="7">
        <f>BASE!L368*'FM-029 DEP26May25'!$L$949</f>
        <v>0</v>
      </c>
      <c r="M362" s="36">
        <f>BASE!M368*$M$949</f>
        <v>0</v>
      </c>
      <c r="N362" s="1">
        <f t="shared" si="31"/>
        <v>4</v>
      </c>
      <c r="O362" s="8">
        <f t="shared" si="35"/>
        <v>13382130</v>
      </c>
      <c r="P362" s="9">
        <f t="shared" si="32"/>
        <v>13382130</v>
      </c>
      <c r="Q362" s="40">
        <f t="array" ref="Q362">IFERROR(_xlfn.STDEV.P(IF((F362:M362&lt;&gt;0)*(F362:M362&lt;&gt;""), F362:M362)), 0)</f>
        <v>2757825.3887254116</v>
      </c>
      <c r="R362" s="11">
        <f t="shared" si="36"/>
        <v>20.608269301863093</v>
      </c>
      <c r="S362" s="12">
        <f t="shared" si="33"/>
        <v>79.391730698136911</v>
      </c>
      <c r="T362" s="37" t="str">
        <f t="shared" si="37"/>
        <v>ALTO</v>
      </c>
    </row>
    <row r="363" spans="2:20" ht="18" hidden="1">
      <c r="B363" s="27">
        <v>354</v>
      </c>
      <c r="C363" s="33" t="s">
        <v>401</v>
      </c>
      <c r="D363" s="32" t="s">
        <v>38</v>
      </c>
      <c r="E363" s="32">
        <v>1</v>
      </c>
      <c r="F363" s="7">
        <f>BASE!F369</f>
        <v>0</v>
      </c>
      <c r="G363" s="7">
        <f>BASE!G369</f>
        <v>12789</v>
      </c>
      <c r="H363" s="40">
        <f>BASE!H369*'FM-029 DEP26May25'!$H$949</f>
        <v>10422.54847625669</v>
      </c>
      <c r="I363" s="7">
        <f>BASE!I369*'FM-029 DEP26May25'!$I$949</f>
        <v>8131.1858055984121</v>
      </c>
      <c r="J363" s="7">
        <f>BASE!J369*'FM-029 DEP26May25'!$J$949</f>
        <v>8496.1852616461729</v>
      </c>
      <c r="K363" s="7">
        <f>BASE!K369*'FM-029 DEP26May25'!$K$949</f>
        <v>7882.0032310177712</v>
      </c>
      <c r="L363" s="7"/>
      <c r="M363" s="36">
        <f>BASE!M369*$M$949</f>
        <v>0</v>
      </c>
      <c r="N363" s="1">
        <f t="shared" si="31"/>
        <v>5</v>
      </c>
      <c r="O363" s="8">
        <f t="shared" si="35"/>
        <v>9544</v>
      </c>
      <c r="P363" s="9">
        <f t="shared" si="32"/>
        <v>9544</v>
      </c>
      <c r="Q363" s="40">
        <f t="array" ref="Q363">IFERROR(_xlfn.STDEV.P(IF((F363:M363&lt;&gt;0)*(F363:M363&lt;&gt;""), F363:M363)), 0)</f>
        <v>1852.4613458181464</v>
      </c>
      <c r="R363" s="11">
        <f t="shared" si="36"/>
        <v>19.409695576468426</v>
      </c>
      <c r="S363" s="12">
        <f t="shared" si="33"/>
        <v>80.590304423531578</v>
      </c>
      <c r="T363" s="37" t="str">
        <f t="shared" si="37"/>
        <v>ALTO</v>
      </c>
    </row>
    <row r="364" spans="2:20" ht="18" hidden="1">
      <c r="B364" s="27">
        <v>355</v>
      </c>
      <c r="C364" s="33" t="s">
        <v>402</v>
      </c>
      <c r="D364" s="32" t="s">
        <v>38</v>
      </c>
      <c r="E364" s="32">
        <v>1</v>
      </c>
      <c r="F364" s="7">
        <f>BASE!F370</f>
        <v>0</v>
      </c>
      <c r="G364" s="7">
        <f>BASE!G370</f>
        <v>164183</v>
      </c>
      <c r="H364" s="40">
        <f>BASE!H370*'FM-029 DEP26May25'!$H$949</f>
        <v>156333.26355280538</v>
      </c>
      <c r="I364" s="7">
        <f>BASE!I370*'FM-029 DEP26May25'!$I$949</f>
        <v>151995.47498346923</v>
      </c>
      <c r="J364" s="7">
        <f>BASE!J370*'FM-029 DEP26May25'!$J$949</f>
        <v>135806.21129162554</v>
      </c>
      <c r="K364" s="7">
        <f>BASE!K370*'FM-029 DEP26May25'!$K$949</f>
        <v>133787.44749596124</v>
      </c>
      <c r="L364" s="7">
        <f>BASE!L370*'FM-029 DEP26May25'!$L$949</f>
        <v>123282.53809570029</v>
      </c>
      <c r="M364" s="36">
        <f>BASE!M370*$M$949</f>
        <v>0</v>
      </c>
      <c r="N364" s="1">
        <f t="shared" si="31"/>
        <v>6</v>
      </c>
      <c r="O364" s="8">
        <f t="shared" si="35"/>
        <v>144231</v>
      </c>
      <c r="P364" s="9">
        <f t="shared" si="32"/>
        <v>144231</v>
      </c>
      <c r="Q364" s="40">
        <f t="array" ref="Q364">IFERROR(_xlfn.STDEV.P(IF((F364:M364&lt;&gt;0)*(F364:M364&lt;&gt;""), F364:M364)), 0)</f>
        <v>14281.20599533665</v>
      </c>
      <c r="R364" s="11">
        <f t="shared" si="36"/>
        <v>9.9016203141742398</v>
      </c>
      <c r="S364" s="12">
        <f t="shared" si="33"/>
        <v>90.098379685825762</v>
      </c>
      <c r="T364" s="37" t="str">
        <f t="shared" si="37"/>
        <v>ALTO</v>
      </c>
    </row>
    <row r="365" spans="2:20" ht="18" hidden="1">
      <c r="B365" s="27">
        <v>356</v>
      </c>
      <c r="C365" s="33" t="s">
        <v>403</v>
      </c>
      <c r="D365" s="32" t="s">
        <v>38</v>
      </c>
      <c r="E365" s="32">
        <v>1</v>
      </c>
      <c r="F365" s="7">
        <f>BASE!F371</f>
        <v>0</v>
      </c>
      <c r="G365" s="7">
        <f>BASE!G371</f>
        <v>77842</v>
      </c>
      <c r="H365" s="40">
        <f>BASE!H371*'FM-029 DEP26May25'!$H$949</f>
        <v>67593.190132378484</v>
      </c>
      <c r="I365" s="7">
        <f>BASE!I371*'FM-029 DEP26May25'!$I$949</f>
        <v>58268.970685474975</v>
      </c>
      <c r="J365" s="7">
        <f>BASE!J371*'FM-029 DEP26May25'!$J$949</f>
        <v>47791.042096759724</v>
      </c>
      <c r="K365" s="7">
        <f>BASE!K371*'FM-029 DEP26May25'!$K$949</f>
        <v>60105.896607431343</v>
      </c>
      <c r="L365" s="7"/>
      <c r="M365" s="36">
        <f>BASE!M371*$M$949</f>
        <v>0</v>
      </c>
      <c r="N365" s="1">
        <f t="shared" si="31"/>
        <v>5</v>
      </c>
      <c r="O365" s="8">
        <f t="shared" si="35"/>
        <v>62320</v>
      </c>
      <c r="P365" s="9">
        <f t="shared" si="32"/>
        <v>62320</v>
      </c>
      <c r="Q365" s="40">
        <f t="array" ref="Q365">IFERROR(_xlfn.STDEV.P(IF((F365:M365&lt;&gt;0)*(F365:M365&lt;&gt;""), F365:M365)), 0)</f>
        <v>10011.420758560429</v>
      </c>
      <c r="R365" s="11">
        <f t="shared" si="36"/>
        <v>16.064539086265132</v>
      </c>
      <c r="S365" s="12">
        <f t="shared" si="33"/>
        <v>83.935460913734872</v>
      </c>
      <c r="T365" s="37" t="str">
        <f t="shared" si="37"/>
        <v>ALTO</v>
      </c>
    </row>
    <row r="366" spans="2:20" ht="18" hidden="1">
      <c r="B366" s="27">
        <v>357</v>
      </c>
      <c r="C366" s="33" t="s">
        <v>404</v>
      </c>
      <c r="D366" s="32" t="s">
        <v>38</v>
      </c>
      <c r="E366" s="32">
        <v>1</v>
      </c>
      <c r="F366" s="7">
        <f>BASE!F372</f>
        <v>0</v>
      </c>
      <c r="G366" s="7">
        <f>BASE!G372</f>
        <v>73252</v>
      </c>
      <c r="H366" s="40">
        <f>BASE!H372*'FM-029 DEP26May25'!$H$949</f>
        <v>65414.173663630667</v>
      </c>
      <c r="I366" s="7">
        <f>BASE!I372*'FM-029 DEP26May25'!$I$949</f>
        <v>58651.461318051573</v>
      </c>
      <c r="J366" s="7">
        <f>BASE!J372*'FM-029 DEP26May25'!$J$949</f>
        <v>47791.042096759724</v>
      </c>
      <c r="K366" s="7">
        <f>BASE!K372*'FM-029 DEP26May25'!$K$949</f>
        <v>60105.896607431343</v>
      </c>
      <c r="L366" s="7"/>
      <c r="M366" s="36">
        <f>BASE!M372*$M$949</f>
        <v>0</v>
      </c>
      <c r="N366" s="1">
        <f t="shared" si="31"/>
        <v>5</v>
      </c>
      <c r="O366" s="8">
        <f t="shared" si="35"/>
        <v>61043</v>
      </c>
      <c r="P366" s="9">
        <f t="shared" si="32"/>
        <v>61043</v>
      </c>
      <c r="Q366" s="40">
        <f t="array" ref="Q366">IFERROR(_xlfn.STDEV.P(IF((F366:M366&lt;&gt;0)*(F366:M366&lt;&gt;""), F366:M366)), 0)</f>
        <v>8371.127145924147</v>
      </c>
      <c r="R366" s="11">
        <f t="shared" si="36"/>
        <v>13.713492367550984</v>
      </c>
      <c r="S366" s="12">
        <f t="shared" si="33"/>
        <v>86.286507632449016</v>
      </c>
      <c r="T366" s="37" t="str">
        <f t="shared" si="37"/>
        <v>ALTO</v>
      </c>
    </row>
    <row r="367" spans="2:20" ht="18" hidden="1">
      <c r="B367" s="27">
        <v>358</v>
      </c>
      <c r="C367" s="33" t="s">
        <v>405</v>
      </c>
      <c r="D367" s="32" t="s">
        <v>38</v>
      </c>
      <c r="E367" s="32">
        <v>1</v>
      </c>
      <c r="F367" s="7">
        <f>BASE!F373</f>
        <v>0</v>
      </c>
      <c r="G367" s="7">
        <f>BASE!G373</f>
        <v>140407</v>
      </c>
      <c r="H367" s="40">
        <f>BASE!H373*'FM-029 DEP26May25'!$H$949</f>
        <v>119845.90578113048</v>
      </c>
      <c r="I367" s="7">
        <f>BASE!I373*'FM-029 DEP26May25'!$I$949</f>
        <v>100717.82455366982</v>
      </c>
      <c r="J367" s="7">
        <f>BASE!J373*'FM-029 DEP26May25'!$J$949</f>
        <v>95714.837088232671</v>
      </c>
      <c r="K367" s="7">
        <f>BASE!K373*'FM-029 DEP26May25'!$K$949</f>
        <v>88506.68820678514</v>
      </c>
      <c r="L367" s="7">
        <f>BASE!L373*'FM-029 DEP26May25'!$L$949</f>
        <v>96112.749684557901</v>
      </c>
      <c r="M367" s="36">
        <f>BASE!M373*$M$949</f>
        <v>0</v>
      </c>
      <c r="N367" s="1">
        <f t="shared" si="31"/>
        <v>6</v>
      </c>
      <c r="O367" s="8">
        <f t="shared" si="35"/>
        <v>106884</v>
      </c>
      <c r="P367" s="9">
        <f t="shared" si="32"/>
        <v>106884</v>
      </c>
      <c r="Q367" s="40">
        <f t="array" ref="Q367">IFERROR(_xlfn.STDEV.P(IF((F367:M367&lt;&gt;0)*(F367:M367&lt;&gt;""), F367:M367)), 0)</f>
        <v>17834.049232661178</v>
      </c>
      <c r="R367" s="11">
        <f t="shared" si="36"/>
        <v>16.685424602991262</v>
      </c>
      <c r="S367" s="12">
        <f t="shared" si="33"/>
        <v>83.314575397008738</v>
      </c>
      <c r="T367" s="37" t="str">
        <f t="shared" si="37"/>
        <v>ALTO</v>
      </c>
    </row>
    <row r="368" spans="2:20" ht="18" hidden="1">
      <c r="B368" s="27">
        <v>359</v>
      </c>
      <c r="C368" s="31" t="s">
        <v>406</v>
      </c>
      <c r="D368" s="32" t="s">
        <v>38</v>
      </c>
      <c r="E368" s="32">
        <v>1</v>
      </c>
      <c r="F368" s="7">
        <f>BASE!F374</f>
        <v>0</v>
      </c>
      <c r="G368" s="7">
        <f>BASE!G374</f>
        <v>190356</v>
      </c>
      <c r="H368" s="40">
        <f>BASE!H374*'FM-029 DEP26May25'!$H$949</f>
        <v>154691.30763512477</v>
      </c>
      <c r="I368" s="7">
        <f>BASE!I374*'FM-029 DEP26May25'!$I$949</f>
        <v>120084.67269120563</v>
      </c>
      <c r="J368" s="7">
        <f>BASE!J374*'FM-029 DEP26May25'!$J$949</f>
        <v>101157.70577147475</v>
      </c>
      <c r="K368" s="7">
        <f>BASE!K374*'FM-029 DEP26May25'!$K$949</f>
        <v>93534.135702746367</v>
      </c>
      <c r="L368" s="7">
        <f>BASE!L374*'FM-029 DEP26May25'!$L$949</f>
        <v>95224.172571095813</v>
      </c>
      <c r="M368" s="36">
        <f>BASE!M374*$M$949</f>
        <v>0</v>
      </c>
      <c r="N368" s="1">
        <f t="shared" si="31"/>
        <v>6</v>
      </c>
      <c r="O368" s="8">
        <f t="shared" si="35"/>
        <v>125841</v>
      </c>
      <c r="P368" s="9">
        <f t="shared" si="32"/>
        <v>125841</v>
      </c>
      <c r="Q368" s="40">
        <f t="array" ref="Q368">IFERROR(_xlfn.STDEV.P(IF((F368:M368&lt;&gt;0)*(F368:M368&lt;&gt;""), F368:M368)), 0)</f>
        <v>35632.497797115924</v>
      </c>
      <c r="R368" s="11">
        <f t="shared" si="36"/>
        <v>28.31549161013972</v>
      </c>
      <c r="S368" s="12">
        <f t="shared" si="33"/>
        <v>71.684508389860284</v>
      </c>
      <c r="T368" s="37" t="str">
        <f t="shared" si="37"/>
        <v>ALTO</v>
      </c>
    </row>
    <row r="369" spans="2:20" ht="18" hidden="1">
      <c r="B369" s="27">
        <v>360</v>
      </c>
      <c r="C369" s="33" t="s">
        <v>407</v>
      </c>
      <c r="D369" s="32" t="s">
        <v>38</v>
      </c>
      <c r="E369" s="32">
        <v>1</v>
      </c>
      <c r="F369" s="7">
        <f>BASE!F375</f>
        <v>0</v>
      </c>
      <c r="G369" s="7">
        <f>BASE!G375</f>
        <v>134017</v>
      </c>
      <c r="H369" s="40">
        <f>BASE!H375*'FM-029 DEP26May25'!$H$949</f>
        <v>113390.25926802473</v>
      </c>
      <c r="I369" s="7">
        <f>BASE!I375*'FM-029 DEP26May25'!$I$949</f>
        <v>94017.7187568878</v>
      </c>
      <c r="J369" s="7">
        <f>BASE!J375*'FM-029 DEP26May25'!$J$949</f>
        <v>93059.779193968236</v>
      </c>
      <c r="K369" s="7">
        <f>BASE!K375*'FM-029 DEP26May25'!$K$949</f>
        <v>86638.788368336027</v>
      </c>
      <c r="L369" s="7">
        <f>BASE!L375*'FM-029 DEP26May25'!$L$949</f>
        <v>95758.180141706311</v>
      </c>
      <c r="M369" s="36">
        <f>BASE!M375*$M$949</f>
        <v>0</v>
      </c>
      <c r="N369" s="1">
        <f t="shared" si="31"/>
        <v>6</v>
      </c>
      <c r="O369" s="8">
        <f t="shared" si="35"/>
        <v>102814</v>
      </c>
      <c r="P369" s="9">
        <f t="shared" si="32"/>
        <v>102814</v>
      </c>
      <c r="Q369" s="40">
        <f t="array" ref="Q369">IFERROR(_xlfn.STDEV.P(IF((F369:M369&lt;&gt;0)*(F369:M369&lt;&gt;""), F369:M369)), 0)</f>
        <v>16173.156364199071</v>
      </c>
      <c r="R369" s="11">
        <f t="shared" si="36"/>
        <v>15.730500091620861</v>
      </c>
      <c r="S369" s="12">
        <f t="shared" si="33"/>
        <v>84.269499908379146</v>
      </c>
      <c r="T369" s="37" t="str">
        <f t="shared" si="37"/>
        <v>ALTO</v>
      </c>
    </row>
    <row r="370" spans="2:20" ht="18" hidden="1">
      <c r="B370" s="27">
        <v>361</v>
      </c>
      <c r="C370" s="33" t="s">
        <v>408</v>
      </c>
      <c r="D370" s="32" t="s">
        <v>38</v>
      </c>
      <c r="E370" s="32">
        <v>1</v>
      </c>
      <c r="F370" s="7">
        <f>BASE!F376</f>
        <v>0</v>
      </c>
      <c r="G370" s="7">
        <f>BASE!G376</f>
        <v>167086</v>
      </c>
      <c r="H370" s="40">
        <f>BASE!H376*'FM-029 DEP26May25'!$H$949</f>
        <v>135785.98206299104</v>
      </c>
      <c r="I370" s="7">
        <f>BASE!I376*'FM-029 DEP26May25'!$I$949</f>
        <v>105415.28763500109</v>
      </c>
      <c r="J370" s="7">
        <f>BASE!J376*'FM-029 DEP26May25'!$J$949</f>
        <v>100361.18840319541</v>
      </c>
      <c r="K370" s="7">
        <f>BASE!K376*'FM-029 DEP26May25'!$K$949</f>
        <v>96793.47334410339</v>
      </c>
      <c r="L370" s="7">
        <f>BASE!L376*'FM-029 DEP26May25'!$L$949</f>
        <v>95580.177618169473</v>
      </c>
      <c r="M370" s="36">
        <f>BASE!M376*$M$949</f>
        <v>0</v>
      </c>
      <c r="N370" s="1">
        <f t="shared" si="31"/>
        <v>6</v>
      </c>
      <c r="O370" s="8">
        <f t="shared" si="35"/>
        <v>116837</v>
      </c>
      <c r="P370" s="9">
        <f t="shared" si="32"/>
        <v>116837</v>
      </c>
      <c r="Q370" s="40">
        <f t="array" ref="Q370">IFERROR(_xlfn.STDEV.P(IF((F370:M370&lt;&gt;0)*(F370:M370&lt;&gt;""), F370:M370)), 0)</f>
        <v>26266.357639643906</v>
      </c>
      <c r="R370" s="11">
        <f t="shared" si="36"/>
        <v>22.481198284485142</v>
      </c>
      <c r="S370" s="12">
        <f t="shared" si="33"/>
        <v>77.518801715514854</v>
      </c>
      <c r="T370" s="37" t="str">
        <f t="shared" si="37"/>
        <v>ALTO</v>
      </c>
    </row>
    <row r="371" spans="2:20" ht="18" hidden="1">
      <c r="B371" s="27">
        <v>362</v>
      </c>
      <c r="C371" s="33" t="s">
        <v>409</v>
      </c>
      <c r="D371" s="32" t="s">
        <v>38</v>
      </c>
      <c r="E371" s="32">
        <v>1</v>
      </c>
      <c r="F371" s="7">
        <f>BASE!F377</f>
        <v>0</v>
      </c>
      <c r="G371" s="7">
        <f>BASE!G377</f>
        <v>160914</v>
      </c>
      <c r="H371" s="40">
        <f>BASE!H377*'FM-029 DEP26May25'!$H$949</f>
        <v>130776.7259803935</v>
      </c>
      <c r="I371" s="7">
        <f>BASE!I377*'FM-029 DEP26May25'!$I$949</f>
        <v>101536.05025347145</v>
      </c>
      <c r="J371" s="7">
        <f>BASE!J377*'FM-029 DEP26May25'!$J$949</f>
        <v>104343.77524459206</v>
      </c>
      <c r="K371" s="7">
        <f>BASE!K377*'FM-029 DEP26May25'!$K$949</f>
        <v>102426.68820678514</v>
      </c>
      <c r="L371" s="7">
        <f>BASE!L377*'FM-029 DEP26May25'!$L$949</f>
        <v>95580.177618169473</v>
      </c>
      <c r="M371" s="36">
        <f>BASE!M377*$M$949</f>
        <v>0</v>
      </c>
      <c r="N371" s="1">
        <f t="shared" si="31"/>
        <v>6</v>
      </c>
      <c r="O371" s="8">
        <f t="shared" si="35"/>
        <v>115930</v>
      </c>
      <c r="P371" s="9">
        <f t="shared" si="32"/>
        <v>115930</v>
      </c>
      <c r="Q371" s="40">
        <f t="array" ref="Q371">IFERROR(_xlfn.STDEV.P(IF((F371:M371&lt;&gt;0)*(F371:M371&lt;&gt;""), F371:M371)), 0)</f>
        <v>23028.484611347489</v>
      </c>
      <c r="R371" s="11">
        <f t="shared" si="36"/>
        <v>19.864128880658576</v>
      </c>
      <c r="S371" s="12">
        <f t="shared" si="33"/>
        <v>80.135871119341431</v>
      </c>
      <c r="T371" s="37" t="str">
        <f t="shared" si="37"/>
        <v>ALTO</v>
      </c>
    </row>
    <row r="372" spans="2:20" ht="18" hidden="1">
      <c r="B372" s="27">
        <v>363</v>
      </c>
      <c r="C372" s="33" t="s">
        <v>410</v>
      </c>
      <c r="D372" s="32" t="s">
        <v>38</v>
      </c>
      <c r="E372" s="32">
        <v>1</v>
      </c>
      <c r="F372" s="7">
        <f>BASE!F378</f>
        <v>0</v>
      </c>
      <c r="G372" s="7">
        <f>BASE!G378</f>
        <v>172147</v>
      </c>
      <c r="H372" s="40">
        <f>BASE!H378*'FM-029 DEP26May25'!$H$949</f>
        <v>139880.94467510254</v>
      </c>
      <c r="I372" s="7">
        <f>BASE!I378*'FM-029 DEP26May25'!$I$949</f>
        <v>108571.92197487326</v>
      </c>
      <c r="J372" s="7">
        <f>BASE!J378*'FM-029 DEP26May25'!$J$949</f>
        <v>103812.76366573917</v>
      </c>
      <c r="K372" s="7">
        <f>BASE!K378*'FM-029 DEP26May25'!$K$949</f>
        <v>101472.35864297254</v>
      </c>
      <c r="L372" s="7">
        <f>BASE!L378*'FM-029 DEP26May25'!$L$949</f>
        <v>95934.747161021063</v>
      </c>
      <c r="M372" s="36">
        <f>BASE!M378*$M$949</f>
        <v>0</v>
      </c>
      <c r="N372" s="1">
        <f t="shared" si="31"/>
        <v>6</v>
      </c>
      <c r="O372" s="8">
        <f t="shared" si="35"/>
        <v>120303</v>
      </c>
      <c r="P372" s="9">
        <f t="shared" si="32"/>
        <v>120303</v>
      </c>
      <c r="Q372" s="40">
        <f t="array" ref="Q372">IFERROR(_xlfn.STDEV.P(IF((F372:M372&lt;&gt;0)*(F372:M372&lt;&gt;""), F372:M372)), 0)</f>
        <v>27169.367369434611</v>
      </c>
      <c r="R372" s="11">
        <f t="shared" si="36"/>
        <v>22.58411458520121</v>
      </c>
      <c r="S372" s="12">
        <f t="shared" si="33"/>
        <v>77.415885414798794</v>
      </c>
      <c r="T372" s="37" t="str">
        <f t="shared" si="37"/>
        <v>ALTO</v>
      </c>
    </row>
    <row r="373" spans="2:20" ht="18" hidden="1">
      <c r="B373" s="27">
        <v>364</v>
      </c>
      <c r="C373" s="33" t="s">
        <v>411</v>
      </c>
      <c r="D373" s="32" t="s">
        <v>38</v>
      </c>
      <c r="E373" s="32">
        <v>1</v>
      </c>
      <c r="F373" s="7">
        <f>BASE!F379</f>
        <v>0</v>
      </c>
      <c r="G373" s="7">
        <f>BASE!G379</f>
        <v>176918</v>
      </c>
      <c r="H373" s="40">
        <f>BASE!H379*'FM-029 DEP26May25'!$H$949</f>
        <v>143780.3418000417</v>
      </c>
      <c r="I373" s="7">
        <f>BASE!I379*'FM-029 DEP26May25'!$I$949</f>
        <v>111628.58717214016</v>
      </c>
      <c r="J373" s="7">
        <f>BASE!J379*'FM-029 DEP26May25'!$J$949</f>
        <v>105273.04550758461</v>
      </c>
      <c r="K373" s="7">
        <f>BASE!K379*'FM-029 DEP26May25'!$K$949</f>
        <v>96163.812600969308</v>
      </c>
      <c r="L373" s="7">
        <f>BASE!L379*'FM-029 DEP26May25'!$L$949</f>
        <v>112583.72512860333</v>
      </c>
      <c r="M373" s="36">
        <f>BASE!M379*$M$949</f>
        <v>0</v>
      </c>
      <c r="N373" s="1">
        <f t="shared" si="31"/>
        <v>6</v>
      </c>
      <c r="O373" s="8">
        <f t="shared" si="35"/>
        <v>124391</v>
      </c>
      <c r="P373" s="9">
        <f t="shared" si="32"/>
        <v>124391</v>
      </c>
      <c r="Q373" s="40">
        <f t="array" ref="Q373">IFERROR(_xlfn.STDEV.P(IF((F373:M373&lt;&gt;0)*(F373:M373&lt;&gt;""), F373:M373)), 0)</f>
        <v>27687.522814344895</v>
      </c>
      <c r="R373" s="11">
        <f t="shared" si="36"/>
        <v>22.258461475785946</v>
      </c>
      <c r="S373" s="12">
        <f t="shared" si="33"/>
        <v>77.74153852421405</v>
      </c>
      <c r="T373" s="37" t="str">
        <f t="shared" si="37"/>
        <v>ALTO</v>
      </c>
    </row>
    <row r="374" spans="2:20" ht="18" hidden="1">
      <c r="B374" s="27">
        <v>365</v>
      </c>
      <c r="C374" s="31" t="s">
        <v>412</v>
      </c>
      <c r="D374" s="32" t="s">
        <v>38</v>
      </c>
      <c r="E374" s="32">
        <v>1</v>
      </c>
      <c r="F374" s="7">
        <f>BASE!F380</f>
        <v>0</v>
      </c>
      <c r="G374" s="7">
        <f>BASE!G380</f>
        <v>265844</v>
      </c>
      <c r="H374" s="40">
        <f>BASE!H380*'FM-029 DEP26May25'!$H$949</f>
        <v>199307.04210206491</v>
      </c>
      <c r="I374" s="7">
        <f>BASE!I380*'FM-029 DEP26May25'!$I$949</f>
        <v>132350.45184042316</v>
      </c>
      <c r="J374" s="7"/>
      <c r="K374" s="7"/>
      <c r="L374" s="7"/>
      <c r="M374" s="36">
        <f>BASE!M380*$M$949</f>
        <v>0</v>
      </c>
      <c r="N374" s="1">
        <f t="shared" si="31"/>
        <v>3</v>
      </c>
      <c r="O374" s="8">
        <f t="shared" si="35"/>
        <v>199167</v>
      </c>
      <c r="P374" s="9">
        <f t="shared" si="32"/>
        <v>199167</v>
      </c>
      <c r="Q374" s="40">
        <f t="array" ref="Q374">IFERROR(_xlfn.STDEV.P(IF((F374:M374&lt;&gt;0)*(F374:M374&lt;&gt;""), F374:M374)), 0)</f>
        <v>54498.602577405793</v>
      </c>
      <c r="R374" s="11">
        <f t="shared" si="36"/>
        <v>27.363269305359722</v>
      </c>
      <c r="S374" s="12">
        <f t="shared" si="33"/>
        <v>72.636730694640278</v>
      </c>
      <c r="T374" s="37" t="str">
        <f t="shared" si="37"/>
        <v>ALTO</v>
      </c>
    </row>
    <row r="375" spans="2:20" ht="18" hidden="1">
      <c r="B375" s="27">
        <v>366</v>
      </c>
      <c r="C375" s="33" t="s">
        <v>413</v>
      </c>
      <c r="D375" s="32" t="s">
        <v>38</v>
      </c>
      <c r="E375" s="32">
        <v>1</v>
      </c>
      <c r="F375" s="7">
        <f>BASE!F381</f>
        <v>0</v>
      </c>
      <c r="G375" s="7">
        <f>BASE!G381</f>
        <v>195233</v>
      </c>
      <c r="H375" s="40">
        <f>BASE!H381*'FM-029 DEP26May25'!$H$949</f>
        <v>158668.13678036569</v>
      </c>
      <c r="I375" s="7">
        <f>BASE!I381*'FM-029 DEP26May25'!$I$949</f>
        <v>123191.32245977517</v>
      </c>
      <c r="J375" s="7">
        <f>BASE!J381*'FM-029 DEP26May25'!$J$949</f>
        <v>115229.51261107622</v>
      </c>
      <c r="K375" s="7">
        <f>BASE!K381*'FM-029 DEP26May25'!$K$949</f>
        <v>109770.38772213248</v>
      </c>
      <c r="L375" s="7">
        <f>BASE!L381*'FM-029 DEP26May25'!$L$949</f>
        <v>113000.02135300399</v>
      </c>
      <c r="M375" s="36">
        <f>BASE!M381*$M$949</f>
        <v>0</v>
      </c>
      <c r="N375" s="1">
        <f t="shared" si="31"/>
        <v>6</v>
      </c>
      <c r="O375" s="8">
        <f t="shared" si="35"/>
        <v>135849</v>
      </c>
      <c r="P375" s="9">
        <f t="shared" si="32"/>
        <v>135849</v>
      </c>
      <c r="Q375" s="40">
        <f t="array" ref="Q375">IFERROR(_xlfn.STDEV.P(IF((F375:M375&lt;&gt;0)*(F375:M375&lt;&gt;""), F375:M375)), 0)</f>
        <v>31184.190341177291</v>
      </c>
      <c r="R375" s="11">
        <f t="shared" si="36"/>
        <v>22.955038565743795</v>
      </c>
      <c r="S375" s="12">
        <f t="shared" si="33"/>
        <v>77.044961434256209</v>
      </c>
      <c r="T375" s="37" t="str">
        <f t="shared" si="37"/>
        <v>ALTO</v>
      </c>
    </row>
    <row r="376" spans="2:20" ht="18" hidden="1">
      <c r="B376" s="27">
        <v>367</v>
      </c>
      <c r="C376" s="33" t="s">
        <v>414</v>
      </c>
      <c r="D376" s="32" t="s">
        <v>38</v>
      </c>
      <c r="E376" s="32">
        <v>1</v>
      </c>
      <c r="F376" s="7">
        <f>BASE!F382</f>
        <v>0</v>
      </c>
      <c r="G376" s="7">
        <f>BASE!G382</f>
        <v>303613</v>
      </c>
      <c r="H376" s="40">
        <f>BASE!H382*'FM-029 DEP26May25'!$H$949</f>
        <v>237362.89464395464</v>
      </c>
      <c r="I376" s="7">
        <f>BASE!I382*'FM-029 DEP26May25'!$I$949</f>
        <v>171739.38064800526</v>
      </c>
      <c r="J376" s="7"/>
      <c r="K376" s="7"/>
      <c r="L376" s="7"/>
      <c r="M376" s="36">
        <f>BASE!M382*$M$949</f>
        <v>0</v>
      </c>
      <c r="N376" s="1">
        <f t="shared" si="31"/>
        <v>3</v>
      </c>
      <c r="O376" s="8">
        <f t="shared" si="35"/>
        <v>237572</v>
      </c>
      <c r="P376" s="9">
        <f t="shared" si="32"/>
        <v>237572</v>
      </c>
      <c r="Q376" s="40">
        <f t="array" ref="Q376">IFERROR(_xlfn.STDEV.P(IF((F376:M376&lt;&gt;0)*(F376:M376&lt;&gt;""), F376:M376)), 0)</f>
        <v>53837.382231492418</v>
      </c>
      <c r="R376" s="11">
        <f t="shared" si="36"/>
        <v>22.661501452819532</v>
      </c>
      <c r="S376" s="12">
        <f t="shared" si="33"/>
        <v>77.338498547180464</v>
      </c>
      <c r="T376" s="37" t="str">
        <f t="shared" si="37"/>
        <v>ALTO</v>
      </c>
    </row>
    <row r="377" spans="2:20" ht="18" hidden="1">
      <c r="B377" s="27">
        <v>368</v>
      </c>
      <c r="C377" s="33" t="s">
        <v>415</v>
      </c>
      <c r="D377" s="32" t="s">
        <v>38</v>
      </c>
      <c r="E377" s="32">
        <v>1</v>
      </c>
      <c r="F377" s="7">
        <f>BASE!F383</f>
        <v>0</v>
      </c>
      <c r="G377" s="7">
        <f>BASE!G383</f>
        <v>201740</v>
      </c>
      <c r="H377" s="40">
        <f>BASE!H383*'FM-029 DEP26May25'!$H$949</f>
        <v>163935.49959730235</v>
      </c>
      <c r="I377" s="7">
        <f>BASE!I383*'FM-029 DEP26May25'!$I$949</f>
        <v>127252.02556755564</v>
      </c>
      <c r="J377" s="7">
        <f>BASE!J383*'FM-029 DEP26May25'!$J$949</f>
        <v>108060.85629656226</v>
      </c>
      <c r="K377" s="7">
        <f>BASE!K383*'FM-029 DEP26May25'!$K$949</f>
        <v>136029.2084006462</v>
      </c>
      <c r="L377" s="7">
        <f>BASE!L383*'FM-029 DEP26May25'!$L$949</f>
        <v>112580.85412015919</v>
      </c>
      <c r="M377" s="36">
        <f>BASE!M383*$M$949</f>
        <v>0</v>
      </c>
      <c r="N377" s="1">
        <f t="shared" si="31"/>
        <v>6</v>
      </c>
      <c r="O377" s="8">
        <f t="shared" si="35"/>
        <v>141600</v>
      </c>
      <c r="P377" s="9">
        <f t="shared" si="32"/>
        <v>141600</v>
      </c>
      <c r="Q377" s="40">
        <f t="array" ref="Q377">IFERROR(_xlfn.STDEV.P(IF((F377:M377&lt;&gt;0)*(F377:M377&lt;&gt;""), F377:M377)), 0)</f>
        <v>32454.011614309486</v>
      </c>
      <c r="R377" s="11">
        <f t="shared" si="36"/>
        <v>22.919499727619694</v>
      </c>
      <c r="S377" s="12">
        <f t="shared" si="33"/>
        <v>77.080500272380306</v>
      </c>
      <c r="T377" s="37" t="str">
        <f t="shared" si="37"/>
        <v>ALTO</v>
      </c>
    </row>
    <row r="378" spans="2:20" ht="18" hidden="1">
      <c r="B378" s="27">
        <v>369</v>
      </c>
      <c r="C378" s="33" t="s">
        <v>416</v>
      </c>
      <c r="D378" s="32" t="s">
        <v>38</v>
      </c>
      <c r="E378" s="32">
        <v>1</v>
      </c>
      <c r="F378" s="7">
        <f>BASE!F384</f>
        <v>0</v>
      </c>
      <c r="G378" s="7">
        <f>BASE!G384</f>
        <v>202738</v>
      </c>
      <c r="H378" s="40">
        <f>BASE!H384*'FM-029 DEP26May25'!$H$949</f>
        <v>164759.45571076963</v>
      </c>
      <c r="I378" s="7">
        <f>BASE!I384*'FM-029 DEP26May25'!$I$949</f>
        <v>127910.51796341193</v>
      </c>
      <c r="J378" s="7">
        <f>BASE!J384*'FM-029 DEP26May25'!$J$949</f>
        <v>108459.11498070192</v>
      </c>
      <c r="K378" s="7">
        <f>BASE!K384*'FM-029 DEP26May25'!$K$949</f>
        <v>138235.83198707594</v>
      </c>
      <c r="L378" s="7">
        <f>BASE!L384*'FM-029 DEP26May25'!$L$949</f>
        <v>113000.02135300399</v>
      </c>
      <c r="M378" s="36">
        <f>BASE!M384*$M$949</f>
        <v>0</v>
      </c>
      <c r="N378" s="1">
        <f t="shared" si="31"/>
        <v>6</v>
      </c>
      <c r="O378" s="8">
        <f t="shared" si="35"/>
        <v>142517</v>
      </c>
      <c r="P378" s="9">
        <f t="shared" si="32"/>
        <v>142517</v>
      </c>
      <c r="Q378" s="40">
        <f t="array" ref="Q378">IFERROR(_xlfn.STDEV.P(IF((F378:M378&lt;&gt;0)*(F378:M378&lt;&gt;""), F378:M378)), 0)</f>
        <v>32619.434274607574</v>
      </c>
      <c r="R378" s="11">
        <f t="shared" si="36"/>
        <v>22.888100559657847</v>
      </c>
      <c r="S378" s="12">
        <f t="shared" si="33"/>
        <v>77.111899440342157</v>
      </c>
      <c r="T378" s="37" t="str">
        <f t="shared" si="37"/>
        <v>ALTO</v>
      </c>
    </row>
    <row r="379" spans="2:20" ht="18" hidden="1">
      <c r="B379" s="27">
        <v>370</v>
      </c>
      <c r="C379" s="33" t="s">
        <v>417</v>
      </c>
      <c r="D379" s="32" t="s">
        <v>38</v>
      </c>
      <c r="E379" s="32">
        <v>1</v>
      </c>
      <c r="F379" s="7">
        <f>BASE!F385</f>
        <v>0</v>
      </c>
      <c r="G379" s="7">
        <f>BASE!G385</f>
        <v>166481</v>
      </c>
      <c r="H379" s="40">
        <f>BASE!H385*'FM-029 DEP26May25'!$H$949</f>
        <v>141909.06797608285</v>
      </c>
      <c r="I379" s="7">
        <f>BASE!I385*'FM-029 DEP26May25'!$I$949</f>
        <v>119014.35089266034</v>
      </c>
      <c r="J379" s="7">
        <f>BASE!J385*'FM-029 DEP26May25'!$J$949</f>
        <v>110450.40840140024</v>
      </c>
      <c r="K379" s="7">
        <f>BASE!K385*'FM-029 DEP26May25'!$K$949</f>
        <v>103355.71890145396</v>
      </c>
      <c r="L379" s="7">
        <f>BASE!L385*'FM-029 DEP26May25'!$L$949</f>
        <v>112580.85412015919</v>
      </c>
      <c r="M379" s="36">
        <f>BASE!M385*$M$949</f>
        <v>0</v>
      </c>
      <c r="N379" s="1">
        <f t="shared" si="31"/>
        <v>6</v>
      </c>
      <c r="O379" s="8">
        <f t="shared" si="35"/>
        <v>125632</v>
      </c>
      <c r="P379" s="9">
        <f t="shared" si="32"/>
        <v>125632</v>
      </c>
      <c r="Q379" s="40">
        <f t="array" ref="Q379">IFERROR(_xlfn.STDEV.P(IF((F379:M379&lt;&gt;0)*(F379:M379&lt;&gt;""), F379:M379)), 0)</f>
        <v>21887.678628134414</v>
      </c>
      <c r="R379" s="11">
        <f t="shared" si="36"/>
        <v>17.422056982404495</v>
      </c>
      <c r="S379" s="12">
        <f t="shared" si="33"/>
        <v>82.577943017595501</v>
      </c>
      <c r="T379" s="37" t="str">
        <f t="shared" si="37"/>
        <v>ALTO</v>
      </c>
    </row>
    <row r="380" spans="2:20" ht="18" hidden="1">
      <c r="B380" s="27">
        <v>371</v>
      </c>
      <c r="C380" s="33" t="s">
        <v>418</v>
      </c>
      <c r="D380" s="32" t="s">
        <v>38</v>
      </c>
      <c r="E380" s="32">
        <v>1</v>
      </c>
      <c r="F380" s="7">
        <f>BASE!F386</f>
        <v>0</v>
      </c>
      <c r="G380" s="7">
        <f>BASE!G386</f>
        <v>196535</v>
      </c>
      <c r="H380" s="40">
        <f>BASE!H386*'FM-029 DEP26May25'!$H$949</f>
        <v>159710.49089981226</v>
      </c>
      <c r="I380" s="7">
        <f>BASE!I386*'FM-029 DEP26May25'!$I$949</f>
        <v>123978.03614723384</v>
      </c>
      <c r="J380" s="7">
        <f>BASE!J386*'FM-029 DEP26May25'!$J$949</f>
        <v>116158.78287406877</v>
      </c>
      <c r="K380" s="7">
        <f>BASE!K386*'FM-029 DEP26May25'!$K$949</f>
        <v>111154.79806138935</v>
      </c>
      <c r="L380" s="7">
        <f>BASE!L386*'FM-029 DEP26May25'!$L$949</f>
        <v>112580.85412015919</v>
      </c>
      <c r="M380" s="36">
        <f>BASE!M386*$M$949</f>
        <v>0</v>
      </c>
      <c r="N380" s="1">
        <f t="shared" si="31"/>
        <v>6</v>
      </c>
      <c r="O380" s="8">
        <f t="shared" si="35"/>
        <v>136686</v>
      </c>
      <c r="P380" s="9">
        <f t="shared" si="32"/>
        <v>136686</v>
      </c>
      <c r="Q380" s="40">
        <f t="array" ref="Q380">IFERROR(_xlfn.STDEV.P(IF((F380:M380&lt;&gt;0)*(F380:M380&lt;&gt;""), F380:M380)), 0)</f>
        <v>31431.908681282035</v>
      </c>
      <c r="R380" s="11">
        <f t="shared" si="36"/>
        <v>22.995704520786354</v>
      </c>
      <c r="S380" s="12">
        <f t="shared" si="33"/>
        <v>77.004295479213653</v>
      </c>
      <c r="T380" s="37" t="str">
        <f t="shared" si="37"/>
        <v>ALTO</v>
      </c>
    </row>
    <row r="381" spans="2:20" ht="18" hidden="1">
      <c r="B381" s="27">
        <v>372</v>
      </c>
      <c r="C381" s="33" t="s">
        <v>419</v>
      </c>
      <c r="D381" s="32" t="s">
        <v>38</v>
      </c>
      <c r="E381" s="32">
        <v>1</v>
      </c>
      <c r="F381" s="7">
        <f>BASE!F387</f>
        <v>0</v>
      </c>
      <c r="G381" s="7">
        <f>BASE!G387</f>
        <v>185867</v>
      </c>
      <c r="H381" s="40">
        <f>BASE!H387*'FM-029 DEP26May25'!$H$949</f>
        <v>151041.0827806438</v>
      </c>
      <c r="I381" s="7">
        <f>BASE!I387*'FM-029 DEP26May25'!$I$949</f>
        <v>117249.67820145469</v>
      </c>
      <c r="J381" s="7">
        <f>BASE!J387*'FM-029 DEP26May25'!$J$949</f>
        <v>108459.11498070192</v>
      </c>
      <c r="K381" s="7">
        <f>BASE!K387*'FM-029 DEP26May25'!$K$949</f>
        <v>130401.6155088853</v>
      </c>
      <c r="L381" s="7">
        <f>BASE!L387*'FM-029 DEP26May25'!$L$949</f>
        <v>113000.02135300399</v>
      </c>
      <c r="M381" s="36">
        <f>BASE!M387*$M$949</f>
        <v>0</v>
      </c>
      <c r="N381" s="1">
        <f t="shared" si="31"/>
        <v>6</v>
      </c>
      <c r="O381" s="8">
        <f t="shared" si="35"/>
        <v>134336</v>
      </c>
      <c r="P381" s="9">
        <f t="shared" si="32"/>
        <v>134336</v>
      </c>
      <c r="Q381" s="40">
        <f t="array" ref="Q381">IFERROR(_xlfn.STDEV.P(IF((F381:M381&lt;&gt;0)*(F381:M381&lt;&gt;""), F381:M381)), 0)</f>
        <v>26977.65336876117</v>
      </c>
      <c r="R381" s="11">
        <f t="shared" si="36"/>
        <v>20.082221719242177</v>
      </c>
      <c r="S381" s="12">
        <f t="shared" si="33"/>
        <v>79.91777828075783</v>
      </c>
      <c r="T381" s="37" t="str">
        <f t="shared" si="37"/>
        <v>ALTO</v>
      </c>
    </row>
    <row r="382" spans="2:20" ht="18" hidden="1">
      <c r="B382" s="27">
        <v>373</v>
      </c>
      <c r="C382" s="31" t="s">
        <v>420</v>
      </c>
      <c r="D382" s="32" t="s">
        <v>38</v>
      </c>
      <c r="E382" s="32">
        <v>1</v>
      </c>
      <c r="F382" s="7">
        <f>BASE!F388</f>
        <v>0</v>
      </c>
      <c r="G382" s="7">
        <f>BASE!G388</f>
        <v>8308</v>
      </c>
      <c r="H382" s="40">
        <f>BASE!H388*'FM-029 DEP26May25'!$H$949</f>
        <v>6782.2508038656742</v>
      </c>
      <c r="I382" s="7">
        <f>BASE!I388*'FM-029 DEP26May25'!$I$949</f>
        <v>5307.05752700022</v>
      </c>
      <c r="J382" s="7">
        <f>BASE!J388*'FM-029 DEP26May25'!$J$949</f>
        <v>4115.339736109865</v>
      </c>
      <c r="K382" s="7">
        <f>BASE!K388*'FM-029 DEP26May25'!$K$949</f>
        <v>3917.1082390953152</v>
      </c>
      <c r="L382" s="7"/>
      <c r="M382" s="36">
        <f>BASE!M388*$M$949</f>
        <v>0</v>
      </c>
      <c r="N382" s="1">
        <f t="shared" si="31"/>
        <v>5</v>
      </c>
      <c r="O382" s="8">
        <f t="shared" si="35"/>
        <v>5686</v>
      </c>
      <c r="P382" s="9">
        <f t="shared" si="32"/>
        <v>5686</v>
      </c>
      <c r="Q382" s="40">
        <f t="array" ref="Q382">IFERROR(_xlfn.STDEV.P(IF((F382:M382&lt;&gt;0)*(F382:M382&lt;&gt;""), F382:M382)), 0)</f>
        <v>1662.2995480539525</v>
      </c>
      <c r="R382" s="11">
        <f t="shared" si="36"/>
        <v>29.234955118782143</v>
      </c>
      <c r="S382" s="12">
        <f t="shared" si="33"/>
        <v>70.765044881217861</v>
      </c>
      <c r="T382" s="37" t="str">
        <f t="shared" si="37"/>
        <v>ALTO</v>
      </c>
    </row>
    <row r="383" spans="2:20" ht="18" hidden="1">
      <c r="B383" s="27">
        <v>374</v>
      </c>
      <c r="C383" s="31" t="s">
        <v>421</v>
      </c>
      <c r="D383" s="32" t="s">
        <v>38</v>
      </c>
      <c r="E383" s="32">
        <v>1</v>
      </c>
      <c r="F383" s="7">
        <f>BASE!F389</f>
        <v>0</v>
      </c>
      <c r="G383" s="7">
        <f>BASE!G389</f>
        <v>8308</v>
      </c>
      <c r="H383" s="40">
        <f>BASE!H389*'FM-029 DEP26May25'!$H$949</f>
        <v>6782.2508038656742</v>
      </c>
      <c r="I383" s="7">
        <f>BASE!I389*'FM-029 DEP26May25'!$I$949</f>
        <v>5307.05752700022</v>
      </c>
      <c r="J383" s="7">
        <f>BASE!J389*'FM-029 DEP26May25'!$J$949</f>
        <v>4115.339736109865</v>
      </c>
      <c r="K383" s="7">
        <f>BASE!K389*'FM-029 DEP26May25'!$K$949</f>
        <v>3917.1082390953152</v>
      </c>
      <c r="L383" s="7"/>
      <c r="M383" s="36">
        <f>BASE!M389*$M$949</f>
        <v>0</v>
      </c>
      <c r="N383" s="1">
        <f t="shared" si="31"/>
        <v>5</v>
      </c>
      <c r="O383" s="8">
        <f t="shared" si="35"/>
        <v>5686</v>
      </c>
      <c r="P383" s="9">
        <f t="shared" si="32"/>
        <v>5686</v>
      </c>
      <c r="Q383" s="40">
        <f t="array" ref="Q383">IFERROR(_xlfn.STDEV.P(IF((F383:M383&lt;&gt;0)*(F383:M383&lt;&gt;""), F383:M383)), 0)</f>
        <v>1662.2995480539525</v>
      </c>
      <c r="R383" s="11">
        <f t="shared" si="36"/>
        <v>29.234955118782143</v>
      </c>
      <c r="S383" s="12">
        <f t="shared" si="33"/>
        <v>70.765044881217861</v>
      </c>
      <c r="T383" s="37" t="str">
        <f t="shared" si="37"/>
        <v>ALTO</v>
      </c>
    </row>
    <row r="384" spans="2:20" ht="18" hidden="1">
      <c r="B384" s="27">
        <v>375</v>
      </c>
      <c r="C384" s="31" t="s">
        <v>422</v>
      </c>
      <c r="D384" s="32" t="s">
        <v>38</v>
      </c>
      <c r="E384" s="32">
        <v>1</v>
      </c>
      <c r="F384" s="7">
        <f>BASE!F390</f>
        <v>0</v>
      </c>
      <c r="G384" s="7">
        <f>BASE!G390</f>
        <v>8308</v>
      </c>
      <c r="H384" s="40">
        <f>BASE!H390*'FM-029 DEP26May25'!$H$949</f>
        <v>6782.2508038656742</v>
      </c>
      <c r="I384" s="7">
        <f>BASE!I390*'FM-029 DEP26May25'!$I$949</f>
        <v>5307.05752700022</v>
      </c>
      <c r="J384" s="7">
        <f>BASE!J390*'FM-029 DEP26May25'!$J$949</f>
        <v>4115.339736109865</v>
      </c>
      <c r="K384" s="7">
        <f>BASE!K390*'FM-029 DEP26May25'!$K$949</f>
        <v>3917.1082390953152</v>
      </c>
      <c r="L384" s="7"/>
      <c r="M384" s="36">
        <f>BASE!M390*$M$949</f>
        <v>0</v>
      </c>
      <c r="N384" s="1">
        <f t="shared" si="31"/>
        <v>5</v>
      </c>
      <c r="O384" s="8">
        <f t="shared" si="35"/>
        <v>5686</v>
      </c>
      <c r="P384" s="9">
        <f t="shared" si="32"/>
        <v>5686</v>
      </c>
      <c r="Q384" s="40">
        <f t="array" ref="Q384">IFERROR(_xlfn.STDEV.P(IF((F384:M384&lt;&gt;0)*(F384:M384&lt;&gt;""), F384:M384)), 0)</f>
        <v>1662.2995480539525</v>
      </c>
      <c r="R384" s="11">
        <f t="shared" si="36"/>
        <v>29.234955118782143</v>
      </c>
      <c r="S384" s="12">
        <f t="shared" si="33"/>
        <v>70.765044881217861</v>
      </c>
      <c r="T384" s="37" t="str">
        <f t="shared" si="37"/>
        <v>ALTO</v>
      </c>
    </row>
    <row r="385" spans="2:20" ht="18" hidden="1">
      <c r="B385" s="27">
        <v>376</v>
      </c>
      <c r="C385" s="31" t="s">
        <v>423</v>
      </c>
      <c r="D385" s="32" t="s">
        <v>38</v>
      </c>
      <c r="E385" s="32">
        <v>1</v>
      </c>
      <c r="F385" s="7">
        <f>BASE!F391</f>
        <v>0</v>
      </c>
      <c r="G385" s="7">
        <f>BASE!G391</f>
        <v>8308</v>
      </c>
      <c r="H385" s="40">
        <f>BASE!H391*'FM-029 DEP26May25'!$H$949</f>
        <v>6782.2508038656742</v>
      </c>
      <c r="I385" s="7">
        <f>BASE!I391*'FM-029 DEP26May25'!$I$949</f>
        <v>5307.05752700022</v>
      </c>
      <c r="J385" s="7">
        <f>BASE!J391*'FM-029 DEP26May25'!$J$949</f>
        <v>4115.339736109865</v>
      </c>
      <c r="K385" s="7">
        <f>BASE!K391*'FM-029 DEP26May25'!$K$949</f>
        <v>3917.1082390953152</v>
      </c>
      <c r="L385" s="7"/>
      <c r="M385" s="36">
        <f>BASE!M391*$M$949</f>
        <v>0</v>
      </c>
      <c r="N385" s="1">
        <f t="shared" si="31"/>
        <v>5</v>
      </c>
      <c r="O385" s="8">
        <f t="shared" si="35"/>
        <v>5686</v>
      </c>
      <c r="P385" s="9">
        <f t="shared" si="32"/>
        <v>5686</v>
      </c>
      <c r="Q385" s="40">
        <f t="array" ref="Q385">IFERROR(_xlfn.STDEV.P(IF((F385:M385&lt;&gt;0)*(F385:M385&lt;&gt;""), F385:M385)), 0)</f>
        <v>1662.2995480539525</v>
      </c>
      <c r="R385" s="11">
        <f t="shared" si="36"/>
        <v>29.234955118782143</v>
      </c>
      <c r="S385" s="12">
        <f t="shared" si="33"/>
        <v>70.765044881217861</v>
      </c>
      <c r="T385" s="37" t="str">
        <f t="shared" si="37"/>
        <v>ALTO</v>
      </c>
    </row>
    <row r="386" spans="2:20" ht="18" hidden="1">
      <c r="B386" s="27">
        <v>377</v>
      </c>
      <c r="C386" s="31" t="s">
        <v>424</v>
      </c>
      <c r="D386" s="32" t="s">
        <v>38</v>
      </c>
      <c r="E386" s="32">
        <v>1</v>
      </c>
      <c r="F386" s="7">
        <f>BASE!F392</f>
        <v>0</v>
      </c>
      <c r="G386" s="7">
        <f>BASE!G392</f>
        <v>8308</v>
      </c>
      <c r="H386" s="40">
        <f>BASE!H392*'FM-029 DEP26May25'!$H$949</f>
        <v>6782.2508038656742</v>
      </c>
      <c r="I386" s="7">
        <f>BASE!I392*'FM-029 DEP26May25'!$I$949</f>
        <v>5307.05752700022</v>
      </c>
      <c r="J386" s="7">
        <f>BASE!J392*'FM-029 DEP26May25'!$J$949</f>
        <v>4115.339736109865</v>
      </c>
      <c r="K386" s="7">
        <f>BASE!K392*'FM-029 DEP26May25'!$K$949</f>
        <v>3917.1082390953152</v>
      </c>
      <c r="L386" s="7"/>
      <c r="M386" s="36">
        <f>BASE!M392*$M$949</f>
        <v>0</v>
      </c>
      <c r="N386" s="1">
        <f t="shared" si="31"/>
        <v>5</v>
      </c>
      <c r="O386" s="8">
        <f t="shared" si="35"/>
        <v>5686</v>
      </c>
      <c r="P386" s="9">
        <f t="shared" si="32"/>
        <v>5686</v>
      </c>
      <c r="Q386" s="40">
        <f t="array" ref="Q386">IFERROR(_xlfn.STDEV.P(IF((F386:M386&lt;&gt;0)*(F386:M386&lt;&gt;""), F386:M386)), 0)</f>
        <v>1662.2995480539525</v>
      </c>
      <c r="R386" s="11">
        <f t="shared" si="36"/>
        <v>29.234955118782143</v>
      </c>
      <c r="S386" s="12">
        <f t="shared" si="33"/>
        <v>70.765044881217861</v>
      </c>
      <c r="T386" s="37" t="str">
        <f t="shared" si="37"/>
        <v>ALTO</v>
      </c>
    </row>
    <row r="387" spans="2:20" ht="18" hidden="1">
      <c r="B387" s="27">
        <v>378</v>
      </c>
      <c r="C387" s="31" t="s">
        <v>425</v>
      </c>
      <c r="D387" s="32" t="s">
        <v>38</v>
      </c>
      <c r="E387" s="32">
        <v>1</v>
      </c>
      <c r="F387" s="7">
        <f>BASE!F393</f>
        <v>0</v>
      </c>
      <c r="G387" s="7">
        <f>BASE!G393</f>
        <v>8308</v>
      </c>
      <c r="H387" s="40">
        <f>BASE!H393*'FM-029 DEP26May25'!$H$949</f>
        <v>6782.2508038656742</v>
      </c>
      <c r="I387" s="7">
        <f>BASE!I393*'FM-029 DEP26May25'!$I$949</f>
        <v>5307.05752700022</v>
      </c>
      <c r="J387" s="7">
        <f>BASE!J393*'FM-029 DEP26May25'!$J$949</f>
        <v>4115.339736109865</v>
      </c>
      <c r="K387" s="7">
        <f>BASE!K393*'FM-029 DEP26May25'!$K$949</f>
        <v>3917.1082390953152</v>
      </c>
      <c r="L387" s="7"/>
      <c r="M387" s="36">
        <f>BASE!M393*$M$949</f>
        <v>0</v>
      </c>
      <c r="N387" s="1">
        <f t="shared" si="31"/>
        <v>5</v>
      </c>
      <c r="O387" s="8">
        <f t="shared" si="35"/>
        <v>5686</v>
      </c>
      <c r="P387" s="9">
        <f t="shared" si="32"/>
        <v>5686</v>
      </c>
      <c r="Q387" s="40">
        <f t="array" ref="Q387">IFERROR(_xlfn.STDEV.P(IF((F387:M387&lt;&gt;0)*(F387:M387&lt;&gt;""), F387:M387)), 0)</f>
        <v>1662.2995480539525</v>
      </c>
      <c r="R387" s="11">
        <f t="shared" si="36"/>
        <v>29.234955118782143</v>
      </c>
      <c r="S387" s="12">
        <f t="shared" si="33"/>
        <v>70.765044881217861</v>
      </c>
      <c r="T387" s="37" t="str">
        <f t="shared" si="37"/>
        <v>ALTO</v>
      </c>
    </row>
    <row r="388" spans="2:20" ht="18" hidden="1">
      <c r="B388" s="27">
        <v>379</v>
      </c>
      <c r="C388" s="31" t="s">
        <v>426</v>
      </c>
      <c r="D388" s="32" t="s">
        <v>38</v>
      </c>
      <c r="E388" s="32">
        <v>1</v>
      </c>
      <c r="F388" s="7">
        <f>BASE!F394</f>
        <v>0</v>
      </c>
      <c r="G388" s="7">
        <f>BASE!G394</f>
        <v>8308</v>
      </c>
      <c r="H388" s="40">
        <f>BASE!H394*'FM-029 DEP26May25'!$H$949</f>
        <v>6782.2508038656742</v>
      </c>
      <c r="I388" s="7">
        <f>BASE!I394*'FM-029 DEP26May25'!$I$949</f>
        <v>5307.05752700022</v>
      </c>
      <c r="J388" s="7">
        <f>BASE!J394*'FM-029 DEP26May25'!$J$949</f>
        <v>4115.339736109865</v>
      </c>
      <c r="K388" s="7">
        <f>BASE!K394*'FM-029 DEP26May25'!$K$949</f>
        <v>3917.1082390953152</v>
      </c>
      <c r="L388" s="7"/>
      <c r="M388" s="36">
        <f>BASE!M394*$M$949</f>
        <v>0</v>
      </c>
      <c r="N388" s="1">
        <f t="shared" si="31"/>
        <v>5</v>
      </c>
      <c r="O388" s="8">
        <f t="shared" si="35"/>
        <v>5686</v>
      </c>
      <c r="P388" s="9">
        <f t="shared" si="32"/>
        <v>5686</v>
      </c>
      <c r="Q388" s="40">
        <f t="array" ref="Q388">IFERROR(_xlfn.STDEV.P(IF((F388:M388&lt;&gt;0)*(F388:M388&lt;&gt;""), F388:M388)), 0)</f>
        <v>1662.2995480539525</v>
      </c>
      <c r="R388" s="11">
        <f t="shared" si="36"/>
        <v>29.234955118782143</v>
      </c>
      <c r="S388" s="12">
        <f t="shared" si="33"/>
        <v>70.765044881217861</v>
      </c>
      <c r="T388" s="37" t="str">
        <f t="shared" si="37"/>
        <v>ALTO</v>
      </c>
    </row>
    <row r="389" spans="2:20" ht="18" hidden="1">
      <c r="B389" s="27">
        <v>380</v>
      </c>
      <c r="C389" s="31" t="s">
        <v>427</v>
      </c>
      <c r="D389" s="32" t="s">
        <v>38</v>
      </c>
      <c r="E389" s="32">
        <v>1</v>
      </c>
      <c r="F389" s="7">
        <f>BASE!F395</f>
        <v>0</v>
      </c>
      <c r="G389" s="7">
        <f>BASE!G395</f>
        <v>8308</v>
      </c>
      <c r="H389" s="40">
        <f>BASE!H395*'FM-029 DEP26May25'!$H$949</f>
        <v>6782.2508038656742</v>
      </c>
      <c r="I389" s="7">
        <f>BASE!I395*'FM-029 DEP26May25'!$I$949</f>
        <v>5307.05752700022</v>
      </c>
      <c r="J389" s="7">
        <f>BASE!J395*'FM-029 DEP26May25'!$J$949</f>
        <v>4115.339736109865</v>
      </c>
      <c r="K389" s="7">
        <f>BASE!K395*'FM-029 DEP26May25'!$K$949</f>
        <v>3917.1082390953152</v>
      </c>
      <c r="L389" s="7"/>
      <c r="M389" s="36">
        <f>BASE!M395*$M$949</f>
        <v>0</v>
      </c>
      <c r="N389" s="1">
        <f t="shared" si="31"/>
        <v>5</v>
      </c>
      <c r="O389" s="8">
        <f t="shared" si="35"/>
        <v>5686</v>
      </c>
      <c r="P389" s="9">
        <f t="shared" si="32"/>
        <v>5686</v>
      </c>
      <c r="Q389" s="40">
        <f t="array" ref="Q389">IFERROR(_xlfn.STDEV.P(IF((F389:M389&lt;&gt;0)*(F389:M389&lt;&gt;""), F389:M389)), 0)</f>
        <v>1662.2995480539525</v>
      </c>
      <c r="R389" s="11">
        <f t="shared" si="36"/>
        <v>29.234955118782143</v>
      </c>
      <c r="S389" s="12">
        <f t="shared" si="33"/>
        <v>70.765044881217861</v>
      </c>
      <c r="T389" s="37" t="str">
        <f t="shared" si="37"/>
        <v>ALTO</v>
      </c>
    </row>
    <row r="390" spans="2:20" ht="18" hidden="1">
      <c r="B390" s="27">
        <v>381</v>
      </c>
      <c r="C390" s="31" t="s">
        <v>428</v>
      </c>
      <c r="D390" s="32" t="s">
        <v>38</v>
      </c>
      <c r="E390" s="32">
        <v>1</v>
      </c>
      <c r="F390" s="7">
        <f>BASE!F396</f>
        <v>0</v>
      </c>
      <c r="G390" s="7">
        <f>BASE!G396</f>
        <v>8308</v>
      </c>
      <c r="H390" s="40">
        <f>BASE!H396*'FM-029 DEP26May25'!$H$949</f>
        <v>6782.2508038656742</v>
      </c>
      <c r="I390" s="7">
        <f>BASE!I396*'FM-029 DEP26May25'!$I$949</f>
        <v>5307.05752700022</v>
      </c>
      <c r="J390" s="7">
        <f>BASE!J396*'FM-029 DEP26May25'!$J$949</f>
        <v>4115.339736109865</v>
      </c>
      <c r="K390" s="7">
        <f>BASE!K396*'FM-029 DEP26May25'!$K$949</f>
        <v>3917.1082390953152</v>
      </c>
      <c r="L390" s="7"/>
      <c r="M390" s="36">
        <f>BASE!M396*$M$949</f>
        <v>0</v>
      </c>
      <c r="N390" s="1">
        <f t="shared" si="31"/>
        <v>5</v>
      </c>
      <c r="O390" s="8">
        <f t="shared" si="35"/>
        <v>5686</v>
      </c>
      <c r="P390" s="9">
        <f t="shared" si="32"/>
        <v>5686</v>
      </c>
      <c r="Q390" s="40">
        <f t="array" ref="Q390">IFERROR(_xlfn.STDEV.P(IF((F390:M390&lt;&gt;0)*(F390:M390&lt;&gt;""), F390:M390)), 0)</f>
        <v>1662.2995480539525</v>
      </c>
      <c r="R390" s="11">
        <f t="shared" si="36"/>
        <v>29.234955118782143</v>
      </c>
      <c r="S390" s="12">
        <f t="shared" si="33"/>
        <v>70.765044881217861</v>
      </c>
      <c r="T390" s="37" t="str">
        <f t="shared" si="37"/>
        <v>ALTO</v>
      </c>
    </row>
    <row r="391" spans="2:20" ht="18" hidden="1">
      <c r="B391" s="27">
        <v>382</v>
      </c>
      <c r="C391" s="31" t="s">
        <v>429</v>
      </c>
      <c r="D391" s="32" t="s">
        <v>38</v>
      </c>
      <c r="E391" s="32">
        <v>1</v>
      </c>
      <c r="F391" s="7">
        <f>BASE!F397</f>
        <v>0</v>
      </c>
      <c r="G391" s="7">
        <f>BASE!G397</f>
        <v>8308</v>
      </c>
      <c r="H391" s="40">
        <f>BASE!H397*'FM-029 DEP26May25'!$H$949</f>
        <v>6782.2508038656742</v>
      </c>
      <c r="I391" s="7">
        <f>BASE!I397*'FM-029 DEP26May25'!$I$949</f>
        <v>5307.05752700022</v>
      </c>
      <c r="J391" s="7">
        <f>BASE!J397*'FM-029 DEP26May25'!$J$949</f>
        <v>4115.339736109865</v>
      </c>
      <c r="K391" s="7">
        <f>BASE!K397*'FM-029 DEP26May25'!$K$949</f>
        <v>3917.1082390953152</v>
      </c>
      <c r="L391" s="7"/>
      <c r="M391" s="36">
        <f>BASE!M397*$M$949</f>
        <v>0</v>
      </c>
      <c r="N391" s="1">
        <f t="shared" si="31"/>
        <v>5</v>
      </c>
      <c r="O391" s="8">
        <f t="shared" si="35"/>
        <v>5686</v>
      </c>
      <c r="P391" s="9">
        <f t="shared" si="32"/>
        <v>5686</v>
      </c>
      <c r="Q391" s="40">
        <f t="array" ref="Q391">IFERROR(_xlfn.STDEV.P(IF((F391:M391&lt;&gt;0)*(F391:M391&lt;&gt;""), F391:M391)), 0)</f>
        <v>1662.2995480539525</v>
      </c>
      <c r="R391" s="11">
        <f t="shared" si="36"/>
        <v>29.234955118782143</v>
      </c>
      <c r="S391" s="12">
        <f t="shared" si="33"/>
        <v>70.765044881217861</v>
      </c>
      <c r="T391" s="37" t="str">
        <f t="shared" si="37"/>
        <v>ALTO</v>
      </c>
    </row>
    <row r="392" spans="2:20" ht="18" hidden="1">
      <c r="B392" s="27">
        <v>383</v>
      </c>
      <c r="C392" s="31" t="s">
        <v>430</v>
      </c>
      <c r="D392" s="32" t="s">
        <v>38</v>
      </c>
      <c r="E392" s="32">
        <v>1</v>
      </c>
      <c r="F392" s="7">
        <f>BASE!F398</f>
        <v>0</v>
      </c>
      <c r="G392" s="7">
        <f>BASE!G398</f>
        <v>7700</v>
      </c>
      <c r="H392" s="40">
        <f>BASE!H398*'FM-029 DEP26May25'!$H$949</f>
        <v>6288.869853994298</v>
      </c>
      <c r="I392" s="7">
        <f>BASE!I398*'FM-029 DEP26May25'!$I$949</f>
        <v>4924.5668944236277</v>
      </c>
      <c r="J392" s="7">
        <f>BASE!J398*'FM-029 DEP26May25'!$J$949</f>
        <v>4115.339736109865</v>
      </c>
      <c r="K392" s="7">
        <f>BASE!K398*'FM-029 DEP26May25'!$K$949</f>
        <v>3849.6445880452343</v>
      </c>
      <c r="L392" s="7"/>
      <c r="M392" s="36">
        <f>BASE!M398*$M$949</f>
        <v>0</v>
      </c>
      <c r="N392" s="1">
        <f t="shared" ref="N392:N455" si="38">COUNTIF(F392:M392,"&gt;0")</f>
        <v>5</v>
      </c>
      <c r="O392" s="8">
        <f t="shared" si="35"/>
        <v>5376</v>
      </c>
      <c r="P392" s="9">
        <f t="shared" ref="P392:P455" si="39">IFERROR(ROUND(+O392*E392,0),0)</f>
        <v>5376</v>
      </c>
      <c r="Q392" s="40">
        <f t="array" ref="Q392">IFERROR(_xlfn.STDEV.P(IF((F392:M392&lt;&gt;0)*(F392:M392&lt;&gt;""), F392:M392)), 0)</f>
        <v>1439.2445146739112</v>
      </c>
      <c r="R392" s="11">
        <f t="shared" si="36"/>
        <v>26.771661359261739</v>
      </c>
      <c r="S392" s="12">
        <f t="shared" ref="S392:S455" si="40">IFERROR(100-R392,0)</f>
        <v>73.228338640738258</v>
      </c>
      <c r="T392" s="37" t="str">
        <f t="shared" si="37"/>
        <v>ALTO</v>
      </c>
    </row>
    <row r="393" spans="2:20" ht="18" hidden="1">
      <c r="B393" s="27">
        <v>384</v>
      </c>
      <c r="C393" s="31" t="s">
        <v>431</v>
      </c>
      <c r="D393" s="32" t="s">
        <v>38</v>
      </c>
      <c r="E393" s="32">
        <v>1</v>
      </c>
      <c r="F393" s="7">
        <f>BASE!F399</f>
        <v>0</v>
      </c>
      <c r="G393" s="7">
        <f>BASE!G399</f>
        <v>10673</v>
      </c>
      <c r="H393" s="40">
        <f>BASE!H399*'FM-029 DEP26May25'!$H$949</f>
        <v>8674.3717102134451</v>
      </c>
      <c r="I393" s="7">
        <f>BASE!I399*'FM-029 DEP26May25'!$I$949</f>
        <v>6735.9642935860693</v>
      </c>
      <c r="J393" s="7">
        <f>BASE!J399*'FM-029 DEP26May25'!$J$949</f>
        <v>5442.868683242079</v>
      </c>
      <c r="K393" s="7">
        <f>BASE!K399*'FM-029 DEP26May25'!$K$949</f>
        <v>5132.859450726979</v>
      </c>
      <c r="L393" s="7"/>
      <c r="M393" s="36">
        <f>BASE!M399*$M$949</f>
        <v>0</v>
      </c>
      <c r="N393" s="1">
        <f t="shared" si="38"/>
        <v>5</v>
      </c>
      <c r="O393" s="8">
        <f t="shared" ref="O393:O456" si="41">IFERROR(ROUND(AVERAGEIF(F393:M393,"&gt;0"),0),0)</f>
        <v>7332</v>
      </c>
      <c r="P393" s="9">
        <f t="shared" si="39"/>
        <v>7332</v>
      </c>
      <c r="Q393" s="40">
        <f t="array" ref="Q393">IFERROR(_xlfn.STDEV.P(IF((F393:M393&lt;&gt;0)*(F393:M393&lt;&gt;""), F393:M393)), 0)</f>
        <v>2084.4441697462885</v>
      </c>
      <c r="R393" s="11">
        <f t="shared" si="36"/>
        <v>28.429407661569673</v>
      </c>
      <c r="S393" s="12">
        <f t="shared" si="40"/>
        <v>71.57059233843033</v>
      </c>
      <c r="T393" s="37" t="str">
        <f t="shared" si="37"/>
        <v>ALTO</v>
      </c>
    </row>
    <row r="394" spans="2:20" ht="18" hidden="1">
      <c r="B394" s="27">
        <v>385</v>
      </c>
      <c r="C394" s="31" t="s">
        <v>432</v>
      </c>
      <c r="D394" s="32" t="s">
        <v>38</v>
      </c>
      <c r="E394" s="32">
        <v>1</v>
      </c>
      <c r="F394" s="7">
        <f>BASE!F400</f>
        <v>0</v>
      </c>
      <c r="G394" s="7">
        <f>BASE!G400</f>
        <v>12549</v>
      </c>
      <c r="H394" s="40">
        <f>BASE!H400*'FM-029 DEP26May25'!$H$949</f>
        <v>10227.975707293332</v>
      </c>
      <c r="I394" s="7">
        <f>BASE!I400*'FM-029 DEP26May25'!$I$949</f>
        <v>7981.2320916905437</v>
      </c>
      <c r="J394" s="7">
        <f>BASE!J400*'FM-029 DEP26May25'!$J$949</f>
        <v>6637.6447356610724</v>
      </c>
      <c r="K394" s="7">
        <f>BASE!K400*'FM-029 DEP26May25'!$K$949</f>
        <v>6213.683360258482</v>
      </c>
      <c r="L394" s="7"/>
      <c r="M394" s="36">
        <f>BASE!M400*$M$949</f>
        <v>0</v>
      </c>
      <c r="N394" s="1">
        <f t="shared" si="38"/>
        <v>5</v>
      </c>
      <c r="O394" s="8">
        <f t="shared" si="41"/>
        <v>8722</v>
      </c>
      <c r="P394" s="9">
        <f t="shared" si="39"/>
        <v>8722</v>
      </c>
      <c r="Q394" s="40">
        <f t="array" ref="Q394">IFERROR(_xlfn.STDEV.P(IF((F394:M394&lt;&gt;0)*(F394:M394&lt;&gt;""), F394:M394)), 0)</f>
        <v>2370.6040628937521</v>
      </c>
      <c r="R394" s="11">
        <f t="shared" si="36"/>
        <v>27.179592557827931</v>
      </c>
      <c r="S394" s="12">
        <f t="shared" si="40"/>
        <v>72.820407442172069</v>
      </c>
      <c r="T394" s="37" t="str">
        <f t="shared" si="37"/>
        <v>ALTO</v>
      </c>
    </row>
    <row r="395" spans="2:20" ht="18" hidden="1">
      <c r="B395" s="27">
        <v>386</v>
      </c>
      <c r="C395" s="33" t="s">
        <v>433</v>
      </c>
      <c r="D395" s="32" t="s">
        <v>38</v>
      </c>
      <c r="E395" s="32">
        <v>1</v>
      </c>
      <c r="F395" s="7">
        <f>BASE!F401</f>
        <v>0</v>
      </c>
      <c r="G395" s="7"/>
      <c r="H395" s="40">
        <f>BASE!H401*'FM-029 DEP26May25'!$H$949</f>
        <v>27042.636731279981</v>
      </c>
      <c r="I395" s="7">
        <f>BASE!I401*'FM-029 DEP26May25'!$I$949</f>
        <v>18606.213356843728</v>
      </c>
      <c r="J395" s="7">
        <f>BASE!J401*'FM-029 DEP26May25'!$J$949</f>
        <v>15001.077102594023</v>
      </c>
      <c r="K395" s="7"/>
      <c r="L395" s="7"/>
      <c r="M395" s="36">
        <f>BASE!M401*$M$949</f>
        <v>0</v>
      </c>
      <c r="N395" s="1">
        <f t="shared" si="38"/>
        <v>3</v>
      </c>
      <c r="O395" s="8">
        <f t="shared" si="41"/>
        <v>20217</v>
      </c>
      <c r="P395" s="9">
        <f t="shared" si="39"/>
        <v>20217</v>
      </c>
      <c r="Q395" s="40">
        <f t="array" ref="Q395">IFERROR(_xlfn.STDEV.P(IF((F395:M395&lt;&gt;0)*(F395:M395&lt;&gt;""), F395:M395)), 0)</f>
        <v>5046.1140720760868</v>
      </c>
      <c r="R395" s="11">
        <f t="shared" si="36"/>
        <v>24.959756996963382</v>
      </c>
      <c r="S395" s="12">
        <f t="shared" si="40"/>
        <v>75.040243003036622</v>
      </c>
      <c r="T395" s="37" t="str">
        <f t="shared" si="37"/>
        <v>ALTO</v>
      </c>
    </row>
    <row r="396" spans="2:20" ht="18" hidden="1">
      <c r="B396" s="27">
        <v>387</v>
      </c>
      <c r="C396" s="33" t="s">
        <v>434</v>
      </c>
      <c r="D396" s="32" t="s">
        <v>38</v>
      </c>
      <c r="E396" s="32">
        <v>1</v>
      </c>
      <c r="F396" s="7">
        <f>BASE!F402</f>
        <v>0</v>
      </c>
      <c r="G396" s="7">
        <f>BASE!G402</f>
        <v>0</v>
      </c>
      <c r="H396" s="40"/>
      <c r="I396" s="7">
        <v>12323.370068327087</v>
      </c>
      <c r="J396" s="7">
        <f>BASE!J402*'FM-029 DEP26May25'!$J$949</f>
        <v>10487.478682344494</v>
      </c>
      <c r="K396" s="7">
        <f>BASE!K402*'FM-029 DEP26May25'!$K$949</f>
        <v>0</v>
      </c>
      <c r="L396" s="7">
        <f>BASE!L402*'FM-029 DEP26May25'!$L$949</f>
        <v>11056.253518392703</v>
      </c>
      <c r="M396" s="36">
        <f>BASE!M402*$M$949</f>
        <v>0</v>
      </c>
      <c r="N396" s="1">
        <f t="shared" si="38"/>
        <v>3</v>
      </c>
      <c r="O396" s="8">
        <f t="shared" si="41"/>
        <v>11289</v>
      </c>
      <c r="P396" s="9">
        <f t="shared" si="39"/>
        <v>11289</v>
      </c>
      <c r="Q396" s="40">
        <f t="array" ref="Q396">IFERROR(_xlfn.STDEV.P(IF((F396:M396&lt;&gt;0)*(F396:M396&lt;&gt;""), F396:M396)), 0)</f>
        <v>767.36101502084352</v>
      </c>
      <c r="R396" s="11">
        <f t="shared" si="36"/>
        <v>6.7974224025231953</v>
      </c>
      <c r="S396" s="12">
        <f t="shared" si="40"/>
        <v>93.202577597476804</v>
      </c>
      <c r="T396" s="37" t="str">
        <f t="shared" si="37"/>
        <v>ALTO</v>
      </c>
    </row>
    <row r="397" spans="2:20" ht="18" hidden="1">
      <c r="B397" s="27">
        <v>388</v>
      </c>
      <c r="C397" s="33" t="s">
        <v>435</v>
      </c>
      <c r="D397" s="32" t="s">
        <v>38</v>
      </c>
      <c r="E397" s="32">
        <v>1</v>
      </c>
      <c r="F397" s="7">
        <f>BASE!F403</f>
        <v>0</v>
      </c>
      <c r="G397" s="7">
        <f>BASE!G403</f>
        <v>0</v>
      </c>
      <c r="H397" s="40"/>
      <c r="I397" s="7">
        <v>14587.888472558958</v>
      </c>
      <c r="J397" s="7">
        <f>BASE!J403*'FM-029 DEP26May25'!$J$949</f>
        <v>12213.266313616374</v>
      </c>
      <c r="K397" s="7">
        <f>BASE!K403*'FM-029 DEP26May25'!$K$949</f>
        <v>0</v>
      </c>
      <c r="L397" s="7">
        <f>BASE!L403*'FM-029 DEP26May25'!$L$949</f>
        <v>11014.623895952636</v>
      </c>
      <c r="M397" s="36">
        <f>BASE!M403*$M$949</f>
        <v>0</v>
      </c>
      <c r="N397" s="1">
        <f t="shared" si="38"/>
        <v>3</v>
      </c>
      <c r="O397" s="8">
        <f t="shared" si="41"/>
        <v>12605</v>
      </c>
      <c r="P397" s="9">
        <f t="shared" si="39"/>
        <v>12605</v>
      </c>
      <c r="Q397" s="40">
        <f t="array" ref="Q397">IFERROR(_xlfn.STDEV.P(IF((F397:M397&lt;&gt;0)*(F397:M397&lt;&gt;""), F397:M397)), 0)</f>
        <v>1484.8791113380933</v>
      </c>
      <c r="R397" s="11">
        <f t="shared" si="36"/>
        <v>11.780080216882929</v>
      </c>
      <c r="S397" s="12">
        <f t="shared" si="40"/>
        <v>88.219919783117064</v>
      </c>
      <c r="T397" s="37" t="str">
        <f t="shared" si="37"/>
        <v>ALTO</v>
      </c>
    </row>
    <row r="398" spans="2:20" ht="18" hidden="1">
      <c r="B398" s="27">
        <v>389</v>
      </c>
      <c r="C398" s="33" t="s">
        <v>436</v>
      </c>
      <c r="D398" s="32" t="s">
        <v>38</v>
      </c>
      <c r="E398" s="32">
        <v>1</v>
      </c>
      <c r="F398" s="7">
        <f>BASE!F404</f>
        <v>0</v>
      </c>
      <c r="G398" s="7"/>
      <c r="H398" s="40">
        <f>BASE!H404*'FM-029 DEP26May25'!$H$949</f>
        <v>67502.852775359788</v>
      </c>
      <c r="I398" s="7">
        <f>BASE!I404*'FM-029 DEP26May25'!$I$949</f>
        <v>49672.711042539115</v>
      </c>
      <c r="J398" s="7">
        <f>BASE!J404*'FM-029 DEP26May25'!$J$949</f>
        <v>37834.574993268114</v>
      </c>
      <c r="K398" s="7"/>
      <c r="L398" s="7">
        <f>BASE!L404*'FM-029 DEP26May25'!$L$949</f>
        <v>41025.275162574013</v>
      </c>
      <c r="M398" s="36">
        <f>BASE!M404*$M$949</f>
        <v>0</v>
      </c>
      <c r="N398" s="1">
        <f t="shared" si="38"/>
        <v>4</v>
      </c>
      <c r="O398" s="8">
        <f t="shared" si="41"/>
        <v>49009</v>
      </c>
      <c r="P398" s="9">
        <f t="shared" si="39"/>
        <v>49009</v>
      </c>
      <c r="Q398" s="40">
        <f t="array" ref="Q398">IFERROR(_xlfn.STDEV.P(IF((F398:M398&lt;&gt;0)*(F398:M398&lt;&gt;""), F398:M398)), 0)</f>
        <v>11522.486051734044</v>
      </c>
      <c r="R398" s="11">
        <f t="shared" si="36"/>
        <v>23.510959317133679</v>
      </c>
      <c r="S398" s="12">
        <f t="shared" si="40"/>
        <v>76.489040682866317</v>
      </c>
      <c r="T398" s="37" t="str">
        <f t="shared" si="37"/>
        <v>ALTO</v>
      </c>
    </row>
    <row r="399" spans="2:20" ht="18" hidden="1">
      <c r="B399" s="27">
        <v>390</v>
      </c>
      <c r="C399" s="33" t="s">
        <v>437</v>
      </c>
      <c r="D399" s="32" t="s">
        <v>38</v>
      </c>
      <c r="E399" s="32">
        <v>1</v>
      </c>
      <c r="F399" s="7">
        <f>BASE!F405</f>
        <v>0</v>
      </c>
      <c r="G399" s="7">
        <f>BASE!G405</f>
        <v>160908</v>
      </c>
      <c r="H399" s="40">
        <f>BASE!H405*'FM-029 DEP26May25'!$H$949</f>
        <v>130768.78423472153</v>
      </c>
      <c r="I399" s="7">
        <f>BASE!I405*'FM-029 DEP26May25'!$I$949</f>
        <v>101525.18404231871</v>
      </c>
      <c r="J399" s="7">
        <f>BASE!J405*'FM-029 DEP26May25'!$J$949</f>
        <v>99033.659456063193</v>
      </c>
      <c r="K399" s="7">
        <f>BASE!K405*'FM-029 DEP26May25'!$K$949</f>
        <v>93836.316639741519</v>
      </c>
      <c r="L399" s="7">
        <f>BASE!L405*'FM-029 DEP26May25'!$L$949</f>
        <v>98088.00349412793</v>
      </c>
      <c r="M399" s="36">
        <f>BASE!M405*$M$949</f>
        <v>0</v>
      </c>
      <c r="N399" s="1">
        <f t="shared" si="38"/>
        <v>6</v>
      </c>
      <c r="O399" s="8">
        <f t="shared" si="41"/>
        <v>114027</v>
      </c>
      <c r="P399" s="9">
        <f t="shared" si="39"/>
        <v>114027</v>
      </c>
      <c r="Q399" s="40">
        <f t="array" ref="Q399">IFERROR(_xlfn.STDEV.P(IF((F399:M399&lt;&gt;0)*(F399:M399&lt;&gt;""), F399:M399)), 0)</f>
        <v>24224.390142769713</v>
      </c>
      <c r="R399" s="11">
        <f t="shared" si="36"/>
        <v>21.244433461171226</v>
      </c>
      <c r="S399" s="12">
        <f t="shared" si="40"/>
        <v>78.755566538828774</v>
      </c>
      <c r="T399" s="37" t="str">
        <f t="shared" si="37"/>
        <v>ALTO</v>
      </c>
    </row>
    <row r="400" spans="2:20" ht="18" hidden="1">
      <c r="B400" s="27">
        <v>391</v>
      </c>
      <c r="C400" s="31" t="s">
        <v>438</v>
      </c>
      <c r="D400" s="32" t="s">
        <v>38</v>
      </c>
      <c r="E400" s="32">
        <v>1</v>
      </c>
      <c r="F400" s="7">
        <f>BASE!F406</f>
        <v>0</v>
      </c>
      <c r="G400" s="7">
        <f>BASE!G406</f>
        <v>154746</v>
      </c>
      <c r="H400" s="40">
        <f>BASE!H406*'FM-029 DEP26May25'!$H$949</f>
        <v>125771.44077063198</v>
      </c>
      <c r="I400" s="7">
        <f>BASE!I406*'FM-029 DEP26May25'!$I$949</f>
        <v>97658.986114172352</v>
      </c>
      <c r="J400" s="7">
        <f>BASE!J406*'FM-029 DEP26May25'!$J$949</f>
        <v>86156.628668880716</v>
      </c>
      <c r="K400" s="7">
        <f>BASE!K406*'FM-029 DEP26May25'!$K$949</f>
        <v>84919.870759289173</v>
      </c>
      <c r="L400" s="7">
        <f>BASE!L406*'FM-029 DEP26May25'!$L$949</f>
        <v>78118.704260894898</v>
      </c>
      <c r="M400" s="36">
        <f>BASE!M406*$M$949</f>
        <v>0</v>
      </c>
      <c r="N400" s="1">
        <f t="shared" si="38"/>
        <v>6</v>
      </c>
      <c r="O400" s="8">
        <f t="shared" si="41"/>
        <v>104562</v>
      </c>
      <c r="P400" s="9">
        <f t="shared" si="39"/>
        <v>104562</v>
      </c>
      <c r="Q400" s="40">
        <f t="array" ref="Q400">IFERROR(_xlfn.STDEV.P(IF((F400:M400&lt;&gt;0)*(F400:M400&lt;&gt;""), F400:M400)), 0)</f>
        <v>27202.158796006905</v>
      </c>
      <c r="R400" s="11">
        <f t="shared" si="36"/>
        <v>26.015339029481936</v>
      </c>
      <c r="S400" s="12">
        <f t="shared" si="40"/>
        <v>73.984660970518064</v>
      </c>
      <c r="T400" s="37" t="str">
        <f t="shared" si="37"/>
        <v>ALTO</v>
      </c>
    </row>
    <row r="401" spans="2:20" ht="18" hidden="1">
      <c r="B401" s="27">
        <v>392</v>
      </c>
      <c r="C401" s="33" t="s">
        <v>439</v>
      </c>
      <c r="D401" s="32" t="s">
        <v>38</v>
      </c>
      <c r="E401" s="32">
        <v>1</v>
      </c>
      <c r="F401" s="7">
        <f>BASE!F407</f>
        <v>0</v>
      </c>
      <c r="G401" s="7">
        <f>BASE!G407</f>
        <v>140097</v>
      </c>
      <c r="H401" s="40">
        <f>BASE!H407*'FM-029 DEP26May25'!$H$949</f>
        <v>113877.68390864214</v>
      </c>
      <c r="I401" s="7">
        <f>BASE!I407*'FM-029 DEP26May25'!$I$949</f>
        <v>88441.179193299526</v>
      </c>
      <c r="J401" s="7">
        <f>BASE!J407*'FM-029 DEP26May25'!$J$949</f>
        <v>85360.111300601391</v>
      </c>
      <c r="K401" s="7">
        <f>BASE!K407*'FM-029 DEP26May25'!$K$949</f>
        <v>82063.909531502431</v>
      </c>
      <c r="L401" s="7">
        <f>BASE!L407*'FM-029 DEP26May25'!$L$949</f>
        <v>82224.246336018638</v>
      </c>
      <c r="M401" s="36">
        <f>BASE!M407*$M$949</f>
        <v>0</v>
      </c>
      <c r="N401" s="1">
        <f t="shared" si="38"/>
        <v>6</v>
      </c>
      <c r="O401" s="8">
        <f t="shared" si="41"/>
        <v>98677</v>
      </c>
      <c r="P401" s="9">
        <f t="shared" si="39"/>
        <v>98677</v>
      </c>
      <c r="Q401" s="40">
        <f t="array" ref="Q401">IFERROR(_xlfn.STDEV.P(IF((F401:M401&lt;&gt;0)*(F401:M401&lt;&gt;""), F401:M401)), 0)</f>
        <v>21507.659956378793</v>
      </c>
      <c r="R401" s="11">
        <f t="shared" si="36"/>
        <v>21.796021318421509</v>
      </c>
      <c r="S401" s="12">
        <f t="shared" si="40"/>
        <v>78.203978681578491</v>
      </c>
      <c r="T401" s="37" t="str">
        <f t="shared" si="37"/>
        <v>ALTO</v>
      </c>
    </row>
    <row r="402" spans="2:20" ht="18" hidden="1">
      <c r="B402" s="27">
        <v>393</v>
      </c>
      <c r="C402" s="33" t="s">
        <v>440</v>
      </c>
      <c r="D402" s="32" t="s">
        <v>38</v>
      </c>
      <c r="E402" s="32">
        <v>1</v>
      </c>
      <c r="F402" s="7">
        <f>BASE!F408</f>
        <v>0</v>
      </c>
      <c r="G402" s="7">
        <f>BASE!G408</f>
        <v>120844</v>
      </c>
      <c r="H402" s="40">
        <f>BASE!H408*'FM-029 DEP26May25'!$H$949</f>
        <v>103271.48256372105</v>
      </c>
      <c r="I402" s="7">
        <f>BASE!I408*'FM-029 DEP26May25'!$I$949</f>
        <v>86947.075159797212</v>
      </c>
      <c r="J402" s="7">
        <f>BASE!J408*'FM-029 DEP26May25'!$J$949</f>
        <v>93723.543667534337</v>
      </c>
      <c r="K402" s="7">
        <f>BASE!K408*'FM-029 DEP26May25'!$K$949</f>
        <v>94280.452342487886</v>
      </c>
      <c r="L402" s="7">
        <f>BASE!L408*'FM-029 DEP26May25'!$L$949</f>
        <v>80449.963117538588</v>
      </c>
      <c r="M402" s="36">
        <f>BASE!M408*$M$949</f>
        <v>0</v>
      </c>
      <c r="N402" s="1">
        <f t="shared" si="38"/>
        <v>6</v>
      </c>
      <c r="O402" s="8">
        <f t="shared" si="41"/>
        <v>96586</v>
      </c>
      <c r="P402" s="9">
        <f t="shared" si="39"/>
        <v>96586</v>
      </c>
      <c r="Q402" s="40">
        <f t="array" ref="Q402">IFERROR(_xlfn.STDEV.P(IF((F402:M402&lt;&gt;0)*(F402:M402&lt;&gt;""), F402:M402)), 0)</f>
        <v>12909.531399117888</v>
      </c>
      <c r="R402" s="11">
        <f t="shared" si="36"/>
        <v>13.365841218311026</v>
      </c>
      <c r="S402" s="12">
        <f t="shared" si="40"/>
        <v>86.634158781688967</v>
      </c>
      <c r="T402" s="37" t="str">
        <f t="shared" si="37"/>
        <v>ALTO</v>
      </c>
    </row>
    <row r="403" spans="2:20" ht="18" hidden="1">
      <c r="B403" s="27">
        <v>394</v>
      </c>
      <c r="C403" s="33" t="s">
        <v>441</v>
      </c>
      <c r="D403" s="32" t="s">
        <v>38</v>
      </c>
      <c r="E403" s="32">
        <v>1</v>
      </c>
      <c r="F403" s="7">
        <f>BASE!F409</f>
        <v>0</v>
      </c>
      <c r="G403" s="7">
        <f>BASE!G409</f>
        <v>132566</v>
      </c>
      <c r="H403" s="40">
        <f>BASE!H409*'FM-029 DEP26May25'!$H$949</f>
        <v>112669.54584829311</v>
      </c>
      <c r="I403" s="7">
        <f>BASE!I409*'FM-029 DEP26May25'!$I$949</f>
        <v>94070.963191536255</v>
      </c>
      <c r="J403" s="7">
        <f>BASE!J409*'FM-029 DEP26May25'!$J$949</f>
        <v>88147.922089579035</v>
      </c>
      <c r="K403" s="7">
        <f>BASE!K409*'FM-029 DEP26May25'!$K$949</f>
        <v>87985.250403877217</v>
      </c>
      <c r="L403" s="7">
        <f>BASE!L409*'FM-029 DEP26May25'!$L$949</f>
        <v>77474.162865184902</v>
      </c>
      <c r="M403" s="36">
        <f>BASE!M409*$M$949</f>
        <v>0</v>
      </c>
      <c r="N403" s="1">
        <f t="shared" si="38"/>
        <v>6</v>
      </c>
      <c r="O403" s="8">
        <f t="shared" si="41"/>
        <v>98819</v>
      </c>
      <c r="P403" s="9">
        <f t="shared" si="39"/>
        <v>98819</v>
      </c>
      <c r="Q403" s="40">
        <f t="array" ref="Q403">IFERROR(_xlfn.STDEV.P(IF((F403:M403&lt;&gt;0)*(F403:M403&lt;&gt;""), F403:M403)), 0)</f>
        <v>18439.475721124712</v>
      </c>
      <c r="R403" s="11">
        <f t="shared" si="36"/>
        <v>18.659848532291072</v>
      </c>
      <c r="S403" s="12">
        <f t="shared" si="40"/>
        <v>81.340151467708921</v>
      </c>
      <c r="T403" s="37" t="str">
        <f t="shared" si="37"/>
        <v>ALTO</v>
      </c>
    </row>
    <row r="404" spans="2:20" ht="18" hidden="1">
      <c r="B404" s="27">
        <v>395</v>
      </c>
      <c r="C404" s="31" t="s">
        <v>442</v>
      </c>
      <c r="D404" s="32" t="s">
        <v>38</v>
      </c>
      <c r="E404" s="32">
        <v>1</v>
      </c>
      <c r="F404" s="7">
        <f>BASE!F410</f>
        <v>0</v>
      </c>
      <c r="G404" s="7">
        <f>BASE!G410</f>
        <v>154731</v>
      </c>
      <c r="H404" s="40">
        <f>BASE!H410*'FM-029 DEP26May25'!$H$949</f>
        <v>125752.57912466105</v>
      </c>
      <c r="I404" s="7">
        <f>BASE!I410*'FM-029 DEP26May25'!$I$949</f>
        <v>97636.167070751588</v>
      </c>
      <c r="J404" s="7">
        <f>BASE!J410*'FM-029 DEP26May25'!$J$949</f>
        <v>81643.030248631185</v>
      </c>
      <c r="K404" s="7">
        <f>BASE!K410*'FM-029 DEP26May25'!$K$949</f>
        <v>81642.261712439416</v>
      </c>
      <c r="L404" s="7">
        <f>BASE!L410*'FM-029 DEP26May25'!$L$949</f>
        <v>71317.285256721356</v>
      </c>
      <c r="M404" s="36">
        <f>BASE!M410*$M$949</f>
        <v>0</v>
      </c>
      <c r="N404" s="1">
        <f t="shared" si="38"/>
        <v>6</v>
      </c>
      <c r="O404" s="8">
        <f t="shared" si="41"/>
        <v>102120</v>
      </c>
      <c r="P404" s="9">
        <f t="shared" si="39"/>
        <v>102120</v>
      </c>
      <c r="Q404" s="40">
        <f t="array" ref="Q404">IFERROR(_xlfn.STDEV.P(IF((F404:M404&lt;&gt;0)*(F404:M404&lt;&gt;""), F404:M404)), 0)</f>
        <v>29251.701275450498</v>
      </c>
      <c r="R404" s="11">
        <f t="shared" si="36"/>
        <v>28.644439165149333</v>
      </c>
      <c r="S404" s="12">
        <f t="shared" si="40"/>
        <v>71.355560834850664</v>
      </c>
      <c r="T404" s="37" t="str">
        <f t="shared" si="37"/>
        <v>ALTO</v>
      </c>
    </row>
    <row r="405" spans="2:20" ht="18" hidden="1">
      <c r="B405" s="27">
        <v>396</v>
      </c>
      <c r="C405" s="31" t="s">
        <v>443</v>
      </c>
      <c r="D405" s="32" t="s">
        <v>38</v>
      </c>
      <c r="E405" s="32">
        <v>1</v>
      </c>
      <c r="F405" s="7">
        <f>BASE!F411</f>
        <v>0</v>
      </c>
      <c r="G405" s="7">
        <f>BASE!G411</f>
        <v>185725</v>
      </c>
      <c r="H405" s="40">
        <f>BASE!H411*'FM-029 DEP26May25'!$H$949</f>
        <v>151175.09973885835</v>
      </c>
      <c r="I405" s="7">
        <f>BASE!I411*'FM-029 DEP26May25'!$I$949</f>
        <v>117686.49988979501</v>
      </c>
      <c r="J405" s="7">
        <f>BASE!J411*'FM-029 DEP26May25'!$J$949</f>
        <v>99033.659456063193</v>
      </c>
      <c r="K405" s="7">
        <f>BASE!K411*'FM-029 DEP26May25'!$K$949</f>
        <v>99094.264943457194</v>
      </c>
      <c r="L405" s="7">
        <f>BASE!L411*'FM-029 DEP26May25'!$L$949</f>
        <v>86512.097447345441</v>
      </c>
      <c r="M405" s="36">
        <f>BASE!M411*$M$949</f>
        <v>0</v>
      </c>
      <c r="N405" s="1">
        <f t="shared" si="38"/>
        <v>6</v>
      </c>
      <c r="O405" s="8">
        <f t="shared" si="41"/>
        <v>123204</v>
      </c>
      <c r="P405" s="9">
        <f t="shared" si="39"/>
        <v>123204</v>
      </c>
      <c r="Q405" s="40">
        <f t="array" ref="Q405">IFERROR(_xlfn.STDEV.P(IF((F405:M405&lt;&gt;0)*(F405:M405&lt;&gt;""), F405:M405)), 0)</f>
        <v>34721.465664537645</v>
      </c>
      <c r="R405" s="11">
        <f t="shared" si="36"/>
        <v>28.182092841577912</v>
      </c>
      <c r="S405" s="12">
        <f t="shared" si="40"/>
        <v>71.817907158422088</v>
      </c>
      <c r="T405" s="37" t="str">
        <f t="shared" si="37"/>
        <v>ALTO</v>
      </c>
    </row>
    <row r="406" spans="2:20" ht="18" hidden="1">
      <c r="B406" s="27">
        <v>397</v>
      </c>
      <c r="C406" s="31" t="s">
        <v>444</v>
      </c>
      <c r="D406" s="32" t="s">
        <v>38</v>
      </c>
      <c r="E406" s="32">
        <v>1</v>
      </c>
      <c r="F406" s="7">
        <f>BASE!F412</f>
        <v>0</v>
      </c>
      <c r="G406" s="7">
        <f>BASE!G412</f>
        <v>59727</v>
      </c>
      <c r="H406" s="40">
        <f>BASE!H412*'FM-029 DEP26May25'!$H$949</f>
        <v>48574.694684419097</v>
      </c>
      <c r="I406" s="7">
        <f>BASE!I412*'FM-029 DEP26May25'!$I$949</f>
        <v>37758.997134670484</v>
      </c>
      <c r="J406" s="7">
        <f>BASE!J412*'FM-029 DEP26May25'!$J$949</f>
        <v>30665.918678754155</v>
      </c>
      <c r="K406" s="7">
        <f>BASE!K412*'FM-029 DEP26May25'!$K$949</f>
        <v>28405.008077544426</v>
      </c>
      <c r="L406" s="7"/>
      <c r="M406" s="36">
        <f>BASE!M412*$M$949</f>
        <v>0</v>
      </c>
      <c r="N406" s="1">
        <f t="shared" si="38"/>
        <v>5</v>
      </c>
      <c r="O406" s="8">
        <f t="shared" si="41"/>
        <v>41026</v>
      </c>
      <c r="P406" s="9">
        <f t="shared" si="39"/>
        <v>41026</v>
      </c>
      <c r="Q406" s="40">
        <f t="array" ref="Q406">IFERROR(_xlfn.STDEV.P(IF((F406:M406&lt;&gt;0)*(F406:M406&lt;&gt;""), F406:M406)), 0)</f>
        <v>11696.189308712535</v>
      </c>
      <c r="R406" s="11">
        <f t="shared" si="36"/>
        <v>28.509211984381942</v>
      </c>
      <c r="S406" s="12">
        <f t="shared" si="40"/>
        <v>71.490788015618051</v>
      </c>
      <c r="T406" s="37" t="str">
        <f t="shared" si="37"/>
        <v>ALTO</v>
      </c>
    </row>
    <row r="407" spans="2:20" ht="18" hidden="1">
      <c r="B407" s="27">
        <v>398</v>
      </c>
      <c r="C407" s="33" t="s">
        <v>445</v>
      </c>
      <c r="D407" s="32" t="s">
        <v>38</v>
      </c>
      <c r="E407" s="32">
        <v>1</v>
      </c>
      <c r="F407" s="7">
        <f>BASE!F413</f>
        <v>0</v>
      </c>
      <c r="G407" s="7">
        <f>BASE!G413</f>
        <v>123092</v>
      </c>
      <c r="H407" s="40">
        <f>BASE!H413*'FM-029 DEP26May25'!$H$949</f>
        <v>100044.15566627267</v>
      </c>
      <c r="I407" s="7">
        <f>BASE!I413*'FM-029 DEP26May25'!$I$949</f>
        <v>77682.543530967596</v>
      </c>
      <c r="J407" s="7">
        <f>BASE!J413*'FM-029 DEP26May25'!$J$949</f>
        <v>90802.97998384347</v>
      </c>
      <c r="K407" s="7">
        <f>BASE!K413*'FM-029 DEP26May25'!$K$949</f>
        <v>84066.736672051702</v>
      </c>
      <c r="L407" s="7"/>
      <c r="M407" s="36">
        <f>BASE!M413*$M$949</f>
        <v>0</v>
      </c>
      <c r="N407" s="1">
        <f t="shared" si="38"/>
        <v>5</v>
      </c>
      <c r="O407" s="8">
        <f t="shared" si="41"/>
        <v>95138</v>
      </c>
      <c r="P407" s="9">
        <f t="shared" si="39"/>
        <v>95138</v>
      </c>
      <c r="Q407" s="40">
        <f t="array" ref="Q407">IFERROR(_xlfn.STDEV.P(IF((F407:M407&lt;&gt;0)*(F407:M407&lt;&gt;""), F407:M407)), 0)</f>
        <v>15821.218092671128</v>
      </c>
      <c r="R407" s="11">
        <f t="shared" si="36"/>
        <v>16.62975687177692</v>
      </c>
      <c r="S407" s="12">
        <f t="shared" si="40"/>
        <v>83.37024312822308</v>
      </c>
      <c r="T407" s="37" t="str">
        <f t="shared" si="37"/>
        <v>ALTO</v>
      </c>
    </row>
    <row r="408" spans="2:20" ht="18" hidden="1">
      <c r="B408" s="27">
        <v>399</v>
      </c>
      <c r="C408" s="33" t="s">
        <v>446</v>
      </c>
      <c r="D408" s="32" t="s">
        <v>38</v>
      </c>
      <c r="E408" s="32">
        <v>1</v>
      </c>
      <c r="F408" s="7">
        <f>BASE!F414</f>
        <v>0</v>
      </c>
      <c r="G408" s="7">
        <f>BASE!G414</f>
        <v>99351</v>
      </c>
      <c r="H408" s="40">
        <f>BASE!H414*'FM-029 DEP26May25'!$H$949</f>
        <v>80762.589892929143</v>
      </c>
      <c r="I408" s="7">
        <f>BASE!I414*'FM-029 DEP26May25'!$I$949</f>
        <v>62729.550363676433</v>
      </c>
      <c r="J408" s="7">
        <f>BASE!J414*'FM-029 DEP26May25'!$J$949</f>
        <v>58676.779463243882</v>
      </c>
      <c r="K408" s="7">
        <f>BASE!K414*'FM-029 DEP26May25'!$K$949</f>
        <v>54263.263327948305</v>
      </c>
      <c r="L408" s="7"/>
      <c r="M408" s="36">
        <f>BASE!M414*$M$949</f>
        <v>0</v>
      </c>
      <c r="N408" s="1">
        <f t="shared" si="38"/>
        <v>5</v>
      </c>
      <c r="O408" s="8">
        <f t="shared" si="41"/>
        <v>71157</v>
      </c>
      <c r="P408" s="9">
        <f t="shared" si="39"/>
        <v>71157</v>
      </c>
      <c r="Q408" s="40">
        <f t="array" ref="Q408">IFERROR(_xlfn.STDEV.P(IF((F408:M408&lt;&gt;0)*(F408:M408&lt;&gt;""), F408:M408)), 0)</f>
        <v>16729.28655558476</v>
      </c>
      <c r="R408" s="11">
        <f t="shared" si="36"/>
        <v>23.510387671746642</v>
      </c>
      <c r="S408" s="12">
        <f t="shared" si="40"/>
        <v>76.489612328253358</v>
      </c>
      <c r="T408" s="37" t="str">
        <f t="shared" si="37"/>
        <v>ALTO</v>
      </c>
    </row>
    <row r="409" spans="2:20" ht="18" hidden="1">
      <c r="B409" s="27">
        <v>400</v>
      </c>
      <c r="C409" s="31" t="s">
        <v>447</v>
      </c>
      <c r="D409" s="32" t="s">
        <v>38</v>
      </c>
      <c r="E409" s="32">
        <v>1</v>
      </c>
      <c r="F409" s="7">
        <f>BASE!F415</f>
        <v>0</v>
      </c>
      <c r="G409" s="7">
        <f>BASE!G415</f>
        <v>29951</v>
      </c>
      <c r="H409" s="40">
        <f>BASE!H415*'FM-029 DEP26May25'!$H$949</f>
        <v>24339.465048181875</v>
      </c>
      <c r="I409" s="7">
        <f>BASE!I415*'FM-029 DEP26May25'!$I$949</f>
        <v>18895.254573506721</v>
      </c>
      <c r="J409" s="7">
        <f>BASE!J415*'FM-029 DEP26May25'!$J$949</f>
        <v>15664.84157616013</v>
      </c>
      <c r="K409" s="7">
        <f>BASE!K415*'FM-029 DEP26May25'!$K$949</f>
        <v>14985.363489499192</v>
      </c>
      <c r="L409" s="7">
        <f>BASE!L415*'FM-029 DEP26May25'!$L$949</f>
        <v>15374.250218382997</v>
      </c>
      <c r="M409" s="36">
        <f>BASE!M415*$M$949</f>
        <v>0</v>
      </c>
      <c r="N409" s="1">
        <f t="shared" si="38"/>
        <v>6</v>
      </c>
      <c r="O409" s="8">
        <f t="shared" si="41"/>
        <v>19868</v>
      </c>
      <c r="P409" s="9">
        <f t="shared" si="39"/>
        <v>19868</v>
      </c>
      <c r="Q409" s="40">
        <f t="array" ref="Q409">IFERROR(_xlfn.STDEV.P(IF((F409:M409&lt;&gt;0)*(F409:M409&lt;&gt;""), F409:M409)), 0)</f>
        <v>5542.3759748995244</v>
      </c>
      <c r="R409" s="11">
        <f t="shared" si="36"/>
        <v>27.895993431143168</v>
      </c>
      <c r="S409" s="12">
        <f t="shared" si="40"/>
        <v>72.104006568856832</v>
      </c>
      <c r="T409" s="37" t="str">
        <f t="shared" si="37"/>
        <v>ALTO</v>
      </c>
    </row>
    <row r="410" spans="2:20" ht="18" hidden="1">
      <c r="B410" s="27">
        <v>401</v>
      </c>
      <c r="C410" s="31" t="s">
        <v>448</v>
      </c>
      <c r="D410" s="32" t="s">
        <v>38</v>
      </c>
      <c r="E410" s="32">
        <v>1</v>
      </c>
      <c r="F410" s="7">
        <f>BASE!F416</f>
        <v>0</v>
      </c>
      <c r="G410" s="7">
        <f>BASE!G416</f>
        <v>142130</v>
      </c>
      <c r="H410" s="40">
        <f>BASE!H416*'FM-029 DEP26May25'!$H$949</f>
        <v>115514.67623527774</v>
      </c>
      <c r="I410" s="7">
        <f>BASE!I416*'FM-029 DEP26May25'!$I$949</f>
        <v>89691.880096980371</v>
      </c>
      <c r="J410" s="7">
        <f>BASE!J416*'FM-029 DEP26May25'!$J$949</f>
        <v>74607.126828830456</v>
      </c>
      <c r="K410" s="7">
        <f>BASE!K416*'FM-029 DEP26May25'!$K$949</f>
        <v>68974.55573505655</v>
      </c>
      <c r="L410" s="7"/>
      <c r="M410" s="36">
        <f>BASE!M416*$M$949</f>
        <v>0</v>
      </c>
      <c r="N410" s="1">
        <f t="shared" si="38"/>
        <v>5</v>
      </c>
      <c r="O410" s="8">
        <f t="shared" si="41"/>
        <v>98184</v>
      </c>
      <c r="P410" s="9">
        <f t="shared" si="39"/>
        <v>98184</v>
      </c>
      <c r="Q410" s="40">
        <f t="array" ref="Q410">IFERROR(_xlfn.STDEV.P(IF((F410:M410&lt;&gt;0)*(F410:M410&lt;&gt;""), F410:M410)), 0)</f>
        <v>27249.880503940662</v>
      </c>
      <c r="R410" s="11">
        <f t="shared" ref="R410:R473" si="42">IFERROR(Q410/O410*100,0)</f>
        <v>27.753891167543248</v>
      </c>
      <c r="S410" s="12">
        <f t="shared" si="40"/>
        <v>72.246108832456756</v>
      </c>
      <c r="T410" s="37" t="str">
        <f t="shared" si="37"/>
        <v>ALTO</v>
      </c>
    </row>
    <row r="411" spans="2:20" ht="18" hidden="1">
      <c r="B411" s="27">
        <v>402</v>
      </c>
      <c r="C411" s="33" t="s">
        <v>449</v>
      </c>
      <c r="D411" s="32" t="s">
        <v>38</v>
      </c>
      <c r="E411" s="32">
        <v>1</v>
      </c>
      <c r="F411" s="7">
        <f>BASE!F417</f>
        <v>0</v>
      </c>
      <c r="G411" s="7">
        <f>BASE!G417</f>
        <v>171338</v>
      </c>
      <c r="H411" s="40">
        <f>BASE!H417*'FM-029 DEP26May25'!$H$949</f>
        <v>148833.27748383506</v>
      </c>
      <c r="I411" s="7">
        <f>BASE!I417*'FM-029 DEP26May25'!$I$949</f>
        <v>128371.24531628829</v>
      </c>
      <c r="J411" s="7">
        <f>BASE!J417*'FM-029 DEP26May25'!$J$949</f>
        <v>108990.1265595548</v>
      </c>
      <c r="K411" s="7">
        <f>BASE!K417*'FM-029 DEP26May25'!$K$949</f>
        <v>100851.13085621971</v>
      </c>
      <c r="L411" s="7"/>
      <c r="M411" s="36">
        <f>BASE!M417*$M$949</f>
        <v>0</v>
      </c>
      <c r="N411" s="1">
        <f t="shared" si="38"/>
        <v>5</v>
      </c>
      <c r="O411" s="8">
        <f t="shared" si="41"/>
        <v>131677</v>
      </c>
      <c r="P411" s="9">
        <f t="shared" si="39"/>
        <v>131677</v>
      </c>
      <c r="Q411" s="40">
        <f t="array" ref="Q411">IFERROR(_xlfn.STDEV.P(IF((F411:M411&lt;&gt;0)*(F411:M411&lt;&gt;""), F411:M411)), 0)</f>
        <v>25858.032511410871</v>
      </c>
      <c r="R411" s="11">
        <f t="shared" si="42"/>
        <v>19.637470865383378</v>
      </c>
      <c r="S411" s="12">
        <f t="shared" si="40"/>
        <v>80.362529134616622</v>
      </c>
      <c r="T411" s="37" t="str">
        <f t="shared" si="37"/>
        <v>ALTO</v>
      </c>
    </row>
    <row r="412" spans="2:20" ht="18" hidden="1">
      <c r="B412" s="27">
        <v>403</v>
      </c>
      <c r="C412" s="31" t="s">
        <v>450</v>
      </c>
      <c r="D412" s="32" t="s">
        <v>38</v>
      </c>
      <c r="E412" s="32">
        <v>1</v>
      </c>
      <c r="F412" s="7">
        <f>BASE!F418</f>
        <v>0</v>
      </c>
      <c r="G412" s="7">
        <f>BASE!G418</f>
        <v>17038</v>
      </c>
      <c r="H412" s="40">
        <f>BASE!H418*'FM-029 DEP26May25'!$H$949</f>
        <v>13879.193279983312</v>
      </c>
      <c r="I412" s="7">
        <f>BASE!I418*'FM-029 DEP26May25'!$I$949</f>
        <v>10818.399823672029</v>
      </c>
      <c r="J412" s="7">
        <f>BASE!J418*'FM-029 DEP26May25'!$J$949</f>
        <v>9558.208419351944</v>
      </c>
      <c r="K412" s="7">
        <f>BASE!K418*'FM-029 DEP26May25'!$K$949</f>
        <v>9186.3004846526655</v>
      </c>
      <c r="L412" s="7">
        <f>BASE!L418*'FM-029 DEP26May25'!$L$949</f>
        <v>9224.5501310297986</v>
      </c>
      <c r="M412" s="36">
        <f>BASE!M418*$M$949</f>
        <v>0</v>
      </c>
      <c r="N412" s="1">
        <f t="shared" si="38"/>
        <v>6</v>
      </c>
      <c r="O412" s="8">
        <f t="shared" si="41"/>
        <v>11617</v>
      </c>
      <c r="P412" s="9">
        <f t="shared" si="39"/>
        <v>11617</v>
      </c>
      <c r="Q412" s="40">
        <f t="array" ref="Q412">IFERROR(_xlfn.STDEV.P(IF((F412:M412&lt;&gt;0)*(F412:M412&lt;&gt;""), F412:M412)), 0)</f>
        <v>2915.8549285849595</v>
      </c>
      <c r="R412" s="11">
        <f t="shared" si="42"/>
        <v>25.099896088361533</v>
      </c>
      <c r="S412" s="12">
        <f t="shared" si="40"/>
        <v>74.900103911638467</v>
      </c>
      <c r="T412" s="37" t="str">
        <f t="shared" si="37"/>
        <v>ALTO</v>
      </c>
    </row>
    <row r="413" spans="2:20" ht="18" hidden="1">
      <c r="B413" s="27">
        <v>404</v>
      </c>
      <c r="C413" s="31" t="s">
        <v>451</v>
      </c>
      <c r="D413" s="32" t="s">
        <v>38</v>
      </c>
      <c r="E413" s="32">
        <v>1</v>
      </c>
      <c r="F413" s="7">
        <f>BASE!F419</f>
        <v>0</v>
      </c>
      <c r="G413" s="7">
        <f>BASE!G419</f>
        <v>67328</v>
      </c>
      <c r="H413" s="40">
        <f>BASE!H419*'FM-029 DEP26May25'!$H$949</f>
        <v>54732.525734825824</v>
      </c>
      <c r="I413" s="7">
        <f>BASE!I419*'FM-029 DEP26May25'!$I$949</f>
        <v>42512.964513996027</v>
      </c>
      <c r="J413" s="7">
        <f>BASE!J419*'FM-029 DEP26May25'!$J$949</f>
        <v>39427.60972982677</v>
      </c>
      <c r="K413" s="7">
        <f>BASE!K419*'FM-029 DEP26May25'!$K$949</f>
        <v>40549.870759289181</v>
      </c>
      <c r="L413" s="7">
        <f>BASE!L419*'FM-029 DEP26May25'!$L$949</f>
        <v>31937.09793264098</v>
      </c>
      <c r="M413" s="36">
        <f>BASE!M419*$M$949</f>
        <v>0</v>
      </c>
      <c r="N413" s="1">
        <f t="shared" si="38"/>
        <v>6</v>
      </c>
      <c r="O413" s="8">
        <f t="shared" si="41"/>
        <v>46081</v>
      </c>
      <c r="P413" s="9">
        <f t="shared" si="39"/>
        <v>46081</v>
      </c>
      <c r="Q413" s="40">
        <f t="array" ref="Q413">IFERROR(_xlfn.STDEV.P(IF((F413:M413&lt;&gt;0)*(F413:M413&lt;&gt;""), F413:M413)), 0)</f>
        <v>11647.07217510215</v>
      </c>
      <c r="R413" s="11">
        <f t="shared" si="42"/>
        <v>25.275215761598378</v>
      </c>
      <c r="S413" s="12">
        <f t="shared" si="40"/>
        <v>74.724784238401625</v>
      </c>
      <c r="T413" s="37" t="str">
        <f t="shared" si="37"/>
        <v>ALTO</v>
      </c>
    </row>
    <row r="414" spans="2:20" ht="18" hidden="1">
      <c r="B414" s="27">
        <v>405</v>
      </c>
      <c r="C414" s="31" t="s">
        <v>452</v>
      </c>
      <c r="D414" s="32" t="s">
        <v>38</v>
      </c>
      <c r="E414" s="32">
        <v>1</v>
      </c>
      <c r="F414" s="7">
        <f>BASE!F420</f>
        <v>0</v>
      </c>
      <c r="G414" s="7">
        <f>BASE!G420</f>
        <v>60559</v>
      </c>
      <c r="H414" s="40">
        <f>BASE!H420*'FM-029 DEP26May25'!$H$949</f>
        <v>49240.808602655903</v>
      </c>
      <c r="I414" s="7">
        <f>BASE!I420*'FM-029 DEP26May25'!$I$949</f>
        <v>38263.18933215781</v>
      </c>
      <c r="J414" s="7">
        <f>BASE!J420*'FM-029 DEP26May25'!$J$949</f>
        <v>30931.424468180598</v>
      </c>
      <c r="K414" s="7">
        <f>BASE!K420*'FM-029 DEP26May25'!$K$949</f>
        <v>30693.150242326334</v>
      </c>
      <c r="L414" s="7">
        <f>BASE!L420*'FM-029 DEP26May25'!$L$949</f>
        <v>27571.729593322336</v>
      </c>
      <c r="M414" s="36">
        <f>BASE!M420*$M$949</f>
        <v>0</v>
      </c>
      <c r="N414" s="1">
        <f t="shared" si="38"/>
        <v>6</v>
      </c>
      <c r="O414" s="8">
        <f t="shared" si="41"/>
        <v>39543</v>
      </c>
      <c r="P414" s="9">
        <f t="shared" si="39"/>
        <v>39543</v>
      </c>
      <c r="Q414" s="40">
        <f t="array" ref="Q414">IFERROR(_xlfn.STDEV.P(IF((F414:M414&lt;&gt;0)*(F414:M414&lt;&gt;""), F414:M414)), 0)</f>
        <v>11783.802808516812</v>
      </c>
      <c r="R414" s="11">
        <f t="shared" si="42"/>
        <v>29.799971697941004</v>
      </c>
      <c r="S414" s="12">
        <f t="shared" si="40"/>
        <v>70.200028302058996</v>
      </c>
      <c r="T414" s="37" t="str">
        <f t="shared" si="37"/>
        <v>ALTO</v>
      </c>
    </row>
    <row r="415" spans="2:20" ht="18" hidden="1">
      <c r="B415" s="27">
        <v>406</v>
      </c>
      <c r="C415" s="33" t="s">
        <v>453</v>
      </c>
      <c r="D415" s="32" t="s">
        <v>38</v>
      </c>
      <c r="E415" s="32">
        <v>1</v>
      </c>
      <c r="F415" s="7">
        <f>BASE!F421</f>
        <v>0</v>
      </c>
      <c r="G415" s="7">
        <f>BASE!G421</f>
        <v>81156</v>
      </c>
      <c r="H415" s="40">
        <f>BASE!H421*'FM-029 DEP26May25'!$H$949</f>
        <v>71409.198927761929</v>
      </c>
      <c r="I415" s="7">
        <f>BASE!I421*'FM-029 DEP26May25'!$I$949</f>
        <v>62732.810227022259</v>
      </c>
      <c r="J415" s="7">
        <f>BASE!J421*'FM-029 DEP26May25'!$J$949</f>
        <v>53632.169464141465</v>
      </c>
      <c r="K415" s="7">
        <f>BASE!K421*'FM-029 DEP26May25'!$K$949</f>
        <v>52965.993537964459</v>
      </c>
      <c r="L415" s="7">
        <f>BASE!L421*'FM-029 DEP26May25'!$L$949</f>
        <v>48428.1704357954</v>
      </c>
      <c r="M415" s="36">
        <f>BASE!M421*$M$949</f>
        <v>0</v>
      </c>
      <c r="N415" s="1">
        <f t="shared" si="38"/>
        <v>6</v>
      </c>
      <c r="O415" s="8">
        <f t="shared" si="41"/>
        <v>61721</v>
      </c>
      <c r="P415" s="9">
        <f t="shared" si="39"/>
        <v>61721</v>
      </c>
      <c r="Q415" s="40">
        <f t="array" ref="Q415">IFERROR(_xlfn.STDEV.P(IF((F415:M415&lt;&gt;0)*(F415:M415&lt;&gt;""), F415:M415)), 0)</f>
        <v>11484.647856687305</v>
      </c>
      <c r="R415" s="11">
        <f t="shared" si="42"/>
        <v>18.607358689404425</v>
      </c>
      <c r="S415" s="12">
        <f t="shared" si="40"/>
        <v>81.392641310595579</v>
      </c>
      <c r="T415" s="37" t="str">
        <f t="shared" si="37"/>
        <v>ALTO</v>
      </c>
    </row>
    <row r="416" spans="2:20" ht="18" hidden="1">
      <c r="B416" s="27">
        <v>407</v>
      </c>
      <c r="C416" s="33" t="s">
        <v>454</v>
      </c>
      <c r="D416" s="32" t="s">
        <v>38</v>
      </c>
      <c r="E416" s="32">
        <v>1</v>
      </c>
      <c r="F416" s="7">
        <f>BASE!F422</f>
        <v>0</v>
      </c>
      <c r="G416" s="7">
        <f>BASE!G422</f>
        <v>121534</v>
      </c>
      <c r="H416" s="40">
        <f>BASE!H422*'FM-029 DEP26May25'!$H$949</f>
        <v>98787.374413682803</v>
      </c>
      <c r="I416" s="7">
        <f>BASE!I422*'FM-029 DEP26May25'!$I$949</f>
        <v>76719.797222834459</v>
      </c>
      <c r="J416" s="7">
        <f>BASE!J422*'FM-029 DEP26May25'!$J$949</f>
        <v>67172.964724890058</v>
      </c>
      <c r="K416" s="7"/>
      <c r="L416" s="7"/>
      <c r="M416" s="36">
        <f>BASE!M422*$M$949</f>
        <v>0</v>
      </c>
      <c r="N416" s="1">
        <f t="shared" si="38"/>
        <v>4</v>
      </c>
      <c r="O416" s="8">
        <f t="shared" si="41"/>
        <v>91054</v>
      </c>
      <c r="P416" s="9">
        <f t="shared" si="39"/>
        <v>91054</v>
      </c>
      <c r="Q416" s="40">
        <f t="array" ref="Q416">IFERROR(_xlfn.STDEV.P(IF((F416:M416&lt;&gt;0)*(F416:M416&lt;&gt;""), F416:M416)), 0)</f>
        <v>21003.622866197718</v>
      </c>
      <c r="R416" s="11">
        <f t="shared" si="42"/>
        <v>23.067216010496757</v>
      </c>
      <c r="S416" s="12">
        <f t="shared" si="40"/>
        <v>76.932783989503235</v>
      </c>
      <c r="T416" s="37" t="str">
        <f t="shared" si="37"/>
        <v>ALTO</v>
      </c>
    </row>
    <row r="417" spans="2:20" ht="18" hidden="1">
      <c r="B417" s="27">
        <v>408</v>
      </c>
      <c r="C417" s="33" t="s">
        <v>455</v>
      </c>
      <c r="D417" s="32" t="s">
        <v>38</v>
      </c>
      <c r="E417" s="32">
        <v>1</v>
      </c>
      <c r="F417" s="7">
        <f>BASE!F423</f>
        <v>0</v>
      </c>
      <c r="G417" s="7">
        <f>BASE!G423</f>
        <v>106688.88</v>
      </c>
      <c r="H417" s="40">
        <f>BASE!H423*'FM-029 DEP26May25'!$H$949</f>
        <v>81567.684360425497</v>
      </c>
      <c r="I417" s="7">
        <f>BASE!I423*'FM-029 DEP26May25'!$I$949</f>
        <v>107342.9534934979</v>
      </c>
      <c r="J417" s="7">
        <f>BASE!J423*'FM-029 DEP26May25'!$J$949</f>
        <v>67040.211830176835</v>
      </c>
      <c r="K417" s="7">
        <f>BASE!K423*'FM-029 DEP26May25'!$K$949</f>
        <v>0</v>
      </c>
      <c r="L417" s="7">
        <f>BASE!L423*'FM-029 DEP26May25'!$L$949</f>
        <v>0</v>
      </c>
      <c r="M417" s="36">
        <f>BASE!M423*$M$949</f>
        <v>0</v>
      </c>
      <c r="N417" s="1">
        <f t="shared" si="38"/>
        <v>4</v>
      </c>
      <c r="O417" s="8">
        <f t="shared" si="41"/>
        <v>90660</v>
      </c>
      <c r="P417" s="9">
        <f t="shared" si="39"/>
        <v>90660</v>
      </c>
      <c r="Q417" s="40">
        <f t="array" ref="Q417">IFERROR(_xlfn.STDEV.P(IF((F417:M417&lt;&gt;0)*(F417:M417&lt;&gt;""), F417:M417)), 0)</f>
        <v>17145.04686621849</v>
      </c>
      <c r="R417" s="11">
        <f t="shared" si="42"/>
        <v>18.911368703086797</v>
      </c>
      <c r="S417" s="12">
        <f t="shared" si="40"/>
        <v>81.088631296913206</v>
      </c>
      <c r="T417" s="37" t="str">
        <f t="shared" si="37"/>
        <v>ALTO</v>
      </c>
    </row>
    <row r="418" spans="2:20" ht="18" hidden="1">
      <c r="B418" s="27">
        <v>409</v>
      </c>
      <c r="C418" s="31" t="s">
        <v>456</v>
      </c>
      <c r="D418" s="32" t="s">
        <v>38</v>
      </c>
      <c r="E418" s="32">
        <v>1</v>
      </c>
      <c r="F418" s="7">
        <f>BASE!F424</f>
        <v>0</v>
      </c>
      <c r="G418" s="7">
        <f>BASE!G424</f>
        <v>2079</v>
      </c>
      <c r="H418" s="40">
        <f>BASE!H424*'FM-029 DEP26May25'!$H$949</f>
        <v>1697.548137384412</v>
      </c>
      <c r="I418" s="7">
        <f>BASE!I424*'FM-029 DEP26May25'!$I$949</f>
        <v>1328.9376239806038</v>
      </c>
      <c r="J418" s="7">
        <f>BASE!J424*'FM-029 DEP26May25'!$J$949</f>
        <v>1062.0231577057716</v>
      </c>
      <c r="K418" s="7">
        <f>BASE!K424*'FM-029 DEP26May25'!$K$949</f>
        <v>1014.7657512116317</v>
      </c>
      <c r="L418" s="7">
        <f>BASE!L424*'FM-029 DEP26May25'!$L$949</f>
        <v>1078.0636707755023</v>
      </c>
      <c r="M418" s="36">
        <f>BASE!M424*$M$949</f>
        <v>0</v>
      </c>
      <c r="N418" s="1">
        <f t="shared" si="38"/>
        <v>6</v>
      </c>
      <c r="O418" s="8">
        <f t="shared" si="41"/>
        <v>1377</v>
      </c>
      <c r="P418" s="9">
        <f t="shared" si="39"/>
        <v>1377</v>
      </c>
      <c r="Q418" s="40">
        <f t="array" ref="Q418">IFERROR(_xlfn.STDEV.P(IF((F418:M418&lt;&gt;0)*(F418:M418&lt;&gt;""), F418:M418)), 0)</f>
        <v>391.07791876881828</v>
      </c>
      <c r="R418" s="11">
        <f t="shared" si="42"/>
        <v>28.400720317270757</v>
      </c>
      <c r="S418" s="12">
        <f t="shared" si="40"/>
        <v>71.599279682729247</v>
      </c>
      <c r="T418" s="37" t="str">
        <f t="shared" si="37"/>
        <v>ALTO</v>
      </c>
    </row>
    <row r="419" spans="2:20" ht="18" hidden="1">
      <c r="B419" s="27">
        <v>410</v>
      </c>
      <c r="C419" s="31" t="s">
        <v>457</v>
      </c>
      <c r="D419" s="32" t="s">
        <v>38</v>
      </c>
      <c r="E419" s="32">
        <v>1</v>
      </c>
      <c r="F419" s="7">
        <f>BASE!F425</f>
        <v>0</v>
      </c>
      <c r="G419" s="7">
        <f>BASE!G425</f>
        <v>3223</v>
      </c>
      <c r="H419" s="40">
        <f>BASE!H425*'FM-029 DEP26May25'!$H$949</f>
        <v>2656.5139272752554</v>
      </c>
      <c r="I419" s="7">
        <f>BASE!I425*'FM-029 DEP26May25'!$I$949</f>
        <v>2111.3048269781793</v>
      </c>
      <c r="J419" s="7">
        <f>BASE!J425*'FM-029 DEP26May25'!$J$949</f>
        <v>1593.0347365586574</v>
      </c>
      <c r="K419" s="7">
        <f>BASE!K425*'FM-029 DEP26May25'!$K$949</f>
        <v>1591.0177705977383</v>
      </c>
      <c r="L419" s="7">
        <f>BASE!L425*'FM-029 DEP26May25'!$L$949</f>
        <v>1596.2806949432206</v>
      </c>
      <c r="M419" s="36">
        <f>BASE!M425*$M$949</f>
        <v>0</v>
      </c>
      <c r="N419" s="1">
        <f t="shared" si="38"/>
        <v>6</v>
      </c>
      <c r="O419" s="8">
        <f t="shared" si="41"/>
        <v>2129</v>
      </c>
      <c r="P419" s="9">
        <f t="shared" si="39"/>
        <v>2129</v>
      </c>
      <c r="Q419" s="40">
        <f t="array" ref="Q419">IFERROR(_xlfn.STDEV.P(IF((F419:M419&lt;&gt;0)*(F419:M419&lt;&gt;""), F419:M419)), 0)</f>
        <v>623.95141523921234</v>
      </c>
      <c r="R419" s="11">
        <f t="shared" si="42"/>
        <v>29.307252946886443</v>
      </c>
      <c r="S419" s="12">
        <f t="shared" si="40"/>
        <v>70.69274705311355</v>
      </c>
      <c r="T419" s="37" t="str">
        <f t="shared" ref="T419:T482" si="43">IF(S419&gt;70,"ALTO","BAJO")</f>
        <v>ALTO</v>
      </c>
    </row>
    <row r="420" spans="2:20" ht="18" hidden="1">
      <c r="B420" s="27">
        <v>411</v>
      </c>
      <c r="C420" s="31" t="s">
        <v>458</v>
      </c>
      <c r="D420" s="32" t="s">
        <v>38</v>
      </c>
      <c r="E420" s="32">
        <v>1</v>
      </c>
      <c r="F420" s="7">
        <f>BASE!F426</f>
        <v>0</v>
      </c>
      <c r="G420" s="7">
        <f>BASE!G426</f>
        <v>3243</v>
      </c>
      <c r="H420" s="40">
        <f>BASE!H426*'FM-029 DEP26May25'!$H$949</f>
        <v>2683.3173189181671</v>
      </c>
      <c r="I420" s="7">
        <f>BASE!I426*'FM-029 DEP26May25'!$I$949</f>
        <v>2146.0767026669605</v>
      </c>
      <c r="J420" s="7">
        <f>BASE!J426*'FM-029 DEP26May25'!$J$949</f>
        <v>1593.0347365586574</v>
      </c>
      <c r="K420" s="7">
        <f>BASE!K426*'FM-029 DEP26May25'!$K$949</f>
        <v>1454.6849757673667</v>
      </c>
      <c r="L420" s="7">
        <f>BASE!L426*'FM-029 DEP26May25'!$L$949</f>
        <v>1962.334271571387</v>
      </c>
      <c r="M420" s="36">
        <f>BASE!M426*$M$949</f>
        <v>0</v>
      </c>
      <c r="N420" s="1">
        <f t="shared" si="38"/>
        <v>6</v>
      </c>
      <c r="O420" s="8">
        <f t="shared" si="41"/>
        <v>2180</v>
      </c>
      <c r="P420" s="9">
        <f t="shared" si="39"/>
        <v>2180</v>
      </c>
      <c r="Q420" s="40">
        <f t="array" ref="Q420">IFERROR(_xlfn.STDEV.P(IF((F420:M420&lt;&gt;0)*(F420:M420&lt;&gt;""), F420:M420)), 0)</f>
        <v>619.46691989069075</v>
      </c>
      <c r="R420" s="11">
        <f t="shared" si="42"/>
        <v>28.415913756453705</v>
      </c>
      <c r="S420" s="12">
        <f t="shared" si="40"/>
        <v>71.584086243546295</v>
      </c>
      <c r="T420" s="37" t="str">
        <f t="shared" si="43"/>
        <v>ALTO</v>
      </c>
    </row>
    <row r="421" spans="2:20" ht="18" hidden="1">
      <c r="B421" s="27">
        <v>412</v>
      </c>
      <c r="C421" s="31" t="s">
        <v>459</v>
      </c>
      <c r="D421" s="32" t="s">
        <v>38</v>
      </c>
      <c r="E421" s="32">
        <v>1</v>
      </c>
      <c r="F421" s="7">
        <f>BASE!F427</f>
        <v>0</v>
      </c>
      <c r="G421" s="7"/>
      <c r="H421" s="40">
        <f>BASE!H427*'FM-029 DEP26May25'!$H$949</f>
        <v>530.1115236042549</v>
      </c>
      <c r="I421" s="7">
        <f>BASE!I427*'FM-029 DEP26May25'!$I$949</f>
        <v>430.30196164866646</v>
      </c>
      <c r="J421" s="7">
        <f>BASE!J427*'FM-029 DEP26May25'!$J$949</f>
        <v>265.5057894264429</v>
      </c>
      <c r="K421" s="7"/>
      <c r="L421" s="7">
        <f>BASE!L427*'FM-029 DEP26May25'!$L$949</f>
        <v>320.11744152188686</v>
      </c>
      <c r="M421" s="36">
        <f>BASE!M427*$M$949</f>
        <v>0</v>
      </c>
      <c r="N421" s="1">
        <f t="shared" si="38"/>
        <v>4</v>
      </c>
      <c r="O421" s="8">
        <f t="shared" si="41"/>
        <v>387</v>
      </c>
      <c r="P421" s="9">
        <f t="shared" si="39"/>
        <v>387</v>
      </c>
      <c r="Q421" s="40">
        <f t="array" ref="Q421">IFERROR(_xlfn.STDEV.P(IF((F421:M421&lt;&gt;0)*(F421:M421&lt;&gt;""), F421:M421)), 0)</f>
        <v>101.96705875135024</v>
      </c>
      <c r="R421" s="11">
        <f t="shared" si="42"/>
        <v>26.348077196731328</v>
      </c>
      <c r="S421" s="12">
        <f t="shared" si="40"/>
        <v>73.651922803268675</v>
      </c>
      <c r="T421" s="37" t="str">
        <f t="shared" si="43"/>
        <v>ALTO</v>
      </c>
    </row>
    <row r="422" spans="2:20" ht="18" hidden="1">
      <c r="B422" s="27">
        <v>413</v>
      </c>
      <c r="C422" s="33" t="s">
        <v>460</v>
      </c>
      <c r="D422" s="32" t="s">
        <v>38</v>
      </c>
      <c r="E422" s="32">
        <v>1</v>
      </c>
      <c r="F422" s="7">
        <f>BASE!F428</f>
        <v>0</v>
      </c>
      <c r="G422" s="7"/>
      <c r="H422" s="40">
        <f>BASE!H428*'FM-029 DEP26May25'!$H$949</f>
        <v>716.74254689564066</v>
      </c>
      <c r="I422" s="7">
        <f>BASE!I428*'FM-029 DEP26May25'!$I$949</f>
        <v>570.47608551906535</v>
      </c>
      <c r="J422" s="7">
        <f>BASE!J428*'FM-029 DEP26May25'!$J$949</f>
        <v>398.25868413966435</v>
      </c>
      <c r="K422" s="7">
        <f>BASE!K428*'FM-029 DEP26May25'!$K$949</f>
        <v>393.53796445880454</v>
      </c>
      <c r="L422" s="7">
        <f>BASE!L428*'FM-029 DEP26May25'!$L$949</f>
        <v>478.02290594972339</v>
      </c>
      <c r="M422" s="36">
        <f>BASE!M428*$M$949</f>
        <v>0</v>
      </c>
      <c r="N422" s="1">
        <f t="shared" si="38"/>
        <v>5</v>
      </c>
      <c r="O422" s="8">
        <f t="shared" si="41"/>
        <v>511</v>
      </c>
      <c r="P422" s="9">
        <f t="shared" si="39"/>
        <v>511</v>
      </c>
      <c r="Q422" s="40">
        <f t="array" ref="Q422">IFERROR(_xlfn.STDEV.P(IF((F422:M422&lt;&gt;0)*(F422:M422&lt;&gt;""), F422:M422)), 0)</f>
        <v>121.21220428484807</v>
      </c>
      <c r="R422" s="11">
        <f t="shared" si="42"/>
        <v>23.720587922670855</v>
      </c>
      <c r="S422" s="12">
        <f t="shared" si="40"/>
        <v>76.279412077329141</v>
      </c>
      <c r="T422" s="37" t="str">
        <f t="shared" si="43"/>
        <v>ALTO</v>
      </c>
    </row>
    <row r="423" spans="2:20" ht="18" hidden="1">
      <c r="B423" s="27">
        <v>414</v>
      </c>
      <c r="C423" s="31" t="s">
        <v>461</v>
      </c>
      <c r="D423" s="32" t="s">
        <v>38</v>
      </c>
      <c r="E423" s="32">
        <v>1</v>
      </c>
      <c r="F423" s="7">
        <f>BASE!F429</f>
        <v>0</v>
      </c>
      <c r="G423" s="7">
        <f>BASE!G429</f>
        <v>40772</v>
      </c>
      <c r="H423" s="40">
        <f>BASE!H429*'FM-029 DEP26May25'!$H$949</f>
        <v>33149.839153027875</v>
      </c>
      <c r="I423" s="7">
        <f>BASE!I429*'FM-029 DEP26May25'!$I$949</f>
        <v>25757.266916464621</v>
      </c>
      <c r="J423" s="7">
        <f>BASE!J429*'FM-029 DEP26May25'!$J$949</f>
        <v>20842.204469975768</v>
      </c>
      <c r="K423" s="7">
        <f>BASE!K429*'FM-029 DEP26May25'!$K$949</f>
        <v>18078.852988691437</v>
      </c>
      <c r="L423" s="7">
        <f>BASE!L429*'FM-029 DEP26May25'!$L$949</f>
        <v>24463.862952538097</v>
      </c>
      <c r="M423" s="36">
        <f>BASE!M429*$M$949</f>
        <v>0</v>
      </c>
      <c r="N423" s="1">
        <f t="shared" si="38"/>
        <v>6</v>
      </c>
      <c r="O423" s="8">
        <f t="shared" si="41"/>
        <v>27177</v>
      </c>
      <c r="P423" s="9">
        <f t="shared" si="39"/>
        <v>27177</v>
      </c>
      <c r="Q423" s="40">
        <f t="array" ref="Q423">IFERROR(_xlfn.STDEV.P(IF((F423:M423&lt;&gt;0)*(F423:M423&lt;&gt;""), F423:M423)), 0)</f>
        <v>7667.9147532309316</v>
      </c>
      <c r="R423" s="11">
        <f t="shared" si="42"/>
        <v>28.214721099572916</v>
      </c>
      <c r="S423" s="12">
        <f t="shared" si="40"/>
        <v>71.785278900427087</v>
      </c>
      <c r="T423" s="37" t="str">
        <f t="shared" si="43"/>
        <v>ALTO</v>
      </c>
    </row>
    <row r="424" spans="2:20" ht="18" hidden="1">
      <c r="B424" s="27">
        <v>415</v>
      </c>
      <c r="C424" s="31" t="s">
        <v>462</v>
      </c>
      <c r="D424" s="32" t="s">
        <v>38</v>
      </c>
      <c r="E424" s="32">
        <v>1</v>
      </c>
      <c r="F424" s="7">
        <f>BASE!F430</f>
        <v>0</v>
      </c>
      <c r="G424" s="7">
        <f>BASE!G430</f>
        <v>76038</v>
      </c>
      <c r="H424" s="40">
        <f>BASE!H430*'FM-029 DEP26May25'!$H$949</f>
        <v>61800.679382882561</v>
      </c>
      <c r="I424" s="7">
        <f>BASE!I430*'FM-029 DEP26May25'!$I$949</f>
        <v>47987.361692748505</v>
      </c>
      <c r="J424" s="7">
        <f>BASE!J430*'FM-029 DEP26May25'!$J$949</f>
        <v>42082.667624091198</v>
      </c>
      <c r="K424" s="7">
        <f>BASE!K430*'FM-029 DEP26May25'!$K$949</f>
        <v>38932.148626817449</v>
      </c>
      <c r="L424" s="7"/>
      <c r="M424" s="36">
        <f>BASE!M430*$M$949</f>
        <v>0</v>
      </c>
      <c r="N424" s="1">
        <f t="shared" si="38"/>
        <v>5</v>
      </c>
      <c r="O424" s="8">
        <f t="shared" si="41"/>
        <v>53368</v>
      </c>
      <c r="P424" s="9">
        <f t="shared" si="39"/>
        <v>53368</v>
      </c>
      <c r="Q424" s="40">
        <f t="array" ref="Q424">IFERROR(_xlfn.STDEV.P(IF((F424:M424&lt;&gt;0)*(F424:M424&lt;&gt;""), F424:M424)), 0)</f>
        <v>13782.182568260423</v>
      </c>
      <c r="R424" s="11">
        <f t="shared" si="42"/>
        <v>25.824806191463839</v>
      </c>
      <c r="S424" s="12">
        <f t="shared" si="40"/>
        <v>74.175193808536164</v>
      </c>
      <c r="T424" s="37" t="str">
        <f t="shared" si="43"/>
        <v>ALTO</v>
      </c>
    </row>
    <row r="425" spans="2:20" ht="30" hidden="1">
      <c r="B425" s="27">
        <v>416</v>
      </c>
      <c r="C425" s="31" t="s">
        <v>463</v>
      </c>
      <c r="D425" s="32" t="s">
        <v>38</v>
      </c>
      <c r="E425" s="32">
        <v>1</v>
      </c>
      <c r="F425" s="7">
        <f>BASE!F431</f>
        <v>0</v>
      </c>
      <c r="G425" s="7">
        <f>BASE!G431</f>
        <v>1575973</v>
      </c>
      <c r="H425" s="40">
        <f>BASE!H431*'FM-029 DEP26May25'!$H$949</f>
        <v>1280585.6425233954</v>
      </c>
      <c r="I425" s="7">
        <f>BASE!I431*'FM-029 DEP26May25'!$I$949</f>
        <v>993952.97994269326</v>
      </c>
      <c r="J425" s="7"/>
      <c r="K425" s="7"/>
      <c r="L425" s="7">
        <f>BASE!L431*'FM-029 DEP26May25'!$L$949</f>
        <v>0</v>
      </c>
      <c r="M425" s="36">
        <f>BASE!M431*$M$949</f>
        <v>0</v>
      </c>
      <c r="N425" s="1">
        <f t="shared" si="38"/>
        <v>3</v>
      </c>
      <c r="O425" s="8">
        <f t="shared" si="41"/>
        <v>1283504</v>
      </c>
      <c r="P425" s="9">
        <f t="shared" si="39"/>
        <v>1283504</v>
      </c>
      <c r="Q425" s="40">
        <f t="array" ref="Q425">IFERROR(_xlfn.STDEV.P(IF((F425:M425&lt;&gt;0)*(F425:M425&lt;&gt;""), F425:M425)), 0)</f>
        <v>237617.63822546252</v>
      </c>
      <c r="R425" s="11">
        <f t="shared" si="42"/>
        <v>18.513198106547584</v>
      </c>
      <c r="S425" s="12">
        <f t="shared" si="40"/>
        <v>81.486801893452423</v>
      </c>
      <c r="T425" s="37" t="str">
        <f t="shared" si="43"/>
        <v>ALTO</v>
      </c>
    </row>
    <row r="426" spans="2:20" ht="30" hidden="1">
      <c r="B426" s="27">
        <v>417</v>
      </c>
      <c r="C426" s="31" t="s">
        <v>464</v>
      </c>
      <c r="D426" s="32" t="s">
        <v>38</v>
      </c>
      <c r="E426" s="32">
        <v>1</v>
      </c>
      <c r="F426" s="7">
        <f>BASE!F432</f>
        <v>0</v>
      </c>
      <c r="G426" s="7">
        <f>BASE!G432</f>
        <v>1656478</v>
      </c>
      <c r="H426" s="40">
        <f>BASE!H432*'FM-029 DEP26May25'!$H$949</f>
        <v>1346004.7797780712</v>
      </c>
      <c r="I426" s="7">
        <f>BASE!I432*'FM-029 DEP26May25'!$I$949</f>
        <v>1044734.0445228124</v>
      </c>
      <c r="J426" s="7">
        <f>BASE!J432*'FM-029 DEP26May25'!$J$949</f>
        <v>913074.4098375371</v>
      </c>
      <c r="K426" s="7">
        <f>BASE!K432*'FM-029 DEP26May25'!$K$949</f>
        <v>844174.07108239096</v>
      </c>
      <c r="L426" s="7">
        <f>BASE!L432*'FM-029 DEP26May25'!$L$949</f>
        <v>0</v>
      </c>
      <c r="M426" s="36">
        <f>BASE!M432*$M$949</f>
        <v>0</v>
      </c>
      <c r="N426" s="1">
        <f t="shared" si="38"/>
        <v>5</v>
      </c>
      <c r="O426" s="8">
        <f t="shared" si="41"/>
        <v>1160893</v>
      </c>
      <c r="P426" s="9">
        <f t="shared" si="39"/>
        <v>1160893</v>
      </c>
      <c r="Q426" s="40">
        <f t="array" ref="Q426">IFERROR(_xlfn.STDEV.P(IF((F426:M426&lt;&gt;0)*(F426:M426&lt;&gt;""), F426:M426)), 0)</f>
        <v>301691.46482456755</v>
      </c>
      <c r="R426" s="11">
        <f t="shared" si="42"/>
        <v>25.987878712729557</v>
      </c>
      <c r="S426" s="12">
        <f t="shared" si="40"/>
        <v>74.012121287270446</v>
      </c>
      <c r="T426" s="37" t="str">
        <f t="shared" si="43"/>
        <v>ALTO</v>
      </c>
    </row>
    <row r="427" spans="2:20" ht="18" hidden="1">
      <c r="B427" s="27">
        <v>418</v>
      </c>
      <c r="C427" s="33" t="s">
        <v>465</v>
      </c>
      <c r="D427" s="32" t="s">
        <v>38</v>
      </c>
      <c r="E427" s="32">
        <v>1</v>
      </c>
      <c r="F427" s="7">
        <f>BASE!F433</f>
        <v>0</v>
      </c>
      <c r="G427" s="7"/>
      <c r="H427" s="40">
        <f>BASE!H433*'FM-029 DEP26May25'!$H$949</f>
        <v>134312.78824083984</v>
      </c>
      <c r="I427" s="7">
        <f>BASE!I433*'FM-029 DEP26May25'!$I$949</f>
        <v>95236.907648225693</v>
      </c>
      <c r="J427" s="7"/>
      <c r="K427" s="7"/>
      <c r="L427" s="7">
        <f>BASE!L433*'FM-029 DEP26May25'!$L$949</f>
        <v>89170.651266621382</v>
      </c>
      <c r="M427" s="36">
        <f>BASE!M433*$M$949</f>
        <v>0</v>
      </c>
      <c r="N427" s="1">
        <f t="shared" si="38"/>
        <v>3</v>
      </c>
      <c r="O427" s="8">
        <f t="shared" si="41"/>
        <v>106240</v>
      </c>
      <c r="P427" s="9">
        <f t="shared" si="39"/>
        <v>106240</v>
      </c>
      <c r="Q427" s="40">
        <f t="array" ref="Q427">IFERROR(_xlfn.STDEV.P(IF((F427:M427&lt;&gt;0)*(F427:M427&lt;&gt;""), F427:M427)), 0)</f>
        <v>20004.26743687646</v>
      </c>
      <c r="R427" s="11">
        <f t="shared" si="42"/>
        <v>18.829317994047873</v>
      </c>
      <c r="S427" s="12">
        <f t="shared" si="40"/>
        <v>81.170682005952131</v>
      </c>
      <c r="T427" s="37" t="str">
        <f t="shared" si="43"/>
        <v>ALTO</v>
      </c>
    </row>
    <row r="428" spans="2:20" ht="18" hidden="1">
      <c r="B428" s="27">
        <v>419</v>
      </c>
      <c r="C428" s="31" t="s">
        <v>466</v>
      </c>
      <c r="D428" s="32" t="s">
        <v>38</v>
      </c>
      <c r="E428" s="32">
        <v>1</v>
      </c>
      <c r="F428" s="7">
        <f>BASE!F434</f>
        <v>0</v>
      </c>
      <c r="G428" s="7">
        <f>BASE!G434</f>
        <v>139434</v>
      </c>
      <c r="H428" s="40">
        <f>BASE!H434*'FM-029 DEP26May25'!$H$949</f>
        <v>113309.849093096</v>
      </c>
      <c r="I428" s="7">
        <f>BASE!I434*'FM-029 DEP26May25'!$I$949</f>
        <v>87961.979281463515</v>
      </c>
      <c r="J428" s="7">
        <f>BASE!J434*'FM-029 DEP26May25'!$J$949</f>
        <v>75536.397091823004</v>
      </c>
      <c r="K428" s="7">
        <f>BASE!K434*'FM-029 DEP26May25'!$K$949</f>
        <v>65373.683360258481</v>
      </c>
      <c r="L428" s="7">
        <f>BASE!L434*'FM-029 DEP26May25'!$L$949</f>
        <v>88840.48529554499</v>
      </c>
      <c r="M428" s="36">
        <f>BASE!M434*$M$949</f>
        <v>0</v>
      </c>
      <c r="N428" s="1">
        <f t="shared" si="38"/>
        <v>6</v>
      </c>
      <c r="O428" s="8">
        <f t="shared" si="41"/>
        <v>95076</v>
      </c>
      <c r="P428" s="9">
        <f t="shared" si="39"/>
        <v>95076</v>
      </c>
      <c r="Q428" s="40">
        <f t="array" ref="Q428">IFERROR(_xlfn.STDEV.P(IF((F428:M428&lt;&gt;0)*(F428:M428&lt;&gt;""), F428:M428)), 0)</f>
        <v>24676.642284806654</v>
      </c>
      <c r="R428" s="11">
        <f t="shared" si="42"/>
        <v>25.954649212005819</v>
      </c>
      <c r="S428" s="12">
        <f t="shared" si="40"/>
        <v>74.045350787994181</v>
      </c>
      <c r="T428" s="37" t="str">
        <f t="shared" si="43"/>
        <v>ALTO</v>
      </c>
    </row>
    <row r="429" spans="2:20" ht="18" hidden="1">
      <c r="B429" s="27">
        <v>420</v>
      </c>
      <c r="C429" s="31" t="s">
        <v>467</v>
      </c>
      <c r="D429" s="32" t="s">
        <v>38</v>
      </c>
      <c r="E429" s="32">
        <v>1</v>
      </c>
      <c r="F429" s="7">
        <f>BASE!F435</f>
        <v>0</v>
      </c>
      <c r="G429" s="7">
        <f>BASE!G435</f>
        <v>145763</v>
      </c>
      <c r="H429" s="40">
        <f>BASE!H435*'FM-029 DEP26May25'!$H$949</f>
        <v>118467.02018883404</v>
      </c>
      <c r="I429" s="7">
        <f>BASE!I435*'FM-029 DEP26May25'!$I$949</f>
        <v>91983.564029094108</v>
      </c>
      <c r="J429" s="7">
        <f>BASE!J435*'FM-029 DEP26May25'!$J$949</f>
        <v>80315.501301498982</v>
      </c>
      <c r="K429" s="7">
        <f>BASE!K435*'FM-029 DEP26May25'!$K$949</f>
        <v>70731.421647819065</v>
      </c>
      <c r="L429" s="7">
        <f>BASE!L435*'FM-029 DEP26May25'!$L$949</f>
        <v>91903.85130544503</v>
      </c>
      <c r="M429" s="36">
        <f>BASE!M435*$M$949</f>
        <v>0</v>
      </c>
      <c r="N429" s="1">
        <f t="shared" si="38"/>
        <v>6</v>
      </c>
      <c r="O429" s="8">
        <f t="shared" si="41"/>
        <v>99861</v>
      </c>
      <c r="P429" s="9">
        <f t="shared" si="39"/>
        <v>99861</v>
      </c>
      <c r="Q429" s="40">
        <f t="array" ref="Q429">IFERROR(_xlfn.STDEV.P(IF((F429:M429&lt;&gt;0)*(F429:M429&lt;&gt;""), F429:M429)), 0)</f>
        <v>25196.251897157614</v>
      </c>
      <c r="R429" s="11">
        <f t="shared" si="42"/>
        <v>25.231323436734677</v>
      </c>
      <c r="S429" s="12">
        <f t="shared" si="40"/>
        <v>74.768676563265331</v>
      </c>
      <c r="T429" s="37" t="str">
        <f t="shared" si="43"/>
        <v>ALTO</v>
      </c>
    </row>
    <row r="430" spans="2:20" ht="18" hidden="1">
      <c r="B430" s="27">
        <v>421</v>
      </c>
      <c r="C430" s="31" t="s">
        <v>468</v>
      </c>
      <c r="D430" s="32" t="s">
        <v>38</v>
      </c>
      <c r="E430" s="32">
        <v>1</v>
      </c>
      <c r="F430" s="7">
        <f>BASE!F436</f>
        <v>0</v>
      </c>
      <c r="G430" s="7">
        <f>BASE!G436</f>
        <v>187494</v>
      </c>
      <c r="H430" s="40">
        <f>BASE!H436*'FM-029 DEP26May25'!$H$949</f>
        <v>150963.65076034208</v>
      </c>
      <c r="I430" s="7">
        <f>BASE!I436*'FM-029 DEP26May25'!$I$949</f>
        <v>115316.57923738152</v>
      </c>
      <c r="J430" s="7">
        <f>BASE!J436*'FM-029 DEP26May25'!$J$949</f>
        <v>91068.485773269917</v>
      </c>
      <c r="K430" s="7"/>
      <c r="L430" s="7"/>
      <c r="M430" s="36">
        <f>BASE!M436*$M$949</f>
        <v>0</v>
      </c>
      <c r="N430" s="1">
        <f t="shared" si="38"/>
        <v>4</v>
      </c>
      <c r="O430" s="8">
        <f t="shared" si="41"/>
        <v>136211</v>
      </c>
      <c r="P430" s="9">
        <f t="shared" si="39"/>
        <v>136211</v>
      </c>
      <c r="Q430" s="40">
        <f t="array" ref="Q430">IFERROR(_xlfn.STDEV.P(IF((F430:M430&lt;&gt;0)*(F430:M430&lt;&gt;""), F430:M430)), 0)</f>
        <v>36476.054483593041</v>
      </c>
      <c r="R430" s="11">
        <f t="shared" si="42"/>
        <v>26.779081339681117</v>
      </c>
      <c r="S430" s="12">
        <f t="shared" si="40"/>
        <v>73.220918660318887</v>
      </c>
      <c r="T430" s="37" t="str">
        <f t="shared" si="43"/>
        <v>ALTO</v>
      </c>
    </row>
    <row r="431" spans="2:20" ht="18" hidden="1">
      <c r="B431" s="27">
        <v>422</v>
      </c>
      <c r="C431" s="33" t="s">
        <v>469</v>
      </c>
      <c r="D431" s="32" t="s">
        <v>38</v>
      </c>
      <c r="E431" s="32">
        <v>1</v>
      </c>
      <c r="F431" s="7">
        <f>BASE!F437</f>
        <v>0</v>
      </c>
      <c r="G431" s="7">
        <f>BASE!G437</f>
        <v>134845</v>
      </c>
      <c r="H431" s="40">
        <f>BASE!H437*'FM-029 DEP26May25'!$H$949</f>
        <v>106804.56666954041</v>
      </c>
      <c r="I431" s="7">
        <f>BASE!I437*'FM-029 DEP26May25'!$I$949</f>
        <v>79198.379986775399</v>
      </c>
      <c r="J431" s="7"/>
      <c r="K431" s="7"/>
      <c r="L431" s="7">
        <f>BASE!L437*'FM-029 DEP26May25'!$L$949</f>
        <v>0</v>
      </c>
      <c r="M431" s="36">
        <f>BASE!M437*$M$949</f>
        <v>0</v>
      </c>
      <c r="N431" s="1">
        <f t="shared" si="38"/>
        <v>3</v>
      </c>
      <c r="O431" s="8">
        <f t="shared" si="41"/>
        <v>106949</v>
      </c>
      <c r="P431" s="9">
        <f t="shared" si="39"/>
        <v>106949</v>
      </c>
      <c r="Q431" s="40">
        <f t="array" ref="Q431">IFERROR(_xlfn.STDEV.P(IF((F431:M431&lt;&gt;0)*(F431:M431&lt;&gt;""), F431:M431)), 0)</f>
        <v>22717.868061701309</v>
      </c>
      <c r="R431" s="11">
        <f t="shared" si="42"/>
        <v>21.241776979402623</v>
      </c>
      <c r="S431" s="12">
        <f t="shared" si="40"/>
        <v>78.75822302059737</v>
      </c>
      <c r="T431" s="37" t="str">
        <f t="shared" si="43"/>
        <v>ALTO</v>
      </c>
    </row>
    <row r="432" spans="2:20" ht="18" hidden="1">
      <c r="B432" s="27">
        <v>423</v>
      </c>
      <c r="C432" s="31" t="s">
        <v>470</v>
      </c>
      <c r="D432" s="32" t="s">
        <v>38</v>
      </c>
      <c r="E432" s="32">
        <v>1</v>
      </c>
      <c r="F432" s="7">
        <f>BASE!F438</f>
        <v>0</v>
      </c>
      <c r="G432" s="7">
        <f>BASE!G438</f>
        <v>163713</v>
      </c>
      <c r="H432" s="40">
        <f>BASE!H438*'FM-029 DEP26May25'!$H$949</f>
        <v>136240.64700271154</v>
      </c>
      <c r="I432" s="7">
        <f>BASE!I438*'FM-029 DEP26May25'!$I$949</f>
        <v>110041.03372272426</v>
      </c>
      <c r="J432" s="7">
        <f>BASE!J438*'FM-029 DEP26May25'!$J$949</f>
        <v>92661.520509828566</v>
      </c>
      <c r="K432" s="7">
        <f>BASE!K438*'FM-029 DEP26May25'!$K$949</f>
        <v>85694.297253634897</v>
      </c>
      <c r="L432" s="7">
        <f>BASE!L438*'FM-029 DEP26May25'!$L$949</f>
        <v>191625.45860429003</v>
      </c>
      <c r="M432" s="36">
        <f>BASE!M438*$M$949</f>
        <v>0</v>
      </c>
      <c r="N432" s="1">
        <f t="shared" si="38"/>
        <v>6</v>
      </c>
      <c r="O432" s="8">
        <f t="shared" si="41"/>
        <v>129996</v>
      </c>
      <c r="P432" s="9">
        <f t="shared" si="39"/>
        <v>129996</v>
      </c>
      <c r="Q432" s="40">
        <f t="array" ref="Q432">IFERROR(_xlfn.STDEV.P(IF((F432:M432&lt;&gt;0)*(F432:M432&lt;&gt;""), F432:M432)), 0)</f>
        <v>38141.680563399837</v>
      </c>
      <c r="R432" s="11">
        <f t="shared" si="42"/>
        <v>29.340657068986616</v>
      </c>
      <c r="S432" s="12">
        <f t="shared" si="40"/>
        <v>70.659342931013384</v>
      </c>
      <c r="T432" s="37" t="str">
        <f t="shared" si="43"/>
        <v>ALTO</v>
      </c>
    </row>
    <row r="433" spans="2:20" ht="18" hidden="1">
      <c r="B433" s="27">
        <v>424</v>
      </c>
      <c r="C433" s="33" t="s">
        <v>471</v>
      </c>
      <c r="D433" s="32" t="s">
        <v>38</v>
      </c>
      <c r="E433" s="32">
        <v>1</v>
      </c>
      <c r="F433" s="7">
        <f>BASE!F439</f>
        <v>0</v>
      </c>
      <c r="G433" s="7">
        <f>BASE!G439</f>
        <v>426977</v>
      </c>
      <c r="H433" s="40">
        <f>BASE!H439*'FM-029 DEP26May25'!$H$949</f>
        <v>349627.41146297706</v>
      </c>
      <c r="I433" s="7">
        <f>BASE!I439*'FM-029 DEP26May25'!$I$949</f>
        <v>274953.17390346038</v>
      </c>
      <c r="J433" s="7"/>
      <c r="K433" s="7"/>
      <c r="L433" s="7"/>
      <c r="M433" s="36">
        <f>BASE!M439*$M$949</f>
        <v>0</v>
      </c>
      <c r="N433" s="1">
        <f t="shared" si="38"/>
        <v>3</v>
      </c>
      <c r="O433" s="8">
        <f t="shared" si="41"/>
        <v>350519</v>
      </c>
      <c r="P433" s="9">
        <f t="shared" si="39"/>
        <v>350519</v>
      </c>
      <c r="Q433" s="40">
        <f t="array" ref="Q433">IFERROR(_xlfn.STDEV.P(IF((F433:M433&lt;&gt;0)*(F433:M433&lt;&gt;""), F433:M433)), 0)</f>
        <v>62066.670518235558</v>
      </c>
      <c r="R433" s="11">
        <f t="shared" si="42"/>
        <v>17.707077367627878</v>
      </c>
      <c r="S433" s="12">
        <f t="shared" si="40"/>
        <v>82.292922632372125</v>
      </c>
      <c r="T433" s="37" t="str">
        <f t="shared" si="43"/>
        <v>ALTO</v>
      </c>
    </row>
    <row r="434" spans="2:20" ht="18" hidden="1">
      <c r="B434" s="27">
        <v>425</v>
      </c>
      <c r="C434" s="33" t="s">
        <v>472</v>
      </c>
      <c r="D434" s="32" t="s">
        <v>38</v>
      </c>
      <c r="E434" s="32">
        <v>1</v>
      </c>
      <c r="F434" s="7">
        <f>BASE!F440</f>
        <v>0</v>
      </c>
      <c r="G434" s="7"/>
      <c r="H434" s="40">
        <f>BASE!H440*'FM-029 DEP26May25'!$H$949</f>
        <v>14921.547399429881</v>
      </c>
      <c r="I434" s="7">
        <f>BASE!I440*'FM-029 DEP26May25'!$I$949</f>
        <v>11452.986554992285</v>
      </c>
      <c r="J434" s="7">
        <f>BASE!J440*'FM-029 DEP26May25'!$J$949</f>
        <v>11549.501840050267</v>
      </c>
      <c r="K434" s="7"/>
      <c r="L434" s="7">
        <f>BASE!L440*'FM-029 DEP26May25'!$L$949</f>
        <v>11666.34281277298</v>
      </c>
      <c r="M434" s="36">
        <f>BASE!M440*$M$949</f>
        <v>0</v>
      </c>
      <c r="N434" s="1">
        <f t="shared" si="38"/>
        <v>4</v>
      </c>
      <c r="O434" s="8">
        <f t="shared" si="41"/>
        <v>12398</v>
      </c>
      <c r="P434" s="9">
        <f t="shared" si="39"/>
        <v>12398</v>
      </c>
      <c r="Q434" s="40">
        <f t="array" ref="Q434">IFERROR(_xlfn.STDEV.P(IF((F434:M434&lt;&gt;0)*(F434:M434&lt;&gt;""), F434:M434)), 0)</f>
        <v>1459.1617969098957</v>
      </c>
      <c r="R434" s="11">
        <f t="shared" si="42"/>
        <v>11.769332125422615</v>
      </c>
      <c r="S434" s="12">
        <f t="shared" si="40"/>
        <v>88.230667874577392</v>
      </c>
      <c r="T434" s="37" t="str">
        <f t="shared" si="43"/>
        <v>ALTO</v>
      </c>
    </row>
    <row r="435" spans="2:20" ht="18" hidden="1">
      <c r="B435" s="27">
        <v>426</v>
      </c>
      <c r="C435" s="33" t="s">
        <v>473</v>
      </c>
      <c r="D435" s="32" t="s">
        <v>38</v>
      </c>
      <c r="E435" s="32">
        <v>1</v>
      </c>
      <c r="F435" s="7">
        <f>BASE!F441</f>
        <v>0</v>
      </c>
      <c r="G435" s="7">
        <f>BASE!G441</f>
        <v>32571</v>
      </c>
      <c r="H435" s="40">
        <f>BASE!H441*'FM-029 DEP26May25'!$H$949</f>
        <v>26259.38206438156</v>
      </c>
      <c r="I435" s="7">
        <f>BASE!I441*'FM-029 DEP26May25'!$I$949</f>
        <v>20105.750495922413</v>
      </c>
      <c r="J435" s="7">
        <f>BASE!J441*'FM-029 DEP26May25'!$J$949</f>
        <v>18187.14657571134</v>
      </c>
      <c r="K435" s="7">
        <f>BASE!K441*'FM-029 DEP26May25'!$K$949</f>
        <v>16896.833602584815</v>
      </c>
      <c r="L435" s="7">
        <f>BASE!L441*'FM-029 DEP26May25'!$L$949</f>
        <v>25742.897214403572</v>
      </c>
      <c r="M435" s="36">
        <f>BASE!M441*$M$949</f>
        <v>0</v>
      </c>
      <c r="N435" s="1">
        <f t="shared" si="38"/>
        <v>6</v>
      </c>
      <c r="O435" s="8">
        <f t="shared" si="41"/>
        <v>23294</v>
      </c>
      <c r="P435" s="9">
        <f t="shared" si="39"/>
        <v>23294</v>
      </c>
      <c r="Q435" s="40">
        <f t="array" ref="Q435">IFERROR(_xlfn.STDEV.P(IF((F435:M435&lt;&gt;0)*(F435:M435&lt;&gt;""), F435:M435)), 0)</f>
        <v>5447.0472414685664</v>
      </c>
      <c r="R435" s="11">
        <f t="shared" si="42"/>
        <v>23.383906763409318</v>
      </c>
      <c r="S435" s="12">
        <f t="shared" si="40"/>
        <v>76.616093236590686</v>
      </c>
      <c r="T435" s="37" t="str">
        <f t="shared" si="43"/>
        <v>ALTO</v>
      </c>
    </row>
    <row r="436" spans="2:20" ht="18" hidden="1">
      <c r="B436" s="27">
        <v>427</v>
      </c>
      <c r="C436" s="33" t="s">
        <v>474</v>
      </c>
      <c r="D436" s="32" t="s">
        <v>38</v>
      </c>
      <c r="E436" s="32">
        <v>1</v>
      </c>
      <c r="F436" s="7">
        <f>BASE!F442</f>
        <v>0</v>
      </c>
      <c r="G436" s="7">
        <f>BASE!G442</f>
        <v>39824</v>
      </c>
      <c r="H436" s="40">
        <f>BASE!H442*'FM-029 DEP26May25'!$H$949</f>
        <v>32080.681641938394</v>
      </c>
      <c r="I436" s="7">
        <f>BASE!I442*'FM-029 DEP26May25'!$I$949</f>
        <v>24527.211813973991</v>
      </c>
      <c r="J436" s="7">
        <f>BASE!J442*'FM-029 DEP26May25'!$J$949</f>
        <v>23231.756574813753</v>
      </c>
      <c r="K436" s="7">
        <f>BASE!K442*'FM-029 DEP26May25'!$K$949</f>
        <v>22388.09369951535</v>
      </c>
      <c r="L436" s="7">
        <f>BASE!L442*'FM-029 DEP26May25'!$L$949</f>
        <v>22280.461030767739</v>
      </c>
      <c r="M436" s="36">
        <f>BASE!M442*$M$949</f>
        <v>0</v>
      </c>
      <c r="N436" s="1">
        <f t="shared" si="38"/>
        <v>6</v>
      </c>
      <c r="O436" s="8">
        <f t="shared" si="41"/>
        <v>27389</v>
      </c>
      <c r="P436" s="9">
        <f t="shared" si="39"/>
        <v>27389</v>
      </c>
      <c r="Q436" s="40">
        <f t="array" ref="Q436">IFERROR(_xlfn.STDEV.P(IF((F436:M436&lt;&gt;0)*(F436:M436&lt;&gt;""), F436:M436)), 0)</f>
        <v>6496.4072100979774</v>
      </c>
      <c r="R436" s="11">
        <f t="shared" si="42"/>
        <v>23.719037606696038</v>
      </c>
      <c r="S436" s="12">
        <f t="shared" si="40"/>
        <v>76.280962393303966</v>
      </c>
      <c r="T436" s="37" t="str">
        <f t="shared" si="43"/>
        <v>ALTO</v>
      </c>
    </row>
    <row r="437" spans="2:20" ht="18" hidden="1">
      <c r="B437" s="27">
        <v>428</v>
      </c>
      <c r="C437" s="31" t="s">
        <v>475</v>
      </c>
      <c r="D437" s="32" t="s">
        <v>38</v>
      </c>
      <c r="E437" s="32">
        <v>1</v>
      </c>
      <c r="F437" s="7">
        <f>BASE!F443</f>
        <v>0</v>
      </c>
      <c r="G437" s="7">
        <f>BASE!G443</f>
        <v>98588</v>
      </c>
      <c r="H437" s="40">
        <f>BASE!H443*'FM-029 DEP26May25'!$H$949</f>
        <v>79379.733427796687</v>
      </c>
      <c r="I437" s="7">
        <f>BASE!I443*'FM-029 DEP26May25'!$I$949</f>
        <v>60635.631474542643</v>
      </c>
      <c r="J437" s="7">
        <f>BASE!J443*'FM-029 DEP26May25'!$J$949</f>
        <v>43941.208150076302</v>
      </c>
      <c r="K437" s="7"/>
      <c r="L437" s="7"/>
      <c r="M437" s="36">
        <f>BASE!M443*$M$949</f>
        <v>0</v>
      </c>
      <c r="N437" s="1">
        <f t="shared" si="38"/>
        <v>4</v>
      </c>
      <c r="O437" s="8">
        <f t="shared" si="41"/>
        <v>70636</v>
      </c>
      <c r="P437" s="9">
        <f t="shared" si="39"/>
        <v>70636</v>
      </c>
      <c r="Q437" s="40">
        <f t="array" ref="Q437">IFERROR(_xlfn.STDEV.P(IF((F437:M437&lt;&gt;0)*(F437:M437&lt;&gt;""), F437:M437)), 0)</f>
        <v>20435.180820890626</v>
      </c>
      <c r="R437" s="11">
        <f t="shared" si="42"/>
        <v>28.930263351393943</v>
      </c>
      <c r="S437" s="12">
        <f t="shared" si="40"/>
        <v>71.069736648606053</v>
      </c>
      <c r="T437" s="37" t="str">
        <f t="shared" si="43"/>
        <v>ALTO</v>
      </c>
    </row>
    <row r="438" spans="2:20" ht="18" hidden="1">
      <c r="B438" s="27">
        <v>429</v>
      </c>
      <c r="C438" s="33" t="s">
        <v>476</v>
      </c>
      <c r="D438" s="32" t="s">
        <v>38</v>
      </c>
      <c r="E438" s="32">
        <v>1</v>
      </c>
      <c r="F438" s="7">
        <f>BASE!F444</f>
        <v>0</v>
      </c>
      <c r="G438" s="7">
        <f>BASE!G444</f>
        <v>618398</v>
      </c>
      <c r="H438" s="40">
        <f>BASE!H444*'FM-029 DEP26May25'!$H$949</f>
        <v>521938.47458958486</v>
      </c>
      <c r="I438" s="7">
        <f>BASE!I444*'FM-029 DEP26May25'!$I$949</f>
        <v>431119.10072735284</v>
      </c>
      <c r="J438" s="7"/>
      <c r="K438" s="7"/>
      <c r="L438" s="7"/>
      <c r="M438" s="36">
        <f>BASE!M444*$M$949</f>
        <v>0</v>
      </c>
      <c r="N438" s="1">
        <f t="shared" si="38"/>
        <v>3</v>
      </c>
      <c r="O438" s="8">
        <f t="shared" si="41"/>
        <v>523819</v>
      </c>
      <c r="P438" s="9">
        <f t="shared" si="39"/>
        <v>523819</v>
      </c>
      <c r="Q438" s="40">
        <f t="array" ref="Q438">IFERROR(_xlfn.STDEV.P(IF((F438:M438&lt;&gt;0)*(F438:M438&lt;&gt;""), F438:M438)), 0)</f>
        <v>76467.847145715641</v>
      </c>
      <c r="R438" s="11">
        <f t="shared" si="42"/>
        <v>14.598143088684381</v>
      </c>
      <c r="S438" s="12">
        <f t="shared" si="40"/>
        <v>85.401856911315619</v>
      </c>
      <c r="T438" s="37" t="str">
        <f t="shared" si="43"/>
        <v>ALTO</v>
      </c>
    </row>
    <row r="439" spans="2:20" ht="18" hidden="1">
      <c r="B439" s="27">
        <v>430</v>
      </c>
      <c r="C439" s="33" t="s">
        <v>477</v>
      </c>
      <c r="D439" s="32" t="s">
        <v>38</v>
      </c>
      <c r="E439" s="32">
        <v>1</v>
      </c>
      <c r="F439" s="7">
        <f>BASE!F445</f>
        <v>0</v>
      </c>
      <c r="G439" s="7">
        <f>BASE!G445</f>
        <v>745031</v>
      </c>
      <c r="H439" s="40">
        <f>BASE!H445*'FM-029 DEP26May25'!$H$949</f>
        <v>638255.26713773201</v>
      </c>
      <c r="I439" s="7">
        <f>BASE!I445*'FM-029 DEP26May25'!$I$949</f>
        <v>539345.47718756879</v>
      </c>
      <c r="J439" s="7"/>
      <c r="K439" s="7"/>
      <c r="L439" s="7"/>
      <c r="M439" s="36">
        <f>BASE!M445*$M$949</f>
        <v>0</v>
      </c>
      <c r="N439" s="1">
        <f t="shared" si="38"/>
        <v>3</v>
      </c>
      <c r="O439" s="8">
        <f t="shared" si="41"/>
        <v>640877</v>
      </c>
      <c r="P439" s="9">
        <f t="shared" si="39"/>
        <v>640877</v>
      </c>
      <c r="Q439" s="40">
        <f t="array" ref="Q439">IFERROR(_xlfn.STDEV.P(IF((F439:M439&lt;&gt;0)*(F439:M439&lt;&gt;""), F439:M439)), 0)</f>
        <v>83991.228358735505</v>
      </c>
      <c r="R439" s="11">
        <f t="shared" si="42"/>
        <v>13.10567056685378</v>
      </c>
      <c r="S439" s="12">
        <f t="shared" si="40"/>
        <v>86.894329433146225</v>
      </c>
      <c r="T439" s="37" t="str">
        <f t="shared" si="43"/>
        <v>ALTO</v>
      </c>
    </row>
    <row r="440" spans="2:20" ht="18" hidden="1">
      <c r="B440" s="27">
        <v>431</v>
      </c>
      <c r="C440" s="33" t="s">
        <v>478</v>
      </c>
      <c r="D440" s="32" t="s">
        <v>38</v>
      </c>
      <c r="E440" s="32">
        <v>1</v>
      </c>
      <c r="F440" s="7">
        <f>BASE!F446</f>
        <v>0</v>
      </c>
      <c r="G440" s="7">
        <f>BASE!G446</f>
        <v>272476</v>
      </c>
      <c r="H440" s="40">
        <f>BASE!H446*'FM-029 DEP26May25'!$H$949</f>
        <v>221443.66544448302</v>
      </c>
      <c r="I440" s="7">
        <f>BASE!I446*'FM-029 DEP26May25'!$I$949</f>
        <v>171929.5393431783</v>
      </c>
      <c r="J440" s="7"/>
      <c r="K440" s="7"/>
      <c r="L440" s="7"/>
      <c r="M440" s="36">
        <f>BASE!M446*$M$949</f>
        <v>0</v>
      </c>
      <c r="N440" s="1">
        <f t="shared" si="38"/>
        <v>3</v>
      </c>
      <c r="O440" s="8">
        <f t="shared" si="41"/>
        <v>221950</v>
      </c>
      <c r="P440" s="9">
        <f t="shared" si="39"/>
        <v>221950</v>
      </c>
      <c r="Q440" s="40">
        <f t="array" ref="Q440">IFERROR(_xlfn.STDEV.P(IF((F440:M440&lt;&gt;0)*(F440:M440&lt;&gt;""), F440:M440)), 0)</f>
        <v>41049.480446537491</v>
      </c>
      <c r="R440" s="11">
        <f t="shared" si="42"/>
        <v>18.494922480981071</v>
      </c>
      <c r="S440" s="12">
        <f t="shared" si="40"/>
        <v>81.505077519018926</v>
      </c>
      <c r="T440" s="37" t="str">
        <f t="shared" si="43"/>
        <v>ALTO</v>
      </c>
    </row>
    <row r="441" spans="2:20" ht="18" hidden="1">
      <c r="B441" s="27">
        <v>432</v>
      </c>
      <c r="C441" s="33" t="s">
        <v>479</v>
      </c>
      <c r="D441" s="32" t="s">
        <v>38</v>
      </c>
      <c r="E441" s="32">
        <v>1</v>
      </c>
      <c r="F441" s="7">
        <f>BASE!F447</f>
        <v>0</v>
      </c>
      <c r="G441" s="7">
        <f>BASE!G447</f>
        <v>2218188</v>
      </c>
      <c r="H441" s="40">
        <f>BASE!H447*'FM-029 DEP26May25'!$H$949</f>
        <v>1802402.0127732737</v>
      </c>
      <c r="I441" s="7">
        <f>BASE!I447*'FM-029 DEP26May25'!$I$949</f>
        <v>1398933.4097421202</v>
      </c>
      <c r="J441" s="7"/>
      <c r="K441" s="7">
        <f>BASE!K447*'FM-029 DEP26May25'!$K$949</f>
        <v>0</v>
      </c>
      <c r="L441" s="7"/>
      <c r="M441" s="36">
        <f>BASE!M447*$M$949</f>
        <v>0</v>
      </c>
      <c r="N441" s="1">
        <f t="shared" si="38"/>
        <v>3</v>
      </c>
      <c r="O441" s="8">
        <f t="shared" si="41"/>
        <v>1806508</v>
      </c>
      <c r="P441" s="9">
        <f t="shared" si="39"/>
        <v>1806508</v>
      </c>
      <c r="Q441" s="40">
        <f t="array" ref="Q441">IFERROR(_xlfn.STDEV.P(IF((F441:M441&lt;&gt;0)*(F441:M441&lt;&gt;""), F441:M441)), 0)</f>
        <v>334471.88628985069</v>
      </c>
      <c r="R441" s="11">
        <f t="shared" si="42"/>
        <v>18.51483006384974</v>
      </c>
      <c r="S441" s="12">
        <f t="shared" si="40"/>
        <v>81.485169936150257</v>
      </c>
      <c r="T441" s="37" t="str">
        <f t="shared" si="43"/>
        <v>ALTO</v>
      </c>
    </row>
    <row r="442" spans="2:20" ht="18" hidden="1">
      <c r="B442" s="27">
        <v>433</v>
      </c>
      <c r="C442" s="33" t="s">
        <v>480</v>
      </c>
      <c r="D442" s="32" t="s">
        <v>38</v>
      </c>
      <c r="E442" s="32">
        <v>1</v>
      </c>
      <c r="F442" s="7">
        <f>BASE!F448</f>
        <v>0</v>
      </c>
      <c r="G442" s="7">
        <f>BASE!G448</f>
        <v>9001471.6799999997</v>
      </c>
      <c r="H442" s="40">
        <f>BASE!H448*'FM-029 DEP26May25'!$H$949</f>
        <v>8570545.2981708944</v>
      </c>
      <c r="I442" s="7">
        <f>BASE!I448*'FM-029 DEP26May25'!$I$949</f>
        <v>6651986.9539343175</v>
      </c>
      <c r="J442" s="7"/>
      <c r="K442" s="7"/>
      <c r="L442" s="7"/>
      <c r="M442" s="36">
        <f>BASE!M448*$M$949</f>
        <v>0</v>
      </c>
      <c r="N442" s="1">
        <f t="shared" si="38"/>
        <v>3</v>
      </c>
      <c r="O442" s="8">
        <f t="shared" si="41"/>
        <v>8074668</v>
      </c>
      <c r="P442" s="9">
        <f t="shared" si="39"/>
        <v>8074668</v>
      </c>
      <c r="Q442" s="40">
        <f t="array" ref="Q442">IFERROR(_xlfn.STDEV.P(IF((F442:M442&lt;&gt;0)*(F442:M442&lt;&gt;""), F442:M442)), 0)</f>
        <v>1021254.2476349581</v>
      </c>
      <c r="R442" s="11">
        <f t="shared" si="42"/>
        <v>12.647631427508326</v>
      </c>
      <c r="S442" s="12">
        <f t="shared" si="40"/>
        <v>87.35236857249167</v>
      </c>
      <c r="T442" s="37" t="str">
        <f t="shared" si="43"/>
        <v>ALTO</v>
      </c>
    </row>
    <row r="443" spans="2:20" ht="18" hidden="1">
      <c r="B443" s="27">
        <v>434</v>
      </c>
      <c r="C443" s="31" t="s">
        <v>481</v>
      </c>
      <c r="D443" s="32" t="s">
        <v>38</v>
      </c>
      <c r="E443" s="32">
        <v>1</v>
      </c>
      <c r="F443" s="7">
        <f>BASE!F449</f>
        <v>0</v>
      </c>
      <c r="G443" s="7">
        <f>BASE!G449</f>
        <v>26364</v>
      </c>
      <c r="H443" s="40">
        <f>BASE!H449*'FM-029 DEP26May25'!$H$949</f>
        <v>21452.640496419383</v>
      </c>
      <c r="I443" s="7">
        <f>BASE!I449*'FM-029 DEP26May25'!$I$949</f>
        <v>16690.500330614941</v>
      </c>
      <c r="J443" s="7">
        <f>BASE!J449*'FM-029 DEP26May25'!$J$949</f>
        <v>14071.806839601473</v>
      </c>
      <c r="K443" s="7">
        <f>BASE!K449*'FM-029 DEP26May25'!$K$949</f>
        <v>14234.830371567044</v>
      </c>
      <c r="L443" s="7">
        <f>BASE!L449*'FM-029 DEP26May25'!$L$949</f>
        <v>12022.347859846648</v>
      </c>
      <c r="M443" s="36">
        <f>BASE!M449*$M$949</f>
        <v>0</v>
      </c>
      <c r="N443" s="1">
        <f t="shared" si="38"/>
        <v>6</v>
      </c>
      <c r="O443" s="8">
        <f t="shared" si="41"/>
        <v>17473</v>
      </c>
      <c r="P443" s="9">
        <f t="shared" si="39"/>
        <v>17473</v>
      </c>
      <c r="Q443" s="40">
        <f t="array" ref="Q443">IFERROR(_xlfn.STDEV.P(IF((F443:M443&lt;&gt;0)*(F443:M443&lt;&gt;""), F443:M443)), 0)</f>
        <v>4954.176534967879</v>
      </c>
      <c r="R443" s="11">
        <f t="shared" si="42"/>
        <v>28.353325330326097</v>
      </c>
      <c r="S443" s="12">
        <f t="shared" si="40"/>
        <v>71.646674669673899</v>
      </c>
      <c r="T443" s="37" t="str">
        <f t="shared" si="43"/>
        <v>ALTO</v>
      </c>
    </row>
    <row r="444" spans="2:20" ht="18" hidden="1">
      <c r="B444" s="27">
        <v>435</v>
      </c>
      <c r="C444" s="33" t="s">
        <v>482</v>
      </c>
      <c r="D444" s="32" t="s">
        <v>38</v>
      </c>
      <c r="E444" s="32">
        <v>1</v>
      </c>
      <c r="F444" s="7">
        <f>BASE!F450</f>
        <v>0</v>
      </c>
      <c r="G444" s="7"/>
      <c r="H444" s="40">
        <f>BASE!H450*'FM-029 DEP26May25'!$H$949</f>
        <v>29819.269561843841</v>
      </c>
      <c r="I444" s="7">
        <f>BASE!I450*'FM-029 DEP26May25'!$I$949</f>
        <v>23180.888252148994</v>
      </c>
      <c r="J444" s="7">
        <f>BASE!J450*'FM-029 DEP26May25'!$J$949</f>
        <v>18187.14657571134</v>
      </c>
      <c r="K444" s="7"/>
      <c r="L444" s="7"/>
      <c r="M444" s="36">
        <f>BASE!M450*$M$949</f>
        <v>0</v>
      </c>
      <c r="N444" s="1">
        <f t="shared" si="38"/>
        <v>3</v>
      </c>
      <c r="O444" s="8">
        <f t="shared" si="41"/>
        <v>23729</v>
      </c>
      <c r="P444" s="9">
        <f t="shared" si="39"/>
        <v>23729</v>
      </c>
      <c r="Q444" s="40">
        <f t="array" ref="Q444">IFERROR(_xlfn.STDEV.P(IF((F444:M444&lt;&gt;0)*(F444:M444&lt;&gt;""), F444:M444)), 0)</f>
        <v>4764.5898448684202</v>
      </c>
      <c r="R444" s="11">
        <f t="shared" si="42"/>
        <v>20.079185152633571</v>
      </c>
      <c r="S444" s="12">
        <f t="shared" si="40"/>
        <v>79.920814847366429</v>
      </c>
      <c r="T444" s="37" t="str">
        <f t="shared" si="43"/>
        <v>ALTO</v>
      </c>
    </row>
    <row r="445" spans="2:20" ht="18" hidden="1">
      <c r="B445" s="27">
        <v>436</v>
      </c>
      <c r="C445" s="33" t="s">
        <v>483</v>
      </c>
      <c r="D445" s="32" t="s">
        <v>38</v>
      </c>
      <c r="E445" s="32">
        <v>1</v>
      </c>
      <c r="F445" s="7">
        <f>BASE!F451</f>
        <v>0</v>
      </c>
      <c r="G445" s="7"/>
      <c r="H445" s="40">
        <f>BASE!H451*'FM-029 DEP26May25'!$H$949</f>
        <v>29490.679834665923</v>
      </c>
      <c r="I445" s="7">
        <f>BASE!I451*'FM-029 DEP26May25'!$I$949</f>
        <v>22909.232973330392</v>
      </c>
      <c r="J445" s="7"/>
      <c r="K445" s="7">
        <f>BASE!K451*'FM-029 DEP26May25'!$K$949</f>
        <v>19138.59450726979</v>
      </c>
      <c r="L445" s="7"/>
      <c r="M445" s="36">
        <f>BASE!M451*$M$949</f>
        <v>0</v>
      </c>
      <c r="N445" s="1">
        <f t="shared" si="38"/>
        <v>3</v>
      </c>
      <c r="O445" s="8">
        <f t="shared" si="41"/>
        <v>23846</v>
      </c>
      <c r="P445" s="9">
        <f t="shared" si="39"/>
        <v>23846</v>
      </c>
      <c r="Q445" s="40">
        <f t="array" ref="Q445">IFERROR(_xlfn.STDEV.P(IF((F445:M445&lt;&gt;0)*(F445:M445&lt;&gt;""), F445:M445)), 0)</f>
        <v>4277.8347048219184</v>
      </c>
      <c r="R445" s="11">
        <f t="shared" si="42"/>
        <v>17.939422564882655</v>
      </c>
      <c r="S445" s="12">
        <f t="shared" si="40"/>
        <v>82.060577435117352</v>
      </c>
      <c r="T445" s="37" t="str">
        <f t="shared" si="43"/>
        <v>ALTO</v>
      </c>
    </row>
    <row r="446" spans="2:20" ht="18" hidden="1">
      <c r="B446" s="27">
        <v>437</v>
      </c>
      <c r="C446" s="33" t="s">
        <v>484</v>
      </c>
      <c r="D446" s="32" t="s">
        <v>38</v>
      </c>
      <c r="E446" s="32">
        <v>1</v>
      </c>
      <c r="F446" s="7">
        <f>BASE!F452</f>
        <v>0</v>
      </c>
      <c r="G446" s="7">
        <f>BASE!G452</f>
        <v>227842.2</v>
      </c>
      <c r="H446" s="40">
        <f>BASE!H452*'FM-029 DEP26May25'!$H$949</f>
        <v>216934.73933921987</v>
      </c>
      <c r="I446" s="7">
        <f>BASE!I452*'FM-029 DEP26May25'!$I$949</f>
        <v>168390.41437072953</v>
      </c>
      <c r="J446" s="7"/>
      <c r="K446" s="7"/>
      <c r="L446" s="7"/>
      <c r="M446" s="36">
        <f>BASE!M452*$M$949</f>
        <v>0</v>
      </c>
      <c r="N446" s="1">
        <f t="shared" si="38"/>
        <v>3</v>
      </c>
      <c r="O446" s="8">
        <f t="shared" si="41"/>
        <v>204389</v>
      </c>
      <c r="P446" s="9">
        <f t="shared" si="39"/>
        <v>204389</v>
      </c>
      <c r="Q446" s="40">
        <f t="array" ref="Q446">IFERROR(_xlfn.STDEV.P(IF((F446:M446&lt;&gt;0)*(F446:M446&lt;&gt;""), F446:M446)), 0)</f>
        <v>25841.480434073772</v>
      </c>
      <c r="R446" s="11">
        <f t="shared" si="42"/>
        <v>12.643283363622196</v>
      </c>
      <c r="S446" s="12">
        <f t="shared" si="40"/>
        <v>87.356716636377797</v>
      </c>
      <c r="T446" s="37" t="str">
        <f t="shared" si="43"/>
        <v>ALTO</v>
      </c>
    </row>
    <row r="447" spans="2:20" ht="30" hidden="1">
      <c r="B447" s="27">
        <v>438</v>
      </c>
      <c r="C447" s="31" t="s">
        <v>485</v>
      </c>
      <c r="D447" s="32" t="s">
        <v>38</v>
      </c>
      <c r="E447" s="32">
        <v>1</v>
      </c>
      <c r="F447" s="7">
        <f>BASE!F453</f>
        <v>0</v>
      </c>
      <c r="G447" s="7">
        <f>BASE!G453</f>
        <v>1184982</v>
      </c>
      <c r="H447" s="40">
        <f>BASE!H453*'FM-029 DEP26May25'!$H$949</f>
        <v>962866.17973399139</v>
      </c>
      <c r="I447" s="7">
        <f>BASE!I453*'FM-029 DEP26May25'!$I$949</f>
        <v>747330.19175666734</v>
      </c>
      <c r="J447" s="7"/>
      <c r="K447" s="7"/>
      <c r="L447" s="7"/>
      <c r="M447" s="36">
        <f>BASE!M453*$M$949</f>
        <v>0</v>
      </c>
      <c r="N447" s="1">
        <f t="shared" si="38"/>
        <v>3</v>
      </c>
      <c r="O447" s="8">
        <f t="shared" si="41"/>
        <v>965059</v>
      </c>
      <c r="P447" s="9">
        <f t="shared" si="39"/>
        <v>965059</v>
      </c>
      <c r="Q447" s="40">
        <f t="array" ref="Q447">IFERROR(_xlfn.STDEV.P(IF((F447:M447&lt;&gt;0)*(F447:M447&lt;&gt;""), F447:M447)), 0)</f>
        <v>178677.33332103927</v>
      </c>
      <c r="R447" s="11">
        <f t="shared" si="42"/>
        <v>18.51465385235921</v>
      </c>
      <c r="S447" s="12">
        <f t="shared" si="40"/>
        <v>81.485346147640797</v>
      </c>
      <c r="T447" s="37" t="str">
        <f t="shared" si="43"/>
        <v>ALTO</v>
      </c>
    </row>
    <row r="448" spans="2:20" ht="30" hidden="1">
      <c r="B448" s="27">
        <v>439</v>
      </c>
      <c r="C448" s="31" t="s">
        <v>486</v>
      </c>
      <c r="D448" s="32" t="s">
        <v>38</v>
      </c>
      <c r="E448" s="32">
        <v>1</v>
      </c>
      <c r="F448" s="7">
        <f>BASE!F454</f>
        <v>0</v>
      </c>
      <c r="G448" s="7">
        <f>BASE!G454</f>
        <v>1511241.84</v>
      </c>
      <c r="H448" s="40">
        <f>BASE!H454*'FM-029 DEP26May25'!$H$949</f>
        <v>1438894.4153121044</v>
      </c>
      <c r="I448" s="7">
        <f>BASE!I454*'FM-029 DEP26May25'!$I$949</f>
        <v>1116831.3555212694</v>
      </c>
      <c r="J448" s="7"/>
      <c r="K448" s="7"/>
      <c r="L448" s="7"/>
      <c r="M448" s="36">
        <f>BASE!M454*$M$949</f>
        <v>0</v>
      </c>
      <c r="N448" s="1">
        <f t="shared" si="38"/>
        <v>3</v>
      </c>
      <c r="O448" s="8">
        <f t="shared" si="41"/>
        <v>1355656</v>
      </c>
      <c r="P448" s="9">
        <f t="shared" si="39"/>
        <v>1355656</v>
      </c>
      <c r="Q448" s="40">
        <f t="array" ref="Q448">IFERROR(_xlfn.STDEV.P(IF((F448:M448&lt;&gt;0)*(F448:M448&lt;&gt;""), F448:M448)), 0)</f>
        <v>171437.83927176791</v>
      </c>
      <c r="R448" s="11">
        <f t="shared" si="42"/>
        <v>12.646116660256579</v>
      </c>
      <c r="S448" s="12">
        <f t="shared" si="40"/>
        <v>87.353883339743419</v>
      </c>
      <c r="T448" s="37" t="str">
        <f t="shared" si="43"/>
        <v>ALTO</v>
      </c>
    </row>
    <row r="449" spans="2:20" ht="18" hidden="1">
      <c r="B449" s="27">
        <v>440</v>
      </c>
      <c r="C449" s="33" t="s">
        <v>487</v>
      </c>
      <c r="D449" s="32" t="s">
        <v>38</v>
      </c>
      <c r="E449" s="32">
        <v>1</v>
      </c>
      <c r="F449" s="7">
        <f>BASE!F455</f>
        <v>0</v>
      </c>
      <c r="G449" s="7">
        <f>BASE!G455</f>
        <v>9582792.4800000004</v>
      </c>
      <c r="H449" s="40">
        <f>BASE!H455*'FM-029 DEP26May25'!$H$949</f>
        <v>9124036.3283152319</v>
      </c>
      <c r="I449" s="7">
        <f>BASE!I455*'FM-029 DEP26May25'!$I$949</f>
        <v>7081581.52523694</v>
      </c>
      <c r="J449" s="7"/>
      <c r="K449" s="7"/>
      <c r="L449" s="7"/>
      <c r="M449" s="36">
        <f>BASE!M455*$M$949</f>
        <v>0</v>
      </c>
      <c r="N449" s="1">
        <f t="shared" si="38"/>
        <v>3</v>
      </c>
      <c r="O449" s="8">
        <f t="shared" si="41"/>
        <v>8596137</v>
      </c>
      <c r="P449" s="9">
        <f t="shared" si="39"/>
        <v>8596137</v>
      </c>
      <c r="Q449" s="40">
        <f t="array" ref="Q449">IFERROR(_xlfn.STDEV.P(IF((F449:M449&lt;&gt;0)*(F449:M449&lt;&gt;""), F449:M449)), 0)</f>
        <v>1087205.1359923284</v>
      </c>
      <c r="R449" s="11">
        <f t="shared" si="42"/>
        <v>12.647601311988494</v>
      </c>
      <c r="S449" s="12">
        <f t="shared" si="40"/>
        <v>87.352398688011505</v>
      </c>
      <c r="T449" s="37" t="str">
        <f t="shared" si="43"/>
        <v>ALTO</v>
      </c>
    </row>
    <row r="450" spans="2:20" ht="18" hidden="1">
      <c r="B450" s="27">
        <v>441</v>
      </c>
      <c r="C450" s="31" t="s">
        <v>488</v>
      </c>
      <c r="D450" s="32" t="s">
        <v>38</v>
      </c>
      <c r="E450" s="32">
        <v>1</v>
      </c>
      <c r="F450" s="7">
        <f>BASE!F456</f>
        <v>0</v>
      </c>
      <c r="G450" s="7">
        <f>BASE!G456</f>
        <v>1413032</v>
      </c>
      <c r="H450" s="40">
        <f>BASE!H456*'FM-029 DEP26May25'!$H$949</f>
        <v>1148178.8732438295</v>
      </c>
      <c r="I450" s="7">
        <f>BASE!I456*'FM-029 DEP26May25'!$I$949</f>
        <v>891174.92175446323</v>
      </c>
      <c r="J450" s="7">
        <f>BASE!J456*'FM-029 DEP26May25'!$J$949</f>
        <v>657392.33461987262</v>
      </c>
      <c r="K450" s="7"/>
      <c r="L450" s="7"/>
      <c r="M450" s="36">
        <f>BASE!M456*$M$949</f>
        <v>0</v>
      </c>
      <c r="N450" s="1">
        <f t="shared" si="38"/>
        <v>4</v>
      </c>
      <c r="O450" s="8">
        <f t="shared" si="41"/>
        <v>1027445</v>
      </c>
      <c r="P450" s="9">
        <f t="shared" si="39"/>
        <v>1027445</v>
      </c>
      <c r="Q450" s="40">
        <f t="array" ref="Q450">IFERROR(_xlfn.STDEV.P(IF((F450:M450&lt;&gt;0)*(F450:M450&lt;&gt;""), F450:M450)), 0)</f>
        <v>282295.2851610189</v>
      </c>
      <c r="R450" s="11">
        <f t="shared" si="42"/>
        <v>27.475464395760252</v>
      </c>
      <c r="S450" s="12">
        <f t="shared" si="40"/>
        <v>72.524535604239745</v>
      </c>
      <c r="T450" s="37" t="str">
        <f t="shared" si="43"/>
        <v>ALTO</v>
      </c>
    </row>
    <row r="451" spans="2:20" ht="18" hidden="1">
      <c r="B451" s="27">
        <v>442</v>
      </c>
      <c r="C451" s="31" t="s">
        <v>489</v>
      </c>
      <c r="D451" s="32" t="s">
        <v>38</v>
      </c>
      <c r="E451" s="32">
        <v>1</v>
      </c>
      <c r="F451" s="7">
        <f>BASE!F457</f>
        <v>0</v>
      </c>
      <c r="G451" s="7">
        <f>BASE!G457</f>
        <v>64537</v>
      </c>
      <c r="H451" s="40">
        <f>BASE!H457*'FM-029 DEP26May25'!$H$949</f>
        <v>52461.186472641311</v>
      </c>
      <c r="I451" s="7">
        <f>BASE!I457*'FM-029 DEP26May25'!$I$949</f>
        <v>40747.205201675111</v>
      </c>
      <c r="J451" s="7">
        <f>BASE!J457*'FM-029 DEP26May25'!$J$949</f>
        <v>35976.034467283011</v>
      </c>
      <c r="K451" s="7">
        <f>BASE!K457*'FM-029 DEP26May25'!$K$949</f>
        <v>33363.586429725365</v>
      </c>
      <c r="L451" s="7"/>
      <c r="M451" s="36"/>
      <c r="N451" s="1">
        <f t="shared" si="38"/>
        <v>5</v>
      </c>
      <c r="O451" s="8">
        <f t="shared" si="41"/>
        <v>45417</v>
      </c>
      <c r="P451" s="9">
        <f t="shared" si="39"/>
        <v>45417</v>
      </c>
      <c r="Q451" s="40">
        <f t="array" ref="Q451">IFERROR(_xlfn.STDEV.P(IF((F451:M451&lt;&gt;0)*(F451:M451&lt;&gt;""), F451:M451)), 0)</f>
        <v>11588.084875472789</v>
      </c>
      <c r="R451" s="11">
        <f t="shared" si="42"/>
        <v>25.514862002053828</v>
      </c>
      <c r="S451" s="12">
        <f t="shared" si="40"/>
        <v>74.485137997946168</v>
      </c>
      <c r="T451" s="37" t="str">
        <f t="shared" si="43"/>
        <v>ALTO</v>
      </c>
    </row>
    <row r="452" spans="2:20" ht="18" hidden="1">
      <c r="B452" s="27">
        <v>443</v>
      </c>
      <c r="C452" s="33" t="s">
        <v>490</v>
      </c>
      <c r="D452" s="32" t="s">
        <v>38</v>
      </c>
      <c r="E452" s="32">
        <v>1</v>
      </c>
      <c r="F452" s="7">
        <f>BASE!F458</f>
        <v>0</v>
      </c>
      <c r="G452" s="7">
        <f>BASE!G458</f>
        <v>1227427.56</v>
      </c>
      <c r="H452" s="40">
        <f>BASE!H458*'FM-029 DEP26May25'!$H$949</f>
        <v>1168666.5916411038</v>
      </c>
      <c r="I452" s="7">
        <f>BASE!I458*'FM-029 DEP26May25'!$I$949</f>
        <v>907075.44853427366</v>
      </c>
      <c r="J452" s="7"/>
      <c r="K452" s="7"/>
      <c r="L452" s="7"/>
      <c r="M452" s="36">
        <f>BASE!M458*$M$949</f>
        <v>0</v>
      </c>
      <c r="N452" s="1">
        <f t="shared" si="38"/>
        <v>3</v>
      </c>
      <c r="O452" s="8">
        <f t="shared" si="41"/>
        <v>1101057</v>
      </c>
      <c r="P452" s="9">
        <f t="shared" si="39"/>
        <v>1101057</v>
      </c>
      <c r="Q452" s="40">
        <f t="array" ref="Q452">IFERROR(_xlfn.STDEV.P(IF((F452:M452&lt;&gt;0)*(F452:M452&lt;&gt;""), F452:M452)), 0)</f>
        <v>139247.28318712677</v>
      </c>
      <c r="R452" s="11">
        <f t="shared" si="42"/>
        <v>12.646691605169103</v>
      </c>
      <c r="S452" s="12">
        <f t="shared" si="40"/>
        <v>87.35330839483089</v>
      </c>
      <c r="T452" s="37" t="str">
        <f t="shared" si="43"/>
        <v>ALTO</v>
      </c>
    </row>
    <row r="453" spans="2:20" ht="18" hidden="1">
      <c r="B453" s="27">
        <v>444</v>
      </c>
      <c r="C453" s="33" t="s">
        <v>491</v>
      </c>
      <c r="D453" s="32" t="s">
        <v>38</v>
      </c>
      <c r="E453" s="32">
        <v>1</v>
      </c>
      <c r="F453" s="7">
        <f>BASE!F459</f>
        <v>0</v>
      </c>
      <c r="G453" s="7">
        <f>BASE!G459</f>
        <v>1179023.04</v>
      </c>
      <c r="H453" s="40">
        <f>BASE!H459*'FM-029 DEP26May25'!$H$949</f>
        <v>1122579.6487884307</v>
      </c>
      <c r="I453" s="7">
        <f>BASE!I459*'FM-029 DEP26May25'!$I$949</f>
        <v>871311.48776724702</v>
      </c>
      <c r="J453" s="7"/>
      <c r="K453" s="7"/>
      <c r="L453" s="7"/>
      <c r="M453" s="36">
        <f>BASE!M459*$M$949</f>
        <v>0</v>
      </c>
      <c r="N453" s="1">
        <f t="shared" si="38"/>
        <v>3</v>
      </c>
      <c r="O453" s="8">
        <f t="shared" si="41"/>
        <v>1057638</v>
      </c>
      <c r="P453" s="9">
        <f t="shared" si="39"/>
        <v>1057638</v>
      </c>
      <c r="Q453" s="40">
        <f t="array" ref="Q453">IFERROR(_xlfn.STDEV.P(IF((F453:M453&lt;&gt;0)*(F453:M453&lt;&gt;""), F453:M453)), 0)</f>
        <v>133752.65086964733</v>
      </c>
      <c r="R453" s="11">
        <f t="shared" si="42"/>
        <v>12.646354505950743</v>
      </c>
      <c r="S453" s="12">
        <f t="shared" si="40"/>
        <v>87.35364549404926</v>
      </c>
      <c r="T453" s="37" t="str">
        <f t="shared" si="43"/>
        <v>ALTO</v>
      </c>
    </row>
    <row r="454" spans="2:20" ht="18" hidden="1">
      <c r="B454" s="27">
        <v>445</v>
      </c>
      <c r="C454" s="33" t="s">
        <v>492</v>
      </c>
      <c r="D454" s="32" t="s">
        <v>38</v>
      </c>
      <c r="E454" s="32">
        <v>1</v>
      </c>
      <c r="F454" s="7">
        <f>BASE!F460</f>
        <v>0</v>
      </c>
      <c r="G454" s="7"/>
      <c r="H454" s="40">
        <f>BASE!H460*'FM-029 DEP26May25'!$H$949</f>
        <v>324183.05104818183</v>
      </c>
      <c r="I454" s="7">
        <f>BASE!I460*'FM-029 DEP26May25'!$I$949</f>
        <v>285032.67136874585</v>
      </c>
      <c r="J454" s="7"/>
      <c r="K454" s="7"/>
      <c r="L454" s="7">
        <f>BASE!L460*'FM-029 DEP26May25'!$L$949</f>
        <v>178341.30253324276</v>
      </c>
      <c r="M454" s="36">
        <f>BASE!M460*$M$949</f>
        <v>0</v>
      </c>
      <c r="N454" s="1">
        <f t="shared" si="38"/>
        <v>3</v>
      </c>
      <c r="O454" s="8">
        <f t="shared" si="41"/>
        <v>262519</v>
      </c>
      <c r="P454" s="9">
        <f t="shared" si="39"/>
        <v>262519</v>
      </c>
      <c r="Q454" s="40">
        <f t="array" ref="Q454">IFERROR(_xlfn.STDEV.P(IF((F454:M454&lt;&gt;0)*(F454:M454&lt;&gt;""), F454:M454)), 0)</f>
        <v>61631.175393024852</v>
      </c>
      <c r="R454" s="11">
        <f t="shared" si="42"/>
        <v>23.476843730558492</v>
      </c>
      <c r="S454" s="12">
        <f t="shared" si="40"/>
        <v>76.5231562694415</v>
      </c>
      <c r="T454" s="37" t="str">
        <f t="shared" si="43"/>
        <v>ALTO</v>
      </c>
    </row>
    <row r="455" spans="2:20" ht="18" hidden="1">
      <c r="B455" s="27">
        <v>446</v>
      </c>
      <c r="C455" s="33" t="s">
        <v>493</v>
      </c>
      <c r="D455" s="32" t="s">
        <v>38</v>
      </c>
      <c r="E455" s="32">
        <v>1</v>
      </c>
      <c r="F455" s="7">
        <f>BASE!F461</f>
        <v>0</v>
      </c>
      <c r="G455" s="7"/>
      <c r="H455" s="40">
        <f>BASE!H461*'FM-029 DEP26May25'!$H$949</f>
        <v>34472.13980741152</v>
      </c>
      <c r="I455" s="7">
        <f>BASE!I461*'FM-029 DEP26May25'!$I$949</f>
        <v>24145.807802512671</v>
      </c>
      <c r="J455" s="7"/>
      <c r="K455" s="7"/>
      <c r="L455" s="7">
        <f>BASE!L461*'FM-029 DEP26May25'!$L$949</f>
        <v>25732.848684849076</v>
      </c>
      <c r="M455" s="36">
        <f>BASE!M461*$M$949</f>
        <v>0</v>
      </c>
      <c r="N455" s="1">
        <f t="shared" si="38"/>
        <v>3</v>
      </c>
      <c r="O455" s="8">
        <f t="shared" si="41"/>
        <v>28117</v>
      </c>
      <c r="P455" s="9">
        <f t="shared" si="39"/>
        <v>28117</v>
      </c>
      <c r="Q455" s="40">
        <f t="array" ref="Q455">IFERROR(_xlfn.STDEV.P(IF((F455:M455&lt;&gt;0)*(F455:M455&lt;&gt;""), F455:M455)), 0)</f>
        <v>4540.2770444410662</v>
      </c>
      <c r="R455" s="11">
        <f t="shared" si="42"/>
        <v>16.147800421243609</v>
      </c>
      <c r="S455" s="12">
        <f t="shared" si="40"/>
        <v>83.852199578756398</v>
      </c>
      <c r="T455" s="37" t="str">
        <f t="shared" si="43"/>
        <v>ALTO</v>
      </c>
    </row>
    <row r="456" spans="2:20" ht="18" hidden="1">
      <c r="B456" s="27">
        <v>447</v>
      </c>
      <c r="C456" s="33" t="s">
        <v>494</v>
      </c>
      <c r="D456" s="32" t="s">
        <v>38</v>
      </c>
      <c r="E456" s="32">
        <v>1</v>
      </c>
      <c r="F456" s="7">
        <f>BASE!F462</f>
        <v>0</v>
      </c>
      <c r="G456" s="7"/>
      <c r="H456" s="40">
        <f>BASE!H462*'FM-029 DEP26May25'!$H$949</f>
        <v>10555.572716262253</v>
      </c>
      <c r="I456" s="7">
        <f>BASE!I462*'FM-029 DEP26May25'!$I$949</f>
        <v>8099.6737932554543</v>
      </c>
      <c r="J456" s="7"/>
      <c r="K456" s="7"/>
      <c r="L456" s="7">
        <f>BASE!L462*'FM-029 DEP26May25'!$L$949</f>
        <v>6764.0958943996902</v>
      </c>
      <c r="M456" s="36">
        <f>BASE!M462*$M$949</f>
        <v>0</v>
      </c>
      <c r="N456" s="1">
        <f t="shared" ref="N456:N519" si="44">COUNTIF(F456:M456,"&gt;0")</f>
        <v>3</v>
      </c>
      <c r="O456" s="8">
        <f t="shared" si="41"/>
        <v>8473</v>
      </c>
      <c r="P456" s="9">
        <f t="shared" ref="P456:P519" si="45">IFERROR(ROUND(+O456*E456,0),0)</f>
        <v>8473</v>
      </c>
      <c r="Q456" s="40">
        <f t="array" ref="Q456">IFERROR(_xlfn.STDEV.P(IF((F456:M456&lt;&gt;0)*(F456:M456&lt;&gt;""), F456:M456)), 0)</f>
        <v>1570.226605538154</v>
      </c>
      <c r="R456" s="11">
        <f t="shared" si="42"/>
        <v>18.532120919841308</v>
      </c>
      <c r="S456" s="12">
        <f t="shared" ref="S456:S519" si="46">IFERROR(100-R456,0)</f>
        <v>81.467879080158696</v>
      </c>
      <c r="T456" s="37" t="str">
        <f t="shared" si="43"/>
        <v>ALTO</v>
      </c>
    </row>
    <row r="457" spans="2:20" ht="18" hidden="1">
      <c r="B457" s="27">
        <v>448</v>
      </c>
      <c r="C457" s="33" t="s">
        <v>495</v>
      </c>
      <c r="D457" s="32" t="s">
        <v>38</v>
      </c>
      <c r="E457" s="32">
        <v>1</v>
      </c>
      <c r="F457" s="7">
        <f>BASE!F463</f>
        <v>0</v>
      </c>
      <c r="G457" s="7">
        <f>BASE!G463</f>
        <v>14597</v>
      </c>
      <c r="H457" s="40">
        <f>BASE!H463*'FM-029 DEP26May25'!$H$949</f>
        <v>11761.725340193281</v>
      </c>
      <c r="I457" s="7">
        <f>BASE!I463*'FM-029 DEP26May25'!$I$949</f>
        <v>8996.1362133568437</v>
      </c>
      <c r="J457" s="7">
        <f>BASE!J463*'FM-029 DEP26May25'!$J$949</f>
        <v>0</v>
      </c>
      <c r="K457" s="7">
        <f>BASE!K463*'FM-029 DEP26May25'!$K$949</f>
        <v>0</v>
      </c>
      <c r="L457" s="7">
        <f>BASE!L463*'FM-029 DEP26May25'!$L$949</f>
        <v>0</v>
      </c>
      <c r="M457" s="36">
        <f>BASE!M463*$M$949</f>
        <v>0</v>
      </c>
      <c r="N457" s="1">
        <f t="shared" si="44"/>
        <v>3</v>
      </c>
      <c r="O457" s="8">
        <f t="shared" ref="O457:O520" si="47">IFERROR(ROUND(AVERAGEIF(F457:M457,"&gt;0"),0),0)</f>
        <v>11785</v>
      </c>
      <c r="P457" s="9">
        <f t="shared" si="45"/>
        <v>11785</v>
      </c>
      <c r="Q457" s="40">
        <f t="array" ref="Q457">IFERROR(_xlfn.STDEV.P(IF((F457:M457&lt;&gt;0)*(F457:M457&lt;&gt;""), F457:M457)), 0)</f>
        <v>2286.6020586487061</v>
      </c>
      <c r="R457" s="11">
        <f t="shared" si="42"/>
        <v>19.402647930833314</v>
      </c>
      <c r="S457" s="12">
        <f t="shared" si="46"/>
        <v>80.597352069166689</v>
      </c>
      <c r="T457" s="37" t="str">
        <f t="shared" si="43"/>
        <v>ALTO</v>
      </c>
    </row>
    <row r="458" spans="2:20" ht="18" hidden="1">
      <c r="B458" s="27">
        <v>449</v>
      </c>
      <c r="C458" s="31" t="s">
        <v>496</v>
      </c>
      <c r="D458" s="32" t="s">
        <v>38</v>
      </c>
      <c r="E458" s="32">
        <v>1</v>
      </c>
      <c r="F458" s="7">
        <f>BASE!F464</f>
        <v>0</v>
      </c>
      <c r="G458" s="7">
        <f>BASE!G464</f>
        <v>31969.08</v>
      </c>
      <c r="H458" s="40">
        <f>BASE!H464*'FM-029 DEP26May25'!$H$949</f>
        <v>30438.725724257798</v>
      </c>
      <c r="I458" s="7">
        <f>BASE!I464*'FM-029 DEP26May25'!$I$949</f>
        <v>20248.097862023362</v>
      </c>
      <c r="J458" s="7">
        <f>BASE!J464*'FM-029 DEP26May25'!$J$949</f>
        <v>17921.640786284894</v>
      </c>
      <c r="K458" s="7">
        <f>BASE!K464*'FM-029 DEP26May25'!$K$949</f>
        <v>17807.592891760905</v>
      </c>
      <c r="L458" s="7">
        <f>BASE!L464*'FM-029 DEP26May25'!$L$949</f>
        <v>15929.790352324568</v>
      </c>
      <c r="M458" s="36">
        <f>BASE!M464*$M$949</f>
        <v>0</v>
      </c>
      <c r="N458" s="1">
        <f t="shared" si="44"/>
        <v>6</v>
      </c>
      <c r="O458" s="8">
        <f t="shared" si="47"/>
        <v>22386</v>
      </c>
      <c r="P458" s="9">
        <f t="shared" si="45"/>
        <v>22386</v>
      </c>
      <c r="Q458" s="40">
        <f t="array" ref="Q458">IFERROR(_xlfn.STDEV.P(IF((F458:M458&lt;&gt;0)*(F458:M458&lt;&gt;""), F458:M458)), 0)</f>
        <v>6374.7862328736865</v>
      </c>
      <c r="R458" s="11">
        <f t="shared" si="42"/>
        <v>28.476665026684923</v>
      </c>
      <c r="S458" s="12">
        <f t="shared" si="46"/>
        <v>71.523334973315073</v>
      </c>
      <c r="T458" s="37" t="str">
        <f t="shared" si="43"/>
        <v>ALTO</v>
      </c>
    </row>
    <row r="459" spans="2:20" ht="18" hidden="1">
      <c r="B459" s="27">
        <v>450</v>
      </c>
      <c r="C459" s="33" t="s">
        <v>497</v>
      </c>
      <c r="D459" s="32" t="s">
        <v>38</v>
      </c>
      <c r="E459" s="32">
        <v>1</v>
      </c>
      <c r="F459" s="7">
        <f>BASE!F465</f>
        <v>0</v>
      </c>
      <c r="G459" s="7">
        <f>BASE!G465</f>
        <v>17156</v>
      </c>
      <c r="H459" s="40">
        <f>BASE!H465*'FM-029 DEP26May25'!$H$949</f>
        <v>13848.419015504413</v>
      </c>
      <c r="I459" s="7">
        <f>BASE!I465*'FM-029 DEP26May25'!$I$949</f>
        <v>10624.981265153185</v>
      </c>
      <c r="J459" s="7">
        <f>BASE!J465*'FM-029 DEP26May25'!$J$949</f>
        <v>10354.725787631272</v>
      </c>
      <c r="K459" s="7">
        <f>BASE!K465*'FM-029 DEP26May25'!$K$949</f>
        <v>10004.297253634895</v>
      </c>
      <c r="L459" s="7">
        <f>BASE!L465*'FM-029 DEP26May25'!$L$949</f>
        <v>9838.9459380762892</v>
      </c>
      <c r="M459" s="36">
        <f>BASE!M465*$M$949</f>
        <v>0</v>
      </c>
      <c r="N459" s="1">
        <f t="shared" si="44"/>
        <v>6</v>
      </c>
      <c r="O459" s="8">
        <f t="shared" si="47"/>
        <v>11971</v>
      </c>
      <c r="P459" s="9">
        <f t="shared" si="45"/>
        <v>11971</v>
      </c>
      <c r="Q459" s="40">
        <f t="array" ref="Q459">IFERROR(_xlfn.STDEV.P(IF((F459:M459&lt;&gt;0)*(F459:M459&lt;&gt;""), F459:M459)), 0)</f>
        <v>2684.7287208378921</v>
      </c>
      <c r="R459" s="11">
        <f t="shared" si="42"/>
        <v>22.426937773267831</v>
      </c>
      <c r="S459" s="12">
        <f t="shared" si="46"/>
        <v>77.573062226732162</v>
      </c>
      <c r="T459" s="37" t="str">
        <f t="shared" si="43"/>
        <v>ALTO</v>
      </c>
    </row>
    <row r="460" spans="2:20" ht="18" hidden="1">
      <c r="B460" s="27">
        <v>451</v>
      </c>
      <c r="C460" s="315" t="s">
        <v>498</v>
      </c>
      <c r="D460" s="32" t="s">
        <v>38</v>
      </c>
      <c r="E460" s="32">
        <v>1</v>
      </c>
      <c r="F460" s="7">
        <f>BASE!F466</f>
        <v>0</v>
      </c>
      <c r="G460" s="7"/>
      <c r="H460" s="40">
        <f>BASE!H466*'FM-029 DEP26May25'!$H$949</f>
        <v>24507.234425502327</v>
      </c>
      <c r="I460" s="7">
        <f>BASE!I466*'FM-029 DEP26May25'!$I$949</f>
        <v>18756.167070751595</v>
      </c>
      <c r="J460" s="7">
        <f>BASE!J466*'FM-029 DEP26May25'!$J$949</f>
        <v>15133.829997307244</v>
      </c>
      <c r="K460" s="7">
        <f>BASE!K466*'FM-029 DEP26May25'!$K$949</f>
        <v>14895.411954765752</v>
      </c>
      <c r="L460" s="7"/>
      <c r="M460" s="36">
        <f>BASE!M466*$M$949</f>
        <v>0</v>
      </c>
      <c r="N460" s="1">
        <f t="shared" si="44"/>
        <v>4</v>
      </c>
      <c r="O460" s="8">
        <f t="shared" si="47"/>
        <v>18323</v>
      </c>
      <c r="P460" s="9">
        <f t="shared" si="45"/>
        <v>18323</v>
      </c>
      <c r="Q460" s="40">
        <f t="array" ref="Q460">IFERROR(_xlfn.STDEV.P(IF((F460:M460&lt;&gt;0)*(F460:M460&lt;&gt;""), F460:M460)), 0)</f>
        <v>3884.3131359081221</v>
      </c>
      <c r="R460" s="11">
        <f t="shared" si="42"/>
        <v>21.19911114941943</v>
      </c>
      <c r="S460" s="12">
        <f t="shared" si="46"/>
        <v>78.800888850580577</v>
      </c>
      <c r="T460" s="37" t="str">
        <f t="shared" si="43"/>
        <v>ALTO</v>
      </c>
    </row>
    <row r="461" spans="2:20" ht="18" hidden="1">
      <c r="B461" s="27">
        <v>452</v>
      </c>
      <c r="C461" s="315" t="s">
        <v>499</v>
      </c>
      <c r="D461" s="32" t="s">
        <v>38</v>
      </c>
      <c r="E461" s="32">
        <v>1</v>
      </c>
      <c r="F461" s="7">
        <f>BASE!F467</f>
        <v>0</v>
      </c>
      <c r="G461" s="7"/>
      <c r="H461" s="40">
        <f>BASE!H467*'FM-029 DEP26May25'!$H$949</f>
        <v>153364.04338969613</v>
      </c>
      <c r="I461" s="7">
        <f>BASE!I467*'FM-029 DEP26May25'!$I$949</f>
        <v>119081.72140180736</v>
      </c>
      <c r="J461" s="7">
        <f>BASE!J467*'FM-029 DEP26May25'!$J$949</f>
        <v>100361.18840319541</v>
      </c>
      <c r="K461" s="7">
        <f>BASE!K467*'FM-029 DEP26May25'!$K$949</f>
        <v>92792.035541195481</v>
      </c>
      <c r="L461" s="7"/>
      <c r="M461" s="36">
        <f>BASE!M467*$M$949</f>
        <v>0</v>
      </c>
      <c r="N461" s="1">
        <f t="shared" si="44"/>
        <v>4</v>
      </c>
      <c r="O461" s="8">
        <f t="shared" si="47"/>
        <v>116400</v>
      </c>
      <c r="P461" s="9">
        <f t="shared" si="45"/>
        <v>116400</v>
      </c>
      <c r="Q461" s="40">
        <f t="array" ref="Q461">IFERROR(_xlfn.STDEV.P(IF((F461:M461&lt;&gt;0)*(F461:M461&lt;&gt;""), F461:M461)), 0)</f>
        <v>23388.627559470835</v>
      </c>
      <c r="R461" s="11">
        <f t="shared" si="42"/>
        <v>20.093322645593499</v>
      </c>
      <c r="S461" s="12">
        <f t="shared" si="46"/>
        <v>79.906677354406497</v>
      </c>
      <c r="T461" s="37" t="str">
        <f t="shared" si="43"/>
        <v>ALTO</v>
      </c>
    </row>
    <row r="462" spans="2:20" ht="18" hidden="1">
      <c r="B462" s="27">
        <v>453</v>
      </c>
      <c r="C462" s="33" t="s">
        <v>500</v>
      </c>
      <c r="D462" s="32" t="s">
        <v>38</v>
      </c>
      <c r="E462" s="32">
        <v>1</v>
      </c>
      <c r="F462" s="7">
        <f>BASE!F468</f>
        <v>0</v>
      </c>
      <c r="G462" s="7">
        <f>BASE!G468</f>
        <v>59220.72</v>
      </c>
      <c r="H462" s="40">
        <f>BASE!H468*'FM-029 DEP26May25'!$H$949</f>
        <v>56385.401552805386</v>
      </c>
      <c r="I462" s="7">
        <f>BASE!I468*'FM-029 DEP26May25'!$I$949</f>
        <v>43784.311218867086</v>
      </c>
      <c r="J462" s="7">
        <f>BASE!J468*'FM-029 DEP26May25'!$J$949</f>
        <v>35577.775783143348</v>
      </c>
      <c r="K462" s="7">
        <f>BASE!K468*'FM-029 DEP26May25'!$K$949</f>
        <v>31075.444264943457</v>
      </c>
      <c r="L462" s="7">
        <f>BASE!L468*'FM-029 DEP26May25'!$L$949</f>
        <v>41510.475589634094</v>
      </c>
      <c r="M462" s="36">
        <f>BASE!M468*$M$949</f>
        <v>0</v>
      </c>
      <c r="N462" s="1">
        <f t="shared" si="44"/>
        <v>6</v>
      </c>
      <c r="O462" s="8">
        <f t="shared" si="47"/>
        <v>44592</v>
      </c>
      <c r="P462" s="9">
        <f t="shared" si="45"/>
        <v>44592</v>
      </c>
      <c r="Q462" s="40">
        <f t="array" ref="Q462">IFERROR(_xlfn.STDEV.P(IF((F462:M462&lt;&gt;0)*(F462:M462&lt;&gt;""), F462:M462)), 0)</f>
        <v>10224.035727136603</v>
      </c>
      <c r="R462" s="11">
        <f t="shared" si="42"/>
        <v>22.927959560317106</v>
      </c>
      <c r="S462" s="12">
        <f t="shared" si="46"/>
        <v>77.072040439682894</v>
      </c>
      <c r="T462" s="37" t="str">
        <f t="shared" si="43"/>
        <v>ALTO</v>
      </c>
    </row>
    <row r="463" spans="2:20" ht="18" hidden="1">
      <c r="B463" s="27">
        <v>454</v>
      </c>
      <c r="C463" s="33" t="s">
        <v>501</v>
      </c>
      <c r="D463" s="32" t="s">
        <v>38</v>
      </c>
      <c r="E463" s="32">
        <v>1</v>
      </c>
      <c r="F463" s="7">
        <f>BASE!F469</f>
        <v>0</v>
      </c>
      <c r="G463" s="7"/>
      <c r="H463" s="40">
        <f>BASE!H469*'FM-029 DEP26May25'!$H$949</f>
        <v>27867.585562956265</v>
      </c>
      <c r="I463" s="7">
        <f>BASE!I469*'FM-029 DEP26May25'!$I$949</f>
        <v>21675.918007493936</v>
      </c>
      <c r="J463" s="7">
        <f>BASE!J469*'FM-029 DEP26May25'!$J$949</f>
        <v>17257.876312718789</v>
      </c>
      <c r="K463" s="7">
        <f>BASE!K469*'FM-029 DEP26May25'!$K$949</f>
        <v>16076.025848142166</v>
      </c>
      <c r="L463" s="7"/>
      <c r="M463" s="36">
        <f>BASE!M469*$M$949</f>
        <v>0</v>
      </c>
      <c r="N463" s="1">
        <f t="shared" si="44"/>
        <v>4</v>
      </c>
      <c r="O463" s="8">
        <f t="shared" si="47"/>
        <v>20719</v>
      </c>
      <c r="P463" s="9">
        <f t="shared" si="45"/>
        <v>20719</v>
      </c>
      <c r="Q463" s="40">
        <f t="array" ref="Q463">IFERROR(_xlfn.STDEV.P(IF((F463:M463&lt;&gt;0)*(F463:M463&lt;&gt;""), F463:M463)), 0)</f>
        <v>4624.7852188894076</v>
      </c>
      <c r="R463" s="11">
        <f t="shared" si="42"/>
        <v>22.321469274045118</v>
      </c>
      <c r="S463" s="12">
        <f t="shared" si="46"/>
        <v>77.678530725954886</v>
      </c>
      <c r="T463" s="37" t="str">
        <f t="shared" si="43"/>
        <v>ALTO</v>
      </c>
    </row>
    <row r="464" spans="2:20" ht="18" hidden="1">
      <c r="B464" s="27">
        <v>455</v>
      </c>
      <c r="C464" s="31" t="s">
        <v>502</v>
      </c>
      <c r="D464" s="32" t="s">
        <v>38</v>
      </c>
      <c r="E464" s="32">
        <v>1</v>
      </c>
      <c r="F464" s="7">
        <f>BASE!F470</f>
        <v>0</v>
      </c>
      <c r="G464" s="7">
        <f>BASE!G470</f>
        <v>53749.440000000002</v>
      </c>
      <c r="H464" s="40">
        <f>BASE!H470*'FM-029 DEP26May25'!$H$949</f>
        <v>51176.609110199533</v>
      </c>
      <c r="I464" s="7">
        <f>BASE!I470*'FM-029 DEP26May25'!$I$949</f>
        <v>39748.600396737929</v>
      </c>
      <c r="J464" s="7">
        <f>BASE!J470*'FM-029 DEP26May25'!$J$949</f>
        <v>32126.200520599592</v>
      </c>
      <c r="K464" s="7">
        <f>BASE!K470*'FM-029 DEP26May25'!$K$949</f>
        <v>34386.785137318257</v>
      </c>
      <c r="L464" s="7">
        <f>BASE!L470*'FM-029 DEP26May25'!$L$949</f>
        <v>22976.680578472293</v>
      </c>
      <c r="M464" s="36">
        <f>BASE!M470*$M$949</f>
        <v>0</v>
      </c>
      <c r="N464" s="1">
        <f t="shared" si="44"/>
        <v>6</v>
      </c>
      <c r="O464" s="8">
        <f t="shared" si="47"/>
        <v>39027</v>
      </c>
      <c r="P464" s="9">
        <f t="shared" si="45"/>
        <v>39027</v>
      </c>
      <c r="Q464" s="40">
        <f t="array" ref="Q464">IFERROR(_xlfn.STDEV.P(IF((F464:M464&lt;&gt;0)*(F464:M464&lt;&gt;""), F464:M464)), 0)</f>
        <v>10736.614366137152</v>
      </c>
      <c r="R464" s="11">
        <f t="shared" si="42"/>
        <v>27.510734532854563</v>
      </c>
      <c r="S464" s="12">
        <f t="shared" si="46"/>
        <v>72.48926546714543</v>
      </c>
      <c r="T464" s="37" t="str">
        <f t="shared" si="43"/>
        <v>ALTO</v>
      </c>
    </row>
    <row r="465" spans="2:20" ht="18" hidden="1">
      <c r="B465" s="27">
        <v>456</v>
      </c>
      <c r="C465" s="33" t="s">
        <v>503</v>
      </c>
      <c r="D465" s="32" t="s">
        <v>38</v>
      </c>
      <c r="E465" s="32">
        <v>1</v>
      </c>
      <c r="F465" s="7">
        <f>BASE!F471</f>
        <v>0</v>
      </c>
      <c r="G465" s="7"/>
      <c r="H465" s="40">
        <f>BASE!H471*'FM-029 DEP26May25'!$H$949</f>
        <v>38360.617032051719</v>
      </c>
      <c r="I465" s="7">
        <f>BASE!I471*'FM-029 DEP26May25'!$I$949</f>
        <v>29795.150980824332</v>
      </c>
      <c r="J465" s="7">
        <f>BASE!J471*'FM-029 DEP26May25'!$J$949</f>
        <v>23895.521048379862</v>
      </c>
      <c r="K465" s="7">
        <f>BASE!K471*'FM-029 DEP26May25'!$K$949</f>
        <v>22122.455573505657</v>
      </c>
      <c r="L465" s="7"/>
      <c r="M465" s="36">
        <f>BASE!M471*$M$949</f>
        <v>0</v>
      </c>
      <c r="N465" s="1">
        <f t="shared" si="44"/>
        <v>4</v>
      </c>
      <c r="O465" s="8">
        <f t="shared" si="47"/>
        <v>28543</v>
      </c>
      <c r="P465" s="9">
        <f t="shared" si="45"/>
        <v>28543</v>
      </c>
      <c r="Q465" s="40">
        <f t="array" ref="Q465">IFERROR(_xlfn.STDEV.P(IF((F465:M465&lt;&gt;0)*(F465:M465&lt;&gt;""), F465:M465)), 0)</f>
        <v>6339.8725705690149</v>
      </c>
      <c r="R465" s="11">
        <f t="shared" si="42"/>
        <v>22.211654593311899</v>
      </c>
      <c r="S465" s="12">
        <f t="shared" si="46"/>
        <v>77.788345406688109</v>
      </c>
      <c r="T465" s="37" t="str">
        <f t="shared" si="43"/>
        <v>ALTO</v>
      </c>
    </row>
    <row r="466" spans="2:20" ht="18" hidden="1">
      <c r="B466" s="27">
        <v>457</v>
      </c>
      <c r="C466" s="33" t="s">
        <v>504</v>
      </c>
      <c r="D466" s="32" t="s">
        <v>38</v>
      </c>
      <c r="E466" s="32">
        <v>1</v>
      </c>
      <c r="F466" s="7">
        <f>BASE!F472</f>
        <v>0</v>
      </c>
      <c r="G466" s="7"/>
      <c r="H466" s="40">
        <f>BASE!H472*'FM-029 DEP26May25'!$H$949</f>
        <v>34658.770830702902</v>
      </c>
      <c r="I466" s="7">
        <f>BASE!I472*'FM-029 DEP26May25'!$I$949</f>
        <v>23856.766585849677</v>
      </c>
      <c r="J466" s="7"/>
      <c r="K466" s="7">
        <f>BASE!K472*'FM-029 DEP26May25'!$K$949</f>
        <v>23242.633279483038</v>
      </c>
      <c r="L466" s="7"/>
      <c r="M466" s="36">
        <f>BASE!M472*$M$949</f>
        <v>0</v>
      </c>
      <c r="N466" s="1">
        <f t="shared" si="44"/>
        <v>3</v>
      </c>
      <c r="O466" s="8">
        <f t="shared" si="47"/>
        <v>27253</v>
      </c>
      <c r="P466" s="9">
        <f t="shared" si="45"/>
        <v>27253</v>
      </c>
      <c r="Q466" s="40">
        <f t="array" ref="Q466">IFERROR(_xlfn.STDEV.P(IF((F466:M466&lt;&gt;0)*(F466:M466&lt;&gt;""), F466:M466)), 0)</f>
        <v>5242.8644843591292</v>
      </c>
      <c r="R466" s="11">
        <f t="shared" si="42"/>
        <v>19.237751749749126</v>
      </c>
      <c r="S466" s="12">
        <f t="shared" si="46"/>
        <v>80.762248250250877</v>
      </c>
      <c r="T466" s="37" t="str">
        <f t="shared" si="43"/>
        <v>ALTO</v>
      </c>
    </row>
    <row r="467" spans="2:20" ht="18" hidden="1">
      <c r="B467" s="27">
        <v>458</v>
      </c>
      <c r="C467" s="31" t="s">
        <v>506</v>
      </c>
      <c r="D467" s="32" t="s">
        <v>38</v>
      </c>
      <c r="E467" s="32">
        <v>1</v>
      </c>
      <c r="F467" s="7">
        <f>BASE!F474</f>
        <v>0</v>
      </c>
      <c r="G467" s="7">
        <f>BASE!G474</f>
        <v>2547666.2399999998</v>
      </c>
      <c r="H467" s="40">
        <f>BASE!H474*'FM-029 DEP26May25'!$H$949</f>
        <v>2258412.0856669676</v>
      </c>
      <c r="I467" s="7">
        <f>BASE!I474*'FM-029 DEP26May25'!$I$949</f>
        <v>1725135.981926383</v>
      </c>
      <c r="J467" s="7">
        <f>BASE!J474*'FM-029 DEP26May25'!$J$949</f>
        <v>1331246.0281841846</v>
      </c>
      <c r="K467" s="7">
        <f>BASE!K474*'FM-029 DEP26May25'!$K$949</f>
        <v>1083695.3311793215</v>
      </c>
      <c r="L467" s="7">
        <f>BASE!L474*'FM-029 DEP26May25'!$L$949</f>
        <v>1718256.9241968361</v>
      </c>
      <c r="M467" s="36">
        <f>BASE!M474*$M$949</f>
        <v>0</v>
      </c>
      <c r="N467" s="1">
        <f t="shared" si="44"/>
        <v>6</v>
      </c>
      <c r="O467" s="8">
        <f t="shared" si="47"/>
        <v>1777402</v>
      </c>
      <c r="P467" s="9">
        <f t="shared" si="45"/>
        <v>1777402</v>
      </c>
      <c r="Q467" s="40">
        <f t="array" ref="Q467">IFERROR(_xlfn.STDEV.P(IF((F467:M467&lt;&gt;0)*(F467:M467&lt;&gt;""), F467:M467)), 0)</f>
        <v>501861.81234251743</v>
      </c>
      <c r="R467" s="11">
        <f t="shared" si="42"/>
        <v>28.235695264353105</v>
      </c>
      <c r="S467" s="12">
        <f t="shared" si="46"/>
        <v>71.764304735646903</v>
      </c>
      <c r="T467" s="37" t="str">
        <f t="shared" si="43"/>
        <v>ALTO</v>
      </c>
    </row>
    <row r="468" spans="2:20" ht="18" hidden="1">
      <c r="B468" s="27">
        <v>459</v>
      </c>
      <c r="C468" s="33" t="s">
        <v>507</v>
      </c>
      <c r="D468" s="32" t="s">
        <v>38</v>
      </c>
      <c r="E468" s="32">
        <v>1</v>
      </c>
      <c r="F468" s="7">
        <f>BASE!F475</f>
        <v>0</v>
      </c>
      <c r="G468" s="7">
        <f>BASE!G475</f>
        <v>133146.72</v>
      </c>
      <c r="H468" s="40">
        <f>BASE!H475*'FM-029 DEP26May25'!$H$949</f>
        <v>126773.09344350969</v>
      </c>
      <c r="I468" s="7">
        <f>BASE!I475*'FM-029 DEP26May25'!$I$949</f>
        <v>98445.699801631024</v>
      </c>
      <c r="J468" s="7">
        <f>BASE!J475*'FM-029 DEP26May25'!$J$949</f>
        <v>92661.520509828566</v>
      </c>
      <c r="K468" s="7">
        <f>BASE!K475*'FM-029 DEP26May25'!$K$949</f>
        <v>85768.788368336027</v>
      </c>
      <c r="L468" s="7"/>
      <c r="M468" s="36">
        <f>BASE!M475*$M$949</f>
        <v>0</v>
      </c>
      <c r="N468" s="1">
        <f t="shared" si="44"/>
        <v>5</v>
      </c>
      <c r="O468" s="8">
        <f t="shared" si="47"/>
        <v>107359</v>
      </c>
      <c r="P468" s="9">
        <f t="shared" si="45"/>
        <v>107359</v>
      </c>
      <c r="Q468" s="40">
        <f t="array" ref="Q468">IFERROR(_xlfn.STDEV.P(IF((F468:M468&lt;&gt;0)*(F468:M468&lt;&gt;""), F468:M468)), 0)</f>
        <v>18992.17517288023</v>
      </c>
      <c r="R468" s="11">
        <f t="shared" si="42"/>
        <v>17.690342843059483</v>
      </c>
      <c r="S468" s="12">
        <f t="shared" si="46"/>
        <v>82.309657156940517</v>
      </c>
      <c r="T468" s="37" t="str">
        <f t="shared" si="43"/>
        <v>ALTO</v>
      </c>
    </row>
    <row r="469" spans="2:20" ht="18" hidden="1">
      <c r="B469" s="27">
        <v>460</v>
      </c>
      <c r="C469" s="31" t="s">
        <v>508</v>
      </c>
      <c r="D469" s="32" t="s">
        <v>38</v>
      </c>
      <c r="E469" s="32">
        <v>1</v>
      </c>
      <c r="F469" s="7">
        <f>BASE!F476</f>
        <v>0</v>
      </c>
      <c r="G469" s="7">
        <f>BASE!G476</f>
        <v>46330.920000000006</v>
      </c>
      <c r="H469" s="40">
        <f>BASE!H476*'FM-029 DEP26May25'!$H$949</f>
        <v>44113.41905318779</v>
      </c>
      <c r="I469" s="7">
        <f>BASE!I476*'FM-029 DEP26May25'!$I$949</f>
        <v>34280.722944677094</v>
      </c>
      <c r="J469" s="7">
        <f>BASE!J476*'FM-029 DEP26May25'!$J$949</f>
        <v>27745.354995063284</v>
      </c>
      <c r="K469" s="7">
        <f>BASE!K476*'FM-029 DEP26May25'!$K$949</f>
        <v>29743.037156704362</v>
      </c>
      <c r="L469" s="7">
        <f>BASE!L476*'FM-029 DEP26May25'!$L$949</f>
        <v>19986.525283897896</v>
      </c>
      <c r="M469" s="36">
        <f>BASE!M476*$M$949</f>
        <v>0</v>
      </c>
      <c r="N469" s="1">
        <f t="shared" si="44"/>
        <v>6</v>
      </c>
      <c r="O469" s="8">
        <f t="shared" si="47"/>
        <v>33700</v>
      </c>
      <c r="P469" s="9">
        <f t="shared" si="45"/>
        <v>33700</v>
      </c>
      <c r="Q469" s="40">
        <f t="array" ref="Q469">IFERROR(_xlfn.STDEV.P(IF((F469:M469&lt;&gt;0)*(F469:M469&lt;&gt;""), F469:M469)), 0)</f>
        <v>9196.8419981109982</v>
      </c>
      <c r="R469" s="11">
        <f t="shared" si="42"/>
        <v>27.290332338608302</v>
      </c>
      <c r="S469" s="12">
        <f t="shared" si="46"/>
        <v>72.709667661391705</v>
      </c>
      <c r="T469" s="37" t="str">
        <f t="shared" si="43"/>
        <v>ALTO</v>
      </c>
    </row>
    <row r="470" spans="2:20" ht="18" hidden="1">
      <c r="B470" s="27">
        <v>461</v>
      </c>
      <c r="C470" s="33" t="s">
        <v>509</v>
      </c>
      <c r="D470" s="32" t="s">
        <v>38</v>
      </c>
      <c r="E470" s="32">
        <v>1</v>
      </c>
      <c r="F470" s="7">
        <f>BASE!F477</f>
        <v>0</v>
      </c>
      <c r="G470" s="7">
        <f>BASE!G477</f>
        <v>84086.64</v>
      </c>
      <c r="H470" s="40">
        <f>BASE!H477*'FM-029 DEP26May25'!$H$949</f>
        <v>80060.738119168454</v>
      </c>
      <c r="I470" s="7">
        <f>BASE!I477*'FM-029 DEP26May25'!$I$949</f>
        <v>59770.681066784215</v>
      </c>
      <c r="J470" s="7">
        <f>BASE!J477*'FM-029 DEP26May25'!$J$949</f>
        <v>48720.312359752272</v>
      </c>
      <c r="K470" s="7">
        <f>BASE!K477*'FM-029 DEP26May25'!$K$949</f>
        <v>0</v>
      </c>
      <c r="L470" s="7">
        <f>BASE!L477*'FM-029 DEP26May25'!$L$949</f>
        <v>0</v>
      </c>
      <c r="M470" s="36">
        <f>BASE!M477*$M$949</f>
        <v>0</v>
      </c>
      <c r="N470" s="1">
        <f t="shared" si="44"/>
        <v>4</v>
      </c>
      <c r="O470" s="8">
        <f t="shared" si="47"/>
        <v>68160</v>
      </c>
      <c r="P470" s="9">
        <f t="shared" si="45"/>
        <v>68160</v>
      </c>
      <c r="Q470" s="40">
        <f t="array" ref="Q470">IFERROR(_xlfn.STDEV.P(IF((F470:M470&lt;&gt;0)*(F470:M470&lt;&gt;""), F470:M470)), 0)</f>
        <v>14522.117239931635</v>
      </c>
      <c r="R470" s="11">
        <f t="shared" si="42"/>
        <v>21.305923180650872</v>
      </c>
      <c r="S470" s="12">
        <f t="shared" si="46"/>
        <v>78.694076819349135</v>
      </c>
      <c r="T470" s="37" t="str">
        <f t="shared" si="43"/>
        <v>ALTO</v>
      </c>
    </row>
    <row r="471" spans="2:20" ht="18" hidden="1">
      <c r="B471" s="27">
        <v>462</v>
      </c>
      <c r="C471" s="31" t="s">
        <v>510</v>
      </c>
      <c r="D471" s="32" t="s">
        <v>38</v>
      </c>
      <c r="E471" s="32">
        <v>1</v>
      </c>
      <c r="F471" s="7">
        <f>BASE!F478</f>
        <v>0</v>
      </c>
      <c r="G471" s="7">
        <f>BASE!G478</f>
        <v>43773.48</v>
      </c>
      <c r="H471" s="40">
        <f>BASE!H478*'FM-029 DEP26May25'!$H$949</f>
        <v>41678.281286518803</v>
      </c>
      <c r="I471" s="7">
        <f>BASE!I478*'FM-029 DEP26May25'!$I$949</f>
        <v>32354.143707295567</v>
      </c>
      <c r="J471" s="7">
        <f>BASE!J478*'FM-029 DEP26May25'!$J$949</f>
        <v>26285.073153217847</v>
      </c>
      <c r="K471" s="7">
        <f>BASE!K478*'FM-029 DEP26May25'!$K$949</f>
        <v>27783.780290791601</v>
      </c>
      <c r="L471" s="7">
        <f>BASE!L478*'FM-029 DEP26May25'!$L$949</f>
        <v>19913.314568572263</v>
      </c>
      <c r="M471" s="36">
        <f>BASE!M478*$M$949</f>
        <v>0</v>
      </c>
      <c r="N471" s="1">
        <f t="shared" si="44"/>
        <v>6</v>
      </c>
      <c r="O471" s="8">
        <f t="shared" si="47"/>
        <v>31965</v>
      </c>
      <c r="P471" s="9">
        <f t="shared" si="45"/>
        <v>31965</v>
      </c>
      <c r="Q471" s="40">
        <f t="array" ref="Q471">IFERROR(_xlfn.STDEV.P(IF((F471:M471&lt;&gt;0)*(F471:M471&lt;&gt;""), F471:M471)), 0)</f>
        <v>8455.0453817729376</v>
      </c>
      <c r="R471" s="11">
        <f t="shared" si="42"/>
        <v>26.450947541914399</v>
      </c>
      <c r="S471" s="12">
        <f t="shared" si="46"/>
        <v>73.549052458085598</v>
      </c>
      <c r="T471" s="37" t="str">
        <f t="shared" si="43"/>
        <v>ALTO</v>
      </c>
    </row>
    <row r="472" spans="2:20" ht="18" hidden="1">
      <c r="B472" s="27">
        <v>463</v>
      </c>
      <c r="C472" s="31" t="s">
        <v>511</v>
      </c>
      <c r="D472" s="32" t="s">
        <v>38</v>
      </c>
      <c r="E472" s="32">
        <v>1</v>
      </c>
      <c r="F472" s="7">
        <f>BASE!F479</f>
        <v>0</v>
      </c>
      <c r="G472" s="7">
        <f>BASE!G479</f>
        <v>89795.520000000004</v>
      </c>
      <c r="H472" s="40">
        <f>BASE!H479*'FM-029 DEP26May25'!$H$949</f>
        <v>85496.863031634552</v>
      </c>
      <c r="I472" s="7">
        <f>BASE!I479*'FM-029 DEP26May25'!$I$949</f>
        <v>59112.188670927921</v>
      </c>
      <c r="J472" s="7">
        <f>BASE!J479*'FM-029 DEP26May25'!$J$949</f>
        <v>48322.053675612609</v>
      </c>
      <c r="K472" s="7">
        <f>BASE!K479*'FM-029 DEP26May25'!$K$949</f>
        <v>41307.431340872376</v>
      </c>
      <c r="L472" s="7">
        <f>BASE!L479*'FM-029 DEP26May25'!$L$949</f>
        <v>58205.389692322628</v>
      </c>
      <c r="M472" s="36">
        <f>BASE!M479*$M$949</f>
        <v>0</v>
      </c>
      <c r="N472" s="1">
        <f t="shared" si="44"/>
        <v>6</v>
      </c>
      <c r="O472" s="8">
        <f t="shared" si="47"/>
        <v>63707</v>
      </c>
      <c r="P472" s="9">
        <f t="shared" si="45"/>
        <v>63707</v>
      </c>
      <c r="Q472" s="40">
        <f t="array" ref="Q472">IFERROR(_xlfn.STDEV.P(IF((F472:M472&lt;&gt;0)*(F472:M472&lt;&gt;""), F472:M472)), 0)</f>
        <v>18005.676245226867</v>
      </c>
      <c r="R472" s="11">
        <f t="shared" si="42"/>
        <v>28.263261878956573</v>
      </c>
      <c r="S472" s="12">
        <f t="shared" si="46"/>
        <v>71.73673812104343</v>
      </c>
      <c r="T472" s="37" t="str">
        <f t="shared" si="43"/>
        <v>ALTO</v>
      </c>
    </row>
    <row r="473" spans="2:20" ht="18" hidden="1">
      <c r="B473" s="27">
        <v>464</v>
      </c>
      <c r="C473" s="33" t="s">
        <v>512</v>
      </c>
      <c r="D473" s="32" t="s">
        <v>38</v>
      </c>
      <c r="E473" s="32">
        <v>1</v>
      </c>
      <c r="F473" s="7">
        <f>BASE!F480</f>
        <v>0</v>
      </c>
      <c r="G473" s="7">
        <f>BASE!G480</f>
        <v>48067.560000000005</v>
      </c>
      <c r="H473" s="40">
        <f>BASE!H480*'FM-029 DEP26May25'!$H$949</f>
        <v>45766.294871167338</v>
      </c>
      <c r="I473" s="7">
        <f>BASE!I480*'FM-029 DEP26May25'!$I$949</f>
        <v>35553.156270663429</v>
      </c>
      <c r="J473" s="7">
        <f>BASE!J480*'FM-029 DEP26May25'!$J$949</f>
        <v>31727.941836459926</v>
      </c>
      <c r="K473" s="7">
        <f>BASE!K480*'FM-029 DEP26May25'!$K$949</f>
        <v>29712.116316639742</v>
      </c>
      <c r="L473" s="7">
        <f>BASE!L480*'FM-029 DEP26May25'!$L$949</f>
        <v>32285.925458604292</v>
      </c>
      <c r="M473" s="36">
        <f>BASE!M480*$M$949</f>
        <v>0</v>
      </c>
      <c r="N473" s="1">
        <f t="shared" si="44"/>
        <v>6</v>
      </c>
      <c r="O473" s="8">
        <f t="shared" si="47"/>
        <v>37185</v>
      </c>
      <c r="P473" s="9">
        <f t="shared" si="45"/>
        <v>37185</v>
      </c>
      <c r="Q473" s="40">
        <f t="array" ref="Q473">IFERROR(_xlfn.STDEV.P(IF((F473:M473&lt;&gt;0)*(F473:M473&lt;&gt;""), F473:M473)), 0)</f>
        <v>7122.2193637141099</v>
      </c>
      <c r="R473" s="11">
        <f t="shared" si="42"/>
        <v>19.153474152787712</v>
      </c>
      <c r="S473" s="12">
        <f t="shared" si="46"/>
        <v>80.846525847212291</v>
      </c>
      <c r="T473" s="37" t="str">
        <f t="shared" si="43"/>
        <v>ALTO</v>
      </c>
    </row>
    <row r="474" spans="2:20" ht="18" hidden="1">
      <c r="B474" s="27">
        <v>465</v>
      </c>
      <c r="C474" s="33" t="s">
        <v>513</v>
      </c>
      <c r="D474" s="32" t="s">
        <v>38</v>
      </c>
      <c r="E474" s="32">
        <v>1</v>
      </c>
      <c r="F474" s="7">
        <f>BASE!F481</f>
        <v>0</v>
      </c>
      <c r="G474" s="7">
        <f>BASE!G481</f>
        <v>48627</v>
      </c>
      <c r="H474" s="40">
        <f>BASE!H481*'FM-029 DEP26May25'!$H$949</f>
        <v>46299.384549398594</v>
      </c>
      <c r="I474" s="7">
        <f>BASE!I481*'FM-029 DEP26May25'!$I$949</f>
        <v>35936.733524355295</v>
      </c>
      <c r="J474" s="7">
        <f>BASE!J481*'FM-029 DEP26May25'!$J$949</f>
        <v>31595.188941746703</v>
      </c>
      <c r="K474" s="7">
        <f>BASE!K481*'FM-029 DEP26May25'!$K$949</f>
        <v>29616.542810985462</v>
      </c>
      <c r="L474" s="7">
        <f>BASE!L481*'FM-029 DEP26May25'!$L$949</f>
        <v>32166.778608172379</v>
      </c>
      <c r="M474" s="36">
        <f>BASE!M481*$M$949</f>
        <v>0</v>
      </c>
      <c r="N474" s="1">
        <f t="shared" si="44"/>
        <v>6</v>
      </c>
      <c r="O474" s="8">
        <f t="shared" si="47"/>
        <v>37374</v>
      </c>
      <c r="P474" s="9">
        <f t="shared" si="45"/>
        <v>37374</v>
      </c>
      <c r="Q474" s="40">
        <f t="array" ref="Q474">IFERROR(_xlfn.STDEV.P(IF((F474:M474&lt;&gt;0)*(F474:M474&lt;&gt;""), F474:M474)), 0)</f>
        <v>7405.473046438492</v>
      </c>
      <c r="R474" s="11">
        <f t="shared" ref="R474:R537" si="48">IFERROR(Q474/O474*100,0)</f>
        <v>19.814504860166139</v>
      </c>
      <c r="S474" s="12">
        <f t="shared" si="46"/>
        <v>80.185495139833861</v>
      </c>
      <c r="T474" s="37" t="str">
        <f t="shared" si="43"/>
        <v>ALTO</v>
      </c>
    </row>
    <row r="475" spans="2:20" ht="18" hidden="1">
      <c r="B475" s="27">
        <v>466</v>
      </c>
      <c r="C475" s="33" t="s">
        <v>514</v>
      </c>
      <c r="D475" s="32" t="s">
        <v>38</v>
      </c>
      <c r="E475" s="32">
        <v>1</v>
      </c>
      <c r="F475" s="7">
        <f>BASE!F482</f>
        <v>0</v>
      </c>
      <c r="G475" s="7">
        <f>BASE!G482</f>
        <v>1106402.76</v>
      </c>
      <c r="H475" s="40">
        <f>BASE!H482*'FM-029 DEP26May25'!$H$949</f>
        <v>1053435.8328135994</v>
      </c>
      <c r="I475" s="7">
        <f>BASE!I482*'FM-029 DEP26May25'!$I$949</f>
        <v>889103.82190875022</v>
      </c>
      <c r="J475" s="7"/>
      <c r="K475" s="7"/>
      <c r="L475" s="7"/>
      <c r="M475" s="36">
        <f>BASE!M482*$M$949</f>
        <v>0</v>
      </c>
      <c r="N475" s="1">
        <f t="shared" si="44"/>
        <v>3</v>
      </c>
      <c r="O475" s="8">
        <f t="shared" si="47"/>
        <v>1016314</v>
      </c>
      <c r="P475" s="9">
        <f t="shared" si="45"/>
        <v>1016314</v>
      </c>
      <c r="Q475" s="40">
        <f t="array" ref="Q475">IFERROR(_xlfn.STDEV.P(IF((F475:M475&lt;&gt;0)*(F475:M475&lt;&gt;""), F475:M475)), 0)</f>
        <v>92513.863032752328</v>
      </c>
      <c r="R475" s="11">
        <f t="shared" si="48"/>
        <v>9.1028818881519236</v>
      </c>
      <c r="S475" s="12">
        <f t="shared" si="46"/>
        <v>90.897118111848073</v>
      </c>
      <c r="T475" s="37" t="str">
        <f t="shared" si="43"/>
        <v>ALTO</v>
      </c>
    </row>
    <row r="476" spans="2:20" ht="18" hidden="1">
      <c r="B476" s="27">
        <v>467</v>
      </c>
      <c r="C476" s="31" t="s">
        <v>515</v>
      </c>
      <c r="D476" s="32" t="s">
        <v>38</v>
      </c>
      <c r="E476" s="32">
        <v>1</v>
      </c>
      <c r="F476" s="7">
        <f>BASE!F483</f>
        <v>0</v>
      </c>
      <c r="G476" s="7"/>
      <c r="H476" s="40">
        <f>BASE!H483*'FM-029 DEP26May25'!$H$949</f>
        <v>164651.24942598899</v>
      </c>
      <c r="I476" s="7">
        <f>BASE!I483*'FM-029 DEP26May25'!$I$949</f>
        <v>125785.08706193519</v>
      </c>
      <c r="J476" s="7">
        <f>BASE!J483*'FM-029 DEP26May25'!$J$949</f>
        <v>84165.335248182397</v>
      </c>
      <c r="K476" s="7"/>
      <c r="L476" s="7">
        <f>BASE!L483*'FM-029 DEP26May25'!$L$949</f>
        <v>86721.681063767843</v>
      </c>
      <c r="M476" s="36">
        <f>BASE!M483*$M$949</f>
        <v>0</v>
      </c>
      <c r="N476" s="1">
        <f t="shared" si="44"/>
        <v>4</v>
      </c>
      <c r="O476" s="8">
        <f t="shared" si="47"/>
        <v>115331</v>
      </c>
      <c r="P476" s="9">
        <f t="shared" si="45"/>
        <v>115331</v>
      </c>
      <c r="Q476" s="40">
        <f t="array" ref="Q476">IFERROR(_xlfn.STDEV.P(IF((F476:M476&lt;&gt;0)*(F476:M476&lt;&gt;""), F476:M476)), 0)</f>
        <v>32907.319584908808</v>
      </c>
      <c r="R476" s="11">
        <f t="shared" si="48"/>
        <v>28.53293527751325</v>
      </c>
      <c r="S476" s="12">
        <f t="shared" si="46"/>
        <v>71.467064722486754</v>
      </c>
      <c r="T476" s="37" t="str">
        <f t="shared" si="43"/>
        <v>ALTO</v>
      </c>
    </row>
    <row r="477" spans="2:20" ht="18" hidden="1">
      <c r="B477" s="27">
        <v>468</v>
      </c>
      <c r="C477" s="31" t="s">
        <v>516</v>
      </c>
      <c r="D477" s="32" t="s">
        <v>38</v>
      </c>
      <c r="E477" s="32">
        <v>1</v>
      </c>
      <c r="F477" s="7">
        <f>BASE!F484</f>
        <v>0</v>
      </c>
      <c r="G477" s="7"/>
      <c r="H477" s="40">
        <f>BASE!H484*'FM-029 DEP26May25'!$H$949</f>
        <v>328420.9650823889</v>
      </c>
      <c r="I477" s="7">
        <f>BASE!I484*'FM-029 DEP26May25'!$I$949</f>
        <v>250887.77606347806</v>
      </c>
      <c r="J477" s="7">
        <f>BASE!J484*'FM-029 DEP26May25'!$J$949</f>
        <v>172711.5160219011</v>
      </c>
      <c r="K477" s="7"/>
      <c r="L477" s="7"/>
      <c r="M477" s="36">
        <f>BASE!M484*$M$949</f>
        <v>0</v>
      </c>
      <c r="N477" s="1">
        <f t="shared" si="44"/>
        <v>3</v>
      </c>
      <c r="O477" s="8">
        <f t="shared" si="47"/>
        <v>250673</v>
      </c>
      <c r="P477" s="9">
        <f t="shared" si="45"/>
        <v>250673</v>
      </c>
      <c r="Q477" s="40">
        <f t="array" ref="Q477">IFERROR(_xlfn.STDEV.P(IF((F477:M477&lt;&gt;0)*(F477:M477&lt;&gt;""), F477:M477)), 0)</f>
        <v>63568.297095198766</v>
      </c>
      <c r="R477" s="11">
        <f t="shared" si="48"/>
        <v>25.359052269370363</v>
      </c>
      <c r="S477" s="12">
        <f t="shared" si="46"/>
        <v>74.640947730629634</v>
      </c>
      <c r="T477" s="37" t="str">
        <f t="shared" si="43"/>
        <v>ALTO</v>
      </c>
    </row>
    <row r="478" spans="2:20" ht="18" hidden="1">
      <c r="B478" s="27">
        <v>469</v>
      </c>
      <c r="C478" s="33" t="s">
        <v>517</v>
      </c>
      <c r="D478" s="32" t="s">
        <v>38</v>
      </c>
      <c r="E478" s="32">
        <v>1</v>
      </c>
      <c r="F478" s="7">
        <f>BASE!F485</f>
        <v>0</v>
      </c>
      <c r="G478" s="7"/>
      <c r="H478" s="40">
        <f>BASE!H485*'FM-029 DEP26May25'!$H$949</f>
        <v>328985.82174330804</v>
      </c>
      <c r="I478" s="7">
        <f>BASE!I485*'FM-029 DEP26May25'!$I$949</f>
        <v>251312.64491955034</v>
      </c>
      <c r="J478" s="7">
        <f>BASE!J485*'FM-029 DEP26May25'!$J$949</f>
        <v>203111.92891122881</v>
      </c>
      <c r="K478" s="7"/>
      <c r="L478" s="7"/>
      <c r="M478" s="36">
        <f>BASE!M485*$M$949</f>
        <v>0</v>
      </c>
      <c r="N478" s="1">
        <f t="shared" si="44"/>
        <v>3</v>
      </c>
      <c r="O478" s="8">
        <f t="shared" si="47"/>
        <v>261137</v>
      </c>
      <c r="P478" s="9">
        <f t="shared" si="45"/>
        <v>261137</v>
      </c>
      <c r="Q478" s="40">
        <f t="array" ref="Q478">IFERROR(_xlfn.STDEV.P(IF((F478:M478&lt;&gt;0)*(F478:M478&lt;&gt;""), F478:M478)), 0)</f>
        <v>51855.213300873082</v>
      </c>
      <c r="R478" s="11">
        <f t="shared" si="48"/>
        <v>19.857474544347635</v>
      </c>
      <c r="S478" s="12">
        <f t="shared" si="46"/>
        <v>80.142525455652361</v>
      </c>
      <c r="T478" s="37" t="str">
        <f t="shared" si="43"/>
        <v>ALTO</v>
      </c>
    </row>
    <row r="479" spans="2:20" ht="18" hidden="1">
      <c r="B479" s="27">
        <v>470</v>
      </c>
      <c r="C479" s="31" t="s">
        <v>518</v>
      </c>
      <c r="D479" s="32" t="s">
        <v>38</v>
      </c>
      <c r="E479" s="32">
        <v>1</v>
      </c>
      <c r="F479" s="7">
        <f>BASE!F486</f>
        <v>0</v>
      </c>
      <c r="G479" s="7">
        <f>BASE!G486</f>
        <v>128915</v>
      </c>
      <c r="H479" s="40">
        <f>BASE!H486*'FM-029 DEP26May25'!$H$949</f>
        <v>104777.43608676908</v>
      </c>
      <c r="I479" s="7">
        <f>BASE!I486*'FM-029 DEP26May25'!$I$949</f>
        <v>81358.582763940925</v>
      </c>
      <c r="J479" s="7">
        <f>BASE!J486*'FM-029 DEP26May25'!$J$949</f>
        <v>70757.292882147027</v>
      </c>
      <c r="K479" s="7">
        <f>BASE!K486*'FM-029 DEP26May25'!$K$949</f>
        <v>60724.313408723749</v>
      </c>
      <c r="L479" s="7">
        <f>BASE!L486*'FM-029 DEP26May25'!$L$949</f>
        <v>84551.198679996131</v>
      </c>
      <c r="M479" s="36">
        <f>BASE!M486*$M$949</f>
        <v>0</v>
      </c>
      <c r="N479" s="1">
        <f t="shared" si="44"/>
        <v>6</v>
      </c>
      <c r="O479" s="8">
        <f t="shared" si="47"/>
        <v>88514</v>
      </c>
      <c r="P479" s="9">
        <f t="shared" si="45"/>
        <v>88514</v>
      </c>
      <c r="Q479" s="40">
        <f t="array" ref="Q479">IFERROR(_xlfn.STDEV.P(IF((F479:M479&lt;&gt;0)*(F479:M479&lt;&gt;""), F479:M479)), 0)</f>
        <v>22550.725313456263</v>
      </c>
      <c r="R479" s="11">
        <f t="shared" si="48"/>
        <v>25.47701528962228</v>
      </c>
      <c r="S479" s="12">
        <f t="shared" si="46"/>
        <v>74.522984710377727</v>
      </c>
      <c r="T479" s="37" t="str">
        <f t="shared" si="43"/>
        <v>ALTO</v>
      </c>
    </row>
    <row r="480" spans="2:20" ht="18" hidden="1">
      <c r="B480" s="27">
        <v>471</v>
      </c>
      <c r="C480" s="31" t="s">
        <v>519</v>
      </c>
      <c r="D480" s="32" t="s">
        <v>38</v>
      </c>
      <c r="E480" s="32">
        <v>1</v>
      </c>
      <c r="F480" s="7">
        <f>BASE!F487</f>
        <v>0</v>
      </c>
      <c r="G480" s="7">
        <f>BASE!G487</f>
        <v>83962</v>
      </c>
      <c r="H480" s="40">
        <f>BASE!H487*'FM-029 DEP26May25'!$H$949</f>
        <v>65869.831321560167</v>
      </c>
      <c r="I480" s="7">
        <f>BASE!I487*'FM-029 DEP26May25'!$I$949</f>
        <v>47976.495481595761</v>
      </c>
      <c r="J480" s="7">
        <f>BASE!J487*'FM-029 DEP26May25'!$J$949</f>
        <v>42613.679202944084</v>
      </c>
      <c r="K480" s="7">
        <f>BASE!K487*'FM-029 DEP26May25'!$K$949</f>
        <v>39887.883683360262</v>
      </c>
      <c r="L480" s="7">
        <f>BASE!L487*'FM-029 DEP26May25'!$L$949</f>
        <v>43533.10103853247</v>
      </c>
      <c r="M480" s="36">
        <f>BASE!M487*$M$949</f>
        <v>0</v>
      </c>
      <c r="N480" s="1">
        <f t="shared" si="44"/>
        <v>6</v>
      </c>
      <c r="O480" s="8">
        <f t="shared" si="47"/>
        <v>53974</v>
      </c>
      <c r="P480" s="9">
        <f t="shared" si="45"/>
        <v>53974</v>
      </c>
      <c r="Q480" s="40">
        <f t="array" ref="Q480">IFERROR(_xlfn.STDEV.P(IF((F480:M480&lt;&gt;0)*(F480:M480&lt;&gt;""), F480:M480)), 0)</f>
        <v>15881.06283035985</v>
      </c>
      <c r="R480" s="11">
        <f t="shared" si="48"/>
        <v>29.423542502612086</v>
      </c>
      <c r="S480" s="12">
        <f t="shared" si="46"/>
        <v>70.576457497387906</v>
      </c>
      <c r="T480" s="37" t="str">
        <f t="shared" si="43"/>
        <v>ALTO</v>
      </c>
    </row>
    <row r="481" spans="2:20" ht="18" hidden="1">
      <c r="B481" s="27">
        <v>472</v>
      </c>
      <c r="C481" s="33" t="s">
        <v>520</v>
      </c>
      <c r="D481" s="32" t="s">
        <v>38</v>
      </c>
      <c r="E481" s="32">
        <v>1</v>
      </c>
      <c r="F481" s="7">
        <f>BASE!F488</f>
        <v>0</v>
      </c>
      <c r="G481" s="7">
        <f>BASE!G488</f>
        <v>62507</v>
      </c>
      <c r="H481" s="40">
        <f>BASE!H488*'FM-029 DEP26May25'!$H$949</f>
        <v>52176.276346659244</v>
      </c>
      <c r="I481" s="7">
        <f>BASE!I488*'FM-029 DEP26May25'!$I$949</f>
        <v>42348.884725589596</v>
      </c>
      <c r="J481" s="7">
        <f>BASE!J488*'FM-029 DEP26May25'!$J$949</f>
        <v>46463.513149627506</v>
      </c>
      <c r="K481" s="7">
        <f>BASE!K488*'FM-029 DEP26May25'!$K$949</f>
        <v>48932.229402261713</v>
      </c>
      <c r="L481" s="7">
        <f>BASE!L488*'FM-029 DEP26May25'!$L$949</f>
        <v>35291.871299621474</v>
      </c>
      <c r="M481" s="36">
        <f>BASE!M488*$M$949</f>
        <v>0</v>
      </c>
      <c r="N481" s="1">
        <f t="shared" si="44"/>
        <v>6</v>
      </c>
      <c r="O481" s="8">
        <f t="shared" si="47"/>
        <v>47953</v>
      </c>
      <c r="P481" s="9">
        <f t="shared" si="45"/>
        <v>47953</v>
      </c>
      <c r="Q481" s="40">
        <f t="array" ref="Q481">IFERROR(_xlfn.STDEV.P(IF((F481:M481&lt;&gt;0)*(F481:M481&lt;&gt;""), F481:M481)), 0)</f>
        <v>8411.7252278323849</v>
      </c>
      <c r="R481" s="11">
        <f t="shared" si="48"/>
        <v>17.541603711618428</v>
      </c>
      <c r="S481" s="12">
        <f t="shared" si="46"/>
        <v>82.458396288381579</v>
      </c>
      <c r="T481" s="37" t="str">
        <f t="shared" si="43"/>
        <v>ALTO</v>
      </c>
    </row>
    <row r="482" spans="2:20" ht="18" hidden="1">
      <c r="B482" s="27">
        <v>473</v>
      </c>
      <c r="C482" s="33" t="s">
        <v>521</v>
      </c>
      <c r="D482" s="32" t="s">
        <v>38</v>
      </c>
      <c r="E482" s="32">
        <v>1</v>
      </c>
      <c r="F482" s="7">
        <f>BASE!F489</f>
        <v>0</v>
      </c>
      <c r="G482" s="7"/>
      <c r="H482" s="40">
        <v>478786.00676270592</v>
      </c>
      <c r="I482" s="7">
        <v>371641.80736169271</v>
      </c>
      <c r="J482" s="7">
        <v>289932.32205367566</v>
      </c>
      <c r="K482" s="7">
        <v>290277.81906300486</v>
      </c>
      <c r="L482" s="7">
        <v>252007.07269727267</v>
      </c>
      <c r="M482" s="36">
        <f>BASE!M489*$M$949</f>
        <v>0</v>
      </c>
      <c r="N482" s="1">
        <f t="shared" si="44"/>
        <v>5</v>
      </c>
      <c r="O482" s="8">
        <f t="shared" si="47"/>
        <v>336529</v>
      </c>
      <c r="P482" s="9">
        <f t="shared" si="45"/>
        <v>336529</v>
      </c>
      <c r="Q482" s="40">
        <f t="array" ref="Q482">IFERROR(_xlfn.STDEV.P(IF((F482:M482&lt;&gt;0)*(F482:M482&lt;&gt;""), F482:M482)), 0)</f>
        <v>81147.203947605347</v>
      </c>
      <c r="R482" s="11">
        <f t="shared" si="48"/>
        <v>24.112989949634457</v>
      </c>
      <c r="S482" s="12">
        <f t="shared" si="46"/>
        <v>75.887010050365546</v>
      </c>
      <c r="T482" s="37" t="str">
        <f t="shared" si="43"/>
        <v>ALTO</v>
      </c>
    </row>
    <row r="483" spans="2:20" ht="18" hidden="1">
      <c r="B483" s="27">
        <v>474</v>
      </c>
      <c r="C483" s="31" t="s">
        <v>522</v>
      </c>
      <c r="D483" s="32" t="s">
        <v>38</v>
      </c>
      <c r="E483" s="32">
        <v>1</v>
      </c>
      <c r="F483" s="7">
        <f>BASE!F490</f>
        <v>0</v>
      </c>
      <c r="G483" s="7">
        <f>BASE!G490</f>
        <v>47914.200000000004</v>
      </c>
      <c r="H483" s="40">
        <f>BASE!H490*'FM-029 DEP26May25'!$H$949</f>
        <v>62304.980233052906</v>
      </c>
      <c r="I483" s="7">
        <f>BASE!I490*'FM-029 DEP26May25'!$I$949</f>
        <v>44637.308794357501</v>
      </c>
      <c r="J483" s="7">
        <f>BASE!J490*'FM-029 DEP26May25'!$J$949</f>
        <v>31727.941836459926</v>
      </c>
      <c r="K483" s="7">
        <f>BASE!K490*'FM-029 DEP26May25'!$K$949</f>
        <v>30892.730210016154</v>
      </c>
      <c r="L483" s="7">
        <f>BASE!L490*'FM-029 DEP26May25'!$L$949</f>
        <v>29604.403571775212</v>
      </c>
      <c r="M483" s="36">
        <f>BASE!M490*$M$949</f>
        <v>0</v>
      </c>
      <c r="N483" s="1">
        <f t="shared" si="44"/>
        <v>6</v>
      </c>
      <c r="O483" s="8">
        <f t="shared" si="47"/>
        <v>41180</v>
      </c>
      <c r="P483" s="9">
        <f t="shared" si="45"/>
        <v>41180</v>
      </c>
      <c r="Q483" s="40">
        <f t="array" ref="Q483">IFERROR(_xlfn.STDEV.P(IF((F483:M483&lt;&gt;0)*(F483:M483&lt;&gt;""), F483:M483)), 0)</f>
        <v>11780.852962232046</v>
      </c>
      <c r="R483" s="11">
        <f t="shared" si="48"/>
        <v>28.608190777639741</v>
      </c>
      <c r="S483" s="12">
        <f t="shared" si="46"/>
        <v>71.391809222360251</v>
      </c>
      <c r="T483" s="37" t="str">
        <f t="shared" ref="T483:T546" si="49">IF(S483&gt;70,"ALTO","BAJO")</f>
        <v>ALTO</v>
      </c>
    </row>
    <row r="484" spans="2:20" ht="18" hidden="1">
      <c r="B484" s="27">
        <v>475</v>
      </c>
      <c r="C484" s="33" t="s">
        <v>523</v>
      </c>
      <c r="D484" s="32" t="s">
        <v>38</v>
      </c>
      <c r="E484" s="32">
        <v>1</v>
      </c>
      <c r="F484" s="7">
        <f>BASE!F491</f>
        <v>0</v>
      </c>
      <c r="G484" s="7">
        <f>BASE!G491</f>
        <v>65122.920000000006</v>
      </c>
      <c r="H484" s="40">
        <f>BASE!H491*'FM-029 DEP26May25'!$H$949</f>
        <v>62005.179333935885</v>
      </c>
      <c r="I484" s="7">
        <f>BASE!I491*'FM-029 DEP26May25'!$I$949</f>
        <v>49030.517963411941</v>
      </c>
      <c r="J484" s="7">
        <f>BASE!J491*'FM-029 DEP26May25'!$J$949</f>
        <v>43941.208150076302</v>
      </c>
      <c r="K484" s="7">
        <f>BASE!K491*'FM-029 DEP26May25'!$K$949</f>
        <v>47720.694668820681</v>
      </c>
      <c r="L484" s="7">
        <f>BASE!L491*'FM-029 DEP26May25'!$L$949</f>
        <v>29980.505677957877</v>
      </c>
      <c r="M484" s="36">
        <f>BASE!M491*$M$949</f>
        <v>0</v>
      </c>
      <c r="N484" s="1">
        <f t="shared" si="44"/>
        <v>6</v>
      </c>
      <c r="O484" s="8">
        <f t="shared" si="47"/>
        <v>49634</v>
      </c>
      <c r="P484" s="9">
        <f t="shared" si="45"/>
        <v>49634</v>
      </c>
      <c r="Q484" s="40">
        <f t="array" ref="Q484">IFERROR(_xlfn.STDEV.P(IF((F484:M484&lt;&gt;0)*(F484:M484&lt;&gt;""), F484:M484)), 0)</f>
        <v>11659.369375287761</v>
      </c>
      <c r="R484" s="11">
        <f t="shared" si="48"/>
        <v>23.490690605810052</v>
      </c>
      <c r="S484" s="12">
        <f t="shared" si="46"/>
        <v>76.509309394189955</v>
      </c>
      <c r="T484" s="37" t="str">
        <f t="shared" si="49"/>
        <v>ALTO</v>
      </c>
    </row>
    <row r="485" spans="2:20" ht="18" hidden="1">
      <c r="B485" s="27">
        <v>476</v>
      </c>
      <c r="C485" s="33" t="s">
        <v>524</v>
      </c>
      <c r="D485" s="32" t="s">
        <v>38</v>
      </c>
      <c r="E485" s="32">
        <v>1</v>
      </c>
      <c r="F485" s="7">
        <f>BASE!F492</f>
        <v>0</v>
      </c>
      <c r="G485" s="7">
        <f>BASE!G492</f>
        <v>91141.200000000012</v>
      </c>
      <c r="H485" s="40">
        <f>BASE!H492*'FM-029 DEP26May25'!$H$949</f>
        <v>86778.462239449349</v>
      </c>
      <c r="I485" s="7">
        <f>BASE!I492*'FM-029 DEP26May25'!$I$949</f>
        <v>67402.021159356402</v>
      </c>
      <c r="J485" s="7">
        <f>BASE!J492*'FM-029 DEP26May25'!$J$949</f>
        <v>60668.072883942201</v>
      </c>
      <c r="K485" s="7">
        <f>BASE!K492*'FM-029 DEP26May25'!$K$949</f>
        <v>60658.255250403876</v>
      </c>
      <c r="L485" s="7">
        <f>BASE!L492*'FM-029 DEP26May25'!$L$949</f>
        <v>53152.41483063186</v>
      </c>
      <c r="M485" s="36">
        <f>BASE!M492*$M$949</f>
        <v>0</v>
      </c>
      <c r="N485" s="1">
        <f t="shared" si="44"/>
        <v>6</v>
      </c>
      <c r="O485" s="8">
        <f t="shared" si="47"/>
        <v>69967</v>
      </c>
      <c r="P485" s="9">
        <f t="shared" si="45"/>
        <v>69967</v>
      </c>
      <c r="Q485" s="40">
        <f t="array" ref="Q485">IFERROR(_xlfn.STDEV.P(IF((F485:M485&lt;&gt;0)*(F485:M485&lt;&gt;""), F485:M485)), 0)</f>
        <v>14103.215786062643</v>
      </c>
      <c r="R485" s="11">
        <f t="shared" si="48"/>
        <v>20.156953686827567</v>
      </c>
      <c r="S485" s="12">
        <f t="shared" si="46"/>
        <v>79.843046313172437</v>
      </c>
      <c r="T485" s="37" t="str">
        <f t="shared" si="49"/>
        <v>ALTO</v>
      </c>
    </row>
    <row r="486" spans="2:20" ht="18" hidden="1">
      <c r="B486" s="27">
        <v>477</v>
      </c>
      <c r="C486" s="33" t="s">
        <v>525</v>
      </c>
      <c r="D486" s="32" t="s">
        <v>38</v>
      </c>
      <c r="E486" s="32">
        <v>1</v>
      </c>
      <c r="F486" s="7">
        <f>BASE!F493</f>
        <v>0</v>
      </c>
      <c r="G486" s="7">
        <f>BASE!G493</f>
        <v>79360.560000000012</v>
      </c>
      <c r="H486" s="40">
        <f>BASE!H493*'FM-029 DEP26May25'!$H$949</f>
        <v>75561.739195995266</v>
      </c>
      <c r="I486" s="7">
        <f>BASE!I493*'FM-029 DEP26May25'!$I$949</f>
        <v>58703.619131584739</v>
      </c>
      <c r="J486" s="7">
        <f>BASE!J493*'FM-029 DEP26May25'!$J$949</f>
        <v>51242.617359303476</v>
      </c>
      <c r="K486" s="7">
        <f>BASE!K493*'FM-029 DEP26May25'!$K$949</f>
        <v>53708.093699515346</v>
      </c>
      <c r="L486" s="7">
        <f>BASE!L493*'FM-029 DEP26May25'!$L$949</f>
        <v>39367.267786081728</v>
      </c>
      <c r="M486" s="36">
        <f>BASE!M493*$M$949</f>
        <v>0</v>
      </c>
      <c r="N486" s="1">
        <f t="shared" si="44"/>
        <v>6</v>
      </c>
      <c r="O486" s="8">
        <f t="shared" si="47"/>
        <v>59657</v>
      </c>
      <c r="P486" s="9">
        <f t="shared" si="45"/>
        <v>59657</v>
      </c>
      <c r="Q486" s="40">
        <f t="array" ref="Q486">IFERROR(_xlfn.STDEV.P(IF((F486:M486&lt;&gt;0)*(F486:M486&lt;&gt;""), F486:M486)), 0)</f>
        <v>13904.222948173736</v>
      </c>
      <c r="R486" s="11">
        <f t="shared" si="48"/>
        <v>23.306942937415116</v>
      </c>
      <c r="S486" s="12">
        <f t="shared" si="46"/>
        <v>76.693057062584884</v>
      </c>
      <c r="T486" s="37" t="str">
        <f t="shared" si="49"/>
        <v>ALTO</v>
      </c>
    </row>
    <row r="487" spans="2:20" ht="18" hidden="1">
      <c r="B487" s="27">
        <v>478</v>
      </c>
      <c r="C487" s="31" t="s">
        <v>526</v>
      </c>
      <c r="D487" s="32" t="s">
        <v>38</v>
      </c>
      <c r="E487" s="32">
        <v>1</v>
      </c>
      <c r="F487" s="7">
        <f>BASE!F494</f>
        <v>0</v>
      </c>
      <c r="G487" s="7">
        <f>BASE!G494</f>
        <v>54363</v>
      </c>
      <c r="H487" s="40">
        <f>BASE!H494*'FM-029 DEP26May25'!$H$949</f>
        <v>44201.770973788494</v>
      </c>
      <c r="I487" s="7">
        <f>BASE!I494*'FM-029 DEP26May25'!$I$949</f>
        <v>34344.833590478287</v>
      </c>
      <c r="J487" s="7">
        <f>BASE!J494*'FM-029 DEP26May25'!$J$949</f>
        <v>27878.107889776504</v>
      </c>
      <c r="K487" s="7">
        <f>BASE!K494*'FM-029 DEP26May25'!$K$949</f>
        <v>26628.465266558967</v>
      </c>
      <c r="L487" s="7">
        <f>BASE!L494*'FM-029 DEP26May25'!$L$949</f>
        <v>27366.452489566149</v>
      </c>
      <c r="M487" s="36">
        <f>BASE!M494*$M$949</f>
        <v>0</v>
      </c>
      <c r="N487" s="1">
        <f t="shared" si="44"/>
        <v>6</v>
      </c>
      <c r="O487" s="8">
        <f t="shared" si="47"/>
        <v>35797</v>
      </c>
      <c r="P487" s="9">
        <f t="shared" si="45"/>
        <v>35797</v>
      </c>
      <c r="Q487" s="40">
        <f t="array" ref="Q487">IFERROR(_xlfn.STDEV.P(IF((F487:M487&lt;&gt;0)*(F487:M487&lt;&gt;""), F487:M487)), 0)</f>
        <v>10289.884442774726</v>
      </c>
      <c r="R487" s="11">
        <f t="shared" si="48"/>
        <v>28.745102781726757</v>
      </c>
      <c r="S487" s="12">
        <f t="shared" si="46"/>
        <v>71.254897218273243</v>
      </c>
      <c r="T487" s="37" t="str">
        <f t="shared" si="49"/>
        <v>ALTO</v>
      </c>
    </row>
    <row r="488" spans="2:20" ht="18" hidden="1">
      <c r="B488" s="27">
        <v>479</v>
      </c>
      <c r="C488" s="33" t="s">
        <v>527</v>
      </c>
      <c r="D488" s="32" t="s">
        <v>38</v>
      </c>
      <c r="E488" s="32">
        <v>1</v>
      </c>
      <c r="F488" s="7">
        <f>BASE!F495</f>
        <v>0</v>
      </c>
      <c r="G488" s="7"/>
      <c r="H488" s="40">
        <f>BASE!H495*'FM-029 DEP26May25'!$H$949</f>
        <v>160159.19953027877</v>
      </c>
      <c r="I488" s="7">
        <f>BASE!I495*'FM-029 DEP26May25'!$I$949</f>
        <v>122368.75027551244</v>
      </c>
      <c r="J488" s="7"/>
      <c r="K488" s="7"/>
      <c r="L488" s="7">
        <f>BASE!L495*'FM-029 DEP26May25'!$L$949</f>
        <v>110008.43055420752</v>
      </c>
      <c r="M488" s="36">
        <f>BASE!M495*$M$949</f>
        <v>0</v>
      </c>
      <c r="N488" s="1">
        <f t="shared" si="44"/>
        <v>3</v>
      </c>
      <c r="O488" s="8">
        <f t="shared" si="47"/>
        <v>130845</v>
      </c>
      <c r="P488" s="9">
        <f t="shared" si="45"/>
        <v>130845</v>
      </c>
      <c r="Q488" s="40">
        <f t="array" ref="Q488">IFERROR(_xlfn.STDEV.P(IF((F488:M488&lt;&gt;0)*(F488:M488&lt;&gt;""), F488:M488)), 0)</f>
        <v>21333.32080046818</v>
      </c>
      <c r="R488" s="11">
        <f t="shared" si="48"/>
        <v>16.304269020954703</v>
      </c>
      <c r="S488" s="12">
        <f t="shared" si="46"/>
        <v>83.695730979045294</v>
      </c>
      <c r="T488" s="37" t="str">
        <f t="shared" si="49"/>
        <v>ALTO</v>
      </c>
    </row>
    <row r="489" spans="2:20" ht="18" hidden="1">
      <c r="B489" s="27">
        <v>480</v>
      </c>
      <c r="C489" s="33" t="s">
        <v>528</v>
      </c>
      <c r="D489" s="32" t="s">
        <v>38</v>
      </c>
      <c r="E489" s="32">
        <v>1</v>
      </c>
      <c r="F489" s="7">
        <f>BASE!F496</f>
        <v>0</v>
      </c>
      <c r="G489" s="7"/>
      <c r="H489" s="40">
        <f>BASE!H496*'FM-029 DEP26May25'!$H$949</f>
        <v>270592.15125370224</v>
      </c>
      <c r="I489" s="7">
        <f>BASE!I496*'FM-029 DEP26May25'!$I$949</f>
        <v>202858.03614723383</v>
      </c>
      <c r="J489" s="7"/>
      <c r="K489" s="7"/>
      <c r="L489" s="7">
        <f>BASE!L496*'FM-029 DEP26May25'!$L$949</f>
        <v>155624.44821896535</v>
      </c>
      <c r="M489" s="36">
        <f>BASE!M496*$M$949</f>
        <v>0</v>
      </c>
      <c r="N489" s="1">
        <f t="shared" si="44"/>
        <v>3</v>
      </c>
      <c r="O489" s="8">
        <f t="shared" si="47"/>
        <v>209692</v>
      </c>
      <c r="P489" s="9">
        <f t="shared" si="45"/>
        <v>209692</v>
      </c>
      <c r="Q489" s="40">
        <f t="array" ref="Q489">IFERROR(_xlfn.STDEV.P(IF((F489:M489&lt;&gt;0)*(F489:M489&lt;&gt;""), F489:M489)), 0)</f>
        <v>47183.442150960538</v>
      </c>
      <c r="R489" s="11">
        <f t="shared" si="48"/>
        <v>22.501307704137755</v>
      </c>
      <c r="S489" s="12">
        <f t="shared" si="46"/>
        <v>77.498692295862242</v>
      </c>
      <c r="T489" s="37" t="str">
        <f t="shared" si="49"/>
        <v>ALTO</v>
      </c>
    </row>
    <row r="490" spans="2:20" ht="18" hidden="1">
      <c r="B490" s="27">
        <v>481</v>
      </c>
      <c r="C490" s="33" t="s">
        <v>529</v>
      </c>
      <c r="D490" s="32" t="s">
        <v>38</v>
      </c>
      <c r="E490" s="32">
        <v>1</v>
      </c>
      <c r="F490" s="7">
        <f>BASE!F497</f>
        <v>0</v>
      </c>
      <c r="G490" s="7">
        <f>BASE!G497</f>
        <v>705160</v>
      </c>
      <c r="H490" s="40">
        <f>BASE!H497*'FM-029 DEP26May25'!$H$949</f>
        <v>599427.07982924278</v>
      </c>
      <c r="I490" s="7">
        <f>BASE!I497*'FM-029 DEP26May25'!$I$949</f>
        <v>500610.69429138192</v>
      </c>
      <c r="J490" s="7">
        <f>BASE!J497*'FM-029 DEP26May25'!$J$949</f>
        <v>409675.43308500136</v>
      </c>
      <c r="K490" s="7">
        <f>BASE!K497*'FM-029 DEP26May25'!$K$949</f>
        <v>366281.24394184171</v>
      </c>
      <c r="L490" s="7">
        <f>BASE!L497*'FM-029 DEP26May25'!$L$949</f>
        <v>455077.80646413669</v>
      </c>
      <c r="M490" s="36">
        <f>BASE!M497*$M$949</f>
        <v>0</v>
      </c>
      <c r="N490" s="1">
        <f t="shared" si="44"/>
        <v>6</v>
      </c>
      <c r="O490" s="8">
        <f t="shared" si="47"/>
        <v>506039</v>
      </c>
      <c r="P490" s="9">
        <f t="shared" si="45"/>
        <v>506039</v>
      </c>
      <c r="Q490" s="40">
        <f t="array" ref="Q490">IFERROR(_xlfn.STDEV.P(IF((F490:M490&lt;&gt;0)*(F490:M490&lt;&gt;""), F490:M490)), 0)</f>
        <v>115336.59671525663</v>
      </c>
      <c r="R490" s="11">
        <f t="shared" si="48"/>
        <v>22.79203711873129</v>
      </c>
      <c r="S490" s="12">
        <f t="shared" si="46"/>
        <v>77.207962881268713</v>
      </c>
      <c r="T490" s="37" t="str">
        <f t="shared" si="49"/>
        <v>ALTO</v>
      </c>
    </row>
    <row r="491" spans="2:20" ht="18" hidden="1">
      <c r="B491" s="27">
        <v>482</v>
      </c>
      <c r="C491" s="33" t="s">
        <v>530</v>
      </c>
      <c r="D491" s="32" t="s">
        <v>38</v>
      </c>
      <c r="E491" s="32">
        <v>1</v>
      </c>
      <c r="F491" s="7">
        <f>BASE!F498</f>
        <v>0</v>
      </c>
      <c r="G491" s="7">
        <f>BASE!G498</f>
        <v>1074001.6800000002</v>
      </c>
      <c r="H491" s="40">
        <f>BASE!H498*'FM-029 DEP26May25'!$H$949</f>
        <v>1022586.1217508168</v>
      </c>
      <c r="I491" s="7">
        <f>BASE!I498*'FM-029 DEP26May25'!$I$949</f>
        <v>793695.22812431119</v>
      </c>
      <c r="J491" s="7">
        <f>BASE!J498*'FM-029 DEP26May25'!$J$949</f>
        <v>659383.62804057088</v>
      </c>
      <c r="K491" s="7">
        <f>BASE!K498*'FM-029 DEP26May25'!$K$949</f>
        <v>595068.75605815835</v>
      </c>
      <c r="L491" s="7">
        <f>BASE!L498*'FM-029 DEP26May25'!$L$949</f>
        <v>719913.98039406002</v>
      </c>
      <c r="M491" s="36">
        <f>BASE!M498*$M$949</f>
        <v>0</v>
      </c>
      <c r="N491" s="1">
        <f t="shared" si="44"/>
        <v>6</v>
      </c>
      <c r="O491" s="8">
        <f t="shared" si="47"/>
        <v>810775</v>
      </c>
      <c r="P491" s="9">
        <f t="shared" si="45"/>
        <v>810775</v>
      </c>
      <c r="Q491" s="40">
        <f t="array" ref="Q491">IFERROR(_xlfn.STDEV.P(IF((F491:M491&lt;&gt;0)*(F491:M491&lt;&gt;""), F491:M491)), 0)</f>
        <v>178954.46861865561</v>
      </c>
      <c r="R491" s="11">
        <f t="shared" si="48"/>
        <v>22.072025977448195</v>
      </c>
      <c r="S491" s="12">
        <f t="shared" si="46"/>
        <v>77.927974022551808</v>
      </c>
      <c r="T491" s="37" t="str">
        <f t="shared" si="49"/>
        <v>ALTO</v>
      </c>
    </row>
    <row r="492" spans="2:20" ht="45" hidden="1">
      <c r="B492" s="27">
        <v>483</v>
      </c>
      <c r="C492" s="31" t="s">
        <v>531</v>
      </c>
      <c r="D492" s="32" t="s">
        <v>38</v>
      </c>
      <c r="E492" s="32">
        <v>1</v>
      </c>
      <c r="F492" s="7">
        <f>BASE!F499</f>
        <v>0</v>
      </c>
      <c r="G492" s="7">
        <f>BASE!G499</f>
        <v>1031874.1200000001</v>
      </c>
      <c r="H492" s="40">
        <f>BASE!H499*'FM-029 DEP26May25'!$H$949</f>
        <v>982475.34251630388</v>
      </c>
      <c r="I492" s="7">
        <f>BASE!I499*'FM-029 DEP26May25'!$I$949</f>
        <v>762552.66696054651</v>
      </c>
      <c r="J492" s="7">
        <f>BASE!J499*'FM-029 DEP26May25'!$J$949</f>
        <v>557296.65200610366</v>
      </c>
      <c r="K492" s="7">
        <f>BASE!K499*'FM-029 DEP26May25'!$K$949</f>
        <v>515330.93699515349</v>
      </c>
      <c r="L492" s="7">
        <f>BASE!L499*'FM-029 DEP26May25'!$L$949</f>
        <v>558604.93545569258</v>
      </c>
      <c r="M492" s="36">
        <f>BASE!M499*$M$949</f>
        <v>0</v>
      </c>
      <c r="N492" s="1">
        <f t="shared" si="44"/>
        <v>6</v>
      </c>
      <c r="O492" s="8">
        <f t="shared" si="47"/>
        <v>734689</v>
      </c>
      <c r="P492" s="9">
        <f t="shared" si="45"/>
        <v>734689</v>
      </c>
      <c r="Q492" s="40">
        <f t="array" ref="Q492">IFERROR(_xlfn.STDEV.P(IF((F492:M492&lt;&gt;0)*(F492:M492&lt;&gt;""), F492:M492)), 0)</f>
        <v>208600.51683457367</v>
      </c>
      <c r="R492" s="11">
        <f t="shared" si="48"/>
        <v>28.393036622921219</v>
      </c>
      <c r="S492" s="12">
        <f t="shared" si="46"/>
        <v>71.606963377078785</v>
      </c>
      <c r="T492" s="37" t="str">
        <f t="shared" si="49"/>
        <v>ALTO</v>
      </c>
    </row>
    <row r="493" spans="2:20" ht="18" hidden="1">
      <c r="B493" s="27">
        <v>484</v>
      </c>
      <c r="C493" s="31" t="s">
        <v>532</v>
      </c>
      <c r="D493" s="32" t="s">
        <v>38</v>
      </c>
      <c r="E493" s="32">
        <v>1</v>
      </c>
      <c r="F493" s="7">
        <f>BASE!F500</f>
        <v>0</v>
      </c>
      <c r="G493" s="7">
        <f>BASE!G500</f>
        <v>1547105</v>
      </c>
      <c r="H493" s="40">
        <f>BASE!H500*'FM-029 DEP26May25'!$H$949</f>
        <v>1013370.7186167001</v>
      </c>
      <c r="I493" s="7">
        <f>BASE!I500*'FM-029 DEP26May25'!$I$949</f>
        <v>786564.8203658805</v>
      </c>
      <c r="J493" s="7"/>
      <c r="K493" s="7"/>
      <c r="L493" s="7"/>
      <c r="M493" s="36">
        <f>BASE!M500*$M$949</f>
        <v>0</v>
      </c>
      <c r="N493" s="1">
        <f t="shared" si="44"/>
        <v>3</v>
      </c>
      <c r="O493" s="8">
        <f t="shared" si="47"/>
        <v>1115680</v>
      </c>
      <c r="P493" s="9">
        <f t="shared" si="45"/>
        <v>1115680</v>
      </c>
      <c r="Q493" s="40">
        <f t="array" ref="Q493">IFERROR(_xlfn.STDEV.P(IF((F493:M493&lt;&gt;0)*(F493:M493&lt;&gt;""), F493:M493)), 0)</f>
        <v>318805.85583688668</v>
      </c>
      <c r="R493" s="11">
        <f t="shared" si="48"/>
        <v>28.57502651628484</v>
      </c>
      <c r="S493" s="12">
        <f t="shared" si="46"/>
        <v>71.424973483715164</v>
      </c>
      <c r="T493" s="37" t="str">
        <f t="shared" si="49"/>
        <v>ALTO</v>
      </c>
    </row>
    <row r="494" spans="2:20" ht="18" hidden="1">
      <c r="B494" s="27">
        <v>485</v>
      </c>
      <c r="C494" s="33" t="s">
        <v>533</v>
      </c>
      <c r="D494" s="32" t="s">
        <v>38</v>
      </c>
      <c r="E494" s="32">
        <v>1</v>
      </c>
      <c r="F494" s="7">
        <f>BASE!F501</f>
        <v>0</v>
      </c>
      <c r="G494" s="7">
        <f>BASE!G501</f>
        <v>100506.96</v>
      </c>
      <c r="H494" s="40">
        <f>BASE!H501*'FM-029 DEP26May25'!$H$949</f>
        <v>95695.057192657987</v>
      </c>
      <c r="I494" s="7">
        <f>BASE!I501*'FM-029 DEP26May25'!$I$949</f>
        <v>78751.778708397615</v>
      </c>
      <c r="J494" s="7">
        <f>BASE!J501*'FM-029 DEP26May25'!$J$949</f>
        <v>70359.034198007372</v>
      </c>
      <c r="K494" s="7">
        <f>BASE!K501*'FM-029 DEP26May25'!$K$949</f>
        <v>65140.371567043621</v>
      </c>
      <c r="L494" s="7">
        <f>BASE!L501*'FM-029 DEP26May25'!$L$949</f>
        <v>0</v>
      </c>
      <c r="M494" s="36">
        <f>BASE!M501*$M$949</f>
        <v>0</v>
      </c>
      <c r="N494" s="1">
        <f t="shared" si="44"/>
        <v>5</v>
      </c>
      <c r="O494" s="8">
        <f t="shared" si="47"/>
        <v>82091</v>
      </c>
      <c r="P494" s="9">
        <f t="shared" si="45"/>
        <v>82091</v>
      </c>
      <c r="Q494" s="40">
        <f t="array" ref="Q494">IFERROR(_xlfn.STDEV.P(IF((F494:M494&lt;&gt;0)*(F494:M494&lt;&gt;""), F494:M494)), 0)</f>
        <v>13858.796332015856</v>
      </c>
      <c r="R494" s="11">
        <f t="shared" si="48"/>
        <v>16.882235972293984</v>
      </c>
      <c r="S494" s="12">
        <f t="shared" si="46"/>
        <v>83.117764027706016</v>
      </c>
      <c r="T494" s="37" t="str">
        <f t="shared" si="49"/>
        <v>ALTO</v>
      </c>
    </row>
    <row r="495" spans="2:20" ht="18" hidden="1">
      <c r="B495" s="27">
        <v>486</v>
      </c>
      <c r="C495" s="33" t="s">
        <v>534</v>
      </c>
      <c r="D495" s="32" t="s">
        <v>38</v>
      </c>
      <c r="E495" s="32">
        <v>1</v>
      </c>
      <c r="F495" s="7">
        <f>BASE!F502</f>
        <v>0</v>
      </c>
      <c r="G495" s="7">
        <f>BASE!G502</f>
        <v>107168.40000000001</v>
      </c>
      <c r="H495" s="40">
        <f>BASE!H502*'FM-029 DEP26May25'!$H$949</f>
        <v>102037.53382993811</v>
      </c>
      <c r="I495" s="7">
        <f>BASE!I502*'FM-029 DEP26May25'!$I$949</f>
        <v>85389.947101608981</v>
      </c>
      <c r="J495" s="7">
        <f>BASE!J502*'FM-029 DEP26May25'!$J$949</f>
        <v>65048.918409478509</v>
      </c>
      <c r="K495" s="7">
        <f>BASE!K502*'FM-029 DEP26May25'!$K$949</f>
        <v>0</v>
      </c>
      <c r="L495" s="7">
        <f>BASE!L502*'FM-029 DEP26May25'!$L$949</f>
        <v>0</v>
      </c>
      <c r="M495" s="36">
        <f>BASE!M502*$M$949</f>
        <v>0</v>
      </c>
      <c r="N495" s="1">
        <f t="shared" si="44"/>
        <v>4</v>
      </c>
      <c r="O495" s="8">
        <f t="shared" si="47"/>
        <v>89911</v>
      </c>
      <c r="P495" s="9">
        <f t="shared" si="45"/>
        <v>89911</v>
      </c>
      <c r="Q495" s="40">
        <f t="array" ref="Q495">IFERROR(_xlfn.STDEV.P(IF((F495:M495&lt;&gt;0)*(F495:M495&lt;&gt;""), F495:M495)), 0)</f>
        <v>16457.777019183806</v>
      </c>
      <c r="R495" s="11">
        <f t="shared" si="48"/>
        <v>18.304520046694851</v>
      </c>
      <c r="S495" s="12">
        <f t="shared" si="46"/>
        <v>81.695479953305153</v>
      </c>
      <c r="T495" s="37" t="str">
        <f t="shared" si="49"/>
        <v>ALTO</v>
      </c>
    </row>
    <row r="496" spans="2:20" ht="18" hidden="1">
      <c r="B496" s="27">
        <v>487</v>
      </c>
      <c r="C496" s="33" t="s">
        <v>535</v>
      </c>
      <c r="D496" s="32" t="s">
        <v>38</v>
      </c>
      <c r="E496" s="32">
        <v>1</v>
      </c>
      <c r="F496" s="7">
        <f>BASE!F503</f>
        <v>0</v>
      </c>
      <c r="G496" s="7">
        <f>BASE!G503</f>
        <v>75272.760000000009</v>
      </c>
      <c r="H496" s="40">
        <f>BASE!H503*'FM-029 DEP26May25'!$H$949</f>
        <v>71669.291098519083</v>
      </c>
      <c r="I496" s="7">
        <f>BASE!I503*'FM-029 DEP26May25'!$I$949</f>
        <v>53959.431342296666</v>
      </c>
      <c r="J496" s="7">
        <f>BASE!J503*'FM-029 DEP26May25'!$J$949</f>
        <v>48720.312359752272</v>
      </c>
      <c r="K496" s="7">
        <f>BASE!K503*'FM-029 DEP26May25'!$K$949</f>
        <v>0</v>
      </c>
      <c r="L496" s="7">
        <f>BASE!L503*'FM-029 DEP26May25'!$L$949</f>
        <v>0</v>
      </c>
      <c r="M496" s="36">
        <f>BASE!M503*$M$949</f>
        <v>0</v>
      </c>
      <c r="N496" s="1">
        <f t="shared" si="44"/>
        <v>4</v>
      </c>
      <c r="O496" s="8">
        <f t="shared" si="47"/>
        <v>62405</v>
      </c>
      <c r="P496" s="9">
        <f t="shared" si="45"/>
        <v>62405</v>
      </c>
      <c r="Q496" s="40">
        <f t="array" ref="Q496">IFERROR(_xlfn.STDEV.P(IF((F496:M496&lt;&gt;0)*(F496:M496&lt;&gt;""), F496:M496)), 0)</f>
        <v>11291.641177586835</v>
      </c>
      <c r="R496" s="11">
        <f t="shared" si="48"/>
        <v>18.094128960158375</v>
      </c>
      <c r="S496" s="12">
        <f t="shared" si="46"/>
        <v>81.905871039841628</v>
      </c>
      <c r="T496" s="37" t="str">
        <f t="shared" si="49"/>
        <v>ALTO</v>
      </c>
    </row>
    <row r="497" spans="2:20" ht="18" hidden="1">
      <c r="B497" s="27">
        <v>488</v>
      </c>
      <c r="C497" s="31" t="s">
        <v>536</v>
      </c>
      <c r="D497" s="32" t="s">
        <v>38</v>
      </c>
      <c r="E497" s="32">
        <v>1</v>
      </c>
      <c r="F497" s="7">
        <f>BASE!F504</f>
        <v>0</v>
      </c>
      <c r="G497" s="7"/>
      <c r="H497" s="40">
        <f>BASE!H504*'FM-029 DEP26May25'!$H$949</f>
        <v>62906.567467704917</v>
      </c>
      <c r="I497" s="7">
        <f>BASE!I504*'FM-029 DEP26May25'!$I$949</f>
        <v>44911.137315406653</v>
      </c>
      <c r="J497" s="7">
        <f>BASE!J504*'FM-029 DEP26May25'!$J$949</f>
        <v>30400.412889327712</v>
      </c>
      <c r="K497" s="7"/>
      <c r="L497" s="7">
        <f>BASE!L504*'FM-029 DEP26May25'!$L$949</f>
        <v>0</v>
      </c>
      <c r="M497" s="36">
        <f>BASE!M504*$M$949</f>
        <v>0</v>
      </c>
      <c r="N497" s="1">
        <f t="shared" si="44"/>
        <v>3</v>
      </c>
      <c r="O497" s="8">
        <f t="shared" si="47"/>
        <v>46073</v>
      </c>
      <c r="P497" s="9">
        <f t="shared" si="45"/>
        <v>46073</v>
      </c>
      <c r="Q497" s="40">
        <f t="array" ref="Q497">IFERROR(_xlfn.STDEV.P(IF((F497:M497&lt;&gt;0)*(F497:M497&lt;&gt;""), F497:M497)), 0)</f>
        <v>13295.975645155868</v>
      </c>
      <c r="R497" s="11">
        <f t="shared" si="48"/>
        <v>28.858497699641582</v>
      </c>
      <c r="S497" s="12">
        <f t="shared" si="46"/>
        <v>71.141502300358411</v>
      </c>
      <c r="T497" s="37" t="str">
        <f t="shared" si="49"/>
        <v>ALTO</v>
      </c>
    </row>
    <row r="498" spans="2:20" ht="18" hidden="1">
      <c r="B498" s="27">
        <v>489</v>
      </c>
      <c r="C498" s="33" t="s">
        <v>537</v>
      </c>
      <c r="D498" s="32" t="s">
        <v>38</v>
      </c>
      <c r="E498" s="32">
        <v>1</v>
      </c>
      <c r="F498" s="7">
        <f>BASE!F505</f>
        <v>0</v>
      </c>
      <c r="G498" s="7">
        <f>BASE!G505</f>
        <v>108905.04000000001</v>
      </c>
      <c r="H498" s="40">
        <f>BASE!H505*'FM-029 DEP26May25'!$H$949</f>
        <v>103691.40236612667</v>
      </c>
      <c r="I498" s="7">
        <f>BASE!I505*'FM-029 DEP26May25'!$I$949</f>
        <v>83302.547939166849</v>
      </c>
      <c r="J498" s="7">
        <f>BASE!J505*'FM-029 DEP26May25'!$J$949</f>
        <v>65048.918409478509</v>
      </c>
      <c r="K498" s="7">
        <f>BASE!K505*'FM-029 DEP26May25'!$K$949</f>
        <v>0</v>
      </c>
      <c r="L498" s="7">
        <f>BASE!L505*'FM-029 DEP26May25'!$L$949</f>
        <v>0</v>
      </c>
      <c r="M498" s="36">
        <f>BASE!M505*$M$949</f>
        <v>0</v>
      </c>
      <c r="N498" s="1">
        <f t="shared" si="44"/>
        <v>4</v>
      </c>
      <c r="O498" s="8">
        <f t="shared" si="47"/>
        <v>90237</v>
      </c>
      <c r="P498" s="9">
        <f t="shared" si="45"/>
        <v>90237</v>
      </c>
      <c r="Q498" s="40">
        <f t="array" ref="Q498">IFERROR(_xlfn.STDEV.P(IF((F498:M498&lt;&gt;0)*(F498:M498&lt;&gt;""), F498:M498)), 0)</f>
        <v>17407.202101888139</v>
      </c>
      <c r="R498" s="11">
        <f t="shared" si="48"/>
        <v>19.290537253995744</v>
      </c>
      <c r="S498" s="12">
        <f t="shared" si="46"/>
        <v>80.709462746004249</v>
      </c>
      <c r="T498" s="37" t="str">
        <f t="shared" si="49"/>
        <v>ALTO</v>
      </c>
    </row>
    <row r="499" spans="2:20" ht="18" hidden="1">
      <c r="B499" s="27">
        <v>490</v>
      </c>
      <c r="C499" s="33" t="s">
        <v>538</v>
      </c>
      <c r="D499" s="32" t="s">
        <v>38</v>
      </c>
      <c r="E499" s="32">
        <v>1</v>
      </c>
      <c r="F499" s="7">
        <f>BASE!F506</f>
        <v>0</v>
      </c>
      <c r="G499" s="7">
        <f>BASE!G506</f>
        <v>51017.04</v>
      </c>
      <c r="H499" s="40">
        <f>BASE!H506*'FM-029 DEP26May25'!$H$949</f>
        <v>48574.694684419097</v>
      </c>
      <c r="I499" s="7">
        <f>BASE!I506*'FM-029 DEP26May25'!$I$949</f>
        <v>40944.970244655051</v>
      </c>
      <c r="J499" s="7">
        <f>BASE!J506*'FM-029 DEP26May25'!$J$949</f>
        <v>33984.741046584692</v>
      </c>
      <c r="K499" s="7">
        <f>BASE!K506*'FM-029 DEP26May25'!$K$949</f>
        <v>31470.387722132473</v>
      </c>
      <c r="L499" s="7">
        <f>BASE!L506*'FM-029 DEP26May25'!$L$949</f>
        <v>0</v>
      </c>
      <c r="M499" s="36">
        <f>BASE!M506*$M$949</f>
        <v>0</v>
      </c>
      <c r="N499" s="1">
        <f t="shared" si="44"/>
        <v>5</v>
      </c>
      <c r="O499" s="8">
        <f t="shared" si="47"/>
        <v>41198</v>
      </c>
      <c r="P499" s="9">
        <f t="shared" si="45"/>
        <v>41198</v>
      </c>
      <c r="Q499" s="40">
        <f t="array" ref="Q499">IFERROR(_xlfn.STDEV.P(IF((F499:M499&lt;&gt;0)*(F499:M499&lt;&gt;""), F499:M499)), 0)</f>
        <v>7714.2820758756779</v>
      </c>
      <c r="R499" s="11">
        <f t="shared" si="48"/>
        <v>18.724894596523324</v>
      </c>
      <c r="S499" s="12">
        <f t="shared" si="46"/>
        <v>81.275105403476672</v>
      </c>
      <c r="T499" s="37" t="str">
        <f t="shared" si="49"/>
        <v>ALTO</v>
      </c>
    </row>
    <row r="500" spans="2:20" ht="18" hidden="1">
      <c r="B500" s="27">
        <v>491</v>
      </c>
      <c r="C500" s="33" t="s">
        <v>539</v>
      </c>
      <c r="D500" s="32" t="s">
        <v>38</v>
      </c>
      <c r="E500" s="32">
        <v>1</v>
      </c>
      <c r="F500" s="7">
        <f>BASE!F507</f>
        <v>0</v>
      </c>
      <c r="G500" s="7">
        <f>BASE!G507</f>
        <v>39537.72</v>
      </c>
      <c r="H500" s="40">
        <f>BASE!H507*'FM-029 DEP26May25'!$H$949</f>
        <v>37644.86720336508</v>
      </c>
      <c r="I500" s="7">
        <f>BASE!I507*'FM-029 DEP26May25'!$I$949</f>
        <v>29210.548820806696</v>
      </c>
      <c r="J500" s="7">
        <f>BASE!J507*'FM-029 DEP26May25'!$J$949</f>
        <v>25223.049995512076</v>
      </c>
      <c r="K500" s="7">
        <f>BASE!K507*'FM-029 DEP26May25'!$K$949</f>
        <v>23324.151857835219</v>
      </c>
      <c r="L500" s="7">
        <f>BASE!L507*'FM-029 DEP26May25'!$L$949</f>
        <v>0</v>
      </c>
      <c r="M500" s="36">
        <f>BASE!M507*$M$949</f>
        <v>0</v>
      </c>
      <c r="N500" s="1">
        <f t="shared" si="44"/>
        <v>5</v>
      </c>
      <c r="O500" s="8">
        <f t="shared" si="47"/>
        <v>30988</v>
      </c>
      <c r="P500" s="9">
        <f t="shared" si="45"/>
        <v>30988</v>
      </c>
      <c r="Q500" s="40">
        <f t="array" ref="Q500">IFERROR(_xlfn.STDEV.P(IF((F500:M500&lt;&gt;0)*(F500:M500&lt;&gt;""), F500:M500)), 0)</f>
        <v>6519.8181357094609</v>
      </c>
      <c r="R500" s="11">
        <f t="shared" si="48"/>
        <v>21.039815850359691</v>
      </c>
      <c r="S500" s="12">
        <f t="shared" si="46"/>
        <v>78.960184149640313</v>
      </c>
      <c r="T500" s="37" t="str">
        <f t="shared" si="49"/>
        <v>ALTO</v>
      </c>
    </row>
    <row r="501" spans="2:20" ht="18" hidden="1">
      <c r="B501" s="27">
        <v>492</v>
      </c>
      <c r="C501" s="33" t="s">
        <v>540</v>
      </c>
      <c r="D501" s="32" t="s">
        <v>38</v>
      </c>
      <c r="E501" s="32">
        <v>1</v>
      </c>
      <c r="F501" s="7">
        <f>BASE!F508</f>
        <v>0</v>
      </c>
      <c r="G501" s="7">
        <v>65537</v>
      </c>
      <c r="H501" s="40">
        <f>BASE!H508*'FM-029 DEP26May25'!$H$949</f>
        <v>56968.127141486468</v>
      </c>
      <c r="I501" s="7">
        <f>BASE!I508*'FM-029 DEP26May25'!$I$949</f>
        <v>49183.731540665634</v>
      </c>
      <c r="J501" s="7"/>
      <c r="K501" s="7"/>
      <c r="L501" s="7"/>
      <c r="M501" s="36">
        <f>BASE!M508*$M$949</f>
        <v>0</v>
      </c>
      <c r="N501" s="1">
        <f t="shared" si="44"/>
        <v>3</v>
      </c>
      <c r="O501" s="8">
        <f t="shared" si="47"/>
        <v>57230</v>
      </c>
      <c r="P501" s="9">
        <f t="shared" si="45"/>
        <v>57230</v>
      </c>
      <c r="Q501" s="40">
        <f t="array" ref="Q501">IFERROR(_xlfn.STDEV.P(IF((F501:M501&lt;&gt;0)*(F501:M501&lt;&gt;""), F501:M501)), 0)</f>
        <v>6678.7539276799434</v>
      </c>
      <c r="R501" s="11">
        <f t="shared" si="48"/>
        <v>11.670022588991689</v>
      </c>
      <c r="S501" s="12">
        <f t="shared" si="46"/>
        <v>88.329977411008315</v>
      </c>
      <c r="T501" s="37" t="str">
        <f t="shared" si="49"/>
        <v>ALTO</v>
      </c>
    </row>
    <row r="502" spans="2:20" ht="18" hidden="1">
      <c r="B502" s="27">
        <v>493</v>
      </c>
      <c r="C502" s="33" t="s">
        <v>541</v>
      </c>
      <c r="D502" s="32" t="s">
        <v>38</v>
      </c>
      <c r="E502" s="32">
        <v>1</v>
      </c>
      <c r="F502" s="7">
        <f>BASE!F509</f>
        <v>0</v>
      </c>
      <c r="G502" s="7">
        <f>BASE!G509</f>
        <v>91693</v>
      </c>
      <c r="H502" s="40">
        <f>BASE!H509*'FM-029 DEP26May25'!$H$949</f>
        <v>74530.304976847663</v>
      </c>
      <c r="I502" s="7">
        <f>BASE!I509*'FM-029 DEP26May25'!$I$949</f>
        <v>57878.873705091464</v>
      </c>
      <c r="J502" s="7">
        <f>BASE!J509*'FM-029 DEP26May25'!$J$949</f>
        <v>47525.536307333277</v>
      </c>
      <c r="K502" s="7">
        <f>BASE!K509*'FM-029 DEP26May25'!$K$949</f>
        <v>0</v>
      </c>
      <c r="L502" s="7"/>
      <c r="M502" s="36">
        <f>BASE!M509*$M$949</f>
        <v>0</v>
      </c>
      <c r="N502" s="1">
        <f t="shared" si="44"/>
        <v>4</v>
      </c>
      <c r="O502" s="8">
        <f t="shared" si="47"/>
        <v>67907</v>
      </c>
      <c r="P502" s="9">
        <f t="shared" si="45"/>
        <v>67907</v>
      </c>
      <c r="Q502" s="40">
        <f t="array" ref="Q502">IFERROR(_xlfn.STDEV.P(IF((F502:M502&lt;&gt;0)*(F502:M502&lt;&gt;""), F502:M502)), 0)</f>
        <v>16775.050998716448</v>
      </c>
      <c r="R502" s="11">
        <f t="shared" si="48"/>
        <v>24.702977599829836</v>
      </c>
      <c r="S502" s="12">
        <f t="shared" si="46"/>
        <v>75.297022400170164</v>
      </c>
      <c r="T502" s="37" t="str">
        <f t="shared" si="49"/>
        <v>ALTO</v>
      </c>
    </row>
    <row r="503" spans="2:20" ht="18">
      <c r="B503" s="27">
        <v>494</v>
      </c>
      <c r="C503" s="33" t="s">
        <v>542</v>
      </c>
      <c r="D503" s="32" t="s">
        <v>38</v>
      </c>
      <c r="E503" s="32">
        <v>1</v>
      </c>
      <c r="F503" s="7">
        <f>BASE!F510</f>
        <v>0</v>
      </c>
      <c r="G503" s="7">
        <f>BASE!G510</f>
        <v>372.6</v>
      </c>
      <c r="H503" s="40">
        <f>BASE!H510*'FM-029 DEP26May25'!$H$949</f>
        <v>354.40040061183339</v>
      </c>
      <c r="I503" s="7">
        <f>BASE!I510*'FM-029 DEP26May25'!$I$949</f>
        <v>0</v>
      </c>
      <c r="J503" s="7"/>
      <c r="K503" s="7"/>
      <c r="L503" s="7"/>
      <c r="M503" s="36">
        <f>BASE!M510*$M$949</f>
        <v>0</v>
      </c>
      <c r="N503" s="1">
        <f t="shared" si="44"/>
        <v>2</v>
      </c>
      <c r="O503" s="8">
        <f t="shared" si="47"/>
        <v>364</v>
      </c>
      <c r="P503" s="9">
        <f t="shared" si="45"/>
        <v>364</v>
      </c>
      <c r="Q503" s="40">
        <f t="array" ref="Q503">IFERROR(_xlfn.STDEV.P(IF((F503:M503&lt;&gt;0)*(F503:M503&lt;&gt;""), F503:M503)), 0)</f>
        <v>9.0997996940833161</v>
      </c>
      <c r="R503" s="11">
        <f t="shared" si="48"/>
        <v>2.4999449709020101</v>
      </c>
      <c r="S503" s="12">
        <f t="shared" si="46"/>
        <v>97.500055029097993</v>
      </c>
      <c r="T503" s="37" t="str">
        <f t="shared" si="49"/>
        <v>ALTO</v>
      </c>
    </row>
    <row r="504" spans="2:20" ht="18" hidden="1">
      <c r="B504" s="27">
        <v>495</v>
      </c>
      <c r="C504" s="33" t="s">
        <v>543</v>
      </c>
      <c r="D504" s="32" t="s">
        <v>38</v>
      </c>
      <c r="E504" s="32">
        <v>1</v>
      </c>
      <c r="F504" s="7">
        <f>BASE!F511</f>
        <v>0</v>
      </c>
      <c r="G504" s="7">
        <f>BASE!G511</f>
        <v>1868.5574959999999</v>
      </c>
      <c r="H504" s="40">
        <f>BASE!H511*'FM-029 DEP26May25'!$H$949</f>
        <v>1544.6695331989151</v>
      </c>
      <c r="I504" s="7">
        <f>BASE!I511*'FM-029 DEP26May25'!$I$949</f>
        <v>1233.3149658364557</v>
      </c>
      <c r="J504" s="7">
        <f>BASE!J511*'FM-029 DEP26May25'!$J$949</f>
        <v>1062.0231577057716</v>
      </c>
      <c r="K504" s="7">
        <f>BASE!K511*'FM-029 DEP26May25'!$K$949</f>
        <v>1132.8271405492731</v>
      </c>
      <c r="L504" s="7">
        <f>BASE!L511*'FM-029 DEP26May25'!$L$949</f>
        <v>923.02921479180827</v>
      </c>
      <c r="M504" s="36">
        <f>BASE!M511*$M$949</f>
        <v>0</v>
      </c>
      <c r="N504" s="1">
        <f t="shared" si="44"/>
        <v>6</v>
      </c>
      <c r="O504" s="8">
        <f t="shared" si="47"/>
        <v>1294</v>
      </c>
      <c r="P504" s="9">
        <f t="shared" si="45"/>
        <v>1294</v>
      </c>
      <c r="Q504" s="40">
        <f t="array" ref="Q504">IFERROR(_xlfn.STDEV.P(IF((F504:M504&lt;&gt;0)*(F504:M504&lt;&gt;""), F504:M504)), 0)</f>
        <v>319.90713347943648</v>
      </c>
      <c r="R504" s="11">
        <f t="shared" si="48"/>
        <v>24.722344163789529</v>
      </c>
      <c r="S504" s="12">
        <f t="shared" si="46"/>
        <v>75.277655836210471</v>
      </c>
      <c r="T504" s="37" t="str">
        <f t="shared" si="49"/>
        <v>ALTO</v>
      </c>
    </row>
    <row r="505" spans="2:20" ht="18" hidden="1">
      <c r="B505" s="27">
        <v>496</v>
      </c>
      <c r="C505" s="33" t="s">
        <v>544</v>
      </c>
      <c r="D505" s="32" t="s">
        <v>38</v>
      </c>
      <c r="E505" s="32">
        <v>1</v>
      </c>
      <c r="F505" s="7">
        <f>BASE!F512</f>
        <v>0</v>
      </c>
      <c r="G505" s="7">
        <f>BASE!G512</f>
        <v>1868.5574959999999</v>
      </c>
      <c r="H505" s="40">
        <f>BASE!H512*'FM-029 DEP26May25'!$H$949</f>
        <v>1544.6695331989151</v>
      </c>
      <c r="I505" s="7">
        <f>BASE!I512*'FM-029 DEP26May25'!$I$949</f>
        <v>1233.3149658364557</v>
      </c>
      <c r="J505" s="7">
        <f>BASE!J512*'FM-029 DEP26May25'!$J$949</f>
        <v>1062.0231577057716</v>
      </c>
      <c r="K505" s="7">
        <f>BASE!K512*'FM-029 DEP26May25'!$K$949</f>
        <v>1131.4216478190631</v>
      </c>
      <c r="L505" s="7">
        <f>BASE!L512*'FM-029 DEP26May25'!$L$949</f>
        <v>918.72270212559454</v>
      </c>
      <c r="M505" s="36">
        <f>BASE!M512*$M$949</f>
        <v>0</v>
      </c>
      <c r="N505" s="1">
        <f t="shared" si="44"/>
        <v>6</v>
      </c>
      <c r="O505" s="8">
        <f t="shared" si="47"/>
        <v>1293</v>
      </c>
      <c r="P505" s="9">
        <f t="shared" si="45"/>
        <v>1293</v>
      </c>
      <c r="Q505" s="40">
        <f t="array" ref="Q505">IFERROR(_xlfn.STDEV.P(IF((F505:M505&lt;&gt;0)*(F505:M505&lt;&gt;""), F505:M505)), 0)</f>
        <v>320.8601891323612</v>
      </c>
      <c r="R505" s="11">
        <f t="shared" si="48"/>
        <v>24.81517317342314</v>
      </c>
      <c r="S505" s="12">
        <f t="shared" si="46"/>
        <v>75.184826826576852</v>
      </c>
      <c r="T505" s="37" t="str">
        <f t="shared" si="49"/>
        <v>ALTO</v>
      </c>
    </row>
    <row r="506" spans="2:20" ht="18" hidden="1">
      <c r="B506" s="27">
        <v>497</v>
      </c>
      <c r="C506" s="31" t="s">
        <v>545</v>
      </c>
      <c r="D506" s="32" t="s">
        <v>38</v>
      </c>
      <c r="E506" s="32">
        <v>1</v>
      </c>
      <c r="F506" s="7">
        <f>BASE!F513</f>
        <v>0</v>
      </c>
      <c r="G506" s="7">
        <f>BASE!G513</f>
        <v>7556.0062040000003</v>
      </c>
      <c r="H506" s="40">
        <f>BASE!H513*'FM-029 DEP26May25'!$H$949</f>
        <v>6160.8092050337191</v>
      </c>
      <c r="I506" s="7">
        <f>BASE!I513*'FM-029 DEP26May25'!$I$949</f>
        <v>4809.38505620454</v>
      </c>
      <c r="J506" s="7">
        <f>BASE!J513*'FM-029 DEP26May25'!$J$949</f>
        <v>3982.5868413966436</v>
      </c>
      <c r="K506" s="7">
        <f>BASE!K513*'FM-029 DEP26May25'!$K$949</f>
        <v>3787.8029079159937</v>
      </c>
      <c r="L506" s="7">
        <f>BASE!L513*'FM-029 DEP26May25'!$L$949</f>
        <v>3983.5242162476952</v>
      </c>
      <c r="M506" s="36">
        <f>BASE!M513*$M$949</f>
        <v>0</v>
      </c>
      <c r="N506" s="1">
        <f t="shared" si="44"/>
        <v>6</v>
      </c>
      <c r="O506" s="8">
        <f t="shared" si="47"/>
        <v>5047</v>
      </c>
      <c r="P506" s="9">
        <f t="shared" si="45"/>
        <v>5047</v>
      </c>
      <c r="Q506" s="40">
        <f t="array" ref="Q506">IFERROR(_xlfn.STDEV.P(IF((F506:M506&lt;&gt;0)*(F506:M506&lt;&gt;""), F506:M506)), 0)</f>
        <v>1380.9222025775457</v>
      </c>
      <c r="R506" s="11">
        <f t="shared" si="48"/>
        <v>27.361248317367661</v>
      </c>
      <c r="S506" s="12">
        <f t="shared" si="46"/>
        <v>72.638751682632346</v>
      </c>
      <c r="T506" s="37" t="str">
        <f t="shared" si="49"/>
        <v>ALTO</v>
      </c>
    </row>
    <row r="507" spans="2:20" ht="18" hidden="1">
      <c r="B507" s="27">
        <v>498</v>
      </c>
      <c r="C507" s="33" t="s">
        <v>546</v>
      </c>
      <c r="D507" s="32" t="s">
        <v>38</v>
      </c>
      <c r="E507" s="32">
        <v>1</v>
      </c>
      <c r="F507" s="7">
        <f>BASE!F514</f>
        <v>0</v>
      </c>
      <c r="G507" s="7">
        <f>BASE!G514</f>
        <v>6007.5211840000002</v>
      </c>
      <c r="H507" s="40">
        <f>BASE!H514*'FM-029 DEP26May25'!$H$949</f>
        <v>4915.9405709518169</v>
      </c>
      <c r="I507" s="7">
        <f>BASE!I514*'FM-029 DEP26May25'!$I$949</f>
        <v>3861.8514436852543</v>
      </c>
      <c r="J507" s="7">
        <f>BASE!J514*'FM-029 DEP26May25'!$J$949</f>
        <v>3451.5752625437576</v>
      </c>
      <c r="K507" s="7">
        <f>BASE!K514*'FM-029 DEP26May25'!$K$949</f>
        <v>3325.3957996768982</v>
      </c>
      <c r="L507" s="7">
        <f>BASE!L514*'FM-029 DEP26May25'!$L$949</f>
        <v>3382.0479471998451</v>
      </c>
      <c r="M507" s="36">
        <f>BASE!M514*$M$949</f>
        <v>0</v>
      </c>
      <c r="N507" s="1">
        <f t="shared" si="44"/>
        <v>6</v>
      </c>
      <c r="O507" s="8">
        <f t="shared" si="47"/>
        <v>4157</v>
      </c>
      <c r="P507" s="9">
        <f t="shared" si="45"/>
        <v>4157</v>
      </c>
      <c r="Q507" s="40">
        <f t="array" ref="Q507">IFERROR(_xlfn.STDEV.P(IF((F507:M507&lt;&gt;0)*(F507:M507&lt;&gt;""), F507:M507)), 0)</f>
        <v>989.71978330410354</v>
      </c>
      <c r="R507" s="11">
        <f t="shared" si="48"/>
        <v>23.808510543760008</v>
      </c>
      <c r="S507" s="12">
        <f t="shared" si="46"/>
        <v>76.191489456239992</v>
      </c>
      <c r="T507" s="37" t="str">
        <f t="shared" si="49"/>
        <v>ALTO</v>
      </c>
    </row>
    <row r="508" spans="2:20" ht="18" hidden="1">
      <c r="B508" s="27">
        <v>499</v>
      </c>
      <c r="C508" s="33" t="s">
        <v>547</v>
      </c>
      <c r="D508" s="32" t="s">
        <v>38</v>
      </c>
      <c r="E508" s="32">
        <v>1</v>
      </c>
      <c r="F508" s="7">
        <f>BASE!F515</f>
        <v>0</v>
      </c>
      <c r="G508" s="7">
        <f>BASE!G515</f>
        <v>131178.45772800001</v>
      </c>
      <c r="H508" s="40">
        <f>BASE!H515*'FM-029 DEP26May25'!$H$949</f>
        <v>107947.18532809566</v>
      </c>
      <c r="I508" s="7">
        <f>BASE!I515*'FM-029 DEP26May25'!$I$949</f>
        <v>85599.664976856948</v>
      </c>
      <c r="J508" s="7">
        <f>BASE!J515*'FM-029 DEP26May25'!$J$949</f>
        <v>96378.601561798772</v>
      </c>
      <c r="K508" s="7">
        <f>BASE!K515*'FM-029 DEP26May25'!$K$949</f>
        <v>97142.035541195481</v>
      </c>
      <c r="L508" s="7">
        <f>BASE!L515*'FM-029 DEP26May25'!$L$949</f>
        <v>82379.280792002333</v>
      </c>
      <c r="M508" s="36">
        <f>BASE!M515*$M$949</f>
        <v>0</v>
      </c>
      <c r="N508" s="1">
        <f t="shared" si="44"/>
        <v>6</v>
      </c>
      <c r="O508" s="8">
        <f t="shared" si="47"/>
        <v>100104</v>
      </c>
      <c r="P508" s="9">
        <f t="shared" si="45"/>
        <v>100104</v>
      </c>
      <c r="Q508" s="40">
        <f t="array" ref="Q508">IFERROR(_xlfn.STDEV.P(IF((F508:M508&lt;&gt;0)*(F508:M508&lt;&gt;""), F508:M508)), 0)</f>
        <v>16198.408930993528</v>
      </c>
      <c r="R508" s="11">
        <f t="shared" si="48"/>
        <v>16.181580087702319</v>
      </c>
      <c r="S508" s="12">
        <f t="shared" si="46"/>
        <v>83.818419912297685</v>
      </c>
      <c r="T508" s="37" t="str">
        <f t="shared" si="49"/>
        <v>ALTO</v>
      </c>
    </row>
    <row r="509" spans="2:20" ht="18" hidden="1">
      <c r="B509" s="27">
        <v>500</v>
      </c>
      <c r="C509" s="33" t="s">
        <v>548</v>
      </c>
      <c r="D509" s="32" t="s">
        <v>38</v>
      </c>
      <c r="E509" s="32">
        <v>1</v>
      </c>
      <c r="F509" s="7">
        <f>BASE!F516</f>
        <v>0</v>
      </c>
      <c r="G509" s="7"/>
      <c r="H509" s="40">
        <f>BASE!H516*'FM-029 DEP26May25'!$H$949</f>
        <v>31418.538596537575</v>
      </c>
      <c r="I509" s="7">
        <f>BASE!I516*'FM-029 DEP26May25'!$I$949</f>
        <v>21835.651311439276</v>
      </c>
      <c r="J509" s="7">
        <f>BASE!J516*'FM-029 DEP26May25'!$J$949</f>
        <v>17523.382102145231</v>
      </c>
      <c r="K509" s="7"/>
      <c r="L509" s="7"/>
      <c r="M509" s="36">
        <f>BASE!M516*$M$949</f>
        <v>0</v>
      </c>
      <c r="N509" s="1">
        <f t="shared" si="44"/>
        <v>3</v>
      </c>
      <c r="O509" s="8">
        <f t="shared" si="47"/>
        <v>23593</v>
      </c>
      <c r="P509" s="9">
        <f t="shared" si="45"/>
        <v>23593</v>
      </c>
      <c r="Q509" s="40">
        <f t="array" ref="Q509">IFERROR(_xlfn.STDEV.P(IF((F509:M509&lt;&gt;0)*(F509:M509&lt;&gt;""), F509:M509)), 0)</f>
        <v>5807.1102820974602</v>
      </c>
      <c r="R509" s="11">
        <f t="shared" si="48"/>
        <v>24.613700174193447</v>
      </c>
      <c r="S509" s="12">
        <f t="shared" si="46"/>
        <v>75.38629982580656</v>
      </c>
      <c r="T509" s="37" t="str">
        <f t="shared" si="49"/>
        <v>ALTO</v>
      </c>
    </row>
    <row r="510" spans="2:20" ht="18" hidden="1">
      <c r="B510" s="27">
        <v>501</v>
      </c>
      <c r="C510" s="33" t="s">
        <v>549</v>
      </c>
      <c r="D510" s="32" t="s">
        <v>38</v>
      </c>
      <c r="E510" s="32">
        <v>1</v>
      </c>
      <c r="F510" s="7">
        <f>BASE!F517</f>
        <v>0</v>
      </c>
      <c r="G510" s="7">
        <f>BASE!G517</f>
        <v>1869</v>
      </c>
      <c r="H510" s="40">
        <f>BASE!H517*'FM-029 DEP26May25'!$H$949</f>
        <v>1544.6695331989151</v>
      </c>
      <c r="I510" s="7">
        <f>BASE!I517*'FM-029 DEP26May25'!$I$949</f>
        <v>1233.3149658364557</v>
      </c>
      <c r="J510" s="7">
        <f>BASE!J517*'FM-029 DEP26May25'!$J$949</f>
        <v>1062.0231577057716</v>
      </c>
      <c r="K510" s="7">
        <f>BASE!K517*'FM-029 DEP26May25'!$K$949</f>
        <v>961.35702746365109</v>
      </c>
      <c r="L510" s="7">
        <f>BASE!L517*'FM-029 DEP26May25'!$L$949</f>
        <v>1337.889934970397</v>
      </c>
      <c r="M510" s="36">
        <f>BASE!M517*$M$949</f>
        <v>0</v>
      </c>
      <c r="N510" s="1">
        <f t="shared" si="44"/>
        <v>6</v>
      </c>
      <c r="O510" s="8">
        <f t="shared" si="47"/>
        <v>1335</v>
      </c>
      <c r="P510" s="9">
        <f t="shared" si="45"/>
        <v>1335</v>
      </c>
      <c r="Q510" s="40">
        <f t="array" ref="Q510">IFERROR(_xlfn.STDEV.P(IF((F510:M510&lt;&gt;0)*(F510:M510&lt;&gt;""), F510:M510)), 0)</f>
        <v>303.75166136112216</v>
      </c>
      <c r="R510" s="11">
        <f t="shared" si="48"/>
        <v>22.75293343529005</v>
      </c>
      <c r="S510" s="12">
        <f t="shared" si="46"/>
        <v>77.247066564709954</v>
      </c>
      <c r="T510" s="37" t="str">
        <f t="shared" si="49"/>
        <v>ALTO</v>
      </c>
    </row>
    <row r="511" spans="2:20" ht="18" hidden="1">
      <c r="B511" s="27">
        <v>502</v>
      </c>
      <c r="C511" s="33" t="s">
        <v>550</v>
      </c>
      <c r="D511" s="32" t="s">
        <v>38</v>
      </c>
      <c r="E511" s="32">
        <v>1</v>
      </c>
      <c r="F511" s="7">
        <f>BASE!F518</f>
        <v>0</v>
      </c>
      <c r="G511" s="7">
        <f>BASE!G518</f>
        <v>1854</v>
      </c>
      <c r="H511" s="40">
        <f>BASE!H518*'FM-029 DEP26May25'!$H$949</f>
        <v>1524.8151690189804</v>
      </c>
      <c r="I511" s="7">
        <f>BASE!I518*'FM-029 DEP26May25'!$I$949</f>
        <v>1208.3226801851442</v>
      </c>
      <c r="J511" s="7">
        <f>BASE!J518*'FM-029 DEP26May25'!$J$949</f>
        <v>1327.5289471322144</v>
      </c>
      <c r="K511" s="7">
        <f>BASE!K518*'FM-029 DEP26May25'!$K$949</f>
        <v>1203.1017770597739</v>
      </c>
      <c r="L511" s="7">
        <f>BASE!L518*'FM-029 DEP26May25'!$L$949</f>
        <v>1547.4735513927983</v>
      </c>
      <c r="M511" s="36">
        <f>BASE!M518*$M$949</f>
        <v>0</v>
      </c>
      <c r="N511" s="1">
        <f t="shared" si="44"/>
        <v>6</v>
      </c>
      <c r="O511" s="8">
        <f t="shared" si="47"/>
        <v>1444</v>
      </c>
      <c r="P511" s="9">
        <f t="shared" si="45"/>
        <v>1444</v>
      </c>
      <c r="Q511" s="40">
        <f t="array" ref="Q511">IFERROR(_xlfn.STDEV.P(IF((F511:M511&lt;&gt;0)*(F511:M511&lt;&gt;""), F511:M511)), 0)</f>
        <v>228.21001631638194</v>
      </c>
      <c r="R511" s="11">
        <f t="shared" si="48"/>
        <v>15.804017750441963</v>
      </c>
      <c r="S511" s="12">
        <f t="shared" si="46"/>
        <v>84.195982249558043</v>
      </c>
      <c r="T511" s="37" t="str">
        <f t="shared" si="49"/>
        <v>ALTO</v>
      </c>
    </row>
    <row r="512" spans="2:20" ht="18" hidden="1">
      <c r="B512" s="27">
        <v>503</v>
      </c>
      <c r="C512" s="33" t="s">
        <v>551</v>
      </c>
      <c r="D512" s="32" t="s">
        <v>38</v>
      </c>
      <c r="E512" s="32">
        <v>1</v>
      </c>
      <c r="F512" s="7">
        <f>BASE!F519</f>
        <v>0</v>
      </c>
      <c r="G512" s="7">
        <f>BASE!G519</f>
        <v>16306</v>
      </c>
      <c r="H512" s="40">
        <f>BASE!H519*'FM-029 DEP26May25'!$H$949</f>
        <v>13157.487142042688</v>
      </c>
      <c r="I512" s="7">
        <f>BASE!I519*'FM-029 DEP26May25'!$I$949</f>
        <v>10088.190434207625</v>
      </c>
      <c r="J512" s="7">
        <f>BASE!J519*'FM-029 DEP26May25'!$J$949</f>
        <v>9159.9497352122798</v>
      </c>
      <c r="K512" s="7">
        <f>BASE!K519*'FM-029 DEP26May25'!$K$949</f>
        <v>8056.2843295638131</v>
      </c>
      <c r="L512" s="7">
        <f>BASE!L519*'FM-029 DEP26May25'!$L$949</f>
        <v>10721.781034650103</v>
      </c>
      <c r="M512" s="36">
        <f>BASE!M519*$M$949</f>
        <v>0</v>
      </c>
      <c r="N512" s="1">
        <f t="shared" si="44"/>
        <v>6</v>
      </c>
      <c r="O512" s="8">
        <f t="shared" si="47"/>
        <v>11248</v>
      </c>
      <c r="P512" s="9">
        <f t="shared" si="45"/>
        <v>11248</v>
      </c>
      <c r="Q512" s="40">
        <f t="array" ref="Q512">IFERROR(_xlfn.STDEV.P(IF((F512:M512&lt;&gt;0)*(F512:M512&lt;&gt;""), F512:M512)), 0)</f>
        <v>2750.7142140932128</v>
      </c>
      <c r="R512" s="11">
        <f t="shared" si="48"/>
        <v>24.455140594712063</v>
      </c>
      <c r="S512" s="12">
        <f t="shared" si="46"/>
        <v>75.544859405287937</v>
      </c>
      <c r="T512" s="37" t="str">
        <f t="shared" si="49"/>
        <v>ALTO</v>
      </c>
    </row>
    <row r="513" spans="2:20" ht="30" hidden="1">
      <c r="B513" s="27">
        <v>504</v>
      </c>
      <c r="C513" s="31" t="s">
        <v>552</v>
      </c>
      <c r="D513" s="32" t="s">
        <v>38</v>
      </c>
      <c r="E513" s="32">
        <v>1</v>
      </c>
      <c r="F513" s="7">
        <f>BASE!F520</f>
        <v>0</v>
      </c>
      <c r="G513" s="7">
        <f>BASE!G520</f>
        <v>8289</v>
      </c>
      <c r="H513" s="40">
        <f>BASE!H520*'FM-029 DEP26May25'!$H$949</f>
        <v>6695.8843196829575</v>
      </c>
      <c r="I513" s="7">
        <f>BASE!I520*'FM-029 DEP26May25'!$I$949</f>
        <v>5145.1509808243327</v>
      </c>
      <c r="J513" s="7">
        <f>BASE!J520*'FM-029 DEP26May25'!$J$949</f>
        <v>4646.3513149627506</v>
      </c>
      <c r="K513" s="7">
        <f>BASE!K520*'FM-029 DEP26May25'!$K$949</f>
        <v>4404.8142164781912</v>
      </c>
      <c r="L513" s="7">
        <f>BASE!L520*'FM-029 DEP26May25'!$L$949</f>
        <v>0</v>
      </c>
      <c r="M513" s="36">
        <f>BASE!M520*$M$949</f>
        <v>0</v>
      </c>
      <c r="N513" s="1">
        <f t="shared" si="44"/>
        <v>5</v>
      </c>
      <c r="O513" s="8">
        <f t="shared" si="47"/>
        <v>5836</v>
      </c>
      <c r="P513" s="9">
        <f t="shared" si="45"/>
        <v>5836</v>
      </c>
      <c r="Q513" s="40">
        <f t="array" ref="Q513">IFERROR(_xlfn.STDEV.P(IF((F513:M513&lt;&gt;0)*(F513:M513&lt;&gt;""), F513:M513)), 0)</f>
        <v>1462.6987976271055</v>
      </c>
      <c r="R513" s="11">
        <f t="shared" si="48"/>
        <v>25.063378986071033</v>
      </c>
      <c r="S513" s="12">
        <f t="shared" si="46"/>
        <v>74.936621013928971</v>
      </c>
      <c r="T513" s="37" t="str">
        <f t="shared" si="49"/>
        <v>ALTO</v>
      </c>
    </row>
    <row r="514" spans="2:20" ht="30" hidden="1">
      <c r="B514" s="27">
        <v>505</v>
      </c>
      <c r="C514" s="31" t="s">
        <v>553</v>
      </c>
      <c r="D514" s="32" t="s">
        <v>38</v>
      </c>
      <c r="E514" s="32">
        <v>1</v>
      </c>
      <c r="F514" s="7">
        <f>BASE!F521</f>
        <v>0</v>
      </c>
      <c r="G514" s="7">
        <f>BASE!G521</f>
        <v>10827</v>
      </c>
      <c r="H514" s="40">
        <f>BASE!H521*'FM-029 DEP26May25'!$H$949</f>
        <v>8753.7891669331839</v>
      </c>
      <c r="I514" s="7">
        <f>BASE!I521*'FM-029 DEP26May25'!$I$949</f>
        <v>6735.9642935860693</v>
      </c>
      <c r="J514" s="7">
        <f>BASE!J521*'FM-029 DEP26May25'!$J$949</f>
        <v>5442.868683242079</v>
      </c>
      <c r="K514" s="7">
        <f>BASE!K521*'FM-029 DEP26May25'!$K$949</f>
        <v>4726.6720516962841</v>
      </c>
      <c r="L514" s="7">
        <f>BASE!L521*'FM-029 DEP26May25'!$L$949</f>
        <v>6739.6923226244789</v>
      </c>
      <c r="M514" s="36">
        <f>BASE!M521*$M$949</f>
        <v>0</v>
      </c>
      <c r="N514" s="1">
        <f t="shared" si="44"/>
        <v>6</v>
      </c>
      <c r="O514" s="8">
        <f t="shared" si="47"/>
        <v>7204</v>
      </c>
      <c r="P514" s="9">
        <f t="shared" si="45"/>
        <v>7204</v>
      </c>
      <c r="Q514" s="40">
        <f t="array" ref="Q514">IFERROR(_xlfn.STDEV.P(IF((F514:M514&lt;&gt;0)*(F514:M514&lt;&gt;""), F514:M514)), 0)</f>
        <v>2049.4450925512706</v>
      </c>
      <c r="R514" s="11">
        <f t="shared" si="48"/>
        <v>28.448710335248066</v>
      </c>
      <c r="S514" s="12">
        <f t="shared" si="46"/>
        <v>71.551289664751934</v>
      </c>
      <c r="T514" s="37" t="str">
        <f t="shared" si="49"/>
        <v>ALTO</v>
      </c>
    </row>
    <row r="515" spans="2:20" ht="18" hidden="1">
      <c r="B515" s="27">
        <v>506</v>
      </c>
      <c r="C515" s="31" t="s">
        <v>554</v>
      </c>
      <c r="D515" s="32" t="s">
        <v>38</v>
      </c>
      <c r="E515" s="32">
        <v>1</v>
      </c>
      <c r="F515" s="7">
        <f>BASE!F522</f>
        <v>0</v>
      </c>
      <c r="G515" s="7">
        <f>BASE!G522</f>
        <v>458924</v>
      </c>
      <c r="H515" s="40">
        <f>BASE!H522*'FM-029 DEP26May25'!$H$949</f>
        <v>372943.38403768337</v>
      </c>
      <c r="I515" s="7">
        <f>BASE!I522*'FM-029 DEP26May25'!$I$949</f>
        <v>289517.15671148332</v>
      </c>
      <c r="J515" s="7">
        <f>BASE!J522*'FM-029 DEP26May25'!$J$949</f>
        <v>233114.08311641685</v>
      </c>
      <c r="K515" s="7">
        <f>BASE!K522*'FM-029 DEP26May25'!$K$949</f>
        <v>221443.81260096931</v>
      </c>
      <c r="L515" s="7">
        <f>BASE!L522*'FM-029 DEP26May25'!$L$949</f>
        <v>229759.62826361257</v>
      </c>
      <c r="M515" s="36">
        <f>BASE!M522*$M$949</f>
        <v>0</v>
      </c>
      <c r="N515" s="1">
        <f t="shared" si="44"/>
        <v>6</v>
      </c>
      <c r="O515" s="8">
        <f t="shared" si="47"/>
        <v>300950</v>
      </c>
      <c r="P515" s="9">
        <f t="shared" si="45"/>
        <v>300950</v>
      </c>
      <c r="Q515" s="40">
        <f t="array" ref="Q515">IFERROR(_xlfn.STDEV.P(IF((F515:M515&lt;&gt;0)*(F515:M515&lt;&gt;""), F515:M515)), 0)</f>
        <v>87807.133734754068</v>
      </c>
      <c r="R515" s="11">
        <f t="shared" si="48"/>
        <v>29.176651847401253</v>
      </c>
      <c r="S515" s="12">
        <f t="shared" si="46"/>
        <v>70.823348152598754</v>
      </c>
      <c r="T515" s="37" t="str">
        <f t="shared" si="49"/>
        <v>ALTO</v>
      </c>
    </row>
    <row r="516" spans="2:20" ht="18" hidden="1">
      <c r="B516" s="27">
        <v>507</v>
      </c>
      <c r="C516" s="33" t="s">
        <v>555</v>
      </c>
      <c r="D516" s="32" t="s">
        <v>38</v>
      </c>
      <c r="E516" s="32">
        <v>1</v>
      </c>
      <c r="F516" s="7">
        <f>BASE!F523</f>
        <v>0</v>
      </c>
      <c r="G516" s="7">
        <f>BASE!G523</f>
        <v>216011</v>
      </c>
      <c r="H516" s="40">
        <f>BASE!H523*'FM-029 DEP26May25'!$H$949</f>
        <v>184960.27854564413</v>
      </c>
      <c r="I516" s="7">
        <f>BASE!I523*'FM-029 DEP26May25'!$I$949</f>
        <v>156178.96627727573</v>
      </c>
      <c r="J516" s="7">
        <f>BASE!J523*'FM-029 DEP26May25'!$J$949</f>
        <v>120937.88708374473</v>
      </c>
      <c r="K516" s="7">
        <f>BASE!K523*'FM-029 DEP26May25'!$K$949</f>
        <v>0</v>
      </c>
      <c r="L516" s="7">
        <f>BASE!L523*'FM-029 DEP26May25'!$L$949</f>
        <v>150667.65214015337</v>
      </c>
      <c r="M516" s="36">
        <f>BASE!M523*$M$949</f>
        <v>0</v>
      </c>
      <c r="N516" s="1">
        <f t="shared" si="44"/>
        <v>5</v>
      </c>
      <c r="O516" s="8">
        <f t="shared" si="47"/>
        <v>165751</v>
      </c>
      <c r="P516" s="9">
        <f t="shared" si="45"/>
        <v>165751</v>
      </c>
      <c r="Q516" s="40">
        <f t="array" ref="Q516">IFERROR(_xlfn.STDEV.P(IF((F516:M516&lt;&gt;0)*(F516:M516&lt;&gt;""), F516:M516)), 0)</f>
        <v>32318.447622422576</v>
      </c>
      <c r="R516" s="11">
        <f t="shared" si="48"/>
        <v>19.498191638314445</v>
      </c>
      <c r="S516" s="12">
        <f t="shared" si="46"/>
        <v>80.501808361685562</v>
      </c>
      <c r="T516" s="37" t="str">
        <f t="shared" si="49"/>
        <v>ALTO</v>
      </c>
    </row>
    <row r="517" spans="2:20" ht="18" hidden="1">
      <c r="B517" s="27">
        <v>508</v>
      </c>
      <c r="C517" s="33" t="s">
        <v>556</v>
      </c>
      <c r="D517" s="32" t="s">
        <v>38</v>
      </c>
      <c r="E517" s="32">
        <v>1</v>
      </c>
      <c r="F517" s="7">
        <f>BASE!F524</f>
        <v>0</v>
      </c>
      <c r="G517" s="7"/>
      <c r="H517" s="40">
        <f>BASE!H524*'FM-029 DEP26May25'!$H$949</f>
        <v>112066.96589543211</v>
      </c>
      <c r="I517" s="7">
        <f>BASE!I524*'FM-029 DEP26May25'!$I$949</f>
        <v>96441.970465065009</v>
      </c>
      <c r="J517" s="7">
        <f>BASE!J524*'FM-029 DEP26May25'!$J$949</f>
        <v>63588.636567633075</v>
      </c>
      <c r="K517" s="7">
        <f>BASE!K524*'FM-029 DEP26May25'!$K$949</f>
        <v>0</v>
      </c>
      <c r="L517" s="7"/>
      <c r="M517" s="36">
        <f>BASE!M524*$M$949</f>
        <v>0</v>
      </c>
      <c r="N517" s="1">
        <f t="shared" si="44"/>
        <v>3</v>
      </c>
      <c r="O517" s="8">
        <f t="shared" si="47"/>
        <v>90699</v>
      </c>
      <c r="P517" s="9">
        <f t="shared" si="45"/>
        <v>90699</v>
      </c>
      <c r="Q517" s="40">
        <f t="array" ref="Q517">IFERROR(_xlfn.STDEV.P(IF((F517:M517&lt;&gt;0)*(F517:M517&lt;&gt;""), F517:M517)), 0)</f>
        <v>20203.493770439538</v>
      </c>
      <c r="R517" s="11">
        <f t="shared" si="48"/>
        <v>22.275321415274192</v>
      </c>
      <c r="S517" s="12">
        <f t="shared" si="46"/>
        <v>77.724678584725808</v>
      </c>
      <c r="T517" s="37" t="str">
        <f t="shared" si="49"/>
        <v>ALTO</v>
      </c>
    </row>
    <row r="518" spans="2:20" ht="18" hidden="1">
      <c r="B518" s="27">
        <v>509</v>
      </c>
      <c r="C518" s="33" t="s">
        <v>557</v>
      </c>
      <c r="D518" s="32" t="s">
        <v>38</v>
      </c>
      <c r="E518" s="32">
        <v>1</v>
      </c>
      <c r="F518" s="7">
        <f>BASE!F525</f>
        <v>0</v>
      </c>
      <c r="G518" s="7">
        <f>BASE!G525</f>
        <v>56608</v>
      </c>
      <c r="H518" s="40">
        <f>BASE!H525*'FM-029 DEP26May25'!$H$949</f>
        <v>70532.628749217809</v>
      </c>
      <c r="I518" s="7">
        <f>BASE!I525*'FM-029 DEP26May25'!$I$949</f>
        <v>87555.582984350884</v>
      </c>
      <c r="J518" s="7">
        <f>BASE!J525*'FM-029 DEP26May25'!$J$949</f>
        <v>78191.454986087439</v>
      </c>
      <c r="K518" s="7">
        <f>BASE!K525*'FM-029 DEP26May25'!$K$949</f>
        <v>0</v>
      </c>
      <c r="L518" s="7">
        <f>BASE!L525*'FM-029 DEP26May25'!$L$949</f>
        <v>87308.802290594977</v>
      </c>
      <c r="M518" s="36">
        <f>BASE!M525*$M$949</f>
        <v>0</v>
      </c>
      <c r="N518" s="1">
        <f t="shared" si="44"/>
        <v>5</v>
      </c>
      <c r="O518" s="8">
        <f t="shared" si="47"/>
        <v>76039</v>
      </c>
      <c r="P518" s="9">
        <f t="shared" si="45"/>
        <v>76039</v>
      </c>
      <c r="Q518" s="40">
        <f t="array" ref="Q518">IFERROR(_xlfn.STDEV.P(IF((F518:M518&lt;&gt;0)*(F518:M518&lt;&gt;""), F518:M518)), 0)</f>
        <v>11594.456215722375</v>
      </c>
      <c r="R518" s="11">
        <f t="shared" si="48"/>
        <v>15.248038790255494</v>
      </c>
      <c r="S518" s="12">
        <f t="shared" si="46"/>
        <v>84.751961209744508</v>
      </c>
      <c r="T518" s="37" t="str">
        <f t="shared" si="49"/>
        <v>ALTO</v>
      </c>
    </row>
    <row r="519" spans="2:20" ht="18" hidden="1">
      <c r="B519" s="27">
        <v>510</v>
      </c>
      <c r="C519" s="33" t="s">
        <v>558</v>
      </c>
      <c r="D519" s="32" t="s">
        <v>38</v>
      </c>
      <c r="E519" s="32">
        <v>1</v>
      </c>
      <c r="F519" s="7">
        <f>BASE!F526</f>
        <v>0</v>
      </c>
      <c r="G519" s="7">
        <f>BASE!G526</f>
        <v>92832</v>
      </c>
      <c r="H519" s="40">
        <f>BASE!H526*'FM-029 DEP26May25'!$H$949</f>
        <v>85608.047471042199</v>
      </c>
      <c r="I519" s="7">
        <f>BASE!I526*'FM-029 DEP26May25'!$I$949</f>
        <v>80053.55080449635</v>
      </c>
      <c r="J519" s="7">
        <f>BASE!J526*'FM-029 DEP26May25'!$J$949</f>
        <v>67172.964724890058</v>
      </c>
      <c r="K519" s="7">
        <f>BASE!K526*'FM-029 DEP26May25'!$K$949</f>
        <v>0</v>
      </c>
      <c r="L519" s="7">
        <f>BASE!L526*'FM-029 DEP26May25'!$L$949</f>
        <v>55347.300786178785</v>
      </c>
      <c r="M519" s="36">
        <f>BASE!M526*$M$949</f>
        <v>0</v>
      </c>
      <c r="N519" s="1">
        <f t="shared" si="44"/>
        <v>5</v>
      </c>
      <c r="O519" s="8">
        <f t="shared" si="47"/>
        <v>76203</v>
      </c>
      <c r="P519" s="9">
        <f t="shared" si="45"/>
        <v>76203</v>
      </c>
      <c r="Q519" s="40">
        <f t="array" ref="Q519">IFERROR(_xlfn.STDEV.P(IF((F519:M519&lt;&gt;0)*(F519:M519&lt;&gt;""), F519:M519)), 0)</f>
        <v>13388.853774236819</v>
      </c>
      <c r="R519" s="11">
        <f t="shared" si="48"/>
        <v>17.569982512810281</v>
      </c>
      <c r="S519" s="12">
        <f t="shared" si="46"/>
        <v>82.430017487189716</v>
      </c>
      <c r="T519" s="37" t="str">
        <f t="shared" si="49"/>
        <v>ALTO</v>
      </c>
    </row>
    <row r="520" spans="2:20" ht="30" hidden="1">
      <c r="B520" s="27">
        <v>511</v>
      </c>
      <c r="C520" s="31" t="s">
        <v>559</v>
      </c>
      <c r="D520" s="32" t="s">
        <v>38</v>
      </c>
      <c r="E520" s="32">
        <v>1</v>
      </c>
      <c r="F520" s="7">
        <f>BASE!F527</f>
        <v>0</v>
      </c>
      <c r="G520" s="7"/>
      <c r="H520" s="40"/>
      <c r="I520" s="7">
        <v>3852043.6014987873</v>
      </c>
      <c r="J520" s="7">
        <v>3761951.5303832693</v>
      </c>
      <c r="K520" s="7">
        <v>3477997.1728594508</v>
      </c>
      <c r="L520" s="7">
        <v>2019151.5286809669</v>
      </c>
      <c r="M520" s="36">
        <f>BASE!M527*$M$949</f>
        <v>0</v>
      </c>
      <c r="N520" s="1">
        <f t="shared" ref="N520:N583" si="50">COUNTIF(F520:M520,"&gt;0")</f>
        <v>4</v>
      </c>
      <c r="O520" s="8">
        <f t="shared" si="47"/>
        <v>3277786</v>
      </c>
      <c r="P520" s="9">
        <f t="shared" ref="P520:P583" si="51">IFERROR(ROUND(+O520*E520,0),0)</f>
        <v>3277786</v>
      </c>
      <c r="Q520" s="40">
        <f t="array" ref="Q520">IFERROR(_xlfn.STDEV.P(IF((F520:M520&lt;&gt;0)*(F520:M520&lt;&gt;""), F520:M520)), 0)</f>
        <v>739667.71252717637</v>
      </c>
      <c r="R520" s="11">
        <f t="shared" si="48"/>
        <v>22.566076996093592</v>
      </c>
      <c r="S520" s="12">
        <f t="shared" ref="S520:S583" si="52">IFERROR(100-R520,0)</f>
        <v>77.433923003906415</v>
      </c>
      <c r="T520" s="37" t="str">
        <f t="shared" si="49"/>
        <v>ALTO</v>
      </c>
    </row>
    <row r="521" spans="2:20" ht="18" hidden="1">
      <c r="B521" s="27">
        <v>512</v>
      </c>
      <c r="C521" s="33" t="s">
        <v>560</v>
      </c>
      <c r="D521" s="32" t="s">
        <v>38</v>
      </c>
      <c r="E521" s="32">
        <v>1</v>
      </c>
      <c r="F521" s="7">
        <f>BASE!F528</f>
        <v>0</v>
      </c>
      <c r="G521" s="7">
        <f>BASE!G528</f>
        <v>3707095</v>
      </c>
      <c r="H521" s="40">
        <f>BASE!H528*'FM-029 DEP26May25'!$H$949</f>
        <v>3208858.367888201</v>
      </c>
      <c r="I521" s="7">
        <f>BASE!I528*'FM-029 DEP26May25'!$I$949</f>
        <v>2753514.2054220848</v>
      </c>
      <c r="J521" s="7">
        <f>BASE!J528*'FM-029 DEP26May25'!$J$949</f>
        <v>2115550.1301498972</v>
      </c>
      <c r="K521" s="7">
        <f>BASE!K528*'FM-029 DEP26May25'!$K$949</f>
        <v>0</v>
      </c>
      <c r="L521" s="7">
        <f>BASE!L528*'FM-029 DEP26May25'!$L$949</f>
        <v>2272661.5742987483</v>
      </c>
      <c r="M521" s="36">
        <f>BASE!M528*$M$949</f>
        <v>0</v>
      </c>
      <c r="N521" s="1">
        <f t="shared" si="50"/>
        <v>5</v>
      </c>
      <c r="O521" s="8">
        <f t="shared" ref="O521:O584" si="53">IFERROR(ROUND(AVERAGEIF(F521:M521,"&gt;0"),0),0)</f>
        <v>2811536</v>
      </c>
      <c r="P521" s="9">
        <f t="shared" si="51"/>
        <v>2811536</v>
      </c>
      <c r="Q521" s="40">
        <f t="array" ref="Q521">IFERROR(_xlfn.STDEV.P(IF((F521:M521&lt;&gt;0)*(F521:M521&lt;&gt;""), F521:M521)), 0)</f>
        <v>589582.8173983841</v>
      </c>
      <c r="R521" s="11">
        <f t="shared" si="48"/>
        <v>20.970132247937929</v>
      </c>
      <c r="S521" s="12">
        <f t="shared" si="52"/>
        <v>79.029867752062074</v>
      </c>
      <c r="T521" s="37" t="str">
        <f t="shared" si="49"/>
        <v>ALTO</v>
      </c>
    </row>
    <row r="522" spans="2:20" ht="18" hidden="1">
      <c r="B522" s="27">
        <v>513</v>
      </c>
      <c r="C522" s="33" t="s">
        <v>561</v>
      </c>
      <c r="D522" s="32" t="s">
        <v>38</v>
      </c>
      <c r="E522" s="32">
        <v>1</v>
      </c>
      <c r="F522" s="7">
        <f>BASE!F529</f>
        <v>0</v>
      </c>
      <c r="G522" s="7"/>
      <c r="H522" s="40">
        <f>BASE!H529*'FM-029 DEP26May25'!$H$949</f>
        <v>175138.32458583047</v>
      </c>
      <c r="I522" s="7">
        <f>BASE!I529*'FM-029 DEP26May25'!$I$949</f>
        <v>135984.11284990079</v>
      </c>
      <c r="J522" s="7">
        <f>BASE!J529*'FM-029 DEP26May25'!$J$949</f>
        <v>97838.883403644213</v>
      </c>
      <c r="K522" s="7">
        <f>BASE!K529*'FM-029 DEP26May25'!$K$949</f>
        <v>115483.71567043618</v>
      </c>
      <c r="L522" s="7"/>
      <c r="M522" s="36">
        <f>BASE!M529*$M$949</f>
        <v>0</v>
      </c>
      <c r="N522" s="1">
        <f t="shared" si="50"/>
        <v>4</v>
      </c>
      <c r="O522" s="8">
        <f t="shared" si="53"/>
        <v>131111</v>
      </c>
      <c r="P522" s="9">
        <f t="shared" si="51"/>
        <v>131111</v>
      </c>
      <c r="Q522" s="40">
        <f t="array" ref="Q522">IFERROR(_xlfn.STDEV.P(IF((F522:M522&lt;&gt;0)*(F522:M522&lt;&gt;""), F522:M522)), 0)</f>
        <v>28781.062771742279</v>
      </c>
      <c r="R522" s="11">
        <f t="shared" si="48"/>
        <v>21.951676649359918</v>
      </c>
      <c r="S522" s="12">
        <f t="shared" si="52"/>
        <v>78.048323350640089</v>
      </c>
      <c r="T522" s="37" t="str">
        <f t="shared" si="49"/>
        <v>ALTO</v>
      </c>
    </row>
    <row r="523" spans="2:20" ht="30" hidden="1">
      <c r="B523" s="27">
        <v>514</v>
      </c>
      <c r="C523" s="31" t="s">
        <v>562</v>
      </c>
      <c r="D523" s="32" t="s">
        <v>38</v>
      </c>
      <c r="E523" s="32">
        <v>1</v>
      </c>
      <c r="F523" s="7">
        <f>BASE!F530</f>
        <v>0</v>
      </c>
      <c r="G523" s="7">
        <f>BASE!G530</f>
        <v>685179</v>
      </c>
      <c r="H523" s="40">
        <f>BASE!H530*'FM-029 DEP26May25'!$H$949</f>
        <v>578109.44900924689</v>
      </c>
      <c r="I523" s="7">
        <f>BASE!I530*'FM-029 DEP26May25'!$I$949</f>
        <v>477268.98611417232</v>
      </c>
      <c r="J523" s="7">
        <f>BASE!J530*'FM-029 DEP26May25'!$J$949</f>
        <v>484680.81859797152</v>
      </c>
      <c r="K523" s="7">
        <f>BASE!K530*'FM-029 DEP26May25'!$K$949</f>
        <v>0</v>
      </c>
      <c r="L523" s="7"/>
      <c r="M523" s="36">
        <f>BASE!M530*$M$949</f>
        <v>0</v>
      </c>
      <c r="N523" s="1">
        <f t="shared" si="50"/>
        <v>4</v>
      </c>
      <c r="O523" s="8">
        <f t="shared" si="53"/>
        <v>556310</v>
      </c>
      <c r="P523" s="9">
        <f t="shared" si="51"/>
        <v>556310</v>
      </c>
      <c r="Q523" s="40">
        <f t="array" ref="Q523">IFERROR(_xlfn.STDEV.P(IF((F523:M523&lt;&gt;0)*(F523:M523&lt;&gt;""), F523:M523)), 0)</f>
        <v>84351.43247415623</v>
      </c>
      <c r="R523" s="11">
        <f t="shared" si="48"/>
        <v>15.162666943638662</v>
      </c>
      <c r="S523" s="12">
        <f t="shared" si="52"/>
        <v>84.837333056361331</v>
      </c>
      <c r="T523" s="37" t="str">
        <f t="shared" si="49"/>
        <v>ALTO</v>
      </c>
    </row>
    <row r="524" spans="2:20" ht="18" hidden="1">
      <c r="B524" s="27">
        <v>515</v>
      </c>
      <c r="C524" s="33" t="s">
        <v>563</v>
      </c>
      <c r="D524" s="32" t="s">
        <v>38</v>
      </c>
      <c r="E524" s="32">
        <v>1</v>
      </c>
      <c r="F524" s="7">
        <f>BASE!F531</f>
        <v>0</v>
      </c>
      <c r="G524" s="7">
        <f>BASE!G531</f>
        <v>6175003</v>
      </c>
      <c r="H524" s="40">
        <f>BASE!H531*'FM-029 DEP26May25'!$H$949</f>
        <v>5361954.964199123</v>
      </c>
      <c r="I524" s="7">
        <f>BASE!I531*'FM-029 DEP26May25'!$I$949</f>
        <v>4622269.986775402</v>
      </c>
      <c r="J524" s="7"/>
      <c r="K524" s="7">
        <f>BASE!K531*'FM-029 DEP26May25'!$K$949</f>
        <v>0</v>
      </c>
      <c r="L524" s="7"/>
      <c r="M524" s="36">
        <f>BASE!M531*$M$949</f>
        <v>0</v>
      </c>
      <c r="N524" s="1">
        <f t="shared" si="50"/>
        <v>3</v>
      </c>
      <c r="O524" s="8">
        <f t="shared" si="53"/>
        <v>5386409</v>
      </c>
      <c r="P524" s="9">
        <f t="shared" si="51"/>
        <v>5386409</v>
      </c>
      <c r="Q524" s="40">
        <f t="array" ref="Q524">IFERROR(_xlfn.STDEV.P(IF((F524:M524&lt;&gt;0)*(F524:M524&lt;&gt;""), F524:M524)), 0)</f>
        <v>634136.40179236955</v>
      </c>
      <c r="R524" s="11">
        <f t="shared" si="48"/>
        <v>11.772897338326324</v>
      </c>
      <c r="S524" s="12">
        <f t="shared" si="52"/>
        <v>88.227102661673683</v>
      </c>
      <c r="T524" s="37" t="str">
        <f t="shared" si="49"/>
        <v>ALTO</v>
      </c>
    </row>
    <row r="525" spans="2:20" ht="18" hidden="1">
      <c r="B525" s="27">
        <v>516</v>
      </c>
      <c r="C525" s="33" t="s">
        <v>564</v>
      </c>
      <c r="D525" s="32" t="s">
        <v>38</v>
      </c>
      <c r="E525" s="32">
        <v>1</v>
      </c>
      <c r="F525" s="7">
        <f>BASE!F532</f>
        <v>0</v>
      </c>
      <c r="G525" s="7">
        <f>BASE!G532</f>
        <v>10791387</v>
      </c>
      <c r="H525" s="40">
        <f>BASE!H532*'FM-029 DEP26May25'!$H$949</f>
        <v>8768599.5298932046</v>
      </c>
      <c r="I525" s="7">
        <f>BASE!I532*'FM-029 DEP26May25'!$I$949</f>
        <v>6805739.4952611849</v>
      </c>
      <c r="J525" s="7"/>
      <c r="K525" s="7">
        <f>BASE!K532*'FM-029 DEP26May25'!$K$949</f>
        <v>0</v>
      </c>
      <c r="L525" s="7"/>
      <c r="M525" s="36">
        <f>BASE!M532*$M$949</f>
        <v>0</v>
      </c>
      <c r="N525" s="1">
        <f t="shared" si="50"/>
        <v>3</v>
      </c>
      <c r="O525" s="8">
        <f t="shared" si="53"/>
        <v>8788575</v>
      </c>
      <c r="P525" s="9">
        <f t="shared" si="51"/>
        <v>8788575</v>
      </c>
      <c r="Q525" s="40">
        <f t="array" ref="Q525">IFERROR(_xlfn.STDEV.P(IF((F525:M525&lt;&gt;0)*(F525:M525&lt;&gt;""), F525:M525)), 0)</f>
        <v>1627195.0882425928</v>
      </c>
      <c r="R525" s="11">
        <f t="shared" si="48"/>
        <v>18.514891074407316</v>
      </c>
      <c r="S525" s="12">
        <f t="shared" si="52"/>
        <v>81.485108925592684</v>
      </c>
      <c r="T525" s="37" t="str">
        <f t="shared" si="49"/>
        <v>ALTO</v>
      </c>
    </row>
    <row r="526" spans="2:20" ht="18" hidden="1">
      <c r="B526" s="27">
        <v>517</v>
      </c>
      <c r="C526" s="31" t="s">
        <v>565</v>
      </c>
      <c r="D526" s="32" t="s">
        <v>38</v>
      </c>
      <c r="E526" s="32">
        <v>1</v>
      </c>
      <c r="F526" s="7">
        <f>BASE!F533</f>
        <v>0</v>
      </c>
      <c r="G526" s="7">
        <f>BASE!G533</f>
        <v>345517</v>
      </c>
      <c r="H526" s="40">
        <f>BASE!H533*'FM-029 DEP26May25'!$H$949</f>
        <v>281506.0952434123</v>
      </c>
      <c r="I526" s="7">
        <f>BASE!I533*'FM-029 DEP26May25'!$I$949</f>
        <v>219498.55190654614</v>
      </c>
      <c r="J526" s="7">
        <f>BASE!J533*'FM-029 DEP26May25'!$J$949</f>
        <v>176826.85575801096</v>
      </c>
      <c r="K526" s="7">
        <f>BASE!K533*'FM-029 DEP26May25'!$K$949</f>
        <v>168008.3844911147</v>
      </c>
      <c r="L526" s="7">
        <f>BASE!L533*'FM-029 DEP26May25'!$L$949</f>
        <v>174317.58419877707</v>
      </c>
      <c r="M526" s="36">
        <f>BASE!M533*$M$949</f>
        <v>0</v>
      </c>
      <c r="N526" s="1">
        <f t="shared" si="50"/>
        <v>6</v>
      </c>
      <c r="O526" s="8">
        <f t="shared" si="53"/>
        <v>227612</v>
      </c>
      <c r="P526" s="9">
        <f t="shared" si="51"/>
        <v>227612</v>
      </c>
      <c r="Q526" s="40">
        <f t="array" ref="Q526">IFERROR(_xlfn.STDEV.P(IF((F526:M526&lt;&gt;0)*(F526:M526&lt;&gt;""), F526:M526)), 0)</f>
        <v>65630.286681096171</v>
      </c>
      <c r="R526" s="11">
        <f t="shared" si="48"/>
        <v>28.834282323030497</v>
      </c>
      <c r="S526" s="12">
        <f t="shared" si="52"/>
        <v>71.165717676969507</v>
      </c>
      <c r="T526" s="37" t="str">
        <f t="shared" si="49"/>
        <v>ALTO</v>
      </c>
    </row>
    <row r="527" spans="2:20" ht="18" hidden="1">
      <c r="B527" s="27">
        <v>518</v>
      </c>
      <c r="C527" s="33" t="s">
        <v>566</v>
      </c>
      <c r="D527" s="32" t="s">
        <v>38</v>
      </c>
      <c r="E527" s="32">
        <v>1</v>
      </c>
      <c r="F527" s="7">
        <f>BASE!F534</f>
        <v>0</v>
      </c>
      <c r="G527" s="7"/>
      <c r="H527" s="40">
        <f>BASE!H534*'FM-029 DEP26May25'!$H$949</f>
        <v>421641.17578001803</v>
      </c>
      <c r="I527" s="7">
        <f>BASE!I534*'FM-029 DEP26May25'!$I$949</f>
        <v>298217.73198148556</v>
      </c>
      <c r="J527" s="7">
        <f>BASE!J534*'FM-029 DEP26May25'!$J$949</f>
        <v>246920.38416659189</v>
      </c>
      <c r="K527" s="7"/>
      <c r="L527" s="7"/>
      <c r="M527" s="36">
        <f>BASE!M534*$M$949</f>
        <v>0</v>
      </c>
      <c r="N527" s="1">
        <f t="shared" si="50"/>
        <v>3</v>
      </c>
      <c r="O527" s="8">
        <f t="shared" si="53"/>
        <v>322260</v>
      </c>
      <c r="P527" s="9">
        <f t="shared" si="51"/>
        <v>322260</v>
      </c>
      <c r="Q527" s="40">
        <f t="array" ref="Q527">IFERROR(_xlfn.STDEV.P(IF((F527:M527&lt;&gt;0)*(F527:M527&lt;&gt;""), F527:M527)), 0)</f>
        <v>73327.362934199235</v>
      </c>
      <c r="R527" s="11">
        <f t="shared" si="48"/>
        <v>22.754100085086336</v>
      </c>
      <c r="S527" s="12">
        <f t="shared" si="52"/>
        <v>77.245899914913664</v>
      </c>
      <c r="T527" s="37" t="str">
        <f t="shared" si="49"/>
        <v>ALTO</v>
      </c>
    </row>
    <row r="528" spans="2:20" ht="18" hidden="1">
      <c r="B528" s="27">
        <v>519</v>
      </c>
      <c r="C528" s="33" t="s">
        <v>567</v>
      </c>
      <c r="D528" s="32" t="s">
        <v>38</v>
      </c>
      <c r="E528" s="32">
        <v>1</v>
      </c>
      <c r="F528" s="7">
        <f>BASE!F535</f>
        <v>0</v>
      </c>
      <c r="G528" s="7">
        <f>BASE!G535</f>
        <v>1809027</v>
      </c>
      <c r="H528" s="40">
        <f>BASE!H535*'FM-029 DEP26May25'!$H$949</f>
        <v>1570837.5851880691</v>
      </c>
      <c r="I528" s="7">
        <f>BASE!I535*'FM-029 DEP26May25'!$I$949</f>
        <v>1354139.6275071632</v>
      </c>
      <c r="J528" s="7">
        <f>BASE!J535*'FM-029 DEP26May25'!$J$949</f>
        <v>1067598.7792837268</v>
      </c>
      <c r="K528" s="7">
        <f>BASE!K535*'FM-029 DEP26May25'!$K$949</f>
        <v>909020.69466882071</v>
      </c>
      <c r="L528" s="7">
        <f>BASE!L535*'FM-029 DEP26May25'!$L$949</f>
        <v>1288066.4544307485</v>
      </c>
      <c r="M528" s="36">
        <f>BASE!M535*$M$949</f>
        <v>0</v>
      </c>
      <c r="N528" s="1">
        <f t="shared" si="50"/>
        <v>6</v>
      </c>
      <c r="O528" s="8">
        <f t="shared" si="53"/>
        <v>1333115</v>
      </c>
      <c r="P528" s="9">
        <f t="shared" si="51"/>
        <v>1333115</v>
      </c>
      <c r="Q528" s="40">
        <f t="array" ref="Q528">IFERROR(_xlfn.STDEV.P(IF((F528:M528&lt;&gt;0)*(F528:M528&lt;&gt;""), F528:M528)), 0)</f>
        <v>298839.56368760811</v>
      </c>
      <c r="R528" s="11">
        <f t="shared" si="48"/>
        <v>22.416638001043278</v>
      </c>
      <c r="S528" s="12">
        <f t="shared" si="52"/>
        <v>77.583361998956718</v>
      </c>
      <c r="T528" s="37" t="str">
        <f t="shared" si="49"/>
        <v>ALTO</v>
      </c>
    </row>
    <row r="529" spans="2:20" ht="18" hidden="1">
      <c r="B529" s="27">
        <v>520</v>
      </c>
      <c r="C529" s="33" t="s">
        <v>568</v>
      </c>
      <c r="D529" s="32" t="s">
        <v>38</v>
      </c>
      <c r="E529" s="32">
        <v>1</v>
      </c>
      <c r="F529" s="7">
        <f>BASE!F536</f>
        <v>0</v>
      </c>
      <c r="G529" s="7"/>
      <c r="H529" s="40">
        <f>BASE!H536*'FM-029 DEP26May25'!$H$949</f>
        <v>24987109.444140304</v>
      </c>
      <c r="I529" s="7">
        <f>BASE!I536*'FM-029 DEP26May25'!$I$949</f>
        <v>21540121.880096979</v>
      </c>
      <c r="J529" s="7">
        <f>BASE!J536*'FM-029 DEP26May25'!$J$949</f>
        <v>20021924.333542772</v>
      </c>
      <c r="K529" s="7"/>
      <c r="L529" s="7"/>
      <c r="M529" s="36">
        <f>BASE!M536*$M$949</f>
        <v>0</v>
      </c>
      <c r="N529" s="1">
        <f t="shared" si="50"/>
        <v>3</v>
      </c>
      <c r="O529" s="8">
        <f t="shared" si="53"/>
        <v>22183052</v>
      </c>
      <c r="P529" s="9">
        <f t="shared" si="51"/>
        <v>22183052</v>
      </c>
      <c r="Q529" s="40">
        <f t="array" ref="Q529">IFERROR(_xlfn.STDEV.P(IF((F529:M529&lt;&gt;0)*(F529:M529&lt;&gt;""), F529:M529)), 0)</f>
        <v>2077383.7777233166</v>
      </c>
      <c r="R529" s="11">
        <f t="shared" si="48"/>
        <v>9.3647338415079968</v>
      </c>
      <c r="S529" s="12">
        <f t="shared" si="52"/>
        <v>90.635266158492001</v>
      </c>
      <c r="T529" s="37" t="str">
        <f t="shared" si="49"/>
        <v>ALTO</v>
      </c>
    </row>
    <row r="530" spans="2:20" ht="18">
      <c r="B530" s="27">
        <v>521</v>
      </c>
      <c r="C530" s="33" t="s">
        <v>569</v>
      </c>
      <c r="D530" s="32" t="s">
        <v>570</v>
      </c>
      <c r="E530" s="32">
        <v>1</v>
      </c>
      <c r="F530" s="7">
        <f>BASE!F537</f>
        <v>0</v>
      </c>
      <c r="G530" s="7">
        <f>BASE!G537</f>
        <v>29364</v>
      </c>
      <c r="H530" s="40">
        <f>BASE!H537*'FM-029 DEP26May25'!$H$949</f>
        <v>28352.032048946669</v>
      </c>
      <c r="I530" s="7">
        <f>BASE!I537*'FM-029 DEP26May25'!$I$949</f>
        <v>0</v>
      </c>
      <c r="J530" s="7">
        <f>BASE!J537*'FM-029 DEP26May25'!$J$949</f>
        <v>0</v>
      </c>
      <c r="K530" s="7">
        <f>BASE!K537*'FM-029 DEP26May25'!$K$949</f>
        <v>0</v>
      </c>
      <c r="L530" s="7">
        <f>BASE!L537*'FM-029 DEP26May25'!$L$949</f>
        <v>0</v>
      </c>
      <c r="M530" s="36">
        <f>BASE!M537*$M$949</f>
        <v>0</v>
      </c>
      <c r="N530" s="1">
        <f t="shared" si="50"/>
        <v>2</v>
      </c>
      <c r="O530" s="8">
        <f t="shared" si="53"/>
        <v>28858</v>
      </c>
      <c r="P530" s="9">
        <f t="shared" si="51"/>
        <v>28858</v>
      </c>
      <c r="Q530" s="40">
        <f t="array" ref="Q530">IFERROR(_xlfn.STDEV.P(IF((F530:M530&lt;&gt;0)*(F530:M530&lt;&gt;""), F530:M530)), 0)</f>
        <v>505.98397552666574</v>
      </c>
      <c r="R530" s="11">
        <f t="shared" si="48"/>
        <v>1.7533577362487551</v>
      </c>
      <c r="S530" s="12">
        <f t="shared" si="52"/>
        <v>98.246642263751241</v>
      </c>
      <c r="T530" s="37" t="str">
        <f t="shared" si="49"/>
        <v>ALTO</v>
      </c>
    </row>
    <row r="531" spans="2:20" ht="18">
      <c r="B531" s="27">
        <v>522</v>
      </c>
      <c r="C531" s="33" t="s">
        <v>571</v>
      </c>
      <c r="D531" s="32" t="s">
        <v>570</v>
      </c>
      <c r="E531" s="32">
        <v>1</v>
      </c>
      <c r="F531" s="7">
        <f>BASE!F538</f>
        <v>0</v>
      </c>
      <c r="G531" s="7">
        <f>BASE!G538</f>
        <v>89691</v>
      </c>
      <c r="H531" s="40">
        <f>BASE!H538*'FM-029 DEP26May25'!$H$949</f>
        <v>60051.50989863032</v>
      </c>
      <c r="I531" s="7">
        <f>BASE!I538*'FM-029 DEP26May25'!$I$949</f>
        <v>0</v>
      </c>
      <c r="J531" s="7">
        <f>BASE!J538*'FM-029 DEP26May25'!$J$949</f>
        <v>0</v>
      </c>
      <c r="K531" s="7">
        <f>BASE!K538*'FM-029 DEP26May25'!$K$949</f>
        <v>0</v>
      </c>
      <c r="L531" s="7">
        <f>BASE!L538*'FM-029 DEP26May25'!$L$949</f>
        <v>0</v>
      </c>
      <c r="M531" s="36">
        <f>BASE!M538*$M$949</f>
        <v>0</v>
      </c>
      <c r="N531" s="1">
        <f t="shared" si="50"/>
        <v>2</v>
      </c>
      <c r="O531" s="8">
        <f t="shared" si="53"/>
        <v>74871</v>
      </c>
      <c r="P531" s="9">
        <f t="shared" si="51"/>
        <v>74871</v>
      </c>
      <c r="Q531" s="40">
        <f t="array" ref="Q531">IFERROR(_xlfn.STDEV.P(IF((F531:M531&lt;&gt;0)*(F531:M531&lt;&gt;""), F531:M531)), 0)</f>
        <v>14819.745050684851</v>
      </c>
      <c r="R531" s="11">
        <f t="shared" si="48"/>
        <v>19.793705240593624</v>
      </c>
      <c r="S531" s="12">
        <f t="shared" si="52"/>
        <v>80.206294759406376</v>
      </c>
      <c r="T531" s="37" t="str">
        <f t="shared" si="49"/>
        <v>ALTO</v>
      </c>
    </row>
    <row r="532" spans="2:20" ht="18">
      <c r="B532" s="27">
        <v>523</v>
      </c>
      <c r="C532" s="33" t="s">
        <v>572</v>
      </c>
      <c r="D532" s="32" t="s">
        <v>570</v>
      </c>
      <c r="E532" s="32">
        <v>1</v>
      </c>
      <c r="F532" s="7">
        <f>BASE!F539</f>
        <v>0</v>
      </c>
      <c r="G532" s="7">
        <f>BASE!G539</f>
        <v>97733</v>
      </c>
      <c r="H532" s="40">
        <f>BASE!H539*'FM-029 DEP26May25'!$H$949</f>
        <v>64186.181239101708</v>
      </c>
      <c r="I532" s="7">
        <f>BASE!I539*'FM-029 DEP26May25'!$I$949</f>
        <v>0</v>
      </c>
      <c r="J532" s="7">
        <f>BASE!J539*'FM-029 DEP26May25'!$J$949</f>
        <v>0</v>
      </c>
      <c r="K532" s="7">
        <f>BASE!K539*'FM-029 DEP26May25'!$K$949</f>
        <v>0</v>
      </c>
      <c r="L532" s="7">
        <f>BASE!L539*'FM-029 DEP26May25'!$L$949</f>
        <v>0</v>
      </c>
      <c r="M532" s="36">
        <f>BASE!M539*$M$949</f>
        <v>0</v>
      </c>
      <c r="N532" s="1">
        <f t="shared" si="50"/>
        <v>2</v>
      </c>
      <c r="O532" s="8">
        <f t="shared" si="53"/>
        <v>80960</v>
      </c>
      <c r="P532" s="9">
        <f t="shared" si="51"/>
        <v>80960</v>
      </c>
      <c r="Q532" s="40">
        <f t="array" ref="Q532">IFERROR(_xlfn.STDEV.P(IF((F532:M532&lt;&gt;0)*(F532:M532&lt;&gt;""), F532:M532)), 0)</f>
        <v>16773.409380449124</v>
      </c>
      <c r="R532" s="11">
        <f t="shared" si="48"/>
        <v>20.718143997590321</v>
      </c>
      <c r="S532" s="12">
        <f t="shared" si="52"/>
        <v>79.281856002409683</v>
      </c>
      <c r="T532" s="37" t="str">
        <f t="shared" si="49"/>
        <v>ALTO</v>
      </c>
    </row>
    <row r="533" spans="2:20" ht="18" hidden="1">
      <c r="B533" s="27">
        <v>524</v>
      </c>
      <c r="C533" s="33" t="s">
        <v>573</v>
      </c>
      <c r="D533" s="32" t="s">
        <v>38</v>
      </c>
      <c r="E533" s="32">
        <v>1</v>
      </c>
      <c r="F533" s="7">
        <f>BASE!F540</f>
        <v>0</v>
      </c>
      <c r="G533" s="7">
        <f>BASE!G540</f>
        <v>2763158</v>
      </c>
      <c r="H533" s="40">
        <f>BASE!H540*'FM-029 DEP26May25'!$H$949</f>
        <v>2245251.6203702982</v>
      </c>
      <c r="I533" s="7">
        <f>BASE!I540*'FM-029 DEP26May25'!$I$949</f>
        <v>1742692.5192858716</v>
      </c>
      <c r="J533" s="7"/>
      <c r="K533" s="7"/>
      <c r="L533" s="7"/>
      <c r="M533" s="36">
        <f>BASE!M540*$M$949</f>
        <v>0</v>
      </c>
      <c r="N533" s="1">
        <f t="shared" si="50"/>
        <v>3</v>
      </c>
      <c r="O533" s="8">
        <f t="shared" si="53"/>
        <v>2250367</v>
      </c>
      <c r="P533" s="9">
        <f t="shared" si="51"/>
        <v>2250367</v>
      </c>
      <c r="Q533" s="40">
        <f t="array" ref="Q533">IFERROR(_xlfn.STDEV.P(IF((F533:M533&lt;&gt;0)*(F533:M533&lt;&gt;""), F533:M533)), 0)</f>
        <v>416618.99266903318</v>
      </c>
      <c r="R533" s="11">
        <f t="shared" si="48"/>
        <v>18.513379936207436</v>
      </c>
      <c r="S533" s="12">
        <f t="shared" si="52"/>
        <v>81.486620063792572</v>
      </c>
      <c r="T533" s="37" t="str">
        <f t="shared" si="49"/>
        <v>ALTO</v>
      </c>
    </row>
    <row r="534" spans="2:20" ht="18" hidden="1">
      <c r="B534" s="27">
        <v>525</v>
      </c>
      <c r="C534" s="31" t="s">
        <v>574</v>
      </c>
      <c r="D534" s="32" t="s">
        <v>570</v>
      </c>
      <c r="E534" s="32">
        <v>1</v>
      </c>
      <c r="F534" s="7">
        <f>BASE!F541</f>
        <v>0</v>
      </c>
      <c r="G534" s="7">
        <f>BASE!G541</f>
        <v>58884</v>
      </c>
      <c r="H534" s="40">
        <f>BASE!H541*'FM-029 DEP26May25'!$H$949</f>
        <v>48419.830643815614</v>
      </c>
      <c r="I534" s="7">
        <f>BASE!I541*'FM-029 DEP26May25'!$I$949</f>
        <v>38346.859158033942</v>
      </c>
      <c r="J534" s="7">
        <f>BASE!J541*'FM-029 DEP26May25'!$J$949</f>
        <v>26948.837626783952</v>
      </c>
      <c r="K534" s="7">
        <f>BASE!K541*'FM-029 DEP26May25'!$K$949</f>
        <v>0</v>
      </c>
      <c r="L534" s="7">
        <f>BASE!L541*'FM-029 DEP26May25'!$L$949</f>
        <v>0</v>
      </c>
      <c r="M534" s="36">
        <f>BASE!M541*$M$949</f>
        <v>0</v>
      </c>
      <c r="N534" s="1">
        <f t="shared" si="50"/>
        <v>4</v>
      </c>
      <c r="O534" s="8">
        <f t="shared" si="53"/>
        <v>43150</v>
      </c>
      <c r="P534" s="9">
        <f t="shared" si="51"/>
        <v>43150</v>
      </c>
      <c r="Q534" s="40">
        <f t="array" ref="Q534">IFERROR(_xlfn.STDEV.P(IF((F534:M534&lt;&gt;0)*(F534:M534&lt;&gt;""), F534:M534)), 0)</f>
        <v>11841.428283253483</v>
      </c>
      <c r="R534" s="11">
        <f t="shared" si="48"/>
        <v>27.44247574334527</v>
      </c>
      <c r="S534" s="12">
        <f t="shared" si="52"/>
        <v>72.55752425665473</v>
      </c>
      <c r="T534" s="37" t="str">
        <f t="shared" si="49"/>
        <v>ALTO</v>
      </c>
    </row>
    <row r="535" spans="2:20" ht="18" hidden="1">
      <c r="B535" s="27">
        <v>526</v>
      </c>
      <c r="C535" s="33" t="s">
        <v>575</v>
      </c>
      <c r="D535" s="32" t="s">
        <v>38</v>
      </c>
      <c r="E535" s="32">
        <v>1</v>
      </c>
      <c r="F535" s="7">
        <f>BASE!F542</f>
        <v>0</v>
      </c>
      <c r="G535" s="7"/>
      <c r="H535" s="40">
        <f>BASE!H542*'FM-029 DEP26May25'!$H$949</f>
        <v>41862.926873392193</v>
      </c>
      <c r="I535" s="7">
        <f>BASE!I542*'FM-029 DEP26May25'!$I$949</f>
        <v>32204.189993387699</v>
      </c>
      <c r="J535" s="7">
        <f>BASE!J542*'FM-029 DEP26May25'!$J$949</f>
        <v>26152.320258504624</v>
      </c>
      <c r="K535" s="7">
        <f>BASE!K542*'FM-029 DEP26May25'!$K$949</f>
        <v>33504.135702746367</v>
      </c>
      <c r="L535" s="7"/>
      <c r="M535" s="36">
        <f>BASE!M542*$M$949</f>
        <v>0</v>
      </c>
      <c r="N535" s="1">
        <f t="shared" si="50"/>
        <v>4</v>
      </c>
      <c r="O535" s="8">
        <f t="shared" si="53"/>
        <v>33431</v>
      </c>
      <c r="P535" s="9">
        <f t="shared" si="51"/>
        <v>33431</v>
      </c>
      <c r="Q535" s="40">
        <f t="array" ref="Q535">IFERROR(_xlfn.STDEV.P(IF((F535:M535&lt;&gt;0)*(F535:M535&lt;&gt;""), F535:M535)), 0)</f>
        <v>5603.2798688627345</v>
      </c>
      <c r="R535" s="11">
        <f t="shared" si="48"/>
        <v>16.76073066573759</v>
      </c>
      <c r="S535" s="12">
        <f t="shared" si="52"/>
        <v>83.239269334262417</v>
      </c>
      <c r="T535" s="37" t="str">
        <f t="shared" si="49"/>
        <v>ALTO</v>
      </c>
    </row>
    <row r="536" spans="2:20" ht="18" hidden="1">
      <c r="B536" s="27">
        <v>527</v>
      </c>
      <c r="C536" s="33" t="s">
        <v>576</v>
      </c>
      <c r="D536" s="32" t="s">
        <v>38</v>
      </c>
      <c r="E536" s="32">
        <v>1</v>
      </c>
      <c r="F536" s="7">
        <f>BASE!F543</f>
        <v>0</v>
      </c>
      <c r="G536" s="7"/>
      <c r="H536" s="40">
        <f>BASE!H543*'FM-029 DEP26May25'!$H$949</f>
        <v>40304.359285267325</v>
      </c>
      <c r="I536" s="7">
        <f>BASE!I543*'FM-029 DEP26May25'!$I$949</f>
        <v>37610.130041877892</v>
      </c>
      <c r="J536" s="7">
        <f>BASE!J543*'FM-029 DEP26May25'!$J$949</f>
        <v>30798.671573467374</v>
      </c>
      <c r="K536" s="7">
        <f>BASE!K543*'FM-029 DEP26May25'!$K$949</f>
        <v>38298.271405492735</v>
      </c>
      <c r="L536" s="7"/>
      <c r="M536" s="36">
        <f>BASE!M543*$M$949</f>
        <v>0</v>
      </c>
      <c r="N536" s="1">
        <f t="shared" si="50"/>
        <v>4</v>
      </c>
      <c r="O536" s="8">
        <f t="shared" si="53"/>
        <v>36753</v>
      </c>
      <c r="P536" s="9">
        <f t="shared" si="51"/>
        <v>36753</v>
      </c>
      <c r="Q536" s="40">
        <f t="array" ref="Q536">IFERROR(_xlfn.STDEV.P(IF((F536:M536&lt;&gt;0)*(F536:M536&lt;&gt;""), F536:M536)), 0)</f>
        <v>3577.3144720873693</v>
      </c>
      <c r="R536" s="11">
        <f t="shared" si="48"/>
        <v>9.7333944768790825</v>
      </c>
      <c r="S536" s="12">
        <f t="shared" si="52"/>
        <v>90.266605523120916</v>
      </c>
      <c r="T536" s="37" t="str">
        <f t="shared" si="49"/>
        <v>ALTO</v>
      </c>
    </row>
    <row r="537" spans="2:20" ht="18" hidden="1">
      <c r="B537" s="27">
        <v>528</v>
      </c>
      <c r="C537" s="33" t="s">
        <v>577</v>
      </c>
      <c r="D537" s="32" t="s">
        <v>38</v>
      </c>
      <c r="E537" s="32">
        <v>1</v>
      </c>
      <c r="F537" s="7">
        <f>BASE!F544</f>
        <v>0</v>
      </c>
      <c r="G537" s="7">
        <f>BASE!G544</f>
        <v>198205</v>
      </c>
      <c r="H537" s="40">
        <f>BASE!H544*'FM-029 DEP26May25'!$H$949</f>
        <v>188095.28264965583</v>
      </c>
      <c r="I537" s="7">
        <f>BASE!I544*'FM-029 DEP26May25'!$I$949</f>
        <v>182153.55741679523</v>
      </c>
      <c r="J537" s="7">
        <f>BASE!J544*'FM-029 DEP26May25'!$J$949</f>
        <v>160099.99102414507</v>
      </c>
      <c r="K537" s="7">
        <f>BASE!K544*'FM-029 DEP26May25'!$K$949</f>
        <v>153271.7932148627</v>
      </c>
      <c r="L537" s="7">
        <f>BASE!L544*'FM-029 DEP26May25'!$L$949</f>
        <v>155034.45598369409</v>
      </c>
      <c r="M537" s="36">
        <f>BASE!M544*$M$949</f>
        <v>0</v>
      </c>
      <c r="N537" s="1">
        <f t="shared" si="50"/>
        <v>6</v>
      </c>
      <c r="O537" s="8">
        <f t="shared" si="53"/>
        <v>172810</v>
      </c>
      <c r="P537" s="9">
        <f t="shared" si="51"/>
        <v>172810</v>
      </c>
      <c r="Q537" s="40">
        <f t="array" ref="Q537">IFERROR(_xlfn.STDEV.P(IF((F537:M537&lt;&gt;0)*(F537:M537&lt;&gt;""), F537:M537)), 0)</f>
        <v>17440.870455630302</v>
      </c>
      <c r="R537" s="11">
        <f t="shared" si="48"/>
        <v>10.092512271066663</v>
      </c>
      <c r="S537" s="12">
        <f t="shared" si="52"/>
        <v>89.907487728933333</v>
      </c>
      <c r="T537" s="37" t="str">
        <f t="shared" si="49"/>
        <v>ALTO</v>
      </c>
    </row>
    <row r="538" spans="2:20" ht="18">
      <c r="B538" s="27">
        <v>529</v>
      </c>
      <c r="C538" s="33" t="s">
        <v>578</v>
      </c>
      <c r="D538" s="32" t="s">
        <v>38</v>
      </c>
      <c r="E538" s="32">
        <v>1</v>
      </c>
      <c r="F538" s="7">
        <f>BASE!F545</f>
        <v>0</v>
      </c>
      <c r="G538" s="7">
        <f>BASE!G545</f>
        <v>158415</v>
      </c>
      <c r="H538" s="40">
        <f>BASE!H545*'FM-029 DEP26May25'!$H$949</f>
        <v>136134.42615434888</v>
      </c>
      <c r="I538" s="7">
        <f>BASE!I545*'FM-029 DEP26May25'!$I$949</f>
        <v>0</v>
      </c>
      <c r="J538" s="7">
        <f>BASE!J545*'FM-029 DEP26May25'!$J$949</f>
        <v>0</v>
      </c>
      <c r="K538" s="7">
        <f>BASE!K545*'FM-029 DEP26May25'!$K$949</f>
        <v>0</v>
      </c>
      <c r="L538" s="7">
        <f>BASE!L545*'FM-029 DEP26May25'!$L$949</f>
        <v>0</v>
      </c>
      <c r="M538" s="36">
        <f>BASE!M545*$M$949</f>
        <v>0</v>
      </c>
      <c r="N538" s="1">
        <f t="shared" si="50"/>
        <v>2</v>
      </c>
      <c r="O538" s="8">
        <f t="shared" si="53"/>
        <v>147275</v>
      </c>
      <c r="P538" s="9">
        <f t="shared" si="51"/>
        <v>147275</v>
      </c>
      <c r="Q538" s="40">
        <f t="array" ref="Q538">IFERROR(_xlfn.STDEV.P(IF((F538:M538&lt;&gt;0)*(F538:M538&lt;&gt;""), F538:M538)), 0)</f>
        <v>11140.286922825559</v>
      </c>
      <c r="R538" s="11">
        <f t="shared" ref="R538:R601" si="54">IFERROR(Q538/O538*100,0)</f>
        <v>7.564275622356516</v>
      </c>
      <c r="S538" s="12">
        <f t="shared" si="52"/>
        <v>92.435724377643481</v>
      </c>
      <c r="T538" s="37" t="str">
        <f t="shared" si="49"/>
        <v>ALTO</v>
      </c>
    </row>
    <row r="539" spans="2:20" ht="18" hidden="1">
      <c r="B539" s="27">
        <v>530</v>
      </c>
      <c r="C539" s="33" t="s">
        <v>579</v>
      </c>
      <c r="D539" s="32" t="s">
        <v>38</v>
      </c>
      <c r="E539" s="32">
        <v>1</v>
      </c>
      <c r="F539" s="7">
        <f>BASE!F546</f>
        <v>0</v>
      </c>
      <c r="G539" s="7"/>
      <c r="H539" s="40">
        <f>BASE!H546*'FM-029 DEP26May25'!$H$949</f>
        <v>193609.83230063267</v>
      </c>
      <c r="I539" s="7">
        <f>BASE!I546*'FM-029 DEP26May25'!$I$949</f>
        <v>150297.08618029533</v>
      </c>
      <c r="J539" s="7">
        <f>BASE!J546*'FM-029 DEP26May25'!$J$949</f>
        <v>116557.04155820842</v>
      </c>
      <c r="K539" s="7"/>
      <c r="L539" s="7"/>
      <c r="M539" s="36">
        <f>BASE!M546*$M$949</f>
        <v>0</v>
      </c>
      <c r="N539" s="1">
        <f t="shared" si="50"/>
        <v>3</v>
      </c>
      <c r="O539" s="8">
        <f t="shared" si="53"/>
        <v>153488</v>
      </c>
      <c r="P539" s="9">
        <f t="shared" si="51"/>
        <v>153488</v>
      </c>
      <c r="Q539" s="40">
        <f t="array" ref="Q539">IFERROR(_xlfn.STDEV.P(IF((F539:M539&lt;&gt;0)*(F539:M539&lt;&gt;""), F539:M539)), 0)</f>
        <v>31537.485894269161</v>
      </c>
      <c r="R539" s="11">
        <f t="shared" si="54"/>
        <v>20.547199712204968</v>
      </c>
      <c r="S539" s="12">
        <f t="shared" si="52"/>
        <v>79.452800287795029</v>
      </c>
      <c r="T539" s="37" t="str">
        <f t="shared" si="49"/>
        <v>ALTO</v>
      </c>
    </row>
    <row r="540" spans="2:20" ht="18" hidden="1">
      <c r="B540" s="27">
        <v>531</v>
      </c>
      <c r="C540" s="31" t="s">
        <v>580</v>
      </c>
      <c r="D540" s="32" t="s">
        <v>38</v>
      </c>
      <c r="E540" s="32">
        <v>1</v>
      </c>
      <c r="F540" s="7">
        <f>BASE!F547</f>
        <v>0</v>
      </c>
      <c r="G540" s="7">
        <f>BASE!G547</f>
        <v>119115</v>
      </c>
      <c r="H540" s="40">
        <f>BASE!H547*'FM-029 DEP26May25'!$H$949</f>
        <v>96824.770514496267</v>
      </c>
      <c r="I540" s="7">
        <f>BASE!I547*'FM-029 DEP26May25'!$I$949</f>
        <v>75199.61428256557</v>
      </c>
      <c r="J540" s="7">
        <f>BASE!J547*'FM-029 DEP26May25'!$J$949</f>
        <v>61862.848936361195</v>
      </c>
      <c r="K540" s="7">
        <f>BASE!K547*'FM-029 DEP26May25'!$K$949</f>
        <v>57197.932148626816</v>
      </c>
      <c r="L540" s="7">
        <f>BASE!L547*'FM-029 DEP26May25'!$L$949</f>
        <v>64597.689993205866</v>
      </c>
      <c r="M540" s="36">
        <f>BASE!M547*$M$949</f>
        <v>0</v>
      </c>
      <c r="N540" s="1">
        <f t="shared" si="50"/>
        <v>6</v>
      </c>
      <c r="O540" s="8">
        <f t="shared" si="53"/>
        <v>79133</v>
      </c>
      <c r="P540" s="9">
        <f t="shared" si="51"/>
        <v>79133</v>
      </c>
      <c r="Q540" s="40">
        <f t="array" ref="Q540">IFERROR(_xlfn.STDEV.P(IF((F540:M540&lt;&gt;0)*(F540:M540&lt;&gt;""), F540:M540)), 0)</f>
        <v>22051.875005446873</v>
      </c>
      <c r="R540" s="11">
        <f t="shared" si="54"/>
        <v>27.866850751831567</v>
      </c>
      <c r="S540" s="12">
        <f t="shared" si="52"/>
        <v>72.133149248168436</v>
      </c>
      <c r="T540" s="37" t="str">
        <f t="shared" si="49"/>
        <v>ALTO</v>
      </c>
    </row>
    <row r="541" spans="2:20" ht="18" hidden="1">
      <c r="B541" s="27">
        <v>532</v>
      </c>
      <c r="C541" s="31" t="s">
        <v>581</v>
      </c>
      <c r="D541" s="32" t="s">
        <v>38</v>
      </c>
      <c r="E541" s="32">
        <v>1</v>
      </c>
      <c r="F541" s="7">
        <f>BASE!F548</f>
        <v>0</v>
      </c>
      <c r="G541" s="7">
        <f>BASE!G548</f>
        <v>175230</v>
      </c>
      <c r="H541" s="40">
        <f>BASE!H548*'FM-029 DEP26May25'!$H$949</f>
        <v>142414.36154446218</v>
      </c>
      <c r="I541" s="7">
        <f>BASE!I548*'FM-029 DEP26May25'!$I$949</f>
        <v>110574.564690324</v>
      </c>
      <c r="J541" s="7">
        <f>BASE!J548*'FM-029 DEP26May25'!$J$949</f>
        <v>90537.474194417024</v>
      </c>
      <c r="K541" s="7">
        <f>BASE!K548*'FM-029 DEP26May25'!$K$949</f>
        <v>80018.917609046854</v>
      </c>
      <c r="L541" s="7">
        <f>BASE!L548*'FM-029 DEP26May25'!$L$949</f>
        <v>102987.37940405708</v>
      </c>
      <c r="M541" s="36">
        <f>BASE!M548*$M$949</f>
        <v>0</v>
      </c>
      <c r="N541" s="1">
        <f t="shared" si="50"/>
        <v>6</v>
      </c>
      <c r="O541" s="8">
        <f t="shared" si="53"/>
        <v>116960</v>
      </c>
      <c r="P541" s="9">
        <f t="shared" si="51"/>
        <v>116960</v>
      </c>
      <c r="Q541" s="40">
        <f t="array" ref="Q541">IFERROR(_xlfn.STDEV.P(IF((F541:M541&lt;&gt;0)*(F541:M541&lt;&gt;""), F541:M541)), 0)</f>
        <v>32511.840840422046</v>
      </c>
      <c r="R541" s="11">
        <f t="shared" si="54"/>
        <v>27.797401539348538</v>
      </c>
      <c r="S541" s="12">
        <f t="shared" si="52"/>
        <v>72.202598460651458</v>
      </c>
      <c r="T541" s="37" t="str">
        <f t="shared" si="49"/>
        <v>ALTO</v>
      </c>
    </row>
    <row r="542" spans="2:20" ht="18" hidden="1">
      <c r="B542" s="27">
        <v>533</v>
      </c>
      <c r="C542" s="31" t="s">
        <v>582</v>
      </c>
      <c r="D542" s="32" t="s">
        <v>38</v>
      </c>
      <c r="E542" s="32">
        <v>1</v>
      </c>
      <c r="F542" s="7">
        <f>BASE!F549</f>
        <v>0</v>
      </c>
      <c r="G542" s="7">
        <f>BASE!G549</f>
        <v>129293</v>
      </c>
      <c r="H542" s="40">
        <f>BASE!H549*'FM-029 DEP26May25'!$H$949</f>
        <v>105092.12775902105</v>
      </c>
      <c r="I542" s="7">
        <f>BASE!I549*'FM-029 DEP26May25'!$I$949</f>
        <v>81612.852104915131</v>
      </c>
      <c r="J542" s="7">
        <f>BASE!J549*'FM-029 DEP26May25'!$J$949</f>
        <v>61730.096041647972</v>
      </c>
      <c r="K542" s="7">
        <f>BASE!K549*'FM-029 DEP26May25'!$K$949</f>
        <v>64155.121163166397</v>
      </c>
      <c r="L542" s="7">
        <f>BASE!L549*'FM-029 DEP26May25'!$L$949</f>
        <v>64597.689993205866</v>
      </c>
      <c r="M542" s="36">
        <f>BASE!M549*$M$949</f>
        <v>0</v>
      </c>
      <c r="N542" s="1">
        <f t="shared" si="50"/>
        <v>6</v>
      </c>
      <c r="O542" s="8">
        <f t="shared" si="53"/>
        <v>84413</v>
      </c>
      <c r="P542" s="9">
        <f t="shared" si="51"/>
        <v>84413</v>
      </c>
      <c r="Q542" s="40">
        <f t="array" ref="Q542">IFERROR(_xlfn.STDEV.P(IF((F542:M542&lt;&gt;0)*(F542:M542&lt;&gt;""), F542:M542)), 0)</f>
        <v>25057.347057420371</v>
      </c>
      <c r="R542" s="11">
        <f t="shared" si="54"/>
        <v>29.684227615912679</v>
      </c>
      <c r="S542" s="12">
        <f t="shared" si="52"/>
        <v>70.315772384087325</v>
      </c>
      <c r="T542" s="37" t="str">
        <f t="shared" si="49"/>
        <v>ALTO</v>
      </c>
    </row>
    <row r="543" spans="2:20" ht="18" hidden="1">
      <c r="B543" s="27">
        <v>534</v>
      </c>
      <c r="C543" s="33" t="s">
        <v>583</v>
      </c>
      <c r="D543" s="32" t="s">
        <v>38</v>
      </c>
      <c r="E543" s="32">
        <v>1</v>
      </c>
      <c r="F543" s="7">
        <f>BASE!F550</f>
        <v>0</v>
      </c>
      <c r="G543" s="7">
        <f>BASE!G550</f>
        <v>77641</v>
      </c>
      <c r="H543" s="40">
        <f>BASE!H550*'FM-029 DEP26May25'!$H$949</f>
        <v>74786.426274768819</v>
      </c>
      <c r="I543" s="7">
        <f>BASE!I550*'FM-029 DEP26May25'!$I$949</f>
        <v>73689.210932334128</v>
      </c>
      <c r="J543" s="7">
        <f>BASE!J550*'FM-029 DEP26May25'!$J$949</f>
        <v>64517.906830625623</v>
      </c>
      <c r="K543" s="7">
        <f>BASE!K550*'FM-029 DEP26May25'!$K$949</f>
        <v>54072.116316639745</v>
      </c>
      <c r="L543" s="7">
        <f>BASE!L550*'FM-029 DEP26May25'!$L$949</f>
        <v>80101.135591575279</v>
      </c>
      <c r="M543" s="36">
        <f>BASE!M550*$M$949</f>
        <v>0</v>
      </c>
      <c r="N543" s="1">
        <f t="shared" si="50"/>
        <v>6</v>
      </c>
      <c r="O543" s="8">
        <f t="shared" si="53"/>
        <v>70801</v>
      </c>
      <c r="P543" s="9">
        <f t="shared" si="51"/>
        <v>70801</v>
      </c>
      <c r="Q543" s="40">
        <f t="array" ref="Q543">IFERROR(_xlfn.STDEV.P(IF((F543:M543&lt;&gt;0)*(F543:M543&lt;&gt;""), F543:M543)), 0)</f>
        <v>8914.7472906024723</v>
      </c>
      <c r="R543" s="11">
        <f t="shared" si="54"/>
        <v>12.591273132586364</v>
      </c>
      <c r="S543" s="12">
        <f t="shared" si="52"/>
        <v>87.408726867413634</v>
      </c>
      <c r="T543" s="37" t="str">
        <f t="shared" si="49"/>
        <v>ALTO</v>
      </c>
    </row>
    <row r="544" spans="2:20" ht="18" hidden="1">
      <c r="B544" s="27">
        <v>535</v>
      </c>
      <c r="C544" s="31" t="s">
        <v>584</v>
      </c>
      <c r="D544" s="32" t="s">
        <v>38</v>
      </c>
      <c r="E544" s="32">
        <v>1</v>
      </c>
      <c r="F544" s="7">
        <f>BASE!F551</f>
        <v>0</v>
      </c>
      <c r="G544" s="7">
        <f>BASE!G551</f>
        <v>70943</v>
      </c>
      <c r="H544" s="40">
        <f>BASE!H551*'FM-029 DEP26May25'!$H$949</f>
        <v>57659.059014948201</v>
      </c>
      <c r="I544" s="7">
        <f>BASE!I551*'FM-029 DEP26May25'!$I$949</f>
        <v>44769.87657042098</v>
      </c>
      <c r="J544" s="7">
        <f>BASE!J551*'FM-029 DEP26May25'!$J$949</f>
        <v>39162.103940400324</v>
      </c>
      <c r="K544" s="7">
        <f>BASE!K551*'FM-029 DEP26May25'!$K$949</f>
        <v>37213.231017770602</v>
      </c>
      <c r="L544" s="7">
        <f>BASE!L551*'FM-029 DEP26May25'!$L$949</f>
        <v>38758.613995923522</v>
      </c>
      <c r="M544" s="36">
        <f>BASE!M551*$M$949</f>
        <v>0</v>
      </c>
      <c r="N544" s="1">
        <f t="shared" si="50"/>
        <v>6</v>
      </c>
      <c r="O544" s="8">
        <f t="shared" si="53"/>
        <v>48084</v>
      </c>
      <c r="P544" s="9">
        <f t="shared" si="51"/>
        <v>48084</v>
      </c>
      <c r="Q544" s="40">
        <f t="array" ref="Q544">IFERROR(_xlfn.STDEV.P(IF((F544:M544&lt;&gt;0)*(F544:M544&lt;&gt;""), F544:M544)), 0)</f>
        <v>12314.867175780095</v>
      </c>
      <c r="R544" s="11">
        <f t="shared" si="54"/>
        <v>25.611153763788568</v>
      </c>
      <c r="S544" s="12">
        <f t="shared" si="52"/>
        <v>74.388846236211435</v>
      </c>
      <c r="T544" s="37" t="str">
        <f t="shared" si="49"/>
        <v>ALTO</v>
      </c>
    </row>
    <row r="545" spans="2:20" ht="18" hidden="1">
      <c r="B545" s="27">
        <v>536</v>
      </c>
      <c r="C545" s="31" t="s">
        <v>585</v>
      </c>
      <c r="D545" s="32" t="s">
        <v>38</v>
      </c>
      <c r="E545" s="32">
        <v>1</v>
      </c>
      <c r="F545" s="7">
        <f>BASE!F552</f>
        <v>0</v>
      </c>
      <c r="G545" s="7">
        <f>BASE!G552</f>
        <v>31195</v>
      </c>
      <c r="H545" s="40">
        <f>BASE!H552*'FM-029 DEP26May25'!$H$949</f>
        <v>25367.921112702494</v>
      </c>
      <c r="I545" s="7">
        <f>BASE!I552*'FM-029 DEP26May25'!$I$949</f>
        <v>19716.740136654174</v>
      </c>
      <c r="J545" s="7">
        <f>BASE!J552*'FM-029 DEP26May25'!$J$949</f>
        <v>16328.606049726239</v>
      </c>
      <c r="K545" s="7">
        <f>BASE!K552*'FM-029 DEP26May25'!$K$949</f>
        <v>15948.126009693055</v>
      </c>
      <c r="L545" s="7">
        <f>BASE!L552*'FM-029 DEP26May25'!$L$949</f>
        <v>15503.445598369408</v>
      </c>
      <c r="M545" s="36">
        <f>BASE!M552*$M$949</f>
        <v>0</v>
      </c>
      <c r="N545" s="1">
        <f t="shared" si="50"/>
        <v>6</v>
      </c>
      <c r="O545" s="8">
        <f t="shared" si="53"/>
        <v>20677</v>
      </c>
      <c r="P545" s="9">
        <f t="shared" si="51"/>
        <v>20677</v>
      </c>
      <c r="Q545" s="40">
        <f t="array" ref="Q545">IFERROR(_xlfn.STDEV.P(IF((F545:M545&lt;&gt;0)*(F545:M545&lt;&gt;""), F545:M545)), 0)</f>
        <v>5796.4300424481744</v>
      </c>
      <c r="R545" s="11">
        <f t="shared" si="54"/>
        <v>28.033225528114208</v>
      </c>
      <c r="S545" s="12">
        <f t="shared" si="52"/>
        <v>71.966774471885799</v>
      </c>
      <c r="T545" s="37" t="str">
        <f t="shared" si="49"/>
        <v>ALTO</v>
      </c>
    </row>
    <row r="546" spans="2:20" ht="18" hidden="1">
      <c r="B546" s="27">
        <v>537</v>
      </c>
      <c r="C546" s="31" t="s">
        <v>586</v>
      </c>
      <c r="D546" s="32" t="s">
        <v>587</v>
      </c>
      <c r="E546" s="32">
        <v>1</v>
      </c>
      <c r="F546" s="7">
        <f>BASE!F553</f>
        <v>0</v>
      </c>
      <c r="G546" s="7">
        <f>BASE!G553</f>
        <v>38983</v>
      </c>
      <c r="H546" s="40">
        <f>BASE!H553*'FM-029 DEP26May25'!$H$949</f>
        <v>31399.676950566638</v>
      </c>
      <c r="I546" s="7">
        <f>BASE!I553*'FM-029 DEP26May25'!$I$949</f>
        <v>24002.373815296451</v>
      </c>
      <c r="J546" s="7">
        <f>BASE!J553*'FM-029 DEP26May25'!$J$949</f>
        <v>18850.911049277445</v>
      </c>
      <c r="K546" s="7">
        <f>BASE!K553*'FM-029 DEP26May25'!$K$949</f>
        <v>0</v>
      </c>
      <c r="L546" s="7">
        <f>BASE!L553*'FM-029 DEP26May25'!$L$949</f>
        <v>0</v>
      </c>
      <c r="M546" s="36">
        <f>BASE!M553*$M$949</f>
        <v>0</v>
      </c>
      <c r="N546" s="1">
        <f t="shared" si="50"/>
        <v>4</v>
      </c>
      <c r="O546" s="8">
        <f t="shared" si="53"/>
        <v>28309</v>
      </c>
      <c r="P546" s="9">
        <f t="shared" si="51"/>
        <v>28309</v>
      </c>
      <c r="Q546" s="40">
        <f t="array" ref="Q546">IFERROR(_xlfn.STDEV.P(IF((F546:M546&lt;&gt;0)*(F546:M546&lt;&gt;""), F546:M546)), 0)</f>
        <v>7607.3818707054779</v>
      </c>
      <c r="R546" s="11">
        <f t="shared" si="54"/>
        <v>26.87266194745656</v>
      </c>
      <c r="S546" s="12">
        <f t="shared" si="52"/>
        <v>73.127338052543436</v>
      </c>
      <c r="T546" s="37" t="str">
        <f t="shared" si="49"/>
        <v>ALTO</v>
      </c>
    </row>
    <row r="547" spans="2:20" ht="18" hidden="1">
      <c r="B547" s="27">
        <v>538</v>
      </c>
      <c r="C547" s="33" t="s">
        <v>588</v>
      </c>
      <c r="D547" s="32" t="s">
        <v>88</v>
      </c>
      <c r="E547" s="32">
        <v>1</v>
      </c>
      <c r="F547" s="7">
        <f>BASE!F554</f>
        <v>0</v>
      </c>
      <c r="G547" s="7"/>
      <c r="H547" s="40">
        <f>BASE!H554*'FM-029 DEP26May25'!$H$949</f>
        <v>37331.168249322109</v>
      </c>
      <c r="I547" s="7">
        <f>BASE!I554*'FM-029 DEP26May25'!$I$949</f>
        <v>29590.866211152741</v>
      </c>
      <c r="J547" s="7"/>
      <c r="K547" s="7"/>
      <c r="L547" s="7">
        <f>BASE!L554*'FM-029 DEP26May25'!$L$949</f>
        <v>23255.168397554113</v>
      </c>
      <c r="M547" s="36">
        <f>BASE!M554*$M$949</f>
        <v>0</v>
      </c>
      <c r="N547" s="1">
        <f t="shared" si="50"/>
        <v>3</v>
      </c>
      <c r="O547" s="8">
        <f t="shared" si="53"/>
        <v>30059</v>
      </c>
      <c r="P547" s="9">
        <f t="shared" si="51"/>
        <v>30059</v>
      </c>
      <c r="Q547" s="40">
        <f t="array" ref="Q547">IFERROR(_xlfn.STDEV.P(IF((F547:M547&lt;&gt;0)*(F547:M547&lt;&gt;""), F547:M547)), 0)</f>
        <v>5756.0317566715194</v>
      </c>
      <c r="R547" s="11">
        <f t="shared" si="54"/>
        <v>19.149112600790179</v>
      </c>
      <c r="S547" s="12">
        <f t="shared" si="52"/>
        <v>80.850887399209824</v>
      </c>
      <c r="T547" s="37" t="str">
        <f t="shared" ref="T547:T610" si="55">IF(S547&gt;70,"ALTO","BAJO")</f>
        <v>ALTO</v>
      </c>
    </row>
    <row r="548" spans="2:20" ht="18" hidden="1">
      <c r="B548" s="27">
        <v>539</v>
      </c>
      <c r="C548" s="33" t="s">
        <v>589</v>
      </c>
      <c r="D548" s="32" t="s">
        <v>88</v>
      </c>
      <c r="E548" s="32">
        <v>1</v>
      </c>
      <c r="F548" s="7">
        <f>BASE!F555</f>
        <v>0</v>
      </c>
      <c r="G548" s="7">
        <f>BASE!G555</f>
        <v>262019</v>
      </c>
      <c r="H548" s="40">
        <f>BASE!H555*'FM-029 DEP26May25'!$H$949</f>
        <v>211006.22619509138</v>
      </c>
      <c r="I548" s="7">
        <f>BASE!I555*'FM-029 DEP26May25'!$I$949</f>
        <v>161233.92770553226</v>
      </c>
      <c r="J548" s="7">
        <f>BASE!J555*'FM-029 DEP26May25'!$J$949</f>
        <v>146293.68997397003</v>
      </c>
      <c r="K548" s="7">
        <f>BASE!K555*'FM-029 DEP26May25'!$K$949</f>
        <v>0</v>
      </c>
      <c r="L548" s="7">
        <f>BASE!L555*'FM-029 DEP26May25'!$L$949</f>
        <v>0</v>
      </c>
      <c r="M548" s="36">
        <f>BASE!M555*$M$949</f>
        <v>0</v>
      </c>
      <c r="N548" s="1">
        <f t="shared" si="50"/>
        <v>4</v>
      </c>
      <c r="O548" s="8">
        <f t="shared" si="53"/>
        <v>195138</v>
      </c>
      <c r="P548" s="9">
        <f t="shared" si="51"/>
        <v>195138</v>
      </c>
      <c r="Q548" s="40">
        <f t="array" ref="Q548">IFERROR(_xlfn.STDEV.P(IF((F548:M548&lt;&gt;0)*(F548:M548&lt;&gt;""), F548:M548)), 0)</f>
        <v>45442.605293567634</v>
      </c>
      <c r="R548" s="11">
        <f t="shared" si="54"/>
        <v>23.287419822672998</v>
      </c>
      <c r="S548" s="12">
        <f t="shared" si="52"/>
        <v>76.712580177326998</v>
      </c>
      <c r="T548" s="37" t="str">
        <f t="shared" si="55"/>
        <v>ALTO</v>
      </c>
    </row>
    <row r="549" spans="2:20" ht="18" hidden="1">
      <c r="B549" s="27">
        <v>540</v>
      </c>
      <c r="C549" s="31" t="s">
        <v>590</v>
      </c>
      <c r="D549" s="32" t="s">
        <v>88</v>
      </c>
      <c r="E549" s="32">
        <v>1</v>
      </c>
      <c r="F549" s="7">
        <f>BASE!F556</f>
        <v>0</v>
      </c>
      <c r="G549" s="7">
        <f>BASE!G556</f>
        <v>376206</v>
      </c>
      <c r="H549" s="40">
        <f>BASE!H556*'FM-029 DEP26May25'!$H$949</f>
        <v>302917.04157505382</v>
      </c>
      <c r="I549" s="7">
        <f>BASE!I556*'FM-029 DEP26May25'!$I$949</f>
        <v>231402.48622437732</v>
      </c>
      <c r="J549" s="7">
        <f>BASE!J556*'FM-029 DEP26May25'!$J$949</f>
        <v>195146.75522843553</v>
      </c>
      <c r="K549" s="7">
        <f>BASE!K556*'FM-029 DEP26May25'!$K$949</f>
        <v>0</v>
      </c>
      <c r="L549" s="7">
        <f>BASE!L556*'FM-029 DEP26May25'!$L$949</f>
        <v>0</v>
      </c>
      <c r="M549" s="36">
        <f>BASE!M556*$M$949</f>
        <v>0</v>
      </c>
      <c r="N549" s="1">
        <f t="shared" si="50"/>
        <v>4</v>
      </c>
      <c r="O549" s="8">
        <f t="shared" si="53"/>
        <v>276418</v>
      </c>
      <c r="P549" s="9">
        <f t="shared" si="51"/>
        <v>276418</v>
      </c>
      <c r="Q549" s="40">
        <f t="array" ref="Q549">IFERROR(_xlfn.STDEV.P(IF((F549:M549&lt;&gt;0)*(F549:M549&lt;&gt;""), F549:M549)), 0)</f>
        <v>69446.482732351695</v>
      </c>
      <c r="R549" s="11">
        <f t="shared" si="54"/>
        <v>25.123719414926558</v>
      </c>
      <c r="S549" s="12">
        <f t="shared" si="52"/>
        <v>74.876280585073445</v>
      </c>
      <c r="T549" s="37" t="str">
        <f t="shared" si="55"/>
        <v>ALTO</v>
      </c>
    </row>
    <row r="550" spans="2:20" ht="18" hidden="1">
      <c r="B550" s="27">
        <v>541</v>
      </c>
      <c r="C550" s="31" t="s">
        <v>591</v>
      </c>
      <c r="D550" s="32" t="s">
        <v>88</v>
      </c>
      <c r="E550" s="32">
        <v>1</v>
      </c>
      <c r="F550" s="7">
        <f>BASE!F557</f>
        <v>0</v>
      </c>
      <c r="G550" s="7">
        <f>BASE!G557</f>
        <v>328190</v>
      </c>
      <c r="H550" s="40">
        <f>BASE!H557*'FM-029 DEP26May25'!$H$949</f>
        <v>264268.53626239306</v>
      </c>
      <c r="I550" s="7">
        <f>BASE!I557*'FM-029 DEP26May25'!$I$949</f>
        <v>201896.37646021598</v>
      </c>
      <c r="J550" s="7">
        <f>BASE!J557*'FM-029 DEP26May25'!$J$949</f>
        <v>162622.29602369628</v>
      </c>
      <c r="K550" s="7">
        <f>BASE!K557*'FM-029 DEP26May25'!$K$949</f>
        <v>0</v>
      </c>
      <c r="L550" s="7">
        <f>BASE!L557*'FM-029 DEP26May25'!$L$949</f>
        <v>0</v>
      </c>
      <c r="M550" s="36">
        <f>BASE!M557*$M$949</f>
        <v>0</v>
      </c>
      <c r="N550" s="1">
        <f t="shared" si="50"/>
        <v>4</v>
      </c>
      <c r="O550" s="8">
        <f t="shared" si="53"/>
        <v>239244</v>
      </c>
      <c r="P550" s="9">
        <f t="shared" si="51"/>
        <v>239244</v>
      </c>
      <c r="Q550" s="40">
        <f t="array" ref="Q550">IFERROR(_xlfn.STDEV.P(IF((F550:M550&lt;&gt;0)*(F550:M550&lt;&gt;""), F550:M550)), 0)</f>
        <v>62855.685572357572</v>
      </c>
      <c r="R550" s="11">
        <f t="shared" si="54"/>
        <v>26.27262776594505</v>
      </c>
      <c r="S550" s="12">
        <f t="shared" si="52"/>
        <v>73.727372234054954</v>
      </c>
      <c r="T550" s="37" t="str">
        <f t="shared" si="55"/>
        <v>ALTO</v>
      </c>
    </row>
    <row r="551" spans="2:20" ht="18" hidden="1">
      <c r="B551" s="27">
        <v>542</v>
      </c>
      <c r="C551" s="31" t="s">
        <v>592</v>
      </c>
      <c r="D551" s="32" t="s">
        <v>38</v>
      </c>
      <c r="E551" s="32">
        <v>1</v>
      </c>
      <c r="F551" s="7">
        <f>BASE!F558</f>
        <v>0</v>
      </c>
      <c r="G551" s="7">
        <f>BASE!G558</f>
        <v>5123</v>
      </c>
      <c r="H551" s="40">
        <f>BASE!H558*'FM-029 DEP26May25'!$H$949</f>
        <v>4179.3436598762419</v>
      </c>
      <c r="I551" s="7">
        <f>BASE!I558*'FM-029 DEP26May25'!$I$949</f>
        <v>3265.296451399603</v>
      </c>
      <c r="J551" s="7">
        <f>BASE!J558*'FM-029 DEP26May25'!$J$949</f>
        <v>2522.3049995512074</v>
      </c>
      <c r="K551" s="7">
        <f>BASE!K558*'FM-029 DEP26May25'!$K$949</f>
        <v>2428.6914378029078</v>
      </c>
      <c r="L551" s="7">
        <f>BASE!L558*'FM-029 DEP26May25'!$L$949</f>
        <v>0</v>
      </c>
      <c r="M551" s="36">
        <f>BASE!M558*$M$949</f>
        <v>0</v>
      </c>
      <c r="N551" s="1">
        <f t="shared" si="50"/>
        <v>5</v>
      </c>
      <c r="O551" s="8">
        <f t="shared" si="53"/>
        <v>3504</v>
      </c>
      <c r="P551" s="9">
        <f t="shared" si="51"/>
        <v>3504</v>
      </c>
      <c r="Q551" s="40">
        <f t="array" ref="Q551">IFERROR(_xlfn.STDEV.P(IF((F551:M551&lt;&gt;0)*(F551:M551&lt;&gt;""), F551:M551)), 0)</f>
        <v>1025.109033136483</v>
      </c>
      <c r="R551" s="11">
        <f t="shared" si="54"/>
        <v>29.255394781292328</v>
      </c>
      <c r="S551" s="12">
        <f t="shared" si="52"/>
        <v>70.744605218707676</v>
      </c>
      <c r="T551" s="37" t="str">
        <f t="shared" si="55"/>
        <v>ALTO</v>
      </c>
    </row>
    <row r="552" spans="2:20" ht="18" hidden="1">
      <c r="B552" s="27">
        <v>543</v>
      </c>
      <c r="C552" s="33" t="s">
        <v>593</v>
      </c>
      <c r="D552" s="32" t="s">
        <v>38</v>
      </c>
      <c r="E552" s="32">
        <v>1</v>
      </c>
      <c r="F552" s="7">
        <f>BASE!F559</f>
        <v>0</v>
      </c>
      <c r="G552" s="7"/>
      <c r="H552" s="40">
        <f>BASE!H559*'FM-029 DEP26May25'!$H$949</f>
        <v>5444.0666581380792</v>
      </c>
      <c r="I552" s="7">
        <f>BASE!I559*'FM-029 DEP26May25'!$I$949</f>
        <v>4188.9243993828513</v>
      </c>
      <c r="J552" s="7">
        <f>BASE!J559*'FM-029 DEP26May25'!$J$949</f>
        <v>3186.0694731173148</v>
      </c>
      <c r="K552" s="7">
        <f>BASE!K559*'FM-029 DEP26May25'!$K$949</f>
        <v>3031.647819063005</v>
      </c>
      <c r="L552" s="7"/>
      <c r="M552" s="36">
        <f>BASE!M559*$M$949</f>
        <v>0</v>
      </c>
      <c r="N552" s="1">
        <f t="shared" si="50"/>
        <v>4</v>
      </c>
      <c r="O552" s="8">
        <f t="shared" si="53"/>
        <v>3963</v>
      </c>
      <c r="P552" s="9">
        <f t="shared" si="51"/>
        <v>3963</v>
      </c>
      <c r="Q552" s="40">
        <f t="array" ref="Q552">IFERROR(_xlfn.STDEV.P(IF((F552:M552&lt;&gt;0)*(F552:M552&lt;&gt;""), F552:M552)), 0)</f>
        <v>963.79948530970296</v>
      </c>
      <c r="R552" s="11">
        <f t="shared" si="54"/>
        <v>24.319946639154754</v>
      </c>
      <c r="S552" s="12">
        <f t="shared" si="52"/>
        <v>75.68005336084525</v>
      </c>
      <c r="T552" s="37" t="str">
        <f t="shared" si="55"/>
        <v>ALTO</v>
      </c>
    </row>
    <row r="553" spans="2:20" ht="18" hidden="1">
      <c r="B553" s="27">
        <v>544</v>
      </c>
      <c r="C553" s="33" t="s">
        <v>594</v>
      </c>
      <c r="D553" s="32" t="s">
        <v>38</v>
      </c>
      <c r="E553" s="32">
        <v>1</v>
      </c>
      <c r="F553" s="7">
        <f>BASE!F560</f>
        <v>0</v>
      </c>
      <c r="G553" s="7">
        <f>BASE!G560</f>
        <v>32872</v>
      </c>
      <c r="H553" s="40">
        <f>BASE!H560*'FM-029 DEP26May25'!$H$949</f>
        <v>26720.003313356043</v>
      </c>
      <c r="I553" s="7">
        <f>BASE!I560*'FM-029 DEP26May25'!$I$949</f>
        <v>20752.290059510688</v>
      </c>
      <c r="J553" s="7">
        <f>BASE!J560*'FM-029 DEP26May25'!$J$949</f>
        <v>17921.640786284894</v>
      </c>
      <c r="K553" s="7"/>
      <c r="L553" s="7"/>
      <c r="M553" s="36">
        <f>BASE!M560*$M$949</f>
        <v>0</v>
      </c>
      <c r="N553" s="1">
        <f t="shared" si="50"/>
        <v>4</v>
      </c>
      <c r="O553" s="8">
        <f t="shared" si="53"/>
        <v>24566</v>
      </c>
      <c r="P553" s="9">
        <f t="shared" si="51"/>
        <v>24566</v>
      </c>
      <c r="Q553" s="40">
        <f t="array" ref="Q553">IFERROR(_xlfn.STDEV.P(IF((F553:M553&lt;&gt;0)*(F553:M553&lt;&gt;""), F553:M553)), 0)</f>
        <v>5751.5488829047836</v>
      </c>
      <c r="R553" s="11">
        <f t="shared" si="54"/>
        <v>23.412638943681443</v>
      </c>
      <c r="S553" s="12">
        <f t="shared" si="52"/>
        <v>76.587361056318557</v>
      </c>
      <c r="T553" s="37" t="str">
        <f t="shared" si="55"/>
        <v>ALTO</v>
      </c>
    </row>
    <row r="554" spans="2:20" ht="18" hidden="1">
      <c r="B554" s="27">
        <v>545</v>
      </c>
      <c r="C554" s="31" t="s">
        <v>595</v>
      </c>
      <c r="D554" s="32" t="s">
        <v>38</v>
      </c>
      <c r="E554" s="32">
        <v>1</v>
      </c>
      <c r="F554" s="7">
        <f>BASE!F561</f>
        <v>0</v>
      </c>
      <c r="G554" s="7">
        <f>BASE!G561</f>
        <v>8935</v>
      </c>
      <c r="H554" s="40">
        <f>BASE!H561*'FM-029 DEP26May25'!$H$949</f>
        <v>7304.4205817979546</v>
      </c>
      <c r="I554" s="7">
        <f>BASE!I561*'FM-029 DEP26May25'!$I$949</f>
        <v>5727.5798986114169</v>
      </c>
      <c r="J554" s="7">
        <f>BASE!J561*'FM-029 DEP26May25'!$J$949</f>
        <v>4646.3513149627506</v>
      </c>
      <c r="K554" s="7">
        <f>BASE!K561*'FM-029 DEP26May25'!$K$949</f>
        <v>4279.7253634894996</v>
      </c>
      <c r="L554" s="7">
        <f>BASE!L561*'FM-029 DEP26May25'!$L$949</f>
        <v>5167.8151994564696</v>
      </c>
      <c r="M554" s="36">
        <f>BASE!M561*$M$949</f>
        <v>0</v>
      </c>
      <c r="N554" s="1">
        <f t="shared" si="50"/>
        <v>6</v>
      </c>
      <c r="O554" s="8">
        <f t="shared" si="53"/>
        <v>6010</v>
      </c>
      <c r="P554" s="9">
        <f t="shared" si="51"/>
        <v>6010</v>
      </c>
      <c r="Q554" s="40">
        <f t="array" ref="Q554">IFERROR(_xlfn.STDEV.P(IF((F554:M554&lt;&gt;0)*(F554:M554&lt;&gt;""), F554:M554)), 0)</f>
        <v>1626.5287125119778</v>
      </c>
      <c r="R554" s="11">
        <f t="shared" si="54"/>
        <v>27.063705699034575</v>
      </c>
      <c r="S554" s="12">
        <f t="shared" si="52"/>
        <v>72.936294300965429</v>
      </c>
      <c r="T554" s="37" t="str">
        <f t="shared" si="55"/>
        <v>ALTO</v>
      </c>
    </row>
    <row r="555" spans="2:20" ht="18" hidden="1">
      <c r="B555" s="27">
        <v>546</v>
      </c>
      <c r="C555" s="33" t="s">
        <v>596</v>
      </c>
      <c r="D555" s="32" t="s">
        <v>38</v>
      </c>
      <c r="E555" s="32">
        <v>1</v>
      </c>
      <c r="F555" s="7">
        <f>BASE!F562</f>
        <v>0</v>
      </c>
      <c r="G555" s="7"/>
      <c r="H555" s="40">
        <f>BASE!H562*'FM-029 DEP26May25'!$H$949</f>
        <v>38350.68984996176</v>
      </c>
      <c r="I555" s="7">
        <f>BASE!I562*'FM-029 DEP26May25'!$I$949</f>
        <v>31259.916244214237</v>
      </c>
      <c r="J555" s="7"/>
      <c r="K555" s="7"/>
      <c r="L555" s="7">
        <f>BASE!L562*'FM-029 DEP26May25'!$L$949</f>
        <v>23255.168397554113</v>
      </c>
      <c r="M555" s="36">
        <f>BASE!M562*$M$949</f>
        <v>0</v>
      </c>
      <c r="N555" s="1">
        <f t="shared" si="50"/>
        <v>3</v>
      </c>
      <c r="O555" s="8">
        <f t="shared" si="53"/>
        <v>30955</v>
      </c>
      <c r="P555" s="9">
        <f t="shared" si="51"/>
        <v>30955</v>
      </c>
      <c r="Q555" s="40">
        <f t="array" ref="Q555">IFERROR(_xlfn.STDEV.P(IF((F555:M555&lt;&gt;0)*(F555:M555&lt;&gt;""), F555:M555)), 0)</f>
        <v>6166.4849192737529</v>
      </c>
      <c r="R555" s="11">
        <f t="shared" si="54"/>
        <v>19.920804132688588</v>
      </c>
      <c r="S555" s="12">
        <f t="shared" si="52"/>
        <v>80.079195867311412</v>
      </c>
      <c r="T555" s="37" t="str">
        <f t="shared" si="55"/>
        <v>ALTO</v>
      </c>
    </row>
    <row r="556" spans="2:20" ht="18" hidden="1">
      <c r="B556" s="27">
        <v>547</v>
      </c>
      <c r="C556" s="33" t="s">
        <v>597</v>
      </c>
      <c r="D556" s="32" t="s">
        <v>38</v>
      </c>
      <c r="E556" s="32">
        <v>1</v>
      </c>
      <c r="F556" s="7">
        <f>BASE!F563</f>
        <v>0</v>
      </c>
      <c r="G556" s="7"/>
      <c r="H556" s="40">
        <f>BASE!H563*'FM-029 DEP26May25'!$H$949</f>
        <v>41046.912505596876</v>
      </c>
      <c r="I556" s="7">
        <f>BASE!I563*'FM-029 DEP26May25'!$I$949</f>
        <v>29217.068547498344</v>
      </c>
      <c r="J556" s="7">
        <f>BASE!J563*'FM-029 DEP26May25'!$J$949</f>
        <v>23630.015258953419</v>
      </c>
      <c r="K556" s="7"/>
      <c r="L556" s="7">
        <f>BASE!L563*'FM-029 DEP26May25'!$L$949</f>
        <v>23255.168397554113</v>
      </c>
      <c r="M556" s="36">
        <f>BASE!M563*$M$949</f>
        <v>0</v>
      </c>
      <c r="N556" s="1">
        <f t="shared" si="50"/>
        <v>4</v>
      </c>
      <c r="O556" s="8">
        <f t="shared" si="53"/>
        <v>29287</v>
      </c>
      <c r="P556" s="9">
        <f t="shared" si="51"/>
        <v>29287</v>
      </c>
      <c r="Q556" s="40">
        <f t="array" ref="Q556">IFERROR(_xlfn.STDEV.P(IF((F556:M556&lt;&gt;0)*(F556:M556&lt;&gt;""), F556:M556)), 0)</f>
        <v>7188.2699769990713</v>
      </c>
      <c r="R556" s="11">
        <f t="shared" si="54"/>
        <v>24.544234564820812</v>
      </c>
      <c r="S556" s="12">
        <f t="shared" si="52"/>
        <v>75.455765435179188</v>
      </c>
      <c r="T556" s="37" t="str">
        <f t="shared" si="55"/>
        <v>ALTO</v>
      </c>
    </row>
    <row r="557" spans="2:20" ht="18" hidden="1">
      <c r="B557" s="27">
        <v>548</v>
      </c>
      <c r="C557" s="33" t="s">
        <v>598</v>
      </c>
      <c r="D557" s="32" t="s">
        <v>38</v>
      </c>
      <c r="E557" s="32">
        <v>1</v>
      </c>
      <c r="F557" s="7">
        <f>BASE!F564</f>
        <v>0</v>
      </c>
      <c r="G557" s="7"/>
      <c r="H557" s="40">
        <f>BASE!H564*'FM-029 DEP26May25'!$H$949</f>
        <v>68961.155824375994</v>
      </c>
      <c r="I557" s="7">
        <f>BASE!I564*'FM-029 DEP26May25'!$I$949</f>
        <v>53529.129380648003</v>
      </c>
      <c r="J557" s="7">
        <f>BASE!J564*'FM-029 DEP26May25'!$J$949</f>
        <v>43808.455255363078</v>
      </c>
      <c r="K557" s="7">
        <f>BASE!K564*'FM-029 DEP26May25'!$K$949</f>
        <v>40587.819063004848</v>
      </c>
      <c r="L557" s="7"/>
      <c r="M557" s="36">
        <f>BASE!M564*$M$949</f>
        <v>0</v>
      </c>
      <c r="N557" s="1">
        <f t="shared" si="50"/>
        <v>4</v>
      </c>
      <c r="O557" s="8">
        <f t="shared" si="53"/>
        <v>51722</v>
      </c>
      <c r="P557" s="9">
        <f t="shared" si="51"/>
        <v>51722</v>
      </c>
      <c r="Q557" s="40">
        <f t="array" ref="Q557">IFERROR(_xlfn.STDEV.P(IF((F557:M557&lt;&gt;0)*(F557:M557&lt;&gt;""), F557:M557)), 0)</f>
        <v>11034.586367189864</v>
      </c>
      <c r="R557" s="11">
        <f t="shared" si="54"/>
        <v>21.334415465739653</v>
      </c>
      <c r="S557" s="12">
        <f t="shared" si="52"/>
        <v>78.665584534260347</v>
      </c>
      <c r="T557" s="37" t="str">
        <f t="shared" si="55"/>
        <v>ALTO</v>
      </c>
    </row>
    <row r="558" spans="2:20" ht="18" hidden="1">
      <c r="B558" s="27">
        <v>549</v>
      </c>
      <c r="C558" s="33" t="s">
        <v>599</v>
      </c>
      <c r="D558" s="32" t="s">
        <v>38</v>
      </c>
      <c r="E558" s="32">
        <v>1</v>
      </c>
      <c r="F558" s="7">
        <f>BASE!F565</f>
        <v>0</v>
      </c>
      <c r="G558" s="7">
        <f>BASE!G565</f>
        <v>1546</v>
      </c>
      <c r="H558" s="40">
        <f>BASE!H565*'FM-029 DEP26May25'!$H$949</f>
        <v>1302.4462902037126</v>
      </c>
      <c r="I558" s="7">
        <f>BASE!I565*'FM-029 DEP26May25'!$I$949</f>
        <v>1073.5816618911174</v>
      </c>
      <c r="J558" s="7">
        <f>BASE!J565*'FM-029 DEP26May25'!$J$949</f>
        <v>796.51736827932871</v>
      </c>
      <c r="K558" s="7">
        <f>BASE!K565*'FM-029 DEP26May25'!$K$949</f>
        <v>871.40549273021009</v>
      </c>
      <c r="L558" s="7">
        <f>BASE!L565*'FM-029 DEP26May25'!$L$949</f>
        <v>904.3676599048822</v>
      </c>
      <c r="M558" s="36">
        <f>BASE!M565*$M$949</f>
        <v>0</v>
      </c>
      <c r="N558" s="1">
        <f t="shared" si="50"/>
        <v>6</v>
      </c>
      <c r="O558" s="8">
        <f t="shared" si="53"/>
        <v>1082</v>
      </c>
      <c r="P558" s="9">
        <f t="shared" si="51"/>
        <v>1082</v>
      </c>
      <c r="Q558" s="40">
        <f t="array" ref="Q558">IFERROR(_xlfn.STDEV.P(IF((F558:M558&lt;&gt;0)*(F558:M558&lt;&gt;""), F558:M558)), 0)</f>
        <v>265.00508396033541</v>
      </c>
      <c r="R558" s="11">
        <f t="shared" si="54"/>
        <v>24.492151937184421</v>
      </c>
      <c r="S558" s="12">
        <f t="shared" si="52"/>
        <v>75.507848062815583</v>
      </c>
      <c r="T558" s="37" t="str">
        <f t="shared" si="55"/>
        <v>ALTO</v>
      </c>
    </row>
    <row r="559" spans="2:20" ht="18" hidden="1">
      <c r="B559" s="27">
        <v>550</v>
      </c>
      <c r="C559" s="33" t="s">
        <v>600</v>
      </c>
      <c r="D559" s="32" t="s">
        <v>38</v>
      </c>
      <c r="E559" s="32">
        <v>1</v>
      </c>
      <c r="F559" s="7">
        <f>BASE!F566</f>
        <v>0</v>
      </c>
      <c r="G559" s="7">
        <f>BASE!G566</f>
        <v>54577</v>
      </c>
      <c r="H559" s="40">
        <f>BASE!H566*'FM-029 DEP26May25'!$H$949</f>
        <v>50565.094693457548</v>
      </c>
      <c r="I559" s="7">
        <f>BASE!I566*'FM-029 DEP26May25'!$I$949</f>
        <v>47562.492836676211</v>
      </c>
      <c r="J559" s="7"/>
      <c r="K559" s="7"/>
      <c r="L559" s="7"/>
      <c r="M559" s="36">
        <f>BASE!M566*$M$949</f>
        <v>0</v>
      </c>
      <c r="N559" s="1">
        <f t="shared" si="50"/>
        <v>3</v>
      </c>
      <c r="O559" s="8">
        <f t="shared" si="53"/>
        <v>50902</v>
      </c>
      <c r="P559" s="9">
        <f t="shared" si="51"/>
        <v>50902</v>
      </c>
      <c r="Q559" s="40">
        <f t="array" ref="Q559">IFERROR(_xlfn.STDEV.P(IF((F559:M559&lt;&gt;0)*(F559:M559&lt;&gt;""), F559:M559)), 0)</f>
        <v>2873.5249905788569</v>
      </c>
      <c r="R559" s="11">
        <f t="shared" si="54"/>
        <v>5.6452103857979195</v>
      </c>
      <c r="S559" s="12">
        <f t="shared" si="52"/>
        <v>94.354789614202076</v>
      </c>
      <c r="T559" s="37" t="str">
        <f t="shared" si="55"/>
        <v>ALTO</v>
      </c>
    </row>
    <row r="560" spans="2:20" ht="18" hidden="1">
      <c r="B560" s="27">
        <v>551</v>
      </c>
      <c r="C560" s="31" t="s">
        <v>601</v>
      </c>
      <c r="D560" s="32" t="s">
        <v>38</v>
      </c>
      <c r="E560" s="32">
        <v>1</v>
      </c>
      <c r="F560" s="7">
        <f>BASE!F567</f>
        <v>0</v>
      </c>
      <c r="G560" s="7">
        <f>BASE!G567</f>
        <v>8430</v>
      </c>
      <c r="H560" s="40">
        <f>BASE!H567*'FM-029 DEP26May25'!$H$949</f>
        <v>6883.5080611833409</v>
      </c>
      <c r="I560" s="7">
        <f>BASE!I567*'FM-029 DEP26May25'!$I$949</f>
        <v>5387.4674895305261</v>
      </c>
      <c r="J560" s="7">
        <f>BASE!J567*'FM-029 DEP26May25'!$J$949</f>
        <v>4248.0926308230864</v>
      </c>
      <c r="K560" s="7">
        <f>BASE!K567*'FM-029 DEP26May25'!$K$949</f>
        <v>3987.382875605816</v>
      </c>
      <c r="L560" s="7"/>
      <c r="M560" s="36">
        <f>BASE!M567*$M$949</f>
        <v>0</v>
      </c>
      <c r="N560" s="1">
        <f t="shared" si="50"/>
        <v>5</v>
      </c>
      <c r="O560" s="8">
        <f t="shared" si="53"/>
        <v>5787</v>
      </c>
      <c r="P560" s="9">
        <f t="shared" si="51"/>
        <v>5787</v>
      </c>
      <c r="Q560" s="40">
        <f t="array" ref="Q560">IFERROR(_xlfn.STDEV.P(IF((F560:M560&lt;&gt;0)*(F560:M560&lt;&gt;""), F560:M560)), 0)</f>
        <v>1670.5844737317839</v>
      </c>
      <c r="R560" s="11">
        <f t="shared" si="54"/>
        <v>28.867884460545774</v>
      </c>
      <c r="S560" s="12">
        <f t="shared" si="52"/>
        <v>71.132115539454219</v>
      </c>
      <c r="T560" s="37" t="str">
        <f t="shared" si="55"/>
        <v>ALTO</v>
      </c>
    </row>
    <row r="561" spans="2:20" ht="18" hidden="1">
      <c r="B561" s="27">
        <v>552</v>
      </c>
      <c r="C561" s="31" t="s">
        <v>602</v>
      </c>
      <c r="D561" s="32" t="s">
        <v>38</v>
      </c>
      <c r="E561" s="32">
        <v>1</v>
      </c>
      <c r="F561" s="7">
        <f>BASE!F568</f>
        <v>0</v>
      </c>
      <c r="G561" s="7">
        <f>BASE!G568</f>
        <v>6868</v>
      </c>
      <c r="H561" s="40">
        <f>BASE!H568*'FM-029 DEP26May25'!$H$949</f>
        <v>5621.7632175484941</v>
      </c>
      <c r="I561" s="7">
        <f>BASE!I568*'FM-029 DEP26May25'!$I$949</f>
        <v>4418.2014547057524</v>
      </c>
      <c r="J561" s="7">
        <f>BASE!J568*'FM-029 DEP26May25'!$J$949</f>
        <v>3451.5752625437576</v>
      </c>
      <c r="K561" s="7">
        <f>BASE!K568*'FM-029 DEP26May25'!$K$949</f>
        <v>3279.0145395799677</v>
      </c>
      <c r="L561" s="7"/>
      <c r="M561" s="36">
        <f>BASE!M568*$M$949</f>
        <v>0</v>
      </c>
      <c r="N561" s="1">
        <f t="shared" si="50"/>
        <v>5</v>
      </c>
      <c r="O561" s="8">
        <f t="shared" si="53"/>
        <v>4728</v>
      </c>
      <c r="P561" s="9">
        <f t="shared" si="51"/>
        <v>4728</v>
      </c>
      <c r="Q561" s="40">
        <f t="array" ref="Q561">IFERROR(_xlfn.STDEV.P(IF((F561:M561&lt;&gt;0)*(F561:M561&lt;&gt;""), F561:M561)), 0)</f>
        <v>1356.7023538491489</v>
      </c>
      <c r="R561" s="11">
        <f t="shared" si="54"/>
        <v>28.695058245540377</v>
      </c>
      <c r="S561" s="12">
        <f t="shared" si="52"/>
        <v>71.30494175445962</v>
      </c>
      <c r="T561" s="37" t="str">
        <f t="shared" si="55"/>
        <v>ALTO</v>
      </c>
    </row>
    <row r="562" spans="2:20" ht="18" hidden="1">
      <c r="B562" s="27">
        <v>553</v>
      </c>
      <c r="C562" s="31" t="s">
        <v>603</v>
      </c>
      <c r="D562" s="32" t="s">
        <v>38</v>
      </c>
      <c r="E562" s="32">
        <v>1</v>
      </c>
      <c r="F562" s="7">
        <f>BASE!F569</f>
        <v>0</v>
      </c>
      <c r="G562" s="7">
        <f>BASE!G569</f>
        <v>5701</v>
      </c>
      <c r="H562" s="40">
        <f>BASE!H569*'FM-029 DEP26May25'!$H$949</f>
        <v>4639.9649088507258</v>
      </c>
      <c r="I562" s="7">
        <f>BASE!I569*'FM-029 DEP26May25'!$I$949</f>
        <v>3610.8419660568652</v>
      </c>
      <c r="J562" s="7">
        <f>BASE!J569*'FM-029 DEP26May25'!$J$949</f>
        <v>2920.563683690872</v>
      </c>
      <c r="K562" s="7">
        <f>BASE!K569*'FM-029 DEP26May25'!$K$949</f>
        <v>2818.0129240710826</v>
      </c>
      <c r="L562" s="7"/>
      <c r="M562" s="36">
        <f>BASE!M569*$M$949</f>
        <v>0</v>
      </c>
      <c r="N562" s="1">
        <f t="shared" si="50"/>
        <v>5</v>
      </c>
      <c r="O562" s="8">
        <f t="shared" si="53"/>
        <v>3938</v>
      </c>
      <c r="P562" s="9">
        <f t="shared" si="51"/>
        <v>3938</v>
      </c>
      <c r="Q562" s="40">
        <f t="array" ref="Q562">IFERROR(_xlfn.STDEV.P(IF((F562:M562&lt;&gt;0)*(F562:M562&lt;&gt;""), F562:M562)), 0)</f>
        <v>1095.2172196429422</v>
      </c>
      <c r="R562" s="11">
        <f t="shared" si="54"/>
        <v>27.811508878693296</v>
      </c>
      <c r="S562" s="12">
        <f t="shared" si="52"/>
        <v>72.188491121306697</v>
      </c>
      <c r="T562" s="37" t="str">
        <f t="shared" si="55"/>
        <v>ALTO</v>
      </c>
    </row>
    <row r="563" spans="2:20" ht="18" hidden="1">
      <c r="B563" s="27">
        <v>554</v>
      </c>
      <c r="C563" s="33" t="s">
        <v>604</v>
      </c>
      <c r="D563" s="32" t="s">
        <v>38</v>
      </c>
      <c r="E563" s="32">
        <v>1</v>
      </c>
      <c r="F563" s="7">
        <f>BASE!F570</f>
        <v>0</v>
      </c>
      <c r="G563" s="7"/>
      <c r="H563" s="40">
        <f>BASE!H570*'FM-029 DEP26May25'!$H$949</f>
        <v>50508.509755544736</v>
      </c>
      <c r="I563" s="7">
        <f>BASE!I570*'FM-029 DEP26May25'!$I$949</f>
        <v>39241.148335904778</v>
      </c>
      <c r="J563" s="7">
        <f>BASE!J570*'FM-029 DEP26May25'!$J$949</f>
        <v>29736.648415761603</v>
      </c>
      <c r="K563" s="7">
        <f>BASE!K570*'FM-029 DEP26May25'!$K$949</f>
        <v>27335.428109854605</v>
      </c>
      <c r="L563" s="7"/>
      <c r="M563" s="36">
        <f>BASE!M570*$M$949</f>
        <v>0</v>
      </c>
      <c r="N563" s="1">
        <f t="shared" si="50"/>
        <v>4</v>
      </c>
      <c r="O563" s="8">
        <f t="shared" si="53"/>
        <v>36705</v>
      </c>
      <c r="P563" s="9">
        <f t="shared" si="51"/>
        <v>36705</v>
      </c>
      <c r="Q563" s="40">
        <f t="array" ref="Q563">IFERROR(_xlfn.STDEV.P(IF((F563:M563&lt;&gt;0)*(F563:M563&lt;&gt;""), F563:M563)), 0)</f>
        <v>9128.4682505756045</v>
      </c>
      <c r="R563" s="11">
        <f t="shared" si="54"/>
        <v>24.869822232871826</v>
      </c>
      <c r="S563" s="12">
        <f t="shared" si="52"/>
        <v>75.130177767128174</v>
      </c>
      <c r="T563" s="37" t="str">
        <f t="shared" si="55"/>
        <v>ALTO</v>
      </c>
    </row>
    <row r="564" spans="2:20" ht="18" hidden="1">
      <c r="B564" s="27">
        <v>555</v>
      </c>
      <c r="C564" s="31" t="s">
        <v>605</v>
      </c>
      <c r="D564" s="32" t="s">
        <v>38</v>
      </c>
      <c r="E564" s="32">
        <v>1</v>
      </c>
      <c r="F564" s="7">
        <f>BASE!F571</f>
        <v>0</v>
      </c>
      <c r="G564" s="7">
        <f>BASE!G571</f>
        <v>35120</v>
      </c>
      <c r="H564" s="40">
        <f>BASE!H571*'FM-029 DEP26May25'!$H$949</f>
        <v>33557.846336925533</v>
      </c>
      <c r="I564" s="7">
        <f>BASE!I571*'FM-029 DEP26May25'!$I$949</f>
        <v>32759.453383292923</v>
      </c>
      <c r="J564" s="7">
        <f>BASE!J571*'FM-029 DEP26May25'!$J$949</f>
        <v>28674.625258055832</v>
      </c>
      <c r="K564" s="7">
        <f>BASE!K571*'FM-029 DEP26May25'!$K$949</f>
        <v>26562.407108239095</v>
      </c>
      <c r="L564" s="7">
        <f>BASE!L571*'FM-029 DEP26May25'!$L$949</f>
        <v>12919.537998641174</v>
      </c>
      <c r="M564" s="36">
        <f>BASE!M571*$M$949</f>
        <v>0</v>
      </c>
      <c r="N564" s="1">
        <f t="shared" si="50"/>
        <v>6</v>
      </c>
      <c r="O564" s="8">
        <f t="shared" si="53"/>
        <v>28266</v>
      </c>
      <c r="P564" s="9">
        <f t="shared" si="51"/>
        <v>28266</v>
      </c>
      <c r="Q564" s="40">
        <f t="array" ref="Q564">IFERROR(_xlfn.STDEV.P(IF((F564:M564&lt;&gt;0)*(F564:M564&lt;&gt;""), F564:M564)), 0)</f>
        <v>7458.2747726590997</v>
      </c>
      <c r="R564" s="11">
        <f t="shared" si="54"/>
        <v>26.386028347339913</v>
      </c>
      <c r="S564" s="12">
        <f t="shared" si="52"/>
        <v>73.613971652660084</v>
      </c>
      <c r="T564" s="37" t="str">
        <f t="shared" si="55"/>
        <v>ALTO</v>
      </c>
    </row>
    <row r="565" spans="2:20" ht="18" hidden="1">
      <c r="B565" s="27">
        <v>556</v>
      </c>
      <c r="C565" s="33" t="s">
        <v>606</v>
      </c>
      <c r="D565" s="32" t="s">
        <v>38</v>
      </c>
      <c r="E565" s="32">
        <v>1</v>
      </c>
      <c r="F565" s="7">
        <f>BASE!F572</f>
        <v>0</v>
      </c>
      <c r="G565" s="7"/>
      <c r="H565" s="40">
        <f>BASE!H572*'FM-029 DEP26May25'!$H$949</f>
        <v>97960.440145588538</v>
      </c>
      <c r="I565" s="7">
        <f>BASE!I572*'FM-029 DEP26May25'!$I$949</f>
        <v>74835.596208948642</v>
      </c>
      <c r="J565" s="7">
        <f>BASE!J572*'FM-029 DEP26May25'!$J$949</f>
        <v>59075.038147383544</v>
      </c>
      <c r="K565" s="7">
        <f>BASE!K572*'FM-029 DEP26May25'!$K$949</f>
        <v>54715.83198707593</v>
      </c>
      <c r="L565" s="7"/>
      <c r="M565" s="36">
        <f>BASE!M572*$M$949</f>
        <v>0</v>
      </c>
      <c r="N565" s="1">
        <f t="shared" si="50"/>
        <v>4</v>
      </c>
      <c r="O565" s="8">
        <f t="shared" si="53"/>
        <v>71647</v>
      </c>
      <c r="P565" s="9">
        <f t="shared" si="51"/>
        <v>71647</v>
      </c>
      <c r="Q565" s="40">
        <f t="array" ref="Q565">IFERROR(_xlfn.STDEV.P(IF((F565:M565&lt;&gt;0)*(F565:M565&lt;&gt;""), F565:M565)), 0)</f>
        <v>16935.782775574335</v>
      </c>
      <c r="R565" s="11">
        <f t="shared" si="54"/>
        <v>23.637811458364393</v>
      </c>
      <c r="S565" s="12">
        <f t="shared" si="52"/>
        <v>76.362188541635604</v>
      </c>
      <c r="T565" s="37" t="str">
        <f t="shared" si="55"/>
        <v>ALTO</v>
      </c>
    </row>
    <row r="566" spans="2:20" ht="18" hidden="1">
      <c r="B566" s="27">
        <v>557</v>
      </c>
      <c r="C566" s="33" t="s">
        <v>607</v>
      </c>
      <c r="D566" s="32" t="s">
        <v>38</v>
      </c>
      <c r="E566" s="32">
        <v>1</v>
      </c>
      <c r="F566" s="7">
        <f>BASE!F573</f>
        <v>0</v>
      </c>
      <c r="G566" s="7"/>
      <c r="H566" s="40">
        <f>BASE!H573*'FM-029 DEP26May25'!$H$949</f>
        <v>15233.260917054855</v>
      </c>
      <c r="I566" s="7">
        <f>BASE!I573*'FM-029 DEP26May25'!$I$949</f>
        <v>11856.122988759091</v>
      </c>
      <c r="J566" s="7">
        <f>BASE!J573*'FM-029 DEP26May25'!$J$949</f>
        <v>9823.7142087783868</v>
      </c>
      <c r="K566" s="7">
        <f>BASE!K573*'FM-029 DEP26May25'!$K$949</f>
        <v>9155.3796445880453</v>
      </c>
      <c r="L566" s="7"/>
      <c r="M566" s="36">
        <f>BASE!M573*$M$949</f>
        <v>0</v>
      </c>
      <c r="N566" s="1">
        <f t="shared" si="50"/>
        <v>4</v>
      </c>
      <c r="O566" s="8">
        <f t="shared" si="53"/>
        <v>11517</v>
      </c>
      <c r="P566" s="9">
        <f t="shared" si="51"/>
        <v>11517</v>
      </c>
      <c r="Q566" s="40">
        <f t="array" ref="Q566">IFERROR(_xlfn.STDEV.P(IF((F566:M566&lt;&gt;0)*(F566:M566&lt;&gt;""), F566:M566)), 0)</f>
        <v>2364.8502606888287</v>
      </c>
      <c r="R566" s="11">
        <f t="shared" si="54"/>
        <v>20.533561350081001</v>
      </c>
      <c r="S566" s="12">
        <f t="shared" si="52"/>
        <v>79.466438649918999</v>
      </c>
      <c r="T566" s="37" t="str">
        <f t="shared" si="55"/>
        <v>ALTO</v>
      </c>
    </row>
    <row r="567" spans="2:20" ht="18" hidden="1">
      <c r="B567" s="27">
        <v>558</v>
      </c>
      <c r="C567" s="33" t="s">
        <v>608</v>
      </c>
      <c r="D567" s="32" t="s">
        <v>38</v>
      </c>
      <c r="E567" s="32">
        <v>1</v>
      </c>
      <c r="F567" s="7">
        <f>BASE!F574</f>
        <v>0</v>
      </c>
      <c r="G567" s="7">
        <f>BASE!G574</f>
        <v>10104</v>
      </c>
      <c r="H567" s="40">
        <f>BASE!H574*'FM-029 DEP26May25'!$H$949</f>
        <v>8231.6193890009035</v>
      </c>
      <c r="I567" s="7">
        <f>BASE!I574*'FM-029 DEP26May25'!$I$949</f>
        <v>6417.5843068106669</v>
      </c>
      <c r="J567" s="7"/>
      <c r="K567" s="7"/>
      <c r="L567" s="7"/>
      <c r="M567" s="36">
        <f>BASE!M574*$M$949</f>
        <v>0</v>
      </c>
      <c r="N567" s="1">
        <f t="shared" si="50"/>
        <v>3</v>
      </c>
      <c r="O567" s="8">
        <f t="shared" si="53"/>
        <v>8251</v>
      </c>
      <c r="P567" s="9">
        <f t="shared" si="51"/>
        <v>8251</v>
      </c>
      <c r="Q567" s="40">
        <f t="array" ref="Q567">IFERROR(_xlfn.STDEV.P(IF((F567:M567&lt;&gt;0)*(F567:M567&lt;&gt;""), F567:M567)), 0)</f>
        <v>1505.0357358199155</v>
      </c>
      <c r="R567" s="11">
        <f t="shared" si="54"/>
        <v>18.24064641643335</v>
      </c>
      <c r="S567" s="12">
        <f t="shared" si="52"/>
        <v>81.75935358356665</v>
      </c>
      <c r="T567" s="37" t="str">
        <f t="shared" si="55"/>
        <v>ALTO</v>
      </c>
    </row>
    <row r="568" spans="2:20" ht="18" hidden="1">
      <c r="B568" s="27">
        <v>559</v>
      </c>
      <c r="C568" s="33" t="s">
        <v>609</v>
      </c>
      <c r="D568" s="32" t="s">
        <v>38</v>
      </c>
      <c r="E568" s="32">
        <v>1</v>
      </c>
      <c r="F568" s="7">
        <f>BASE!F575</f>
        <v>0</v>
      </c>
      <c r="G568" s="7"/>
      <c r="H568" s="40">
        <f>BASE!H575*'FM-029 DEP26May25'!$H$949</f>
        <v>2109.5261941180556</v>
      </c>
      <c r="I568" s="7">
        <f>BASE!I575*'FM-029 DEP26May25'!$I$949</f>
        <v>1658.1838219087501</v>
      </c>
      <c r="J568" s="7">
        <f>BASE!J575*'FM-029 DEP26May25'!$J$949</f>
        <v>1194.776052418993</v>
      </c>
      <c r="K568" s="7">
        <f>BASE!K575*'FM-029 DEP26May25'!$K$949</f>
        <v>1221.373182552504</v>
      </c>
      <c r="L568" s="7"/>
      <c r="M568" s="36">
        <f>BASE!M575*$M$949</f>
        <v>0</v>
      </c>
      <c r="N568" s="1">
        <f t="shared" si="50"/>
        <v>4</v>
      </c>
      <c r="O568" s="8">
        <f t="shared" si="53"/>
        <v>1546</v>
      </c>
      <c r="P568" s="9">
        <f t="shared" si="51"/>
        <v>1546</v>
      </c>
      <c r="Q568" s="40">
        <f t="array" ref="Q568">IFERROR(_xlfn.STDEV.P(IF((F568:M568&lt;&gt;0)*(F568:M568&lt;&gt;""), F568:M568)), 0)</f>
        <v>373.79399686295903</v>
      </c>
      <c r="R568" s="11">
        <f t="shared" si="54"/>
        <v>24.178136925159059</v>
      </c>
      <c r="S568" s="12">
        <f t="shared" si="52"/>
        <v>75.821863074840934</v>
      </c>
      <c r="T568" s="37" t="str">
        <f t="shared" si="55"/>
        <v>ALTO</v>
      </c>
    </row>
    <row r="569" spans="2:20" ht="18" hidden="1">
      <c r="B569" s="27">
        <v>560</v>
      </c>
      <c r="C569" s="33" t="s">
        <v>610</v>
      </c>
      <c r="D569" s="32" t="s">
        <v>38</v>
      </c>
      <c r="E569" s="32">
        <v>1</v>
      </c>
      <c r="F569" s="7">
        <f>BASE!F576</f>
        <v>0</v>
      </c>
      <c r="G569" s="7">
        <f>BASE!G576</f>
        <v>10377</v>
      </c>
      <c r="H569" s="40">
        <f>BASE!H576*'FM-029 DEP26May25'!$H$949</f>
        <v>8467.8863227421243</v>
      </c>
      <c r="I569" s="7">
        <f>BASE!I576*'FM-029 DEP26May25'!$I$949</f>
        <v>6620.7824553669816</v>
      </c>
      <c r="J569" s="7"/>
      <c r="K569" s="7"/>
      <c r="L569" s="7"/>
      <c r="M569" s="36">
        <f>BASE!M576*$M$949</f>
        <v>0</v>
      </c>
      <c r="N569" s="1">
        <f t="shared" si="50"/>
        <v>3</v>
      </c>
      <c r="O569" s="8">
        <f t="shared" si="53"/>
        <v>8489</v>
      </c>
      <c r="P569" s="9">
        <f t="shared" si="51"/>
        <v>8489</v>
      </c>
      <c r="Q569" s="40">
        <f t="array" ref="Q569">IFERROR(_xlfn.STDEV.P(IF((F569:M569&lt;&gt;0)*(F569:M569&lt;&gt;""), F569:M569)), 0)</f>
        <v>1533.5390431639623</v>
      </c>
      <c r="R569" s="11">
        <f t="shared" si="54"/>
        <v>18.065014055412444</v>
      </c>
      <c r="S569" s="12">
        <f t="shared" si="52"/>
        <v>81.934985944587552</v>
      </c>
      <c r="T569" s="37" t="str">
        <f t="shared" si="55"/>
        <v>ALTO</v>
      </c>
    </row>
    <row r="570" spans="2:20" ht="18" hidden="1">
      <c r="B570" s="27">
        <v>561</v>
      </c>
      <c r="C570" s="33" t="s">
        <v>611</v>
      </c>
      <c r="D570" s="32" t="s">
        <v>38</v>
      </c>
      <c r="E570" s="32">
        <v>1</v>
      </c>
      <c r="F570" s="7">
        <f>BASE!F577</f>
        <v>0</v>
      </c>
      <c r="G570" s="7">
        <f>BASE!G577</f>
        <v>7698</v>
      </c>
      <c r="H570" s="40">
        <f>BASE!H577*'FM-029 DEP26May25'!$H$949</f>
        <v>6286.8844175763043</v>
      </c>
      <c r="I570" s="7">
        <f>BASE!I577*'FM-029 DEP26May25'!$I$949</f>
        <v>4922.3936521930791</v>
      </c>
      <c r="J570" s="7">
        <f>BASE!J577*'FM-029 DEP26May25'!$J$949</f>
        <v>4911.8571043891934</v>
      </c>
      <c r="K570" s="7"/>
      <c r="L570" s="7"/>
      <c r="M570" s="36">
        <f>BASE!M577*$M$949</f>
        <v>0</v>
      </c>
      <c r="N570" s="1">
        <f t="shared" si="50"/>
        <v>4</v>
      </c>
      <c r="O570" s="8">
        <f t="shared" si="53"/>
        <v>5955</v>
      </c>
      <c r="P570" s="9">
        <f t="shared" si="51"/>
        <v>5955</v>
      </c>
      <c r="Q570" s="40">
        <f t="array" ref="Q570">IFERROR(_xlfn.STDEV.P(IF((F570:M570&lt;&gt;0)*(F570:M570&lt;&gt;""), F570:M570)), 0)</f>
        <v>1151.3708188333005</v>
      </c>
      <c r="R570" s="11">
        <f t="shared" si="54"/>
        <v>19.334522566470202</v>
      </c>
      <c r="S570" s="12">
        <f t="shared" si="52"/>
        <v>80.665477433529801</v>
      </c>
      <c r="T570" s="37" t="str">
        <f t="shared" si="55"/>
        <v>ALTO</v>
      </c>
    </row>
    <row r="571" spans="2:20" ht="18" hidden="1">
      <c r="B571" s="27">
        <v>562</v>
      </c>
      <c r="C571" s="33" t="s">
        <v>612</v>
      </c>
      <c r="D571" s="32" t="s">
        <v>587</v>
      </c>
      <c r="E571" s="32">
        <v>1</v>
      </c>
      <c r="F571" s="7">
        <f>BASE!F578</f>
        <v>0</v>
      </c>
      <c r="G571" s="7">
        <f>BASE!G578</f>
        <v>7103</v>
      </c>
      <c r="H571" s="40">
        <f>BASE!H578*'FM-029 DEP26May25'!$H$949</f>
        <v>5745.8529936730856</v>
      </c>
      <c r="I571" s="7">
        <f>BASE!I578*'FM-029 DEP26May25'!$I$949</f>
        <v>4425.8078025126733</v>
      </c>
      <c r="J571" s="7">
        <f>BASE!J578*'FM-029 DEP26May25'!$J$949</f>
        <v>3982.5868413966436</v>
      </c>
      <c r="K571" s="7"/>
      <c r="L571" s="7"/>
      <c r="M571" s="36">
        <f>BASE!M578*$M$949</f>
        <v>0</v>
      </c>
      <c r="N571" s="1">
        <f t="shared" si="50"/>
        <v>4</v>
      </c>
      <c r="O571" s="8">
        <f t="shared" si="53"/>
        <v>5314</v>
      </c>
      <c r="P571" s="9">
        <f t="shared" si="51"/>
        <v>5314</v>
      </c>
      <c r="Q571" s="40">
        <f t="array" ref="Q571">IFERROR(_xlfn.STDEV.P(IF((F571:M571&lt;&gt;0)*(F571:M571&lt;&gt;""), F571:M571)), 0)</f>
        <v>1219.4839069842242</v>
      </c>
      <c r="R571" s="11">
        <f t="shared" si="54"/>
        <v>22.948511610542418</v>
      </c>
      <c r="S571" s="12">
        <f t="shared" si="52"/>
        <v>77.051488389457575</v>
      </c>
      <c r="T571" s="37" t="str">
        <f t="shared" si="55"/>
        <v>ALTO</v>
      </c>
    </row>
    <row r="572" spans="2:20" ht="18" hidden="1">
      <c r="B572" s="27">
        <v>563</v>
      </c>
      <c r="C572" s="33" t="s">
        <v>613</v>
      </c>
      <c r="D572" s="32" t="s">
        <v>38</v>
      </c>
      <c r="E572" s="32">
        <v>1</v>
      </c>
      <c r="F572" s="7">
        <f>BASE!F579</f>
        <v>0</v>
      </c>
      <c r="G572" s="7">
        <f>BASE!G579</f>
        <v>21640</v>
      </c>
      <c r="H572" s="40">
        <f>BASE!H579*'FM-029 DEP26May25'!$H$949</f>
        <v>17614.791900438016</v>
      </c>
      <c r="I572" s="7">
        <f>BASE!I579*'FM-029 DEP26May25'!$I$949</f>
        <v>13713.158474763059</v>
      </c>
      <c r="J572" s="7">
        <f>BASE!J579*'FM-029 DEP26May25'!$J$949</f>
        <v>0</v>
      </c>
      <c r="K572" s="7">
        <f>BASE!K579*'FM-029 DEP26May25'!$K$949</f>
        <v>0</v>
      </c>
      <c r="L572" s="7">
        <f>BASE!L579*'FM-029 DEP26May25'!$L$949</f>
        <v>0</v>
      </c>
      <c r="M572" s="36">
        <f>BASE!M579*$M$949</f>
        <v>0</v>
      </c>
      <c r="N572" s="1">
        <f t="shared" si="50"/>
        <v>3</v>
      </c>
      <c r="O572" s="8">
        <f t="shared" si="53"/>
        <v>17656</v>
      </c>
      <c r="P572" s="9">
        <f t="shared" si="51"/>
        <v>17656</v>
      </c>
      <c r="Q572" s="40">
        <f t="array" ref="Q572">IFERROR(_xlfn.STDEV.P(IF((F572:M572&lt;&gt;0)*(F572:M572&lt;&gt;""), F572:M572)), 0)</f>
        <v>3236.2505774317101</v>
      </c>
      <c r="R572" s="11">
        <f t="shared" si="54"/>
        <v>18.32946634249949</v>
      </c>
      <c r="S572" s="12">
        <f t="shared" si="52"/>
        <v>81.670533657500513</v>
      </c>
      <c r="T572" s="37" t="str">
        <f t="shared" si="55"/>
        <v>ALTO</v>
      </c>
    </row>
    <row r="573" spans="2:20" ht="18" hidden="1">
      <c r="B573" s="27">
        <v>564</v>
      </c>
      <c r="C573" s="33" t="s">
        <v>614</v>
      </c>
      <c r="D573" s="32" t="s">
        <v>38</v>
      </c>
      <c r="E573" s="32">
        <v>1</v>
      </c>
      <c r="F573" s="7">
        <f>BASE!F580</f>
        <v>0</v>
      </c>
      <c r="G573" s="7">
        <f>BASE!G580</f>
        <v>149075</v>
      </c>
      <c r="H573" s="40">
        <f>BASE!H580*'FM-029 DEP26May25'!$H$949</f>
        <v>121179.1263358131</v>
      </c>
      <c r="I573" s="7">
        <f>BASE!I580*'FM-029 DEP26May25'!$I$949</f>
        <v>94115.514657262494</v>
      </c>
      <c r="J573" s="7">
        <f>BASE!J580*'FM-029 DEP26May25'!$J$949</f>
        <v>74872.632618256903</v>
      </c>
      <c r="K573" s="7">
        <f>BASE!K580*'FM-029 DEP26May25'!$K$949</f>
        <v>93167.302100161556</v>
      </c>
      <c r="L573" s="7">
        <f>BASE!L580*'FM-029 DEP26May25'!$L$949</f>
        <v>90436.765990488217</v>
      </c>
      <c r="M573" s="36">
        <f>BASE!M580*$M$949</f>
        <v>0</v>
      </c>
      <c r="N573" s="1">
        <f t="shared" si="50"/>
        <v>6</v>
      </c>
      <c r="O573" s="8">
        <f t="shared" si="53"/>
        <v>103808</v>
      </c>
      <c r="P573" s="9">
        <f t="shared" si="51"/>
        <v>103808</v>
      </c>
      <c r="Q573" s="40">
        <f t="array" ref="Q573">IFERROR(_xlfn.STDEV.P(IF((F573:M573&lt;&gt;0)*(F573:M573&lt;&gt;""), F573:M573)), 0)</f>
        <v>24406.52722492093</v>
      </c>
      <c r="R573" s="11">
        <f t="shared" si="54"/>
        <v>23.511219968519701</v>
      </c>
      <c r="S573" s="12">
        <f t="shared" si="52"/>
        <v>76.488780031480303</v>
      </c>
      <c r="T573" s="37" t="str">
        <f t="shared" si="55"/>
        <v>ALTO</v>
      </c>
    </row>
    <row r="574" spans="2:20" ht="18" hidden="1">
      <c r="B574" s="27">
        <v>565</v>
      </c>
      <c r="C574" s="33" t="s">
        <v>615</v>
      </c>
      <c r="D574" s="32" t="s">
        <v>38</v>
      </c>
      <c r="E574" s="32">
        <v>1</v>
      </c>
      <c r="F574" s="7">
        <f>BASE!F581</f>
        <v>0</v>
      </c>
      <c r="G574" s="7">
        <f>BASE!G581</f>
        <v>173</v>
      </c>
      <c r="H574" s="40">
        <f>BASE!H581*'FM-029 DEP26May25'!$H$949</f>
        <v>167.76937732044775</v>
      </c>
      <c r="I574" s="7">
        <f>BASE!I581*'FM-029 DEP26May25'!$I$949</f>
        <v>166.25303063698479</v>
      </c>
      <c r="J574" s="7">
        <f>BASE!J581*'FM-029 DEP26May25'!$J$949</f>
        <v>119.4776052418993</v>
      </c>
      <c r="K574" s="7">
        <f>BASE!K581*'FM-029 DEP26May25'!$K$949</f>
        <v>123.68336025848143</v>
      </c>
      <c r="L574" s="7">
        <f>BASE!L581*'FM-029 DEP26May25'!$L$949</f>
        <v>129.19537998641172</v>
      </c>
      <c r="M574" s="36">
        <f>BASE!M581*$M$949</f>
        <v>0</v>
      </c>
      <c r="N574" s="1">
        <f t="shared" si="50"/>
        <v>6</v>
      </c>
      <c r="O574" s="8">
        <f t="shared" si="53"/>
        <v>147</v>
      </c>
      <c r="P574" s="9">
        <f t="shared" si="51"/>
        <v>147</v>
      </c>
      <c r="Q574" s="40">
        <f t="array" ref="Q574">IFERROR(_xlfn.STDEV.P(IF((F574:M574&lt;&gt;0)*(F574:M574&lt;&gt;""), F574:M574)), 0)</f>
        <v>22.712160704815652</v>
      </c>
      <c r="R574" s="11">
        <f t="shared" si="54"/>
        <v>15.450449459058266</v>
      </c>
      <c r="S574" s="12">
        <f t="shared" si="52"/>
        <v>84.549550540941738</v>
      </c>
      <c r="T574" s="37" t="str">
        <f t="shared" si="55"/>
        <v>ALTO</v>
      </c>
    </row>
    <row r="575" spans="2:20" ht="30" hidden="1">
      <c r="B575" s="27">
        <v>566</v>
      </c>
      <c r="C575" s="31" t="s">
        <v>616</v>
      </c>
      <c r="D575" s="32" t="s">
        <v>38</v>
      </c>
      <c r="E575" s="32">
        <v>1</v>
      </c>
      <c r="F575" s="7">
        <f>BASE!F582</f>
        <v>0</v>
      </c>
      <c r="G575" s="7"/>
      <c r="H575" s="40">
        <v>6321836.040278662</v>
      </c>
      <c r="I575" s="7">
        <v>5449735.2259202115</v>
      </c>
      <c r="J575" s="7">
        <v>5065850.4622565303</v>
      </c>
      <c r="K575" s="7">
        <v>4119569.4668820682</v>
      </c>
      <c r="L575" s="7"/>
      <c r="M575" s="36">
        <f>BASE!M582*$M$949</f>
        <v>0</v>
      </c>
      <c r="N575" s="1">
        <f t="shared" si="50"/>
        <v>4</v>
      </c>
      <c r="O575" s="8">
        <f t="shared" si="53"/>
        <v>5239248</v>
      </c>
      <c r="P575" s="9">
        <f t="shared" si="51"/>
        <v>5239248</v>
      </c>
      <c r="Q575" s="40">
        <f t="array" ref="Q575">IFERROR(_xlfn.STDEV.P(IF((F575:M575&lt;&gt;0)*(F575:M575&lt;&gt;""), F575:M575)), 0)</f>
        <v>790577.07733820437</v>
      </c>
      <c r="R575" s="11">
        <f t="shared" si="54"/>
        <v>15.089514322250148</v>
      </c>
      <c r="S575" s="12">
        <f t="shared" si="52"/>
        <v>84.910485677749847</v>
      </c>
      <c r="T575" s="37" t="str">
        <f t="shared" si="55"/>
        <v>ALTO</v>
      </c>
    </row>
    <row r="576" spans="2:20" ht="18" hidden="1">
      <c r="B576" s="27">
        <v>567</v>
      </c>
      <c r="C576" s="33" t="s">
        <v>617</v>
      </c>
      <c r="D576" s="32" t="s">
        <v>38</v>
      </c>
      <c r="E576" s="32">
        <v>1</v>
      </c>
      <c r="F576" s="7">
        <f>BASE!F583</f>
        <v>0</v>
      </c>
      <c r="G576" s="7">
        <f>BASE!G583</f>
        <v>1737409</v>
      </c>
      <c r="H576" s="40">
        <f>BASE!H583*'FM-029 DEP26May25'!$H$949</f>
        <v>1508648.7529854688</v>
      </c>
      <c r="I576" s="7">
        <f>BASE!I583*'FM-029 DEP26May25'!$I$949</f>
        <v>1300530.0881639849</v>
      </c>
      <c r="J576" s="7">
        <f>BASE!J583*'FM-029 DEP26May25'!$J$949</f>
        <v>1122027.4661161476</v>
      </c>
      <c r="K576" s="7">
        <f>BASE!K583*'FM-029 DEP26May25'!$K$949</f>
        <v>0</v>
      </c>
      <c r="L576" s="7">
        <f>BASE!L583*'FM-029 DEP26May25'!$L$949</f>
        <v>0</v>
      </c>
      <c r="M576" s="36">
        <f>BASE!M583*$M$949</f>
        <v>0</v>
      </c>
      <c r="N576" s="1">
        <f t="shared" si="50"/>
        <v>4</v>
      </c>
      <c r="O576" s="8">
        <f t="shared" si="53"/>
        <v>1417154</v>
      </c>
      <c r="P576" s="9">
        <f t="shared" si="51"/>
        <v>1417154</v>
      </c>
      <c r="Q576" s="40">
        <f t="array" ref="Q576">IFERROR(_xlfn.STDEV.P(IF((F576:M576&lt;&gt;0)*(F576:M576&lt;&gt;""), F576:M576)), 0)</f>
        <v>230019.21803567928</v>
      </c>
      <c r="R576" s="11">
        <f t="shared" si="54"/>
        <v>16.231067197755451</v>
      </c>
      <c r="S576" s="12">
        <f t="shared" si="52"/>
        <v>83.768932802244549</v>
      </c>
      <c r="T576" s="37" t="str">
        <f t="shared" si="55"/>
        <v>ALTO</v>
      </c>
    </row>
    <row r="577" spans="2:20" ht="18" hidden="1">
      <c r="B577" s="27">
        <v>568</v>
      </c>
      <c r="C577" s="33" t="s">
        <v>618</v>
      </c>
      <c r="D577" s="32" t="s">
        <v>38</v>
      </c>
      <c r="E577" s="32">
        <v>1</v>
      </c>
      <c r="F577" s="7">
        <f>BASE!F584</f>
        <v>0</v>
      </c>
      <c r="G577" s="7">
        <f>BASE!G584</f>
        <v>962173</v>
      </c>
      <c r="H577" s="40">
        <f>BASE!H584*'FM-029 DEP26May25'!$H$949</f>
        <v>869772.04424890492</v>
      </c>
      <c r="I577" s="7">
        <f>BASE!I584*'FM-029 DEP26May25'!$I$949</f>
        <v>792691.19021379761</v>
      </c>
      <c r="J577" s="7">
        <f>BASE!J584*'FM-029 DEP26May25'!$J$949</f>
        <v>658587.1106722916</v>
      </c>
      <c r="K577" s="7">
        <f>BASE!K584*'FM-029 DEP26May25'!$K$949</f>
        <v>686609.90306946693</v>
      </c>
      <c r="L577" s="7">
        <f>BASE!L584*'FM-029 DEP26May25'!$L$949</f>
        <v>0</v>
      </c>
      <c r="M577" s="36">
        <f>BASE!M584*$M$949</f>
        <v>0</v>
      </c>
      <c r="N577" s="1">
        <f t="shared" si="50"/>
        <v>5</v>
      </c>
      <c r="O577" s="8">
        <f t="shared" si="53"/>
        <v>793967</v>
      </c>
      <c r="P577" s="9">
        <f t="shared" si="51"/>
        <v>793967</v>
      </c>
      <c r="Q577" s="40">
        <f t="array" ref="Q577">IFERROR(_xlfn.STDEV.P(IF((F577:M577&lt;&gt;0)*(F577:M577&lt;&gt;""), F577:M577)), 0)</f>
        <v>113043.84242877642</v>
      </c>
      <c r="R577" s="11">
        <f t="shared" si="54"/>
        <v>14.237851501230708</v>
      </c>
      <c r="S577" s="12">
        <f t="shared" si="52"/>
        <v>85.762148498769292</v>
      </c>
      <c r="T577" s="37" t="str">
        <f t="shared" si="55"/>
        <v>ALTO</v>
      </c>
    </row>
    <row r="578" spans="2:20" ht="18" hidden="1">
      <c r="B578" s="27">
        <v>569</v>
      </c>
      <c r="C578" s="33" t="s">
        <v>619</v>
      </c>
      <c r="D578" s="32" t="s">
        <v>38</v>
      </c>
      <c r="E578" s="32">
        <v>1</v>
      </c>
      <c r="F578" s="7">
        <f>BASE!F585</f>
        <v>0</v>
      </c>
      <c r="G578" s="7">
        <f>BASE!G585</f>
        <v>172671</v>
      </c>
      <c r="H578" s="40">
        <f>BASE!H585*'FM-029 DEP26May25'!$H$949</f>
        <v>140328.66058736003</v>
      </c>
      <c r="I578" s="7">
        <f>BASE!I585*'FM-029 DEP26May25'!$I$949</f>
        <v>108947.8928807582</v>
      </c>
      <c r="J578" s="7">
        <f>BASE!J585*'FM-029 DEP26May25'!$J$949</f>
        <v>105405.79840229783</v>
      </c>
      <c r="K578" s="7">
        <f>BASE!K585*'FM-029 DEP26May25'!$K$949</f>
        <v>92825.767366720524</v>
      </c>
      <c r="L578" s="7">
        <f>BASE!L585*'FM-029 DEP26May25'!$L$949</f>
        <v>0</v>
      </c>
      <c r="M578" s="36">
        <f>BASE!M585*$M$949</f>
        <v>0</v>
      </c>
      <c r="N578" s="1">
        <f t="shared" si="50"/>
        <v>5</v>
      </c>
      <c r="O578" s="8">
        <f t="shared" si="53"/>
        <v>124036</v>
      </c>
      <c r="P578" s="9">
        <f t="shared" si="51"/>
        <v>124036</v>
      </c>
      <c r="Q578" s="40">
        <f t="array" ref="Q578">IFERROR(_xlfn.STDEV.P(IF((F578:M578&lt;&gt;0)*(F578:M578&lt;&gt;""), F578:M578)), 0)</f>
        <v>28912.378051263604</v>
      </c>
      <c r="R578" s="11">
        <f t="shared" si="54"/>
        <v>23.309666589751043</v>
      </c>
      <c r="S578" s="12">
        <f t="shared" si="52"/>
        <v>76.690333410248954</v>
      </c>
      <c r="T578" s="37" t="str">
        <f t="shared" si="55"/>
        <v>ALTO</v>
      </c>
    </row>
    <row r="579" spans="2:20" ht="18" hidden="1">
      <c r="B579" s="27">
        <v>570</v>
      </c>
      <c r="C579" s="33" t="s">
        <v>620</v>
      </c>
      <c r="D579" s="32" t="s">
        <v>38</v>
      </c>
      <c r="E579" s="32">
        <v>1</v>
      </c>
      <c r="F579" s="7">
        <f>BASE!F586</f>
        <v>0</v>
      </c>
      <c r="G579" s="7">
        <f>BASE!G586</f>
        <v>67874</v>
      </c>
      <c r="H579" s="40">
        <f>BASE!H586*'FM-029 DEP26May25'!$H$949</f>
        <v>54649.137405270099</v>
      </c>
      <c r="I579" s="7">
        <f>BASE!I586*'FM-029 DEP26May25'!$I$949</f>
        <v>41743.636764381743</v>
      </c>
      <c r="J579" s="7">
        <f>BASE!J586*'FM-029 DEP26May25'!$J$949</f>
        <v>50047.841306884489</v>
      </c>
      <c r="K579" s="7">
        <f>BASE!K586*'FM-029 DEP26May25'!$K$949</f>
        <v>36795.799676898227</v>
      </c>
      <c r="L579" s="7">
        <f>BASE!L586*'FM-029 DEP26May25'!$L$949</f>
        <v>0</v>
      </c>
      <c r="M579" s="36">
        <f>BASE!M586*$M$949</f>
        <v>0</v>
      </c>
      <c r="N579" s="1">
        <f t="shared" si="50"/>
        <v>5</v>
      </c>
      <c r="O579" s="8">
        <f t="shared" si="53"/>
        <v>50222</v>
      </c>
      <c r="P579" s="9">
        <f t="shared" si="51"/>
        <v>50222</v>
      </c>
      <c r="Q579" s="40">
        <f t="array" ref="Q579">IFERROR(_xlfn.STDEV.P(IF((F579:M579&lt;&gt;0)*(F579:M579&lt;&gt;""), F579:M579)), 0)</f>
        <v>10801.559878945245</v>
      </c>
      <c r="R579" s="11">
        <f t="shared" si="54"/>
        <v>21.507625898899377</v>
      </c>
      <c r="S579" s="12">
        <f t="shared" si="52"/>
        <v>78.492374101100623</v>
      </c>
      <c r="T579" s="37" t="str">
        <f t="shared" si="55"/>
        <v>ALTO</v>
      </c>
    </row>
    <row r="580" spans="2:20" ht="18" hidden="1">
      <c r="B580" s="27">
        <v>571</v>
      </c>
      <c r="C580" s="33" t="s">
        <v>621</v>
      </c>
      <c r="D580" s="32" t="s">
        <v>38</v>
      </c>
      <c r="E580" s="32">
        <v>1</v>
      </c>
      <c r="F580" s="7">
        <f>BASE!F587</f>
        <v>0</v>
      </c>
      <c r="G580" s="7">
        <f>BASE!G587</f>
        <v>649945</v>
      </c>
      <c r="H580" s="40">
        <f>BASE!H587*'FM-029 DEP26May25'!$H$949</f>
        <v>613472.05705012858</v>
      </c>
      <c r="I580" s="7">
        <f>BASE!I587*'FM-029 DEP26May25'!$I$949</f>
        <v>590290.62155609427</v>
      </c>
      <c r="J580" s="7">
        <f>BASE!J587*'FM-029 DEP26May25'!$J$949</f>
        <v>436624.27071178536</v>
      </c>
      <c r="K580" s="7">
        <f>BASE!K587*'FM-029 DEP26May25'!$K$949</f>
        <v>494987.83521809371</v>
      </c>
      <c r="L580" s="7">
        <f>BASE!L587*'FM-029 DEP26May25'!$L$949</f>
        <v>0</v>
      </c>
      <c r="M580" s="36">
        <f>BASE!M587*$M$949</f>
        <v>0</v>
      </c>
      <c r="N580" s="1">
        <f t="shared" si="50"/>
        <v>5</v>
      </c>
      <c r="O580" s="8">
        <f t="shared" si="53"/>
        <v>557064</v>
      </c>
      <c r="P580" s="9">
        <f t="shared" si="51"/>
        <v>557064</v>
      </c>
      <c r="Q580" s="40">
        <f t="array" ref="Q580">IFERROR(_xlfn.STDEV.P(IF((F580:M580&lt;&gt;0)*(F580:M580&lt;&gt;""), F580:M580)), 0)</f>
        <v>79084.683809498776</v>
      </c>
      <c r="R580" s="11">
        <f t="shared" si="54"/>
        <v>14.196696216143707</v>
      </c>
      <c r="S580" s="12">
        <f t="shared" si="52"/>
        <v>85.803303783856293</v>
      </c>
      <c r="T580" s="37" t="str">
        <f t="shared" si="55"/>
        <v>ALTO</v>
      </c>
    </row>
    <row r="581" spans="2:20" ht="18" hidden="1">
      <c r="B581" s="27">
        <v>572</v>
      </c>
      <c r="C581" s="33" t="s">
        <v>622</v>
      </c>
      <c r="D581" s="32" t="s">
        <v>38</v>
      </c>
      <c r="E581" s="32">
        <v>1</v>
      </c>
      <c r="F581" s="7">
        <f>BASE!F588</f>
        <v>0</v>
      </c>
      <c r="G581" s="7">
        <f>BASE!G588</f>
        <v>4536311</v>
      </c>
      <c r="H581" s="40">
        <f>BASE!H588*'FM-029 DEP26May25'!$H$949</f>
        <v>4362446.5626528533</v>
      </c>
      <c r="I581" s="7">
        <f>BASE!I588*'FM-029 DEP26May25'!$I$949</f>
        <v>4290507.1743442798</v>
      </c>
      <c r="J581" s="7">
        <f>BASE!J588*'FM-029 DEP26May25'!$J$949</f>
        <v>3637031.0564581282</v>
      </c>
      <c r="K581" s="7">
        <f>BASE!K588*'FM-029 DEP26May25'!$K$949</f>
        <v>5548265.4765751213</v>
      </c>
      <c r="L581" s="7">
        <f>BASE!L588*'FM-029 DEP26May25'!$L$949</f>
        <v>0</v>
      </c>
      <c r="M581" s="36">
        <f>BASE!M588*$M$949</f>
        <v>0</v>
      </c>
      <c r="N581" s="1">
        <f t="shared" si="50"/>
        <v>5</v>
      </c>
      <c r="O581" s="8">
        <f t="shared" si="53"/>
        <v>4474912</v>
      </c>
      <c r="P581" s="9">
        <f t="shared" si="51"/>
        <v>4474912</v>
      </c>
      <c r="Q581" s="40">
        <f t="array" ref="Q581">IFERROR(_xlfn.STDEV.P(IF((F581:M581&lt;&gt;0)*(F581:M581&lt;&gt;""), F581:M581)), 0)</f>
        <v>617179.97581743321</v>
      </c>
      <c r="R581" s="11">
        <f t="shared" si="54"/>
        <v>13.792002520215666</v>
      </c>
      <c r="S581" s="12">
        <f t="shared" si="52"/>
        <v>86.207997479784339</v>
      </c>
      <c r="T581" s="37" t="str">
        <f t="shared" si="55"/>
        <v>ALTO</v>
      </c>
    </row>
    <row r="582" spans="2:20" ht="18" hidden="1">
      <c r="B582" s="27">
        <v>573</v>
      </c>
      <c r="C582" s="33" t="s">
        <v>623</v>
      </c>
      <c r="D582" s="32" t="s">
        <v>38</v>
      </c>
      <c r="E582" s="32">
        <v>1</v>
      </c>
      <c r="F582" s="7">
        <f>BASE!F589</f>
        <v>0</v>
      </c>
      <c r="G582" s="7">
        <f>BASE!G589</f>
        <v>1216273</v>
      </c>
      <c r="H582" s="40">
        <f>BASE!H589*'FM-029 DEP26May25'!$H$949</f>
        <v>1056129.0773146073</v>
      </c>
      <c r="I582" s="7">
        <f>BASE!I589*'FM-029 DEP26May25'!$I$949</f>
        <v>910435.28102270211</v>
      </c>
      <c r="J582" s="7">
        <f>BASE!J589*'FM-029 DEP26May25'!$J$949</f>
        <v>908693.56431200076</v>
      </c>
      <c r="K582" s="7">
        <f>BASE!K589*'FM-029 DEP26May25'!$K$949</f>
        <v>843516.30048465275</v>
      </c>
      <c r="L582" s="7">
        <f>BASE!L589*'FM-029 DEP26May25'!$L$949</f>
        <v>0</v>
      </c>
      <c r="M582" s="36">
        <f>BASE!M589*$M$949</f>
        <v>0</v>
      </c>
      <c r="N582" s="1">
        <f t="shared" si="50"/>
        <v>5</v>
      </c>
      <c r="O582" s="8">
        <f t="shared" si="53"/>
        <v>987009</v>
      </c>
      <c r="P582" s="9">
        <f t="shared" si="51"/>
        <v>987009</v>
      </c>
      <c r="Q582" s="40">
        <f t="array" ref="Q582">IFERROR(_xlfn.STDEV.P(IF((F582:M582&lt;&gt;0)*(F582:M582&lt;&gt;""), F582:M582)), 0)</f>
        <v>134109.33114605249</v>
      </c>
      <c r="R582" s="11">
        <f t="shared" si="54"/>
        <v>13.587447646987261</v>
      </c>
      <c r="S582" s="12">
        <f t="shared" si="52"/>
        <v>86.412552353012742</v>
      </c>
      <c r="T582" s="37" t="str">
        <f t="shared" si="55"/>
        <v>ALTO</v>
      </c>
    </row>
    <row r="583" spans="2:20" ht="18" hidden="1">
      <c r="B583" s="27">
        <v>574</v>
      </c>
      <c r="C583" s="33" t="s">
        <v>624</v>
      </c>
      <c r="D583" s="32" t="s">
        <v>38</v>
      </c>
      <c r="E583" s="32">
        <v>1</v>
      </c>
      <c r="F583" s="7">
        <f>BASE!F590</f>
        <v>0</v>
      </c>
      <c r="G583" s="7">
        <f>BASE!G590</f>
        <v>102753</v>
      </c>
      <c r="H583" s="40">
        <f>BASE!H590*'FM-029 DEP26May25'!$H$949</f>
        <v>88684.481200723065</v>
      </c>
      <c r="I583" s="7">
        <f>BASE!I590*'FM-029 DEP26May25'!$I$949</f>
        <v>75775.523473661</v>
      </c>
      <c r="J583" s="7">
        <f>BASE!J590*'FM-029 DEP26May25'!$J$949</f>
        <v>62526.613409927304</v>
      </c>
      <c r="K583" s="7">
        <f>BASE!K590*'FM-029 DEP26May25'!$K$949</f>
        <v>65309.030694668822</v>
      </c>
      <c r="L583" s="7">
        <f>BASE!L590*'FM-029 DEP26May25'!$L$949</f>
        <v>0</v>
      </c>
      <c r="M583" s="36">
        <f>BASE!M590*$M$949</f>
        <v>0</v>
      </c>
      <c r="N583" s="1">
        <f t="shared" si="50"/>
        <v>5</v>
      </c>
      <c r="O583" s="8">
        <f t="shared" si="53"/>
        <v>79010</v>
      </c>
      <c r="P583" s="9">
        <f t="shared" si="51"/>
        <v>79010</v>
      </c>
      <c r="Q583" s="40">
        <f t="array" ref="Q583">IFERROR(_xlfn.STDEV.P(IF((F583:M583&lt;&gt;0)*(F583:M583&lt;&gt;""), F583:M583)), 0)</f>
        <v>15014.699909893887</v>
      </c>
      <c r="R583" s="11">
        <f t="shared" si="54"/>
        <v>19.003543741164268</v>
      </c>
      <c r="S583" s="12">
        <f t="shared" si="52"/>
        <v>80.996456258835735</v>
      </c>
      <c r="T583" s="37" t="str">
        <f t="shared" si="55"/>
        <v>ALTO</v>
      </c>
    </row>
    <row r="584" spans="2:20" ht="18" hidden="1">
      <c r="B584" s="27">
        <v>575</v>
      </c>
      <c r="C584" s="33" t="s">
        <v>625</v>
      </c>
      <c r="D584" s="32" t="s">
        <v>38</v>
      </c>
      <c r="E584" s="32">
        <v>1</v>
      </c>
      <c r="F584" s="7">
        <f>BASE!F591</f>
        <v>0</v>
      </c>
      <c r="G584" s="7">
        <f>BASE!G591</f>
        <v>396004.68000000005</v>
      </c>
      <c r="H584" s="40"/>
      <c r="I584" s="7">
        <f>BASE!I591*'FM-029 DEP26May25'!$I$949</f>
        <v>398432.45095878327</v>
      </c>
      <c r="J584" s="7"/>
      <c r="K584" s="7">
        <f>BASE!K591*'FM-029 DEP26May25'!$K$949</f>
        <v>243711.03392568658</v>
      </c>
      <c r="L584" s="7">
        <f>BASE!L591*'FM-029 DEP26May25'!$L$949</f>
        <v>0</v>
      </c>
      <c r="M584" s="36">
        <f>BASE!M591*$M$949</f>
        <v>0</v>
      </c>
      <c r="N584" s="1">
        <f t="shared" ref="N584:N647" si="56">COUNTIF(F584:M584,"&gt;0")</f>
        <v>3</v>
      </c>
      <c r="O584" s="8">
        <f t="shared" si="53"/>
        <v>346049</v>
      </c>
      <c r="P584" s="9">
        <f t="shared" ref="P584:P647" si="57">IFERROR(ROUND(+O584*E584,0),0)</f>
        <v>346049</v>
      </c>
      <c r="Q584" s="40">
        <f t="array" ref="Q584">IFERROR(_xlfn.STDEV.P(IF((F584:M584&lt;&gt;0)*(F584:M584&lt;&gt;""), F584:M584)), 0)</f>
        <v>72370.931545726358</v>
      </c>
      <c r="R584" s="11">
        <f t="shared" si="54"/>
        <v>20.913492466594718</v>
      </c>
      <c r="S584" s="12">
        <f t="shared" ref="S584:S647" si="58">IFERROR(100-R584,0)</f>
        <v>79.086507533405282</v>
      </c>
      <c r="T584" s="37" t="str">
        <f t="shared" si="55"/>
        <v>ALTO</v>
      </c>
    </row>
    <row r="585" spans="2:20" ht="18" hidden="1">
      <c r="B585" s="27">
        <v>576</v>
      </c>
      <c r="C585" s="33" t="s">
        <v>626</v>
      </c>
      <c r="D585" s="32" t="s">
        <v>38</v>
      </c>
      <c r="E585" s="32">
        <v>1</v>
      </c>
      <c r="F585" s="7">
        <f>BASE!F592</f>
        <v>0</v>
      </c>
      <c r="G585" s="7">
        <f>BASE!G592</f>
        <v>7943</v>
      </c>
      <c r="H585" s="40">
        <f>BASE!H592*'FM-029 DEP26May25'!$H$949</f>
        <v>6424.8722486268507</v>
      </c>
      <c r="I585" s="7">
        <f>BASE!I592*'FM-029 DEP26May25'!$I$949</f>
        <v>4947.3859378443904</v>
      </c>
      <c r="J585" s="7">
        <f>BASE!J592*'FM-029 DEP26May25'!$J$949</f>
        <v>0</v>
      </c>
      <c r="K585" s="7">
        <f>BASE!K592*'FM-029 DEP26May25'!$K$949</f>
        <v>0</v>
      </c>
      <c r="L585" s="7">
        <f>BASE!L592*'FM-029 DEP26May25'!$L$949</f>
        <v>0</v>
      </c>
      <c r="M585" s="36">
        <f>BASE!M592*$M$949</f>
        <v>0</v>
      </c>
      <c r="N585" s="1">
        <f t="shared" si="56"/>
        <v>3</v>
      </c>
      <c r="O585" s="8">
        <f t="shared" ref="O585:O648" si="59">IFERROR(ROUND(AVERAGEIF(F585:M585,"&gt;0"),0),0)</f>
        <v>6438</v>
      </c>
      <c r="P585" s="9">
        <f t="shared" si="57"/>
        <v>6438</v>
      </c>
      <c r="Q585" s="40">
        <f t="array" ref="Q585">IFERROR(_xlfn.STDEV.P(IF((F585:M585&lt;&gt;0)*(F585:M585&lt;&gt;""), F585:M585)), 0)</f>
        <v>1222.9918359600008</v>
      </c>
      <c r="R585" s="11">
        <f t="shared" si="54"/>
        <v>18.996455979496751</v>
      </c>
      <c r="S585" s="12">
        <f t="shared" si="58"/>
        <v>81.003544020503256</v>
      </c>
      <c r="T585" s="37" t="str">
        <f t="shared" si="55"/>
        <v>ALTO</v>
      </c>
    </row>
    <row r="586" spans="2:20" ht="18" hidden="1">
      <c r="B586" s="27">
        <v>577</v>
      </c>
      <c r="C586" s="33" t="s">
        <v>627</v>
      </c>
      <c r="D586" s="32" t="s">
        <v>38</v>
      </c>
      <c r="E586" s="32">
        <v>1</v>
      </c>
      <c r="F586" s="7">
        <f>BASE!F593</f>
        <v>0</v>
      </c>
      <c r="G586" s="7">
        <f>BASE!G593</f>
        <v>12692</v>
      </c>
      <c r="H586" s="40">
        <f>BASE!H593*'FM-029 DEP26May25'!$H$949</f>
        <v>10232.939298338315</v>
      </c>
      <c r="I586" s="7">
        <f>BASE!I593*'FM-029 DEP26May25'!$I$949</f>
        <v>7834.5382411284982</v>
      </c>
      <c r="J586" s="7">
        <f>BASE!J593*'FM-029 DEP26May25'!$J$949</f>
        <v>0</v>
      </c>
      <c r="K586" s="7">
        <f>BASE!K593*'FM-029 DEP26May25'!$K$949</f>
        <v>0</v>
      </c>
      <c r="L586" s="7">
        <f>BASE!L593*'FM-029 DEP26May25'!$L$949</f>
        <v>0</v>
      </c>
      <c r="M586" s="36">
        <f>BASE!M593*$M$949</f>
        <v>0</v>
      </c>
      <c r="N586" s="1">
        <f t="shared" si="56"/>
        <v>3</v>
      </c>
      <c r="O586" s="8">
        <f t="shared" si="59"/>
        <v>10253</v>
      </c>
      <c r="P586" s="9">
        <f t="shared" si="57"/>
        <v>10253</v>
      </c>
      <c r="Q586" s="40">
        <f t="array" ref="Q586">IFERROR(_xlfn.STDEV.P(IF((F586:M586&lt;&gt;0)*(F586:M586&lt;&gt;""), F586:M586)), 0)</f>
        <v>1983.1020006427873</v>
      </c>
      <c r="R586" s="11">
        <f t="shared" si="54"/>
        <v>19.341675613408636</v>
      </c>
      <c r="S586" s="12">
        <f t="shared" si="58"/>
        <v>80.65832438659136</v>
      </c>
      <c r="T586" s="37" t="str">
        <f t="shared" si="55"/>
        <v>ALTO</v>
      </c>
    </row>
    <row r="587" spans="2:20" ht="18" hidden="1">
      <c r="B587" s="27">
        <v>578</v>
      </c>
      <c r="C587" s="33" t="s">
        <v>628</v>
      </c>
      <c r="D587" s="32" t="s">
        <v>38</v>
      </c>
      <c r="E587" s="32">
        <v>1</v>
      </c>
      <c r="F587" s="7">
        <f>BASE!F594</f>
        <v>0</v>
      </c>
      <c r="G587" s="7">
        <f>BASE!G594</f>
        <v>97547</v>
      </c>
      <c r="H587" s="40">
        <f>BASE!H594*'FM-029 DEP26May25'!$H$949</f>
        <v>78558.755468956399</v>
      </c>
      <c r="I587" s="7">
        <f>BASE!I594*'FM-029 DEP26May25'!$I$949</f>
        <v>60032.556755565347</v>
      </c>
      <c r="J587" s="7">
        <f>BASE!J594*'FM-029 DEP26May25'!$J$949</f>
        <v>0</v>
      </c>
      <c r="K587" s="7">
        <f>BASE!K594*'FM-029 DEP26May25'!$K$949</f>
        <v>0</v>
      </c>
      <c r="L587" s="7">
        <f>BASE!L594*'FM-029 DEP26May25'!$L$949</f>
        <v>0</v>
      </c>
      <c r="M587" s="36">
        <f>BASE!M594*$M$949</f>
        <v>0</v>
      </c>
      <c r="N587" s="1">
        <f t="shared" si="56"/>
        <v>3</v>
      </c>
      <c r="O587" s="8">
        <f t="shared" si="59"/>
        <v>78713</v>
      </c>
      <c r="P587" s="9">
        <f t="shared" si="57"/>
        <v>78713</v>
      </c>
      <c r="Q587" s="40">
        <f t="array" ref="Q587">IFERROR(_xlfn.STDEV.P(IF((F587:M587&lt;&gt;0)*(F587:M587&lt;&gt;""), F587:M587)), 0)</f>
        <v>15315.594525692048</v>
      </c>
      <c r="R587" s="11">
        <f t="shared" si="54"/>
        <v>19.457515944878288</v>
      </c>
      <c r="S587" s="12">
        <f t="shared" si="58"/>
        <v>80.542484055121719</v>
      </c>
      <c r="T587" s="37" t="str">
        <f t="shared" si="55"/>
        <v>ALTO</v>
      </c>
    </row>
    <row r="588" spans="2:20" ht="18">
      <c r="B588" s="27">
        <v>579</v>
      </c>
      <c r="C588" s="33" t="s">
        <v>629</v>
      </c>
      <c r="D588" s="32" t="s">
        <v>38</v>
      </c>
      <c r="E588" s="32">
        <v>1</v>
      </c>
      <c r="F588" s="7">
        <f>BASE!F595</f>
        <v>0</v>
      </c>
      <c r="G588" s="7">
        <f>BASE!G595</f>
        <v>266.76</v>
      </c>
      <c r="H588" s="40">
        <f>BASE!H595*'FM-029 DEP26May25'!$H$949</f>
        <v>254.13586150316343</v>
      </c>
      <c r="I588" s="7">
        <f>BASE!I595*'FM-029 DEP26May25'!$I$949</f>
        <v>0</v>
      </c>
      <c r="J588" s="7"/>
      <c r="K588" s="7"/>
      <c r="L588" s="7">
        <f>BASE!L595*'FM-029 DEP26May25'!$L$949</f>
        <v>0</v>
      </c>
      <c r="M588" s="36">
        <f>BASE!M595*$M$949</f>
        <v>0</v>
      </c>
      <c r="N588" s="1">
        <f t="shared" si="56"/>
        <v>2</v>
      </c>
      <c r="O588" s="8">
        <f t="shared" si="59"/>
        <v>260</v>
      </c>
      <c r="P588" s="9">
        <f t="shared" si="57"/>
        <v>260</v>
      </c>
      <c r="Q588" s="40">
        <f t="array" ref="Q588">IFERROR(_xlfn.STDEV.P(IF((F588:M588&lt;&gt;0)*(F588:M588&lt;&gt;""), F588:M588)), 0)</f>
        <v>6.3120692484182825</v>
      </c>
      <c r="R588" s="11">
        <f t="shared" si="54"/>
        <v>2.4277189416993394</v>
      </c>
      <c r="S588" s="12">
        <f t="shared" si="58"/>
        <v>97.572281058300661</v>
      </c>
      <c r="T588" s="37" t="str">
        <f t="shared" si="55"/>
        <v>ALTO</v>
      </c>
    </row>
    <row r="589" spans="2:20" ht="18">
      <c r="B589" s="27">
        <v>580</v>
      </c>
      <c r="C589" s="33" t="s">
        <v>630</v>
      </c>
      <c r="D589" s="32" t="s">
        <v>38</v>
      </c>
      <c r="E589" s="32">
        <v>1</v>
      </c>
      <c r="F589" s="7">
        <f>BASE!F596</f>
        <v>0</v>
      </c>
      <c r="G589" s="7">
        <f>BASE!G596</f>
        <v>870.48</v>
      </c>
      <c r="H589" s="40">
        <f>BASE!H596*'FM-029 DEP26May25'!$H$949</f>
        <v>828.91970451227132</v>
      </c>
      <c r="I589" s="7">
        <f>BASE!I596*'FM-029 DEP26May25'!$I$949</f>
        <v>0</v>
      </c>
      <c r="J589" s="7"/>
      <c r="K589" s="7"/>
      <c r="L589" s="7">
        <f>BASE!L596*'FM-029 DEP26May25'!$L$949</f>
        <v>0</v>
      </c>
      <c r="M589" s="36">
        <f>BASE!M596*$M$949</f>
        <v>0</v>
      </c>
      <c r="N589" s="1">
        <f t="shared" si="56"/>
        <v>2</v>
      </c>
      <c r="O589" s="8">
        <f t="shared" si="59"/>
        <v>850</v>
      </c>
      <c r="P589" s="9">
        <f t="shared" si="57"/>
        <v>850</v>
      </c>
      <c r="Q589" s="40">
        <f t="array" ref="Q589">IFERROR(_xlfn.STDEV.P(IF((F589:M589&lt;&gt;0)*(F589:M589&lt;&gt;""), F589:M589)), 0)</f>
        <v>20.780147743864347</v>
      </c>
      <c r="R589" s="11">
        <f t="shared" si="54"/>
        <v>2.4447232639840411</v>
      </c>
      <c r="S589" s="12">
        <f t="shared" si="58"/>
        <v>97.555276736015955</v>
      </c>
      <c r="T589" s="37" t="str">
        <f t="shared" si="55"/>
        <v>ALTO</v>
      </c>
    </row>
    <row r="590" spans="2:20" ht="18" hidden="1">
      <c r="B590" s="27">
        <v>581</v>
      </c>
      <c r="C590" s="33" t="s">
        <v>631</v>
      </c>
      <c r="D590" s="32" t="s">
        <v>38</v>
      </c>
      <c r="E590" s="32">
        <v>1</v>
      </c>
      <c r="F590" s="7">
        <f>BASE!F597</f>
        <v>0</v>
      </c>
      <c r="G590" s="7">
        <f>BASE!G597</f>
        <v>187437</v>
      </c>
      <c r="H590" s="40">
        <f>BASE!H597*'FM-029 DEP26May25'!$H$949</f>
        <v>152314.74024278659</v>
      </c>
      <c r="I590" s="7">
        <f>BASE!I597*'FM-029 DEP26May25'!$I$949</f>
        <v>118234.1569318933</v>
      </c>
      <c r="J590" s="7">
        <f>BASE!J597*'FM-029 DEP26May25'!$J$949</f>
        <v>99962.929719055755</v>
      </c>
      <c r="K590" s="7">
        <f>BASE!K597*'FM-029 DEP26May25'!$K$949</f>
        <v>104255.23424878837</v>
      </c>
      <c r="L590" s="7">
        <f>BASE!L597*'FM-029 DEP26May25'!$L$949</f>
        <v>0</v>
      </c>
      <c r="M590" s="36">
        <f>BASE!M597*$M$949</f>
        <v>0</v>
      </c>
      <c r="N590" s="1">
        <f t="shared" si="56"/>
        <v>5</v>
      </c>
      <c r="O590" s="8">
        <f t="shared" si="59"/>
        <v>132441</v>
      </c>
      <c r="P590" s="9">
        <f t="shared" si="57"/>
        <v>132441</v>
      </c>
      <c r="Q590" s="40">
        <f t="array" ref="Q590">IFERROR(_xlfn.STDEV.P(IF((F590:M590&lt;&gt;0)*(F590:M590&lt;&gt;""), F590:M590)), 0)</f>
        <v>33077.552500689635</v>
      </c>
      <c r="R590" s="11">
        <f t="shared" si="54"/>
        <v>24.975311648726329</v>
      </c>
      <c r="S590" s="12">
        <f t="shared" si="58"/>
        <v>75.024688351273667</v>
      </c>
      <c r="T590" s="37" t="str">
        <f t="shared" si="55"/>
        <v>ALTO</v>
      </c>
    </row>
    <row r="591" spans="2:20" ht="18" hidden="1">
      <c r="B591" s="27">
        <v>582</v>
      </c>
      <c r="C591" s="33" t="s">
        <v>632</v>
      </c>
      <c r="D591" s="32" t="s">
        <v>38</v>
      </c>
      <c r="E591" s="32">
        <v>1</v>
      </c>
      <c r="F591" s="7">
        <f>BASE!F598</f>
        <v>0</v>
      </c>
      <c r="G591" s="7">
        <f>BASE!G598</f>
        <v>60032</v>
      </c>
      <c r="H591" s="40">
        <f>BASE!H598*'FM-029 DEP26May25'!$H$949</f>
        <v>48793.092690398378</v>
      </c>
      <c r="I591" s="7">
        <f>BASE!I598*'FM-029 DEP26May25'!$I$949</f>
        <v>37888.305047388138</v>
      </c>
      <c r="J591" s="7"/>
      <c r="K591" s="7"/>
      <c r="L591" s="7">
        <f>BASE!L598*'FM-029 DEP26May25'!$L$949</f>
        <v>0</v>
      </c>
      <c r="M591" s="36">
        <f>BASE!M598*$M$949</f>
        <v>0</v>
      </c>
      <c r="N591" s="1">
        <f t="shared" si="56"/>
        <v>3</v>
      </c>
      <c r="O591" s="8">
        <f t="shared" si="59"/>
        <v>48904</v>
      </c>
      <c r="P591" s="9">
        <f t="shared" si="57"/>
        <v>48904</v>
      </c>
      <c r="Q591" s="40">
        <f t="array" ref="Q591">IFERROR(_xlfn.STDEV.P(IF((F591:M591&lt;&gt;0)*(F591:M591&lt;&gt;""), F591:M591)), 0)</f>
        <v>9040.4686285077223</v>
      </c>
      <c r="R591" s="11">
        <f t="shared" si="54"/>
        <v>18.48615374715304</v>
      </c>
      <c r="S591" s="12">
        <f t="shared" si="58"/>
        <v>81.51384625284696</v>
      </c>
      <c r="T591" s="37" t="str">
        <f t="shared" si="55"/>
        <v>ALTO</v>
      </c>
    </row>
    <row r="592" spans="2:20" ht="18" hidden="1">
      <c r="B592" s="27">
        <v>583</v>
      </c>
      <c r="C592" s="33" t="s">
        <v>633</v>
      </c>
      <c r="D592" s="32" t="s">
        <v>38</v>
      </c>
      <c r="E592" s="32">
        <v>1</v>
      </c>
      <c r="F592" s="7">
        <f>BASE!F599</f>
        <v>0</v>
      </c>
      <c r="G592" s="7">
        <f>BASE!G599</f>
        <v>24039</v>
      </c>
      <c r="H592" s="40">
        <f>BASE!H599*'FM-029 DEP26May25'!$H$949</f>
        <v>19550.592407981643</v>
      </c>
      <c r="I592" s="7">
        <f>BASE!I599*'FM-029 DEP26May25'!$I$949</f>
        <v>15198.569539343176</v>
      </c>
      <c r="J592" s="7">
        <f>BASE!J599*'FM-029 DEP26May25'!$J$949</f>
        <v>12877.030787182481</v>
      </c>
      <c r="K592" s="7">
        <f>BASE!K599*'FM-029 DEP26May25'!$K$949</f>
        <v>13539.111470113086</v>
      </c>
      <c r="L592" s="7">
        <f>BASE!L599*'FM-029 DEP26May25'!$L$949</f>
        <v>0</v>
      </c>
      <c r="M592" s="36">
        <f>BASE!M599*$M$949</f>
        <v>0</v>
      </c>
      <c r="N592" s="1">
        <f t="shared" si="56"/>
        <v>5</v>
      </c>
      <c r="O592" s="8">
        <f t="shared" si="59"/>
        <v>17041</v>
      </c>
      <c r="P592" s="9">
        <f t="shared" si="57"/>
        <v>17041</v>
      </c>
      <c r="Q592" s="40">
        <f t="array" ref="Q592">IFERROR(_xlfn.STDEV.P(IF((F592:M592&lt;&gt;0)*(F592:M592&lt;&gt;""), F592:M592)), 0)</f>
        <v>4201.5823409942723</v>
      </c>
      <c r="R592" s="11">
        <f t="shared" si="54"/>
        <v>24.655726430340195</v>
      </c>
      <c r="S592" s="12">
        <f t="shared" si="58"/>
        <v>75.344273569659805</v>
      </c>
      <c r="T592" s="37" t="str">
        <f t="shared" si="55"/>
        <v>ALTO</v>
      </c>
    </row>
    <row r="593" spans="2:20" ht="18" hidden="1">
      <c r="B593" s="27">
        <v>584</v>
      </c>
      <c r="C593" s="33" t="s">
        <v>634</v>
      </c>
      <c r="D593" s="32" t="s">
        <v>38</v>
      </c>
      <c r="E593" s="32">
        <v>1</v>
      </c>
      <c r="F593" s="7">
        <f>BASE!F600</f>
        <v>0</v>
      </c>
      <c r="G593" s="7">
        <f>BASE!G600</f>
        <v>29075</v>
      </c>
      <c r="H593" s="40">
        <f>BASE!H600*'FM-029 DEP26May25'!$H$949</f>
        <v>23677.32200278106</v>
      </c>
      <c r="I593" s="7">
        <f>BASE!I600*'FM-029 DEP26May25'!$I$949</f>
        <v>18447.566674013662</v>
      </c>
      <c r="J593" s="7">
        <f>BASE!J600*'FM-029 DEP26May25'!$J$949</f>
        <v>0</v>
      </c>
      <c r="K593" s="7">
        <f>BASE!K600*'FM-029 DEP26May25'!$K$949</f>
        <v>0</v>
      </c>
      <c r="L593" s="7">
        <f>BASE!L600*'FM-029 DEP26May25'!$L$949</f>
        <v>0</v>
      </c>
      <c r="M593" s="36">
        <f>BASE!M600*$M$949</f>
        <v>0</v>
      </c>
      <c r="N593" s="1">
        <f t="shared" si="56"/>
        <v>3</v>
      </c>
      <c r="O593" s="8">
        <f t="shared" si="59"/>
        <v>23733</v>
      </c>
      <c r="P593" s="9">
        <f t="shared" si="57"/>
        <v>23733</v>
      </c>
      <c r="Q593" s="40">
        <f t="array" ref="Q593">IFERROR(_xlfn.STDEV.P(IF((F593:M593&lt;&gt;0)*(F593:M593&lt;&gt;""), F593:M593)), 0)</f>
        <v>4338.812019419297</v>
      </c>
      <c r="R593" s="11">
        <f t="shared" si="54"/>
        <v>18.281768084183614</v>
      </c>
      <c r="S593" s="12">
        <f t="shared" si="58"/>
        <v>81.718231915816389</v>
      </c>
      <c r="T593" s="37" t="str">
        <f t="shared" si="55"/>
        <v>ALTO</v>
      </c>
    </row>
    <row r="594" spans="2:20" ht="18" hidden="1">
      <c r="B594" s="27">
        <v>585</v>
      </c>
      <c r="C594" s="33" t="s">
        <v>635</v>
      </c>
      <c r="D594" s="32" t="s">
        <v>38</v>
      </c>
      <c r="E594" s="32">
        <v>1</v>
      </c>
      <c r="F594" s="7">
        <f>BASE!F601</f>
        <v>0</v>
      </c>
      <c r="G594" s="7">
        <f>BASE!G601</f>
        <v>10946</v>
      </c>
      <c r="H594" s="40">
        <f>BASE!H601*'FM-029 DEP26May25'!$H$949</f>
        <v>9504.2841329347139</v>
      </c>
      <c r="I594" s="7">
        <f>BASE!I601*'FM-029 DEP26May25'!$I$949</f>
        <v>8193.1232091690545</v>
      </c>
      <c r="J594" s="7">
        <f>BASE!J601*'FM-029 DEP26May25'!$J$949</f>
        <v>6770.3976303742938</v>
      </c>
      <c r="K594" s="7">
        <f>BASE!K601*'FM-029 DEP26May25'!$K$949</f>
        <v>7166.6074313408726</v>
      </c>
      <c r="L594" s="7">
        <f>BASE!L601*'FM-029 DEP26May25'!$L$949</f>
        <v>0</v>
      </c>
      <c r="M594" s="36">
        <f>BASE!M601*$M$949</f>
        <v>0</v>
      </c>
      <c r="N594" s="1">
        <f t="shared" si="56"/>
        <v>5</v>
      </c>
      <c r="O594" s="8">
        <f t="shared" si="59"/>
        <v>8516</v>
      </c>
      <c r="P594" s="9">
        <f t="shared" si="57"/>
        <v>8516</v>
      </c>
      <c r="Q594" s="40">
        <f t="array" ref="Q594">IFERROR(_xlfn.STDEV.P(IF((F594:M594&lt;&gt;0)*(F594:M594&lt;&gt;""), F594:M594)), 0)</f>
        <v>1539.7300317034599</v>
      </c>
      <c r="R594" s="11">
        <f t="shared" si="54"/>
        <v>18.080437197081491</v>
      </c>
      <c r="S594" s="12">
        <f t="shared" si="58"/>
        <v>81.919562802918506</v>
      </c>
      <c r="T594" s="37" t="str">
        <f t="shared" si="55"/>
        <v>ALTO</v>
      </c>
    </row>
    <row r="595" spans="2:20" ht="18" hidden="1">
      <c r="B595" s="27">
        <v>586</v>
      </c>
      <c r="C595" s="33" t="s">
        <v>636</v>
      </c>
      <c r="D595" s="32" t="s">
        <v>38</v>
      </c>
      <c r="E595" s="32">
        <v>1</v>
      </c>
      <c r="F595" s="7">
        <f>BASE!F602</f>
        <v>0</v>
      </c>
      <c r="G595" s="7">
        <f>BASE!G602</f>
        <v>21541</v>
      </c>
      <c r="H595" s="40">
        <f>BASE!H602*'FM-029 DEP26May25'!$H$949</f>
        <v>17544.30890759925</v>
      </c>
      <c r="I595" s="7">
        <f>BASE!I602*'FM-029 DEP26May25'!$I$949</f>
        <v>13672.953493497906</v>
      </c>
      <c r="J595" s="7">
        <f>BASE!J602*'FM-029 DEP26May25'!$J$949</f>
        <v>0</v>
      </c>
      <c r="K595" s="7">
        <f>BASE!K602*'FM-029 DEP26May25'!$K$949</f>
        <v>0</v>
      </c>
      <c r="L595" s="7">
        <f>BASE!L602*'FM-029 DEP26May25'!$L$949</f>
        <v>0</v>
      </c>
      <c r="M595" s="36">
        <f>BASE!M602*$M$949</f>
        <v>0</v>
      </c>
      <c r="N595" s="1">
        <f t="shared" si="56"/>
        <v>3</v>
      </c>
      <c r="O595" s="8">
        <f t="shared" si="59"/>
        <v>17586</v>
      </c>
      <c r="P595" s="9">
        <f t="shared" si="57"/>
        <v>17586</v>
      </c>
      <c r="Q595" s="40">
        <f t="array" ref="Q595">IFERROR(_xlfn.STDEV.P(IF((F595:M595&lt;&gt;0)*(F595:M595&lt;&gt;""), F595:M595)), 0)</f>
        <v>3212.2523814442397</v>
      </c>
      <c r="R595" s="11">
        <f t="shared" si="54"/>
        <v>18.265963729354258</v>
      </c>
      <c r="S595" s="12">
        <f t="shared" si="58"/>
        <v>81.734036270645746</v>
      </c>
      <c r="T595" s="37" t="str">
        <f t="shared" si="55"/>
        <v>ALTO</v>
      </c>
    </row>
    <row r="596" spans="2:20" ht="18" hidden="1">
      <c r="B596" s="27">
        <v>587</v>
      </c>
      <c r="C596" s="33" t="s">
        <v>637</v>
      </c>
      <c r="D596" s="32" t="s">
        <v>38</v>
      </c>
      <c r="E596" s="32">
        <v>1</v>
      </c>
      <c r="F596" s="7">
        <f>BASE!F603</f>
        <v>0</v>
      </c>
      <c r="G596" s="7">
        <f>BASE!G603</f>
        <v>14969</v>
      </c>
      <c r="H596" s="40">
        <f>BASE!H603*'FM-029 DEP26May25'!$H$949</f>
        <v>12192.565042897862</v>
      </c>
      <c r="I596" s="7">
        <f>BASE!I603*'FM-029 DEP26May25'!$I$949</f>
        <v>9502.501653074718</v>
      </c>
      <c r="J596" s="7">
        <f>BASE!J603*'FM-029 DEP26May25'!$J$949</f>
        <v>8097.9265775065087</v>
      </c>
      <c r="K596" s="7">
        <f>BASE!K603*'FM-029 DEP26May25'!$K$949</f>
        <v>8529.9353796445885</v>
      </c>
      <c r="L596" s="7">
        <f>BASE!L603*'FM-029 DEP26May25'!$L$949</f>
        <v>0</v>
      </c>
      <c r="M596" s="36">
        <f>BASE!M603*$M$949</f>
        <v>0</v>
      </c>
      <c r="N596" s="1">
        <f t="shared" si="56"/>
        <v>5</v>
      </c>
      <c r="O596" s="8">
        <f t="shared" si="59"/>
        <v>10658</v>
      </c>
      <c r="P596" s="9">
        <f t="shared" si="57"/>
        <v>10658</v>
      </c>
      <c r="Q596" s="40">
        <f t="array" ref="Q596">IFERROR(_xlfn.STDEV.P(IF((F596:M596&lt;&gt;0)*(F596:M596&lt;&gt;""), F596:M596)), 0)</f>
        <v>2582.9216602001934</v>
      </c>
      <c r="R596" s="11">
        <f t="shared" si="54"/>
        <v>24.234581161570588</v>
      </c>
      <c r="S596" s="12">
        <f t="shared" si="58"/>
        <v>75.765418838429412</v>
      </c>
      <c r="T596" s="37" t="str">
        <f t="shared" si="55"/>
        <v>ALTO</v>
      </c>
    </row>
    <row r="597" spans="2:20" ht="18" hidden="1">
      <c r="B597" s="27">
        <v>588</v>
      </c>
      <c r="C597" s="33" t="s">
        <v>638</v>
      </c>
      <c r="D597" s="32" t="s">
        <v>38</v>
      </c>
      <c r="E597" s="32">
        <v>1</v>
      </c>
      <c r="F597" s="7">
        <f>BASE!F604</f>
        <v>0</v>
      </c>
      <c r="G597" s="7">
        <f>BASE!G604</f>
        <v>654940</v>
      </c>
      <c r="H597" s="40">
        <f>BASE!H604*'FM-029 DEP26May25'!$H$949</f>
        <v>589474.08706584154</v>
      </c>
      <c r="I597" s="7">
        <f>BASE!I604*'FM-029 DEP26May25'!$I$949</f>
        <v>534145.99515098077</v>
      </c>
      <c r="J597" s="7"/>
      <c r="K597" s="7"/>
      <c r="L597" s="7">
        <f>BASE!L604*'FM-029 DEP26May25'!$L$949</f>
        <v>0</v>
      </c>
      <c r="M597" s="36">
        <f>BASE!M604*$M$949</f>
        <v>0</v>
      </c>
      <c r="N597" s="1">
        <f t="shared" si="56"/>
        <v>3</v>
      </c>
      <c r="O597" s="8">
        <f t="shared" si="59"/>
        <v>592853</v>
      </c>
      <c r="P597" s="9">
        <f t="shared" si="57"/>
        <v>592853</v>
      </c>
      <c r="Q597" s="40">
        <f t="array" ref="Q597">IFERROR(_xlfn.STDEV.P(IF((F597:M597&lt;&gt;0)*(F597:M597&lt;&gt;""), F597:M597)), 0)</f>
        <v>49371.803827586293</v>
      </c>
      <c r="R597" s="11">
        <f t="shared" si="54"/>
        <v>8.3278323340838778</v>
      </c>
      <c r="S597" s="12">
        <f t="shared" si="58"/>
        <v>91.67216766591612</v>
      </c>
      <c r="T597" s="37" t="str">
        <f t="shared" si="55"/>
        <v>ALTO</v>
      </c>
    </row>
    <row r="598" spans="2:20" ht="18" hidden="1">
      <c r="B598" s="27">
        <v>589</v>
      </c>
      <c r="C598" s="31" t="s">
        <v>639</v>
      </c>
      <c r="D598" s="32" t="s">
        <v>38</v>
      </c>
      <c r="E598" s="32">
        <v>1</v>
      </c>
      <c r="F598" s="7">
        <f>BASE!F605</f>
        <v>0</v>
      </c>
      <c r="G598" s="7">
        <f>BASE!G605</f>
        <v>3465</v>
      </c>
      <c r="H598" s="40">
        <f>BASE!H605*'FM-029 DEP26May25'!$H$949</f>
        <v>2851.0866962386144</v>
      </c>
      <c r="I598" s="7">
        <f>BASE!I605*'FM-029 DEP26May25'!$I$949</f>
        <v>2261.2585408860477</v>
      </c>
      <c r="J598" s="7">
        <f>BASE!J605*'FM-029 DEP26May25'!$J$949</f>
        <v>1725.7876312718788</v>
      </c>
      <c r="K598" s="7">
        <f>BASE!K605*'FM-029 DEP26May25'!$K$949</f>
        <v>1911.470113085622</v>
      </c>
      <c r="L598" s="7">
        <f>BASE!L605*'FM-029 DEP26May25'!$L$949</f>
        <v>0</v>
      </c>
      <c r="M598" s="36">
        <f>BASE!M605*$M$949</f>
        <v>0</v>
      </c>
      <c r="N598" s="1">
        <f t="shared" si="56"/>
        <v>5</v>
      </c>
      <c r="O598" s="8">
        <f t="shared" si="59"/>
        <v>2443</v>
      </c>
      <c r="P598" s="9">
        <f t="shared" si="57"/>
        <v>2443</v>
      </c>
      <c r="Q598" s="40">
        <f t="array" ref="Q598">IFERROR(_xlfn.STDEV.P(IF((F598:M598&lt;&gt;0)*(F598:M598&lt;&gt;""), F598:M598)), 0)</f>
        <v>638.90003609686664</v>
      </c>
      <c r="R598" s="11">
        <f t="shared" si="54"/>
        <v>26.152273274534043</v>
      </c>
      <c r="S598" s="12">
        <f t="shared" si="58"/>
        <v>73.847726725465961</v>
      </c>
      <c r="T598" s="37" t="str">
        <f t="shared" si="55"/>
        <v>ALTO</v>
      </c>
    </row>
    <row r="599" spans="2:20" ht="18" hidden="1">
      <c r="B599" s="27">
        <v>590</v>
      </c>
      <c r="C599" s="33" t="s">
        <v>640</v>
      </c>
      <c r="D599" s="32" t="s">
        <v>38</v>
      </c>
      <c r="E599" s="32">
        <v>1</v>
      </c>
      <c r="F599" s="7">
        <f>BASE!F606</f>
        <v>0</v>
      </c>
      <c r="G599" s="7">
        <f>BASE!G606</f>
        <v>374880</v>
      </c>
      <c r="H599" s="40">
        <f>BASE!H606*'FM-029 DEP26May25'!$H$949</f>
        <v>304636.42951303616</v>
      </c>
      <c r="I599" s="7">
        <f>BASE!I606*'FM-029 DEP26May25'!$I$949</f>
        <v>236477.00683270881</v>
      </c>
      <c r="J599" s="7"/>
      <c r="K599" s="7"/>
      <c r="L599" s="7">
        <f>BASE!L606*'FM-029 DEP26May25'!$L$949</f>
        <v>0</v>
      </c>
      <c r="M599" s="36">
        <f>BASE!M606*$M$949</f>
        <v>0</v>
      </c>
      <c r="N599" s="1">
        <f t="shared" si="56"/>
        <v>3</v>
      </c>
      <c r="O599" s="8">
        <f t="shared" si="59"/>
        <v>305331</v>
      </c>
      <c r="P599" s="9">
        <f t="shared" si="57"/>
        <v>305331</v>
      </c>
      <c r="Q599" s="40">
        <f t="array" ref="Q599">IFERROR(_xlfn.STDEV.P(IF((F599:M599&lt;&gt;0)*(F599:M599&lt;&gt;""), F599:M599)), 0)</f>
        <v>56504.920742000519</v>
      </c>
      <c r="R599" s="11">
        <f t="shared" si="54"/>
        <v>18.506119831265256</v>
      </c>
      <c r="S599" s="12">
        <f t="shared" si="58"/>
        <v>81.493880168734748</v>
      </c>
      <c r="T599" s="37" t="str">
        <f t="shared" si="55"/>
        <v>ALTO</v>
      </c>
    </row>
    <row r="600" spans="2:20" ht="18" hidden="1">
      <c r="B600" s="27">
        <v>591</v>
      </c>
      <c r="C600" s="33" t="s">
        <v>641</v>
      </c>
      <c r="D600" s="32" t="s">
        <v>38</v>
      </c>
      <c r="E600" s="32">
        <v>1</v>
      </c>
      <c r="F600" s="7">
        <f>BASE!F607</f>
        <v>0</v>
      </c>
      <c r="G600" s="7">
        <f>BASE!G607</f>
        <v>2172908</v>
      </c>
      <c r="H600" s="40">
        <f>BASE!H607*'FM-029 DEP26May25'!$H$949</f>
        <v>1765638.6793394978</v>
      </c>
      <c r="I600" s="7">
        <f>BASE!I607*'FM-029 DEP26May25'!$I$949</f>
        <v>1370440.0308573947</v>
      </c>
      <c r="J600" s="7">
        <f>BASE!J607*'FM-029 DEP26May25'!$J$949</f>
        <v>1170880.5313706133</v>
      </c>
      <c r="K600" s="7">
        <f>BASE!K607*'FM-029 DEP26May25'!$K$949</f>
        <v>0</v>
      </c>
      <c r="L600" s="7">
        <f>BASE!L607*'FM-029 DEP26May25'!$L$949</f>
        <v>0</v>
      </c>
      <c r="M600" s="36">
        <f>BASE!M607*$M$949</f>
        <v>0</v>
      </c>
      <c r="N600" s="1">
        <f t="shared" si="56"/>
        <v>4</v>
      </c>
      <c r="O600" s="8">
        <f t="shared" si="59"/>
        <v>1619967</v>
      </c>
      <c r="P600" s="9">
        <f t="shared" si="57"/>
        <v>1619967</v>
      </c>
      <c r="Q600" s="40">
        <f t="array" ref="Q600">IFERROR(_xlfn.STDEV.P(IF((F600:M600&lt;&gt;0)*(F600:M600&lt;&gt;""), F600:M600)), 0)</f>
        <v>384352.16672927613</v>
      </c>
      <c r="R600" s="11">
        <f t="shared" si="54"/>
        <v>23.725925696589879</v>
      </c>
      <c r="S600" s="12">
        <f t="shared" si="58"/>
        <v>76.274074303410117</v>
      </c>
      <c r="T600" s="37" t="str">
        <f t="shared" si="55"/>
        <v>ALTO</v>
      </c>
    </row>
    <row r="601" spans="2:20" ht="18" hidden="1">
      <c r="B601" s="27">
        <v>592</v>
      </c>
      <c r="C601" s="31" t="s">
        <v>642</v>
      </c>
      <c r="D601" s="32" t="s">
        <v>38</v>
      </c>
      <c r="E601" s="32">
        <v>1</v>
      </c>
      <c r="F601" s="7">
        <f>BASE!F608</f>
        <v>0</v>
      </c>
      <c r="G601" s="7">
        <f>BASE!G608</f>
        <v>8418</v>
      </c>
      <c r="H601" s="40">
        <f>BASE!H608*'FM-029 DEP26May25'!$H$949</f>
        <v>6866.6318516303963</v>
      </c>
      <c r="I601" s="7">
        <f>BASE!I608*'FM-029 DEP26May25'!$I$949</f>
        <v>5365.7350672250377</v>
      </c>
      <c r="J601" s="7">
        <f>BASE!J608*'FM-029 DEP26May25'!$J$949</f>
        <v>4380.8455255363078</v>
      </c>
      <c r="K601" s="7">
        <f>BASE!K608*'FM-029 DEP26May25'!$K$949</f>
        <v>4619.8546042003236</v>
      </c>
      <c r="L601" s="7">
        <f>BASE!L608*'FM-029 DEP26May25'!$L$949</f>
        <v>0</v>
      </c>
      <c r="M601" s="36">
        <f>BASE!M608*$M$949</f>
        <v>0</v>
      </c>
      <c r="N601" s="1">
        <f t="shared" si="56"/>
        <v>5</v>
      </c>
      <c r="O601" s="8">
        <f t="shared" si="59"/>
        <v>5930</v>
      </c>
      <c r="P601" s="9">
        <f t="shared" si="57"/>
        <v>5930</v>
      </c>
      <c r="Q601" s="40">
        <f t="array" ref="Q601">IFERROR(_xlfn.STDEV.P(IF((F601:M601&lt;&gt;0)*(F601:M601&lt;&gt;""), F601:M601)), 0)</f>
        <v>1516.7187251442231</v>
      </c>
      <c r="R601" s="11">
        <f t="shared" si="54"/>
        <v>25.577044268873912</v>
      </c>
      <c r="S601" s="12">
        <f t="shared" si="58"/>
        <v>74.422955731126081</v>
      </c>
      <c r="T601" s="37" t="str">
        <f t="shared" si="55"/>
        <v>ALTO</v>
      </c>
    </row>
    <row r="602" spans="2:20" ht="18" hidden="1">
      <c r="B602" s="27">
        <v>593</v>
      </c>
      <c r="C602" s="33" t="s">
        <v>643</v>
      </c>
      <c r="D602" s="32" t="s">
        <v>38</v>
      </c>
      <c r="E602" s="32">
        <v>1</v>
      </c>
      <c r="F602" s="7">
        <f>BASE!F609</f>
        <v>0</v>
      </c>
      <c r="G602" s="7">
        <f>BASE!G609</f>
        <v>506058</v>
      </c>
      <c r="H602" s="40">
        <f>BASE!H609*'FM-029 DEP26May25'!$H$949</f>
        <v>411232.52535868733</v>
      </c>
      <c r="I602" s="7">
        <f>BASE!I609*'FM-029 DEP26May25'!$I$949</f>
        <v>319221.03151862463</v>
      </c>
      <c r="J602" s="7">
        <f>BASE!J609*'FM-029 DEP26May25'!$J$949</f>
        <v>0</v>
      </c>
      <c r="K602" s="7">
        <f>BASE!K609*'FM-029 DEP26May25'!$K$949</f>
        <v>0</v>
      </c>
      <c r="L602" s="7">
        <f>BASE!L609*'FM-029 DEP26May25'!$L$949</f>
        <v>0</v>
      </c>
      <c r="M602" s="36">
        <f>BASE!M609*$M$949</f>
        <v>0</v>
      </c>
      <c r="N602" s="1">
        <f t="shared" si="56"/>
        <v>3</v>
      </c>
      <c r="O602" s="8">
        <f t="shared" si="59"/>
        <v>412171</v>
      </c>
      <c r="P602" s="9">
        <f t="shared" si="57"/>
        <v>412171</v>
      </c>
      <c r="Q602" s="40">
        <f t="array" ref="Q602">IFERROR(_xlfn.STDEV.P(IF((F602:M602&lt;&gt;0)*(F602:M602&lt;&gt;""), F602:M602)), 0)</f>
        <v>76278.7566400301</v>
      </c>
      <c r="R602" s="11">
        <f t="shared" ref="R602:R665" si="60">IFERROR(Q602/O602*100,0)</f>
        <v>18.506580191238612</v>
      </c>
      <c r="S602" s="12">
        <f t="shared" si="58"/>
        <v>81.493419808761388</v>
      </c>
      <c r="T602" s="37" t="str">
        <f t="shared" si="55"/>
        <v>ALTO</v>
      </c>
    </row>
    <row r="603" spans="2:20" ht="18" hidden="1">
      <c r="B603" s="27">
        <v>594</v>
      </c>
      <c r="C603" s="31" t="s">
        <v>644</v>
      </c>
      <c r="D603" s="32" t="s">
        <v>38</v>
      </c>
      <c r="E603" s="32">
        <v>1</v>
      </c>
      <c r="F603" s="7">
        <f>BASE!F610</f>
        <v>0</v>
      </c>
      <c r="G603" s="7">
        <f>BASE!G610</f>
        <v>4126</v>
      </c>
      <c r="H603" s="40">
        <f>BASE!H610*'FM-029 DEP26May25'!$H$949</f>
        <v>3354.3948281999578</v>
      </c>
      <c r="I603" s="7">
        <f>BASE!I610*'FM-029 DEP26May25'!$I$949</f>
        <v>2605.7174344280361</v>
      </c>
      <c r="J603" s="7">
        <f>BASE!J610*'FM-029 DEP26May25'!$J$949</f>
        <v>2124.0463154115432</v>
      </c>
      <c r="K603" s="7">
        <f>BASE!K610*'FM-029 DEP26May25'!$K$949</f>
        <v>2274.0872374798064</v>
      </c>
      <c r="L603" s="7">
        <f>BASE!L610*'FM-029 DEP26May25'!$L$949</f>
        <v>0</v>
      </c>
      <c r="M603" s="36">
        <f>BASE!M610*$M$949</f>
        <v>0</v>
      </c>
      <c r="N603" s="1">
        <f t="shared" si="56"/>
        <v>5</v>
      </c>
      <c r="O603" s="8">
        <f t="shared" si="59"/>
        <v>2897</v>
      </c>
      <c r="P603" s="9">
        <f t="shared" si="57"/>
        <v>2897</v>
      </c>
      <c r="Q603" s="40">
        <f t="array" ref="Q603">IFERROR(_xlfn.STDEV.P(IF((F603:M603&lt;&gt;0)*(F603:M603&lt;&gt;""), F603:M603)), 0)</f>
        <v>746.99051618354906</v>
      </c>
      <c r="R603" s="11">
        <f t="shared" si="60"/>
        <v>25.784967766087298</v>
      </c>
      <c r="S603" s="12">
        <f t="shared" si="58"/>
        <v>74.215032233912694</v>
      </c>
      <c r="T603" s="37" t="str">
        <f t="shared" si="55"/>
        <v>ALTO</v>
      </c>
    </row>
    <row r="604" spans="2:20" ht="18" hidden="1">
      <c r="B604" s="27">
        <v>595</v>
      </c>
      <c r="C604" s="33" t="s">
        <v>645</v>
      </c>
      <c r="D604" s="32" t="s">
        <v>38</v>
      </c>
      <c r="E604" s="32">
        <v>1</v>
      </c>
      <c r="F604" s="7">
        <f>BASE!F611</f>
        <v>0</v>
      </c>
      <c r="G604" s="7">
        <f>BASE!G611</f>
        <v>1869</v>
      </c>
      <c r="H604" s="40">
        <f>BASE!H611*'FM-029 DEP26May25'!$H$949</f>
        <v>1544.6695331989151</v>
      </c>
      <c r="I604" s="7">
        <f>BASE!I611*'FM-029 DEP26May25'!$I$949</f>
        <v>1233.3149658364557</v>
      </c>
      <c r="J604" s="7">
        <f>BASE!J611*'FM-029 DEP26May25'!$J$949</f>
        <v>1062.0231577057716</v>
      </c>
      <c r="K604" s="7">
        <f>BASE!K611*'FM-029 DEP26May25'!$K$949</f>
        <v>1114.5557350565427</v>
      </c>
      <c r="L604" s="7">
        <f>BASE!L611*'FM-029 DEP26May25'!$L$949</f>
        <v>0</v>
      </c>
      <c r="M604" s="36">
        <f>BASE!M611*$M$949</f>
        <v>0</v>
      </c>
      <c r="N604" s="1">
        <f t="shared" si="56"/>
        <v>5</v>
      </c>
      <c r="O604" s="8">
        <f t="shared" si="59"/>
        <v>1365</v>
      </c>
      <c r="P604" s="9">
        <f t="shared" si="57"/>
        <v>1365</v>
      </c>
      <c r="Q604" s="40">
        <f t="array" ref="Q604">IFERROR(_xlfn.STDEV.P(IF((F604:M604&lt;&gt;0)*(F604:M604&lt;&gt;""), F604:M604)), 0)</f>
        <v>302.70611933807919</v>
      </c>
      <c r="R604" s="11">
        <f t="shared" si="60"/>
        <v>22.17627247898016</v>
      </c>
      <c r="S604" s="12">
        <f t="shared" si="58"/>
        <v>77.823727521019833</v>
      </c>
      <c r="T604" s="37" t="str">
        <f t="shared" si="55"/>
        <v>ALTO</v>
      </c>
    </row>
    <row r="605" spans="2:20" ht="18" hidden="1">
      <c r="B605" s="27">
        <v>596</v>
      </c>
      <c r="C605" s="31" t="s">
        <v>646</v>
      </c>
      <c r="D605" s="32" t="s">
        <v>38</v>
      </c>
      <c r="E605" s="32">
        <v>1</v>
      </c>
      <c r="F605" s="7">
        <f>BASE!F612</f>
        <v>0</v>
      </c>
      <c r="G605" s="7">
        <f>BASE!G612</f>
        <v>101408</v>
      </c>
      <c r="H605" s="40">
        <f>BASE!H612*'FM-029 DEP26May25'!$H$949</f>
        <v>82432.341920461651</v>
      </c>
      <c r="I605" s="7">
        <f>BASE!I612*'FM-029 DEP26May25'!$I$949</f>
        <v>64023.716111968257</v>
      </c>
      <c r="J605" s="7">
        <f>BASE!J612*'FM-029 DEP26May25'!$J$949</f>
        <v>52702.899201148917</v>
      </c>
      <c r="K605" s="7">
        <f>BASE!K612*'FM-029 DEP26May25'!$K$949</f>
        <v>54970.226171243943</v>
      </c>
      <c r="L605" s="7">
        <f>BASE!L612*'FM-029 DEP26May25'!$L$949</f>
        <v>0</v>
      </c>
      <c r="M605" s="36">
        <f>BASE!M612*$M$949</f>
        <v>0</v>
      </c>
      <c r="N605" s="1">
        <f t="shared" si="56"/>
        <v>5</v>
      </c>
      <c r="O605" s="8">
        <f t="shared" si="59"/>
        <v>71107</v>
      </c>
      <c r="P605" s="9">
        <f t="shared" si="57"/>
        <v>71107</v>
      </c>
      <c r="Q605" s="40">
        <f t="array" ref="Q605">IFERROR(_xlfn.STDEV.P(IF((F605:M605&lt;&gt;0)*(F605:M605&lt;&gt;""), F605:M605)), 0)</f>
        <v>18415.717613577086</v>
      </c>
      <c r="R605" s="11">
        <f t="shared" si="60"/>
        <v>25.898600156914348</v>
      </c>
      <c r="S605" s="12">
        <f t="shared" si="58"/>
        <v>74.101399843085659</v>
      </c>
      <c r="T605" s="37" t="str">
        <f t="shared" si="55"/>
        <v>ALTO</v>
      </c>
    </row>
    <row r="606" spans="2:20" ht="18" hidden="1">
      <c r="B606" s="27">
        <v>597</v>
      </c>
      <c r="C606" s="33" t="s">
        <v>647</v>
      </c>
      <c r="D606" s="32" t="s">
        <v>38</v>
      </c>
      <c r="E606" s="32">
        <v>1</v>
      </c>
      <c r="F606" s="7">
        <f>BASE!F613</f>
        <v>0</v>
      </c>
      <c r="G606" s="7">
        <f>BASE!G613</f>
        <v>753262</v>
      </c>
      <c r="H606" s="40">
        <f>BASE!H613*'FM-029 DEP26May25'!$H$949</f>
        <v>612111.04038559401</v>
      </c>
      <c r="I606" s="7">
        <f>BASE!I613*'FM-029 DEP26May25'!$I$949</f>
        <v>475148.98831827193</v>
      </c>
      <c r="J606" s="7"/>
      <c r="K606" s="7"/>
      <c r="L606" s="7">
        <f>BASE!L613*'FM-029 DEP26May25'!$L$949</f>
        <v>0</v>
      </c>
      <c r="M606" s="36">
        <f>BASE!M613*$M$949</f>
        <v>0</v>
      </c>
      <c r="N606" s="1">
        <f t="shared" si="56"/>
        <v>3</v>
      </c>
      <c r="O606" s="8">
        <f t="shared" si="59"/>
        <v>613507</v>
      </c>
      <c r="P606" s="9">
        <f t="shared" si="57"/>
        <v>613507</v>
      </c>
      <c r="Q606" s="40">
        <f t="array" ref="Q606">IFERROR(_xlfn.STDEV.P(IF((F606:M606&lt;&gt;0)*(F606:M606&lt;&gt;""), F606:M606)), 0)</f>
        <v>113543.45441931508</v>
      </c>
      <c r="R606" s="11">
        <f t="shared" si="60"/>
        <v>18.507279365893964</v>
      </c>
      <c r="S606" s="12">
        <f t="shared" si="58"/>
        <v>81.492720634106036</v>
      </c>
      <c r="T606" s="37" t="str">
        <f t="shared" si="55"/>
        <v>ALTO</v>
      </c>
    </row>
    <row r="607" spans="2:20" ht="18">
      <c r="B607" s="27">
        <v>598</v>
      </c>
      <c r="C607" s="33" t="s">
        <v>648</v>
      </c>
      <c r="D607" s="32" t="s">
        <v>38</v>
      </c>
      <c r="E607" s="32">
        <v>1</v>
      </c>
      <c r="F607" s="7">
        <f>BASE!F614</f>
        <v>0</v>
      </c>
      <c r="G607" s="7">
        <f>BASE!G614</f>
        <v>56094.12</v>
      </c>
      <c r="H607" s="40">
        <f>BASE!H614*'FM-029 DEP26May25'!$H$949</f>
        <v>53408.239644024186</v>
      </c>
      <c r="I607" s="7">
        <f>BASE!I614*'FM-029 DEP26May25'!$I$949</f>
        <v>0</v>
      </c>
      <c r="J607" s="7"/>
      <c r="K607" s="7"/>
      <c r="L607" s="7">
        <f>BASE!L614*'FM-029 DEP26May25'!$L$949</f>
        <v>0</v>
      </c>
      <c r="M607" s="36">
        <f>BASE!M614*$M$949</f>
        <v>0</v>
      </c>
      <c r="N607" s="1">
        <f t="shared" si="56"/>
        <v>2</v>
      </c>
      <c r="O607" s="8">
        <f t="shared" si="59"/>
        <v>54751</v>
      </c>
      <c r="P607" s="9">
        <f t="shared" si="57"/>
        <v>54751</v>
      </c>
      <c r="Q607" s="40">
        <f t="array" ref="Q607">IFERROR(_xlfn.STDEV.P(IF((F607:M607&lt;&gt;0)*(F607:M607&lt;&gt;""), F607:M607)), 0)</f>
        <v>1342.9401779879081</v>
      </c>
      <c r="R607" s="11">
        <f t="shared" si="60"/>
        <v>2.4528139723254516</v>
      </c>
      <c r="S607" s="12">
        <f t="shared" si="58"/>
        <v>97.547186027674542</v>
      </c>
      <c r="T607" s="37" t="str">
        <f t="shared" si="55"/>
        <v>ALTO</v>
      </c>
    </row>
    <row r="608" spans="2:20" ht="18" hidden="1">
      <c r="B608" s="27">
        <v>599</v>
      </c>
      <c r="C608" s="31" t="s">
        <v>649</v>
      </c>
      <c r="D608" s="32" t="s">
        <v>38</v>
      </c>
      <c r="E608" s="32">
        <v>1</v>
      </c>
      <c r="F608" s="7">
        <f>BASE!F615</f>
        <v>0</v>
      </c>
      <c r="G608" s="7">
        <f>BASE!G615</f>
        <v>9624</v>
      </c>
      <c r="H608" s="40">
        <f>BASE!H615*'FM-029 DEP26May25'!$H$949</f>
        <v>7780.9253221163863</v>
      </c>
      <c r="I608" s="7">
        <f>BASE!I615*'FM-029 DEP26May25'!$I$949</f>
        <v>5987.2823451620006</v>
      </c>
      <c r="J608" s="7">
        <f>BASE!J615*'FM-029 DEP26May25'!$J$949</f>
        <v>4513.5984202495292</v>
      </c>
      <c r="K608" s="7">
        <f>BASE!K615*'FM-029 DEP26May25'!$K$949</f>
        <v>4739.3214862681743</v>
      </c>
      <c r="L608" s="7">
        <f>BASE!L615*'FM-029 DEP26May25'!$L$949</f>
        <v>0</v>
      </c>
      <c r="M608" s="36">
        <f>BASE!M615*$M$949</f>
        <v>0</v>
      </c>
      <c r="N608" s="1">
        <f t="shared" si="56"/>
        <v>5</v>
      </c>
      <c r="O608" s="8">
        <f t="shared" si="59"/>
        <v>6529</v>
      </c>
      <c r="P608" s="9">
        <f t="shared" si="57"/>
        <v>6529</v>
      </c>
      <c r="Q608" s="40">
        <f t="array" ref="Q608">IFERROR(_xlfn.STDEV.P(IF((F608:M608&lt;&gt;0)*(F608:M608&lt;&gt;""), F608:M608)), 0)</f>
        <v>1934.1454307594533</v>
      </c>
      <c r="R608" s="11">
        <f t="shared" si="60"/>
        <v>29.623915312596928</v>
      </c>
      <c r="S608" s="12">
        <f t="shared" si="58"/>
        <v>70.376084687403079</v>
      </c>
      <c r="T608" s="37" t="str">
        <f t="shared" si="55"/>
        <v>ALTO</v>
      </c>
    </row>
    <row r="609" spans="2:20" ht="18" hidden="1">
      <c r="B609" s="27">
        <v>600</v>
      </c>
      <c r="C609" s="33" t="s">
        <v>650</v>
      </c>
      <c r="D609" s="32" t="s">
        <v>38</v>
      </c>
      <c r="E609" s="32">
        <v>1</v>
      </c>
      <c r="F609" s="7">
        <f>BASE!F616</f>
        <v>0</v>
      </c>
      <c r="G609" s="7">
        <f>BASE!G616</f>
        <v>2089</v>
      </c>
      <c r="H609" s="40">
        <f>BASE!H616*'FM-029 DEP26May25'!$H$949</f>
        <v>1712.4389105193629</v>
      </c>
      <c r="I609" s="7">
        <f>BASE!I616*'FM-029 DEP26May25'!$I$949</f>
        <v>1348.4968040555432</v>
      </c>
      <c r="J609" s="7">
        <f>BASE!J616*'FM-029 DEP26May25'!$J$949</f>
        <v>1194.776052418993</v>
      </c>
      <c r="K609" s="7">
        <f>BASE!K616*'FM-029 DEP26May25'!$K$949</f>
        <v>1326.7851373182552</v>
      </c>
      <c r="L609" s="7">
        <f>BASE!L616*'FM-029 DEP26May25'!$L$949</f>
        <v>0</v>
      </c>
      <c r="M609" s="36">
        <f>BASE!M616*$M$949</f>
        <v>0</v>
      </c>
      <c r="N609" s="1">
        <f t="shared" si="56"/>
        <v>5</v>
      </c>
      <c r="O609" s="8">
        <f t="shared" si="59"/>
        <v>1534</v>
      </c>
      <c r="P609" s="9">
        <f t="shared" si="57"/>
        <v>1534</v>
      </c>
      <c r="Q609" s="40">
        <f t="array" ref="Q609">IFERROR(_xlfn.STDEV.P(IF((F609:M609&lt;&gt;0)*(F609:M609&lt;&gt;""), F609:M609)), 0)</f>
        <v>326.27819978573353</v>
      </c>
      <c r="R609" s="11">
        <f t="shared" si="60"/>
        <v>21.26976530545851</v>
      </c>
      <c r="S609" s="12">
        <f t="shared" si="58"/>
        <v>78.730234694541494</v>
      </c>
      <c r="T609" s="37" t="str">
        <f t="shared" si="55"/>
        <v>ALTO</v>
      </c>
    </row>
    <row r="610" spans="2:20" ht="18" hidden="1">
      <c r="B610" s="27">
        <v>601</v>
      </c>
      <c r="C610" s="31" t="s">
        <v>651</v>
      </c>
      <c r="D610" s="32" t="s">
        <v>38</v>
      </c>
      <c r="E610" s="32">
        <v>1</v>
      </c>
      <c r="F610" s="7">
        <f>BASE!F617</f>
        <v>0</v>
      </c>
      <c r="G610" s="7">
        <f>BASE!G617</f>
        <v>4933</v>
      </c>
      <c r="H610" s="40">
        <f>BASE!H617*'FM-029 DEP26May25'!$H$949</f>
        <v>3988.7417637488693</v>
      </c>
      <c r="I610" s="7">
        <f>BASE!I617*'FM-029 DEP26May25'!$I$949</f>
        <v>3069.7046506502093</v>
      </c>
      <c r="J610" s="7">
        <f>BASE!J617*'FM-029 DEP26May25'!$J$949</f>
        <v>2256.7992101247646</v>
      </c>
      <c r="K610" s="7">
        <f>BASE!K617*'FM-029 DEP26May25'!$K$949</f>
        <v>2463.8287560581584</v>
      </c>
      <c r="L610" s="7">
        <f>BASE!L617*'FM-029 DEP26May25'!$L$949</f>
        <v>0</v>
      </c>
      <c r="M610" s="36">
        <f>BASE!M617*$M$949</f>
        <v>0</v>
      </c>
      <c r="N610" s="1">
        <f t="shared" si="56"/>
        <v>5</v>
      </c>
      <c r="O610" s="8">
        <f t="shared" si="59"/>
        <v>3342</v>
      </c>
      <c r="P610" s="9">
        <f t="shared" si="57"/>
        <v>3342</v>
      </c>
      <c r="Q610" s="40">
        <f t="array" ref="Q610">IFERROR(_xlfn.STDEV.P(IF((F610:M610&lt;&gt;0)*(F610:M610&lt;&gt;""), F610:M610)), 0)</f>
        <v>997.25075018029008</v>
      </c>
      <c r="R610" s="11">
        <f t="shared" si="60"/>
        <v>29.839938664880016</v>
      </c>
      <c r="S610" s="12">
        <f t="shared" si="58"/>
        <v>70.160061335119991</v>
      </c>
      <c r="T610" s="37" t="str">
        <f t="shared" si="55"/>
        <v>ALTO</v>
      </c>
    </row>
    <row r="611" spans="2:20" ht="18" hidden="1">
      <c r="B611" s="27">
        <v>602</v>
      </c>
      <c r="C611" s="31" t="s">
        <v>652</v>
      </c>
      <c r="D611" s="32" t="s">
        <v>38</v>
      </c>
      <c r="E611" s="32">
        <v>1</v>
      </c>
      <c r="F611" s="7">
        <f>BASE!F618</f>
        <v>0</v>
      </c>
      <c r="G611" s="7">
        <f>BASE!G618</f>
        <v>6102</v>
      </c>
      <c r="H611" s="40">
        <f>BASE!H618*'FM-029 DEP26May25'!$H$949</f>
        <v>4915.9405709518169</v>
      </c>
      <c r="I611" s="7">
        <f>BASE!I618*'FM-029 DEP26May25'!$I$949</f>
        <v>3759.7090588494598</v>
      </c>
      <c r="J611" s="7">
        <f>BASE!J618*'FM-029 DEP26May25'!$J$949</f>
        <v>3053.3165784040934</v>
      </c>
      <c r="K611" s="7">
        <f>BASE!K618*'FM-029 DEP26May25'!$K$949</f>
        <v>3318.3683360258483</v>
      </c>
      <c r="L611" s="7">
        <f>BASE!L618*'FM-029 DEP26May25'!$L$949</f>
        <v>0</v>
      </c>
      <c r="M611" s="36">
        <f>BASE!M618*$M$949</f>
        <v>0</v>
      </c>
      <c r="N611" s="1">
        <f t="shared" si="56"/>
        <v>5</v>
      </c>
      <c r="O611" s="8">
        <f t="shared" si="59"/>
        <v>4230</v>
      </c>
      <c r="P611" s="9">
        <f t="shared" si="57"/>
        <v>4230</v>
      </c>
      <c r="Q611" s="40">
        <f t="array" ref="Q611">IFERROR(_xlfn.STDEV.P(IF((F611:M611&lt;&gt;0)*(F611:M611&lt;&gt;""), F611:M611)), 0)</f>
        <v>1132.4070039573803</v>
      </c>
      <c r="R611" s="11">
        <f t="shared" si="60"/>
        <v>26.770851157384879</v>
      </c>
      <c r="S611" s="12">
        <f t="shared" si="58"/>
        <v>73.229148842615118</v>
      </c>
      <c r="T611" s="37" t="str">
        <f t="shared" ref="T611:T674" si="61">IF(S611&gt;70,"ALTO","BAJO")</f>
        <v>ALTO</v>
      </c>
    </row>
    <row r="612" spans="2:20" ht="18" hidden="1">
      <c r="B612" s="27">
        <v>603</v>
      </c>
      <c r="C612" s="33" t="s">
        <v>653</v>
      </c>
      <c r="D612" s="32" t="s">
        <v>38</v>
      </c>
      <c r="E612" s="32">
        <v>1</v>
      </c>
      <c r="F612" s="7">
        <f>BASE!F619</f>
        <v>0</v>
      </c>
      <c r="G612" s="7">
        <f>BASE!G619</f>
        <v>8682</v>
      </c>
      <c r="H612" s="40">
        <f>BASE!H619*'FM-029 DEP26May25'!$H$949</f>
        <v>7030.4303561148572</v>
      </c>
      <c r="I612" s="7">
        <f>BASE!I619*'FM-029 DEP26May25'!$I$949</f>
        <v>5424.4126074498563</v>
      </c>
      <c r="J612" s="7"/>
      <c r="K612" s="7"/>
      <c r="L612" s="7">
        <f>BASE!L619*'FM-029 DEP26May25'!$L$949</f>
        <v>0</v>
      </c>
      <c r="M612" s="36">
        <f>BASE!M619*$M$949</f>
        <v>0</v>
      </c>
      <c r="N612" s="1">
        <f t="shared" si="56"/>
        <v>3</v>
      </c>
      <c r="O612" s="8">
        <f t="shared" si="59"/>
        <v>7046</v>
      </c>
      <c r="P612" s="9">
        <f t="shared" si="57"/>
        <v>7046</v>
      </c>
      <c r="Q612" s="40">
        <f t="array" ref="Q612">IFERROR(_xlfn.STDEV.P(IF((F612:M612&lt;&gt;0)*(F612:M612&lt;&gt;""), F612:M612)), 0)</f>
        <v>1329.9478234431931</v>
      </c>
      <c r="R612" s="11">
        <f t="shared" si="60"/>
        <v>18.875217477195473</v>
      </c>
      <c r="S612" s="12">
        <f t="shared" si="58"/>
        <v>81.124782522804523</v>
      </c>
      <c r="T612" s="37" t="str">
        <f t="shared" si="61"/>
        <v>ALTO</v>
      </c>
    </row>
    <row r="613" spans="2:20" ht="18" hidden="1">
      <c r="B613" s="27">
        <v>604</v>
      </c>
      <c r="C613" s="33" t="s">
        <v>654</v>
      </c>
      <c r="D613" s="32" t="s">
        <v>38</v>
      </c>
      <c r="E613" s="32">
        <v>1</v>
      </c>
      <c r="F613" s="7">
        <f>BASE!F620</f>
        <v>0</v>
      </c>
      <c r="G613" s="7">
        <f>BASE!G620</f>
        <v>1528</v>
      </c>
      <c r="H613" s="40">
        <f>BASE!H620*'FM-029 DEP26May25'!$H$949</f>
        <v>1279.6137713967876</v>
      </c>
      <c r="I613" s="7">
        <f>BASE!I620*'FM-029 DEP26May25'!$I$949</f>
        <v>1043.1562706634338</v>
      </c>
      <c r="J613" s="7"/>
      <c r="K613" s="7"/>
      <c r="L613" s="7">
        <f>BASE!L620*'FM-029 DEP26May25'!$L$949</f>
        <v>0</v>
      </c>
      <c r="M613" s="36">
        <f>BASE!M620*$M$949</f>
        <v>0</v>
      </c>
      <c r="N613" s="1">
        <f t="shared" si="56"/>
        <v>3</v>
      </c>
      <c r="O613" s="8">
        <f t="shared" si="59"/>
        <v>1284</v>
      </c>
      <c r="P613" s="9">
        <f t="shared" si="57"/>
        <v>1284</v>
      </c>
      <c r="Q613" s="40">
        <f t="array" ref="Q613">IFERROR(_xlfn.STDEV.P(IF((F613:M613&lt;&gt;0)*(F613:M613&lt;&gt;""), F613:M613)), 0)</f>
        <v>197.95659178768909</v>
      </c>
      <c r="R613" s="11">
        <f t="shared" si="60"/>
        <v>15.417180045770179</v>
      </c>
      <c r="S613" s="12">
        <f t="shared" si="58"/>
        <v>84.582819954229819</v>
      </c>
      <c r="T613" s="37" t="str">
        <f t="shared" si="61"/>
        <v>ALTO</v>
      </c>
    </row>
    <row r="614" spans="2:20" ht="18" hidden="1">
      <c r="B614" s="27">
        <v>605</v>
      </c>
      <c r="C614" s="33" t="s">
        <v>655</v>
      </c>
      <c r="D614" s="32" t="s">
        <v>38</v>
      </c>
      <c r="E614" s="32">
        <v>1</v>
      </c>
      <c r="F614" s="7">
        <f>BASE!F621</f>
        <v>0</v>
      </c>
      <c r="G614" s="7">
        <f>BASE!G621</f>
        <v>19508</v>
      </c>
      <c r="H614" s="40">
        <f>BASE!H621*'FM-029 DEP26May25'!$H$949</f>
        <v>15721.678275881248</v>
      </c>
      <c r="I614" s="7">
        <f>BASE!I621*'FM-029 DEP26May25'!$I$949</f>
        <v>12028.895746087723</v>
      </c>
      <c r="J614" s="7">
        <f>BASE!J621*'FM-029 DEP26May25'!$J$949</f>
        <v>11283.996050623822</v>
      </c>
      <c r="K614" s="7">
        <f>BASE!K621*'FM-029 DEP26May25'!$K$949</f>
        <v>11786.462035541195</v>
      </c>
      <c r="L614" s="7">
        <f>BASE!L621*'FM-029 DEP26May25'!$L$949</f>
        <v>0</v>
      </c>
      <c r="M614" s="36">
        <f>BASE!M621*$M$949</f>
        <v>0</v>
      </c>
      <c r="N614" s="1">
        <f t="shared" si="56"/>
        <v>5</v>
      </c>
      <c r="O614" s="8">
        <f t="shared" si="59"/>
        <v>14066</v>
      </c>
      <c r="P614" s="9">
        <f t="shared" si="57"/>
        <v>14066</v>
      </c>
      <c r="Q614" s="40">
        <f t="array" ref="Q614">IFERROR(_xlfn.STDEV.P(IF((F614:M614&lt;&gt;0)*(F614:M614&lt;&gt;""), F614:M614)), 0)</f>
        <v>3144.5911471262402</v>
      </c>
      <c r="R614" s="11">
        <f t="shared" si="60"/>
        <v>22.355972892977679</v>
      </c>
      <c r="S614" s="12">
        <f t="shared" si="58"/>
        <v>77.644027107022325</v>
      </c>
      <c r="T614" s="37" t="str">
        <f t="shared" si="61"/>
        <v>ALTO</v>
      </c>
    </row>
    <row r="615" spans="2:20" ht="18" hidden="1">
      <c r="B615" s="27">
        <v>606</v>
      </c>
      <c r="C615" s="33" t="s">
        <v>656</v>
      </c>
      <c r="D615" s="32" t="s">
        <v>38</v>
      </c>
      <c r="E615" s="32">
        <v>1</v>
      </c>
      <c r="F615" s="7">
        <f>BASE!F622</f>
        <v>0</v>
      </c>
      <c r="G615" s="7">
        <f>BASE!G622</f>
        <v>132813</v>
      </c>
      <c r="H615" s="40">
        <f>BASE!H622*'FM-029 DEP26May25'!$H$949</f>
        <v>106961.4161465619</v>
      </c>
      <c r="I615" s="7">
        <f>BASE!I622*'FM-029 DEP26May25'!$I$949</f>
        <v>81738.900154286966</v>
      </c>
      <c r="J615" s="7">
        <f>BASE!J622*'FM-029 DEP26May25'!$J$949</f>
        <v>67969.482093169383</v>
      </c>
      <c r="K615" s="7">
        <f>BASE!K622*'FM-029 DEP26May25'!$K$949</f>
        <v>82456.042003231021</v>
      </c>
      <c r="L615" s="7">
        <f>BASE!L622*'FM-029 DEP26May25'!$L$949</f>
        <v>0</v>
      </c>
      <c r="M615" s="36">
        <f>BASE!M622*$M$949</f>
        <v>0</v>
      </c>
      <c r="N615" s="1">
        <f t="shared" si="56"/>
        <v>5</v>
      </c>
      <c r="O615" s="8">
        <f t="shared" si="59"/>
        <v>94388</v>
      </c>
      <c r="P615" s="9">
        <f t="shared" si="57"/>
        <v>94388</v>
      </c>
      <c r="Q615" s="40">
        <f t="array" ref="Q615">IFERROR(_xlfn.STDEV.P(IF((F615:M615&lt;&gt;0)*(F615:M615&lt;&gt;""), F615:M615)), 0)</f>
        <v>22955.961558003626</v>
      </c>
      <c r="R615" s="11">
        <f t="shared" si="60"/>
        <v>24.320847520875137</v>
      </c>
      <c r="S615" s="12">
        <f t="shared" si="58"/>
        <v>75.679152479124866</v>
      </c>
      <c r="T615" s="37" t="str">
        <f t="shared" si="61"/>
        <v>ALTO</v>
      </c>
    </row>
    <row r="616" spans="2:20" ht="18" hidden="1">
      <c r="B616" s="27">
        <v>607</v>
      </c>
      <c r="C616" s="31" t="s">
        <v>657</v>
      </c>
      <c r="D616" s="32" t="s">
        <v>38</v>
      </c>
      <c r="E616" s="32">
        <v>1</v>
      </c>
      <c r="F616" s="7">
        <f>BASE!F623</f>
        <v>0</v>
      </c>
      <c r="G616" s="7">
        <f>BASE!G623</f>
        <v>14025</v>
      </c>
      <c r="H616" s="40">
        <f>BASE!H623*'FM-029 DEP26May25'!$H$949</f>
        <v>11315.002146144752</v>
      </c>
      <c r="I616" s="7">
        <f>BASE!I623*'FM-029 DEP26May25'!$I$949</f>
        <v>8674.4963632356175</v>
      </c>
      <c r="J616" s="7">
        <f>BASE!J623*'FM-029 DEP26May25'!$J$949</f>
        <v>7168.656314513958</v>
      </c>
      <c r="K616" s="7">
        <f>BASE!K623*'FM-029 DEP26May25'!$K$949</f>
        <v>7582.6332794830378</v>
      </c>
      <c r="L616" s="7">
        <f>BASE!L623*'FM-029 DEP26May25'!$L$949</f>
        <v>0</v>
      </c>
      <c r="M616" s="36">
        <f>BASE!M623*$M$949</f>
        <v>0</v>
      </c>
      <c r="N616" s="1">
        <f t="shared" si="56"/>
        <v>5</v>
      </c>
      <c r="O616" s="8">
        <f t="shared" si="59"/>
        <v>9753</v>
      </c>
      <c r="P616" s="9">
        <f t="shared" si="57"/>
        <v>9753</v>
      </c>
      <c r="Q616" s="40">
        <f t="array" ref="Q616">IFERROR(_xlfn.STDEV.P(IF((F616:M616&lt;&gt;0)*(F616:M616&lt;&gt;""), F616:M616)), 0)</f>
        <v>2578.4618927218053</v>
      </c>
      <c r="R616" s="11">
        <f t="shared" si="60"/>
        <v>26.4376283473988</v>
      </c>
      <c r="S616" s="12">
        <f t="shared" si="58"/>
        <v>73.5623716526012</v>
      </c>
      <c r="T616" s="37" t="str">
        <f t="shared" si="61"/>
        <v>ALTO</v>
      </c>
    </row>
    <row r="617" spans="2:20" ht="18" hidden="1">
      <c r="B617" s="27">
        <v>608</v>
      </c>
      <c r="C617" s="31" t="s">
        <v>658</v>
      </c>
      <c r="D617" s="32" t="s">
        <v>38</v>
      </c>
      <c r="E617" s="32">
        <v>1</v>
      </c>
      <c r="F617" s="7">
        <f>BASE!F624</f>
        <v>0</v>
      </c>
      <c r="G617" s="7">
        <f>BASE!G624</f>
        <v>8977</v>
      </c>
      <c r="H617" s="40">
        <f>BASE!H624*'FM-029 DEP26May25'!$H$949</f>
        <v>7253.7919531391217</v>
      </c>
      <c r="I617" s="7">
        <f>BASE!I624*'FM-029 DEP26May25'!$I$949</f>
        <v>5575.452942472999</v>
      </c>
      <c r="J617" s="7">
        <f>BASE!J624*'FM-029 DEP26May25'!$J$949</f>
        <v>4513.5984202495292</v>
      </c>
      <c r="K617" s="7">
        <f>BASE!K624*'FM-029 DEP26May25'!$K$949</f>
        <v>4739.3214862681743</v>
      </c>
      <c r="L617" s="7">
        <f>BASE!L624*'FM-029 DEP26May25'!$L$949</f>
        <v>0</v>
      </c>
      <c r="M617" s="36">
        <f>BASE!M624*$M$949</f>
        <v>0</v>
      </c>
      <c r="N617" s="1">
        <f t="shared" si="56"/>
        <v>5</v>
      </c>
      <c r="O617" s="8">
        <f t="shared" si="59"/>
        <v>6212</v>
      </c>
      <c r="P617" s="9">
        <f t="shared" si="57"/>
        <v>6212</v>
      </c>
      <c r="Q617" s="40">
        <f t="array" ref="Q617">IFERROR(_xlfn.STDEV.P(IF((F617:M617&lt;&gt;0)*(F617:M617&lt;&gt;""), F617:M617)), 0)</f>
        <v>1684.5828813962717</v>
      </c>
      <c r="R617" s="11">
        <f t="shared" si="60"/>
        <v>27.118204787448029</v>
      </c>
      <c r="S617" s="12">
        <f t="shared" si="58"/>
        <v>72.881795212551964</v>
      </c>
      <c r="T617" s="37" t="str">
        <f t="shared" si="61"/>
        <v>ALTO</v>
      </c>
    </row>
    <row r="618" spans="2:20" ht="18" hidden="1">
      <c r="B618" s="27">
        <v>609</v>
      </c>
      <c r="C618" s="31" t="s">
        <v>659</v>
      </c>
      <c r="D618" s="32" t="s">
        <v>38</v>
      </c>
      <c r="E618" s="32">
        <v>1</v>
      </c>
      <c r="F618" s="7">
        <f>BASE!F625</f>
        <v>0</v>
      </c>
      <c r="G618" s="7">
        <f>BASE!G625</f>
        <v>4212</v>
      </c>
      <c r="H618" s="40">
        <f>BASE!H625*'FM-029 DEP26May25'!$H$949</f>
        <v>3407.0088932767849</v>
      </c>
      <c r="I618" s="7">
        <f>BASE!I625*'FM-029 DEP26May25'!$I$949</f>
        <v>2623.1033722724264</v>
      </c>
      <c r="J618" s="7">
        <f>BASE!J625*'FM-029 DEP26May25'!$J$949</f>
        <v>2124.0463154115432</v>
      </c>
      <c r="K618" s="7">
        <f>BASE!K625*'FM-029 DEP26May25'!$K$949</f>
        <v>2274.0872374798064</v>
      </c>
      <c r="L618" s="7">
        <f>BASE!L625*'FM-029 DEP26May25'!$L$949</f>
        <v>0</v>
      </c>
      <c r="M618" s="36">
        <f>BASE!M625*$M$949</f>
        <v>0</v>
      </c>
      <c r="N618" s="1">
        <f t="shared" si="56"/>
        <v>5</v>
      </c>
      <c r="O618" s="8">
        <f t="shared" si="59"/>
        <v>2928</v>
      </c>
      <c r="P618" s="9">
        <f t="shared" si="57"/>
        <v>2928</v>
      </c>
      <c r="Q618" s="40">
        <f t="array" ref="Q618">IFERROR(_xlfn.STDEV.P(IF((F618:M618&lt;&gt;0)*(F618:M618&lt;&gt;""), F618:M618)), 0)</f>
        <v>780.38591598038374</v>
      </c>
      <c r="R618" s="11">
        <f t="shared" si="60"/>
        <v>26.652524452881959</v>
      </c>
      <c r="S618" s="12">
        <f t="shared" si="58"/>
        <v>73.347475547118037</v>
      </c>
      <c r="T618" s="37" t="str">
        <f t="shared" si="61"/>
        <v>ALTO</v>
      </c>
    </row>
    <row r="619" spans="2:20" ht="18" hidden="1">
      <c r="B619" s="27">
        <v>610</v>
      </c>
      <c r="C619" s="31" t="s">
        <v>660</v>
      </c>
      <c r="D619" s="32" t="s">
        <v>38</v>
      </c>
      <c r="E619" s="32">
        <v>1</v>
      </c>
      <c r="F619" s="7">
        <f>BASE!F626</f>
        <v>0</v>
      </c>
      <c r="G619" s="7">
        <f>BASE!G626</f>
        <v>4212</v>
      </c>
      <c r="H619" s="40">
        <f>BASE!H626*'FM-029 DEP26May25'!$H$949</f>
        <v>3407.0088932767849</v>
      </c>
      <c r="I619" s="7">
        <f>BASE!I626*'FM-029 DEP26May25'!$I$949</f>
        <v>2623.1033722724264</v>
      </c>
      <c r="J619" s="7">
        <f>BASE!J626*'FM-029 DEP26May25'!$J$949</f>
        <v>2124.0463154115432</v>
      </c>
      <c r="K619" s="7">
        <f>BASE!K626*'FM-029 DEP26May25'!$K$949</f>
        <v>2274.0872374798064</v>
      </c>
      <c r="L619" s="7">
        <f>BASE!L626*'FM-029 DEP26May25'!$L$949</f>
        <v>0</v>
      </c>
      <c r="M619" s="36">
        <f>BASE!M626*$M$949</f>
        <v>0</v>
      </c>
      <c r="N619" s="1">
        <f t="shared" si="56"/>
        <v>5</v>
      </c>
      <c r="O619" s="8">
        <f t="shared" si="59"/>
        <v>2928</v>
      </c>
      <c r="P619" s="9">
        <f t="shared" si="57"/>
        <v>2928</v>
      </c>
      <c r="Q619" s="40">
        <f t="array" ref="Q619">IFERROR(_xlfn.STDEV.P(IF((F619:M619&lt;&gt;0)*(F619:M619&lt;&gt;""), F619:M619)), 0)</f>
        <v>780.38591598038374</v>
      </c>
      <c r="R619" s="11">
        <f t="shared" si="60"/>
        <v>26.652524452881959</v>
      </c>
      <c r="S619" s="12">
        <f t="shared" si="58"/>
        <v>73.347475547118037</v>
      </c>
      <c r="T619" s="37" t="str">
        <f t="shared" si="61"/>
        <v>ALTO</v>
      </c>
    </row>
    <row r="620" spans="2:20" ht="18" hidden="1">
      <c r="B620" s="27">
        <v>611</v>
      </c>
      <c r="C620" s="31" t="s">
        <v>661</v>
      </c>
      <c r="D620" s="32" t="s">
        <v>38</v>
      </c>
      <c r="E620" s="32">
        <v>1</v>
      </c>
      <c r="F620" s="7">
        <f>BASE!F627</f>
        <v>0</v>
      </c>
      <c r="G620" s="7">
        <f>BASE!G627</f>
        <v>5569</v>
      </c>
      <c r="H620" s="40">
        <f>BASE!H627*'FM-029 DEP26May25'!$H$949</f>
        <v>4522.8241601891114</v>
      </c>
      <c r="I620" s="7">
        <f>BASE!I627*'FM-029 DEP26May25'!$I$949</f>
        <v>3506.5263389905222</v>
      </c>
      <c r="J620" s="7">
        <f>BASE!J627*'FM-029 DEP26May25'!$J$949</f>
        <v>2655.0578942644288</v>
      </c>
      <c r="K620" s="7">
        <f>BASE!K627*'FM-029 DEP26May25'!$K$949</f>
        <v>2843.311793214863</v>
      </c>
      <c r="L620" s="7">
        <f>BASE!L627*'FM-029 DEP26May25'!$L$949</f>
        <v>0</v>
      </c>
      <c r="M620" s="36">
        <f>BASE!M627*$M$949</f>
        <v>0</v>
      </c>
      <c r="N620" s="1">
        <f t="shared" si="56"/>
        <v>5</v>
      </c>
      <c r="O620" s="8">
        <f t="shared" si="59"/>
        <v>3819</v>
      </c>
      <c r="P620" s="9">
        <f t="shared" si="57"/>
        <v>3819</v>
      </c>
      <c r="Q620" s="40">
        <f t="array" ref="Q620">IFERROR(_xlfn.STDEV.P(IF((F620:M620&lt;&gt;0)*(F620:M620&lt;&gt;""), F620:M620)), 0)</f>
        <v>1091.9923395194594</v>
      </c>
      <c r="R620" s="11">
        <f t="shared" si="60"/>
        <v>28.593672152905459</v>
      </c>
      <c r="S620" s="12">
        <f t="shared" si="58"/>
        <v>71.406327847094545</v>
      </c>
      <c r="T620" s="37" t="str">
        <f t="shared" si="61"/>
        <v>ALTO</v>
      </c>
    </row>
    <row r="621" spans="2:20" ht="18" hidden="1">
      <c r="B621" s="27">
        <v>612</v>
      </c>
      <c r="C621" s="33" t="s">
        <v>662</v>
      </c>
      <c r="D621" s="32" t="s">
        <v>38</v>
      </c>
      <c r="E621" s="32">
        <v>1</v>
      </c>
      <c r="F621" s="7">
        <f>BASE!F628</f>
        <v>0</v>
      </c>
      <c r="G621" s="7">
        <f>BASE!G628</f>
        <v>7732</v>
      </c>
      <c r="H621" s="40">
        <f>BASE!H628*'FM-029 DEP26May25'!$H$949</f>
        <v>6331.5567369811579</v>
      </c>
      <c r="I621" s="7">
        <f>BASE!I628*'FM-029 DEP26May25'!$I$949</f>
        <v>4978.8979501873482</v>
      </c>
      <c r="J621" s="7"/>
      <c r="K621" s="7"/>
      <c r="L621" s="7">
        <f>BASE!L628*'FM-029 DEP26May25'!$L$949</f>
        <v>0</v>
      </c>
      <c r="M621" s="36">
        <f>BASE!M628*$M$949</f>
        <v>0</v>
      </c>
      <c r="N621" s="1">
        <f t="shared" si="56"/>
        <v>3</v>
      </c>
      <c r="O621" s="8">
        <f t="shared" si="59"/>
        <v>6347</v>
      </c>
      <c r="P621" s="9">
        <f t="shared" si="57"/>
        <v>6347</v>
      </c>
      <c r="Q621" s="40">
        <f t="array" ref="Q621">IFERROR(_xlfn.STDEV.P(IF((F621:M621&lt;&gt;0)*(F621:M621&lt;&gt;""), F621:M621)), 0)</f>
        <v>1124.0056357662193</v>
      </c>
      <c r="R621" s="11">
        <f t="shared" si="60"/>
        <v>17.709242725164948</v>
      </c>
      <c r="S621" s="12">
        <f t="shared" si="58"/>
        <v>82.290757274835045</v>
      </c>
      <c r="T621" s="37" t="str">
        <f t="shared" si="61"/>
        <v>ALTO</v>
      </c>
    </row>
    <row r="622" spans="2:20" ht="18" hidden="1">
      <c r="B622" s="27">
        <v>613</v>
      </c>
      <c r="C622" s="33" t="s">
        <v>663</v>
      </c>
      <c r="D622" s="32" t="s">
        <v>38</v>
      </c>
      <c r="E622" s="32">
        <v>1</v>
      </c>
      <c r="F622" s="7">
        <f>BASE!F629</f>
        <v>0</v>
      </c>
      <c r="G622" s="7">
        <f>BASE!G629</f>
        <v>6604</v>
      </c>
      <c r="H622" s="40">
        <f>BASE!H629*'FM-029 DEP26May25'!$H$949</f>
        <v>5333.8749369394409</v>
      </c>
      <c r="I622" s="7">
        <f>BASE!I629*'FM-029 DEP26May25'!$I$949</f>
        <v>4096.5616045845272</v>
      </c>
      <c r="J622" s="7"/>
      <c r="K622" s="7"/>
      <c r="L622" s="7">
        <f>BASE!L629*'FM-029 DEP26May25'!$L$949</f>
        <v>0</v>
      </c>
      <c r="M622" s="36">
        <f>BASE!M629*$M$949</f>
        <v>0</v>
      </c>
      <c r="N622" s="1">
        <f t="shared" si="56"/>
        <v>3</v>
      </c>
      <c r="O622" s="8">
        <f t="shared" si="59"/>
        <v>5345</v>
      </c>
      <c r="P622" s="9">
        <f t="shared" si="57"/>
        <v>5345</v>
      </c>
      <c r="Q622" s="40">
        <f t="array" ref="Q622">IFERROR(_xlfn.STDEV.P(IF((F622:M622&lt;&gt;0)*(F622:M622&lt;&gt;""), F622:M622)), 0)</f>
        <v>1023.6866526346765</v>
      </c>
      <c r="R622" s="11">
        <f t="shared" si="60"/>
        <v>19.152229235447642</v>
      </c>
      <c r="S622" s="12">
        <f t="shared" si="58"/>
        <v>80.847770764552365</v>
      </c>
      <c r="T622" s="37" t="str">
        <f t="shared" si="61"/>
        <v>ALTO</v>
      </c>
    </row>
    <row r="623" spans="2:20" ht="18" hidden="1">
      <c r="B623" s="27">
        <v>614</v>
      </c>
      <c r="C623" s="33" t="s">
        <v>664</v>
      </c>
      <c r="D623" s="32" t="s">
        <v>38</v>
      </c>
      <c r="E623" s="32">
        <v>1</v>
      </c>
      <c r="F623" s="7">
        <f>BASE!F630</f>
        <v>0</v>
      </c>
      <c r="G623" s="7">
        <f>BASE!G630</f>
        <v>45644</v>
      </c>
      <c r="H623" s="40">
        <f>BASE!H630*'FM-029 DEP26May25'!$H$949</f>
        <v>39633.281775985532</v>
      </c>
      <c r="I623" s="7">
        <f>BASE!I630*'FM-029 DEP26May25'!$I$949</f>
        <v>34165.541106458011</v>
      </c>
      <c r="J623" s="7">
        <f>BASE!J630*'FM-029 DEP26May25'!$J$949</f>
        <v>27612.602100350061</v>
      </c>
      <c r="K623" s="7">
        <f>BASE!K630*'FM-029 DEP26May25'!$K$949</f>
        <v>23893.376413570277</v>
      </c>
      <c r="L623" s="7">
        <f>BASE!L630*'FM-029 DEP26May25'!$L$949</f>
        <v>0</v>
      </c>
      <c r="M623" s="36">
        <f>BASE!M630*$M$949</f>
        <v>0</v>
      </c>
      <c r="N623" s="1">
        <f t="shared" si="56"/>
        <v>5</v>
      </c>
      <c r="O623" s="8">
        <f t="shared" si="59"/>
        <v>34190</v>
      </c>
      <c r="P623" s="9">
        <f t="shared" si="57"/>
        <v>34190</v>
      </c>
      <c r="Q623" s="40">
        <f t="array" ref="Q623">IFERROR(_xlfn.STDEV.P(IF((F623:M623&lt;&gt;0)*(F623:M623&lt;&gt;""), F623:M623)), 0)</f>
        <v>7875.3622247343073</v>
      </c>
      <c r="R623" s="11">
        <f t="shared" si="60"/>
        <v>23.034110046020203</v>
      </c>
      <c r="S623" s="12">
        <f t="shared" si="58"/>
        <v>76.965889953979797</v>
      </c>
      <c r="T623" s="37" t="str">
        <f t="shared" si="61"/>
        <v>ALTO</v>
      </c>
    </row>
    <row r="624" spans="2:20" ht="18" hidden="1">
      <c r="B624" s="27">
        <v>615</v>
      </c>
      <c r="C624" s="33" t="s">
        <v>665</v>
      </c>
      <c r="D624" s="32" t="s">
        <v>38</v>
      </c>
      <c r="E624" s="32">
        <v>1</v>
      </c>
      <c r="F624" s="7">
        <f>BASE!F631</f>
        <v>0</v>
      </c>
      <c r="G624" s="7">
        <f>BASE!G631</f>
        <v>5479</v>
      </c>
      <c r="H624" s="40">
        <f>BASE!H631*'FM-029 DEP26May25'!$H$949</f>
        <v>4465.2465040673014</v>
      </c>
      <c r="I624" s="7">
        <f>BASE!I631*'FM-029 DEP26May25'!$I$949</f>
        <v>3482.6206744544852</v>
      </c>
      <c r="J624" s="7">
        <f>BASE!J631*'FM-029 DEP26May25'!$J$949</f>
        <v>3849.8339466834218</v>
      </c>
      <c r="K624" s="7">
        <f>BASE!K631*'FM-029 DEP26May25'!$K$949</f>
        <v>4141.9870759289179</v>
      </c>
      <c r="L624" s="7">
        <f>BASE!L631*'FM-029 DEP26May25'!$L$949</f>
        <v>0</v>
      </c>
      <c r="M624" s="36">
        <f>BASE!M631*$M$949</f>
        <v>0</v>
      </c>
      <c r="N624" s="1">
        <f t="shared" si="56"/>
        <v>5</v>
      </c>
      <c r="O624" s="8">
        <f t="shared" si="59"/>
        <v>4284</v>
      </c>
      <c r="P624" s="9">
        <f t="shared" si="57"/>
        <v>4284</v>
      </c>
      <c r="Q624" s="40">
        <f t="array" ref="Q624">IFERROR(_xlfn.STDEV.P(IF((F624:M624&lt;&gt;0)*(F624:M624&lt;&gt;""), F624:M624)), 0)</f>
        <v>679.96347062777977</v>
      </c>
      <c r="R624" s="11">
        <f t="shared" si="60"/>
        <v>15.872163179920163</v>
      </c>
      <c r="S624" s="12">
        <f t="shared" si="58"/>
        <v>84.127836820079835</v>
      </c>
      <c r="T624" s="37" t="str">
        <f t="shared" si="61"/>
        <v>ALTO</v>
      </c>
    </row>
    <row r="625" spans="2:20" ht="18" hidden="1">
      <c r="B625" s="27">
        <v>616</v>
      </c>
      <c r="C625" s="33" t="s">
        <v>666</v>
      </c>
      <c r="D625" s="32" t="s">
        <v>38</v>
      </c>
      <c r="E625" s="32">
        <v>1</v>
      </c>
      <c r="F625" s="7">
        <f>BASE!F632</f>
        <v>0</v>
      </c>
      <c r="G625" s="7">
        <f>BASE!G632</f>
        <v>19323</v>
      </c>
      <c r="H625" s="40">
        <f>BASE!H632*'FM-029 DEP26May25'!$H$949</f>
        <v>15601.559372592641</v>
      </c>
      <c r="I625" s="7">
        <f>BASE!I632*'FM-029 DEP26May25'!$I$949</f>
        <v>11975.651311439276</v>
      </c>
      <c r="J625" s="7"/>
      <c r="K625" s="7"/>
      <c r="L625" s="7">
        <f>BASE!L632*'FM-029 DEP26May25'!$L$949</f>
        <v>0</v>
      </c>
      <c r="M625" s="36">
        <f>BASE!M632*$M$949</f>
        <v>0</v>
      </c>
      <c r="N625" s="1">
        <f t="shared" si="56"/>
        <v>3</v>
      </c>
      <c r="O625" s="8">
        <f t="shared" si="59"/>
        <v>15633</v>
      </c>
      <c r="P625" s="9">
        <f t="shared" si="57"/>
        <v>15633</v>
      </c>
      <c r="Q625" s="40">
        <f t="array" ref="Q625">IFERROR(_xlfn.STDEV.P(IF((F625:M625&lt;&gt;0)*(F625:M625&lt;&gt;""), F625:M625)), 0)</f>
        <v>2999.6270576069633</v>
      </c>
      <c r="R625" s="11">
        <f t="shared" si="60"/>
        <v>19.187789020705964</v>
      </c>
      <c r="S625" s="12">
        <f t="shared" si="58"/>
        <v>80.812210979294036</v>
      </c>
      <c r="T625" s="37" t="str">
        <f t="shared" si="61"/>
        <v>ALTO</v>
      </c>
    </row>
    <row r="626" spans="2:20" ht="18" hidden="1">
      <c r="B626" s="27">
        <v>617</v>
      </c>
      <c r="C626" s="33" t="s">
        <v>667</v>
      </c>
      <c r="D626" s="32" t="s">
        <v>38</v>
      </c>
      <c r="E626" s="32">
        <v>1</v>
      </c>
      <c r="F626" s="7">
        <f>BASE!F633</f>
        <v>0</v>
      </c>
      <c r="G626" s="7">
        <f>BASE!G633</f>
        <v>1853</v>
      </c>
      <c r="H626" s="40">
        <f>BASE!H633*'FM-029 DEP26May25'!$H$949</f>
        <v>1522.8297326009872</v>
      </c>
      <c r="I626" s="7">
        <f>BASE!I633*'FM-029 DEP26May25'!$I$949</f>
        <v>1205.0628168393209</v>
      </c>
      <c r="J626" s="7">
        <f>BASE!J633*'FM-029 DEP26May25'!$J$949</f>
        <v>1327.5289471322144</v>
      </c>
      <c r="K626" s="7">
        <f>BASE!K633*'FM-029 DEP26May25'!$K$949</f>
        <v>1433.6025848142165</v>
      </c>
      <c r="L626" s="7">
        <f>BASE!L633*'FM-029 DEP26May25'!$L$949</f>
        <v>0</v>
      </c>
      <c r="M626" s="36">
        <f>BASE!M633*$M$949</f>
        <v>0</v>
      </c>
      <c r="N626" s="1">
        <f t="shared" si="56"/>
        <v>5</v>
      </c>
      <c r="O626" s="8">
        <f t="shared" si="59"/>
        <v>1468</v>
      </c>
      <c r="P626" s="9">
        <f t="shared" si="57"/>
        <v>1468</v>
      </c>
      <c r="Q626" s="40">
        <f t="array" ref="Q626">IFERROR(_xlfn.STDEV.P(IF((F626:M626&lt;&gt;0)*(F626:M626&lt;&gt;""), F626:M626)), 0)</f>
        <v>219.6732761852135</v>
      </c>
      <c r="R626" s="11">
        <f t="shared" si="60"/>
        <v>14.964119631145333</v>
      </c>
      <c r="S626" s="12">
        <f t="shared" si="58"/>
        <v>85.035880368854663</v>
      </c>
      <c r="T626" s="37" t="str">
        <f t="shared" si="61"/>
        <v>ALTO</v>
      </c>
    </row>
    <row r="627" spans="2:20" ht="18" hidden="1">
      <c r="B627" s="27">
        <v>618</v>
      </c>
      <c r="C627" s="33" t="s">
        <v>668</v>
      </c>
      <c r="D627" s="32" t="s">
        <v>38</v>
      </c>
      <c r="E627" s="32">
        <v>1</v>
      </c>
      <c r="F627" s="7">
        <f>BASE!F634</f>
        <v>0</v>
      </c>
      <c r="G627" s="7">
        <f>BASE!G634</f>
        <v>27272</v>
      </c>
      <c r="H627" s="40">
        <f>BASE!H634*'FM-029 DEP26May25'!$H$949</f>
        <v>21972.824837933669</v>
      </c>
      <c r="I627" s="7">
        <f>BASE!I634*'FM-029 DEP26May25'!$I$949</f>
        <v>16803.508926603481</v>
      </c>
      <c r="J627" s="7"/>
      <c r="K627" s="7"/>
      <c r="L627" s="7">
        <f>BASE!L634*'FM-029 DEP26May25'!$L$949</f>
        <v>0</v>
      </c>
      <c r="M627" s="36">
        <f>BASE!M634*$M$949</f>
        <v>0</v>
      </c>
      <c r="N627" s="1">
        <f t="shared" si="56"/>
        <v>3</v>
      </c>
      <c r="O627" s="8">
        <f t="shared" si="59"/>
        <v>22016</v>
      </c>
      <c r="P627" s="9">
        <f t="shared" si="57"/>
        <v>22016</v>
      </c>
      <c r="Q627" s="40">
        <f t="array" ref="Q627">IFERROR(_xlfn.STDEV.P(IF((F627:M627&lt;&gt;0)*(F627:M627&lt;&gt;""), F627:M627)), 0)</f>
        <v>4273.8531891695748</v>
      </c>
      <c r="R627" s="11">
        <f t="shared" si="60"/>
        <v>19.412487232783317</v>
      </c>
      <c r="S627" s="12">
        <f t="shared" si="58"/>
        <v>80.58751276721668</v>
      </c>
      <c r="T627" s="37" t="str">
        <f t="shared" si="61"/>
        <v>ALTO</v>
      </c>
    </row>
    <row r="628" spans="2:20" ht="18" hidden="1">
      <c r="B628" s="27">
        <v>619</v>
      </c>
      <c r="C628" s="31" t="s">
        <v>669</v>
      </c>
      <c r="D628" s="32" t="s">
        <v>38</v>
      </c>
      <c r="E628" s="32">
        <v>1</v>
      </c>
      <c r="F628" s="7">
        <f>BASE!F635</f>
        <v>0</v>
      </c>
      <c r="G628" s="7">
        <f>BASE!G635</f>
        <v>128562</v>
      </c>
      <c r="H628" s="40">
        <f>BASE!H635*'FM-029 DEP26May25'!$H$949</f>
        <v>104495.50411541402</v>
      </c>
      <c r="I628" s="7">
        <f>BASE!I635*'FM-029 DEP26May25'!$I$949</f>
        <v>81146.691646462408</v>
      </c>
      <c r="J628" s="7">
        <f>BASE!J635*'FM-029 DEP26May25'!$J$949</f>
        <v>60535.319989228978</v>
      </c>
      <c r="K628" s="7">
        <f>BASE!K635*'FM-029 DEP26May25'!$K$949</f>
        <v>63221.873990306951</v>
      </c>
      <c r="L628" s="7">
        <f>BASE!L635*'FM-029 DEP26May25'!$L$949</f>
        <v>0</v>
      </c>
      <c r="M628" s="36">
        <f>BASE!M635*$M$949</f>
        <v>0</v>
      </c>
      <c r="N628" s="1">
        <f t="shared" si="56"/>
        <v>5</v>
      </c>
      <c r="O628" s="8">
        <f t="shared" si="59"/>
        <v>87592</v>
      </c>
      <c r="P628" s="9">
        <f t="shared" si="57"/>
        <v>87592</v>
      </c>
      <c r="Q628" s="40">
        <f t="array" ref="Q628">IFERROR(_xlfn.STDEV.P(IF((F628:M628&lt;&gt;0)*(F628:M628&lt;&gt;""), F628:M628)), 0)</f>
        <v>25813.865753502727</v>
      </c>
      <c r="R628" s="11">
        <f t="shared" si="60"/>
        <v>29.470574656935256</v>
      </c>
      <c r="S628" s="12">
        <f t="shared" si="58"/>
        <v>70.529425343064744</v>
      </c>
      <c r="T628" s="37" t="str">
        <f t="shared" si="61"/>
        <v>ALTO</v>
      </c>
    </row>
    <row r="629" spans="2:20" ht="18">
      <c r="B629" s="27">
        <v>620</v>
      </c>
      <c r="C629" s="33" t="s">
        <v>670</v>
      </c>
      <c r="D629" s="32" t="s">
        <v>38</v>
      </c>
      <c r="E629" s="32">
        <v>1</v>
      </c>
      <c r="F629" s="7">
        <f>BASE!F636</f>
        <v>0</v>
      </c>
      <c r="G629" s="7">
        <f>BASE!G636</f>
        <v>997169</v>
      </c>
      <c r="H629" s="40">
        <f>BASE!H636*'FM-029 DEP26May25'!$H$949</f>
        <v>982313.52944823739</v>
      </c>
      <c r="I629" s="7">
        <f>BASE!I636*'FM-029 DEP26May25'!$I$949</f>
        <v>0</v>
      </c>
      <c r="J629" s="7">
        <f>BASE!J636*'FM-029 DEP26May25'!$J$949</f>
        <v>0</v>
      </c>
      <c r="K629" s="7">
        <f>BASE!K636*'FM-029 DEP26May25'!$K$949</f>
        <v>0</v>
      </c>
      <c r="L629" s="7">
        <f>BASE!L636*'FM-029 DEP26May25'!$L$949</f>
        <v>0</v>
      </c>
      <c r="M629" s="36">
        <f>BASE!M636*$M$949</f>
        <v>0</v>
      </c>
      <c r="N629" s="1">
        <f t="shared" si="56"/>
        <v>2</v>
      </c>
      <c r="O629" s="8">
        <f t="shared" si="59"/>
        <v>989741</v>
      </c>
      <c r="P629" s="9">
        <f t="shared" si="57"/>
        <v>989741</v>
      </c>
      <c r="Q629" s="40">
        <f t="array" ref="Q629">IFERROR(_xlfn.STDEV.P(IF((F629:M629&lt;&gt;0)*(F629:M629&lt;&gt;""), F629:M629)), 0)</f>
        <v>7427.7352758813067</v>
      </c>
      <c r="R629" s="11">
        <f t="shared" si="60"/>
        <v>0.75047262626094169</v>
      </c>
      <c r="S629" s="12">
        <f t="shared" si="58"/>
        <v>99.249527373739056</v>
      </c>
      <c r="T629" s="37" t="str">
        <f t="shared" si="61"/>
        <v>ALTO</v>
      </c>
    </row>
    <row r="630" spans="2:20" ht="18" hidden="1">
      <c r="B630" s="27">
        <v>621</v>
      </c>
      <c r="C630" s="33" t="s">
        <v>671</v>
      </c>
      <c r="D630" s="32" t="s">
        <v>38</v>
      </c>
      <c r="E630" s="32">
        <v>1</v>
      </c>
      <c r="F630" s="7">
        <f>BASE!F637</f>
        <v>0</v>
      </c>
      <c r="G630" s="7">
        <f>BASE!G637</f>
        <v>2244874</v>
      </c>
      <c r="H630" s="40">
        <f>BASE!H637*'FM-029 DEP26May25'!$H$949</f>
        <v>1824093.8983580614</v>
      </c>
      <c r="I630" s="7">
        <f>BASE!I637*'FM-029 DEP26May25'!$I$949</f>
        <v>1415780.3835133347</v>
      </c>
      <c r="J630" s="7">
        <f>BASE!J637*'FM-029 DEP26May25'!$J$949</f>
        <v>1208582.3534691681</v>
      </c>
      <c r="K630" s="7">
        <f>BASE!K637*'FM-029 DEP26May25'!$K$949</f>
        <v>1259838.7075928918</v>
      </c>
      <c r="L630" s="7">
        <f>BASE!L637*'FM-029 DEP26May25'!$L$949</f>
        <v>0</v>
      </c>
      <c r="M630" s="36">
        <f>BASE!M637*$M$949</f>
        <v>0</v>
      </c>
      <c r="N630" s="1">
        <f t="shared" si="56"/>
        <v>5</v>
      </c>
      <c r="O630" s="8">
        <f t="shared" si="59"/>
        <v>1590634</v>
      </c>
      <c r="P630" s="9">
        <f t="shared" si="57"/>
        <v>1590634</v>
      </c>
      <c r="Q630" s="40">
        <f t="array" ref="Q630">IFERROR(_xlfn.STDEV.P(IF((F630:M630&lt;&gt;0)*(F630:M630&lt;&gt;""), F630:M630)), 0)</f>
        <v>392044.96554231108</v>
      </c>
      <c r="R630" s="11">
        <f t="shared" si="60"/>
        <v>24.647088239174511</v>
      </c>
      <c r="S630" s="12">
        <f t="shared" si="58"/>
        <v>75.352911760825492</v>
      </c>
      <c r="T630" s="37" t="str">
        <f t="shared" si="61"/>
        <v>ALTO</v>
      </c>
    </row>
    <row r="631" spans="2:20" ht="30" hidden="1">
      <c r="B631" s="27">
        <v>622</v>
      </c>
      <c r="C631" s="31" t="s">
        <v>672</v>
      </c>
      <c r="D631" s="32" t="s">
        <v>38</v>
      </c>
      <c r="E631" s="32">
        <v>1</v>
      </c>
      <c r="F631" s="7">
        <f>BASE!F638</f>
        <v>0</v>
      </c>
      <c r="G631" s="7">
        <f>BASE!G638</f>
        <v>29359</v>
      </c>
      <c r="H631" s="40">
        <f>BASE!H638*'FM-029 DEP26May25'!$H$949</f>
        <v>23680.300157408048</v>
      </c>
      <c r="I631" s="7">
        <f>BASE!I638*'FM-029 DEP26May25'!$I$949</f>
        <v>18145.486003967377</v>
      </c>
      <c r="J631" s="7">
        <f>BASE!J638*'FM-029 DEP26May25'!$J$949</f>
        <v>14470.065523741137</v>
      </c>
      <c r="K631" s="7">
        <f>BASE!K638*'FM-029 DEP26May25'!$K$949</f>
        <v>15134.345718901455</v>
      </c>
      <c r="L631" s="7">
        <f>BASE!L638*'FM-029 DEP26May25'!$L$949</f>
        <v>0</v>
      </c>
      <c r="M631" s="36">
        <f>BASE!M638*$M$949</f>
        <v>0</v>
      </c>
      <c r="N631" s="1">
        <f t="shared" si="56"/>
        <v>5</v>
      </c>
      <c r="O631" s="8">
        <f t="shared" si="59"/>
        <v>20158</v>
      </c>
      <c r="P631" s="9">
        <f t="shared" si="57"/>
        <v>20158</v>
      </c>
      <c r="Q631" s="40">
        <f t="array" ref="Q631">IFERROR(_xlfn.STDEV.P(IF((F631:M631&lt;&gt;0)*(F631:M631&lt;&gt;""), F631:M631)), 0)</f>
        <v>5633.9136094989162</v>
      </c>
      <c r="R631" s="11">
        <f t="shared" si="60"/>
        <v>27.948772742826257</v>
      </c>
      <c r="S631" s="12">
        <f t="shared" si="58"/>
        <v>72.051227257173736</v>
      </c>
      <c r="T631" s="37" t="str">
        <f t="shared" si="61"/>
        <v>ALTO</v>
      </c>
    </row>
    <row r="632" spans="2:20" ht="18" hidden="1">
      <c r="B632" s="27">
        <v>623</v>
      </c>
      <c r="C632" s="33" t="s">
        <v>673</v>
      </c>
      <c r="D632" s="32" t="s">
        <v>38</v>
      </c>
      <c r="E632" s="32">
        <v>1</v>
      </c>
      <c r="F632" s="7">
        <f>BASE!F639</f>
        <v>0</v>
      </c>
      <c r="G632" s="7">
        <f>BASE!G639</f>
        <v>10893095</v>
      </c>
      <c r="H632" s="40">
        <f>BASE!H639*'FM-029 DEP26May25'!$H$949</f>
        <v>9432300.1501639429</v>
      </c>
      <c r="I632" s="7">
        <f>BASE!I639*'FM-029 DEP26May25'!$I$949</f>
        <v>8097912.3804275943</v>
      </c>
      <c r="J632" s="7">
        <f>BASE!J639*'FM-029 DEP26May25'!$J$949</f>
        <v>9839113.5445651207</v>
      </c>
      <c r="K632" s="7">
        <f>BASE!K639*'FM-029 DEP26May25'!$K$949</f>
        <v>0</v>
      </c>
      <c r="L632" s="7">
        <f>BASE!L639*'FM-029 DEP26May25'!$L$949</f>
        <v>0</v>
      </c>
      <c r="M632" s="36">
        <f>BASE!M639*$M$949</f>
        <v>0</v>
      </c>
      <c r="N632" s="1">
        <f t="shared" si="56"/>
        <v>4</v>
      </c>
      <c r="O632" s="8">
        <f t="shared" si="59"/>
        <v>9565605</v>
      </c>
      <c r="P632" s="9">
        <f t="shared" si="57"/>
        <v>9565605</v>
      </c>
      <c r="Q632" s="40">
        <f t="array" ref="Q632">IFERROR(_xlfn.STDEV.P(IF((F632:M632&lt;&gt;0)*(F632:M632&lt;&gt;""), F632:M632)), 0)</f>
        <v>1001115.4319791172</v>
      </c>
      <c r="R632" s="11">
        <f t="shared" si="60"/>
        <v>10.465782686815075</v>
      </c>
      <c r="S632" s="12">
        <f t="shared" si="58"/>
        <v>89.534217313184925</v>
      </c>
      <c r="T632" s="37" t="str">
        <f t="shared" si="61"/>
        <v>ALTO</v>
      </c>
    </row>
    <row r="633" spans="2:20" ht="18" hidden="1">
      <c r="B633" s="27">
        <v>624</v>
      </c>
      <c r="C633" s="31" t="s">
        <v>674</v>
      </c>
      <c r="D633" s="32" t="s">
        <v>38</v>
      </c>
      <c r="E633" s="32">
        <v>1</v>
      </c>
      <c r="F633" s="7">
        <f>BASE!F640</f>
        <v>0</v>
      </c>
      <c r="G633" s="7">
        <f>BASE!G640</f>
        <v>16014</v>
      </c>
      <c r="H633" s="40">
        <f>BASE!H640*'FM-029 DEP26May25'!$H$949</f>
        <v>13019.499310992142</v>
      </c>
      <c r="I633" s="7">
        <f>BASE!I640*'FM-029 DEP26May25'!$I$949</f>
        <v>10114.269340974211</v>
      </c>
      <c r="J633" s="7">
        <f>BASE!J640*'FM-029 DEP26May25'!$J$949</f>
        <v>8496.1852616461729</v>
      </c>
      <c r="K633" s="7">
        <f>BASE!K640*'FM-029 DEP26May25'!$K$949</f>
        <v>8857.4151857835222</v>
      </c>
      <c r="L633" s="7">
        <f>BASE!L640*'FM-029 DEP26May25'!$L$949</f>
        <v>0</v>
      </c>
      <c r="M633" s="36">
        <f>BASE!M640*$M$949</f>
        <v>0</v>
      </c>
      <c r="N633" s="1">
        <f t="shared" si="56"/>
        <v>5</v>
      </c>
      <c r="O633" s="8">
        <f t="shared" si="59"/>
        <v>11300</v>
      </c>
      <c r="P633" s="9">
        <f t="shared" si="57"/>
        <v>11300</v>
      </c>
      <c r="Q633" s="40">
        <f t="array" ref="Q633">IFERROR(_xlfn.STDEV.P(IF((F633:M633&lt;&gt;0)*(F633:M633&lt;&gt;""), F633:M633)), 0)</f>
        <v>2842.9572055527251</v>
      </c>
      <c r="R633" s="11">
        <f t="shared" si="60"/>
        <v>25.158913323475446</v>
      </c>
      <c r="S633" s="12">
        <f t="shared" si="58"/>
        <v>74.841086676524554</v>
      </c>
      <c r="T633" s="37" t="str">
        <f t="shared" si="61"/>
        <v>ALTO</v>
      </c>
    </row>
    <row r="634" spans="2:20" ht="18" hidden="1">
      <c r="B634" s="27">
        <v>625</v>
      </c>
      <c r="C634" s="31" t="s">
        <v>675</v>
      </c>
      <c r="D634" s="32" t="s">
        <v>38</v>
      </c>
      <c r="E634" s="32">
        <v>1</v>
      </c>
      <c r="F634" s="7">
        <f>BASE!F641</f>
        <v>0</v>
      </c>
      <c r="G634" s="7">
        <f>BASE!G641</f>
        <v>905821</v>
      </c>
      <c r="H634" s="40">
        <f>BASE!H641*'FM-029 DEP26May25'!$H$949</f>
        <v>654791.96706319961</v>
      </c>
      <c r="I634" s="7">
        <f>BASE!I641*'FM-029 DEP26May25'!$I$949</f>
        <v>508239.86114172358</v>
      </c>
      <c r="J634" s="7">
        <f>BASE!J641*'FM-029 DEP26May25'!$J$949</f>
        <v>452023.60649851902</v>
      </c>
      <c r="K634" s="7">
        <f>BASE!K641*'FM-029 DEP26May25'!$K$949</f>
        <v>484701.03392568661</v>
      </c>
      <c r="L634" s="7">
        <f>BASE!L641*'FM-029 DEP26May25'!$L$949</f>
        <v>0</v>
      </c>
      <c r="M634" s="36">
        <f>BASE!M641*$M$949</f>
        <v>0</v>
      </c>
      <c r="N634" s="1">
        <f t="shared" si="56"/>
        <v>5</v>
      </c>
      <c r="O634" s="8">
        <f t="shared" si="59"/>
        <v>601115</v>
      </c>
      <c r="P634" s="9">
        <f t="shared" si="57"/>
        <v>601115</v>
      </c>
      <c r="Q634" s="40">
        <f t="array" ref="Q634">IFERROR(_xlfn.STDEV.P(IF((F634:M634&lt;&gt;0)*(F634:M634&lt;&gt;""), F634:M634)), 0)</f>
        <v>167411.59443670188</v>
      </c>
      <c r="R634" s="11">
        <f t="shared" si="60"/>
        <v>27.850177492942596</v>
      </c>
      <c r="S634" s="12">
        <f t="shared" si="58"/>
        <v>72.149822507057408</v>
      </c>
      <c r="T634" s="37" t="str">
        <f t="shared" si="61"/>
        <v>ALTO</v>
      </c>
    </row>
    <row r="635" spans="2:20" ht="18" hidden="1">
      <c r="B635" s="27">
        <v>626</v>
      </c>
      <c r="C635" s="33" t="s">
        <v>676</v>
      </c>
      <c r="D635" s="32" t="s">
        <v>38</v>
      </c>
      <c r="E635" s="32">
        <v>1</v>
      </c>
      <c r="F635" s="7">
        <f>BASE!F642</f>
        <v>0</v>
      </c>
      <c r="G635" s="7">
        <f>BASE!G642</f>
        <v>355983</v>
      </c>
      <c r="H635" s="40">
        <f>BASE!H642*'FM-029 DEP26May25'!$H$949</f>
        <v>289289.00600194675</v>
      </c>
      <c r="I635" s="7">
        <f>BASE!I642*'FM-029 DEP26May25'!$I$949</f>
        <v>224575.2457571082</v>
      </c>
      <c r="J635" s="7">
        <f>BASE!J642*'FM-029 DEP26May25'!$J$949</f>
        <v>180676.68970469438</v>
      </c>
      <c r="K635" s="7">
        <f>BASE!K642*'FM-029 DEP26May25'!$K$949</f>
        <v>300549.15993537963</v>
      </c>
      <c r="L635" s="7">
        <f>BASE!L642*'FM-029 DEP26May25'!$L$949</f>
        <v>0</v>
      </c>
      <c r="M635" s="36">
        <f>BASE!M642*$M$949</f>
        <v>0</v>
      </c>
      <c r="N635" s="1">
        <f t="shared" si="56"/>
        <v>5</v>
      </c>
      <c r="O635" s="8">
        <f t="shared" si="59"/>
        <v>270215</v>
      </c>
      <c r="P635" s="9">
        <f t="shared" si="57"/>
        <v>270215</v>
      </c>
      <c r="Q635" s="40">
        <f t="array" ref="Q635">IFERROR(_xlfn.STDEV.P(IF((F635:M635&lt;&gt;0)*(F635:M635&lt;&gt;""), F635:M635)), 0)</f>
        <v>61221.278923453574</v>
      </c>
      <c r="R635" s="11">
        <f t="shared" si="60"/>
        <v>22.65650645724833</v>
      </c>
      <c r="S635" s="12">
        <f t="shared" si="58"/>
        <v>77.343493542751673</v>
      </c>
      <c r="T635" s="37" t="str">
        <f t="shared" si="61"/>
        <v>ALTO</v>
      </c>
    </row>
    <row r="636" spans="2:20" ht="18" hidden="1">
      <c r="B636" s="27">
        <v>627</v>
      </c>
      <c r="C636" s="33" t="s">
        <v>677</v>
      </c>
      <c r="D636" s="32" t="s">
        <v>88</v>
      </c>
      <c r="E636" s="32">
        <v>1</v>
      </c>
      <c r="F636" s="7">
        <f>BASE!F643</f>
        <v>0</v>
      </c>
      <c r="G636" s="7"/>
      <c r="H636" s="40">
        <f>BASE!H643*'FM-029 DEP26May25'!$H$949</f>
        <v>34170.353471876515</v>
      </c>
      <c r="I636" s="7">
        <f>BASE!I643*'FM-029 DEP26May25'!$I$949</f>
        <v>26109.332157813529</v>
      </c>
      <c r="J636" s="7">
        <f>BASE!J643*'FM-029 DEP26May25'!$J$949</f>
        <v>21638.721838255096</v>
      </c>
      <c r="K636" s="7"/>
      <c r="L636" s="7">
        <f>BASE!L643*'FM-029 DEP26May25'!$L$949</f>
        <v>21188.042317771524</v>
      </c>
      <c r="M636" s="36">
        <f>BASE!M643*$M$949</f>
        <v>0</v>
      </c>
      <c r="N636" s="1">
        <f t="shared" si="56"/>
        <v>4</v>
      </c>
      <c r="O636" s="8">
        <f t="shared" si="59"/>
        <v>25777</v>
      </c>
      <c r="P636" s="9">
        <f t="shared" si="57"/>
        <v>25777</v>
      </c>
      <c r="Q636" s="40">
        <f t="array" ref="Q636">IFERROR(_xlfn.STDEV.P(IF((F636:M636&lt;&gt;0)*(F636:M636&lt;&gt;""), F636:M636)), 0)</f>
        <v>5213.9885241397878</v>
      </c>
      <c r="R636" s="11">
        <f t="shared" si="60"/>
        <v>20.227289925669346</v>
      </c>
      <c r="S636" s="12">
        <f t="shared" si="58"/>
        <v>79.772710074330661</v>
      </c>
      <c r="T636" s="37" t="str">
        <f t="shared" si="61"/>
        <v>ALTO</v>
      </c>
    </row>
    <row r="637" spans="2:20" ht="18" hidden="1">
      <c r="B637" s="27">
        <v>628</v>
      </c>
      <c r="C637" s="33" t="s">
        <v>678</v>
      </c>
      <c r="D637" s="32" t="s">
        <v>38</v>
      </c>
      <c r="E637" s="32">
        <v>1</v>
      </c>
      <c r="F637" s="7">
        <f>BASE!F644</f>
        <v>0</v>
      </c>
      <c r="G637" s="7">
        <f>BASE!G644</f>
        <v>215671</v>
      </c>
      <c r="H637" s="40">
        <f>BASE!H644*'FM-029 DEP26May25'!$H$949</f>
        <v>175250.50174344712</v>
      </c>
      <c r="I637" s="7">
        <f>BASE!I644*'FM-029 DEP26May25'!$I$949</f>
        <v>136028.66431562704</v>
      </c>
      <c r="J637" s="7">
        <f>BASE!J644*'FM-029 DEP26May25'!$J$949</f>
        <v>115495.01840050265</v>
      </c>
      <c r="K637" s="7">
        <f>BASE!K644*'FM-029 DEP26May25'!$K$949</f>
        <v>139143.78029079159</v>
      </c>
      <c r="L637" s="7">
        <f>BASE!L644*'FM-029 DEP26May25'!$L$949</f>
        <v>0</v>
      </c>
      <c r="M637" s="36">
        <f>BASE!M644*$M$949</f>
        <v>0</v>
      </c>
      <c r="N637" s="1">
        <f t="shared" si="56"/>
        <v>5</v>
      </c>
      <c r="O637" s="8">
        <f t="shared" si="59"/>
        <v>156318</v>
      </c>
      <c r="P637" s="9">
        <f t="shared" si="57"/>
        <v>156318</v>
      </c>
      <c r="Q637" s="40">
        <f t="array" ref="Q637">IFERROR(_xlfn.STDEV.P(IF((F637:M637&lt;&gt;0)*(F637:M637&lt;&gt;""), F637:M637)), 0)</f>
        <v>35367.626504637032</v>
      </c>
      <c r="R637" s="11">
        <f t="shared" si="60"/>
        <v>22.625434373928165</v>
      </c>
      <c r="S637" s="12">
        <f t="shared" si="58"/>
        <v>77.374565626071842</v>
      </c>
      <c r="T637" s="37" t="str">
        <f t="shared" si="61"/>
        <v>ALTO</v>
      </c>
    </row>
    <row r="638" spans="2:20" ht="18" hidden="1">
      <c r="B638" s="27">
        <v>629</v>
      </c>
      <c r="C638" s="33" t="s">
        <v>679</v>
      </c>
      <c r="D638" s="32" t="s">
        <v>38</v>
      </c>
      <c r="E638" s="32">
        <v>1</v>
      </c>
      <c r="F638" s="7">
        <f>BASE!F645</f>
        <v>0</v>
      </c>
      <c r="G638" s="7"/>
      <c r="H638" s="40">
        <f>BASE!H645*'FM-029 DEP26May25'!$H$949</f>
        <v>123130.81033470067</v>
      </c>
      <c r="I638" s="7">
        <f>BASE!I645*'FM-029 DEP26May25'!$I$949</f>
        <v>95619.398280802285</v>
      </c>
      <c r="J638" s="7">
        <f>BASE!J645*'FM-029 DEP26May25'!$J$949</f>
        <v>76598.420249528775</v>
      </c>
      <c r="K638" s="7"/>
      <c r="L638" s="7">
        <f>BASE!L645*'FM-029 DEP26May25'!$L$949</f>
        <v>0</v>
      </c>
      <c r="M638" s="36">
        <f>BASE!M645*$M$949</f>
        <v>0</v>
      </c>
      <c r="N638" s="1">
        <f t="shared" si="56"/>
        <v>3</v>
      </c>
      <c r="O638" s="8">
        <f t="shared" si="59"/>
        <v>98450</v>
      </c>
      <c r="P638" s="9">
        <f t="shared" si="57"/>
        <v>98450</v>
      </c>
      <c r="Q638" s="40">
        <f t="array" ref="Q638">IFERROR(_xlfn.STDEV.P(IF((F638:M638&lt;&gt;0)*(F638:M638&lt;&gt;""), F638:M638)), 0)</f>
        <v>19101.886833807122</v>
      </c>
      <c r="R638" s="11">
        <f t="shared" si="60"/>
        <v>19.402627561002664</v>
      </c>
      <c r="S638" s="12">
        <f t="shared" si="58"/>
        <v>80.59737243899734</v>
      </c>
      <c r="T638" s="37" t="str">
        <f t="shared" si="61"/>
        <v>ALTO</v>
      </c>
    </row>
    <row r="639" spans="2:20" ht="18" hidden="1">
      <c r="B639" s="27">
        <v>630</v>
      </c>
      <c r="C639" s="31" t="s">
        <v>680</v>
      </c>
      <c r="D639" s="32" t="s">
        <v>38</v>
      </c>
      <c r="E639" s="32">
        <v>1</v>
      </c>
      <c r="F639" s="7">
        <f>BASE!F646</f>
        <v>0</v>
      </c>
      <c r="G639" s="7">
        <f>BASE!G646</f>
        <v>384102</v>
      </c>
      <c r="H639" s="40">
        <f>BASE!H646*'FM-029 DEP26May25'!$H$949</f>
        <v>312134.43014558847</v>
      </c>
      <c r="I639" s="7">
        <f>BASE!I646*'FM-029 DEP26May25'!$I$949</f>
        <v>242303.4692528102</v>
      </c>
      <c r="J639" s="7">
        <f>BASE!J646*'FM-029 DEP26May25'!$J$949</f>
        <v>195146.75522843553</v>
      </c>
      <c r="K639" s="7"/>
      <c r="L639" s="7">
        <f>BASE!L646*'FM-029 DEP26May25'!$L$949</f>
        <v>0</v>
      </c>
      <c r="M639" s="36">
        <f>BASE!M646*$M$949</f>
        <v>0</v>
      </c>
      <c r="N639" s="1">
        <f t="shared" si="56"/>
        <v>4</v>
      </c>
      <c r="O639" s="8">
        <f t="shared" si="59"/>
        <v>283422</v>
      </c>
      <c r="P639" s="9">
        <f t="shared" si="57"/>
        <v>283422</v>
      </c>
      <c r="Q639" s="40">
        <f t="array" ref="Q639">IFERROR(_xlfn.STDEV.P(IF((F639:M639&lt;&gt;0)*(F639:M639&lt;&gt;""), F639:M639)), 0)</f>
        <v>71491.46532051923</v>
      </c>
      <c r="R639" s="11">
        <f t="shared" si="60"/>
        <v>25.224388128133747</v>
      </c>
      <c r="S639" s="12">
        <f t="shared" si="58"/>
        <v>74.775611871866261</v>
      </c>
      <c r="T639" s="37" t="str">
        <f t="shared" si="61"/>
        <v>ALTO</v>
      </c>
    </row>
    <row r="640" spans="2:20" ht="18" hidden="1">
      <c r="B640" s="27">
        <v>631</v>
      </c>
      <c r="C640" s="31" t="s">
        <v>681</v>
      </c>
      <c r="D640" s="32" t="s">
        <v>38</v>
      </c>
      <c r="E640" s="32">
        <v>1</v>
      </c>
      <c r="F640" s="7">
        <f>BASE!F647</f>
        <v>0</v>
      </c>
      <c r="G640" s="7">
        <f>BASE!G647</f>
        <v>10155</v>
      </c>
      <c r="H640" s="40">
        <f>BASE!H647*'FM-029 DEP26May25'!$H$949</f>
        <v>8299.1242272126801</v>
      </c>
      <c r="I640" s="7">
        <f>BASE!I647*'FM-029 DEP26May25'!$I$949</f>
        <v>6505.6006171478948</v>
      </c>
      <c r="J640" s="7">
        <f>BASE!J647*'FM-029 DEP26May25'!$J$949</f>
        <v>5177.3628938156362</v>
      </c>
      <c r="K640" s="7">
        <f>BASE!K647*'FM-029 DEP26May25'!$K$949</f>
        <v>5481.4216478190629</v>
      </c>
      <c r="L640" s="7">
        <f>BASE!L647*'FM-029 DEP26May25'!$L$949</f>
        <v>0</v>
      </c>
      <c r="M640" s="36">
        <f>BASE!M647*$M$949</f>
        <v>0</v>
      </c>
      <c r="N640" s="1">
        <f t="shared" si="56"/>
        <v>5</v>
      </c>
      <c r="O640" s="8">
        <f t="shared" si="59"/>
        <v>7124</v>
      </c>
      <c r="P640" s="9">
        <f t="shared" si="57"/>
        <v>7124</v>
      </c>
      <c r="Q640" s="40">
        <f t="array" ref="Q640">IFERROR(_xlfn.STDEV.P(IF((F640:M640&lt;&gt;0)*(F640:M640&lt;&gt;""), F640:M640)), 0)</f>
        <v>1867.4985926599932</v>
      </c>
      <c r="R640" s="11">
        <f t="shared" si="60"/>
        <v>26.214185747613605</v>
      </c>
      <c r="S640" s="12">
        <f t="shared" si="58"/>
        <v>73.785814252386388</v>
      </c>
      <c r="T640" s="37" t="str">
        <f t="shared" si="61"/>
        <v>ALTO</v>
      </c>
    </row>
    <row r="641" spans="2:20" ht="45" hidden="1">
      <c r="B641" s="27">
        <v>632</v>
      </c>
      <c r="C641" s="31" t="s">
        <v>682</v>
      </c>
      <c r="D641" s="32" t="s">
        <v>38</v>
      </c>
      <c r="E641" s="32">
        <v>1</v>
      </c>
      <c r="F641" s="7">
        <f>BASE!F648</f>
        <v>0</v>
      </c>
      <c r="G641" s="7">
        <f>BASE!G648</f>
        <v>590793</v>
      </c>
      <c r="H641" s="40">
        <f>BASE!H648*'FM-029 DEP26May25'!$H$949</f>
        <v>480083.48946186464</v>
      </c>
      <c r="I641" s="7"/>
      <c r="J641" s="7"/>
      <c r="K641" s="7">
        <f>BASE!K648*'FM-029 DEP26May25'!$K$949</f>
        <v>427250.11308562197</v>
      </c>
      <c r="L641" s="7">
        <f>BASE!L648*'FM-029 DEP26May25'!$L$949</f>
        <v>0</v>
      </c>
      <c r="M641" s="36">
        <f>BASE!M648*$M$949</f>
        <v>0</v>
      </c>
      <c r="N641" s="1">
        <f t="shared" si="56"/>
        <v>3</v>
      </c>
      <c r="O641" s="8">
        <f t="shared" si="59"/>
        <v>499376</v>
      </c>
      <c r="P641" s="9">
        <f t="shared" si="57"/>
        <v>499376</v>
      </c>
      <c r="Q641" s="40">
        <f t="array" ref="Q641">IFERROR(_xlfn.STDEV.P(IF((F641:M641&lt;&gt;0)*(F641:M641&lt;&gt;""), F641:M641)), 0)</f>
        <v>68145.463078131041</v>
      </c>
      <c r="R641" s="11">
        <f t="shared" si="60"/>
        <v>13.646122977101632</v>
      </c>
      <c r="S641" s="12">
        <f t="shared" si="58"/>
        <v>86.353877022898374</v>
      </c>
      <c r="T641" s="37" t="str">
        <f t="shared" si="61"/>
        <v>ALTO</v>
      </c>
    </row>
    <row r="642" spans="2:20" ht="18" hidden="1">
      <c r="B642" s="27">
        <v>633</v>
      </c>
      <c r="C642" s="33" t="s">
        <v>683</v>
      </c>
      <c r="D642" s="32" t="s">
        <v>38</v>
      </c>
      <c r="E642" s="32">
        <v>1</v>
      </c>
      <c r="F642" s="7">
        <f>BASE!F649</f>
        <v>0</v>
      </c>
      <c r="G642" s="7">
        <f>BASE!G649</f>
        <v>740025</v>
      </c>
      <c r="H642" s="40">
        <f>BASE!H649*'FM-029 DEP26May25'!$H$949</f>
        <v>570922.16917611065</v>
      </c>
      <c r="I642" s="7">
        <f>BASE!I649*'FM-029 DEP26May25'!$I$949</f>
        <v>402481.20123429573</v>
      </c>
      <c r="J642" s="7"/>
      <c r="K642" s="7">
        <f>BASE!K649*'FM-029 DEP26May25'!$K$949</f>
        <v>0</v>
      </c>
      <c r="L642" s="7">
        <f>BASE!L649*'FM-029 DEP26May25'!$L$949</f>
        <v>0</v>
      </c>
      <c r="M642" s="36">
        <f>BASE!M649*$M$949</f>
        <v>0</v>
      </c>
      <c r="N642" s="1">
        <f t="shared" si="56"/>
        <v>3</v>
      </c>
      <c r="O642" s="8">
        <f t="shared" si="59"/>
        <v>571143</v>
      </c>
      <c r="P642" s="9">
        <f t="shared" si="57"/>
        <v>571143</v>
      </c>
      <c r="Q642" s="40">
        <f t="array" ref="Q642">IFERROR(_xlfn.STDEV.P(IF((F642:M642&lt;&gt;0)*(F642:M642&lt;&gt;""), F642:M642)), 0)</f>
        <v>137801.7671064777</v>
      </c>
      <c r="R642" s="11">
        <f t="shared" si="60"/>
        <v>24.127366895239494</v>
      </c>
      <c r="S642" s="12">
        <f t="shared" si="58"/>
        <v>75.87263310476051</v>
      </c>
      <c r="T642" s="37" t="str">
        <f t="shared" si="61"/>
        <v>ALTO</v>
      </c>
    </row>
    <row r="643" spans="2:20" ht="18" hidden="1">
      <c r="B643" s="27">
        <v>634</v>
      </c>
      <c r="C643" s="33" t="s">
        <v>684</v>
      </c>
      <c r="D643" s="32" t="s">
        <v>88</v>
      </c>
      <c r="E643" s="32">
        <v>1</v>
      </c>
      <c r="F643" s="7">
        <f>BASE!F650</f>
        <v>0</v>
      </c>
      <c r="G643" s="7">
        <f>BASE!G650</f>
        <v>27719</v>
      </c>
      <c r="H643" s="40">
        <f>BASE!H650*'FM-029 DEP26May25'!$H$949</f>
        <v>22562.499454077726</v>
      </c>
      <c r="I643" s="7">
        <f>BASE!I650*'FM-029 DEP26May25'!$I$949</f>
        <v>17565.230328410842</v>
      </c>
      <c r="J643" s="7"/>
      <c r="K643" s="7"/>
      <c r="L643" s="7">
        <f>BASE!L650*'FM-029 DEP26May25'!$L$949</f>
        <v>0</v>
      </c>
      <c r="M643" s="36">
        <f>BASE!M650*$M$949</f>
        <v>0</v>
      </c>
      <c r="N643" s="1">
        <f t="shared" si="56"/>
        <v>3</v>
      </c>
      <c r="O643" s="8">
        <f t="shared" si="59"/>
        <v>22616</v>
      </c>
      <c r="P643" s="9">
        <f t="shared" si="57"/>
        <v>22616</v>
      </c>
      <c r="Q643" s="40">
        <f t="array" ref="Q643">IFERROR(_xlfn.STDEV.P(IF((F643:M643&lt;&gt;0)*(F643:M643&lt;&gt;""), F643:M643)), 0)</f>
        <v>4145.4290106107974</v>
      </c>
      <c r="R643" s="11">
        <f t="shared" si="60"/>
        <v>18.329629512782088</v>
      </c>
      <c r="S643" s="12">
        <f t="shared" si="58"/>
        <v>81.670370487217909</v>
      </c>
      <c r="T643" s="37" t="str">
        <f t="shared" si="61"/>
        <v>ALTO</v>
      </c>
    </row>
    <row r="644" spans="2:20" ht="18" hidden="1">
      <c r="B644" s="27">
        <v>635</v>
      </c>
      <c r="C644" s="33" t="s">
        <v>685</v>
      </c>
      <c r="D644" s="32" t="s">
        <v>88</v>
      </c>
      <c r="E644" s="32">
        <v>1</v>
      </c>
      <c r="F644" s="7">
        <f>BASE!F651</f>
        <v>0</v>
      </c>
      <c r="G644" s="7"/>
      <c r="H644" s="40">
        <v>21249.133263575051</v>
      </c>
      <c r="I644" s="7">
        <v>16528.593784439054</v>
      </c>
      <c r="J644" s="7">
        <v>13408.042366035366</v>
      </c>
      <c r="K644" s="7">
        <v>14019.789983844912</v>
      </c>
      <c r="L644" s="7">
        <f>BASE!L651*'FM-029 DEP26May25'!$L$949</f>
        <v>0</v>
      </c>
      <c r="M644" s="36"/>
      <c r="N644" s="1">
        <f t="shared" si="56"/>
        <v>4</v>
      </c>
      <c r="O644" s="8">
        <f t="shared" si="59"/>
        <v>16301</v>
      </c>
      <c r="P644" s="9">
        <f t="shared" si="57"/>
        <v>16301</v>
      </c>
      <c r="Q644" s="40">
        <f t="array" ref="Q644">IFERROR(_xlfn.STDEV.P(IF((F644:M644&lt;&gt;0)*(F644:M644&lt;&gt;""), F644:M644)), 0)</f>
        <v>3086.6221070372221</v>
      </c>
      <c r="R644" s="11">
        <f t="shared" si="60"/>
        <v>18.935170278125405</v>
      </c>
      <c r="S644" s="12">
        <f t="shared" si="58"/>
        <v>81.064829721874588</v>
      </c>
      <c r="T644" s="37" t="str">
        <f t="shared" si="61"/>
        <v>ALTO</v>
      </c>
    </row>
    <row r="645" spans="2:20" ht="18" hidden="1">
      <c r="B645" s="27">
        <v>636</v>
      </c>
      <c r="C645" s="33" t="s">
        <v>686</v>
      </c>
      <c r="D645" s="32" t="s">
        <v>38</v>
      </c>
      <c r="E645" s="32">
        <v>1</v>
      </c>
      <c r="F645" s="7">
        <f>BASE!F652</f>
        <v>0</v>
      </c>
      <c r="G645" s="7">
        <f>BASE!G652</f>
        <v>10720</v>
      </c>
      <c r="H645" s="40">
        <f>BASE!H652*'FM-029 DEP26May25'!$H$949</f>
        <v>8735.9202391712424</v>
      </c>
      <c r="I645" s="7">
        <f>BASE!I652*'FM-029 DEP26May25'!$I$949</f>
        <v>6815.2876350011011</v>
      </c>
      <c r="J645" s="7">
        <f>BASE!J652*'FM-029 DEP26May25'!$J$949</f>
        <v>5841.1273673817441</v>
      </c>
      <c r="K645" s="7">
        <f>BASE!K652*'FM-029 DEP26May25'!$K$949</f>
        <v>6206.6558966074317</v>
      </c>
      <c r="L645" s="7">
        <f>BASE!L652*'FM-029 DEP26May25'!$L$949</f>
        <v>0</v>
      </c>
      <c r="M645" s="36">
        <f>BASE!M652*$M$949</f>
        <v>0</v>
      </c>
      <c r="N645" s="1">
        <f t="shared" si="56"/>
        <v>5</v>
      </c>
      <c r="O645" s="8">
        <f t="shared" si="59"/>
        <v>7664</v>
      </c>
      <c r="P645" s="9">
        <f t="shared" si="57"/>
        <v>7664</v>
      </c>
      <c r="Q645" s="40">
        <f t="array" ref="Q645">IFERROR(_xlfn.STDEV.P(IF((F645:M645&lt;&gt;0)*(F645:M645&lt;&gt;""), F645:M645)), 0)</f>
        <v>1825.1124866444891</v>
      </c>
      <c r="R645" s="11">
        <f t="shared" si="60"/>
        <v>23.814098207783001</v>
      </c>
      <c r="S645" s="12">
        <f t="shared" si="58"/>
        <v>76.185901792216995</v>
      </c>
      <c r="T645" s="37" t="str">
        <f t="shared" si="61"/>
        <v>ALTO</v>
      </c>
    </row>
    <row r="646" spans="2:20" ht="18" hidden="1">
      <c r="B646" s="27">
        <v>637</v>
      </c>
      <c r="C646" s="33" t="s">
        <v>687</v>
      </c>
      <c r="D646" s="32" t="s">
        <v>38</v>
      </c>
      <c r="E646" s="32">
        <v>1</v>
      </c>
      <c r="F646" s="7">
        <f>BASE!F653</f>
        <v>0</v>
      </c>
      <c r="G646" s="7">
        <f>BASE!G653</f>
        <v>11743684</v>
      </c>
      <c r="H646" s="40">
        <f>BASE!H653*'FM-029 DEP26May25'!$H$949</f>
        <v>9727859.1643739119</v>
      </c>
      <c r="I646" s="7">
        <f>BASE!I653*'FM-029 DEP26May25'!$I$949</f>
        <v>7798288.5607229443</v>
      </c>
      <c r="J646" s="7">
        <f>BASE!J653*'FM-029 DEP26May25'!$J$949</f>
        <v>6216818.05942016</v>
      </c>
      <c r="K646" s="7">
        <f>BASE!K653*'FM-029 DEP26May25'!$K$949</f>
        <v>6480341.8739903076</v>
      </c>
      <c r="L646" s="7">
        <f>BASE!L653*'FM-029 DEP26May25'!$L$949</f>
        <v>0</v>
      </c>
      <c r="M646" s="36">
        <f>BASE!M653*$M$949</f>
        <v>0</v>
      </c>
      <c r="N646" s="1">
        <f t="shared" si="56"/>
        <v>5</v>
      </c>
      <c r="O646" s="8">
        <f t="shared" si="59"/>
        <v>8393398</v>
      </c>
      <c r="P646" s="9">
        <f t="shared" si="57"/>
        <v>8393398</v>
      </c>
      <c r="Q646" s="40">
        <f t="array" ref="Q646">IFERROR(_xlfn.STDEV.P(IF((F646:M646&lt;&gt;0)*(F646:M646&lt;&gt;""), F646:M646)), 0)</f>
        <v>2085983.8016979927</v>
      </c>
      <c r="R646" s="11">
        <f t="shared" si="60"/>
        <v>24.852673514326291</v>
      </c>
      <c r="S646" s="12">
        <f t="shared" si="58"/>
        <v>75.147326485673716</v>
      </c>
      <c r="T646" s="37" t="str">
        <f t="shared" si="61"/>
        <v>ALTO</v>
      </c>
    </row>
    <row r="647" spans="2:20" ht="18" hidden="1">
      <c r="B647" s="27">
        <v>638</v>
      </c>
      <c r="C647" s="33" t="s">
        <v>688</v>
      </c>
      <c r="D647" s="32" t="s">
        <v>38</v>
      </c>
      <c r="E647" s="32">
        <v>1</v>
      </c>
      <c r="F647" s="7">
        <f>BASE!F654</f>
        <v>0</v>
      </c>
      <c r="G647" s="7">
        <f>BASE!G654</f>
        <v>136007</v>
      </c>
      <c r="H647" s="40">
        <f>BASE!H654*'FM-029 DEP26May25'!$H$949</f>
        <v>118098.72173329625</v>
      </c>
      <c r="I647" s="7">
        <f>BASE!I654*'FM-029 DEP26May25'!$I$949</f>
        <v>101806.61891117478</v>
      </c>
      <c r="J647" s="7">
        <f>BASE!J654*'FM-029 DEP26May25'!$J$949</f>
        <v>85094.605511174945</v>
      </c>
      <c r="K647" s="7">
        <f>BASE!K654*'FM-029 DEP26May25'!$K$949</f>
        <v>88808.869143780292</v>
      </c>
      <c r="L647" s="7">
        <f>BASE!L654*'FM-029 DEP26May25'!$L$949</f>
        <v>0</v>
      </c>
      <c r="M647" s="36">
        <f>BASE!M654*$M$949</f>
        <v>0</v>
      </c>
      <c r="N647" s="1">
        <f t="shared" si="56"/>
        <v>5</v>
      </c>
      <c r="O647" s="8">
        <f t="shared" si="59"/>
        <v>105963</v>
      </c>
      <c r="P647" s="9">
        <f t="shared" si="57"/>
        <v>105963</v>
      </c>
      <c r="Q647" s="40">
        <f t="array" ref="Q647">IFERROR(_xlfn.STDEV.P(IF((F647:M647&lt;&gt;0)*(F647:M647&lt;&gt;""), F647:M647)), 0)</f>
        <v>18957.5698631663</v>
      </c>
      <c r="R647" s="11">
        <f t="shared" si="60"/>
        <v>17.890744753514245</v>
      </c>
      <c r="S647" s="12">
        <f t="shared" si="58"/>
        <v>82.109255246485759</v>
      </c>
      <c r="T647" s="37" t="str">
        <f t="shared" si="61"/>
        <v>ALTO</v>
      </c>
    </row>
    <row r="648" spans="2:20" ht="18" hidden="1">
      <c r="B648" s="27">
        <v>639</v>
      </c>
      <c r="C648" s="31" t="s">
        <v>689</v>
      </c>
      <c r="D648" s="32" t="s">
        <v>38</v>
      </c>
      <c r="E648" s="32">
        <v>1</v>
      </c>
      <c r="F648" s="7">
        <f>BASE!F655</f>
        <v>0</v>
      </c>
      <c r="G648" s="7">
        <f>BASE!G655</f>
        <v>171075</v>
      </c>
      <c r="H648" s="40">
        <f>BASE!H655*'FM-029 DEP26May25'!$H$949</f>
        <v>139019.26526969337</v>
      </c>
      <c r="I648" s="7">
        <f>BASE!I655*'FM-029 DEP26May25'!$I$949</f>
        <v>107915.60282124751</v>
      </c>
      <c r="J648" s="7">
        <f>BASE!J655*'FM-029 DEP26May25'!$J$949</f>
        <v>85758.369984741061</v>
      </c>
      <c r="K648" s="7">
        <f>BASE!K655*'FM-029 DEP26May25'!$K$949</f>
        <v>89446.962843295638</v>
      </c>
      <c r="L648" s="7">
        <f>BASE!L655*'FM-029 DEP26May25'!$L$949</f>
        <v>0</v>
      </c>
      <c r="M648" s="36">
        <f>BASE!M655*$M$949</f>
        <v>0</v>
      </c>
      <c r="N648" s="1">
        <f t="shared" ref="N648:N711" si="62">COUNTIF(F648:M648,"&gt;0")</f>
        <v>5</v>
      </c>
      <c r="O648" s="8">
        <f t="shared" si="59"/>
        <v>118643</v>
      </c>
      <c r="P648" s="9">
        <f t="shared" ref="P648:P711" si="63">IFERROR(ROUND(+O648*E648,0),0)</f>
        <v>118643</v>
      </c>
      <c r="Q648" s="40">
        <f t="array" ref="Q648">IFERROR(_xlfn.STDEV.P(IF((F648:M648&lt;&gt;0)*(F648:M648&lt;&gt;""), F648:M648)), 0)</f>
        <v>32289.909685410024</v>
      </c>
      <c r="R648" s="11">
        <f t="shared" si="60"/>
        <v>27.216025964793563</v>
      </c>
      <c r="S648" s="12">
        <f t="shared" ref="S648:S711" si="64">IFERROR(100-R648,0)</f>
        <v>72.783974035206441</v>
      </c>
      <c r="T648" s="37" t="str">
        <f t="shared" si="61"/>
        <v>ALTO</v>
      </c>
    </row>
    <row r="649" spans="2:20" ht="30" hidden="1">
      <c r="B649" s="27">
        <v>640</v>
      </c>
      <c r="C649" s="31" t="s">
        <v>690</v>
      </c>
      <c r="D649" s="32" t="s">
        <v>38</v>
      </c>
      <c r="E649" s="32">
        <v>1</v>
      </c>
      <c r="F649" s="7">
        <f>BASE!F656</f>
        <v>0</v>
      </c>
      <c r="G649" s="7">
        <f>BASE!G656</f>
        <v>788037</v>
      </c>
      <c r="H649" s="40">
        <f>BASE!H656*'FM-029 DEP26May25'!$H$949</f>
        <v>640359.82974080509</v>
      </c>
      <c r="I649" s="7">
        <f>BASE!I656*'FM-029 DEP26May25'!$I$949</f>
        <v>497062.87635001098</v>
      </c>
      <c r="J649" s="7"/>
      <c r="K649" s="7">
        <f>BASE!K656*'FM-029 DEP26May25'!$K$949</f>
        <v>357655.73505654285</v>
      </c>
      <c r="L649" s="7">
        <f>BASE!L656*'FM-029 DEP26May25'!$L$949</f>
        <v>0</v>
      </c>
      <c r="M649" s="36">
        <f>BASE!M656*$M$949</f>
        <v>0</v>
      </c>
      <c r="N649" s="1">
        <f t="shared" si="62"/>
        <v>4</v>
      </c>
      <c r="O649" s="8">
        <f t="shared" ref="O649:O712" si="65">IFERROR(ROUND(AVERAGEIF(F649:M649,"&gt;0"),0),0)</f>
        <v>570779</v>
      </c>
      <c r="P649" s="9">
        <f t="shared" si="63"/>
        <v>570779</v>
      </c>
      <c r="Q649" s="40">
        <f t="array" ref="Q649">IFERROR(_xlfn.STDEV.P(IF((F649:M649&lt;&gt;0)*(F649:M649&lt;&gt;""), F649:M649)), 0)</f>
        <v>160388.68677176078</v>
      </c>
      <c r="R649" s="11">
        <f t="shared" si="60"/>
        <v>28.099962817791262</v>
      </c>
      <c r="S649" s="12">
        <f t="shared" si="64"/>
        <v>71.900037182208735</v>
      </c>
      <c r="T649" s="37" t="str">
        <f t="shared" si="61"/>
        <v>ALTO</v>
      </c>
    </row>
    <row r="650" spans="2:20" ht="18" hidden="1">
      <c r="B650" s="27">
        <v>641</v>
      </c>
      <c r="C650" s="31" t="s">
        <v>691</v>
      </c>
      <c r="D650" s="32" t="s">
        <v>38</v>
      </c>
      <c r="E650" s="32">
        <v>1</v>
      </c>
      <c r="F650" s="7">
        <f>BASE!F657</f>
        <v>0</v>
      </c>
      <c r="G650" s="7">
        <f>BASE!G657</f>
        <v>144778</v>
      </c>
      <c r="H650" s="40">
        <f>BASE!H657*'FM-029 DEP26May25'!$H$949</f>
        <v>116602.69539233817</v>
      </c>
      <c r="I650" s="7">
        <f>BASE!I657*'FM-029 DEP26May25'!$I$949</f>
        <v>89113.79766365439</v>
      </c>
      <c r="J650" s="7">
        <f>BASE!J657*'FM-029 DEP26May25'!$J$949</f>
        <v>73412.350776411462</v>
      </c>
      <c r="K650" s="7">
        <f>BASE!K657*'FM-029 DEP26May25'!$K$949</f>
        <v>76534.701130856221</v>
      </c>
      <c r="L650" s="7">
        <f>BASE!L657*'FM-029 DEP26May25'!$L$949</f>
        <v>0</v>
      </c>
      <c r="M650" s="36">
        <f>BASE!M657*$M$949</f>
        <v>0</v>
      </c>
      <c r="N650" s="1">
        <f t="shared" si="62"/>
        <v>5</v>
      </c>
      <c r="O650" s="8">
        <f t="shared" si="65"/>
        <v>100088</v>
      </c>
      <c r="P650" s="9">
        <f t="shared" si="63"/>
        <v>100088</v>
      </c>
      <c r="Q650" s="40">
        <f t="array" ref="Q650">IFERROR(_xlfn.STDEV.P(IF((F650:M650&lt;&gt;0)*(F650:M650&lt;&gt;""), F650:M650)), 0)</f>
        <v>27043.344946446756</v>
      </c>
      <c r="R650" s="11">
        <f t="shared" si="60"/>
        <v>27.019567726847132</v>
      </c>
      <c r="S650" s="12">
        <f t="shared" si="64"/>
        <v>72.980432273152871</v>
      </c>
      <c r="T650" s="37" t="str">
        <f t="shared" si="61"/>
        <v>ALTO</v>
      </c>
    </row>
    <row r="651" spans="2:20" ht="45" hidden="1">
      <c r="B651" s="27">
        <v>642</v>
      </c>
      <c r="C651" s="31" t="s">
        <v>692</v>
      </c>
      <c r="D651" s="32" t="s">
        <v>38</v>
      </c>
      <c r="E651" s="32">
        <v>1</v>
      </c>
      <c r="F651" s="7">
        <f>BASE!F658</f>
        <v>0</v>
      </c>
      <c r="G651" s="7">
        <f>BASE!G658</f>
        <v>17343241.560000002</v>
      </c>
      <c r="H651" s="40">
        <f>BASE!H658*'FM-029 DEP26May25'!$H$949</f>
        <v>16512970.982117914</v>
      </c>
      <c r="I651" s="7">
        <f>BASE!I658*'FM-029 DEP26May25'!$I$949</f>
        <v>12816425.486003967</v>
      </c>
      <c r="J651" s="7">
        <f>BASE!J658*'FM-029 DEP26May25'!$J$949</f>
        <v>12114763.665739164</v>
      </c>
      <c r="K651" s="7">
        <f>BASE!K658*'FM-029 DEP26May25'!$K$949</f>
        <v>12628110.4361874</v>
      </c>
      <c r="L651" s="7">
        <f>BASE!L658*'FM-029 DEP26May25'!$L$949</f>
        <v>0</v>
      </c>
      <c r="M651" s="36">
        <f>BASE!M658*$M$949</f>
        <v>0</v>
      </c>
      <c r="N651" s="1">
        <f t="shared" si="62"/>
        <v>5</v>
      </c>
      <c r="O651" s="8">
        <f t="shared" si="65"/>
        <v>14283102</v>
      </c>
      <c r="P651" s="9">
        <f t="shared" si="63"/>
        <v>14283102</v>
      </c>
      <c r="Q651" s="40">
        <f t="array" ref="Q651">IFERROR(_xlfn.STDEV.P(IF((F651:M651&lt;&gt;0)*(F651:M651&lt;&gt;""), F651:M651)), 0)</f>
        <v>2187628.7623320003</v>
      </c>
      <c r="R651" s="11">
        <f t="shared" si="60"/>
        <v>15.316202057032152</v>
      </c>
      <c r="S651" s="12">
        <f t="shared" si="64"/>
        <v>84.683797942967843</v>
      </c>
      <c r="T651" s="37" t="str">
        <f t="shared" si="61"/>
        <v>ALTO</v>
      </c>
    </row>
    <row r="652" spans="2:20" ht="18" hidden="1">
      <c r="B652" s="27">
        <v>643</v>
      </c>
      <c r="C652" s="33" t="s">
        <v>693</v>
      </c>
      <c r="D652" s="32" t="s">
        <v>38</v>
      </c>
      <c r="E652" s="32">
        <v>1</v>
      </c>
      <c r="F652" s="7">
        <f>BASE!F659</f>
        <v>0</v>
      </c>
      <c r="G652" s="7">
        <f>BASE!G659</f>
        <v>138247.56</v>
      </c>
      <c r="H652" s="40">
        <f>BASE!H659*'FM-029 DEP26May25'!$H$949</f>
        <v>131629.47092192169</v>
      </c>
      <c r="I652" s="7">
        <f>BASE!I659*'FM-029 DEP26May25'!$I$949</f>
        <v>102179.3299537139</v>
      </c>
      <c r="J652" s="7">
        <f>BASE!J659*'FM-029 DEP26May25'!$J$949</f>
        <v>112707.20761152501</v>
      </c>
      <c r="K652" s="7">
        <f>BASE!K659*'FM-029 DEP26May25'!$K$949</f>
        <v>133468.40064620355</v>
      </c>
      <c r="L652" s="7">
        <f>BASE!L659*'FM-029 DEP26May25'!$L$949</f>
        <v>0</v>
      </c>
      <c r="M652" s="36">
        <f>BASE!M659*$M$949</f>
        <v>0</v>
      </c>
      <c r="N652" s="1">
        <f t="shared" si="62"/>
        <v>5</v>
      </c>
      <c r="O652" s="8">
        <f t="shared" si="65"/>
        <v>123646</v>
      </c>
      <c r="P652" s="9">
        <f t="shared" si="63"/>
        <v>123646</v>
      </c>
      <c r="Q652" s="40">
        <f t="array" ref="Q652">IFERROR(_xlfn.STDEV.P(IF((F652:M652&lt;&gt;0)*(F652:M652&lt;&gt;""), F652:M652)), 0)</f>
        <v>13812.284516820917</v>
      </c>
      <c r="R652" s="11">
        <f t="shared" si="60"/>
        <v>11.170830044498743</v>
      </c>
      <c r="S652" s="12">
        <f t="shared" si="64"/>
        <v>88.829169955501257</v>
      </c>
      <c r="T652" s="37" t="str">
        <f t="shared" si="61"/>
        <v>ALTO</v>
      </c>
    </row>
    <row r="653" spans="2:20" ht="18" hidden="1">
      <c r="B653" s="27">
        <v>644</v>
      </c>
      <c r="C653" s="33" t="s">
        <v>694</v>
      </c>
      <c r="D653" s="32" t="s">
        <v>38</v>
      </c>
      <c r="E653" s="32">
        <v>1</v>
      </c>
      <c r="F653" s="7">
        <f>BASE!F660</f>
        <v>0</v>
      </c>
      <c r="G653" s="7">
        <f>BASE!G660</f>
        <v>1853</v>
      </c>
      <c r="H653" s="40">
        <f>BASE!H660*'FM-029 DEP26May25'!$H$949</f>
        <v>1522.8297326009872</v>
      </c>
      <c r="I653" s="7">
        <f>BASE!I660*'FM-029 DEP26May25'!$I$949</f>
        <v>1205.0628168393209</v>
      </c>
      <c r="J653" s="7"/>
      <c r="K653" s="7"/>
      <c r="L653" s="7">
        <f>BASE!L660*'FM-029 DEP26May25'!$L$949</f>
        <v>0</v>
      </c>
      <c r="M653" s="36">
        <f>BASE!M660*$M$949</f>
        <v>0</v>
      </c>
      <c r="N653" s="1">
        <f t="shared" si="62"/>
        <v>3</v>
      </c>
      <c r="O653" s="8">
        <f t="shared" si="65"/>
        <v>1527</v>
      </c>
      <c r="P653" s="9">
        <f t="shared" si="63"/>
        <v>1527</v>
      </c>
      <c r="Q653" s="40">
        <f t="array" ref="Q653">IFERROR(_xlfn.STDEV.P(IF((F653:M653&lt;&gt;0)*(F653:M653&lt;&gt;""), F653:M653)), 0)</f>
        <v>264.53540228298976</v>
      </c>
      <c r="R653" s="11">
        <f t="shared" si="60"/>
        <v>17.323863934707909</v>
      </c>
      <c r="S653" s="12">
        <f t="shared" si="64"/>
        <v>82.676136065292098</v>
      </c>
      <c r="T653" s="37" t="str">
        <f t="shared" si="61"/>
        <v>ALTO</v>
      </c>
    </row>
    <row r="654" spans="2:20" ht="18" hidden="1">
      <c r="B654" s="27">
        <v>645</v>
      </c>
      <c r="C654" s="33" t="s">
        <v>695</v>
      </c>
      <c r="D654" s="32" t="s">
        <v>38</v>
      </c>
      <c r="E654" s="32">
        <v>1</v>
      </c>
      <c r="F654" s="7">
        <f>BASE!F661</f>
        <v>0</v>
      </c>
      <c r="G654" s="7">
        <f>BASE!G661</f>
        <v>2926</v>
      </c>
      <c r="H654" s="40">
        <f>BASE!H661*'FM-029 DEP26May25'!$H$949</f>
        <v>2385.5018562191476</v>
      </c>
      <c r="I654" s="7">
        <f>BASE!I661*'FM-029 DEP26May25'!$I$949</f>
        <v>1862.4685915803393</v>
      </c>
      <c r="J654" s="7"/>
      <c r="K654" s="7">
        <f>BASE!K661*'FM-029 DEP26May25'!$K$949</f>
        <v>1682.3747980613894</v>
      </c>
      <c r="L654" s="7">
        <f>BASE!L661*'FM-029 DEP26May25'!$L$949</f>
        <v>0</v>
      </c>
      <c r="M654" s="36"/>
      <c r="N654" s="1">
        <f t="shared" si="62"/>
        <v>4</v>
      </c>
      <c r="O654" s="8">
        <f t="shared" si="65"/>
        <v>2214</v>
      </c>
      <c r="P654" s="9">
        <f t="shared" si="63"/>
        <v>2214</v>
      </c>
      <c r="Q654" s="40">
        <f t="array" ref="Q654">IFERROR(_xlfn.STDEV.P(IF((F654:M654&lt;&gt;0)*(F654:M654&lt;&gt;""), F654:M654)), 0)</f>
        <v>485.42675640350717</v>
      </c>
      <c r="R654" s="11">
        <f t="shared" si="60"/>
        <v>21.925327750835915</v>
      </c>
      <c r="S654" s="12">
        <f t="shared" si="64"/>
        <v>78.074672249164081</v>
      </c>
      <c r="T654" s="37" t="str">
        <f t="shared" si="61"/>
        <v>ALTO</v>
      </c>
    </row>
    <row r="655" spans="2:20" ht="18" hidden="1">
      <c r="B655" s="27">
        <v>646</v>
      </c>
      <c r="C655" s="33" t="s">
        <v>696</v>
      </c>
      <c r="D655" s="32" t="s">
        <v>38</v>
      </c>
      <c r="E655" s="32">
        <v>1</v>
      </c>
      <c r="F655" s="7">
        <f>BASE!F662</f>
        <v>0</v>
      </c>
      <c r="G655" s="7">
        <f>BASE!G662</f>
        <v>1364931</v>
      </c>
      <c r="H655" s="40">
        <f>BASE!H662*'FM-029 DEP26May25'!$H$949</f>
        <v>1109109.4554105541</v>
      </c>
      <c r="I655" s="7">
        <f>BASE!I662*'FM-029 DEP26May25'!$I$949</f>
        <v>860870.1454705752</v>
      </c>
      <c r="J655" s="7"/>
      <c r="K655" s="7"/>
      <c r="L655" s="7">
        <f>BASE!L662*'FM-029 DEP26May25'!$L$949</f>
        <v>0</v>
      </c>
      <c r="M655" s="36">
        <f>BASE!M662*$M$949</f>
        <v>0</v>
      </c>
      <c r="N655" s="1">
        <f t="shared" si="62"/>
        <v>3</v>
      </c>
      <c r="O655" s="8">
        <f t="shared" si="65"/>
        <v>1111637</v>
      </c>
      <c r="P655" s="9">
        <f t="shared" si="63"/>
        <v>1111637</v>
      </c>
      <c r="Q655" s="40">
        <f t="array" ref="Q655">IFERROR(_xlfn.STDEV.P(IF((F655:M655&lt;&gt;0)*(F655:M655&lt;&gt;""), F655:M655)), 0)</f>
        <v>205789.74241377183</v>
      </c>
      <c r="R655" s="11">
        <f t="shared" si="60"/>
        <v>18.512314938579035</v>
      </c>
      <c r="S655" s="12">
        <f t="shared" si="64"/>
        <v>81.487685061420962</v>
      </c>
      <c r="T655" s="37" t="str">
        <f t="shared" si="61"/>
        <v>ALTO</v>
      </c>
    </row>
    <row r="656" spans="2:20" ht="18" hidden="1">
      <c r="B656" s="27">
        <v>647</v>
      </c>
      <c r="C656" s="33" t="s">
        <v>697</v>
      </c>
      <c r="D656" s="32" t="s">
        <v>38</v>
      </c>
      <c r="E656" s="32">
        <v>1</v>
      </c>
      <c r="F656" s="7">
        <f>BASE!F663</f>
        <v>0</v>
      </c>
      <c r="G656" s="7"/>
      <c r="H656" s="40">
        <v>74038.909463394273</v>
      </c>
      <c r="I656" s="7">
        <v>57498.556314745423</v>
      </c>
      <c r="J656" s="7">
        <v>46861.771833767169</v>
      </c>
      <c r="K656" s="7">
        <v>48937.851373182551</v>
      </c>
      <c r="L656" s="7">
        <f>BASE!L663*'FM-029 DEP26May25'!$L$949</f>
        <v>0</v>
      </c>
      <c r="M656" s="36">
        <f>BASE!M663*$M$949</f>
        <v>0</v>
      </c>
      <c r="N656" s="1">
        <f t="shared" si="62"/>
        <v>4</v>
      </c>
      <c r="O656" s="8">
        <f t="shared" si="65"/>
        <v>56834</v>
      </c>
      <c r="P656" s="9">
        <f t="shared" si="63"/>
        <v>56834</v>
      </c>
      <c r="Q656" s="40">
        <f t="array" ref="Q656">IFERROR(_xlfn.STDEV.P(IF((F656:M656&lt;&gt;0)*(F656:M656&lt;&gt;""), F656:M656)), 0)</f>
        <v>10703.329414004591</v>
      </c>
      <c r="R656" s="11">
        <f t="shared" si="60"/>
        <v>18.832616768139829</v>
      </c>
      <c r="S656" s="12">
        <f t="shared" si="64"/>
        <v>81.167383231860171</v>
      </c>
      <c r="T656" s="37" t="str">
        <f t="shared" si="61"/>
        <v>ALTO</v>
      </c>
    </row>
    <row r="657" spans="2:20" ht="30" hidden="1">
      <c r="B657" s="27">
        <v>648</v>
      </c>
      <c r="C657" s="31" t="s">
        <v>698</v>
      </c>
      <c r="D657" s="32" t="s">
        <v>38</v>
      </c>
      <c r="E657" s="32">
        <v>1</v>
      </c>
      <c r="F657" s="7">
        <f>BASE!F664</f>
        <v>0</v>
      </c>
      <c r="G657" s="7">
        <f>BASE!G664</f>
        <v>98481</v>
      </c>
      <c r="H657" s="40">
        <f>BASE!H664*'FM-029 DEP26May25'!$H$949</f>
        <v>80044.854627824505</v>
      </c>
      <c r="I657" s="7">
        <f>BASE!I664*'FM-029 DEP26May25'!$I$949</f>
        <v>62157.987657042089</v>
      </c>
      <c r="J657" s="7">
        <f>BASE!J664*'FM-029 DEP26May25'!$J$949</f>
        <v>50711.605780450591</v>
      </c>
      <c r="K657" s="7">
        <f>BASE!K664*'FM-029 DEP26May25'!$K$949</f>
        <v>52970.210016155092</v>
      </c>
      <c r="L657" s="7">
        <f>BASE!L664*'FM-029 DEP26May25'!$L$949</f>
        <v>0</v>
      </c>
      <c r="M657" s="36">
        <f>BASE!M664*$M$949</f>
        <v>0</v>
      </c>
      <c r="N657" s="1">
        <f t="shared" si="62"/>
        <v>5</v>
      </c>
      <c r="O657" s="8">
        <f t="shared" si="65"/>
        <v>68873</v>
      </c>
      <c r="P657" s="9">
        <f t="shared" si="63"/>
        <v>68873</v>
      </c>
      <c r="Q657" s="40">
        <f t="array" ref="Q657">IFERROR(_xlfn.STDEV.P(IF((F657:M657&lt;&gt;0)*(F657:M657&lt;&gt;""), F657:M657)), 0)</f>
        <v>18051.428529470293</v>
      </c>
      <c r="R657" s="11">
        <f t="shared" si="60"/>
        <v>26.209731722838114</v>
      </c>
      <c r="S657" s="12">
        <f t="shared" si="64"/>
        <v>73.790268277161886</v>
      </c>
      <c r="T657" s="37" t="str">
        <f t="shared" si="61"/>
        <v>ALTO</v>
      </c>
    </row>
    <row r="658" spans="2:20" ht="76.349999999999994" hidden="1" customHeight="1">
      <c r="B658" s="27">
        <v>649</v>
      </c>
      <c r="C658" s="31" t="s">
        <v>699</v>
      </c>
      <c r="D658" s="32" t="s">
        <v>38</v>
      </c>
      <c r="E658" s="32">
        <v>1</v>
      </c>
      <c r="F658" s="7">
        <f>BASE!F665</f>
        <v>0</v>
      </c>
      <c r="G658" s="7">
        <f>BASE!G665</f>
        <v>1878861</v>
      </c>
      <c r="H658" s="40">
        <f>BASE!H665*'FM-029 DEP26May25'!$H$949</f>
        <v>1485008.1615564206</v>
      </c>
      <c r="I658" s="7">
        <f>BASE!I665*'FM-029 DEP26May25'!$I$949</f>
        <v>1096862.5192858716</v>
      </c>
      <c r="J658" s="7"/>
      <c r="K658" s="7">
        <f>BASE!K665*'FM-029 DEP26May25'!$K$949</f>
        <v>0</v>
      </c>
      <c r="L658" s="7">
        <f>BASE!L665*'FM-029 DEP26May25'!$L$949</f>
        <v>0</v>
      </c>
      <c r="M658" s="36">
        <f>BASE!M665*$M$949</f>
        <v>0</v>
      </c>
      <c r="N658" s="1">
        <f t="shared" si="62"/>
        <v>3</v>
      </c>
      <c r="O658" s="8">
        <f t="shared" si="65"/>
        <v>1486911</v>
      </c>
      <c r="P658" s="9">
        <f t="shared" si="63"/>
        <v>1486911</v>
      </c>
      <c r="Q658" s="40">
        <f t="array" ref="Q658">IFERROR(_xlfn.STDEV.P(IF((F658:M658&lt;&gt;0)*(F658:M658&lt;&gt;""), F658:M658)), 0)</f>
        <v>319252.37696894334</v>
      </c>
      <c r="R658" s="11">
        <f t="shared" si="60"/>
        <v>21.470846403647787</v>
      </c>
      <c r="S658" s="12">
        <f t="shared" si="64"/>
        <v>78.529153596352216</v>
      </c>
      <c r="T658" s="37" t="str">
        <f t="shared" si="61"/>
        <v>ALTO</v>
      </c>
    </row>
    <row r="659" spans="2:20" ht="18" hidden="1">
      <c r="B659" s="27">
        <v>650</v>
      </c>
      <c r="C659" s="33" t="s">
        <v>700</v>
      </c>
      <c r="D659" s="32" t="s">
        <v>38</v>
      </c>
      <c r="E659" s="32">
        <v>1</v>
      </c>
      <c r="F659" s="7">
        <f>BASE!F666</f>
        <v>0</v>
      </c>
      <c r="G659" s="7">
        <f>BASE!G666</f>
        <v>17729424</v>
      </c>
      <c r="H659" s="40">
        <f>BASE!H666*'FM-029 DEP26May25'!$H$949</f>
        <v>14406101.301927134</v>
      </c>
      <c r="I659" s="7">
        <f>BASE!I666*'FM-029 DEP26May25'!$I$949</f>
        <v>11181231.307031076</v>
      </c>
      <c r="J659" s="7">
        <f>BASE!J666*'FM-029 DEP26May25'!$J$949</f>
        <v>9769683.7806301061</v>
      </c>
      <c r="K659" s="7">
        <f>BASE!K666*'FM-029 DEP26May25'!$K$949</f>
        <v>10535640.969305331</v>
      </c>
      <c r="L659" s="7">
        <f>BASE!L666*'FM-029 DEP26May25'!$L$949</f>
        <v>0</v>
      </c>
      <c r="M659" s="36">
        <f>BASE!M666*$M$949</f>
        <v>0</v>
      </c>
      <c r="N659" s="1">
        <f t="shared" si="62"/>
        <v>5</v>
      </c>
      <c r="O659" s="8">
        <f t="shared" si="65"/>
        <v>12724416</v>
      </c>
      <c r="P659" s="9">
        <f t="shared" si="63"/>
        <v>12724416</v>
      </c>
      <c r="Q659" s="40">
        <f t="array" ref="Q659">IFERROR(_xlfn.STDEV.P(IF((F659:M659&lt;&gt;0)*(F659:M659&lt;&gt;""), F659:M659)), 0)</f>
        <v>2959079.8622061554</v>
      </c>
      <c r="R659" s="11">
        <f t="shared" si="60"/>
        <v>23.255132983754663</v>
      </c>
      <c r="S659" s="12">
        <f t="shared" si="64"/>
        <v>76.744867016245337</v>
      </c>
      <c r="T659" s="37" t="str">
        <f t="shared" si="61"/>
        <v>ALTO</v>
      </c>
    </row>
    <row r="660" spans="2:20" ht="18" hidden="1">
      <c r="B660" s="27">
        <v>651</v>
      </c>
      <c r="C660" s="33" t="s">
        <v>701</v>
      </c>
      <c r="D660" s="32" t="s">
        <v>38</v>
      </c>
      <c r="E660" s="32">
        <v>1</v>
      </c>
      <c r="F660" s="7">
        <f>BASE!F667</f>
        <v>0</v>
      </c>
      <c r="G660" s="7">
        <f>BASE!G667</f>
        <v>5801604</v>
      </c>
      <c r="H660" s="40">
        <f>BASE!H667*'FM-029 DEP26May25'!$H$949</f>
        <v>4714118.973626364</v>
      </c>
      <c r="I660" s="7">
        <f>BASE!I667*'FM-029 DEP26May25'!$I$949</f>
        <v>3658851.0601719194</v>
      </c>
      <c r="J660" s="7"/>
      <c r="K660" s="7"/>
      <c r="L660" s="7">
        <f>BASE!L667*'FM-029 DEP26May25'!$L$949</f>
        <v>0</v>
      </c>
      <c r="M660" s="36">
        <f>BASE!M667*$M$949</f>
        <v>0</v>
      </c>
      <c r="N660" s="1">
        <f t="shared" si="62"/>
        <v>3</v>
      </c>
      <c r="O660" s="8">
        <f t="shared" si="65"/>
        <v>4724858</v>
      </c>
      <c r="P660" s="9">
        <f t="shared" si="63"/>
        <v>4724858</v>
      </c>
      <c r="Q660" s="40">
        <f t="array" ref="Q660">IFERROR(_xlfn.STDEV.P(IF((F660:M660&lt;&gt;0)*(F660:M660&lt;&gt;""), F660:M660)), 0)</f>
        <v>874808.18296833569</v>
      </c>
      <c r="R660" s="11">
        <f t="shared" si="60"/>
        <v>18.515015328891064</v>
      </c>
      <c r="S660" s="12">
        <f t="shared" si="64"/>
        <v>81.484984671108933</v>
      </c>
      <c r="T660" s="37" t="str">
        <f t="shared" si="61"/>
        <v>ALTO</v>
      </c>
    </row>
    <row r="661" spans="2:20" ht="30" hidden="1">
      <c r="B661" s="27">
        <v>652</v>
      </c>
      <c r="C661" s="31" t="s">
        <v>702</v>
      </c>
      <c r="D661" s="32" t="s">
        <v>38</v>
      </c>
      <c r="E661" s="32">
        <v>1</v>
      </c>
      <c r="F661" s="7">
        <f>BASE!F668</f>
        <v>0</v>
      </c>
      <c r="G661" s="7">
        <f>BASE!G668</f>
        <v>2376698</v>
      </c>
      <c r="H661" s="40">
        <f>BASE!H668*'FM-029 DEP26May25'!$H$949</f>
        <v>1809221.9868690814</v>
      </c>
      <c r="I661" s="7">
        <f>BASE!I668*'FM-029 DEP26May25'!$I$949</f>
        <v>1241108.2124752037</v>
      </c>
      <c r="J661" s="7"/>
      <c r="K661" s="7"/>
      <c r="L661" s="7">
        <f>BASE!L668*'FM-029 DEP26May25'!$L$949</f>
        <v>0</v>
      </c>
      <c r="M661" s="36">
        <f>BASE!M668*$M$949</f>
        <v>0</v>
      </c>
      <c r="N661" s="1">
        <f t="shared" si="62"/>
        <v>3</v>
      </c>
      <c r="O661" s="8">
        <f t="shared" si="65"/>
        <v>1809009</v>
      </c>
      <c r="P661" s="9">
        <f t="shared" si="63"/>
        <v>1809009</v>
      </c>
      <c r="Q661" s="40">
        <f t="array" ref="Q661">IFERROR(_xlfn.STDEV.P(IF((F661:M661&lt;&gt;0)*(F661:M661&lt;&gt;""), F661:M661)), 0)</f>
        <v>463602.61379591428</v>
      </c>
      <c r="R661" s="11">
        <f t="shared" si="60"/>
        <v>25.627435452002413</v>
      </c>
      <c r="S661" s="12">
        <f t="shared" si="64"/>
        <v>74.372564547997584</v>
      </c>
      <c r="T661" s="37" t="str">
        <f t="shared" si="61"/>
        <v>ALTO</v>
      </c>
    </row>
    <row r="662" spans="2:20" ht="30" hidden="1">
      <c r="B662" s="27">
        <v>653</v>
      </c>
      <c r="C662" s="31" t="s">
        <v>703</v>
      </c>
      <c r="D662" s="32" t="s">
        <v>38</v>
      </c>
      <c r="E662" s="32">
        <v>1</v>
      </c>
      <c r="F662" s="7">
        <f>BASE!F669</f>
        <v>0</v>
      </c>
      <c r="G662" s="7">
        <f>BASE!G669</f>
        <v>59778</v>
      </c>
      <c r="H662" s="40">
        <f>BASE!H669*'FM-029 DEP26May25'!$H$949</f>
        <v>45541.940555934081</v>
      </c>
      <c r="I662" s="7">
        <f>BASE!I669*'FM-029 DEP26May25'!$I$949</f>
        <v>31294.688119903018</v>
      </c>
      <c r="J662" s="7"/>
      <c r="K662" s="7"/>
      <c r="L662" s="7">
        <f>BASE!L669*'FM-029 DEP26May25'!$L$949</f>
        <v>0</v>
      </c>
      <c r="M662" s="36">
        <f>BASE!M669*$M$949</f>
        <v>0</v>
      </c>
      <c r="N662" s="1">
        <f t="shared" si="62"/>
        <v>3</v>
      </c>
      <c r="O662" s="8">
        <f t="shared" si="65"/>
        <v>45538</v>
      </c>
      <c r="P662" s="9">
        <f t="shared" si="63"/>
        <v>45538</v>
      </c>
      <c r="Q662" s="40">
        <f t="array" ref="Q662">IFERROR(_xlfn.STDEV.P(IF((F662:M662&lt;&gt;0)*(F662:M662&lt;&gt;""), F662:M662)), 0)</f>
        <v>11628.263681076804</v>
      </c>
      <c r="R662" s="11">
        <f t="shared" si="60"/>
        <v>25.535297292539866</v>
      </c>
      <c r="S662" s="12">
        <f t="shared" si="64"/>
        <v>74.464702707460134</v>
      </c>
      <c r="T662" s="37" t="str">
        <f t="shared" si="61"/>
        <v>ALTO</v>
      </c>
    </row>
    <row r="663" spans="2:20" ht="18" hidden="1">
      <c r="B663" s="27">
        <v>654</v>
      </c>
      <c r="C663" s="33" t="s">
        <v>704</v>
      </c>
      <c r="D663" s="32" t="s">
        <v>38</v>
      </c>
      <c r="E663" s="32">
        <v>1</v>
      </c>
      <c r="F663" s="7">
        <f>BASE!F670</f>
        <v>0</v>
      </c>
      <c r="G663" s="7">
        <f>BASE!G670</f>
        <v>14598</v>
      </c>
      <c r="H663" s="40">
        <f>BASE!H670*'FM-029 DEP26May25'!$H$949</f>
        <v>11886.80783452687</v>
      </c>
      <c r="I663" s="7">
        <f>BASE!I670*'FM-029 DEP26May25'!$I$949</f>
        <v>9260.1851443685246</v>
      </c>
      <c r="J663" s="7">
        <f>BASE!J670*'FM-029 DEP26May25'!$J$949</f>
        <v>7832.420788080065</v>
      </c>
      <c r="K663" s="7">
        <f>BASE!K670*'FM-029 DEP26May25'!$K$949</f>
        <v>8222.1324717285952</v>
      </c>
      <c r="L663" s="7">
        <f>BASE!L670*'FM-029 DEP26May25'!$L$949</f>
        <v>0</v>
      </c>
      <c r="M663" s="36">
        <f>BASE!M670*$M$949</f>
        <v>0</v>
      </c>
      <c r="N663" s="1">
        <f t="shared" si="62"/>
        <v>5</v>
      </c>
      <c r="O663" s="8">
        <f t="shared" si="65"/>
        <v>10360</v>
      </c>
      <c r="P663" s="9">
        <f t="shared" si="63"/>
        <v>10360</v>
      </c>
      <c r="Q663" s="40">
        <f t="array" ref="Q663">IFERROR(_xlfn.STDEV.P(IF((F663:M663&lt;&gt;0)*(F663:M663&lt;&gt;""), F663:M663)), 0)</f>
        <v>2547.9604816412511</v>
      </c>
      <c r="R663" s="11">
        <f t="shared" si="60"/>
        <v>24.59421314325532</v>
      </c>
      <c r="S663" s="12">
        <f t="shared" si="64"/>
        <v>75.405786856744683</v>
      </c>
      <c r="T663" s="37" t="str">
        <f t="shared" si="61"/>
        <v>ALTO</v>
      </c>
    </row>
    <row r="664" spans="2:20" ht="18" hidden="1">
      <c r="B664" s="27">
        <v>655</v>
      </c>
      <c r="C664" s="33" t="s">
        <v>705</v>
      </c>
      <c r="D664" s="32" t="s">
        <v>38</v>
      </c>
      <c r="E664" s="32">
        <v>1</v>
      </c>
      <c r="F664" s="7">
        <f>BASE!F671</f>
        <v>0</v>
      </c>
      <c r="G664" s="7">
        <f>BASE!G671</f>
        <v>23943</v>
      </c>
      <c r="H664" s="40">
        <f>BASE!H671*'FM-029 DEP26May25'!$H$949</f>
        <v>19485.07300618786</v>
      </c>
      <c r="I664" s="7">
        <f>BASE!I671*'FM-029 DEP26May25'!$I$949</f>
        <v>15163.797663654395</v>
      </c>
      <c r="J664" s="7"/>
      <c r="K664" s="7"/>
      <c r="L664" s="7">
        <f>BASE!L671*'FM-029 DEP26May25'!$L$949</f>
        <v>0</v>
      </c>
      <c r="M664" s="36">
        <f>BASE!M671*$M$949</f>
        <v>0</v>
      </c>
      <c r="N664" s="1">
        <f t="shared" si="62"/>
        <v>3</v>
      </c>
      <c r="O664" s="8">
        <f t="shared" si="65"/>
        <v>19531</v>
      </c>
      <c r="P664" s="9">
        <f t="shared" si="63"/>
        <v>19531</v>
      </c>
      <c r="Q664" s="40">
        <f t="array" ref="Q664">IFERROR(_xlfn.STDEV.P(IF((F664:M664&lt;&gt;0)*(F664:M664&lt;&gt;""), F664:M664)), 0)</f>
        <v>3584.2390689524041</v>
      </c>
      <c r="R664" s="11">
        <f t="shared" si="60"/>
        <v>18.351538932734648</v>
      </c>
      <c r="S664" s="12">
        <f t="shared" si="64"/>
        <v>81.648461067265345</v>
      </c>
      <c r="T664" s="37" t="str">
        <f t="shared" si="61"/>
        <v>ALTO</v>
      </c>
    </row>
    <row r="665" spans="2:20" ht="18" hidden="1">
      <c r="B665" s="27">
        <v>656</v>
      </c>
      <c r="C665" s="31" t="s">
        <v>706</v>
      </c>
      <c r="D665" s="32" t="s">
        <v>38</v>
      </c>
      <c r="E665" s="32">
        <v>1</v>
      </c>
      <c r="F665" s="7">
        <f>BASE!F672</f>
        <v>0</v>
      </c>
      <c r="G665" s="7">
        <f>BASE!G672</f>
        <v>15128</v>
      </c>
      <c r="H665" s="40">
        <f>BASE!H672*'FM-029 DEP26May25'!$H$949</f>
        <v>12340.480056038377</v>
      </c>
      <c r="I665" s="7">
        <f>BASE!I672*'FM-029 DEP26May25'!$I$949</f>
        <v>9642.6757769451178</v>
      </c>
      <c r="J665" s="7">
        <f>BASE!J672*'FM-029 DEP26May25'!$J$949</f>
        <v>7832.420788080065</v>
      </c>
      <c r="K665" s="7">
        <f>BASE!K672*'FM-029 DEP26May25'!$K$949</f>
        <v>8285.3796445880453</v>
      </c>
      <c r="L665" s="7">
        <f>BASE!L672*'FM-029 DEP26May25'!$L$949</f>
        <v>0</v>
      </c>
      <c r="M665" s="36">
        <f>BASE!M672*$M$949</f>
        <v>0</v>
      </c>
      <c r="N665" s="1">
        <f t="shared" si="62"/>
        <v>5</v>
      </c>
      <c r="O665" s="8">
        <f t="shared" si="65"/>
        <v>10646</v>
      </c>
      <c r="P665" s="9">
        <f t="shared" si="63"/>
        <v>10646</v>
      </c>
      <c r="Q665" s="40">
        <f t="array" ref="Q665">IFERROR(_xlfn.STDEV.P(IF((F665:M665&lt;&gt;0)*(F665:M665&lt;&gt;""), F665:M665)), 0)</f>
        <v>2736.9692136791568</v>
      </c>
      <c r="R665" s="11">
        <f t="shared" si="60"/>
        <v>25.708897366890444</v>
      </c>
      <c r="S665" s="12">
        <f t="shared" si="64"/>
        <v>74.29110263310956</v>
      </c>
      <c r="T665" s="37" t="str">
        <f t="shared" si="61"/>
        <v>ALTO</v>
      </c>
    </row>
    <row r="666" spans="2:20" ht="18" hidden="1">
      <c r="B666" s="27">
        <v>657</v>
      </c>
      <c r="C666" s="33" t="s">
        <v>707</v>
      </c>
      <c r="D666" s="32" t="s">
        <v>38</v>
      </c>
      <c r="E666" s="32">
        <v>1</v>
      </c>
      <c r="F666" s="7">
        <f>BASE!F673</f>
        <v>0</v>
      </c>
      <c r="G666" s="7">
        <f>BASE!G673</f>
        <v>22016</v>
      </c>
      <c r="H666" s="40">
        <f>BASE!H673*'FM-029 DEP26May25'!$H$949</f>
        <v>17927.498136271985</v>
      </c>
      <c r="I666" s="7">
        <f>BASE!I673*'FM-029 DEP26May25'!$I$949</f>
        <v>13965.254573506721</v>
      </c>
      <c r="J666" s="7">
        <f>BASE!J673*'FM-029 DEP26May25'!$J$949</f>
        <v>11815.00762947671</v>
      </c>
      <c r="K666" s="7">
        <f>BASE!K673*'FM-029 DEP26May25'!$K$949</f>
        <v>12333.198707592892</v>
      </c>
      <c r="L666" s="7">
        <f>BASE!L673*'FM-029 DEP26May25'!$L$949</f>
        <v>0</v>
      </c>
      <c r="M666" s="36">
        <f>BASE!M673*$M$949</f>
        <v>0</v>
      </c>
      <c r="N666" s="1">
        <f t="shared" si="62"/>
        <v>5</v>
      </c>
      <c r="O666" s="8">
        <f t="shared" si="65"/>
        <v>15611</v>
      </c>
      <c r="P666" s="9">
        <f t="shared" si="63"/>
        <v>15611</v>
      </c>
      <c r="Q666" s="40">
        <f t="array" ref="Q666">IFERROR(_xlfn.STDEV.P(IF((F666:M666&lt;&gt;0)*(F666:M666&lt;&gt;""), F666:M666)), 0)</f>
        <v>3853.62699923537</v>
      </c>
      <c r="R666" s="11">
        <f t="shared" ref="R666:R729" si="66">IFERROR(Q666/O666*100,0)</f>
        <v>24.685330851549356</v>
      </c>
      <c r="S666" s="12">
        <f t="shared" si="64"/>
        <v>75.314669148450648</v>
      </c>
      <c r="T666" s="37" t="str">
        <f t="shared" si="61"/>
        <v>ALTO</v>
      </c>
    </row>
    <row r="667" spans="2:20" ht="18" hidden="1">
      <c r="B667" s="27">
        <v>658</v>
      </c>
      <c r="C667" s="33" t="s">
        <v>708</v>
      </c>
      <c r="D667" s="32" t="s">
        <v>38</v>
      </c>
      <c r="E667" s="32">
        <v>1</v>
      </c>
      <c r="F667" s="7">
        <f>BASE!F674</f>
        <v>0</v>
      </c>
      <c r="G667" s="7">
        <f>BASE!G674</f>
        <v>1615712</v>
      </c>
      <c r="H667" s="40">
        <f>BASE!H674*'FM-029 DEP26May25'!$H$949</f>
        <v>1312862.8823707153</v>
      </c>
      <c r="I667" s="7">
        <f>BASE!I674*'FM-029 DEP26May25'!$I$949</f>
        <v>1018987.6438175004</v>
      </c>
      <c r="J667" s="7"/>
      <c r="K667" s="7"/>
      <c r="L667" s="7">
        <f>BASE!L674*'FM-029 DEP26May25'!$L$949</f>
        <v>0</v>
      </c>
      <c r="M667" s="36">
        <f>BASE!M674*$M$949</f>
        <v>0</v>
      </c>
      <c r="N667" s="1">
        <f t="shared" si="62"/>
        <v>3</v>
      </c>
      <c r="O667" s="8">
        <f t="shared" si="65"/>
        <v>1315854</v>
      </c>
      <c r="P667" s="9">
        <f t="shared" si="63"/>
        <v>1315854</v>
      </c>
      <c r="Q667" s="40">
        <f t="array" ref="Q667">IFERROR(_xlfn.STDEV.P(IF((F667:M667&lt;&gt;0)*(F667:M667&lt;&gt;""), F667:M667)), 0)</f>
        <v>243620.88059226706</v>
      </c>
      <c r="R667" s="11">
        <f t="shared" si="66"/>
        <v>18.514278984770883</v>
      </c>
      <c r="S667" s="12">
        <f t="shared" si="64"/>
        <v>81.485721015229117</v>
      </c>
      <c r="T667" s="37" t="str">
        <f t="shared" si="61"/>
        <v>ALTO</v>
      </c>
    </row>
    <row r="668" spans="2:20" ht="18" hidden="1">
      <c r="B668" s="27">
        <v>659</v>
      </c>
      <c r="C668" s="33" t="s">
        <v>709</v>
      </c>
      <c r="D668" s="32" t="s">
        <v>38</v>
      </c>
      <c r="E668" s="32">
        <v>1</v>
      </c>
      <c r="F668" s="7">
        <f>BASE!F675</f>
        <v>0</v>
      </c>
      <c r="G668" s="7">
        <f>BASE!G675</f>
        <v>12192263</v>
      </c>
      <c r="H668" s="40">
        <f>BASE!H675*'FM-029 DEP26May25'!$H$949</f>
        <v>9906886.9589025918</v>
      </c>
      <c r="I668" s="7">
        <f>BASE!I675*'FM-029 DEP26May25'!$I$949</f>
        <v>7689216.7930350443</v>
      </c>
      <c r="J668" s="7"/>
      <c r="K668" s="7"/>
      <c r="L668" s="7">
        <f>BASE!L675*'FM-029 DEP26May25'!$L$949</f>
        <v>0</v>
      </c>
      <c r="M668" s="36">
        <f>BASE!M675*$M$949</f>
        <v>0</v>
      </c>
      <c r="N668" s="1">
        <f t="shared" si="62"/>
        <v>3</v>
      </c>
      <c r="O668" s="8">
        <f t="shared" si="65"/>
        <v>9929456</v>
      </c>
      <c r="P668" s="9">
        <f t="shared" si="63"/>
        <v>9929456</v>
      </c>
      <c r="Q668" s="40">
        <f t="array" ref="Q668">IFERROR(_xlfn.STDEV.P(IF((F668:M668&lt;&gt;0)*(F668:M668&lt;&gt;""), F668:M668)), 0)</f>
        <v>1838430.1804608139</v>
      </c>
      <c r="R668" s="11">
        <f t="shared" si="66"/>
        <v>18.514913409765992</v>
      </c>
      <c r="S668" s="12">
        <f t="shared" si="64"/>
        <v>81.485086590234005</v>
      </c>
      <c r="T668" s="37" t="str">
        <f t="shared" si="61"/>
        <v>ALTO</v>
      </c>
    </row>
    <row r="669" spans="2:20" ht="18" hidden="1">
      <c r="B669" s="27">
        <v>660</v>
      </c>
      <c r="C669" s="31" t="s">
        <v>710</v>
      </c>
      <c r="D669" s="32" t="s">
        <v>38</v>
      </c>
      <c r="E669" s="32">
        <v>1</v>
      </c>
      <c r="F669" s="7">
        <f>BASE!F676</f>
        <v>0</v>
      </c>
      <c r="G669" s="7">
        <f>BASE!G676</f>
        <v>824991</v>
      </c>
      <c r="H669" s="40">
        <f>BASE!H676*'FM-029 DEP26May25'!$H$949</f>
        <v>651442.53582604462</v>
      </c>
      <c r="I669" s="7">
        <f>BASE!I676*'FM-029 DEP26May25'!$I$949</f>
        <v>480331.08441701561</v>
      </c>
      <c r="J669" s="7">
        <f>BASE!J676*'FM-029 DEP26May25'!$J$949</f>
        <v>389895.25177273137</v>
      </c>
      <c r="K669" s="7">
        <f>BASE!K676*'FM-029 DEP26May25'!$K$949</f>
        <v>0</v>
      </c>
      <c r="L669" s="7">
        <f>BASE!L676*'FM-029 DEP26May25'!$L$949</f>
        <v>0</v>
      </c>
      <c r="M669" s="36">
        <f>BASE!M676*$M$949</f>
        <v>0</v>
      </c>
      <c r="N669" s="1">
        <f t="shared" si="62"/>
        <v>4</v>
      </c>
      <c r="O669" s="8">
        <f t="shared" si="65"/>
        <v>586665</v>
      </c>
      <c r="P669" s="9">
        <f t="shared" si="63"/>
        <v>586665</v>
      </c>
      <c r="Q669" s="40">
        <f t="array" ref="Q669">IFERROR(_xlfn.STDEV.P(IF((F669:M669&lt;&gt;0)*(F669:M669&lt;&gt;""), F669:M669)), 0)</f>
        <v>166598.80465081544</v>
      </c>
      <c r="R669" s="11">
        <f t="shared" si="66"/>
        <v>28.397604195037275</v>
      </c>
      <c r="S669" s="12">
        <f t="shared" si="64"/>
        <v>71.602395804962725</v>
      </c>
      <c r="T669" s="37" t="str">
        <f t="shared" si="61"/>
        <v>ALTO</v>
      </c>
    </row>
    <row r="670" spans="2:20" ht="18" hidden="1">
      <c r="B670" s="27">
        <v>661</v>
      </c>
      <c r="C670" s="33" t="s">
        <v>711</v>
      </c>
      <c r="D670" s="32" t="s">
        <v>38</v>
      </c>
      <c r="E670" s="32">
        <v>1</v>
      </c>
      <c r="F670" s="7">
        <f>BASE!F677</f>
        <v>0</v>
      </c>
      <c r="G670" s="7">
        <f>BASE!G677</f>
        <v>1334355</v>
      </c>
      <c r="H670" s="40">
        <f>BASE!H677*'FM-029 DEP26May25'!$H$949</f>
        <v>1074380.2015870123</v>
      </c>
      <c r="I670" s="7">
        <f>BASE!I677*'FM-029 DEP26May25'!$I$949</f>
        <v>820697.76283888018</v>
      </c>
      <c r="J670" s="7"/>
      <c r="K670" s="7"/>
      <c r="L670" s="7">
        <f>BASE!L677*'FM-029 DEP26May25'!$L$949</f>
        <v>0</v>
      </c>
      <c r="M670" s="36">
        <f>BASE!M677*$M$949</f>
        <v>0</v>
      </c>
      <c r="N670" s="1">
        <f t="shared" si="62"/>
        <v>3</v>
      </c>
      <c r="O670" s="8">
        <f t="shared" si="65"/>
        <v>1076478</v>
      </c>
      <c r="P670" s="9">
        <f t="shared" si="63"/>
        <v>1076478</v>
      </c>
      <c r="Q670" s="40">
        <f t="array" ref="Q670">IFERROR(_xlfn.STDEV.P(IF((F670:M670&lt;&gt;0)*(F670:M670&lt;&gt;""), F670:M670)), 0)</f>
        <v>209704.93366396465</v>
      </c>
      <c r="R670" s="11">
        <f t="shared" si="66"/>
        <v>19.480652058283091</v>
      </c>
      <c r="S670" s="12">
        <f t="shared" si="64"/>
        <v>80.519347941716916</v>
      </c>
      <c r="T670" s="37" t="str">
        <f t="shared" si="61"/>
        <v>ALTO</v>
      </c>
    </row>
    <row r="671" spans="2:20" ht="18" hidden="1">
      <c r="B671" s="27">
        <v>662</v>
      </c>
      <c r="C671" s="33" t="s">
        <v>712</v>
      </c>
      <c r="D671" s="32" t="s">
        <v>38</v>
      </c>
      <c r="E671" s="32">
        <v>1</v>
      </c>
      <c r="F671" s="7">
        <f>BASE!F678</f>
        <v>0</v>
      </c>
      <c r="G671" s="7">
        <f>BASE!G678</f>
        <v>781858</v>
      </c>
      <c r="H671" s="40">
        <f>BASE!H678*'FM-029 DEP26May25'!$H$949</f>
        <v>635340.64647611754</v>
      </c>
      <c r="I671" s="7">
        <f>BASE!I678*'FM-029 DEP26May25'!$I$949</f>
        <v>493169.51289398276</v>
      </c>
      <c r="J671" s="7">
        <f>BASE!J678*'FM-029 DEP26May25'!$J$949</f>
        <v>476582.89202046499</v>
      </c>
      <c r="K671" s="7">
        <f>BASE!K678*'FM-029 DEP26May25'!$K$949</f>
        <v>790273.42487883684</v>
      </c>
      <c r="L671" s="7">
        <f>BASE!L678*'FM-029 DEP26May25'!$L$949</f>
        <v>0</v>
      </c>
      <c r="M671" s="36">
        <f>BASE!M678*$M$949</f>
        <v>0</v>
      </c>
      <c r="N671" s="1">
        <f t="shared" si="62"/>
        <v>5</v>
      </c>
      <c r="O671" s="8">
        <f t="shared" si="65"/>
        <v>635445</v>
      </c>
      <c r="P671" s="9">
        <f t="shared" si="63"/>
        <v>635445</v>
      </c>
      <c r="Q671" s="40">
        <f t="array" ref="Q671">IFERROR(_xlfn.STDEV.P(IF((F671:M671&lt;&gt;0)*(F671:M671&lt;&gt;""), F671:M671)), 0)</f>
        <v>134824.4059449335</v>
      </c>
      <c r="R671" s="11">
        <f t="shared" si="66"/>
        <v>21.217321081279024</v>
      </c>
      <c r="S671" s="12">
        <f t="shared" si="64"/>
        <v>78.782678918720976</v>
      </c>
      <c r="T671" s="37" t="str">
        <f t="shared" si="61"/>
        <v>ALTO</v>
      </c>
    </row>
    <row r="672" spans="2:20" ht="18" hidden="1">
      <c r="B672" s="27">
        <v>663</v>
      </c>
      <c r="C672" s="33" t="s">
        <v>713</v>
      </c>
      <c r="D672" s="32" t="s">
        <v>38</v>
      </c>
      <c r="E672" s="32">
        <v>1</v>
      </c>
      <c r="F672" s="7">
        <f>BASE!F679</f>
        <v>0</v>
      </c>
      <c r="G672" s="7">
        <f>BASE!G679</f>
        <v>18388</v>
      </c>
      <c r="H672" s="40">
        <f>BASE!H679*'FM-029 DEP26May25'!$H$949</f>
        <v>14983.095928387678</v>
      </c>
      <c r="I672" s="7">
        <f>BASE!I679*'FM-029 DEP26May25'!$I$949</f>
        <v>11685.523473661009</v>
      </c>
      <c r="J672" s="7">
        <f>BASE!J679*'FM-029 DEP26May25'!$J$949</f>
        <v>10620.231577057715</v>
      </c>
      <c r="K672" s="7">
        <f>BASE!K679*'FM-029 DEP26May25'!$K$949</f>
        <v>11205.993537964459</v>
      </c>
      <c r="L672" s="7">
        <f>BASE!L679*'FM-029 DEP26May25'!$L$949</f>
        <v>0</v>
      </c>
      <c r="M672" s="36">
        <f>BASE!M679*$M$949</f>
        <v>0</v>
      </c>
      <c r="N672" s="1">
        <f t="shared" si="62"/>
        <v>5</v>
      </c>
      <c r="O672" s="8">
        <f t="shared" si="65"/>
        <v>13377</v>
      </c>
      <c r="P672" s="9">
        <f t="shared" si="63"/>
        <v>13377</v>
      </c>
      <c r="Q672" s="40">
        <f t="array" ref="Q672">IFERROR(_xlfn.STDEV.P(IF((F672:M672&lt;&gt;0)*(F672:M672&lt;&gt;""), F672:M672)), 0)</f>
        <v>2927.9275345216406</v>
      </c>
      <c r="R672" s="11">
        <f t="shared" si="66"/>
        <v>21.887774048902152</v>
      </c>
      <c r="S672" s="12">
        <f t="shared" si="64"/>
        <v>78.112225951097855</v>
      </c>
      <c r="T672" s="37" t="str">
        <f t="shared" si="61"/>
        <v>ALTO</v>
      </c>
    </row>
    <row r="673" spans="2:20" ht="18" hidden="1">
      <c r="B673" s="27">
        <v>664</v>
      </c>
      <c r="C673" s="33" t="s">
        <v>714</v>
      </c>
      <c r="D673" s="32" t="s">
        <v>38</v>
      </c>
      <c r="E673" s="32">
        <v>1</v>
      </c>
      <c r="F673" s="7">
        <f>BASE!F680</f>
        <v>0</v>
      </c>
      <c r="G673" s="7">
        <f>BASE!G680</f>
        <v>30859</v>
      </c>
      <c r="H673" s="40">
        <f>BASE!H680*'FM-029 DEP26May25'!$H$949</f>
        <v>25109.814378363342</v>
      </c>
      <c r="I673" s="7">
        <f>BASE!I680*'FM-029 DEP26May25'!$I$949</f>
        <v>19536.361031518623</v>
      </c>
      <c r="J673" s="7">
        <f>BASE!J680*'FM-029 DEP26May25'!$J$949</f>
        <v>16461.35894443946</v>
      </c>
      <c r="K673" s="7">
        <f>BASE!K680*'FM-029 DEP26May25'!$K$949</f>
        <v>17176.526655896607</v>
      </c>
      <c r="L673" s="7">
        <f>BASE!L680*'FM-029 DEP26May25'!$L$949</f>
        <v>0</v>
      </c>
      <c r="M673" s="36">
        <f>BASE!M680*$M$949</f>
        <v>0</v>
      </c>
      <c r="N673" s="1">
        <f t="shared" si="62"/>
        <v>5</v>
      </c>
      <c r="O673" s="8">
        <f t="shared" si="65"/>
        <v>21829</v>
      </c>
      <c r="P673" s="9">
        <f t="shared" si="63"/>
        <v>21829</v>
      </c>
      <c r="Q673" s="40">
        <f t="array" ref="Q673">IFERROR(_xlfn.STDEV.P(IF((F673:M673&lt;&gt;0)*(F673:M673&lt;&gt;""), F673:M673)), 0)</f>
        <v>5440.917466605616</v>
      </c>
      <c r="R673" s="11">
        <f t="shared" si="66"/>
        <v>24.925179653697448</v>
      </c>
      <c r="S673" s="12">
        <f t="shared" si="64"/>
        <v>75.074820346302545</v>
      </c>
      <c r="T673" s="37" t="str">
        <f t="shared" si="61"/>
        <v>ALTO</v>
      </c>
    </row>
    <row r="674" spans="2:20" ht="18" hidden="1">
      <c r="B674" s="27">
        <v>665</v>
      </c>
      <c r="C674" s="33" t="s">
        <v>715</v>
      </c>
      <c r="D674" s="32" t="s">
        <v>88</v>
      </c>
      <c r="E674" s="32">
        <v>1</v>
      </c>
      <c r="F674" s="7">
        <f>BASE!F681</f>
        <v>0</v>
      </c>
      <c r="G674" s="7">
        <f>BASE!G681</f>
        <v>70223</v>
      </c>
      <c r="H674" s="40">
        <f>BASE!H681*'FM-029 DEP26May25'!$H$949</f>
        <v>57076.33342626712</v>
      </c>
      <c r="I674" s="7">
        <f>BASE!I681*'FM-029 DEP26May25'!$I$949</f>
        <v>44322.188670927921</v>
      </c>
      <c r="J674" s="7">
        <f>BASE!J681*'FM-029 DEP26May25'!$J$949</f>
        <v>37170.810519702005</v>
      </c>
      <c r="K674" s="7">
        <f>BASE!K681*'FM-029 DEP26May25'!$K$949</f>
        <v>52340.549273021003</v>
      </c>
      <c r="L674" s="7">
        <f>BASE!L681*'FM-029 DEP26May25'!$L$949</f>
        <v>0</v>
      </c>
      <c r="M674" s="36">
        <f>BASE!M681*$M$949</f>
        <v>0</v>
      </c>
      <c r="N674" s="1">
        <f t="shared" si="62"/>
        <v>5</v>
      </c>
      <c r="O674" s="8">
        <f t="shared" si="65"/>
        <v>52227</v>
      </c>
      <c r="P674" s="9">
        <f t="shared" si="63"/>
        <v>52227</v>
      </c>
      <c r="Q674" s="40">
        <f t="array" ref="Q674">IFERROR(_xlfn.STDEV.P(IF((F674:M674&lt;&gt;0)*(F674:M674&lt;&gt;""), F674:M674)), 0)</f>
        <v>11283.260406762758</v>
      </c>
      <c r="R674" s="11">
        <f t="shared" si="66"/>
        <v>21.604266771521928</v>
      </c>
      <c r="S674" s="12">
        <f t="shared" si="64"/>
        <v>78.395733228478065</v>
      </c>
      <c r="T674" s="37" t="str">
        <f t="shared" si="61"/>
        <v>ALTO</v>
      </c>
    </row>
    <row r="675" spans="2:20" ht="18" hidden="1">
      <c r="B675" s="27">
        <v>666</v>
      </c>
      <c r="C675" s="33" t="s">
        <v>716</v>
      </c>
      <c r="D675" s="32" t="s">
        <v>38</v>
      </c>
      <c r="E675" s="32">
        <v>1</v>
      </c>
      <c r="F675" s="7">
        <f>BASE!F682</f>
        <v>0</v>
      </c>
      <c r="G675" s="7">
        <f>BASE!G682</f>
        <v>264680</v>
      </c>
      <c r="H675" s="40">
        <f>BASE!H682*'FM-029 DEP26May25'!$H$949</f>
        <v>215091.26162511297</v>
      </c>
      <c r="I675" s="7">
        <f>BASE!I682*'FM-029 DEP26May25'!$I$949</f>
        <v>166974.54705752697</v>
      </c>
      <c r="J675" s="7">
        <f>BASE!J682*'FM-029 DEP26May25'!$J$949</f>
        <v>0</v>
      </c>
      <c r="K675" s="7">
        <f>BASE!K682*'FM-029 DEP26May25'!$K$949</f>
        <v>0</v>
      </c>
      <c r="L675" s="7">
        <f>BASE!L682*'FM-029 DEP26May25'!$L$949</f>
        <v>0</v>
      </c>
      <c r="M675" s="36">
        <f>BASE!M682*$M$949</f>
        <v>0</v>
      </c>
      <c r="N675" s="1">
        <f t="shared" si="62"/>
        <v>3</v>
      </c>
      <c r="O675" s="8">
        <f t="shared" si="65"/>
        <v>215582</v>
      </c>
      <c r="P675" s="9">
        <f t="shared" si="63"/>
        <v>215582</v>
      </c>
      <c r="Q675" s="40">
        <f t="array" ref="Q675">IFERROR(_xlfn.STDEV.P(IF((F675:M675&lt;&gt;0)*(F675:M675&lt;&gt;""), F675:M675)), 0)</f>
        <v>39889.593085979577</v>
      </c>
      <c r="R675" s="11">
        <f t="shared" si="66"/>
        <v>18.503211346948991</v>
      </c>
      <c r="S675" s="12">
        <f t="shared" si="64"/>
        <v>81.496788653051013</v>
      </c>
      <c r="T675" s="37" t="str">
        <f t="shared" ref="T675:T738" si="67">IF(S675&gt;70,"ALTO","BAJO")</f>
        <v>ALTO</v>
      </c>
    </row>
    <row r="676" spans="2:20" ht="18" hidden="1">
      <c r="B676" s="27">
        <v>667</v>
      </c>
      <c r="C676" s="33" t="s">
        <v>717</v>
      </c>
      <c r="D676" s="32" t="s">
        <v>38</v>
      </c>
      <c r="E676" s="32">
        <v>1</v>
      </c>
      <c r="F676" s="7">
        <f>BASE!F683</f>
        <v>0</v>
      </c>
      <c r="G676" s="7">
        <f>BASE!G683</f>
        <v>76065</v>
      </c>
      <c r="H676" s="40">
        <f>BASE!H683*'FM-029 DEP26May25'!$H$949</f>
        <v>61835.424520197448</v>
      </c>
      <c r="I676" s="7">
        <f>BASE!I683*'FM-029 DEP26May25'!$I$949</f>
        <v>48031.913158474759</v>
      </c>
      <c r="J676" s="7"/>
      <c r="K676" s="7">
        <f>BASE!K683*'FM-029 DEP26May25'!$K$949</f>
        <v>58609.046849757673</v>
      </c>
      <c r="L676" s="7"/>
      <c r="M676" s="36">
        <f>BASE!M683*$M$949</f>
        <v>0</v>
      </c>
      <c r="N676" s="1">
        <f t="shared" si="62"/>
        <v>4</v>
      </c>
      <c r="O676" s="8">
        <f t="shared" si="65"/>
        <v>61135</v>
      </c>
      <c r="P676" s="9">
        <f t="shared" si="63"/>
        <v>61135</v>
      </c>
      <c r="Q676" s="40">
        <f t="array" ref="Q676">IFERROR(_xlfn.STDEV.P(IF((F676:M676&lt;&gt;0)*(F676:M676&lt;&gt;""), F676:M676)), 0)</f>
        <v>10018.318448260632</v>
      </c>
      <c r="R676" s="11">
        <f t="shared" si="66"/>
        <v>16.387206098406203</v>
      </c>
      <c r="S676" s="12">
        <f t="shared" si="64"/>
        <v>83.61279390159379</v>
      </c>
      <c r="T676" s="37" t="str">
        <f t="shared" si="67"/>
        <v>ALTO</v>
      </c>
    </row>
    <row r="677" spans="2:20" ht="18" hidden="1">
      <c r="B677" s="27">
        <v>668</v>
      </c>
      <c r="C677" s="33" t="s">
        <v>718</v>
      </c>
      <c r="D677" s="32" t="s">
        <v>38</v>
      </c>
      <c r="E677" s="32">
        <v>1</v>
      </c>
      <c r="F677" s="7">
        <f>BASE!F684</f>
        <v>0</v>
      </c>
      <c r="G677" s="7">
        <f>BASE!G684</f>
        <v>95348</v>
      </c>
      <c r="H677" s="40">
        <f>BASE!H684*'FM-029 DEP26May25'!$H$949</f>
        <v>77510.445040255843</v>
      </c>
      <c r="I677" s="7">
        <f>BASE!I684*'FM-029 DEP26May25'!$I$949</f>
        <v>60205.329512893979</v>
      </c>
      <c r="J677" s="7">
        <f>BASE!J684*'FM-029 DEP26May25'!$J$949</f>
        <v>55490.709990126568</v>
      </c>
      <c r="K677" s="7">
        <f>BASE!K684*'FM-029 DEP26May25'!$K$949</f>
        <v>64935.169628432959</v>
      </c>
      <c r="L677" s="7">
        <f>BASE!L684*'FM-029 DEP26May25'!$L$949</f>
        <v>44494.888867320202</v>
      </c>
      <c r="M677" s="36">
        <f>BASE!M684*$M$949</f>
        <v>0</v>
      </c>
      <c r="N677" s="1">
        <f t="shared" si="62"/>
        <v>6</v>
      </c>
      <c r="O677" s="8">
        <f t="shared" si="65"/>
        <v>66331</v>
      </c>
      <c r="P677" s="9">
        <f t="shared" si="63"/>
        <v>66331</v>
      </c>
      <c r="Q677" s="40">
        <f t="array" ref="Q677">IFERROR(_xlfn.STDEV.P(IF((F677:M677&lt;&gt;0)*(F677:M677&lt;&gt;""), F677:M677)), 0)</f>
        <v>16333.840629676431</v>
      </c>
      <c r="R677" s="11">
        <f t="shared" si="66"/>
        <v>24.62474654336047</v>
      </c>
      <c r="S677" s="12">
        <f t="shared" si="64"/>
        <v>75.375253456639527</v>
      </c>
      <c r="T677" s="37" t="str">
        <f t="shared" si="67"/>
        <v>ALTO</v>
      </c>
    </row>
    <row r="678" spans="2:20" ht="18" hidden="1">
      <c r="B678" s="27">
        <v>669</v>
      </c>
      <c r="C678" s="33" t="s">
        <v>719</v>
      </c>
      <c r="D678" s="32" t="s">
        <v>38</v>
      </c>
      <c r="E678" s="32">
        <v>1</v>
      </c>
      <c r="F678" s="7">
        <f>BASE!F685</f>
        <v>0</v>
      </c>
      <c r="G678" s="7"/>
      <c r="H678" s="40">
        <v>150681.718788987</v>
      </c>
      <c r="I678" s="7">
        <v>116988.88913378883</v>
      </c>
      <c r="J678" s="7">
        <v>97175.118930078097</v>
      </c>
      <c r="K678" s="7"/>
      <c r="L678" s="7">
        <f>BASE!L685*'FM-029 DEP26May25'!$L$949</f>
        <v>0</v>
      </c>
      <c r="M678" s="36">
        <f>BASE!M685*$M$949</f>
        <v>0</v>
      </c>
      <c r="N678" s="1">
        <f t="shared" si="62"/>
        <v>3</v>
      </c>
      <c r="O678" s="8">
        <f t="shared" si="65"/>
        <v>121615</v>
      </c>
      <c r="P678" s="9">
        <f t="shared" si="63"/>
        <v>121615</v>
      </c>
      <c r="Q678" s="40">
        <f t="array" ref="Q678">IFERROR(_xlfn.STDEV.P(IF((F678:M678&lt;&gt;0)*(F678:M678&lt;&gt;""), F678:M678)), 0)</f>
        <v>22087.574406140193</v>
      </c>
      <c r="R678" s="11">
        <f t="shared" si="66"/>
        <v>18.161883325362986</v>
      </c>
      <c r="S678" s="12">
        <f t="shared" si="64"/>
        <v>81.838116674637007</v>
      </c>
      <c r="T678" s="37" t="str">
        <f t="shared" si="67"/>
        <v>ALTO</v>
      </c>
    </row>
    <row r="679" spans="2:20" ht="18" hidden="1">
      <c r="B679" s="27">
        <v>670</v>
      </c>
      <c r="C679" s="33" t="s">
        <v>720</v>
      </c>
      <c r="D679" s="32" t="s">
        <v>38</v>
      </c>
      <c r="E679" s="32">
        <v>1</v>
      </c>
      <c r="F679" s="7">
        <f>BASE!F686</f>
        <v>0</v>
      </c>
      <c r="G679" s="7">
        <f>BASE!G686</f>
        <v>116017</v>
      </c>
      <c r="H679" s="40">
        <f>BASE!H686*'FM-029 DEP26May25'!$H$949</f>
        <v>94272.491999165664</v>
      </c>
      <c r="I679" s="7">
        <f>BASE!I686*'FM-029 DEP26May25'!$I$949</f>
        <v>73171.979281463515</v>
      </c>
      <c r="J679" s="7"/>
      <c r="K679" s="7"/>
      <c r="L679" s="7">
        <f>BASE!L686*'FM-029 DEP26May25'!$L$949</f>
        <v>0</v>
      </c>
      <c r="M679" s="36">
        <f>BASE!M686*$M$949</f>
        <v>0</v>
      </c>
      <c r="N679" s="1">
        <f t="shared" si="62"/>
        <v>3</v>
      </c>
      <c r="O679" s="8">
        <f t="shared" si="65"/>
        <v>94487</v>
      </c>
      <c r="P679" s="9">
        <f t="shared" si="63"/>
        <v>94487</v>
      </c>
      <c r="Q679" s="40">
        <f t="array" ref="Q679">IFERROR(_xlfn.STDEV.P(IF((F679:M679&lt;&gt;0)*(F679:M679&lt;&gt;""), F679:M679)), 0)</f>
        <v>17492.065075723447</v>
      </c>
      <c r="R679" s="11">
        <f t="shared" si="66"/>
        <v>18.512668489552475</v>
      </c>
      <c r="S679" s="12">
        <f t="shared" si="64"/>
        <v>81.487331510447518</v>
      </c>
      <c r="T679" s="37" t="str">
        <f t="shared" si="67"/>
        <v>ALTO</v>
      </c>
    </row>
    <row r="680" spans="2:20" ht="18" hidden="1">
      <c r="B680" s="27">
        <v>671</v>
      </c>
      <c r="C680" s="33" t="s">
        <v>721</v>
      </c>
      <c r="D680" s="32" t="s">
        <v>38</v>
      </c>
      <c r="E680" s="32">
        <v>1</v>
      </c>
      <c r="F680" s="7">
        <f>BASE!F687</f>
        <v>0</v>
      </c>
      <c r="G680" s="7">
        <f>BASE!G687</f>
        <v>178882</v>
      </c>
      <c r="H680" s="40">
        <f>BASE!H687*'FM-029 DEP26May25'!$H$949</f>
        <v>145388.5452986164</v>
      </c>
      <c r="I680" s="7">
        <f>BASE!I687*'FM-029 DEP26May25'!$I$949</f>
        <v>112893.41415031959</v>
      </c>
      <c r="J680" s="7"/>
      <c r="K680" s="7"/>
      <c r="L680" s="7">
        <f>BASE!L687*'FM-029 DEP26May25'!$L$949</f>
        <v>0</v>
      </c>
      <c r="M680" s="36">
        <f>BASE!M687*$M$949</f>
        <v>0</v>
      </c>
      <c r="N680" s="1">
        <f t="shared" si="62"/>
        <v>3</v>
      </c>
      <c r="O680" s="8">
        <f t="shared" si="65"/>
        <v>145721</v>
      </c>
      <c r="P680" s="9">
        <f t="shared" si="63"/>
        <v>145721</v>
      </c>
      <c r="Q680" s="40">
        <f t="array" ref="Q680">IFERROR(_xlfn.STDEV.P(IF((F680:M680&lt;&gt;0)*(F680:M680&lt;&gt;""), F680:M680)), 0)</f>
        <v>26940.754997709104</v>
      </c>
      <c r="R680" s="11">
        <f t="shared" si="66"/>
        <v>18.487901536298203</v>
      </c>
      <c r="S680" s="12">
        <f t="shared" si="64"/>
        <v>81.51209846370179</v>
      </c>
      <c r="T680" s="37" t="str">
        <f t="shared" si="67"/>
        <v>ALTO</v>
      </c>
    </row>
    <row r="681" spans="2:20" ht="18" hidden="1">
      <c r="B681" s="27">
        <v>672</v>
      </c>
      <c r="C681" s="31" t="s">
        <v>722</v>
      </c>
      <c r="D681" s="32" t="s">
        <v>38</v>
      </c>
      <c r="E681" s="32">
        <v>1</v>
      </c>
      <c r="F681" s="7">
        <f>BASE!F688</f>
        <v>0</v>
      </c>
      <c r="G681" s="7">
        <f>BASE!G688</f>
        <v>195245</v>
      </c>
      <c r="H681" s="40">
        <f>BASE!H688*'FM-029 DEP26May25'!$H$949</f>
        <v>158684.02027170963</v>
      </c>
      <c r="I681" s="7">
        <f>BASE!I688*'FM-029 DEP26May25'!$I$949</f>
        <v>123210.88163985011</v>
      </c>
      <c r="J681" s="7">
        <f>BASE!J688*'FM-029 DEP26May25'!$J$949</f>
        <v>103680.01077102595</v>
      </c>
      <c r="K681" s="7">
        <f>BASE!K688*'FM-029 DEP26May25'!$K$949</f>
        <v>108152.66558966074</v>
      </c>
      <c r="L681" s="7">
        <f>BASE!L688*'FM-029 DEP26May25'!$L$949</f>
        <v>0</v>
      </c>
      <c r="M681" s="36">
        <f>BASE!M688*$M$949</f>
        <v>0</v>
      </c>
      <c r="N681" s="1">
        <f t="shared" si="62"/>
        <v>5</v>
      </c>
      <c r="O681" s="8">
        <f t="shared" si="65"/>
        <v>137795</v>
      </c>
      <c r="P681" s="9">
        <f t="shared" si="63"/>
        <v>137795</v>
      </c>
      <c r="Q681" s="40">
        <f t="array" ref="Q681">IFERROR(_xlfn.STDEV.P(IF((F681:M681&lt;&gt;0)*(F681:M681&lt;&gt;""), F681:M681)), 0)</f>
        <v>34618.060761600158</v>
      </c>
      <c r="R681" s="11">
        <f t="shared" si="66"/>
        <v>25.122871484161369</v>
      </c>
      <c r="S681" s="12">
        <f t="shared" si="64"/>
        <v>74.877128515838635</v>
      </c>
      <c r="T681" s="37" t="str">
        <f t="shared" si="67"/>
        <v>ALTO</v>
      </c>
    </row>
    <row r="682" spans="2:20" ht="30" hidden="1">
      <c r="B682" s="27">
        <v>673</v>
      </c>
      <c r="C682" s="31" t="s">
        <v>723</v>
      </c>
      <c r="D682" s="32" t="s">
        <v>38</v>
      </c>
      <c r="E682" s="32">
        <v>1</v>
      </c>
      <c r="F682" s="7">
        <f>BASE!F689</f>
        <v>0</v>
      </c>
      <c r="G682" s="7">
        <f>BASE!G689</f>
        <v>124950</v>
      </c>
      <c r="H682" s="40">
        <f>BASE!H689*'FM-029 DEP26May25'!$H$949</f>
        <v>101572.94170812763</v>
      </c>
      <c r="I682" s="7">
        <f>BASE!I689*'FM-029 DEP26May25'!$I$949</f>
        <v>78895.212695613838</v>
      </c>
      <c r="J682" s="7"/>
      <c r="K682" s="7"/>
      <c r="L682" s="7">
        <f>BASE!L689*'FM-029 DEP26May25'!$L$949</f>
        <v>0</v>
      </c>
      <c r="M682" s="36">
        <f>BASE!M689*$M$949</f>
        <v>0</v>
      </c>
      <c r="N682" s="1">
        <f t="shared" si="62"/>
        <v>3</v>
      </c>
      <c r="O682" s="8">
        <f t="shared" si="65"/>
        <v>101806</v>
      </c>
      <c r="P682" s="9">
        <f t="shared" si="63"/>
        <v>101806</v>
      </c>
      <c r="Q682" s="40">
        <f t="array" ref="Q682">IFERROR(_xlfn.STDEV.P(IF((F682:M682&lt;&gt;0)*(F682:M682&lt;&gt;""), F682:M682)), 0)</f>
        <v>18802.510710596507</v>
      </c>
      <c r="R682" s="11">
        <f t="shared" si="66"/>
        <v>18.468961270059236</v>
      </c>
      <c r="S682" s="12">
        <f t="shared" si="64"/>
        <v>81.531038729940761</v>
      </c>
      <c r="T682" s="37" t="str">
        <f t="shared" si="67"/>
        <v>ALTO</v>
      </c>
    </row>
    <row r="683" spans="2:20" ht="18" hidden="1">
      <c r="B683" s="27">
        <v>674</v>
      </c>
      <c r="C683" s="33" t="s">
        <v>724</v>
      </c>
      <c r="D683" s="32" t="s">
        <v>38</v>
      </c>
      <c r="E683" s="32">
        <v>1</v>
      </c>
      <c r="F683" s="7">
        <f>BASE!F690</f>
        <v>0</v>
      </c>
      <c r="G683" s="7"/>
      <c r="H683" s="40">
        <f>BASE!H690*'FM-029 DEP26May25'!$H$949</f>
        <v>114106.00909671138</v>
      </c>
      <c r="I683" s="7">
        <f>BASE!I690*'FM-029 DEP26May25'!$I$949</f>
        <v>78344.295790169708</v>
      </c>
      <c r="J683" s="7">
        <f>BASE!J690*'FM-029 DEP26May25'!$J$949</f>
        <v>65048.918409478509</v>
      </c>
      <c r="K683" s="7"/>
      <c r="L683" s="7">
        <f>BASE!L690*'FM-029 DEP26May25'!$L$949</f>
        <v>0</v>
      </c>
      <c r="M683" s="36">
        <f>BASE!M690*$M$949</f>
        <v>0</v>
      </c>
      <c r="N683" s="1">
        <f t="shared" si="62"/>
        <v>3</v>
      </c>
      <c r="O683" s="8">
        <f t="shared" si="65"/>
        <v>85833</v>
      </c>
      <c r="P683" s="9">
        <f t="shared" si="63"/>
        <v>85833</v>
      </c>
      <c r="Q683" s="40">
        <f t="array" ref="Q683">IFERROR(_xlfn.STDEV.P(IF((F683:M683&lt;&gt;0)*(F683:M683&lt;&gt;""), F683:M683)), 0)</f>
        <v>20715.708867667643</v>
      </c>
      <c r="R683" s="11">
        <f t="shared" si="66"/>
        <v>24.134900175535801</v>
      </c>
      <c r="S683" s="12">
        <f t="shared" si="64"/>
        <v>75.865099824464195</v>
      </c>
      <c r="T683" s="37" t="str">
        <f t="shared" si="67"/>
        <v>ALTO</v>
      </c>
    </row>
    <row r="684" spans="2:20" ht="18" hidden="1">
      <c r="B684" s="27">
        <v>675</v>
      </c>
      <c r="C684" s="31" t="s">
        <v>725</v>
      </c>
      <c r="D684" s="32" t="s">
        <v>38</v>
      </c>
      <c r="E684" s="32">
        <v>1</v>
      </c>
      <c r="F684" s="7">
        <f>BASE!F691</f>
        <v>0</v>
      </c>
      <c r="G684" s="7">
        <f>BASE!G691</f>
        <v>4218</v>
      </c>
      <c r="H684" s="40">
        <f>BASE!H691*'FM-029 DEP26May25'!$H$949</f>
        <v>3413.9579207397619</v>
      </c>
      <c r="I684" s="7">
        <f>BASE!I691*'FM-029 DEP26May25'!$I$949</f>
        <v>2631.7963411946216</v>
      </c>
      <c r="J684" s="7">
        <f>BASE!J691*'FM-029 DEP26May25'!$J$949</f>
        <v>2124.0463154115432</v>
      </c>
      <c r="K684" s="7">
        <f>BASE!K691*'FM-029 DEP26May25'!$K$949</f>
        <v>2327.4959612277867</v>
      </c>
      <c r="L684" s="7">
        <f>BASE!L691*'FM-029 DEP26May25'!$L$949</f>
        <v>0</v>
      </c>
      <c r="M684" s="36">
        <f>BASE!M691*$M$949</f>
        <v>0</v>
      </c>
      <c r="N684" s="1">
        <f t="shared" si="62"/>
        <v>5</v>
      </c>
      <c r="O684" s="8">
        <f t="shared" si="65"/>
        <v>2943</v>
      </c>
      <c r="P684" s="9">
        <f t="shared" si="63"/>
        <v>2943</v>
      </c>
      <c r="Q684" s="40">
        <f t="array" ref="Q684">IFERROR(_xlfn.STDEV.P(IF((F684:M684&lt;&gt;0)*(F684:M684&lt;&gt;""), F684:M684)), 0)</f>
        <v>773.79641017780227</v>
      </c>
      <c r="R684" s="11">
        <f t="shared" si="66"/>
        <v>26.292776424661984</v>
      </c>
      <c r="S684" s="12">
        <f t="shared" si="64"/>
        <v>73.70722357533802</v>
      </c>
      <c r="T684" s="37" t="str">
        <f t="shared" si="67"/>
        <v>ALTO</v>
      </c>
    </row>
    <row r="685" spans="2:20" ht="18" hidden="1">
      <c r="B685" s="27">
        <v>676</v>
      </c>
      <c r="C685" s="31" t="s">
        <v>726</v>
      </c>
      <c r="D685" s="32" t="s">
        <v>38</v>
      </c>
      <c r="E685" s="32">
        <v>1</v>
      </c>
      <c r="F685" s="7">
        <f>BASE!F692</f>
        <v>0</v>
      </c>
      <c r="G685" s="7">
        <f>BASE!G692</f>
        <v>869</v>
      </c>
      <c r="H685" s="40">
        <f>BASE!H692*'FM-029 DEP26May25'!$H$949</f>
        <v>716.74254689564066</v>
      </c>
      <c r="I685" s="7">
        <f>BASE!I692*'FM-029 DEP26May25'!$I$949</f>
        <v>570.47608551906535</v>
      </c>
      <c r="J685" s="7">
        <f>BASE!J692*'FM-029 DEP26May25'!$J$949</f>
        <v>398.25868413966435</v>
      </c>
      <c r="K685" s="7">
        <f>BASE!K692*'FM-029 DEP26May25'!$K$949</f>
        <v>491.92245557350566</v>
      </c>
      <c r="L685" s="7">
        <f>BASE!L692*'FM-029 DEP26May25'!$L$949</f>
        <v>0</v>
      </c>
      <c r="M685" s="36">
        <f>BASE!M692*$M$949</f>
        <v>0</v>
      </c>
      <c r="N685" s="1">
        <f t="shared" si="62"/>
        <v>5</v>
      </c>
      <c r="O685" s="8">
        <f t="shared" si="65"/>
        <v>609</v>
      </c>
      <c r="P685" s="9">
        <f t="shared" si="63"/>
        <v>609</v>
      </c>
      <c r="Q685" s="40">
        <f t="array" ref="Q685">IFERROR(_xlfn.STDEV.P(IF((F685:M685&lt;&gt;0)*(F685:M685&lt;&gt;""), F685:M685)), 0)</f>
        <v>166.62005290214975</v>
      </c>
      <c r="R685" s="11">
        <f t="shared" si="66"/>
        <v>27.359614598054144</v>
      </c>
      <c r="S685" s="12">
        <f t="shared" si="64"/>
        <v>72.640385401945849</v>
      </c>
      <c r="T685" s="37" t="str">
        <f t="shared" si="67"/>
        <v>ALTO</v>
      </c>
    </row>
    <row r="686" spans="2:20" ht="18" hidden="1">
      <c r="B686" s="27">
        <v>677</v>
      </c>
      <c r="C686" s="33" t="s">
        <v>727</v>
      </c>
      <c r="D686" s="32" t="s">
        <v>38</v>
      </c>
      <c r="E686" s="32">
        <v>1</v>
      </c>
      <c r="F686" s="7">
        <f>BASE!F693</f>
        <v>0</v>
      </c>
      <c r="G686" s="7"/>
      <c r="H686" s="40">
        <f>BASE!H693*'FM-029 DEP26May25'!$H$949</f>
        <v>1085.0410024334283</v>
      </c>
      <c r="I686" s="7">
        <f>BASE!I693*'FM-029 DEP26May25'!$I$949</f>
        <v>843.21798545294234</v>
      </c>
      <c r="J686" s="7"/>
      <c r="K686" s="7">
        <f>BASE!K693*'FM-029 DEP26May25'!$K$949</f>
        <v>590.30694668820684</v>
      </c>
      <c r="L686" s="7">
        <f>BASE!L693*'FM-029 DEP26May25'!$L$949</f>
        <v>0</v>
      </c>
      <c r="M686" s="36">
        <f>BASE!M693*$M$949</f>
        <v>0</v>
      </c>
      <c r="N686" s="1">
        <f t="shared" si="62"/>
        <v>3</v>
      </c>
      <c r="O686" s="8">
        <f t="shared" si="65"/>
        <v>840</v>
      </c>
      <c r="P686" s="9">
        <f t="shared" si="63"/>
        <v>840</v>
      </c>
      <c r="Q686" s="40">
        <f t="array" ref="Q686">IFERROR(_xlfn.STDEV.P(IF((F686:M686&lt;&gt;0)*(F686:M686&lt;&gt;""), F686:M686)), 0)</f>
        <v>201.9912404549375</v>
      </c>
      <c r="R686" s="11">
        <f t="shared" si="66"/>
        <v>24.046576244635418</v>
      </c>
      <c r="S686" s="12">
        <f t="shared" si="64"/>
        <v>75.953423755364582</v>
      </c>
      <c r="T686" s="37" t="str">
        <f t="shared" si="67"/>
        <v>ALTO</v>
      </c>
    </row>
    <row r="687" spans="2:20" ht="18" hidden="1">
      <c r="B687" s="27">
        <v>678</v>
      </c>
      <c r="C687" s="33" t="s">
        <v>728</v>
      </c>
      <c r="D687" s="32" t="s">
        <v>38</v>
      </c>
      <c r="E687" s="32">
        <v>1</v>
      </c>
      <c r="F687" s="7">
        <f>BASE!F694</f>
        <v>0</v>
      </c>
      <c r="G687" s="7"/>
      <c r="H687" s="40">
        <f>BASE!H694*'FM-029 DEP26May25'!$H$949</f>
        <v>732123.72282583592</v>
      </c>
      <c r="I687" s="7">
        <f>BASE!I694*'FM-029 DEP26May25'!$I$949</f>
        <v>568263.72492836672</v>
      </c>
      <c r="J687" s="7">
        <f>BASE!J694*'FM-029 DEP26May25'!$J$949</f>
        <v>436624.27071178536</v>
      </c>
      <c r="K687" s="7"/>
      <c r="L687" s="7">
        <f>BASE!L694*'FM-029 DEP26May25'!$L$949</f>
        <v>0</v>
      </c>
      <c r="M687" s="36">
        <f>BASE!M694*$M$949</f>
        <v>0</v>
      </c>
      <c r="N687" s="1">
        <f t="shared" si="62"/>
        <v>3</v>
      </c>
      <c r="O687" s="8">
        <f t="shared" si="65"/>
        <v>579004</v>
      </c>
      <c r="P687" s="9">
        <f t="shared" si="63"/>
        <v>579004</v>
      </c>
      <c r="Q687" s="40">
        <f t="array" ref="Q687">IFERROR(_xlfn.STDEV.P(IF((F687:M687&lt;&gt;0)*(F687:M687&lt;&gt;""), F687:M687)), 0)</f>
        <v>120875.95616861942</v>
      </c>
      <c r="R687" s="11">
        <f t="shared" si="66"/>
        <v>20.876532142890106</v>
      </c>
      <c r="S687" s="12">
        <f t="shared" si="64"/>
        <v>79.123467857109887</v>
      </c>
      <c r="T687" s="37" t="str">
        <f t="shared" si="67"/>
        <v>ALTO</v>
      </c>
    </row>
    <row r="688" spans="2:20" ht="18" hidden="1">
      <c r="B688" s="27">
        <v>679</v>
      </c>
      <c r="C688" s="31" t="s">
        <v>729</v>
      </c>
      <c r="D688" s="32" t="s">
        <v>88</v>
      </c>
      <c r="E688" s="32">
        <v>1</v>
      </c>
      <c r="F688" s="7">
        <f>BASE!F695</f>
        <v>0</v>
      </c>
      <c r="G688" s="7">
        <f>BASE!G695</f>
        <v>24668</v>
      </c>
      <c r="H688" s="40">
        <f>BASE!H695*'FM-029 DEP26May25'!$H$949</f>
        <v>20074.747622331917</v>
      </c>
      <c r="I688" s="7">
        <f>BASE!I695*'FM-029 DEP26May25'!$I$949</f>
        <v>15621.265153184922</v>
      </c>
      <c r="J688" s="7">
        <f>BASE!J695*'FM-029 DEP26May25'!$J$949</f>
        <v>12877.030787182481</v>
      </c>
      <c r="K688" s="7">
        <f>BASE!K695*'FM-029 DEP26May25'!$K$949</f>
        <v>13526.462035541195</v>
      </c>
      <c r="L688" s="7">
        <f>BASE!L695*'FM-029 DEP26May25'!$L$949</f>
        <v>0</v>
      </c>
      <c r="M688" s="36">
        <f>BASE!M695*$M$949</f>
        <v>0</v>
      </c>
      <c r="N688" s="1">
        <f t="shared" si="62"/>
        <v>5</v>
      </c>
      <c r="O688" s="8">
        <f t="shared" si="65"/>
        <v>17354</v>
      </c>
      <c r="P688" s="9">
        <f t="shared" si="63"/>
        <v>17354</v>
      </c>
      <c r="Q688" s="40">
        <f t="array" ref="Q688">IFERROR(_xlfn.STDEV.P(IF((F688:M688&lt;&gt;0)*(F688:M688&lt;&gt;""), F688:M688)), 0)</f>
        <v>4440.5570063061605</v>
      </c>
      <c r="R688" s="11">
        <f t="shared" si="66"/>
        <v>25.588089237675238</v>
      </c>
      <c r="S688" s="12">
        <f t="shared" si="64"/>
        <v>74.411910762324766</v>
      </c>
      <c r="T688" s="37" t="str">
        <f t="shared" si="67"/>
        <v>ALTO</v>
      </c>
    </row>
    <row r="689" spans="2:20" ht="18" hidden="1">
      <c r="B689" s="27">
        <v>680</v>
      </c>
      <c r="C689" s="33" t="s">
        <v>730</v>
      </c>
      <c r="D689" s="32" t="s">
        <v>88</v>
      </c>
      <c r="E689" s="32">
        <v>1</v>
      </c>
      <c r="F689" s="7">
        <f>BASE!F696</f>
        <v>0</v>
      </c>
      <c r="G689" s="7">
        <f>BASE!G696</f>
        <v>52271</v>
      </c>
      <c r="H689" s="40">
        <f>BASE!H696*'FM-029 DEP26May25'!$H$949</f>
        <v>42113.091862059366</v>
      </c>
      <c r="I689" s="7">
        <f>BASE!I696*'FM-029 DEP26May25'!$I$949</f>
        <v>32204.189993387699</v>
      </c>
      <c r="J689" s="7">
        <f>BASE!J696*'FM-029 DEP26May25'!$J$949</f>
        <v>26152.320258504624</v>
      </c>
      <c r="K689" s="7">
        <f>BASE!K696*'FM-029 DEP26May25'!$K$949</f>
        <v>34272.940226171246</v>
      </c>
      <c r="L689" s="7">
        <f>BASE!L696*'FM-029 DEP26May25'!$L$949</f>
        <v>0</v>
      </c>
      <c r="M689" s="36">
        <f>BASE!M696*$M$949</f>
        <v>0</v>
      </c>
      <c r="N689" s="1">
        <f t="shared" si="62"/>
        <v>5</v>
      </c>
      <c r="O689" s="8">
        <f t="shared" si="65"/>
        <v>37403</v>
      </c>
      <c r="P689" s="9">
        <f t="shared" si="63"/>
        <v>37403</v>
      </c>
      <c r="Q689" s="40">
        <f t="array" ref="Q689">IFERROR(_xlfn.STDEV.P(IF((F689:M689&lt;&gt;0)*(F689:M689&lt;&gt;""), F689:M689)), 0)</f>
        <v>9018.2601785751231</v>
      </c>
      <c r="R689" s="11">
        <f t="shared" si="66"/>
        <v>24.11106108754678</v>
      </c>
      <c r="S689" s="12">
        <f t="shared" si="64"/>
        <v>75.888938912453227</v>
      </c>
      <c r="T689" s="37" t="str">
        <f t="shared" si="67"/>
        <v>ALTO</v>
      </c>
    </row>
    <row r="690" spans="2:20" ht="18" hidden="1">
      <c r="B690" s="27">
        <v>681</v>
      </c>
      <c r="C690" s="31" t="s">
        <v>731</v>
      </c>
      <c r="D690" s="32" t="s">
        <v>38</v>
      </c>
      <c r="E690" s="32">
        <v>1</v>
      </c>
      <c r="F690" s="7">
        <f>BASE!F697</f>
        <v>0</v>
      </c>
      <c r="G690" s="7">
        <f>BASE!G697</f>
        <v>4105</v>
      </c>
      <c r="H690" s="40">
        <f>BASE!H697*'FM-029 DEP26May25'!$H$949</f>
        <v>3327.5914365570466</v>
      </c>
      <c r="I690" s="7">
        <f>BASE!I697*'FM-029 DEP26May25'!$I$949</f>
        <v>2572.0321798545292</v>
      </c>
      <c r="J690" s="7">
        <f>BASE!J697*'FM-029 DEP26May25'!$J$949</f>
        <v>2124.0463154115432</v>
      </c>
      <c r="K690" s="7">
        <f>BASE!K697*'FM-029 DEP26May25'!$K$949</f>
        <v>2226.3004846526655</v>
      </c>
      <c r="L690" s="7">
        <f>BASE!L697*'FM-029 DEP26May25'!$L$949</f>
        <v>0</v>
      </c>
      <c r="M690" s="36">
        <f>BASE!M697*$M$949</f>
        <v>0</v>
      </c>
      <c r="N690" s="1">
        <f t="shared" si="62"/>
        <v>5</v>
      </c>
      <c r="O690" s="8">
        <f t="shared" si="65"/>
        <v>2871</v>
      </c>
      <c r="P690" s="9">
        <f t="shared" si="63"/>
        <v>2871</v>
      </c>
      <c r="Q690" s="40">
        <f t="array" ref="Q690">IFERROR(_xlfn.STDEV.P(IF((F690:M690&lt;&gt;0)*(F690:M690&lt;&gt;""), F690:M690)), 0)</f>
        <v>747.5547831770042</v>
      </c>
      <c r="R690" s="11">
        <f t="shared" si="66"/>
        <v>26.038132468721848</v>
      </c>
      <c r="S690" s="12">
        <f t="shared" si="64"/>
        <v>73.961867531278159</v>
      </c>
      <c r="T690" s="37" t="str">
        <f t="shared" si="67"/>
        <v>ALTO</v>
      </c>
    </row>
    <row r="691" spans="2:20" ht="30" hidden="1">
      <c r="B691" s="27">
        <v>682</v>
      </c>
      <c r="C691" s="31" t="s">
        <v>732</v>
      </c>
      <c r="D691" s="32" t="s">
        <v>38</v>
      </c>
      <c r="E691" s="32">
        <v>1</v>
      </c>
      <c r="F691" s="7">
        <f>BASE!F698</f>
        <v>0</v>
      </c>
      <c r="G691" s="7">
        <f>BASE!G698</f>
        <v>7102589</v>
      </c>
      <c r="H691" s="40">
        <f>BASE!H698*'FM-029 DEP26May25'!$H$949</f>
        <v>5771234.8128407141</v>
      </c>
      <c r="I691" s="7">
        <f>BASE!I698*'FM-029 DEP26May25'!$I$949</f>
        <v>4479322.8058188222</v>
      </c>
      <c r="J691" s="7"/>
      <c r="K691" s="7"/>
      <c r="L691" s="7">
        <f>BASE!L698*'FM-029 DEP26May25'!$L$949</f>
        <v>0</v>
      </c>
      <c r="M691" s="36">
        <f>BASE!M698*$M$949</f>
        <v>0</v>
      </c>
      <c r="N691" s="1">
        <f t="shared" si="62"/>
        <v>3</v>
      </c>
      <c r="O691" s="8">
        <f t="shared" si="65"/>
        <v>5784382</v>
      </c>
      <c r="P691" s="9">
        <f t="shared" si="63"/>
        <v>5784382</v>
      </c>
      <c r="Q691" s="40">
        <f t="array" ref="Q691">IFERROR(_xlfn.STDEV.P(IF((F691:M691&lt;&gt;0)*(F691:M691&lt;&gt;""), F691:M691)), 0)</f>
        <v>1070984.2892865571</v>
      </c>
      <c r="R691" s="11">
        <f t="shared" si="66"/>
        <v>18.515103070415424</v>
      </c>
      <c r="S691" s="12">
        <f t="shared" si="64"/>
        <v>81.484896929584579</v>
      </c>
      <c r="T691" s="37" t="str">
        <f t="shared" si="67"/>
        <v>ALTO</v>
      </c>
    </row>
    <row r="692" spans="2:20" ht="18" hidden="1">
      <c r="B692" s="27">
        <v>683</v>
      </c>
      <c r="C692" s="33" t="s">
        <v>733</v>
      </c>
      <c r="D692" s="32" t="s">
        <v>38</v>
      </c>
      <c r="E692" s="32">
        <v>1</v>
      </c>
      <c r="F692" s="7">
        <f>BASE!F699</f>
        <v>0</v>
      </c>
      <c r="G692" s="7">
        <f>BASE!G699</f>
        <v>1718269</v>
      </c>
      <c r="H692" s="40">
        <f>BASE!H699*'FM-029 DEP26May25'!$H$949</f>
        <v>1396198.597861364</v>
      </c>
      <c r="I692" s="7">
        <f>BASE!I699*'FM-029 DEP26May25'!$I$949</f>
        <v>1083670.9389464404</v>
      </c>
      <c r="J692" s="7">
        <f>BASE!J699*'FM-029 DEP26May25'!$J$949</f>
        <v>942974.34431379603</v>
      </c>
      <c r="K692" s="7">
        <f>BASE!K699*'FM-029 DEP26May25'!$K$949</f>
        <v>0</v>
      </c>
      <c r="L692" s="7">
        <f>BASE!L699*'FM-029 DEP26May25'!$L$949</f>
        <v>0</v>
      </c>
      <c r="M692" s="36">
        <f>BASE!M699*$M$949</f>
        <v>0</v>
      </c>
      <c r="N692" s="1">
        <f t="shared" si="62"/>
        <v>4</v>
      </c>
      <c r="O692" s="8">
        <f t="shared" si="65"/>
        <v>1285278</v>
      </c>
      <c r="P692" s="9">
        <f t="shared" si="63"/>
        <v>1285278</v>
      </c>
      <c r="Q692" s="40">
        <f t="array" ref="Q692">IFERROR(_xlfn.STDEV.P(IF((F692:M692&lt;&gt;0)*(F692:M692&lt;&gt;""), F692:M692)), 0)</f>
        <v>298999.07394234621</v>
      </c>
      <c r="R692" s="11">
        <f t="shared" si="66"/>
        <v>23.263377568303994</v>
      </c>
      <c r="S692" s="12">
        <f t="shared" si="64"/>
        <v>76.736622431696006</v>
      </c>
      <c r="T692" s="37" t="str">
        <f t="shared" si="67"/>
        <v>ALTO</v>
      </c>
    </row>
    <row r="693" spans="2:20" ht="18" hidden="1">
      <c r="B693" s="27">
        <v>684</v>
      </c>
      <c r="C693" s="33" t="s">
        <v>734</v>
      </c>
      <c r="D693" s="32" t="s">
        <v>38</v>
      </c>
      <c r="E693" s="32">
        <v>1</v>
      </c>
      <c r="F693" s="7">
        <f>BASE!F700</f>
        <v>0</v>
      </c>
      <c r="G693" s="7">
        <f>BASE!G700</f>
        <v>1257901</v>
      </c>
      <c r="H693" s="40">
        <f>BASE!H700*'FM-029 DEP26May25'!$H$949</f>
        <v>1225486.8037694497</v>
      </c>
      <c r="I693" s="7">
        <f>BASE!I700*'FM-029 DEP26May25'!$I$949</f>
        <v>1223127.892880758</v>
      </c>
      <c r="J693" s="7">
        <f>BASE!J700*'FM-029 DEP26May25'!$J$949</f>
        <v>942974.34431379603</v>
      </c>
      <c r="K693" s="7">
        <f>BASE!K700*'FM-029 DEP26May25'!$K$949</f>
        <v>0</v>
      </c>
      <c r="L693" s="7">
        <f>BASE!L700*'FM-029 DEP26May25'!$L$949</f>
        <v>0</v>
      </c>
      <c r="M693" s="36">
        <f>BASE!M700*$M$949</f>
        <v>0</v>
      </c>
      <c r="N693" s="1">
        <f t="shared" si="62"/>
        <v>4</v>
      </c>
      <c r="O693" s="8">
        <f t="shared" si="65"/>
        <v>1162373</v>
      </c>
      <c r="P693" s="9">
        <f t="shared" si="63"/>
        <v>1162373</v>
      </c>
      <c r="Q693" s="40">
        <f t="array" ref="Q693">IFERROR(_xlfn.STDEV.P(IF((F693:M693&lt;&gt;0)*(F693:M693&lt;&gt;""), F693:M693)), 0)</f>
        <v>127412.59566380623</v>
      </c>
      <c r="R693" s="11">
        <f t="shared" si="66"/>
        <v>10.961420788663039</v>
      </c>
      <c r="S693" s="12">
        <f t="shared" si="64"/>
        <v>89.038579211336966</v>
      </c>
      <c r="T693" s="37" t="str">
        <f t="shared" si="67"/>
        <v>ALTO</v>
      </c>
    </row>
    <row r="694" spans="2:20" ht="18" hidden="1">
      <c r="B694" s="27">
        <v>685</v>
      </c>
      <c r="C694" s="33" t="s">
        <v>735</v>
      </c>
      <c r="D694" s="32" t="s">
        <v>38</v>
      </c>
      <c r="E694" s="32">
        <v>1</v>
      </c>
      <c r="F694" s="7">
        <f>BASE!F701</f>
        <v>0</v>
      </c>
      <c r="G694" s="7">
        <f>BASE!G701</f>
        <v>2425274</v>
      </c>
      <c r="H694" s="40">
        <f>BASE!H701*'FM-029 DEP26May25'!$H$949</f>
        <v>1970686.6108441907</v>
      </c>
      <c r="I694" s="7">
        <f>BASE!I701*'FM-029 DEP26May25'!$I$949</f>
        <v>1529569.1734626403</v>
      </c>
      <c r="J694" s="7">
        <f>BASE!J701*'FM-029 DEP26May25'!$J$949</f>
        <v>1342795.5300242349</v>
      </c>
      <c r="K694" s="7">
        <f>BASE!K701*'FM-029 DEP26May25'!$K$949</f>
        <v>0</v>
      </c>
      <c r="L694" s="7">
        <f>BASE!L701*'FM-029 DEP26May25'!$L$949</f>
        <v>0</v>
      </c>
      <c r="M694" s="36">
        <f>BASE!M701*$M$949</f>
        <v>0</v>
      </c>
      <c r="N694" s="1">
        <f t="shared" si="62"/>
        <v>4</v>
      </c>
      <c r="O694" s="8">
        <f t="shared" si="65"/>
        <v>1817081</v>
      </c>
      <c r="P694" s="9">
        <f t="shared" si="63"/>
        <v>1817081</v>
      </c>
      <c r="Q694" s="40">
        <f t="array" ref="Q694">IFERROR(_xlfn.STDEV.P(IF((F694:M694&lt;&gt;0)*(F694:M694&lt;&gt;""), F694:M694)), 0)</f>
        <v>418659.51749612758</v>
      </c>
      <c r="R694" s="11">
        <f t="shared" si="66"/>
        <v>23.040223165402509</v>
      </c>
      <c r="S694" s="12">
        <f t="shared" si="64"/>
        <v>76.959776834597491</v>
      </c>
      <c r="T694" s="37" t="str">
        <f t="shared" si="67"/>
        <v>ALTO</v>
      </c>
    </row>
    <row r="695" spans="2:20" ht="18" hidden="1">
      <c r="B695" s="27">
        <v>686</v>
      </c>
      <c r="C695" s="31" t="s">
        <v>736</v>
      </c>
      <c r="D695" s="32" t="s">
        <v>38</v>
      </c>
      <c r="E695" s="32">
        <v>1</v>
      </c>
      <c r="F695" s="7">
        <f>BASE!F702</f>
        <v>0</v>
      </c>
      <c r="G695" s="7">
        <f>BASE!G702</f>
        <v>501</v>
      </c>
      <c r="H695" s="40">
        <f>BASE!H702*'FM-029 DEP26May25'!$H$949</f>
        <v>413.96349315163729</v>
      </c>
      <c r="I695" s="7">
        <f>BASE!I702*'FM-029 DEP26May25'!$I$949</f>
        <v>331.41944015869512</v>
      </c>
      <c r="J695" s="7">
        <f>BASE!J702*'FM-029 DEP26May25'!$J$949</f>
        <v>237.62768153666639</v>
      </c>
      <c r="K695" s="7">
        <f>BASE!K702*'FM-029 DEP26May25'!$K$949</f>
        <v>0</v>
      </c>
      <c r="L695" s="7">
        <f>BASE!L702*'FM-029 DEP26May25'!$L$949</f>
        <v>0</v>
      </c>
      <c r="M695" s="36">
        <f>BASE!M702*$M$949</f>
        <v>0</v>
      </c>
      <c r="N695" s="1">
        <f t="shared" si="62"/>
        <v>4</v>
      </c>
      <c r="O695" s="8">
        <f t="shared" si="65"/>
        <v>371</v>
      </c>
      <c r="P695" s="9">
        <f t="shared" si="63"/>
        <v>371</v>
      </c>
      <c r="Q695" s="40">
        <f t="array" ref="Q695">IFERROR(_xlfn.STDEV.P(IF((F695:M695&lt;&gt;0)*(F695:M695&lt;&gt;""), F695:M695)), 0)</f>
        <v>97.596948934454531</v>
      </c>
      <c r="R695" s="11">
        <f t="shared" si="66"/>
        <v>26.306455238397447</v>
      </c>
      <c r="S695" s="12">
        <f t="shared" si="64"/>
        <v>73.693544761602553</v>
      </c>
      <c r="T695" s="37" t="str">
        <f t="shared" si="67"/>
        <v>ALTO</v>
      </c>
    </row>
    <row r="696" spans="2:20" ht="18" hidden="1">
      <c r="B696" s="27">
        <v>687</v>
      </c>
      <c r="C696" s="33" t="s">
        <v>737</v>
      </c>
      <c r="D696" s="32" t="s">
        <v>38</v>
      </c>
      <c r="E696" s="32">
        <v>1</v>
      </c>
      <c r="F696" s="7">
        <f>BASE!F703</f>
        <v>0</v>
      </c>
      <c r="G696" s="7">
        <f>BASE!G703</f>
        <v>545</v>
      </c>
      <c r="H696" s="40">
        <f>BASE!H703*'FM-029 DEP26May25'!$H$949</f>
        <v>472.53386748244446</v>
      </c>
      <c r="I696" s="7">
        <f>BASE!I703*'FM-029 DEP26May25'!$I$949</f>
        <v>407.48291822790384</v>
      </c>
      <c r="J696" s="7">
        <f>BASE!J703*'FM-029 DEP26May25'!$J$949</f>
        <v>284.09119468629387</v>
      </c>
      <c r="K696" s="7">
        <f>BASE!K703*'FM-029 DEP26May25'!$K$949</f>
        <v>0</v>
      </c>
      <c r="L696" s="7">
        <f>BASE!L703*'FM-029 DEP26May25'!$L$949</f>
        <v>0</v>
      </c>
      <c r="M696" s="36">
        <f>BASE!M703*$M$949</f>
        <v>0</v>
      </c>
      <c r="N696" s="1">
        <f t="shared" si="62"/>
        <v>4</v>
      </c>
      <c r="O696" s="8">
        <f t="shared" si="65"/>
        <v>427</v>
      </c>
      <c r="P696" s="9">
        <f t="shared" si="63"/>
        <v>427</v>
      </c>
      <c r="Q696" s="40">
        <f t="array" ref="Q696">IFERROR(_xlfn.STDEV.P(IF((F696:M696&lt;&gt;0)*(F696:M696&lt;&gt;""), F696:M696)), 0)</f>
        <v>95.917763344255562</v>
      </c>
      <c r="R696" s="11">
        <f t="shared" si="66"/>
        <v>22.463176427226127</v>
      </c>
      <c r="S696" s="12">
        <f t="shared" si="64"/>
        <v>77.536823572773869</v>
      </c>
      <c r="T696" s="37" t="str">
        <f t="shared" si="67"/>
        <v>ALTO</v>
      </c>
    </row>
    <row r="697" spans="2:20" ht="18" hidden="1">
      <c r="B697" s="27">
        <v>688</v>
      </c>
      <c r="C697" s="33" t="s">
        <v>738</v>
      </c>
      <c r="D697" s="32" t="s">
        <v>88</v>
      </c>
      <c r="E697" s="32">
        <v>1</v>
      </c>
      <c r="F697" s="7">
        <f>BASE!F704</f>
        <v>0</v>
      </c>
      <c r="G697" s="7">
        <f>BASE!G704</f>
        <v>100903</v>
      </c>
      <c r="H697" s="40">
        <f>BASE!H704*'FM-029 DEP26May25'!$H$949</f>
        <v>81265.898024890485</v>
      </c>
      <c r="I697" s="7">
        <f>BASE!I704*'FM-029 DEP26May25'!$I$949</f>
        <v>62108.003085739467</v>
      </c>
      <c r="J697" s="7">
        <f>BASE!J704*'FM-029 DEP26May25'!$J$949</f>
        <v>0</v>
      </c>
      <c r="K697" s="7">
        <f>BASE!K704*'FM-029 DEP26May25'!$K$949</f>
        <v>0</v>
      </c>
      <c r="L697" s="7">
        <f>BASE!L704*'FM-029 DEP26May25'!$L$949</f>
        <v>0</v>
      </c>
      <c r="M697" s="36">
        <f>BASE!M704*$M$949</f>
        <v>0</v>
      </c>
      <c r="N697" s="1">
        <f t="shared" si="62"/>
        <v>3</v>
      </c>
      <c r="O697" s="8">
        <f t="shared" si="65"/>
        <v>81426</v>
      </c>
      <c r="P697" s="9">
        <f t="shared" si="63"/>
        <v>81426</v>
      </c>
      <c r="Q697" s="40">
        <f t="array" ref="Q697">IFERROR(_xlfn.STDEV.P(IF((F697:M697&lt;&gt;0)*(F697:M697&lt;&gt;""), F697:M697)), 0)</f>
        <v>15838.393921305013</v>
      </c>
      <c r="R697" s="11">
        <f t="shared" si="66"/>
        <v>19.451273452343248</v>
      </c>
      <c r="S697" s="12">
        <f t="shared" si="64"/>
        <v>80.548726547656756</v>
      </c>
      <c r="T697" s="37" t="str">
        <f t="shared" si="67"/>
        <v>ALTO</v>
      </c>
    </row>
    <row r="698" spans="2:20" ht="18" hidden="1">
      <c r="B698" s="27">
        <v>689</v>
      </c>
      <c r="C698" s="31" t="s">
        <v>739</v>
      </c>
      <c r="D698" s="32" t="s">
        <v>38</v>
      </c>
      <c r="E698" s="32">
        <v>1</v>
      </c>
      <c r="F698" s="7">
        <f>BASE!F705</f>
        <v>0</v>
      </c>
      <c r="G698" s="7">
        <f>BASE!G705</f>
        <v>6473</v>
      </c>
      <c r="H698" s="40">
        <f>BASE!H705*'FM-029 DEP26May25'!$H$949</f>
        <v>5284.2390264896048</v>
      </c>
      <c r="I698" s="7">
        <f>BASE!I705*'FM-029 DEP26May25'!$I$949</f>
        <v>4134.5933436191308</v>
      </c>
      <c r="J698" s="7">
        <f>BASE!J705*'FM-029 DEP26May25'!$J$949</f>
        <v>3269.703796786644</v>
      </c>
      <c r="K698" s="7">
        <f>BASE!K705*'FM-029 DEP26May25'!$K$949</f>
        <v>0</v>
      </c>
      <c r="L698" s="7">
        <f>BASE!L705*'FM-029 DEP26May25'!$L$949</f>
        <v>0</v>
      </c>
      <c r="M698" s="36">
        <f>BASE!M705*$M$949</f>
        <v>0</v>
      </c>
      <c r="N698" s="1">
        <f t="shared" si="62"/>
        <v>4</v>
      </c>
      <c r="O698" s="8">
        <f t="shared" si="65"/>
        <v>4790</v>
      </c>
      <c r="P698" s="9">
        <f t="shared" si="63"/>
        <v>4790</v>
      </c>
      <c r="Q698" s="40">
        <f t="array" ref="Q698">IFERROR(_xlfn.STDEV.P(IF((F698:M698&lt;&gt;0)*(F698:M698&lt;&gt;""), F698:M698)), 0)</f>
        <v>1205.9870496906772</v>
      </c>
      <c r="R698" s="11">
        <f t="shared" si="66"/>
        <v>25.177182665776144</v>
      </c>
      <c r="S698" s="12">
        <f t="shared" si="64"/>
        <v>74.822817334223856</v>
      </c>
      <c r="T698" s="37" t="str">
        <f t="shared" si="67"/>
        <v>ALTO</v>
      </c>
    </row>
    <row r="699" spans="2:20" ht="18" hidden="1">
      <c r="B699" s="27">
        <v>690</v>
      </c>
      <c r="C699" s="31" t="s">
        <v>740</v>
      </c>
      <c r="D699" s="32" t="s">
        <v>38</v>
      </c>
      <c r="E699" s="32">
        <v>1</v>
      </c>
      <c r="F699" s="7">
        <f>BASE!F706</f>
        <v>0</v>
      </c>
      <c r="G699" s="7">
        <f>BASE!G706</f>
        <v>43688</v>
      </c>
      <c r="H699" s="40">
        <f>BASE!H706*'FM-029 DEP26May25'!$H$949</f>
        <v>35522.43567253006</v>
      </c>
      <c r="I699" s="7">
        <f>BASE!I706*'FM-029 DEP26May25'!$I$949</f>
        <v>27602.349570200571</v>
      </c>
      <c r="J699" s="7">
        <f>BASE!J706*'FM-029 DEP26May25'!$J$949</f>
        <v>22116.632259222693</v>
      </c>
      <c r="K699" s="7">
        <f>BASE!K706*'FM-029 DEP26May25'!$K$949</f>
        <v>0</v>
      </c>
      <c r="L699" s="7">
        <f>BASE!L706*'FM-029 DEP26May25'!$L$949</f>
        <v>0</v>
      </c>
      <c r="M699" s="36">
        <f>BASE!M706*$M$949</f>
        <v>0</v>
      </c>
      <c r="N699" s="1">
        <f t="shared" si="62"/>
        <v>4</v>
      </c>
      <c r="O699" s="8">
        <f t="shared" si="65"/>
        <v>32232</v>
      </c>
      <c r="P699" s="9">
        <f t="shared" si="63"/>
        <v>32232</v>
      </c>
      <c r="Q699" s="40">
        <f t="array" ref="Q699">IFERROR(_xlfn.STDEV.P(IF((F699:M699&lt;&gt;0)*(F699:M699&lt;&gt;""), F699:M699)), 0)</f>
        <v>8152.0124822958751</v>
      </c>
      <c r="R699" s="11">
        <f t="shared" si="66"/>
        <v>25.291674368006561</v>
      </c>
      <c r="S699" s="12">
        <f t="shared" si="64"/>
        <v>74.708325631993432</v>
      </c>
      <c r="T699" s="37" t="str">
        <f t="shared" si="67"/>
        <v>ALTO</v>
      </c>
    </row>
    <row r="700" spans="2:20" ht="18" hidden="1">
      <c r="B700" s="27">
        <v>691</v>
      </c>
      <c r="C700" s="33" t="s">
        <v>741</v>
      </c>
      <c r="D700" s="32" t="s">
        <v>38</v>
      </c>
      <c r="E700" s="32">
        <v>1</v>
      </c>
      <c r="F700" s="7">
        <f>BASE!F707</f>
        <v>0</v>
      </c>
      <c r="G700" s="7"/>
      <c r="H700" s="40">
        <v>33175.649826461791</v>
      </c>
      <c r="I700" s="7">
        <v>25789.865549922855</v>
      </c>
      <c r="J700" s="7">
        <v>16777.310833856925</v>
      </c>
      <c r="K700" s="7">
        <f>BASE!K707*'FM-029 DEP26May25'!$K$949</f>
        <v>0</v>
      </c>
      <c r="L700" s="7">
        <f>BASE!L707*'FM-029 DEP26May25'!$L$949</f>
        <v>0</v>
      </c>
      <c r="M700" s="36">
        <f>BASE!M707*$M$949</f>
        <v>0</v>
      </c>
      <c r="N700" s="1">
        <f t="shared" si="62"/>
        <v>3</v>
      </c>
      <c r="O700" s="8">
        <f t="shared" si="65"/>
        <v>25248</v>
      </c>
      <c r="P700" s="9">
        <f t="shared" si="63"/>
        <v>25248</v>
      </c>
      <c r="Q700" s="40">
        <f t="array" ref="Q700">IFERROR(_xlfn.STDEV.P(IF((F700:M700&lt;&gt;0)*(F700:M700&lt;&gt;""), F700:M700)), 0)</f>
        <v>6705.5654629903111</v>
      </c>
      <c r="R700" s="11">
        <f t="shared" si="66"/>
        <v>26.558798570145402</v>
      </c>
      <c r="S700" s="12">
        <f t="shared" si="64"/>
        <v>73.441201429854601</v>
      </c>
      <c r="T700" s="37" t="str">
        <f t="shared" si="67"/>
        <v>ALTO</v>
      </c>
    </row>
    <row r="701" spans="2:20" ht="18" hidden="1">
      <c r="B701" s="27">
        <v>692</v>
      </c>
      <c r="C701" s="33" t="s">
        <v>742</v>
      </c>
      <c r="D701" s="32" t="s">
        <v>88</v>
      </c>
      <c r="E701" s="32">
        <v>1</v>
      </c>
      <c r="F701" s="7">
        <f>BASE!F708</f>
        <v>0</v>
      </c>
      <c r="G701" s="7">
        <f>BASE!G708</f>
        <v>128950</v>
      </c>
      <c r="H701" s="40">
        <f>BASE!H708*'FM-029 DEP26May25'!$H$949</f>
        <v>103830.38291538622</v>
      </c>
      <c r="I701" s="7">
        <f>BASE!I708*'FM-029 DEP26May25'!$I$949</f>
        <v>79318.994930570858</v>
      </c>
      <c r="J701" s="7">
        <f>BASE!J708*'FM-029 DEP26May25'!$J$949</f>
        <v>73300.838344852353</v>
      </c>
      <c r="K701" s="7">
        <f>BASE!K708*'FM-029 DEP26May25'!$K$949</f>
        <v>0</v>
      </c>
      <c r="L701" s="7">
        <f>BASE!L708*'FM-029 DEP26May25'!$L$949</f>
        <v>0</v>
      </c>
      <c r="M701" s="36">
        <f>BASE!M708*$M$949</f>
        <v>0</v>
      </c>
      <c r="N701" s="1">
        <f t="shared" si="62"/>
        <v>4</v>
      </c>
      <c r="O701" s="8">
        <f t="shared" si="65"/>
        <v>96350</v>
      </c>
      <c r="P701" s="9">
        <f t="shared" si="63"/>
        <v>96350</v>
      </c>
      <c r="Q701" s="40">
        <f t="array" ref="Q701">IFERROR(_xlfn.STDEV.P(IF((F701:M701&lt;&gt;0)*(F701:M701&lt;&gt;""), F701:M701)), 0)</f>
        <v>22022.914857195785</v>
      </c>
      <c r="R701" s="11">
        <f t="shared" si="66"/>
        <v>22.857202757857586</v>
      </c>
      <c r="S701" s="12">
        <f t="shared" si="64"/>
        <v>77.142797242142422</v>
      </c>
      <c r="T701" s="37" t="str">
        <f t="shared" si="67"/>
        <v>ALTO</v>
      </c>
    </row>
    <row r="702" spans="2:20" ht="18" hidden="1">
      <c r="B702" s="27">
        <v>693</v>
      </c>
      <c r="C702" s="33" t="s">
        <v>743</v>
      </c>
      <c r="D702" s="32" t="s">
        <v>88</v>
      </c>
      <c r="E702" s="32">
        <v>1</v>
      </c>
      <c r="F702" s="7">
        <f>BASE!F709</f>
        <v>0</v>
      </c>
      <c r="G702" s="7">
        <f>BASE!G709</f>
        <v>98042</v>
      </c>
      <c r="H702" s="40">
        <f>BASE!H709*'FM-029 DEP26May25'!$H$949</f>
        <v>78966.762652854057</v>
      </c>
      <c r="I702" s="7">
        <f>BASE!I709*'FM-029 DEP26May25'!$I$949</f>
        <v>60357.456469032397</v>
      </c>
      <c r="J702" s="7">
        <f>BASE!J709*'FM-029 DEP26May25'!$J$949</f>
        <v>56681.503455704158</v>
      </c>
      <c r="K702" s="7">
        <f>BASE!K709*'FM-029 DEP26May25'!$K$949</f>
        <v>0</v>
      </c>
      <c r="L702" s="7">
        <f>BASE!L709*'FM-029 DEP26May25'!$L$949</f>
        <v>0</v>
      </c>
      <c r="M702" s="36">
        <f>BASE!M709*$M$949</f>
        <v>0</v>
      </c>
      <c r="N702" s="1">
        <f t="shared" si="62"/>
        <v>4</v>
      </c>
      <c r="O702" s="8">
        <f t="shared" si="65"/>
        <v>73512</v>
      </c>
      <c r="P702" s="9">
        <f t="shared" si="63"/>
        <v>73512</v>
      </c>
      <c r="Q702" s="40">
        <f t="array" ref="Q702">IFERROR(_xlfn.STDEV.P(IF((F702:M702&lt;&gt;0)*(F702:M702&lt;&gt;""), F702:M702)), 0)</f>
        <v>16490.777460564219</v>
      </c>
      <c r="R702" s="11">
        <f t="shared" si="66"/>
        <v>22.432769426167454</v>
      </c>
      <c r="S702" s="12">
        <f t="shared" si="64"/>
        <v>77.567230573832546</v>
      </c>
      <c r="T702" s="37" t="str">
        <f t="shared" si="67"/>
        <v>ALTO</v>
      </c>
    </row>
    <row r="703" spans="2:20" ht="18" hidden="1">
      <c r="B703" s="27">
        <v>694</v>
      </c>
      <c r="C703" s="33" t="s">
        <v>744</v>
      </c>
      <c r="D703" s="32" t="s">
        <v>88</v>
      </c>
      <c r="E703" s="32">
        <v>1</v>
      </c>
      <c r="F703" s="7">
        <f>BASE!F710</f>
        <v>0</v>
      </c>
      <c r="G703" s="7">
        <f>BASE!G710</f>
        <v>28511</v>
      </c>
      <c r="H703" s="40">
        <f>BASE!H710*'FM-029 DEP26May25'!$H$949</f>
        <v>26810.340670374742</v>
      </c>
      <c r="I703" s="7">
        <f>BASE!I710*'FM-029 DEP26May25'!$I$949</f>
        <v>25682.290059510688</v>
      </c>
      <c r="J703" s="7">
        <f>BASE!J710*'FM-029 DEP26May25'!$J$949</f>
        <v>20204.990575352305</v>
      </c>
      <c r="K703" s="7">
        <f>BASE!K710*'FM-029 DEP26May25'!$K$949</f>
        <v>0</v>
      </c>
      <c r="L703" s="7">
        <f>BASE!L710*'FM-029 DEP26May25'!$L$949</f>
        <v>0</v>
      </c>
      <c r="M703" s="36">
        <f>BASE!M710*$M$949</f>
        <v>0</v>
      </c>
      <c r="N703" s="1">
        <f t="shared" si="62"/>
        <v>4</v>
      </c>
      <c r="O703" s="8">
        <f t="shared" si="65"/>
        <v>25302</v>
      </c>
      <c r="P703" s="9">
        <f t="shared" si="63"/>
        <v>25302</v>
      </c>
      <c r="Q703" s="40">
        <f t="array" ref="Q703">IFERROR(_xlfn.STDEV.P(IF((F703:M703&lt;&gt;0)*(F703:M703&lt;&gt;""), F703:M703)), 0)</f>
        <v>3110.3415441760976</v>
      </c>
      <c r="R703" s="11">
        <f t="shared" si="66"/>
        <v>12.29286832731048</v>
      </c>
      <c r="S703" s="12">
        <f t="shared" si="64"/>
        <v>87.707131672689513</v>
      </c>
      <c r="T703" s="37" t="str">
        <f t="shared" si="67"/>
        <v>ALTO</v>
      </c>
    </row>
    <row r="704" spans="2:20" ht="18" hidden="1">
      <c r="B704" s="27">
        <v>695</v>
      </c>
      <c r="C704" s="33" t="s">
        <v>745</v>
      </c>
      <c r="D704" s="32" t="s">
        <v>38</v>
      </c>
      <c r="E704" s="32">
        <v>1</v>
      </c>
      <c r="F704" s="7">
        <f>BASE!F711</f>
        <v>0</v>
      </c>
      <c r="G704" s="7">
        <f>BASE!G711</f>
        <v>24764</v>
      </c>
      <c r="H704" s="40">
        <f>BASE!H711*'FM-029 DEP26May25'!$H$949</f>
        <v>20139.274305916704</v>
      </c>
      <c r="I704" s="7">
        <f>BASE!I711*'FM-029 DEP26May25'!$I$949</f>
        <v>15653.863786643155</v>
      </c>
      <c r="J704" s="7">
        <f>BASE!J711*'FM-029 DEP26May25'!$J$949</f>
        <v>13206.257966071269</v>
      </c>
      <c r="K704" s="7">
        <f>BASE!K711*'FM-029 DEP26May25'!$K$949</f>
        <v>0</v>
      </c>
      <c r="L704" s="7">
        <f>BASE!L711*'FM-029 DEP26May25'!$L$949</f>
        <v>0</v>
      </c>
      <c r="M704" s="36">
        <f>BASE!M711*$M$949</f>
        <v>0</v>
      </c>
      <c r="N704" s="1">
        <f t="shared" si="62"/>
        <v>4</v>
      </c>
      <c r="O704" s="8">
        <f t="shared" si="65"/>
        <v>18441</v>
      </c>
      <c r="P704" s="9">
        <f t="shared" si="63"/>
        <v>18441</v>
      </c>
      <c r="Q704" s="40">
        <f t="array" ref="Q704">IFERROR(_xlfn.STDEV.P(IF((F704:M704&lt;&gt;0)*(F704:M704&lt;&gt;""), F704:M704)), 0)</f>
        <v>4416.8743745021775</v>
      </c>
      <c r="R704" s="11">
        <f t="shared" si="66"/>
        <v>23.951382107815071</v>
      </c>
      <c r="S704" s="12">
        <f t="shared" si="64"/>
        <v>76.048617892184922</v>
      </c>
      <c r="T704" s="37" t="str">
        <f t="shared" si="67"/>
        <v>ALTO</v>
      </c>
    </row>
    <row r="705" spans="2:20" ht="18" hidden="1">
      <c r="B705" s="27">
        <v>696</v>
      </c>
      <c r="C705" s="33" t="s">
        <v>746</v>
      </c>
      <c r="D705" s="32" t="s">
        <v>38</v>
      </c>
      <c r="E705" s="32">
        <v>1</v>
      </c>
      <c r="F705" s="7">
        <f>BASE!F712</f>
        <v>0</v>
      </c>
      <c r="G705" s="7">
        <f>BASE!G712</f>
        <v>22125</v>
      </c>
      <c r="H705" s="40">
        <f>BASE!H712*'FM-029 DEP26May25'!$H$949</f>
        <v>19347.085175137312</v>
      </c>
      <c r="I705" s="7">
        <f>BASE!I712*'FM-029 DEP26May25'!$I$949</f>
        <v>16848.060392329731</v>
      </c>
      <c r="J705" s="7">
        <f>BASE!J712*'FM-029 DEP26May25'!$J$949</f>
        <v>14659.902163181045</v>
      </c>
      <c r="K705" s="7">
        <f>BASE!K712*'FM-029 DEP26May25'!$K$949</f>
        <v>0</v>
      </c>
      <c r="L705" s="7">
        <f>BASE!L712*'FM-029 DEP26May25'!$L$949</f>
        <v>0</v>
      </c>
      <c r="M705" s="36">
        <f>BASE!M712*$M$949</f>
        <v>0</v>
      </c>
      <c r="N705" s="1">
        <f t="shared" si="62"/>
        <v>4</v>
      </c>
      <c r="O705" s="8">
        <f t="shared" si="65"/>
        <v>18245</v>
      </c>
      <c r="P705" s="9">
        <f t="shared" si="63"/>
        <v>18245</v>
      </c>
      <c r="Q705" s="40">
        <f t="array" ref="Q705">IFERROR(_xlfn.STDEV.P(IF((F705:M705&lt;&gt;0)*(F705:M705&lt;&gt;""), F705:M705)), 0)</f>
        <v>2787.1741289220645</v>
      </c>
      <c r="R705" s="11">
        <f t="shared" si="66"/>
        <v>15.276372315275772</v>
      </c>
      <c r="S705" s="12">
        <f t="shared" si="64"/>
        <v>84.723627684724221</v>
      </c>
      <c r="T705" s="37" t="str">
        <f t="shared" si="67"/>
        <v>ALTO</v>
      </c>
    </row>
    <row r="706" spans="2:20" ht="18" hidden="1">
      <c r="B706" s="27">
        <v>697</v>
      </c>
      <c r="C706" s="33" t="s">
        <v>748</v>
      </c>
      <c r="D706" s="32" t="s">
        <v>38</v>
      </c>
      <c r="E706" s="32">
        <v>1</v>
      </c>
      <c r="F706" s="7">
        <f>BASE!F714</f>
        <v>0</v>
      </c>
      <c r="G706" s="7">
        <f>BASE!G714</f>
        <v>495119</v>
      </c>
      <c r="H706" s="40">
        <f>BASE!H714*'FM-029 DEP26May25'!$H$949</f>
        <v>398666.69826920668</v>
      </c>
      <c r="I706" s="7">
        <f>BASE!I714*'FM-029 DEP26May25'!$I$949</f>
        <v>304550.55984130478</v>
      </c>
      <c r="J706" s="7">
        <f>BASE!J714*'FM-029 DEP26May25'!$J$949</f>
        <v>0</v>
      </c>
      <c r="K706" s="7">
        <f>BASE!K714*'FM-029 DEP26May25'!$K$949</f>
        <v>0</v>
      </c>
      <c r="L706" s="7">
        <f>BASE!L714*'FM-029 DEP26May25'!$L$949</f>
        <v>0</v>
      </c>
      <c r="M706" s="36">
        <f>BASE!M714*$M$949</f>
        <v>0</v>
      </c>
      <c r="N706" s="1">
        <f t="shared" si="62"/>
        <v>3</v>
      </c>
      <c r="O706" s="8">
        <f t="shared" si="65"/>
        <v>399445</v>
      </c>
      <c r="P706" s="9">
        <f t="shared" si="63"/>
        <v>399445</v>
      </c>
      <c r="Q706" s="40">
        <f t="array" ref="Q706">IFERROR(_xlfn.STDEV.P(IF((F706:M706&lt;&gt;0)*(F706:M706&lt;&gt;""), F706:M706)), 0)</f>
        <v>77801.188512962413</v>
      </c>
      <c r="R706" s="11">
        <f t="shared" si="66"/>
        <v>19.47732191239405</v>
      </c>
      <c r="S706" s="12">
        <f t="shared" si="64"/>
        <v>80.522678087605954</v>
      </c>
      <c r="T706" s="37" t="str">
        <f t="shared" si="67"/>
        <v>ALTO</v>
      </c>
    </row>
    <row r="707" spans="2:20" ht="18" hidden="1">
      <c r="B707" s="27">
        <v>698</v>
      </c>
      <c r="C707" s="33" t="s">
        <v>749</v>
      </c>
      <c r="D707" s="32" t="s">
        <v>38</v>
      </c>
      <c r="E707" s="32">
        <v>1</v>
      </c>
      <c r="F707" s="7">
        <f>BASE!F715</f>
        <v>0</v>
      </c>
      <c r="G707" s="7">
        <f>BASE!G715</f>
        <v>505703</v>
      </c>
      <c r="H707" s="40">
        <f>BASE!H715*'FM-029 DEP26May25'!$H$949</f>
        <v>410947.61523270526</v>
      </c>
      <c r="I707" s="7">
        <f>BASE!I715*'FM-029 DEP26May25'!$I$949</f>
        <v>319004.79391668498</v>
      </c>
      <c r="J707" s="7">
        <f>BASE!J715*'FM-029 DEP26May25'!$J$949</f>
        <v>0</v>
      </c>
      <c r="K707" s="7">
        <f>BASE!K715*'FM-029 DEP26May25'!$K$949</f>
        <v>0</v>
      </c>
      <c r="L707" s="7">
        <f>BASE!L715*'FM-029 DEP26May25'!$L$949</f>
        <v>0</v>
      </c>
      <c r="M707" s="36">
        <f>BASE!M715*$M$949</f>
        <v>0</v>
      </c>
      <c r="N707" s="1">
        <f t="shared" si="62"/>
        <v>3</v>
      </c>
      <c r="O707" s="8">
        <f t="shared" si="65"/>
        <v>411885</v>
      </c>
      <c r="P707" s="9">
        <f t="shared" si="63"/>
        <v>411885</v>
      </c>
      <c r="Q707" s="40">
        <f t="array" ref="Q707">IFERROR(_xlfn.STDEV.P(IF((F707:M707&lt;&gt;0)*(F707:M707&lt;&gt;""), F707:M707)), 0)</f>
        <v>76222.1063651601</v>
      </c>
      <c r="R707" s="11">
        <f t="shared" si="66"/>
        <v>18.505676673139369</v>
      </c>
      <c r="S707" s="12">
        <f t="shared" si="64"/>
        <v>81.494323326860638</v>
      </c>
      <c r="T707" s="37" t="str">
        <f t="shared" si="67"/>
        <v>ALTO</v>
      </c>
    </row>
    <row r="708" spans="2:20" ht="18" hidden="1">
      <c r="B708" s="27">
        <v>699</v>
      </c>
      <c r="C708" s="31" t="s">
        <v>750</v>
      </c>
      <c r="D708" s="32" t="s">
        <v>38</v>
      </c>
      <c r="E708" s="32">
        <v>1</v>
      </c>
      <c r="F708" s="7">
        <f>BASE!F716</f>
        <v>0</v>
      </c>
      <c r="G708" s="7">
        <f>BASE!G716</f>
        <v>34588</v>
      </c>
      <c r="H708" s="40">
        <f>BASE!H716*'FM-029 DEP26May25'!$H$949</f>
        <v>28123.706860877421</v>
      </c>
      <c r="I708" s="7">
        <f>BASE!I716*'FM-029 DEP26May25'!$I$949</f>
        <v>21854.12387039894</v>
      </c>
      <c r="J708" s="7">
        <f>BASE!J716*'FM-029 DEP26May25'!$J$949</f>
        <v>15797.594470873351</v>
      </c>
      <c r="K708" s="7">
        <f>BASE!K716*'FM-029 DEP26May25'!$K$949</f>
        <v>0</v>
      </c>
      <c r="L708" s="7">
        <f>BASE!L716*'FM-029 DEP26May25'!$L$949</f>
        <v>0</v>
      </c>
      <c r="M708" s="36">
        <f>BASE!M716*$M$949</f>
        <v>0</v>
      </c>
      <c r="N708" s="1">
        <f t="shared" si="62"/>
        <v>4</v>
      </c>
      <c r="O708" s="8">
        <f t="shared" si="65"/>
        <v>25091</v>
      </c>
      <c r="P708" s="9">
        <f t="shared" si="63"/>
        <v>25091</v>
      </c>
      <c r="Q708" s="40">
        <f t="array" ref="Q708">IFERROR(_xlfn.STDEV.P(IF((F708:M708&lt;&gt;0)*(F708:M708&lt;&gt;""), F708:M708)), 0)</f>
        <v>7004.1964783370613</v>
      </c>
      <c r="R708" s="11">
        <f t="shared" si="66"/>
        <v>27.915174677522064</v>
      </c>
      <c r="S708" s="12">
        <f t="shared" si="64"/>
        <v>72.08482532247794</v>
      </c>
      <c r="T708" s="37" t="str">
        <f t="shared" si="67"/>
        <v>ALTO</v>
      </c>
    </row>
    <row r="709" spans="2:20" ht="18" hidden="1">
      <c r="B709" s="27">
        <v>700</v>
      </c>
      <c r="C709" s="33" t="s">
        <v>751</v>
      </c>
      <c r="D709" s="32" t="s">
        <v>38</v>
      </c>
      <c r="E709" s="32">
        <v>1</v>
      </c>
      <c r="F709" s="7">
        <f>BASE!F717</f>
        <v>0</v>
      </c>
      <c r="G709" s="7">
        <f>BASE!G717</f>
        <v>57578</v>
      </c>
      <c r="H709" s="40">
        <f>BASE!H717*'FM-029 DEP26May25'!$H$949</f>
        <v>49997.259877911412</v>
      </c>
      <c r="I709" s="7">
        <f>BASE!I717*'FM-029 DEP26May25'!$I$949</f>
        <v>43099.739916244209</v>
      </c>
      <c r="J709" s="7">
        <f>BASE!J717*'FM-029 DEP26May25'!$J$949</f>
        <v>39493.986177183382</v>
      </c>
      <c r="K709" s="7">
        <f>BASE!K717*'FM-029 DEP26May25'!$K$949</f>
        <v>0</v>
      </c>
      <c r="L709" s="7">
        <f>BASE!L717*'FM-029 DEP26May25'!$L$949</f>
        <v>0</v>
      </c>
      <c r="M709" s="36">
        <f>BASE!M717*$M$949</f>
        <v>0</v>
      </c>
      <c r="N709" s="1">
        <f t="shared" si="62"/>
        <v>4</v>
      </c>
      <c r="O709" s="8">
        <f t="shared" si="65"/>
        <v>47542</v>
      </c>
      <c r="P709" s="9">
        <f t="shared" si="63"/>
        <v>47542</v>
      </c>
      <c r="Q709" s="40">
        <f t="array" ref="Q709">IFERROR(_xlfn.STDEV.P(IF((F709:M709&lt;&gt;0)*(F709:M709&lt;&gt;""), F709:M709)), 0)</f>
        <v>6914.727000558747</v>
      </c>
      <c r="R709" s="11">
        <f t="shared" si="66"/>
        <v>14.544459636865817</v>
      </c>
      <c r="S709" s="12">
        <f t="shared" si="64"/>
        <v>85.45554036313419</v>
      </c>
      <c r="T709" s="37" t="str">
        <f t="shared" si="67"/>
        <v>ALTO</v>
      </c>
    </row>
    <row r="710" spans="2:20" ht="18" hidden="1">
      <c r="B710" s="27">
        <v>701</v>
      </c>
      <c r="C710" s="33" t="s">
        <v>752</v>
      </c>
      <c r="D710" s="32" t="s">
        <v>38</v>
      </c>
      <c r="E710" s="32">
        <v>1</v>
      </c>
      <c r="F710" s="7">
        <f>BASE!F718</f>
        <v>0</v>
      </c>
      <c r="G710" s="7">
        <f>BASE!G718</f>
        <v>42156</v>
      </c>
      <c r="H710" s="40">
        <f>BASE!H718*'FM-029 DEP26May25'!$H$949</f>
        <v>34301.392275464088</v>
      </c>
      <c r="I710" s="7">
        <f>BASE!I718*'FM-029 DEP26May25'!$I$949</f>
        <v>26685.241348908967</v>
      </c>
      <c r="J710" s="7">
        <f>BASE!J718*'FM-029 DEP26May25'!$J$949</f>
        <v>24438.480387756936</v>
      </c>
      <c r="K710" s="7">
        <f>BASE!K718*'FM-029 DEP26May25'!$K$949</f>
        <v>0</v>
      </c>
      <c r="L710" s="7">
        <f>BASE!L718*'FM-029 DEP26May25'!$L$949</f>
        <v>0</v>
      </c>
      <c r="M710" s="36">
        <f>BASE!M718*$M$949</f>
        <v>0</v>
      </c>
      <c r="N710" s="1">
        <f t="shared" si="62"/>
        <v>4</v>
      </c>
      <c r="O710" s="8">
        <f t="shared" si="65"/>
        <v>31895</v>
      </c>
      <c r="P710" s="9">
        <f t="shared" si="63"/>
        <v>31895</v>
      </c>
      <c r="Q710" s="40">
        <f t="array" ref="Q710">IFERROR(_xlfn.STDEV.P(IF((F710:M710&lt;&gt;0)*(F710:M710&lt;&gt;""), F710:M710)), 0)</f>
        <v>6960.9646314921947</v>
      </c>
      <c r="R710" s="11">
        <f t="shared" si="66"/>
        <v>21.824626529212086</v>
      </c>
      <c r="S710" s="12">
        <f t="shared" si="64"/>
        <v>78.175373470787918</v>
      </c>
      <c r="T710" s="37" t="str">
        <f t="shared" si="67"/>
        <v>ALTO</v>
      </c>
    </row>
    <row r="711" spans="2:20" ht="18" hidden="1">
      <c r="B711" s="27">
        <v>702</v>
      </c>
      <c r="C711" s="33" t="s">
        <v>753</v>
      </c>
      <c r="D711" s="32" t="s">
        <v>38</v>
      </c>
      <c r="E711" s="32">
        <v>1</v>
      </c>
      <c r="F711" s="7">
        <f>BASE!F719</f>
        <v>0</v>
      </c>
      <c r="G711" s="7">
        <f>BASE!G719</f>
        <v>1519272</v>
      </c>
      <c r="H711" s="40">
        <f>BASE!H719*'FM-029 DEP26May25'!$H$949</f>
        <v>1234528.481216992</v>
      </c>
      <c r="I711" s="7">
        <f>BASE!I719*'FM-029 DEP26May25'!$I$949</f>
        <v>958225.96429358597</v>
      </c>
      <c r="J711" s="7">
        <f>BASE!J719*'FM-029 DEP26May25'!$J$949</f>
        <v>898345.47616910515</v>
      </c>
      <c r="K711" s="7">
        <f>BASE!K719*'FM-029 DEP26May25'!$K$949</f>
        <v>0</v>
      </c>
      <c r="L711" s="7">
        <f>BASE!L719*'FM-029 DEP26May25'!$L$949</f>
        <v>0</v>
      </c>
      <c r="M711" s="36">
        <f>BASE!M719*$M$949</f>
        <v>0</v>
      </c>
      <c r="N711" s="1">
        <f t="shared" si="62"/>
        <v>4</v>
      </c>
      <c r="O711" s="8">
        <f t="shared" si="65"/>
        <v>1152593</v>
      </c>
      <c r="P711" s="9">
        <f t="shared" si="63"/>
        <v>1152593</v>
      </c>
      <c r="Q711" s="40">
        <f t="array" ref="Q711">IFERROR(_xlfn.STDEV.P(IF((F711:M711&lt;&gt;0)*(F711:M711&lt;&gt;""), F711:M711)), 0)</f>
        <v>246772.80039881737</v>
      </c>
      <c r="R711" s="11">
        <f t="shared" si="66"/>
        <v>21.410228970574817</v>
      </c>
      <c r="S711" s="12">
        <f t="shared" si="64"/>
        <v>78.589771029425179</v>
      </c>
      <c r="T711" s="37" t="str">
        <f t="shared" si="67"/>
        <v>ALTO</v>
      </c>
    </row>
    <row r="712" spans="2:20" ht="37.700000000000003" hidden="1" customHeight="1">
      <c r="B712" s="27">
        <v>703</v>
      </c>
      <c r="C712" s="31" t="s">
        <v>754</v>
      </c>
      <c r="D712" s="32" t="s">
        <v>38</v>
      </c>
      <c r="E712" s="32">
        <v>1</v>
      </c>
      <c r="F712" s="7">
        <f>BASE!F720</f>
        <v>0</v>
      </c>
      <c r="G712" s="7">
        <f>BASE!G720</f>
        <v>8991</v>
      </c>
      <c r="H712" s="40">
        <f>BASE!H720*'FM-029 DEP26May25'!$H$949</f>
        <v>7254.7846713481185</v>
      </c>
      <c r="I712" s="7">
        <f>BASE!I720*'FM-029 DEP26May25'!$I$949</f>
        <v>5562.4134890897067</v>
      </c>
      <c r="J712" s="7">
        <f>BASE!J720*'FM-029 DEP26May25'!$J$949</f>
        <v>4423.3264518445385</v>
      </c>
      <c r="K712" s="7">
        <f>BASE!K720*'FM-029 DEP26May25'!$K$949</f>
        <v>0</v>
      </c>
      <c r="L712" s="7">
        <f>BASE!L720*'FM-029 DEP26May25'!$L$949</f>
        <v>0</v>
      </c>
      <c r="M712" s="36">
        <f>BASE!M720*$M$949</f>
        <v>0</v>
      </c>
      <c r="N712" s="1">
        <f t="shared" ref="N712:N775" si="68">COUNTIF(F712:M712,"&gt;0")</f>
        <v>4</v>
      </c>
      <c r="O712" s="8">
        <f t="shared" si="65"/>
        <v>6558</v>
      </c>
      <c r="P712" s="9">
        <f t="shared" ref="P712:P775" si="69">IFERROR(ROUND(+O712*E712,0),0)</f>
        <v>6558</v>
      </c>
      <c r="Q712" s="40">
        <f t="array" ref="Q712">IFERROR(_xlfn.STDEV.P(IF((F712:M712&lt;&gt;0)*(F712:M712&lt;&gt;""), F712:M712)), 0)</f>
        <v>1728.6571001523462</v>
      </c>
      <c r="R712" s="11">
        <f t="shared" si="66"/>
        <v>26.359516623244073</v>
      </c>
      <c r="S712" s="12">
        <f t="shared" ref="S712:S775" si="70">IFERROR(100-R712,0)</f>
        <v>73.640483376755924</v>
      </c>
      <c r="T712" s="37" t="str">
        <f t="shared" si="67"/>
        <v>ALTO</v>
      </c>
    </row>
    <row r="713" spans="2:20" ht="18" hidden="1">
      <c r="B713" s="27">
        <v>704</v>
      </c>
      <c r="C713" s="31" t="s">
        <v>755</v>
      </c>
      <c r="D713" s="32" t="s">
        <v>38</v>
      </c>
      <c r="E713" s="32">
        <v>1</v>
      </c>
      <c r="F713" s="7">
        <f>BASE!F721</f>
        <v>0</v>
      </c>
      <c r="G713" s="7">
        <f>BASE!G721</f>
        <v>16295</v>
      </c>
      <c r="H713" s="40">
        <f>BASE!H721*'FM-029 DEP26May25'!$H$949</f>
        <v>13141.60365069874</v>
      </c>
      <c r="I713" s="7">
        <f>BASE!I721*'FM-029 DEP26May25'!$I$949</f>
        <v>10067.544633017411</v>
      </c>
      <c r="J713" s="7">
        <f>BASE!J721*'FM-029 DEP26May25'!$J$949</f>
        <v>7898.7972354366757</v>
      </c>
      <c r="K713" s="7">
        <f>BASE!K721*'FM-029 DEP26May25'!$K$949</f>
        <v>0</v>
      </c>
      <c r="L713" s="7">
        <f>BASE!L721*'FM-029 DEP26May25'!$L$949</f>
        <v>0</v>
      </c>
      <c r="M713" s="36">
        <f>BASE!M721*$M$949</f>
        <v>0</v>
      </c>
      <c r="N713" s="1">
        <f t="shared" si="68"/>
        <v>4</v>
      </c>
      <c r="O713" s="8">
        <f t="shared" ref="O713:O776" si="71">IFERROR(ROUND(AVERAGEIF(F713:M713,"&gt;0"),0),0)</f>
        <v>11851</v>
      </c>
      <c r="P713" s="9">
        <f t="shared" si="69"/>
        <v>11851</v>
      </c>
      <c r="Q713" s="40">
        <f t="array" ref="Q713">IFERROR(_xlfn.STDEV.P(IF((F713:M713&lt;&gt;0)*(F713:M713&lt;&gt;""), F713:M713)), 0)</f>
        <v>3170.7811830626033</v>
      </c>
      <c r="R713" s="11">
        <f t="shared" si="66"/>
        <v>26.755389275694906</v>
      </c>
      <c r="S713" s="12">
        <f t="shared" si="70"/>
        <v>73.24461072430509</v>
      </c>
      <c r="T713" s="37" t="str">
        <f t="shared" si="67"/>
        <v>ALTO</v>
      </c>
    </row>
    <row r="714" spans="2:20" ht="18" hidden="1">
      <c r="B714" s="27">
        <v>705</v>
      </c>
      <c r="C714" s="33" t="s">
        <v>756</v>
      </c>
      <c r="D714" s="32" t="s">
        <v>38</v>
      </c>
      <c r="E714" s="32">
        <v>1</v>
      </c>
      <c r="F714" s="7">
        <f>BASE!F722</f>
        <v>0</v>
      </c>
      <c r="G714" s="7"/>
      <c r="H714" s="40">
        <v>12484.424196342903</v>
      </c>
      <c r="I714" s="7">
        <f>BASE!I722*'FM-029 DEP26May25'!$I$949</f>
        <v>9574.2186466828298</v>
      </c>
      <c r="J714" s="7">
        <f>BASE!J722*'FM-029 DEP26May25'!$J$949</f>
        <v>5845.1099542231404</v>
      </c>
      <c r="K714" s="7">
        <f>BASE!K722*'FM-029 DEP26May25'!$K$949</f>
        <v>0</v>
      </c>
      <c r="L714" s="7">
        <f>BASE!L722*'FM-029 DEP26May25'!$L$949</f>
        <v>0</v>
      </c>
      <c r="M714" s="36">
        <f>BASE!M722*$M$949</f>
        <v>0</v>
      </c>
      <c r="N714" s="1">
        <f t="shared" si="68"/>
        <v>3</v>
      </c>
      <c r="O714" s="8">
        <f t="shared" si="71"/>
        <v>9301</v>
      </c>
      <c r="P714" s="9">
        <f t="shared" si="69"/>
        <v>9301</v>
      </c>
      <c r="Q714" s="40">
        <f t="array" ref="Q714">IFERROR(_xlfn.STDEV.P(IF((F714:M714&lt;&gt;0)*(F714:M714&lt;&gt;""), F714:M714)), 0)</f>
        <v>2717.3525021213177</v>
      </c>
      <c r="R714" s="11">
        <f t="shared" si="66"/>
        <v>29.215702635429714</v>
      </c>
      <c r="S714" s="12">
        <f t="shared" si="70"/>
        <v>70.784297364570278</v>
      </c>
      <c r="T714" s="37" t="str">
        <f t="shared" si="67"/>
        <v>ALTO</v>
      </c>
    </row>
    <row r="715" spans="2:20" ht="18" hidden="1">
      <c r="B715" s="27">
        <v>706</v>
      </c>
      <c r="C715" s="33" t="s">
        <v>757</v>
      </c>
      <c r="D715" s="32" t="s">
        <v>88</v>
      </c>
      <c r="E715" s="32">
        <v>1</v>
      </c>
      <c r="F715" s="7">
        <f>BASE!F723</f>
        <v>0</v>
      </c>
      <c r="G715" s="7">
        <f>BASE!G723</f>
        <v>31217</v>
      </c>
      <c r="H715" s="40">
        <f>BASE!H723*'FM-029 DEP26May25'!$H$949</f>
        <v>25150.515824932208</v>
      </c>
      <c r="I715" s="7">
        <f>BASE!I723*'FM-029 DEP26May25'!$I$949</f>
        <v>19232.107119241788</v>
      </c>
      <c r="J715" s="7">
        <f>BASE!J723*'FM-029 DEP26May25'!$J$949</f>
        <v>17535.32986266942</v>
      </c>
      <c r="K715" s="7">
        <f>BASE!K723*'FM-029 DEP26May25'!$K$949</f>
        <v>0</v>
      </c>
      <c r="L715" s="7">
        <f>BASE!L723*'FM-029 DEP26May25'!$L$949</f>
        <v>0</v>
      </c>
      <c r="M715" s="36">
        <f>BASE!M723*$M$949</f>
        <v>0</v>
      </c>
      <c r="N715" s="1">
        <f t="shared" si="68"/>
        <v>4</v>
      </c>
      <c r="O715" s="8">
        <f t="shared" si="71"/>
        <v>23284</v>
      </c>
      <c r="P715" s="9">
        <f t="shared" si="69"/>
        <v>23284</v>
      </c>
      <c r="Q715" s="40">
        <f t="array" ref="Q715">IFERROR(_xlfn.STDEV.P(IF((F715:M715&lt;&gt;0)*(F715:M715&lt;&gt;""), F715:M715)), 0)</f>
        <v>5382.4115021880325</v>
      </c>
      <c r="R715" s="11">
        <f t="shared" si="66"/>
        <v>23.116352440250957</v>
      </c>
      <c r="S715" s="12">
        <f t="shared" si="70"/>
        <v>76.883647559749051</v>
      </c>
      <c r="T715" s="37" t="str">
        <f t="shared" si="67"/>
        <v>ALTO</v>
      </c>
    </row>
    <row r="716" spans="2:20" ht="18" hidden="1">
      <c r="B716" s="27">
        <v>707</v>
      </c>
      <c r="C716" s="33" t="s">
        <v>758</v>
      </c>
      <c r="D716" s="32" t="s">
        <v>38</v>
      </c>
      <c r="E716" s="32">
        <v>1</v>
      </c>
      <c r="F716" s="7">
        <f>BASE!F724</f>
        <v>0</v>
      </c>
      <c r="G716" s="7">
        <f>BASE!G724</f>
        <v>102465</v>
      </c>
      <c r="H716" s="40">
        <f>BASE!H724*'FM-029 DEP26May25'!$H$949</f>
        <v>82526.650150316345</v>
      </c>
      <c r="I716" s="7">
        <f>BASE!I724*'FM-029 DEP26May25'!$I$949</f>
        <v>63075.095878333697</v>
      </c>
      <c r="J716" s="7">
        <f>BASE!J724*'FM-029 DEP26May25'!$J$949</f>
        <v>55291.580648056733</v>
      </c>
      <c r="K716" s="7">
        <f>BASE!K724*'FM-029 DEP26May25'!$K$949</f>
        <v>0</v>
      </c>
      <c r="L716" s="7">
        <f>BASE!L724*'FM-029 DEP26May25'!$L$949</f>
        <v>0</v>
      </c>
      <c r="M716" s="36">
        <f>BASE!M724*$M$949</f>
        <v>0</v>
      </c>
      <c r="N716" s="1">
        <f t="shared" si="68"/>
        <v>4</v>
      </c>
      <c r="O716" s="8">
        <f t="shared" si="71"/>
        <v>75840</v>
      </c>
      <c r="P716" s="9">
        <f t="shared" si="69"/>
        <v>75840</v>
      </c>
      <c r="Q716" s="40">
        <f t="array" ref="Q716">IFERROR(_xlfn.STDEV.P(IF((F716:M716&lt;&gt;0)*(F716:M716&lt;&gt;""), F716:M716)), 0)</f>
        <v>18294.68658949485</v>
      </c>
      <c r="R716" s="11">
        <f t="shared" si="66"/>
        <v>24.122740756190467</v>
      </c>
      <c r="S716" s="12">
        <f t="shared" si="70"/>
        <v>75.877259243809533</v>
      </c>
      <c r="T716" s="37" t="str">
        <f t="shared" si="67"/>
        <v>ALTO</v>
      </c>
    </row>
    <row r="717" spans="2:20" ht="18" hidden="1">
      <c r="B717" s="27">
        <v>708</v>
      </c>
      <c r="C717" s="33" t="s">
        <v>759</v>
      </c>
      <c r="D717" s="32" t="s">
        <v>38</v>
      </c>
      <c r="E717" s="32">
        <v>1</v>
      </c>
      <c r="F717" s="7">
        <f>BASE!F725</f>
        <v>0</v>
      </c>
      <c r="G717" s="7">
        <f>BASE!G725</f>
        <v>225347</v>
      </c>
      <c r="H717" s="40">
        <f>BASE!H725*'FM-029 DEP26May25'!$H$949</f>
        <v>181485.76481415558</v>
      </c>
      <c r="I717" s="7">
        <f>BASE!I725*'FM-029 DEP26May25'!$I$949</f>
        <v>138693.0592902799</v>
      </c>
      <c r="J717" s="7">
        <f>BASE!J725*'FM-029 DEP26May25'!$J$949</f>
        <v>124800.99631989948</v>
      </c>
      <c r="K717" s="7">
        <f>BASE!K725*'FM-029 DEP26May25'!$K$949</f>
        <v>0</v>
      </c>
      <c r="L717" s="7">
        <f>BASE!L725*'FM-029 DEP26May25'!$L$949</f>
        <v>0</v>
      </c>
      <c r="M717" s="36">
        <f>BASE!M725*$M$949</f>
        <v>0</v>
      </c>
      <c r="N717" s="1">
        <f t="shared" si="68"/>
        <v>4</v>
      </c>
      <c r="O717" s="8">
        <f t="shared" si="71"/>
        <v>167582</v>
      </c>
      <c r="P717" s="9">
        <f t="shared" si="69"/>
        <v>167582</v>
      </c>
      <c r="Q717" s="40">
        <f t="array" ref="Q717">IFERROR(_xlfn.STDEV.P(IF((F717:M717&lt;&gt;0)*(F717:M717&lt;&gt;""), F717:M717)), 0)</f>
        <v>39353.827869300025</v>
      </c>
      <c r="R717" s="11">
        <f t="shared" si="66"/>
        <v>23.483326293575697</v>
      </c>
      <c r="S717" s="12">
        <f t="shared" si="70"/>
        <v>76.516673706424299</v>
      </c>
      <c r="T717" s="37" t="str">
        <f t="shared" si="67"/>
        <v>ALTO</v>
      </c>
    </row>
    <row r="718" spans="2:20" ht="18" hidden="1">
      <c r="B718" s="27">
        <v>709</v>
      </c>
      <c r="C718" s="33" t="s">
        <v>760</v>
      </c>
      <c r="D718" s="32" t="s">
        <v>38</v>
      </c>
      <c r="E718" s="32">
        <v>1</v>
      </c>
      <c r="F718" s="7">
        <f>BASE!F726</f>
        <v>0</v>
      </c>
      <c r="G718" s="7">
        <f>BASE!G726</f>
        <v>70086</v>
      </c>
      <c r="H718" s="40">
        <f>BASE!H726*'FM-029 DEP26May25'!$H$949</f>
        <v>56460.848136689143</v>
      </c>
      <c r="I718" s="7">
        <f>BASE!I726*'FM-029 DEP26May25'!$I$949</f>
        <v>43169.28366762177</v>
      </c>
      <c r="J718" s="7">
        <f>BASE!J726*'FM-029 DEP26May25'!$J$949</f>
        <v>36572.09496454538</v>
      </c>
      <c r="K718" s="7">
        <f>BASE!K726*'FM-029 DEP26May25'!$K$949</f>
        <v>0</v>
      </c>
      <c r="L718" s="7">
        <f>BASE!L726*'FM-029 DEP26May25'!$L$949</f>
        <v>0</v>
      </c>
      <c r="M718" s="36">
        <f>BASE!M726*$M$949</f>
        <v>0</v>
      </c>
      <c r="N718" s="1">
        <f t="shared" si="68"/>
        <v>4</v>
      </c>
      <c r="O718" s="8">
        <f t="shared" si="71"/>
        <v>51572</v>
      </c>
      <c r="P718" s="9">
        <f t="shared" si="69"/>
        <v>51572</v>
      </c>
      <c r="Q718" s="40">
        <f t="array" ref="Q718">IFERROR(_xlfn.STDEV.P(IF((F718:M718&lt;&gt;0)*(F718:M718&lt;&gt;""), F718:M718)), 0)</f>
        <v>12867.321253137996</v>
      </c>
      <c r="R718" s="11">
        <f t="shared" si="66"/>
        <v>24.950207967769327</v>
      </c>
      <c r="S718" s="12">
        <f t="shared" si="70"/>
        <v>75.04979203223067</v>
      </c>
      <c r="T718" s="37" t="str">
        <f t="shared" si="67"/>
        <v>ALTO</v>
      </c>
    </row>
    <row r="719" spans="2:20" ht="18" hidden="1">
      <c r="B719" s="27">
        <v>710</v>
      </c>
      <c r="C719" s="31" t="s">
        <v>761</v>
      </c>
      <c r="D719" s="32" t="s">
        <v>69</v>
      </c>
      <c r="E719" s="32">
        <v>1</v>
      </c>
      <c r="F719" s="7">
        <f>BASE!F727</f>
        <v>0</v>
      </c>
      <c r="G719" s="7">
        <f>BASE!G727</f>
        <v>38870</v>
      </c>
      <c r="H719" s="40">
        <f>BASE!H727*'FM-029 DEP26May25'!$H$949</f>
        <v>31623.038547590902</v>
      </c>
      <c r="I719" s="7">
        <f>BASE!I727*'FM-029 DEP26May25'!$I$949</f>
        <v>24596.755565351552</v>
      </c>
      <c r="J719" s="7">
        <f>BASE!J727*'FM-029 DEP26May25'!$J$949</f>
        <v>17741.096849474914</v>
      </c>
      <c r="K719" s="7">
        <f>BASE!K727*'FM-029 DEP26May25'!$K$949</f>
        <v>0</v>
      </c>
      <c r="L719" s="7">
        <f>BASE!L727*'FM-029 DEP26May25'!$L$949</f>
        <v>0</v>
      </c>
      <c r="M719" s="36">
        <f>BASE!M727*$M$949</f>
        <v>0</v>
      </c>
      <c r="N719" s="1">
        <f t="shared" si="68"/>
        <v>4</v>
      </c>
      <c r="O719" s="8">
        <f t="shared" si="71"/>
        <v>28208</v>
      </c>
      <c r="P719" s="9">
        <f t="shared" si="69"/>
        <v>28208</v>
      </c>
      <c r="Q719" s="40">
        <f t="array" ref="Q719">IFERROR(_xlfn.STDEV.P(IF((F719:M719&lt;&gt;0)*(F719:M719&lt;&gt;""), F719:M719)), 0)</f>
        <v>7873.0216547284545</v>
      </c>
      <c r="R719" s="11">
        <f t="shared" si="66"/>
        <v>27.910598605815562</v>
      </c>
      <c r="S719" s="12">
        <f t="shared" si="70"/>
        <v>72.089401394184435</v>
      </c>
      <c r="T719" s="37" t="str">
        <f t="shared" si="67"/>
        <v>ALTO</v>
      </c>
    </row>
    <row r="720" spans="2:20" ht="18" hidden="1">
      <c r="B720" s="27">
        <v>711</v>
      </c>
      <c r="C720" s="31" t="s">
        <v>762</v>
      </c>
      <c r="D720" s="32" t="s">
        <v>38</v>
      </c>
      <c r="E720" s="32">
        <v>1</v>
      </c>
      <c r="F720" s="7">
        <f>BASE!F728</f>
        <v>0</v>
      </c>
      <c r="G720" s="7">
        <f>BASE!G728</f>
        <v>1402719</v>
      </c>
      <c r="H720" s="40">
        <f>BASE!H728*'FM-029 DEP26May25'!$H$949</f>
        <v>1139794.3752506431</v>
      </c>
      <c r="I720" s="7">
        <f>BASE!I728*'FM-029 DEP26May25'!$I$949</f>
        <v>884660.62816839316</v>
      </c>
      <c r="J720" s="7">
        <f>BASE!J728*'FM-029 DEP26May25'!$J$949</f>
        <v>591699.56467103492</v>
      </c>
      <c r="K720" s="7">
        <f>BASE!K728*'FM-029 DEP26May25'!$K$949</f>
        <v>0</v>
      </c>
      <c r="L720" s="7">
        <f>BASE!L728*'FM-029 DEP26May25'!$L$949</f>
        <v>0</v>
      </c>
      <c r="M720" s="36">
        <f>BASE!M728*$M$949</f>
        <v>0</v>
      </c>
      <c r="N720" s="1">
        <f t="shared" si="68"/>
        <v>4</v>
      </c>
      <c r="O720" s="8">
        <f t="shared" si="71"/>
        <v>1004718</v>
      </c>
      <c r="P720" s="9">
        <f t="shared" si="69"/>
        <v>1004718</v>
      </c>
      <c r="Q720" s="40">
        <f t="array" ref="Q720">IFERROR(_xlfn.STDEV.P(IF((F720:M720&lt;&gt;0)*(F720:M720&lt;&gt;""), F720:M720)), 0)</f>
        <v>300686.05870739085</v>
      </c>
      <c r="R720" s="11">
        <f t="shared" si="66"/>
        <v>29.927408358105545</v>
      </c>
      <c r="S720" s="12">
        <f t="shared" si="70"/>
        <v>70.072591641894462</v>
      </c>
      <c r="T720" s="37" t="str">
        <f t="shared" si="67"/>
        <v>ALTO</v>
      </c>
    </row>
    <row r="721" spans="2:20" ht="18" hidden="1">
      <c r="B721" s="27">
        <v>712</v>
      </c>
      <c r="C721" s="31" t="s">
        <v>763</v>
      </c>
      <c r="D721" s="32" t="s">
        <v>38</v>
      </c>
      <c r="E721" s="32">
        <v>1</v>
      </c>
      <c r="F721" s="7">
        <f>BASE!F729</f>
        <v>0</v>
      </c>
      <c r="G721" s="7">
        <f>BASE!G729</f>
        <v>737969</v>
      </c>
      <c r="H721" s="40">
        <f>BASE!H729*'FM-029 DEP26May25'!$H$949</f>
        <v>599675.25938149204</v>
      </c>
      <c r="I721" s="7">
        <f>BASE!I729*'FM-029 DEP26May25'!$I$949</f>
        <v>465483.49349790608</v>
      </c>
      <c r="J721" s="7">
        <f>BASE!J729*'FM-029 DEP26May25'!$J$949</f>
        <v>365066.47787451756</v>
      </c>
      <c r="K721" s="7">
        <f>BASE!K729*'FM-029 DEP26May25'!$K$949</f>
        <v>0</v>
      </c>
      <c r="L721" s="7">
        <f>BASE!L729*'FM-029 DEP26May25'!$L$949</f>
        <v>0</v>
      </c>
      <c r="M721" s="36">
        <f>BASE!M729*$M$949</f>
        <v>0</v>
      </c>
      <c r="N721" s="1">
        <f t="shared" si="68"/>
        <v>4</v>
      </c>
      <c r="O721" s="8">
        <f t="shared" si="71"/>
        <v>542049</v>
      </c>
      <c r="P721" s="9">
        <f t="shared" si="69"/>
        <v>542049</v>
      </c>
      <c r="Q721" s="40">
        <f t="array" ref="Q721">IFERROR(_xlfn.STDEV.P(IF((F721:M721&lt;&gt;0)*(F721:M721&lt;&gt;""), F721:M721)), 0)</f>
        <v>140437.28323823001</v>
      </c>
      <c r="R721" s="11">
        <f t="shared" si="66"/>
        <v>25.908595576826084</v>
      </c>
      <c r="S721" s="12">
        <f t="shared" si="70"/>
        <v>74.091404423173913</v>
      </c>
      <c r="T721" s="37" t="str">
        <f t="shared" si="67"/>
        <v>ALTO</v>
      </c>
    </row>
    <row r="722" spans="2:20" ht="18" hidden="1">
      <c r="B722" s="27">
        <v>713</v>
      </c>
      <c r="C722" s="33" t="s">
        <v>764</v>
      </c>
      <c r="D722" s="32" t="s">
        <v>38</v>
      </c>
      <c r="E722" s="32">
        <v>1</v>
      </c>
      <c r="F722" s="7">
        <f>BASE!F730</f>
        <v>0</v>
      </c>
      <c r="G722" s="7">
        <v>744026</v>
      </c>
      <c r="H722" s="40">
        <v>604594.17810707085</v>
      </c>
      <c r="I722" s="7">
        <v>469298.62023363449</v>
      </c>
      <c r="J722" s="7"/>
      <c r="K722" s="7">
        <f>BASE!K730*'FM-029 DEP26May25'!$K$949</f>
        <v>0</v>
      </c>
      <c r="L722" s="7">
        <f>BASE!L730*'FM-029 DEP26May25'!$L$949</f>
        <v>0</v>
      </c>
      <c r="M722" s="36">
        <f>BASE!M730*$M$949</f>
        <v>0</v>
      </c>
      <c r="N722" s="1">
        <f t="shared" si="68"/>
        <v>3</v>
      </c>
      <c r="O722" s="8">
        <f t="shared" si="71"/>
        <v>605973</v>
      </c>
      <c r="P722" s="9">
        <f t="shared" si="69"/>
        <v>605973</v>
      </c>
      <c r="Q722" s="40">
        <f t="array" ref="Q722">IFERROR(_xlfn.STDEV.P(IF((F722:M722&lt;&gt;0)*(F722:M722&lt;&gt;""), F722:M722)), 0)</f>
        <v>112161.22033828481</v>
      </c>
      <c r="R722" s="11">
        <f t="shared" si="66"/>
        <v>18.50927687178881</v>
      </c>
      <c r="S722" s="12">
        <f t="shared" si="70"/>
        <v>81.490723128211187</v>
      </c>
      <c r="T722" s="37" t="str">
        <f t="shared" si="67"/>
        <v>ALTO</v>
      </c>
    </row>
    <row r="723" spans="2:20" ht="18" hidden="1">
      <c r="B723" s="27">
        <v>714</v>
      </c>
      <c r="C723" s="31" t="s">
        <v>765</v>
      </c>
      <c r="D723" s="32" t="s">
        <v>38</v>
      </c>
      <c r="E723" s="32">
        <v>1</v>
      </c>
      <c r="F723" s="7">
        <f>BASE!F731</f>
        <v>0</v>
      </c>
      <c r="G723" s="7">
        <f>BASE!G731</f>
        <v>1349043</v>
      </c>
      <c r="H723" s="40">
        <f>BASE!H731*'FM-029 DEP26May25'!$H$949</f>
        <v>1096196.1769479245</v>
      </c>
      <c r="I723" s="7">
        <f>BASE!I731*'FM-029 DEP26May25'!$I$949</f>
        <v>850842.80581882293</v>
      </c>
      <c r="J723" s="7">
        <f>BASE!J731*'FM-029 DEP26May25'!$J$949</f>
        <v>591699.56467103492</v>
      </c>
      <c r="K723" s="7">
        <f>BASE!K731*'FM-029 DEP26May25'!$K$949</f>
        <v>0</v>
      </c>
      <c r="L723" s="7">
        <f>BASE!L731*'FM-029 DEP26May25'!$L$949</f>
        <v>0</v>
      </c>
      <c r="M723" s="36">
        <f>BASE!M731*$M$949</f>
        <v>0</v>
      </c>
      <c r="N723" s="1">
        <f t="shared" si="68"/>
        <v>4</v>
      </c>
      <c r="O723" s="8">
        <f t="shared" si="71"/>
        <v>971945</v>
      </c>
      <c r="P723" s="9">
        <f t="shared" si="69"/>
        <v>971945</v>
      </c>
      <c r="Q723" s="40">
        <f t="array" ref="Q723">IFERROR(_xlfn.STDEV.P(IF((F723:M723&lt;&gt;0)*(F723:M723&lt;&gt;""), F723:M723)), 0)</f>
        <v>281466.51181817125</v>
      </c>
      <c r="R723" s="11">
        <f t="shared" si="66"/>
        <v>28.959098695725711</v>
      </c>
      <c r="S723" s="12">
        <f t="shared" si="70"/>
        <v>71.040901304274286</v>
      </c>
      <c r="T723" s="37" t="str">
        <f t="shared" si="67"/>
        <v>ALTO</v>
      </c>
    </row>
    <row r="724" spans="2:20" ht="18" hidden="1">
      <c r="B724" s="27">
        <v>715</v>
      </c>
      <c r="C724" s="33" t="s">
        <v>766</v>
      </c>
      <c r="D724" s="32" t="s">
        <v>38</v>
      </c>
      <c r="E724" s="32">
        <v>1</v>
      </c>
      <c r="F724" s="7">
        <f>BASE!F732</f>
        <v>0</v>
      </c>
      <c r="G724" s="7">
        <f>BASE!G732</f>
        <v>640330</v>
      </c>
      <c r="H724" s="40">
        <f>BASE!H732*'FM-029 DEP26May25'!$H$949</f>
        <v>520312.40216324822</v>
      </c>
      <c r="I724" s="7">
        <f>BASE!I732*'FM-029 DEP26May25'!$I$949</f>
        <v>403851.43046065676</v>
      </c>
      <c r="J724" s="7">
        <f>BASE!J732*'FM-029 DEP26May25'!$J$949</f>
        <v>365082.40822188318</v>
      </c>
      <c r="K724" s="7">
        <f>BASE!K732*'FM-029 DEP26May25'!$K$949</f>
        <v>0</v>
      </c>
      <c r="L724" s="7">
        <f>BASE!L732*'FM-029 DEP26May25'!$L$949</f>
        <v>0</v>
      </c>
      <c r="M724" s="36">
        <f>BASE!M732*$M$949</f>
        <v>0</v>
      </c>
      <c r="N724" s="1">
        <f t="shared" si="68"/>
        <v>4</v>
      </c>
      <c r="O724" s="8">
        <f t="shared" si="71"/>
        <v>482394</v>
      </c>
      <c r="P724" s="9">
        <f t="shared" si="69"/>
        <v>482394</v>
      </c>
      <c r="Q724" s="40">
        <f t="array" ref="Q724">IFERROR(_xlfn.STDEV.P(IF((F724:M724&lt;&gt;0)*(F724:M724&lt;&gt;""), F724:M724)), 0)</f>
        <v>107601.73106641602</v>
      </c>
      <c r="R724" s="11">
        <f t="shared" si="66"/>
        <v>22.305777241511297</v>
      </c>
      <c r="S724" s="12">
        <f t="shared" si="70"/>
        <v>77.694222758488706</v>
      </c>
      <c r="T724" s="37" t="str">
        <f t="shared" si="67"/>
        <v>ALTO</v>
      </c>
    </row>
    <row r="725" spans="2:20" ht="18" hidden="1">
      <c r="B725" s="27">
        <v>716</v>
      </c>
      <c r="C725" s="33" t="s">
        <v>767</v>
      </c>
      <c r="D725" s="32" t="s">
        <v>38</v>
      </c>
      <c r="E725" s="32">
        <v>1</v>
      </c>
      <c r="F725" s="7">
        <f>BASE!F733</f>
        <v>0</v>
      </c>
      <c r="G725" s="7">
        <f>BASE!G733</f>
        <v>26087</v>
      </c>
      <c r="H725" s="40">
        <f>BASE!H733*'FM-029 DEP26May25'!$H$949</f>
        <v>21022.793511923795</v>
      </c>
      <c r="I725" s="7">
        <f>BASE!I733*'FM-029 DEP26May25'!$I$949</f>
        <v>16083.079127176547</v>
      </c>
      <c r="J725" s="7">
        <f>BASE!J733*'FM-029 DEP26May25'!$J$949</f>
        <v>18957.113365048022</v>
      </c>
      <c r="K725" s="7">
        <f>BASE!K733*'FM-029 DEP26May25'!$K$949</f>
        <v>0</v>
      </c>
      <c r="L725" s="7">
        <f>BASE!L733*'FM-029 DEP26May25'!$L$949</f>
        <v>0</v>
      </c>
      <c r="M725" s="36">
        <f>BASE!M733*$M$949</f>
        <v>0</v>
      </c>
      <c r="N725" s="1">
        <f t="shared" si="68"/>
        <v>4</v>
      </c>
      <c r="O725" s="8">
        <f t="shared" si="71"/>
        <v>20537</v>
      </c>
      <c r="P725" s="9">
        <f t="shared" si="69"/>
        <v>20537</v>
      </c>
      <c r="Q725" s="40">
        <f t="array" ref="Q725">IFERROR(_xlfn.STDEV.P(IF((F725:M725&lt;&gt;0)*(F725:M725&lt;&gt;""), F725:M725)), 0)</f>
        <v>3652.8053353158107</v>
      </c>
      <c r="R725" s="11">
        <f t="shared" si="66"/>
        <v>17.786460219680627</v>
      </c>
      <c r="S725" s="12">
        <f t="shared" si="70"/>
        <v>82.213539780319365</v>
      </c>
      <c r="T725" s="37" t="str">
        <f t="shared" si="67"/>
        <v>ALTO</v>
      </c>
    </row>
    <row r="726" spans="2:20" ht="18" hidden="1">
      <c r="B726" s="27">
        <v>717</v>
      </c>
      <c r="C726" s="33" t="s">
        <v>768</v>
      </c>
      <c r="D726" s="32" t="s">
        <v>38</v>
      </c>
      <c r="E726" s="32">
        <v>1</v>
      </c>
      <c r="F726" s="7">
        <f>BASE!F734</f>
        <v>0</v>
      </c>
      <c r="G726" s="7">
        <f>BASE!G734</f>
        <v>22743</v>
      </c>
      <c r="H726" s="40">
        <f>BASE!H734*'FM-029 DEP26May25'!$H$949</f>
        <v>18331.534447333659</v>
      </c>
      <c r="I726" s="7">
        <f>BASE!I734*'FM-029 DEP26May25'!$I$949</f>
        <v>14029.365219307911</v>
      </c>
      <c r="J726" s="7">
        <f>BASE!J734*'FM-029 DEP26May25'!$J$949</f>
        <v>17377.353917960689</v>
      </c>
      <c r="K726" s="7">
        <f>BASE!K734*'FM-029 DEP26May25'!$K$949</f>
        <v>0</v>
      </c>
      <c r="L726" s="7">
        <f>BASE!L734*'FM-029 DEP26May25'!$L$949</f>
        <v>0</v>
      </c>
      <c r="M726" s="36">
        <f>BASE!M734*$M$949</f>
        <v>0</v>
      </c>
      <c r="N726" s="1">
        <f t="shared" si="68"/>
        <v>4</v>
      </c>
      <c r="O726" s="8">
        <f t="shared" si="71"/>
        <v>18120</v>
      </c>
      <c r="P726" s="9">
        <f t="shared" si="69"/>
        <v>18120</v>
      </c>
      <c r="Q726" s="40">
        <f t="array" ref="Q726">IFERROR(_xlfn.STDEV.P(IF((F726:M726&lt;&gt;0)*(F726:M726&lt;&gt;""), F726:M726)), 0)</f>
        <v>3110.5341800772781</v>
      </c>
      <c r="R726" s="11">
        <f t="shared" si="66"/>
        <v>17.166303422060032</v>
      </c>
      <c r="S726" s="12">
        <f t="shared" si="70"/>
        <v>82.833696577939975</v>
      </c>
      <c r="T726" s="37" t="str">
        <f t="shared" si="67"/>
        <v>ALTO</v>
      </c>
    </row>
    <row r="727" spans="2:20" ht="18" hidden="1">
      <c r="B727" s="27">
        <v>718</v>
      </c>
      <c r="C727" s="31" t="s">
        <v>769</v>
      </c>
      <c r="D727" s="32" t="s">
        <v>38</v>
      </c>
      <c r="E727" s="32">
        <v>1</v>
      </c>
      <c r="F727" s="7">
        <f>BASE!F735</f>
        <v>0</v>
      </c>
      <c r="G727" s="7">
        <f>BASE!G735</f>
        <v>44760</v>
      </c>
      <c r="H727" s="40">
        <f>BASE!H735*'FM-029 DEP26May25'!$H$949</f>
        <v>36073.39427852325</v>
      </c>
      <c r="I727" s="7">
        <f>BASE!I735*'FM-029 DEP26May25'!$I$949</f>
        <v>27602.349570200571</v>
      </c>
      <c r="J727" s="7">
        <f>BASE!J735*'FM-029 DEP26May25'!$J$949</f>
        <v>22116.632259222693</v>
      </c>
      <c r="K727" s="7">
        <f>BASE!K735*'FM-029 DEP26May25'!$K$949</f>
        <v>0</v>
      </c>
      <c r="L727" s="7">
        <f>BASE!L735*'FM-029 DEP26May25'!$L$949</f>
        <v>0</v>
      </c>
      <c r="M727" s="36">
        <f>BASE!M735*$M$949</f>
        <v>0</v>
      </c>
      <c r="N727" s="1">
        <f t="shared" si="68"/>
        <v>4</v>
      </c>
      <c r="O727" s="8">
        <f t="shared" si="71"/>
        <v>32638</v>
      </c>
      <c r="P727" s="9">
        <f t="shared" si="69"/>
        <v>32638</v>
      </c>
      <c r="Q727" s="40">
        <f t="array" ref="Q727">IFERROR(_xlfn.STDEV.P(IF((F727:M727&lt;&gt;0)*(F727:M727&lt;&gt;""), F727:M727)), 0)</f>
        <v>8584.8962166317851</v>
      </c>
      <c r="R727" s="11">
        <f t="shared" si="66"/>
        <v>26.303377096120428</v>
      </c>
      <c r="S727" s="12">
        <f t="shared" si="70"/>
        <v>73.696622903879572</v>
      </c>
      <c r="T727" s="37" t="str">
        <f t="shared" si="67"/>
        <v>ALTO</v>
      </c>
    </row>
    <row r="728" spans="2:20" ht="18" hidden="1">
      <c r="B728" s="27">
        <v>719</v>
      </c>
      <c r="C728" s="31" t="s">
        <v>770</v>
      </c>
      <c r="D728" s="32" t="s">
        <v>38</v>
      </c>
      <c r="E728" s="32">
        <v>1</v>
      </c>
      <c r="F728" s="7">
        <f>BASE!F736</f>
        <v>0</v>
      </c>
      <c r="G728" s="7">
        <f>BASE!G736</f>
        <v>48010</v>
      </c>
      <c r="H728" s="40">
        <f>BASE!H736*'FM-029 DEP26May25'!$H$949</f>
        <v>38703.104814155595</v>
      </c>
      <c r="I728" s="7">
        <f>BASE!I736*'FM-029 DEP26May25'!$I$949</f>
        <v>29627.811329072072</v>
      </c>
      <c r="J728" s="7">
        <f>BASE!J736*'FM-029 DEP26May25'!$J$949</f>
        <v>21800.680369805224</v>
      </c>
      <c r="K728" s="7">
        <f>BASE!K736*'FM-029 DEP26May25'!$K$949</f>
        <v>0</v>
      </c>
      <c r="L728" s="7">
        <f>BASE!L736*'FM-029 DEP26May25'!$L$949</f>
        <v>0</v>
      </c>
      <c r="M728" s="36">
        <f>BASE!M736*$M$949</f>
        <v>0</v>
      </c>
      <c r="N728" s="1">
        <f t="shared" si="68"/>
        <v>4</v>
      </c>
      <c r="O728" s="8">
        <f t="shared" si="71"/>
        <v>34535</v>
      </c>
      <c r="P728" s="9">
        <f t="shared" si="69"/>
        <v>34535</v>
      </c>
      <c r="Q728" s="40">
        <f t="array" ref="Q728">IFERROR(_xlfn.STDEV.P(IF((F728:M728&lt;&gt;0)*(F728:M728&lt;&gt;""), F728:M728)), 0)</f>
        <v>9813.1559551530318</v>
      </c>
      <c r="R728" s="11">
        <f t="shared" si="66"/>
        <v>28.415103388310502</v>
      </c>
      <c r="S728" s="12">
        <f t="shared" si="70"/>
        <v>71.584896611689501</v>
      </c>
      <c r="T728" s="37" t="str">
        <f t="shared" si="67"/>
        <v>ALTO</v>
      </c>
    </row>
    <row r="729" spans="2:20" ht="18" hidden="1">
      <c r="B729" s="27">
        <v>720</v>
      </c>
      <c r="C729" s="31" t="s">
        <v>771</v>
      </c>
      <c r="D729" s="32" t="s">
        <v>38</v>
      </c>
      <c r="E729" s="32">
        <v>1</v>
      </c>
      <c r="F729" s="7">
        <f>BASE!F737</f>
        <v>0</v>
      </c>
      <c r="G729" s="7">
        <f>BASE!G737</f>
        <v>36492.120000000003</v>
      </c>
      <c r="H729" s="40">
        <f>BASE!H737*'FM-029 DEP26May25'!$H$949</f>
        <v>34745.137314885622</v>
      </c>
      <c r="I729" s="7">
        <f>BASE!I737*'FM-029 DEP26May25'!$I$949</f>
        <v>0</v>
      </c>
      <c r="J729" s="7">
        <f>BASE!J737*'FM-029 DEP26May25'!$J$949</f>
        <v>17219.377973251954</v>
      </c>
      <c r="K729" s="7">
        <f>BASE!K737*'FM-029 DEP26May25'!$K$949</f>
        <v>0</v>
      </c>
      <c r="L729" s="7">
        <f>BASE!L737*'FM-029 DEP26May25'!$L$949</f>
        <v>0</v>
      </c>
      <c r="M729" s="36">
        <f>BASE!M737*$M$949</f>
        <v>0</v>
      </c>
      <c r="N729" s="1">
        <f t="shared" si="68"/>
        <v>3</v>
      </c>
      <c r="O729" s="8">
        <f t="shared" si="71"/>
        <v>29486</v>
      </c>
      <c r="P729" s="9">
        <f t="shared" si="69"/>
        <v>29486</v>
      </c>
      <c r="Q729" s="40">
        <f t="array" ref="Q729">IFERROR(_xlfn.STDEV.P(IF((F729:M729&lt;&gt;0)*(F729:M729&lt;&gt;""), F729:M729)), 0)</f>
        <v>8702.7631259179434</v>
      </c>
      <c r="R729" s="11">
        <f t="shared" si="66"/>
        <v>29.514899022986992</v>
      </c>
      <c r="S729" s="12">
        <f t="shared" si="70"/>
        <v>70.485100977013005</v>
      </c>
      <c r="T729" s="37" t="str">
        <f t="shared" si="67"/>
        <v>ALTO</v>
      </c>
    </row>
    <row r="730" spans="2:20" ht="18" hidden="1">
      <c r="B730" s="27">
        <v>721</v>
      </c>
      <c r="C730" s="33" t="s">
        <v>772</v>
      </c>
      <c r="D730" s="32" t="s">
        <v>38</v>
      </c>
      <c r="E730" s="32">
        <v>1</v>
      </c>
      <c r="F730" s="7">
        <f>BASE!F738</f>
        <v>0</v>
      </c>
      <c r="G730" s="7">
        <f>BASE!G738</f>
        <v>5838752</v>
      </c>
      <c r="H730" s="40">
        <f>BASE!H738*'FM-029 DEP26May25'!$H$949</f>
        <v>4744329.3741625519</v>
      </c>
      <c r="I730" s="7">
        <f>BASE!I738*'FM-029 DEP26May25'!$I$949</f>
        <v>3682332.9424729994</v>
      </c>
      <c r="J730" s="7"/>
      <c r="K730" s="7">
        <f>BASE!K738*'FM-029 DEP26May25'!$K$949</f>
        <v>0</v>
      </c>
      <c r="L730" s="7">
        <f>BASE!L738*'FM-029 DEP26May25'!$L$949</f>
        <v>0</v>
      </c>
      <c r="M730" s="36">
        <f>BASE!M738*$M$949</f>
        <v>0</v>
      </c>
      <c r="N730" s="1">
        <f t="shared" si="68"/>
        <v>3</v>
      </c>
      <c r="O730" s="8">
        <f t="shared" si="71"/>
        <v>4755138</v>
      </c>
      <c r="P730" s="9">
        <f t="shared" si="69"/>
        <v>4755138</v>
      </c>
      <c r="Q730" s="40">
        <f t="array" ref="Q730">IFERROR(_xlfn.STDEV.P(IF((F730:M730&lt;&gt;0)*(F730:M730&lt;&gt;""), F730:M730)), 0)</f>
        <v>880387.56973732484</v>
      </c>
      <c r="R730" s="11">
        <f t="shared" ref="R730:R793" si="72">IFERROR(Q730/O730*100,0)</f>
        <v>18.514448365900734</v>
      </c>
      <c r="S730" s="12">
        <f t="shared" si="70"/>
        <v>81.485551634099266</v>
      </c>
      <c r="T730" s="37" t="str">
        <f t="shared" si="67"/>
        <v>ALTO</v>
      </c>
    </row>
    <row r="731" spans="2:20" ht="18" hidden="1">
      <c r="B731" s="27">
        <v>722</v>
      </c>
      <c r="C731" s="31" t="s">
        <v>773</v>
      </c>
      <c r="D731" s="32" t="s">
        <v>38</v>
      </c>
      <c r="E731" s="32">
        <v>1</v>
      </c>
      <c r="F731" s="7">
        <f>BASE!F739</f>
        <v>0</v>
      </c>
      <c r="G731" s="7">
        <f>BASE!G739</f>
        <v>1301247</v>
      </c>
      <c r="H731" s="40">
        <f>BASE!H739*'FM-029 DEP26May25'!$H$949</f>
        <v>976757.28563248261</v>
      </c>
      <c r="I731" s="7">
        <f>BASE!I739*'FM-029 DEP26May25'!$I$949</f>
        <v>650352.51708177198</v>
      </c>
      <c r="J731" s="7">
        <f>BASE!J739*'FM-029 DEP26May25'!$J$949</f>
        <v>0</v>
      </c>
      <c r="K731" s="7">
        <f>BASE!K739*'FM-029 DEP26May25'!$K$949</f>
        <v>0</v>
      </c>
      <c r="L731" s="7">
        <f>BASE!L739*'FM-029 DEP26May25'!$L$949</f>
        <v>0</v>
      </c>
      <c r="M731" s="36">
        <f>BASE!M739*$M$949</f>
        <v>0</v>
      </c>
      <c r="N731" s="1">
        <f t="shared" si="68"/>
        <v>3</v>
      </c>
      <c r="O731" s="8">
        <f t="shared" si="71"/>
        <v>976119</v>
      </c>
      <c r="P731" s="9">
        <f t="shared" si="69"/>
        <v>976119</v>
      </c>
      <c r="Q731" s="40">
        <f t="array" ref="Q731">IFERROR(_xlfn.STDEV.P(IF((F731:M731&lt;&gt;0)*(F731:M731&lt;&gt;""), F731:M731)), 0)</f>
        <v>265726.94329922437</v>
      </c>
      <c r="R731" s="11">
        <f t="shared" si="72"/>
        <v>27.222802066062062</v>
      </c>
      <c r="S731" s="12">
        <f t="shared" si="70"/>
        <v>72.777197933937941</v>
      </c>
      <c r="T731" s="37" t="str">
        <f t="shared" si="67"/>
        <v>ALTO</v>
      </c>
    </row>
    <row r="732" spans="2:20" ht="18" hidden="1">
      <c r="B732" s="27">
        <v>723</v>
      </c>
      <c r="C732" s="31" t="s">
        <v>774</v>
      </c>
      <c r="D732" s="32" t="s">
        <v>38</v>
      </c>
      <c r="E732" s="32">
        <v>1</v>
      </c>
      <c r="F732" s="7">
        <f>BASE!F740</f>
        <v>0</v>
      </c>
      <c r="G732" s="7">
        <f>BASE!G740</f>
        <v>649773</v>
      </c>
      <c r="H732" s="40">
        <f>BASE!H740*'FM-029 DEP26May25'!$H$949</f>
        <v>523198.23399680172</v>
      </c>
      <c r="I732" s="7">
        <f>BASE!I740*'FM-029 DEP26May25'!$I$949</f>
        <v>399690.75821027107</v>
      </c>
      <c r="J732" s="7">
        <f>BASE!J740*'FM-029 DEP26May25'!$J$949</f>
        <v>320691.16775872908</v>
      </c>
      <c r="K732" s="7">
        <f>BASE!K740*'FM-029 DEP26May25'!$K$949</f>
        <v>0</v>
      </c>
      <c r="L732" s="7">
        <f>BASE!L740*'FM-029 DEP26May25'!$L$949</f>
        <v>0</v>
      </c>
      <c r="M732" s="36">
        <f>BASE!M740*$M$949</f>
        <v>0</v>
      </c>
      <c r="N732" s="1">
        <f t="shared" si="68"/>
        <v>4</v>
      </c>
      <c r="O732" s="8">
        <f t="shared" si="71"/>
        <v>473338</v>
      </c>
      <c r="P732" s="9">
        <f t="shared" si="69"/>
        <v>473338</v>
      </c>
      <c r="Q732" s="40">
        <f t="array" ref="Q732">IFERROR(_xlfn.STDEV.P(IF((F732:M732&lt;&gt;0)*(F732:M732&lt;&gt;""), F732:M732)), 0)</f>
        <v>124840.22165893573</v>
      </c>
      <c r="R732" s="11">
        <f t="shared" si="72"/>
        <v>26.3744346870388</v>
      </c>
      <c r="S732" s="12">
        <f t="shared" si="70"/>
        <v>73.6255653129612</v>
      </c>
      <c r="T732" s="37" t="str">
        <f t="shared" si="67"/>
        <v>ALTO</v>
      </c>
    </row>
    <row r="733" spans="2:20" ht="18" hidden="1">
      <c r="B733" s="27">
        <v>724</v>
      </c>
      <c r="C733" s="33" t="s">
        <v>775</v>
      </c>
      <c r="D733" s="32" t="s">
        <v>88</v>
      </c>
      <c r="E733" s="32">
        <v>1</v>
      </c>
      <c r="F733" s="7">
        <f>BASE!F741</f>
        <v>0</v>
      </c>
      <c r="G733" s="7">
        <f>BASE!G741</f>
        <v>10005</v>
      </c>
      <c r="H733" s="40">
        <f>BASE!H741*'FM-029 DEP26May25'!$H$949</f>
        <v>8099.5878672043373</v>
      </c>
      <c r="I733" s="7">
        <f>BASE!I741*'FM-029 DEP26May25'!$I$949</f>
        <v>6246.9847917125844</v>
      </c>
      <c r="J733" s="7"/>
      <c r="K733" s="7">
        <f>BASE!K741*'FM-029 DEP26May25'!$K$949</f>
        <v>0</v>
      </c>
      <c r="L733" s="7"/>
      <c r="M733" s="36">
        <f>BASE!M741*$M$949</f>
        <v>0</v>
      </c>
      <c r="N733" s="1">
        <f t="shared" si="68"/>
        <v>3</v>
      </c>
      <c r="O733" s="8">
        <f t="shared" si="71"/>
        <v>8117</v>
      </c>
      <c r="P733" s="9">
        <f t="shared" si="69"/>
        <v>8117</v>
      </c>
      <c r="Q733" s="40">
        <f t="array" ref="Q733">IFERROR(_xlfn.STDEV.P(IF((F733:M733&lt;&gt;0)*(F733:M733&lt;&gt;""), F733:M733)), 0)</f>
        <v>1534.2537765183038</v>
      </c>
      <c r="R733" s="11">
        <f t="shared" si="72"/>
        <v>18.901734341730979</v>
      </c>
      <c r="S733" s="12">
        <f t="shared" si="70"/>
        <v>81.098265658269014</v>
      </c>
      <c r="T733" s="37" t="str">
        <f t="shared" si="67"/>
        <v>ALTO</v>
      </c>
    </row>
    <row r="734" spans="2:20" ht="18" hidden="1">
      <c r="B734" s="27">
        <v>725</v>
      </c>
      <c r="C734" s="31" t="s">
        <v>776</v>
      </c>
      <c r="D734" s="32" t="s">
        <v>38</v>
      </c>
      <c r="E734" s="32">
        <v>1</v>
      </c>
      <c r="F734" s="7">
        <f>BASE!F742</f>
        <v>0</v>
      </c>
      <c r="G734" s="7">
        <f>BASE!G742</f>
        <v>31695</v>
      </c>
      <c r="H734" s="40">
        <f>BASE!H742*'FM-029 DEP26May25'!$H$949</f>
        <v>25533.705053604946</v>
      </c>
      <c r="I734" s="7">
        <f>BASE!I742*'FM-029 DEP26May25'!$I$949</f>
        <v>19523.321578135328</v>
      </c>
      <c r="J734" s="7">
        <f>BASE!J742*'FM-029 DEP26May25'!$J$949</f>
        <v>15639.618526164619</v>
      </c>
      <c r="K734" s="7">
        <f>BASE!K742*'FM-029 DEP26May25'!$K$949</f>
        <v>0</v>
      </c>
      <c r="L734" s="7">
        <f>BASE!L742*'FM-029 DEP26May25'!$L$949</f>
        <v>0</v>
      </c>
      <c r="M734" s="36">
        <f>BASE!M742*$M$949</f>
        <v>0</v>
      </c>
      <c r="N734" s="1">
        <f t="shared" si="68"/>
        <v>4</v>
      </c>
      <c r="O734" s="8">
        <f t="shared" si="71"/>
        <v>23098</v>
      </c>
      <c r="P734" s="9">
        <f t="shared" si="69"/>
        <v>23098</v>
      </c>
      <c r="Q734" s="40">
        <f t="array" ref="Q734">IFERROR(_xlfn.STDEV.P(IF((F734:M734&lt;&gt;0)*(F734:M734&lt;&gt;""), F734:M734)), 0)</f>
        <v>6087.8331142056204</v>
      </c>
      <c r="R734" s="11">
        <f t="shared" si="72"/>
        <v>26.356537856981642</v>
      </c>
      <c r="S734" s="12">
        <f t="shared" si="70"/>
        <v>73.643462143018354</v>
      </c>
      <c r="T734" s="37" t="str">
        <f t="shared" si="67"/>
        <v>ALTO</v>
      </c>
    </row>
    <row r="735" spans="2:20" ht="18" hidden="1">
      <c r="B735" s="27">
        <v>726</v>
      </c>
      <c r="C735" s="31" t="s">
        <v>777</v>
      </c>
      <c r="D735" s="32" t="s">
        <v>38</v>
      </c>
      <c r="E735" s="32">
        <v>1</v>
      </c>
      <c r="F735" s="7">
        <f>BASE!F743</f>
        <v>0</v>
      </c>
      <c r="G735" s="7"/>
      <c r="H735" s="40">
        <f>BASE!H743*'FM-029 DEP26May25'!$H$949</f>
        <v>3387.1545290968502</v>
      </c>
      <c r="I735" s="7">
        <f>BASE!I743*'FM-029 DEP26May25'!$I$949</f>
        <v>2381.8734846815073</v>
      </c>
      <c r="J735" s="7">
        <f>BASE!J743*'FM-029 DEP26May25'!$J$949</f>
        <v>1627.5504891840949</v>
      </c>
      <c r="K735" s="7">
        <f>BASE!K743*'FM-029 DEP26May25'!$K$949</f>
        <v>0</v>
      </c>
      <c r="L735" s="7">
        <f>BASE!L743*'FM-029 DEP26May25'!$L$949</f>
        <v>0</v>
      </c>
      <c r="M735" s="36">
        <f>BASE!M743*$M$949</f>
        <v>0</v>
      </c>
      <c r="N735" s="1">
        <f t="shared" si="68"/>
        <v>3</v>
      </c>
      <c r="O735" s="8">
        <f t="shared" si="71"/>
        <v>2466</v>
      </c>
      <c r="P735" s="9">
        <f t="shared" si="69"/>
        <v>2466</v>
      </c>
      <c r="Q735" s="40">
        <f t="array" ref="Q735">IFERROR(_xlfn.STDEV.P(IF((F735:M735&lt;&gt;0)*(F735:M735&lt;&gt;""), F735:M735)), 0)</f>
        <v>720.78657166816208</v>
      </c>
      <c r="R735" s="11">
        <f t="shared" si="72"/>
        <v>29.228976953291248</v>
      </c>
      <c r="S735" s="12">
        <f t="shared" si="70"/>
        <v>70.771023046708748</v>
      </c>
      <c r="T735" s="37" t="str">
        <f t="shared" si="67"/>
        <v>ALTO</v>
      </c>
    </row>
    <row r="736" spans="2:20" ht="18" hidden="1">
      <c r="B736" s="27">
        <v>727</v>
      </c>
      <c r="C736" s="33" t="s">
        <v>778</v>
      </c>
      <c r="D736" s="32" t="s">
        <v>88</v>
      </c>
      <c r="E736" s="32">
        <v>1</v>
      </c>
      <c r="F736" s="7">
        <f>BASE!F744</f>
        <v>0</v>
      </c>
      <c r="G736" s="7">
        <f>BASE!G744</f>
        <v>15218</v>
      </c>
      <c r="H736" s="40">
        <f>BASE!H744*'FM-029 DEP26May25'!$H$949</f>
        <v>12274.960654244593</v>
      </c>
      <c r="I736" s="7">
        <f>BASE!I744*'FM-029 DEP26May25'!$I$949</f>
        <v>9405.7923738152949</v>
      </c>
      <c r="J736" s="7"/>
      <c r="K736" s="7">
        <f>BASE!K744*'FM-029 DEP26May25'!$K$949</f>
        <v>0</v>
      </c>
      <c r="L736" s="7"/>
      <c r="M736" s="36">
        <f>BASE!M744*$M$949</f>
        <v>0</v>
      </c>
      <c r="N736" s="1">
        <f t="shared" si="68"/>
        <v>3</v>
      </c>
      <c r="O736" s="8">
        <f t="shared" si="71"/>
        <v>12300</v>
      </c>
      <c r="P736" s="9">
        <f t="shared" si="69"/>
        <v>12300</v>
      </c>
      <c r="Q736" s="40">
        <f t="array" ref="Q736">IFERROR(_xlfn.STDEV.P(IF((F736:M736&lt;&gt;0)*(F736:M736&lt;&gt;""), F736:M736)), 0)</f>
        <v>2372.8877086782204</v>
      </c>
      <c r="R736" s="11">
        <f t="shared" si="72"/>
        <v>19.291769989253822</v>
      </c>
      <c r="S736" s="12">
        <f t="shared" si="70"/>
        <v>80.708230010746178</v>
      </c>
      <c r="T736" s="37" t="str">
        <f t="shared" si="67"/>
        <v>ALTO</v>
      </c>
    </row>
    <row r="737" spans="2:20" ht="18" hidden="1">
      <c r="B737" s="27">
        <v>728</v>
      </c>
      <c r="C737" s="33" t="s">
        <v>779</v>
      </c>
      <c r="D737" s="32" t="s">
        <v>88</v>
      </c>
      <c r="E737" s="32">
        <v>1</v>
      </c>
      <c r="F737" s="7">
        <f>BASE!F745</f>
        <v>0</v>
      </c>
      <c r="G737" s="7">
        <f>BASE!G745</f>
        <v>19023</v>
      </c>
      <c r="H737" s="40">
        <f>BASE!H745*'FM-029 DEP26May25'!$H$949</f>
        <v>15327.569146909544</v>
      </c>
      <c r="I737" s="7">
        <f>BASE!I745*'FM-029 DEP26May25'!$I$949</f>
        <v>11723.555212695614</v>
      </c>
      <c r="J737" s="7">
        <f>BASE!J745*'FM-029 DEP26May25'!$J$949</f>
        <v>11038.403195404364</v>
      </c>
      <c r="K737" s="7">
        <f>BASE!K745*'FM-029 DEP26May25'!$K$949</f>
        <v>0</v>
      </c>
      <c r="L737" s="7">
        <f>BASE!L745*'FM-029 DEP26May25'!$L$949</f>
        <v>0</v>
      </c>
      <c r="M737" s="36">
        <f>BASE!M745*$M$949</f>
        <v>0</v>
      </c>
      <c r="N737" s="1">
        <f t="shared" si="68"/>
        <v>4</v>
      </c>
      <c r="O737" s="8">
        <f t="shared" si="71"/>
        <v>14278</v>
      </c>
      <c r="P737" s="9">
        <f t="shared" si="69"/>
        <v>14278</v>
      </c>
      <c r="Q737" s="40">
        <f t="array" ref="Q737">IFERROR(_xlfn.STDEV.P(IF((F737:M737&lt;&gt;0)*(F737:M737&lt;&gt;""), F737:M737)), 0)</f>
        <v>3187.3498377295564</v>
      </c>
      <c r="R737" s="11">
        <f t="shared" si="72"/>
        <v>22.323503556027148</v>
      </c>
      <c r="S737" s="12">
        <f t="shared" si="70"/>
        <v>77.676496443972852</v>
      </c>
      <c r="T737" s="37" t="str">
        <f t="shared" si="67"/>
        <v>ALTO</v>
      </c>
    </row>
    <row r="738" spans="2:20" ht="18" hidden="1">
      <c r="B738" s="27">
        <v>729</v>
      </c>
      <c r="C738" s="31" t="s">
        <v>780</v>
      </c>
      <c r="D738" s="32" t="s">
        <v>38</v>
      </c>
      <c r="E738" s="32">
        <v>1</v>
      </c>
      <c r="F738" s="7">
        <f>BASE!F746</f>
        <v>0</v>
      </c>
      <c r="G738" s="7">
        <f>BASE!G746</f>
        <v>3472</v>
      </c>
      <c r="H738" s="40">
        <f>BASE!H746*'FM-029 DEP26May25'!$H$949</f>
        <v>2862.0065965375788</v>
      </c>
      <c r="I738" s="7">
        <f>BASE!I746*'FM-029 DEP26May25'!$I$949</f>
        <v>2275.3846153846152</v>
      </c>
      <c r="J738" s="7">
        <f>BASE!J746*'FM-029 DEP26May25'!$J$949</f>
        <v>1579.7594470873353</v>
      </c>
      <c r="K738" s="7">
        <f>BASE!K746*'FM-029 DEP26May25'!$K$949</f>
        <v>0</v>
      </c>
      <c r="L738" s="7">
        <f>BASE!L746*'FM-029 DEP26May25'!$L$949</f>
        <v>0</v>
      </c>
      <c r="M738" s="36">
        <f>BASE!M746*$M$949</f>
        <v>0</v>
      </c>
      <c r="N738" s="1">
        <f t="shared" si="68"/>
        <v>4</v>
      </c>
      <c r="O738" s="8">
        <f t="shared" si="71"/>
        <v>2547</v>
      </c>
      <c r="P738" s="9">
        <f t="shared" si="69"/>
        <v>2547</v>
      </c>
      <c r="Q738" s="40">
        <f t="array" ref="Q738">IFERROR(_xlfn.STDEV.P(IF((F738:M738&lt;&gt;0)*(F738:M738&lt;&gt;""), F738:M738)), 0)</f>
        <v>700.74657138239183</v>
      </c>
      <c r="R738" s="11">
        <f t="shared" si="72"/>
        <v>27.51262549597141</v>
      </c>
      <c r="S738" s="12">
        <f t="shared" si="70"/>
        <v>72.487374504028594</v>
      </c>
      <c r="T738" s="37" t="str">
        <f t="shared" si="67"/>
        <v>ALTO</v>
      </c>
    </row>
    <row r="739" spans="2:20" ht="18" hidden="1">
      <c r="B739" s="27">
        <v>730</v>
      </c>
      <c r="C739" s="31" t="s">
        <v>781</v>
      </c>
      <c r="D739" s="32" t="s">
        <v>38</v>
      </c>
      <c r="E739" s="32">
        <v>1</v>
      </c>
      <c r="F739" s="7">
        <f>BASE!F747</f>
        <v>0</v>
      </c>
      <c r="G739" s="7">
        <f>BASE!G747</f>
        <v>7998</v>
      </c>
      <c r="H739" s="40">
        <f>BASE!H747*'FM-029 DEP26May25'!$H$949</f>
        <v>6549.954742960439</v>
      </c>
      <c r="I739" s="7">
        <f>BASE!I747*'FM-029 DEP26May25'!$I$949</f>
        <v>5152.7573286312536</v>
      </c>
      <c r="J739" s="7">
        <f>BASE!J747*'FM-029 DEP26May25'!$J$949</f>
        <v>3475.4707835921376</v>
      </c>
      <c r="K739" s="7">
        <f>BASE!K747*'FM-029 DEP26May25'!$K$949</f>
        <v>0</v>
      </c>
      <c r="L739" s="7">
        <f>BASE!L747*'FM-029 DEP26May25'!$L$949</f>
        <v>0</v>
      </c>
      <c r="M739" s="36">
        <f>BASE!M747*$M$949</f>
        <v>0</v>
      </c>
      <c r="N739" s="1">
        <f t="shared" si="68"/>
        <v>4</v>
      </c>
      <c r="O739" s="8">
        <f t="shared" si="71"/>
        <v>5794</v>
      </c>
      <c r="P739" s="9">
        <f t="shared" si="69"/>
        <v>5794</v>
      </c>
      <c r="Q739" s="40">
        <f t="array" ref="Q739">IFERROR(_xlfn.STDEV.P(IF((F739:M739&lt;&gt;0)*(F739:M739&lt;&gt;""), F739:M739)), 0)</f>
        <v>1674.5039157886697</v>
      </c>
      <c r="R739" s="11">
        <f t="shared" si="72"/>
        <v>28.900654397457192</v>
      </c>
      <c r="S739" s="12">
        <f t="shared" si="70"/>
        <v>71.099345602542812</v>
      </c>
      <c r="T739" s="37" t="str">
        <f t="shared" ref="T739:T802" si="73">IF(S739&gt;70,"ALTO","BAJO")</f>
        <v>ALTO</v>
      </c>
    </row>
    <row r="740" spans="2:20" ht="18" hidden="1">
      <c r="B740" s="27">
        <v>731</v>
      </c>
      <c r="C740" s="33" t="s">
        <v>782</v>
      </c>
      <c r="D740" s="32" t="s">
        <v>38</v>
      </c>
      <c r="E740" s="32">
        <v>1</v>
      </c>
      <c r="F740" s="7">
        <f>BASE!F748</f>
        <v>0</v>
      </c>
      <c r="G740" s="7">
        <f>BASE!G748</f>
        <v>273306</v>
      </c>
      <c r="H740" s="40">
        <f>BASE!H748*'FM-029 DEP26May25'!$H$949</f>
        <v>222107.79392630185</v>
      </c>
      <c r="I740" s="7">
        <f>BASE!I748*'FM-029 DEP26May25'!$I$949</f>
        <v>172431.55829843506</v>
      </c>
      <c r="J740" s="7">
        <f>BASE!J748*'FM-029 DEP26May25'!$J$949</f>
        <v>157782.12548245222</v>
      </c>
      <c r="K740" s="7">
        <f>BASE!K748*'FM-029 DEP26May25'!$K$949</f>
        <v>0</v>
      </c>
      <c r="L740" s="7">
        <f>BASE!L748*'FM-029 DEP26May25'!$L$949</f>
        <v>0</v>
      </c>
      <c r="M740" s="36">
        <f>BASE!M748*$M$949</f>
        <v>0</v>
      </c>
      <c r="N740" s="1">
        <f t="shared" si="68"/>
        <v>4</v>
      </c>
      <c r="O740" s="8">
        <f t="shared" si="71"/>
        <v>206407</v>
      </c>
      <c r="P740" s="9">
        <f t="shared" si="69"/>
        <v>206407</v>
      </c>
      <c r="Q740" s="40">
        <f t="array" ref="Q740">IFERROR(_xlfn.STDEV.P(IF((F740:M740&lt;&gt;0)*(F740:M740&lt;&gt;""), F740:M740)), 0)</f>
        <v>45389.151213455341</v>
      </c>
      <c r="R740" s="11">
        <f t="shared" si="72"/>
        <v>21.990122046953513</v>
      </c>
      <c r="S740" s="12">
        <f t="shared" si="70"/>
        <v>78.009877953046484</v>
      </c>
      <c r="T740" s="37" t="str">
        <f t="shared" si="73"/>
        <v>ALTO</v>
      </c>
    </row>
    <row r="741" spans="2:20" ht="18" hidden="1">
      <c r="B741" s="27">
        <v>732</v>
      </c>
      <c r="C741" s="33" t="s">
        <v>783</v>
      </c>
      <c r="D741" s="32" t="s">
        <v>38</v>
      </c>
      <c r="E741" s="32">
        <v>1</v>
      </c>
      <c r="F741" s="7">
        <f>BASE!F749</f>
        <v>0</v>
      </c>
      <c r="G741" s="7">
        <v>42513</v>
      </c>
      <c r="H741" s="40">
        <f>BASE!H749*'FM-029 DEP26May25'!$H$949</f>
        <v>34588.28783786414</v>
      </c>
      <c r="I741" s="7">
        <f>BASE!I749*'FM-029 DEP26May25'!$I$949</f>
        <v>26903.652193079124</v>
      </c>
      <c r="J741" s="7"/>
      <c r="K741" s="7">
        <f>BASE!K749*'FM-029 DEP26May25'!$K$949</f>
        <v>0</v>
      </c>
      <c r="L741" s="7">
        <f>BASE!L749*'FM-029 DEP26May25'!$L$949</f>
        <v>0</v>
      </c>
      <c r="M741" s="36">
        <f>BASE!M749*$M$949</f>
        <v>0</v>
      </c>
      <c r="N741" s="1">
        <f t="shared" si="68"/>
        <v>3</v>
      </c>
      <c r="O741" s="8">
        <f t="shared" si="71"/>
        <v>34668</v>
      </c>
      <c r="P741" s="9">
        <f t="shared" si="69"/>
        <v>34668</v>
      </c>
      <c r="Q741" s="40">
        <f t="array" ref="Q741">IFERROR(_xlfn.STDEV.P(IF((F741:M741&lt;&gt;0)*(F741:M741&lt;&gt;""), F741:M741)), 0)</f>
        <v>6372.7407918696108</v>
      </c>
      <c r="R741" s="11">
        <f t="shared" si="72"/>
        <v>18.382199122734541</v>
      </c>
      <c r="S741" s="12">
        <f t="shared" si="70"/>
        <v>81.617800877265466</v>
      </c>
      <c r="T741" s="37" t="str">
        <f t="shared" si="73"/>
        <v>ALTO</v>
      </c>
    </row>
    <row r="742" spans="2:20" ht="18" hidden="1">
      <c r="B742" s="27">
        <v>733</v>
      </c>
      <c r="C742" s="31" t="s">
        <v>785</v>
      </c>
      <c r="D742" s="32" t="s">
        <v>38</v>
      </c>
      <c r="E742" s="32">
        <v>1</v>
      </c>
      <c r="F742" s="7">
        <f>BASE!F751</f>
        <v>0</v>
      </c>
      <c r="G742" s="7">
        <f>BASE!G751</f>
        <v>48812</v>
      </c>
      <c r="H742" s="40">
        <f>BASE!H751*'FM-029 DEP26May25'!$H$949</f>
        <v>44897.6664382952</v>
      </c>
      <c r="I742" s="7">
        <f>BASE!I751*'FM-029 DEP26May25'!$I$949</f>
        <v>41847.952391448089</v>
      </c>
      <c r="J742" s="7">
        <f>BASE!J751*'FM-029 DEP26May25'!$J$949</f>
        <v>22180.353648685039</v>
      </c>
      <c r="K742" s="7">
        <f>BASE!K751*'FM-029 DEP26May25'!$K$949</f>
        <v>0</v>
      </c>
      <c r="L742" s="7">
        <f>BASE!L751*'FM-029 DEP26May25'!$L$949</f>
        <v>0</v>
      </c>
      <c r="M742" s="36">
        <f>BASE!M751*$M$949</f>
        <v>0</v>
      </c>
      <c r="N742" s="1">
        <f t="shared" si="68"/>
        <v>4</v>
      </c>
      <c r="O742" s="8">
        <f t="shared" si="71"/>
        <v>39434</v>
      </c>
      <c r="P742" s="9">
        <f t="shared" si="69"/>
        <v>39434</v>
      </c>
      <c r="Q742" s="40">
        <f t="array" ref="Q742">IFERROR(_xlfn.STDEV.P(IF((F742:M742&lt;&gt;0)*(F742:M742&lt;&gt;""), F742:M742)), 0)</f>
        <v>10262.967559881346</v>
      </c>
      <c r="R742" s="11">
        <f t="shared" si="72"/>
        <v>26.025682304309345</v>
      </c>
      <c r="S742" s="12">
        <f t="shared" si="70"/>
        <v>73.974317695690658</v>
      </c>
      <c r="T742" s="37" t="str">
        <f t="shared" si="73"/>
        <v>ALTO</v>
      </c>
    </row>
    <row r="743" spans="2:20" ht="18" hidden="1">
      <c r="B743" s="27">
        <v>734</v>
      </c>
      <c r="C743" s="33" t="s">
        <v>786</v>
      </c>
      <c r="D743" s="32" t="s">
        <v>38</v>
      </c>
      <c r="E743" s="32">
        <v>1</v>
      </c>
      <c r="F743" s="7">
        <f>BASE!F752</f>
        <v>0</v>
      </c>
      <c r="G743" s="7"/>
      <c r="H743" s="40">
        <f>BASE!H752*'FM-029 DEP26May25'!$H$949</f>
        <v>21028.749821177778</v>
      </c>
      <c r="I743" s="7">
        <f>BASE!I752*'FM-029 DEP26May25'!$I$949</f>
        <v>17278.362353978398</v>
      </c>
      <c r="J743" s="7">
        <f>BASE!J752*'FM-029 DEP26May25'!$J$949</f>
        <v>15797.594470873351</v>
      </c>
      <c r="K743" s="7">
        <f>BASE!K752*'FM-029 DEP26May25'!$K$949</f>
        <v>0</v>
      </c>
      <c r="L743" s="7">
        <f>BASE!L752*'FM-029 DEP26May25'!$L$949</f>
        <v>0</v>
      </c>
      <c r="M743" s="36"/>
      <c r="N743" s="1">
        <f t="shared" si="68"/>
        <v>3</v>
      </c>
      <c r="O743" s="8">
        <f t="shared" si="71"/>
        <v>18035</v>
      </c>
      <c r="P743" s="9">
        <f t="shared" si="69"/>
        <v>18035</v>
      </c>
      <c r="Q743" s="40">
        <f t="array" ref="Q743">IFERROR(_xlfn.STDEV.P(IF((F743:M743&lt;&gt;0)*(F743:M743&lt;&gt;""), F743:M743)), 0)</f>
        <v>2201.5919991572869</v>
      </c>
      <c r="R743" s="11">
        <f t="shared" si="72"/>
        <v>12.20733018662205</v>
      </c>
      <c r="S743" s="12">
        <f t="shared" si="70"/>
        <v>87.792669813377955</v>
      </c>
      <c r="T743" s="37" t="str">
        <f t="shared" si="73"/>
        <v>ALTO</v>
      </c>
    </row>
    <row r="744" spans="2:20" ht="18" hidden="1">
      <c r="B744" s="27">
        <v>735</v>
      </c>
      <c r="C744" s="33" t="s">
        <v>787</v>
      </c>
      <c r="D744" s="32" t="s">
        <v>38</v>
      </c>
      <c r="E744" s="32">
        <v>1</v>
      </c>
      <c r="F744" s="7">
        <f>BASE!F753</f>
        <v>0</v>
      </c>
      <c r="G744" s="7">
        <f>BASE!G753</f>
        <v>88177</v>
      </c>
      <c r="H744" s="40">
        <f>BASE!H753*'FM-029 DEP26May25'!$H$949</f>
        <v>71671.276534937075</v>
      </c>
      <c r="I744" s="7">
        <f>BASE!I753*'FM-029 DEP26May25'!$I$949</f>
        <v>55657.82014547057</v>
      </c>
      <c r="J744" s="7">
        <f>BASE!J753*'FM-029 DEP26May25'!$J$949</f>
        <v>0</v>
      </c>
      <c r="K744" s="7">
        <f>BASE!K753*'FM-029 DEP26May25'!$K$949</f>
        <v>0</v>
      </c>
      <c r="L744" s="7">
        <f>BASE!L753*'FM-029 DEP26May25'!$L$949</f>
        <v>0</v>
      </c>
      <c r="M744" s="36">
        <f>BASE!M753*$M$949</f>
        <v>0</v>
      </c>
      <c r="N744" s="1">
        <f t="shared" si="68"/>
        <v>3</v>
      </c>
      <c r="O744" s="8">
        <f t="shared" si="71"/>
        <v>71835</v>
      </c>
      <c r="P744" s="9">
        <f t="shared" si="69"/>
        <v>71835</v>
      </c>
      <c r="Q744" s="40">
        <f t="array" ref="Q744">IFERROR(_xlfn.STDEV.P(IF((F744:M744&lt;&gt;0)*(F744:M744&lt;&gt;""), F744:M744)), 0)</f>
        <v>13276.406604925191</v>
      </c>
      <c r="R744" s="11">
        <f t="shared" si="72"/>
        <v>18.481807760736675</v>
      </c>
      <c r="S744" s="12">
        <f t="shared" si="70"/>
        <v>81.518192239263328</v>
      </c>
      <c r="T744" s="37" t="str">
        <f t="shared" si="73"/>
        <v>ALTO</v>
      </c>
    </row>
    <row r="745" spans="2:20" ht="18" hidden="1">
      <c r="B745" s="27">
        <v>736</v>
      </c>
      <c r="C745" s="33" t="s">
        <v>788</v>
      </c>
      <c r="D745" s="32" t="s">
        <v>38</v>
      </c>
      <c r="E745" s="32">
        <v>1</v>
      </c>
      <c r="F745" s="7">
        <f>BASE!F754</f>
        <v>0</v>
      </c>
      <c r="G745" s="7">
        <f>BASE!G754</f>
        <v>15447</v>
      </c>
      <c r="H745" s="40">
        <f>BASE!H754*'FM-029 DEP26May25'!$H$949</f>
        <v>12576.746989779598</v>
      </c>
      <c r="I745" s="7">
        <f>BASE!I754*'FM-029 DEP26May25'!$I$949</f>
        <v>9795.8893541988091</v>
      </c>
      <c r="J745" s="7">
        <f>BASE!J754*'FM-029 DEP26May25'!$J$949</f>
        <v>8846.652903689077</v>
      </c>
      <c r="K745" s="7">
        <f>BASE!K754*'FM-029 DEP26May25'!$K$949</f>
        <v>0</v>
      </c>
      <c r="L745" s="7">
        <f>BASE!L754*'FM-029 DEP26May25'!$L$949</f>
        <v>0</v>
      </c>
      <c r="M745" s="36">
        <f>BASE!M754*$M$949</f>
        <v>0</v>
      </c>
      <c r="N745" s="1">
        <f t="shared" si="68"/>
        <v>4</v>
      </c>
      <c r="O745" s="8">
        <f t="shared" si="71"/>
        <v>11667</v>
      </c>
      <c r="P745" s="9">
        <f t="shared" si="69"/>
        <v>11667</v>
      </c>
      <c r="Q745" s="40">
        <f t="array" ref="Q745">IFERROR(_xlfn.STDEV.P(IF((F745:M745&lt;&gt;0)*(F745:M745&lt;&gt;""), F745:M745)), 0)</f>
        <v>2577.3751980573552</v>
      </c>
      <c r="R745" s="11">
        <f t="shared" si="72"/>
        <v>22.091156236027729</v>
      </c>
      <c r="S745" s="12">
        <f t="shared" si="70"/>
        <v>77.908843763972271</v>
      </c>
      <c r="T745" s="37" t="str">
        <f t="shared" si="73"/>
        <v>ALTO</v>
      </c>
    </row>
    <row r="746" spans="2:20" ht="18" hidden="1">
      <c r="B746" s="27">
        <v>737</v>
      </c>
      <c r="C746" s="33" t="s">
        <v>789</v>
      </c>
      <c r="D746" s="32" t="s">
        <v>38</v>
      </c>
      <c r="E746" s="32">
        <v>1</v>
      </c>
      <c r="F746" s="7">
        <f>BASE!F755</f>
        <v>0</v>
      </c>
      <c r="G746" s="7">
        <f>BASE!G755</f>
        <v>9286</v>
      </c>
      <c r="H746" s="40">
        <f>BASE!H755*'FM-029 DEP26May25'!$H$949</f>
        <v>7581.3889621080434</v>
      </c>
      <c r="I746" s="7">
        <f>BASE!I755*'FM-029 DEP26May25'!$I$949</f>
        <v>5932.9512893982801</v>
      </c>
      <c r="J746" s="7">
        <f>BASE!J755*'FM-029 DEP26May25'!$J$949</f>
        <v>4739.2783412620056</v>
      </c>
      <c r="K746" s="7">
        <f>BASE!K755*'FM-029 DEP26May25'!$K$949</f>
        <v>0</v>
      </c>
      <c r="L746" s="7">
        <f>BASE!L755*'FM-029 DEP26May25'!$L$949</f>
        <v>0</v>
      </c>
      <c r="M746" s="36">
        <f>BASE!M755*$M$949</f>
        <v>0</v>
      </c>
      <c r="N746" s="1">
        <f t="shared" si="68"/>
        <v>4</v>
      </c>
      <c r="O746" s="8">
        <f t="shared" si="71"/>
        <v>6885</v>
      </c>
      <c r="P746" s="9">
        <f t="shared" si="69"/>
        <v>6885</v>
      </c>
      <c r="Q746" s="40">
        <f t="array" ref="Q746">IFERROR(_xlfn.STDEV.P(IF((F746:M746&lt;&gt;0)*(F746:M746&lt;&gt;""), F746:M746)), 0)</f>
        <v>1714.6629941707049</v>
      </c>
      <c r="R746" s="11">
        <f t="shared" si="72"/>
        <v>24.904328165151853</v>
      </c>
      <c r="S746" s="12">
        <f t="shared" si="70"/>
        <v>75.095671834848147</v>
      </c>
      <c r="T746" s="37" t="str">
        <f t="shared" si="73"/>
        <v>ALTO</v>
      </c>
    </row>
    <row r="747" spans="2:20" ht="18" hidden="1">
      <c r="B747" s="27">
        <v>738</v>
      </c>
      <c r="C747" s="33" t="s">
        <v>790</v>
      </c>
      <c r="D747" s="32" t="s">
        <v>38</v>
      </c>
      <c r="E747" s="32">
        <v>1</v>
      </c>
      <c r="F747" s="7">
        <f>BASE!F756</f>
        <v>0</v>
      </c>
      <c r="G747" s="7">
        <f>BASE!G756</f>
        <v>11856</v>
      </c>
      <c r="H747" s="40">
        <f>BASE!H756*'FM-029 DEP26May25'!$H$949</f>
        <v>9681.9806923451288</v>
      </c>
      <c r="I747" s="7">
        <f>BASE!I756*'FM-029 DEP26May25'!$I$949</f>
        <v>7580.2689001542858</v>
      </c>
      <c r="J747" s="7">
        <f>BASE!J756*'FM-029 DEP26May25'!$J$949</f>
        <v>6319.0377883493411</v>
      </c>
      <c r="K747" s="7">
        <f>BASE!K756*'FM-029 DEP26May25'!$K$949</f>
        <v>0</v>
      </c>
      <c r="L747" s="7">
        <f>BASE!L756*'FM-029 DEP26May25'!$L$949</f>
        <v>0</v>
      </c>
      <c r="M747" s="36">
        <f>BASE!M756*$M$949</f>
        <v>0</v>
      </c>
      <c r="N747" s="1">
        <f t="shared" si="68"/>
        <v>4</v>
      </c>
      <c r="O747" s="8">
        <f t="shared" si="71"/>
        <v>8859</v>
      </c>
      <c r="P747" s="9">
        <f t="shared" si="69"/>
        <v>8859</v>
      </c>
      <c r="Q747" s="40">
        <f t="array" ref="Q747">IFERROR(_xlfn.STDEV.P(IF((F747:M747&lt;&gt;0)*(F747:M747&lt;&gt;""), F747:M747)), 0)</f>
        <v>2106.292184619776</v>
      </c>
      <c r="R747" s="11">
        <f t="shared" si="72"/>
        <v>23.775732979114753</v>
      </c>
      <c r="S747" s="12">
        <f t="shared" si="70"/>
        <v>76.22426702088525</v>
      </c>
      <c r="T747" s="37" t="str">
        <f t="shared" si="73"/>
        <v>ALTO</v>
      </c>
    </row>
    <row r="748" spans="2:20" ht="18" hidden="1">
      <c r="B748" s="27">
        <v>739</v>
      </c>
      <c r="C748" s="33" t="s">
        <v>791</v>
      </c>
      <c r="D748" s="32" t="s">
        <v>38</v>
      </c>
      <c r="E748" s="32">
        <v>1</v>
      </c>
      <c r="F748" s="7">
        <f>BASE!F757</f>
        <v>0</v>
      </c>
      <c r="G748" s="7">
        <v>48426</v>
      </c>
      <c r="H748" s="40">
        <f>BASE!H757*'FM-029 DEP26May25'!$H$949</f>
        <v>39379.145914482375</v>
      </c>
      <c r="I748" s="7">
        <f>BASE!I757*'FM-029 DEP26May25'!$I$949</f>
        <v>30603.597090588493</v>
      </c>
      <c r="J748" s="7"/>
      <c r="K748" s="7">
        <f>BASE!K757*'FM-029 DEP26May25'!$K$949</f>
        <v>0</v>
      </c>
      <c r="L748" s="7">
        <f>BASE!L757*'FM-029 DEP26May25'!$L$949</f>
        <v>0</v>
      </c>
      <c r="M748" s="36">
        <f>BASE!M757*$M$949</f>
        <v>0</v>
      </c>
      <c r="N748" s="1">
        <f t="shared" si="68"/>
        <v>3</v>
      </c>
      <c r="O748" s="8">
        <f t="shared" si="71"/>
        <v>39470</v>
      </c>
      <c r="P748" s="9">
        <f t="shared" si="69"/>
        <v>39470</v>
      </c>
      <c r="Q748" s="40">
        <f t="array" ref="Q748">IFERROR(_xlfn.STDEV.P(IF((F748:M748&lt;&gt;0)*(F748:M748&lt;&gt;""), F748:M748)), 0)</f>
        <v>7276.2465252857337</v>
      </c>
      <c r="R748" s="11">
        <f t="shared" si="72"/>
        <v>18.434878452712777</v>
      </c>
      <c r="S748" s="12">
        <f t="shared" si="70"/>
        <v>81.56512154728722</v>
      </c>
      <c r="T748" s="37" t="str">
        <f t="shared" si="73"/>
        <v>ALTO</v>
      </c>
    </row>
    <row r="749" spans="2:20" ht="18" hidden="1">
      <c r="B749" s="27">
        <v>740</v>
      </c>
      <c r="C749" s="31" t="s">
        <v>792</v>
      </c>
      <c r="D749" s="32" t="s">
        <v>38</v>
      </c>
      <c r="E749" s="32">
        <v>1</v>
      </c>
      <c r="F749" s="7">
        <f>BASE!F758</f>
        <v>0</v>
      </c>
      <c r="G749" s="7">
        <f>BASE!G758</f>
        <v>57311</v>
      </c>
      <c r="H749" s="40">
        <f>BASE!H758*'FM-029 DEP26May25'!$H$949</f>
        <v>46617.054376277541</v>
      </c>
      <c r="I749" s="7">
        <f>BASE!I758*'FM-029 DEP26May25'!$I$949</f>
        <v>36246.420542208507</v>
      </c>
      <c r="J749" s="7">
        <f>BASE!J758*'FM-029 DEP26May25'!$J$949</f>
        <v>28435.670047572035</v>
      </c>
      <c r="K749" s="7">
        <f>BASE!K758*'FM-029 DEP26May25'!$K$949</f>
        <v>0</v>
      </c>
      <c r="L749" s="7">
        <f>BASE!L758*'FM-029 DEP26May25'!$L$949</f>
        <v>0</v>
      </c>
      <c r="M749" s="36">
        <f>BASE!M758*$M$949</f>
        <v>0</v>
      </c>
      <c r="N749" s="1">
        <f t="shared" si="68"/>
        <v>4</v>
      </c>
      <c r="O749" s="8">
        <f t="shared" si="71"/>
        <v>42153</v>
      </c>
      <c r="P749" s="9">
        <f t="shared" si="69"/>
        <v>42153</v>
      </c>
      <c r="Q749" s="40">
        <f t="array" ref="Q749">IFERROR(_xlfn.STDEV.P(IF((F749:M749&lt;&gt;0)*(F749:M749&lt;&gt;""), F749:M749)), 0)</f>
        <v>10871.356476183842</v>
      </c>
      <c r="R749" s="11">
        <f t="shared" si="72"/>
        <v>25.790231955457127</v>
      </c>
      <c r="S749" s="12">
        <f t="shared" si="70"/>
        <v>74.209768044542869</v>
      </c>
      <c r="T749" s="37" t="str">
        <f t="shared" si="73"/>
        <v>ALTO</v>
      </c>
    </row>
    <row r="750" spans="2:20" ht="18" hidden="1">
      <c r="B750" s="27">
        <v>741</v>
      </c>
      <c r="C750" s="31" t="s">
        <v>793</v>
      </c>
      <c r="D750" s="32" t="s">
        <v>38</v>
      </c>
      <c r="E750" s="32">
        <v>1</v>
      </c>
      <c r="F750" s="7">
        <f>BASE!F759</f>
        <v>0</v>
      </c>
      <c r="G750" s="7">
        <f>BASE!G759</f>
        <v>3166</v>
      </c>
      <c r="H750" s="40">
        <f>BASE!H759*'FM-029 DEP26May25'!$H$949</f>
        <v>2580.0746251825067</v>
      </c>
      <c r="I750" s="7">
        <f>BASE!I759*'FM-029 DEP26May25'!$I$949</f>
        <v>2012.4223054882079</v>
      </c>
      <c r="J750" s="7">
        <f>BASE!J759*'FM-029 DEP26May25'!$J$949</f>
        <v>1578.4319181402029</v>
      </c>
      <c r="K750" s="7">
        <f>BASE!K759*'FM-029 DEP26May25'!$K$949</f>
        <v>0</v>
      </c>
      <c r="L750" s="7">
        <f>BASE!L759*'FM-029 DEP26May25'!$L$949</f>
        <v>0</v>
      </c>
      <c r="M750" s="36">
        <f>BASE!M759*$M$949</f>
        <v>0</v>
      </c>
      <c r="N750" s="1">
        <f t="shared" si="68"/>
        <v>4</v>
      </c>
      <c r="O750" s="8">
        <f t="shared" si="71"/>
        <v>2334</v>
      </c>
      <c r="P750" s="9">
        <f t="shared" si="69"/>
        <v>2334</v>
      </c>
      <c r="Q750" s="40">
        <f t="array" ref="Q750">IFERROR(_xlfn.STDEV.P(IF((F750:M750&lt;&gt;0)*(F750:M750&lt;&gt;""), F750:M750)), 0)</f>
        <v>597.30056198732393</v>
      </c>
      <c r="R750" s="11">
        <f t="shared" si="72"/>
        <v>25.591283718394344</v>
      </c>
      <c r="S750" s="12">
        <f t="shared" si="70"/>
        <v>74.408716281605649</v>
      </c>
      <c r="T750" s="37" t="str">
        <f t="shared" si="73"/>
        <v>ALTO</v>
      </c>
    </row>
    <row r="751" spans="2:20" ht="18" hidden="1">
      <c r="B751" s="27">
        <v>742</v>
      </c>
      <c r="C751" s="33" t="s">
        <v>794</v>
      </c>
      <c r="D751" s="32" t="s">
        <v>38</v>
      </c>
      <c r="E751" s="32">
        <v>1</v>
      </c>
      <c r="F751" s="7">
        <f>BASE!F760</f>
        <v>0</v>
      </c>
      <c r="G751" s="7">
        <f>BASE!G760</f>
        <v>413521</v>
      </c>
      <c r="H751" s="40">
        <f>BASE!H760*'FM-029 DEP26May25'!$H$949</f>
        <v>332976.54894347489</v>
      </c>
      <c r="I751" s="7">
        <f>BASE!I760*'FM-029 DEP26May25'!$I$949</f>
        <v>254385.60943354637</v>
      </c>
      <c r="J751" s="7">
        <f>BASE!J760*'FM-029 DEP26May25'!$J$949</f>
        <v>314022.98985728394</v>
      </c>
      <c r="K751" s="7">
        <f>BASE!K760*'FM-029 DEP26May25'!$K$949</f>
        <v>0</v>
      </c>
      <c r="L751" s="7">
        <f>BASE!L760*'FM-029 DEP26May25'!$L$949</f>
        <v>0</v>
      </c>
      <c r="M751" s="36">
        <f>BASE!M760*$M$949</f>
        <v>0</v>
      </c>
      <c r="N751" s="1">
        <f t="shared" si="68"/>
        <v>4</v>
      </c>
      <c r="O751" s="8">
        <f t="shared" si="71"/>
        <v>328727</v>
      </c>
      <c r="P751" s="9">
        <f t="shared" si="69"/>
        <v>328727</v>
      </c>
      <c r="Q751" s="40">
        <f t="array" ref="Q751">IFERROR(_xlfn.STDEV.P(IF((F751:M751&lt;&gt;0)*(F751:M751&lt;&gt;""), F751:M751)), 0)</f>
        <v>56901.079442741604</v>
      </c>
      <c r="R751" s="11">
        <f t="shared" si="72"/>
        <v>17.309524147010013</v>
      </c>
      <c r="S751" s="12">
        <f t="shared" si="70"/>
        <v>82.690475852989991</v>
      </c>
      <c r="T751" s="37" t="str">
        <f t="shared" si="73"/>
        <v>ALTO</v>
      </c>
    </row>
    <row r="752" spans="2:20" ht="18" hidden="1">
      <c r="B752" s="27">
        <v>743</v>
      </c>
      <c r="C752" s="31" t="s">
        <v>795</v>
      </c>
      <c r="D752" s="32" t="s">
        <v>38</v>
      </c>
      <c r="E752" s="32">
        <v>1</v>
      </c>
      <c r="F752" s="7">
        <f>BASE!F761</f>
        <v>0</v>
      </c>
      <c r="G752" s="7">
        <f>BASE!G761</f>
        <v>249659</v>
      </c>
      <c r="H752" s="40">
        <f>BASE!H761*'FM-029 DEP26May25'!$H$949</f>
        <v>202891.7475547521</v>
      </c>
      <c r="I752" s="7">
        <f>BASE!I761*'FM-029 DEP26May25'!$I$949</f>
        <v>157513.33700683271</v>
      </c>
      <c r="J752" s="7">
        <f>BASE!J761*'FM-029 DEP26May25'!$J$949</f>
        <v>126380.75576698681</v>
      </c>
      <c r="K752" s="7">
        <f>BASE!K761*'FM-029 DEP26May25'!$K$949</f>
        <v>0</v>
      </c>
      <c r="L752" s="7">
        <f>BASE!L761*'FM-029 DEP26May25'!$L$949</f>
        <v>0</v>
      </c>
      <c r="M752" s="36">
        <f>BASE!M761*$M$949</f>
        <v>0</v>
      </c>
      <c r="N752" s="1">
        <f t="shared" si="68"/>
        <v>4</v>
      </c>
      <c r="O752" s="8">
        <f t="shared" si="71"/>
        <v>184111</v>
      </c>
      <c r="P752" s="9">
        <f t="shared" si="69"/>
        <v>184111</v>
      </c>
      <c r="Q752" s="40">
        <f t="array" ref="Q752">IFERROR(_xlfn.STDEV.P(IF((F752:M752&lt;&gt;0)*(F752:M752&lt;&gt;""), F752:M752)), 0)</f>
        <v>46608.67290118934</v>
      </c>
      <c r="R752" s="11">
        <f t="shared" si="72"/>
        <v>25.315528621966827</v>
      </c>
      <c r="S752" s="12">
        <f t="shared" si="70"/>
        <v>74.68447137803318</v>
      </c>
      <c r="T752" s="37" t="str">
        <f t="shared" si="73"/>
        <v>ALTO</v>
      </c>
    </row>
    <row r="753" spans="2:20" ht="18" hidden="1">
      <c r="B753" s="27">
        <v>744</v>
      </c>
      <c r="C753" s="33" t="s">
        <v>796</v>
      </c>
      <c r="D753" s="32" t="s">
        <v>38</v>
      </c>
      <c r="E753" s="32">
        <v>1</v>
      </c>
      <c r="F753" s="7">
        <f>BASE!F762</f>
        <v>0</v>
      </c>
      <c r="G753" s="7">
        <f>BASE!G762</f>
        <v>408380</v>
      </c>
      <c r="H753" s="40">
        <f>BASE!H762*'FM-029 DEP26May25'!$H$949</f>
        <v>328835.92129374953</v>
      </c>
      <c r="I753" s="7">
        <f>BASE!I762*'FM-029 DEP26May25'!$I$949</f>
        <v>251220.282124752</v>
      </c>
      <c r="J753" s="7">
        <f>BASE!J762*'FM-029 DEP26May25'!$J$949</f>
        <v>295695.12521317659</v>
      </c>
      <c r="K753" s="7">
        <f>BASE!K762*'FM-029 DEP26May25'!$K$949</f>
        <v>0</v>
      </c>
      <c r="L753" s="7">
        <f>BASE!L762*'FM-029 DEP26May25'!$L$949</f>
        <v>0</v>
      </c>
      <c r="M753" s="36">
        <f>BASE!M762*$M$949</f>
        <v>0</v>
      </c>
      <c r="N753" s="1">
        <f t="shared" si="68"/>
        <v>4</v>
      </c>
      <c r="O753" s="8">
        <f t="shared" si="71"/>
        <v>321033</v>
      </c>
      <c r="P753" s="9">
        <f t="shared" si="69"/>
        <v>321033</v>
      </c>
      <c r="Q753" s="40">
        <f t="array" ref="Q753">IFERROR(_xlfn.STDEV.P(IF((F753:M753&lt;&gt;0)*(F753:M753&lt;&gt;""), F753:M753)), 0)</f>
        <v>57459.13214069073</v>
      </c>
      <c r="R753" s="11">
        <f t="shared" si="72"/>
        <v>17.898201163335461</v>
      </c>
      <c r="S753" s="12">
        <f t="shared" si="70"/>
        <v>82.101798836664543</v>
      </c>
      <c r="T753" s="37" t="str">
        <f t="shared" si="73"/>
        <v>ALTO</v>
      </c>
    </row>
    <row r="754" spans="2:20" ht="18" hidden="1">
      <c r="B754" s="27">
        <v>745</v>
      </c>
      <c r="C754" s="31" t="s">
        <v>797</v>
      </c>
      <c r="D754" s="32" t="s">
        <v>38</v>
      </c>
      <c r="E754" s="32">
        <v>1</v>
      </c>
      <c r="F754" s="7">
        <f>BASE!F763</f>
        <v>0</v>
      </c>
      <c r="G754" s="7">
        <f>BASE!G763</f>
        <v>56079</v>
      </c>
      <c r="H754" s="40">
        <f>BASE!H763*'FM-029 DEP26May25'!$H$949</f>
        <v>45603.48908489188</v>
      </c>
      <c r="I754" s="7">
        <f>BASE!I763*'FM-029 DEP26May25'!$I$949</f>
        <v>35444.494159135989</v>
      </c>
      <c r="J754" s="7">
        <f>BASE!J763*'FM-029 DEP26May25'!$J$949</f>
        <v>28435.670047572035</v>
      </c>
      <c r="K754" s="7">
        <f>BASE!K763*'FM-029 DEP26May25'!$K$949</f>
        <v>0</v>
      </c>
      <c r="L754" s="7">
        <f>BASE!L763*'FM-029 DEP26May25'!$L$949</f>
        <v>0</v>
      </c>
      <c r="M754" s="36">
        <f>BASE!M763*$M$949</f>
        <v>0</v>
      </c>
      <c r="N754" s="1">
        <f t="shared" si="68"/>
        <v>4</v>
      </c>
      <c r="O754" s="8">
        <f t="shared" si="71"/>
        <v>41391</v>
      </c>
      <c r="P754" s="9">
        <f t="shared" si="69"/>
        <v>41391</v>
      </c>
      <c r="Q754" s="40">
        <f t="array" ref="Q754">IFERROR(_xlfn.STDEV.P(IF((F754:M754&lt;&gt;0)*(F754:M754&lt;&gt;""), F754:M754)), 0)</f>
        <v>10448.491682159594</v>
      </c>
      <c r="R754" s="11">
        <f t="shared" si="72"/>
        <v>25.243390307457165</v>
      </c>
      <c r="S754" s="12">
        <f t="shared" si="70"/>
        <v>74.756609692542838</v>
      </c>
      <c r="T754" s="37" t="str">
        <f t="shared" si="73"/>
        <v>ALTO</v>
      </c>
    </row>
    <row r="755" spans="2:20" ht="18" hidden="1">
      <c r="B755" s="27">
        <v>746</v>
      </c>
      <c r="C755" s="33" t="s">
        <v>798</v>
      </c>
      <c r="D755" s="32" t="s">
        <v>38</v>
      </c>
      <c r="E755" s="32">
        <v>1</v>
      </c>
      <c r="F755" s="7">
        <f>BASE!F764</f>
        <v>0</v>
      </c>
      <c r="G755" s="7"/>
      <c r="H755" s="40">
        <f>BASE!H764*'FM-029 DEP26May25'!$H$949</f>
        <v>23163.093970520749</v>
      </c>
      <c r="I755" s="7">
        <f>BASE!I764*'FM-029 DEP26May25'!$I$949</f>
        <v>15616.918668723825</v>
      </c>
      <c r="J755" s="7">
        <v>12796.051521407415</v>
      </c>
      <c r="K755" s="7">
        <f>BASE!K764*'FM-029 DEP26May25'!$K$949</f>
        <v>0</v>
      </c>
      <c r="L755" s="7">
        <f>BASE!L764*'FM-029 DEP26May25'!$L$949</f>
        <v>0</v>
      </c>
      <c r="M755" s="36">
        <f>BASE!M764*$M$949</f>
        <v>0</v>
      </c>
      <c r="N755" s="1">
        <f t="shared" si="68"/>
        <v>3</v>
      </c>
      <c r="O755" s="8">
        <f t="shared" si="71"/>
        <v>17192</v>
      </c>
      <c r="P755" s="9">
        <f t="shared" si="69"/>
        <v>17192</v>
      </c>
      <c r="Q755" s="40">
        <f t="array" ref="Q755">IFERROR(_xlfn.STDEV.P(IF((F755:M755&lt;&gt;0)*(F755:M755&lt;&gt;""), F755:M755)), 0)</f>
        <v>4376.4219567279706</v>
      </c>
      <c r="R755" s="11">
        <f t="shared" si="72"/>
        <v>25.456153773429328</v>
      </c>
      <c r="S755" s="12">
        <f t="shared" si="70"/>
        <v>74.543846226570679</v>
      </c>
      <c r="T755" s="37" t="str">
        <f t="shared" si="73"/>
        <v>ALTO</v>
      </c>
    </row>
    <row r="756" spans="2:20" ht="18" hidden="1">
      <c r="B756" s="27">
        <v>747</v>
      </c>
      <c r="C756" s="33" t="s">
        <v>799</v>
      </c>
      <c r="D756" s="32" t="s">
        <v>38</v>
      </c>
      <c r="E756" s="32">
        <v>1</v>
      </c>
      <c r="F756" s="7">
        <f>BASE!F765</f>
        <v>0</v>
      </c>
      <c r="G756" s="7">
        <v>507</v>
      </c>
      <c r="H756" s="40">
        <f>BASE!H765*'FM-029 DEP26May25'!$H$949</f>
        <v>422.89795703260791</v>
      </c>
      <c r="I756" s="7">
        <f>BASE!I765*'FM-029 DEP26May25'!$I$949</f>
        <v>342.28565131143927</v>
      </c>
      <c r="J756" s="7"/>
      <c r="K756" s="7">
        <f>BASE!K765*'FM-029 DEP26May25'!$K$949</f>
        <v>0</v>
      </c>
      <c r="L756" s="7">
        <f>BASE!L765*'FM-029 DEP26May25'!$L$949</f>
        <v>0</v>
      </c>
      <c r="M756" s="36">
        <f>BASE!M765*$M$949</f>
        <v>0</v>
      </c>
      <c r="N756" s="1">
        <f t="shared" si="68"/>
        <v>3</v>
      </c>
      <c r="O756" s="8">
        <f t="shared" si="71"/>
        <v>424</v>
      </c>
      <c r="P756" s="9">
        <f t="shared" si="69"/>
        <v>424</v>
      </c>
      <c r="Q756" s="40">
        <f t="array" ref="Q756">IFERROR(_xlfn.STDEV.P(IF((F756:M756&lt;&gt;0)*(F756:M756&lt;&gt;""), F756:M756)), 0)</f>
        <v>67.249381764088611</v>
      </c>
      <c r="R756" s="11">
        <f t="shared" si="72"/>
        <v>15.860703246247315</v>
      </c>
      <c r="S756" s="12">
        <f t="shared" si="70"/>
        <v>84.139296753752689</v>
      </c>
      <c r="T756" s="37" t="str">
        <f t="shared" si="73"/>
        <v>ALTO</v>
      </c>
    </row>
    <row r="757" spans="2:20" ht="18" hidden="1">
      <c r="B757" s="27">
        <v>748</v>
      </c>
      <c r="C757" s="33" t="s">
        <v>800</v>
      </c>
      <c r="D757" s="32" t="s">
        <v>38</v>
      </c>
      <c r="E757" s="32">
        <v>1</v>
      </c>
      <c r="F757" s="7">
        <f>BASE!F766</f>
        <v>0</v>
      </c>
      <c r="G757" s="7">
        <f>BASE!G766</f>
        <v>294</v>
      </c>
      <c r="H757" s="40">
        <f>BASE!H766*'FM-029 DEP26May25'!$H$949</f>
        <v>265.05576180212745</v>
      </c>
      <c r="I757" s="7">
        <f>BASE!I766*'FM-029 DEP26May25'!$I$949</f>
        <v>241.22988759091908</v>
      </c>
      <c r="J757" s="7">
        <f>BASE!J766*'FM-029 DEP26May25'!$J$949</f>
        <v>157.97594470873352</v>
      </c>
      <c r="K757" s="7">
        <f>BASE!K766*'FM-029 DEP26May25'!$K$949</f>
        <v>0</v>
      </c>
      <c r="L757" s="7">
        <f>BASE!L766*'FM-029 DEP26May25'!$L$949</f>
        <v>0</v>
      </c>
      <c r="M757" s="36">
        <f>BASE!M766*$M$949</f>
        <v>0</v>
      </c>
      <c r="N757" s="1">
        <f t="shared" si="68"/>
        <v>4</v>
      </c>
      <c r="O757" s="8">
        <f t="shared" si="71"/>
        <v>240</v>
      </c>
      <c r="P757" s="9">
        <f t="shared" si="69"/>
        <v>240</v>
      </c>
      <c r="Q757" s="40">
        <f t="array" ref="Q757">IFERROR(_xlfn.STDEV.P(IF((F757:M757&lt;&gt;0)*(F757:M757&lt;&gt;""), F757:M757)), 0)</f>
        <v>50.676656252236263</v>
      </c>
      <c r="R757" s="11">
        <f t="shared" si="72"/>
        <v>21.115273438431775</v>
      </c>
      <c r="S757" s="12">
        <f t="shared" si="70"/>
        <v>78.884726561568229</v>
      </c>
      <c r="T757" s="37" t="str">
        <f t="shared" si="73"/>
        <v>ALTO</v>
      </c>
    </row>
    <row r="758" spans="2:20" ht="18" hidden="1">
      <c r="B758" s="27">
        <v>749</v>
      </c>
      <c r="C758" s="33" t="s">
        <v>801</v>
      </c>
      <c r="D758" s="32" t="s">
        <v>38</v>
      </c>
      <c r="E758" s="32">
        <v>1</v>
      </c>
      <c r="F758" s="7">
        <f>BASE!F767</f>
        <v>0</v>
      </c>
      <c r="G758" s="7">
        <f>BASE!G767</f>
        <v>532393</v>
      </c>
      <c r="H758" s="40">
        <f>BASE!H767*'FM-029 DEP26May25'!$H$949</f>
        <v>462294.9718748522</v>
      </c>
      <c r="I758" s="7">
        <f>BASE!I767*'FM-029 DEP26May25'!$I$949</f>
        <v>398521.55389023578</v>
      </c>
      <c r="J758" s="7">
        <f>BASE!J767*'FM-029 DEP26May25'!$J$949</f>
        <v>394939.86177183379</v>
      </c>
      <c r="K758" s="7">
        <f>BASE!K767*'FM-029 DEP26May25'!$K$949</f>
        <v>0</v>
      </c>
      <c r="L758" s="7">
        <f>BASE!L767*'FM-029 DEP26May25'!$L$949</f>
        <v>0</v>
      </c>
      <c r="M758" s="36">
        <f>BASE!M767*$M$949</f>
        <v>0</v>
      </c>
      <c r="N758" s="1">
        <f t="shared" si="68"/>
        <v>4</v>
      </c>
      <c r="O758" s="8">
        <f t="shared" si="71"/>
        <v>447037</v>
      </c>
      <c r="P758" s="9">
        <f t="shared" si="69"/>
        <v>447037</v>
      </c>
      <c r="Q758" s="40">
        <f t="array" ref="Q758">IFERROR(_xlfn.STDEV.P(IF((F758:M758&lt;&gt;0)*(F758:M758&lt;&gt;""), F758:M758)), 0)</f>
        <v>56094.368621205263</v>
      </c>
      <c r="R758" s="11">
        <f t="shared" si="72"/>
        <v>12.548037102343937</v>
      </c>
      <c r="S758" s="12">
        <f t="shared" si="70"/>
        <v>87.45196289765606</v>
      </c>
      <c r="T758" s="37" t="str">
        <f t="shared" si="73"/>
        <v>ALTO</v>
      </c>
    </row>
    <row r="759" spans="2:20" ht="18" hidden="1">
      <c r="B759" s="27">
        <v>750</v>
      </c>
      <c r="C759" s="33" t="s">
        <v>802</v>
      </c>
      <c r="D759" s="32" t="s">
        <v>38</v>
      </c>
      <c r="E759" s="32">
        <v>1</v>
      </c>
      <c r="F759" s="7">
        <f>BASE!F768</f>
        <v>0</v>
      </c>
      <c r="G759" s="7">
        <f>BASE!G768</f>
        <v>49607339.760000005</v>
      </c>
      <c r="H759" s="40">
        <f>BASE!H768*'FM-029 DEP26May25'!$H$949</f>
        <v>47232494.00081791</v>
      </c>
      <c r="I759" s="7">
        <f>BASE!I768*'FM-029 DEP26May25'!$I$949</f>
        <v>36659160.533392109</v>
      </c>
      <c r="J759" s="7">
        <f>BASE!J768*'FM-029 DEP26May25'!$J$949</f>
        <v>29825858.36100889</v>
      </c>
      <c r="K759" s="7">
        <f>BASE!K768*'FM-029 DEP26May25'!$K$949</f>
        <v>0</v>
      </c>
      <c r="L759" s="7">
        <f>BASE!L768*'FM-029 DEP26May25'!$L$949</f>
        <v>0</v>
      </c>
      <c r="M759" s="36">
        <f>BASE!M768*$M$949</f>
        <v>0</v>
      </c>
      <c r="N759" s="1">
        <f t="shared" si="68"/>
        <v>4</v>
      </c>
      <c r="O759" s="8">
        <f t="shared" si="71"/>
        <v>40831213</v>
      </c>
      <c r="P759" s="9">
        <f t="shared" si="69"/>
        <v>40831213</v>
      </c>
      <c r="Q759" s="40">
        <f t="array" ref="Q759">IFERROR(_xlfn.STDEV.P(IF((F759:M759&lt;&gt;0)*(F759:M759&lt;&gt;""), F759:M759)), 0)</f>
        <v>8008131.0533905635</v>
      </c>
      <c r="R759" s="11">
        <f t="shared" si="72"/>
        <v>19.612767941502408</v>
      </c>
      <c r="S759" s="12">
        <f t="shared" si="70"/>
        <v>80.387232058497588</v>
      </c>
      <c r="T759" s="37" t="str">
        <f t="shared" si="73"/>
        <v>ALTO</v>
      </c>
    </row>
    <row r="760" spans="2:20" ht="18" hidden="1">
      <c r="B760" s="27">
        <v>751</v>
      </c>
      <c r="C760" s="33" t="s">
        <v>803</v>
      </c>
      <c r="D760" s="32" t="s">
        <v>38</v>
      </c>
      <c r="E760" s="32">
        <v>1</v>
      </c>
      <c r="F760" s="7">
        <f>BASE!F769</f>
        <v>24974312.23</v>
      </c>
      <c r="G760" s="7">
        <f>BASE!G769</f>
        <v>39112367.789999999</v>
      </c>
      <c r="H760" s="40">
        <f>BASE!H769*'FM-029 DEP26May25'!$H$949</f>
        <v>32698489.892125424</v>
      </c>
      <c r="I760" s="7">
        <f>BASE!I769*'FM-029 DEP26May25'!$I$949</f>
        <v>0</v>
      </c>
      <c r="J760" s="7">
        <f>BASE!J769*'FM-029 DEP26May25'!$J$949</f>
        <v>39292561.537563957</v>
      </c>
      <c r="K760" s="7">
        <f>BASE!K769*'FM-029 DEP26May25'!$K$949</f>
        <v>0</v>
      </c>
      <c r="L760" s="7">
        <f>BASE!L769*'FM-029 DEP26May25'!$L$949</f>
        <v>0</v>
      </c>
      <c r="M760" s="36">
        <f>BASE!M769*$M$949</f>
        <v>0</v>
      </c>
      <c r="N760" s="1">
        <f t="shared" si="68"/>
        <v>4</v>
      </c>
      <c r="O760" s="8">
        <f t="shared" si="71"/>
        <v>34019433</v>
      </c>
      <c r="P760" s="9">
        <f t="shared" si="69"/>
        <v>34019433</v>
      </c>
      <c r="Q760" s="40">
        <f t="array" ref="Q760">IFERROR(_xlfn.STDEV.P(IF((F760:M760&lt;&gt;0)*(F760:M760&lt;&gt;""), F760:M760)), 0)</f>
        <v>5858817.4955999013</v>
      </c>
      <c r="R760" s="11">
        <f t="shared" si="72"/>
        <v>17.221972793020687</v>
      </c>
      <c r="S760" s="12">
        <f t="shared" si="70"/>
        <v>82.778027206979317</v>
      </c>
      <c r="T760" s="37" t="str">
        <f t="shared" si="73"/>
        <v>ALTO</v>
      </c>
    </row>
    <row r="761" spans="2:20" ht="18" hidden="1">
      <c r="B761" s="27">
        <v>752</v>
      </c>
      <c r="C761" s="33" t="s">
        <v>805</v>
      </c>
      <c r="D761" s="32" t="s">
        <v>38</v>
      </c>
      <c r="E761" s="32">
        <v>1</v>
      </c>
      <c r="F761" s="7">
        <f>BASE!F771</f>
        <v>590824.28999999992</v>
      </c>
      <c r="G761" s="7">
        <f>BASE!G771</f>
        <v>906633</v>
      </c>
      <c r="H761" s="40">
        <f>BASE!H771*'FM-029 DEP26May25'!$H$949</f>
        <v>757958.2214967669</v>
      </c>
      <c r="I761" s="7">
        <f>BASE!I771*'FM-029 DEP26May25'!$I$949</f>
        <v>0</v>
      </c>
      <c r="J761" s="7">
        <f>BASE!J771*'FM-029 DEP26May25'!$J$949</f>
        <v>993377.96337851195</v>
      </c>
      <c r="K761" s="7">
        <f>BASE!K771*'FM-029 DEP26May25'!$K$949</f>
        <v>0</v>
      </c>
      <c r="L761" s="7">
        <f>BASE!L771*'FM-029 DEP26May25'!$L$949</f>
        <v>0</v>
      </c>
      <c r="M761" s="36">
        <f>BASE!M771*$M$949</f>
        <v>0</v>
      </c>
      <c r="N761" s="1">
        <f t="shared" si="68"/>
        <v>4</v>
      </c>
      <c r="O761" s="8">
        <f t="shared" si="71"/>
        <v>812198</v>
      </c>
      <c r="P761" s="9">
        <f t="shared" si="69"/>
        <v>812198</v>
      </c>
      <c r="Q761" s="40">
        <f t="array" ref="Q761">IFERROR(_xlfn.STDEV.P(IF((F761:M761&lt;&gt;0)*(F761:M761&lt;&gt;""), F761:M761)), 0)</f>
        <v>153046.08897774763</v>
      </c>
      <c r="R761" s="11">
        <f t="shared" si="72"/>
        <v>18.843445684149383</v>
      </c>
      <c r="S761" s="12">
        <f t="shared" si="70"/>
        <v>81.156554315850613</v>
      </c>
      <c r="T761" s="37" t="str">
        <f t="shared" si="73"/>
        <v>ALTO</v>
      </c>
    </row>
    <row r="762" spans="2:20" ht="18" hidden="1">
      <c r="B762" s="27">
        <v>753</v>
      </c>
      <c r="C762" s="33" t="s">
        <v>806</v>
      </c>
      <c r="D762" s="32" t="s">
        <v>38</v>
      </c>
      <c r="E762" s="32">
        <v>1</v>
      </c>
      <c r="F762" s="7">
        <f>BASE!F772</f>
        <v>15166.55</v>
      </c>
      <c r="G762" s="7">
        <f>BASE!G772</f>
        <v>22235.94</v>
      </c>
      <c r="H762" s="40">
        <f>BASE!H772*'FM-029 DEP26May25'!$H$949</f>
        <v>18589.641181672803</v>
      </c>
      <c r="I762" s="7">
        <f>BASE!I772*'FM-029 DEP26May25'!$I$949</f>
        <v>0</v>
      </c>
      <c r="J762" s="7">
        <f>BASE!J772*'FM-029 DEP26May25'!$J$949</f>
        <v>24042.876761511536</v>
      </c>
      <c r="K762" s="7">
        <f>BASE!K772*'FM-029 DEP26May25'!$K$949</f>
        <v>0</v>
      </c>
      <c r="L762" s="7">
        <f>BASE!L772*'FM-029 DEP26May25'!$L$949</f>
        <v>0</v>
      </c>
      <c r="M762" s="36">
        <f>BASE!M772*$M$949</f>
        <v>0</v>
      </c>
      <c r="N762" s="1">
        <f t="shared" si="68"/>
        <v>4</v>
      </c>
      <c r="O762" s="8">
        <f t="shared" si="71"/>
        <v>20009</v>
      </c>
      <c r="P762" s="9">
        <f t="shared" si="69"/>
        <v>20009</v>
      </c>
      <c r="Q762" s="40">
        <f t="array" ref="Q762">IFERROR(_xlfn.STDEV.P(IF((F762:M762&lt;&gt;0)*(F762:M762&lt;&gt;""), F762:M762)), 0)</f>
        <v>3416.698871069932</v>
      </c>
      <c r="R762" s="11">
        <f t="shared" si="72"/>
        <v>17.075810240741326</v>
      </c>
      <c r="S762" s="12">
        <f t="shared" si="70"/>
        <v>82.924189759258667</v>
      </c>
      <c r="T762" s="37" t="str">
        <f t="shared" si="73"/>
        <v>ALTO</v>
      </c>
    </row>
    <row r="763" spans="2:20" ht="18" hidden="1">
      <c r="B763" s="27">
        <v>754</v>
      </c>
      <c r="C763" s="33" t="s">
        <v>807</v>
      </c>
      <c r="D763" s="32" t="s">
        <v>38</v>
      </c>
      <c r="E763" s="32">
        <v>1</v>
      </c>
      <c r="F763" s="7">
        <f>BASE!F773</f>
        <v>310919.63</v>
      </c>
      <c r="G763" s="7">
        <f>BASE!G773</f>
        <v>476533.98</v>
      </c>
      <c r="H763" s="40">
        <f>BASE!H773*'FM-029 DEP26May25'!$H$949</f>
        <v>398388.73717068753</v>
      </c>
      <c r="I763" s="7">
        <f>BASE!I773*'FM-029 DEP26May25'!$I$949</f>
        <v>0</v>
      </c>
      <c r="J763" s="7">
        <f>BASE!J773*'FM-029 DEP26May25'!$J$949</f>
        <v>481842.56170900282</v>
      </c>
      <c r="K763" s="7">
        <f>BASE!K773*'FM-029 DEP26May25'!$K$949</f>
        <v>0</v>
      </c>
      <c r="L763" s="7">
        <f>BASE!L773*'FM-029 DEP26May25'!$L$949</f>
        <v>0</v>
      </c>
      <c r="M763" s="36">
        <f>BASE!M773*$M$949</f>
        <v>0</v>
      </c>
      <c r="N763" s="1">
        <f t="shared" si="68"/>
        <v>4</v>
      </c>
      <c r="O763" s="8">
        <f t="shared" si="71"/>
        <v>416921</v>
      </c>
      <c r="P763" s="9">
        <f t="shared" si="69"/>
        <v>416921</v>
      </c>
      <c r="Q763" s="40">
        <f t="array" ref="Q763">IFERROR(_xlfn.STDEV.P(IF((F763:M763&lt;&gt;0)*(F763:M763&lt;&gt;""), F763:M763)), 0)</f>
        <v>69548.996697402661</v>
      </c>
      <c r="R763" s="11">
        <f t="shared" si="72"/>
        <v>16.681576772914454</v>
      </c>
      <c r="S763" s="12">
        <f t="shared" si="70"/>
        <v>83.318423227085546</v>
      </c>
      <c r="T763" s="37" t="str">
        <f t="shared" si="73"/>
        <v>ALTO</v>
      </c>
    </row>
    <row r="764" spans="2:20" ht="18" hidden="1">
      <c r="B764" s="27">
        <v>755</v>
      </c>
      <c r="C764" s="33" t="s">
        <v>808</v>
      </c>
      <c r="D764" s="32" t="s">
        <v>38</v>
      </c>
      <c r="E764" s="32">
        <v>1</v>
      </c>
      <c r="F764" s="7">
        <f>BASE!F774</f>
        <v>8145829.6499999994</v>
      </c>
      <c r="G764" s="7">
        <f>BASE!G774</f>
        <v>12499362.09</v>
      </c>
      <c r="H764" s="40">
        <f>BASE!H774*'FM-029 DEP26May25'!$H$949</f>
        <v>10449642.734334838</v>
      </c>
      <c r="I764" s="7">
        <f>BASE!I774*'FM-029 DEP26May25'!$I$949</f>
        <v>0</v>
      </c>
      <c r="J764" s="7">
        <f>BASE!J774*'FM-029 DEP26May25'!$J$949</f>
        <v>14126544.840678576</v>
      </c>
      <c r="K764" s="7">
        <f>BASE!K774*'FM-029 DEP26May25'!$K$949</f>
        <v>0</v>
      </c>
      <c r="L764" s="7">
        <f>BASE!L774*'FM-029 DEP26May25'!$L$949</f>
        <v>0</v>
      </c>
      <c r="M764" s="36">
        <f>BASE!M774*$M$949</f>
        <v>0</v>
      </c>
      <c r="N764" s="1">
        <f t="shared" si="68"/>
        <v>4</v>
      </c>
      <c r="O764" s="8">
        <f t="shared" si="71"/>
        <v>11305345</v>
      </c>
      <c r="P764" s="9">
        <f t="shared" si="69"/>
        <v>11305345</v>
      </c>
      <c r="Q764" s="40">
        <f t="array" ref="Q764">IFERROR(_xlfn.STDEV.P(IF((F764:M764&lt;&gt;0)*(F764:M764&lt;&gt;""), F764:M764)), 0)</f>
        <v>2241629.3720532283</v>
      </c>
      <c r="R764" s="11">
        <f t="shared" si="72"/>
        <v>19.82804922851296</v>
      </c>
      <c r="S764" s="12">
        <f t="shared" si="70"/>
        <v>80.171950771487047</v>
      </c>
      <c r="T764" s="37" t="str">
        <f t="shared" si="73"/>
        <v>ALTO</v>
      </c>
    </row>
    <row r="765" spans="2:20" ht="18" hidden="1">
      <c r="B765" s="27">
        <v>756</v>
      </c>
      <c r="C765" s="33" t="s">
        <v>809</v>
      </c>
      <c r="D765" s="32" t="s">
        <v>38</v>
      </c>
      <c r="E765" s="32">
        <v>1</v>
      </c>
      <c r="F765" s="7">
        <f>BASE!F775</f>
        <v>349419.7</v>
      </c>
      <c r="G765" s="7">
        <f>BASE!G775</f>
        <v>536048.76</v>
      </c>
      <c r="H765" s="40">
        <f>BASE!H775*'FM-029 DEP26May25'!$H$949</f>
        <v>448144.76652381278</v>
      </c>
      <c r="I765" s="7">
        <f>BASE!I775*'FM-029 DEP26May25'!$I$949</f>
        <v>0</v>
      </c>
      <c r="J765" s="7">
        <f>BASE!J775*'FM-029 DEP26May25'!$J$949</f>
        <v>605464.71232384886</v>
      </c>
      <c r="K765" s="7">
        <f>BASE!K775*'FM-029 DEP26May25'!$K$949</f>
        <v>0</v>
      </c>
      <c r="L765" s="7">
        <f>BASE!L775*'FM-029 DEP26May25'!$L$949</f>
        <v>0</v>
      </c>
      <c r="M765" s="36">
        <f>BASE!M775*$M$949</f>
        <v>0</v>
      </c>
      <c r="N765" s="1">
        <f t="shared" si="68"/>
        <v>4</v>
      </c>
      <c r="O765" s="8">
        <f t="shared" si="71"/>
        <v>484769</v>
      </c>
      <c r="P765" s="9">
        <f t="shared" si="69"/>
        <v>484769</v>
      </c>
      <c r="Q765" s="40">
        <f t="array" ref="Q765">IFERROR(_xlfn.STDEV.P(IF((F765:M765&lt;&gt;0)*(F765:M765&lt;&gt;""), F765:M765)), 0)</f>
        <v>95991.973943511752</v>
      </c>
      <c r="R765" s="11">
        <f t="shared" si="72"/>
        <v>19.801590849149132</v>
      </c>
      <c r="S765" s="12">
        <f t="shared" si="70"/>
        <v>80.198409150850864</v>
      </c>
      <c r="T765" s="37" t="str">
        <f t="shared" si="73"/>
        <v>ALTO</v>
      </c>
    </row>
    <row r="766" spans="2:20" ht="18" hidden="1">
      <c r="B766" s="27">
        <v>757</v>
      </c>
      <c r="C766" s="33" t="s">
        <v>810</v>
      </c>
      <c r="D766" s="32" t="s">
        <v>38</v>
      </c>
      <c r="E766" s="32">
        <v>1</v>
      </c>
      <c r="F766" s="7">
        <f>BASE!F776</f>
        <v>389864.23</v>
      </c>
      <c r="G766" s="7">
        <f>BASE!G776</f>
        <v>597691.43999999994</v>
      </c>
      <c r="H766" s="40">
        <f>BASE!H776*'FM-029 DEP26May25'!$H$949</f>
        <v>499678.75418925111</v>
      </c>
      <c r="I766" s="7">
        <f>BASE!I776*'FM-029 DEP26May25'!$I$949</f>
        <v>0</v>
      </c>
      <c r="J766" s="7">
        <f>BASE!J776*'FM-029 DEP26May25'!$J$949</f>
        <v>676247.22825599147</v>
      </c>
      <c r="K766" s="7">
        <f>BASE!K776*'FM-029 DEP26May25'!$K$949</f>
        <v>0</v>
      </c>
      <c r="L766" s="7">
        <f>BASE!L776*'FM-029 DEP26May25'!$L$949</f>
        <v>0</v>
      </c>
      <c r="M766" s="36">
        <f>BASE!M776*$M$949</f>
        <v>0</v>
      </c>
      <c r="N766" s="1">
        <f t="shared" si="68"/>
        <v>4</v>
      </c>
      <c r="O766" s="8">
        <f t="shared" si="71"/>
        <v>540870</v>
      </c>
      <c r="P766" s="9">
        <f t="shared" si="69"/>
        <v>540870</v>
      </c>
      <c r="Q766" s="40">
        <f t="array" ref="Q766">IFERROR(_xlfn.STDEV.P(IF((F766:M766&lt;&gt;0)*(F766:M766&lt;&gt;""), F766:M766)), 0)</f>
        <v>107302.29643162407</v>
      </c>
      <c r="R766" s="11">
        <f t="shared" si="72"/>
        <v>19.838833071093621</v>
      </c>
      <c r="S766" s="12">
        <f t="shared" si="70"/>
        <v>80.161166928906383</v>
      </c>
      <c r="T766" s="37" t="str">
        <f t="shared" si="73"/>
        <v>ALTO</v>
      </c>
    </row>
    <row r="767" spans="2:20" ht="18" hidden="1">
      <c r="B767" s="27">
        <v>758</v>
      </c>
      <c r="C767" s="33" t="s">
        <v>811</v>
      </c>
      <c r="D767" s="32" t="s">
        <v>38</v>
      </c>
      <c r="E767" s="32">
        <v>1</v>
      </c>
      <c r="F767" s="7">
        <f>BASE!F777</f>
        <v>846812.33</v>
      </c>
      <c r="G767" s="7">
        <f>BASE!G777</f>
        <v>1302477.75</v>
      </c>
      <c r="H767" s="40">
        <f>BASE!H777*'FM-029 DEP26May25'!$H$949</f>
        <v>1088889.7709297086</v>
      </c>
      <c r="I767" s="7">
        <f>BASE!I777*'FM-029 DEP26May25'!$I$949</f>
        <v>0</v>
      </c>
      <c r="J767" s="7">
        <f>BASE!J777*'FM-029 DEP26May25'!$J$949</f>
        <v>1465530.8913023968</v>
      </c>
      <c r="K767" s="7">
        <f>BASE!K777*'FM-029 DEP26May25'!$K$949</f>
        <v>0</v>
      </c>
      <c r="L767" s="7">
        <f>BASE!L777*'FM-029 DEP26May25'!$L$949</f>
        <v>0</v>
      </c>
      <c r="M767" s="36">
        <f>BASE!M777*$M$949</f>
        <v>0</v>
      </c>
      <c r="N767" s="1">
        <f t="shared" si="68"/>
        <v>4</v>
      </c>
      <c r="O767" s="8">
        <f t="shared" si="71"/>
        <v>1175928</v>
      </c>
      <c r="P767" s="9">
        <f t="shared" si="69"/>
        <v>1175928</v>
      </c>
      <c r="Q767" s="40">
        <f t="array" ref="Q767">IFERROR(_xlfn.STDEV.P(IF((F767:M767&lt;&gt;0)*(F767:M767&lt;&gt;""), F767:M767)), 0)</f>
        <v>232259.25785348969</v>
      </c>
      <c r="R767" s="11">
        <f t="shared" si="72"/>
        <v>19.751146146149228</v>
      </c>
      <c r="S767" s="12">
        <f t="shared" si="70"/>
        <v>80.248853853850775</v>
      </c>
      <c r="T767" s="37" t="str">
        <f t="shared" si="73"/>
        <v>ALTO</v>
      </c>
    </row>
    <row r="768" spans="2:20" ht="18" hidden="1">
      <c r="B768" s="27">
        <v>759</v>
      </c>
      <c r="C768" s="33" t="s">
        <v>812</v>
      </c>
      <c r="D768" s="32" t="s">
        <v>38</v>
      </c>
      <c r="E768" s="32">
        <v>1</v>
      </c>
      <c r="F768" s="7">
        <f>BASE!F778</f>
        <v>535213.21</v>
      </c>
      <c r="G768" s="7">
        <f>BASE!G778</f>
        <v>820793.76</v>
      </c>
      <c r="H768" s="40">
        <f>BASE!H778*'FM-029 DEP26May25'!$H$949</f>
        <v>686194.62216839311</v>
      </c>
      <c r="I768" s="7">
        <f>BASE!I778*'FM-029 DEP26May25'!$I$949</f>
        <v>0</v>
      </c>
      <c r="J768" s="7">
        <f>BASE!J778*'FM-029 DEP26May25'!$J$949</f>
        <v>927349.32860604976</v>
      </c>
      <c r="K768" s="7">
        <f>BASE!K778*'FM-029 DEP26May25'!$K$949</f>
        <v>0</v>
      </c>
      <c r="L768" s="7">
        <f>BASE!L778*'FM-029 DEP26May25'!$L$949</f>
        <v>0</v>
      </c>
      <c r="M768" s="36">
        <f>BASE!M778*$M$949</f>
        <v>0</v>
      </c>
      <c r="N768" s="1">
        <f t="shared" si="68"/>
        <v>4</v>
      </c>
      <c r="O768" s="8">
        <f t="shared" si="71"/>
        <v>742388</v>
      </c>
      <c r="P768" s="9">
        <f t="shared" si="69"/>
        <v>742388</v>
      </c>
      <c r="Q768" s="40">
        <f t="array" ref="Q768">IFERROR(_xlfn.STDEV.P(IF((F768:M768&lt;&gt;0)*(F768:M768&lt;&gt;""), F768:M768)), 0)</f>
        <v>147001.05918348939</v>
      </c>
      <c r="R768" s="11">
        <f t="shared" si="72"/>
        <v>19.80110928294765</v>
      </c>
      <c r="S768" s="12">
        <f t="shared" si="70"/>
        <v>80.19889071705235</v>
      </c>
      <c r="T768" s="37" t="str">
        <f t="shared" si="73"/>
        <v>ALTO</v>
      </c>
    </row>
    <row r="769" spans="2:20" ht="18" hidden="1">
      <c r="B769" s="27">
        <v>760</v>
      </c>
      <c r="C769" s="33" t="s">
        <v>813</v>
      </c>
      <c r="D769" s="32" t="s">
        <v>38</v>
      </c>
      <c r="E769" s="32">
        <v>1</v>
      </c>
      <c r="F769" s="7">
        <f>BASE!F779</f>
        <v>439156.41</v>
      </c>
      <c r="G769" s="7">
        <f>BASE!G779</f>
        <v>674456.97</v>
      </c>
      <c r="H769" s="40">
        <f>BASE!H779*'FM-029 DEP26May25'!$H$949</f>
        <v>563855.00824626279</v>
      </c>
      <c r="I769" s="7">
        <f>BASE!I779*'FM-029 DEP26May25'!$I$949</f>
        <v>0</v>
      </c>
      <c r="J769" s="7">
        <f>BASE!J779*'FM-029 DEP26May25'!$J$949</f>
        <v>761562.20357239037</v>
      </c>
      <c r="K769" s="7">
        <f>BASE!K779*'FM-029 DEP26May25'!$K$949</f>
        <v>0</v>
      </c>
      <c r="L769" s="7">
        <f>BASE!L779*'FM-029 DEP26May25'!$L$949</f>
        <v>0</v>
      </c>
      <c r="M769" s="36">
        <f>BASE!M779*$M$949</f>
        <v>0</v>
      </c>
      <c r="N769" s="1">
        <f t="shared" si="68"/>
        <v>4</v>
      </c>
      <c r="O769" s="8">
        <f t="shared" si="71"/>
        <v>609758</v>
      </c>
      <c r="P769" s="9">
        <f t="shared" si="69"/>
        <v>609758</v>
      </c>
      <c r="Q769" s="40">
        <f t="array" ref="Q769">IFERROR(_xlfn.STDEV.P(IF((F769:M769&lt;&gt;0)*(F769:M769&lt;&gt;""), F769:M769)), 0)</f>
        <v>120874.37704419067</v>
      </c>
      <c r="R769" s="11">
        <f t="shared" si="72"/>
        <v>19.823335986438991</v>
      </c>
      <c r="S769" s="12">
        <f t="shared" si="70"/>
        <v>80.176664013561009</v>
      </c>
      <c r="T769" s="37" t="str">
        <f t="shared" si="73"/>
        <v>ALTO</v>
      </c>
    </row>
    <row r="770" spans="2:20" ht="18" hidden="1">
      <c r="B770" s="27">
        <v>761</v>
      </c>
      <c r="C770" s="33" t="s">
        <v>814</v>
      </c>
      <c r="D770" s="32" t="s">
        <v>38</v>
      </c>
      <c r="E770" s="32">
        <v>1</v>
      </c>
      <c r="F770" s="7">
        <f>BASE!F780</f>
        <v>200279.38</v>
      </c>
      <c r="G770" s="7">
        <f>BASE!G780</f>
        <v>307880.07</v>
      </c>
      <c r="H770" s="40">
        <f>BASE!H780*'FM-029 DEP26May25'!$H$949</f>
        <v>257391.97722867271</v>
      </c>
      <c r="I770" s="7">
        <f>BASE!I780*'FM-029 DEP26May25'!$I$949</f>
        <v>0</v>
      </c>
      <c r="J770" s="7">
        <f>BASE!J780*'FM-029 DEP26May25'!$J$949</f>
        <v>347094.39098824165</v>
      </c>
      <c r="K770" s="7">
        <f>BASE!K780*'FM-029 DEP26May25'!$K$949</f>
        <v>0</v>
      </c>
      <c r="L770" s="7">
        <f>BASE!L780*'FM-029 DEP26May25'!$L$949</f>
        <v>0</v>
      </c>
      <c r="M770" s="36">
        <f>BASE!M780*$M$949</f>
        <v>0</v>
      </c>
      <c r="N770" s="1">
        <f t="shared" si="68"/>
        <v>4</v>
      </c>
      <c r="O770" s="8">
        <f t="shared" si="71"/>
        <v>278161</v>
      </c>
      <c r="P770" s="9">
        <f t="shared" si="69"/>
        <v>278161</v>
      </c>
      <c r="Q770" s="40">
        <f t="array" ref="Q770">IFERROR(_xlfn.STDEV.P(IF((F770:M770&lt;&gt;0)*(F770:M770&lt;&gt;""), F770:M770)), 0)</f>
        <v>55072.53070877662</v>
      </c>
      <c r="R770" s="11">
        <f t="shared" si="72"/>
        <v>19.798796635321494</v>
      </c>
      <c r="S770" s="12">
        <f t="shared" si="70"/>
        <v>80.201203364678506</v>
      </c>
      <c r="T770" s="37" t="str">
        <f t="shared" si="73"/>
        <v>ALTO</v>
      </c>
    </row>
    <row r="771" spans="2:20" ht="18" hidden="1">
      <c r="B771" s="27">
        <v>762</v>
      </c>
      <c r="C771" s="33" t="s">
        <v>815</v>
      </c>
      <c r="D771" s="32" t="s">
        <v>38</v>
      </c>
      <c r="E771" s="32">
        <v>1</v>
      </c>
      <c r="F771" s="7">
        <f>BASE!F781</f>
        <v>459711.27999999997</v>
      </c>
      <c r="G771" s="7">
        <f>BASE!G781</f>
        <v>706013.85</v>
      </c>
      <c r="H771" s="40">
        <f>BASE!H781*'FM-029 DEP26May25'!$H$949</f>
        <v>590237.48736855993</v>
      </c>
      <c r="I771" s="7">
        <f>BASE!I781*'FM-029 DEP26May25'!$I$949</f>
        <v>0</v>
      </c>
      <c r="J771" s="7">
        <f>BASE!J781*'FM-029 DEP26May25'!$J$949</f>
        <v>735186.85845076747</v>
      </c>
      <c r="K771" s="7">
        <f>BASE!K781*'FM-029 DEP26May25'!$K$949</f>
        <v>0</v>
      </c>
      <c r="L771" s="7">
        <f>BASE!L781*'FM-029 DEP26May25'!$L$949</f>
        <v>0</v>
      </c>
      <c r="M771" s="36">
        <f>BASE!M781*$M$949</f>
        <v>0</v>
      </c>
      <c r="N771" s="1">
        <f t="shared" si="68"/>
        <v>4</v>
      </c>
      <c r="O771" s="8">
        <f t="shared" si="71"/>
        <v>622787</v>
      </c>
      <c r="P771" s="9">
        <f t="shared" si="69"/>
        <v>622787</v>
      </c>
      <c r="Q771" s="40">
        <f t="array" ref="Q771">IFERROR(_xlfn.STDEV.P(IF((F771:M771&lt;&gt;0)*(F771:M771&lt;&gt;""), F771:M771)), 0)</f>
        <v>108643.45121335302</v>
      </c>
      <c r="R771" s="11">
        <f t="shared" si="72"/>
        <v>17.444720460342463</v>
      </c>
      <c r="S771" s="12">
        <f t="shared" si="70"/>
        <v>82.555279539657533</v>
      </c>
      <c r="T771" s="37" t="str">
        <f t="shared" si="73"/>
        <v>ALTO</v>
      </c>
    </row>
    <row r="772" spans="2:20" ht="18" hidden="1">
      <c r="B772" s="27">
        <v>763</v>
      </c>
      <c r="C772" s="33" t="s">
        <v>816</v>
      </c>
      <c r="D772" s="32" t="s">
        <v>38</v>
      </c>
      <c r="E772" s="32">
        <v>1</v>
      </c>
      <c r="F772" s="7">
        <f>BASE!F782</f>
        <v>1257580.0999999999</v>
      </c>
      <c r="G772" s="7">
        <f>BASE!G782</f>
        <v>2233703.37</v>
      </c>
      <c r="H772" s="40">
        <f>BASE!H782*'FM-029 DEP26May25'!$H$949</f>
        <v>1867407.1865347978</v>
      </c>
      <c r="I772" s="7">
        <f>BASE!I782*'FM-029 DEP26May25'!$I$949</f>
        <v>0</v>
      </c>
      <c r="J772" s="7">
        <f>BASE!J782*'FM-029 DEP26May25'!$J$949</f>
        <v>2174253.4601920834</v>
      </c>
      <c r="K772" s="7">
        <f>BASE!K782*'FM-029 DEP26May25'!$K$949</f>
        <v>0</v>
      </c>
      <c r="L772" s="7">
        <f>BASE!L782*'FM-029 DEP26May25'!$L$949</f>
        <v>0</v>
      </c>
      <c r="M772" s="36">
        <f>BASE!M782*$M$949</f>
        <v>0</v>
      </c>
      <c r="N772" s="1">
        <f t="shared" si="68"/>
        <v>4</v>
      </c>
      <c r="O772" s="8">
        <f t="shared" si="71"/>
        <v>1883236</v>
      </c>
      <c r="P772" s="9">
        <f t="shared" si="69"/>
        <v>1883236</v>
      </c>
      <c r="Q772" s="40">
        <f t="array" ref="Q772">IFERROR(_xlfn.STDEV.P(IF((F772:M772&lt;&gt;0)*(F772:M772&lt;&gt;""), F772:M772)), 0)</f>
        <v>387044.69900513126</v>
      </c>
      <c r="R772" s="11">
        <f t="shared" si="72"/>
        <v>20.552108126922555</v>
      </c>
      <c r="S772" s="12">
        <f t="shared" si="70"/>
        <v>79.447891873077452</v>
      </c>
      <c r="T772" s="37" t="str">
        <f t="shared" si="73"/>
        <v>ALTO</v>
      </c>
    </row>
    <row r="773" spans="2:20" ht="18" hidden="1">
      <c r="B773" s="27">
        <v>764</v>
      </c>
      <c r="C773" s="33" t="s">
        <v>817</v>
      </c>
      <c r="D773" s="32" t="s">
        <v>38</v>
      </c>
      <c r="E773" s="32">
        <v>1</v>
      </c>
      <c r="F773" s="7">
        <f>BASE!F783</f>
        <v>752020.5</v>
      </c>
      <c r="G773" s="7">
        <f>BASE!G783</f>
        <v>1150989.72</v>
      </c>
      <c r="H773" s="40">
        <f>BASE!H783*'FM-029 DEP26May25'!$H$949</f>
        <v>962243.74541695043</v>
      </c>
      <c r="I773" s="7">
        <f>BASE!I783*'FM-029 DEP26May25'!$I$949</f>
        <v>0</v>
      </c>
      <c r="J773" s="7">
        <f>BASE!J783*'FM-029 DEP26May25'!$J$949</f>
        <v>1297321.025940221</v>
      </c>
      <c r="K773" s="7">
        <f>BASE!K783*'FM-029 DEP26May25'!$K$949</f>
        <v>0</v>
      </c>
      <c r="L773" s="7">
        <f>BASE!L783*'FM-029 DEP26May25'!$L$949</f>
        <v>0</v>
      </c>
      <c r="M773" s="36">
        <f>BASE!M783*$M$949</f>
        <v>0</v>
      </c>
      <c r="N773" s="1">
        <f t="shared" si="68"/>
        <v>4</v>
      </c>
      <c r="O773" s="8">
        <f t="shared" si="71"/>
        <v>1040644</v>
      </c>
      <c r="P773" s="9">
        <f t="shared" si="69"/>
        <v>1040644</v>
      </c>
      <c r="Q773" s="40">
        <f t="array" ref="Q773">IFERROR(_xlfn.STDEV.P(IF((F773:M773&lt;&gt;0)*(F773:M773&lt;&gt;""), F773:M773)), 0)</f>
        <v>204639.56010417349</v>
      </c>
      <c r="R773" s="11">
        <f t="shared" si="72"/>
        <v>19.664703789593126</v>
      </c>
      <c r="S773" s="12">
        <f t="shared" si="70"/>
        <v>80.335296210406881</v>
      </c>
      <c r="T773" s="37" t="str">
        <f t="shared" si="73"/>
        <v>ALTO</v>
      </c>
    </row>
    <row r="774" spans="2:20" ht="18" hidden="1">
      <c r="B774" s="27">
        <v>765</v>
      </c>
      <c r="C774" s="33" t="s">
        <v>818</v>
      </c>
      <c r="D774" s="32" t="s">
        <v>38</v>
      </c>
      <c r="E774" s="32">
        <v>1</v>
      </c>
      <c r="F774" s="7">
        <f>BASE!F784</f>
        <v>94793.01999999999</v>
      </c>
      <c r="G774" s="7">
        <f>BASE!G784</f>
        <v>145356.48000000001</v>
      </c>
      <c r="H774" s="40">
        <f>BASE!H784*'FM-029 DEP26May25'!$H$949</f>
        <v>121519.62868149897</v>
      </c>
      <c r="I774" s="7">
        <f>BASE!I784*'FM-029 DEP26May25'!$I$949</f>
        <v>0</v>
      </c>
      <c r="J774" s="7">
        <f>BASE!J784*'FM-029 DEP26May25'!$J$949</f>
        <v>164441.01068126742</v>
      </c>
      <c r="K774" s="7">
        <f>BASE!K784*'FM-029 DEP26May25'!$K$949</f>
        <v>0</v>
      </c>
      <c r="L774" s="7">
        <f>BASE!L784*'FM-029 DEP26May25'!$L$949</f>
        <v>0</v>
      </c>
      <c r="M774" s="36">
        <f>BASE!M784*$M$949</f>
        <v>0</v>
      </c>
      <c r="N774" s="1">
        <f t="shared" si="68"/>
        <v>4</v>
      </c>
      <c r="O774" s="8">
        <f t="shared" si="71"/>
        <v>131528</v>
      </c>
      <c r="P774" s="9">
        <f t="shared" si="69"/>
        <v>131528</v>
      </c>
      <c r="Q774" s="40">
        <f t="array" ref="Q774">IFERROR(_xlfn.STDEV.P(IF((F774:M774&lt;&gt;0)*(F774:M774&lt;&gt;""), F774:M774)), 0)</f>
        <v>26096.548538070703</v>
      </c>
      <c r="R774" s="11">
        <f t="shared" si="72"/>
        <v>19.841059347112935</v>
      </c>
      <c r="S774" s="12">
        <f t="shared" si="70"/>
        <v>80.158940652887068</v>
      </c>
      <c r="T774" s="37" t="str">
        <f t="shared" si="73"/>
        <v>ALTO</v>
      </c>
    </row>
    <row r="775" spans="2:20" ht="18" hidden="1">
      <c r="B775" s="27">
        <v>766</v>
      </c>
      <c r="C775" s="33" t="s">
        <v>819</v>
      </c>
      <c r="D775" s="32" t="s">
        <v>38</v>
      </c>
      <c r="E775" s="32">
        <v>1</v>
      </c>
      <c r="F775" s="7">
        <f>BASE!F785</f>
        <v>149140.32</v>
      </c>
      <c r="G775" s="7">
        <f>BASE!G785</f>
        <v>228171.15</v>
      </c>
      <c r="H775" s="40">
        <f>BASE!H785*'FM-029 DEP26May25'!$H$949</f>
        <v>190754.77473155805</v>
      </c>
      <c r="I775" s="7">
        <f>BASE!I785*'FM-029 DEP26May25'!$I$949</f>
        <v>0</v>
      </c>
      <c r="J775" s="7">
        <f>BASE!J785*'FM-029 DEP26May25'!$J$949</f>
        <v>258189.77739879725</v>
      </c>
      <c r="K775" s="7">
        <f>BASE!K785*'FM-029 DEP26May25'!$K$949</f>
        <v>0</v>
      </c>
      <c r="L775" s="7">
        <f>BASE!L785*'FM-029 DEP26May25'!$L$949</f>
        <v>0</v>
      </c>
      <c r="M775" s="36">
        <f>BASE!M785*$M$949</f>
        <v>0</v>
      </c>
      <c r="N775" s="1">
        <f t="shared" si="68"/>
        <v>4</v>
      </c>
      <c r="O775" s="8">
        <f t="shared" si="71"/>
        <v>206564</v>
      </c>
      <c r="P775" s="9">
        <f t="shared" si="69"/>
        <v>206564</v>
      </c>
      <c r="Q775" s="40">
        <f t="array" ref="Q775">IFERROR(_xlfn.STDEV.P(IF((F775:M775&lt;&gt;0)*(F775:M775&lt;&gt;""), F775:M775)), 0)</f>
        <v>40864.105433385259</v>
      </c>
      <c r="R775" s="11">
        <f t="shared" si="72"/>
        <v>19.782781817444114</v>
      </c>
      <c r="S775" s="12">
        <f t="shared" si="70"/>
        <v>80.217218182555882</v>
      </c>
      <c r="T775" s="37" t="str">
        <f t="shared" si="73"/>
        <v>ALTO</v>
      </c>
    </row>
    <row r="776" spans="2:20" ht="18" hidden="1">
      <c r="B776" s="27">
        <v>767</v>
      </c>
      <c r="C776" s="33" t="s">
        <v>820</v>
      </c>
      <c r="D776" s="32" t="s">
        <v>38</v>
      </c>
      <c r="E776" s="32">
        <v>1</v>
      </c>
      <c r="F776" s="7">
        <f>BASE!F786</f>
        <v>865771.40999999992</v>
      </c>
      <c r="G776" s="7">
        <f>BASE!G786</f>
        <v>1322670.6599999999</v>
      </c>
      <c r="H776" s="40">
        <f>BASE!H786*'FM-029 DEP26May25'!$H$949</f>
        <v>1105770.944073698</v>
      </c>
      <c r="I776" s="7">
        <f>BASE!I786*'FM-029 DEP26May25'!$I$949</f>
        <v>0</v>
      </c>
      <c r="J776" s="7">
        <f>BASE!J786*'FM-029 DEP26May25'!$J$949</f>
        <v>1489572.4405349612</v>
      </c>
      <c r="K776" s="7">
        <f>BASE!K786*'FM-029 DEP26May25'!$K$949</f>
        <v>0</v>
      </c>
      <c r="L776" s="7">
        <f>BASE!L786*'FM-029 DEP26May25'!$L$949</f>
        <v>0</v>
      </c>
      <c r="M776" s="36">
        <f>BASE!M786*$M$949</f>
        <v>0</v>
      </c>
      <c r="N776" s="1">
        <f t="shared" ref="N776:N839" si="74">COUNTIF(F776:M776,"&gt;0")</f>
        <v>4</v>
      </c>
      <c r="O776" s="8">
        <f t="shared" si="71"/>
        <v>1195946</v>
      </c>
      <c r="P776" s="9">
        <f t="shared" ref="P776:P839" si="75">IFERROR(ROUND(+O776*E776,0),0)</f>
        <v>1195946</v>
      </c>
      <c r="Q776" s="40">
        <f t="array" ref="Q776">IFERROR(_xlfn.STDEV.P(IF((F776:M776&lt;&gt;0)*(F776:M776&lt;&gt;""), F776:M776)), 0)</f>
        <v>234212.73803200683</v>
      </c>
      <c r="R776" s="11">
        <f t="shared" si="72"/>
        <v>19.583889074590896</v>
      </c>
      <c r="S776" s="12">
        <f t="shared" ref="S776:S839" si="76">IFERROR(100-R776,0)</f>
        <v>80.4161109254091</v>
      </c>
      <c r="T776" s="37" t="str">
        <f t="shared" si="73"/>
        <v>ALTO</v>
      </c>
    </row>
    <row r="777" spans="2:20" ht="18" hidden="1">
      <c r="B777" s="27">
        <v>768</v>
      </c>
      <c r="C777" s="33" t="s">
        <v>821</v>
      </c>
      <c r="D777" s="32" t="s">
        <v>38</v>
      </c>
      <c r="E777" s="32">
        <v>1</v>
      </c>
      <c r="F777" s="7">
        <f>BASE!F787</f>
        <v>853132.41999999993</v>
      </c>
      <c r="G777" s="7">
        <f>BASE!G787</f>
        <v>1302477.75</v>
      </c>
      <c r="H777" s="40">
        <f>BASE!H787*'FM-029 DEP26May25'!$H$949</f>
        <v>1088889.7709297086</v>
      </c>
      <c r="I777" s="7">
        <f>BASE!I787*'FM-029 DEP26May25'!$I$949</f>
        <v>0</v>
      </c>
      <c r="J777" s="7">
        <f>BASE!J787*'FM-029 DEP26May25'!$J$949</f>
        <v>1255156.0515214074</v>
      </c>
      <c r="K777" s="7">
        <f>BASE!K787*'FM-029 DEP26May25'!$K$949</f>
        <v>0</v>
      </c>
      <c r="L777" s="7">
        <f>BASE!L787*'FM-029 DEP26May25'!$L$949</f>
        <v>0</v>
      </c>
      <c r="M777" s="36">
        <f>BASE!M787*$M$949</f>
        <v>0</v>
      </c>
      <c r="N777" s="1">
        <f t="shared" si="74"/>
        <v>4</v>
      </c>
      <c r="O777" s="8">
        <f t="shared" ref="O777:O840" si="77">IFERROR(ROUND(AVERAGEIF(F777:M777,"&gt;0"),0),0)</f>
        <v>1124914</v>
      </c>
      <c r="P777" s="9">
        <f t="shared" si="75"/>
        <v>1124914</v>
      </c>
      <c r="Q777" s="40">
        <f t="array" ref="Q777">IFERROR(_xlfn.STDEV.P(IF((F777:M777&lt;&gt;0)*(F777:M777&lt;&gt;""), F777:M777)), 0)</f>
        <v>175822.95754961204</v>
      </c>
      <c r="R777" s="11">
        <f t="shared" si="72"/>
        <v>15.629902156930401</v>
      </c>
      <c r="S777" s="12">
        <f t="shared" si="76"/>
        <v>84.370097843069601</v>
      </c>
      <c r="T777" s="37" t="str">
        <f t="shared" si="73"/>
        <v>ALTO</v>
      </c>
    </row>
    <row r="778" spans="2:20" ht="18" hidden="1">
      <c r="B778" s="27">
        <v>769</v>
      </c>
      <c r="C778" s="33" t="s">
        <v>822</v>
      </c>
      <c r="D778" s="32" t="s">
        <v>38</v>
      </c>
      <c r="E778" s="32">
        <v>1</v>
      </c>
      <c r="F778" s="7">
        <f>BASE!F788</f>
        <v>551060.43999999994</v>
      </c>
      <c r="G778" s="7">
        <f>BASE!G788</f>
        <v>844992.78</v>
      </c>
      <c r="H778" s="40">
        <f>BASE!H788*'FM-029 DEP26May25'!$H$949</f>
        <v>706426.21926774655</v>
      </c>
      <c r="I778" s="7">
        <f>BASE!I788*'FM-029 DEP26May25'!$I$949</f>
        <v>0</v>
      </c>
      <c r="J778" s="7">
        <f>BASE!J788*'FM-029 DEP26May25'!$J$949</f>
        <v>880699.96140382381</v>
      </c>
      <c r="K778" s="7">
        <f>BASE!K788*'FM-029 DEP26May25'!$K$949</f>
        <v>0</v>
      </c>
      <c r="L778" s="7">
        <f>BASE!L788*'FM-029 DEP26May25'!$L$949</f>
        <v>0</v>
      </c>
      <c r="M778" s="36">
        <f>BASE!M788*$M$949</f>
        <v>0</v>
      </c>
      <c r="N778" s="1">
        <f t="shared" si="74"/>
        <v>4</v>
      </c>
      <c r="O778" s="8">
        <f t="shared" si="77"/>
        <v>745795</v>
      </c>
      <c r="P778" s="9">
        <f t="shared" si="75"/>
        <v>745795</v>
      </c>
      <c r="Q778" s="40">
        <f t="array" ref="Q778">IFERROR(_xlfn.STDEV.P(IF((F778:M778&lt;&gt;0)*(F778:M778&lt;&gt;""), F778:M778)), 0)</f>
        <v>129914.39289291945</v>
      </c>
      <c r="R778" s="11">
        <f t="shared" si="72"/>
        <v>17.419584858160679</v>
      </c>
      <c r="S778" s="12">
        <f t="shared" si="76"/>
        <v>82.580415141839325</v>
      </c>
      <c r="T778" s="37" t="str">
        <f t="shared" si="73"/>
        <v>ALTO</v>
      </c>
    </row>
    <row r="779" spans="2:20" ht="18" hidden="1">
      <c r="B779" s="27">
        <v>770</v>
      </c>
      <c r="C779" s="33" t="s">
        <v>823</v>
      </c>
      <c r="D779" s="32" t="s">
        <v>38</v>
      </c>
      <c r="E779" s="32">
        <v>1</v>
      </c>
      <c r="F779" s="7">
        <f>BASE!F789</f>
        <v>285641.64999999997</v>
      </c>
      <c r="G779" s="7">
        <f>BASE!G789</f>
        <v>438192.42</v>
      </c>
      <c r="H779" s="40">
        <f>BASE!H789*'FM-029 DEP26May25'!$H$949</f>
        <v>366334.85892039211</v>
      </c>
      <c r="I779" s="7">
        <f>BASE!I789*'FM-029 DEP26May25'!$I$949</f>
        <v>0</v>
      </c>
      <c r="J779" s="7">
        <f>BASE!J789*'FM-029 DEP26May25'!$J$949</f>
        <v>494939.96230140928</v>
      </c>
      <c r="K779" s="7">
        <f>BASE!K789*'FM-029 DEP26May25'!$K$949</f>
        <v>0</v>
      </c>
      <c r="L779" s="7">
        <f>BASE!L789*'FM-029 DEP26May25'!$L$949</f>
        <v>0</v>
      </c>
      <c r="M779" s="36">
        <f>BASE!M789*$M$949</f>
        <v>0</v>
      </c>
      <c r="N779" s="1">
        <f t="shared" si="74"/>
        <v>4</v>
      </c>
      <c r="O779" s="8">
        <f t="shared" si="77"/>
        <v>396277</v>
      </c>
      <c r="P779" s="9">
        <f t="shared" si="75"/>
        <v>396277</v>
      </c>
      <c r="Q779" s="40">
        <f t="array" ref="Q779">IFERROR(_xlfn.STDEV.P(IF((F779:M779&lt;&gt;0)*(F779:M779&lt;&gt;""), F779:M779)), 0)</f>
        <v>78466.545491885947</v>
      </c>
      <c r="R779" s="11">
        <f t="shared" si="72"/>
        <v>19.800933562100738</v>
      </c>
      <c r="S779" s="12">
        <f t="shared" si="76"/>
        <v>80.199066437899262</v>
      </c>
      <c r="T779" s="37" t="str">
        <f t="shared" si="73"/>
        <v>ALTO</v>
      </c>
    </row>
    <row r="780" spans="2:20" ht="18" hidden="1">
      <c r="B780" s="27">
        <v>771</v>
      </c>
      <c r="C780" s="33" t="s">
        <v>824</v>
      </c>
      <c r="D780" s="32" t="s">
        <v>38</v>
      </c>
      <c r="E780" s="32">
        <v>1</v>
      </c>
      <c r="F780" s="7">
        <f>BASE!F790</f>
        <v>2679000.59</v>
      </c>
      <c r="G780" s="7">
        <f>BASE!G790</f>
        <v>4105031.52</v>
      </c>
      <c r="H780" s="40">
        <f>BASE!H790*'FM-029 DEP26May25'!$H$949</f>
        <v>3431863.5790754356</v>
      </c>
      <c r="I780" s="7">
        <f>BASE!I790*'FM-029 DEP26May25'!$I$949</f>
        <v>0</v>
      </c>
      <c r="J780" s="7">
        <f>BASE!J790*'FM-029 DEP26May25'!$J$949</f>
        <v>3632875.8908536043</v>
      </c>
      <c r="K780" s="7">
        <f>BASE!K790*'FM-029 DEP26May25'!$K$949</f>
        <v>0</v>
      </c>
      <c r="L780" s="7">
        <f>BASE!L790*'FM-029 DEP26May25'!$L$949</f>
        <v>0</v>
      </c>
      <c r="M780" s="36">
        <f>BASE!M790*$M$949</f>
        <v>0</v>
      </c>
      <c r="N780" s="1">
        <f t="shared" si="74"/>
        <v>4</v>
      </c>
      <c r="O780" s="8">
        <f t="shared" si="77"/>
        <v>3462193</v>
      </c>
      <c r="P780" s="9">
        <f t="shared" si="75"/>
        <v>3462193</v>
      </c>
      <c r="Q780" s="40">
        <f t="array" ref="Q780">IFERROR(_xlfn.STDEV.P(IF((F780:M780&lt;&gt;0)*(F780:M780&lt;&gt;""), F780:M780)), 0)</f>
        <v>513975.73796851659</v>
      </c>
      <c r="R780" s="11">
        <f t="shared" si="72"/>
        <v>14.84538088917968</v>
      </c>
      <c r="S780" s="12">
        <f t="shared" si="76"/>
        <v>85.15461911082032</v>
      </c>
      <c r="T780" s="37" t="str">
        <f t="shared" si="73"/>
        <v>ALTO</v>
      </c>
    </row>
    <row r="781" spans="2:20" ht="18" hidden="1">
      <c r="B781" s="27">
        <v>772</v>
      </c>
      <c r="C781" s="33" t="s">
        <v>825</v>
      </c>
      <c r="D781" s="32" t="s">
        <v>38</v>
      </c>
      <c r="E781" s="32">
        <v>1</v>
      </c>
      <c r="F781" s="7">
        <f>BASE!F791</f>
        <v>3357314.8699999996</v>
      </c>
      <c r="G781" s="7">
        <f>BASE!G791</f>
        <v>5347466.82</v>
      </c>
      <c r="H781" s="40">
        <f>BASE!H791*'FM-029 DEP26May25'!$H$949</f>
        <v>4470557.5464854334</v>
      </c>
      <c r="I781" s="7">
        <f>BASE!I791*'FM-029 DEP26May25'!$I$949</f>
        <v>0</v>
      </c>
      <c r="J781" s="7"/>
      <c r="K781" s="7">
        <f>BASE!K791*'FM-029 DEP26May25'!$K$949</f>
        <v>0</v>
      </c>
      <c r="L781" s="7">
        <f>BASE!L791*'FM-029 DEP26May25'!$L$949</f>
        <v>0</v>
      </c>
      <c r="M781" s="36">
        <f>BASE!M791*$M$949</f>
        <v>0</v>
      </c>
      <c r="N781" s="1">
        <f t="shared" si="74"/>
        <v>3</v>
      </c>
      <c r="O781" s="8">
        <f t="shared" si="77"/>
        <v>4391780</v>
      </c>
      <c r="P781" s="9">
        <f t="shared" si="75"/>
        <v>4391780</v>
      </c>
      <c r="Q781" s="40">
        <f t="array" ref="Q781">IFERROR(_xlfn.STDEV.P(IF((F781:M781&lt;&gt;0)*(F781:M781&lt;&gt;""), F781:M781)), 0)</f>
        <v>814383.46924482449</v>
      </c>
      <c r="R781" s="11">
        <f t="shared" si="72"/>
        <v>18.543357573576646</v>
      </c>
      <c r="S781" s="12">
        <f t="shared" si="76"/>
        <v>81.456642426423358</v>
      </c>
      <c r="T781" s="37" t="str">
        <f t="shared" si="73"/>
        <v>ALTO</v>
      </c>
    </row>
    <row r="782" spans="2:20" ht="18" hidden="1">
      <c r="B782" s="27">
        <v>773</v>
      </c>
      <c r="C782" s="33" t="s">
        <v>826</v>
      </c>
      <c r="D782" s="32" t="s">
        <v>38</v>
      </c>
      <c r="E782" s="32">
        <v>1</v>
      </c>
      <c r="F782" s="7">
        <f>BASE!F792</f>
        <v>9662175.25</v>
      </c>
      <c r="G782" s="7">
        <f>BASE!G792</f>
        <v>14832411.33</v>
      </c>
      <c r="H782" s="40">
        <f>BASE!H792*'FM-029 DEP26May25'!$H$949</f>
        <v>12400104.697107138</v>
      </c>
      <c r="I782" s="7">
        <f>BASE!I792*'FM-029 DEP26May25'!$I$949</f>
        <v>0</v>
      </c>
      <c r="J782" s="7">
        <f>BASE!J792*'FM-029 DEP26May25'!$J$949</f>
        <v>15460108.734404454</v>
      </c>
      <c r="K782" s="7">
        <f>BASE!K792*'FM-029 DEP26May25'!$K$949</f>
        <v>0</v>
      </c>
      <c r="L782" s="7">
        <f>BASE!L792*'FM-029 DEP26May25'!$L$949</f>
        <v>0</v>
      </c>
      <c r="M782" s="36">
        <f>BASE!M792*$M$949</f>
        <v>0</v>
      </c>
      <c r="N782" s="1">
        <f t="shared" si="74"/>
        <v>4</v>
      </c>
      <c r="O782" s="8">
        <f t="shared" si="77"/>
        <v>13088700</v>
      </c>
      <c r="P782" s="9">
        <f t="shared" si="75"/>
        <v>13088700</v>
      </c>
      <c r="Q782" s="40">
        <f t="array" ref="Q782">IFERROR(_xlfn.STDEV.P(IF((F782:M782&lt;&gt;0)*(F782:M782&lt;&gt;""), F782:M782)), 0)</f>
        <v>2284696.0378521294</v>
      </c>
      <c r="R782" s="11">
        <f t="shared" si="72"/>
        <v>17.455484791095596</v>
      </c>
      <c r="S782" s="12">
        <f t="shared" si="76"/>
        <v>82.5445152089044</v>
      </c>
      <c r="T782" s="37" t="str">
        <f t="shared" si="73"/>
        <v>ALTO</v>
      </c>
    </row>
    <row r="783" spans="2:20" ht="18" hidden="1">
      <c r="B783" s="27">
        <v>774</v>
      </c>
      <c r="C783" s="33" t="s">
        <v>827</v>
      </c>
      <c r="D783" s="32" t="s">
        <v>38</v>
      </c>
      <c r="E783" s="32">
        <v>1</v>
      </c>
      <c r="F783" s="7">
        <f>BASE!F793</f>
        <v>3994519.4099999997</v>
      </c>
      <c r="G783" s="7">
        <f>BASE!G793</f>
        <v>6284186.8499999996</v>
      </c>
      <c r="H783" s="40">
        <f>BASE!H793*'FM-029 DEP26May25'!$H$949</f>
        <v>5253668.2692435514</v>
      </c>
      <c r="I783" s="7">
        <f>BASE!I793*'FM-029 DEP26May25'!$I$949</f>
        <v>0</v>
      </c>
      <c r="J783" s="7">
        <f>BASE!J793*'FM-029 DEP26May25'!$J$949</f>
        <v>6378592.0644466393</v>
      </c>
      <c r="K783" s="7">
        <f>BASE!K793*'FM-029 DEP26May25'!$K$949</f>
        <v>0</v>
      </c>
      <c r="L783" s="7">
        <f>BASE!L793*'FM-029 DEP26May25'!$L$949</f>
        <v>0</v>
      </c>
      <c r="M783" s="36">
        <f>BASE!M793*$M$949</f>
        <v>0</v>
      </c>
      <c r="N783" s="1">
        <f t="shared" si="74"/>
        <v>4</v>
      </c>
      <c r="O783" s="8">
        <f t="shared" si="77"/>
        <v>5477742</v>
      </c>
      <c r="P783" s="9">
        <f t="shared" si="75"/>
        <v>5477742</v>
      </c>
      <c r="Q783" s="40">
        <f t="array" ref="Q783">IFERROR(_xlfn.STDEV.P(IF((F783:M783&lt;&gt;0)*(F783:M783&lt;&gt;""), F783:M783)), 0)</f>
        <v>963333.07103591552</v>
      </c>
      <c r="R783" s="11">
        <f t="shared" si="72"/>
        <v>17.586316972137709</v>
      </c>
      <c r="S783" s="12">
        <f t="shared" si="76"/>
        <v>82.413683027862291</v>
      </c>
      <c r="T783" s="37" t="str">
        <f t="shared" si="73"/>
        <v>ALTO</v>
      </c>
    </row>
    <row r="784" spans="2:20" ht="18" hidden="1">
      <c r="B784" s="27">
        <v>775</v>
      </c>
      <c r="C784" s="33" t="s">
        <v>828</v>
      </c>
      <c r="D784" s="32" t="s">
        <v>38</v>
      </c>
      <c r="E784" s="32">
        <v>1</v>
      </c>
      <c r="F784" s="7">
        <f>BASE!F794</f>
        <v>1754025.49</v>
      </c>
      <c r="G784" s="7">
        <f>BASE!G794</f>
        <v>2692839</v>
      </c>
      <c r="H784" s="40">
        <f>BASE!H794*'FM-029 DEP26May25'!$H$949</f>
        <v>2251251.6092254743</v>
      </c>
      <c r="I784" s="7">
        <f>BASE!I794*'FM-029 DEP26May25'!$I$949</f>
        <v>0</v>
      </c>
      <c r="J784" s="7">
        <f>BASE!J794*'FM-029 DEP26May25'!$J$949</f>
        <v>2798916.8961493587</v>
      </c>
      <c r="K784" s="7">
        <f>BASE!K794*'FM-029 DEP26May25'!$K$949</f>
        <v>0</v>
      </c>
      <c r="L784" s="7">
        <f>BASE!L794*'FM-029 DEP26May25'!$L$949</f>
        <v>0</v>
      </c>
      <c r="M784" s="36">
        <f>BASE!M794*$M$949</f>
        <v>0</v>
      </c>
      <c r="N784" s="1">
        <f t="shared" si="74"/>
        <v>4</v>
      </c>
      <c r="O784" s="8">
        <f t="shared" si="77"/>
        <v>2374258</v>
      </c>
      <c r="P784" s="9">
        <f t="shared" si="75"/>
        <v>2374258</v>
      </c>
      <c r="Q784" s="40">
        <f t="array" ref="Q784">IFERROR(_xlfn.STDEV.P(IF((F784:M784&lt;&gt;0)*(F784:M784&lt;&gt;""), F784:M784)), 0)</f>
        <v>412809.87460083253</v>
      </c>
      <c r="R784" s="11">
        <f t="shared" si="72"/>
        <v>17.386900437982415</v>
      </c>
      <c r="S784" s="12">
        <f t="shared" si="76"/>
        <v>82.613099562017581</v>
      </c>
      <c r="T784" s="37" t="str">
        <f t="shared" si="73"/>
        <v>ALTO</v>
      </c>
    </row>
    <row r="785" spans="2:20" ht="18" hidden="1">
      <c r="B785" s="27">
        <v>776</v>
      </c>
      <c r="C785" s="33" t="s">
        <v>829</v>
      </c>
      <c r="D785" s="32" t="s">
        <v>38</v>
      </c>
      <c r="E785" s="32">
        <v>1</v>
      </c>
      <c r="F785" s="7">
        <f>BASE!F795</f>
        <v>1719772.53</v>
      </c>
      <c r="G785" s="7">
        <f>BASE!G795</f>
        <v>2747613.36</v>
      </c>
      <c r="H785" s="40">
        <f>BASE!H795*'FM-029 DEP26May25'!$H$949</f>
        <v>2297043.7147700754</v>
      </c>
      <c r="I785" s="7">
        <f>BASE!I795*'FM-029 DEP26May25'!$I$949</f>
        <v>0</v>
      </c>
      <c r="J785" s="7">
        <f>BASE!J795*'FM-029 DEP26May25'!$J$949</f>
        <v>2810936.3432366936</v>
      </c>
      <c r="K785" s="7">
        <f>BASE!K795*'FM-029 DEP26May25'!$K$949</f>
        <v>0</v>
      </c>
      <c r="L785" s="7">
        <f>BASE!L795*'FM-029 DEP26May25'!$L$949</f>
        <v>0</v>
      </c>
      <c r="M785" s="36">
        <f>BASE!M795*$M$949</f>
        <v>0</v>
      </c>
      <c r="N785" s="1">
        <f t="shared" si="74"/>
        <v>4</v>
      </c>
      <c r="O785" s="8">
        <f t="shared" si="77"/>
        <v>2393841</v>
      </c>
      <c r="P785" s="9">
        <f t="shared" si="75"/>
        <v>2393841</v>
      </c>
      <c r="Q785" s="40">
        <f t="array" ref="Q785">IFERROR(_xlfn.STDEV.P(IF((F785:M785&lt;&gt;0)*(F785:M785&lt;&gt;""), F785:M785)), 0)</f>
        <v>436709.69325307442</v>
      </c>
      <c r="R785" s="11">
        <f t="shared" si="72"/>
        <v>18.2430534548065</v>
      </c>
      <c r="S785" s="12">
        <f t="shared" si="76"/>
        <v>81.7569465451935</v>
      </c>
      <c r="T785" s="37" t="str">
        <f t="shared" si="73"/>
        <v>ALTO</v>
      </c>
    </row>
    <row r="786" spans="2:20" ht="18" hidden="1">
      <c r="B786" s="27">
        <v>777</v>
      </c>
      <c r="C786" s="33" t="s">
        <v>830</v>
      </c>
      <c r="D786" s="32" t="s">
        <v>38</v>
      </c>
      <c r="E786" s="32">
        <v>1</v>
      </c>
      <c r="F786" s="7">
        <f>BASE!F796</f>
        <v>2939363.07</v>
      </c>
      <c r="G786" s="7">
        <f>BASE!G796</f>
        <v>5244685.5599999996</v>
      </c>
      <c r="H786" s="40">
        <f>BASE!H796*'FM-029 DEP26May25'!$H$949</f>
        <v>4384630.8364693038</v>
      </c>
      <c r="I786" s="7">
        <f>BASE!I796*'FM-029 DEP26May25'!$I$949</f>
        <v>0</v>
      </c>
      <c r="J786" s="7">
        <f>BASE!J796*'FM-029 DEP26May25'!$J$949</f>
        <v>3990017.0209137425</v>
      </c>
      <c r="K786" s="7">
        <f>BASE!K796*'FM-029 DEP26May25'!$K$949</f>
        <v>0</v>
      </c>
      <c r="L786" s="7">
        <f>BASE!L796*'FM-029 DEP26May25'!$L$949</f>
        <v>0</v>
      </c>
      <c r="M786" s="36">
        <f>BASE!M796*$M$949</f>
        <v>0</v>
      </c>
      <c r="N786" s="1">
        <f t="shared" si="74"/>
        <v>4</v>
      </c>
      <c r="O786" s="8">
        <f t="shared" si="77"/>
        <v>4139674</v>
      </c>
      <c r="P786" s="9">
        <f t="shared" si="75"/>
        <v>4139674</v>
      </c>
      <c r="Q786" s="40">
        <f t="array" ref="Q786">IFERROR(_xlfn.STDEV.P(IF((F786:M786&lt;&gt;0)*(F786:M786&lt;&gt;""), F786:M786)), 0)</f>
        <v>828281.04220930359</v>
      </c>
      <c r="R786" s="11">
        <f t="shared" si="72"/>
        <v>20.008363997003229</v>
      </c>
      <c r="S786" s="12">
        <f t="shared" si="76"/>
        <v>79.991636002996771</v>
      </c>
      <c r="T786" s="37" t="str">
        <f t="shared" si="73"/>
        <v>ALTO</v>
      </c>
    </row>
    <row r="787" spans="2:20" ht="18" hidden="1">
      <c r="B787" s="27">
        <v>778</v>
      </c>
      <c r="C787" s="33" t="s">
        <v>831</v>
      </c>
      <c r="D787" s="32" t="s">
        <v>38</v>
      </c>
      <c r="E787" s="32">
        <v>1</v>
      </c>
      <c r="F787" s="7">
        <f>BASE!F797</f>
        <v>20356295.890000001</v>
      </c>
      <c r="G787" s="7">
        <f>BASE!G797</f>
        <v>31252698.539999999</v>
      </c>
      <c r="H787" s="40">
        <f>BASE!H797*'FM-029 DEP26May25'!$H$949</f>
        <v>26127695.015803516</v>
      </c>
      <c r="I787" s="7">
        <f>BASE!I797*'FM-029 DEP26May25'!$I$949</f>
        <v>0</v>
      </c>
      <c r="J787" s="7">
        <f>BASE!J797*'FM-029 DEP26May25'!$J$949</f>
        <v>32565619.239745088</v>
      </c>
      <c r="K787" s="7">
        <f>BASE!K797*'FM-029 DEP26May25'!$K$949</f>
        <v>0</v>
      </c>
      <c r="L787" s="7">
        <f>BASE!L797*'FM-029 DEP26May25'!$L$949</f>
        <v>0</v>
      </c>
      <c r="M787" s="36">
        <f>BASE!M797*$M$949</f>
        <v>0</v>
      </c>
      <c r="N787" s="1">
        <f t="shared" si="74"/>
        <v>4</v>
      </c>
      <c r="O787" s="8">
        <f t="shared" si="77"/>
        <v>27575577</v>
      </c>
      <c r="P787" s="9">
        <f t="shared" si="75"/>
        <v>27575577</v>
      </c>
      <c r="Q787" s="40">
        <f t="array" ref="Q787">IFERROR(_xlfn.STDEV.P(IF((F787:M787&lt;&gt;0)*(F787:M787&lt;&gt;""), F787:M787)), 0)</f>
        <v>4812383.1507823644</v>
      </c>
      <c r="R787" s="11">
        <f t="shared" si="72"/>
        <v>17.45161361730478</v>
      </c>
      <c r="S787" s="12">
        <f t="shared" si="76"/>
        <v>82.548386382695213</v>
      </c>
      <c r="T787" s="37" t="str">
        <f t="shared" si="73"/>
        <v>ALTO</v>
      </c>
    </row>
    <row r="788" spans="2:20" ht="18" hidden="1">
      <c r="B788" s="27">
        <v>779</v>
      </c>
      <c r="C788" s="33" t="s">
        <v>832</v>
      </c>
      <c r="D788" s="32" t="s">
        <v>38</v>
      </c>
      <c r="E788" s="32">
        <v>1</v>
      </c>
      <c r="F788" s="7">
        <f>BASE!F798</f>
        <v>2932512.2399999998</v>
      </c>
      <c r="G788" s="7">
        <f>BASE!G798</f>
        <v>5252499.75</v>
      </c>
      <c r="H788" s="40">
        <f>BASE!H798*'FM-029 DEP26May25'!$H$949</f>
        <v>4391163.9150027111</v>
      </c>
      <c r="I788" s="7">
        <f>BASE!I798*'FM-029 DEP26May25'!$I$949</f>
        <v>0</v>
      </c>
      <c r="J788" s="7">
        <f>BASE!J798*'FM-029 DEP26May25'!$J$949</f>
        <v>4684835.0516111664</v>
      </c>
      <c r="K788" s="7">
        <f>BASE!K798*'FM-029 DEP26May25'!$K$949</f>
        <v>0</v>
      </c>
      <c r="L788" s="7">
        <f>BASE!L798*'FM-029 DEP26May25'!$L$949</f>
        <v>0</v>
      </c>
      <c r="M788" s="36">
        <f>BASE!M798*$M$949</f>
        <v>0</v>
      </c>
      <c r="N788" s="1">
        <f t="shared" si="74"/>
        <v>4</v>
      </c>
      <c r="O788" s="8">
        <f t="shared" si="77"/>
        <v>4315253</v>
      </c>
      <c r="P788" s="9">
        <f t="shared" si="75"/>
        <v>4315253</v>
      </c>
      <c r="Q788" s="40">
        <f t="array" ref="Q788">IFERROR(_xlfn.STDEV.P(IF((F788:M788&lt;&gt;0)*(F788:M788&lt;&gt;""), F788:M788)), 0)</f>
        <v>856264.6844931104</v>
      </c>
      <c r="R788" s="11">
        <f t="shared" si="72"/>
        <v>19.842745824940287</v>
      </c>
      <c r="S788" s="12">
        <f t="shared" si="76"/>
        <v>80.157254175059705</v>
      </c>
      <c r="T788" s="37" t="str">
        <f t="shared" si="73"/>
        <v>ALTO</v>
      </c>
    </row>
    <row r="789" spans="2:20" ht="18" hidden="1">
      <c r="B789" s="27">
        <v>780</v>
      </c>
      <c r="C789" s="33" t="s">
        <v>833</v>
      </c>
      <c r="D789" s="32" t="s">
        <v>38</v>
      </c>
      <c r="E789" s="32">
        <v>1</v>
      </c>
      <c r="F789" s="7">
        <f>BASE!F799</f>
        <v>4028778.32</v>
      </c>
      <c r="G789" s="7">
        <f>BASE!G799</f>
        <v>6394984.0199999996</v>
      </c>
      <c r="H789" s="40">
        <f>BASE!H799*'FM-029 DEP26May25'!$H$949</f>
        <v>5346296.8198886178</v>
      </c>
      <c r="I789" s="7">
        <f>BASE!I799*'FM-029 DEP26May25'!$I$949</f>
        <v>0</v>
      </c>
      <c r="J789" s="7">
        <f>BASE!J799*'FM-029 DEP26May25'!$J$949</f>
        <v>6438608.3206175398</v>
      </c>
      <c r="K789" s="7">
        <f>BASE!K799*'FM-029 DEP26May25'!$K$949</f>
        <v>0</v>
      </c>
      <c r="L789" s="7">
        <f>BASE!L799*'FM-029 DEP26May25'!$L$949</f>
        <v>0</v>
      </c>
      <c r="M789" s="36">
        <f>BASE!M799*$M$949</f>
        <v>0</v>
      </c>
      <c r="N789" s="1">
        <f t="shared" si="74"/>
        <v>4</v>
      </c>
      <c r="O789" s="8">
        <f t="shared" si="77"/>
        <v>5552167</v>
      </c>
      <c r="P789" s="9">
        <f t="shared" si="75"/>
        <v>5552167</v>
      </c>
      <c r="Q789" s="40">
        <f t="array" ref="Q789">IFERROR(_xlfn.STDEV.P(IF((F789:M789&lt;&gt;0)*(F789:M789&lt;&gt;""), F789:M789)), 0)</f>
        <v>982244.15823039948</v>
      </c>
      <c r="R789" s="11">
        <f t="shared" si="72"/>
        <v>17.691185409776029</v>
      </c>
      <c r="S789" s="12">
        <f t="shared" si="76"/>
        <v>82.308814590223975</v>
      </c>
      <c r="T789" s="37" t="str">
        <f t="shared" si="73"/>
        <v>ALTO</v>
      </c>
    </row>
    <row r="790" spans="2:20" ht="18" hidden="1">
      <c r="B790" s="27">
        <v>781</v>
      </c>
      <c r="C790" s="33" t="s">
        <v>834</v>
      </c>
      <c r="D790" s="32" t="s">
        <v>38</v>
      </c>
      <c r="E790" s="32">
        <v>1</v>
      </c>
      <c r="F790" s="7">
        <f>BASE!F800</f>
        <v>4028778.32</v>
      </c>
      <c r="G790" s="7">
        <f>BASE!G800</f>
        <v>6406335.6899999995</v>
      </c>
      <c r="H790" s="40">
        <f>BASE!H800*'FM-029 DEP26May25'!$H$949</f>
        <v>5355786.2132484177</v>
      </c>
      <c r="I790" s="7">
        <f>BASE!I800*'FM-029 DEP26May25'!$I$949</f>
        <v>0</v>
      </c>
      <c r="J790" s="7">
        <f>BASE!J800*'FM-029 DEP26May25'!$J$949</f>
        <v>6438608.3206175398</v>
      </c>
      <c r="K790" s="7">
        <f>BASE!K800*'FM-029 DEP26May25'!$K$949</f>
        <v>0</v>
      </c>
      <c r="L790" s="7">
        <f>BASE!L800*'FM-029 DEP26May25'!$L$949</f>
        <v>0</v>
      </c>
      <c r="M790" s="36">
        <f>BASE!M800*$M$949</f>
        <v>0</v>
      </c>
      <c r="N790" s="1">
        <f t="shared" si="74"/>
        <v>4</v>
      </c>
      <c r="O790" s="8">
        <f t="shared" si="77"/>
        <v>5557377</v>
      </c>
      <c r="P790" s="9">
        <f t="shared" si="75"/>
        <v>5557377</v>
      </c>
      <c r="Q790" s="40">
        <f t="array" ref="Q790">IFERROR(_xlfn.STDEV.P(IF((F790:M790&lt;&gt;0)*(F790:M790&lt;&gt;""), F790:M790)), 0)</f>
        <v>984194.1205327129</v>
      </c>
      <c r="R790" s="11">
        <f t="shared" si="72"/>
        <v>17.709687871323339</v>
      </c>
      <c r="S790" s="12">
        <f t="shared" si="76"/>
        <v>82.290312128676661</v>
      </c>
      <c r="T790" s="37" t="str">
        <f t="shared" si="73"/>
        <v>ALTO</v>
      </c>
    </row>
    <row r="791" spans="2:20" ht="18" hidden="1">
      <c r="B791" s="27">
        <v>782</v>
      </c>
      <c r="C791" s="33" t="s">
        <v>835</v>
      </c>
      <c r="D791" s="32" t="s">
        <v>38</v>
      </c>
      <c r="E791" s="32">
        <v>1</v>
      </c>
      <c r="F791" s="7">
        <f>BASE!F801</f>
        <v>1740322.64</v>
      </c>
      <c r="G791" s="7">
        <f>BASE!G801</f>
        <v>2660058.27</v>
      </c>
      <c r="H791" s="40">
        <f>BASE!H801*'FM-029 DEP26May25'!$H$949</f>
        <v>2223845.6376297013</v>
      </c>
      <c r="I791" s="7">
        <f>BASE!I801*'FM-029 DEP26May25'!$I$949</f>
        <v>0</v>
      </c>
      <c r="J791" s="7">
        <f>BASE!J801*'FM-029 DEP26May25'!$J$949</f>
        <v>2774872.6918588998</v>
      </c>
      <c r="K791" s="7">
        <f>BASE!K801*'FM-029 DEP26May25'!$K$949</f>
        <v>0</v>
      </c>
      <c r="L791" s="7">
        <f>BASE!L801*'FM-029 DEP26May25'!$L$949</f>
        <v>0</v>
      </c>
      <c r="M791" s="36">
        <f>BASE!M801*$M$949</f>
        <v>0</v>
      </c>
      <c r="N791" s="1">
        <f t="shared" si="74"/>
        <v>4</v>
      </c>
      <c r="O791" s="8">
        <f t="shared" si="77"/>
        <v>2349775</v>
      </c>
      <c r="P791" s="9">
        <f t="shared" si="75"/>
        <v>2349775</v>
      </c>
      <c r="Q791" s="40">
        <f t="array" ref="Q791">IFERROR(_xlfn.STDEV.P(IF((F791:M791&lt;&gt;0)*(F791:M791&lt;&gt;""), F791:M791)), 0)</f>
        <v>407515.07293659408</v>
      </c>
      <c r="R791" s="11">
        <f t="shared" si="72"/>
        <v>17.342727407372792</v>
      </c>
      <c r="S791" s="12">
        <f t="shared" si="76"/>
        <v>82.657272592627208</v>
      </c>
      <c r="T791" s="37" t="str">
        <f t="shared" si="73"/>
        <v>ALTO</v>
      </c>
    </row>
    <row r="792" spans="2:20" ht="18" hidden="1">
      <c r="B792" s="27">
        <v>783</v>
      </c>
      <c r="C792" s="33" t="s">
        <v>836</v>
      </c>
      <c r="D792" s="32" t="s">
        <v>38</v>
      </c>
      <c r="E792" s="32">
        <v>1</v>
      </c>
      <c r="F792" s="7">
        <f>BASE!F802</f>
        <v>1425146.38</v>
      </c>
      <c r="G792" s="7">
        <f>BASE!G802</f>
        <v>2189327.4300000002</v>
      </c>
      <c r="H792" s="40">
        <f>BASE!H802*'FM-029 DEP26May25'!$H$949</f>
        <v>1830308.314346381</v>
      </c>
      <c r="I792" s="7">
        <f>BASE!I802*'FM-029 DEP26May25'!$I$949</f>
        <v>0</v>
      </c>
      <c r="J792" s="7">
        <f>BASE!J802*'FM-029 DEP26May25'!$J$949</f>
        <v>2282355.4698860068</v>
      </c>
      <c r="K792" s="7">
        <f>BASE!K802*'FM-029 DEP26May25'!$K$949</f>
        <v>0</v>
      </c>
      <c r="L792" s="7">
        <f>BASE!L802*'FM-029 DEP26May25'!$L$949</f>
        <v>0</v>
      </c>
      <c r="M792" s="36">
        <f>BASE!M802*$M$949</f>
        <v>0</v>
      </c>
      <c r="N792" s="1">
        <f t="shared" si="74"/>
        <v>4</v>
      </c>
      <c r="O792" s="8">
        <f t="shared" si="77"/>
        <v>1931784</v>
      </c>
      <c r="P792" s="9">
        <f t="shared" si="75"/>
        <v>1931784</v>
      </c>
      <c r="Q792" s="40">
        <f t="array" ref="Q792">IFERROR(_xlfn.STDEV.P(IF((F792:M792&lt;&gt;0)*(F792:M792&lt;&gt;""), F792:M792)), 0)</f>
        <v>337715.84453934833</v>
      </c>
      <c r="R792" s="11">
        <f t="shared" si="72"/>
        <v>17.482070694205373</v>
      </c>
      <c r="S792" s="12">
        <f t="shared" si="76"/>
        <v>82.517929305794624</v>
      </c>
      <c r="T792" s="37" t="str">
        <f t="shared" si="73"/>
        <v>ALTO</v>
      </c>
    </row>
    <row r="793" spans="2:20" ht="18" hidden="1">
      <c r="B793" s="27">
        <v>784</v>
      </c>
      <c r="C793" s="33" t="s">
        <v>837</v>
      </c>
      <c r="D793" s="32" t="s">
        <v>38</v>
      </c>
      <c r="E793" s="32">
        <v>1</v>
      </c>
      <c r="F793" s="7">
        <f>BASE!F803</f>
        <v>515878.08999999997</v>
      </c>
      <c r="G793" s="7">
        <f>BASE!G803</f>
        <v>791362.32</v>
      </c>
      <c r="H793" s="40">
        <f>BASE!H803*'FM-029 DEP26May25'!$H$949</f>
        <v>661590.10135840916</v>
      </c>
      <c r="I793" s="7">
        <f>BASE!I803*'FM-029 DEP26May25'!$I$949</f>
        <v>0</v>
      </c>
      <c r="J793" s="7">
        <f>BASE!J803*'FM-029 DEP26May25'!$J$949</f>
        <v>825168.09801633609</v>
      </c>
      <c r="K793" s="7">
        <f>BASE!K803*'FM-029 DEP26May25'!$K$949</f>
        <v>0</v>
      </c>
      <c r="L793" s="7">
        <f>BASE!L803*'FM-029 DEP26May25'!$L$949</f>
        <v>0</v>
      </c>
      <c r="M793" s="36">
        <f>BASE!M803*$M$949</f>
        <v>0</v>
      </c>
      <c r="N793" s="1">
        <f t="shared" si="74"/>
        <v>4</v>
      </c>
      <c r="O793" s="8">
        <f t="shared" si="77"/>
        <v>698500</v>
      </c>
      <c r="P793" s="9">
        <f t="shared" si="75"/>
        <v>698500</v>
      </c>
      <c r="Q793" s="40">
        <f t="array" ref="Q793">IFERROR(_xlfn.STDEV.P(IF((F793:M793&lt;&gt;0)*(F793:M793&lt;&gt;""), F793:M793)), 0)</f>
        <v>121841.41348506624</v>
      </c>
      <c r="R793" s="11">
        <f t="shared" si="72"/>
        <v>17.443294700796883</v>
      </c>
      <c r="S793" s="12">
        <f t="shared" si="76"/>
        <v>82.556705299203117</v>
      </c>
      <c r="T793" s="37" t="str">
        <f t="shared" si="73"/>
        <v>ALTO</v>
      </c>
    </row>
    <row r="794" spans="2:20" ht="18" hidden="1">
      <c r="B794" s="27">
        <v>785</v>
      </c>
      <c r="C794" s="33" t="s">
        <v>838</v>
      </c>
      <c r="D794" s="32" t="s">
        <v>38</v>
      </c>
      <c r="E794" s="32">
        <v>1</v>
      </c>
      <c r="F794" s="7">
        <f>BASE!F804</f>
        <v>10935253.91</v>
      </c>
      <c r="G794" s="7">
        <f>BASE!G804</f>
        <v>16792178.940000001</v>
      </c>
      <c r="H794" s="40">
        <f>BASE!H804*'FM-029 DEP26May25'!$H$949</f>
        <v>14038497.749135643</v>
      </c>
      <c r="I794" s="7">
        <f>BASE!I804*'FM-029 DEP26May25'!$I$949</f>
        <v>0</v>
      </c>
      <c r="J794" s="7">
        <f>BASE!J804*'FM-029 DEP26May25'!$J$949</f>
        <v>16198076.765999462</v>
      </c>
      <c r="K794" s="7">
        <f>BASE!K804*'FM-029 DEP26May25'!$K$949</f>
        <v>0</v>
      </c>
      <c r="L794" s="7">
        <f>BASE!L804*'FM-029 DEP26May25'!$L$949</f>
        <v>0</v>
      </c>
      <c r="M794" s="36">
        <f>BASE!M804*$M$949</f>
        <v>0</v>
      </c>
      <c r="N794" s="1">
        <f t="shared" si="74"/>
        <v>4</v>
      </c>
      <c r="O794" s="8">
        <f t="shared" si="77"/>
        <v>14491002</v>
      </c>
      <c r="P794" s="9">
        <f t="shared" si="75"/>
        <v>14491002</v>
      </c>
      <c r="Q794" s="40">
        <f t="array" ref="Q794">IFERROR(_xlfn.STDEV.P(IF((F794:M794&lt;&gt;0)*(F794:M794&lt;&gt;""), F794:M794)), 0)</f>
        <v>2294429.3485793411</v>
      </c>
      <c r="R794" s="11">
        <f t="shared" ref="R794:R857" si="78">IFERROR(Q794/O794*100,0)</f>
        <v>15.833476170794409</v>
      </c>
      <c r="S794" s="12">
        <f t="shared" si="76"/>
        <v>84.166523829205588</v>
      </c>
      <c r="T794" s="37" t="str">
        <f t="shared" si="73"/>
        <v>ALTO</v>
      </c>
    </row>
    <row r="795" spans="2:20" ht="18" hidden="1">
      <c r="B795" s="27">
        <v>786</v>
      </c>
      <c r="C795" s="33" t="s">
        <v>839</v>
      </c>
      <c r="D795" s="32" t="s">
        <v>38</v>
      </c>
      <c r="E795" s="32">
        <v>1</v>
      </c>
      <c r="F795" s="7">
        <f>BASE!F805</f>
        <v>626242.26</v>
      </c>
      <c r="G795" s="7">
        <f>BASE!G805</f>
        <v>959935.04999999993</v>
      </c>
      <c r="H795" s="40">
        <f>BASE!H805*'FM-029 DEP26May25'!$H$949</f>
        <v>802519.35646221228</v>
      </c>
      <c r="I795" s="7">
        <f>BASE!I805*'FM-029 DEP26May25'!$I$949</f>
        <v>0</v>
      </c>
      <c r="J795" s="7">
        <f>BASE!J805*'FM-029 DEP26May25'!$J$949</f>
        <v>1000554.5848667086</v>
      </c>
      <c r="K795" s="7">
        <f>BASE!K805*'FM-029 DEP26May25'!$K$949</f>
        <v>0</v>
      </c>
      <c r="L795" s="7">
        <f>BASE!L805*'FM-029 DEP26May25'!$L$949</f>
        <v>0</v>
      </c>
      <c r="M795" s="36">
        <f>BASE!M805*$M$949</f>
        <v>0</v>
      </c>
      <c r="N795" s="1">
        <f t="shared" si="74"/>
        <v>4</v>
      </c>
      <c r="O795" s="8">
        <f t="shared" si="77"/>
        <v>847313</v>
      </c>
      <c r="P795" s="9">
        <f t="shared" si="75"/>
        <v>847313</v>
      </c>
      <c r="Q795" s="40">
        <f t="array" ref="Q795">IFERROR(_xlfn.STDEV.P(IF((F795:M795&lt;&gt;0)*(F795:M795&lt;&gt;""), F795:M795)), 0)</f>
        <v>147517.33123946874</v>
      </c>
      <c r="R795" s="11">
        <f t="shared" si="78"/>
        <v>17.410016279635592</v>
      </c>
      <c r="S795" s="12">
        <f t="shared" si="76"/>
        <v>82.589983720364415</v>
      </c>
      <c r="T795" s="37" t="str">
        <f t="shared" si="73"/>
        <v>ALTO</v>
      </c>
    </row>
    <row r="796" spans="2:20" ht="18" hidden="1">
      <c r="B796" s="27">
        <v>787</v>
      </c>
      <c r="C796" s="33" t="s">
        <v>840</v>
      </c>
      <c r="D796" s="32" t="s">
        <v>38</v>
      </c>
      <c r="E796" s="32">
        <v>1</v>
      </c>
      <c r="F796" s="7">
        <f>BASE!F806</f>
        <v>180145.77</v>
      </c>
      <c r="G796" s="7">
        <f>BASE!G806</f>
        <v>275831.19</v>
      </c>
      <c r="H796" s="40">
        <f>BASE!H806*'FM-029 DEP26May25'!$H$949</f>
        <v>230598.51276785092</v>
      </c>
      <c r="I796" s="7">
        <f>BASE!I806*'FM-029 DEP26May25'!$I$949</f>
        <v>0</v>
      </c>
      <c r="J796" s="7">
        <f>BASE!J806*'FM-029 DEP26May25'!$J$949</f>
        <v>288333.97720132844</v>
      </c>
      <c r="K796" s="7">
        <f>BASE!K806*'FM-029 DEP26May25'!$K$949</f>
        <v>0</v>
      </c>
      <c r="L796" s="7">
        <f>BASE!L806*'FM-029 DEP26May25'!$L$949</f>
        <v>0</v>
      </c>
      <c r="M796" s="36">
        <f>BASE!M806*$M$949</f>
        <v>0</v>
      </c>
      <c r="N796" s="1">
        <f t="shared" si="74"/>
        <v>4</v>
      </c>
      <c r="O796" s="8">
        <f t="shared" si="77"/>
        <v>243727</v>
      </c>
      <c r="P796" s="9">
        <f t="shared" si="75"/>
        <v>243727</v>
      </c>
      <c r="Q796" s="40">
        <f t="array" ref="Q796">IFERROR(_xlfn.STDEV.P(IF((F796:M796&lt;&gt;0)*(F796:M796&lt;&gt;""), F796:M796)), 0)</f>
        <v>42530.552004964622</v>
      </c>
      <c r="R796" s="11">
        <f t="shared" si="78"/>
        <v>17.450078163258326</v>
      </c>
      <c r="S796" s="12">
        <f t="shared" si="76"/>
        <v>82.549921836741674</v>
      </c>
      <c r="T796" s="37" t="str">
        <f t="shared" si="73"/>
        <v>ALTO</v>
      </c>
    </row>
    <row r="797" spans="2:20" ht="18" hidden="1">
      <c r="B797" s="27">
        <v>788</v>
      </c>
      <c r="C797" s="33" t="s">
        <v>841</v>
      </c>
      <c r="D797" s="32" t="s">
        <v>38</v>
      </c>
      <c r="E797" s="32">
        <v>1</v>
      </c>
      <c r="F797" s="7">
        <f>BASE!F807</f>
        <v>4001371.4299999997</v>
      </c>
      <c r="G797" s="7">
        <f>BASE!G807</f>
        <v>6450976.0800000001</v>
      </c>
      <c r="H797" s="40">
        <f>BASE!H807*'FM-029 DEP26May25'!$H$949</f>
        <v>5393106.4615974408</v>
      </c>
      <c r="I797" s="7">
        <f>BASE!I807*'FM-029 DEP26May25'!$I$949</f>
        <v>0</v>
      </c>
      <c r="J797" s="7">
        <f>BASE!J807*'FM-029 DEP26May25'!$J$949</f>
        <v>6546801.929808815</v>
      </c>
      <c r="K797" s="7">
        <f>BASE!K807*'FM-029 DEP26May25'!$K$949</f>
        <v>0</v>
      </c>
      <c r="L797" s="7">
        <f>BASE!L807*'FM-029 DEP26May25'!$L$949</f>
        <v>0</v>
      </c>
      <c r="M797" s="36">
        <f>BASE!M807*$M$949</f>
        <v>0</v>
      </c>
      <c r="N797" s="1">
        <f t="shared" si="74"/>
        <v>4</v>
      </c>
      <c r="O797" s="8">
        <f t="shared" si="77"/>
        <v>5598064</v>
      </c>
      <c r="P797" s="9">
        <f t="shared" si="75"/>
        <v>5598064</v>
      </c>
      <c r="Q797" s="40">
        <f t="array" ref="Q797">IFERROR(_xlfn.STDEV.P(IF((F797:M797&lt;&gt;0)*(F797:M797&lt;&gt;""), F797:M797)), 0)</f>
        <v>1027009.9112604851</v>
      </c>
      <c r="R797" s="11">
        <f t="shared" si="78"/>
        <v>18.345805107988852</v>
      </c>
      <c r="S797" s="12">
        <f t="shared" si="76"/>
        <v>81.654194892011148</v>
      </c>
      <c r="T797" s="37" t="str">
        <f t="shared" si="73"/>
        <v>ALTO</v>
      </c>
    </row>
    <row r="798" spans="2:20" ht="18" hidden="1">
      <c r="B798" s="27">
        <v>789</v>
      </c>
      <c r="C798" s="33" t="s">
        <v>842</v>
      </c>
      <c r="D798" s="32" t="s">
        <v>38</v>
      </c>
      <c r="E798" s="32">
        <v>1</v>
      </c>
      <c r="F798" s="7">
        <f>BASE!F808</f>
        <v>460431.23</v>
      </c>
      <c r="G798" s="7">
        <f>BASE!G808</f>
        <v>707157.75</v>
      </c>
      <c r="H798" s="40">
        <f>BASE!H808*'FM-029 DEP26May25'!$H$949</f>
        <v>591193.47500382387</v>
      </c>
      <c r="I798" s="7">
        <f>BASE!I808*'FM-029 DEP26May25'!$I$949</f>
        <v>0</v>
      </c>
      <c r="J798" s="7">
        <f>BASE!J808*'FM-029 DEP26May25'!$J$949</f>
        <v>754385.58208419359</v>
      </c>
      <c r="K798" s="7">
        <f>BASE!K808*'FM-029 DEP26May25'!$K$949</f>
        <v>0</v>
      </c>
      <c r="L798" s="7">
        <f>BASE!L808*'FM-029 DEP26May25'!$L$949</f>
        <v>0</v>
      </c>
      <c r="M798" s="36">
        <f>BASE!M808*$M$949</f>
        <v>0</v>
      </c>
      <c r="N798" s="1">
        <f t="shared" si="74"/>
        <v>4</v>
      </c>
      <c r="O798" s="8">
        <f t="shared" si="77"/>
        <v>628292</v>
      </c>
      <c r="P798" s="9">
        <f t="shared" si="75"/>
        <v>628292</v>
      </c>
      <c r="Q798" s="40">
        <f t="array" ref="Q798">IFERROR(_xlfn.STDEV.P(IF((F798:M798&lt;&gt;0)*(F798:M798&lt;&gt;""), F798:M798)), 0)</f>
        <v>113658.40997014944</v>
      </c>
      <c r="R798" s="11">
        <f t="shared" si="78"/>
        <v>18.090061622645116</v>
      </c>
      <c r="S798" s="12">
        <f t="shared" si="76"/>
        <v>81.909938377354877</v>
      </c>
      <c r="T798" s="37" t="str">
        <f t="shared" si="73"/>
        <v>ALTO</v>
      </c>
    </row>
    <row r="799" spans="2:20" ht="18" hidden="1">
      <c r="B799" s="27">
        <v>790</v>
      </c>
      <c r="C799" s="33" t="s">
        <v>843</v>
      </c>
      <c r="D799" s="32" t="s">
        <v>38</v>
      </c>
      <c r="E799" s="32">
        <v>1</v>
      </c>
      <c r="F799" s="7">
        <f>BASE!F809</f>
        <v>123330.40999999999</v>
      </c>
      <c r="G799" s="7">
        <f>BASE!G809</f>
        <v>188274.87</v>
      </c>
      <c r="H799" s="40">
        <f>BASE!H809*'FM-029 DEP26May25'!$H$949</f>
        <v>157400.43562747687</v>
      </c>
      <c r="I799" s="7">
        <f>BASE!I809*'FM-029 DEP26May25'!$I$949</f>
        <v>0</v>
      </c>
      <c r="J799" s="7">
        <f>BASE!J809*'FM-029 DEP26May25'!$J$949</f>
        <v>167401.40023337223</v>
      </c>
      <c r="K799" s="7">
        <f>BASE!K809*'FM-029 DEP26May25'!$K$949</f>
        <v>0</v>
      </c>
      <c r="L799" s="7">
        <f>BASE!L809*'FM-029 DEP26May25'!$L$949</f>
        <v>0</v>
      </c>
      <c r="M799" s="36">
        <f>BASE!M809*$M$949</f>
        <v>0</v>
      </c>
      <c r="N799" s="1">
        <f t="shared" si="74"/>
        <v>4</v>
      </c>
      <c r="O799" s="8">
        <f t="shared" si="77"/>
        <v>159102</v>
      </c>
      <c r="P799" s="9">
        <f t="shared" si="75"/>
        <v>159102</v>
      </c>
      <c r="Q799" s="40">
        <f t="array" ref="Q799">IFERROR(_xlfn.STDEV.P(IF((F799:M799&lt;&gt;0)*(F799:M799&lt;&gt;""), F799:M799)), 0)</f>
        <v>23465.071705180875</v>
      </c>
      <c r="R799" s="11">
        <f t="shared" si="78"/>
        <v>14.748445465915497</v>
      </c>
      <c r="S799" s="12">
        <f t="shared" si="76"/>
        <v>85.251554534084505</v>
      </c>
      <c r="T799" s="37" t="str">
        <f t="shared" si="73"/>
        <v>ALTO</v>
      </c>
    </row>
    <row r="800" spans="2:20" ht="18" hidden="1">
      <c r="B800" s="27">
        <v>791</v>
      </c>
      <c r="C800" s="33" t="s">
        <v>844</v>
      </c>
      <c r="D800" s="32" t="s">
        <v>38</v>
      </c>
      <c r="E800" s="32">
        <v>1</v>
      </c>
      <c r="F800" s="7">
        <f>BASE!F810</f>
        <v>7660159.71</v>
      </c>
      <c r="G800" s="7">
        <f>BASE!G810</f>
        <v>11756722.529999999</v>
      </c>
      <c r="H800" s="40">
        <f>BASE!H810*'FM-029 DEP26May25'!$H$949</f>
        <v>9828785.8465279825</v>
      </c>
      <c r="I800" s="7">
        <f>BASE!I810*'FM-029 DEP26May25'!$I$949</f>
        <v>0</v>
      </c>
      <c r="J800" s="7">
        <f>BASE!J810*'FM-029 DEP26May25'!$J$949</f>
        <v>12252644.804775156</v>
      </c>
      <c r="K800" s="7">
        <f>BASE!K810*'FM-029 DEP26May25'!$K$949</f>
        <v>0</v>
      </c>
      <c r="L800" s="7">
        <f>BASE!L810*'FM-029 DEP26May25'!$L$949</f>
        <v>0</v>
      </c>
      <c r="M800" s="36">
        <f>BASE!M810*$M$949</f>
        <v>0</v>
      </c>
      <c r="N800" s="1">
        <f t="shared" si="74"/>
        <v>4</v>
      </c>
      <c r="O800" s="8">
        <f t="shared" si="77"/>
        <v>10374578</v>
      </c>
      <c r="P800" s="9">
        <f t="shared" si="75"/>
        <v>10374578</v>
      </c>
      <c r="Q800" s="40">
        <f t="array" ref="Q800">IFERROR(_xlfn.STDEV.P(IF((F800:M800&lt;&gt;0)*(F800:M800&lt;&gt;""), F800:M800)), 0)</f>
        <v>1809931.915355196</v>
      </c>
      <c r="R800" s="11">
        <f t="shared" si="78"/>
        <v>17.445836499134675</v>
      </c>
      <c r="S800" s="12">
        <f t="shared" si="76"/>
        <v>82.554163500865329</v>
      </c>
      <c r="T800" s="37" t="str">
        <f t="shared" si="73"/>
        <v>ALTO</v>
      </c>
    </row>
    <row r="801" spans="2:20" ht="18" hidden="1">
      <c r="B801" s="27">
        <v>792</v>
      </c>
      <c r="C801" s="33" t="s">
        <v>845</v>
      </c>
      <c r="D801" s="32" t="s">
        <v>38</v>
      </c>
      <c r="E801" s="32">
        <v>1</v>
      </c>
      <c r="F801" s="7">
        <f>BASE!F811</f>
        <v>122603.31999999999</v>
      </c>
      <c r="G801" s="7">
        <f>BASE!G811</f>
        <v>187129.74</v>
      </c>
      <c r="H801" s="40">
        <f>BASE!H811*'FM-029 DEP26May25'!$H$949</f>
        <v>156443.45527400402</v>
      </c>
      <c r="I801" s="7">
        <f>BASE!I811*'FM-029 DEP26May25'!$I$949</f>
        <v>0</v>
      </c>
      <c r="J801" s="7">
        <f>BASE!J811*'FM-029 DEP26May25'!$J$949</f>
        <v>184985.84866708555</v>
      </c>
      <c r="K801" s="7">
        <f>BASE!K811*'FM-029 DEP26May25'!$K$949</f>
        <v>0</v>
      </c>
      <c r="L801" s="7">
        <f>BASE!L811*'FM-029 DEP26May25'!$L$949</f>
        <v>0</v>
      </c>
      <c r="M801" s="36">
        <f>BASE!M811*$M$949</f>
        <v>0</v>
      </c>
      <c r="N801" s="1">
        <f t="shared" si="74"/>
        <v>4</v>
      </c>
      <c r="O801" s="8">
        <f t="shared" si="77"/>
        <v>162791</v>
      </c>
      <c r="P801" s="9">
        <f t="shared" si="75"/>
        <v>162791</v>
      </c>
      <c r="Q801" s="40">
        <f t="array" ref="Q801">IFERROR(_xlfn.STDEV.P(IF((F801:M801&lt;&gt;0)*(F801:M801&lt;&gt;""), F801:M801)), 0)</f>
        <v>26174.064067814194</v>
      </c>
      <c r="R801" s="11">
        <f t="shared" si="78"/>
        <v>16.078323781913124</v>
      </c>
      <c r="S801" s="12">
        <f t="shared" si="76"/>
        <v>83.921676218086873</v>
      </c>
      <c r="T801" s="37" t="str">
        <f t="shared" si="73"/>
        <v>ALTO</v>
      </c>
    </row>
    <row r="802" spans="2:20" ht="18" hidden="1">
      <c r="B802" s="27">
        <v>793</v>
      </c>
      <c r="C802" s="33" t="s">
        <v>846</v>
      </c>
      <c r="D802" s="32" t="s">
        <v>38</v>
      </c>
      <c r="E802" s="32">
        <v>1</v>
      </c>
      <c r="F802" s="7">
        <f>BASE!F812</f>
        <v>7906819.3399999999</v>
      </c>
      <c r="G802" s="7">
        <f>BASE!G812</f>
        <v>12128861.49</v>
      </c>
      <c r="H802" s="40">
        <f>BASE!H812*'FM-029 DEP26May25'!$H$949</f>
        <v>10139898.769636514</v>
      </c>
      <c r="I802" s="7">
        <f>BASE!I812*'FM-029 DEP26May25'!$I$949</f>
        <v>0</v>
      </c>
      <c r="J802" s="7">
        <f>BASE!J812*'FM-029 DEP26May25'!$J$949</f>
        <v>12649080.791670408</v>
      </c>
      <c r="K802" s="7">
        <f>BASE!K812*'FM-029 DEP26May25'!$K$949</f>
        <v>0</v>
      </c>
      <c r="L802" s="7">
        <f>BASE!L812*'FM-029 DEP26May25'!$L$949</f>
        <v>0</v>
      </c>
      <c r="M802" s="36">
        <f>BASE!M812*$M$949</f>
        <v>0</v>
      </c>
      <c r="N802" s="1">
        <f t="shared" si="74"/>
        <v>4</v>
      </c>
      <c r="O802" s="8">
        <f t="shared" si="77"/>
        <v>10706165</v>
      </c>
      <c r="P802" s="9">
        <f t="shared" si="75"/>
        <v>10706165</v>
      </c>
      <c r="Q802" s="40">
        <f t="array" ref="Q802">IFERROR(_xlfn.STDEV.P(IF((F802:M802&lt;&gt;0)*(F802:M802&lt;&gt;""), F802:M802)), 0)</f>
        <v>1867885.2108729391</v>
      </c>
      <c r="R802" s="11">
        <f t="shared" si="78"/>
        <v>17.446818827030398</v>
      </c>
      <c r="S802" s="12">
        <f t="shared" si="76"/>
        <v>82.553181172969602</v>
      </c>
      <c r="T802" s="37" t="str">
        <f t="shared" si="73"/>
        <v>ALTO</v>
      </c>
    </row>
    <row r="803" spans="2:20" ht="18" hidden="1">
      <c r="B803" s="27">
        <v>794</v>
      </c>
      <c r="C803" s="33" t="s">
        <v>847</v>
      </c>
      <c r="D803" s="32" t="s">
        <v>38</v>
      </c>
      <c r="E803" s="32">
        <v>1</v>
      </c>
      <c r="F803" s="7">
        <f>BASE!F813</f>
        <v>5638918.5299999993</v>
      </c>
      <c r="G803" s="7">
        <f>BASE!G813</f>
        <v>8201245.1699999999</v>
      </c>
      <c r="H803" s="40">
        <f>BASE!H813*'FM-029 DEP26May25'!$H$949</f>
        <v>6856356.2254490713</v>
      </c>
      <c r="I803" s="7">
        <f>BASE!I813*'FM-029 DEP26May25'!$I$949</f>
        <v>0</v>
      </c>
      <c r="J803" s="7">
        <f>BASE!J813*'FM-029 DEP26May25'!$J$949</f>
        <v>9009297.7677048743</v>
      </c>
      <c r="K803" s="7">
        <f>BASE!K813*'FM-029 DEP26May25'!$K$949</f>
        <v>0</v>
      </c>
      <c r="L803" s="7">
        <f>BASE!L813*'FM-029 DEP26May25'!$L$949</f>
        <v>0</v>
      </c>
      <c r="M803" s="36">
        <f>BASE!M813*$M$949</f>
        <v>0</v>
      </c>
      <c r="N803" s="1">
        <f t="shared" si="74"/>
        <v>4</v>
      </c>
      <c r="O803" s="8">
        <f t="shared" si="77"/>
        <v>7426454</v>
      </c>
      <c r="P803" s="9">
        <f t="shared" si="75"/>
        <v>7426454</v>
      </c>
      <c r="Q803" s="40">
        <f t="array" ref="Q803">IFERROR(_xlfn.STDEV.P(IF((F803:M803&lt;&gt;0)*(F803:M803&lt;&gt;""), F803:M803)), 0)</f>
        <v>1287049.948440959</v>
      </c>
      <c r="R803" s="11">
        <f t="shared" si="78"/>
        <v>17.33061227391914</v>
      </c>
      <c r="S803" s="12">
        <f t="shared" si="76"/>
        <v>82.669387726080856</v>
      </c>
      <c r="T803" s="37" t="str">
        <f t="shared" ref="T803:T866" si="79">IF(S803&gt;70,"ALTO","BAJO")</f>
        <v>ALTO</v>
      </c>
    </row>
    <row r="804" spans="2:20" ht="18" hidden="1">
      <c r="B804" s="27">
        <v>795</v>
      </c>
      <c r="C804" s="33" t="s">
        <v>848</v>
      </c>
      <c r="D804" s="32" t="s">
        <v>38</v>
      </c>
      <c r="E804" s="32">
        <v>1</v>
      </c>
      <c r="F804" s="7">
        <f>BASE!F814</f>
        <v>5474478.3799999999</v>
      </c>
      <c r="G804" s="7">
        <f>BASE!G814</f>
        <v>8045580.0599999996</v>
      </c>
      <c r="H804" s="40">
        <f>BASE!H814*'FM-029 DEP26May25'!$H$949</f>
        <v>6726217.8172770627</v>
      </c>
      <c r="I804" s="7">
        <f>BASE!I814*'FM-029 DEP26May25'!$I$949</f>
        <v>0</v>
      </c>
      <c r="J804" s="7">
        <f>BASE!J814*'FM-029 DEP26May25'!$J$949</f>
        <v>8757028.769410288</v>
      </c>
      <c r="K804" s="7">
        <f>BASE!K814*'FM-029 DEP26May25'!$K$949</f>
        <v>0</v>
      </c>
      <c r="L804" s="7">
        <f>BASE!L814*'FM-029 DEP26May25'!$L$949</f>
        <v>0</v>
      </c>
      <c r="M804" s="36">
        <f>BASE!M814*$M$949</f>
        <v>0</v>
      </c>
      <c r="N804" s="1">
        <f t="shared" si="74"/>
        <v>4</v>
      </c>
      <c r="O804" s="8">
        <f t="shared" si="77"/>
        <v>7250826</v>
      </c>
      <c r="P804" s="9">
        <f t="shared" si="75"/>
        <v>7250826</v>
      </c>
      <c r="Q804" s="40">
        <f t="array" ref="Q804">IFERROR(_xlfn.STDEV.P(IF((F804:M804&lt;&gt;0)*(F804:M804&lt;&gt;""), F804:M804)), 0)</f>
        <v>1258064.526457699</v>
      </c>
      <c r="R804" s="11">
        <f t="shared" si="78"/>
        <v>17.350637381971364</v>
      </c>
      <c r="S804" s="12">
        <f t="shared" si="76"/>
        <v>82.649362618028633</v>
      </c>
      <c r="T804" s="37" t="str">
        <f t="shared" si="79"/>
        <v>ALTO</v>
      </c>
    </row>
    <row r="805" spans="2:20" ht="18" hidden="1">
      <c r="B805" s="27">
        <v>796</v>
      </c>
      <c r="C805" s="33" t="s">
        <v>849</v>
      </c>
      <c r="D805" s="32" t="s">
        <v>38</v>
      </c>
      <c r="E805" s="32">
        <v>1</v>
      </c>
      <c r="F805" s="7">
        <f>BASE!F815</f>
        <v>6282975.0899999999</v>
      </c>
      <c r="G805" s="7">
        <f>BASE!G815</f>
        <v>8889610.9800000004</v>
      </c>
      <c r="H805" s="40">
        <f>BASE!H815*'FM-029 DEP26May25'!$H$949</f>
        <v>7431839.9347955221</v>
      </c>
      <c r="I805" s="7">
        <f>BASE!I815*'FM-029 DEP26May25'!$I$949</f>
        <v>0</v>
      </c>
      <c r="J805" s="7">
        <f>BASE!J815*'FM-029 DEP26May25'!$J$949</f>
        <v>8541361.0717170816</v>
      </c>
      <c r="K805" s="7">
        <f>BASE!K815*'FM-029 DEP26May25'!$K$949</f>
        <v>0</v>
      </c>
      <c r="L805" s="7">
        <f>BASE!L815*'FM-029 DEP26May25'!$L$949</f>
        <v>0</v>
      </c>
      <c r="M805" s="36">
        <f>BASE!M815*$M$949</f>
        <v>0</v>
      </c>
      <c r="N805" s="1">
        <f t="shared" si="74"/>
        <v>4</v>
      </c>
      <c r="O805" s="8">
        <f t="shared" si="77"/>
        <v>7786447</v>
      </c>
      <c r="P805" s="9">
        <f t="shared" si="75"/>
        <v>7786447</v>
      </c>
      <c r="Q805" s="40">
        <f t="array" ref="Q805">IFERROR(_xlfn.STDEV.P(IF((F805:M805&lt;&gt;0)*(F805:M805&lt;&gt;""), F805:M805)), 0)</f>
        <v>1021400.9958505065</v>
      </c>
      <c r="R805" s="11">
        <f t="shared" si="78"/>
        <v>13.117677367488747</v>
      </c>
      <c r="S805" s="12">
        <f t="shared" si="76"/>
        <v>86.882322632511247</v>
      </c>
      <c r="T805" s="37" t="str">
        <f t="shared" si="79"/>
        <v>ALTO</v>
      </c>
    </row>
    <row r="806" spans="2:20" ht="18" hidden="1">
      <c r="B806" s="27">
        <v>797</v>
      </c>
      <c r="C806" s="33" t="s">
        <v>850</v>
      </c>
      <c r="D806" s="32" t="s">
        <v>38</v>
      </c>
      <c r="E806" s="32">
        <v>1</v>
      </c>
      <c r="F806" s="7">
        <f>BASE!F816</f>
        <v>5611511.6399999997</v>
      </c>
      <c r="G806" s="7">
        <f>BASE!G816</f>
        <v>8614979.0399999991</v>
      </c>
      <c r="H806" s="40">
        <f>BASE!H816*'FM-029 DEP26May25'!$H$949</f>
        <v>7202244.0674187578</v>
      </c>
      <c r="I806" s="7">
        <f>BASE!I816*'FM-029 DEP26May25'!$I$949</f>
        <v>0</v>
      </c>
      <c r="J806" s="7">
        <f>BASE!J816*'FM-029 DEP26May25'!$J$949</f>
        <v>8973234.1163270809</v>
      </c>
      <c r="K806" s="7">
        <f>BASE!K816*'FM-029 DEP26May25'!$K$949</f>
        <v>0</v>
      </c>
      <c r="L806" s="7">
        <f>BASE!L816*'FM-029 DEP26May25'!$L$949</f>
        <v>0</v>
      </c>
      <c r="M806" s="36">
        <f>BASE!M816*$M$949</f>
        <v>0</v>
      </c>
      <c r="N806" s="1">
        <f t="shared" si="74"/>
        <v>4</v>
      </c>
      <c r="O806" s="8">
        <f t="shared" si="77"/>
        <v>7600492</v>
      </c>
      <c r="P806" s="9">
        <f t="shared" si="75"/>
        <v>7600492</v>
      </c>
      <c r="Q806" s="40">
        <f t="array" ref="Q806">IFERROR(_xlfn.STDEV.P(IF((F806:M806&lt;&gt;0)*(F806:M806&lt;&gt;""), F806:M806)), 0)</f>
        <v>1325542.2626737431</v>
      </c>
      <c r="R806" s="11">
        <f t="shared" si="78"/>
        <v>17.440216536952384</v>
      </c>
      <c r="S806" s="12">
        <f t="shared" si="76"/>
        <v>82.559783463047609</v>
      </c>
      <c r="T806" s="37" t="str">
        <f t="shared" si="79"/>
        <v>ALTO</v>
      </c>
    </row>
    <row r="807" spans="2:20" ht="18" hidden="1">
      <c r="B807" s="27">
        <v>798</v>
      </c>
      <c r="C807" s="33" t="s">
        <v>851</v>
      </c>
      <c r="D807" s="32" t="s">
        <v>38</v>
      </c>
      <c r="E807" s="32">
        <v>1</v>
      </c>
      <c r="F807" s="7">
        <f>BASE!F817</f>
        <v>5453923.5099999998</v>
      </c>
      <c r="G807" s="7">
        <f>BASE!G817</f>
        <v>8055567.6600000001</v>
      </c>
      <c r="H807" s="40">
        <f>BASE!H817*'FM-029 DEP26May25'!$H$949</f>
        <v>6734567.5701329336</v>
      </c>
      <c r="I807" s="7">
        <f>BASE!I817*'FM-029 DEP26May25'!$I$949</f>
        <v>0</v>
      </c>
      <c r="J807" s="7">
        <f>BASE!J817*'FM-029 DEP26May25'!$J$949</f>
        <v>8720965.1180324927</v>
      </c>
      <c r="K807" s="7">
        <f>BASE!K817*'FM-029 DEP26May25'!$K$949</f>
        <v>0</v>
      </c>
      <c r="L807" s="7">
        <f>BASE!L817*'FM-029 DEP26May25'!$L$949</f>
        <v>0</v>
      </c>
      <c r="M807" s="36">
        <f>BASE!M817*$M$949</f>
        <v>0</v>
      </c>
      <c r="N807" s="1">
        <f t="shared" si="74"/>
        <v>4</v>
      </c>
      <c r="O807" s="8">
        <f t="shared" si="77"/>
        <v>7241256</v>
      </c>
      <c r="P807" s="9">
        <f t="shared" si="75"/>
        <v>7241256</v>
      </c>
      <c r="Q807" s="40">
        <f t="array" ref="Q807">IFERROR(_xlfn.STDEV.P(IF((F807:M807&lt;&gt;0)*(F807:M807&lt;&gt;""), F807:M807)), 0)</f>
        <v>1255381.7296315846</v>
      </c>
      <c r="R807" s="11">
        <f t="shared" si="78"/>
        <v>17.336519101542393</v>
      </c>
      <c r="S807" s="12">
        <f t="shared" si="76"/>
        <v>82.663480898457607</v>
      </c>
      <c r="T807" s="37" t="str">
        <f t="shared" si="79"/>
        <v>ALTO</v>
      </c>
    </row>
    <row r="808" spans="2:20" ht="18" hidden="1">
      <c r="B808" s="27">
        <v>799</v>
      </c>
      <c r="C808" s="33" t="s">
        <v>852</v>
      </c>
      <c r="D808" s="32" t="s">
        <v>38</v>
      </c>
      <c r="E808" s="32">
        <v>1</v>
      </c>
      <c r="F808" s="7">
        <f>BASE!F818</f>
        <v>247304.61</v>
      </c>
      <c r="G808" s="7">
        <f>BASE!G818</f>
        <v>378760.05</v>
      </c>
      <c r="H808" s="40">
        <f>BASE!H818*'FM-029 DEP26May25'!$H$949</f>
        <v>316648.31984189665</v>
      </c>
      <c r="I808" s="7">
        <f>BASE!I818*'FM-029 DEP26May25'!$I$949</f>
        <v>0</v>
      </c>
      <c r="J808" s="7">
        <f>BASE!J818*'FM-029 DEP26May25'!$J$949</f>
        <v>395089.87254285975</v>
      </c>
      <c r="K808" s="7">
        <f>BASE!K818*'FM-029 DEP26May25'!$K$949</f>
        <v>0</v>
      </c>
      <c r="L808" s="7">
        <f>BASE!L818*'FM-029 DEP26May25'!$L$949</f>
        <v>0</v>
      </c>
      <c r="M808" s="36">
        <f>BASE!M818*$M$949</f>
        <v>0</v>
      </c>
      <c r="N808" s="1">
        <f t="shared" si="74"/>
        <v>4</v>
      </c>
      <c r="O808" s="8">
        <f t="shared" si="77"/>
        <v>334451</v>
      </c>
      <c r="P808" s="9">
        <f t="shared" si="75"/>
        <v>334451</v>
      </c>
      <c r="Q808" s="40">
        <f t="array" ref="Q808">IFERROR(_xlfn.STDEV.P(IF((F808:M808&lt;&gt;0)*(F808:M808&lt;&gt;""), F808:M808)), 0)</f>
        <v>58206.085346994303</v>
      </c>
      <c r="R808" s="11">
        <f t="shared" si="78"/>
        <v>17.403471763276027</v>
      </c>
      <c r="S808" s="12">
        <f t="shared" si="76"/>
        <v>82.596528236723969</v>
      </c>
      <c r="T808" s="37" t="str">
        <f t="shared" si="79"/>
        <v>ALTO</v>
      </c>
    </row>
    <row r="809" spans="2:20" ht="18" hidden="1">
      <c r="B809" s="27">
        <v>800</v>
      </c>
      <c r="C809" s="33" t="s">
        <v>853</v>
      </c>
      <c r="D809" s="32" t="s">
        <v>38</v>
      </c>
      <c r="E809" s="32">
        <v>1</v>
      </c>
      <c r="F809" s="7">
        <f>BASE!F819</f>
        <v>10224.48</v>
      </c>
      <c r="G809" s="7">
        <f>BASE!G819</f>
        <v>15287.67</v>
      </c>
      <c r="H809" s="40">
        <f>BASE!H819*'FM-029 DEP26May25'!$H$949</f>
        <v>12780.254222623929</v>
      </c>
      <c r="I809" s="7">
        <f>BASE!I819*'FM-029 DEP26May25'!$I$949</f>
        <v>0</v>
      </c>
      <c r="J809" s="7">
        <f>BASE!J819*'FM-029 DEP26May25'!$J$949</f>
        <v>17941.55372049188</v>
      </c>
      <c r="K809" s="7">
        <f>BASE!K819*'FM-029 DEP26May25'!$K$949</f>
        <v>0</v>
      </c>
      <c r="L809" s="7">
        <f>BASE!L819*'FM-029 DEP26May25'!$L$949</f>
        <v>0</v>
      </c>
      <c r="M809" s="36">
        <f>BASE!M819*$M$949</f>
        <v>0</v>
      </c>
      <c r="N809" s="1">
        <f t="shared" si="74"/>
        <v>4</v>
      </c>
      <c r="O809" s="8">
        <f t="shared" si="77"/>
        <v>14058</v>
      </c>
      <c r="P809" s="9">
        <f t="shared" si="75"/>
        <v>14058</v>
      </c>
      <c r="Q809" s="40">
        <f t="array" ref="Q809">IFERROR(_xlfn.STDEV.P(IF((F809:M809&lt;&gt;0)*(F809:M809&lt;&gt;""), F809:M809)), 0)</f>
        <v>2868.9103642525652</v>
      </c>
      <c r="R809" s="11">
        <f t="shared" si="78"/>
        <v>20.407670822681499</v>
      </c>
      <c r="S809" s="12">
        <f t="shared" si="76"/>
        <v>79.592329177318504</v>
      </c>
      <c r="T809" s="37" t="str">
        <f t="shared" si="79"/>
        <v>ALTO</v>
      </c>
    </row>
    <row r="810" spans="2:20" ht="18" hidden="1">
      <c r="B810" s="27">
        <v>801</v>
      </c>
      <c r="C810" s="33" t="s">
        <v>854</v>
      </c>
      <c r="D810" s="32" t="s">
        <v>38</v>
      </c>
      <c r="E810" s="32">
        <v>1</v>
      </c>
      <c r="F810" s="7">
        <f>BASE!F820</f>
        <v>10224.48</v>
      </c>
      <c r="G810" s="7">
        <f>BASE!G820</f>
        <v>15287.67</v>
      </c>
      <c r="H810" s="40">
        <f>BASE!H820*'FM-029 DEP26May25'!$H$949</f>
        <v>12780.254222623929</v>
      </c>
      <c r="I810" s="7">
        <f>BASE!I820*'FM-029 DEP26May25'!$I$949</f>
        <v>0</v>
      </c>
      <c r="J810" s="7">
        <f>BASE!J820*'FM-029 DEP26May25'!$J$949</f>
        <v>17941.55372049188</v>
      </c>
      <c r="K810" s="7">
        <f>BASE!K820*'FM-029 DEP26May25'!$K$949</f>
        <v>0</v>
      </c>
      <c r="L810" s="7">
        <f>BASE!L820*'FM-029 DEP26May25'!$L$949</f>
        <v>0</v>
      </c>
      <c r="M810" s="36">
        <f>BASE!M820*$M$949</f>
        <v>0</v>
      </c>
      <c r="N810" s="1">
        <f t="shared" si="74"/>
        <v>4</v>
      </c>
      <c r="O810" s="8">
        <f t="shared" si="77"/>
        <v>14058</v>
      </c>
      <c r="P810" s="9">
        <f t="shared" si="75"/>
        <v>14058</v>
      </c>
      <c r="Q810" s="40">
        <f t="array" ref="Q810">IFERROR(_xlfn.STDEV.P(IF((F810:M810&lt;&gt;0)*(F810:M810&lt;&gt;""), F810:M810)), 0)</f>
        <v>2868.9103642525652</v>
      </c>
      <c r="R810" s="11">
        <f t="shared" si="78"/>
        <v>20.407670822681499</v>
      </c>
      <c r="S810" s="12">
        <f t="shared" si="76"/>
        <v>79.592329177318504</v>
      </c>
      <c r="T810" s="37" t="str">
        <f t="shared" si="79"/>
        <v>ALTO</v>
      </c>
    </row>
    <row r="811" spans="2:20" ht="18" hidden="1">
      <c r="B811" s="27">
        <v>802</v>
      </c>
      <c r="C811" s="33" t="s">
        <v>855</v>
      </c>
      <c r="D811" s="32" t="s">
        <v>38</v>
      </c>
      <c r="E811" s="32">
        <v>1</v>
      </c>
      <c r="F811" s="7">
        <f>BASE!F821</f>
        <v>429044.98</v>
      </c>
      <c r="G811" s="7">
        <f>BASE!G821</f>
        <v>658268.93999999994</v>
      </c>
      <c r="H811" s="40">
        <f>BASE!H821*'FM-029 DEP26May25'!$H$949</f>
        <v>550322.27362121944</v>
      </c>
      <c r="I811" s="7">
        <f>BASE!I821*'FM-029 DEP26May25'!$I$949</f>
        <v>0</v>
      </c>
      <c r="J811" s="7">
        <f>BASE!J821*'FM-029 DEP26May25'!$J$949</f>
        <v>686923.21604882868</v>
      </c>
      <c r="K811" s="7">
        <f>BASE!K821*'FM-029 DEP26May25'!$K$949</f>
        <v>0</v>
      </c>
      <c r="L811" s="7">
        <f>BASE!L821*'FM-029 DEP26May25'!$L$949</f>
        <v>0</v>
      </c>
      <c r="M811" s="36">
        <f>BASE!M821*$M$949</f>
        <v>0</v>
      </c>
      <c r="N811" s="1">
        <f t="shared" si="74"/>
        <v>4</v>
      </c>
      <c r="O811" s="8">
        <f t="shared" si="77"/>
        <v>581140</v>
      </c>
      <c r="P811" s="9">
        <f t="shared" si="75"/>
        <v>581140</v>
      </c>
      <c r="Q811" s="40">
        <f t="array" ref="Q811">IFERROR(_xlfn.STDEV.P(IF((F811:M811&lt;&gt;0)*(F811:M811&lt;&gt;""), F811:M811)), 0)</f>
        <v>101515.50318920208</v>
      </c>
      <c r="R811" s="11">
        <f t="shared" si="78"/>
        <v>17.468338642874709</v>
      </c>
      <c r="S811" s="12">
        <f t="shared" si="76"/>
        <v>82.531661357125287</v>
      </c>
      <c r="T811" s="37" t="str">
        <f t="shared" si="79"/>
        <v>ALTO</v>
      </c>
    </row>
    <row r="812" spans="2:20" ht="18" hidden="1">
      <c r="B812" s="27">
        <v>803</v>
      </c>
      <c r="C812" s="33" t="s">
        <v>856</v>
      </c>
      <c r="D812" s="32" t="s">
        <v>38</v>
      </c>
      <c r="E812" s="32">
        <v>1</v>
      </c>
      <c r="F812" s="7">
        <f>BASE!F822</f>
        <v>48593.65</v>
      </c>
      <c r="G812" s="7">
        <f>BASE!G822</f>
        <v>73251.42</v>
      </c>
      <c r="H812" s="40">
        <f>BASE!H822*'FM-029 DEP26May25'!$H$949</f>
        <v>61238.800876590416</v>
      </c>
      <c r="I812" s="7">
        <f>BASE!I822*'FM-029 DEP26May25'!$I$949</f>
        <v>0</v>
      </c>
      <c r="J812" s="7">
        <f>BASE!J822*'FM-029 DEP26May25'!$J$949</f>
        <v>70871.460371600406</v>
      </c>
      <c r="K812" s="7">
        <f>BASE!K822*'FM-029 DEP26May25'!$K$949</f>
        <v>0</v>
      </c>
      <c r="L812" s="7">
        <f>BASE!L822*'FM-029 DEP26May25'!$L$949</f>
        <v>0</v>
      </c>
      <c r="M812" s="36">
        <f>BASE!M822*$M$949</f>
        <v>0</v>
      </c>
      <c r="N812" s="1">
        <f t="shared" si="74"/>
        <v>4</v>
      </c>
      <c r="O812" s="8">
        <f t="shared" si="77"/>
        <v>63489</v>
      </c>
      <c r="P812" s="9">
        <f t="shared" si="75"/>
        <v>63489</v>
      </c>
      <c r="Q812" s="40">
        <f t="array" ref="Q812">IFERROR(_xlfn.STDEV.P(IF((F812:M812&lt;&gt;0)*(F812:M812&lt;&gt;""), F812:M812)), 0)</f>
        <v>9704.9009912560905</v>
      </c>
      <c r="R812" s="11">
        <f t="shared" si="78"/>
        <v>15.285956608634709</v>
      </c>
      <c r="S812" s="12">
        <f t="shared" si="76"/>
        <v>84.714043391365294</v>
      </c>
      <c r="T812" s="37" t="str">
        <f t="shared" si="79"/>
        <v>ALTO</v>
      </c>
    </row>
    <row r="813" spans="2:20" ht="18" hidden="1">
      <c r="B813" s="27">
        <v>804</v>
      </c>
      <c r="C813" s="33" t="s">
        <v>857</v>
      </c>
      <c r="D813" s="32" t="s">
        <v>38</v>
      </c>
      <c r="E813" s="32">
        <v>1</v>
      </c>
      <c r="F813" s="7">
        <f>BASE!F823</f>
        <v>10962.279999999999</v>
      </c>
      <c r="G813" s="7">
        <f>BASE!G823</f>
        <v>16351.619999999999</v>
      </c>
      <c r="H813" s="40">
        <f>BASE!H823*'FM-029 DEP26May25'!$H$949</f>
        <v>13669.729737885002</v>
      </c>
      <c r="I813" s="7">
        <f>BASE!I823*'FM-029 DEP26May25'!$I$949</f>
        <v>0</v>
      </c>
      <c r="J813" s="7">
        <f>BASE!J823*'FM-029 DEP26May25'!$J$949</f>
        <v>15250.65254465488</v>
      </c>
      <c r="K813" s="7">
        <f>BASE!K823*'FM-029 DEP26May25'!$K$949</f>
        <v>0</v>
      </c>
      <c r="L813" s="7">
        <f>BASE!L823*'FM-029 DEP26May25'!$L$949</f>
        <v>0</v>
      </c>
      <c r="M813" s="36">
        <f>BASE!M823*$M$949</f>
        <v>0</v>
      </c>
      <c r="N813" s="1">
        <f t="shared" si="74"/>
        <v>4</v>
      </c>
      <c r="O813" s="8">
        <f t="shared" si="77"/>
        <v>14059</v>
      </c>
      <c r="P813" s="9">
        <f t="shared" si="75"/>
        <v>14059</v>
      </c>
      <c r="Q813" s="40">
        <f t="array" ref="Q813">IFERROR(_xlfn.STDEV.P(IF((F813:M813&lt;&gt;0)*(F813:M813&lt;&gt;""), F813:M813)), 0)</f>
        <v>2025.9163117779162</v>
      </c>
      <c r="R813" s="11">
        <f t="shared" si="78"/>
        <v>14.410102509267489</v>
      </c>
      <c r="S813" s="12">
        <f t="shared" si="76"/>
        <v>85.589897490732511</v>
      </c>
      <c r="T813" s="37" t="str">
        <f t="shared" si="79"/>
        <v>ALTO</v>
      </c>
    </row>
    <row r="814" spans="2:20" ht="18" hidden="1">
      <c r="B814" s="27">
        <v>805</v>
      </c>
      <c r="C814" s="33" t="s">
        <v>858</v>
      </c>
      <c r="D814" s="32" t="s">
        <v>38</v>
      </c>
      <c r="E814" s="32">
        <v>1</v>
      </c>
      <c r="F814" s="7">
        <f>BASE!F824</f>
        <v>10111.43</v>
      </c>
      <c r="G814" s="7">
        <f>BASE!G824</f>
        <v>15041.67</v>
      </c>
      <c r="H814" s="40">
        <f>BASE!H824*'FM-029 DEP26May25'!$H$949</f>
        <v>12574.761553361604</v>
      </c>
      <c r="I814" s="7">
        <f>BASE!I824*'FM-029 DEP26May25'!$I$949</f>
        <v>0</v>
      </c>
      <c r="J814" s="7">
        <f>BASE!J824*'FM-029 DEP26May25'!$J$949</f>
        <v>16506.494928641954</v>
      </c>
      <c r="K814" s="7">
        <f>BASE!K824*'FM-029 DEP26May25'!$K$949</f>
        <v>0</v>
      </c>
      <c r="L814" s="7">
        <f>BASE!L824*'FM-029 DEP26May25'!$L$949</f>
        <v>0</v>
      </c>
      <c r="M814" s="36">
        <f>BASE!M824*$M$949</f>
        <v>0</v>
      </c>
      <c r="N814" s="1">
        <f t="shared" si="74"/>
        <v>4</v>
      </c>
      <c r="O814" s="8">
        <f t="shared" si="77"/>
        <v>13559</v>
      </c>
      <c r="P814" s="9">
        <f t="shared" si="75"/>
        <v>13559</v>
      </c>
      <c r="Q814" s="40">
        <f t="array" ref="Q814">IFERROR(_xlfn.STDEV.P(IF((F814:M814&lt;&gt;0)*(F814:M814&lt;&gt;""), F814:M814)), 0)</f>
        <v>2436.2112096821302</v>
      </c>
      <c r="R814" s="11">
        <f t="shared" si="78"/>
        <v>17.967484399160192</v>
      </c>
      <c r="S814" s="12">
        <f t="shared" si="76"/>
        <v>82.032515600839815</v>
      </c>
      <c r="T814" s="37" t="str">
        <f t="shared" si="79"/>
        <v>ALTO</v>
      </c>
    </row>
    <row r="815" spans="2:20" ht="18" hidden="1">
      <c r="B815" s="27">
        <v>806</v>
      </c>
      <c r="C815" s="33" t="s">
        <v>859</v>
      </c>
      <c r="D815" s="32" t="s">
        <v>38</v>
      </c>
      <c r="E815" s="32">
        <v>1</v>
      </c>
      <c r="F815" s="7">
        <f>BASE!F825</f>
        <v>10962.279999999999</v>
      </c>
      <c r="G815" s="7">
        <f>BASE!G825</f>
        <v>16351.619999999999</v>
      </c>
      <c r="H815" s="40">
        <f>BASE!H825*'FM-029 DEP26May25'!$H$949</f>
        <v>13669.729737885002</v>
      </c>
      <c r="I815" s="7">
        <f>BASE!I825*'FM-029 DEP26May25'!$I$949</f>
        <v>0</v>
      </c>
      <c r="J815" s="7">
        <f>BASE!J825*'FM-029 DEP26May25'!$J$949</f>
        <v>15250.65254465488</v>
      </c>
      <c r="K815" s="7">
        <f>BASE!K825*'FM-029 DEP26May25'!$K$949</f>
        <v>0</v>
      </c>
      <c r="L815" s="7">
        <f>BASE!L825*'FM-029 DEP26May25'!$L$949</f>
        <v>0</v>
      </c>
      <c r="M815" s="36">
        <f>BASE!M825*$M$949</f>
        <v>0</v>
      </c>
      <c r="N815" s="1">
        <f t="shared" si="74"/>
        <v>4</v>
      </c>
      <c r="O815" s="8">
        <f t="shared" si="77"/>
        <v>14059</v>
      </c>
      <c r="P815" s="9">
        <f t="shared" si="75"/>
        <v>14059</v>
      </c>
      <c r="Q815" s="40">
        <f t="array" ref="Q815">IFERROR(_xlfn.STDEV.P(IF((F815:M815&lt;&gt;0)*(F815:M815&lt;&gt;""), F815:M815)), 0)</f>
        <v>2025.9163117779162</v>
      </c>
      <c r="R815" s="11">
        <f t="shared" si="78"/>
        <v>14.410102509267489</v>
      </c>
      <c r="S815" s="12">
        <f t="shared" si="76"/>
        <v>85.589897490732511</v>
      </c>
      <c r="T815" s="37" t="str">
        <f t="shared" si="79"/>
        <v>ALTO</v>
      </c>
    </row>
    <row r="816" spans="2:20" ht="18" hidden="1">
      <c r="B816" s="27">
        <v>807</v>
      </c>
      <c r="C816" s="33" t="s">
        <v>860</v>
      </c>
      <c r="D816" s="32" t="s">
        <v>38</v>
      </c>
      <c r="E816" s="32">
        <v>1</v>
      </c>
      <c r="F816" s="7">
        <f>BASE!F826</f>
        <v>320682.39</v>
      </c>
      <c r="G816" s="7">
        <f>BASE!G826</f>
        <v>512341.74</v>
      </c>
      <c r="H816" s="40">
        <f>BASE!H826*'FM-029 DEP26May25'!$H$949</f>
        <v>428325.14748119307</v>
      </c>
      <c r="I816" s="7">
        <f>BASE!I826*'FM-029 DEP26May25'!$I$949</f>
        <v>0</v>
      </c>
      <c r="J816" s="7">
        <f>BASE!J826*'FM-029 DEP26May25'!$J$949</f>
        <v>524813.34619872551</v>
      </c>
      <c r="K816" s="7">
        <f>BASE!K826*'FM-029 DEP26May25'!$K$949</f>
        <v>0</v>
      </c>
      <c r="L816" s="7">
        <f>BASE!L826*'FM-029 DEP26May25'!$L$949</f>
        <v>0</v>
      </c>
      <c r="M816" s="36">
        <f>BASE!M826*$M$949</f>
        <v>0</v>
      </c>
      <c r="N816" s="1">
        <f t="shared" si="74"/>
        <v>4</v>
      </c>
      <c r="O816" s="8">
        <f t="shared" si="77"/>
        <v>446541</v>
      </c>
      <c r="P816" s="9">
        <f t="shared" si="75"/>
        <v>446541</v>
      </c>
      <c r="Q816" s="40">
        <f t="array" ref="Q816">IFERROR(_xlfn.STDEV.P(IF((F816:M816&lt;&gt;0)*(F816:M816&lt;&gt;""), F816:M816)), 0)</f>
        <v>81591.213616488938</v>
      </c>
      <c r="R816" s="11">
        <f t="shared" si="78"/>
        <v>18.271830272357732</v>
      </c>
      <c r="S816" s="12">
        <f t="shared" si="76"/>
        <v>81.728169727642268</v>
      </c>
      <c r="T816" s="37" t="str">
        <f t="shared" si="79"/>
        <v>ALTO</v>
      </c>
    </row>
    <row r="817" spans="2:20" ht="18" hidden="1">
      <c r="B817" s="27">
        <v>808</v>
      </c>
      <c r="C817" s="33" t="s">
        <v>861</v>
      </c>
      <c r="D817" s="32" t="s">
        <v>38</v>
      </c>
      <c r="E817" s="32">
        <v>1</v>
      </c>
      <c r="F817" s="7">
        <f>BASE!F827</f>
        <v>443250.00999999995</v>
      </c>
      <c r="G817" s="7">
        <f>BASE!G827</f>
        <v>680914.47</v>
      </c>
      <c r="H817" s="40">
        <f>BASE!H827*'FM-029 DEP26May25'!$H$949</f>
        <v>569254.40258499619</v>
      </c>
      <c r="I817" s="7">
        <f>BASE!I827*'FM-029 DEP26May25'!$I$949</f>
        <v>0</v>
      </c>
      <c r="J817" s="7">
        <f>BASE!J827*'FM-029 DEP26May25'!$J$949</f>
        <v>709799.19486581103</v>
      </c>
      <c r="K817" s="7">
        <f>BASE!K827*'FM-029 DEP26May25'!$K$949</f>
        <v>0</v>
      </c>
      <c r="L817" s="7">
        <f>BASE!L827*'FM-029 DEP26May25'!$L$949</f>
        <v>0</v>
      </c>
      <c r="M817" s="36">
        <f>BASE!M827*$M$949</f>
        <v>0</v>
      </c>
      <c r="N817" s="1">
        <f t="shared" si="74"/>
        <v>4</v>
      </c>
      <c r="O817" s="8">
        <f t="shared" si="77"/>
        <v>600805</v>
      </c>
      <c r="P817" s="9">
        <f t="shared" si="75"/>
        <v>600805</v>
      </c>
      <c r="Q817" s="40">
        <f t="array" ref="Q817">IFERROR(_xlfn.STDEV.P(IF((F817:M817&lt;&gt;0)*(F817:M817&lt;&gt;""), F817:M817)), 0)</f>
        <v>105019.37531754191</v>
      </c>
      <c r="R817" s="11">
        <f t="shared" si="78"/>
        <v>17.479777185200174</v>
      </c>
      <c r="S817" s="12">
        <f t="shared" si="76"/>
        <v>82.520222814799823</v>
      </c>
      <c r="T817" s="37" t="str">
        <f t="shared" si="79"/>
        <v>ALTO</v>
      </c>
    </row>
    <row r="818" spans="2:20" ht="18" hidden="1">
      <c r="B818" s="27">
        <v>809</v>
      </c>
      <c r="C818" s="33" t="s">
        <v>862</v>
      </c>
      <c r="D818" s="32" t="s">
        <v>38</v>
      </c>
      <c r="E818" s="32">
        <v>1</v>
      </c>
      <c r="F818" s="7">
        <f>BASE!F828</f>
        <v>433657.42</v>
      </c>
      <c r="G818" s="7">
        <f>BASE!G828</f>
        <v>665546.85</v>
      </c>
      <c r="H818" s="40">
        <f>BASE!H828*'FM-029 DEP26May25'!$H$949</f>
        <v>556406.64352416038</v>
      </c>
      <c r="I818" s="7">
        <f>BASE!I828*'FM-029 DEP26May25'!$I$949</f>
        <v>0</v>
      </c>
      <c r="J818" s="7">
        <f>BASE!J828*'FM-029 DEP26May25'!$J$949</f>
        <v>693021.88403195411</v>
      </c>
      <c r="K818" s="7">
        <f>BASE!K828*'FM-029 DEP26May25'!$K$949</f>
        <v>0</v>
      </c>
      <c r="L818" s="7">
        <f>BASE!L828*'FM-029 DEP26May25'!$L$949</f>
        <v>0</v>
      </c>
      <c r="M818" s="36">
        <f>BASE!M828*$M$949</f>
        <v>0</v>
      </c>
      <c r="N818" s="1">
        <f t="shared" si="74"/>
        <v>4</v>
      </c>
      <c r="O818" s="8">
        <f t="shared" si="77"/>
        <v>587158</v>
      </c>
      <c r="P818" s="9">
        <f t="shared" si="75"/>
        <v>587158</v>
      </c>
      <c r="Q818" s="40">
        <f t="array" ref="Q818">IFERROR(_xlfn.STDEV.P(IF((F818:M818&lt;&gt;0)*(F818:M818&lt;&gt;""), F818:M818)), 0)</f>
        <v>102298.64091464669</v>
      </c>
      <c r="R818" s="11">
        <f t="shared" si="78"/>
        <v>17.422676845865457</v>
      </c>
      <c r="S818" s="12">
        <f t="shared" si="76"/>
        <v>82.577323154134547</v>
      </c>
      <c r="T818" s="37" t="str">
        <f t="shared" si="79"/>
        <v>ALTO</v>
      </c>
    </row>
    <row r="819" spans="2:20" ht="18" hidden="1">
      <c r="B819" s="27">
        <v>810</v>
      </c>
      <c r="C819" s="33" t="s">
        <v>863</v>
      </c>
      <c r="D819" s="32" t="s">
        <v>38</v>
      </c>
      <c r="E819" s="32">
        <v>1</v>
      </c>
      <c r="F819" s="7">
        <f>BASE!F829</f>
        <v>2508762.7599999998</v>
      </c>
      <c r="G819" s="7">
        <f>BASE!G829</f>
        <v>4008154.26</v>
      </c>
      <c r="H819" s="40">
        <f>BASE!H829*'FM-029 DEP26May25'!$H$949</f>
        <v>3350873.6567126466</v>
      </c>
      <c r="I819" s="7">
        <f>BASE!I829*'FM-029 DEP26May25'!$I$949</f>
        <v>0</v>
      </c>
      <c r="J819" s="7">
        <f>BASE!J829*'FM-029 DEP26May25'!$J$949</f>
        <v>4178502.2358854683</v>
      </c>
      <c r="K819" s="7">
        <f>BASE!K829*'FM-029 DEP26May25'!$K$949</f>
        <v>0</v>
      </c>
      <c r="L819" s="7">
        <f>BASE!L829*'FM-029 DEP26May25'!$L$949</f>
        <v>0</v>
      </c>
      <c r="M819" s="36">
        <f>BASE!M829*$M$949</f>
        <v>0</v>
      </c>
      <c r="N819" s="1">
        <f t="shared" si="74"/>
        <v>4</v>
      </c>
      <c r="O819" s="8">
        <f t="shared" si="77"/>
        <v>3511573</v>
      </c>
      <c r="P819" s="9">
        <f t="shared" si="75"/>
        <v>3511573</v>
      </c>
      <c r="Q819" s="40">
        <f t="array" ref="Q819">IFERROR(_xlfn.STDEV.P(IF((F819:M819&lt;&gt;0)*(F819:M819&lt;&gt;""), F819:M819)), 0)</f>
        <v>656285.03903479199</v>
      </c>
      <c r="R819" s="11">
        <f t="shared" si="78"/>
        <v>18.689203927550189</v>
      </c>
      <c r="S819" s="12">
        <f t="shared" si="76"/>
        <v>81.310796072449818</v>
      </c>
      <c r="T819" s="37" t="str">
        <f t="shared" si="79"/>
        <v>ALTO</v>
      </c>
    </row>
    <row r="820" spans="2:20" ht="18" hidden="1">
      <c r="B820" s="27">
        <v>811</v>
      </c>
      <c r="C820" s="33" t="s">
        <v>864</v>
      </c>
      <c r="D820" s="32" t="s">
        <v>38</v>
      </c>
      <c r="E820" s="32">
        <v>1</v>
      </c>
      <c r="F820" s="7">
        <f>BASE!F830</f>
        <v>3243472.33</v>
      </c>
      <c r="G820" s="7">
        <f>BASE!G830</f>
        <v>6066870.4500000002</v>
      </c>
      <c r="H820" s="40">
        <f>BASE!H830*'FM-029 DEP26May25'!$H$949</f>
        <v>5071988.9243786409</v>
      </c>
      <c r="I820" s="7">
        <f>BASE!I830*'FM-029 DEP26May25'!$I$949</f>
        <v>0</v>
      </c>
      <c r="J820" s="7">
        <f>BASE!J830*'FM-029 DEP26May25'!$J$949</f>
        <v>5482281.690153488</v>
      </c>
      <c r="K820" s="7">
        <f>BASE!K830*'FM-029 DEP26May25'!$K$949</f>
        <v>0</v>
      </c>
      <c r="L820" s="7">
        <f>BASE!L830*'FM-029 DEP26May25'!$L$949</f>
        <v>0</v>
      </c>
      <c r="M820" s="36">
        <f>BASE!M830*$M$949</f>
        <v>0</v>
      </c>
      <c r="N820" s="1">
        <f t="shared" si="74"/>
        <v>4</v>
      </c>
      <c r="O820" s="8">
        <f t="shared" si="77"/>
        <v>4966153</v>
      </c>
      <c r="P820" s="9">
        <f t="shared" si="75"/>
        <v>4966153</v>
      </c>
      <c r="Q820" s="40">
        <f t="array" ref="Q820">IFERROR(_xlfn.STDEV.P(IF((F820:M820&lt;&gt;0)*(F820:M820&lt;&gt;""), F820:M820)), 0)</f>
        <v>1055556.4484212003</v>
      </c>
      <c r="R820" s="11">
        <f t="shared" si="78"/>
        <v>21.255012651064121</v>
      </c>
      <c r="S820" s="12">
        <f t="shared" si="76"/>
        <v>78.744987348935879</v>
      </c>
      <c r="T820" s="37" t="str">
        <f t="shared" si="79"/>
        <v>ALTO</v>
      </c>
    </row>
    <row r="821" spans="2:20" ht="18" hidden="1">
      <c r="B821" s="27">
        <v>812</v>
      </c>
      <c r="C821" s="33" t="s">
        <v>865</v>
      </c>
      <c r="D821" s="32" t="s">
        <v>38</v>
      </c>
      <c r="E821" s="32">
        <v>1</v>
      </c>
      <c r="F821" s="7">
        <f>BASE!F831</f>
        <v>5035445.7299999995</v>
      </c>
      <c r="G821" s="7">
        <f>BASE!G831</f>
        <v>7988562.1799999997</v>
      </c>
      <c r="H821" s="40">
        <f>BASE!H831*'FM-029 DEP26May25'!$H$949</f>
        <v>6678550.467035667</v>
      </c>
      <c r="I821" s="7">
        <f>BASE!I831*'FM-029 DEP26May25'!$I$949</f>
        <v>0</v>
      </c>
      <c r="J821" s="7">
        <f>BASE!J831*'FM-029 DEP26May25'!$J$949</f>
        <v>8404102.5437572934</v>
      </c>
      <c r="K821" s="7">
        <f>BASE!K831*'FM-029 DEP26May25'!$K$949</f>
        <v>0</v>
      </c>
      <c r="L821" s="7">
        <f>BASE!L831*'FM-029 DEP26May25'!$L$949</f>
        <v>0</v>
      </c>
      <c r="M821" s="36">
        <f>BASE!M831*$M$949</f>
        <v>0</v>
      </c>
      <c r="N821" s="1">
        <f t="shared" si="74"/>
        <v>4</v>
      </c>
      <c r="O821" s="8">
        <f t="shared" si="77"/>
        <v>7026665</v>
      </c>
      <c r="P821" s="9">
        <f t="shared" si="75"/>
        <v>7026665</v>
      </c>
      <c r="Q821" s="40">
        <f t="array" ref="Q821">IFERROR(_xlfn.STDEV.P(IF((F821:M821&lt;&gt;0)*(F821:M821&lt;&gt;""), F821:M821)), 0)</f>
        <v>1314222.0399464616</v>
      </c>
      <c r="R821" s="11">
        <f t="shared" si="78"/>
        <v>18.703354150887535</v>
      </c>
      <c r="S821" s="12">
        <f t="shared" si="76"/>
        <v>81.296645849112465</v>
      </c>
      <c r="T821" s="37" t="str">
        <f t="shared" si="79"/>
        <v>ALTO</v>
      </c>
    </row>
    <row r="822" spans="2:20" ht="18" hidden="1">
      <c r="B822" s="27">
        <v>813</v>
      </c>
      <c r="C822" s="33" t="s">
        <v>866</v>
      </c>
      <c r="D822" s="32" t="s">
        <v>38</v>
      </c>
      <c r="E822" s="32">
        <v>1</v>
      </c>
      <c r="F822" s="7">
        <f>BASE!F832</f>
        <v>1550057.1099999999</v>
      </c>
      <c r="G822" s="7">
        <f>BASE!G832</f>
        <v>2476466.0099999998</v>
      </c>
      <c r="H822" s="40">
        <f>BASE!H832*'FM-029 DEP26May25'!$H$949</f>
        <v>2070360.4826185077</v>
      </c>
      <c r="I822" s="7">
        <f>BASE!I832*'FM-029 DEP26May25'!$I$949</f>
        <v>0</v>
      </c>
      <c r="J822" s="7">
        <f>BASE!J832*'FM-029 DEP26May25'!$J$949</f>
        <v>2390638.0235167402</v>
      </c>
      <c r="K822" s="7">
        <f>BASE!K832*'FM-029 DEP26May25'!$K$949</f>
        <v>0</v>
      </c>
      <c r="L822" s="7">
        <f>BASE!L832*'FM-029 DEP26May25'!$L$949</f>
        <v>0</v>
      </c>
      <c r="M822" s="36">
        <f>BASE!M832*$M$949</f>
        <v>0</v>
      </c>
      <c r="N822" s="1">
        <f t="shared" si="74"/>
        <v>4</v>
      </c>
      <c r="O822" s="8">
        <f t="shared" si="77"/>
        <v>2121880</v>
      </c>
      <c r="P822" s="9">
        <f t="shared" si="75"/>
        <v>2121880</v>
      </c>
      <c r="Q822" s="40">
        <f t="array" ref="Q822">IFERROR(_xlfn.STDEV.P(IF((F822:M822&lt;&gt;0)*(F822:M822&lt;&gt;""), F822:M822)), 0)</f>
        <v>363179.63595542609</v>
      </c>
      <c r="R822" s="11">
        <f t="shared" si="78"/>
        <v>17.115936620139973</v>
      </c>
      <c r="S822" s="12">
        <f t="shared" si="76"/>
        <v>82.884063379860024</v>
      </c>
      <c r="T822" s="37" t="str">
        <f t="shared" si="79"/>
        <v>ALTO</v>
      </c>
    </row>
    <row r="823" spans="2:20" ht="18" hidden="1">
      <c r="B823" s="27">
        <v>814</v>
      </c>
      <c r="C823" s="33" t="s">
        <v>867</v>
      </c>
      <c r="D823" s="32" t="s">
        <v>38</v>
      </c>
      <c r="E823" s="32">
        <v>1</v>
      </c>
      <c r="F823" s="7">
        <f>BASE!F833</f>
        <v>1720294.94</v>
      </c>
      <c r="G823" s="7">
        <f>BASE!G833</f>
        <v>2748449.76</v>
      </c>
      <c r="H823" s="40">
        <f>BASE!H833*'FM-029 DEP26May25'!$H$949</f>
        <v>2297742.588389209</v>
      </c>
      <c r="I823" s="7">
        <f>BASE!I833*'FM-029 DEP26May25'!$I$949</f>
        <v>0</v>
      </c>
      <c r="J823" s="7">
        <f>BASE!J833*'FM-029 DEP26May25'!$J$949</f>
        <v>2968920.2531191097</v>
      </c>
      <c r="K823" s="7">
        <f>BASE!K833*'FM-029 DEP26May25'!$K$949</f>
        <v>0</v>
      </c>
      <c r="L823" s="7">
        <f>BASE!L833*'FM-029 DEP26May25'!$L$949</f>
        <v>0</v>
      </c>
      <c r="M823" s="36">
        <f>BASE!M833*$M$949</f>
        <v>0</v>
      </c>
      <c r="N823" s="1">
        <f t="shared" si="74"/>
        <v>4</v>
      </c>
      <c r="O823" s="8">
        <f t="shared" si="77"/>
        <v>2433852</v>
      </c>
      <c r="P823" s="9">
        <f t="shared" si="75"/>
        <v>2433852</v>
      </c>
      <c r="Q823" s="40">
        <f t="array" ref="Q823">IFERROR(_xlfn.STDEV.P(IF((F823:M823&lt;&gt;0)*(F823:M823&lt;&gt;""), F823:M823)), 0)</f>
        <v>477744.50177311961</v>
      </c>
      <c r="R823" s="11">
        <f t="shared" si="78"/>
        <v>19.629151722172082</v>
      </c>
      <c r="S823" s="12">
        <f t="shared" si="76"/>
        <v>80.370848277827918</v>
      </c>
      <c r="T823" s="37" t="str">
        <f t="shared" si="79"/>
        <v>ALTO</v>
      </c>
    </row>
    <row r="824" spans="2:20" ht="18" hidden="1">
      <c r="B824" s="27">
        <v>815</v>
      </c>
      <c r="C824" s="33" t="s">
        <v>868</v>
      </c>
      <c r="D824" s="32" t="s">
        <v>38</v>
      </c>
      <c r="E824" s="32">
        <v>1</v>
      </c>
      <c r="F824" s="7">
        <f>BASE!F834</f>
        <v>2293726.19</v>
      </c>
      <c r="G824" s="7">
        <f>BASE!G834</f>
        <v>3664598.04</v>
      </c>
      <c r="H824" s="40">
        <f>BASE!H834*'FM-029 DEP26May25'!$H$949</f>
        <v>3063655.4608946671</v>
      </c>
      <c r="I824" s="7">
        <f>BASE!I834*'FM-029 DEP26May25'!$I$949</f>
        <v>0</v>
      </c>
      <c r="J824" s="7">
        <f>BASE!J834*'FM-029 DEP26May25'!$J$949</f>
        <v>3832842.9036890767</v>
      </c>
      <c r="K824" s="7">
        <f>BASE!K834*'FM-029 DEP26May25'!$K$949</f>
        <v>0</v>
      </c>
      <c r="L824" s="7">
        <f>BASE!L834*'FM-029 DEP26May25'!$L$949</f>
        <v>0</v>
      </c>
      <c r="M824" s="36">
        <f>BASE!M834*$M$949</f>
        <v>0</v>
      </c>
      <c r="N824" s="1">
        <f t="shared" si="74"/>
        <v>4</v>
      </c>
      <c r="O824" s="8">
        <f t="shared" si="77"/>
        <v>3213706</v>
      </c>
      <c r="P824" s="9">
        <f t="shared" si="75"/>
        <v>3213706</v>
      </c>
      <c r="Q824" s="40">
        <f t="array" ref="Q824">IFERROR(_xlfn.STDEV.P(IF((F824:M824&lt;&gt;0)*(F824:M824&lt;&gt;""), F824:M824)), 0)</f>
        <v>603223.04173870874</v>
      </c>
      <c r="R824" s="11">
        <f t="shared" si="78"/>
        <v>18.770324408602054</v>
      </c>
      <c r="S824" s="12">
        <f t="shared" si="76"/>
        <v>81.22967559139795</v>
      </c>
      <c r="T824" s="37" t="str">
        <f t="shared" si="79"/>
        <v>ALTO</v>
      </c>
    </row>
    <row r="825" spans="2:20" ht="18" hidden="1">
      <c r="B825" s="27">
        <v>816</v>
      </c>
      <c r="C825" s="33" t="s">
        <v>869</v>
      </c>
      <c r="D825" s="32" t="s">
        <v>38</v>
      </c>
      <c r="E825" s="32">
        <v>1</v>
      </c>
      <c r="F825" s="7">
        <f>BASE!F835</f>
        <v>1980130.25</v>
      </c>
      <c r="G825" s="7">
        <f>BASE!G835</f>
        <v>3163578.45</v>
      </c>
      <c r="H825" s="40">
        <f>BASE!H835*'FM-029 DEP26May25'!$H$949</f>
        <v>2644795.8815362579</v>
      </c>
      <c r="I825" s="7">
        <f>BASE!I835*'FM-029 DEP26May25'!$I$949</f>
        <v>0</v>
      </c>
      <c r="J825" s="7">
        <f>BASE!J835*'FM-029 DEP26May25'!$J$949</f>
        <v>3408774.4017592678</v>
      </c>
      <c r="K825" s="7">
        <f>BASE!K835*'FM-029 DEP26May25'!$K$949</f>
        <v>0</v>
      </c>
      <c r="L825" s="7">
        <f>BASE!L835*'FM-029 DEP26May25'!$L$949</f>
        <v>0</v>
      </c>
      <c r="M825" s="36">
        <f>BASE!M835*$M$949</f>
        <v>0</v>
      </c>
      <c r="N825" s="1">
        <f t="shared" si="74"/>
        <v>4</v>
      </c>
      <c r="O825" s="8">
        <f t="shared" si="77"/>
        <v>2799320</v>
      </c>
      <c r="P825" s="9">
        <f t="shared" si="75"/>
        <v>2799320</v>
      </c>
      <c r="Q825" s="40">
        <f t="array" ref="Q825">IFERROR(_xlfn.STDEV.P(IF((F825:M825&lt;&gt;0)*(F825:M825&lt;&gt;""), F825:M825)), 0)</f>
        <v>547509.91678506276</v>
      </c>
      <c r="R825" s="11">
        <f t="shared" si="78"/>
        <v>19.558675563531956</v>
      </c>
      <c r="S825" s="12">
        <f t="shared" si="76"/>
        <v>80.441324436468051</v>
      </c>
      <c r="T825" s="37" t="str">
        <f t="shared" si="79"/>
        <v>ALTO</v>
      </c>
    </row>
    <row r="826" spans="2:20" ht="18" hidden="1">
      <c r="B826" s="27">
        <v>817</v>
      </c>
      <c r="C826" s="33" t="s">
        <v>870</v>
      </c>
      <c r="D826" s="32" t="s">
        <v>38</v>
      </c>
      <c r="E826" s="32">
        <v>1</v>
      </c>
      <c r="F826" s="7">
        <f>BASE!F836</f>
        <v>943830.64999999991</v>
      </c>
      <c r="G826" s="7">
        <f>BASE!G836</f>
        <v>1507922.19</v>
      </c>
      <c r="H826" s="40">
        <f>BASE!H836*'FM-029 DEP26May25'!$H$949</f>
        <v>1260643.9191410691</v>
      </c>
      <c r="I826" s="7">
        <f>BASE!I836*'FM-029 DEP26May25'!$I$949</f>
        <v>0</v>
      </c>
      <c r="J826" s="7">
        <f>BASE!J836*'FM-029 DEP26May25'!$J$949</f>
        <v>1574710.8545013915</v>
      </c>
      <c r="K826" s="7">
        <f>BASE!K836*'FM-029 DEP26May25'!$K$949</f>
        <v>0</v>
      </c>
      <c r="L826" s="7">
        <f>BASE!L836*'FM-029 DEP26May25'!$L$949</f>
        <v>0</v>
      </c>
      <c r="M826" s="36">
        <f>BASE!M836*$M$949</f>
        <v>0</v>
      </c>
      <c r="N826" s="1">
        <f t="shared" si="74"/>
        <v>4</v>
      </c>
      <c r="O826" s="8">
        <f t="shared" si="77"/>
        <v>1321777</v>
      </c>
      <c r="P826" s="9">
        <f t="shared" si="75"/>
        <v>1321777</v>
      </c>
      <c r="Q826" s="40">
        <f t="array" ref="Q826">IFERROR(_xlfn.STDEV.P(IF((F826:M826&lt;&gt;0)*(F826:M826&lt;&gt;""), F826:M826)), 0)</f>
        <v>247591.53033103596</v>
      </c>
      <c r="R826" s="11">
        <f t="shared" si="78"/>
        <v>18.731717251172924</v>
      </c>
      <c r="S826" s="12">
        <f t="shared" si="76"/>
        <v>81.268282748827076</v>
      </c>
      <c r="T826" s="37" t="str">
        <f t="shared" si="79"/>
        <v>ALTO</v>
      </c>
    </row>
    <row r="827" spans="2:20" ht="18" hidden="1">
      <c r="B827" s="27">
        <v>818</v>
      </c>
      <c r="C827" s="33" t="s">
        <v>871</v>
      </c>
      <c r="D827" s="32" t="s">
        <v>38</v>
      </c>
      <c r="E827" s="32">
        <v>1</v>
      </c>
      <c r="F827" s="7">
        <f>BASE!F837</f>
        <v>2634200.6599999997</v>
      </c>
      <c r="G827" s="7">
        <f>BASE!G837</f>
        <v>4208563.08</v>
      </c>
      <c r="H827" s="40">
        <f>BASE!H837*'FM-029 DEP26May25'!$H$949</f>
        <v>3518417.6869996521</v>
      </c>
      <c r="I827" s="7">
        <f>BASE!I837*'FM-029 DEP26May25'!$I$949</f>
        <v>0</v>
      </c>
      <c r="J827" s="7">
        <f>BASE!J837*'FM-029 DEP26May25'!$J$949</f>
        <v>4476973.2241270989</v>
      </c>
      <c r="K827" s="7">
        <f>BASE!K837*'FM-029 DEP26May25'!$K$949</f>
        <v>0</v>
      </c>
      <c r="L827" s="7">
        <f>BASE!L837*'FM-029 DEP26May25'!$L$949</f>
        <v>0</v>
      </c>
      <c r="M827" s="36">
        <f>BASE!M837*$M$949</f>
        <v>0</v>
      </c>
      <c r="N827" s="1">
        <f t="shared" si="74"/>
        <v>4</v>
      </c>
      <c r="O827" s="8">
        <f t="shared" si="77"/>
        <v>3709539</v>
      </c>
      <c r="P827" s="9">
        <f t="shared" si="75"/>
        <v>3709539</v>
      </c>
      <c r="Q827" s="40">
        <f t="array" ref="Q827">IFERROR(_xlfn.STDEV.P(IF((F827:M827&lt;&gt;0)*(F827:M827&lt;&gt;""), F827:M827)), 0)</f>
        <v>712541.26591690723</v>
      </c>
      <c r="R827" s="11">
        <f t="shared" si="78"/>
        <v>19.208350846746917</v>
      </c>
      <c r="S827" s="12">
        <f t="shared" si="76"/>
        <v>80.791649153253076</v>
      </c>
      <c r="T827" s="37" t="str">
        <f t="shared" si="79"/>
        <v>ALTO</v>
      </c>
    </row>
    <row r="828" spans="2:20" ht="18" hidden="1">
      <c r="B828" s="27">
        <v>819</v>
      </c>
      <c r="C828" s="33" t="s">
        <v>872</v>
      </c>
      <c r="D828" s="32" t="s">
        <v>38</v>
      </c>
      <c r="E828" s="32">
        <v>1</v>
      </c>
      <c r="F828" s="7">
        <f>BASE!F838</f>
        <v>1263340.8899999999</v>
      </c>
      <c r="G828" s="7">
        <f>BASE!G838</f>
        <v>2018391.8699999999</v>
      </c>
      <c r="H828" s="40">
        <f>BASE!H838*'FM-029 DEP26May25'!$H$949</f>
        <v>1687403.5500066744</v>
      </c>
      <c r="I828" s="7">
        <f>BASE!I838*'FM-029 DEP26May25'!$I$949</f>
        <v>0</v>
      </c>
      <c r="J828" s="7">
        <f>BASE!J838*'FM-029 DEP26May25'!$J$949</f>
        <v>2042914.3838075579</v>
      </c>
      <c r="K828" s="7">
        <f>BASE!K838*'FM-029 DEP26May25'!$K$949</f>
        <v>0</v>
      </c>
      <c r="L828" s="7">
        <f>BASE!L838*'FM-029 DEP26May25'!$L$949</f>
        <v>0</v>
      </c>
      <c r="M828" s="36">
        <f>BASE!M838*$M$949</f>
        <v>0</v>
      </c>
      <c r="N828" s="1">
        <f t="shared" si="74"/>
        <v>4</v>
      </c>
      <c r="O828" s="8">
        <f t="shared" si="77"/>
        <v>1753013</v>
      </c>
      <c r="P828" s="9">
        <f t="shared" si="75"/>
        <v>1753013</v>
      </c>
      <c r="Q828" s="40">
        <f t="array" ref="Q828">IFERROR(_xlfn.STDEV.P(IF((F828:M828&lt;&gt;0)*(F828:M828&lt;&gt;""), F828:M828)), 0)</f>
        <v>315654.92718151305</v>
      </c>
      <c r="R828" s="11">
        <f t="shared" si="78"/>
        <v>18.006422495527019</v>
      </c>
      <c r="S828" s="12">
        <f t="shared" si="76"/>
        <v>81.993577504472981</v>
      </c>
      <c r="T828" s="37" t="str">
        <f t="shared" si="79"/>
        <v>ALTO</v>
      </c>
    </row>
    <row r="829" spans="2:20" ht="18" hidden="1">
      <c r="B829" s="27">
        <v>820</v>
      </c>
      <c r="C829" s="33" t="s">
        <v>873</v>
      </c>
      <c r="D829" s="32" t="s">
        <v>38</v>
      </c>
      <c r="E829" s="32">
        <v>1</v>
      </c>
      <c r="F829" s="7">
        <f>BASE!F839</f>
        <v>2437084.2999999998</v>
      </c>
      <c r="G829" s="7">
        <f>BASE!G839</f>
        <v>3893633.88</v>
      </c>
      <c r="H829" s="40">
        <f>BASE!H839*'FM-029 DEP26May25'!$H$949</f>
        <v>3255132.9344823747</v>
      </c>
      <c r="I829" s="7">
        <f>BASE!I839*'FM-029 DEP26May25'!$I$949</f>
        <v>0</v>
      </c>
      <c r="J829" s="7">
        <f>BASE!J839*'FM-029 DEP26May25'!$J$949</f>
        <v>4068515.1350866174</v>
      </c>
      <c r="K829" s="7">
        <f>BASE!K839*'FM-029 DEP26May25'!$K$949</f>
        <v>0</v>
      </c>
      <c r="L829" s="7">
        <f>BASE!L839*'FM-029 DEP26May25'!$L$949</f>
        <v>0</v>
      </c>
      <c r="M829" s="36">
        <f>BASE!M839*$M$949</f>
        <v>0</v>
      </c>
      <c r="N829" s="1">
        <f t="shared" si="74"/>
        <v>4</v>
      </c>
      <c r="O829" s="8">
        <f t="shared" si="77"/>
        <v>3413592</v>
      </c>
      <c r="P829" s="9">
        <f t="shared" si="75"/>
        <v>3413592</v>
      </c>
      <c r="Q829" s="40">
        <f t="array" ref="Q829">IFERROR(_xlfn.STDEV.P(IF((F829:M829&lt;&gt;0)*(F829:M829&lt;&gt;""), F829:M829)), 0)</f>
        <v>639929.89518947841</v>
      </c>
      <c r="R829" s="11">
        <f t="shared" si="78"/>
        <v>18.746525512992719</v>
      </c>
      <c r="S829" s="12">
        <f t="shared" si="76"/>
        <v>81.253474487007281</v>
      </c>
      <c r="T829" s="37" t="str">
        <f t="shared" si="79"/>
        <v>ALTO</v>
      </c>
    </row>
    <row r="830" spans="2:20" ht="18" hidden="1">
      <c r="B830" s="27">
        <v>821</v>
      </c>
      <c r="C830" s="33" t="s">
        <v>874</v>
      </c>
      <c r="D830" s="32" t="s">
        <v>38</v>
      </c>
      <c r="E830" s="32">
        <v>1</v>
      </c>
      <c r="F830" s="7">
        <f>BASE!F840</f>
        <v>3225552.1199999996</v>
      </c>
      <c r="G830" s="7">
        <f>BASE!G840</f>
        <v>5153342.07</v>
      </c>
      <c r="H830" s="40">
        <f>BASE!H840*'FM-029 DEP26May25'!$H$949</f>
        <v>4308265.9882422294</v>
      </c>
      <c r="I830" s="7">
        <f>BASE!I840*'FM-029 DEP26May25'!$I$949</f>
        <v>0</v>
      </c>
      <c r="J830" s="7">
        <f>BASE!J840*'FM-029 DEP26May25'!$J$949</f>
        <v>4969580.7180683967</v>
      </c>
      <c r="K830" s="7">
        <f>BASE!K840*'FM-029 DEP26May25'!$K$949</f>
        <v>0</v>
      </c>
      <c r="L830" s="7">
        <f>BASE!L840*'FM-029 DEP26May25'!$L$949</f>
        <v>0</v>
      </c>
      <c r="M830" s="36">
        <f>BASE!M840*$M$949</f>
        <v>0</v>
      </c>
      <c r="N830" s="1">
        <f t="shared" si="74"/>
        <v>4</v>
      </c>
      <c r="O830" s="8">
        <f t="shared" si="77"/>
        <v>4414185</v>
      </c>
      <c r="P830" s="9">
        <f t="shared" si="75"/>
        <v>4414185</v>
      </c>
      <c r="Q830" s="40">
        <f t="array" ref="Q830">IFERROR(_xlfn.STDEV.P(IF((F830:M830&lt;&gt;0)*(F830:M830&lt;&gt;""), F830:M830)), 0)</f>
        <v>754798.73778516485</v>
      </c>
      <c r="R830" s="11">
        <f t="shared" si="78"/>
        <v>17.099390664078758</v>
      </c>
      <c r="S830" s="12">
        <f t="shared" si="76"/>
        <v>82.900609335921246</v>
      </c>
      <c r="T830" s="37" t="str">
        <f t="shared" si="79"/>
        <v>ALTO</v>
      </c>
    </row>
    <row r="831" spans="2:20" ht="18" hidden="1">
      <c r="B831" s="27">
        <v>822</v>
      </c>
      <c r="C831" s="33" t="s">
        <v>875</v>
      </c>
      <c r="D831" s="32" t="s">
        <v>38</v>
      </c>
      <c r="E831" s="32">
        <v>1</v>
      </c>
      <c r="F831" s="7">
        <f>BASE!F841</f>
        <v>3512268.34</v>
      </c>
      <c r="G831" s="7">
        <f>BASE!G841</f>
        <v>6490909.2599999998</v>
      </c>
      <c r="H831" s="40">
        <f>BASE!H841*'FM-029 DEP26May25'!$H$949</f>
        <v>5426491.5749660013</v>
      </c>
      <c r="I831" s="7">
        <f>BASE!I841*'FM-029 DEP26May25'!$I$949</f>
        <v>0</v>
      </c>
      <c r="J831" s="7">
        <f>BASE!J841*'FM-029 DEP26May25'!$J$949</f>
        <v>5906439.1365227541</v>
      </c>
      <c r="K831" s="7">
        <f>BASE!K841*'FM-029 DEP26May25'!$K$949</f>
        <v>0</v>
      </c>
      <c r="L831" s="7">
        <f>BASE!L841*'FM-029 DEP26May25'!$L$949</f>
        <v>0</v>
      </c>
      <c r="M831" s="36">
        <f>BASE!M841*$M$949</f>
        <v>0</v>
      </c>
      <c r="N831" s="1">
        <f t="shared" si="74"/>
        <v>4</v>
      </c>
      <c r="O831" s="8">
        <f t="shared" si="77"/>
        <v>5334027</v>
      </c>
      <c r="P831" s="9">
        <f t="shared" si="75"/>
        <v>5334027</v>
      </c>
      <c r="Q831" s="40">
        <f t="array" ref="Q831">IFERROR(_xlfn.STDEV.P(IF((F831:M831&lt;&gt;0)*(F831:M831&lt;&gt;""), F831:M831)), 0)</f>
        <v>1117294.3357112596</v>
      </c>
      <c r="R831" s="11">
        <f t="shared" si="78"/>
        <v>20.946544434650587</v>
      </c>
      <c r="S831" s="12">
        <f t="shared" si="76"/>
        <v>79.05345556534941</v>
      </c>
      <c r="T831" s="37" t="str">
        <f t="shared" si="79"/>
        <v>ALTO</v>
      </c>
    </row>
    <row r="832" spans="2:20" ht="18" hidden="1">
      <c r="B832" s="27">
        <v>823</v>
      </c>
      <c r="C832" s="33" t="s">
        <v>876</v>
      </c>
      <c r="D832" s="32" t="s">
        <v>38</v>
      </c>
      <c r="E832" s="32">
        <v>1</v>
      </c>
      <c r="F832" s="7">
        <f>BASE!F842</f>
        <v>1460458.44</v>
      </c>
      <c r="G832" s="7">
        <f>BASE!G842</f>
        <v>2319003.87</v>
      </c>
      <c r="H832" s="40">
        <f>BASE!H842*'FM-029 DEP26May25'!$H$949</f>
        <v>1938720.0917962869</v>
      </c>
      <c r="I832" s="7">
        <f>BASE!I842*'FM-029 DEP26May25'!$I$949</f>
        <v>0</v>
      </c>
      <c r="J832" s="7">
        <f>BASE!J842*'FM-029 DEP26May25'!$J$949</f>
        <v>2434865.9779193969</v>
      </c>
      <c r="K832" s="7">
        <f>BASE!K842*'FM-029 DEP26May25'!$K$949</f>
        <v>0</v>
      </c>
      <c r="L832" s="7">
        <f>BASE!L842*'FM-029 DEP26May25'!$L$949</f>
        <v>0</v>
      </c>
      <c r="M832" s="36">
        <f>BASE!M842*$M$949</f>
        <v>0</v>
      </c>
      <c r="N832" s="1">
        <f t="shared" si="74"/>
        <v>4</v>
      </c>
      <c r="O832" s="8">
        <f t="shared" si="77"/>
        <v>2038262</v>
      </c>
      <c r="P832" s="9">
        <f t="shared" si="75"/>
        <v>2038262</v>
      </c>
      <c r="Q832" s="40">
        <f t="array" ref="Q832">IFERROR(_xlfn.STDEV.P(IF((F832:M832&lt;&gt;0)*(F832:M832&lt;&gt;""), F832:M832)), 0)</f>
        <v>380748.03292665235</v>
      </c>
      <c r="R832" s="11">
        <f t="shared" si="78"/>
        <v>18.680033917457735</v>
      </c>
      <c r="S832" s="12">
        <f t="shared" si="76"/>
        <v>81.319966082542265</v>
      </c>
      <c r="T832" s="37" t="str">
        <f t="shared" si="79"/>
        <v>ALTO</v>
      </c>
    </row>
    <row r="833" spans="2:20" ht="18" hidden="1">
      <c r="B833" s="27">
        <v>824</v>
      </c>
      <c r="C833" s="33" t="s">
        <v>877</v>
      </c>
      <c r="D833" s="32" t="s">
        <v>38</v>
      </c>
      <c r="E833" s="32">
        <v>1</v>
      </c>
      <c r="F833" s="7">
        <f>BASE!F843</f>
        <v>4336575.3899999997</v>
      </c>
      <c r="G833" s="7">
        <f>BASE!G843</f>
        <v>7406126.4299999997</v>
      </c>
      <c r="H833" s="40">
        <f>BASE!H843*'FM-029 DEP26May25'!$H$949</f>
        <v>6191626.1563956048</v>
      </c>
      <c r="I833" s="7">
        <f>BASE!I843*'FM-029 DEP26May25'!$I$949</f>
        <v>0</v>
      </c>
      <c r="J833" s="7"/>
      <c r="K833" s="7">
        <f>BASE!K843*'FM-029 DEP26May25'!$K$949</f>
        <v>0</v>
      </c>
      <c r="L833" s="7">
        <f>BASE!L843*'FM-029 DEP26May25'!$L$949</f>
        <v>0</v>
      </c>
      <c r="M833" s="36">
        <f>BASE!M843*$M$949</f>
        <v>0</v>
      </c>
      <c r="N833" s="1">
        <f t="shared" si="74"/>
        <v>3</v>
      </c>
      <c r="O833" s="8">
        <f t="shared" si="77"/>
        <v>5978109</v>
      </c>
      <c r="P833" s="9">
        <f t="shared" si="75"/>
        <v>5978109</v>
      </c>
      <c r="Q833" s="40">
        <f t="array" ref="Q833">IFERROR(_xlfn.STDEV.P(IF((F833:M833&lt;&gt;0)*(F833:M833&lt;&gt;""), F833:M833)), 0)</f>
        <v>1262201.2450765495</v>
      </c>
      <c r="R833" s="11">
        <f t="shared" si="78"/>
        <v>21.113720828384853</v>
      </c>
      <c r="S833" s="12">
        <f t="shared" si="76"/>
        <v>78.886279171615143</v>
      </c>
      <c r="T833" s="37" t="str">
        <f t="shared" si="79"/>
        <v>ALTO</v>
      </c>
    </row>
    <row r="834" spans="2:20" ht="18" hidden="1">
      <c r="B834" s="27">
        <v>825</v>
      </c>
      <c r="C834" s="33" t="s">
        <v>878</v>
      </c>
      <c r="D834" s="32" t="s">
        <v>38</v>
      </c>
      <c r="E834" s="32">
        <v>1</v>
      </c>
      <c r="F834" s="7">
        <f>BASE!F844</f>
        <v>2186207.31</v>
      </c>
      <c r="G834" s="7">
        <f>BASE!G844</f>
        <v>3492819.93</v>
      </c>
      <c r="H834" s="40">
        <f>BASE!H844*'FM-029 DEP26May25'!$H$949</f>
        <v>2920046.8593447814</v>
      </c>
      <c r="I834" s="7">
        <f>BASE!I844*'FM-029 DEP26May25'!$I$949</f>
        <v>0</v>
      </c>
      <c r="J834" s="7">
        <f>BASE!J844*'FM-029 DEP26May25'!$J$949</f>
        <v>3644357.6887173508</v>
      </c>
      <c r="K834" s="7">
        <f>BASE!K844*'FM-029 DEP26May25'!$K$949</f>
        <v>0</v>
      </c>
      <c r="L834" s="7">
        <f>BASE!L844*'FM-029 DEP26May25'!$L$949</f>
        <v>0</v>
      </c>
      <c r="M834" s="36">
        <f>BASE!M844*$M$949</f>
        <v>0</v>
      </c>
      <c r="N834" s="1">
        <f t="shared" si="74"/>
        <v>4</v>
      </c>
      <c r="O834" s="8">
        <f t="shared" si="77"/>
        <v>3060858</v>
      </c>
      <c r="P834" s="9">
        <f t="shared" si="75"/>
        <v>3060858</v>
      </c>
      <c r="Q834" s="40">
        <f t="array" ref="Q834">IFERROR(_xlfn.STDEV.P(IF((F834:M834&lt;&gt;0)*(F834:M834&lt;&gt;""), F834:M834)), 0)</f>
        <v>572692.02075650054</v>
      </c>
      <c r="R834" s="11">
        <f t="shared" si="78"/>
        <v>18.710179327381425</v>
      </c>
      <c r="S834" s="12">
        <f t="shared" si="76"/>
        <v>81.289820672618575</v>
      </c>
      <c r="T834" s="37" t="str">
        <f t="shared" si="79"/>
        <v>ALTO</v>
      </c>
    </row>
    <row r="835" spans="2:20" ht="18" hidden="1">
      <c r="B835" s="27">
        <v>826</v>
      </c>
      <c r="C835" s="31" t="s">
        <v>879</v>
      </c>
      <c r="D835" s="32" t="s">
        <v>38</v>
      </c>
      <c r="E835" s="32">
        <v>1</v>
      </c>
      <c r="F835" s="7">
        <f>BASE!F845</f>
        <v>3718779.75</v>
      </c>
      <c r="G835" s="7">
        <f>BASE!G845</f>
        <v>7761863.3399999999</v>
      </c>
      <c r="H835" s="40">
        <f>BASE!H845*'FM-029 DEP26May25'!$H$949</f>
        <v>6489026.6628832649</v>
      </c>
      <c r="I835" s="7">
        <f>BASE!I845*'FM-029 DEP26May25'!$I$949</f>
        <v>0</v>
      </c>
      <c r="J835" s="7">
        <f>BASE!J845*'FM-029 DEP26May25'!$J$949</f>
        <v>8435502.5859438125</v>
      </c>
      <c r="K835" s="7">
        <f>BASE!K845*'FM-029 DEP26May25'!$K$949</f>
        <v>0</v>
      </c>
      <c r="L835" s="7">
        <f>BASE!L845*'FM-029 DEP26May25'!$L$949</f>
        <v>0</v>
      </c>
      <c r="M835" s="36">
        <f>BASE!M845*$M$949</f>
        <v>0</v>
      </c>
      <c r="N835" s="1">
        <f t="shared" si="74"/>
        <v>4</v>
      </c>
      <c r="O835" s="8">
        <f t="shared" si="77"/>
        <v>6601293</v>
      </c>
      <c r="P835" s="9">
        <f t="shared" si="75"/>
        <v>6601293</v>
      </c>
      <c r="Q835" s="40">
        <f t="array" ref="Q835">IFERROR(_xlfn.STDEV.P(IF((F835:M835&lt;&gt;0)*(F835:M835&lt;&gt;""), F835:M835)), 0)</f>
        <v>1805043.9527980401</v>
      </c>
      <c r="R835" s="11">
        <f t="shared" si="78"/>
        <v>27.343793902164926</v>
      </c>
      <c r="S835" s="12">
        <f t="shared" si="76"/>
        <v>72.656206097835081</v>
      </c>
      <c r="T835" s="37" t="str">
        <f t="shared" si="79"/>
        <v>ALTO</v>
      </c>
    </row>
    <row r="836" spans="2:20" ht="18" hidden="1">
      <c r="B836" s="27">
        <v>827</v>
      </c>
      <c r="C836" s="33" t="s">
        <v>880</v>
      </c>
      <c r="D836" s="32" t="s">
        <v>38</v>
      </c>
      <c r="E836" s="32">
        <v>1</v>
      </c>
      <c r="F836" s="7">
        <f>BASE!F846</f>
        <v>2293726.19</v>
      </c>
      <c r="G836" s="7">
        <f>BASE!G846</f>
        <v>3664598.04</v>
      </c>
      <c r="H836" s="40">
        <f>BASE!H846*'FM-029 DEP26May25'!$H$949</f>
        <v>3063655.4608946671</v>
      </c>
      <c r="I836" s="7">
        <f>BASE!I846*'FM-029 DEP26May25'!$I$949</f>
        <v>0</v>
      </c>
      <c r="J836" s="7">
        <f>BASE!J846*'FM-029 DEP26May25'!$J$949</f>
        <v>3832842.9036890767</v>
      </c>
      <c r="K836" s="7">
        <f>BASE!K846*'FM-029 DEP26May25'!$K$949</f>
        <v>0</v>
      </c>
      <c r="L836" s="7">
        <f>BASE!L846*'FM-029 DEP26May25'!$L$949</f>
        <v>0</v>
      </c>
      <c r="M836" s="36">
        <f>BASE!M846*$M$949</f>
        <v>0</v>
      </c>
      <c r="N836" s="1">
        <f t="shared" si="74"/>
        <v>4</v>
      </c>
      <c r="O836" s="8">
        <f t="shared" si="77"/>
        <v>3213706</v>
      </c>
      <c r="P836" s="9">
        <f t="shared" si="75"/>
        <v>3213706</v>
      </c>
      <c r="Q836" s="40">
        <f t="array" ref="Q836">IFERROR(_xlfn.STDEV.P(IF((F836:M836&lt;&gt;0)*(F836:M836&lt;&gt;""), F836:M836)), 0)</f>
        <v>603223.04173870874</v>
      </c>
      <c r="R836" s="11">
        <f t="shared" si="78"/>
        <v>18.770324408602054</v>
      </c>
      <c r="S836" s="12">
        <f t="shared" si="76"/>
        <v>81.22967559139795</v>
      </c>
      <c r="T836" s="37" t="str">
        <f t="shared" si="79"/>
        <v>ALTO</v>
      </c>
    </row>
    <row r="837" spans="2:20" ht="18" hidden="1">
      <c r="B837" s="27">
        <v>828</v>
      </c>
      <c r="C837" s="33" t="s">
        <v>881</v>
      </c>
      <c r="D837" s="32" t="s">
        <v>38</v>
      </c>
      <c r="E837" s="32">
        <v>1</v>
      </c>
      <c r="F837" s="7">
        <f>BASE!F847</f>
        <v>2634200.6599999997</v>
      </c>
      <c r="G837" s="7">
        <f>BASE!G847</f>
        <v>4208563.08</v>
      </c>
      <c r="H837" s="40">
        <f>BASE!H847*'FM-029 DEP26May25'!$H$949</f>
        <v>3518417.6869996521</v>
      </c>
      <c r="I837" s="7">
        <f>BASE!I847*'FM-029 DEP26May25'!$I$949</f>
        <v>0</v>
      </c>
      <c r="J837" s="7">
        <f>BASE!J847*'FM-029 DEP26May25'!$J$949</f>
        <v>4461183.5948299076</v>
      </c>
      <c r="K837" s="7">
        <f>BASE!K847*'FM-029 DEP26May25'!$K$949</f>
        <v>0</v>
      </c>
      <c r="L837" s="7">
        <f>BASE!L847*'FM-029 DEP26May25'!$L$949</f>
        <v>0</v>
      </c>
      <c r="M837" s="36">
        <f>BASE!M847*$M$949</f>
        <v>0</v>
      </c>
      <c r="N837" s="1">
        <f t="shared" si="74"/>
        <v>4</v>
      </c>
      <c r="O837" s="8">
        <f t="shared" si="77"/>
        <v>3705591</v>
      </c>
      <c r="P837" s="9">
        <f t="shared" si="75"/>
        <v>3705591</v>
      </c>
      <c r="Q837" s="40">
        <f t="array" ref="Q837">IFERROR(_xlfn.STDEV.P(IF((F837:M837&lt;&gt;0)*(F837:M837&lt;&gt;""), F837:M837)), 0)</f>
        <v>708309.99434673565</v>
      </c>
      <c r="R837" s="11">
        <f t="shared" si="78"/>
        <v>19.114629605553759</v>
      </c>
      <c r="S837" s="12">
        <f t="shared" si="76"/>
        <v>80.885370394446241</v>
      </c>
      <c r="T837" s="37" t="str">
        <f t="shared" si="79"/>
        <v>ALTO</v>
      </c>
    </row>
    <row r="838" spans="2:20" ht="18" hidden="1">
      <c r="B838" s="27">
        <v>829</v>
      </c>
      <c r="C838" s="33" t="s">
        <v>882</v>
      </c>
      <c r="D838" s="32" t="s">
        <v>38</v>
      </c>
      <c r="E838" s="32">
        <v>1</v>
      </c>
      <c r="F838" s="7">
        <f>BASE!F848</f>
        <v>3485388.6199999996</v>
      </c>
      <c r="G838" s="7">
        <f>BASE!G848</f>
        <v>6569890.0199999996</v>
      </c>
      <c r="H838" s="40">
        <f>BASE!H848*'FM-029 DEP26May25'!$H$949</f>
        <v>5492520.2412010003</v>
      </c>
      <c r="I838" s="7">
        <f>BASE!I848*'FM-029 DEP26May25'!$I$949</f>
        <v>0</v>
      </c>
      <c r="J838" s="7">
        <f>BASE!J848*'FM-029 DEP26May25'!$J$949</f>
        <v>5906439.1365227541</v>
      </c>
      <c r="K838" s="7">
        <f>BASE!K848*'FM-029 DEP26May25'!$K$949</f>
        <v>0</v>
      </c>
      <c r="L838" s="7">
        <f>BASE!L848*'FM-029 DEP26May25'!$L$949</f>
        <v>0</v>
      </c>
      <c r="M838" s="36">
        <f>BASE!M848*$M$949</f>
        <v>0</v>
      </c>
      <c r="N838" s="1">
        <f t="shared" si="74"/>
        <v>4</v>
      </c>
      <c r="O838" s="8">
        <f t="shared" si="77"/>
        <v>5363560</v>
      </c>
      <c r="P838" s="9">
        <f t="shared" si="75"/>
        <v>5363560</v>
      </c>
      <c r="Q838" s="40">
        <f t="array" ref="Q838">IFERROR(_xlfn.STDEV.P(IF((F838:M838&lt;&gt;0)*(F838:M838&lt;&gt;""), F838:M838)), 0)</f>
        <v>1150446.4731665729</v>
      </c>
      <c r="R838" s="11">
        <f t="shared" si="78"/>
        <v>21.449307422058723</v>
      </c>
      <c r="S838" s="12">
        <f t="shared" si="76"/>
        <v>78.550692577941277</v>
      </c>
      <c r="T838" s="37" t="str">
        <f t="shared" si="79"/>
        <v>ALTO</v>
      </c>
    </row>
    <row r="839" spans="2:20" ht="18" hidden="1">
      <c r="B839" s="27">
        <v>830</v>
      </c>
      <c r="C839" s="33" t="s">
        <v>883</v>
      </c>
      <c r="D839" s="32" t="s">
        <v>38</v>
      </c>
      <c r="E839" s="32">
        <v>1</v>
      </c>
      <c r="F839" s="7">
        <f>BASE!F849</f>
        <v>2634200.6599999997</v>
      </c>
      <c r="G839" s="7">
        <f>BASE!G849</f>
        <v>4208563.08</v>
      </c>
      <c r="H839" s="40">
        <f>BASE!H849*'FM-029 DEP26May25'!$H$949</f>
        <v>3518417.6869996521</v>
      </c>
      <c r="I839" s="7">
        <f>BASE!I849*'FM-029 DEP26May25'!$I$949</f>
        <v>0</v>
      </c>
      <c r="J839" s="7">
        <f>BASE!J849*'FM-029 DEP26May25'!$J$949</f>
        <v>4539771.9809711883</v>
      </c>
      <c r="K839" s="7">
        <f>BASE!K849*'FM-029 DEP26May25'!$K$949</f>
        <v>0</v>
      </c>
      <c r="L839" s="7">
        <f>BASE!L849*'FM-029 DEP26May25'!$L$949</f>
        <v>0</v>
      </c>
      <c r="M839" s="36">
        <f>BASE!M849*$M$949</f>
        <v>0</v>
      </c>
      <c r="N839" s="1">
        <f t="shared" si="74"/>
        <v>4</v>
      </c>
      <c r="O839" s="8">
        <f t="shared" si="77"/>
        <v>3725238</v>
      </c>
      <c r="P839" s="9">
        <f t="shared" si="75"/>
        <v>3725238</v>
      </c>
      <c r="Q839" s="40">
        <f t="array" ref="Q839">IFERROR(_xlfn.STDEV.P(IF((F839:M839&lt;&gt;0)*(F839:M839&lt;&gt;""), F839:M839)), 0)</f>
        <v>729761.23805274512</v>
      </c>
      <c r="R839" s="11">
        <f t="shared" si="78"/>
        <v>19.589654085262339</v>
      </c>
      <c r="S839" s="12">
        <f t="shared" si="76"/>
        <v>80.410345914737661</v>
      </c>
      <c r="T839" s="37" t="str">
        <f t="shared" si="79"/>
        <v>ALTO</v>
      </c>
    </row>
    <row r="840" spans="2:20" ht="18" hidden="1">
      <c r="B840" s="27">
        <v>831</v>
      </c>
      <c r="C840" s="31" t="s">
        <v>884</v>
      </c>
      <c r="D840" s="32" t="s">
        <v>38</v>
      </c>
      <c r="E840" s="32">
        <v>1</v>
      </c>
      <c r="F840" s="7">
        <f>BASE!F850</f>
        <v>1720294.94</v>
      </c>
      <c r="G840" s="7">
        <f>BASE!G850</f>
        <v>2748449.76</v>
      </c>
      <c r="H840" s="40">
        <f>BASE!H850*'FM-029 DEP26May25'!$H$949</f>
        <v>2297742.588389209</v>
      </c>
      <c r="I840" s="7">
        <f>BASE!I850*'FM-029 DEP26May25'!$I$949</f>
        <v>0</v>
      </c>
      <c r="J840" s="7">
        <f>BASE!J850*'FM-029 DEP26May25'!$J$949</f>
        <v>3691546.0326721123</v>
      </c>
      <c r="K840" s="7">
        <f>BASE!K850*'FM-029 DEP26May25'!$K$949</f>
        <v>0</v>
      </c>
      <c r="L840" s="7">
        <f>BASE!L850*'FM-029 DEP26May25'!$L$949</f>
        <v>0</v>
      </c>
      <c r="M840" s="36">
        <f>BASE!M850*$M$949</f>
        <v>0</v>
      </c>
      <c r="N840" s="1">
        <f t="shared" ref="N840:N903" si="80">COUNTIF(F840:M840,"&gt;0")</f>
        <v>4</v>
      </c>
      <c r="O840" s="8">
        <f t="shared" si="77"/>
        <v>2614508</v>
      </c>
      <c r="P840" s="9">
        <f t="shared" ref="P840:P903" si="81">IFERROR(ROUND(+O840*E840,0),0)</f>
        <v>2614508</v>
      </c>
      <c r="Q840" s="40">
        <f t="array" ref="Q840">IFERROR(_xlfn.STDEV.P(IF((F840:M840&lt;&gt;0)*(F840:M840&lt;&gt;""), F840:M840)), 0)</f>
        <v>720747.6398784105</v>
      </c>
      <c r="R840" s="11">
        <f t="shared" si="78"/>
        <v>27.567237884849099</v>
      </c>
      <c r="S840" s="12">
        <f t="shared" ref="S840:S903" si="82">IFERROR(100-R840,0)</f>
        <v>72.432762115150894</v>
      </c>
      <c r="T840" s="37" t="str">
        <f t="shared" si="79"/>
        <v>ALTO</v>
      </c>
    </row>
    <row r="841" spans="2:20" ht="18" hidden="1">
      <c r="B841" s="27">
        <v>832</v>
      </c>
      <c r="C841" s="33" t="s">
        <v>885</v>
      </c>
      <c r="D841" s="32" t="s">
        <v>38</v>
      </c>
      <c r="E841" s="32">
        <v>1</v>
      </c>
      <c r="F841" s="7">
        <f>BASE!F851</f>
        <v>345850.88999999996</v>
      </c>
      <c r="G841" s="7">
        <f>BASE!G851</f>
        <v>552554.13</v>
      </c>
      <c r="H841" s="40">
        <f>BASE!H851*'FM-029 DEP26May25'!$H$949</f>
        <v>461942.55691065831</v>
      </c>
      <c r="I841" s="7">
        <f>BASE!I851*'FM-029 DEP26May25'!$I$949</f>
        <v>0</v>
      </c>
      <c r="J841" s="7">
        <f>BASE!J851*'FM-029 DEP26May25'!$J$949</f>
        <v>578101.68566555972</v>
      </c>
      <c r="K841" s="7">
        <f>BASE!K851*'FM-029 DEP26May25'!$K$949</f>
        <v>0</v>
      </c>
      <c r="L841" s="7">
        <f>BASE!L851*'FM-029 DEP26May25'!$L$949</f>
        <v>0</v>
      </c>
      <c r="M841" s="36">
        <f>BASE!M851*$M$949</f>
        <v>0</v>
      </c>
      <c r="N841" s="1">
        <f t="shared" si="80"/>
        <v>4</v>
      </c>
      <c r="O841" s="8">
        <f t="shared" ref="O841:O904" si="83">IFERROR(ROUND(AVERAGEIF(F841:M841,"&gt;0"),0),0)</f>
        <v>484612</v>
      </c>
      <c r="P841" s="9">
        <f t="shared" si="81"/>
        <v>484612</v>
      </c>
      <c r="Q841" s="40">
        <f t="array" ref="Q841">IFERROR(_xlfn.STDEV.P(IF((F841:M841&lt;&gt;0)*(F841:M841&lt;&gt;""), F841:M841)), 0)</f>
        <v>91001.378633508386</v>
      </c>
      <c r="R841" s="11">
        <f t="shared" si="78"/>
        <v>18.778193406995367</v>
      </c>
      <c r="S841" s="12">
        <f t="shared" si="82"/>
        <v>81.221806593004629</v>
      </c>
      <c r="T841" s="37" t="str">
        <f t="shared" si="79"/>
        <v>ALTO</v>
      </c>
    </row>
    <row r="842" spans="2:20" ht="18" hidden="1">
      <c r="B842" s="27">
        <v>833</v>
      </c>
      <c r="C842" s="33" t="s">
        <v>886</v>
      </c>
      <c r="D842" s="32" t="s">
        <v>38</v>
      </c>
      <c r="E842" s="32">
        <v>1</v>
      </c>
      <c r="F842" s="7">
        <f>BASE!F852</f>
        <v>197328.18</v>
      </c>
      <c r="G842" s="7">
        <f>BASE!G852</f>
        <v>303138.42</v>
      </c>
      <c r="H842" s="40">
        <f>BASE!H852*'FM-029 DEP26May25'!$H$949</f>
        <v>253428.05342014876</v>
      </c>
      <c r="I842" s="7">
        <f>BASE!I852*'FM-029 DEP26May25'!$I$949</f>
        <v>0</v>
      </c>
      <c r="J842" s="7">
        <f>BASE!J852*'FM-029 DEP26May25'!$J$949</f>
        <v>306186.58648236247</v>
      </c>
      <c r="K842" s="7">
        <f>BASE!K852*'FM-029 DEP26May25'!$K$949</f>
        <v>0</v>
      </c>
      <c r="L842" s="7">
        <f>BASE!L852*'FM-029 DEP26May25'!$L$949</f>
        <v>0</v>
      </c>
      <c r="M842" s="36">
        <f>BASE!M852*$M$949</f>
        <v>0</v>
      </c>
      <c r="N842" s="1">
        <f t="shared" si="80"/>
        <v>4</v>
      </c>
      <c r="O842" s="8">
        <f t="shared" si="83"/>
        <v>265020</v>
      </c>
      <c r="P842" s="9">
        <f t="shared" si="81"/>
        <v>265020</v>
      </c>
      <c r="Q842" s="40">
        <f t="array" ref="Q842">IFERROR(_xlfn.STDEV.P(IF((F842:M842&lt;&gt;0)*(F842:M842&lt;&gt;""), F842:M842)), 0)</f>
        <v>44340.324496851616</v>
      </c>
      <c r="R842" s="11">
        <f t="shared" si="78"/>
        <v>16.730935211248816</v>
      </c>
      <c r="S842" s="12">
        <f t="shared" si="82"/>
        <v>83.26906478875118</v>
      </c>
      <c r="T842" s="37" t="str">
        <f t="shared" si="79"/>
        <v>ALTO</v>
      </c>
    </row>
    <row r="843" spans="2:20" ht="18" hidden="1">
      <c r="B843" s="27">
        <v>834</v>
      </c>
      <c r="C843" s="33" t="s">
        <v>887</v>
      </c>
      <c r="D843" s="32" t="s">
        <v>38</v>
      </c>
      <c r="E843" s="32">
        <v>1</v>
      </c>
      <c r="F843" s="7">
        <f>BASE!F853</f>
        <v>235085.69</v>
      </c>
      <c r="G843" s="7">
        <f>BASE!G853</f>
        <v>360365.4</v>
      </c>
      <c r="H843" s="40">
        <f>BASE!H853*'FM-029 DEP26May25'!$H$949</f>
        <v>301270.12206632824</v>
      </c>
      <c r="I843" s="7">
        <f>BASE!I853*'FM-029 DEP26May25'!$I$949</f>
        <v>0</v>
      </c>
      <c r="J843" s="7">
        <f>BASE!J853*'FM-029 DEP26May25'!$J$949</f>
        <v>407111.9746880891</v>
      </c>
      <c r="K843" s="7">
        <f>BASE!K853*'FM-029 DEP26May25'!$K$949</f>
        <v>0</v>
      </c>
      <c r="L843" s="7">
        <f>BASE!L853*'FM-029 DEP26May25'!$L$949</f>
        <v>0</v>
      </c>
      <c r="M843" s="36">
        <f>BASE!M853*$M$949</f>
        <v>0</v>
      </c>
      <c r="N843" s="1">
        <f t="shared" si="80"/>
        <v>4</v>
      </c>
      <c r="O843" s="8">
        <f t="shared" si="83"/>
        <v>325958</v>
      </c>
      <c r="P843" s="9">
        <f t="shared" si="81"/>
        <v>325958</v>
      </c>
      <c r="Q843" s="40">
        <f t="array" ref="Q843">IFERROR(_xlfn.STDEV.P(IF((F843:M843&lt;&gt;0)*(F843:M843&lt;&gt;""), F843:M843)), 0)</f>
        <v>64492.450766905204</v>
      </c>
      <c r="R843" s="11">
        <f t="shared" si="78"/>
        <v>19.785509411306119</v>
      </c>
      <c r="S843" s="12">
        <f t="shared" si="82"/>
        <v>80.214490588693877</v>
      </c>
      <c r="T843" s="37" t="str">
        <f t="shared" si="79"/>
        <v>ALTO</v>
      </c>
    </row>
    <row r="844" spans="2:20" ht="18" hidden="1">
      <c r="B844" s="27">
        <v>835</v>
      </c>
      <c r="C844" s="33" t="s">
        <v>888</v>
      </c>
      <c r="D844" s="32" t="s">
        <v>38</v>
      </c>
      <c r="E844" s="32">
        <v>1</v>
      </c>
      <c r="F844" s="7">
        <f>BASE!F854</f>
        <v>456320.97</v>
      </c>
      <c r="G844" s="7">
        <f>BASE!G854</f>
        <v>699391.53</v>
      </c>
      <c r="H844" s="40">
        <f>BASE!H854*'FM-029 DEP26May25'!$H$949</f>
        <v>584701.09791698528</v>
      </c>
      <c r="I844" s="7">
        <f>BASE!I854*'FM-029 DEP26May25'!$I$949</f>
        <v>0</v>
      </c>
      <c r="J844" s="7">
        <f>BASE!J854*'FM-029 DEP26May25'!$J$949</f>
        <v>729086.86293869501</v>
      </c>
      <c r="K844" s="7">
        <f>BASE!K854*'FM-029 DEP26May25'!$K$949</f>
        <v>0</v>
      </c>
      <c r="L844" s="7">
        <f>BASE!L854*'FM-029 DEP26May25'!$L$949</f>
        <v>0</v>
      </c>
      <c r="M844" s="36">
        <f>BASE!M854*$M$949</f>
        <v>0</v>
      </c>
      <c r="N844" s="1">
        <f t="shared" si="80"/>
        <v>4</v>
      </c>
      <c r="O844" s="8">
        <f t="shared" si="83"/>
        <v>617375</v>
      </c>
      <c r="P844" s="9">
        <f t="shared" si="81"/>
        <v>617375</v>
      </c>
      <c r="Q844" s="40">
        <f t="array" ref="Q844">IFERROR(_xlfn.STDEV.P(IF((F844:M844&lt;&gt;0)*(F844:M844&lt;&gt;""), F844:M844)), 0)</f>
        <v>107485.15708109706</v>
      </c>
      <c r="R844" s="11">
        <f t="shared" si="78"/>
        <v>17.410027468086181</v>
      </c>
      <c r="S844" s="12">
        <f t="shared" si="82"/>
        <v>82.589972531913816</v>
      </c>
      <c r="T844" s="37" t="str">
        <f t="shared" si="79"/>
        <v>ALTO</v>
      </c>
    </row>
    <row r="845" spans="2:20" ht="18" hidden="1">
      <c r="B845" s="27">
        <v>836</v>
      </c>
      <c r="C845" s="33" t="s">
        <v>889</v>
      </c>
      <c r="D845" s="32" t="s">
        <v>38</v>
      </c>
      <c r="E845" s="32">
        <v>1</v>
      </c>
      <c r="F845" s="7">
        <f>BASE!F855</f>
        <v>815215.45</v>
      </c>
      <c r="G845" s="7">
        <f>BASE!G855</f>
        <v>1241900.25</v>
      </c>
      <c r="H845" s="40">
        <f>BASE!H855*'FM-029 DEP26May25'!$H$949</f>
        <v>1038246.2514977403</v>
      </c>
      <c r="I845" s="7">
        <f>BASE!I855*'FM-029 DEP26May25'!$I$949</f>
        <v>0</v>
      </c>
      <c r="J845" s="7">
        <f>BASE!J855*'FM-029 DEP26May25'!$J$949</f>
        <v>1405424.3631630915</v>
      </c>
      <c r="K845" s="7">
        <f>BASE!K855*'FM-029 DEP26May25'!$K$949</f>
        <v>0</v>
      </c>
      <c r="L845" s="7">
        <f>BASE!L855*'FM-029 DEP26May25'!$L$949</f>
        <v>0</v>
      </c>
      <c r="M845" s="36">
        <f>BASE!M855*$M$949</f>
        <v>0</v>
      </c>
      <c r="N845" s="1">
        <f t="shared" si="80"/>
        <v>4</v>
      </c>
      <c r="O845" s="8">
        <f t="shared" si="83"/>
        <v>1125197</v>
      </c>
      <c r="P845" s="9">
        <f t="shared" si="81"/>
        <v>1125197</v>
      </c>
      <c r="Q845" s="40">
        <f t="array" ref="Q845">IFERROR(_xlfn.STDEV.P(IF((F845:M845&lt;&gt;0)*(F845:M845&lt;&gt;""), F845:M845)), 0)</f>
        <v>221244.21892486719</v>
      </c>
      <c r="R845" s="11">
        <f t="shared" si="78"/>
        <v>19.662709634389994</v>
      </c>
      <c r="S845" s="12">
        <f t="shared" si="82"/>
        <v>80.337290365610002</v>
      </c>
      <c r="T845" s="37" t="str">
        <f t="shared" si="79"/>
        <v>ALTO</v>
      </c>
    </row>
    <row r="846" spans="2:20" ht="18" hidden="1">
      <c r="B846" s="27">
        <v>837</v>
      </c>
      <c r="C846" s="33" t="s">
        <v>890</v>
      </c>
      <c r="D846" s="32" t="s">
        <v>38</v>
      </c>
      <c r="E846" s="32">
        <v>1</v>
      </c>
      <c r="F846" s="7">
        <f>BASE!F856</f>
        <v>815347.53999999992</v>
      </c>
      <c r="G846" s="7">
        <f>BASE!G856</f>
        <v>1258903.77</v>
      </c>
      <c r="H846" s="40">
        <f>BASE!H856*'FM-029 DEP26May25'!$H$949</f>
        <v>1052460.9835323645</v>
      </c>
      <c r="I846" s="7">
        <f>BASE!I856*'FM-029 DEP26May25'!$I$949</f>
        <v>0</v>
      </c>
      <c r="J846" s="7">
        <f>BASE!J856*'FM-029 DEP26May25'!$J$949</f>
        <v>1309341.8005565032</v>
      </c>
      <c r="K846" s="7">
        <f>BASE!K856*'FM-029 DEP26May25'!$K$949</f>
        <v>0</v>
      </c>
      <c r="L846" s="7">
        <f>BASE!L856*'FM-029 DEP26May25'!$L$949</f>
        <v>0</v>
      </c>
      <c r="M846" s="36">
        <f>BASE!M856*$M$949</f>
        <v>0</v>
      </c>
      <c r="N846" s="1">
        <f t="shared" si="80"/>
        <v>4</v>
      </c>
      <c r="O846" s="8">
        <f t="shared" si="83"/>
        <v>1109014</v>
      </c>
      <c r="P846" s="9">
        <f t="shared" si="81"/>
        <v>1109014</v>
      </c>
      <c r="Q846" s="40">
        <f t="array" ref="Q846">IFERROR(_xlfn.STDEV.P(IF((F846:M846&lt;&gt;0)*(F846:M846&lt;&gt;""), F846:M846)), 0)</f>
        <v>194959.22921605446</v>
      </c>
      <c r="R846" s="11">
        <f t="shared" si="78"/>
        <v>17.579510196990704</v>
      </c>
      <c r="S846" s="12">
        <f t="shared" si="82"/>
        <v>82.420489803009303</v>
      </c>
      <c r="T846" s="37" t="str">
        <f t="shared" si="79"/>
        <v>ALTO</v>
      </c>
    </row>
    <row r="847" spans="2:20" ht="18" hidden="1">
      <c r="B847" s="27">
        <v>838</v>
      </c>
      <c r="C847" s="33" t="s">
        <v>891</v>
      </c>
      <c r="D847" s="32" t="s">
        <v>38</v>
      </c>
      <c r="E847" s="32">
        <v>1</v>
      </c>
      <c r="F847" s="7">
        <f>BASE!F857</f>
        <v>302670.55</v>
      </c>
      <c r="G847" s="7">
        <f>BASE!G857</f>
        <v>463943.7</v>
      </c>
      <c r="H847" s="40">
        <f>BASE!H857*'FM-029 DEP26May25'!$H$949</f>
        <v>387863.93871890422</v>
      </c>
      <c r="I847" s="7">
        <f>BASE!I857*'FM-029 DEP26May25'!$I$949</f>
        <v>0</v>
      </c>
      <c r="J847" s="7">
        <f>BASE!J857*'FM-029 DEP26May25'!$J$949</f>
        <v>468296.45633246569</v>
      </c>
      <c r="K847" s="7">
        <f>BASE!K857*'FM-029 DEP26May25'!$K$949</f>
        <v>0</v>
      </c>
      <c r="L847" s="7">
        <f>BASE!L857*'FM-029 DEP26May25'!$L$949</f>
        <v>0</v>
      </c>
      <c r="M847" s="36">
        <f>BASE!M857*$M$949</f>
        <v>0</v>
      </c>
      <c r="N847" s="1">
        <f t="shared" si="80"/>
        <v>4</v>
      </c>
      <c r="O847" s="8">
        <f t="shared" si="83"/>
        <v>405694</v>
      </c>
      <c r="P847" s="9">
        <f t="shared" si="81"/>
        <v>405694</v>
      </c>
      <c r="Q847" s="40">
        <f t="array" ref="Q847">IFERROR(_xlfn.STDEV.P(IF((F847:M847&lt;&gt;0)*(F847:M847&lt;&gt;""), F847:M847)), 0)</f>
        <v>67534.875108493841</v>
      </c>
      <c r="R847" s="11">
        <f t="shared" si="78"/>
        <v>16.646752258720575</v>
      </c>
      <c r="S847" s="12">
        <f t="shared" si="82"/>
        <v>83.353247741279432</v>
      </c>
      <c r="T847" s="37" t="str">
        <f t="shared" si="79"/>
        <v>ALTO</v>
      </c>
    </row>
    <row r="848" spans="2:20" ht="18" hidden="1">
      <c r="B848" s="27">
        <v>839</v>
      </c>
      <c r="C848" s="33" t="s">
        <v>892</v>
      </c>
      <c r="D848" s="32" t="s">
        <v>38</v>
      </c>
      <c r="E848" s="32">
        <v>1</v>
      </c>
      <c r="F848" s="7">
        <f>BASE!F858</f>
        <v>1973279.42</v>
      </c>
      <c r="G848" s="7">
        <f>BASE!G858</f>
        <v>3021240.39</v>
      </c>
      <c r="H848" s="40">
        <f>BASE!H858*'FM-029 DEP26May25'!$H$949</f>
        <v>2525799.7425420289</v>
      </c>
      <c r="I848" s="7">
        <f>BASE!I858*'FM-029 DEP26May25'!$I$949</f>
        <v>0</v>
      </c>
      <c r="J848" s="7">
        <f>BASE!J858*'FM-029 DEP26May25'!$J$949</f>
        <v>3063206.6690602284</v>
      </c>
      <c r="K848" s="7">
        <f>BASE!K858*'FM-029 DEP26May25'!$K$949</f>
        <v>0</v>
      </c>
      <c r="L848" s="7">
        <f>BASE!L858*'FM-029 DEP26May25'!$L$949</f>
        <v>0</v>
      </c>
      <c r="M848" s="36">
        <f>BASE!M858*$M$949</f>
        <v>0</v>
      </c>
      <c r="N848" s="1">
        <f t="shared" si="80"/>
        <v>4</v>
      </c>
      <c r="O848" s="8">
        <f t="shared" si="83"/>
        <v>2645882</v>
      </c>
      <c r="P848" s="9">
        <f t="shared" si="81"/>
        <v>2645882</v>
      </c>
      <c r="Q848" s="40">
        <f t="array" ref="Q848">IFERROR(_xlfn.STDEV.P(IF((F848:M848&lt;&gt;0)*(F848:M848&lt;&gt;""), F848:M848)), 0)</f>
        <v>442116.43814941199</v>
      </c>
      <c r="R848" s="11">
        <f t="shared" si="78"/>
        <v>16.709605271490265</v>
      </c>
      <c r="S848" s="12">
        <f t="shared" si="82"/>
        <v>83.290394728509739</v>
      </c>
      <c r="T848" s="37" t="str">
        <f t="shared" si="79"/>
        <v>ALTO</v>
      </c>
    </row>
    <row r="849" spans="2:20" ht="18" hidden="1">
      <c r="B849" s="27">
        <v>840</v>
      </c>
      <c r="C849" s="33" t="s">
        <v>893</v>
      </c>
      <c r="D849" s="32" t="s">
        <v>38</v>
      </c>
      <c r="E849" s="32">
        <v>1</v>
      </c>
      <c r="F849" s="7">
        <f>BASE!F859</f>
        <v>242549.37</v>
      </c>
      <c r="G849" s="7">
        <f>BASE!G859</f>
        <v>372218.91</v>
      </c>
      <c r="H849" s="40">
        <f>BASE!H859*'FM-029 DEP26May25'!$H$949</f>
        <v>311180.42794674262</v>
      </c>
      <c r="I849" s="7">
        <f>BASE!I859*'FM-029 DEP26May25'!$I$949</f>
        <v>0</v>
      </c>
      <c r="J849" s="7">
        <f>BASE!J859*'FM-029 DEP26May25'!$J$949</f>
        <v>319372.93151422677</v>
      </c>
      <c r="K849" s="7">
        <f>BASE!K859*'FM-029 DEP26May25'!$K$949</f>
        <v>0</v>
      </c>
      <c r="L849" s="7">
        <f>BASE!L859*'FM-029 DEP26May25'!$L$949</f>
        <v>0</v>
      </c>
      <c r="M849" s="36">
        <f>BASE!M859*$M$949</f>
        <v>0</v>
      </c>
      <c r="N849" s="1">
        <f t="shared" si="80"/>
        <v>4</v>
      </c>
      <c r="O849" s="8">
        <f t="shared" si="83"/>
        <v>311330</v>
      </c>
      <c r="P849" s="9">
        <f t="shared" si="81"/>
        <v>311330</v>
      </c>
      <c r="Q849" s="40">
        <f t="array" ref="Q849">IFERROR(_xlfn.STDEV.P(IF((F849:M849&lt;&gt;0)*(F849:M849&lt;&gt;""), F849:M849)), 0)</f>
        <v>46105.708818579616</v>
      </c>
      <c r="R849" s="11">
        <f t="shared" si="78"/>
        <v>14.809272739080596</v>
      </c>
      <c r="S849" s="12">
        <f t="shared" si="82"/>
        <v>85.190727260919402</v>
      </c>
      <c r="T849" s="37" t="str">
        <f t="shared" si="79"/>
        <v>ALTO</v>
      </c>
    </row>
    <row r="850" spans="2:20" ht="18" hidden="1">
      <c r="B850" s="27">
        <v>841</v>
      </c>
      <c r="C850" s="33" t="s">
        <v>894</v>
      </c>
      <c r="D850" s="32" t="s">
        <v>38</v>
      </c>
      <c r="E850" s="32">
        <v>1</v>
      </c>
      <c r="F850" s="7">
        <f>BASE!F860</f>
        <v>293883.58999999997</v>
      </c>
      <c r="G850" s="7">
        <f>BASE!G860</f>
        <v>451027.47</v>
      </c>
      <c r="H850" s="40">
        <f>BASE!H860*'FM-029 DEP26May25'!$H$949</f>
        <v>377065.15004143777</v>
      </c>
      <c r="I850" s="7">
        <f>BASE!I860*'FM-029 DEP26May25'!$I$949</f>
        <v>0</v>
      </c>
      <c r="J850" s="7">
        <f>BASE!J860*'FM-029 DEP26May25'!$J$949</f>
        <v>469550.97118750564</v>
      </c>
      <c r="K850" s="7">
        <f>BASE!K860*'FM-029 DEP26May25'!$K$949</f>
        <v>0</v>
      </c>
      <c r="L850" s="7">
        <f>BASE!L860*'FM-029 DEP26May25'!$L$949</f>
        <v>0</v>
      </c>
      <c r="M850" s="36">
        <f>BASE!M860*$M$949</f>
        <v>0</v>
      </c>
      <c r="N850" s="1">
        <f t="shared" si="80"/>
        <v>4</v>
      </c>
      <c r="O850" s="8">
        <f t="shared" si="83"/>
        <v>397882</v>
      </c>
      <c r="P850" s="9">
        <f t="shared" si="81"/>
        <v>397882</v>
      </c>
      <c r="Q850" s="40">
        <f t="array" ref="Q850">IFERROR(_xlfn.STDEV.P(IF((F850:M850&lt;&gt;0)*(F850:M850&lt;&gt;""), F850:M850)), 0)</f>
        <v>69299.879035165301</v>
      </c>
      <c r="R850" s="11">
        <f t="shared" si="78"/>
        <v>17.417193799962124</v>
      </c>
      <c r="S850" s="12">
        <f t="shared" si="82"/>
        <v>82.582806200037879</v>
      </c>
      <c r="T850" s="37" t="str">
        <f t="shared" si="79"/>
        <v>ALTO</v>
      </c>
    </row>
    <row r="851" spans="2:20" ht="18" hidden="1">
      <c r="B851" s="27">
        <v>842</v>
      </c>
      <c r="C851" s="33" t="s">
        <v>895</v>
      </c>
      <c r="D851" s="32" t="s">
        <v>38</v>
      </c>
      <c r="E851" s="32">
        <v>1</v>
      </c>
      <c r="F851" s="7">
        <f>BASE!F861</f>
        <v>343780.29</v>
      </c>
      <c r="G851" s="7">
        <f>BASE!G861</f>
        <v>527056.23</v>
      </c>
      <c r="H851" s="40">
        <f>BASE!H861*'FM-029 DEP26May25'!$H$949</f>
        <v>440626.91152708052</v>
      </c>
      <c r="I851" s="7">
        <f>BASE!I861*'FM-029 DEP26May25'!$I$949</f>
        <v>0</v>
      </c>
      <c r="J851" s="7">
        <f>BASE!J861*'FM-029 DEP26May25'!$J$949</f>
        <v>595775.07853873086</v>
      </c>
      <c r="K851" s="7">
        <f>BASE!K861*'FM-029 DEP26May25'!$K$949</f>
        <v>0</v>
      </c>
      <c r="L851" s="7">
        <f>BASE!L861*'FM-029 DEP26May25'!$L$949</f>
        <v>0</v>
      </c>
      <c r="M851" s="36">
        <f>BASE!M861*$M$949</f>
        <v>0</v>
      </c>
      <c r="N851" s="1">
        <f t="shared" si="80"/>
        <v>4</v>
      </c>
      <c r="O851" s="8">
        <f t="shared" si="83"/>
        <v>476810</v>
      </c>
      <c r="P851" s="9">
        <f t="shared" si="81"/>
        <v>476810</v>
      </c>
      <c r="Q851" s="40">
        <f t="array" ref="Q851">IFERROR(_xlfn.STDEV.P(IF((F851:M851&lt;&gt;0)*(F851:M851&lt;&gt;""), F851:M851)), 0)</f>
        <v>94450.374767000758</v>
      </c>
      <c r="R851" s="11">
        <f t="shared" si="78"/>
        <v>19.808807442587355</v>
      </c>
      <c r="S851" s="12">
        <f t="shared" si="82"/>
        <v>80.191192557412649</v>
      </c>
      <c r="T851" s="37" t="str">
        <f t="shared" si="79"/>
        <v>ALTO</v>
      </c>
    </row>
    <row r="852" spans="2:20" ht="18" hidden="1">
      <c r="B852" s="27">
        <v>843</v>
      </c>
      <c r="C852" s="33" t="s">
        <v>896</v>
      </c>
      <c r="D852" s="32" t="s">
        <v>38</v>
      </c>
      <c r="E852" s="32">
        <v>1</v>
      </c>
      <c r="F852" s="7">
        <f>BASE!F862</f>
        <v>4480987.84</v>
      </c>
      <c r="G852" s="7">
        <f>BASE!G862</f>
        <v>6885428.0700000003</v>
      </c>
      <c r="H852" s="40">
        <f>BASE!H862*'FM-029 DEP26May25'!$H$949</f>
        <v>5756314.2581594931</v>
      </c>
      <c r="I852" s="7">
        <f>BASE!I862*'FM-029 DEP26May25'!$I$949</f>
        <v>0</v>
      </c>
      <c r="J852" s="7">
        <f>BASE!J862*'FM-029 DEP26May25'!$J$949</f>
        <v>7171373.7662687376</v>
      </c>
      <c r="K852" s="7">
        <f>BASE!K862*'FM-029 DEP26May25'!$K$949</f>
        <v>0</v>
      </c>
      <c r="L852" s="7">
        <f>BASE!L862*'FM-029 DEP26May25'!$L$949</f>
        <v>0</v>
      </c>
      <c r="M852" s="36">
        <f>BASE!M862*$M$949</f>
        <v>0</v>
      </c>
      <c r="N852" s="1">
        <f t="shared" si="80"/>
        <v>4</v>
      </c>
      <c r="O852" s="8">
        <f t="shared" si="83"/>
        <v>6073526</v>
      </c>
      <c r="P852" s="9">
        <f t="shared" si="81"/>
        <v>6073526</v>
      </c>
      <c r="Q852" s="40">
        <f t="array" ref="Q852">IFERROR(_xlfn.STDEV.P(IF((F852:M852&lt;&gt;0)*(F852:M852&lt;&gt;""), F852:M852)), 0)</f>
        <v>1060808.1552982635</v>
      </c>
      <c r="R852" s="11">
        <f t="shared" si="78"/>
        <v>17.466100504027867</v>
      </c>
      <c r="S852" s="12">
        <f t="shared" si="82"/>
        <v>82.533899495972136</v>
      </c>
      <c r="T852" s="37" t="str">
        <f t="shared" si="79"/>
        <v>ALTO</v>
      </c>
    </row>
    <row r="853" spans="2:20" ht="18" hidden="1">
      <c r="B853" s="27">
        <v>844</v>
      </c>
      <c r="C853" s="33" t="s">
        <v>897</v>
      </c>
      <c r="D853" s="32" t="s">
        <v>38</v>
      </c>
      <c r="E853" s="32">
        <v>1</v>
      </c>
      <c r="F853" s="7">
        <f>BASE!F863</f>
        <v>274698.40999999997</v>
      </c>
      <c r="G853" s="7">
        <f>BASE!G863</f>
        <v>420369.72</v>
      </c>
      <c r="H853" s="40">
        <f>BASE!H863*'FM-029 DEP26May25'!$H$949</f>
        <v>351435.15132156009</v>
      </c>
      <c r="I853" s="7">
        <f>BASE!I863*'FM-029 DEP26May25'!$I$949</f>
        <v>0</v>
      </c>
      <c r="J853" s="7">
        <f>BASE!J863*'FM-029 DEP26May25'!$J$949</f>
        <v>438331.47293779737</v>
      </c>
      <c r="K853" s="7">
        <f>BASE!K863*'FM-029 DEP26May25'!$K$949</f>
        <v>0</v>
      </c>
      <c r="L853" s="7">
        <f>BASE!L863*'FM-029 DEP26May25'!$L$949</f>
        <v>0</v>
      </c>
      <c r="M853" s="36">
        <f>BASE!M863*$M$949</f>
        <v>0</v>
      </c>
      <c r="N853" s="1">
        <f t="shared" si="80"/>
        <v>4</v>
      </c>
      <c r="O853" s="8">
        <f t="shared" si="83"/>
        <v>371209</v>
      </c>
      <c r="P853" s="9">
        <f t="shared" si="81"/>
        <v>371209</v>
      </c>
      <c r="Q853" s="40">
        <f t="array" ref="Q853">IFERROR(_xlfn.STDEV.P(IF((F853:M853&lt;&gt;0)*(F853:M853&lt;&gt;""), F853:M853)), 0)</f>
        <v>64473.835463546238</v>
      </c>
      <c r="R853" s="11">
        <f t="shared" si="78"/>
        <v>17.368607836433448</v>
      </c>
      <c r="S853" s="12">
        <f t="shared" si="82"/>
        <v>82.631392163566545</v>
      </c>
      <c r="T853" s="37" t="str">
        <f t="shared" si="79"/>
        <v>ALTO</v>
      </c>
    </row>
    <row r="854" spans="2:20" ht="18" hidden="1">
      <c r="B854" s="27">
        <v>845</v>
      </c>
      <c r="C854" s="33" t="s">
        <v>898</v>
      </c>
      <c r="D854" s="32" t="s">
        <v>38</v>
      </c>
      <c r="E854" s="32">
        <v>1</v>
      </c>
      <c r="F854" s="7">
        <f>BASE!F864</f>
        <v>1137375.82</v>
      </c>
      <c r="G854" s="7">
        <f>BASE!G864</f>
        <v>1740507.81</v>
      </c>
      <c r="H854" s="40">
        <f>BASE!H864*'FM-029 DEP26May25'!$H$949</f>
        <v>1455088.6274554683</v>
      </c>
      <c r="I854" s="7">
        <f>BASE!I864*'FM-029 DEP26May25'!$I$949</f>
        <v>0</v>
      </c>
      <c r="J854" s="7">
        <f>BASE!J864*'FM-029 DEP26May25'!$J$949</f>
        <v>1813882.4522035725</v>
      </c>
      <c r="K854" s="7">
        <f>BASE!K864*'FM-029 DEP26May25'!$K$949</f>
        <v>0</v>
      </c>
      <c r="L854" s="7">
        <f>BASE!L864*'FM-029 DEP26May25'!$L$949</f>
        <v>0</v>
      </c>
      <c r="M854" s="36">
        <f>BASE!M864*$M$949</f>
        <v>0</v>
      </c>
      <c r="N854" s="1">
        <f t="shared" si="80"/>
        <v>4</v>
      </c>
      <c r="O854" s="8">
        <f t="shared" si="83"/>
        <v>1536714</v>
      </c>
      <c r="P854" s="9">
        <f t="shared" si="81"/>
        <v>1536714</v>
      </c>
      <c r="Q854" s="40">
        <f t="array" ref="Q854">IFERROR(_xlfn.STDEV.P(IF((F854:M854&lt;&gt;0)*(F854:M854&lt;&gt;""), F854:M854)), 0)</f>
        <v>266687.05974398641</v>
      </c>
      <c r="R854" s="11">
        <f t="shared" si="78"/>
        <v>17.354371714189266</v>
      </c>
      <c r="S854" s="12">
        <f t="shared" si="82"/>
        <v>82.64562828581073</v>
      </c>
      <c r="T854" s="37" t="str">
        <f t="shared" si="79"/>
        <v>ALTO</v>
      </c>
    </row>
    <row r="855" spans="2:20" ht="18" hidden="1">
      <c r="B855" s="27">
        <v>846</v>
      </c>
      <c r="C855" s="33" t="s">
        <v>899</v>
      </c>
      <c r="D855" s="32" t="s">
        <v>38</v>
      </c>
      <c r="E855" s="32">
        <v>1</v>
      </c>
      <c r="F855" s="7">
        <f>BASE!F865</f>
        <v>663873.63</v>
      </c>
      <c r="G855" s="7">
        <f>BASE!G865</f>
        <v>1019042.7</v>
      </c>
      <c r="H855" s="40">
        <f>BASE!H865*'FM-029 DEP26May25'!$H$949</f>
        <v>851933.89075144264</v>
      </c>
      <c r="I855" s="7">
        <f>BASE!I865*'FM-029 DEP26May25'!$I$949</f>
        <v>0</v>
      </c>
      <c r="J855" s="7">
        <f>BASE!J865*'FM-029 DEP26May25'!$J$949</f>
        <v>1061918.2829189482</v>
      </c>
      <c r="K855" s="7">
        <f>BASE!K865*'FM-029 DEP26May25'!$K$949</f>
        <v>0</v>
      </c>
      <c r="L855" s="7">
        <f>BASE!L865*'FM-029 DEP26May25'!$L$949</f>
        <v>0</v>
      </c>
      <c r="M855" s="36">
        <f>BASE!M865*$M$949</f>
        <v>0</v>
      </c>
      <c r="N855" s="1">
        <f t="shared" si="80"/>
        <v>4</v>
      </c>
      <c r="O855" s="8">
        <f t="shared" si="83"/>
        <v>899192</v>
      </c>
      <c r="P855" s="9">
        <f t="shared" si="81"/>
        <v>899192</v>
      </c>
      <c r="Q855" s="40">
        <f t="array" ref="Q855">IFERROR(_xlfn.STDEV.P(IF((F855:M855&lt;&gt;0)*(F855:M855&lt;&gt;""), F855:M855)), 0)</f>
        <v>156885.38618387072</v>
      </c>
      <c r="R855" s="11">
        <f t="shared" si="78"/>
        <v>17.447373440140783</v>
      </c>
      <c r="S855" s="12">
        <f t="shared" si="82"/>
        <v>82.55262655985922</v>
      </c>
      <c r="T855" s="37" t="str">
        <f t="shared" si="79"/>
        <v>ALTO</v>
      </c>
    </row>
    <row r="856" spans="2:20" ht="18" hidden="1">
      <c r="B856" s="27">
        <v>847</v>
      </c>
      <c r="C856" s="33" t="s">
        <v>900</v>
      </c>
      <c r="D856" s="32" t="s">
        <v>38</v>
      </c>
      <c r="E856" s="32">
        <v>1</v>
      </c>
      <c r="F856" s="7">
        <f>BASE!F866</f>
        <v>3240836.48</v>
      </c>
      <c r="G856" s="7">
        <f>BASE!G866</f>
        <v>4980760.7699999996</v>
      </c>
      <c r="H856" s="40">
        <f>BASE!H866*'FM-029 DEP26May25'!$H$949</f>
        <v>4163986.309183063</v>
      </c>
      <c r="I856" s="7">
        <f>BASE!I866*'FM-029 DEP26May25'!$I$949</f>
        <v>0</v>
      </c>
      <c r="J856" s="7">
        <f>BASE!J866*'FM-029 DEP26May25'!$J$949</f>
        <v>5189373.0482003419</v>
      </c>
      <c r="K856" s="7">
        <f>BASE!K866*'FM-029 DEP26May25'!$K$949</f>
        <v>0</v>
      </c>
      <c r="L856" s="7">
        <f>BASE!L866*'FM-029 DEP26May25'!$L$949</f>
        <v>0</v>
      </c>
      <c r="M856" s="36">
        <f>BASE!M866*$M$949</f>
        <v>0</v>
      </c>
      <c r="N856" s="1">
        <f t="shared" si="80"/>
        <v>4</v>
      </c>
      <c r="O856" s="8">
        <f t="shared" si="83"/>
        <v>4393739</v>
      </c>
      <c r="P856" s="9">
        <f t="shared" si="81"/>
        <v>4393739</v>
      </c>
      <c r="Q856" s="40">
        <f t="array" ref="Q856">IFERROR(_xlfn.STDEV.P(IF((F856:M856&lt;&gt;0)*(F856:M856&lt;&gt;""), F856:M856)), 0)</f>
        <v>768049.25243591703</v>
      </c>
      <c r="R856" s="11">
        <f t="shared" si="78"/>
        <v>17.480538840288805</v>
      </c>
      <c r="S856" s="12">
        <f t="shared" si="82"/>
        <v>82.519461159711199</v>
      </c>
      <c r="T856" s="37" t="str">
        <f t="shared" si="79"/>
        <v>ALTO</v>
      </c>
    </row>
    <row r="857" spans="2:20" ht="18" hidden="1">
      <c r="B857" s="27">
        <v>848</v>
      </c>
      <c r="C857" s="33" t="s">
        <v>901</v>
      </c>
      <c r="D857" s="32" t="s">
        <v>38</v>
      </c>
      <c r="E857" s="32">
        <v>1</v>
      </c>
      <c r="F857" s="7">
        <f>BASE!F867</f>
        <v>269794.42</v>
      </c>
      <c r="G857" s="7">
        <f>BASE!G867</f>
        <v>412848.27</v>
      </c>
      <c r="H857" s="40">
        <f>BASE!H867*'FM-029 DEP26May25'!$H$949</f>
        <v>345147.27418577485</v>
      </c>
      <c r="I857" s="7">
        <f>BASE!I867*'FM-029 DEP26May25'!$I$949</f>
        <v>0</v>
      </c>
      <c r="J857" s="7">
        <f>BASE!J867*'FM-029 DEP26May25'!$J$949</f>
        <v>467218.50282739435</v>
      </c>
      <c r="K857" s="7">
        <f>BASE!K867*'FM-029 DEP26May25'!$K$949</f>
        <v>0</v>
      </c>
      <c r="L857" s="7">
        <f>BASE!L867*'FM-029 DEP26May25'!$L$949</f>
        <v>0</v>
      </c>
      <c r="M857" s="36">
        <f>BASE!M867*$M$949</f>
        <v>0</v>
      </c>
      <c r="N857" s="1">
        <f t="shared" si="80"/>
        <v>4</v>
      </c>
      <c r="O857" s="8">
        <f t="shared" si="83"/>
        <v>373752</v>
      </c>
      <c r="P857" s="9">
        <f t="shared" si="81"/>
        <v>373752</v>
      </c>
      <c r="Q857" s="40">
        <f t="array" ref="Q857">IFERROR(_xlfn.STDEV.P(IF((F857:M857&lt;&gt;0)*(F857:M857&lt;&gt;""), F857:M857)), 0)</f>
        <v>73976.202688778998</v>
      </c>
      <c r="R857" s="11">
        <f t="shared" si="78"/>
        <v>19.792858015148816</v>
      </c>
      <c r="S857" s="12">
        <f t="shared" si="82"/>
        <v>80.207141984851177</v>
      </c>
      <c r="T857" s="37" t="str">
        <f t="shared" si="79"/>
        <v>ALTO</v>
      </c>
    </row>
    <row r="858" spans="2:20" ht="18" hidden="1">
      <c r="B858" s="27">
        <v>849</v>
      </c>
      <c r="C858" s="33" t="s">
        <v>902</v>
      </c>
      <c r="D858" s="32" t="s">
        <v>38</v>
      </c>
      <c r="E858" s="32">
        <v>1</v>
      </c>
      <c r="F858" s="7">
        <f>BASE!F868</f>
        <v>1945872.53</v>
      </c>
      <c r="G858" s="7">
        <f>BASE!G868</f>
        <v>2977504.05</v>
      </c>
      <c r="H858" s="40">
        <f>BASE!H868*'FM-029 DEP26May25'!$H$949</f>
        <v>2489234.9527500519</v>
      </c>
      <c r="I858" s="7">
        <f>BASE!I868*'FM-029 DEP26May25'!$I$949</f>
        <v>0</v>
      </c>
      <c r="J858" s="7">
        <f>BASE!J868*'FM-029 DEP26May25'!$J$949</f>
        <v>3015120.9155372051</v>
      </c>
      <c r="K858" s="7">
        <f>BASE!K868*'FM-029 DEP26May25'!$K$949</f>
        <v>0</v>
      </c>
      <c r="L858" s="7">
        <f>BASE!L868*'FM-029 DEP26May25'!$L$949</f>
        <v>0</v>
      </c>
      <c r="M858" s="36">
        <f>BASE!M868*$M$949</f>
        <v>0</v>
      </c>
      <c r="N858" s="1">
        <f t="shared" si="80"/>
        <v>4</v>
      </c>
      <c r="O858" s="8">
        <f t="shared" si="83"/>
        <v>2606933</v>
      </c>
      <c r="P858" s="9">
        <f t="shared" si="81"/>
        <v>2606933</v>
      </c>
      <c r="Q858" s="40">
        <f t="array" ref="Q858">IFERROR(_xlfn.STDEV.P(IF((F858:M858&lt;&gt;0)*(F858:M858&lt;&gt;""), F858:M858)), 0)</f>
        <v>434394.42123827233</v>
      </c>
      <c r="R858" s="11">
        <f t="shared" ref="R858:R910" si="84">IFERROR(Q858/O858*100,0)</f>
        <v>16.66304508931654</v>
      </c>
      <c r="S858" s="12">
        <f t="shared" si="82"/>
        <v>83.33695491068346</v>
      </c>
      <c r="T858" s="37" t="str">
        <f t="shared" si="79"/>
        <v>ALTO</v>
      </c>
    </row>
    <row r="859" spans="2:20" ht="18" hidden="1">
      <c r="B859" s="27">
        <v>850</v>
      </c>
      <c r="C859" s="33" t="s">
        <v>903</v>
      </c>
      <c r="D859" s="32" t="s">
        <v>38</v>
      </c>
      <c r="E859" s="32">
        <v>1</v>
      </c>
      <c r="F859" s="7">
        <f>BASE!F869</f>
        <v>1020897.4299999999</v>
      </c>
      <c r="G859" s="7">
        <f>BASE!G869</f>
        <v>1554437.1</v>
      </c>
      <c r="H859" s="40">
        <f>BASE!H869*'FM-029 DEP26May25'!$H$949</f>
        <v>1299531.6695420982</v>
      </c>
      <c r="I859" s="7">
        <f>BASE!I869*'FM-029 DEP26May25'!$I$949</f>
        <v>0</v>
      </c>
      <c r="J859" s="7">
        <f>BASE!J869*'FM-029 DEP26May25'!$J$949</f>
        <v>1621717.326990396</v>
      </c>
      <c r="K859" s="7">
        <f>BASE!K869*'FM-029 DEP26May25'!$K$949</f>
        <v>0</v>
      </c>
      <c r="L859" s="7">
        <f>BASE!L869*'FM-029 DEP26May25'!$L$949</f>
        <v>0</v>
      </c>
      <c r="M859" s="36">
        <f>BASE!M869*$M$949</f>
        <v>0</v>
      </c>
      <c r="N859" s="1">
        <f t="shared" si="80"/>
        <v>4</v>
      </c>
      <c r="O859" s="8">
        <f t="shared" si="83"/>
        <v>1374146</v>
      </c>
      <c r="P859" s="9">
        <f t="shared" si="81"/>
        <v>1374146</v>
      </c>
      <c r="Q859" s="40">
        <f t="array" ref="Q859">IFERROR(_xlfn.STDEV.P(IF((F859:M859&lt;&gt;0)*(F859:M859&lt;&gt;""), F859:M859)), 0)</f>
        <v>236721.51000894705</v>
      </c>
      <c r="R859" s="11">
        <f t="shared" si="84"/>
        <v>17.226809233440047</v>
      </c>
      <c r="S859" s="12">
        <f t="shared" si="82"/>
        <v>82.773190766559949</v>
      </c>
      <c r="T859" s="37" t="str">
        <f t="shared" si="79"/>
        <v>ALTO</v>
      </c>
    </row>
    <row r="860" spans="2:20" ht="18" hidden="1">
      <c r="B860" s="27">
        <v>851</v>
      </c>
      <c r="C860" s="33" t="s">
        <v>904</v>
      </c>
      <c r="D860" s="32" t="s">
        <v>38</v>
      </c>
      <c r="E860" s="32">
        <v>1</v>
      </c>
      <c r="F860" s="7">
        <f>BASE!F870</f>
        <v>559728.4</v>
      </c>
      <c r="G860" s="7">
        <f>BASE!G870</f>
        <v>858236.19</v>
      </c>
      <c r="H860" s="40">
        <f>BASE!H870*'FM-029 DEP26May25'!$H$949</f>
        <v>717498.00545268715</v>
      </c>
      <c r="I860" s="7">
        <f>BASE!I870*'FM-029 DEP26May25'!$I$949</f>
        <v>0</v>
      </c>
      <c r="J860" s="7">
        <f>BASE!J870*'FM-029 DEP26May25'!$J$949</f>
        <v>894873.9879723544</v>
      </c>
      <c r="K860" s="7">
        <f>BASE!K870*'FM-029 DEP26May25'!$K$949</f>
        <v>0</v>
      </c>
      <c r="L860" s="7">
        <f>BASE!L870*'FM-029 DEP26May25'!$L$949</f>
        <v>0</v>
      </c>
      <c r="M860" s="36">
        <f>BASE!M870*$M$949</f>
        <v>0</v>
      </c>
      <c r="N860" s="1">
        <f t="shared" si="80"/>
        <v>4</v>
      </c>
      <c r="O860" s="8">
        <f t="shared" si="83"/>
        <v>757584</v>
      </c>
      <c r="P860" s="9">
        <f t="shared" si="81"/>
        <v>757584</v>
      </c>
      <c r="Q860" s="40">
        <f t="array" ref="Q860">IFERROR(_xlfn.STDEV.P(IF((F860:M860&lt;&gt;0)*(F860:M860&lt;&gt;""), F860:M860)), 0)</f>
        <v>132035.15588600605</v>
      </c>
      <c r="R860" s="11">
        <f t="shared" si="84"/>
        <v>17.428450955406401</v>
      </c>
      <c r="S860" s="12">
        <f t="shared" si="82"/>
        <v>82.571549044593596</v>
      </c>
      <c r="T860" s="37" t="str">
        <f t="shared" si="79"/>
        <v>ALTO</v>
      </c>
    </row>
    <row r="861" spans="2:20" ht="18" hidden="1">
      <c r="B861" s="27">
        <v>852</v>
      </c>
      <c r="C861" s="33" t="s">
        <v>905</v>
      </c>
      <c r="D861" s="32" t="s">
        <v>38</v>
      </c>
      <c r="E861" s="32">
        <v>1</v>
      </c>
      <c r="F861" s="7">
        <f>BASE!F871</f>
        <v>1041452.2999999999</v>
      </c>
      <c r="G861" s="7">
        <f>BASE!G871</f>
        <v>1598175.9</v>
      </c>
      <c r="H861" s="40">
        <f>BASE!H871*'FM-029 DEP26May25'!$H$949</f>
        <v>1336097.4520522836</v>
      </c>
      <c r="I861" s="7">
        <f>BASE!I871*'FM-029 DEP26May25'!$I$949</f>
        <v>0</v>
      </c>
      <c r="J861" s="7">
        <f>BASE!J871*'FM-029 DEP26May25'!$J$949</f>
        <v>1609697.8799030608</v>
      </c>
      <c r="K861" s="7">
        <f>BASE!K871*'FM-029 DEP26May25'!$K$949</f>
        <v>0</v>
      </c>
      <c r="L861" s="7">
        <f>BASE!L871*'FM-029 DEP26May25'!$L$949</f>
        <v>0</v>
      </c>
      <c r="M861" s="36">
        <f>BASE!M871*$M$949</f>
        <v>0</v>
      </c>
      <c r="N861" s="1">
        <f t="shared" si="80"/>
        <v>4</v>
      </c>
      <c r="O861" s="8">
        <f t="shared" si="83"/>
        <v>1396356</v>
      </c>
      <c r="P861" s="9">
        <f t="shared" si="81"/>
        <v>1396356</v>
      </c>
      <c r="Q861" s="40">
        <f t="array" ref="Q861">IFERROR(_xlfn.STDEV.P(IF((F861:M861&lt;&gt;0)*(F861:M861&lt;&gt;""), F861:M861)), 0)</f>
        <v>232289.55994135013</v>
      </c>
      <c r="R861" s="11">
        <f t="shared" si="84"/>
        <v>16.635411022787178</v>
      </c>
      <c r="S861" s="12">
        <f t="shared" si="82"/>
        <v>83.364588977212819</v>
      </c>
      <c r="T861" s="37" t="str">
        <f t="shared" si="79"/>
        <v>ALTO</v>
      </c>
    </row>
    <row r="862" spans="2:20" ht="18" hidden="1">
      <c r="B862" s="27">
        <v>853</v>
      </c>
      <c r="C862" s="33" t="s">
        <v>906</v>
      </c>
      <c r="D862" s="32" t="s">
        <v>38</v>
      </c>
      <c r="E862" s="32">
        <v>1</v>
      </c>
      <c r="F862" s="7">
        <f>BASE!F872</f>
        <v>2213087.0299999998</v>
      </c>
      <c r="G862" s="7">
        <f>BASE!G872</f>
        <v>3393458.07</v>
      </c>
      <c r="H862" s="40">
        <f>BASE!H872*'FM-029 DEP26May25'!$H$949</f>
        <v>2836978.185052353</v>
      </c>
      <c r="I862" s="7">
        <f>BASE!I872*'FM-029 DEP26May25'!$I$949</f>
        <v>0</v>
      </c>
      <c r="J862" s="7">
        <f>BASE!J872*'FM-029 DEP26May25'!$J$949</f>
        <v>3531679.6867426625</v>
      </c>
      <c r="K862" s="7">
        <f>BASE!K872*'FM-029 DEP26May25'!$K$949</f>
        <v>0</v>
      </c>
      <c r="L862" s="7">
        <f>BASE!L872*'FM-029 DEP26May25'!$L$949</f>
        <v>0</v>
      </c>
      <c r="M862" s="36">
        <f>BASE!M872*$M$949</f>
        <v>0</v>
      </c>
      <c r="N862" s="1">
        <f t="shared" si="80"/>
        <v>4</v>
      </c>
      <c r="O862" s="8">
        <f t="shared" si="83"/>
        <v>2993801</v>
      </c>
      <c r="P862" s="9">
        <f t="shared" si="81"/>
        <v>2993801</v>
      </c>
      <c r="Q862" s="40">
        <f t="array" ref="Q862">IFERROR(_xlfn.STDEV.P(IF((F862:M862&lt;&gt;0)*(F862:M862&lt;&gt;""), F862:M862)), 0)</f>
        <v>520371.73095153627</v>
      </c>
      <c r="R862" s="11">
        <f t="shared" si="84"/>
        <v>17.381640628469839</v>
      </c>
      <c r="S862" s="12">
        <f t="shared" si="82"/>
        <v>82.618359371530161</v>
      </c>
      <c r="T862" s="37" t="str">
        <f t="shared" si="79"/>
        <v>ALTO</v>
      </c>
    </row>
    <row r="863" spans="2:20" ht="18" hidden="1">
      <c r="B863" s="27">
        <v>854</v>
      </c>
      <c r="C863" s="33" t="s">
        <v>907</v>
      </c>
      <c r="D863" s="32" t="s">
        <v>38</v>
      </c>
      <c r="E863" s="32">
        <v>1</v>
      </c>
      <c r="F863" s="7">
        <f>BASE!F873</f>
        <v>2706407.48</v>
      </c>
      <c r="G863" s="7">
        <f>BASE!G873</f>
        <v>4148767.86</v>
      </c>
      <c r="H863" s="40">
        <f>BASE!H873*'FM-029 DEP26May25'!$H$949</f>
        <v>3468428.3688674127</v>
      </c>
      <c r="I863" s="7">
        <f>BASE!I873*'FM-029 DEP26May25'!$I$949</f>
        <v>0</v>
      </c>
      <c r="J863" s="7">
        <f>BASE!J873*'FM-029 DEP26May25'!$J$949</f>
        <v>4324462.7160937088</v>
      </c>
      <c r="K863" s="7">
        <f>BASE!K873*'FM-029 DEP26May25'!$K$949</f>
        <v>0</v>
      </c>
      <c r="L863" s="7">
        <f>BASE!L873*'FM-029 DEP26May25'!$L$949</f>
        <v>0</v>
      </c>
      <c r="M863" s="36">
        <f>BASE!M873*$M$949</f>
        <v>0</v>
      </c>
      <c r="N863" s="1">
        <f t="shared" si="80"/>
        <v>4</v>
      </c>
      <c r="O863" s="8">
        <f t="shared" si="83"/>
        <v>3662017</v>
      </c>
      <c r="P863" s="9">
        <f t="shared" si="81"/>
        <v>3662017</v>
      </c>
      <c r="Q863" s="40">
        <f t="array" ref="Q863">IFERROR(_xlfn.STDEV.P(IF((F863:M863&lt;&gt;0)*(F863:M863&lt;&gt;""), F863:M863)), 0)</f>
        <v>637657.20400922571</v>
      </c>
      <c r="R863" s="11">
        <f t="shared" si="84"/>
        <v>17.412731945515976</v>
      </c>
      <c r="S863" s="12">
        <f t="shared" si="82"/>
        <v>82.587268054484028</v>
      </c>
      <c r="T863" s="37" t="str">
        <f t="shared" si="79"/>
        <v>ALTO</v>
      </c>
    </row>
    <row r="864" spans="2:20" ht="18" hidden="1">
      <c r="B864" s="27">
        <v>855</v>
      </c>
      <c r="C864" s="33" t="s">
        <v>908</v>
      </c>
      <c r="D864" s="32" t="s">
        <v>38</v>
      </c>
      <c r="E864" s="32">
        <v>1</v>
      </c>
      <c r="F864" s="7">
        <f>BASE!F874</f>
        <v>16443.419999999998</v>
      </c>
      <c r="G864" s="7">
        <f>BASE!G874</f>
        <v>24116.61</v>
      </c>
      <c r="H864" s="40">
        <f>BASE!H874*'FM-029 DEP26May25'!$H$949</f>
        <v>20162.106824723633</v>
      </c>
      <c r="I864" s="7">
        <f>BASE!I874*'FM-029 DEP26May25'!$I$949</f>
        <v>0</v>
      </c>
      <c r="J864" s="7">
        <f>BASE!J874*'FM-029 DEP26May25'!$J$949</f>
        <v>25119.502737635761</v>
      </c>
      <c r="K864" s="7">
        <f>BASE!K874*'FM-029 DEP26May25'!$K$949</f>
        <v>0</v>
      </c>
      <c r="L864" s="7">
        <f>BASE!L874*'FM-029 DEP26May25'!$L$949</f>
        <v>0</v>
      </c>
      <c r="M864" s="36">
        <f>BASE!M874*$M$949</f>
        <v>0</v>
      </c>
      <c r="N864" s="1">
        <f t="shared" si="80"/>
        <v>4</v>
      </c>
      <c r="O864" s="8">
        <f t="shared" si="83"/>
        <v>21460</v>
      </c>
      <c r="P864" s="9">
        <f t="shared" si="81"/>
        <v>21460</v>
      </c>
      <c r="Q864" s="40">
        <f t="array" ref="Q864">IFERROR(_xlfn.STDEV.P(IF((F864:M864&lt;&gt;0)*(F864:M864&lt;&gt;""), F864:M864)), 0)</f>
        <v>3438.7547854438239</v>
      </c>
      <c r="R864" s="11">
        <f t="shared" si="84"/>
        <v>16.024020435432544</v>
      </c>
      <c r="S864" s="12">
        <f t="shared" si="82"/>
        <v>83.975979564567453</v>
      </c>
      <c r="T864" s="37" t="str">
        <f t="shared" si="79"/>
        <v>ALTO</v>
      </c>
    </row>
    <row r="865" spans="2:20" ht="18" hidden="1">
      <c r="B865" s="27">
        <v>856</v>
      </c>
      <c r="C865" s="33" t="s">
        <v>909</v>
      </c>
      <c r="D865" s="32" t="s">
        <v>38</v>
      </c>
      <c r="E865" s="32">
        <v>1</v>
      </c>
      <c r="F865" s="7">
        <f>BASE!F875</f>
        <v>1041452.2999999999</v>
      </c>
      <c r="G865" s="7">
        <f>BASE!G875</f>
        <v>1598175.9</v>
      </c>
      <c r="H865" s="40">
        <f>BASE!H875*'FM-029 DEP26May25'!$H$949</f>
        <v>1336097.4520522836</v>
      </c>
      <c r="I865" s="7">
        <f>BASE!I875*'FM-029 DEP26May25'!$I$949</f>
        <v>0</v>
      </c>
      <c r="J865" s="7">
        <f>BASE!J875*'FM-029 DEP26May25'!$J$949</f>
        <v>1609697.8799030608</v>
      </c>
      <c r="K865" s="7">
        <f>BASE!K875*'FM-029 DEP26May25'!$K$949</f>
        <v>0</v>
      </c>
      <c r="L865" s="7">
        <f>BASE!L875*'FM-029 DEP26May25'!$L$949</f>
        <v>0</v>
      </c>
      <c r="M865" s="36">
        <f>BASE!M875*$M$949</f>
        <v>0</v>
      </c>
      <c r="N865" s="1">
        <f t="shared" si="80"/>
        <v>4</v>
      </c>
      <c r="O865" s="8">
        <f t="shared" si="83"/>
        <v>1396356</v>
      </c>
      <c r="P865" s="9">
        <f t="shared" si="81"/>
        <v>1396356</v>
      </c>
      <c r="Q865" s="40">
        <f t="array" ref="Q865">IFERROR(_xlfn.STDEV.P(IF((F865:M865&lt;&gt;0)*(F865:M865&lt;&gt;""), F865:M865)), 0)</f>
        <v>232289.55994135013</v>
      </c>
      <c r="R865" s="11">
        <f t="shared" si="84"/>
        <v>16.635411022787178</v>
      </c>
      <c r="S865" s="12">
        <f t="shared" si="82"/>
        <v>83.364588977212819</v>
      </c>
      <c r="T865" s="37" t="str">
        <f t="shared" si="79"/>
        <v>ALTO</v>
      </c>
    </row>
    <row r="866" spans="2:20" ht="18" hidden="1">
      <c r="B866" s="27">
        <v>857</v>
      </c>
      <c r="C866" s="33" t="s">
        <v>910</v>
      </c>
      <c r="D866" s="32" t="s">
        <v>38</v>
      </c>
      <c r="E866" s="32">
        <v>1</v>
      </c>
      <c r="F866" s="7">
        <f>BASE!F876</f>
        <v>5207263.88</v>
      </c>
      <c r="G866" s="7">
        <f>BASE!G876</f>
        <v>8605934.8499999996</v>
      </c>
      <c r="H866" s="40">
        <f>BASE!H876*'FM-029 DEP26May25'!$H$949</f>
        <v>7194682.5328208292</v>
      </c>
      <c r="I866" s="7">
        <f>BASE!I876*'FM-029 DEP26May25'!$I$949</f>
        <v>0</v>
      </c>
      <c r="J866" s="7">
        <f>BASE!J876*'FM-029 DEP26May25'!$J$949</f>
        <v>8324619.4031056464</v>
      </c>
      <c r="K866" s="7">
        <f>BASE!K876*'FM-029 DEP26May25'!$K$949</f>
        <v>0</v>
      </c>
      <c r="L866" s="7">
        <f>BASE!L876*'FM-029 DEP26May25'!$L$949</f>
        <v>0</v>
      </c>
      <c r="M866" s="36">
        <f>BASE!M876*$M$949</f>
        <v>0</v>
      </c>
      <c r="N866" s="1">
        <f t="shared" si="80"/>
        <v>4</v>
      </c>
      <c r="O866" s="8">
        <f t="shared" si="83"/>
        <v>7333125</v>
      </c>
      <c r="P866" s="9">
        <f t="shared" si="81"/>
        <v>7333125</v>
      </c>
      <c r="Q866" s="40">
        <f t="array" ref="Q866">IFERROR(_xlfn.STDEV.P(IF((F866:M866&lt;&gt;0)*(F866:M866&lt;&gt;""), F866:M866)), 0)</f>
        <v>1336184.6694874396</v>
      </c>
      <c r="R866" s="11">
        <f t="shared" si="84"/>
        <v>18.221217686694821</v>
      </c>
      <c r="S866" s="12">
        <f t="shared" si="82"/>
        <v>81.778782313305186</v>
      </c>
      <c r="T866" s="37" t="str">
        <f t="shared" si="79"/>
        <v>ALTO</v>
      </c>
    </row>
    <row r="867" spans="2:20" ht="18" hidden="1">
      <c r="B867" s="27">
        <v>858</v>
      </c>
      <c r="C867" s="33" t="s">
        <v>911</v>
      </c>
      <c r="D867" s="32" t="s">
        <v>67</v>
      </c>
      <c r="E867" s="32">
        <v>1</v>
      </c>
      <c r="F867" s="7">
        <f>BASE!F877</f>
        <v>0</v>
      </c>
      <c r="G867" s="7">
        <f>BASE!G877</f>
        <v>1057408</v>
      </c>
      <c r="H867" s="40">
        <f>BASE!H877*'FM-029 DEP26May25'!$H$949</f>
        <v>789727.18962108041</v>
      </c>
      <c r="I867" s="7">
        <f>BASE!I877*'FM-029 DEP26May25'!$I$949</f>
        <v>612961.88450517959</v>
      </c>
      <c r="J867" s="7">
        <f>BASE!J877*'FM-029 DEP26May25'!$J$949</f>
        <v>672535.45731980982</v>
      </c>
      <c r="K867" s="7">
        <f>BASE!K877*'FM-029 DEP26May25'!$K$949</f>
        <v>0</v>
      </c>
      <c r="L867" s="7">
        <f>BASE!L877*'FM-029 DEP26May25'!$L$949</f>
        <v>0</v>
      </c>
      <c r="M867" s="36">
        <f>BASE!M877*$M$949</f>
        <v>0</v>
      </c>
      <c r="N867" s="1">
        <f t="shared" si="80"/>
        <v>4</v>
      </c>
      <c r="O867" s="8">
        <f t="shared" si="83"/>
        <v>783158</v>
      </c>
      <c r="P867" s="9">
        <f t="shared" si="81"/>
        <v>783158</v>
      </c>
      <c r="Q867" s="40">
        <f t="array" ref="Q867">IFERROR(_xlfn.STDEV.P(IF((F867:M867&lt;&gt;0)*(F867:M867&lt;&gt;""), F867:M867)), 0)</f>
        <v>170631.38737550945</v>
      </c>
      <c r="R867" s="11">
        <f t="shared" si="84"/>
        <v>21.787607018699862</v>
      </c>
      <c r="S867" s="12">
        <f t="shared" si="82"/>
        <v>78.212392981300141</v>
      </c>
      <c r="T867" s="37" t="str">
        <f t="shared" ref="T867:T914" si="85">IF(S867&gt;70,"ALTO","BAJO")</f>
        <v>ALTO</v>
      </c>
    </row>
    <row r="868" spans="2:20" ht="18" hidden="1">
      <c r="B868" s="27">
        <v>859</v>
      </c>
      <c r="C868" s="33" t="s">
        <v>912</v>
      </c>
      <c r="D868" s="32" t="s">
        <v>398</v>
      </c>
      <c r="E868" s="32">
        <v>1</v>
      </c>
      <c r="F868" s="7">
        <f>BASE!F878</f>
        <v>0</v>
      </c>
      <c r="G868" s="7">
        <f>BASE!G878</f>
        <v>308248</v>
      </c>
      <c r="H868" s="40">
        <f>BASE!H878*'FM-029 DEP26May25'!$H$949</f>
        <v>397837.7785646944</v>
      </c>
      <c r="I868" s="7">
        <f>BASE!I878*'FM-029 DEP26May25'!$I$949</f>
        <v>342956.09653956356</v>
      </c>
      <c r="J868" s="7">
        <f>BASE!J878*'FM-029 DEP26May25'!$J$949</f>
        <v>0</v>
      </c>
      <c r="K868" s="7">
        <f>BASE!K878*'FM-029 DEP26May25'!$K$949</f>
        <v>0</v>
      </c>
      <c r="L868" s="7">
        <f>BASE!L878*'FM-029 DEP26May25'!$L$949</f>
        <v>0</v>
      </c>
      <c r="M868" s="36">
        <f>BASE!M878*$M$949</f>
        <v>0</v>
      </c>
      <c r="N868" s="1">
        <f t="shared" si="80"/>
        <v>3</v>
      </c>
      <c r="O868" s="8">
        <f t="shared" si="83"/>
        <v>349681</v>
      </c>
      <c r="P868" s="9">
        <f t="shared" si="81"/>
        <v>349681</v>
      </c>
      <c r="Q868" s="40">
        <f t="array" ref="Q868">IFERROR(_xlfn.STDEV.P(IF((F868:M868&lt;&gt;0)*(F868:M868&lt;&gt;""), F868:M868)), 0)</f>
        <v>36882.665923436427</v>
      </c>
      <c r="R868" s="11">
        <f t="shared" si="84"/>
        <v>10.547517858687327</v>
      </c>
      <c r="S868" s="12">
        <f t="shared" si="82"/>
        <v>89.452482141312672</v>
      </c>
      <c r="T868" s="37" t="str">
        <f t="shared" si="85"/>
        <v>ALTO</v>
      </c>
    </row>
    <row r="869" spans="2:20" ht="18" hidden="1">
      <c r="B869" s="27">
        <v>860</v>
      </c>
      <c r="C869" s="33" t="s">
        <v>913</v>
      </c>
      <c r="D869" s="32" t="s">
        <v>38</v>
      </c>
      <c r="E869" s="32">
        <v>1</v>
      </c>
      <c r="F869" s="7">
        <f>BASE!F879</f>
        <v>0</v>
      </c>
      <c r="G869" s="7">
        <f>BASE!G879</f>
        <v>695365</v>
      </c>
      <c r="H869" s="40">
        <f>BASE!H879*'FM-029 DEP26May25'!$H$949</f>
        <v>534960.95205520408</v>
      </c>
      <c r="I869" s="7">
        <f>BASE!I879*'FM-029 DEP26May25'!$I$949</f>
        <v>375009.24619792809</v>
      </c>
      <c r="J869" s="7">
        <f>BASE!J879*'FM-029 DEP26May25'!$J$949</f>
        <v>0</v>
      </c>
      <c r="K869" s="7">
        <f>BASE!K879*'FM-029 DEP26May25'!$K$949</f>
        <v>0</v>
      </c>
      <c r="L869" s="7">
        <f>BASE!L879*'FM-029 DEP26May25'!$L$949</f>
        <v>0</v>
      </c>
      <c r="M869" s="36">
        <f>BASE!M879*$M$949</f>
        <v>0</v>
      </c>
      <c r="N869" s="1">
        <f t="shared" si="80"/>
        <v>3</v>
      </c>
      <c r="O869" s="8">
        <f t="shared" si="83"/>
        <v>535112</v>
      </c>
      <c r="P869" s="9">
        <f t="shared" si="81"/>
        <v>535112</v>
      </c>
      <c r="Q869" s="40">
        <f t="array" ref="Q869">IFERROR(_xlfn.STDEV.P(IF((F869:M869&lt;&gt;0)*(F869:M869&lt;&gt;""), F869:M869)), 0)</f>
        <v>130784.73228843638</v>
      </c>
      <c r="R869" s="11">
        <f t="shared" si="84"/>
        <v>24.440627810334355</v>
      </c>
      <c r="S869" s="12">
        <f t="shared" si="82"/>
        <v>75.559372189665652</v>
      </c>
      <c r="T869" s="37" t="str">
        <f t="shared" si="85"/>
        <v>ALTO</v>
      </c>
    </row>
    <row r="870" spans="2:20" ht="18">
      <c r="B870" s="27">
        <v>861</v>
      </c>
      <c r="C870" s="33" t="s">
        <v>914</v>
      </c>
      <c r="D870" s="32" t="s">
        <v>38</v>
      </c>
      <c r="E870" s="32">
        <v>1</v>
      </c>
      <c r="F870" s="7">
        <f>BASE!F880</f>
        <v>0</v>
      </c>
      <c r="G870" s="7">
        <f>BASE!G880</f>
        <v>558329.76</v>
      </c>
      <c r="H870" s="40">
        <f>BASE!H880*'FM-029 DEP26May25'!$H$949</f>
        <v>531600.60091775004</v>
      </c>
      <c r="I870" s="7">
        <f>BASE!I880*'FM-029 DEP26May25'!$I$949</f>
        <v>0</v>
      </c>
      <c r="J870" s="7">
        <f>BASE!J880*'FM-029 DEP26May25'!$J$949</f>
        <v>0</v>
      </c>
      <c r="K870" s="7">
        <f>BASE!K880*'FM-029 DEP26May25'!$K$949</f>
        <v>0</v>
      </c>
      <c r="L870" s="7">
        <f>BASE!L880*'FM-029 DEP26May25'!$L$949</f>
        <v>0</v>
      </c>
      <c r="M870" s="36">
        <f>BASE!M880*$M$949</f>
        <v>0</v>
      </c>
      <c r="N870" s="1">
        <f t="shared" si="80"/>
        <v>2</v>
      </c>
      <c r="O870" s="8">
        <f t="shared" si="83"/>
        <v>544965</v>
      </c>
      <c r="P870" s="9">
        <f t="shared" si="81"/>
        <v>544965</v>
      </c>
      <c r="Q870" s="40">
        <f t="array" ref="Q870">IFERROR(_xlfn.STDEV.P(IF((F870:M870&lt;&gt;0)*(F870:M870&lt;&gt;""), F870:M870)), 0)</f>
        <v>13364.579541124986</v>
      </c>
      <c r="R870" s="11">
        <f t="shared" si="84"/>
        <v>2.4523739214674309</v>
      </c>
      <c r="S870" s="12">
        <f t="shared" si="82"/>
        <v>97.547626078532574</v>
      </c>
      <c r="T870" s="37" t="str">
        <f t="shared" si="85"/>
        <v>ALTO</v>
      </c>
    </row>
    <row r="871" spans="2:20" ht="18">
      <c r="B871" s="27">
        <v>862</v>
      </c>
      <c r="C871" s="33" t="s">
        <v>915</v>
      </c>
      <c r="D871" s="32" t="s">
        <v>38</v>
      </c>
      <c r="E871" s="32">
        <v>1</v>
      </c>
      <c r="F871" s="7">
        <f>BASE!F881</f>
        <v>0</v>
      </c>
      <c r="G871" s="7">
        <f>BASE!G881</f>
        <v>806475.96000000008</v>
      </c>
      <c r="H871" s="40">
        <f>BASE!H881*'FM-029 DEP26May25'!$H$949</f>
        <v>767867.53465897229</v>
      </c>
      <c r="I871" s="7">
        <f>BASE!I881*'FM-029 DEP26May25'!$I$949</f>
        <v>0</v>
      </c>
      <c r="J871" s="7">
        <f>BASE!J881*'FM-029 DEP26May25'!$J$949</f>
        <v>0</v>
      </c>
      <c r="K871" s="7">
        <f>BASE!K881*'FM-029 DEP26May25'!$K$949</f>
        <v>0</v>
      </c>
      <c r="L871" s="7">
        <f>BASE!L881*'FM-029 DEP26May25'!$L$949</f>
        <v>0</v>
      </c>
      <c r="M871" s="36">
        <f>BASE!M881*$M$949</f>
        <v>0</v>
      </c>
      <c r="N871" s="1">
        <f t="shared" si="80"/>
        <v>2</v>
      </c>
      <c r="O871" s="8">
        <f t="shared" si="83"/>
        <v>787172</v>
      </c>
      <c r="P871" s="9">
        <f t="shared" si="81"/>
        <v>787172</v>
      </c>
      <c r="Q871" s="40">
        <f t="array" ref="Q871">IFERROR(_xlfn.STDEV.P(IF((F871:M871&lt;&gt;0)*(F871:M871&lt;&gt;""), F871:M871)), 0)</f>
        <v>19304.212670513894</v>
      </c>
      <c r="R871" s="11">
        <f t="shared" si="84"/>
        <v>2.4523500163260246</v>
      </c>
      <c r="S871" s="12">
        <f t="shared" si="82"/>
        <v>97.547649983673978</v>
      </c>
      <c r="T871" s="37" t="str">
        <f t="shared" si="85"/>
        <v>ALTO</v>
      </c>
    </row>
    <row r="872" spans="2:20" ht="18" hidden="1">
      <c r="B872" s="27">
        <v>863</v>
      </c>
      <c r="C872" s="33" t="s">
        <v>916</v>
      </c>
      <c r="D872" s="32" t="s">
        <v>88</v>
      </c>
      <c r="E872" s="32">
        <v>1</v>
      </c>
      <c r="F872" s="7">
        <f>BASE!F882</f>
        <v>0</v>
      </c>
      <c r="G872" s="7"/>
      <c r="H872" s="40">
        <f>BASE!H882*'FM-029 DEP26May25'!$H$949</f>
        <v>32329.853912396575</v>
      </c>
      <c r="I872" s="7">
        <f>BASE!I882*'FM-029 DEP26May25'!$I$949</f>
        <v>21754.154727793695</v>
      </c>
      <c r="J872" s="7">
        <v>20094.805672740331</v>
      </c>
      <c r="K872" s="7">
        <f>BASE!K882*'FM-029 DEP26May25'!$K$949</f>
        <v>0</v>
      </c>
      <c r="L872" s="7">
        <f>BASE!L882*'FM-029 DEP26May25'!$L$949</f>
        <v>0</v>
      </c>
      <c r="M872" s="36">
        <f>BASE!M882*$M$949</f>
        <v>0</v>
      </c>
      <c r="N872" s="1">
        <f t="shared" si="80"/>
        <v>3</v>
      </c>
      <c r="O872" s="8">
        <f t="shared" si="83"/>
        <v>24726</v>
      </c>
      <c r="P872" s="9">
        <f t="shared" si="81"/>
        <v>24726</v>
      </c>
      <c r="Q872" s="40">
        <f t="array" ref="Q872">IFERROR(_xlfn.STDEV.P(IF((F872:M872&lt;&gt;0)*(F872:M872&lt;&gt;""), F872:M872)), 0)</f>
        <v>5419.0534019270308</v>
      </c>
      <c r="R872" s="11">
        <f t="shared" si="84"/>
        <v>21.916417543990256</v>
      </c>
      <c r="S872" s="12">
        <f t="shared" si="82"/>
        <v>78.083582456009736</v>
      </c>
      <c r="T872" s="37" t="str">
        <f t="shared" si="85"/>
        <v>ALTO</v>
      </c>
    </row>
    <row r="873" spans="2:20" ht="18" hidden="1">
      <c r="B873" s="27">
        <v>864</v>
      </c>
      <c r="C873" s="33" t="s">
        <v>917</v>
      </c>
      <c r="D873" s="32" t="s">
        <v>38</v>
      </c>
      <c r="E873" s="32">
        <v>1</v>
      </c>
      <c r="F873" s="7">
        <f>BASE!F883</f>
        <v>0</v>
      </c>
      <c r="G873" s="7">
        <f>BASE!G883</f>
        <v>63283</v>
      </c>
      <c r="H873" s="40">
        <f>BASE!H883*'FM-029 DEP26May25'!$H$949</f>
        <v>50987.992650490152</v>
      </c>
      <c r="I873" s="7">
        <f>BASE!I883*'FM-029 DEP26May25'!$I$949</f>
        <v>38995.571963852759</v>
      </c>
      <c r="J873" s="7">
        <f>BASE!J883*'FM-029 DEP26May25'!$J$949</f>
        <v>39809.938066600851</v>
      </c>
      <c r="K873" s="7">
        <f>BASE!K883*'FM-029 DEP26May25'!$K$949</f>
        <v>0</v>
      </c>
      <c r="L873" s="7">
        <f>BASE!L883*'FM-029 DEP26May25'!$L$949</f>
        <v>0</v>
      </c>
      <c r="M873" s="36">
        <f>BASE!M883*$M$949</f>
        <v>0</v>
      </c>
      <c r="N873" s="1">
        <f t="shared" si="80"/>
        <v>4</v>
      </c>
      <c r="O873" s="8">
        <f t="shared" si="83"/>
        <v>48269</v>
      </c>
      <c r="P873" s="9">
        <f t="shared" si="81"/>
        <v>48269</v>
      </c>
      <c r="Q873" s="40">
        <f t="array" ref="Q873">IFERROR(_xlfn.STDEV.P(IF((F873:M873&lt;&gt;0)*(F873:M873&lt;&gt;""), F873:M873)), 0)</f>
        <v>9878.8323361738148</v>
      </c>
      <c r="R873" s="11">
        <f t="shared" si="84"/>
        <v>20.466204678310749</v>
      </c>
      <c r="S873" s="12">
        <f t="shared" si="82"/>
        <v>79.533795321689254</v>
      </c>
      <c r="T873" s="37" t="str">
        <f t="shared" si="85"/>
        <v>ALTO</v>
      </c>
    </row>
    <row r="874" spans="2:20" ht="18" hidden="1">
      <c r="B874" s="27">
        <v>865</v>
      </c>
      <c r="C874" s="33" t="s">
        <v>918</v>
      </c>
      <c r="D874" s="32" t="s">
        <v>38</v>
      </c>
      <c r="E874" s="32">
        <v>1</v>
      </c>
      <c r="F874" s="7">
        <f>BASE!F884</f>
        <v>0</v>
      </c>
      <c r="G874" s="7">
        <f>BASE!G884</f>
        <v>620755</v>
      </c>
      <c r="H874" s="40">
        <f>BASE!H884*'FM-029 DEP26May25'!$H$949</f>
        <v>504439.8307195995</v>
      </c>
      <c r="I874" s="7">
        <f>BASE!I884*'FM-029 DEP26May25'!$I$949</f>
        <v>391575.87172140175</v>
      </c>
      <c r="J874" s="7">
        <f>BASE!J884*'FM-029 DEP26May25'!$J$949</f>
        <v>381401.7215689795</v>
      </c>
      <c r="K874" s="7">
        <f>BASE!K884*'FM-029 DEP26May25'!$K$949</f>
        <v>0</v>
      </c>
      <c r="L874" s="7">
        <f>BASE!L884*'FM-029 DEP26May25'!$L$949</f>
        <v>0</v>
      </c>
      <c r="M874" s="36">
        <f>BASE!M884*$M$949</f>
        <v>0</v>
      </c>
      <c r="N874" s="1">
        <f t="shared" si="80"/>
        <v>4</v>
      </c>
      <c r="O874" s="8">
        <f t="shared" si="83"/>
        <v>474543</v>
      </c>
      <c r="P874" s="9">
        <f t="shared" si="81"/>
        <v>474543</v>
      </c>
      <c r="Q874" s="40">
        <f t="array" ref="Q874">IFERROR(_xlfn.STDEV.P(IF((F874:M874&lt;&gt;0)*(F874:M874&lt;&gt;""), F874:M874)), 0)</f>
        <v>97250.464720732343</v>
      </c>
      <c r="R874" s="11">
        <f t="shared" si="84"/>
        <v>20.493498949669966</v>
      </c>
      <c r="S874" s="12">
        <f t="shared" si="82"/>
        <v>79.50650105033003</v>
      </c>
      <c r="T874" s="37" t="str">
        <f t="shared" si="85"/>
        <v>ALTO</v>
      </c>
    </row>
    <row r="875" spans="2:20" ht="18" hidden="1">
      <c r="B875" s="27">
        <v>866</v>
      </c>
      <c r="C875" s="33" t="s">
        <v>919</v>
      </c>
      <c r="D875" s="32" t="s">
        <v>38</v>
      </c>
      <c r="E875" s="32">
        <v>1</v>
      </c>
      <c r="F875" s="7">
        <f>BASE!F885</f>
        <v>0</v>
      </c>
      <c r="G875" s="7">
        <f>BASE!G885</f>
        <v>1250717</v>
      </c>
      <c r="H875" s="40">
        <f>BASE!H885*'FM-029 DEP26May25'!$H$949</f>
        <v>1016293.2810239865</v>
      </c>
      <c r="I875" s="7">
        <f>BASE!I885*'FM-029 DEP26May25'!$I$949</f>
        <v>788816.29931672907</v>
      </c>
      <c r="J875" s="7">
        <f>BASE!J885*'FM-029 DEP26May25'!$J$949</f>
        <v>857587.682434252</v>
      </c>
      <c r="K875" s="7">
        <f>BASE!K885*'FM-029 DEP26May25'!$K$949</f>
        <v>0</v>
      </c>
      <c r="L875" s="7">
        <f>BASE!L885*'FM-029 DEP26May25'!$L$949</f>
        <v>0</v>
      </c>
      <c r="M875" s="36">
        <f>BASE!M885*$M$949</f>
        <v>0</v>
      </c>
      <c r="N875" s="1">
        <f t="shared" si="80"/>
        <v>4</v>
      </c>
      <c r="O875" s="8">
        <f t="shared" si="83"/>
        <v>978354</v>
      </c>
      <c r="P875" s="9">
        <f t="shared" si="81"/>
        <v>978354</v>
      </c>
      <c r="Q875" s="40">
        <f t="array" ref="Q875">IFERROR(_xlfn.STDEV.P(IF((F875:M875&lt;&gt;0)*(F875:M875&lt;&gt;""), F875:M875)), 0)</f>
        <v>177573.95378514461</v>
      </c>
      <c r="R875" s="11">
        <f t="shared" si="84"/>
        <v>18.150276258403871</v>
      </c>
      <c r="S875" s="12">
        <f t="shared" si="82"/>
        <v>81.849723741596137</v>
      </c>
      <c r="T875" s="37" t="str">
        <f t="shared" si="85"/>
        <v>ALTO</v>
      </c>
    </row>
    <row r="876" spans="2:20" ht="18" hidden="1">
      <c r="B876" s="27">
        <v>867</v>
      </c>
      <c r="C876" s="33" t="s">
        <v>920</v>
      </c>
      <c r="D876" s="32" t="s">
        <v>38</v>
      </c>
      <c r="E876" s="32">
        <v>1</v>
      </c>
      <c r="F876" s="7">
        <f>BASE!F886</f>
        <v>0</v>
      </c>
      <c r="G876" s="7">
        <f>BASE!G886</f>
        <v>812113</v>
      </c>
      <c r="H876" s="40">
        <f>BASE!H886*'FM-029 DEP26May25'!$H$949</f>
        <v>659898.50953027874</v>
      </c>
      <c r="I876" s="7">
        <f>BASE!I886*'FM-029 DEP26May25'!$I$949</f>
        <v>512195.16200132243</v>
      </c>
      <c r="J876" s="7">
        <f>BASE!J886*'FM-029 DEP26May25'!$J$949</f>
        <v>473927.83412620059</v>
      </c>
      <c r="K876" s="7">
        <f>BASE!K886*'FM-029 DEP26May25'!$K$949</f>
        <v>0</v>
      </c>
      <c r="L876" s="7">
        <f>BASE!L886*'FM-029 DEP26May25'!$L$949</f>
        <v>0</v>
      </c>
      <c r="M876" s="36">
        <f>BASE!M886*$M$949</f>
        <v>0</v>
      </c>
      <c r="N876" s="1">
        <f t="shared" si="80"/>
        <v>4</v>
      </c>
      <c r="O876" s="8">
        <f t="shared" si="83"/>
        <v>614534</v>
      </c>
      <c r="P876" s="9">
        <f t="shared" si="81"/>
        <v>614534</v>
      </c>
      <c r="Q876" s="40">
        <f t="array" ref="Q876">IFERROR(_xlfn.STDEV.P(IF((F876:M876&lt;&gt;0)*(F876:M876&lt;&gt;""), F876:M876)), 0)</f>
        <v>133546.55705971457</v>
      </c>
      <c r="R876" s="11">
        <f t="shared" si="84"/>
        <v>21.731353685835863</v>
      </c>
      <c r="S876" s="12">
        <f t="shared" si="82"/>
        <v>78.26864631416413</v>
      </c>
      <c r="T876" s="37" t="str">
        <f t="shared" si="85"/>
        <v>ALTO</v>
      </c>
    </row>
    <row r="877" spans="2:20" ht="18" hidden="1">
      <c r="B877" s="27">
        <v>868</v>
      </c>
      <c r="C877" s="33" t="s">
        <v>921</v>
      </c>
      <c r="D877" s="32" t="s">
        <v>398</v>
      </c>
      <c r="E877" s="32">
        <v>1</v>
      </c>
      <c r="F877" s="7">
        <f>BASE!F887</f>
        <v>0</v>
      </c>
      <c r="G877" s="7">
        <f>BASE!G887</f>
        <v>385322</v>
      </c>
      <c r="H877" s="40">
        <f>BASE!H887*'FM-029 DEP26May25'!$H$949</f>
        <v>305990.49715010775</v>
      </c>
      <c r="I877" s="7">
        <f>BASE!I887*'FM-029 DEP26May25'!$I$949</f>
        <v>227992.66916464621</v>
      </c>
      <c r="J877" s="7">
        <f>BASE!J887*'FM-029 DEP26May25'!$J$949</f>
        <v>214847.28480387758</v>
      </c>
      <c r="K877" s="7">
        <f>BASE!K887*'FM-029 DEP26May25'!$K$949</f>
        <v>0</v>
      </c>
      <c r="L877" s="7">
        <f>BASE!L887*'FM-029 DEP26May25'!$L$949</f>
        <v>0</v>
      </c>
      <c r="M877" s="36">
        <f>BASE!M887*$M$949</f>
        <v>0</v>
      </c>
      <c r="N877" s="1">
        <f t="shared" si="80"/>
        <v>4</v>
      </c>
      <c r="O877" s="8">
        <f t="shared" si="83"/>
        <v>283538</v>
      </c>
      <c r="P877" s="9">
        <f t="shared" si="81"/>
        <v>283538</v>
      </c>
      <c r="Q877" s="40">
        <f t="array" ref="Q877">IFERROR(_xlfn.STDEV.P(IF((F877:M877&lt;&gt;0)*(F877:M877&lt;&gt;""), F877:M877)), 0)</f>
        <v>68315.070474948036</v>
      </c>
      <c r="R877" s="11">
        <f t="shared" si="84"/>
        <v>24.093797118886371</v>
      </c>
      <c r="S877" s="12">
        <f t="shared" si="82"/>
        <v>75.906202881113629</v>
      </c>
      <c r="T877" s="37" t="str">
        <f t="shared" si="85"/>
        <v>ALTO</v>
      </c>
    </row>
    <row r="878" spans="2:20" ht="18" hidden="1">
      <c r="B878" s="27">
        <v>869</v>
      </c>
      <c r="C878" s="33" t="s">
        <v>922</v>
      </c>
      <c r="D878" s="32" t="s">
        <v>38</v>
      </c>
      <c r="E878" s="32">
        <v>1</v>
      </c>
      <c r="F878" s="7">
        <f>BASE!F888</f>
        <v>0</v>
      </c>
      <c r="G878" s="7">
        <f>BASE!G888</f>
        <v>1743843</v>
      </c>
      <c r="H878" s="40">
        <f>BASE!H888*'FM-029 DEP26May25'!$H$949</f>
        <v>1404064.896949454</v>
      </c>
      <c r="I878" s="7">
        <f>BASE!I888*'FM-029 DEP26May25'!$I$949</f>
        <v>1072506.993608111</v>
      </c>
      <c r="J878" s="7">
        <f>BASE!J888*'FM-029 DEP26May25'!$J$949</f>
        <v>974949.20653442247</v>
      </c>
      <c r="K878" s="7">
        <f>BASE!K888*'FM-029 DEP26May25'!$K$949</f>
        <v>0</v>
      </c>
      <c r="L878" s="7">
        <f>BASE!L888*'FM-029 DEP26May25'!$L$949</f>
        <v>0</v>
      </c>
      <c r="M878" s="36">
        <f>BASE!M888*$M$949</f>
        <v>0</v>
      </c>
      <c r="N878" s="1">
        <f t="shared" si="80"/>
        <v>4</v>
      </c>
      <c r="O878" s="8">
        <f t="shared" si="83"/>
        <v>1298841</v>
      </c>
      <c r="P878" s="9">
        <f t="shared" si="81"/>
        <v>1298841</v>
      </c>
      <c r="Q878" s="40">
        <f t="array" ref="Q878">IFERROR(_xlfn.STDEV.P(IF((F878:M878&lt;&gt;0)*(F878:M878&lt;&gt;""), F878:M878)), 0)</f>
        <v>302172.06390439934</v>
      </c>
      <c r="R878" s="11">
        <f t="shared" si="84"/>
        <v>23.264746331875831</v>
      </c>
      <c r="S878" s="12">
        <f t="shared" si="82"/>
        <v>76.735253668124173</v>
      </c>
      <c r="T878" s="37" t="str">
        <f t="shared" si="85"/>
        <v>ALTO</v>
      </c>
    </row>
    <row r="879" spans="2:20" ht="18" hidden="1">
      <c r="B879" s="27">
        <v>870</v>
      </c>
      <c r="C879" s="33" t="s">
        <v>923</v>
      </c>
      <c r="D879" s="32" t="s">
        <v>38</v>
      </c>
      <c r="E879" s="32">
        <v>1</v>
      </c>
      <c r="F879" s="7">
        <f>BASE!F889</f>
        <v>0</v>
      </c>
      <c r="G879" s="7">
        <f>BASE!G889</f>
        <v>1732662</v>
      </c>
      <c r="H879" s="40">
        <f>BASE!H889*'FM-029 DEP26May25'!$H$949</f>
        <v>1395088.7389037057</v>
      </c>
      <c r="I879" s="7">
        <f>BASE!I889*'FM-029 DEP26May25'!$I$949</f>
        <v>1065686.2728675336</v>
      </c>
      <c r="J879" s="7">
        <f>BASE!J889*'FM-029 DEP26May25'!$J$949</f>
        <v>947855.66825240117</v>
      </c>
      <c r="K879" s="7">
        <f>BASE!K889*'FM-029 DEP26May25'!$K$949</f>
        <v>0</v>
      </c>
      <c r="L879" s="7">
        <f>BASE!L889*'FM-029 DEP26May25'!$L$949</f>
        <v>0</v>
      </c>
      <c r="M879" s="36">
        <f>BASE!M889*$M$949</f>
        <v>0</v>
      </c>
      <c r="N879" s="1">
        <f t="shared" si="80"/>
        <v>4</v>
      </c>
      <c r="O879" s="8">
        <f t="shared" si="83"/>
        <v>1285323</v>
      </c>
      <c r="P879" s="9">
        <f t="shared" si="81"/>
        <v>1285323</v>
      </c>
      <c r="Q879" s="40">
        <f t="array" ref="Q879">IFERROR(_xlfn.STDEV.P(IF((F879:M879&lt;&gt;0)*(F879:M879&lt;&gt;""), F879:M879)), 0)</f>
        <v>305894.25879716408</v>
      </c>
      <c r="R879" s="11">
        <f t="shared" si="84"/>
        <v>23.799018518859778</v>
      </c>
      <c r="S879" s="12">
        <f t="shared" si="82"/>
        <v>76.200981481140218</v>
      </c>
      <c r="T879" s="37" t="str">
        <f t="shared" si="85"/>
        <v>ALTO</v>
      </c>
    </row>
    <row r="880" spans="2:20" ht="18" hidden="1">
      <c r="B880" s="27">
        <v>871</v>
      </c>
      <c r="C880" s="33" t="s">
        <v>924</v>
      </c>
      <c r="D880" s="32" t="s">
        <v>38</v>
      </c>
      <c r="E880" s="32">
        <v>1</v>
      </c>
      <c r="F880" s="7">
        <f>BASE!F890</f>
        <v>0</v>
      </c>
      <c r="G880" s="7">
        <f>BASE!G890</f>
        <v>1179735</v>
      </c>
      <c r="H880" s="40">
        <f>BASE!H890*'FM-029 DEP26May25'!$H$949</f>
        <v>1006080.1960898282</v>
      </c>
      <c r="I880" s="7">
        <f>BASE!I890*'FM-029 DEP26May25'!$I$949</f>
        <v>844362.19748732634</v>
      </c>
      <c r="J880" s="7">
        <f>BASE!J890*'FM-029 DEP26May25'!$J$949</f>
        <v>789879.72354366758</v>
      </c>
      <c r="K880" s="7">
        <f>BASE!K890*'FM-029 DEP26May25'!$K$949</f>
        <v>0</v>
      </c>
      <c r="L880" s="7">
        <f>BASE!L890*'FM-029 DEP26May25'!$L$949</f>
        <v>0</v>
      </c>
      <c r="M880" s="36">
        <f>BASE!M890*$M$949</f>
        <v>0</v>
      </c>
      <c r="N880" s="1">
        <f t="shared" si="80"/>
        <v>4</v>
      </c>
      <c r="O880" s="8">
        <f t="shared" si="83"/>
        <v>955014</v>
      </c>
      <c r="P880" s="9">
        <f t="shared" si="81"/>
        <v>955014</v>
      </c>
      <c r="Q880" s="40">
        <f t="array" ref="Q880">IFERROR(_xlfn.STDEV.P(IF((F880:M880&lt;&gt;0)*(F880:M880&lt;&gt;""), F880:M880)), 0)</f>
        <v>152168.02791965863</v>
      </c>
      <c r="R880" s="11">
        <f t="shared" si="84"/>
        <v>15.933591331609657</v>
      </c>
      <c r="S880" s="12">
        <f t="shared" si="82"/>
        <v>84.066408668390338</v>
      </c>
      <c r="T880" s="37" t="str">
        <f t="shared" si="85"/>
        <v>ALTO</v>
      </c>
    </row>
    <row r="881" spans="2:20" ht="18" hidden="1">
      <c r="B881" s="27">
        <v>872</v>
      </c>
      <c r="C881" s="33" t="s">
        <v>925</v>
      </c>
      <c r="D881" s="32" t="s">
        <v>38</v>
      </c>
      <c r="E881" s="32">
        <v>1</v>
      </c>
      <c r="F881" s="7">
        <f>BASE!F891</f>
        <v>0</v>
      </c>
      <c r="G881" s="7">
        <f>BASE!G891</f>
        <v>42296</v>
      </c>
      <c r="H881" s="40">
        <f>BASE!H891*'FM-029 DEP26May25'!$H$949</f>
        <v>33892.392373357434</v>
      </c>
      <c r="I881" s="7">
        <f>BASE!I891*'FM-029 DEP26May25'!$I$949</f>
        <v>25670.337227242668</v>
      </c>
      <c r="J881" s="7">
        <f>BASE!J891*'FM-029 DEP26May25'!$J$949</f>
        <v>0</v>
      </c>
      <c r="K881" s="7">
        <f>BASE!K891*'FM-029 DEP26May25'!$K$949</f>
        <v>0</v>
      </c>
      <c r="L881" s="7">
        <f>BASE!L891*'FM-029 DEP26May25'!$L$949</f>
        <v>0</v>
      </c>
      <c r="M881" s="36">
        <f>BASE!M891*$M$949</f>
        <v>0</v>
      </c>
      <c r="N881" s="1">
        <f t="shared" si="80"/>
        <v>3</v>
      </c>
      <c r="O881" s="8">
        <f t="shared" si="83"/>
        <v>33953</v>
      </c>
      <c r="P881" s="9">
        <f t="shared" si="81"/>
        <v>33953</v>
      </c>
      <c r="Q881" s="40">
        <f t="array" ref="Q881">IFERROR(_xlfn.STDEV.P(IF((F881:M881&lt;&gt;0)*(F881:M881&lt;&gt;""), F881:M881)), 0)</f>
        <v>6787.5332992984249</v>
      </c>
      <c r="R881" s="11">
        <f t="shared" si="84"/>
        <v>19.990967806374769</v>
      </c>
      <c r="S881" s="12">
        <f t="shared" si="82"/>
        <v>80.009032193625231</v>
      </c>
      <c r="T881" s="37" t="str">
        <f t="shared" si="85"/>
        <v>ALTO</v>
      </c>
    </row>
    <row r="882" spans="2:20" ht="18" hidden="1">
      <c r="B882" s="27">
        <v>873</v>
      </c>
      <c r="C882" s="33" t="s">
        <v>926</v>
      </c>
      <c r="D882" s="32" t="s">
        <v>67</v>
      </c>
      <c r="E882" s="32">
        <v>1</v>
      </c>
      <c r="F882" s="7">
        <f>BASE!F892</f>
        <v>0</v>
      </c>
      <c r="G882" s="7">
        <f>BASE!G892</f>
        <v>1327376</v>
      </c>
      <c r="H882" s="40">
        <f>BASE!H892*'FM-029 DEP26May25'!$H$949</f>
        <v>1078605.2102845025</v>
      </c>
      <c r="I882" s="7">
        <f>BASE!I892*'FM-029 DEP26May25'!$I$949</f>
        <v>837211.14392770547</v>
      </c>
      <c r="J882" s="7">
        <f>BASE!J892*'FM-029 DEP26May25'!$J$949</f>
        <v>774082.12907279423</v>
      </c>
      <c r="K882" s="7">
        <f>BASE!K892*'FM-029 DEP26May25'!$K$949</f>
        <v>0</v>
      </c>
      <c r="L882" s="7">
        <f>BASE!L892*'FM-029 DEP26May25'!$L$949</f>
        <v>0</v>
      </c>
      <c r="M882" s="36">
        <f>BASE!M892*$M$949</f>
        <v>0</v>
      </c>
      <c r="N882" s="1">
        <f t="shared" si="80"/>
        <v>4</v>
      </c>
      <c r="O882" s="8">
        <f t="shared" si="83"/>
        <v>1004319</v>
      </c>
      <c r="P882" s="9">
        <f t="shared" si="81"/>
        <v>1004319</v>
      </c>
      <c r="Q882" s="40">
        <f t="array" ref="Q882">IFERROR(_xlfn.STDEV.P(IF((F882:M882&lt;&gt;0)*(F882:M882&lt;&gt;""), F882:M882)), 0)</f>
        <v>218413.78080508599</v>
      </c>
      <c r="R882" s="11">
        <f t="shared" si="84"/>
        <v>21.747450840329215</v>
      </c>
      <c r="S882" s="12">
        <f t="shared" si="82"/>
        <v>78.252549159670792</v>
      </c>
      <c r="T882" s="37" t="str">
        <f t="shared" si="85"/>
        <v>ALTO</v>
      </c>
    </row>
    <row r="883" spans="2:20" ht="18" hidden="1">
      <c r="B883" s="27">
        <v>874</v>
      </c>
      <c r="C883" s="33" t="s">
        <v>927</v>
      </c>
      <c r="D883" s="32" t="s">
        <v>38</v>
      </c>
      <c r="E883" s="32">
        <v>1</v>
      </c>
      <c r="F883" s="7">
        <f>BASE!F893</f>
        <v>0</v>
      </c>
      <c r="G883" s="7">
        <v>1018869</v>
      </c>
      <c r="H883" s="40">
        <v>827932.94261252857</v>
      </c>
      <c r="I883" s="7">
        <v>642659.2395856292</v>
      </c>
      <c r="J883" s="7"/>
      <c r="K883" s="7">
        <f>BASE!K893*'FM-029 DEP26May25'!$K$949</f>
        <v>0</v>
      </c>
      <c r="L883" s="7">
        <f>BASE!L893*'FM-029 DEP26May25'!$L$949</f>
        <v>0</v>
      </c>
      <c r="M883" s="36">
        <f>BASE!M893*$M$949</f>
        <v>0</v>
      </c>
      <c r="N883" s="1">
        <f t="shared" si="80"/>
        <v>3</v>
      </c>
      <c r="O883" s="8">
        <f t="shared" si="83"/>
        <v>829820</v>
      </c>
      <c r="P883" s="9">
        <f t="shared" si="81"/>
        <v>829820</v>
      </c>
      <c r="Q883" s="40">
        <f t="array" ref="Q883">IFERROR(_xlfn.STDEV.P(IF((F883:M883&lt;&gt;0)*(F883:M883&lt;&gt;""), F883:M883)), 0)</f>
        <v>153592.79022250531</v>
      </c>
      <c r="R883" s="11">
        <f t="shared" si="84"/>
        <v>18.509169485250453</v>
      </c>
      <c r="S883" s="12">
        <f t="shared" si="82"/>
        <v>81.490830514749547</v>
      </c>
      <c r="T883" s="37" t="str">
        <f t="shared" si="85"/>
        <v>ALTO</v>
      </c>
    </row>
    <row r="884" spans="2:20" ht="18" hidden="1">
      <c r="B884" s="27">
        <v>875</v>
      </c>
      <c r="C884" s="33" t="s">
        <v>928</v>
      </c>
      <c r="D884" s="32" t="s">
        <v>38</v>
      </c>
      <c r="E884" s="32">
        <v>1</v>
      </c>
      <c r="F884" s="7">
        <f>BASE!F894</f>
        <v>0</v>
      </c>
      <c r="G884" s="7">
        <f>BASE!G894</f>
        <v>667038</v>
      </c>
      <c r="H884" s="40">
        <f>BASE!H894*'FM-029 DEP26May25'!$H$949</f>
        <v>619280.45129096846</v>
      </c>
      <c r="I884" s="7">
        <f>BASE!I894*'FM-029 DEP26May25'!$I$949</f>
        <v>583993.65219307912</v>
      </c>
      <c r="J884" s="7">
        <f>BASE!J894*'FM-029 DEP26May25'!$J$949</f>
        <v>428794.50498159952</v>
      </c>
      <c r="K884" s="7">
        <f>BASE!K894*'FM-029 DEP26May25'!$K$949</f>
        <v>0</v>
      </c>
      <c r="L884" s="7">
        <f>BASE!L894*'FM-029 DEP26May25'!$L$949</f>
        <v>0</v>
      </c>
      <c r="M884" s="36">
        <f>BASE!M894*$M$949</f>
        <v>0</v>
      </c>
      <c r="N884" s="1">
        <f t="shared" si="80"/>
        <v>4</v>
      </c>
      <c r="O884" s="8">
        <f t="shared" si="83"/>
        <v>574777</v>
      </c>
      <c r="P884" s="9">
        <f t="shared" si="81"/>
        <v>574777</v>
      </c>
      <c r="Q884" s="40">
        <f t="array" ref="Q884">IFERROR(_xlfn.STDEV.P(IF((F884:M884&lt;&gt;0)*(F884:M884&lt;&gt;""), F884:M884)), 0)</f>
        <v>89286.735894488826</v>
      </c>
      <c r="R884" s="11">
        <f t="shared" si="84"/>
        <v>15.534152531240608</v>
      </c>
      <c r="S884" s="12">
        <f t="shared" si="82"/>
        <v>84.465847468759392</v>
      </c>
      <c r="T884" s="37" t="str">
        <f t="shared" si="85"/>
        <v>ALTO</v>
      </c>
    </row>
    <row r="885" spans="2:20" ht="18" hidden="1">
      <c r="B885" s="27">
        <v>876</v>
      </c>
      <c r="C885" s="33" t="s">
        <v>929</v>
      </c>
      <c r="D885" s="32" t="s">
        <v>38</v>
      </c>
      <c r="E885" s="32">
        <v>1</v>
      </c>
      <c r="F885" s="7">
        <f>BASE!F895</f>
        <v>0</v>
      </c>
      <c r="G885" s="7">
        <v>1222383</v>
      </c>
      <c r="H885" s="40">
        <f>BASE!H895*'FM-029 DEP26May25'!$H$949</f>
        <v>993287.03653048724</v>
      </c>
      <c r="I885" s="7">
        <f>BASE!I895*'FM-029 DEP26May25'!$I$949</f>
        <v>770982.67357284541</v>
      </c>
      <c r="J885" s="7"/>
      <c r="K885" s="7">
        <f>BASE!K895*'FM-029 DEP26May25'!$K$949</f>
        <v>0</v>
      </c>
      <c r="L885" s="7">
        <f>BASE!L895*'FM-029 DEP26May25'!$L$949</f>
        <v>0</v>
      </c>
      <c r="M885" s="36">
        <f>BASE!M895*$M$949</f>
        <v>0</v>
      </c>
      <c r="N885" s="1">
        <f t="shared" si="80"/>
        <v>3</v>
      </c>
      <c r="O885" s="8">
        <f t="shared" si="83"/>
        <v>995551</v>
      </c>
      <c r="P885" s="9">
        <f t="shared" si="81"/>
        <v>995551</v>
      </c>
      <c r="Q885" s="40">
        <f t="array" ref="Q885">IFERROR(_xlfn.STDEV.P(IF((F885:M885&lt;&gt;0)*(F885:M885&lt;&gt;""), F885:M885)), 0)</f>
        <v>184290.36418005941</v>
      </c>
      <c r="R885" s="11">
        <f t="shared" si="84"/>
        <v>18.511393608168682</v>
      </c>
      <c r="S885" s="12">
        <f t="shared" si="82"/>
        <v>81.488606391831325</v>
      </c>
      <c r="T885" s="37" t="str">
        <f t="shared" si="85"/>
        <v>ALTO</v>
      </c>
    </row>
    <row r="886" spans="2:20" ht="18" hidden="1">
      <c r="B886" s="27">
        <v>877</v>
      </c>
      <c r="C886" s="31" t="s">
        <v>930</v>
      </c>
      <c r="D886" s="32" t="s">
        <v>38</v>
      </c>
      <c r="E886" s="32">
        <v>1</v>
      </c>
      <c r="F886" s="7">
        <f>BASE!F896</f>
        <v>0</v>
      </c>
      <c r="G886" s="7">
        <f>BASE!G896</f>
        <v>994806</v>
      </c>
      <c r="H886" s="40">
        <f>BASE!H896*'FM-029 DEP26May25'!$H$949</f>
        <v>808349.59050365002</v>
      </c>
      <c r="I886" s="7">
        <f>BASE!I896*'FM-029 DEP26May25'!$I$949</f>
        <v>627419.37844390562</v>
      </c>
      <c r="J886" s="7">
        <f>BASE!J896*'FM-029 DEP26May25'!$J$949</f>
        <v>428794.50498159952</v>
      </c>
      <c r="K886" s="7">
        <f>BASE!K896*'FM-029 DEP26May25'!$K$949</f>
        <v>0</v>
      </c>
      <c r="L886" s="7">
        <f>BASE!L896*'FM-029 DEP26May25'!$L$949</f>
        <v>0</v>
      </c>
      <c r="M886" s="36">
        <f>BASE!M896*$M$949</f>
        <v>0</v>
      </c>
      <c r="N886" s="1">
        <f t="shared" si="80"/>
        <v>4</v>
      </c>
      <c r="O886" s="8">
        <f t="shared" si="83"/>
        <v>714842</v>
      </c>
      <c r="P886" s="9">
        <f t="shared" si="81"/>
        <v>714842</v>
      </c>
      <c r="Q886" s="40">
        <f t="array" ref="Q886">IFERROR(_xlfn.STDEV.P(IF((F886:M886&lt;&gt;0)*(F886:M886&lt;&gt;""), F886:M886)), 0)</f>
        <v>210112.70484153045</v>
      </c>
      <c r="R886" s="11">
        <f t="shared" si="84"/>
        <v>29.392887497031573</v>
      </c>
      <c r="S886" s="12">
        <f t="shared" si="82"/>
        <v>70.60711250296842</v>
      </c>
      <c r="T886" s="37" t="str">
        <f t="shared" si="85"/>
        <v>ALTO</v>
      </c>
    </row>
    <row r="887" spans="2:20" ht="18" hidden="1">
      <c r="B887" s="27">
        <v>878</v>
      </c>
      <c r="C887" s="33" t="s">
        <v>931</v>
      </c>
      <c r="D887" s="32" t="s">
        <v>398</v>
      </c>
      <c r="E887" s="32">
        <v>1</v>
      </c>
      <c r="F887" s="7">
        <f>BASE!F897</f>
        <v>0</v>
      </c>
      <c r="G887" s="7">
        <f>BASE!G897</f>
        <v>797189</v>
      </c>
      <c r="H887" s="40">
        <f>BASE!H897*'FM-029 DEP26May25'!$H$949</f>
        <v>647765.5075799207</v>
      </c>
      <c r="I887" s="7">
        <f>BASE!I897*'FM-029 DEP26May25'!$I$949</f>
        <v>502769.81044743216</v>
      </c>
      <c r="J887" s="7">
        <f>BASE!J897*'FM-029 DEP26May25'!$J$949</f>
        <v>0</v>
      </c>
      <c r="K887" s="7">
        <f>BASE!K897*'FM-029 DEP26May25'!$K$949</f>
        <v>0</v>
      </c>
      <c r="L887" s="7">
        <f>BASE!L897*'FM-029 DEP26May25'!$L$949</f>
        <v>0</v>
      </c>
      <c r="M887" s="36">
        <f>BASE!M897*$M$949</f>
        <v>0</v>
      </c>
      <c r="N887" s="1">
        <f t="shared" si="80"/>
        <v>3</v>
      </c>
      <c r="O887" s="8">
        <f t="shared" si="83"/>
        <v>649241</v>
      </c>
      <c r="P887" s="9">
        <f t="shared" si="81"/>
        <v>649241</v>
      </c>
      <c r="Q887" s="40">
        <f t="array" ref="Q887">IFERROR(_xlfn.STDEV.P(IF((F887:M887&lt;&gt;0)*(F887:M887&lt;&gt;""), F887:M887)), 0)</f>
        <v>120200.66160417857</v>
      </c>
      <c r="R887" s="11">
        <f t="shared" si="84"/>
        <v>18.514028165839587</v>
      </c>
      <c r="S887" s="12">
        <f t="shared" si="82"/>
        <v>81.485971834160409</v>
      </c>
      <c r="T887" s="37" t="str">
        <f t="shared" si="85"/>
        <v>ALTO</v>
      </c>
    </row>
    <row r="888" spans="2:20" ht="18" hidden="1">
      <c r="B888" s="27">
        <v>879</v>
      </c>
      <c r="C888" s="33" t="s">
        <v>932</v>
      </c>
      <c r="D888" s="32" t="s">
        <v>398</v>
      </c>
      <c r="E888" s="32">
        <v>1</v>
      </c>
      <c r="F888" s="7">
        <f>BASE!F898</f>
        <v>0</v>
      </c>
      <c r="G888" s="7">
        <f>BASE!G898</f>
        <v>885130</v>
      </c>
      <c r="H888" s="40">
        <f>BASE!H898*'FM-029 DEP26May25'!$H$949</f>
        <v>719250.1530915664</v>
      </c>
      <c r="I888" s="7">
        <f>BASE!I898*'FM-029 DEP26May25'!$I$949</f>
        <v>558288.54309014766</v>
      </c>
      <c r="J888" s="7">
        <f>BASE!J898*'FM-029 DEP26May25'!$J$949</f>
        <v>0</v>
      </c>
      <c r="K888" s="7">
        <f>BASE!K898*'FM-029 DEP26May25'!$K$949</f>
        <v>0</v>
      </c>
      <c r="L888" s="7">
        <f>BASE!L898*'FM-029 DEP26May25'!$L$949</f>
        <v>0</v>
      </c>
      <c r="M888" s="36">
        <f>BASE!M898*$M$949</f>
        <v>0</v>
      </c>
      <c r="N888" s="1">
        <f t="shared" si="80"/>
        <v>3</v>
      </c>
      <c r="O888" s="8">
        <f t="shared" si="83"/>
        <v>720890</v>
      </c>
      <c r="P888" s="9">
        <f t="shared" si="81"/>
        <v>720890</v>
      </c>
      <c r="Q888" s="40">
        <f t="array" ref="Q888">IFERROR(_xlfn.STDEV.P(IF((F888:M888&lt;&gt;0)*(F888:M888&lt;&gt;""), F888:M888)), 0)</f>
        <v>133437.50158347929</v>
      </c>
      <c r="R888" s="11">
        <f t="shared" si="84"/>
        <v>18.510105783611824</v>
      </c>
      <c r="S888" s="12">
        <f t="shared" si="82"/>
        <v>81.48989421638818</v>
      </c>
      <c r="T888" s="37" t="str">
        <f t="shared" si="85"/>
        <v>ALTO</v>
      </c>
    </row>
    <row r="889" spans="2:20" ht="18" hidden="1">
      <c r="B889" s="27">
        <v>880</v>
      </c>
      <c r="C889" s="33" t="s">
        <v>933</v>
      </c>
      <c r="D889" s="32" t="s">
        <v>38</v>
      </c>
      <c r="E889" s="32">
        <v>1</v>
      </c>
      <c r="F889" s="7">
        <f>BASE!F899</f>
        <v>0</v>
      </c>
      <c r="G889" s="7">
        <f>BASE!G899</f>
        <v>559997</v>
      </c>
      <c r="H889" s="40">
        <f>BASE!H899*'FM-029 DEP26May25'!$H$949</f>
        <v>455056.07069484802</v>
      </c>
      <c r="I889" s="7">
        <f>BASE!I899*'FM-029 DEP26May25'!$I$949</f>
        <v>353229.01256336784</v>
      </c>
      <c r="J889" s="7">
        <f>BASE!J899*'FM-029 DEP26May25'!$J$949</f>
        <v>297910.77102594025</v>
      </c>
      <c r="K889" s="7">
        <f>BASE!K899*'FM-029 DEP26May25'!$K$949</f>
        <v>0</v>
      </c>
      <c r="L889" s="7">
        <f>BASE!L899*'FM-029 DEP26May25'!$L$949</f>
        <v>0</v>
      </c>
      <c r="M889" s="36">
        <f>BASE!M899*$M$949</f>
        <v>0</v>
      </c>
      <c r="N889" s="1">
        <f t="shared" si="80"/>
        <v>4</v>
      </c>
      <c r="O889" s="8">
        <f t="shared" si="83"/>
        <v>416548</v>
      </c>
      <c r="P889" s="9">
        <f t="shared" si="81"/>
        <v>416548</v>
      </c>
      <c r="Q889" s="40">
        <f t="array" ref="Q889">IFERROR(_xlfn.STDEV.P(IF((F889:M889&lt;&gt;0)*(F889:M889&lt;&gt;""), F889:M889)), 0)</f>
        <v>100180.55372438909</v>
      </c>
      <c r="R889" s="11">
        <f t="shared" si="84"/>
        <v>24.050182385796855</v>
      </c>
      <c r="S889" s="12">
        <f t="shared" si="82"/>
        <v>75.949817614203141</v>
      </c>
      <c r="T889" s="37" t="str">
        <f t="shared" si="85"/>
        <v>ALTO</v>
      </c>
    </row>
    <row r="890" spans="2:20" ht="18">
      <c r="B890" s="27">
        <v>881</v>
      </c>
      <c r="C890" s="33" t="s">
        <v>934</v>
      </c>
      <c r="D890" s="32" t="s">
        <v>38</v>
      </c>
      <c r="E890" s="32">
        <v>1</v>
      </c>
      <c r="F890" s="7">
        <f>BASE!F900</f>
        <v>0</v>
      </c>
      <c r="G890" s="7">
        <f>BASE!G900</f>
        <v>16542</v>
      </c>
      <c r="H890" s="40">
        <f>BASE!H900*'FM-029 DEP26May25'!$H$949</f>
        <v>13773.965149829657</v>
      </c>
      <c r="I890" s="7">
        <f>BASE!I900*'FM-029 DEP26May25'!$I$949</f>
        <v>0</v>
      </c>
      <c r="J890" s="7">
        <f>BASE!J900*'FM-029 DEP26May25'!$J$949</f>
        <v>0</v>
      </c>
      <c r="K890" s="7">
        <f>BASE!K900*'FM-029 DEP26May25'!$K$949</f>
        <v>0</v>
      </c>
      <c r="L890" s="7">
        <f>BASE!L900*'FM-029 DEP26May25'!$L$949</f>
        <v>0</v>
      </c>
      <c r="M890" s="36">
        <f>BASE!M900*$M$949</f>
        <v>0</v>
      </c>
      <c r="N890" s="1">
        <f t="shared" si="80"/>
        <v>2</v>
      </c>
      <c r="O890" s="8">
        <f t="shared" si="83"/>
        <v>15158</v>
      </c>
      <c r="P890" s="9">
        <f t="shared" si="81"/>
        <v>15158</v>
      </c>
      <c r="Q890" s="40">
        <f t="array" ref="Q890">IFERROR(_xlfn.STDEV.P(IF((F890:M890&lt;&gt;0)*(F890:M890&lt;&gt;""), F890:M890)), 0)</f>
        <v>1384.0174250851715</v>
      </c>
      <c r="R890" s="11">
        <f t="shared" si="84"/>
        <v>9.130607105720884</v>
      </c>
      <c r="S890" s="12">
        <f t="shared" si="82"/>
        <v>90.869392894279116</v>
      </c>
      <c r="T890" s="37" t="str">
        <f t="shared" si="85"/>
        <v>ALTO</v>
      </c>
    </row>
    <row r="891" spans="2:20" ht="18" hidden="1">
      <c r="B891" s="27">
        <v>882</v>
      </c>
      <c r="C891" s="33" t="s">
        <v>935</v>
      </c>
      <c r="D891" s="32" t="s">
        <v>38</v>
      </c>
      <c r="E891" s="32">
        <v>1</v>
      </c>
      <c r="F891" s="7">
        <f>BASE!F901</f>
        <v>0</v>
      </c>
      <c r="G891" s="7">
        <f>BASE!G901</f>
        <v>286429</v>
      </c>
      <c r="H891" s="40">
        <f>BASE!H901*'FM-029 DEP26May25'!$H$949</f>
        <v>232785.47098227069</v>
      </c>
      <c r="I891" s="7">
        <f>BASE!I901*'FM-029 DEP26May25'!$I$949</f>
        <v>180738.77672470795</v>
      </c>
      <c r="J891" s="7">
        <f>BASE!J901*'FM-029 DEP26May25'!$J$949</f>
        <v>178291.12018669781</v>
      </c>
      <c r="K891" s="7">
        <f>BASE!K901*'FM-029 DEP26May25'!$K$949</f>
        <v>0</v>
      </c>
      <c r="L891" s="7">
        <f>BASE!L901*'FM-029 DEP26May25'!$L$949</f>
        <v>0</v>
      </c>
      <c r="M891" s="36">
        <f>BASE!M901*$M$949</f>
        <v>0</v>
      </c>
      <c r="N891" s="1">
        <f t="shared" si="80"/>
        <v>4</v>
      </c>
      <c r="O891" s="8">
        <f t="shared" si="83"/>
        <v>219561</v>
      </c>
      <c r="P891" s="9">
        <f t="shared" si="81"/>
        <v>219561</v>
      </c>
      <c r="Q891" s="40">
        <f t="array" ref="Q891">IFERROR(_xlfn.STDEV.P(IF((F891:M891&lt;&gt;0)*(F891:M891&lt;&gt;""), F891:M891)), 0)</f>
        <v>44318.686963199041</v>
      </c>
      <c r="R891" s="11">
        <f t="shared" si="84"/>
        <v>20.185136232390562</v>
      </c>
      <c r="S891" s="12">
        <f t="shared" si="82"/>
        <v>79.814863767609438</v>
      </c>
      <c r="T891" s="37" t="str">
        <f t="shared" si="85"/>
        <v>ALTO</v>
      </c>
    </row>
    <row r="892" spans="2:20" ht="18" hidden="1">
      <c r="B892" s="27">
        <v>883</v>
      </c>
      <c r="C892" s="31" t="s">
        <v>936</v>
      </c>
      <c r="D892" s="32" t="s">
        <v>38</v>
      </c>
      <c r="E892" s="32">
        <v>1</v>
      </c>
      <c r="F892" s="7">
        <f>BASE!F902</f>
        <v>0</v>
      </c>
      <c r="G892" s="7">
        <f>BASE!G902</f>
        <v>61082</v>
      </c>
      <c r="H892" s="40">
        <f>BASE!H902*'FM-029 DEP26May25'!$H$949</f>
        <v>49189.187255788078</v>
      </c>
      <c r="I892" s="7">
        <f>BASE!I902*'FM-029 DEP26May25'!$I$949</f>
        <v>37586.224377341852</v>
      </c>
      <c r="J892" s="7">
        <f>BASE!J902*'FM-029 DEP26May25'!$J$949</f>
        <v>29115.36486850373</v>
      </c>
      <c r="K892" s="7">
        <f>BASE!K902*'FM-029 DEP26May25'!$K$949</f>
        <v>0</v>
      </c>
      <c r="L892" s="7">
        <f>BASE!L902*'FM-029 DEP26May25'!$L$949</f>
        <v>0</v>
      </c>
      <c r="M892" s="36">
        <f>BASE!M902*$M$949</f>
        <v>0</v>
      </c>
      <c r="N892" s="1">
        <f t="shared" si="80"/>
        <v>4</v>
      </c>
      <c r="O892" s="8">
        <f t="shared" si="83"/>
        <v>44243</v>
      </c>
      <c r="P892" s="9">
        <f t="shared" si="81"/>
        <v>44243</v>
      </c>
      <c r="Q892" s="40">
        <f t="array" ref="Q892">IFERROR(_xlfn.STDEV.P(IF((F892:M892&lt;&gt;0)*(F892:M892&lt;&gt;""), F892:M892)), 0)</f>
        <v>12053.782555495567</v>
      </c>
      <c r="R892" s="11">
        <f t="shared" si="84"/>
        <v>27.244496429933701</v>
      </c>
      <c r="S892" s="12">
        <f t="shared" si="82"/>
        <v>72.755503570066296</v>
      </c>
      <c r="T892" s="37" t="str">
        <f t="shared" si="85"/>
        <v>ALTO</v>
      </c>
    </row>
    <row r="893" spans="2:20" ht="18" hidden="1">
      <c r="B893" s="27">
        <v>884</v>
      </c>
      <c r="C893" s="33" t="s">
        <v>937</v>
      </c>
      <c r="D893" s="32" t="s">
        <v>38</v>
      </c>
      <c r="E893" s="32">
        <v>1</v>
      </c>
      <c r="F893" s="7">
        <f>BASE!F903</f>
        <v>0</v>
      </c>
      <c r="G893" s="7">
        <f>BASE!G903</f>
        <v>35296</v>
      </c>
      <c r="H893" s="40">
        <f>BASE!H903*'FM-029 DEP26May25'!$H$949</f>
        <v>28440.383969547376</v>
      </c>
      <c r="I893" s="7">
        <f>BASE!I903*'FM-029 DEP26May25'!$I$949</f>
        <v>21754.154727793695</v>
      </c>
      <c r="J893" s="7">
        <f>BASE!J903*'FM-029 DEP26May25'!$J$949</f>
        <v>20094.805672740331</v>
      </c>
      <c r="K893" s="7">
        <f>BASE!K903*'FM-029 DEP26May25'!$K$949</f>
        <v>0</v>
      </c>
      <c r="L893" s="7">
        <f>BASE!L903*'FM-029 DEP26May25'!$L$949</f>
        <v>0</v>
      </c>
      <c r="M893" s="36">
        <f>BASE!M903*$M$949</f>
        <v>0</v>
      </c>
      <c r="N893" s="1">
        <f t="shared" si="80"/>
        <v>4</v>
      </c>
      <c r="O893" s="8">
        <f t="shared" si="83"/>
        <v>26396</v>
      </c>
      <c r="P893" s="9">
        <f t="shared" si="81"/>
        <v>26396</v>
      </c>
      <c r="Q893" s="40">
        <f t="array" ref="Q893">IFERROR(_xlfn.STDEV.P(IF((F893:M893&lt;&gt;0)*(F893:M893&lt;&gt;""), F893:M893)), 0)</f>
        <v>6013.3452180151635</v>
      </c>
      <c r="R893" s="11">
        <f t="shared" si="84"/>
        <v>22.781274503770131</v>
      </c>
      <c r="S893" s="12">
        <f t="shared" si="82"/>
        <v>77.218725496229865</v>
      </c>
      <c r="T893" s="37" t="str">
        <f t="shared" si="85"/>
        <v>ALTO</v>
      </c>
    </row>
    <row r="894" spans="2:20" ht="18" hidden="1">
      <c r="B894" s="27">
        <v>885</v>
      </c>
      <c r="C894" s="33" t="s">
        <v>938</v>
      </c>
      <c r="D894" s="32" t="s">
        <v>38</v>
      </c>
      <c r="E894" s="32">
        <v>1</v>
      </c>
      <c r="F894" s="7">
        <f>BASE!F904</f>
        <v>0</v>
      </c>
      <c r="G894" s="7">
        <f>BASE!G904</f>
        <v>102124</v>
      </c>
      <c r="H894" s="40">
        <f>BASE!H904*'FM-029 DEP26May25'!$H$949</f>
        <v>83007.125763470758</v>
      </c>
      <c r="I894" s="7">
        <f>BASE!I904*'FM-029 DEP26May25'!$I$949</f>
        <v>64460.537800308564</v>
      </c>
      <c r="J894" s="7">
        <f>BASE!J904*'FM-029 DEP26May25'!$J$949</f>
        <v>63190.377883493406</v>
      </c>
      <c r="K894" s="7">
        <f>BASE!K904*'FM-029 DEP26May25'!$K$949</f>
        <v>0</v>
      </c>
      <c r="L894" s="7">
        <f>BASE!L904*'FM-029 DEP26May25'!$L$949</f>
        <v>0</v>
      </c>
      <c r="M894" s="36">
        <f>BASE!M904*$M$949</f>
        <v>0</v>
      </c>
      <c r="N894" s="1">
        <f t="shared" si="80"/>
        <v>4</v>
      </c>
      <c r="O894" s="8">
        <f t="shared" si="83"/>
        <v>78196</v>
      </c>
      <c r="P894" s="9">
        <f t="shared" si="81"/>
        <v>78196</v>
      </c>
      <c r="Q894" s="40">
        <f t="array" ref="Q894">IFERROR(_xlfn.STDEV.P(IF((F894:M894&lt;&gt;0)*(F894:M894&lt;&gt;""), F894:M894)), 0)</f>
        <v>15886.533063380202</v>
      </c>
      <c r="R894" s="11">
        <f t="shared" si="84"/>
        <v>20.316298868714771</v>
      </c>
      <c r="S894" s="12">
        <f t="shared" si="82"/>
        <v>79.683701131285233</v>
      </c>
      <c r="T894" s="37" t="str">
        <f t="shared" si="85"/>
        <v>ALTO</v>
      </c>
    </row>
    <row r="895" spans="2:20" ht="18" hidden="1">
      <c r="B895" s="27">
        <v>886</v>
      </c>
      <c r="C895" s="33" t="s">
        <v>939</v>
      </c>
      <c r="D895" s="32" t="s">
        <v>38</v>
      </c>
      <c r="E895" s="32">
        <v>1</v>
      </c>
      <c r="F895" s="7">
        <f>BASE!F905</f>
        <v>0</v>
      </c>
      <c r="G895" s="7">
        <f>BASE!G905</f>
        <v>70795</v>
      </c>
      <c r="H895" s="40">
        <f>BASE!H905*'FM-029 DEP26May25'!$H$949</f>
        <v>65842.035211708251</v>
      </c>
      <c r="I895" s="7">
        <f>BASE!I905*'FM-029 DEP26May25'!$I$949</f>
        <v>62225.358166189108</v>
      </c>
      <c r="J895" s="7">
        <f>BASE!J905*'FM-029 DEP26May25'!$J$949</f>
        <v>49652.237680639089</v>
      </c>
      <c r="K895" s="7">
        <f>BASE!K905*'FM-029 DEP26May25'!$K$949</f>
        <v>0</v>
      </c>
      <c r="L895" s="7">
        <f>BASE!L905*'FM-029 DEP26May25'!$L$949</f>
        <v>0</v>
      </c>
      <c r="M895" s="36">
        <f>BASE!M905*$M$949</f>
        <v>0</v>
      </c>
      <c r="N895" s="1">
        <f t="shared" si="80"/>
        <v>4</v>
      </c>
      <c r="O895" s="8">
        <f t="shared" si="83"/>
        <v>62129</v>
      </c>
      <c r="P895" s="9">
        <f t="shared" si="81"/>
        <v>62129</v>
      </c>
      <c r="Q895" s="40">
        <f t="array" ref="Q895">IFERROR(_xlfn.STDEV.P(IF((F895:M895&lt;&gt;0)*(F895:M895&lt;&gt;""), F895:M895)), 0)</f>
        <v>7819.2881531009753</v>
      </c>
      <c r="R895" s="11">
        <f t="shared" si="84"/>
        <v>12.58556898244133</v>
      </c>
      <c r="S895" s="12">
        <f t="shared" si="82"/>
        <v>87.41443101755867</v>
      </c>
      <c r="T895" s="37" t="str">
        <f t="shared" si="85"/>
        <v>ALTO</v>
      </c>
    </row>
    <row r="896" spans="2:20" ht="18" hidden="1">
      <c r="B896" s="27">
        <v>887</v>
      </c>
      <c r="C896" s="33" t="s">
        <v>940</v>
      </c>
      <c r="D896" s="32" t="s">
        <v>38</v>
      </c>
      <c r="E896" s="32">
        <v>1</v>
      </c>
      <c r="F896" s="7">
        <f>BASE!F906</f>
        <v>0</v>
      </c>
      <c r="G896" s="7">
        <f>BASE!G906</f>
        <v>3453765</v>
      </c>
      <c r="H896" s="40">
        <f>BASE!H906*'FM-029 DEP26May25'!$H$949</f>
        <v>2806399.4860606268</v>
      </c>
      <c r="I896" s="7">
        <f>BASE!I906*'FM-029 DEP26May25'!$I$949</f>
        <v>2178215.6953934315</v>
      </c>
      <c r="J896" s="7">
        <f>BASE!J906*'FM-029 DEP26May25'!$J$949</f>
        <v>2353841.5761601296</v>
      </c>
      <c r="K896" s="7">
        <f>BASE!K906*'FM-029 DEP26May25'!$K$949</f>
        <v>0</v>
      </c>
      <c r="L896" s="7">
        <f>BASE!L906*'FM-029 DEP26May25'!$L$949</f>
        <v>0</v>
      </c>
      <c r="M896" s="36">
        <f>BASE!M906*$M$949</f>
        <v>0</v>
      </c>
      <c r="N896" s="1">
        <f t="shared" si="80"/>
        <v>4</v>
      </c>
      <c r="O896" s="8">
        <f t="shared" si="83"/>
        <v>2698055</v>
      </c>
      <c r="P896" s="9">
        <f t="shared" si="81"/>
        <v>2698055</v>
      </c>
      <c r="Q896" s="40">
        <f t="array" ref="Q896">IFERROR(_xlfn.STDEV.P(IF((F896:M896&lt;&gt;0)*(F896:M896&lt;&gt;""), F896:M896)), 0)</f>
        <v>492836.6655202246</v>
      </c>
      <c r="R896" s="11">
        <f t="shared" si="84"/>
        <v>18.266368384640959</v>
      </c>
      <c r="S896" s="12">
        <f t="shared" si="82"/>
        <v>81.733631615359045</v>
      </c>
      <c r="T896" s="37" t="str">
        <f t="shared" si="85"/>
        <v>ALTO</v>
      </c>
    </row>
    <row r="897" spans="2:20" ht="18" hidden="1">
      <c r="B897" s="27">
        <v>888</v>
      </c>
      <c r="C897" s="33" t="s">
        <v>941</v>
      </c>
      <c r="D897" s="32" t="s">
        <v>38</v>
      </c>
      <c r="E897" s="32">
        <v>1</v>
      </c>
      <c r="F897" s="7">
        <f>BASE!F907</f>
        <v>0</v>
      </c>
      <c r="G897" s="7">
        <f>BASE!G907</f>
        <v>2683237</v>
      </c>
      <c r="H897" s="40">
        <f>BASE!H907*'FM-029 DEP26May25'!$H$949</f>
        <v>2180291.1189281787</v>
      </c>
      <c r="I897" s="7">
        <f>BASE!I907*'FM-029 DEP26May25'!$I$949</f>
        <v>1692248.3072514876</v>
      </c>
      <c r="J897" s="7">
        <f>BASE!J907*'FM-029 DEP26May25'!$J$949</f>
        <v>1598716.5604523832</v>
      </c>
      <c r="K897" s="7">
        <f>BASE!K907*'FM-029 DEP26May25'!$K$949</f>
        <v>0</v>
      </c>
      <c r="L897" s="7">
        <f>BASE!L907*'FM-029 DEP26May25'!$L$949</f>
        <v>0</v>
      </c>
      <c r="M897" s="36">
        <f>BASE!M907*$M$949</f>
        <v>0</v>
      </c>
      <c r="N897" s="1">
        <f t="shared" si="80"/>
        <v>4</v>
      </c>
      <c r="O897" s="8">
        <f t="shared" si="83"/>
        <v>2038623</v>
      </c>
      <c r="P897" s="9">
        <f t="shared" si="81"/>
        <v>2038623</v>
      </c>
      <c r="Q897" s="40">
        <f t="array" ref="Q897">IFERROR(_xlfn.STDEV.P(IF((F897:M897&lt;&gt;0)*(F897:M897&lt;&gt;""), F897:M897)), 0)</f>
        <v>432749.97638604563</v>
      </c>
      <c r="R897" s="11">
        <f t="shared" si="84"/>
        <v>21.227562741421323</v>
      </c>
      <c r="S897" s="12">
        <f t="shared" si="82"/>
        <v>78.772437258578677</v>
      </c>
      <c r="T897" s="37" t="str">
        <f t="shared" si="85"/>
        <v>ALTO</v>
      </c>
    </row>
    <row r="898" spans="2:20" ht="18" hidden="1">
      <c r="B898" s="27">
        <v>889</v>
      </c>
      <c r="C898" s="33" t="s">
        <v>942</v>
      </c>
      <c r="D898" s="32" t="s">
        <v>38</v>
      </c>
      <c r="E898" s="32">
        <v>1</v>
      </c>
      <c r="F898" s="7">
        <f>BASE!F908</f>
        <v>0</v>
      </c>
      <c r="G898" s="7">
        <f>BASE!G908</f>
        <v>4397124</v>
      </c>
      <c r="H898" s="40">
        <f>BASE!H908*'FM-029 DEP26May25'!$H$949</f>
        <v>3572920.8948281994</v>
      </c>
      <c r="I898" s="7">
        <f>BASE!I908*'FM-029 DEP26May25'!$I$949</f>
        <v>2773137.4961428256</v>
      </c>
      <c r="J898" s="7">
        <f>BASE!J908*'FM-029 DEP26May25'!$J$949</f>
        <v>3001780.5771474736</v>
      </c>
      <c r="K898" s="7">
        <f>BASE!K908*'FM-029 DEP26May25'!$K$949</f>
        <v>0</v>
      </c>
      <c r="L898" s="7">
        <f>BASE!L908*'FM-029 DEP26May25'!$L$949</f>
        <v>0</v>
      </c>
      <c r="M898" s="36">
        <f>BASE!M908*$M$949</f>
        <v>0</v>
      </c>
      <c r="N898" s="1">
        <f t="shared" si="80"/>
        <v>4</v>
      </c>
      <c r="O898" s="8">
        <f t="shared" si="83"/>
        <v>3436241</v>
      </c>
      <c r="P898" s="9">
        <f t="shared" si="81"/>
        <v>3436241</v>
      </c>
      <c r="Q898" s="40">
        <f t="array" ref="Q898">IFERROR(_xlfn.STDEV.P(IF((F898:M898&lt;&gt;0)*(F898:M898&lt;&gt;""), F898:M898)), 0)</f>
        <v>626585.9177303277</v>
      </c>
      <c r="R898" s="11">
        <f t="shared" si="84"/>
        <v>18.234632487369996</v>
      </c>
      <c r="S898" s="12">
        <f t="shared" si="82"/>
        <v>81.765367512630007</v>
      </c>
      <c r="T898" s="37" t="str">
        <f t="shared" si="85"/>
        <v>ALTO</v>
      </c>
    </row>
    <row r="899" spans="2:20" ht="18" hidden="1">
      <c r="B899" s="27">
        <v>890</v>
      </c>
      <c r="C899" s="33" t="s">
        <v>943</v>
      </c>
      <c r="D899" s="32" t="s">
        <v>38</v>
      </c>
      <c r="E899" s="32">
        <v>1</v>
      </c>
      <c r="F899" s="7">
        <f>BASE!F909</f>
        <v>0</v>
      </c>
      <c r="G899" s="7">
        <f>BASE!G909</f>
        <v>15240501</v>
      </c>
      <c r="H899" s="40">
        <f>BASE!H909*'FM-029 DEP26May25'!$H$949</f>
        <v>12383695.065112423</v>
      </c>
      <c r="I899" s="7">
        <f>BASE!I909*'FM-029 DEP26May25'!$I$949</f>
        <v>9611516.9164646231</v>
      </c>
      <c r="J899" s="7">
        <f>BASE!J909*'FM-029 DEP26May25'!$J$949</f>
        <v>0</v>
      </c>
      <c r="K899" s="7">
        <f>BASE!K909*'FM-029 DEP26May25'!$K$949</f>
        <v>0</v>
      </c>
      <c r="L899" s="7">
        <f>BASE!L909*'FM-029 DEP26May25'!$L$949</f>
        <v>0</v>
      </c>
      <c r="M899" s="36">
        <f>BASE!M909*$M$949</f>
        <v>0</v>
      </c>
      <c r="N899" s="1">
        <f t="shared" si="80"/>
        <v>3</v>
      </c>
      <c r="O899" s="8">
        <f t="shared" si="83"/>
        <v>12411904</v>
      </c>
      <c r="P899" s="9">
        <f t="shared" si="81"/>
        <v>12411904</v>
      </c>
      <c r="Q899" s="40">
        <f t="array" ref="Q899">IFERROR(_xlfn.STDEV.P(IF((F899:M899&lt;&gt;0)*(F899:M899&lt;&gt;""), F899:M899)), 0)</f>
        <v>2298109.6978493663</v>
      </c>
      <c r="R899" s="11">
        <f t="shared" si="84"/>
        <v>18.515367971339177</v>
      </c>
      <c r="S899" s="12">
        <f t="shared" si="82"/>
        <v>81.484632028660826</v>
      </c>
      <c r="T899" s="37" t="str">
        <f t="shared" si="85"/>
        <v>ALTO</v>
      </c>
    </row>
    <row r="900" spans="2:20" ht="30" hidden="1">
      <c r="B900" s="27">
        <v>891</v>
      </c>
      <c r="C900" s="31" t="s">
        <v>944</v>
      </c>
      <c r="D900" s="32" t="s">
        <v>38</v>
      </c>
      <c r="E900" s="32">
        <v>1</v>
      </c>
      <c r="F900" s="7">
        <f>BASE!F910</f>
        <v>0</v>
      </c>
      <c r="G900" s="7">
        <f>BASE!G910</f>
        <v>3308878</v>
      </c>
      <c r="H900" s="40">
        <f>BASE!H910*'FM-029 DEP26May25'!$H$949</f>
        <v>2664142.966711395</v>
      </c>
      <c r="I900" s="7">
        <f>BASE!I910*'FM-029 DEP26May25'!$I$949</f>
        <v>2035002.2922636101</v>
      </c>
      <c r="J900" s="7">
        <f>BASE!J910*'FM-029 DEP26May25'!$J$949</f>
        <v>0</v>
      </c>
      <c r="K900" s="7">
        <f>BASE!K910*'FM-029 DEP26May25'!$K$949</f>
        <v>0</v>
      </c>
      <c r="L900" s="7">
        <f>BASE!L910*'FM-029 DEP26May25'!$L$949</f>
        <v>0</v>
      </c>
      <c r="M900" s="36">
        <f>BASE!M910*$M$949</f>
        <v>0</v>
      </c>
      <c r="N900" s="1">
        <f t="shared" si="80"/>
        <v>3</v>
      </c>
      <c r="O900" s="8">
        <f t="shared" si="83"/>
        <v>2669341</v>
      </c>
      <c r="P900" s="9">
        <f t="shared" si="81"/>
        <v>2669341</v>
      </c>
      <c r="Q900" s="40">
        <f t="array" ref="Q900">IFERROR(_xlfn.STDEV.P(IF((F900:M900&lt;&gt;0)*(F900:M900&lt;&gt;""), F900:M900)), 0)</f>
        <v>520070.56894608831</v>
      </c>
      <c r="R900" s="11">
        <f t="shared" si="84"/>
        <v>19.48310721433074</v>
      </c>
      <c r="S900" s="12">
        <f t="shared" si="82"/>
        <v>80.516892785669256</v>
      </c>
      <c r="T900" s="37" t="str">
        <f t="shared" si="85"/>
        <v>ALTO</v>
      </c>
    </row>
    <row r="901" spans="2:20" ht="18" hidden="1">
      <c r="B901" s="27">
        <v>892</v>
      </c>
      <c r="C901" s="33" t="s">
        <v>945</v>
      </c>
      <c r="D901" s="32" t="s">
        <v>38</v>
      </c>
      <c r="E901" s="32">
        <v>1</v>
      </c>
      <c r="F901" s="7">
        <f>BASE!F911</f>
        <v>0</v>
      </c>
      <c r="G901" s="7">
        <f>BASE!G911</f>
        <v>47871</v>
      </c>
      <c r="H901" s="40">
        <f>BASE!H911*'FM-029 DEP26May25'!$H$949</f>
        <v>38581.993192657996</v>
      </c>
      <c r="I901" s="7">
        <f>BASE!I911*'FM-029 DEP26May25'!$I$949</f>
        <v>29522.409080890455</v>
      </c>
      <c r="J901" s="7">
        <f>BASE!J911*'FM-029 DEP26May25'!$J$949</f>
        <v>31373.491607575626</v>
      </c>
      <c r="K901" s="7">
        <f>BASE!K911*'FM-029 DEP26May25'!$K$949</f>
        <v>0</v>
      </c>
      <c r="L901" s="7">
        <f>BASE!L911*'FM-029 DEP26May25'!$L$949</f>
        <v>0</v>
      </c>
      <c r="M901" s="36">
        <f>BASE!M911*$M$949</f>
        <v>0</v>
      </c>
      <c r="N901" s="1">
        <f t="shared" si="80"/>
        <v>4</v>
      </c>
      <c r="O901" s="8">
        <f t="shared" si="83"/>
        <v>36837</v>
      </c>
      <c r="P901" s="9">
        <f t="shared" si="81"/>
        <v>36837</v>
      </c>
      <c r="Q901" s="40">
        <f t="array" ref="Q901">IFERROR(_xlfn.STDEV.P(IF((F901:M901&lt;&gt;0)*(F901:M901&lt;&gt;""), F901:M901)), 0)</f>
        <v>7213.6558226511879</v>
      </c>
      <c r="R901" s="11">
        <f t="shared" si="84"/>
        <v>19.582636541116781</v>
      </c>
      <c r="S901" s="12">
        <f t="shared" si="82"/>
        <v>80.417363458883216</v>
      </c>
      <c r="T901" s="37" t="str">
        <f t="shared" si="85"/>
        <v>ALTO</v>
      </c>
    </row>
    <row r="902" spans="2:20" ht="45" hidden="1">
      <c r="B902" s="27">
        <v>893</v>
      </c>
      <c r="C902" s="31" t="s">
        <v>946</v>
      </c>
      <c r="D902" s="32" t="s">
        <v>38</v>
      </c>
      <c r="E902" s="32">
        <v>1</v>
      </c>
      <c r="F902" s="7">
        <f>BASE!F912</f>
        <v>0</v>
      </c>
      <c r="G902" s="7">
        <f>BASE!G912</f>
        <v>5539414</v>
      </c>
      <c r="H902" s="40">
        <f>BASE!H912*'FM-029 DEP26May25'!$H$949</f>
        <v>4501085.6168485014</v>
      </c>
      <c r="I902" s="7">
        <f>BASE!I912*'FM-029 DEP26May25'!$I$949</f>
        <v>3493519.4842406875</v>
      </c>
      <c r="J902" s="7">
        <f>BASE!J912*'FM-029 DEP26May25'!$J$949</f>
        <v>3949398.617718338</v>
      </c>
      <c r="K902" s="7">
        <f>BASE!K912*'FM-029 DEP26May25'!$K$949</f>
        <v>0</v>
      </c>
      <c r="L902" s="7">
        <f>BASE!L912*'FM-029 DEP26May25'!$L$949</f>
        <v>0</v>
      </c>
      <c r="M902" s="36">
        <f>BASE!M912*$M$949</f>
        <v>0</v>
      </c>
      <c r="N902" s="1">
        <f t="shared" si="80"/>
        <v>4</v>
      </c>
      <c r="O902" s="8">
        <f t="shared" si="83"/>
        <v>4370854</v>
      </c>
      <c r="P902" s="9">
        <f t="shared" si="81"/>
        <v>4370854</v>
      </c>
      <c r="Q902" s="40">
        <f t="array" ref="Q902">IFERROR(_xlfn.STDEV.P(IF((F902:M902&lt;&gt;0)*(F902:M902&lt;&gt;""), F902:M902)), 0)</f>
        <v>763189.56351338944</v>
      </c>
      <c r="R902" s="11">
        <f t="shared" si="84"/>
        <v>17.460879807776454</v>
      </c>
      <c r="S902" s="12">
        <f t="shared" si="82"/>
        <v>82.53912019222355</v>
      </c>
      <c r="T902" s="37" t="str">
        <f t="shared" si="85"/>
        <v>ALTO</v>
      </c>
    </row>
    <row r="903" spans="2:20" ht="18" hidden="1">
      <c r="B903" s="27">
        <v>894</v>
      </c>
      <c r="C903" s="33" t="s">
        <v>947</v>
      </c>
      <c r="D903" s="32" t="s">
        <v>38</v>
      </c>
      <c r="E903" s="32">
        <v>1</v>
      </c>
      <c r="F903" s="7">
        <f>BASE!F913</f>
        <v>0</v>
      </c>
      <c r="G903" s="7">
        <f>BASE!G913</f>
        <v>6644758</v>
      </c>
      <c r="H903" s="40">
        <f>BASE!H913*'FM-029 DEP26May25'!$H$949</f>
        <v>5399242.4528472489</v>
      </c>
      <c r="I903" s="7">
        <f>BASE!I913*'FM-029 DEP26May25'!$I$949</f>
        <v>4190628.2212916021</v>
      </c>
      <c r="J903" s="7">
        <f>BASE!J913*'FM-029 DEP26May25'!$J$949</f>
        <v>4597099.9910241459</v>
      </c>
      <c r="K903" s="7">
        <f>BASE!K913*'FM-029 DEP26May25'!$K$949</f>
        <v>0</v>
      </c>
      <c r="L903" s="7">
        <f>BASE!L913*'FM-029 DEP26May25'!$L$949</f>
        <v>0</v>
      </c>
      <c r="M903" s="36">
        <f>BASE!M913*$M$949</f>
        <v>0</v>
      </c>
      <c r="N903" s="1">
        <f t="shared" si="80"/>
        <v>4</v>
      </c>
      <c r="O903" s="8">
        <f t="shared" si="83"/>
        <v>5207932</v>
      </c>
      <c r="P903" s="9">
        <f t="shared" si="81"/>
        <v>5207932</v>
      </c>
      <c r="Q903" s="40">
        <f t="array" ref="Q903">IFERROR(_xlfn.STDEV.P(IF((F903:M903&lt;&gt;0)*(F903:M903&lt;&gt;""), F903:M903)), 0)</f>
        <v>936628.44354210049</v>
      </c>
      <c r="R903" s="11">
        <f t="shared" si="84"/>
        <v>17.984651941348321</v>
      </c>
      <c r="S903" s="12">
        <f t="shared" si="82"/>
        <v>82.015348058651682</v>
      </c>
      <c r="T903" s="37" t="str">
        <f t="shared" si="85"/>
        <v>ALTO</v>
      </c>
    </row>
    <row r="904" spans="2:20" ht="18" hidden="1">
      <c r="B904" s="27">
        <v>895</v>
      </c>
      <c r="C904" s="33" t="s">
        <v>948</v>
      </c>
      <c r="D904" s="32" t="s">
        <v>38</v>
      </c>
      <c r="E904" s="32">
        <v>1</v>
      </c>
      <c r="F904" s="7">
        <f>BASE!F914</f>
        <v>0</v>
      </c>
      <c r="G904" s="7">
        <f>BASE!G914</f>
        <v>13186021</v>
      </c>
      <c r="H904" s="40">
        <f>BASE!H914*'FM-029 DEP26May25'!$H$949</f>
        <v>10714344.095736355</v>
      </c>
      <c r="I904" s="7">
        <f>BASE!I914*'FM-029 DEP26May25'!$I$949</f>
        <v>8315888.5761516411</v>
      </c>
      <c r="J904" s="7">
        <f>BASE!J914*'FM-029 DEP26May25'!$J$949</f>
        <v>10252638.811596805</v>
      </c>
      <c r="K904" s="7">
        <f>BASE!K914*'FM-029 DEP26May25'!$K$949</f>
        <v>0</v>
      </c>
      <c r="L904" s="7">
        <f>BASE!L914*'FM-029 DEP26May25'!$L$949</f>
        <v>0</v>
      </c>
      <c r="M904" s="36">
        <f>BASE!M914*$M$949</f>
        <v>0</v>
      </c>
      <c r="N904" s="1">
        <f t="shared" ref="N904:N936" si="86">COUNTIF(F904:M904,"&gt;0")</f>
        <v>4</v>
      </c>
      <c r="O904" s="8">
        <f t="shared" si="83"/>
        <v>10617223</v>
      </c>
      <c r="P904" s="9">
        <f t="shared" ref="P904:P936" si="87">IFERROR(ROUND(+O904*E904,0),0)</f>
        <v>10617223</v>
      </c>
      <c r="Q904" s="40">
        <f t="array" ref="Q904">IFERROR(_xlfn.STDEV.P(IF((F904:M904&lt;&gt;0)*(F904:M904&lt;&gt;""), F904:M904)), 0)</f>
        <v>1734734.6650759105</v>
      </c>
      <c r="R904" s="11">
        <f t="shared" si="84"/>
        <v>16.338873781552017</v>
      </c>
      <c r="S904" s="12">
        <f t="shared" ref="S904:S936" si="88">IFERROR(100-R904,0)</f>
        <v>83.661126218447976</v>
      </c>
      <c r="T904" s="37" t="str">
        <f t="shared" si="85"/>
        <v>ALTO</v>
      </c>
    </row>
    <row r="905" spans="2:20" ht="39.75" hidden="1" customHeight="1">
      <c r="B905" s="27">
        <v>896</v>
      </c>
      <c r="C905" s="33" t="s">
        <v>949</v>
      </c>
      <c r="D905" s="32" t="s">
        <v>38</v>
      </c>
      <c r="E905" s="32">
        <v>1</v>
      </c>
      <c r="F905" s="7">
        <f>BASE!F915</f>
        <v>0</v>
      </c>
      <c r="G905" s="7">
        <f>BASE!G915</f>
        <v>568931</v>
      </c>
      <c r="H905" s="40">
        <f>BASE!H915*'FM-029 DEP26May25'!$H$949</f>
        <v>462297.95002947917</v>
      </c>
      <c r="I905" s="7">
        <f>BASE!I915*'FM-029 DEP26May25'!$I$949</f>
        <v>358825.11130703107</v>
      </c>
      <c r="J905" s="7">
        <f>BASE!J915*'FM-029 DEP26May25'!$J$949</f>
        <v>331749.48388834042</v>
      </c>
      <c r="K905" s="7">
        <f>BASE!K915*'FM-029 DEP26May25'!$K$949</f>
        <v>0</v>
      </c>
      <c r="L905" s="7">
        <f>BASE!L915*'FM-029 DEP26May25'!$L$949</f>
        <v>0</v>
      </c>
      <c r="M905" s="36">
        <f>BASE!M915*$M$949</f>
        <v>0</v>
      </c>
      <c r="N905" s="1">
        <f t="shared" si="86"/>
        <v>4</v>
      </c>
      <c r="O905" s="8">
        <f t="shared" ref="O905:O936" si="89">IFERROR(ROUND(AVERAGEIF(F905:M905,"&gt;0"),0),0)</f>
        <v>430451</v>
      </c>
      <c r="P905" s="9">
        <f t="shared" si="87"/>
        <v>430451</v>
      </c>
      <c r="Q905" s="40">
        <f t="array" ref="Q905">IFERROR(_xlfn.STDEV.P(IF((F905:M905&lt;&gt;0)*(F905:M905&lt;&gt;""), F905:M905)), 0)</f>
        <v>93625.845576857668</v>
      </c>
      <c r="R905" s="11">
        <f t="shared" si="84"/>
        <v>21.750639579617115</v>
      </c>
      <c r="S905" s="12">
        <f t="shared" si="88"/>
        <v>78.249360420382885</v>
      </c>
      <c r="T905" s="37" t="str">
        <f t="shared" si="85"/>
        <v>ALTO</v>
      </c>
    </row>
    <row r="906" spans="2:20" ht="18" hidden="1">
      <c r="B906" s="27">
        <v>897</v>
      </c>
      <c r="C906" s="33" t="s">
        <v>950</v>
      </c>
      <c r="D906" s="32" t="s">
        <v>38</v>
      </c>
      <c r="E906" s="32">
        <v>1</v>
      </c>
      <c r="F906" s="7">
        <f>BASE!F916</f>
        <v>8745656.2899999991</v>
      </c>
      <c r="G906" s="7">
        <f>BASE!G916</f>
        <v>15845636.880000001</v>
      </c>
      <c r="H906" s="40">
        <f>BASE!H916*'FM-029 DEP26May25'!$H$949</f>
        <v>11672538.543578807</v>
      </c>
      <c r="I906" s="7">
        <f>BASE!I916*'FM-029 DEP26May25'!$I$949</f>
        <v>15942781.128499007</v>
      </c>
      <c r="J906" s="7">
        <f>BASE!J916*'FM-029 DEP26May25'!$J$949</f>
        <v>0</v>
      </c>
      <c r="K906" s="7">
        <f>BASE!K916*'FM-029 DEP26May25'!$K$949</f>
        <v>0</v>
      </c>
      <c r="L906" s="7">
        <f>BASE!L916*'FM-029 DEP26May25'!$L$949</f>
        <v>0</v>
      </c>
      <c r="M906" s="36">
        <f>BASE!M916*$M$949</f>
        <v>0</v>
      </c>
      <c r="N906" s="1">
        <f t="shared" si="86"/>
        <v>4</v>
      </c>
      <c r="O906" s="8">
        <f t="shared" si="89"/>
        <v>13051653</v>
      </c>
      <c r="P906" s="9">
        <f t="shared" si="87"/>
        <v>13051653</v>
      </c>
      <c r="Q906" s="40">
        <f t="array" ref="Q906">IFERROR(_xlfn.STDEV.P(IF((F906:M906&lt;&gt;0)*(F906:M906&lt;&gt;""), F906:M906)), 0)</f>
        <v>3025249.2511997512</v>
      </c>
      <c r="R906" s="11">
        <f t="shared" si="84"/>
        <v>23.179050586157562</v>
      </c>
      <c r="S906" s="12">
        <f t="shared" si="88"/>
        <v>76.820949413842442</v>
      </c>
      <c r="T906" s="37" t="str">
        <f t="shared" si="85"/>
        <v>ALTO</v>
      </c>
    </row>
    <row r="907" spans="2:20" ht="18">
      <c r="B907" s="27">
        <v>898</v>
      </c>
      <c r="C907" s="31" t="s">
        <v>953</v>
      </c>
      <c r="D907" s="32" t="s">
        <v>38</v>
      </c>
      <c r="E907" s="32">
        <v>1</v>
      </c>
      <c r="F907" s="7">
        <f>BASE!F919</f>
        <v>0</v>
      </c>
      <c r="G907" s="7">
        <f>BASE!G919</f>
        <v>80802</v>
      </c>
      <c r="H907" s="40">
        <f>BASE!H919*'FM-029 DEP26May25'!$H$949</f>
        <v>45182.576564277268</v>
      </c>
      <c r="I907" s="7">
        <f>BASE!I919*'FM-029 DEP26May25'!$I$949</f>
        <v>0</v>
      </c>
      <c r="J907" s="7">
        <f>BASE!J919*'FM-029 DEP26May25'!$J$949</f>
        <v>0</v>
      </c>
      <c r="K907" s="7">
        <f>BASE!K919*'FM-029 DEP26May25'!$K$949</f>
        <v>0</v>
      </c>
      <c r="L907" s="7">
        <f>BASE!L919*'FM-029 DEP26May25'!$L$949</f>
        <v>0</v>
      </c>
      <c r="M907" s="36">
        <f>BASE!M919*$M$949</f>
        <v>0</v>
      </c>
      <c r="N907" s="1">
        <f t="shared" si="86"/>
        <v>2</v>
      </c>
      <c r="O907" s="8">
        <f t="shared" si="89"/>
        <v>62992</v>
      </c>
      <c r="P907" s="9">
        <f t="shared" si="87"/>
        <v>62992</v>
      </c>
      <c r="Q907" s="40">
        <f t="array" ref="Q907">IFERROR(_xlfn.STDEV.P(IF((F907:M907&lt;&gt;0)*(F907:M907&lt;&gt;""), F907:M907)), 0)</f>
        <v>17809.711717861384</v>
      </c>
      <c r="R907" s="11">
        <f t="shared" si="84"/>
        <v>28.272973898052744</v>
      </c>
      <c r="S907" s="12">
        <f t="shared" si="88"/>
        <v>71.72702610194726</v>
      </c>
      <c r="T907" s="37" t="str">
        <f t="shared" si="85"/>
        <v>ALTO</v>
      </c>
    </row>
    <row r="908" spans="2:20" ht="45">
      <c r="B908" s="27">
        <v>899</v>
      </c>
      <c r="C908" s="31" t="s">
        <v>962</v>
      </c>
      <c r="D908" s="32" t="s">
        <v>38</v>
      </c>
      <c r="E908" s="32">
        <v>1</v>
      </c>
      <c r="F908" s="7">
        <f>BASE!F927</f>
        <v>0</v>
      </c>
      <c r="G908" s="7">
        <f>BASE!G926</f>
        <v>328387</v>
      </c>
      <c r="H908" s="40">
        <f>BASE!H927*'FM-029 DEP26May25'!$H$949</f>
        <v>560372.55276910239</v>
      </c>
      <c r="I908" s="7">
        <f>BASE!I927*'FM-029 DEP26May25'!$I$949</f>
        <v>0</v>
      </c>
      <c r="J908" s="7">
        <f>BASE!J927*'FM-029 DEP26May25'!$J$949</f>
        <v>0</v>
      </c>
      <c r="K908" s="7">
        <f>BASE!K927*'FM-029 DEP26May25'!$K$949</f>
        <v>0</v>
      </c>
      <c r="L908" s="7">
        <f>BASE!L927*'FM-029 DEP26May25'!$L$949</f>
        <v>0</v>
      </c>
      <c r="M908" s="36">
        <f>BASE!M927*$M$949</f>
        <v>0</v>
      </c>
      <c r="N908" s="1">
        <f t="shared" si="86"/>
        <v>2</v>
      </c>
      <c r="O908" s="8">
        <f t="shared" si="89"/>
        <v>444380</v>
      </c>
      <c r="P908" s="9">
        <f t="shared" si="87"/>
        <v>444380</v>
      </c>
      <c r="Q908" s="40">
        <f t="array" ref="Q908">IFERROR(_xlfn.STDEV.P(IF((F908:M908&lt;&gt;0)*(F908:M908&lt;&gt;""), F908:M908)), 0)</f>
        <v>115992.77638455127</v>
      </c>
      <c r="R908" s="11">
        <f t="shared" si="84"/>
        <v>26.102159499651485</v>
      </c>
      <c r="S908" s="12">
        <f t="shared" si="88"/>
        <v>73.897840500348508</v>
      </c>
      <c r="T908" s="37" t="str">
        <f t="shared" si="85"/>
        <v>ALTO</v>
      </c>
    </row>
    <row r="909" spans="2:20" ht="45">
      <c r="B909" s="27">
        <v>900</v>
      </c>
      <c r="C909" s="31" t="s">
        <v>963</v>
      </c>
      <c r="D909" s="32" t="s">
        <v>38</v>
      </c>
      <c r="E909" s="32">
        <v>1</v>
      </c>
      <c r="F909" s="7">
        <f>BASE!F928</f>
        <v>0</v>
      </c>
      <c r="G909" s="7">
        <f>BASE!G927</f>
        <v>1086511</v>
      </c>
      <c r="H909" s="40">
        <f>BASE!H928*'FM-029 DEP26May25'!$H$949</f>
        <v>644924.34806577209</v>
      </c>
      <c r="I909" s="7">
        <f>BASE!I928*'FM-029 DEP26May25'!$I$949</f>
        <v>0</v>
      </c>
      <c r="J909" s="7">
        <f>BASE!J928*'FM-029 DEP26May25'!$J$949</f>
        <v>0</v>
      </c>
      <c r="K909" s="7">
        <f>BASE!K928*'FM-029 DEP26May25'!$K$949</f>
        <v>0</v>
      </c>
      <c r="L909" s="7">
        <f>BASE!L928*'FM-029 DEP26May25'!$L$949</f>
        <v>0</v>
      </c>
      <c r="M909" s="36">
        <f>BASE!M928*$M$949</f>
        <v>0</v>
      </c>
      <c r="N909" s="1">
        <f t="shared" si="86"/>
        <v>2</v>
      </c>
      <c r="O909" s="8">
        <f t="shared" si="89"/>
        <v>865718</v>
      </c>
      <c r="P909" s="9">
        <f t="shared" si="87"/>
        <v>865718</v>
      </c>
      <c r="Q909" s="40">
        <f t="array" ref="Q909">IFERROR(_xlfn.STDEV.P(IF((F909:M909&lt;&gt;0)*(F909:M909&lt;&gt;""), F909:M909)), 0)</f>
        <v>220793.32596711369</v>
      </c>
      <c r="R909" s="11">
        <f t="shared" si="84"/>
        <v>25.504070143755094</v>
      </c>
      <c r="S909" s="12">
        <f t="shared" si="88"/>
        <v>74.495929856244913</v>
      </c>
      <c r="T909" s="37" t="str">
        <f t="shared" si="85"/>
        <v>ALTO</v>
      </c>
    </row>
    <row r="910" spans="2:20" ht="43.5" customHeight="1">
      <c r="B910" s="27">
        <v>901</v>
      </c>
      <c r="C910" s="33" t="s">
        <v>968</v>
      </c>
      <c r="D910" s="32" t="s">
        <v>38</v>
      </c>
      <c r="E910" s="32">
        <v>1</v>
      </c>
      <c r="F910" s="7">
        <f>BASE!F933</f>
        <v>0</v>
      </c>
      <c r="G910" s="7">
        <f>BASE!G933</f>
        <v>0</v>
      </c>
      <c r="H910" s="40">
        <f>BASE!H933*'FM-029 DEP26May25'!$H$949</f>
        <v>39168.689654175061</v>
      </c>
      <c r="I910" s="7">
        <f>BASE!I933*'FM-029 DEP26May25'!$I$949</f>
        <v>0</v>
      </c>
      <c r="J910" s="7">
        <f>BASE!J933*'FM-029 DEP26May25'!$J$949</f>
        <v>0</v>
      </c>
      <c r="K910" s="7">
        <f>BASE!K933*'FM-029 DEP26May25'!$K$949</f>
        <v>0</v>
      </c>
      <c r="L910" s="7">
        <f>BASE!L933*'FM-029 DEP26May25'!$L$949</f>
        <v>31006.891196738816</v>
      </c>
      <c r="M910" s="36">
        <f>BASE!M933*$M$949</f>
        <v>0</v>
      </c>
      <c r="N910" s="1">
        <f t="shared" si="86"/>
        <v>2</v>
      </c>
      <c r="O910" s="8">
        <f t="shared" si="89"/>
        <v>35088</v>
      </c>
      <c r="P910" s="9">
        <f t="shared" si="87"/>
        <v>35088</v>
      </c>
      <c r="Q910" s="40">
        <f t="array" ref="Q910">IFERROR(_xlfn.STDEV.P(IF((F910:M910&lt;&gt;0)*(F910:M910&lt;&gt;""), F910:M910)), 0)</f>
        <v>4080.8992287181245</v>
      </c>
      <c r="R910" s="11">
        <f t="shared" si="84"/>
        <v>11.630469758088591</v>
      </c>
      <c r="S910" s="12">
        <f t="shared" si="88"/>
        <v>88.369530241911406</v>
      </c>
      <c r="T910" s="37" t="str">
        <f t="shared" si="85"/>
        <v>ALTO</v>
      </c>
    </row>
    <row r="911" spans="2:20" ht="18">
      <c r="B911" s="27">
        <v>902</v>
      </c>
      <c r="C911" s="33" t="s">
        <v>969</v>
      </c>
      <c r="D911" s="32" t="s">
        <v>38</v>
      </c>
      <c r="E911" s="32">
        <v>1</v>
      </c>
      <c r="F911" s="7">
        <f>BASE!F934</f>
        <v>0</v>
      </c>
      <c r="G911" s="7">
        <f>BASE!G934</f>
        <v>922280</v>
      </c>
      <c r="H911" s="40">
        <f>BASE!H934*'FM-029 DEP26May25'!$H$949</f>
        <v>622353.90686602227</v>
      </c>
      <c r="I911" s="7">
        <f>BASE!I934*'FM-029 DEP26May25'!$I$949</f>
        <v>0</v>
      </c>
      <c r="J911" s="7">
        <f>BASE!J934*'FM-029 DEP26May25'!$J$949</f>
        <v>0</v>
      </c>
      <c r="K911" s="7">
        <f>BASE!K934*'FM-029 DEP26May25'!$K$949</f>
        <v>0</v>
      </c>
      <c r="L911" s="7">
        <f>BASE!L934*'FM-029 DEP26May25'!$L$949</f>
        <v>0</v>
      </c>
      <c r="M911" s="36">
        <f>BASE!M934*$M$949</f>
        <v>0</v>
      </c>
      <c r="N911" s="1">
        <f t="shared" si="86"/>
        <v>2</v>
      </c>
      <c r="O911" s="8">
        <f t="shared" si="89"/>
        <v>772317</v>
      </c>
      <c r="P911" s="9">
        <f t="shared" si="87"/>
        <v>772317</v>
      </c>
      <c r="Q911" s="40">
        <f t="array" ref="Q911">IFERROR(_xlfn.STDEV.P(IF((F911:M911&lt;&gt;0)*(F911:M911&lt;&gt;""), F911:M911)), 0)</f>
        <v>149963.04656698875</v>
      </c>
      <c r="R911" s="11">
        <f t="shared" ref="R911:R936" si="90">IFERROR(Q911/O911*100,0)</f>
        <v>19.417291936729185</v>
      </c>
      <c r="S911" s="12">
        <f t="shared" si="88"/>
        <v>80.582708063270815</v>
      </c>
      <c r="T911" s="37" t="str">
        <f t="shared" si="85"/>
        <v>ALTO</v>
      </c>
    </row>
    <row r="912" spans="2:20" ht="18">
      <c r="B912" s="27">
        <v>903</v>
      </c>
      <c r="C912" s="33" t="s">
        <v>971</v>
      </c>
      <c r="D912" s="32" t="s">
        <v>38</v>
      </c>
      <c r="E912" s="32">
        <v>1</v>
      </c>
      <c r="F912" s="7">
        <f>BASE!F936</f>
        <v>0</v>
      </c>
      <c r="G912" s="7">
        <f>BASE!G936</f>
        <v>56241</v>
      </c>
      <c r="H912" s="40">
        <f>BASE!H936*'FM-029 DEP26May25'!$H$949</f>
        <v>30998.618794131955</v>
      </c>
      <c r="I912" s="7">
        <f>BASE!I936*'FM-029 DEP26May25'!$I$949</f>
        <v>0</v>
      </c>
      <c r="J912" s="7">
        <f>BASE!J936*'FM-029 DEP26May25'!$J$949</f>
        <v>0</v>
      </c>
      <c r="K912" s="7">
        <f>BASE!K936*'FM-029 DEP26May25'!$K$949</f>
        <v>0</v>
      </c>
      <c r="L912" s="7">
        <f>BASE!L936*'FM-029 DEP26May25'!$L$949</f>
        <v>0</v>
      </c>
      <c r="M912" s="36">
        <f>BASE!M936*$M$949</f>
        <v>0</v>
      </c>
      <c r="N912" s="1">
        <f t="shared" si="86"/>
        <v>2</v>
      </c>
      <c r="O912" s="8">
        <f t="shared" si="89"/>
        <v>43620</v>
      </c>
      <c r="P912" s="9">
        <f t="shared" si="87"/>
        <v>43620</v>
      </c>
      <c r="Q912" s="40">
        <f t="array" ref="Q912">IFERROR(_xlfn.STDEV.P(IF((F912:M912&lt;&gt;0)*(F912:M912&lt;&gt;""), F912:M912)), 0)</f>
        <v>12621.190602934028</v>
      </c>
      <c r="R912" s="11">
        <f t="shared" si="90"/>
        <v>28.934412202966591</v>
      </c>
      <c r="S912" s="12">
        <f t="shared" si="88"/>
        <v>71.065587797033402</v>
      </c>
      <c r="T912" s="37" t="str">
        <f t="shared" si="85"/>
        <v>ALTO</v>
      </c>
    </row>
    <row r="913" spans="2:20" ht="18">
      <c r="B913" s="27">
        <v>904</v>
      </c>
      <c r="C913" s="33" t="s">
        <v>976</v>
      </c>
      <c r="D913" s="32" t="s">
        <v>38</v>
      </c>
      <c r="E913" s="32">
        <v>1</v>
      </c>
      <c r="F913" s="7">
        <f>BASE!F941</f>
        <v>0</v>
      </c>
      <c r="G913" s="7">
        <f>BASE!G941</f>
        <v>1169791</v>
      </c>
      <c r="H913" s="40">
        <f>BASE!H941*'FM-029 DEP26May25'!$H$949</f>
        <v>623891.62737175822</v>
      </c>
      <c r="I913" s="7">
        <f>BASE!I941*'FM-029 DEP26May25'!$I$949</f>
        <v>0</v>
      </c>
      <c r="J913" s="7">
        <f>BASE!J941*'FM-029 DEP26May25'!$J$949</f>
        <v>0</v>
      </c>
      <c r="K913" s="7">
        <f>BASE!K941*'FM-029 DEP26May25'!$K$949</f>
        <v>0</v>
      </c>
      <c r="L913" s="7">
        <f>BASE!L941*'FM-029 DEP26May25'!$L$949</f>
        <v>0</v>
      </c>
      <c r="M913" s="36">
        <f>BASE!M941*$M$949</f>
        <v>0</v>
      </c>
      <c r="N913" s="1">
        <f t="shared" si="86"/>
        <v>2</v>
      </c>
      <c r="O913" s="8">
        <f t="shared" si="89"/>
        <v>896841</v>
      </c>
      <c r="P913" s="9">
        <f t="shared" si="87"/>
        <v>896841</v>
      </c>
      <c r="Q913" s="40">
        <f t="array" ref="Q913">IFERROR(_xlfn.STDEV.P(IF((F913:M913&lt;&gt;0)*(F913:M913&lt;&gt;""), F913:M913)), 0)</f>
        <v>272949.68631412101</v>
      </c>
      <c r="R913" s="11">
        <f t="shared" si="90"/>
        <v>30.434568258378132</v>
      </c>
      <c r="S913" s="12">
        <f t="shared" si="88"/>
        <v>69.565431741621865</v>
      </c>
      <c r="T913" s="37" t="str">
        <f>IF(S913&gt;68,"ALTO","BAJO")</f>
        <v>ALTO</v>
      </c>
    </row>
    <row r="914" spans="2:20" ht="18">
      <c r="B914" s="27">
        <v>905</v>
      </c>
      <c r="C914" s="31" t="s">
        <v>977</v>
      </c>
      <c r="D914" s="32" t="s">
        <v>38</v>
      </c>
      <c r="E914" s="32">
        <v>1</v>
      </c>
      <c r="F914" s="7">
        <f>BASE!F942</f>
        <v>0</v>
      </c>
      <c r="G914" s="7">
        <f>BASE!G942</f>
        <v>335532</v>
      </c>
      <c r="H914" s="40">
        <f>BASE!H942*'FM-029 DEP26May25'!$H$949</f>
        <v>194520.15489828266</v>
      </c>
      <c r="I914" s="7">
        <f>BASE!I942*'FM-029 DEP26May25'!$I$949</f>
        <v>0</v>
      </c>
      <c r="J914" s="7">
        <f>BASE!J942*'FM-029 DEP26May25'!$J$949</f>
        <v>0</v>
      </c>
      <c r="K914" s="7">
        <f>BASE!K942*'FM-029 DEP26May25'!$K$949</f>
        <v>0</v>
      </c>
      <c r="L914" s="7">
        <f>BASE!L942*'FM-029 DEP26May25'!$L$949</f>
        <v>0</v>
      </c>
      <c r="M914" s="36">
        <f>BASE!M942*$M$949</f>
        <v>0</v>
      </c>
      <c r="N914" s="1">
        <f t="shared" si="86"/>
        <v>2</v>
      </c>
      <c r="O914" s="8">
        <f t="shared" si="89"/>
        <v>265026</v>
      </c>
      <c r="P914" s="9">
        <f t="shared" si="87"/>
        <v>265026</v>
      </c>
      <c r="Q914" s="40">
        <f t="array" ref="Q914">IFERROR(_xlfn.STDEV.P(IF((F914:M914&lt;&gt;0)*(F914:M914&lt;&gt;""), F914:M914)), 0)</f>
        <v>70505.92255085877</v>
      </c>
      <c r="R914" s="11">
        <f t="shared" si="90"/>
        <v>26.603398365012783</v>
      </c>
      <c r="S914" s="12">
        <f t="shared" si="88"/>
        <v>73.396601634987221</v>
      </c>
      <c r="T914" s="37" t="str">
        <f t="shared" si="85"/>
        <v>ALTO</v>
      </c>
    </row>
    <row r="915" spans="2:20" ht="18">
      <c r="B915" s="27">
        <v>906</v>
      </c>
      <c r="C915" s="33" t="s">
        <v>978</v>
      </c>
      <c r="D915" s="32" t="s">
        <v>38</v>
      </c>
      <c r="E915" s="32">
        <v>1</v>
      </c>
      <c r="F915" s="7">
        <f>BASE!F943</f>
        <v>0</v>
      </c>
      <c r="G915" s="7">
        <f>BASE!G943</f>
        <v>2573863</v>
      </c>
      <c r="H915" s="40">
        <f>BASE!H943*'FM-029 DEP26May25'!$H$949</f>
        <v>1339633.5143127299</v>
      </c>
      <c r="I915" s="7">
        <f>BASE!I943*'FM-029 DEP26May25'!$I$949</f>
        <v>0</v>
      </c>
      <c r="J915" s="7">
        <f>BASE!J943*'FM-029 DEP26May25'!$J$949</f>
        <v>0</v>
      </c>
      <c r="K915" s="7">
        <f>BASE!K943*'FM-029 DEP26May25'!$K$949</f>
        <v>0</v>
      </c>
      <c r="L915" s="7">
        <f>BASE!L943*'FM-029 DEP26May25'!$L$949</f>
        <v>0</v>
      </c>
      <c r="M915" s="36">
        <f>BASE!M943*$M$949</f>
        <v>0</v>
      </c>
      <c r="N915" s="1">
        <f t="shared" si="86"/>
        <v>2</v>
      </c>
      <c r="O915" s="8">
        <f t="shared" si="89"/>
        <v>1956748</v>
      </c>
      <c r="P915" s="9">
        <f t="shared" si="87"/>
        <v>1956748</v>
      </c>
      <c r="Q915" s="40">
        <f t="array" ref="Q915">IFERROR(_xlfn.STDEV.P(IF((F915:M915&lt;&gt;0)*(F915:M915&lt;&gt;""), F915:M915)), 0)</f>
        <v>617114.74284363468</v>
      </c>
      <c r="R915" s="11">
        <f t="shared" si="90"/>
        <v>31.537773021545679</v>
      </c>
      <c r="S915" s="12">
        <f t="shared" si="88"/>
        <v>68.462226978454325</v>
      </c>
      <c r="T915" s="37" t="str">
        <f>IF(S915&gt;68,"ALTO","BAJO")</f>
        <v>ALTO</v>
      </c>
    </row>
    <row r="916" spans="2:20" ht="18">
      <c r="B916" s="27">
        <v>907</v>
      </c>
      <c r="C916" s="31" t="s">
        <v>979</v>
      </c>
      <c r="D916" s="32" t="s">
        <v>38</v>
      </c>
      <c r="E916" s="32">
        <v>1</v>
      </c>
      <c r="F916" s="7">
        <f>BASE!F944</f>
        <v>0</v>
      </c>
      <c r="G916" s="7">
        <f>BASE!G944</f>
        <v>1644224</v>
      </c>
      <c r="H916" s="40">
        <f>BASE!H944*'FM-029 DEP26May25'!$H$949</f>
        <v>926767.96750024334</v>
      </c>
      <c r="I916" s="7">
        <f>BASE!I944*'FM-029 DEP26May25'!$I$949</f>
        <v>0</v>
      </c>
      <c r="J916" s="7">
        <f>BASE!J944*'FM-029 DEP26May25'!$J$949</f>
        <v>0</v>
      </c>
      <c r="K916" s="7">
        <f>BASE!K944*'FM-029 DEP26May25'!$K$949</f>
        <v>0</v>
      </c>
      <c r="L916" s="7">
        <f>BASE!L944*'FM-029 DEP26May25'!$L$949</f>
        <v>0</v>
      </c>
      <c r="M916" s="36">
        <f>BASE!M944*$M$949</f>
        <v>0</v>
      </c>
      <c r="N916" s="1">
        <f t="shared" si="86"/>
        <v>2</v>
      </c>
      <c r="O916" s="8">
        <f t="shared" si="89"/>
        <v>1285496</v>
      </c>
      <c r="P916" s="9">
        <f t="shared" si="87"/>
        <v>1285496</v>
      </c>
      <c r="Q916" s="40">
        <f t="array" ref="Q916">IFERROR(_xlfn.STDEV.P(IF((F916:M916&lt;&gt;0)*(F916:M916&lt;&gt;""), F916:M916)), 0)</f>
        <v>358728.01624987839</v>
      </c>
      <c r="R916" s="11">
        <f t="shared" si="90"/>
        <v>27.905805716227693</v>
      </c>
      <c r="S916" s="12">
        <f t="shared" si="88"/>
        <v>72.09419428377231</v>
      </c>
      <c r="T916" s="37" t="str">
        <f t="shared" ref="T916:T935" si="91">IF(S916&gt;70,"ALTO","BAJO")</f>
        <v>ALTO</v>
      </c>
    </row>
    <row r="917" spans="2:20" ht="18">
      <c r="B917" s="27">
        <v>908</v>
      </c>
      <c r="C917" s="33" t="s">
        <v>980</v>
      </c>
      <c r="D917" s="32" t="s">
        <v>38</v>
      </c>
      <c r="E917" s="32">
        <v>1</v>
      </c>
      <c r="F917" s="7">
        <f>BASE!F945</f>
        <v>0</v>
      </c>
      <c r="G917" s="7">
        <f>BASE!G945</f>
        <v>363060</v>
      </c>
      <c r="H917" s="40">
        <f>BASE!H945*'FM-029 DEP26May25'!$H$949</f>
        <v>221414.87661642215</v>
      </c>
      <c r="I917" s="7">
        <f>BASE!I945*'FM-029 DEP26May25'!$I$949</f>
        <v>0</v>
      </c>
      <c r="J917" s="7">
        <f>BASE!J945*'FM-029 DEP26May25'!$J$949</f>
        <v>0</v>
      </c>
      <c r="K917" s="7">
        <f>BASE!K945*'FM-029 DEP26May25'!$K$949</f>
        <v>0</v>
      </c>
      <c r="L917" s="7">
        <f>BASE!L945*'FM-029 DEP26May25'!$L$949</f>
        <v>0</v>
      </c>
      <c r="M917" s="36">
        <f>BASE!M945*$M$949</f>
        <v>0</v>
      </c>
      <c r="N917" s="1">
        <f t="shared" si="86"/>
        <v>2</v>
      </c>
      <c r="O917" s="8">
        <f t="shared" si="89"/>
        <v>292237</v>
      </c>
      <c r="P917" s="9">
        <f t="shared" si="87"/>
        <v>292237</v>
      </c>
      <c r="Q917" s="40">
        <f t="array" ref="Q917">IFERROR(_xlfn.STDEV.P(IF((F917:M917&lt;&gt;0)*(F917:M917&lt;&gt;""), F917:M917)), 0)</f>
        <v>70822.561691789044</v>
      </c>
      <c r="R917" s="11">
        <f t="shared" si="90"/>
        <v>24.234632059523278</v>
      </c>
      <c r="S917" s="12">
        <f t="shared" si="88"/>
        <v>75.765367940476722</v>
      </c>
      <c r="T917" s="37" t="str">
        <f t="shared" si="91"/>
        <v>ALTO</v>
      </c>
    </row>
    <row r="918" spans="2:20" ht="18">
      <c r="B918" s="27">
        <v>909</v>
      </c>
      <c r="C918" s="31" t="s">
        <v>981</v>
      </c>
      <c r="D918" s="32" t="s">
        <v>38</v>
      </c>
      <c r="E918" s="32">
        <v>1</v>
      </c>
      <c r="F918" s="7">
        <f>BASE!F946</f>
        <v>0</v>
      </c>
      <c r="G918" s="7">
        <f>BASE!G946</f>
        <v>312067</v>
      </c>
      <c r="H918" s="40">
        <f>BASE!H946*'FM-029 DEP26May25'!$H$949</f>
        <v>175034.08917388582</v>
      </c>
      <c r="I918" s="7">
        <f>BASE!I946*'FM-029 DEP26May25'!$I$949</f>
        <v>0</v>
      </c>
      <c r="J918" s="7">
        <f>BASE!J946*'FM-029 DEP26May25'!$J$949</f>
        <v>0</v>
      </c>
      <c r="K918" s="7">
        <f>BASE!K946*'FM-029 DEP26May25'!$K$949</f>
        <v>0</v>
      </c>
      <c r="L918" s="7">
        <f>BASE!L946*'FM-029 DEP26May25'!$L$949</f>
        <v>0</v>
      </c>
      <c r="M918" s="36">
        <f>BASE!M946*$M$949</f>
        <v>0</v>
      </c>
      <c r="N918" s="1">
        <f t="shared" si="86"/>
        <v>2</v>
      </c>
      <c r="O918" s="8">
        <f t="shared" si="89"/>
        <v>243551</v>
      </c>
      <c r="P918" s="9">
        <f t="shared" si="87"/>
        <v>243551</v>
      </c>
      <c r="Q918" s="40">
        <f t="array" ref="Q918">IFERROR(_xlfn.STDEV.P(IF((F918:M918&lt;&gt;0)*(F918:M918&lt;&gt;""), F918:M918)), 0)</f>
        <v>68516.455413057076</v>
      </c>
      <c r="R918" s="11">
        <f t="shared" si="90"/>
        <v>28.132282525244023</v>
      </c>
      <c r="S918" s="12">
        <f t="shared" si="88"/>
        <v>71.867717474755977</v>
      </c>
      <c r="T918" s="37" t="str">
        <f t="shared" si="91"/>
        <v>ALTO</v>
      </c>
    </row>
    <row r="919" spans="2:20" ht="18">
      <c r="B919" s="27">
        <v>910</v>
      </c>
      <c r="C919" s="31" t="s">
        <v>982</v>
      </c>
      <c r="D919" s="32" t="s">
        <v>38</v>
      </c>
      <c r="E919" s="32">
        <v>1</v>
      </c>
      <c r="F919" s="7">
        <f>BASE!F947</f>
        <v>0</v>
      </c>
      <c r="G919" s="7">
        <f>BASE!G947</f>
        <v>326163</v>
      </c>
      <c r="H919" s="40">
        <f>BASE!H947*'FM-029 DEP26May25'!$H$949</f>
        <v>176155.86075005212</v>
      </c>
      <c r="I919" s="7">
        <f>BASE!I947*'FM-029 DEP26May25'!$I$949</f>
        <v>0</v>
      </c>
      <c r="J919" s="7">
        <f>BASE!J947*'FM-029 DEP26May25'!$J$949</f>
        <v>0</v>
      </c>
      <c r="K919" s="7">
        <f>BASE!K947*'FM-029 DEP26May25'!$K$949</f>
        <v>0</v>
      </c>
      <c r="L919" s="7">
        <f>BASE!L947*'FM-029 DEP26May25'!$L$949</f>
        <v>0</v>
      </c>
      <c r="M919" s="36">
        <f>BASE!M947*$M$949</f>
        <v>0</v>
      </c>
      <c r="N919" s="1">
        <f t="shared" si="86"/>
        <v>2</v>
      </c>
      <c r="O919" s="8">
        <f t="shared" si="89"/>
        <v>251159</v>
      </c>
      <c r="P919" s="9">
        <f t="shared" si="87"/>
        <v>251159</v>
      </c>
      <c r="Q919" s="40">
        <f t="array" ref="Q919">IFERROR(_xlfn.STDEV.P(IF((F919:M919&lt;&gt;0)*(F919:M919&lt;&gt;""), F919:M919)), 0)</f>
        <v>75003.569624973883</v>
      </c>
      <c r="R919" s="11">
        <f t="shared" si="90"/>
        <v>29.862983060520975</v>
      </c>
      <c r="S919" s="12">
        <f t="shared" si="88"/>
        <v>70.137016939479025</v>
      </c>
      <c r="T919" s="37" t="str">
        <f t="shared" si="91"/>
        <v>ALTO</v>
      </c>
    </row>
    <row r="920" spans="2:20" ht="18">
      <c r="B920" s="27">
        <v>911</v>
      </c>
      <c r="C920" s="33" t="s">
        <v>988</v>
      </c>
      <c r="D920" s="32" t="s">
        <v>38</v>
      </c>
      <c r="E920" s="32">
        <v>1</v>
      </c>
      <c r="F920" s="7">
        <f>BASE!F953</f>
        <v>0</v>
      </c>
      <c r="G920" s="7">
        <f>BASE!G953</f>
        <v>84442</v>
      </c>
      <c r="H920" s="40">
        <f>BASE!H953*'FM-029 DEP26May25'!$H$949</f>
        <v>52132.596745463386</v>
      </c>
      <c r="I920" s="7">
        <f>BASE!I953*'FM-029 DEP26May25'!$I$949</f>
        <v>0</v>
      </c>
      <c r="J920" s="7">
        <f>BASE!J953*'FM-029 DEP26May25'!$J$949</f>
        <v>0</v>
      </c>
      <c r="K920" s="7">
        <f>BASE!K953*'FM-029 DEP26May25'!$K$949</f>
        <v>0</v>
      </c>
      <c r="L920" s="7">
        <f>BASE!L953*'FM-029 DEP26May25'!$L$949</f>
        <v>0</v>
      </c>
      <c r="M920" s="36">
        <f>BASE!M953*$M$949</f>
        <v>0</v>
      </c>
      <c r="N920" s="1">
        <f t="shared" si="86"/>
        <v>2</v>
      </c>
      <c r="O920" s="8">
        <f t="shared" si="89"/>
        <v>68287</v>
      </c>
      <c r="P920" s="9">
        <f t="shared" si="87"/>
        <v>68287</v>
      </c>
      <c r="Q920" s="40">
        <f t="array" ref="Q920">IFERROR(_xlfn.STDEV.P(IF((F920:M920&lt;&gt;0)*(F920:M920&lt;&gt;""), F920:M920)), 0)</f>
        <v>16154.701627268334</v>
      </c>
      <c r="R920" s="11">
        <f t="shared" si="90"/>
        <v>23.657067417324431</v>
      </c>
      <c r="S920" s="12">
        <f t="shared" si="88"/>
        <v>76.342932582675573</v>
      </c>
      <c r="T920" s="37" t="str">
        <f t="shared" si="91"/>
        <v>ALTO</v>
      </c>
    </row>
    <row r="921" spans="2:20" ht="18">
      <c r="B921" s="27">
        <v>912</v>
      </c>
      <c r="C921" s="311" t="s">
        <v>989</v>
      </c>
      <c r="D921" s="32" t="s">
        <v>38</v>
      </c>
      <c r="E921" s="32">
        <v>1</v>
      </c>
      <c r="F921" s="7">
        <f>BASE!F954</f>
        <v>0</v>
      </c>
      <c r="G921" s="7">
        <f>BASE!G954</f>
        <v>184376</v>
      </c>
      <c r="H921" s="40">
        <f>BASE!H954*'FM-029 DEP26May25'!$H$949</f>
        <v>104265.19349092677</v>
      </c>
      <c r="I921" s="7">
        <f>BASE!I954*'FM-029 DEP26May25'!$I$949</f>
        <v>0</v>
      </c>
      <c r="J921" s="7">
        <f>BASE!J954*'FM-029 DEP26May25'!$J$949</f>
        <v>0</v>
      </c>
      <c r="K921" s="7">
        <f>BASE!K954*'FM-029 DEP26May25'!$K$949</f>
        <v>0</v>
      </c>
      <c r="L921" s="7">
        <f>BASE!L954*'FM-029 DEP26May25'!$L$949</f>
        <v>0</v>
      </c>
      <c r="M921" s="36">
        <f>BASE!M954*$M$949</f>
        <v>0</v>
      </c>
      <c r="N921" s="1">
        <f t="shared" si="86"/>
        <v>2</v>
      </c>
      <c r="O921" s="8">
        <f t="shared" si="89"/>
        <v>144321</v>
      </c>
      <c r="P921" s="9">
        <f t="shared" si="87"/>
        <v>144321</v>
      </c>
      <c r="Q921" s="40">
        <f t="array" ref="Q921">IFERROR(_xlfn.STDEV.P(IF((F921:M921&lt;&gt;0)*(F921:M921&lt;&gt;""), F921:M921)), 0)</f>
        <v>40055.403254536643</v>
      </c>
      <c r="R921" s="11">
        <f t="shared" si="90"/>
        <v>27.754383114402369</v>
      </c>
      <c r="S921" s="12">
        <f t="shared" si="88"/>
        <v>72.245616885597627</v>
      </c>
      <c r="T921" s="37" t="str">
        <f t="shared" si="91"/>
        <v>ALTO</v>
      </c>
    </row>
    <row r="922" spans="2:20" ht="18">
      <c r="B922" s="27">
        <v>913</v>
      </c>
      <c r="C922" s="311" t="s">
        <v>990</v>
      </c>
      <c r="D922" s="32" t="s">
        <v>38</v>
      </c>
      <c r="E922" s="32">
        <v>1</v>
      </c>
      <c r="F922" s="7">
        <f>BASE!F955</f>
        <v>0</v>
      </c>
      <c r="G922" s="7">
        <f>BASE!G955</f>
        <v>282245</v>
      </c>
      <c r="H922" s="40">
        <f>BASE!H955*'FM-029 DEP26May25'!$H$949</f>
        <v>155145.97257484528</v>
      </c>
      <c r="I922" s="7">
        <f>BASE!I955*'FM-029 DEP26May25'!$I$949</f>
        <v>0</v>
      </c>
      <c r="J922" s="7">
        <f>BASE!J955*'FM-029 DEP26May25'!$J$949</f>
        <v>0</v>
      </c>
      <c r="K922" s="7">
        <f>BASE!K955*'FM-029 DEP26May25'!$K$949</f>
        <v>0</v>
      </c>
      <c r="L922" s="7">
        <f>BASE!L955*'FM-029 DEP26May25'!$L$949</f>
        <v>0</v>
      </c>
      <c r="M922" s="36">
        <f>BASE!M955*$M$949</f>
        <v>0</v>
      </c>
      <c r="N922" s="1">
        <f t="shared" si="86"/>
        <v>2</v>
      </c>
      <c r="O922" s="8">
        <f t="shared" si="89"/>
        <v>218695</v>
      </c>
      <c r="P922" s="9">
        <f t="shared" si="87"/>
        <v>218695</v>
      </c>
      <c r="Q922" s="40">
        <f t="array" ref="Q922">IFERROR(_xlfn.STDEV.P(IF((F922:M922&lt;&gt;0)*(F922:M922&lt;&gt;""), F922:M922)), 0)</f>
        <v>63549.513712577289</v>
      </c>
      <c r="R922" s="11">
        <f t="shared" si="90"/>
        <v>29.058512408869564</v>
      </c>
      <c r="S922" s="12">
        <f t="shared" si="88"/>
        <v>70.941487591130439</v>
      </c>
      <c r="T922" s="37" t="str">
        <f t="shared" si="91"/>
        <v>ALTO</v>
      </c>
    </row>
    <row r="923" spans="2:20" ht="30">
      <c r="B923" s="27">
        <v>914</v>
      </c>
      <c r="C923" s="311" t="s">
        <v>992</v>
      </c>
      <c r="D923" s="32" t="s">
        <v>38</v>
      </c>
      <c r="E923" s="32">
        <v>1</v>
      </c>
      <c r="F923" s="7">
        <f>BASE!F957</f>
        <v>0</v>
      </c>
      <c r="G923" s="7">
        <f>BASE!G957</f>
        <v>549649</v>
      </c>
      <c r="H923" s="40">
        <f>BASE!H957*'FM-029 DEP26May25'!$H$949</f>
        <v>315121.51923645963</v>
      </c>
      <c r="I923" s="7">
        <f>BASE!I957*'FM-029 DEP26May25'!$I$949</f>
        <v>0</v>
      </c>
      <c r="J923" s="7">
        <f>BASE!J957*'FM-029 DEP26May25'!$J$949</f>
        <v>0</v>
      </c>
      <c r="K923" s="7">
        <f>BASE!K957*'FM-029 DEP26May25'!$K$949</f>
        <v>0</v>
      </c>
      <c r="L923" s="7">
        <f>BASE!L957*'FM-029 DEP26May25'!$L$949</f>
        <v>0</v>
      </c>
      <c r="M923" s="36">
        <f>BASE!M957*$M$949</f>
        <v>0</v>
      </c>
      <c r="N923" s="1">
        <f t="shared" si="86"/>
        <v>2</v>
      </c>
      <c r="O923" s="8">
        <f t="shared" si="89"/>
        <v>432385</v>
      </c>
      <c r="P923" s="9">
        <f t="shared" si="87"/>
        <v>432385</v>
      </c>
      <c r="Q923" s="40">
        <f t="array" ref="Q923">IFERROR(_xlfn.STDEV.P(IF((F923:M923&lt;&gt;0)*(F923:M923&lt;&gt;""), F923:M923)), 0)</f>
        <v>117263.74038177024</v>
      </c>
      <c r="R923" s="11">
        <f t="shared" si="90"/>
        <v>27.120214711835573</v>
      </c>
      <c r="S923" s="12">
        <f t="shared" si="88"/>
        <v>72.879785288164427</v>
      </c>
      <c r="T923" s="37" t="str">
        <f t="shared" si="91"/>
        <v>ALTO</v>
      </c>
    </row>
    <row r="924" spans="2:20" ht="18">
      <c r="B924" s="27">
        <v>915</v>
      </c>
      <c r="C924" s="311" t="s">
        <v>994</v>
      </c>
      <c r="D924" s="32" t="s">
        <v>38</v>
      </c>
      <c r="E924" s="32">
        <v>1</v>
      </c>
      <c r="F924" s="7">
        <f>BASE!F959</f>
        <v>0</v>
      </c>
      <c r="G924" s="7">
        <f>BASE!G959</f>
        <v>583242</v>
      </c>
      <c r="H924" s="40">
        <f>BASE!H959*'FM-029 DEP26May25'!$H$949</f>
        <v>306664.55281401647</v>
      </c>
      <c r="I924" s="7">
        <f>BASE!I959*'FM-029 DEP26May25'!$I$949</f>
        <v>0</v>
      </c>
      <c r="J924" s="7">
        <f>BASE!J959*'FM-029 DEP26May25'!$J$949</f>
        <v>0</v>
      </c>
      <c r="K924" s="7">
        <f>BASE!K959*'FM-029 DEP26May25'!$K$949</f>
        <v>0</v>
      </c>
      <c r="L924" s="7">
        <f>BASE!L959*'FM-029 DEP26May25'!$L$949</f>
        <v>0</v>
      </c>
      <c r="M924" s="36">
        <f>BASE!M959*$M$949</f>
        <v>0</v>
      </c>
      <c r="N924" s="1">
        <f t="shared" si="86"/>
        <v>2</v>
      </c>
      <c r="O924" s="8">
        <f t="shared" si="89"/>
        <v>444953</v>
      </c>
      <c r="P924" s="9">
        <f t="shared" si="87"/>
        <v>444953</v>
      </c>
      <c r="Q924" s="40">
        <f t="array" ref="Q924">IFERROR(_xlfn.STDEV.P(IF((F924:M924&lt;&gt;0)*(F924:M924&lt;&gt;""), F924:M924)), 0)</f>
        <v>138288.7235929918</v>
      </c>
      <c r="R924" s="11">
        <f t="shared" si="90"/>
        <v>31.079400204738882</v>
      </c>
      <c r="S924" s="12">
        <f t="shared" si="88"/>
        <v>68.920599795261126</v>
      </c>
      <c r="T924" s="37" t="str">
        <f>IF(S924&gt;68,"ALTO","BAJO")</f>
        <v>ALTO</v>
      </c>
    </row>
    <row r="925" spans="2:20" ht="18">
      <c r="B925" s="27">
        <v>916</v>
      </c>
      <c r="C925" s="311" t="s">
        <v>995</v>
      </c>
      <c r="D925" s="32" t="s">
        <v>38</v>
      </c>
      <c r="E925" s="32">
        <v>1</v>
      </c>
      <c r="F925" s="7">
        <f>BASE!F960</f>
        <v>0</v>
      </c>
      <c r="G925" s="7">
        <f>BASE!G960</f>
        <v>386783</v>
      </c>
      <c r="H925" s="40">
        <f>BASE!H960*'FM-029 DEP26May25'!$H$949</f>
        <v>213152.48296294233</v>
      </c>
      <c r="I925" s="7">
        <f>BASE!I960*'FM-029 DEP26May25'!$I$949</f>
        <v>0</v>
      </c>
      <c r="J925" s="7">
        <f>BASE!J960*'FM-029 DEP26May25'!$J$949</f>
        <v>0</v>
      </c>
      <c r="K925" s="7">
        <f>BASE!K960*'FM-029 DEP26May25'!$K$949</f>
        <v>0</v>
      </c>
      <c r="L925" s="7">
        <f>BASE!L960*'FM-029 DEP26May25'!$L$949</f>
        <v>0</v>
      </c>
      <c r="M925" s="36">
        <f>BASE!M960*$M$949</f>
        <v>0</v>
      </c>
      <c r="N925" s="1">
        <f t="shared" si="86"/>
        <v>2</v>
      </c>
      <c r="O925" s="8">
        <f t="shared" si="89"/>
        <v>299968</v>
      </c>
      <c r="P925" s="9">
        <f t="shared" si="87"/>
        <v>299968</v>
      </c>
      <c r="Q925" s="40">
        <f t="array" ref="Q925">IFERROR(_xlfn.STDEV.P(IF((F925:M925&lt;&gt;0)*(F925:M925&lt;&gt;""), F925:M925)), 0)</f>
        <v>86815.258518528834</v>
      </c>
      <c r="R925" s="11">
        <f t="shared" si="90"/>
        <v>28.941506600213636</v>
      </c>
      <c r="S925" s="12">
        <f t="shared" si="88"/>
        <v>71.058493399786357</v>
      </c>
      <c r="T925" s="37" t="str">
        <f t="shared" si="91"/>
        <v>ALTO</v>
      </c>
    </row>
    <row r="926" spans="2:20" ht="18">
      <c r="B926" s="27">
        <v>917</v>
      </c>
      <c r="C926" s="311" t="s">
        <v>996</v>
      </c>
      <c r="D926" s="32" t="s">
        <v>38</v>
      </c>
      <c r="E926" s="32">
        <v>1</v>
      </c>
      <c r="F926" s="7">
        <f>BASE!F961</f>
        <v>0</v>
      </c>
      <c r="G926" s="7">
        <f>BASE!G961</f>
        <v>554620</v>
      </c>
      <c r="H926" s="40">
        <f>BASE!H961*'FM-029 DEP26May25'!$H$949</f>
        <v>289613.62485628866</v>
      </c>
      <c r="I926" s="7">
        <f>BASE!I961*'FM-029 DEP26May25'!$I$949</f>
        <v>0</v>
      </c>
      <c r="J926" s="7">
        <f>BASE!J961*'FM-029 DEP26May25'!$J$949</f>
        <v>0</v>
      </c>
      <c r="K926" s="7">
        <f>BASE!K961*'FM-029 DEP26May25'!$K$949</f>
        <v>0</v>
      </c>
      <c r="L926" s="7">
        <f>BASE!L961*'FM-029 DEP26May25'!$L$949</f>
        <v>0</v>
      </c>
      <c r="M926" s="36">
        <f>BASE!M961*$M$949</f>
        <v>0</v>
      </c>
      <c r="N926" s="1">
        <f t="shared" si="86"/>
        <v>2</v>
      </c>
      <c r="O926" s="8">
        <f t="shared" si="89"/>
        <v>422117</v>
      </c>
      <c r="P926" s="9">
        <f t="shared" si="87"/>
        <v>422117</v>
      </c>
      <c r="Q926" s="40">
        <f t="array" ref="Q926">IFERROR(_xlfn.STDEV.P(IF((F926:M926&lt;&gt;0)*(F926:M926&lt;&gt;""), F926:M926)), 0)</f>
        <v>132503.18757185564</v>
      </c>
      <c r="R926" s="11">
        <f t="shared" si="90"/>
        <v>31.390156656058782</v>
      </c>
      <c r="S926" s="12">
        <f t="shared" si="88"/>
        <v>68.609843343941222</v>
      </c>
      <c r="T926" s="37" t="str">
        <f>IF(S926&gt;68,"ALTO","BAJO")</f>
        <v>ALTO</v>
      </c>
    </row>
    <row r="927" spans="2:20" ht="30">
      <c r="B927" s="27">
        <v>918</v>
      </c>
      <c r="C927" s="311" t="s">
        <v>997</v>
      </c>
      <c r="D927" s="32" t="s">
        <v>38</v>
      </c>
      <c r="E927" s="32">
        <v>1</v>
      </c>
      <c r="F927" s="7">
        <f>BASE!F962</f>
        <v>0</v>
      </c>
      <c r="G927" s="7">
        <f>BASE!G962</f>
        <v>565432</v>
      </c>
      <c r="H927" s="40">
        <f>BASE!H962*'FM-029 DEP26May25'!$H$949</f>
        <v>295097.40024278656</v>
      </c>
      <c r="I927" s="7">
        <f>BASE!I962*'FM-029 DEP26May25'!$I$949</f>
        <v>0</v>
      </c>
      <c r="J927" s="7">
        <f>BASE!J962*'FM-029 DEP26May25'!$J$949</f>
        <v>0</v>
      </c>
      <c r="K927" s="7">
        <f>BASE!K962*'FM-029 DEP26May25'!$K$949</f>
        <v>0</v>
      </c>
      <c r="L927" s="7">
        <f>BASE!L962*'FM-029 DEP26May25'!$L$949</f>
        <v>0</v>
      </c>
      <c r="M927" s="36">
        <f>BASE!M962*$M$949</f>
        <v>0</v>
      </c>
      <c r="N927" s="1">
        <f t="shared" si="86"/>
        <v>2</v>
      </c>
      <c r="O927" s="8">
        <f t="shared" si="89"/>
        <v>430265</v>
      </c>
      <c r="P927" s="9">
        <f t="shared" si="87"/>
        <v>430265</v>
      </c>
      <c r="Q927" s="40">
        <f t="array" ref="Q927">IFERROR(_xlfn.STDEV.P(IF((F927:M927&lt;&gt;0)*(F927:M927&lt;&gt;""), F927:M927)), 0)</f>
        <v>135167.29987860663</v>
      </c>
      <c r="R927" s="11">
        <f t="shared" si="90"/>
        <v>31.414895443181905</v>
      </c>
      <c r="S927" s="12">
        <f t="shared" si="88"/>
        <v>68.585104556818095</v>
      </c>
      <c r="T927" s="37" t="str">
        <f>IF(S927&gt;68,"ALTO","BAJO")</f>
        <v>ALTO</v>
      </c>
    </row>
    <row r="928" spans="2:20" ht="18">
      <c r="B928" s="27">
        <v>919</v>
      </c>
      <c r="C928" s="315" t="s">
        <v>998</v>
      </c>
      <c r="D928" s="32" t="s">
        <v>38</v>
      </c>
      <c r="E928" s="32">
        <v>1</v>
      </c>
      <c r="F928" s="7">
        <f>BASE!F963</f>
        <v>0</v>
      </c>
      <c r="G928" s="7">
        <f>BASE!G963</f>
        <v>314781</v>
      </c>
      <c r="H928" s="40">
        <f>BASE!H963*'FM-029 DEP26May25'!$H$949</f>
        <v>201968.51962038517</v>
      </c>
      <c r="I928" s="7">
        <f>BASE!I963*'FM-029 DEP26May25'!$I$949</f>
        <v>0</v>
      </c>
      <c r="J928" s="7">
        <f>BASE!J963*'FM-029 DEP26May25'!$J$949</f>
        <v>0</v>
      </c>
      <c r="K928" s="7">
        <f>BASE!K963*'FM-029 DEP26May25'!$K$949</f>
        <v>0</v>
      </c>
      <c r="L928" s="7">
        <f>BASE!L963*'FM-029 DEP26May25'!$L$949</f>
        <v>0</v>
      </c>
      <c r="M928" s="36">
        <f>BASE!M963*$M$949</f>
        <v>0</v>
      </c>
      <c r="N928" s="1">
        <f t="shared" si="86"/>
        <v>2</v>
      </c>
      <c r="O928" s="8">
        <f t="shared" si="89"/>
        <v>258375</v>
      </c>
      <c r="P928" s="9">
        <f t="shared" si="87"/>
        <v>258375</v>
      </c>
      <c r="Q928" s="40">
        <f t="array" ref="Q928">IFERROR(_xlfn.STDEV.P(IF((F928:M928&lt;&gt;0)*(F928:M928&lt;&gt;""), F928:M928)), 0)</f>
        <v>56406.24018980746</v>
      </c>
      <c r="R928" s="11">
        <f t="shared" si="90"/>
        <v>21.831152468237043</v>
      </c>
      <c r="S928" s="12">
        <f t="shared" si="88"/>
        <v>78.168847531762964</v>
      </c>
      <c r="T928" s="37" t="str">
        <f t="shared" si="91"/>
        <v>ALTO</v>
      </c>
    </row>
    <row r="929" spans="2:20" ht="18">
      <c r="B929" s="27">
        <v>920</v>
      </c>
      <c r="C929" s="315" t="s">
        <v>999</v>
      </c>
      <c r="D929" s="32" t="s">
        <v>38</v>
      </c>
      <c r="E929" s="32">
        <v>1</v>
      </c>
      <c r="F929" s="7">
        <f>BASE!F964</f>
        <v>0</v>
      </c>
      <c r="G929" s="7">
        <f>BASE!G964</f>
        <v>188630</v>
      </c>
      <c r="H929" s="40">
        <f>BASE!H964*'FM-029 DEP26May25'!$H$949</f>
        <v>302844.57314579707</v>
      </c>
      <c r="I929" s="7">
        <f>BASE!I964*'FM-029 DEP26May25'!$I$949</f>
        <v>0</v>
      </c>
      <c r="J929" s="7">
        <f>BASE!J964*'FM-029 DEP26May25'!$J$949</f>
        <v>0</v>
      </c>
      <c r="K929" s="7">
        <f>BASE!K964*'FM-029 DEP26May25'!$K$949</f>
        <v>0</v>
      </c>
      <c r="L929" s="7">
        <f>BASE!L964*'FM-029 DEP26May25'!$L$949</f>
        <v>0</v>
      </c>
      <c r="M929" s="36">
        <f>BASE!M964*$M$949</f>
        <v>0</v>
      </c>
      <c r="N929" s="1">
        <f t="shared" si="86"/>
        <v>2</v>
      </c>
      <c r="O929" s="8">
        <f t="shared" si="89"/>
        <v>245737</v>
      </c>
      <c r="P929" s="9">
        <f t="shared" si="87"/>
        <v>245737</v>
      </c>
      <c r="Q929" s="40">
        <f t="array" ref="Q929">IFERROR(_xlfn.STDEV.P(IF((F929:M929&lt;&gt;0)*(F929:M929&lt;&gt;""), F929:M929)), 0)</f>
        <v>57107.286572898513</v>
      </c>
      <c r="R929" s="11">
        <f t="shared" si="90"/>
        <v>23.239189284844574</v>
      </c>
      <c r="S929" s="12">
        <f t="shared" si="88"/>
        <v>76.760810715155429</v>
      </c>
      <c r="T929" s="37" t="str">
        <f t="shared" si="91"/>
        <v>ALTO</v>
      </c>
    </row>
    <row r="930" spans="2:20" ht="18">
      <c r="B930" s="27">
        <v>921</v>
      </c>
      <c r="C930" s="315" t="s">
        <v>1000</v>
      </c>
      <c r="D930" s="32" t="s">
        <v>38</v>
      </c>
      <c r="E930" s="32">
        <v>1</v>
      </c>
      <c r="F930" s="7">
        <f>BASE!F965</f>
        <v>0</v>
      </c>
      <c r="G930" s="7">
        <f>BASE!G963</f>
        <v>314781</v>
      </c>
      <c r="H930" s="40">
        <f>BASE!H965*'FM-029 DEP26May25'!$H$949</f>
        <v>313998.75494208437</v>
      </c>
      <c r="I930" s="7">
        <f>BASE!I965*'FM-029 DEP26May25'!$I$949</f>
        <v>0</v>
      </c>
      <c r="J930" s="7">
        <f>BASE!J965*'FM-029 DEP26May25'!$J$949</f>
        <v>0</v>
      </c>
      <c r="K930" s="7">
        <f>BASE!K965*'FM-029 DEP26May25'!$K$949</f>
        <v>0</v>
      </c>
      <c r="L930" s="7">
        <f>BASE!L965*'FM-029 DEP26May25'!$L$949</f>
        <v>0</v>
      </c>
      <c r="M930" s="36">
        <f>BASE!M965*$M$949</f>
        <v>0</v>
      </c>
      <c r="N930" s="1">
        <f t="shared" si="86"/>
        <v>2</v>
      </c>
      <c r="O930" s="8">
        <f t="shared" si="89"/>
        <v>314390</v>
      </c>
      <c r="P930" s="9">
        <f t="shared" si="87"/>
        <v>314390</v>
      </c>
      <c r="Q930" s="40">
        <f t="array" ref="Q930">IFERROR(_xlfn.STDEV.P(IF((F930:M930&lt;&gt;0)*(F930:M930&lt;&gt;""), F930:M930)), 0)</f>
        <v>391.12252895781421</v>
      </c>
      <c r="R930" s="11">
        <f t="shared" si="90"/>
        <v>0.12440679695849557</v>
      </c>
      <c r="S930" s="12">
        <f t="shared" si="88"/>
        <v>99.875593203041504</v>
      </c>
      <c r="T930" s="37" t="str">
        <f t="shared" si="91"/>
        <v>ALTO</v>
      </c>
    </row>
    <row r="931" spans="2:20" ht="18">
      <c r="B931" s="27">
        <v>922</v>
      </c>
      <c r="C931" s="315" t="s">
        <v>1001</v>
      </c>
      <c r="D931" s="32" t="s">
        <v>38</v>
      </c>
      <c r="E931" s="32">
        <v>1</v>
      </c>
      <c r="F931" s="7">
        <f>BASE!F966</f>
        <v>0</v>
      </c>
      <c r="G931" s="7">
        <f>BASE!G966</f>
        <v>181748</v>
      </c>
      <c r="H931" s="40">
        <f>BASE!H966*'FM-029 DEP26May25'!$H$949</f>
        <v>199605.85028297294</v>
      </c>
      <c r="I931" s="7">
        <f>BASE!I966*'FM-029 DEP26May25'!$I$949</f>
        <v>0</v>
      </c>
      <c r="J931" s="7">
        <f>BASE!J966*'FM-029 DEP26May25'!$J$949</f>
        <v>0</v>
      </c>
      <c r="K931" s="7">
        <f>BASE!K966*'FM-029 DEP26May25'!$K$949</f>
        <v>0</v>
      </c>
      <c r="L931" s="7">
        <f>BASE!L966*'FM-029 DEP26May25'!$L$949</f>
        <v>0</v>
      </c>
      <c r="M931" s="36">
        <f>BASE!M966*$M$949</f>
        <v>0</v>
      </c>
      <c r="N931" s="1">
        <f t="shared" si="86"/>
        <v>2</v>
      </c>
      <c r="O931" s="8">
        <f t="shared" si="89"/>
        <v>190677</v>
      </c>
      <c r="P931" s="9">
        <f t="shared" si="87"/>
        <v>190677</v>
      </c>
      <c r="Q931" s="40">
        <f t="array" ref="Q931">IFERROR(_xlfn.STDEV.P(IF((F931:M931&lt;&gt;0)*(F931:M931&lt;&gt;""), F931:M931)), 0)</f>
        <v>8928.9251414864702</v>
      </c>
      <c r="R931" s="11">
        <f t="shared" si="90"/>
        <v>4.6827489112407212</v>
      </c>
      <c r="S931" s="12">
        <f t="shared" si="88"/>
        <v>95.317251088759278</v>
      </c>
      <c r="T931" s="37" t="str">
        <f t="shared" si="91"/>
        <v>ALTO</v>
      </c>
    </row>
    <row r="932" spans="2:20" ht="18">
      <c r="B932" s="27">
        <v>923</v>
      </c>
      <c r="C932" s="33" t="s">
        <v>1005</v>
      </c>
      <c r="D932" s="32" t="s">
        <v>38</v>
      </c>
      <c r="E932" s="32">
        <v>1</v>
      </c>
      <c r="F932" s="7">
        <f>BASE!F970</f>
        <v>0</v>
      </c>
      <c r="G932" s="7">
        <f>BASE!G970</f>
        <v>435924</v>
      </c>
      <c r="H932" s="40">
        <f>BASE!H970*'FM-029 DEP26May25'!$H$949</f>
        <v>295756.56513356045</v>
      </c>
      <c r="I932" s="7">
        <f>BASE!I970*'FM-029 DEP26May25'!$I$949</f>
        <v>0</v>
      </c>
      <c r="J932" s="7">
        <f>BASE!J970*'FM-029 DEP26May25'!$J$949</f>
        <v>0</v>
      </c>
      <c r="K932" s="7">
        <f>BASE!K970*'FM-029 DEP26May25'!$K$949</f>
        <v>0</v>
      </c>
      <c r="L932" s="7">
        <f>BASE!L970*'FM-029 DEP26May25'!$L$949</f>
        <v>0</v>
      </c>
      <c r="M932" s="36">
        <f>BASE!M970*$M$949</f>
        <v>0</v>
      </c>
      <c r="N932" s="1">
        <f t="shared" si="86"/>
        <v>2</v>
      </c>
      <c r="O932" s="8">
        <f t="shared" si="89"/>
        <v>365840</v>
      </c>
      <c r="P932" s="9">
        <f t="shared" si="87"/>
        <v>365840</v>
      </c>
      <c r="Q932" s="40">
        <f t="array" ref="Q932">IFERROR(_xlfn.STDEV.P(IF((F932:M932&lt;&gt;0)*(F932:M932&lt;&gt;""), F932:M932)), 0)</f>
        <v>70083.717433219819</v>
      </c>
      <c r="R932" s="11">
        <f t="shared" si="90"/>
        <v>19.15693129051493</v>
      </c>
      <c r="S932" s="12">
        <f t="shared" si="88"/>
        <v>80.843068709485067</v>
      </c>
      <c r="T932" s="37" t="str">
        <f t="shared" si="91"/>
        <v>ALTO</v>
      </c>
    </row>
    <row r="933" spans="2:20" ht="18">
      <c r="B933" s="27">
        <v>924</v>
      </c>
      <c r="C933" s="33" t="s">
        <v>1006</v>
      </c>
      <c r="D933" s="32" t="s">
        <v>38</v>
      </c>
      <c r="E933" s="32">
        <v>1</v>
      </c>
      <c r="F933" s="7">
        <f>BASE!F971</f>
        <v>0</v>
      </c>
      <c r="G933" s="7">
        <f>BASE!G971</f>
        <v>233328</v>
      </c>
      <c r="H933" s="40">
        <f>BASE!H971*'FM-029 DEP26May25'!$H$949</f>
        <v>191218.37413515957</v>
      </c>
      <c r="I933" s="7">
        <f>BASE!I971*'FM-029 DEP26May25'!$I$949</f>
        <v>0</v>
      </c>
      <c r="J933" s="7">
        <f>BASE!J971*'FM-029 DEP26May25'!$J$949</f>
        <v>0</v>
      </c>
      <c r="K933" s="7">
        <f>BASE!K971*'FM-029 DEP26May25'!$K$949</f>
        <v>0</v>
      </c>
      <c r="L933" s="7">
        <f>BASE!L971*'FM-029 DEP26May25'!$L$949</f>
        <v>0</v>
      </c>
      <c r="M933" s="36">
        <f>BASE!M971*$M$949</f>
        <v>0</v>
      </c>
      <c r="N933" s="1">
        <f t="shared" si="86"/>
        <v>2</v>
      </c>
      <c r="O933" s="8">
        <f t="shared" si="89"/>
        <v>212273</v>
      </c>
      <c r="P933" s="9">
        <f t="shared" si="87"/>
        <v>212273</v>
      </c>
      <c r="Q933" s="40">
        <f t="array" ref="Q933">IFERROR(_xlfn.STDEV.P(IF((F933:M933&lt;&gt;0)*(F933:M933&lt;&gt;""), F933:M933)), 0)</f>
        <v>21054.812932420216</v>
      </c>
      <c r="R933" s="11">
        <f t="shared" si="90"/>
        <v>9.9187428134620106</v>
      </c>
      <c r="S933" s="12">
        <f t="shared" si="88"/>
        <v>90.081257186537982</v>
      </c>
      <c r="T933" s="37" t="str">
        <f t="shared" si="91"/>
        <v>ALTO</v>
      </c>
    </row>
    <row r="934" spans="2:20" ht="45">
      <c r="B934" s="27">
        <v>925</v>
      </c>
      <c r="C934" s="31" t="s">
        <v>1007</v>
      </c>
      <c r="D934" s="32" t="s">
        <v>38</v>
      </c>
      <c r="E934" s="32">
        <v>1</v>
      </c>
      <c r="F934" s="7">
        <f>BASE!F972</f>
        <v>0</v>
      </c>
      <c r="G934" s="7">
        <f>BASE!G972</f>
        <v>5746761</v>
      </c>
      <c r="H934" s="40">
        <f>BASE!H972*'FM-029 DEP26May25'!$H$949</f>
        <v>2997037.1200435231</v>
      </c>
      <c r="I934" s="7">
        <f>BASE!I972*'FM-029 DEP26May25'!$I$949</f>
        <v>0</v>
      </c>
      <c r="J934" s="7">
        <f>BASE!J972*'FM-029 DEP26May25'!$J$949</f>
        <v>0</v>
      </c>
      <c r="K934" s="7">
        <f>BASE!K972*'FM-029 DEP26May25'!$K$949</f>
        <v>0</v>
      </c>
      <c r="L934" s="7">
        <f>BASE!L972*'FM-029 DEP26May25'!$L$949</f>
        <v>0</v>
      </c>
      <c r="M934" s="36">
        <f>BASE!M972*$M$949</f>
        <v>0</v>
      </c>
      <c r="N934" s="1">
        <f t="shared" si="86"/>
        <v>2</v>
      </c>
      <c r="O934" s="8">
        <f t="shared" si="89"/>
        <v>4371899</v>
      </c>
      <c r="P934" s="9">
        <f t="shared" si="87"/>
        <v>4371899</v>
      </c>
      <c r="Q934" s="40">
        <f t="array" ref="Q934">IFERROR(_xlfn.STDEV.P(IF((F934:M934&lt;&gt;0)*(F934:M934&lt;&gt;""), F934:M934)), 0)</f>
        <v>1374861.9399782375</v>
      </c>
      <c r="R934" s="11">
        <f t="shared" si="90"/>
        <v>31.447705904876521</v>
      </c>
      <c r="S934" s="318">
        <f t="shared" si="88"/>
        <v>68.552294095123472</v>
      </c>
      <c r="T934" s="37" t="str">
        <f>IF(S934&gt;68,"ALTO","BAJO")</f>
        <v>ALTO</v>
      </c>
    </row>
    <row r="935" spans="2:20" ht="45">
      <c r="B935" s="27">
        <v>926</v>
      </c>
      <c r="C935" s="31" t="s">
        <v>1009</v>
      </c>
      <c r="D935" s="32" t="s">
        <v>38</v>
      </c>
      <c r="E935" s="32">
        <v>1</v>
      </c>
      <c r="F935" s="7">
        <f>BASE!F974</f>
        <v>0</v>
      </c>
      <c r="G935" s="7">
        <f>BASE!G974</f>
        <v>3762173</v>
      </c>
      <c r="H935" s="40">
        <f>BASE!H974*'FM-029 DEP26May25'!$H$949</f>
        <v>3589275.927321421</v>
      </c>
      <c r="I935" s="7">
        <f>BASE!I974*'FM-029 DEP26May25'!$I$949</f>
        <v>0</v>
      </c>
      <c r="J935" s="7">
        <f>BASE!J974*'FM-029 DEP26May25'!$J$949</f>
        <v>0</v>
      </c>
      <c r="K935" s="7">
        <f>BASE!K974*'FM-029 DEP26May25'!$K$949</f>
        <v>0</v>
      </c>
      <c r="L935" s="7">
        <f>BASE!L974*'FM-029 DEP26May25'!$L$949</f>
        <v>0</v>
      </c>
      <c r="M935" s="36">
        <f>BASE!M974*$M$949</f>
        <v>0</v>
      </c>
      <c r="N935" s="1">
        <f t="shared" si="86"/>
        <v>2</v>
      </c>
      <c r="O935" s="8">
        <f t="shared" si="89"/>
        <v>3675724</v>
      </c>
      <c r="P935" s="9">
        <f t="shared" si="87"/>
        <v>3675724</v>
      </c>
      <c r="Q935" s="40">
        <f t="array" ref="Q935">IFERROR(_xlfn.STDEV.P(IF((F935:M935&lt;&gt;0)*(F935:M935&lt;&gt;""), F935:M935)), 0)</f>
        <v>86448.536339289509</v>
      </c>
      <c r="R935" s="11">
        <f t="shared" si="90"/>
        <v>2.3518777889550333</v>
      </c>
      <c r="S935" s="12">
        <f t="shared" si="88"/>
        <v>97.648122211044964</v>
      </c>
      <c r="T935" s="37" t="str">
        <f t="shared" si="91"/>
        <v>ALTO</v>
      </c>
    </row>
    <row r="936" spans="2:20" ht="30">
      <c r="B936" s="27">
        <v>927</v>
      </c>
      <c r="C936" s="31" t="s">
        <v>1010</v>
      </c>
      <c r="D936" s="32" t="s">
        <v>38</v>
      </c>
      <c r="E936" s="32">
        <v>1</v>
      </c>
      <c r="F936" s="7">
        <f>BASE!F975</f>
        <v>0</v>
      </c>
      <c r="G936" s="7">
        <f>BASE!G975</f>
        <v>6952601</v>
      </c>
      <c r="H936" s="40">
        <f>BASE!H975*'FM-029 DEP26May25'!$H$949</f>
        <v>3605342.0788158239</v>
      </c>
      <c r="I936" s="7">
        <f>BASE!I975*'FM-029 DEP26May25'!$I$949</f>
        <v>0</v>
      </c>
      <c r="J936" s="7">
        <f>BASE!J975*'FM-029 DEP26May25'!$J$949</f>
        <v>0</v>
      </c>
      <c r="K936" s="7">
        <f>BASE!K975*'FM-029 DEP26May25'!$K$949</f>
        <v>0</v>
      </c>
      <c r="L936" s="7">
        <f>BASE!L975*'FM-029 DEP26May25'!$L$949</f>
        <v>0</v>
      </c>
      <c r="M936" s="36">
        <f>BASE!M975*$M$949</f>
        <v>0</v>
      </c>
      <c r="N936" s="1">
        <f t="shared" si="86"/>
        <v>2</v>
      </c>
      <c r="O936" s="8">
        <f t="shared" si="89"/>
        <v>5278972</v>
      </c>
      <c r="P936" s="9">
        <f t="shared" si="87"/>
        <v>5278972</v>
      </c>
      <c r="Q936" s="40">
        <f t="array" ref="Q936">IFERROR(_xlfn.STDEV.P(IF((F936:M936&lt;&gt;0)*(F936:M936&lt;&gt;""), F936:M936)), 0)</f>
        <v>1673629.4605920888</v>
      </c>
      <c r="R936" s="11">
        <f t="shared" si="90"/>
        <v>31.703700277101088</v>
      </c>
      <c r="S936" s="318">
        <f t="shared" si="88"/>
        <v>68.296299722898908</v>
      </c>
      <c r="T936" s="37" t="str">
        <f>IF(S936&gt;68,"ALTO","BAJO")</f>
        <v>ALTO</v>
      </c>
    </row>
    <row r="937" spans="2:20" ht="30" hidden="1">
      <c r="B937" s="27">
        <v>928</v>
      </c>
      <c r="C937" s="31" t="s">
        <v>1080</v>
      </c>
      <c r="D937" s="32" t="s">
        <v>38</v>
      </c>
      <c r="E937" s="32">
        <v>1</v>
      </c>
      <c r="F937" s="7">
        <f>BASE!F1045</f>
        <v>0</v>
      </c>
      <c r="G937" s="7"/>
      <c r="H937" s="40">
        <f>BASE!H1045*'FM-029 DEP26May25'!$H$949</f>
        <v>0</v>
      </c>
      <c r="I937" s="7">
        <f>BASE!I1045*'FM-029 DEP26May25'!$I$949</f>
        <v>11385589.966938505</v>
      </c>
      <c r="J937" s="7">
        <v>9598698.0522394776</v>
      </c>
      <c r="K937" s="7">
        <v>0</v>
      </c>
      <c r="L937" s="7">
        <v>7958587.5706105027</v>
      </c>
      <c r="M937" s="36">
        <f>BASE!M1045*$M$949</f>
        <v>0</v>
      </c>
      <c r="N937" s="1">
        <f>COUNTIF(F937:M937,"&gt;0")</f>
        <v>3</v>
      </c>
      <c r="O937" s="8">
        <f>IFERROR(ROUND(AVERAGEIF(F937:M937,"&gt;0"),0),0)</f>
        <v>9647625</v>
      </c>
      <c r="P937" s="9">
        <f>IFERROR(ROUND(+O937*E937,0),0)</f>
        <v>9647625</v>
      </c>
      <c r="Q937" s="40">
        <f t="array" ref="Q937">IFERROR(_xlfn.STDEV.P(IF((F937:M937&lt;&gt;0)*(F937:M937&lt;&gt;""), F937:M937)), 0)</f>
        <v>1399495.5651235357</v>
      </c>
      <c r="R937" s="11">
        <f>IFERROR(Q937/O937*100,0)</f>
        <v>14.506114874111875</v>
      </c>
      <c r="S937" s="12">
        <f>IFERROR(100-R937,0)</f>
        <v>85.493885125888127</v>
      </c>
      <c r="T937" s="37" t="str">
        <f>IF(S937&gt;70,"ALTO","BAJO")</f>
        <v>ALTO</v>
      </c>
    </row>
    <row r="938" spans="2:20" ht="18">
      <c r="B938" s="27">
        <v>929</v>
      </c>
      <c r="C938" s="33" t="s">
        <v>1111</v>
      </c>
      <c r="D938" s="32" t="s">
        <v>38</v>
      </c>
      <c r="E938" s="32">
        <v>1</v>
      </c>
      <c r="F938" s="7">
        <f>BASE!F1075</f>
        <v>1257580.0999999999</v>
      </c>
      <c r="G938" s="7">
        <f>BASE!G1075</f>
        <v>1676578.16</v>
      </c>
      <c r="H938" s="40">
        <f>BASE!H1075*'FM-029 DEP26May25'!$H$949</f>
        <v>0</v>
      </c>
      <c r="I938" s="7">
        <f>BASE!I1075*'FM-029 DEP26May25'!$I$949</f>
        <v>0</v>
      </c>
      <c r="J938" s="7">
        <f>BASE!J1075*'FM-029 DEP26May25'!$J$949</f>
        <v>0</v>
      </c>
      <c r="K938" s="7">
        <f>BASE!K1075*'FM-029 DEP26May25'!$K$949</f>
        <v>0</v>
      </c>
      <c r="L938" s="7">
        <f>BASE!L1075*'FM-029 DEP26May25'!$L$949</f>
        <v>0</v>
      </c>
      <c r="M938" s="36">
        <f>BASE!M1075*$M$949</f>
        <v>0</v>
      </c>
      <c r="N938" s="1">
        <f>COUNTIF(F938:M938,"&gt;0")</f>
        <v>2</v>
      </c>
      <c r="O938" s="8">
        <f>IFERROR(ROUND(AVERAGEIF(F938:M938,"&gt;0"),0),0)</f>
        <v>1467079</v>
      </c>
      <c r="P938" s="9">
        <f>IFERROR(ROUND(+O938*E938,0),0)</f>
        <v>1467079</v>
      </c>
      <c r="Q938" s="40">
        <f t="array" ref="Q938">IFERROR(_xlfn.STDEV.P(IF((F938:M938&lt;&gt;0)*(F938:M938&lt;&gt;""), F938:M938)), 0)</f>
        <v>209499.03000000006</v>
      </c>
      <c r="R938" s="11">
        <f>IFERROR(Q938/O938*100,0)</f>
        <v>14.280010142603095</v>
      </c>
      <c r="S938" s="12">
        <f>IFERROR(100-R938,0)</f>
        <v>85.719989857396911</v>
      </c>
      <c r="T938" s="37" t="str">
        <f>IF(S938&gt;70,"ALTO","BAJO")</f>
        <v>ALTO</v>
      </c>
    </row>
    <row r="939" spans="2:20" ht="18">
      <c r="B939" s="27">
        <v>930</v>
      </c>
      <c r="C939" s="33" t="s">
        <v>1113</v>
      </c>
      <c r="D939" s="32" t="s">
        <v>38</v>
      </c>
      <c r="E939" s="32">
        <v>1</v>
      </c>
      <c r="F939" s="7">
        <f>BASE!F1077</f>
        <v>752020.5</v>
      </c>
      <c r="G939" s="7">
        <f>BASE!G1077</f>
        <v>1084524.5999999999</v>
      </c>
      <c r="H939" s="40">
        <f>BASE!H1077*'FM-029 DEP26May25'!$H$949</f>
        <v>0</v>
      </c>
      <c r="I939" s="7">
        <f>BASE!I1077*'FM-029 DEP26May25'!$I$949</f>
        <v>0</v>
      </c>
      <c r="J939" s="7">
        <f>BASE!J1077*'FM-029 DEP26May25'!$J$949</f>
        <v>0</v>
      </c>
      <c r="K939" s="7">
        <f>BASE!K1077*'FM-029 DEP26May25'!$K$949</f>
        <v>0</v>
      </c>
      <c r="L939" s="7">
        <f>BASE!L1077*'FM-029 DEP26May25'!$L$949</f>
        <v>0</v>
      </c>
      <c r="M939" s="36">
        <f>BASE!M1077*$M$949</f>
        <v>0</v>
      </c>
      <c r="N939" s="1">
        <f>COUNTIF(F939:M939,"&gt;0")</f>
        <v>2</v>
      </c>
      <c r="O939" s="8">
        <f>IFERROR(ROUND(AVERAGEIF(F939:M939,"&gt;0"),0),0)</f>
        <v>918273</v>
      </c>
      <c r="P939" s="9">
        <f>IFERROR(ROUND(+O939*E939,0),0)</f>
        <v>918273</v>
      </c>
      <c r="Q939" s="40">
        <f t="array" ref="Q939">IFERROR(_xlfn.STDEV.P(IF((F939:M939&lt;&gt;0)*(F939:M939&lt;&gt;""), F939:M939)), 0)</f>
        <v>166252.05000000005</v>
      </c>
      <c r="R939" s="11">
        <f>IFERROR(Q939/O939*100,0)</f>
        <v>18.104860972717269</v>
      </c>
      <c r="S939" s="12">
        <f>IFERROR(100-R939,0)</f>
        <v>81.895139027282738</v>
      </c>
      <c r="T939" s="37" t="str">
        <f>IF(S939&gt;70,"ALTO","BAJO")</f>
        <v>ALTO</v>
      </c>
    </row>
    <row r="940" spans="2:20" ht="18">
      <c r="B940" s="27">
        <v>931</v>
      </c>
      <c r="C940" s="33" t="s">
        <v>1146</v>
      </c>
      <c r="D940" s="32" t="s">
        <v>38</v>
      </c>
      <c r="E940" s="32">
        <v>1</v>
      </c>
      <c r="F940" s="7">
        <f>BASE!F1110</f>
        <v>0</v>
      </c>
      <c r="G940" s="7">
        <f>BASE!G1110</f>
        <v>706068.79999999993</v>
      </c>
      <c r="H940" s="40">
        <f>BASE!H1110*'FM-029 DEP26May25'!$H$949</f>
        <v>0</v>
      </c>
      <c r="I940" s="7">
        <f>BASE!I1110*'FM-029 DEP26May25'!$I$949</f>
        <v>0</v>
      </c>
      <c r="J940" s="7">
        <f>BASE!J1110*'FM-029 DEP26May25'!$J$949</f>
        <v>932058.07378152781</v>
      </c>
      <c r="K940" s="7">
        <f>BASE!K1110*'FM-029 DEP26May25'!$K$949</f>
        <v>0</v>
      </c>
      <c r="L940" s="7">
        <f>BASE!L1110*'FM-029 DEP26May25'!$L$949</f>
        <v>0</v>
      </c>
      <c r="M940" s="36">
        <f>BASE!M1110*$M$949</f>
        <v>0</v>
      </c>
      <c r="N940" s="1">
        <f>COUNTIF(F940:M940,"&gt;0")</f>
        <v>2</v>
      </c>
      <c r="O940" s="8">
        <f>IFERROR(ROUND(AVERAGEIF(F940:M940,"&gt;0"),0),0)</f>
        <v>819063</v>
      </c>
      <c r="P940" s="9">
        <f>IFERROR(ROUND(+O940*E940,0),0)</f>
        <v>819063</v>
      </c>
      <c r="Q940" s="40">
        <f t="array" ref="Q940">IFERROR(_xlfn.STDEV.P(IF((F940:M940&lt;&gt;0)*(F940:M940&lt;&gt;""), F940:M940)), 0)</f>
        <v>112994.63689076327</v>
      </c>
      <c r="R940" s="11">
        <f>IFERROR(Q940/O940*100,0)</f>
        <v>13.795597761193374</v>
      </c>
      <c r="S940" s="12">
        <f>IFERROR(100-R940,0)</f>
        <v>86.204402238806622</v>
      </c>
      <c r="T940" s="37" t="str">
        <f>IF(S940&gt;70,"ALTO","BAJO")</f>
        <v>ALTO</v>
      </c>
    </row>
    <row r="941" spans="2:20" ht="18" hidden="1">
      <c r="B941" s="27">
        <v>932</v>
      </c>
      <c r="C941" s="33" t="s">
        <v>1147</v>
      </c>
      <c r="D941" s="32" t="s">
        <v>38</v>
      </c>
      <c r="E941" s="32">
        <v>1</v>
      </c>
      <c r="F941" s="7">
        <f>BASE!F1111</f>
        <v>0</v>
      </c>
      <c r="G941" s="7">
        <v>239514.47999999998</v>
      </c>
      <c r="H941" s="40"/>
      <c r="I941" s="7"/>
      <c r="J941" s="7"/>
      <c r="K941" s="7">
        <v>204950.35541195478</v>
      </c>
      <c r="L941" s="7">
        <v>194530.91914976222</v>
      </c>
      <c r="M941" s="36">
        <f>BASE!M1111*$M$949</f>
        <v>0</v>
      </c>
      <c r="N941" s="1">
        <f>COUNTIF(F941:M941,"&gt;0")</f>
        <v>3</v>
      </c>
      <c r="O941" s="8">
        <f>IFERROR(ROUND(AVERAGEIF(F941:M941,"&gt;0"),0),0)</f>
        <v>212999</v>
      </c>
      <c r="P941" s="9">
        <f>IFERROR(ROUND(+O941*E941,0),0)</f>
        <v>212999</v>
      </c>
      <c r="Q941" s="40">
        <f t="array" ref="Q941">IFERROR(_xlfn.STDEV.P(IF((F941:M941&lt;&gt;0)*(F941:M941&lt;&gt;""), F941:M941)), 0)</f>
        <v>19226.035898480208</v>
      </c>
      <c r="R941" s="11">
        <f>IFERROR(Q941/O941*100,0)</f>
        <v>9.0263503107902885</v>
      </c>
      <c r="S941" s="12">
        <f>IFERROR(100-R941,0)</f>
        <v>90.973649689209708</v>
      </c>
      <c r="T941" s="37" t="str">
        <f>IF(S941&gt;70,"ALTO","BAJO")</f>
        <v>ALTO</v>
      </c>
    </row>
    <row r="942" spans="2:20" s="3" customFormat="1" ht="21" hidden="1">
      <c r="B942" s="433" t="s">
        <v>1181</v>
      </c>
      <c r="C942" s="433"/>
      <c r="D942" s="433"/>
      <c r="E942" s="433"/>
      <c r="F942" s="434">
        <v>7</v>
      </c>
      <c r="G942" s="434"/>
      <c r="H942" s="434"/>
      <c r="I942" s="434"/>
      <c r="J942" s="434"/>
      <c r="K942" s="2"/>
      <c r="L942" s="2"/>
      <c r="M942" s="2"/>
      <c r="N942" s="435" t="s">
        <v>1182</v>
      </c>
      <c r="O942" s="435"/>
      <c r="P942" s="38">
        <f>SUM(P10:P941)</f>
        <v>1853632897</v>
      </c>
      <c r="Q942" s="436"/>
      <c r="R942" s="436"/>
      <c r="S942" s="436"/>
      <c r="T942" s="436"/>
    </row>
    <row r="943" spans="2:20" ht="51.75" hidden="1" customHeight="1">
      <c r="C943" s="432" t="s">
        <v>1183</v>
      </c>
      <c r="D943" s="432"/>
      <c r="E943" s="432"/>
      <c r="F943" s="432"/>
      <c r="G943" s="432"/>
      <c r="H943" s="432"/>
      <c r="I943" s="432"/>
      <c r="J943" s="432"/>
      <c r="K943" s="432"/>
      <c r="L943" s="432"/>
      <c r="M943" s="432"/>
      <c r="N943" s="432"/>
      <c r="O943" s="432"/>
      <c r="P943" s="432"/>
      <c r="Q943" s="432"/>
      <c r="R943" s="432"/>
      <c r="S943" s="432"/>
      <c r="T943" s="432"/>
    </row>
    <row r="944" spans="2:20" ht="19.5" hidden="1" customHeight="1">
      <c r="C944" s="62" t="s">
        <v>1184</v>
      </c>
      <c r="D944" s="25"/>
      <c r="E944" s="25"/>
      <c r="F944" s="25"/>
      <c r="G944" s="25"/>
      <c r="H944" s="51" t="s">
        <v>1242</v>
      </c>
      <c r="I944" s="52" t="s">
        <v>1243</v>
      </c>
      <c r="J944" s="51" t="s">
        <v>1244</v>
      </c>
      <c r="K944" s="53" t="s">
        <v>1245</v>
      </c>
      <c r="L944" s="53" t="s">
        <v>1246</v>
      </c>
      <c r="M944" s="53" t="s">
        <v>1257</v>
      </c>
      <c r="N944" s="18"/>
      <c r="O944" s="18"/>
      <c r="P944" s="18"/>
      <c r="Q944" s="18"/>
      <c r="R944" s="18"/>
      <c r="S944" s="18"/>
      <c r="T944" s="18"/>
    </row>
    <row r="945" spans="2:20" s="3" customFormat="1" ht="21" hidden="1">
      <c r="B945" s="6"/>
      <c r="C945" s="19" t="s">
        <v>1186</v>
      </c>
      <c r="D945" s="4"/>
      <c r="E945" s="6"/>
      <c r="F945" s="5"/>
      <c r="G945" s="5"/>
      <c r="H945" s="37">
        <v>143.83000000000001</v>
      </c>
      <c r="I945" s="50">
        <v>136.11000000000001</v>
      </c>
      <c r="J945" s="49">
        <v>111.41</v>
      </c>
      <c r="K945" s="48">
        <v>105.23</v>
      </c>
      <c r="L945" s="48">
        <v>103.03</v>
      </c>
      <c r="M945" s="48">
        <v>146.24</v>
      </c>
      <c r="N945" s="6"/>
      <c r="O945" s="6"/>
      <c r="P945" s="6"/>
      <c r="Q945" s="6"/>
      <c r="R945" s="6"/>
      <c r="S945" s="6"/>
      <c r="T945" s="6"/>
    </row>
    <row r="946" spans="2:20" ht="18" hidden="1">
      <c r="C946" s="6"/>
      <c r="H946" s="54" t="s">
        <v>1258</v>
      </c>
      <c r="I946" s="54" t="s">
        <v>1258</v>
      </c>
      <c r="J946" s="54" t="s">
        <v>1258</v>
      </c>
      <c r="K946" s="54" t="s">
        <v>1258</v>
      </c>
      <c r="L946" s="54" t="s">
        <v>1258</v>
      </c>
      <c r="M946" s="54" t="s">
        <v>1258</v>
      </c>
    </row>
    <row r="947" spans="2:20" ht="18" hidden="1">
      <c r="C947" s="6"/>
      <c r="H947" s="37">
        <v>147.9</v>
      </c>
      <c r="I947" s="37">
        <v>147.9</v>
      </c>
      <c r="J947" s="37">
        <v>147.9</v>
      </c>
      <c r="K947" s="37">
        <v>147.9</v>
      </c>
      <c r="L947" s="37">
        <v>147.9</v>
      </c>
      <c r="M947" s="37">
        <v>147.9</v>
      </c>
    </row>
    <row r="948" spans="2:20" ht="18" hidden="1">
      <c r="C948" s="6"/>
      <c r="H948" s="55" t="s">
        <v>1248</v>
      </c>
      <c r="I948" s="55" t="s">
        <v>1248</v>
      </c>
      <c r="J948" s="55" t="s">
        <v>1248</v>
      </c>
      <c r="K948" s="55" t="s">
        <v>1248</v>
      </c>
      <c r="L948" s="55" t="s">
        <v>1248</v>
      </c>
      <c r="M948" s="55" t="s">
        <v>1248</v>
      </c>
    </row>
    <row r="949" spans="2:20" ht="18" hidden="1">
      <c r="C949" s="6"/>
      <c r="H949" s="56">
        <f t="shared" ref="H949:M949" si="92">H947/H945</f>
        <v>1.0282972954182019</v>
      </c>
      <c r="I949" s="56">
        <f t="shared" si="92"/>
        <v>1.0866211152744103</v>
      </c>
      <c r="J949" s="56">
        <f t="shared" si="92"/>
        <v>1.3275289471322145</v>
      </c>
      <c r="K949" s="56">
        <f t="shared" si="92"/>
        <v>1.4054927302100162</v>
      </c>
      <c r="L949" s="56">
        <f t="shared" si="92"/>
        <v>1.4355042220712415</v>
      </c>
      <c r="M949" s="56">
        <f t="shared" si="92"/>
        <v>1.0113512035010941</v>
      </c>
    </row>
    <row r="951" spans="2:20">
      <c r="J951" s="303"/>
    </row>
    <row r="953" spans="2:20">
      <c r="E953" s="304"/>
    </row>
  </sheetData>
  <autoFilter ref="A9:U949">
    <filterColumn colId="13">
      <filters>
        <filter val="2"/>
      </filters>
    </filterColumn>
  </autoFilter>
  <mergeCells count="15">
    <mergeCell ref="C943:T943"/>
    <mergeCell ref="B2:D4"/>
    <mergeCell ref="E2:T2"/>
    <mergeCell ref="E3:J3"/>
    <mergeCell ref="M3:T3"/>
    <mergeCell ref="E4:T4"/>
    <mergeCell ref="B6:E8"/>
    <mergeCell ref="F6:G7"/>
    <mergeCell ref="H6:L6"/>
    <mergeCell ref="N6:T8"/>
    <mergeCell ref="B942:E942"/>
    <mergeCell ref="F942:G942"/>
    <mergeCell ref="H942:J942"/>
    <mergeCell ref="N942:O942"/>
    <mergeCell ref="Q942:T942"/>
  </mergeCells>
  <conditionalFormatting sqref="C940:C941 C10:C94">
    <cfRule type="duplicateValues" dxfId="27" priority="294"/>
  </conditionalFormatting>
  <conditionalFormatting sqref="N10:N941">
    <cfRule type="cellIs" dxfId="26" priority="1" operator="greaterThan">
      <formula>2</formula>
    </cfRule>
    <cfRule type="cellIs" dxfId="25" priority="2" operator="lessThan">
      <formula>3</formula>
    </cfRule>
  </conditionalFormatting>
  <conditionalFormatting sqref="T10:T941">
    <cfRule type="containsText" dxfId="24" priority="4" operator="containsText" text="ALTO">
      <formula>NOT(ISERROR(SEARCH("ALTO",T10)))</formula>
    </cfRule>
    <cfRule type="cellIs" dxfId="23" priority="5"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U202"/>
  <sheetViews>
    <sheetView showGridLines="0" topLeftCell="A172" zoomScale="68" zoomScaleNormal="145" zoomScaleSheetLayoutView="40" zoomScalePageLayoutView="85" workbookViewId="0">
      <selection activeCell="B190" sqref="B190"/>
    </sheetView>
  </sheetViews>
  <sheetFormatPr baseColWidth="10" defaultColWidth="11.42578125" defaultRowHeight="15"/>
  <cols>
    <col min="1" max="1" width="11.140625" style="6" customWidth="1"/>
    <col min="2" max="2" width="15.42578125" style="6" customWidth="1"/>
    <col min="3" max="3" width="77.5703125" style="316" customWidth="1"/>
    <col min="4" max="4" width="20.5703125" style="6" customWidth="1"/>
    <col min="5" max="5" width="15.5703125" style="6" customWidth="1"/>
    <col min="6" max="7" width="21.5703125" style="6" customWidth="1"/>
    <col min="8" max="12" width="20.42578125" style="6" customWidth="1"/>
    <col min="13" max="13" width="24.5703125" style="6" customWidth="1"/>
    <col min="14" max="14" width="18.42578125" style="6" customWidth="1"/>
    <col min="15" max="15" width="19.5703125" style="6" customWidth="1"/>
    <col min="16" max="16" width="26.42578125" style="6" customWidth="1"/>
    <col min="17" max="17" width="21.42578125" style="6" customWidth="1"/>
    <col min="18" max="18" width="21.5703125" style="6" customWidth="1"/>
    <col min="19" max="19" width="28.42578125" style="6" customWidth="1"/>
    <col min="20" max="20" width="30.42578125" style="6" customWidth="1"/>
    <col min="21" max="16384" width="11.42578125" style="6"/>
  </cols>
  <sheetData>
    <row r="2" spans="2:21" ht="39.75" customHeight="1">
      <c r="B2" s="417"/>
      <c r="C2" s="418"/>
      <c r="D2" s="419"/>
      <c r="E2" s="426" t="s">
        <v>0</v>
      </c>
      <c r="F2" s="427"/>
      <c r="G2" s="427"/>
      <c r="H2" s="427"/>
      <c r="I2" s="427"/>
      <c r="J2" s="427"/>
      <c r="K2" s="427"/>
      <c r="L2" s="427"/>
      <c r="M2" s="427"/>
      <c r="N2" s="427"/>
      <c r="O2" s="427"/>
      <c r="P2" s="427"/>
      <c r="Q2" s="427"/>
      <c r="R2" s="427"/>
      <c r="S2" s="427"/>
      <c r="T2" s="428"/>
    </row>
    <row r="3" spans="2:21" ht="17.25" customHeight="1">
      <c r="B3" s="420"/>
      <c r="C3" s="421"/>
      <c r="D3" s="422"/>
      <c r="E3" s="429" t="s">
        <v>1</v>
      </c>
      <c r="F3" s="430"/>
      <c r="G3" s="430"/>
      <c r="H3" s="430"/>
      <c r="I3" s="430"/>
      <c r="J3" s="430"/>
      <c r="K3" s="21"/>
      <c r="L3" s="21"/>
      <c r="M3" s="429" t="s">
        <v>2</v>
      </c>
      <c r="N3" s="430"/>
      <c r="O3" s="430"/>
      <c r="P3" s="430"/>
      <c r="Q3" s="430"/>
      <c r="R3" s="430"/>
      <c r="S3" s="430"/>
      <c r="T3" s="431"/>
    </row>
    <row r="4" spans="2:21" ht="17.25" customHeight="1">
      <c r="B4" s="423"/>
      <c r="C4" s="424"/>
      <c r="D4" s="425"/>
      <c r="E4" s="429" t="s">
        <v>3</v>
      </c>
      <c r="F4" s="430"/>
      <c r="G4" s="430"/>
      <c r="H4" s="430"/>
      <c r="I4" s="430"/>
      <c r="J4" s="430"/>
      <c r="K4" s="430"/>
      <c r="L4" s="430"/>
      <c r="M4" s="430"/>
      <c r="N4" s="430"/>
      <c r="O4" s="430"/>
      <c r="P4" s="430"/>
      <c r="Q4" s="430"/>
      <c r="R4" s="430"/>
      <c r="S4" s="430"/>
      <c r="T4" s="431"/>
    </row>
    <row r="5" spans="2:21" ht="15.75" customHeight="1" thickBot="1"/>
    <row r="6" spans="2:21" ht="65.25" customHeight="1" thickBot="1">
      <c r="B6" s="395" t="s">
        <v>4</v>
      </c>
      <c r="C6" s="396"/>
      <c r="D6" s="396"/>
      <c r="E6" s="396"/>
      <c r="F6" s="401" t="s">
        <v>5</v>
      </c>
      <c r="G6" s="402"/>
      <c r="H6" s="405" t="s">
        <v>6</v>
      </c>
      <c r="I6" s="406"/>
      <c r="J6" s="406"/>
      <c r="K6" s="406"/>
      <c r="L6" s="407"/>
      <c r="M6" s="23" t="s">
        <v>7</v>
      </c>
      <c r="N6" s="408" t="s">
        <v>8</v>
      </c>
      <c r="O6" s="409"/>
      <c r="P6" s="409"/>
      <c r="Q6" s="409"/>
      <c r="R6" s="409"/>
      <c r="S6" s="409"/>
      <c r="T6" s="410"/>
    </row>
    <row r="7" spans="2:21" ht="65.25" customHeight="1" thickBot="1">
      <c r="B7" s="397"/>
      <c r="C7" s="398"/>
      <c r="D7" s="398"/>
      <c r="E7" s="398"/>
      <c r="F7" s="403"/>
      <c r="G7" s="404"/>
      <c r="H7" s="14" t="s">
        <v>9</v>
      </c>
      <c r="I7" s="15" t="s">
        <v>10</v>
      </c>
      <c r="J7" s="15" t="s">
        <v>11</v>
      </c>
      <c r="K7" s="15" t="s">
        <v>12</v>
      </c>
      <c r="L7" s="15" t="s">
        <v>13</v>
      </c>
      <c r="M7" s="291" t="s">
        <v>14</v>
      </c>
      <c r="N7" s="411"/>
      <c r="O7" s="412"/>
      <c r="P7" s="412"/>
      <c r="Q7" s="412"/>
      <c r="R7" s="412"/>
      <c r="S7" s="412"/>
      <c r="T7" s="413"/>
    </row>
    <row r="8" spans="2:21" ht="38.25" thickBot="1">
      <c r="B8" s="399"/>
      <c r="C8" s="400"/>
      <c r="D8" s="400"/>
      <c r="E8" s="400"/>
      <c r="F8" s="13" t="s">
        <v>15</v>
      </c>
      <c r="G8" s="24" t="s">
        <v>16</v>
      </c>
      <c r="H8" s="57" t="s">
        <v>16</v>
      </c>
      <c r="I8" s="58" t="s">
        <v>16</v>
      </c>
      <c r="J8" s="58" t="s">
        <v>17</v>
      </c>
      <c r="K8" s="58" t="s">
        <v>18</v>
      </c>
      <c r="L8" s="58" t="s">
        <v>16</v>
      </c>
      <c r="M8" s="20" t="s">
        <v>19</v>
      </c>
      <c r="N8" s="414"/>
      <c r="O8" s="415"/>
      <c r="P8" s="415"/>
      <c r="Q8" s="415"/>
      <c r="R8" s="415"/>
      <c r="S8" s="415"/>
      <c r="T8" s="416"/>
    </row>
    <row r="9" spans="2:21" ht="47.25">
      <c r="B9" s="26" t="s">
        <v>20</v>
      </c>
      <c r="C9" s="29" t="s">
        <v>21</v>
      </c>
      <c r="D9" s="29" t="s">
        <v>22</v>
      </c>
      <c r="E9" s="29" t="s">
        <v>23</v>
      </c>
      <c r="F9" s="59" t="s">
        <v>24</v>
      </c>
      <c r="G9" s="60">
        <v>1</v>
      </c>
      <c r="H9" s="59" t="s">
        <v>25</v>
      </c>
      <c r="I9" s="43">
        <v>4</v>
      </c>
      <c r="J9" s="43">
        <v>5</v>
      </c>
      <c r="K9" s="43">
        <v>6</v>
      </c>
      <c r="L9" s="44">
        <v>7</v>
      </c>
      <c r="M9" s="34" t="s">
        <v>25</v>
      </c>
      <c r="N9" s="35" t="s">
        <v>26</v>
      </c>
      <c r="O9" s="35" t="s">
        <v>27</v>
      </c>
      <c r="P9" s="35" t="s">
        <v>28</v>
      </c>
      <c r="Q9" s="35" t="s">
        <v>29</v>
      </c>
      <c r="R9" s="35" t="s">
        <v>30</v>
      </c>
      <c r="S9" s="35" t="s">
        <v>31</v>
      </c>
      <c r="T9" s="35" t="s">
        <v>32</v>
      </c>
      <c r="U9"/>
    </row>
    <row r="10" spans="2:21" customFormat="1" ht="36.75" customHeight="1">
      <c r="B10" s="27">
        <v>1</v>
      </c>
      <c r="C10" s="311" t="s">
        <v>100</v>
      </c>
      <c r="D10" s="308" t="s">
        <v>38</v>
      </c>
      <c r="E10" s="308">
        <v>1</v>
      </c>
      <c r="F10" s="7">
        <f>BASE!F71</f>
        <v>0</v>
      </c>
      <c r="G10" s="7"/>
      <c r="H10" s="36">
        <f>BASE!H71*ItemsPorPactar!$H$198</f>
        <v>17203413.445502605</v>
      </c>
      <c r="I10" s="7">
        <f>BASE!I71*ItemsPorPactar!$I$198</f>
        <v>0</v>
      </c>
      <c r="J10" s="7">
        <f>BASE!J71*ItemsPorPactar!$J$198</f>
        <v>0</v>
      </c>
      <c r="K10" s="7">
        <f>BASE!K71*ItemsPorPactar!$K$198</f>
        <v>0</v>
      </c>
      <c r="L10" s="7">
        <f>BASE!L71*ItemsPorPactar!$L$198</f>
        <v>0</v>
      </c>
      <c r="M10" s="36">
        <f>BASE!M71*$M$198</f>
        <v>0</v>
      </c>
      <c r="N10" s="1">
        <f>COUNTIF(F10:M10,"&gt;0")</f>
        <v>1</v>
      </c>
      <c r="O10" s="8">
        <f>IFERROR(ROUND(AVERAGEIF(F10:M10,"&gt;0"),0),0)</f>
        <v>17203413</v>
      </c>
      <c r="P10" s="8">
        <f>IFERROR(ROUND(+O10*E10,0),0)</f>
        <v>17203413</v>
      </c>
      <c r="Q10" s="36">
        <f t="array" ref="Q10">IFERROR(_xlfn.STDEV.P(IF((F10:M10&lt;&gt;0)*(F10:M10&lt;&gt;""), F10:M10)), 0)</f>
        <v>0</v>
      </c>
      <c r="R10" s="309">
        <f>IFERROR(Q10/O10*100,0)</f>
        <v>0</v>
      </c>
      <c r="S10" s="310">
        <f>IFERROR(100-R10,0)</f>
        <v>100</v>
      </c>
      <c r="T10" s="1" t="str">
        <f>IF(S10&gt;70,"ALTO","BAJO")</f>
        <v>ALTO</v>
      </c>
    </row>
    <row r="11" spans="2:21" ht="40.5" customHeight="1">
      <c r="B11" s="27">
        <v>2</v>
      </c>
      <c r="C11" s="31" t="s">
        <v>102</v>
      </c>
      <c r="D11" s="32" t="s">
        <v>38</v>
      </c>
      <c r="E11" s="32">
        <v>1</v>
      </c>
      <c r="F11" s="7">
        <f>BASE!F73</f>
        <v>0</v>
      </c>
      <c r="G11" s="7">
        <f>BASE!G73</f>
        <v>7922355</v>
      </c>
      <c r="H11" s="36"/>
      <c r="I11" s="7">
        <f>BASE!I73*ItemsPorPactar!$I$198</f>
        <v>0</v>
      </c>
      <c r="J11" s="7">
        <f>BASE!J73*ItemsPorPactar!$J$198</f>
        <v>0</v>
      </c>
      <c r="K11" s="7">
        <f>BASE!K73*ItemsPorPactar!$K$198</f>
        <v>0</v>
      </c>
      <c r="L11" s="7">
        <f>BASE!L73*ItemsPorPactar!$L$198</f>
        <v>0</v>
      </c>
      <c r="M11" s="36">
        <f>BASE!M73*$M$198</f>
        <v>0</v>
      </c>
      <c r="N11" s="1">
        <f>COUNTIF(F11:M11,"&gt;0")</f>
        <v>1</v>
      </c>
      <c r="O11" s="8">
        <f>IFERROR(ROUND(AVERAGEIF(F11:M11,"&gt;0"),0),0)</f>
        <v>7922355</v>
      </c>
      <c r="P11" s="9">
        <f>IFERROR(ROUND(+O11*E11,0),0)</f>
        <v>7922355</v>
      </c>
      <c r="Q11" s="40">
        <f t="array" ref="Q11">IFERROR(_xlfn.STDEV.P(IF((F11:M11&lt;&gt;0)*(F11:M11&lt;&gt;""), F11:M11)), 0)</f>
        <v>0</v>
      </c>
      <c r="R11" s="11">
        <f>IFERROR(Q11/O11*100,0)</f>
        <v>0</v>
      </c>
      <c r="S11" s="12">
        <f>IFERROR(100-R11,0)</f>
        <v>100</v>
      </c>
      <c r="T11" s="37" t="str">
        <f>IF(S11&gt;70,"ALTO","BAJO")</f>
        <v>ALTO</v>
      </c>
    </row>
    <row r="12" spans="2:21" ht="18">
      <c r="B12" s="27">
        <v>3</v>
      </c>
      <c r="C12" s="33" t="s">
        <v>952</v>
      </c>
      <c r="D12" s="32" t="s">
        <v>38</v>
      </c>
      <c r="E12" s="32">
        <v>1</v>
      </c>
      <c r="F12" s="7">
        <f>BASE!F918</f>
        <v>0</v>
      </c>
      <c r="G12" s="7"/>
      <c r="H12" s="40">
        <f>BASE!H918*ItemsPorPactar!$H$198</f>
        <v>12766569.60211291</v>
      </c>
      <c r="I12" s="7">
        <f>BASE!I918*ItemsPorPactar!$I$198</f>
        <v>0</v>
      </c>
      <c r="J12" s="7">
        <f>BASE!J918*ItemsPorPactar!$J$198</f>
        <v>0</v>
      </c>
      <c r="K12" s="7">
        <f>BASE!K918*ItemsPorPactar!$K$198</f>
        <v>0</v>
      </c>
      <c r="L12" s="7">
        <f>BASE!L918*ItemsPorPactar!$L$198</f>
        <v>0</v>
      </c>
      <c r="M12" s="36">
        <f>BASE!M918*$M$198</f>
        <v>0</v>
      </c>
      <c r="N12" s="1">
        <f t="shared" ref="N12:N42" si="0">COUNTIF(F12:M12,"&gt;0")</f>
        <v>1</v>
      </c>
      <c r="O12" s="8">
        <f t="shared" ref="O12:O43" si="1">IFERROR(ROUND(AVERAGEIF(F12:M12,"&gt;0"),0),0)</f>
        <v>12766570</v>
      </c>
      <c r="P12" s="9">
        <f t="shared" ref="P12:P42" si="2">IFERROR(ROUND(+O12*E12,0),0)</f>
        <v>12766570</v>
      </c>
      <c r="Q12" s="40">
        <f t="array" ref="Q12">IFERROR(_xlfn.STDEV.P(IF((F12:M12&lt;&gt;0)*(F12:M12&lt;&gt;""), F12:M12)), 0)</f>
        <v>0</v>
      </c>
      <c r="R12" s="11">
        <f t="shared" ref="R12:R22" si="3">IFERROR(Q12/O12*100,0)</f>
        <v>0</v>
      </c>
      <c r="S12" s="12">
        <f t="shared" ref="S12:S42" si="4">IFERROR(100-R12,0)</f>
        <v>100</v>
      </c>
      <c r="T12" s="37" t="str">
        <f t="shared" ref="T12:T27" si="5">IF(S12&gt;70,"ALTO","BAJO")</f>
        <v>ALTO</v>
      </c>
    </row>
    <row r="13" spans="2:21" ht="37.5" customHeight="1">
      <c r="B13" s="27">
        <v>4</v>
      </c>
      <c r="C13" s="33" t="s">
        <v>954</v>
      </c>
      <c r="D13" s="32" t="s">
        <v>38</v>
      </c>
      <c r="E13" s="32">
        <v>1</v>
      </c>
      <c r="F13" s="7">
        <f>BASE!F920</f>
        <v>0</v>
      </c>
      <c r="G13" s="7"/>
      <c r="H13" s="40">
        <f>BASE!H920*ItemsPorPactar!$H$198</f>
        <v>42564.778647152889</v>
      </c>
      <c r="I13" s="7">
        <f>BASE!I920*ItemsPorPactar!$I$198</f>
        <v>0</v>
      </c>
      <c r="J13" s="7">
        <f>BASE!J920*ItemsPorPactar!$J$198</f>
        <v>0</v>
      </c>
      <c r="K13" s="7">
        <f>BASE!K920*ItemsPorPactar!$K$198</f>
        <v>0</v>
      </c>
      <c r="L13" s="7">
        <f>BASE!L920*ItemsPorPactar!$L$198</f>
        <v>0</v>
      </c>
      <c r="M13" s="36">
        <f>BASE!M920*$M$198</f>
        <v>0</v>
      </c>
      <c r="N13" s="1">
        <f t="shared" si="0"/>
        <v>1</v>
      </c>
      <c r="O13" s="8">
        <f t="shared" si="1"/>
        <v>42565</v>
      </c>
      <c r="P13" s="9">
        <f t="shared" si="2"/>
        <v>42565</v>
      </c>
      <c r="Q13" s="40">
        <f t="array" ref="Q13">IFERROR(_xlfn.STDEV.P(IF((F13:M13&lt;&gt;0)*(F13:M13&lt;&gt;""), F13:M13)), 0)</f>
        <v>0</v>
      </c>
      <c r="R13" s="11">
        <f t="shared" si="3"/>
        <v>0</v>
      </c>
      <c r="S13" s="12">
        <f t="shared" si="4"/>
        <v>100</v>
      </c>
      <c r="T13" s="37" t="str">
        <f t="shared" si="5"/>
        <v>ALTO</v>
      </c>
    </row>
    <row r="14" spans="2:21" ht="18">
      <c r="B14" s="27">
        <v>5</v>
      </c>
      <c r="C14" s="33" t="s">
        <v>955</v>
      </c>
      <c r="D14" s="32" t="s">
        <v>956</v>
      </c>
      <c r="E14" s="32">
        <v>1</v>
      </c>
      <c r="F14" s="7">
        <f>BASE!F921</f>
        <v>0</v>
      </c>
      <c r="G14" s="7"/>
      <c r="H14" s="40">
        <f>BASE!H921*ItemsPorPactar!$H$198</f>
        <v>3946311.0020599314</v>
      </c>
      <c r="I14" s="7">
        <f>BASE!I921*ItemsPorPactar!$I$198</f>
        <v>0</v>
      </c>
      <c r="J14" s="7">
        <f>BASE!J921*ItemsPorPactar!$J$198</f>
        <v>0</v>
      </c>
      <c r="K14" s="7">
        <f>BASE!K921*ItemsPorPactar!$K$198</f>
        <v>0</v>
      </c>
      <c r="L14" s="7">
        <f>BASE!L921*ItemsPorPactar!$L$198</f>
        <v>0</v>
      </c>
      <c r="M14" s="36">
        <f>BASE!M921*$M$198</f>
        <v>0</v>
      </c>
      <c r="N14" s="1">
        <f t="shared" si="0"/>
        <v>1</v>
      </c>
      <c r="O14" s="8">
        <f t="shared" si="1"/>
        <v>3946311</v>
      </c>
      <c r="P14" s="9">
        <f t="shared" si="2"/>
        <v>3946311</v>
      </c>
      <c r="Q14" s="40">
        <f t="array" ref="Q14">IFERROR(_xlfn.STDEV.P(IF((F14:M14&lt;&gt;0)*(F14:M14&lt;&gt;""), F14:M14)), 0)</f>
        <v>0</v>
      </c>
      <c r="R14" s="11">
        <f t="shared" si="3"/>
        <v>0</v>
      </c>
      <c r="S14" s="12">
        <f t="shared" si="4"/>
        <v>100</v>
      </c>
      <c r="T14" s="37" t="str">
        <f t="shared" si="5"/>
        <v>ALTO</v>
      </c>
    </row>
    <row r="15" spans="2:21" ht="18">
      <c r="B15" s="27">
        <v>6</v>
      </c>
      <c r="C15" s="33" t="s">
        <v>957</v>
      </c>
      <c r="D15" s="32" t="s">
        <v>38</v>
      </c>
      <c r="E15" s="32">
        <v>1</v>
      </c>
      <c r="F15" s="7">
        <f>BASE!F922</f>
        <v>0</v>
      </c>
      <c r="G15" s="7">
        <f>BASE!G922</f>
        <v>0</v>
      </c>
      <c r="H15" s="40">
        <f>BASE!H922*ItemsPorPactar!$H$198</f>
        <v>140416.01978975179</v>
      </c>
      <c r="I15" s="7">
        <f>BASE!I922*ItemsPorPactar!$I$198</f>
        <v>0</v>
      </c>
      <c r="J15" s="7">
        <f>BASE!J922*ItemsPorPactar!$J$198</f>
        <v>0</v>
      </c>
      <c r="K15" s="7">
        <f>BASE!K922*ItemsPorPactar!$K$198</f>
        <v>0</v>
      </c>
      <c r="L15" s="7">
        <f>BASE!L922*ItemsPorPactar!$L$198</f>
        <v>0</v>
      </c>
      <c r="M15" s="36">
        <f>BASE!M922*$M$198</f>
        <v>0</v>
      </c>
      <c r="N15" s="1">
        <f t="shared" si="0"/>
        <v>1</v>
      </c>
      <c r="O15" s="8">
        <f t="shared" si="1"/>
        <v>140416</v>
      </c>
      <c r="P15" s="9">
        <f t="shared" si="2"/>
        <v>140416</v>
      </c>
      <c r="Q15" s="40">
        <f t="array" ref="Q15">IFERROR(_xlfn.STDEV.P(IF((F15:M15&lt;&gt;0)*(F15:M15&lt;&gt;""), F15:M15)), 0)</f>
        <v>0</v>
      </c>
      <c r="R15" s="11">
        <f t="shared" si="3"/>
        <v>0</v>
      </c>
      <c r="S15" s="12">
        <f t="shared" si="4"/>
        <v>100</v>
      </c>
      <c r="T15" s="37" t="str">
        <f t="shared" si="5"/>
        <v>ALTO</v>
      </c>
    </row>
    <row r="16" spans="2:21" ht="18">
      <c r="B16" s="27">
        <v>7</v>
      </c>
      <c r="C16" s="33" t="s">
        <v>958</v>
      </c>
      <c r="D16" s="32" t="s">
        <v>38</v>
      </c>
      <c r="E16" s="32">
        <v>1</v>
      </c>
      <c r="F16" s="7">
        <f>BASE!F923</f>
        <v>0</v>
      </c>
      <c r="G16" s="7">
        <f>BASE!G923</f>
        <v>0</v>
      </c>
      <c r="H16" s="40">
        <f>BASE!H923*ItemsPorPactar!$H$198</f>
        <v>87876.40857859973</v>
      </c>
      <c r="I16" s="7">
        <f>BASE!I923*ItemsPorPactar!$I$198</f>
        <v>0</v>
      </c>
      <c r="J16" s="7">
        <f>BASE!J923*ItemsPorPactar!$J$198</f>
        <v>0</v>
      </c>
      <c r="K16" s="7">
        <f>BASE!K923*ItemsPorPactar!$K$198</f>
        <v>0</v>
      </c>
      <c r="L16" s="7">
        <f>BASE!L923*ItemsPorPactar!$L$198</f>
        <v>0</v>
      </c>
      <c r="M16" s="36">
        <f>BASE!M923*$M$198</f>
        <v>0</v>
      </c>
      <c r="N16" s="1">
        <f t="shared" si="0"/>
        <v>1</v>
      </c>
      <c r="O16" s="8">
        <f t="shared" si="1"/>
        <v>87876</v>
      </c>
      <c r="P16" s="9">
        <f t="shared" si="2"/>
        <v>87876</v>
      </c>
      <c r="Q16" s="40">
        <f t="array" ref="Q16">IFERROR(_xlfn.STDEV.P(IF((F16:M16&lt;&gt;0)*(F16:M16&lt;&gt;""), F16:M16)), 0)</f>
        <v>0</v>
      </c>
      <c r="R16" s="11">
        <f t="shared" si="3"/>
        <v>0</v>
      </c>
      <c r="S16" s="12">
        <f t="shared" si="4"/>
        <v>100</v>
      </c>
      <c r="T16" s="37" t="str">
        <f t="shared" si="5"/>
        <v>ALTO</v>
      </c>
    </row>
    <row r="17" spans="2:20" ht="18">
      <c r="B17" s="27">
        <v>8</v>
      </c>
      <c r="C17" s="33" t="s">
        <v>959</v>
      </c>
      <c r="D17" s="32" t="s">
        <v>38</v>
      </c>
      <c r="E17" s="32">
        <v>1</v>
      </c>
      <c r="F17" s="7">
        <f>BASE!F924</f>
        <v>0</v>
      </c>
      <c r="G17" s="7">
        <f>BASE!G924</f>
        <v>0</v>
      </c>
      <c r="H17" s="40">
        <f>BASE!H924*ItemsPorPactar!$H$198</f>
        <v>120514.99785399428</v>
      </c>
      <c r="I17" s="7">
        <f>BASE!I924*ItemsPorPactar!$I$198</f>
        <v>0</v>
      </c>
      <c r="J17" s="7">
        <f>BASE!J924*ItemsPorPactar!$J$198</f>
        <v>0</v>
      </c>
      <c r="K17" s="7">
        <f>BASE!K924*ItemsPorPactar!$K$198</f>
        <v>0</v>
      </c>
      <c r="L17" s="7">
        <f>BASE!L924*ItemsPorPactar!$L$198</f>
        <v>0</v>
      </c>
      <c r="M17" s="36">
        <f>BASE!M924*$M$198</f>
        <v>0</v>
      </c>
      <c r="N17" s="1">
        <f t="shared" si="0"/>
        <v>1</v>
      </c>
      <c r="O17" s="8">
        <f t="shared" si="1"/>
        <v>120515</v>
      </c>
      <c r="P17" s="9">
        <f t="shared" si="2"/>
        <v>120515</v>
      </c>
      <c r="Q17" s="40">
        <f t="array" ref="Q17">IFERROR(_xlfn.STDEV.P(IF((F17:M17&lt;&gt;0)*(F17:M17&lt;&gt;""), F17:M17)), 0)</f>
        <v>0</v>
      </c>
      <c r="R17" s="11">
        <f t="shared" si="3"/>
        <v>0</v>
      </c>
      <c r="S17" s="12">
        <f t="shared" si="4"/>
        <v>100</v>
      </c>
      <c r="T17" s="37" t="str">
        <f t="shared" si="5"/>
        <v>ALTO</v>
      </c>
    </row>
    <row r="18" spans="2:20" ht="18">
      <c r="B18" s="27">
        <v>9</v>
      </c>
      <c r="C18" s="33" t="s">
        <v>960</v>
      </c>
      <c r="D18" s="32" t="s">
        <v>38</v>
      </c>
      <c r="E18" s="32">
        <v>1</v>
      </c>
      <c r="F18" s="7">
        <f>BASE!F925</f>
        <v>0</v>
      </c>
      <c r="G18" s="7">
        <f>BASE!G925</f>
        <v>0</v>
      </c>
      <c r="H18" s="40">
        <f>BASE!H925*ItemsPorPactar!$H$198</f>
        <v>63506.169265938952</v>
      </c>
      <c r="I18" s="7">
        <f>BASE!I925*ItemsPorPactar!$I$198</f>
        <v>0</v>
      </c>
      <c r="J18" s="7">
        <f>BASE!J925*ItemsPorPactar!$J$198</f>
        <v>0</v>
      </c>
      <c r="K18" s="7">
        <f>BASE!K925*ItemsPorPactar!$K$198</f>
        <v>0</v>
      </c>
      <c r="L18" s="7">
        <f>BASE!L925*ItemsPorPactar!$L$198</f>
        <v>0</v>
      </c>
      <c r="M18" s="36">
        <f>BASE!M925*$M$198</f>
        <v>0</v>
      </c>
      <c r="N18" s="1">
        <f t="shared" si="0"/>
        <v>1</v>
      </c>
      <c r="O18" s="8">
        <f t="shared" si="1"/>
        <v>63506</v>
      </c>
      <c r="P18" s="9">
        <f t="shared" si="2"/>
        <v>63506</v>
      </c>
      <c r="Q18" s="40">
        <f t="array" ref="Q18">IFERROR(_xlfn.STDEV.P(IF((F18:M18&lt;&gt;0)*(F18:M18&lt;&gt;""), F18:M18)), 0)</f>
        <v>0</v>
      </c>
      <c r="R18" s="11">
        <f t="shared" si="3"/>
        <v>0</v>
      </c>
      <c r="S18" s="12">
        <f t="shared" si="4"/>
        <v>100</v>
      </c>
      <c r="T18" s="37" t="str">
        <f t="shared" si="5"/>
        <v>ALTO</v>
      </c>
    </row>
    <row r="19" spans="2:20" ht="45">
      <c r="B19" s="27">
        <v>10</v>
      </c>
      <c r="C19" s="31" t="s">
        <v>964</v>
      </c>
      <c r="D19" s="32" t="s">
        <v>38</v>
      </c>
      <c r="E19" s="32">
        <v>1</v>
      </c>
      <c r="F19" s="7">
        <f>BASE!F929</f>
        <v>0</v>
      </c>
      <c r="G19" s="7">
        <f>BASE!G929</f>
        <v>0</v>
      </c>
      <c r="H19" s="40">
        <f>BASE!H929*ItemsPorPactar!$H$198</f>
        <v>813351.89755878458</v>
      </c>
      <c r="I19" s="7">
        <f>BASE!I929*ItemsPorPactar!$I$198</f>
        <v>0</v>
      </c>
      <c r="J19" s="7">
        <f>BASE!J929*ItemsPorPactar!$J$198</f>
        <v>0</v>
      </c>
      <c r="K19" s="7">
        <f>BASE!K929*ItemsPorPactar!$K$198</f>
        <v>0</v>
      </c>
      <c r="L19" s="7">
        <f>BASE!L929*ItemsPorPactar!$L$198</f>
        <v>0</v>
      </c>
      <c r="M19" s="36">
        <f>BASE!M929*$M$198</f>
        <v>0</v>
      </c>
      <c r="N19" s="1">
        <f t="shared" si="0"/>
        <v>1</v>
      </c>
      <c r="O19" s="8">
        <f t="shared" si="1"/>
        <v>813352</v>
      </c>
      <c r="P19" s="9">
        <f t="shared" si="2"/>
        <v>813352</v>
      </c>
      <c r="Q19" s="40">
        <f t="array" ref="Q19">IFERROR(_xlfn.STDEV.P(IF((F19:M19&lt;&gt;0)*(F19:M19&lt;&gt;""), F19:M19)), 0)</f>
        <v>0</v>
      </c>
      <c r="R19" s="11">
        <f t="shared" si="3"/>
        <v>0</v>
      </c>
      <c r="S19" s="12">
        <f t="shared" si="4"/>
        <v>100</v>
      </c>
      <c r="T19" s="37" t="str">
        <f t="shared" si="5"/>
        <v>ALTO</v>
      </c>
    </row>
    <row r="20" spans="2:20" ht="18">
      <c r="B20" s="27">
        <v>11</v>
      </c>
      <c r="C20" s="33" t="s">
        <v>965</v>
      </c>
      <c r="D20" s="32" t="s">
        <v>38</v>
      </c>
      <c r="E20" s="32">
        <v>1</v>
      </c>
      <c r="F20" s="7">
        <f>BASE!F930</f>
        <v>0</v>
      </c>
      <c r="G20" s="7">
        <f>BASE!G930</f>
        <v>0</v>
      </c>
      <c r="H20" s="40">
        <f>BASE!H930*ItemsPorPactar!$H$198</f>
        <v>622392.62287617323</v>
      </c>
      <c r="I20" s="7">
        <f>BASE!I930*ItemsPorPactar!$I$198</f>
        <v>0</v>
      </c>
      <c r="J20" s="7">
        <f>BASE!J930*ItemsPorPactar!$J$198</f>
        <v>0</v>
      </c>
      <c r="K20" s="7">
        <f>BASE!K930*ItemsPorPactar!$K$198</f>
        <v>0</v>
      </c>
      <c r="L20" s="7">
        <f>BASE!L930*ItemsPorPactar!$L$198</f>
        <v>0</v>
      </c>
      <c r="M20" s="36">
        <f>BASE!M930*$M$198</f>
        <v>0</v>
      </c>
      <c r="N20" s="1">
        <f t="shared" si="0"/>
        <v>1</v>
      </c>
      <c r="O20" s="8">
        <f t="shared" si="1"/>
        <v>622393</v>
      </c>
      <c r="P20" s="9">
        <f t="shared" si="2"/>
        <v>622393</v>
      </c>
      <c r="Q20" s="40">
        <f t="array" ref="Q20">IFERROR(_xlfn.STDEV.P(IF((F20:M20&lt;&gt;0)*(F20:M20&lt;&gt;""), F20:M20)), 0)</f>
        <v>0</v>
      </c>
      <c r="R20" s="11">
        <f t="shared" si="3"/>
        <v>0</v>
      </c>
      <c r="S20" s="12">
        <f t="shared" si="4"/>
        <v>100</v>
      </c>
      <c r="T20" s="37" t="str">
        <f t="shared" si="5"/>
        <v>ALTO</v>
      </c>
    </row>
    <row r="21" spans="2:20" ht="51" customHeight="1">
      <c r="B21" s="27">
        <v>12</v>
      </c>
      <c r="C21" s="33" t="s">
        <v>966</v>
      </c>
      <c r="D21" s="32" t="s">
        <v>38</v>
      </c>
      <c r="E21" s="32">
        <v>1</v>
      </c>
      <c r="F21" s="7">
        <f>BASE!F931</f>
        <v>0</v>
      </c>
      <c r="G21" s="7">
        <f>BASE!G931</f>
        <v>0</v>
      </c>
      <c r="H21" s="40">
        <f>BASE!H931*ItemsPorPactar!$H$198</f>
        <v>47755.702161996793</v>
      </c>
      <c r="I21" s="7">
        <f>BASE!I931*ItemsPorPactar!$I$198</f>
        <v>0</v>
      </c>
      <c r="J21" s="7">
        <f>BASE!J931*ItemsPorPactar!$J$198</f>
        <v>0</v>
      </c>
      <c r="K21" s="7">
        <f>BASE!K931*ItemsPorPactar!$K$198</f>
        <v>0</v>
      </c>
      <c r="L21" s="7">
        <f>BASE!L931*ItemsPorPactar!$L$198</f>
        <v>0</v>
      </c>
      <c r="M21" s="36">
        <f>BASE!M931*$M$198</f>
        <v>0</v>
      </c>
      <c r="N21" s="1">
        <f t="shared" si="0"/>
        <v>1</v>
      </c>
      <c r="O21" s="8">
        <f t="shared" si="1"/>
        <v>47756</v>
      </c>
      <c r="P21" s="9">
        <f t="shared" si="2"/>
        <v>47756</v>
      </c>
      <c r="Q21" s="40">
        <f t="array" ref="Q21">IFERROR(_xlfn.STDEV.P(IF((F21:M21&lt;&gt;0)*(F21:M21&lt;&gt;""), F21:M21)), 0)</f>
        <v>0</v>
      </c>
      <c r="R21" s="11">
        <f t="shared" si="3"/>
        <v>0</v>
      </c>
      <c r="S21" s="12">
        <f t="shared" si="4"/>
        <v>100</v>
      </c>
      <c r="T21" s="37" t="str">
        <f t="shared" si="5"/>
        <v>ALTO</v>
      </c>
    </row>
    <row r="22" spans="2:20" ht="43.5" customHeight="1">
      <c r="B22" s="27">
        <v>13</v>
      </c>
      <c r="C22" s="33" t="s">
        <v>967</v>
      </c>
      <c r="D22" s="32" t="s">
        <v>38</v>
      </c>
      <c r="E22" s="32">
        <v>1</v>
      </c>
      <c r="F22" s="7">
        <f>BASE!F932</f>
        <v>0</v>
      </c>
      <c r="G22" s="7">
        <f>BASE!G932</f>
        <v>0</v>
      </c>
      <c r="H22" s="40">
        <f>BASE!H932*ItemsPorPactar!$H$198</f>
        <v>53356.618297156354</v>
      </c>
      <c r="I22" s="7">
        <f>BASE!I932*ItemsPorPactar!$I$198</f>
        <v>0</v>
      </c>
      <c r="J22" s="7">
        <f>BASE!J932*ItemsPorPactar!$J$198</f>
        <v>0</v>
      </c>
      <c r="K22" s="7">
        <f>BASE!K932*ItemsPorPactar!$K$198</f>
        <v>0</v>
      </c>
      <c r="L22" s="7">
        <f>BASE!L932*ItemsPorPactar!$L$198</f>
        <v>0</v>
      </c>
      <c r="M22" s="36">
        <f>BASE!M932*$M$198</f>
        <v>0</v>
      </c>
      <c r="N22" s="1">
        <f t="shared" si="0"/>
        <v>1</v>
      </c>
      <c r="O22" s="8">
        <f t="shared" si="1"/>
        <v>53357</v>
      </c>
      <c r="P22" s="9">
        <f t="shared" si="2"/>
        <v>53357</v>
      </c>
      <c r="Q22" s="40">
        <f t="array" ref="Q22">IFERROR(_xlfn.STDEV.P(IF((F22:M22&lt;&gt;0)*(F22:M22&lt;&gt;""), F22:M22)), 0)</f>
        <v>0</v>
      </c>
      <c r="R22" s="11">
        <f t="shared" si="3"/>
        <v>0</v>
      </c>
      <c r="S22" s="12">
        <f t="shared" si="4"/>
        <v>100</v>
      </c>
      <c r="T22" s="37" t="str">
        <f t="shared" si="5"/>
        <v>ALTO</v>
      </c>
    </row>
    <row r="23" spans="2:20" ht="18">
      <c r="B23" s="27">
        <v>14</v>
      </c>
      <c r="C23" s="33" t="s">
        <v>970</v>
      </c>
      <c r="D23" s="32" t="s">
        <v>38</v>
      </c>
      <c r="E23" s="32">
        <v>1</v>
      </c>
      <c r="F23" s="7">
        <f>BASE!F935</f>
        <v>0</v>
      </c>
      <c r="G23" s="7">
        <f>BASE!G935</f>
        <v>0</v>
      </c>
      <c r="H23" s="40">
        <f>BASE!H935*ItemsPorPactar!$H$198</f>
        <v>687890.1848693596</v>
      </c>
      <c r="I23" s="7">
        <f>BASE!I935*ItemsPorPactar!$I$198</f>
        <v>0</v>
      </c>
      <c r="J23" s="7">
        <f>BASE!J935*ItemsPorPactar!$J$198</f>
        <v>0</v>
      </c>
      <c r="K23" s="7">
        <f>BASE!K935*ItemsPorPactar!$K$198</f>
        <v>0</v>
      </c>
      <c r="L23" s="7">
        <f>BASE!L935*ItemsPorPactar!$L$198</f>
        <v>0</v>
      </c>
      <c r="M23" s="36">
        <f>BASE!M935*$M$198</f>
        <v>0</v>
      </c>
      <c r="N23" s="1">
        <f t="shared" si="0"/>
        <v>1</v>
      </c>
      <c r="O23" s="8">
        <f t="shared" si="1"/>
        <v>687890</v>
      </c>
      <c r="P23" s="9">
        <f t="shared" si="2"/>
        <v>687890</v>
      </c>
      <c r="Q23" s="40">
        <f t="array" ref="Q23">IFERROR(_xlfn.STDEV.P(IF((F23:M23&lt;&gt;0)*(F23:M23&lt;&gt;""), F23:M23)), 0)</f>
        <v>0</v>
      </c>
      <c r="R23" s="11">
        <f t="shared" ref="R23:R60" si="6">IFERROR(Q23/O23*100,0)</f>
        <v>0</v>
      </c>
      <c r="S23" s="12">
        <f t="shared" si="4"/>
        <v>100</v>
      </c>
      <c r="T23" s="37" t="str">
        <f t="shared" si="5"/>
        <v>ALTO</v>
      </c>
    </row>
    <row r="24" spans="2:20" ht="18">
      <c r="B24" s="27">
        <v>15</v>
      </c>
      <c r="C24" s="33" t="s">
        <v>972</v>
      </c>
      <c r="D24" s="32" t="s">
        <v>38</v>
      </c>
      <c r="E24" s="32">
        <v>1</v>
      </c>
      <c r="F24" s="7">
        <f>BASE!F937</f>
        <v>0</v>
      </c>
      <c r="G24" s="7">
        <f>BASE!G937</f>
        <v>0</v>
      </c>
      <c r="H24" s="40">
        <f>BASE!H937*ItemsPorPactar!$H$198</f>
        <v>41937.380739066946</v>
      </c>
      <c r="I24" s="7">
        <f>BASE!I937*ItemsPorPactar!$I$198</f>
        <v>0</v>
      </c>
      <c r="J24" s="7">
        <f>BASE!J937*ItemsPorPactar!$J$198</f>
        <v>0</v>
      </c>
      <c r="K24" s="7">
        <f>BASE!K937*ItemsPorPactar!$K$198</f>
        <v>0</v>
      </c>
      <c r="L24" s="7">
        <f>BASE!L937*ItemsPorPactar!$L$198</f>
        <v>0</v>
      </c>
      <c r="M24" s="36">
        <f>BASE!M937*$M$198</f>
        <v>0</v>
      </c>
      <c r="N24" s="1">
        <f t="shared" si="0"/>
        <v>1</v>
      </c>
      <c r="O24" s="8">
        <f t="shared" si="1"/>
        <v>41937</v>
      </c>
      <c r="P24" s="9">
        <f t="shared" si="2"/>
        <v>41937</v>
      </c>
      <c r="Q24" s="40">
        <f t="array" ref="Q24">IFERROR(_xlfn.STDEV.P(IF((F24:M24&lt;&gt;0)*(F24:M24&lt;&gt;""), F24:M24)), 0)</f>
        <v>0</v>
      </c>
      <c r="R24" s="11">
        <f t="shared" si="6"/>
        <v>0</v>
      </c>
      <c r="S24" s="12">
        <f t="shared" si="4"/>
        <v>100</v>
      </c>
      <c r="T24" s="37" t="str">
        <f t="shared" si="5"/>
        <v>ALTO</v>
      </c>
    </row>
    <row r="25" spans="2:20" ht="18">
      <c r="B25" s="27">
        <v>16</v>
      </c>
      <c r="C25" s="33" t="s">
        <v>973</v>
      </c>
      <c r="D25" s="32" t="s">
        <v>38</v>
      </c>
      <c r="E25" s="32">
        <v>1</v>
      </c>
      <c r="F25" s="7">
        <f>BASE!F938</f>
        <v>0</v>
      </c>
      <c r="G25" s="7">
        <f>BASE!G938</f>
        <v>0</v>
      </c>
      <c r="H25" s="40">
        <f>BASE!H938*ItemsPorPactar!$H$198</f>
        <v>168960.63917124379</v>
      </c>
      <c r="I25" s="7">
        <f>BASE!I938*ItemsPorPactar!$I$198</f>
        <v>0</v>
      </c>
      <c r="J25" s="7">
        <f>BASE!J938*ItemsPorPactar!$J$198</f>
        <v>0</v>
      </c>
      <c r="K25" s="7">
        <f>BASE!K938*ItemsPorPactar!$K$198</f>
        <v>0</v>
      </c>
      <c r="L25" s="7">
        <f>BASE!L938*ItemsPorPactar!$L$198</f>
        <v>0</v>
      </c>
      <c r="M25" s="36">
        <f>BASE!M938*$M$198</f>
        <v>0</v>
      </c>
      <c r="N25" s="1">
        <f t="shared" si="0"/>
        <v>1</v>
      </c>
      <c r="O25" s="8">
        <f t="shared" si="1"/>
        <v>168961</v>
      </c>
      <c r="P25" s="9">
        <f t="shared" si="2"/>
        <v>168961</v>
      </c>
      <c r="Q25" s="40">
        <f t="array" ref="Q25">IFERROR(_xlfn.STDEV.P(IF((F25:M25&lt;&gt;0)*(F25:M25&lt;&gt;""), F25:M25)), 0)</f>
        <v>0</v>
      </c>
      <c r="R25" s="11">
        <f t="shared" si="6"/>
        <v>0</v>
      </c>
      <c r="S25" s="12">
        <f t="shared" si="4"/>
        <v>100</v>
      </c>
      <c r="T25" s="37" t="str">
        <f t="shared" si="5"/>
        <v>ALTO</v>
      </c>
    </row>
    <row r="26" spans="2:20" ht="18">
      <c r="B26" s="27">
        <v>17</v>
      </c>
      <c r="C26" s="33" t="s">
        <v>974</v>
      </c>
      <c r="D26" s="32" t="s">
        <v>38</v>
      </c>
      <c r="E26" s="32">
        <v>1</v>
      </c>
      <c r="F26" s="7">
        <f>BASE!F939</f>
        <v>0</v>
      </c>
      <c r="G26" s="7">
        <f>BASE!G939</f>
        <v>0</v>
      </c>
      <c r="H26" s="40">
        <f>BASE!H939*ItemsPorPactar!$H$198</f>
        <v>19585.337545296527</v>
      </c>
      <c r="I26" s="7">
        <f>BASE!I939*ItemsPorPactar!$I$198</f>
        <v>0</v>
      </c>
      <c r="J26" s="7">
        <f>BASE!J939*ItemsPorPactar!$J$198</f>
        <v>0</v>
      </c>
      <c r="K26" s="7">
        <f>BASE!K939*ItemsPorPactar!$K$198</f>
        <v>0</v>
      </c>
      <c r="L26" s="7">
        <f>BASE!L939*ItemsPorPactar!$L$198</f>
        <v>0</v>
      </c>
      <c r="M26" s="36">
        <f>BASE!M939*$M$198</f>
        <v>0</v>
      </c>
      <c r="N26" s="1">
        <f t="shared" si="0"/>
        <v>1</v>
      </c>
      <c r="O26" s="8">
        <f t="shared" si="1"/>
        <v>19585</v>
      </c>
      <c r="P26" s="9">
        <f t="shared" si="2"/>
        <v>19585</v>
      </c>
      <c r="Q26" s="40">
        <f t="array" ref="Q26">IFERROR(_xlfn.STDEV.P(IF((F26:M26&lt;&gt;0)*(F26:M26&lt;&gt;""), F26:M26)), 0)</f>
        <v>0</v>
      </c>
      <c r="R26" s="11">
        <f t="shared" si="6"/>
        <v>0</v>
      </c>
      <c r="S26" s="12">
        <f t="shared" si="4"/>
        <v>100</v>
      </c>
      <c r="T26" s="37" t="str">
        <f t="shared" si="5"/>
        <v>ALTO</v>
      </c>
    </row>
    <row r="27" spans="2:20" ht="18">
      <c r="B27" s="27">
        <v>18</v>
      </c>
      <c r="C27" s="33" t="s">
        <v>975</v>
      </c>
      <c r="D27" s="32" t="s">
        <v>38</v>
      </c>
      <c r="E27" s="32">
        <v>1</v>
      </c>
      <c r="F27" s="7">
        <f>BASE!F940</f>
        <v>0</v>
      </c>
      <c r="G27" s="7">
        <f>BASE!G940</f>
        <v>0</v>
      </c>
      <c r="H27" s="40">
        <f>BASE!H940*ItemsPorPactar!$H$198</f>
        <v>95122.258786066872</v>
      </c>
      <c r="I27" s="7">
        <f>BASE!I940*ItemsPorPactar!$I$198</f>
        <v>0</v>
      </c>
      <c r="J27" s="7">
        <f>BASE!J940*ItemsPorPactar!$J$198</f>
        <v>0</v>
      </c>
      <c r="K27" s="7">
        <f>BASE!K940*ItemsPorPactar!$K$198</f>
        <v>0</v>
      </c>
      <c r="L27" s="7">
        <f>BASE!L940*ItemsPorPactar!$L$198</f>
        <v>0</v>
      </c>
      <c r="M27" s="36">
        <f>BASE!M940*$M$198</f>
        <v>0</v>
      </c>
      <c r="N27" s="1">
        <f t="shared" si="0"/>
        <v>1</v>
      </c>
      <c r="O27" s="8">
        <f t="shared" si="1"/>
        <v>95122</v>
      </c>
      <c r="P27" s="9">
        <f t="shared" si="2"/>
        <v>95122</v>
      </c>
      <c r="Q27" s="40">
        <f t="array" ref="Q27">IFERROR(_xlfn.STDEV.P(IF((F27:M27&lt;&gt;0)*(F27:M27&lt;&gt;""), F27:M27)), 0)</f>
        <v>0</v>
      </c>
      <c r="R27" s="11">
        <f t="shared" si="6"/>
        <v>0</v>
      </c>
      <c r="S27" s="12">
        <f t="shared" si="4"/>
        <v>100</v>
      </c>
      <c r="T27" s="37" t="str">
        <f t="shared" si="5"/>
        <v>ALTO</v>
      </c>
    </row>
    <row r="28" spans="2:20" ht="18">
      <c r="B28" s="27">
        <v>19</v>
      </c>
      <c r="C28" s="33" t="s">
        <v>984</v>
      </c>
      <c r="D28" s="32" t="s">
        <v>38</v>
      </c>
      <c r="E28" s="32">
        <v>1</v>
      </c>
      <c r="F28" s="7">
        <f>BASE!F949</f>
        <v>0</v>
      </c>
      <c r="G28" s="7">
        <f>BASE!G949</f>
        <v>0</v>
      </c>
      <c r="H28" s="40">
        <f>BASE!H949*ItemsPorPactar!$H$198</f>
        <v>334333.59473517339</v>
      </c>
      <c r="I28" s="7">
        <f>BASE!I949*ItemsPorPactar!$I$198</f>
        <v>0</v>
      </c>
      <c r="J28" s="7">
        <f>BASE!J949*ItemsPorPactar!$J$198</f>
        <v>0</v>
      </c>
      <c r="K28" s="7">
        <f>BASE!K949*ItemsPorPactar!$K$198</f>
        <v>0</v>
      </c>
      <c r="L28" s="7">
        <f>BASE!L949*ItemsPorPactar!$L$198</f>
        <v>0</v>
      </c>
      <c r="M28" s="36">
        <f>BASE!M949*$M$198</f>
        <v>0</v>
      </c>
      <c r="N28" s="1">
        <f t="shared" si="0"/>
        <v>1</v>
      </c>
      <c r="O28" s="8">
        <f t="shared" si="1"/>
        <v>334334</v>
      </c>
      <c r="P28" s="9">
        <f t="shared" si="2"/>
        <v>334334</v>
      </c>
      <c r="Q28" s="40">
        <f t="array" ref="Q28">IFERROR(_xlfn.STDEV.P(IF((F28:M28&lt;&gt;0)*(F28:M28&lt;&gt;""), F28:M28)), 0)</f>
        <v>0</v>
      </c>
      <c r="R28" s="11">
        <f t="shared" si="6"/>
        <v>0</v>
      </c>
      <c r="S28" s="12">
        <f t="shared" si="4"/>
        <v>100</v>
      </c>
      <c r="T28" s="37" t="str">
        <f t="shared" ref="T28:T35" si="7">IF(S28&gt;70,"ALTO","BAJO")</f>
        <v>ALTO</v>
      </c>
    </row>
    <row r="29" spans="2:20" ht="18">
      <c r="B29" s="27">
        <v>20</v>
      </c>
      <c r="C29" s="33" t="s">
        <v>985</v>
      </c>
      <c r="D29" s="32" t="s">
        <v>38</v>
      </c>
      <c r="E29" s="32">
        <v>1</v>
      </c>
      <c r="F29" s="7">
        <f>BASE!F950</f>
        <v>0</v>
      </c>
      <c r="G29" s="7">
        <f>BASE!G950</f>
        <v>0</v>
      </c>
      <c r="H29" s="40">
        <f>BASE!H950*ItemsPorPactar!$H$198</f>
        <v>14692.229493151635</v>
      </c>
      <c r="I29" s="7">
        <f>BASE!I950*ItemsPorPactar!$I$198</f>
        <v>0</v>
      </c>
      <c r="J29" s="7">
        <f>BASE!J950*ItemsPorPactar!$J$198</f>
        <v>0</v>
      </c>
      <c r="K29" s="7">
        <f>BASE!K950*ItemsPorPactar!$K$198</f>
        <v>0</v>
      </c>
      <c r="L29" s="7">
        <f>BASE!L950*ItemsPorPactar!$L$198</f>
        <v>0</v>
      </c>
      <c r="M29" s="36">
        <f>BASE!M950*$M$198</f>
        <v>0</v>
      </c>
      <c r="N29" s="1">
        <f t="shared" si="0"/>
        <v>1</v>
      </c>
      <c r="O29" s="8">
        <f t="shared" si="1"/>
        <v>14692</v>
      </c>
      <c r="P29" s="9">
        <f t="shared" si="2"/>
        <v>14692</v>
      </c>
      <c r="Q29" s="40">
        <f t="array" ref="Q29">IFERROR(_xlfn.STDEV.P(IF((F29:M29&lt;&gt;0)*(F29:M29&lt;&gt;""), F29:M29)), 0)</f>
        <v>0</v>
      </c>
      <c r="R29" s="11">
        <f t="shared" si="6"/>
        <v>0</v>
      </c>
      <c r="S29" s="12">
        <f t="shared" si="4"/>
        <v>100</v>
      </c>
      <c r="T29" s="37" t="str">
        <f t="shared" si="7"/>
        <v>ALTO</v>
      </c>
    </row>
    <row r="30" spans="2:20" ht="18">
      <c r="B30" s="27">
        <v>21</v>
      </c>
      <c r="C30" s="33" t="s">
        <v>986</v>
      </c>
      <c r="D30" s="32" t="s">
        <v>38</v>
      </c>
      <c r="E30" s="32">
        <v>1</v>
      </c>
      <c r="F30" s="7">
        <f>BASE!F951</f>
        <v>0</v>
      </c>
      <c r="G30" s="7">
        <f>BASE!G951</f>
        <v>0</v>
      </c>
      <c r="H30" s="40">
        <f>BASE!H951*ItemsPorPactar!$H$198</f>
        <v>72239.111350483188</v>
      </c>
      <c r="I30" s="7">
        <f>BASE!I951*ItemsPorPactar!$I$198</f>
        <v>0</v>
      </c>
      <c r="J30" s="7">
        <f>BASE!J951*ItemsPorPactar!$J$198</f>
        <v>0</v>
      </c>
      <c r="K30" s="7">
        <f>BASE!K951*ItemsPorPactar!$K$198</f>
        <v>0</v>
      </c>
      <c r="L30" s="7">
        <f>BASE!L951*ItemsPorPactar!$L$198</f>
        <v>0</v>
      </c>
      <c r="M30" s="36">
        <f>BASE!M951*$M$198</f>
        <v>0</v>
      </c>
      <c r="N30" s="1">
        <f t="shared" si="0"/>
        <v>1</v>
      </c>
      <c r="O30" s="8">
        <f t="shared" si="1"/>
        <v>72239</v>
      </c>
      <c r="P30" s="9">
        <f t="shared" si="2"/>
        <v>72239</v>
      </c>
      <c r="Q30" s="40">
        <f t="array" ref="Q30">IFERROR(_xlfn.STDEV.P(IF((F30:M30&lt;&gt;0)*(F30:M30&lt;&gt;""), F30:M30)), 0)</f>
        <v>0</v>
      </c>
      <c r="R30" s="11">
        <f t="shared" si="6"/>
        <v>0</v>
      </c>
      <c r="S30" s="12">
        <f t="shared" si="4"/>
        <v>100</v>
      </c>
      <c r="T30" s="37" t="str">
        <f t="shared" si="7"/>
        <v>ALTO</v>
      </c>
    </row>
    <row r="31" spans="2:20" ht="18">
      <c r="B31" s="27">
        <v>22</v>
      </c>
      <c r="C31" s="33" t="s">
        <v>987</v>
      </c>
      <c r="D31" s="32" t="s">
        <v>38</v>
      </c>
      <c r="E31" s="32">
        <v>1</v>
      </c>
      <c r="F31" s="7">
        <f>BASE!F952</f>
        <v>0</v>
      </c>
      <c r="G31" s="7">
        <f>BASE!G952</f>
        <v>0</v>
      </c>
      <c r="H31" s="40">
        <f>BASE!H952*ItemsPorPactar!$H$198</f>
        <v>1227997.3881200028</v>
      </c>
      <c r="I31" s="7">
        <f>BASE!I952*ItemsPorPactar!$I$198</f>
        <v>0</v>
      </c>
      <c r="J31" s="7">
        <f>BASE!J952*ItemsPorPactar!$J$198</f>
        <v>0</v>
      </c>
      <c r="K31" s="7">
        <f>BASE!K952*ItemsPorPactar!$K$198</f>
        <v>0</v>
      </c>
      <c r="L31" s="7">
        <f>BASE!L952*ItemsPorPactar!$L$198</f>
        <v>0</v>
      </c>
      <c r="M31" s="36">
        <f>BASE!M952*$M$198</f>
        <v>0</v>
      </c>
      <c r="N31" s="1">
        <f t="shared" si="0"/>
        <v>1</v>
      </c>
      <c r="O31" s="8">
        <f t="shared" si="1"/>
        <v>1227997</v>
      </c>
      <c r="P31" s="9">
        <f t="shared" si="2"/>
        <v>1227997</v>
      </c>
      <c r="Q31" s="40">
        <f t="array" ref="Q31">IFERROR(_xlfn.STDEV.P(IF((F31:M31&lt;&gt;0)*(F31:M31&lt;&gt;""), F31:M31)), 0)</f>
        <v>0</v>
      </c>
      <c r="R31" s="11">
        <f t="shared" si="6"/>
        <v>0</v>
      </c>
      <c r="S31" s="12">
        <f t="shared" si="4"/>
        <v>100</v>
      </c>
      <c r="T31" s="37" t="str">
        <f t="shared" si="7"/>
        <v>ALTO</v>
      </c>
    </row>
    <row r="32" spans="2:20" ht="18">
      <c r="B32" s="27">
        <v>23</v>
      </c>
      <c r="C32" s="315" t="s">
        <v>1002</v>
      </c>
      <c r="D32" s="32" t="s">
        <v>38</v>
      </c>
      <c r="E32" s="32">
        <v>1</v>
      </c>
      <c r="F32" s="7">
        <f>BASE!F967</f>
        <v>0</v>
      </c>
      <c r="G32" s="7">
        <f>BASE!G967</f>
        <v>0</v>
      </c>
      <c r="H32" s="40">
        <f>BASE!H967*ItemsPorPactar!$H$198</f>
        <v>324143.34231982194</v>
      </c>
      <c r="I32" s="7">
        <f>BASE!I967*ItemsPorPactar!$I$198</f>
        <v>0</v>
      </c>
      <c r="J32" s="7">
        <f>BASE!J967*ItemsPorPactar!$J$198</f>
        <v>0</v>
      </c>
      <c r="K32" s="7">
        <f>BASE!K967*ItemsPorPactar!$K$198</f>
        <v>0</v>
      </c>
      <c r="L32" s="7">
        <f>BASE!L967*ItemsPorPactar!$L$198</f>
        <v>0</v>
      </c>
      <c r="M32" s="36">
        <f>BASE!M967*$M$198</f>
        <v>0</v>
      </c>
      <c r="N32" s="1">
        <f t="shared" si="0"/>
        <v>1</v>
      </c>
      <c r="O32" s="8">
        <f t="shared" si="1"/>
        <v>324143</v>
      </c>
      <c r="P32" s="9">
        <f t="shared" si="2"/>
        <v>324143</v>
      </c>
      <c r="Q32" s="40">
        <f t="array" ref="Q32">IFERROR(_xlfn.STDEV.P(IF((F32:M32&lt;&gt;0)*(F32:M32&lt;&gt;""), F32:M32)), 0)</f>
        <v>0</v>
      </c>
      <c r="R32" s="11">
        <f t="shared" si="6"/>
        <v>0</v>
      </c>
      <c r="S32" s="12">
        <f t="shared" si="4"/>
        <v>100</v>
      </c>
      <c r="T32" s="37" t="str">
        <f t="shared" si="7"/>
        <v>ALTO</v>
      </c>
    </row>
    <row r="33" spans="2:20" ht="18">
      <c r="B33" s="27">
        <v>24</v>
      </c>
      <c r="C33" s="33" t="s">
        <v>1003</v>
      </c>
      <c r="D33" s="32" t="s">
        <v>38</v>
      </c>
      <c r="E33" s="32">
        <v>1</v>
      </c>
      <c r="F33" s="7">
        <f>BASE!F968</f>
        <v>0</v>
      </c>
      <c r="G33" s="7">
        <f>BASE!G968</f>
        <v>0</v>
      </c>
      <c r="H33" s="40">
        <f>BASE!H968*ItemsPorPactar!$H$198</f>
        <v>284937.92209191405</v>
      </c>
      <c r="I33" s="7">
        <f>BASE!I968*ItemsPorPactar!$I$198</f>
        <v>0</v>
      </c>
      <c r="J33" s="7">
        <f>BASE!J968*ItemsPorPactar!$J$198</f>
        <v>0</v>
      </c>
      <c r="K33" s="7">
        <f>BASE!K968*ItemsPorPactar!$K$198</f>
        <v>0</v>
      </c>
      <c r="L33" s="7">
        <f>BASE!L968*ItemsPorPactar!$L$198</f>
        <v>0</v>
      </c>
      <c r="M33" s="36">
        <f>BASE!M968*$M$198</f>
        <v>0</v>
      </c>
      <c r="N33" s="1">
        <f t="shared" si="0"/>
        <v>1</v>
      </c>
      <c r="O33" s="8">
        <f t="shared" si="1"/>
        <v>284938</v>
      </c>
      <c r="P33" s="9">
        <f t="shared" si="2"/>
        <v>284938</v>
      </c>
      <c r="Q33" s="40">
        <f t="array" ref="Q33">IFERROR(_xlfn.STDEV.P(IF((F33:M33&lt;&gt;0)*(F33:M33&lt;&gt;""), F33:M33)), 0)</f>
        <v>0</v>
      </c>
      <c r="R33" s="11">
        <f t="shared" si="6"/>
        <v>0</v>
      </c>
      <c r="S33" s="12">
        <f t="shared" si="4"/>
        <v>100</v>
      </c>
      <c r="T33" s="37" t="str">
        <f t="shared" si="7"/>
        <v>ALTO</v>
      </c>
    </row>
    <row r="34" spans="2:20" ht="18">
      <c r="B34" s="27">
        <v>25</v>
      </c>
      <c r="C34" s="33" t="s">
        <v>1004</v>
      </c>
      <c r="D34" s="32" t="s">
        <v>38</v>
      </c>
      <c r="E34" s="32">
        <v>1</v>
      </c>
      <c r="F34" s="7">
        <f>BASE!F969</f>
        <v>0</v>
      </c>
      <c r="G34" s="7">
        <f>BASE!G969</f>
        <v>0</v>
      </c>
      <c r="H34" s="40">
        <f>BASE!H969*ItemsPorPactar!$H$198</f>
        <v>191218.37413515957</v>
      </c>
      <c r="I34" s="7">
        <f>BASE!I969*ItemsPorPactar!$I$198</f>
        <v>0</v>
      </c>
      <c r="J34" s="7">
        <f>BASE!J969*ItemsPorPactar!$J$198</f>
        <v>0</v>
      </c>
      <c r="K34" s="7">
        <f>BASE!K969*ItemsPorPactar!$K$198</f>
        <v>0</v>
      </c>
      <c r="L34" s="7">
        <f>BASE!L969*ItemsPorPactar!$L$198</f>
        <v>0</v>
      </c>
      <c r="M34" s="36">
        <f>BASE!M969*$M$198</f>
        <v>0</v>
      </c>
      <c r="N34" s="1">
        <f t="shared" si="0"/>
        <v>1</v>
      </c>
      <c r="O34" s="8">
        <f t="shared" si="1"/>
        <v>191218</v>
      </c>
      <c r="P34" s="9">
        <f t="shared" si="2"/>
        <v>191218</v>
      </c>
      <c r="Q34" s="40">
        <f t="array" ref="Q34">IFERROR(_xlfn.STDEV.P(IF((F34:M34&lt;&gt;0)*(F34:M34&lt;&gt;""), F34:M34)), 0)</f>
        <v>0</v>
      </c>
      <c r="R34" s="11">
        <f t="shared" si="6"/>
        <v>0</v>
      </c>
      <c r="S34" s="12">
        <f t="shared" si="4"/>
        <v>100</v>
      </c>
      <c r="T34" s="37" t="str">
        <f t="shared" si="7"/>
        <v>ALTO</v>
      </c>
    </row>
    <row r="35" spans="2:20" ht="18">
      <c r="B35" s="27">
        <v>26</v>
      </c>
      <c r="C35" s="33" t="s">
        <v>1008</v>
      </c>
      <c r="D35" s="32" t="s">
        <v>38</v>
      </c>
      <c r="E35" s="32">
        <v>1</v>
      </c>
      <c r="F35" s="7">
        <f>BASE!F973</f>
        <v>0</v>
      </c>
      <c r="G35" s="7">
        <f>BASE!G973</f>
        <v>0</v>
      </c>
      <c r="H35" s="40">
        <f>BASE!H973*ItemsPorPactar!$H$198</f>
        <v>3573386.4796682191</v>
      </c>
      <c r="I35" s="7">
        <f>BASE!I973*ItemsPorPactar!$I$198</f>
        <v>0</v>
      </c>
      <c r="J35" s="7">
        <f>BASE!J973*ItemsPorPactar!$J$198</f>
        <v>0</v>
      </c>
      <c r="K35" s="7">
        <f>BASE!K973*ItemsPorPactar!$K$198</f>
        <v>0</v>
      </c>
      <c r="L35" s="7">
        <f>BASE!L973*ItemsPorPactar!$L$198</f>
        <v>0</v>
      </c>
      <c r="M35" s="36">
        <f>BASE!M973*$M$198</f>
        <v>0</v>
      </c>
      <c r="N35" s="1">
        <f t="shared" si="0"/>
        <v>1</v>
      </c>
      <c r="O35" s="8">
        <f t="shared" si="1"/>
        <v>3573386</v>
      </c>
      <c r="P35" s="9">
        <f t="shared" si="2"/>
        <v>3573386</v>
      </c>
      <c r="Q35" s="40">
        <f t="array" ref="Q35">IFERROR(_xlfn.STDEV.P(IF((F35:M35&lt;&gt;0)*(F35:M35&lt;&gt;""), F35:M35)), 0)</f>
        <v>0</v>
      </c>
      <c r="R35" s="11">
        <f t="shared" si="6"/>
        <v>0</v>
      </c>
      <c r="S35" s="12">
        <f t="shared" si="4"/>
        <v>100</v>
      </c>
      <c r="T35" s="37" t="str">
        <f t="shared" si="7"/>
        <v>ALTO</v>
      </c>
    </row>
    <row r="36" spans="2:20" ht="18">
      <c r="B36" s="27">
        <v>27</v>
      </c>
      <c r="C36" s="33" t="s">
        <v>1017</v>
      </c>
      <c r="D36" s="32" t="s">
        <v>38</v>
      </c>
      <c r="E36" s="32">
        <v>1</v>
      </c>
      <c r="F36" s="7">
        <f>BASE!F982</f>
        <v>0</v>
      </c>
      <c r="G36" s="7">
        <f>BASE!G982</f>
        <v>14067.32</v>
      </c>
      <c r="H36" s="40">
        <f>BASE!H982*ItemsPorPactar!$H$198</f>
        <v>0</v>
      </c>
      <c r="I36" s="7">
        <f>BASE!I982*ItemsPorPactar!$I$198</f>
        <v>0</v>
      </c>
      <c r="J36" s="7">
        <f>BASE!J982*ItemsPorPactar!$J$198</f>
        <v>0</v>
      </c>
      <c r="K36" s="7">
        <f>BASE!K982*ItemsPorPactar!$K$198</f>
        <v>0</v>
      </c>
      <c r="L36" s="7">
        <f>BASE!L982*ItemsPorPactar!$L$198</f>
        <v>0</v>
      </c>
      <c r="M36" s="36">
        <f>BASE!M982*$M$198</f>
        <v>0</v>
      </c>
      <c r="N36" s="1">
        <f t="shared" si="0"/>
        <v>1</v>
      </c>
      <c r="O36" s="8">
        <f t="shared" si="1"/>
        <v>14067</v>
      </c>
      <c r="P36" s="9">
        <f t="shared" si="2"/>
        <v>14067</v>
      </c>
      <c r="Q36" s="40">
        <f t="array" ref="Q36">IFERROR(_xlfn.STDEV.P(IF((F36:M36&lt;&gt;0)*(F36:M36&lt;&gt;""), F36:M36)), 0)</f>
        <v>0</v>
      </c>
      <c r="R36" s="11">
        <f t="shared" si="6"/>
        <v>0</v>
      </c>
      <c r="S36" s="12">
        <f t="shared" si="4"/>
        <v>100</v>
      </c>
      <c r="T36" s="37" t="str">
        <f t="shared" ref="T36:T98" si="8">IF(S36&gt;70,"ALTO","BAJO")</f>
        <v>ALTO</v>
      </c>
    </row>
    <row r="37" spans="2:20" ht="18">
      <c r="B37" s="27">
        <v>28</v>
      </c>
      <c r="C37" s="33" t="s">
        <v>1018</v>
      </c>
      <c r="D37" s="32" t="s">
        <v>38</v>
      </c>
      <c r="E37" s="32">
        <v>1</v>
      </c>
      <c r="F37" s="7">
        <f>BASE!F983</f>
        <v>0</v>
      </c>
      <c r="G37" s="7">
        <f>BASE!G983</f>
        <v>37367.079999999994</v>
      </c>
      <c r="H37" s="40">
        <f>BASE!H983*ItemsPorPactar!$H$198</f>
        <v>0</v>
      </c>
      <c r="I37" s="7">
        <f>BASE!I983*ItemsPorPactar!$I$198</f>
        <v>0</v>
      </c>
      <c r="J37" s="7">
        <f>BASE!J983*ItemsPorPactar!$J$198</f>
        <v>0</v>
      </c>
      <c r="K37" s="7">
        <f>BASE!K983*ItemsPorPactar!$K$198</f>
        <v>0</v>
      </c>
      <c r="L37" s="7">
        <f>BASE!L983*ItemsPorPactar!$L$198</f>
        <v>0</v>
      </c>
      <c r="M37" s="36">
        <f>BASE!M983*$M$198</f>
        <v>0</v>
      </c>
      <c r="N37" s="1">
        <f t="shared" si="0"/>
        <v>1</v>
      </c>
      <c r="O37" s="8">
        <f t="shared" si="1"/>
        <v>37367</v>
      </c>
      <c r="P37" s="9">
        <f t="shared" si="2"/>
        <v>37367</v>
      </c>
      <c r="Q37" s="40">
        <f t="array" ref="Q37">IFERROR(_xlfn.STDEV.P(IF((F37:M37&lt;&gt;0)*(F37:M37&lt;&gt;""), F37:M37)), 0)</f>
        <v>0</v>
      </c>
      <c r="R37" s="11">
        <f t="shared" si="6"/>
        <v>0</v>
      </c>
      <c r="S37" s="12">
        <f t="shared" si="4"/>
        <v>100</v>
      </c>
      <c r="T37" s="37" t="str">
        <f t="shared" si="8"/>
        <v>ALTO</v>
      </c>
    </row>
    <row r="38" spans="2:20" ht="18">
      <c r="B38" s="27">
        <v>29</v>
      </c>
      <c r="C38" s="33" t="s">
        <v>1019</v>
      </c>
      <c r="D38" s="32" t="s">
        <v>38</v>
      </c>
      <c r="E38" s="32">
        <v>1</v>
      </c>
      <c r="F38" s="7">
        <f>BASE!F984</f>
        <v>0</v>
      </c>
      <c r="G38" s="7">
        <f>BASE!G984</f>
        <v>43661.24</v>
      </c>
      <c r="H38" s="40">
        <f>BASE!H984*ItemsPorPactar!$H$198</f>
        <v>0</v>
      </c>
      <c r="I38" s="7">
        <f>BASE!I984*ItemsPorPactar!$I$198</f>
        <v>0</v>
      </c>
      <c r="J38" s="7">
        <f>BASE!J984*ItemsPorPactar!$J$198</f>
        <v>0</v>
      </c>
      <c r="K38" s="7">
        <f>BASE!K984*ItemsPorPactar!$K$198</f>
        <v>0</v>
      </c>
      <c r="L38" s="7">
        <f>BASE!L984*ItemsPorPactar!$L$198</f>
        <v>0</v>
      </c>
      <c r="M38" s="36">
        <f>BASE!M984*$M$198</f>
        <v>0</v>
      </c>
      <c r="N38" s="1">
        <f t="shared" si="0"/>
        <v>1</v>
      </c>
      <c r="O38" s="8">
        <f t="shared" si="1"/>
        <v>43661</v>
      </c>
      <c r="P38" s="9">
        <f t="shared" si="2"/>
        <v>43661</v>
      </c>
      <c r="Q38" s="40">
        <f t="array" ref="Q38">IFERROR(_xlfn.STDEV.P(IF((F38:M38&lt;&gt;0)*(F38:M38&lt;&gt;""), F38:M38)), 0)</f>
        <v>0</v>
      </c>
      <c r="R38" s="11">
        <f t="shared" si="6"/>
        <v>0</v>
      </c>
      <c r="S38" s="12">
        <f t="shared" si="4"/>
        <v>100</v>
      </c>
      <c r="T38" s="37" t="str">
        <f t="shared" si="8"/>
        <v>ALTO</v>
      </c>
    </row>
    <row r="39" spans="2:20" ht="18">
      <c r="B39" s="27">
        <v>30</v>
      </c>
      <c r="C39" s="33" t="s">
        <v>1020</v>
      </c>
      <c r="D39" s="32" t="s">
        <v>38</v>
      </c>
      <c r="E39" s="32">
        <v>1</v>
      </c>
      <c r="F39" s="7">
        <f>BASE!F985</f>
        <v>0</v>
      </c>
      <c r="G39" s="7">
        <f>BASE!G985</f>
        <v>4390.5999999999995</v>
      </c>
      <c r="H39" s="40">
        <f>BASE!H985*ItemsPorPactar!$H$198</f>
        <v>0</v>
      </c>
      <c r="I39" s="7">
        <f>BASE!I985*ItemsPorPactar!$I$198</f>
        <v>0</v>
      </c>
      <c r="J39" s="7">
        <f>BASE!J985*ItemsPorPactar!$J$198</f>
        <v>0</v>
      </c>
      <c r="K39" s="7">
        <f>BASE!K985*ItemsPorPactar!$K$198</f>
        <v>0</v>
      </c>
      <c r="L39" s="7">
        <f>BASE!L985*ItemsPorPactar!$L$198</f>
        <v>0</v>
      </c>
      <c r="M39" s="36">
        <f>BASE!M985*$M$198</f>
        <v>0</v>
      </c>
      <c r="N39" s="1">
        <f t="shared" si="0"/>
        <v>1</v>
      </c>
      <c r="O39" s="8">
        <f t="shared" si="1"/>
        <v>4391</v>
      </c>
      <c r="P39" s="9">
        <f t="shared" si="2"/>
        <v>4391</v>
      </c>
      <c r="Q39" s="40">
        <f t="array" ref="Q39">IFERROR(_xlfn.STDEV.P(IF((F39:M39&lt;&gt;0)*(F39:M39&lt;&gt;""), F39:M39)), 0)</f>
        <v>0</v>
      </c>
      <c r="R39" s="11">
        <f t="shared" si="6"/>
        <v>0</v>
      </c>
      <c r="S39" s="12">
        <f t="shared" si="4"/>
        <v>100</v>
      </c>
      <c r="T39" s="37" t="str">
        <f t="shared" si="8"/>
        <v>ALTO</v>
      </c>
    </row>
    <row r="40" spans="2:20" ht="18">
      <c r="B40" s="27">
        <v>31</v>
      </c>
      <c r="C40" s="33" t="s">
        <v>1021</v>
      </c>
      <c r="D40" s="32" t="s">
        <v>38</v>
      </c>
      <c r="E40" s="32">
        <v>1</v>
      </c>
      <c r="F40" s="7">
        <f>BASE!F986</f>
        <v>0</v>
      </c>
      <c r="G40" s="7">
        <f>BASE!G986</f>
        <v>3858.16</v>
      </c>
      <c r="H40" s="40">
        <f>BASE!H986*ItemsPorPactar!$H$198</f>
        <v>0</v>
      </c>
      <c r="I40" s="7">
        <f>BASE!I986*ItemsPorPactar!$I$198</f>
        <v>0</v>
      </c>
      <c r="J40" s="7">
        <f>BASE!J986*ItemsPorPactar!$J$198</f>
        <v>0</v>
      </c>
      <c r="K40" s="7">
        <f>BASE!K986*ItemsPorPactar!$K$198</f>
        <v>0</v>
      </c>
      <c r="L40" s="7">
        <f>BASE!L986*ItemsPorPactar!$L$198</f>
        <v>0</v>
      </c>
      <c r="M40" s="36">
        <f>BASE!M986*$M$198</f>
        <v>0</v>
      </c>
      <c r="N40" s="1">
        <f t="shared" si="0"/>
        <v>1</v>
      </c>
      <c r="O40" s="8">
        <f t="shared" si="1"/>
        <v>3858</v>
      </c>
      <c r="P40" s="9">
        <f t="shared" si="2"/>
        <v>3858</v>
      </c>
      <c r="Q40" s="40">
        <f t="array" ref="Q40">IFERROR(_xlfn.STDEV.P(IF((F40:M40&lt;&gt;0)*(F40:M40&lt;&gt;""), F40:M40)), 0)</f>
        <v>0</v>
      </c>
      <c r="R40" s="11">
        <f t="shared" si="6"/>
        <v>0</v>
      </c>
      <c r="S40" s="12">
        <f t="shared" si="4"/>
        <v>100</v>
      </c>
      <c r="T40" s="37" t="str">
        <f t="shared" si="8"/>
        <v>ALTO</v>
      </c>
    </row>
    <row r="41" spans="2:20" ht="18">
      <c r="B41" s="27">
        <v>32</v>
      </c>
      <c r="C41" s="33" t="s">
        <v>1022</v>
      </c>
      <c r="D41" s="32" t="s">
        <v>38</v>
      </c>
      <c r="E41" s="32">
        <v>1</v>
      </c>
      <c r="F41" s="7">
        <f>BASE!F987</f>
        <v>0</v>
      </c>
      <c r="G41" s="7">
        <f>BASE!G987</f>
        <v>13007.08</v>
      </c>
      <c r="H41" s="40">
        <f>BASE!H987*ItemsPorPactar!$H$198</f>
        <v>0</v>
      </c>
      <c r="I41" s="7">
        <f>BASE!I987*ItemsPorPactar!$I$198</f>
        <v>0</v>
      </c>
      <c r="J41" s="7">
        <f>BASE!J987*ItemsPorPactar!$J$198</f>
        <v>0</v>
      </c>
      <c r="K41" s="7">
        <f>BASE!K987*ItemsPorPactar!$K$198</f>
        <v>0</v>
      </c>
      <c r="L41" s="7">
        <f>BASE!L987*ItemsPorPactar!$L$198</f>
        <v>0</v>
      </c>
      <c r="M41" s="36">
        <f>BASE!M987*$M$198</f>
        <v>0</v>
      </c>
      <c r="N41" s="1">
        <f t="shared" si="0"/>
        <v>1</v>
      </c>
      <c r="O41" s="8">
        <f t="shared" si="1"/>
        <v>13007</v>
      </c>
      <c r="P41" s="9">
        <f t="shared" si="2"/>
        <v>13007</v>
      </c>
      <c r="Q41" s="40">
        <f t="array" ref="Q41">IFERROR(_xlfn.STDEV.P(IF((F41:M41&lt;&gt;0)*(F41:M41&lt;&gt;""), F41:M41)), 0)</f>
        <v>0</v>
      </c>
      <c r="R41" s="11">
        <f t="shared" si="6"/>
        <v>0</v>
      </c>
      <c r="S41" s="12">
        <f t="shared" si="4"/>
        <v>100</v>
      </c>
      <c r="T41" s="37" t="str">
        <f t="shared" si="8"/>
        <v>ALTO</v>
      </c>
    </row>
    <row r="42" spans="2:20" ht="18">
      <c r="B42" s="27">
        <v>33</v>
      </c>
      <c r="C42" s="33" t="s">
        <v>1023</v>
      </c>
      <c r="D42" s="32" t="s">
        <v>38</v>
      </c>
      <c r="E42" s="32">
        <v>1</v>
      </c>
      <c r="F42" s="7">
        <f>BASE!F988</f>
        <v>0</v>
      </c>
      <c r="G42" s="7">
        <f>BASE!G988</f>
        <v>1394.32</v>
      </c>
      <c r="H42" s="40">
        <f>BASE!H988*ItemsPorPactar!$H$198</f>
        <v>0</v>
      </c>
      <c r="I42" s="7">
        <f>BASE!I988*ItemsPorPactar!$I$198</f>
        <v>0</v>
      </c>
      <c r="J42" s="7">
        <f>BASE!J988*ItemsPorPactar!$J$198</f>
        <v>0</v>
      </c>
      <c r="K42" s="7">
        <f>BASE!K988*ItemsPorPactar!$K$198</f>
        <v>0</v>
      </c>
      <c r="L42" s="7">
        <f>BASE!L988*ItemsPorPactar!$L$198</f>
        <v>0</v>
      </c>
      <c r="M42" s="36">
        <f>BASE!M988*$M$198</f>
        <v>0</v>
      </c>
      <c r="N42" s="1">
        <f t="shared" si="0"/>
        <v>1</v>
      </c>
      <c r="O42" s="8">
        <f t="shared" si="1"/>
        <v>1394</v>
      </c>
      <c r="P42" s="9">
        <f t="shared" si="2"/>
        <v>1394</v>
      </c>
      <c r="Q42" s="40">
        <f t="array" ref="Q42">IFERROR(_xlfn.STDEV.P(IF((F42:M42&lt;&gt;0)*(F42:M42&lt;&gt;""), F42:M42)), 0)</f>
        <v>0</v>
      </c>
      <c r="R42" s="11">
        <f t="shared" si="6"/>
        <v>0</v>
      </c>
      <c r="S42" s="12">
        <f t="shared" si="4"/>
        <v>100</v>
      </c>
      <c r="T42" s="37" t="str">
        <f t="shared" si="8"/>
        <v>ALTO</v>
      </c>
    </row>
    <row r="43" spans="2:20" ht="18">
      <c r="B43" s="27">
        <v>34</v>
      </c>
      <c r="C43" s="33" t="s">
        <v>1024</v>
      </c>
      <c r="D43" s="32" t="s">
        <v>38</v>
      </c>
      <c r="E43" s="32">
        <v>1</v>
      </c>
      <c r="F43" s="7">
        <f>BASE!F989</f>
        <v>0</v>
      </c>
      <c r="G43" s="7">
        <f>BASE!G989</f>
        <v>1414.04</v>
      </c>
      <c r="H43" s="40">
        <f>BASE!H989*ItemsPorPactar!$H$198</f>
        <v>0</v>
      </c>
      <c r="I43" s="7">
        <f>BASE!I989*ItemsPorPactar!$I$198</f>
        <v>0</v>
      </c>
      <c r="J43" s="7">
        <f>BASE!J989*ItemsPorPactar!$J$198</f>
        <v>0</v>
      </c>
      <c r="K43" s="7">
        <f>BASE!K989*ItemsPorPactar!$K$198</f>
        <v>0</v>
      </c>
      <c r="L43" s="7">
        <f>BASE!L989*ItemsPorPactar!$L$198</f>
        <v>0</v>
      </c>
      <c r="M43" s="36">
        <f>BASE!M989*$M$198</f>
        <v>0</v>
      </c>
      <c r="N43" s="1">
        <f t="shared" ref="N43:N105" si="9">COUNTIF(F43:M43,"&gt;0")</f>
        <v>1</v>
      </c>
      <c r="O43" s="8">
        <f t="shared" si="1"/>
        <v>1414</v>
      </c>
      <c r="P43" s="9">
        <f t="shared" ref="P43:P105" si="10">IFERROR(ROUND(+O43*E43,0),0)</f>
        <v>1414</v>
      </c>
      <c r="Q43" s="40">
        <f t="array" ref="Q43">IFERROR(_xlfn.STDEV.P(IF((F43:M43&lt;&gt;0)*(F43:M43&lt;&gt;""), F43:M43)), 0)</f>
        <v>0</v>
      </c>
      <c r="R43" s="11">
        <f t="shared" si="6"/>
        <v>0</v>
      </c>
      <c r="S43" s="12">
        <f t="shared" ref="S43:S105" si="11">IFERROR(100-R43,0)</f>
        <v>100</v>
      </c>
      <c r="T43" s="37" t="str">
        <f t="shared" si="8"/>
        <v>ALTO</v>
      </c>
    </row>
    <row r="44" spans="2:20" ht="18">
      <c r="B44" s="27">
        <v>35</v>
      </c>
      <c r="C44" s="33" t="s">
        <v>1025</v>
      </c>
      <c r="D44" s="32" t="s">
        <v>38</v>
      </c>
      <c r="E44" s="32">
        <v>1</v>
      </c>
      <c r="F44" s="7">
        <f>BASE!F990</f>
        <v>0</v>
      </c>
      <c r="G44" s="7">
        <f>BASE!G990</f>
        <v>203</v>
      </c>
      <c r="H44" s="40">
        <f>BASE!H990*ItemsPorPactar!$H$198</f>
        <v>0</v>
      </c>
      <c r="I44" s="7">
        <f>BASE!I990*ItemsPorPactar!$I$198</f>
        <v>0</v>
      </c>
      <c r="J44" s="7">
        <f>BASE!J990*ItemsPorPactar!$J$198</f>
        <v>0</v>
      </c>
      <c r="K44" s="7">
        <f>BASE!K990*ItemsPorPactar!$K$198</f>
        <v>0</v>
      </c>
      <c r="L44" s="7">
        <f>BASE!L990*ItemsPorPactar!$L$198</f>
        <v>0</v>
      </c>
      <c r="M44" s="36">
        <f>BASE!M990*$M$198</f>
        <v>0</v>
      </c>
      <c r="N44" s="1">
        <f t="shared" si="9"/>
        <v>1</v>
      </c>
      <c r="O44" s="8">
        <f t="shared" ref="O44:O106" si="12">IFERROR(ROUND(AVERAGEIF(F44:M44,"&gt;0"),0),0)</f>
        <v>203</v>
      </c>
      <c r="P44" s="9">
        <f t="shared" si="10"/>
        <v>203</v>
      </c>
      <c r="Q44" s="40">
        <f t="array" ref="Q44">IFERROR(_xlfn.STDEV.P(IF((F44:M44&lt;&gt;0)*(F44:M44&lt;&gt;""), F44:M44)), 0)</f>
        <v>0</v>
      </c>
      <c r="R44" s="11">
        <f t="shared" si="6"/>
        <v>0</v>
      </c>
      <c r="S44" s="12">
        <f t="shared" si="11"/>
        <v>100</v>
      </c>
      <c r="T44" s="37" t="str">
        <f t="shared" si="8"/>
        <v>ALTO</v>
      </c>
    </row>
    <row r="45" spans="2:20" ht="18">
      <c r="B45" s="27">
        <v>36</v>
      </c>
      <c r="C45" s="33" t="s">
        <v>1026</v>
      </c>
      <c r="D45" s="32" t="s">
        <v>38</v>
      </c>
      <c r="E45" s="32">
        <v>1</v>
      </c>
      <c r="F45" s="7">
        <f>BASE!F991</f>
        <v>0</v>
      </c>
      <c r="G45" s="7">
        <f>BASE!G991</f>
        <v>156.6</v>
      </c>
      <c r="H45" s="40">
        <f>BASE!H991*ItemsPorPactar!$H$198</f>
        <v>0</v>
      </c>
      <c r="I45" s="7">
        <f>BASE!I991*ItemsPorPactar!$I$198</f>
        <v>0</v>
      </c>
      <c r="J45" s="7">
        <f>BASE!J991*ItemsPorPactar!$J$198</f>
        <v>0</v>
      </c>
      <c r="K45" s="7">
        <f>BASE!K991*ItemsPorPactar!$K$198</f>
        <v>0</v>
      </c>
      <c r="L45" s="7">
        <f>BASE!L991*ItemsPorPactar!$L$198</f>
        <v>0</v>
      </c>
      <c r="M45" s="36">
        <f>BASE!M991*$M$198</f>
        <v>0</v>
      </c>
      <c r="N45" s="1">
        <f t="shared" si="9"/>
        <v>1</v>
      </c>
      <c r="O45" s="8">
        <f t="shared" si="12"/>
        <v>157</v>
      </c>
      <c r="P45" s="9">
        <f t="shared" si="10"/>
        <v>157</v>
      </c>
      <c r="Q45" s="40">
        <f t="array" ref="Q45">IFERROR(_xlfn.STDEV.P(IF((F45:M45&lt;&gt;0)*(F45:M45&lt;&gt;""), F45:M45)), 0)</f>
        <v>0</v>
      </c>
      <c r="R45" s="11">
        <f t="shared" si="6"/>
        <v>0</v>
      </c>
      <c r="S45" s="12">
        <f t="shared" si="11"/>
        <v>100</v>
      </c>
      <c r="T45" s="37" t="str">
        <f t="shared" si="8"/>
        <v>ALTO</v>
      </c>
    </row>
    <row r="46" spans="2:20" ht="18">
      <c r="B46" s="27">
        <v>37</v>
      </c>
      <c r="C46" s="33" t="s">
        <v>1027</v>
      </c>
      <c r="D46" s="32" t="s">
        <v>38</v>
      </c>
      <c r="E46" s="32">
        <v>1</v>
      </c>
      <c r="F46" s="7">
        <f>BASE!F992</f>
        <v>0</v>
      </c>
      <c r="G46" s="7">
        <f>BASE!G992</f>
        <v>1562.52</v>
      </c>
      <c r="H46" s="40">
        <f>BASE!H992*ItemsPorPactar!$H$198</f>
        <v>0</v>
      </c>
      <c r="I46" s="7">
        <f>BASE!I992*ItemsPorPactar!$I$198</f>
        <v>0</v>
      </c>
      <c r="J46" s="7">
        <f>BASE!J992*ItemsPorPactar!$J$198</f>
        <v>0</v>
      </c>
      <c r="K46" s="7">
        <f>BASE!K992*ItemsPorPactar!$K$198</f>
        <v>0</v>
      </c>
      <c r="L46" s="7">
        <f>BASE!L992*ItemsPorPactar!$L$198</f>
        <v>0</v>
      </c>
      <c r="M46" s="36">
        <f>BASE!M992*$M$198</f>
        <v>0</v>
      </c>
      <c r="N46" s="1">
        <f t="shared" si="9"/>
        <v>1</v>
      </c>
      <c r="O46" s="8">
        <f t="shared" si="12"/>
        <v>1563</v>
      </c>
      <c r="P46" s="9">
        <f t="shared" si="10"/>
        <v>1563</v>
      </c>
      <c r="Q46" s="40">
        <f t="array" ref="Q46">IFERROR(_xlfn.STDEV.P(IF((F46:M46&lt;&gt;0)*(F46:M46&lt;&gt;""), F46:M46)), 0)</f>
        <v>0</v>
      </c>
      <c r="R46" s="11">
        <f t="shared" si="6"/>
        <v>0</v>
      </c>
      <c r="S46" s="12">
        <f t="shared" si="11"/>
        <v>100</v>
      </c>
      <c r="T46" s="37" t="str">
        <f t="shared" si="8"/>
        <v>ALTO</v>
      </c>
    </row>
    <row r="47" spans="2:20" ht="18">
      <c r="B47" s="27">
        <v>38</v>
      </c>
      <c r="C47" s="33" t="s">
        <v>1028</v>
      </c>
      <c r="D47" s="32" t="s">
        <v>38</v>
      </c>
      <c r="E47" s="32">
        <v>1</v>
      </c>
      <c r="F47" s="7">
        <f>BASE!F993</f>
        <v>0</v>
      </c>
      <c r="G47" s="7">
        <f>BASE!G993</f>
        <v>1164.6399999999999</v>
      </c>
      <c r="H47" s="40">
        <f>BASE!H993*ItemsPorPactar!$H$198</f>
        <v>0</v>
      </c>
      <c r="I47" s="7">
        <f>BASE!I993*ItemsPorPactar!$I$198</f>
        <v>0</v>
      </c>
      <c r="J47" s="7">
        <f>BASE!J993*ItemsPorPactar!$J$198</f>
        <v>0</v>
      </c>
      <c r="K47" s="7">
        <f>BASE!K993*ItemsPorPactar!$K$198</f>
        <v>0</v>
      </c>
      <c r="L47" s="7">
        <f>BASE!L993*ItemsPorPactar!$L$198</f>
        <v>0</v>
      </c>
      <c r="M47" s="36">
        <f>BASE!M993*$M$198</f>
        <v>0</v>
      </c>
      <c r="N47" s="1">
        <f t="shared" si="9"/>
        <v>1</v>
      </c>
      <c r="O47" s="8">
        <f t="shared" si="12"/>
        <v>1165</v>
      </c>
      <c r="P47" s="9">
        <f t="shared" si="10"/>
        <v>1165</v>
      </c>
      <c r="Q47" s="40">
        <f t="array" ref="Q47">IFERROR(_xlfn.STDEV.P(IF((F47:M47&lt;&gt;0)*(F47:M47&lt;&gt;""), F47:M47)), 0)</f>
        <v>0</v>
      </c>
      <c r="R47" s="11">
        <f t="shared" si="6"/>
        <v>0</v>
      </c>
      <c r="S47" s="12">
        <f t="shared" si="11"/>
        <v>100</v>
      </c>
      <c r="T47" s="37" t="str">
        <f t="shared" si="8"/>
        <v>ALTO</v>
      </c>
    </row>
    <row r="48" spans="2:20" ht="18">
      <c r="B48" s="27">
        <v>39</v>
      </c>
      <c r="C48" s="33" t="s">
        <v>1029</v>
      </c>
      <c r="D48" s="32" t="s">
        <v>38</v>
      </c>
      <c r="E48" s="32">
        <v>1</v>
      </c>
      <c r="F48" s="7">
        <f>BASE!F994</f>
        <v>0</v>
      </c>
      <c r="G48" s="7">
        <f>BASE!G994</f>
        <v>137584.12</v>
      </c>
      <c r="H48" s="40">
        <f>BASE!H994*ItemsPorPactar!$H$198</f>
        <v>0</v>
      </c>
      <c r="I48" s="7">
        <f>BASE!I994*ItemsPorPactar!$I$198</f>
        <v>0</v>
      </c>
      <c r="J48" s="7">
        <f>BASE!J994*ItemsPorPactar!$J$198</f>
        <v>0</v>
      </c>
      <c r="K48" s="7">
        <f>BASE!K994*ItemsPorPactar!$K$198</f>
        <v>0</v>
      </c>
      <c r="L48" s="7">
        <f>BASE!L994*ItemsPorPactar!$L$198</f>
        <v>0</v>
      </c>
      <c r="M48" s="36">
        <f>BASE!M994*$M$198</f>
        <v>0</v>
      </c>
      <c r="N48" s="1">
        <f t="shared" si="9"/>
        <v>1</v>
      </c>
      <c r="O48" s="8">
        <f t="shared" si="12"/>
        <v>137584</v>
      </c>
      <c r="P48" s="9">
        <f t="shared" si="10"/>
        <v>137584</v>
      </c>
      <c r="Q48" s="40">
        <f t="array" ref="Q48">IFERROR(_xlfn.STDEV.P(IF((F48:M48&lt;&gt;0)*(F48:M48&lt;&gt;""), F48:M48)), 0)</f>
        <v>0</v>
      </c>
      <c r="R48" s="11">
        <f t="shared" si="6"/>
        <v>0</v>
      </c>
      <c r="S48" s="12">
        <f t="shared" si="11"/>
        <v>100</v>
      </c>
      <c r="T48" s="37" t="str">
        <f t="shared" si="8"/>
        <v>ALTO</v>
      </c>
    </row>
    <row r="49" spans="2:20" ht="18">
      <c r="B49" s="27">
        <v>40</v>
      </c>
      <c r="C49" s="33" t="s">
        <v>1030</v>
      </c>
      <c r="D49" s="32" t="s">
        <v>38</v>
      </c>
      <c r="E49" s="32">
        <v>1</v>
      </c>
      <c r="F49" s="7">
        <f>BASE!F995</f>
        <v>0</v>
      </c>
      <c r="G49" s="7">
        <f>BASE!G995</f>
        <v>125834.48</v>
      </c>
      <c r="H49" s="40">
        <f>BASE!H995*ItemsPorPactar!$H$198</f>
        <v>0</v>
      </c>
      <c r="I49" s="7">
        <f>BASE!I995*ItemsPorPactar!$I$198</f>
        <v>0</v>
      </c>
      <c r="J49" s="7">
        <f>BASE!J995*ItemsPorPactar!$J$198</f>
        <v>0</v>
      </c>
      <c r="K49" s="7">
        <f>BASE!K995*ItemsPorPactar!$K$198</f>
        <v>0</v>
      </c>
      <c r="L49" s="7">
        <f>BASE!L995*ItemsPorPactar!$L$198</f>
        <v>0</v>
      </c>
      <c r="M49" s="36">
        <f>BASE!M995*$M$198</f>
        <v>0</v>
      </c>
      <c r="N49" s="1">
        <f t="shared" si="9"/>
        <v>1</v>
      </c>
      <c r="O49" s="8">
        <f t="shared" si="12"/>
        <v>125834</v>
      </c>
      <c r="P49" s="9">
        <f t="shared" si="10"/>
        <v>125834</v>
      </c>
      <c r="Q49" s="40">
        <f t="array" ref="Q49">IFERROR(_xlfn.STDEV.P(IF((F49:M49&lt;&gt;0)*(F49:M49&lt;&gt;""), F49:M49)), 0)</f>
        <v>0</v>
      </c>
      <c r="R49" s="11">
        <f t="shared" si="6"/>
        <v>0</v>
      </c>
      <c r="S49" s="12">
        <f t="shared" si="11"/>
        <v>100</v>
      </c>
      <c r="T49" s="37" t="str">
        <f t="shared" si="8"/>
        <v>ALTO</v>
      </c>
    </row>
    <row r="50" spans="2:20" ht="18">
      <c r="B50" s="27">
        <v>41</v>
      </c>
      <c r="C50" s="33" t="s">
        <v>1031</v>
      </c>
      <c r="D50" s="32" t="s">
        <v>38</v>
      </c>
      <c r="E50" s="32">
        <v>1</v>
      </c>
      <c r="F50" s="7">
        <f>BASE!F996</f>
        <v>0</v>
      </c>
      <c r="G50" s="7">
        <f>BASE!G996</f>
        <v>9397.16</v>
      </c>
      <c r="H50" s="40">
        <f>BASE!H996*ItemsPorPactar!$H$198</f>
        <v>0</v>
      </c>
      <c r="I50" s="7">
        <f>BASE!I996*ItemsPorPactar!$I$198</f>
        <v>0</v>
      </c>
      <c r="J50" s="7">
        <f>BASE!J996*ItemsPorPactar!$J$198</f>
        <v>0</v>
      </c>
      <c r="K50" s="7">
        <f>BASE!K996*ItemsPorPactar!$K$198</f>
        <v>0</v>
      </c>
      <c r="L50" s="7">
        <f>BASE!L996*ItemsPorPactar!$L$198</f>
        <v>0</v>
      </c>
      <c r="M50" s="36">
        <f>BASE!M996*$M$198</f>
        <v>0</v>
      </c>
      <c r="N50" s="1">
        <f t="shared" si="9"/>
        <v>1</v>
      </c>
      <c r="O50" s="8">
        <f t="shared" si="12"/>
        <v>9397</v>
      </c>
      <c r="P50" s="9">
        <f t="shared" si="10"/>
        <v>9397</v>
      </c>
      <c r="Q50" s="40">
        <f t="array" ref="Q50">IFERROR(_xlfn.STDEV.P(IF((F50:M50&lt;&gt;0)*(F50:M50&lt;&gt;""), F50:M50)), 0)</f>
        <v>0</v>
      </c>
      <c r="R50" s="11">
        <f t="shared" si="6"/>
        <v>0</v>
      </c>
      <c r="S50" s="12">
        <f t="shared" si="11"/>
        <v>100</v>
      </c>
      <c r="T50" s="37" t="str">
        <f t="shared" si="8"/>
        <v>ALTO</v>
      </c>
    </row>
    <row r="51" spans="2:20" ht="18">
      <c r="B51" s="27">
        <v>42</v>
      </c>
      <c r="C51" s="33" t="s">
        <v>1032</v>
      </c>
      <c r="D51" s="32" t="s">
        <v>38</v>
      </c>
      <c r="E51" s="32">
        <v>1</v>
      </c>
      <c r="F51" s="7">
        <f>BASE!F997</f>
        <v>0</v>
      </c>
      <c r="G51" s="7">
        <f>BASE!G997</f>
        <v>46986.96</v>
      </c>
      <c r="H51" s="40">
        <f>BASE!H997*ItemsPorPactar!$H$198</f>
        <v>0</v>
      </c>
      <c r="I51" s="7">
        <f>BASE!I997*ItemsPorPactar!$I$198</f>
        <v>0</v>
      </c>
      <c r="J51" s="7">
        <f>BASE!J997*ItemsPorPactar!$J$198</f>
        <v>0</v>
      </c>
      <c r="K51" s="7">
        <f>BASE!K997*ItemsPorPactar!$K$198</f>
        <v>0</v>
      </c>
      <c r="L51" s="7">
        <f>BASE!L997*ItemsPorPactar!$L$198</f>
        <v>0</v>
      </c>
      <c r="M51" s="36"/>
      <c r="N51" s="1">
        <f t="shared" si="9"/>
        <v>1</v>
      </c>
      <c r="O51" s="8">
        <f t="shared" si="12"/>
        <v>46987</v>
      </c>
      <c r="P51" s="9">
        <f t="shared" si="10"/>
        <v>46987</v>
      </c>
      <c r="Q51" s="40">
        <f t="array" ref="Q51">IFERROR(_xlfn.STDEV.P(IF((F51:M51&lt;&gt;0)*(F51:M51&lt;&gt;""), F51:M51)), 0)</f>
        <v>0</v>
      </c>
      <c r="R51" s="11">
        <f t="shared" si="6"/>
        <v>0</v>
      </c>
      <c r="S51" s="12">
        <f t="shared" si="11"/>
        <v>100</v>
      </c>
      <c r="T51" s="37" t="str">
        <f t="shared" si="8"/>
        <v>ALTO</v>
      </c>
    </row>
    <row r="52" spans="2:20" ht="18">
      <c r="B52" s="27">
        <v>43</v>
      </c>
      <c r="C52" s="33" t="s">
        <v>1033</v>
      </c>
      <c r="D52" s="32" t="s">
        <v>38</v>
      </c>
      <c r="E52" s="32">
        <v>1</v>
      </c>
      <c r="F52" s="7">
        <f>BASE!F998</f>
        <v>0</v>
      </c>
      <c r="G52" s="7">
        <f>BASE!G998</f>
        <v>37567.759999999995</v>
      </c>
      <c r="H52" s="40">
        <f>BASE!H998*ItemsPorPactar!$H$198</f>
        <v>0</v>
      </c>
      <c r="I52" s="7">
        <f>BASE!I998*ItemsPorPactar!$I$198</f>
        <v>0</v>
      </c>
      <c r="J52" s="7">
        <f>BASE!J998*ItemsPorPactar!$J$198</f>
        <v>0</v>
      </c>
      <c r="K52" s="7">
        <f>BASE!K998*ItemsPorPactar!$K$198</f>
        <v>0</v>
      </c>
      <c r="L52" s="7">
        <f>BASE!L998*ItemsPorPactar!$L$198</f>
        <v>0</v>
      </c>
      <c r="M52" s="36">
        <f>BASE!M998*$M$198</f>
        <v>0</v>
      </c>
      <c r="N52" s="1">
        <f t="shared" si="9"/>
        <v>1</v>
      </c>
      <c r="O52" s="8">
        <f t="shared" si="12"/>
        <v>37568</v>
      </c>
      <c r="P52" s="9">
        <f t="shared" si="10"/>
        <v>37568</v>
      </c>
      <c r="Q52" s="40">
        <f t="array" ref="Q52">IFERROR(_xlfn.STDEV.P(IF((F52:M52&lt;&gt;0)*(F52:M52&lt;&gt;""), F52:M52)), 0)</f>
        <v>0</v>
      </c>
      <c r="R52" s="11">
        <f t="shared" si="6"/>
        <v>0</v>
      </c>
      <c r="S52" s="12">
        <f t="shared" si="11"/>
        <v>100</v>
      </c>
      <c r="T52" s="37" t="str">
        <f t="shared" si="8"/>
        <v>ALTO</v>
      </c>
    </row>
    <row r="53" spans="2:20" ht="18">
      <c r="B53" s="27">
        <v>44</v>
      </c>
      <c r="C53" s="33" t="s">
        <v>1034</v>
      </c>
      <c r="D53" s="32" t="s">
        <v>38</v>
      </c>
      <c r="E53" s="32">
        <v>1</v>
      </c>
      <c r="F53" s="7">
        <f>BASE!F999</f>
        <v>0</v>
      </c>
      <c r="G53" s="7">
        <f>BASE!G999</f>
        <v>19920.68</v>
      </c>
      <c r="H53" s="40">
        <f>BASE!H999*ItemsPorPactar!$H$198</f>
        <v>0</v>
      </c>
      <c r="I53" s="7">
        <f>BASE!I999*ItemsPorPactar!$I$198</f>
        <v>0</v>
      </c>
      <c r="J53" s="7">
        <f>BASE!J999*ItemsPorPactar!$J$198</f>
        <v>0</v>
      </c>
      <c r="K53" s="7">
        <f>BASE!K999*ItemsPorPactar!$K$198</f>
        <v>0</v>
      </c>
      <c r="L53" s="7">
        <f>BASE!L999*ItemsPorPactar!$L$198</f>
        <v>0</v>
      </c>
      <c r="M53" s="36">
        <f>BASE!M999*$M$198</f>
        <v>0</v>
      </c>
      <c r="N53" s="1">
        <f t="shared" si="9"/>
        <v>1</v>
      </c>
      <c r="O53" s="8">
        <f t="shared" si="12"/>
        <v>19921</v>
      </c>
      <c r="P53" s="9">
        <f t="shared" si="10"/>
        <v>19921</v>
      </c>
      <c r="Q53" s="40">
        <f t="array" ref="Q53">IFERROR(_xlfn.STDEV.P(IF((F53:M53&lt;&gt;0)*(F53:M53&lt;&gt;""), F53:M53)), 0)</f>
        <v>0</v>
      </c>
      <c r="R53" s="11">
        <f t="shared" si="6"/>
        <v>0</v>
      </c>
      <c r="S53" s="12">
        <f t="shared" si="11"/>
        <v>100</v>
      </c>
      <c r="T53" s="37" t="str">
        <f t="shared" si="8"/>
        <v>ALTO</v>
      </c>
    </row>
    <row r="54" spans="2:20" ht="18">
      <c r="B54" s="27">
        <v>45</v>
      </c>
      <c r="C54" s="33" t="s">
        <v>1035</v>
      </c>
      <c r="D54" s="32" t="s">
        <v>38</v>
      </c>
      <c r="E54" s="32">
        <v>1</v>
      </c>
      <c r="F54" s="7">
        <f>BASE!F1000</f>
        <v>0</v>
      </c>
      <c r="G54" s="7">
        <f>BASE!G1000</f>
        <v>362355</v>
      </c>
      <c r="H54" s="40">
        <f>BASE!H1000*ItemsPorPactar!$H$198</f>
        <v>0</v>
      </c>
      <c r="I54" s="7">
        <f>BASE!I1000*ItemsPorPactar!$I$198</f>
        <v>0</v>
      </c>
      <c r="J54" s="7">
        <f>BASE!J1000*ItemsPorPactar!$J$198</f>
        <v>0</v>
      </c>
      <c r="K54" s="7">
        <f>BASE!K1000*ItemsPorPactar!$K$198</f>
        <v>0</v>
      </c>
      <c r="L54" s="7">
        <f>BASE!L1000*ItemsPorPactar!$L$198</f>
        <v>0</v>
      </c>
      <c r="M54" s="36">
        <f>BASE!M1000*$M$198</f>
        <v>0</v>
      </c>
      <c r="N54" s="1">
        <f t="shared" si="9"/>
        <v>1</v>
      </c>
      <c r="O54" s="8">
        <f t="shared" si="12"/>
        <v>362355</v>
      </c>
      <c r="P54" s="9">
        <f t="shared" si="10"/>
        <v>362355</v>
      </c>
      <c r="Q54" s="40">
        <f t="array" ref="Q54">IFERROR(_xlfn.STDEV.P(IF((F54:M54&lt;&gt;0)*(F54:M54&lt;&gt;""), F54:M54)), 0)</f>
        <v>0</v>
      </c>
      <c r="R54" s="11">
        <f t="shared" si="6"/>
        <v>0</v>
      </c>
      <c r="S54" s="12">
        <f t="shared" si="11"/>
        <v>100</v>
      </c>
      <c r="T54" s="37" t="str">
        <f t="shared" si="8"/>
        <v>ALTO</v>
      </c>
    </row>
    <row r="55" spans="2:20" ht="18">
      <c r="B55" s="27">
        <v>46</v>
      </c>
      <c r="C55" s="33" t="s">
        <v>1036</v>
      </c>
      <c r="D55" s="32" t="s">
        <v>38</v>
      </c>
      <c r="E55" s="32">
        <v>1</v>
      </c>
      <c r="F55" s="7">
        <f>BASE!F1001</f>
        <v>0</v>
      </c>
      <c r="G55" s="7">
        <f>BASE!G1001</f>
        <v>420349.19999999995</v>
      </c>
      <c r="H55" s="40">
        <f>BASE!H1001*ItemsPorPactar!$H$198</f>
        <v>0</v>
      </c>
      <c r="I55" s="7">
        <f>BASE!I1001*ItemsPorPactar!$I$198</f>
        <v>0</v>
      </c>
      <c r="J55" s="7">
        <f>BASE!J1001*ItemsPorPactar!$J$198</f>
        <v>0</v>
      </c>
      <c r="K55" s="7">
        <f>BASE!K1001*ItemsPorPactar!$K$198</f>
        <v>0</v>
      </c>
      <c r="L55" s="7">
        <f>BASE!L1001*ItemsPorPactar!$L$198</f>
        <v>0</v>
      </c>
      <c r="M55" s="36">
        <f>BASE!M1001*$M$198</f>
        <v>0</v>
      </c>
      <c r="N55" s="1">
        <f t="shared" si="9"/>
        <v>1</v>
      </c>
      <c r="O55" s="8">
        <f t="shared" si="12"/>
        <v>420349</v>
      </c>
      <c r="P55" s="9">
        <f t="shared" si="10"/>
        <v>420349</v>
      </c>
      <c r="Q55" s="40">
        <f t="array" ref="Q55">IFERROR(_xlfn.STDEV.P(IF((F55:M55&lt;&gt;0)*(F55:M55&lt;&gt;""), F55:M55)), 0)</f>
        <v>0</v>
      </c>
      <c r="R55" s="11">
        <f t="shared" si="6"/>
        <v>0</v>
      </c>
      <c r="S55" s="12">
        <f t="shared" si="11"/>
        <v>100</v>
      </c>
      <c r="T55" s="37" t="str">
        <f t="shared" si="8"/>
        <v>ALTO</v>
      </c>
    </row>
    <row r="56" spans="2:20" ht="18">
      <c r="B56" s="27">
        <v>47</v>
      </c>
      <c r="C56" s="33" t="s">
        <v>1037</v>
      </c>
      <c r="D56" s="32" t="s">
        <v>38</v>
      </c>
      <c r="E56" s="32">
        <v>1</v>
      </c>
      <c r="F56" s="7">
        <f>BASE!F1002</f>
        <v>0</v>
      </c>
      <c r="G56" s="7">
        <f>BASE!G1002</f>
        <v>1642413.8399999999</v>
      </c>
      <c r="H56" s="40">
        <f>BASE!H1002*ItemsPorPactar!$H$198</f>
        <v>0</v>
      </c>
      <c r="I56" s="7">
        <f>BASE!I1002*ItemsPorPactar!$I$198</f>
        <v>0</v>
      </c>
      <c r="J56" s="7">
        <f>BASE!J1002*ItemsPorPactar!$J$198</f>
        <v>0</v>
      </c>
      <c r="K56" s="7">
        <f>BASE!K1002*ItemsPorPactar!$K$198</f>
        <v>0</v>
      </c>
      <c r="L56" s="7">
        <f>BASE!L1002*ItemsPorPactar!$L$198</f>
        <v>0</v>
      </c>
      <c r="M56" s="36">
        <f>BASE!M1002*$M$198</f>
        <v>0</v>
      </c>
      <c r="N56" s="1">
        <f t="shared" si="9"/>
        <v>1</v>
      </c>
      <c r="O56" s="8">
        <f t="shared" si="12"/>
        <v>1642414</v>
      </c>
      <c r="P56" s="9">
        <f t="shared" si="10"/>
        <v>1642414</v>
      </c>
      <c r="Q56" s="40">
        <f t="array" ref="Q56">IFERROR(_xlfn.STDEV.P(IF((F56:M56&lt;&gt;0)*(F56:M56&lt;&gt;""), F56:M56)), 0)</f>
        <v>0</v>
      </c>
      <c r="R56" s="11">
        <f t="shared" si="6"/>
        <v>0</v>
      </c>
      <c r="S56" s="12">
        <f t="shared" si="11"/>
        <v>100</v>
      </c>
      <c r="T56" s="37" t="str">
        <f t="shared" si="8"/>
        <v>ALTO</v>
      </c>
    </row>
    <row r="57" spans="2:20" ht="18">
      <c r="B57" s="27">
        <v>48</v>
      </c>
      <c r="C57" s="33" t="s">
        <v>1038</v>
      </c>
      <c r="D57" s="32" t="s">
        <v>38</v>
      </c>
      <c r="E57" s="32">
        <v>1</v>
      </c>
      <c r="F57" s="7">
        <f>BASE!F1003</f>
        <v>0</v>
      </c>
      <c r="G57" s="7">
        <f>BASE!G1003</f>
        <v>3315408.76</v>
      </c>
      <c r="H57" s="40">
        <f>BASE!H1003*ItemsPorPactar!$H$198</f>
        <v>0</v>
      </c>
      <c r="I57" s="7">
        <f>BASE!I1003*ItemsPorPactar!$I$198</f>
        <v>0</v>
      </c>
      <c r="J57" s="7">
        <f>BASE!J1003*ItemsPorPactar!$J$198</f>
        <v>0</v>
      </c>
      <c r="K57" s="7">
        <f>BASE!K1003*ItemsPorPactar!$K$198</f>
        <v>0</v>
      </c>
      <c r="L57" s="7">
        <f>BASE!L1003*ItemsPorPactar!$L$198</f>
        <v>0</v>
      </c>
      <c r="M57" s="36">
        <f>BASE!M1003*$M$198</f>
        <v>0</v>
      </c>
      <c r="N57" s="1">
        <f t="shared" si="9"/>
        <v>1</v>
      </c>
      <c r="O57" s="8">
        <f t="shared" si="12"/>
        <v>3315409</v>
      </c>
      <c r="P57" s="9">
        <f t="shared" si="10"/>
        <v>3315409</v>
      </c>
      <c r="Q57" s="40">
        <f t="array" ref="Q57">IFERROR(_xlfn.STDEV.P(IF((F57:M57&lt;&gt;0)*(F57:M57&lt;&gt;""), F57:M57)), 0)</f>
        <v>0</v>
      </c>
      <c r="R57" s="11">
        <f t="shared" si="6"/>
        <v>0</v>
      </c>
      <c r="S57" s="12">
        <f t="shared" si="11"/>
        <v>100</v>
      </c>
      <c r="T57" s="37" t="str">
        <f t="shared" si="8"/>
        <v>ALTO</v>
      </c>
    </row>
    <row r="58" spans="2:20" ht="18">
      <c r="B58" s="27">
        <v>49</v>
      </c>
      <c r="C58" s="33" t="s">
        <v>1039</v>
      </c>
      <c r="D58" s="32" t="s">
        <v>38</v>
      </c>
      <c r="E58" s="32">
        <v>1</v>
      </c>
      <c r="F58" s="7">
        <f>BASE!F1004</f>
        <v>0</v>
      </c>
      <c r="G58" s="7">
        <f>BASE!G1004</f>
        <v>2426837.1599999997</v>
      </c>
      <c r="H58" s="40">
        <f>BASE!H1004*ItemsPorPactar!$H$198</f>
        <v>0</v>
      </c>
      <c r="I58" s="7">
        <f>BASE!I1004*ItemsPorPactar!$I$198</f>
        <v>0</v>
      </c>
      <c r="J58" s="7">
        <f>BASE!J1004*ItemsPorPactar!$J$198</f>
        <v>0</v>
      </c>
      <c r="K58" s="7">
        <f>BASE!K1004*ItemsPorPactar!$K$198</f>
        <v>0</v>
      </c>
      <c r="L58" s="7">
        <f>BASE!L1004*ItemsPorPactar!$L$198</f>
        <v>0</v>
      </c>
      <c r="M58" s="36">
        <f>BASE!M1004*$M$198</f>
        <v>0</v>
      </c>
      <c r="N58" s="1">
        <f t="shared" si="9"/>
        <v>1</v>
      </c>
      <c r="O58" s="8">
        <f t="shared" si="12"/>
        <v>2426837</v>
      </c>
      <c r="P58" s="9">
        <f t="shared" si="10"/>
        <v>2426837</v>
      </c>
      <c r="Q58" s="40">
        <f t="array" ref="Q58">IFERROR(_xlfn.STDEV.P(IF((F58:M58&lt;&gt;0)*(F58:M58&lt;&gt;""), F58:M58)), 0)</f>
        <v>0</v>
      </c>
      <c r="R58" s="11">
        <f t="shared" si="6"/>
        <v>0</v>
      </c>
      <c r="S58" s="12">
        <f t="shared" si="11"/>
        <v>100</v>
      </c>
      <c r="T58" s="37" t="str">
        <f t="shared" si="8"/>
        <v>ALTO</v>
      </c>
    </row>
    <row r="59" spans="2:20" ht="18">
      <c r="B59" s="27">
        <v>50</v>
      </c>
      <c r="C59" s="33" t="s">
        <v>1040</v>
      </c>
      <c r="D59" s="32" t="s">
        <v>38</v>
      </c>
      <c r="E59" s="32">
        <v>1</v>
      </c>
      <c r="F59" s="7">
        <f>BASE!F1005</f>
        <v>0</v>
      </c>
      <c r="G59" s="7">
        <f>BASE!G1005</f>
        <v>1836213.88</v>
      </c>
      <c r="H59" s="40">
        <f>BASE!H1005*ItemsPorPactar!$H$198</f>
        <v>0</v>
      </c>
      <c r="I59" s="7">
        <f>BASE!I1005*ItemsPorPactar!$I$198</f>
        <v>0</v>
      </c>
      <c r="J59" s="7">
        <f>BASE!J1005*ItemsPorPactar!$J$198</f>
        <v>0</v>
      </c>
      <c r="K59" s="7">
        <f>BASE!K1005*ItemsPorPactar!$K$198</f>
        <v>0</v>
      </c>
      <c r="L59" s="7">
        <f>BASE!L1005*ItemsPorPactar!$L$198</f>
        <v>0</v>
      </c>
      <c r="M59" s="36">
        <f>BASE!M1005*$M$198</f>
        <v>0</v>
      </c>
      <c r="N59" s="1">
        <f t="shared" si="9"/>
        <v>1</v>
      </c>
      <c r="O59" s="8">
        <f t="shared" si="12"/>
        <v>1836214</v>
      </c>
      <c r="P59" s="9">
        <f t="shared" si="10"/>
        <v>1836214</v>
      </c>
      <c r="Q59" s="40">
        <f t="array" ref="Q59">IFERROR(_xlfn.STDEV.P(IF((F59:M59&lt;&gt;0)*(F59:M59&lt;&gt;""), F59:M59)), 0)</f>
        <v>0</v>
      </c>
      <c r="R59" s="11">
        <f t="shared" si="6"/>
        <v>0</v>
      </c>
      <c r="S59" s="12">
        <f t="shared" si="11"/>
        <v>100</v>
      </c>
      <c r="T59" s="37" t="str">
        <f t="shared" si="8"/>
        <v>ALTO</v>
      </c>
    </row>
    <row r="60" spans="2:20" ht="18">
      <c r="B60" s="27">
        <v>51</v>
      </c>
      <c r="C60" s="33" t="s">
        <v>1041</v>
      </c>
      <c r="D60" s="32" t="s">
        <v>38</v>
      </c>
      <c r="E60" s="32">
        <v>1</v>
      </c>
      <c r="F60" s="7">
        <f>BASE!F1006</f>
        <v>0</v>
      </c>
      <c r="G60" s="7">
        <f>BASE!G1006</f>
        <v>1460682.44</v>
      </c>
      <c r="H60" s="40">
        <f>BASE!H1006*ItemsPorPactar!$H$198</f>
        <v>0</v>
      </c>
      <c r="I60" s="7">
        <f>BASE!I1006*ItemsPorPactar!$I$198</f>
        <v>0</v>
      </c>
      <c r="J60" s="7">
        <f>BASE!J1006*ItemsPorPactar!$J$198</f>
        <v>0</v>
      </c>
      <c r="K60" s="7">
        <f>BASE!K1006*ItemsPorPactar!$K$198</f>
        <v>0</v>
      </c>
      <c r="L60" s="7">
        <f>BASE!L1006*ItemsPorPactar!$L$198</f>
        <v>0</v>
      </c>
      <c r="M60" s="36">
        <f>BASE!M1006*$M$198</f>
        <v>0</v>
      </c>
      <c r="N60" s="1">
        <f t="shared" si="9"/>
        <v>1</v>
      </c>
      <c r="O60" s="8">
        <f t="shared" si="12"/>
        <v>1460682</v>
      </c>
      <c r="P60" s="9">
        <f t="shared" si="10"/>
        <v>1460682</v>
      </c>
      <c r="Q60" s="40">
        <f t="array" ref="Q60">IFERROR(_xlfn.STDEV.P(IF((F60:M60&lt;&gt;0)*(F60:M60&lt;&gt;""), F60:M60)), 0)</f>
        <v>0</v>
      </c>
      <c r="R60" s="11">
        <f t="shared" si="6"/>
        <v>0</v>
      </c>
      <c r="S60" s="12">
        <f t="shared" si="11"/>
        <v>100</v>
      </c>
      <c r="T60" s="37" t="str">
        <f t="shared" si="8"/>
        <v>ALTO</v>
      </c>
    </row>
    <row r="61" spans="2:20" ht="18">
      <c r="B61" s="27">
        <v>52</v>
      </c>
      <c r="C61" s="33" t="s">
        <v>1042</v>
      </c>
      <c r="D61" s="32" t="s">
        <v>38</v>
      </c>
      <c r="E61" s="32">
        <v>1</v>
      </c>
      <c r="F61" s="7">
        <f>BASE!F1007</f>
        <v>0</v>
      </c>
      <c r="G61" s="7">
        <f>BASE!G1007</f>
        <v>1948.8</v>
      </c>
      <c r="H61" s="40">
        <f>BASE!H1007*ItemsPorPactar!$H$198</f>
        <v>0</v>
      </c>
      <c r="I61" s="7">
        <f>BASE!I1007*ItemsPorPactar!$I$198</f>
        <v>0</v>
      </c>
      <c r="J61" s="7">
        <f>BASE!J1007*ItemsPorPactar!$J$198</f>
        <v>0</v>
      </c>
      <c r="K61" s="7">
        <f>BASE!K1007*ItemsPorPactar!$K$198</f>
        <v>0</v>
      </c>
      <c r="L61" s="7">
        <f>BASE!L1007*ItemsPorPactar!$L$198</f>
        <v>0</v>
      </c>
      <c r="M61" s="36">
        <f>BASE!M1007*$M$198</f>
        <v>0</v>
      </c>
      <c r="N61" s="1">
        <f t="shared" si="9"/>
        <v>1</v>
      </c>
      <c r="O61" s="8">
        <f t="shared" si="12"/>
        <v>1949</v>
      </c>
      <c r="P61" s="9">
        <f t="shared" si="10"/>
        <v>1949</v>
      </c>
      <c r="Q61" s="40">
        <f t="array" ref="Q61">IFERROR(_xlfn.STDEV.P(IF((F61:M61&lt;&gt;0)*(F61:M61&lt;&gt;""), F61:M61)), 0)</f>
        <v>0</v>
      </c>
      <c r="R61" s="11">
        <f t="shared" ref="R61:R123" si="13">IFERROR(Q61/O61*100,0)</f>
        <v>0</v>
      </c>
      <c r="S61" s="12">
        <f t="shared" si="11"/>
        <v>100</v>
      </c>
      <c r="T61" s="37" t="str">
        <f t="shared" si="8"/>
        <v>ALTO</v>
      </c>
    </row>
    <row r="62" spans="2:20" ht="18">
      <c r="B62" s="27">
        <v>53</v>
      </c>
      <c r="C62" s="33" t="s">
        <v>1043</v>
      </c>
      <c r="D62" s="32" t="s">
        <v>38</v>
      </c>
      <c r="E62" s="32">
        <v>1</v>
      </c>
      <c r="F62" s="7">
        <f>BASE!F1008</f>
        <v>0</v>
      </c>
      <c r="G62" s="7">
        <f>BASE!G1008</f>
        <v>6240.7999999999993</v>
      </c>
      <c r="H62" s="40">
        <f>BASE!H1008*ItemsPorPactar!$H$198</f>
        <v>0</v>
      </c>
      <c r="I62" s="7">
        <f>BASE!I1008*ItemsPorPactar!$I$198</f>
        <v>0</v>
      </c>
      <c r="J62" s="7">
        <f>BASE!J1008*ItemsPorPactar!$J$198</f>
        <v>0</v>
      </c>
      <c r="K62" s="7">
        <f>BASE!K1008*ItemsPorPactar!$K$198</f>
        <v>0</v>
      </c>
      <c r="L62" s="7">
        <f>BASE!L1008*ItemsPorPactar!$L$198</f>
        <v>0</v>
      </c>
      <c r="M62" s="36">
        <f>BASE!M1008*$M$198</f>
        <v>0</v>
      </c>
      <c r="N62" s="1">
        <f t="shared" si="9"/>
        <v>1</v>
      </c>
      <c r="O62" s="8">
        <f t="shared" si="12"/>
        <v>6241</v>
      </c>
      <c r="P62" s="9">
        <f t="shared" si="10"/>
        <v>6241</v>
      </c>
      <c r="Q62" s="40">
        <f t="array" ref="Q62">IFERROR(_xlfn.STDEV.P(IF((F62:M62&lt;&gt;0)*(F62:M62&lt;&gt;""), F62:M62)), 0)</f>
        <v>0</v>
      </c>
      <c r="R62" s="11">
        <f t="shared" si="13"/>
        <v>0</v>
      </c>
      <c r="S62" s="12">
        <f t="shared" si="11"/>
        <v>100</v>
      </c>
      <c r="T62" s="37" t="str">
        <f t="shared" si="8"/>
        <v>ALTO</v>
      </c>
    </row>
    <row r="63" spans="2:20" ht="18">
      <c r="B63" s="27">
        <v>54</v>
      </c>
      <c r="C63" s="33" t="s">
        <v>1044</v>
      </c>
      <c r="D63" s="32" t="s">
        <v>38</v>
      </c>
      <c r="E63" s="32">
        <v>1</v>
      </c>
      <c r="F63" s="7">
        <f>BASE!F1009</f>
        <v>0</v>
      </c>
      <c r="G63" s="7">
        <f>BASE!G1009</f>
        <v>7797.5199999999995</v>
      </c>
      <c r="H63" s="40">
        <f>BASE!H1009*ItemsPorPactar!$H$198</f>
        <v>0</v>
      </c>
      <c r="I63" s="7">
        <f>BASE!I1009*ItemsPorPactar!$I$198</f>
        <v>0</v>
      </c>
      <c r="J63" s="7">
        <f>BASE!J1009*ItemsPorPactar!$J$198</f>
        <v>0</v>
      </c>
      <c r="K63" s="7">
        <f>BASE!K1009*ItemsPorPactar!$K$198</f>
        <v>0</v>
      </c>
      <c r="L63" s="7">
        <f>BASE!L1009*ItemsPorPactar!$L$198</f>
        <v>0</v>
      </c>
      <c r="M63" s="36">
        <f>BASE!M1009*$M$198</f>
        <v>0</v>
      </c>
      <c r="N63" s="1">
        <f t="shared" si="9"/>
        <v>1</v>
      </c>
      <c r="O63" s="8">
        <f t="shared" si="12"/>
        <v>7798</v>
      </c>
      <c r="P63" s="9">
        <f t="shared" si="10"/>
        <v>7798</v>
      </c>
      <c r="Q63" s="40">
        <f t="array" ref="Q63">IFERROR(_xlfn.STDEV.P(IF((F63:M63&lt;&gt;0)*(F63:M63&lt;&gt;""), F63:M63)), 0)</f>
        <v>0</v>
      </c>
      <c r="R63" s="11">
        <f t="shared" si="13"/>
        <v>0</v>
      </c>
      <c r="S63" s="12">
        <f t="shared" si="11"/>
        <v>100</v>
      </c>
      <c r="T63" s="37" t="str">
        <f t="shared" si="8"/>
        <v>ALTO</v>
      </c>
    </row>
    <row r="64" spans="2:20" ht="18">
      <c r="B64" s="27">
        <v>55</v>
      </c>
      <c r="C64" s="33" t="s">
        <v>1045</v>
      </c>
      <c r="D64" s="32" t="s">
        <v>38</v>
      </c>
      <c r="E64" s="32">
        <v>1</v>
      </c>
      <c r="F64" s="7">
        <f>BASE!F1010</f>
        <v>0</v>
      </c>
      <c r="G64" s="7">
        <f>BASE!G1010</f>
        <v>11307.679999999998</v>
      </c>
      <c r="H64" s="40">
        <f>BASE!H1010*ItemsPorPactar!$H$198</f>
        <v>0</v>
      </c>
      <c r="I64" s="7">
        <f>BASE!I1010*ItemsPorPactar!$I$198</f>
        <v>0</v>
      </c>
      <c r="J64" s="7">
        <f>BASE!J1010*ItemsPorPactar!$J$198</f>
        <v>0</v>
      </c>
      <c r="K64" s="7">
        <f>BASE!K1010*ItemsPorPactar!$K$198</f>
        <v>0</v>
      </c>
      <c r="L64" s="7">
        <f>BASE!L1010*ItemsPorPactar!$L$198</f>
        <v>0</v>
      </c>
      <c r="M64" s="36">
        <f>BASE!M1010*$M$198</f>
        <v>0</v>
      </c>
      <c r="N64" s="1">
        <f t="shared" si="9"/>
        <v>1</v>
      </c>
      <c r="O64" s="8">
        <f t="shared" si="12"/>
        <v>11308</v>
      </c>
      <c r="P64" s="9">
        <f t="shared" si="10"/>
        <v>11308</v>
      </c>
      <c r="Q64" s="40">
        <f t="array" ref="Q64">IFERROR(_xlfn.STDEV.P(IF((F64:M64&lt;&gt;0)*(F64:M64&lt;&gt;""), F64:M64)), 0)</f>
        <v>0</v>
      </c>
      <c r="R64" s="11">
        <f t="shared" si="13"/>
        <v>0</v>
      </c>
      <c r="S64" s="12">
        <f t="shared" si="11"/>
        <v>100</v>
      </c>
      <c r="T64" s="37" t="str">
        <f t="shared" si="8"/>
        <v>ALTO</v>
      </c>
    </row>
    <row r="65" spans="2:20" ht="18">
      <c r="B65" s="27">
        <v>56</v>
      </c>
      <c r="C65" s="33" t="s">
        <v>1046</v>
      </c>
      <c r="D65" s="32" t="s">
        <v>38</v>
      </c>
      <c r="E65" s="32">
        <v>1</v>
      </c>
      <c r="F65" s="7">
        <f>BASE!F1011</f>
        <v>0</v>
      </c>
      <c r="G65" s="7">
        <f>BASE!G1011</f>
        <v>6630.5599999999995</v>
      </c>
      <c r="H65" s="40">
        <f>BASE!H1011*ItemsPorPactar!$H$198</f>
        <v>0</v>
      </c>
      <c r="I65" s="7">
        <f>BASE!I1011*ItemsPorPactar!$I$198</f>
        <v>0</v>
      </c>
      <c r="J65" s="7">
        <f>BASE!J1011*ItemsPorPactar!$J$198</f>
        <v>0</v>
      </c>
      <c r="K65" s="7">
        <f>BASE!K1011*ItemsPorPactar!$K$198</f>
        <v>0</v>
      </c>
      <c r="L65" s="7">
        <f>BASE!L1011*ItemsPorPactar!$L$198</f>
        <v>0</v>
      </c>
      <c r="M65" s="36">
        <f>BASE!M1011*$M$198</f>
        <v>0</v>
      </c>
      <c r="N65" s="1">
        <f t="shared" si="9"/>
        <v>1</v>
      </c>
      <c r="O65" s="8">
        <f t="shared" si="12"/>
        <v>6631</v>
      </c>
      <c r="P65" s="9">
        <f t="shared" si="10"/>
        <v>6631</v>
      </c>
      <c r="Q65" s="40">
        <f t="array" ref="Q65">IFERROR(_xlfn.STDEV.P(IF((F65:M65&lt;&gt;0)*(F65:M65&lt;&gt;""), F65:M65)), 0)</f>
        <v>0</v>
      </c>
      <c r="R65" s="11">
        <f t="shared" si="13"/>
        <v>0</v>
      </c>
      <c r="S65" s="12">
        <f t="shared" si="11"/>
        <v>100</v>
      </c>
      <c r="T65" s="37" t="str">
        <f t="shared" si="8"/>
        <v>ALTO</v>
      </c>
    </row>
    <row r="66" spans="2:20" ht="45">
      <c r="B66" s="27">
        <v>57</v>
      </c>
      <c r="C66" s="31" t="s">
        <v>1047</v>
      </c>
      <c r="D66" s="32" t="s">
        <v>38</v>
      </c>
      <c r="E66" s="32">
        <v>1</v>
      </c>
      <c r="F66" s="7">
        <f>BASE!F1012</f>
        <v>0</v>
      </c>
      <c r="G66" s="7">
        <f>BASE!G1012</f>
        <v>24111211.319999997</v>
      </c>
      <c r="H66" s="40">
        <f>BASE!H1012*ItemsPorPactar!$H$198</f>
        <v>0</v>
      </c>
      <c r="I66" s="7">
        <f>BASE!I1012*ItemsPorPactar!$I$198</f>
        <v>0</v>
      </c>
      <c r="J66" s="7">
        <f>BASE!J1012*ItemsPorPactar!$J$198</f>
        <v>0</v>
      </c>
      <c r="K66" s="7">
        <f>BASE!K1012*ItemsPorPactar!$K$198</f>
        <v>0</v>
      </c>
      <c r="L66" s="7">
        <f>BASE!L1012*ItemsPorPactar!$L$198</f>
        <v>0</v>
      </c>
      <c r="M66" s="36">
        <f>BASE!M1012*$M$198</f>
        <v>0</v>
      </c>
      <c r="N66" s="1">
        <f t="shared" si="9"/>
        <v>1</v>
      </c>
      <c r="O66" s="8">
        <f t="shared" si="12"/>
        <v>24111211</v>
      </c>
      <c r="P66" s="9">
        <f t="shared" si="10"/>
        <v>24111211</v>
      </c>
      <c r="Q66" s="40">
        <f t="array" ref="Q66">IFERROR(_xlfn.STDEV.P(IF((F66:M66&lt;&gt;0)*(F66:M66&lt;&gt;""), F66:M66)), 0)</f>
        <v>0</v>
      </c>
      <c r="R66" s="11">
        <f t="shared" si="13"/>
        <v>0</v>
      </c>
      <c r="S66" s="12">
        <f t="shared" si="11"/>
        <v>100</v>
      </c>
      <c r="T66" s="37" t="str">
        <f t="shared" si="8"/>
        <v>ALTO</v>
      </c>
    </row>
    <row r="67" spans="2:20" ht="18">
      <c r="B67" s="27">
        <v>58</v>
      </c>
      <c r="C67" s="33" t="s">
        <v>1049</v>
      </c>
      <c r="D67" s="32" t="s">
        <v>38</v>
      </c>
      <c r="E67" s="32">
        <v>1</v>
      </c>
      <c r="F67" s="7">
        <f>BASE!F1014</f>
        <v>0</v>
      </c>
      <c r="G67" s="7">
        <f>BASE!G1014</f>
        <v>16110267.120000001</v>
      </c>
      <c r="H67" s="40">
        <f>BASE!H1014*ItemsPorPactar!$H$198</f>
        <v>0</v>
      </c>
      <c r="I67" s="7">
        <f>BASE!I1014*ItemsPorPactar!$I$198</f>
        <v>0</v>
      </c>
      <c r="J67" s="7">
        <f>BASE!J1014*ItemsPorPactar!$J$198</f>
        <v>0</v>
      </c>
      <c r="K67" s="7">
        <f>BASE!K1014*ItemsPorPactar!$K$198</f>
        <v>0</v>
      </c>
      <c r="L67" s="7">
        <f>BASE!L1014*ItemsPorPactar!$L$198</f>
        <v>0</v>
      </c>
      <c r="M67" s="36">
        <f>BASE!M1014*$M$198</f>
        <v>0</v>
      </c>
      <c r="N67" s="1">
        <f t="shared" si="9"/>
        <v>1</v>
      </c>
      <c r="O67" s="8">
        <f t="shared" si="12"/>
        <v>16110267</v>
      </c>
      <c r="P67" s="9">
        <f t="shared" si="10"/>
        <v>16110267</v>
      </c>
      <c r="Q67" s="40">
        <f t="array" ref="Q67">IFERROR(_xlfn.STDEV.P(IF((F67:M67&lt;&gt;0)*(F67:M67&lt;&gt;""), F67:M67)), 0)</f>
        <v>0</v>
      </c>
      <c r="R67" s="11">
        <f t="shared" si="13"/>
        <v>0</v>
      </c>
      <c r="S67" s="12">
        <f t="shared" si="11"/>
        <v>100</v>
      </c>
      <c r="T67" s="37" t="str">
        <f t="shared" si="8"/>
        <v>ALTO</v>
      </c>
    </row>
    <row r="68" spans="2:20" ht="18">
      <c r="B68" s="27">
        <v>59</v>
      </c>
      <c r="C68" s="33" t="s">
        <v>1050</v>
      </c>
      <c r="D68" s="32" t="s">
        <v>38</v>
      </c>
      <c r="E68" s="32">
        <v>1</v>
      </c>
      <c r="F68" s="7">
        <f>BASE!F1015</f>
        <v>0</v>
      </c>
      <c r="G68" s="7">
        <f>BASE!G1015</f>
        <v>480126.31999999995</v>
      </c>
      <c r="H68" s="40">
        <f>BASE!H1015*ItemsPorPactar!$H$198</f>
        <v>0</v>
      </c>
      <c r="I68" s="7">
        <f>BASE!I1015*ItemsPorPactar!$I$198</f>
        <v>0</v>
      </c>
      <c r="J68" s="7">
        <f>BASE!J1015*ItemsPorPactar!$J$198</f>
        <v>0</v>
      </c>
      <c r="K68" s="7">
        <f>BASE!K1015*ItemsPorPactar!$K$198</f>
        <v>0</v>
      </c>
      <c r="L68" s="7">
        <f>BASE!L1015*ItemsPorPactar!$L$198</f>
        <v>0</v>
      </c>
      <c r="M68" s="36">
        <f>BASE!M1015*$M$198</f>
        <v>0</v>
      </c>
      <c r="N68" s="1">
        <f t="shared" si="9"/>
        <v>1</v>
      </c>
      <c r="O68" s="8">
        <f t="shared" si="12"/>
        <v>480126</v>
      </c>
      <c r="P68" s="9">
        <f t="shared" si="10"/>
        <v>480126</v>
      </c>
      <c r="Q68" s="40">
        <f t="array" ref="Q68">IFERROR(_xlfn.STDEV.P(IF((F68:M68&lt;&gt;0)*(F68:M68&lt;&gt;""), F68:M68)), 0)</f>
        <v>0</v>
      </c>
      <c r="R68" s="11">
        <f t="shared" si="13"/>
        <v>0</v>
      </c>
      <c r="S68" s="12">
        <f t="shared" si="11"/>
        <v>100</v>
      </c>
      <c r="T68" s="37" t="str">
        <f t="shared" si="8"/>
        <v>ALTO</v>
      </c>
    </row>
    <row r="69" spans="2:20" ht="18">
      <c r="B69" s="27">
        <v>60</v>
      </c>
      <c r="C69" s="33" t="s">
        <v>1051</v>
      </c>
      <c r="D69" s="32" t="s">
        <v>38</v>
      </c>
      <c r="E69" s="32">
        <v>1</v>
      </c>
      <c r="F69" s="7">
        <f>BASE!F1016</f>
        <v>0</v>
      </c>
      <c r="G69" s="7">
        <f>BASE!G1016</f>
        <v>2653646.1599999997</v>
      </c>
      <c r="H69" s="40">
        <f>BASE!H1016*ItemsPorPactar!$H$198</f>
        <v>0</v>
      </c>
      <c r="I69" s="7">
        <f>BASE!I1016*ItemsPorPactar!$I$198</f>
        <v>0</v>
      </c>
      <c r="J69" s="7">
        <f>BASE!J1016*ItemsPorPactar!$J$198</f>
        <v>0</v>
      </c>
      <c r="K69" s="7">
        <f>BASE!K1016*ItemsPorPactar!$K$198</f>
        <v>0</v>
      </c>
      <c r="L69" s="7">
        <f>BASE!L1016*ItemsPorPactar!$L$198</f>
        <v>0</v>
      </c>
      <c r="M69" s="36">
        <f>BASE!M1016*$M$198</f>
        <v>0</v>
      </c>
      <c r="N69" s="1">
        <f t="shared" si="9"/>
        <v>1</v>
      </c>
      <c r="O69" s="8">
        <f t="shared" si="12"/>
        <v>2653646</v>
      </c>
      <c r="P69" s="9">
        <f t="shared" si="10"/>
        <v>2653646</v>
      </c>
      <c r="Q69" s="40">
        <f t="array" ref="Q69">IFERROR(_xlfn.STDEV.P(IF((F69:M69&lt;&gt;0)*(F69:M69&lt;&gt;""), F69:M69)), 0)</f>
        <v>0</v>
      </c>
      <c r="R69" s="11">
        <f t="shared" si="13"/>
        <v>0</v>
      </c>
      <c r="S69" s="12">
        <f t="shared" si="11"/>
        <v>100</v>
      </c>
      <c r="T69" s="37" t="str">
        <f t="shared" si="8"/>
        <v>ALTO</v>
      </c>
    </row>
    <row r="70" spans="2:20" ht="18">
      <c r="B70" s="27">
        <v>61</v>
      </c>
      <c r="C70" s="33" t="s">
        <v>1052</v>
      </c>
      <c r="D70" s="32" t="s">
        <v>38</v>
      </c>
      <c r="E70" s="32">
        <v>1</v>
      </c>
      <c r="F70" s="7">
        <f>BASE!F1017</f>
        <v>0</v>
      </c>
      <c r="G70" s="7">
        <f>BASE!G1017</f>
        <v>15429.159999999998</v>
      </c>
      <c r="H70" s="40">
        <f>BASE!H1017*ItemsPorPactar!$H$198</f>
        <v>0</v>
      </c>
      <c r="I70" s="7">
        <f>BASE!I1017*ItemsPorPactar!$I$198</f>
        <v>0</v>
      </c>
      <c r="J70" s="7">
        <f>BASE!J1017*ItemsPorPactar!$J$198</f>
        <v>0</v>
      </c>
      <c r="K70" s="7">
        <f>BASE!K1017*ItemsPorPactar!$K$198</f>
        <v>0</v>
      </c>
      <c r="L70" s="7">
        <f>BASE!L1017*ItemsPorPactar!$L$198</f>
        <v>0</v>
      </c>
      <c r="M70" s="36">
        <f>BASE!M1017*$M$198</f>
        <v>0</v>
      </c>
      <c r="N70" s="1">
        <f t="shared" si="9"/>
        <v>1</v>
      </c>
      <c r="O70" s="8">
        <f t="shared" si="12"/>
        <v>15429</v>
      </c>
      <c r="P70" s="9">
        <f t="shared" si="10"/>
        <v>15429</v>
      </c>
      <c r="Q70" s="40">
        <f t="array" ref="Q70">IFERROR(_xlfn.STDEV.P(IF((F70:M70&lt;&gt;0)*(F70:M70&lt;&gt;""), F70:M70)), 0)</f>
        <v>0</v>
      </c>
      <c r="R70" s="11">
        <f t="shared" si="13"/>
        <v>0</v>
      </c>
      <c r="S70" s="12">
        <f t="shared" si="11"/>
        <v>100</v>
      </c>
      <c r="T70" s="37" t="str">
        <f t="shared" si="8"/>
        <v>ALTO</v>
      </c>
    </row>
    <row r="71" spans="2:20" ht="18">
      <c r="B71" s="27">
        <v>62</v>
      </c>
      <c r="C71" s="33" t="s">
        <v>1053</v>
      </c>
      <c r="D71" s="32" t="s">
        <v>38</v>
      </c>
      <c r="E71" s="32">
        <v>1</v>
      </c>
      <c r="F71" s="7">
        <f>BASE!F1018</f>
        <v>0</v>
      </c>
      <c r="G71" s="7">
        <f>BASE!G1018</f>
        <v>57747.119999999995</v>
      </c>
      <c r="H71" s="40">
        <f>BASE!H1018*ItemsPorPactar!$H$198</f>
        <v>0</v>
      </c>
      <c r="I71" s="7">
        <f>BASE!I1018*ItemsPorPactar!$I$198</f>
        <v>0</v>
      </c>
      <c r="J71" s="7">
        <f>BASE!J1018*ItemsPorPactar!$J$198</f>
        <v>0</v>
      </c>
      <c r="K71" s="7">
        <f>BASE!K1018*ItemsPorPactar!$K$198</f>
        <v>0</v>
      </c>
      <c r="L71" s="7">
        <f>BASE!L1018*ItemsPorPactar!$L$198</f>
        <v>0</v>
      </c>
      <c r="M71" s="36">
        <f>BASE!M1018*$M$198</f>
        <v>0</v>
      </c>
      <c r="N71" s="1">
        <f t="shared" si="9"/>
        <v>1</v>
      </c>
      <c r="O71" s="8">
        <f t="shared" si="12"/>
        <v>57747</v>
      </c>
      <c r="P71" s="9">
        <f t="shared" si="10"/>
        <v>57747</v>
      </c>
      <c r="Q71" s="40">
        <f t="array" ref="Q71">IFERROR(_xlfn.STDEV.P(IF((F71:M71&lt;&gt;0)*(F71:M71&lt;&gt;""), F71:M71)), 0)</f>
        <v>0</v>
      </c>
      <c r="R71" s="11">
        <f t="shared" si="13"/>
        <v>0</v>
      </c>
      <c r="S71" s="12">
        <f t="shared" si="11"/>
        <v>100</v>
      </c>
      <c r="T71" s="37" t="str">
        <f t="shared" si="8"/>
        <v>ALTO</v>
      </c>
    </row>
    <row r="72" spans="2:20" ht="18">
      <c r="B72" s="27">
        <v>63</v>
      </c>
      <c r="C72" s="33" t="s">
        <v>1054</v>
      </c>
      <c r="D72" s="32" t="s">
        <v>38</v>
      </c>
      <c r="E72" s="32">
        <v>1</v>
      </c>
      <c r="F72" s="7">
        <f>BASE!F1019</f>
        <v>0</v>
      </c>
      <c r="G72" s="7">
        <f>BASE!G1019</f>
        <v>4481124.08</v>
      </c>
      <c r="H72" s="40">
        <f>BASE!H1019*ItemsPorPactar!$H$198</f>
        <v>0</v>
      </c>
      <c r="I72" s="7">
        <f>BASE!I1019*ItemsPorPactar!$I$198</f>
        <v>0</v>
      </c>
      <c r="J72" s="7">
        <f>BASE!J1019*ItemsPorPactar!$J$198</f>
        <v>0</v>
      </c>
      <c r="K72" s="7">
        <f>BASE!K1019*ItemsPorPactar!$K$198</f>
        <v>0</v>
      </c>
      <c r="L72" s="7">
        <f>BASE!L1019*ItemsPorPactar!$L$198</f>
        <v>0</v>
      </c>
      <c r="M72" s="36">
        <f>BASE!M1019*$M$198</f>
        <v>0</v>
      </c>
      <c r="N72" s="1">
        <f t="shared" si="9"/>
        <v>1</v>
      </c>
      <c r="O72" s="8">
        <f t="shared" si="12"/>
        <v>4481124</v>
      </c>
      <c r="P72" s="9">
        <f t="shared" si="10"/>
        <v>4481124</v>
      </c>
      <c r="Q72" s="40">
        <f t="array" ref="Q72">IFERROR(_xlfn.STDEV.P(IF((F72:M72&lt;&gt;0)*(F72:M72&lt;&gt;""), F72:M72)), 0)</f>
        <v>0</v>
      </c>
      <c r="R72" s="11">
        <f t="shared" si="13"/>
        <v>0</v>
      </c>
      <c r="S72" s="12">
        <f t="shared" si="11"/>
        <v>100</v>
      </c>
      <c r="T72" s="37" t="str">
        <f t="shared" si="8"/>
        <v>ALTO</v>
      </c>
    </row>
    <row r="73" spans="2:20" ht="45">
      <c r="B73" s="27">
        <v>64</v>
      </c>
      <c r="C73" s="31" t="s">
        <v>1055</v>
      </c>
      <c r="D73" s="32" t="s">
        <v>38</v>
      </c>
      <c r="E73" s="32">
        <v>1</v>
      </c>
      <c r="F73" s="7">
        <f>BASE!F1020</f>
        <v>0</v>
      </c>
      <c r="G73" s="7">
        <f>BASE!G1020</f>
        <v>840478</v>
      </c>
      <c r="H73" s="40">
        <f>BASE!H1020*ItemsPorPactar!$H$198</f>
        <v>0</v>
      </c>
      <c r="I73" s="7">
        <f>BASE!I1020*ItemsPorPactar!$I$198</f>
        <v>0</v>
      </c>
      <c r="J73" s="7">
        <f>BASE!J1020*ItemsPorPactar!$J$198</f>
        <v>0</v>
      </c>
      <c r="K73" s="7">
        <f>BASE!K1020*ItemsPorPactar!$K$198</f>
        <v>0</v>
      </c>
      <c r="L73" s="7">
        <f>BASE!L1020*ItemsPorPactar!$L$198</f>
        <v>0</v>
      </c>
      <c r="M73" s="36">
        <f>BASE!M1020*$M$198</f>
        <v>0</v>
      </c>
      <c r="N73" s="1">
        <f t="shared" si="9"/>
        <v>1</v>
      </c>
      <c r="O73" s="8">
        <f t="shared" si="12"/>
        <v>840478</v>
      </c>
      <c r="P73" s="9">
        <f t="shared" si="10"/>
        <v>840478</v>
      </c>
      <c r="Q73" s="40">
        <f t="array" ref="Q73">IFERROR(_xlfn.STDEV.P(IF((F73:M73&lt;&gt;0)*(F73:M73&lt;&gt;""), F73:M73)), 0)</f>
        <v>0</v>
      </c>
      <c r="R73" s="11">
        <f t="shared" si="13"/>
        <v>0</v>
      </c>
      <c r="S73" s="12">
        <f t="shared" si="11"/>
        <v>100</v>
      </c>
      <c r="T73" s="37" t="str">
        <f t="shared" si="8"/>
        <v>ALTO</v>
      </c>
    </row>
    <row r="74" spans="2:20" ht="45">
      <c r="B74" s="27">
        <v>65</v>
      </c>
      <c r="C74" s="31" t="s">
        <v>1056</v>
      </c>
      <c r="D74" s="32" t="s">
        <v>38</v>
      </c>
      <c r="E74" s="32">
        <v>1</v>
      </c>
      <c r="F74" s="7">
        <f>BASE!F1021</f>
        <v>0</v>
      </c>
      <c r="G74" s="7">
        <f>BASE!G1021</f>
        <v>538641.36</v>
      </c>
      <c r="H74" s="40">
        <f>BASE!H1021*ItemsPorPactar!$H$198</f>
        <v>0</v>
      </c>
      <c r="I74" s="7">
        <f>BASE!I1021*ItemsPorPactar!$I$198</f>
        <v>0</v>
      </c>
      <c r="J74" s="7">
        <f>BASE!J1021*ItemsPorPactar!$J$198</f>
        <v>0</v>
      </c>
      <c r="K74" s="7">
        <f>BASE!K1021*ItemsPorPactar!$K$198</f>
        <v>0</v>
      </c>
      <c r="L74" s="7">
        <f>BASE!L1021*ItemsPorPactar!$L$198</f>
        <v>0</v>
      </c>
      <c r="M74" s="36">
        <f>BASE!M1021*$M$198</f>
        <v>0</v>
      </c>
      <c r="N74" s="1">
        <f t="shared" si="9"/>
        <v>1</v>
      </c>
      <c r="O74" s="8">
        <f t="shared" si="12"/>
        <v>538641</v>
      </c>
      <c r="P74" s="9">
        <f t="shared" si="10"/>
        <v>538641</v>
      </c>
      <c r="Q74" s="40">
        <f t="array" ref="Q74">IFERROR(_xlfn.STDEV.P(IF((F74:M74&lt;&gt;0)*(F74:M74&lt;&gt;""), F74:M74)), 0)</f>
        <v>0</v>
      </c>
      <c r="R74" s="11">
        <f t="shared" si="13"/>
        <v>0</v>
      </c>
      <c r="S74" s="12">
        <f t="shared" si="11"/>
        <v>100</v>
      </c>
      <c r="T74" s="37" t="str">
        <f t="shared" si="8"/>
        <v>ALTO</v>
      </c>
    </row>
    <row r="75" spans="2:20" ht="18">
      <c r="B75" s="27">
        <v>66</v>
      </c>
      <c r="C75" s="33" t="s">
        <v>1057</v>
      </c>
      <c r="D75" s="32" t="s">
        <v>38</v>
      </c>
      <c r="E75" s="32">
        <v>1</v>
      </c>
      <c r="F75" s="7">
        <f>BASE!F1022</f>
        <v>0</v>
      </c>
      <c r="G75" s="7">
        <f>BASE!G1022</f>
        <v>2898840</v>
      </c>
      <c r="H75" s="40">
        <f>BASE!H1022*ItemsPorPactar!$H$198</f>
        <v>0</v>
      </c>
      <c r="I75" s="7">
        <f>BASE!I1022*ItemsPorPactar!$I$198</f>
        <v>0</v>
      </c>
      <c r="J75" s="7">
        <f>BASE!J1022*ItemsPorPactar!$J$198</f>
        <v>0</v>
      </c>
      <c r="K75" s="7">
        <f>BASE!K1022*ItemsPorPactar!$K$198</f>
        <v>0</v>
      </c>
      <c r="L75" s="7">
        <f>BASE!L1022*ItemsPorPactar!$L$198</f>
        <v>0</v>
      </c>
      <c r="M75" s="36">
        <f>BASE!M1022*$M$198</f>
        <v>0</v>
      </c>
      <c r="N75" s="1">
        <f t="shared" si="9"/>
        <v>1</v>
      </c>
      <c r="O75" s="8">
        <f t="shared" si="12"/>
        <v>2898840</v>
      </c>
      <c r="P75" s="9">
        <f t="shared" si="10"/>
        <v>2898840</v>
      </c>
      <c r="Q75" s="40">
        <f t="array" ref="Q75">IFERROR(_xlfn.STDEV.P(IF((F75:M75&lt;&gt;0)*(F75:M75&lt;&gt;""), F75:M75)), 0)</f>
        <v>0</v>
      </c>
      <c r="R75" s="11">
        <f t="shared" si="13"/>
        <v>0</v>
      </c>
      <c r="S75" s="12">
        <f t="shared" si="11"/>
        <v>100</v>
      </c>
      <c r="T75" s="37" t="str">
        <f t="shared" si="8"/>
        <v>ALTO</v>
      </c>
    </row>
    <row r="76" spans="2:20" ht="18">
      <c r="B76" s="27">
        <v>67</v>
      </c>
      <c r="C76" s="33" t="s">
        <v>1059</v>
      </c>
      <c r="D76" s="32" t="s">
        <v>38</v>
      </c>
      <c r="E76" s="32">
        <v>1</v>
      </c>
      <c r="F76" s="7">
        <f>BASE!F1024</f>
        <v>0</v>
      </c>
      <c r="G76" s="7">
        <f>BASE!G1024</f>
        <v>5087464.1999999993</v>
      </c>
      <c r="H76" s="40">
        <f>BASE!H1024*ItemsPorPactar!$H$198</f>
        <v>0</v>
      </c>
      <c r="I76" s="7">
        <f>BASE!I1024*ItemsPorPactar!$I$198</f>
        <v>0</v>
      </c>
      <c r="J76" s="7">
        <f>BASE!J1024*ItemsPorPactar!$J$198</f>
        <v>0</v>
      </c>
      <c r="K76" s="7">
        <f>BASE!K1024*ItemsPorPactar!$K$198</f>
        <v>0</v>
      </c>
      <c r="L76" s="7">
        <f>BASE!L1024*ItemsPorPactar!$L$198</f>
        <v>0</v>
      </c>
      <c r="M76" s="36">
        <f>BASE!M1024*$M$198</f>
        <v>0</v>
      </c>
      <c r="N76" s="1">
        <f t="shared" si="9"/>
        <v>1</v>
      </c>
      <c r="O76" s="8">
        <f t="shared" si="12"/>
        <v>5087464</v>
      </c>
      <c r="P76" s="9">
        <f t="shared" si="10"/>
        <v>5087464</v>
      </c>
      <c r="Q76" s="40">
        <f t="array" ref="Q76">IFERROR(_xlfn.STDEV.P(IF((F76:M76&lt;&gt;0)*(F76:M76&lt;&gt;""), F76:M76)), 0)</f>
        <v>0</v>
      </c>
      <c r="R76" s="11">
        <f t="shared" si="13"/>
        <v>0</v>
      </c>
      <c r="S76" s="12">
        <f t="shared" si="11"/>
        <v>100</v>
      </c>
      <c r="T76" s="37" t="str">
        <f t="shared" si="8"/>
        <v>ALTO</v>
      </c>
    </row>
    <row r="77" spans="2:20" ht="18">
      <c r="B77" s="27">
        <v>68</v>
      </c>
      <c r="C77" s="33" t="s">
        <v>1060</v>
      </c>
      <c r="D77" s="32" t="s">
        <v>38</v>
      </c>
      <c r="E77" s="32">
        <v>1</v>
      </c>
      <c r="F77" s="7">
        <f>BASE!F1025</f>
        <v>0</v>
      </c>
      <c r="G77" s="7">
        <f>BASE!G1025</f>
        <v>6304494.4399999995</v>
      </c>
      <c r="H77" s="40">
        <f>BASE!H1025*ItemsPorPactar!$H$198</f>
        <v>0</v>
      </c>
      <c r="I77" s="7">
        <f>BASE!I1025*ItemsPorPactar!$I$198</f>
        <v>0</v>
      </c>
      <c r="J77" s="7">
        <f>BASE!J1025*ItemsPorPactar!$J$198</f>
        <v>0</v>
      </c>
      <c r="K77" s="7">
        <f>BASE!K1025*ItemsPorPactar!$K$198</f>
        <v>0</v>
      </c>
      <c r="L77" s="7">
        <f>BASE!L1025*ItemsPorPactar!$L$198</f>
        <v>0</v>
      </c>
      <c r="M77" s="36">
        <f>BASE!M1025*$M$198</f>
        <v>0</v>
      </c>
      <c r="N77" s="1">
        <f t="shared" si="9"/>
        <v>1</v>
      </c>
      <c r="O77" s="8">
        <f t="shared" si="12"/>
        <v>6304494</v>
      </c>
      <c r="P77" s="9">
        <f t="shared" si="10"/>
        <v>6304494</v>
      </c>
      <c r="Q77" s="40">
        <f t="array" ref="Q77">IFERROR(_xlfn.STDEV.P(IF((F77:M77&lt;&gt;0)*(F77:M77&lt;&gt;""), F77:M77)), 0)</f>
        <v>0</v>
      </c>
      <c r="R77" s="11">
        <f t="shared" si="13"/>
        <v>0</v>
      </c>
      <c r="S77" s="12">
        <f t="shared" si="11"/>
        <v>100</v>
      </c>
      <c r="T77" s="37" t="str">
        <f t="shared" si="8"/>
        <v>ALTO</v>
      </c>
    </row>
    <row r="78" spans="2:20" ht="18">
      <c r="B78" s="27">
        <v>69</v>
      </c>
      <c r="C78" s="33" t="s">
        <v>1061</v>
      </c>
      <c r="D78" s="32" t="s">
        <v>38</v>
      </c>
      <c r="E78" s="32">
        <v>1</v>
      </c>
      <c r="F78" s="7">
        <f>BASE!F1026</f>
        <v>0</v>
      </c>
      <c r="G78" s="7">
        <f>BASE!G1026</f>
        <v>986383.96</v>
      </c>
      <c r="H78" s="40">
        <f>BASE!H1026*ItemsPorPactar!$H$198</f>
        <v>0</v>
      </c>
      <c r="I78" s="7">
        <f>BASE!I1026*ItemsPorPactar!$I$198</f>
        <v>0</v>
      </c>
      <c r="J78" s="7">
        <f>BASE!J1026*ItemsPorPactar!$J$198</f>
        <v>0</v>
      </c>
      <c r="K78" s="7">
        <f>BASE!K1026*ItemsPorPactar!$K$198</f>
        <v>0</v>
      </c>
      <c r="L78" s="7">
        <f>BASE!L1026*ItemsPorPactar!$L$198</f>
        <v>0</v>
      </c>
      <c r="M78" s="36">
        <f>BASE!M1026*$M$198</f>
        <v>0</v>
      </c>
      <c r="N78" s="1">
        <f t="shared" si="9"/>
        <v>1</v>
      </c>
      <c r="O78" s="8">
        <f t="shared" si="12"/>
        <v>986384</v>
      </c>
      <c r="P78" s="9">
        <f t="shared" si="10"/>
        <v>986384</v>
      </c>
      <c r="Q78" s="40">
        <f t="array" ref="Q78">IFERROR(_xlfn.STDEV.P(IF((F78:M78&lt;&gt;0)*(F78:M78&lt;&gt;""), F78:M78)), 0)</f>
        <v>0</v>
      </c>
      <c r="R78" s="11">
        <f t="shared" si="13"/>
        <v>0</v>
      </c>
      <c r="S78" s="12">
        <f t="shared" si="11"/>
        <v>100</v>
      </c>
      <c r="T78" s="37" t="str">
        <f t="shared" si="8"/>
        <v>ALTO</v>
      </c>
    </row>
    <row r="79" spans="2:20" ht="18">
      <c r="B79" s="27">
        <v>70</v>
      </c>
      <c r="C79" s="33" t="s">
        <v>1062</v>
      </c>
      <c r="D79" s="32" t="s">
        <v>38</v>
      </c>
      <c r="E79" s="32">
        <v>1</v>
      </c>
      <c r="F79" s="7">
        <f>BASE!F1027</f>
        <v>0</v>
      </c>
      <c r="G79" s="7">
        <f>BASE!G1027</f>
        <v>24305.48</v>
      </c>
      <c r="H79" s="40">
        <f>BASE!H1027*ItemsPorPactar!$H$198</f>
        <v>0</v>
      </c>
      <c r="I79" s="7">
        <f>BASE!I1027*ItemsPorPactar!$I$198</f>
        <v>0</v>
      </c>
      <c r="J79" s="7">
        <f>BASE!J1027*ItemsPorPactar!$J$198</f>
        <v>0</v>
      </c>
      <c r="K79" s="7">
        <f>BASE!K1027*ItemsPorPactar!$K$198</f>
        <v>0</v>
      </c>
      <c r="L79" s="7">
        <f>BASE!L1027*ItemsPorPactar!$L$198</f>
        <v>0</v>
      </c>
      <c r="M79" s="36">
        <f>BASE!M1027*$M$198</f>
        <v>0</v>
      </c>
      <c r="N79" s="1">
        <f t="shared" si="9"/>
        <v>1</v>
      </c>
      <c r="O79" s="8">
        <f t="shared" si="12"/>
        <v>24305</v>
      </c>
      <c r="P79" s="9">
        <f t="shared" si="10"/>
        <v>24305</v>
      </c>
      <c r="Q79" s="40">
        <f t="array" ref="Q79">IFERROR(_xlfn.STDEV.P(IF((F79:M79&lt;&gt;0)*(F79:M79&lt;&gt;""), F79:M79)), 0)</f>
        <v>0</v>
      </c>
      <c r="R79" s="11">
        <f t="shared" si="13"/>
        <v>0</v>
      </c>
      <c r="S79" s="12">
        <f t="shared" si="11"/>
        <v>100</v>
      </c>
      <c r="T79" s="37" t="str">
        <f t="shared" si="8"/>
        <v>ALTO</v>
      </c>
    </row>
    <row r="80" spans="2:20" ht="18">
      <c r="B80" s="27">
        <v>71</v>
      </c>
      <c r="C80" s="33" t="s">
        <v>1063</v>
      </c>
      <c r="D80" s="32" t="s">
        <v>38</v>
      </c>
      <c r="E80" s="32">
        <v>1</v>
      </c>
      <c r="F80" s="7">
        <f>BASE!F1028</f>
        <v>0</v>
      </c>
      <c r="G80" s="7">
        <f>BASE!G1028</f>
        <v>30799.159999999996</v>
      </c>
      <c r="H80" s="40">
        <f>BASE!H1028*ItemsPorPactar!$H$198</f>
        <v>0</v>
      </c>
      <c r="I80" s="7">
        <f>BASE!I1028*ItemsPorPactar!$I$198</f>
        <v>0</v>
      </c>
      <c r="J80" s="7">
        <f>BASE!J1028*ItemsPorPactar!$J$198</f>
        <v>0</v>
      </c>
      <c r="K80" s="7">
        <f>BASE!K1028*ItemsPorPactar!$K$198</f>
        <v>0</v>
      </c>
      <c r="L80" s="7">
        <f>BASE!L1028*ItemsPorPactar!$L$198</f>
        <v>0</v>
      </c>
      <c r="M80" s="36">
        <f>BASE!M1028*$M$198</f>
        <v>0</v>
      </c>
      <c r="N80" s="1">
        <f t="shared" si="9"/>
        <v>1</v>
      </c>
      <c r="O80" s="8">
        <f t="shared" si="12"/>
        <v>30799</v>
      </c>
      <c r="P80" s="9">
        <f t="shared" si="10"/>
        <v>30799</v>
      </c>
      <c r="Q80" s="40">
        <f t="array" ref="Q80">IFERROR(_xlfn.STDEV.P(IF((F80:M80&lt;&gt;0)*(F80:M80&lt;&gt;""), F80:M80)), 0)</f>
        <v>0</v>
      </c>
      <c r="R80" s="11">
        <f t="shared" si="13"/>
        <v>0</v>
      </c>
      <c r="S80" s="12">
        <f t="shared" si="11"/>
        <v>100</v>
      </c>
      <c r="T80" s="37" t="str">
        <f t="shared" si="8"/>
        <v>ALTO</v>
      </c>
    </row>
    <row r="81" spans="2:20" ht="18">
      <c r="B81" s="27">
        <v>72</v>
      </c>
      <c r="C81" s="33" t="s">
        <v>1064</v>
      </c>
      <c r="D81" s="32" t="s">
        <v>38</v>
      </c>
      <c r="E81" s="32">
        <v>1</v>
      </c>
      <c r="F81" s="7">
        <f>BASE!F1029</f>
        <v>0</v>
      </c>
      <c r="G81" s="7">
        <f>BASE!G1029</f>
        <v>365199.31999999995</v>
      </c>
      <c r="H81" s="40">
        <f>BASE!H1029*ItemsPorPactar!$H$198</f>
        <v>0</v>
      </c>
      <c r="I81" s="7">
        <f>BASE!I1029*ItemsPorPactar!$I$198</f>
        <v>0</v>
      </c>
      <c r="J81" s="7">
        <f>BASE!J1029*ItemsPorPactar!$J$198</f>
        <v>0</v>
      </c>
      <c r="K81" s="7">
        <f>BASE!K1029*ItemsPorPactar!$K$198</f>
        <v>0</v>
      </c>
      <c r="L81" s="7">
        <f>BASE!L1029*ItemsPorPactar!$L$198</f>
        <v>0</v>
      </c>
      <c r="M81" s="36">
        <f>BASE!M1029*$M$198</f>
        <v>0</v>
      </c>
      <c r="N81" s="1">
        <f t="shared" si="9"/>
        <v>1</v>
      </c>
      <c r="O81" s="8">
        <f t="shared" si="12"/>
        <v>365199</v>
      </c>
      <c r="P81" s="9">
        <f t="shared" si="10"/>
        <v>365199</v>
      </c>
      <c r="Q81" s="40">
        <f t="array" ref="Q81">IFERROR(_xlfn.STDEV.P(IF((F81:M81&lt;&gt;0)*(F81:M81&lt;&gt;""), F81:M81)), 0)</f>
        <v>0</v>
      </c>
      <c r="R81" s="11">
        <f t="shared" si="13"/>
        <v>0</v>
      </c>
      <c r="S81" s="12">
        <f t="shared" si="11"/>
        <v>100</v>
      </c>
      <c r="T81" s="37" t="str">
        <f t="shared" si="8"/>
        <v>ALTO</v>
      </c>
    </row>
    <row r="82" spans="2:20" ht="18">
      <c r="B82" s="27">
        <v>73</v>
      </c>
      <c r="C82" s="33" t="s">
        <v>1065</v>
      </c>
      <c r="D82" s="32" t="s">
        <v>38</v>
      </c>
      <c r="E82" s="32">
        <v>1</v>
      </c>
      <c r="F82" s="7">
        <f>BASE!F1030</f>
        <v>0</v>
      </c>
      <c r="G82" s="7">
        <f>BASE!G1030</f>
        <v>642889.39999999991</v>
      </c>
      <c r="H82" s="40">
        <f>BASE!H1030*ItemsPorPactar!$H$198</f>
        <v>0</v>
      </c>
      <c r="I82" s="7">
        <f>BASE!I1030*ItemsPorPactar!$I$198</f>
        <v>0</v>
      </c>
      <c r="J82" s="7">
        <f>BASE!J1030*ItemsPorPactar!$J$198</f>
        <v>0</v>
      </c>
      <c r="K82" s="7">
        <f>BASE!K1030*ItemsPorPactar!$K$198</f>
        <v>0</v>
      </c>
      <c r="L82" s="7">
        <f>BASE!L1030*ItemsPorPactar!$L$198</f>
        <v>0</v>
      </c>
      <c r="M82" s="36">
        <f>BASE!M1030*$M$198</f>
        <v>0</v>
      </c>
      <c r="N82" s="1">
        <f t="shared" si="9"/>
        <v>1</v>
      </c>
      <c r="O82" s="8">
        <f t="shared" si="12"/>
        <v>642889</v>
      </c>
      <c r="P82" s="9">
        <f t="shared" si="10"/>
        <v>642889</v>
      </c>
      <c r="Q82" s="40">
        <f t="array" ref="Q82">IFERROR(_xlfn.STDEV.P(IF((F82:M82&lt;&gt;0)*(F82:M82&lt;&gt;""), F82:M82)), 0)</f>
        <v>0</v>
      </c>
      <c r="R82" s="11">
        <f t="shared" si="13"/>
        <v>0</v>
      </c>
      <c r="S82" s="12">
        <f t="shared" si="11"/>
        <v>100</v>
      </c>
      <c r="T82" s="37" t="str">
        <f t="shared" si="8"/>
        <v>ALTO</v>
      </c>
    </row>
    <row r="83" spans="2:20" ht="18">
      <c r="B83" s="27">
        <v>74</v>
      </c>
      <c r="C83" s="33" t="s">
        <v>1066</v>
      </c>
      <c r="D83" s="32" t="s">
        <v>38</v>
      </c>
      <c r="E83" s="32">
        <v>1</v>
      </c>
      <c r="F83" s="7">
        <f>BASE!F1031</f>
        <v>0</v>
      </c>
      <c r="G83" s="7">
        <f>BASE!G1031</f>
        <v>800322.27999999991</v>
      </c>
      <c r="H83" s="40">
        <f>BASE!H1031*ItemsPorPactar!$H$198</f>
        <v>0</v>
      </c>
      <c r="I83" s="7">
        <f>BASE!I1031*ItemsPorPactar!$I$198</f>
        <v>0</v>
      </c>
      <c r="J83" s="7">
        <f>BASE!J1031*ItemsPorPactar!$J$198</f>
        <v>0</v>
      </c>
      <c r="K83" s="7">
        <f>BASE!K1031*ItemsPorPactar!$K$198</f>
        <v>0</v>
      </c>
      <c r="L83" s="7">
        <f>BASE!L1031*ItemsPorPactar!$L$198</f>
        <v>0</v>
      </c>
      <c r="M83" s="36">
        <f>BASE!M1031*$M$198</f>
        <v>0</v>
      </c>
      <c r="N83" s="1">
        <f t="shared" si="9"/>
        <v>1</v>
      </c>
      <c r="O83" s="8">
        <f t="shared" si="12"/>
        <v>800322</v>
      </c>
      <c r="P83" s="9">
        <f t="shared" si="10"/>
        <v>800322</v>
      </c>
      <c r="Q83" s="40">
        <f t="array" ref="Q83">IFERROR(_xlfn.STDEV.P(IF((F83:M83&lt;&gt;0)*(F83:M83&lt;&gt;""), F83:M83)), 0)</f>
        <v>0</v>
      </c>
      <c r="R83" s="11">
        <f t="shared" si="13"/>
        <v>0</v>
      </c>
      <c r="S83" s="12">
        <f t="shared" si="11"/>
        <v>100</v>
      </c>
      <c r="T83" s="37" t="str">
        <f t="shared" si="8"/>
        <v>ALTO</v>
      </c>
    </row>
    <row r="84" spans="2:20" ht="18">
      <c r="B84" s="27">
        <v>75</v>
      </c>
      <c r="C84" s="33" t="s">
        <v>1067</v>
      </c>
      <c r="D84" s="32" t="s">
        <v>38</v>
      </c>
      <c r="E84" s="32">
        <v>1</v>
      </c>
      <c r="F84" s="7">
        <f>BASE!F1032</f>
        <v>0</v>
      </c>
      <c r="G84" s="7">
        <f>BASE!G1032</f>
        <v>555155.12</v>
      </c>
      <c r="H84" s="40">
        <f>BASE!H1032*ItemsPorPactar!$H$198</f>
        <v>0</v>
      </c>
      <c r="I84" s="7">
        <f>BASE!I1032*ItemsPorPactar!$I$198</f>
        <v>0</v>
      </c>
      <c r="J84" s="7">
        <f>BASE!J1032*ItemsPorPactar!$J$198</f>
        <v>0</v>
      </c>
      <c r="K84" s="7">
        <f>BASE!K1032*ItemsPorPactar!$K$198</f>
        <v>0</v>
      </c>
      <c r="L84" s="7">
        <f>BASE!L1032*ItemsPorPactar!$L$198</f>
        <v>0</v>
      </c>
      <c r="M84" s="36">
        <f>BASE!M1032*$M$198</f>
        <v>0</v>
      </c>
      <c r="N84" s="1">
        <f t="shared" si="9"/>
        <v>1</v>
      </c>
      <c r="O84" s="8">
        <f t="shared" si="12"/>
        <v>555155</v>
      </c>
      <c r="P84" s="9">
        <f t="shared" si="10"/>
        <v>555155</v>
      </c>
      <c r="Q84" s="40">
        <f t="array" ref="Q84">IFERROR(_xlfn.STDEV.P(IF((F84:M84&lt;&gt;0)*(F84:M84&lt;&gt;""), F84:M84)), 0)</f>
        <v>0</v>
      </c>
      <c r="R84" s="11">
        <f t="shared" si="13"/>
        <v>0</v>
      </c>
      <c r="S84" s="12">
        <f t="shared" si="11"/>
        <v>100</v>
      </c>
      <c r="T84" s="37" t="str">
        <f t="shared" si="8"/>
        <v>ALTO</v>
      </c>
    </row>
    <row r="85" spans="2:20" ht="18">
      <c r="B85" s="27">
        <v>76</v>
      </c>
      <c r="C85" s="33" t="s">
        <v>1069</v>
      </c>
      <c r="D85" s="32" t="s">
        <v>38</v>
      </c>
      <c r="E85" s="32">
        <v>1</v>
      </c>
      <c r="F85" s="7">
        <f>BASE!F1034</f>
        <v>0</v>
      </c>
      <c r="G85" s="7">
        <f>BASE!G1034</f>
        <v>5646244.3199999994</v>
      </c>
      <c r="H85" s="40">
        <f>BASE!H1034*ItemsPorPactar!$H$198</f>
        <v>0</v>
      </c>
      <c r="I85" s="7">
        <f>BASE!I1034*ItemsPorPactar!$I$198</f>
        <v>0</v>
      </c>
      <c r="J85" s="7">
        <f>BASE!J1034*ItemsPorPactar!$J$198</f>
        <v>0</v>
      </c>
      <c r="K85" s="7">
        <f>BASE!K1034*ItemsPorPactar!$K$198</f>
        <v>0</v>
      </c>
      <c r="L85" s="7">
        <f>BASE!L1034*ItemsPorPactar!$L$198</f>
        <v>0</v>
      </c>
      <c r="M85" s="36">
        <f>BASE!M1034*$M$198</f>
        <v>0</v>
      </c>
      <c r="N85" s="1">
        <f t="shared" si="9"/>
        <v>1</v>
      </c>
      <c r="O85" s="8">
        <f t="shared" si="12"/>
        <v>5646244</v>
      </c>
      <c r="P85" s="9">
        <f t="shared" si="10"/>
        <v>5646244</v>
      </c>
      <c r="Q85" s="40">
        <f t="array" ref="Q85">IFERROR(_xlfn.STDEV.P(IF((F85:M85&lt;&gt;0)*(F85:M85&lt;&gt;""), F85:M85)), 0)</f>
        <v>0</v>
      </c>
      <c r="R85" s="11">
        <f t="shared" si="13"/>
        <v>0</v>
      </c>
      <c r="S85" s="12">
        <f t="shared" si="11"/>
        <v>100</v>
      </c>
      <c r="T85" s="37" t="str">
        <f t="shared" si="8"/>
        <v>ALTO</v>
      </c>
    </row>
    <row r="86" spans="2:20" ht="18">
      <c r="B86" s="27">
        <v>77</v>
      </c>
      <c r="C86" s="33" t="s">
        <v>1070</v>
      </c>
      <c r="D86" s="32" t="s">
        <v>38</v>
      </c>
      <c r="E86" s="32">
        <v>1</v>
      </c>
      <c r="F86" s="7">
        <f>BASE!F1035</f>
        <v>0</v>
      </c>
      <c r="G86" s="7">
        <f>BASE!G1035</f>
        <v>73530.080000000002</v>
      </c>
      <c r="H86" s="40">
        <f>BASE!H1035*ItemsPorPactar!$H$198</f>
        <v>0</v>
      </c>
      <c r="I86" s="7">
        <f>BASE!I1035*ItemsPorPactar!$I$198</f>
        <v>0</v>
      </c>
      <c r="J86" s="7">
        <f>BASE!J1035*ItemsPorPactar!$J$198</f>
        <v>0</v>
      </c>
      <c r="K86" s="7">
        <f>BASE!K1035*ItemsPorPactar!$K$198</f>
        <v>0</v>
      </c>
      <c r="L86" s="7">
        <f>BASE!L1035*ItemsPorPactar!$L$198</f>
        <v>0</v>
      </c>
      <c r="M86" s="36">
        <f>BASE!M1035*$M$198</f>
        <v>0</v>
      </c>
      <c r="N86" s="1">
        <f t="shared" si="9"/>
        <v>1</v>
      </c>
      <c r="O86" s="8">
        <f t="shared" si="12"/>
        <v>73530</v>
      </c>
      <c r="P86" s="9">
        <f t="shared" si="10"/>
        <v>73530</v>
      </c>
      <c r="Q86" s="40">
        <f t="array" ref="Q86">IFERROR(_xlfn.STDEV.P(IF((F86:M86&lt;&gt;0)*(F86:M86&lt;&gt;""), F86:M86)), 0)</f>
        <v>0</v>
      </c>
      <c r="R86" s="11">
        <f t="shared" si="13"/>
        <v>0</v>
      </c>
      <c r="S86" s="12">
        <f t="shared" si="11"/>
        <v>100</v>
      </c>
      <c r="T86" s="37" t="str">
        <f t="shared" si="8"/>
        <v>ALTO</v>
      </c>
    </row>
    <row r="87" spans="2:20" ht="18">
      <c r="B87" s="27">
        <v>78</v>
      </c>
      <c r="C87" s="33" t="s">
        <v>1071</v>
      </c>
      <c r="D87" s="32" t="s">
        <v>38</v>
      </c>
      <c r="E87" s="32">
        <v>1</v>
      </c>
      <c r="F87" s="7">
        <f>BASE!F1036</f>
        <v>0</v>
      </c>
      <c r="G87" s="7">
        <f>BASE!G1036</f>
        <v>370383.35999999999</v>
      </c>
      <c r="H87" s="40">
        <f>BASE!H1036*ItemsPorPactar!$H$198</f>
        <v>0</v>
      </c>
      <c r="I87" s="7">
        <f>BASE!I1036*ItemsPorPactar!$I$198</f>
        <v>0</v>
      </c>
      <c r="J87" s="7">
        <f>BASE!J1036*ItemsPorPactar!$J$198</f>
        <v>0</v>
      </c>
      <c r="K87" s="7">
        <f>BASE!K1036*ItemsPorPactar!$K$198</f>
        <v>0</v>
      </c>
      <c r="L87" s="7">
        <f>BASE!L1036*ItemsPorPactar!$L$198</f>
        <v>0</v>
      </c>
      <c r="M87" s="36">
        <f>BASE!M1036*$M$198</f>
        <v>0</v>
      </c>
      <c r="N87" s="1">
        <f t="shared" si="9"/>
        <v>1</v>
      </c>
      <c r="O87" s="8">
        <f t="shared" si="12"/>
        <v>370383</v>
      </c>
      <c r="P87" s="9">
        <f t="shared" si="10"/>
        <v>370383</v>
      </c>
      <c r="Q87" s="40">
        <f t="array" ref="Q87">IFERROR(_xlfn.STDEV.P(IF((F87:M87&lt;&gt;0)*(F87:M87&lt;&gt;""), F87:M87)), 0)</f>
        <v>0</v>
      </c>
      <c r="R87" s="11">
        <f t="shared" si="13"/>
        <v>0</v>
      </c>
      <c r="S87" s="12">
        <f t="shared" si="11"/>
        <v>100</v>
      </c>
      <c r="T87" s="37" t="str">
        <f t="shared" si="8"/>
        <v>ALTO</v>
      </c>
    </row>
    <row r="88" spans="2:20" ht="18">
      <c r="B88" s="27">
        <v>79</v>
      </c>
      <c r="C88" s="33" t="s">
        <v>1072</v>
      </c>
      <c r="D88" s="32" t="s">
        <v>38</v>
      </c>
      <c r="E88" s="32">
        <v>1</v>
      </c>
      <c r="F88" s="7">
        <f>BASE!F1037</f>
        <v>0</v>
      </c>
      <c r="G88" s="7">
        <f>BASE!G1037</f>
        <v>8448.2799999999988</v>
      </c>
      <c r="H88" s="40">
        <f>BASE!H1037*ItemsPorPactar!$H$198</f>
        <v>0</v>
      </c>
      <c r="I88" s="7">
        <f>BASE!I1037*ItemsPorPactar!$I$198</f>
        <v>0</v>
      </c>
      <c r="J88" s="7">
        <f>BASE!J1037*ItemsPorPactar!$J$198</f>
        <v>0</v>
      </c>
      <c r="K88" s="7">
        <f>BASE!K1037*ItemsPorPactar!$K$198</f>
        <v>0</v>
      </c>
      <c r="L88" s="7">
        <f>BASE!L1037*ItemsPorPactar!$L$198</f>
        <v>0</v>
      </c>
      <c r="M88" s="36">
        <f>BASE!M1037*$M$198</f>
        <v>0</v>
      </c>
      <c r="N88" s="1">
        <f t="shared" si="9"/>
        <v>1</v>
      </c>
      <c r="O88" s="8">
        <f t="shared" si="12"/>
        <v>8448</v>
      </c>
      <c r="P88" s="9">
        <f t="shared" si="10"/>
        <v>8448</v>
      </c>
      <c r="Q88" s="40">
        <f t="array" ref="Q88">IFERROR(_xlfn.STDEV.P(IF((F88:M88&lt;&gt;0)*(F88:M88&lt;&gt;""), F88:M88)), 0)</f>
        <v>0</v>
      </c>
      <c r="R88" s="11">
        <f t="shared" si="13"/>
        <v>0</v>
      </c>
      <c r="S88" s="12">
        <f t="shared" si="11"/>
        <v>100</v>
      </c>
      <c r="T88" s="37" t="str">
        <f t="shared" si="8"/>
        <v>ALTO</v>
      </c>
    </row>
    <row r="89" spans="2:20" ht="18">
      <c r="B89" s="27">
        <v>80</v>
      </c>
      <c r="C89" s="33" t="s">
        <v>1073</v>
      </c>
      <c r="D89" s="32" t="s">
        <v>38</v>
      </c>
      <c r="E89" s="32">
        <v>1</v>
      </c>
      <c r="F89" s="7">
        <f>BASE!F1038</f>
        <v>0</v>
      </c>
      <c r="G89" s="7">
        <f>BASE!G1038</f>
        <v>15659999.999999998</v>
      </c>
      <c r="H89" s="40">
        <f>BASE!H1038*ItemsPorPactar!$H$198</f>
        <v>0</v>
      </c>
      <c r="I89" s="7">
        <f>BASE!I1038*ItemsPorPactar!$I$198</f>
        <v>0</v>
      </c>
      <c r="J89" s="7">
        <f>BASE!J1038*ItemsPorPactar!$J$198</f>
        <v>0</v>
      </c>
      <c r="K89" s="7">
        <f>BASE!K1038*ItemsPorPactar!$K$198</f>
        <v>0</v>
      </c>
      <c r="L89" s="7">
        <f>BASE!L1038*ItemsPorPactar!$L$198</f>
        <v>0</v>
      </c>
      <c r="M89" s="36">
        <f>BASE!M1038*$M$198</f>
        <v>0</v>
      </c>
      <c r="N89" s="1">
        <f t="shared" si="9"/>
        <v>1</v>
      </c>
      <c r="O89" s="8">
        <f t="shared" si="12"/>
        <v>15660000</v>
      </c>
      <c r="P89" s="9">
        <f t="shared" si="10"/>
        <v>15660000</v>
      </c>
      <c r="Q89" s="40">
        <f t="array" ref="Q89">IFERROR(_xlfn.STDEV.P(IF((F89:M89&lt;&gt;0)*(F89:M89&lt;&gt;""), F89:M89)), 0)</f>
        <v>0</v>
      </c>
      <c r="R89" s="11">
        <f t="shared" si="13"/>
        <v>0</v>
      </c>
      <c r="S89" s="12">
        <f t="shared" si="11"/>
        <v>100</v>
      </c>
      <c r="T89" s="37" t="str">
        <f t="shared" si="8"/>
        <v>ALTO</v>
      </c>
    </row>
    <row r="90" spans="2:20" ht="18">
      <c r="B90" s="27">
        <v>81</v>
      </c>
      <c r="C90" s="33" t="s">
        <v>1074</v>
      </c>
      <c r="D90" s="32" t="s">
        <v>38</v>
      </c>
      <c r="E90" s="32">
        <v>1</v>
      </c>
      <c r="F90" s="7">
        <f>BASE!F1039</f>
        <v>0</v>
      </c>
      <c r="G90" s="7">
        <f>BASE!G1039</f>
        <v>468087.83999999997</v>
      </c>
      <c r="H90" s="40">
        <f>BASE!H1039*ItemsPorPactar!$H$198</f>
        <v>0</v>
      </c>
      <c r="I90" s="7">
        <f>BASE!I1039*ItemsPorPactar!$I$198</f>
        <v>0</v>
      </c>
      <c r="J90" s="7">
        <f>BASE!J1039*ItemsPorPactar!$J$198</f>
        <v>0</v>
      </c>
      <c r="K90" s="7">
        <f>BASE!K1039*ItemsPorPactar!$K$198</f>
        <v>0</v>
      </c>
      <c r="L90" s="7">
        <f>BASE!L1039*ItemsPorPactar!$L$198</f>
        <v>0</v>
      </c>
      <c r="M90" s="36">
        <f>BASE!M1039*$M$198</f>
        <v>0</v>
      </c>
      <c r="N90" s="1">
        <f t="shared" si="9"/>
        <v>1</v>
      </c>
      <c r="O90" s="8">
        <f t="shared" si="12"/>
        <v>468088</v>
      </c>
      <c r="P90" s="9">
        <f t="shared" si="10"/>
        <v>468088</v>
      </c>
      <c r="Q90" s="40">
        <f t="array" ref="Q90">IFERROR(_xlfn.STDEV.P(IF((F90:M90&lt;&gt;0)*(F90:M90&lt;&gt;""), F90:M90)), 0)</f>
        <v>0</v>
      </c>
      <c r="R90" s="11">
        <f t="shared" si="13"/>
        <v>0</v>
      </c>
      <c r="S90" s="12">
        <f t="shared" si="11"/>
        <v>100</v>
      </c>
      <c r="T90" s="37" t="str">
        <f t="shared" si="8"/>
        <v>ALTO</v>
      </c>
    </row>
    <row r="91" spans="2:20" ht="18">
      <c r="B91" s="27">
        <v>82</v>
      </c>
      <c r="C91" s="33" t="s">
        <v>1075</v>
      </c>
      <c r="D91" s="32" t="s">
        <v>38</v>
      </c>
      <c r="E91" s="32">
        <v>1</v>
      </c>
      <c r="F91" s="7">
        <f>BASE!F1040</f>
        <v>0</v>
      </c>
      <c r="G91" s="7">
        <f>BASE!G1040</f>
        <v>118156028.19999999</v>
      </c>
      <c r="H91" s="40">
        <f>BASE!H1040*ItemsPorPactar!$H$198</f>
        <v>0</v>
      </c>
      <c r="I91" s="7">
        <f>BASE!I1040*ItemsPorPactar!$I$198</f>
        <v>0</v>
      </c>
      <c r="J91" s="7">
        <f>BASE!J1040*ItemsPorPactar!$J$198</f>
        <v>0</v>
      </c>
      <c r="K91" s="7">
        <f>BASE!K1040*ItemsPorPactar!$K$198</f>
        <v>0</v>
      </c>
      <c r="L91" s="7">
        <f>BASE!L1040*ItemsPorPactar!$L$198</f>
        <v>0</v>
      </c>
      <c r="M91" s="36">
        <f>BASE!M1040*$M$198</f>
        <v>0</v>
      </c>
      <c r="N91" s="1">
        <f t="shared" si="9"/>
        <v>1</v>
      </c>
      <c r="O91" s="8">
        <f t="shared" si="12"/>
        <v>118156028</v>
      </c>
      <c r="P91" s="9">
        <f t="shared" si="10"/>
        <v>118156028</v>
      </c>
      <c r="Q91" s="40">
        <f t="array" ref="Q91">IFERROR(_xlfn.STDEV.P(IF((F91:M91&lt;&gt;0)*(F91:M91&lt;&gt;""), F91:M91)), 0)</f>
        <v>0</v>
      </c>
      <c r="R91" s="11">
        <f t="shared" si="13"/>
        <v>0</v>
      </c>
      <c r="S91" s="12">
        <f t="shared" si="11"/>
        <v>100</v>
      </c>
      <c r="T91" s="37" t="str">
        <f t="shared" si="8"/>
        <v>ALTO</v>
      </c>
    </row>
    <row r="92" spans="2:20" ht="18">
      <c r="B92" s="27">
        <v>83</v>
      </c>
      <c r="C92" s="33" t="s">
        <v>1076</v>
      </c>
      <c r="D92" s="32" t="s">
        <v>38</v>
      </c>
      <c r="E92" s="32">
        <v>1</v>
      </c>
      <c r="F92" s="7">
        <f>BASE!F1041</f>
        <v>0</v>
      </c>
      <c r="G92" s="7">
        <f>BASE!G1041</f>
        <v>35027650</v>
      </c>
      <c r="H92" s="40">
        <f>BASE!H1041*ItemsPorPactar!$H$198</f>
        <v>0</v>
      </c>
      <c r="I92" s="7">
        <f>BASE!I1041*ItemsPorPactar!$I$198</f>
        <v>0</v>
      </c>
      <c r="J92" s="7">
        <f>BASE!J1041*ItemsPorPactar!$J$198</f>
        <v>0</v>
      </c>
      <c r="K92" s="7">
        <f>BASE!K1041*ItemsPorPactar!$K$198</f>
        <v>0</v>
      </c>
      <c r="L92" s="7">
        <f>BASE!L1041*ItemsPorPactar!$L$198</f>
        <v>0</v>
      </c>
      <c r="M92" s="36">
        <f>BASE!M1041*$M$198</f>
        <v>0</v>
      </c>
      <c r="N92" s="1">
        <f t="shared" si="9"/>
        <v>1</v>
      </c>
      <c r="O92" s="8">
        <f t="shared" si="12"/>
        <v>35027650</v>
      </c>
      <c r="P92" s="9">
        <f t="shared" si="10"/>
        <v>35027650</v>
      </c>
      <c r="Q92" s="40">
        <f t="array" ref="Q92">IFERROR(_xlfn.STDEV.P(IF((F92:M92&lt;&gt;0)*(F92:M92&lt;&gt;""), F92:M92)), 0)</f>
        <v>0</v>
      </c>
      <c r="R92" s="11">
        <f t="shared" si="13"/>
        <v>0</v>
      </c>
      <c r="S92" s="12">
        <f t="shared" si="11"/>
        <v>100</v>
      </c>
      <c r="T92" s="37" t="str">
        <f t="shared" si="8"/>
        <v>ALTO</v>
      </c>
    </row>
    <row r="93" spans="2:20" ht="18">
      <c r="B93" s="27">
        <v>84</v>
      </c>
      <c r="C93" s="33" t="s">
        <v>1077</v>
      </c>
      <c r="D93" s="32" t="s">
        <v>38</v>
      </c>
      <c r="E93" s="32">
        <v>1</v>
      </c>
      <c r="F93" s="7">
        <f>BASE!F1042</f>
        <v>0</v>
      </c>
      <c r="G93" s="7">
        <f>BASE!G1042</f>
        <v>35079231.719999999</v>
      </c>
      <c r="H93" s="40">
        <f>BASE!H1042*ItemsPorPactar!$H$198</f>
        <v>0</v>
      </c>
      <c r="I93" s="7">
        <f>BASE!I1042*ItemsPorPactar!$I$198</f>
        <v>0</v>
      </c>
      <c r="J93" s="7">
        <f>BASE!J1042*ItemsPorPactar!$J$198</f>
        <v>0</v>
      </c>
      <c r="K93" s="7">
        <f>BASE!K1042*ItemsPorPactar!$K$198</f>
        <v>0</v>
      </c>
      <c r="L93" s="7">
        <f>BASE!L1042*ItemsPorPactar!$L$198</f>
        <v>0</v>
      </c>
      <c r="M93" s="36">
        <f>BASE!M1042*$M$198</f>
        <v>0</v>
      </c>
      <c r="N93" s="1">
        <f t="shared" si="9"/>
        <v>1</v>
      </c>
      <c r="O93" s="8">
        <f t="shared" si="12"/>
        <v>35079232</v>
      </c>
      <c r="P93" s="9">
        <f t="shared" si="10"/>
        <v>35079232</v>
      </c>
      <c r="Q93" s="40">
        <f t="array" ref="Q93">IFERROR(_xlfn.STDEV.P(IF((F93:M93&lt;&gt;0)*(F93:M93&lt;&gt;""), F93:M93)), 0)</f>
        <v>0</v>
      </c>
      <c r="R93" s="11">
        <f t="shared" si="13"/>
        <v>0</v>
      </c>
      <c r="S93" s="12">
        <f t="shared" si="11"/>
        <v>100</v>
      </c>
      <c r="T93" s="37" t="str">
        <f t="shared" si="8"/>
        <v>ALTO</v>
      </c>
    </row>
    <row r="94" spans="2:20" ht="18">
      <c r="B94" s="27">
        <v>85</v>
      </c>
      <c r="C94" s="33" t="s">
        <v>1078</v>
      </c>
      <c r="D94" s="32" t="s">
        <v>38</v>
      </c>
      <c r="E94" s="32">
        <v>1</v>
      </c>
      <c r="F94" s="7">
        <f>BASE!F1043</f>
        <v>0</v>
      </c>
      <c r="G94" s="7">
        <f>BASE!G1043</f>
        <v>5452000</v>
      </c>
      <c r="H94" s="40">
        <f>BASE!H1043*ItemsPorPactar!$H$198</f>
        <v>0</v>
      </c>
      <c r="I94" s="7">
        <f>BASE!I1043*ItemsPorPactar!$I$198</f>
        <v>0</v>
      </c>
      <c r="J94" s="7">
        <f>BASE!J1043*ItemsPorPactar!$J$198</f>
        <v>0</v>
      </c>
      <c r="K94" s="7">
        <f>BASE!K1043*ItemsPorPactar!$K$198</f>
        <v>0</v>
      </c>
      <c r="L94" s="7">
        <f>BASE!L1043*ItemsPorPactar!$L$198</f>
        <v>0</v>
      </c>
      <c r="M94" s="36">
        <f>BASE!M1043*$M$198</f>
        <v>0</v>
      </c>
      <c r="N94" s="1">
        <f t="shared" si="9"/>
        <v>1</v>
      </c>
      <c r="O94" s="8">
        <f t="shared" si="12"/>
        <v>5452000</v>
      </c>
      <c r="P94" s="9">
        <f t="shared" si="10"/>
        <v>5452000</v>
      </c>
      <c r="Q94" s="40">
        <f t="array" ref="Q94">IFERROR(_xlfn.STDEV.P(IF((F94:M94&lt;&gt;0)*(F94:M94&lt;&gt;""), F94:M94)), 0)</f>
        <v>0</v>
      </c>
      <c r="R94" s="11">
        <f t="shared" si="13"/>
        <v>0</v>
      </c>
      <c r="S94" s="12">
        <f t="shared" si="11"/>
        <v>100</v>
      </c>
      <c r="T94" s="37" t="str">
        <f t="shared" si="8"/>
        <v>ALTO</v>
      </c>
    </row>
    <row r="95" spans="2:20" ht="18">
      <c r="B95" s="27">
        <v>86</v>
      </c>
      <c r="C95" s="33" t="s">
        <v>1079</v>
      </c>
      <c r="D95" s="32" t="s">
        <v>38</v>
      </c>
      <c r="E95" s="32">
        <v>1</v>
      </c>
      <c r="F95" s="7">
        <f>BASE!F1044</f>
        <v>0</v>
      </c>
      <c r="G95" s="7">
        <f>BASE!G1044</f>
        <v>2753898</v>
      </c>
      <c r="H95" s="40">
        <f>BASE!H1044*ItemsPorPactar!$H$198</f>
        <v>0</v>
      </c>
      <c r="I95" s="7">
        <f>BASE!I1044*ItemsPorPactar!$I$198</f>
        <v>0</v>
      </c>
      <c r="J95" s="7">
        <f>BASE!J1044*ItemsPorPactar!$J$198</f>
        <v>0</v>
      </c>
      <c r="K95" s="7">
        <f>BASE!K1044*ItemsPorPactar!$K$198</f>
        <v>0</v>
      </c>
      <c r="L95" s="7">
        <f>BASE!L1044*ItemsPorPactar!$L$198</f>
        <v>0</v>
      </c>
      <c r="M95" s="36">
        <f>BASE!M1044*$M$198</f>
        <v>0</v>
      </c>
      <c r="N95" s="1">
        <f t="shared" si="9"/>
        <v>1</v>
      </c>
      <c r="O95" s="8">
        <f t="shared" si="12"/>
        <v>2753898</v>
      </c>
      <c r="P95" s="9">
        <f t="shared" si="10"/>
        <v>2753898</v>
      </c>
      <c r="Q95" s="40">
        <f t="array" ref="Q95">IFERROR(_xlfn.STDEV.P(IF((F95:M95&lt;&gt;0)*(F95:M95&lt;&gt;""), F95:M95)), 0)</f>
        <v>0</v>
      </c>
      <c r="R95" s="11">
        <f t="shared" si="13"/>
        <v>0</v>
      </c>
      <c r="S95" s="12">
        <f t="shared" si="11"/>
        <v>100</v>
      </c>
      <c r="T95" s="37" t="str">
        <f t="shared" si="8"/>
        <v>ALTO</v>
      </c>
    </row>
    <row r="96" spans="2:20" ht="30">
      <c r="B96" s="27">
        <v>87</v>
      </c>
      <c r="C96" s="31" t="s">
        <v>1081</v>
      </c>
      <c r="D96" s="32" t="s">
        <v>38</v>
      </c>
      <c r="E96" s="32">
        <v>1</v>
      </c>
      <c r="F96" s="7">
        <f>BASE!F1046</f>
        <v>0</v>
      </c>
      <c r="G96" s="7">
        <f>BASE!G1046</f>
        <v>536386.31999999995</v>
      </c>
      <c r="H96" s="40">
        <f>BASE!H1046*ItemsPorPactar!$H$198</f>
        <v>0</v>
      </c>
      <c r="I96" s="7">
        <f>BASE!I1046*ItemsPorPactar!$I$198</f>
        <v>0</v>
      </c>
      <c r="J96" s="7">
        <f>BASE!J1046*ItemsPorPactar!$J$198</f>
        <v>0</v>
      </c>
      <c r="K96" s="7">
        <f>BASE!K1046*ItemsPorPactar!$K$198</f>
        <v>0</v>
      </c>
      <c r="L96" s="7">
        <f>BASE!L1046*ItemsPorPactar!$L$198</f>
        <v>0</v>
      </c>
      <c r="M96" s="36">
        <f>BASE!M1046*$M$198</f>
        <v>0</v>
      </c>
      <c r="N96" s="1">
        <f t="shared" si="9"/>
        <v>1</v>
      </c>
      <c r="O96" s="8">
        <f t="shared" si="12"/>
        <v>536386</v>
      </c>
      <c r="P96" s="9">
        <f t="shared" si="10"/>
        <v>536386</v>
      </c>
      <c r="Q96" s="40">
        <f t="array" ref="Q96">IFERROR(_xlfn.STDEV.P(IF((F96:M96&lt;&gt;0)*(F96:M96&lt;&gt;""), F96:M96)), 0)</f>
        <v>0</v>
      </c>
      <c r="R96" s="11">
        <f t="shared" si="13"/>
        <v>0</v>
      </c>
      <c r="S96" s="12">
        <f t="shared" si="11"/>
        <v>100</v>
      </c>
      <c r="T96" s="37" t="str">
        <f t="shared" si="8"/>
        <v>ALTO</v>
      </c>
    </row>
    <row r="97" spans="2:20" ht="18">
      <c r="B97" s="27">
        <v>88</v>
      </c>
      <c r="C97" s="33" t="s">
        <v>1082</v>
      </c>
      <c r="D97" s="32" t="s">
        <v>38</v>
      </c>
      <c r="E97" s="32">
        <v>1</v>
      </c>
      <c r="F97" s="7">
        <f>BASE!F1047</f>
        <v>0</v>
      </c>
      <c r="G97" s="7">
        <f>BASE!G1047</f>
        <v>3978799.9999999995</v>
      </c>
      <c r="H97" s="40">
        <f>BASE!H1047*ItemsPorPactar!$H$198</f>
        <v>0</v>
      </c>
      <c r="I97" s="7">
        <f>BASE!I1047*ItemsPorPactar!$I$198</f>
        <v>0</v>
      </c>
      <c r="J97" s="7">
        <f>BASE!J1047*ItemsPorPactar!$J$198</f>
        <v>0</v>
      </c>
      <c r="K97" s="7">
        <f>BASE!K1047*ItemsPorPactar!$K$198</f>
        <v>0</v>
      </c>
      <c r="L97" s="7">
        <f>BASE!L1047*ItemsPorPactar!$L$198</f>
        <v>0</v>
      </c>
      <c r="M97" s="36">
        <f>BASE!M1047*$M$198</f>
        <v>0</v>
      </c>
      <c r="N97" s="1">
        <f t="shared" si="9"/>
        <v>1</v>
      </c>
      <c r="O97" s="8">
        <f t="shared" si="12"/>
        <v>3978800</v>
      </c>
      <c r="P97" s="9">
        <f t="shared" si="10"/>
        <v>3978800</v>
      </c>
      <c r="Q97" s="40">
        <f t="array" ref="Q97">IFERROR(_xlfn.STDEV.P(IF((F97:M97&lt;&gt;0)*(F97:M97&lt;&gt;""), F97:M97)), 0)</f>
        <v>0</v>
      </c>
      <c r="R97" s="11">
        <f t="shared" si="13"/>
        <v>0</v>
      </c>
      <c r="S97" s="12">
        <f t="shared" si="11"/>
        <v>100</v>
      </c>
      <c r="T97" s="37" t="str">
        <f t="shared" si="8"/>
        <v>ALTO</v>
      </c>
    </row>
    <row r="98" spans="2:20" ht="18">
      <c r="B98" s="27">
        <v>89</v>
      </c>
      <c r="C98" s="33" t="s">
        <v>1083</v>
      </c>
      <c r="D98" s="32" t="s">
        <v>38</v>
      </c>
      <c r="E98" s="32">
        <v>1</v>
      </c>
      <c r="F98" s="7">
        <f>BASE!F1048</f>
        <v>0</v>
      </c>
      <c r="G98" s="7">
        <f>BASE!G1048</f>
        <v>1033351.2</v>
      </c>
      <c r="H98" s="40">
        <f>BASE!H1048*ItemsPorPactar!$H$198</f>
        <v>0</v>
      </c>
      <c r="I98" s="7">
        <f>BASE!I1048*ItemsPorPactar!$I$198</f>
        <v>0</v>
      </c>
      <c r="J98" s="7">
        <f>BASE!J1048*ItemsPorPactar!$J$198</f>
        <v>0</v>
      </c>
      <c r="K98" s="7">
        <f>BASE!K1048*ItemsPorPactar!$K$198</f>
        <v>0</v>
      </c>
      <c r="L98" s="7">
        <f>BASE!L1048*ItemsPorPactar!$L$198</f>
        <v>0</v>
      </c>
      <c r="M98" s="36">
        <f>BASE!M1048*$M$198</f>
        <v>0</v>
      </c>
      <c r="N98" s="1">
        <f t="shared" si="9"/>
        <v>1</v>
      </c>
      <c r="O98" s="8">
        <f t="shared" si="12"/>
        <v>1033351</v>
      </c>
      <c r="P98" s="9">
        <f t="shared" si="10"/>
        <v>1033351</v>
      </c>
      <c r="Q98" s="40">
        <f t="array" ref="Q98">IFERROR(_xlfn.STDEV.P(IF((F98:M98&lt;&gt;0)*(F98:M98&lt;&gt;""), F98:M98)), 0)</f>
        <v>0</v>
      </c>
      <c r="R98" s="11">
        <f t="shared" si="13"/>
        <v>0</v>
      </c>
      <c r="S98" s="12">
        <f t="shared" si="11"/>
        <v>100</v>
      </c>
      <c r="T98" s="37" t="str">
        <f t="shared" si="8"/>
        <v>ALTO</v>
      </c>
    </row>
    <row r="99" spans="2:20" ht="18">
      <c r="B99" s="27">
        <v>90</v>
      </c>
      <c r="C99" s="33" t="s">
        <v>1084</v>
      </c>
      <c r="D99" s="32" t="s">
        <v>38</v>
      </c>
      <c r="E99" s="32">
        <v>1</v>
      </c>
      <c r="F99" s="7">
        <f>BASE!F1049</f>
        <v>0</v>
      </c>
      <c r="G99" s="7">
        <f>BASE!G1049</f>
        <v>45124</v>
      </c>
      <c r="H99" s="40">
        <f>BASE!H1049*ItemsPorPactar!$H$198</f>
        <v>0</v>
      </c>
      <c r="I99" s="7">
        <f>BASE!I1049*ItemsPorPactar!$I$198</f>
        <v>0</v>
      </c>
      <c r="J99" s="7">
        <f>BASE!J1049*ItemsPorPactar!$J$198</f>
        <v>0</v>
      </c>
      <c r="K99" s="7">
        <f>BASE!K1049*ItemsPorPactar!$K$198</f>
        <v>0</v>
      </c>
      <c r="L99" s="7">
        <f>BASE!L1049*ItemsPorPactar!$L$198</f>
        <v>0</v>
      </c>
      <c r="M99" s="36">
        <f>BASE!M1049*$M$198</f>
        <v>0</v>
      </c>
      <c r="N99" s="1">
        <f t="shared" si="9"/>
        <v>1</v>
      </c>
      <c r="O99" s="8">
        <f t="shared" si="12"/>
        <v>45124</v>
      </c>
      <c r="P99" s="9">
        <f t="shared" si="10"/>
        <v>45124</v>
      </c>
      <c r="Q99" s="40">
        <f t="array" ref="Q99">IFERROR(_xlfn.STDEV.P(IF((F99:M99&lt;&gt;0)*(F99:M99&lt;&gt;""), F99:M99)), 0)</f>
        <v>0</v>
      </c>
      <c r="R99" s="11">
        <f t="shared" si="13"/>
        <v>0</v>
      </c>
      <c r="S99" s="12">
        <f t="shared" si="11"/>
        <v>100</v>
      </c>
      <c r="T99" s="37" t="str">
        <f t="shared" ref="T99:T158" si="14">IF(S99&gt;70,"ALTO","BAJO")</f>
        <v>ALTO</v>
      </c>
    </row>
    <row r="100" spans="2:20" ht="18">
      <c r="B100" s="27">
        <v>91</v>
      </c>
      <c r="C100" s="33" t="s">
        <v>1085</v>
      </c>
      <c r="D100" s="32" t="s">
        <v>38</v>
      </c>
      <c r="E100" s="32">
        <v>1</v>
      </c>
      <c r="F100" s="7">
        <f>BASE!F1050</f>
        <v>0</v>
      </c>
      <c r="G100" s="7">
        <f>BASE!G1050</f>
        <v>29701.8</v>
      </c>
      <c r="H100" s="40">
        <f>BASE!H1050*ItemsPorPactar!$H$198</f>
        <v>0</v>
      </c>
      <c r="I100" s="7">
        <f>BASE!I1050*ItemsPorPactar!$I$198</f>
        <v>0</v>
      </c>
      <c r="J100" s="7">
        <f>BASE!J1050*ItemsPorPactar!$J$198</f>
        <v>0</v>
      </c>
      <c r="K100" s="7">
        <f>BASE!K1050*ItemsPorPactar!$K$198</f>
        <v>0</v>
      </c>
      <c r="L100" s="7">
        <f>BASE!L1050*ItemsPorPactar!$L$198</f>
        <v>0</v>
      </c>
      <c r="M100" s="36">
        <f>BASE!M1050*$M$198</f>
        <v>0</v>
      </c>
      <c r="N100" s="1">
        <f t="shared" si="9"/>
        <v>1</v>
      </c>
      <c r="O100" s="8">
        <f t="shared" si="12"/>
        <v>29702</v>
      </c>
      <c r="P100" s="9">
        <f t="shared" si="10"/>
        <v>29702</v>
      </c>
      <c r="Q100" s="40">
        <f t="array" ref="Q100">IFERROR(_xlfn.STDEV.P(IF((F100:M100&lt;&gt;0)*(F100:M100&lt;&gt;""), F100:M100)), 0)</f>
        <v>0</v>
      </c>
      <c r="R100" s="11">
        <f t="shared" si="13"/>
        <v>0</v>
      </c>
      <c r="S100" s="12">
        <f t="shared" si="11"/>
        <v>100</v>
      </c>
      <c r="T100" s="37" t="str">
        <f t="shared" si="14"/>
        <v>ALTO</v>
      </c>
    </row>
    <row r="101" spans="2:20" ht="18">
      <c r="B101" s="27">
        <v>92</v>
      </c>
      <c r="C101" s="33" t="s">
        <v>1086</v>
      </c>
      <c r="D101" s="32" t="s">
        <v>38</v>
      </c>
      <c r="E101" s="32">
        <v>1</v>
      </c>
      <c r="F101" s="7">
        <f>BASE!F1051</f>
        <v>0</v>
      </c>
      <c r="G101" s="7">
        <f>BASE!G1051</f>
        <v>46281.68</v>
      </c>
      <c r="H101" s="40">
        <f>BASE!H1051*ItemsPorPactar!$H$198</f>
        <v>0</v>
      </c>
      <c r="I101" s="7">
        <f>BASE!I1051*ItemsPorPactar!$I$198</f>
        <v>0</v>
      </c>
      <c r="J101" s="7">
        <f>BASE!J1051*ItemsPorPactar!$J$198</f>
        <v>0</v>
      </c>
      <c r="K101" s="7">
        <f>BASE!K1051*ItemsPorPactar!$K$198</f>
        <v>0</v>
      </c>
      <c r="L101" s="7">
        <f>BASE!L1051*ItemsPorPactar!$L$198</f>
        <v>0</v>
      </c>
      <c r="M101" s="36">
        <f>BASE!M1051*$M$198</f>
        <v>0</v>
      </c>
      <c r="N101" s="1">
        <f t="shared" si="9"/>
        <v>1</v>
      </c>
      <c r="O101" s="8">
        <f t="shared" si="12"/>
        <v>46282</v>
      </c>
      <c r="P101" s="9">
        <f t="shared" si="10"/>
        <v>46282</v>
      </c>
      <c r="Q101" s="40">
        <f t="array" ref="Q101">IFERROR(_xlfn.STDEV.P(IF((F101:M101&lt;&gt;0)*(F101:M101&lt;&gt;""), F101:M101)), 0)</f>
        <v>0</v>
      </c>
      <c r="R101" s="11">
        <f t="shared" si="13"/>
        <v>0</v>
      </c>
      <c r="S101" s="12">
        <f t="shared" si="11"/>
        <v>100</v>
      </c>
      <c r="T101" s="37" t="str">
        <f t="shared" si="14"/>
        <v>ALTO</v>
      </c>
    </row>
    <row r="102" spans="2:20" ht="18">
      <c r="B102" s="27">
        <v>93</v>
      </c>
      <c r="C102" s="33" t="s">
        <v>1087</v>
      </c>
      <c r="D102" s="32" t="s">
        <v>38</v>
      </c>
      <c r="E102" s="32">
        <v>1</v>
      </c>
      <c r="F102" s="7">
        <f>BASE!F1052</f>
        <v>0</v>
      </c>
      <c r="G102" s="7">
        <f>BASE!G1052</f>
        <v>76133.119999999995</v>
      </c>
      <c r="H102" s="40">
        <f>BASE!H1052*ItemsPorPactar!$H$198</f>
        <v>0</v>
      </c>
      <c r="I102" s="7">
        <f>BASE!I1052*ItemsPorPactar!$I$198</f>
        <v>0</v>
      </c>
      <c r="J102" s="7">
        <f>BASE!J1052*ItemsPorPactar!$J$198</f>
        <v>0</v>
      </c>
      <c r="K102" s="7">
        <f>BASE!K1052*ItemsPorPactar!$K$198</f>
        <v>0</v>
      </c>
      <c r="L102" s="7">
        <f>BASE!L1052*ItemsPorPactar!$L$198</f>
        <v>0</v>
      </c>
      <c r="M102" s="36">
        <f>BASE!M1052*$M$198</f>
        <v>0</v>
      </c>
      <c r="N102" s="1">
        <f t="shared" si="9"/>
        <v>1</v>
      </c>
      <c r="O102" s="8">
        <f t="shared" si="12"/>
        <v>76133</v>
      </c>
      <c r="P102" s="9">
        <f t="shared" si="10"/>
        <v>76133</v>
      </c>
      <c r="Q102" s="40">
        <f t="array" ref="Q102">IFERROR(_xlfn.STDEV.P(IF((F102:M102&lt;&gt;0)*(F102:M102&lt;&gt;""), F102:M102)), 0)</f>
        <v>0</v>
      </c>
      <c r="R102" s="11">
        <f t="shared" si="13"/>
        <v>0</v>
      </c>
      <c r="S102" s="12">
        <f t="shared" si="11"/>
        <v>100</v>
      </c>
      <c r="T102" s="37" t="str">
        <f t="shared" si="14"/>
        <v>ALTO</v>
      </c>
    </row>
    <row r="103" spans="2:20" ht="18">
      <c r="B103" s="27">
        <v>94</v>
      </c>
      <c r="C103" s="33" t="s">
        <v>1088</v>
      </c>
      <c r="D103" s="32" t="s">
        <v>38</v>
      </c>
      <c r="E103" s="32">
        <v>1</v>
      </c>
      <c r="F103" s="7">
        <f>BASE!F1053</f>
        <v>0</v>
      </c>
      <c r="G103" s="7">
        <f>BASE!G1053</f>
        <v>80080.599999999991</v>
      </c>
      <c r="H103" s="40">
        <f>BASE!H1053*ItemsPorPactar!$H$198</f>
        <v>0</v>
      </c>
      <c r="I103" s="7">
        <f>BASE!I1053*ItemsPorPactar!$I$198</f>
        <v>0</v>
      </c>
      <c r="J103" s="7">
        <f>BASE!J1053*ItemsPorPactar!$J$198</f>
        <v>0</v>
      </c>
      <c r="K103" s="7">
        <f>BASE!K1053*ItemsPorPactar!$K$198</f>
        <v>0</v>
      </c>
      <c r="L103" s="7">
        <f>BASE!L1053*ItemsPorPactar!$L$198</f>
        <v>0</v>
      </c>
      <c r="M103" s="36">
        <f>BASE!M1053*$M$198</f>
        <v>0</v>
      </c>
      <c r="N103" s="1">
        <f t="shared" si="9"/>
        <v>1</v>
      </c>
      <c r="O103" s="8">
        <f t="shared" si="12"/>
        <v>80081</v>
      </c>
      <c r="P103" s="9">
        <f t="shared" si="10"/>
        <v>80081</v>
      </c>
      <c r="Q103" s="40">
        <f t="array" ref="Q103">IFERROR(_xlfn.STDEV.P(IF((F103:M103&lt;&gt;0)*(F103:M103&lt;&gt;""), F103:M103)), 0)</f>
        <v>0</v>
      </c>
      <c r="R103" s="11">
        <f t="shared" si="13"/>
        <v>0</v>
      </c>
      <c r="S103" s="12">
        <f t="shared" si="11"/>
        <v>100</v>
      </c>
      <c r="T103" s="37" t="str">
        <f t="shared" si="14"/>
        <v>ALTO</v>
      </c>
    </row>
    <row r="104" spans="2:20" ht="18">
      <c r="B104" s="27">
        <v>95</v>
      </c>
      <c r="C104" s="33" t="s">
        <v>1089</v>
      </c>
      <c r="D104" s="32" t="s">
        <v>1090</v>
      </c>
      <c r="E104" s="32">
        <v>1</v>
      </c>
      <c r="F104" s="7">
        <f>BASE!F1054</f>
        <v>0</v>
      </c>
      <c r="G104" s="7">
        <f>BASE!G1054</f>
        <v>17495120</v>
      </c>
      <c r="H104" s="40">
        <f>BASE!H1054*ItemsPorPactar!$H$198</f>
        <v>0</v>
      </c>
      <c r="I104" s="7">
        <f>BASE!I1054*ItemsPorPactar!$I$198</f>
        <v>0</v>
      </c>
      <c r="J104" s="7">
        <f>BASE!J1054*ItemsPorPactar!$J$198</f>
        <v>0</v>
      </c>
      <c r="K104" s="7">
        <f>BASE!K1054*ItemsPorPactar!$K$198</f>
        <v>0</v>
      </c>
      <c r="L104" s="7">
        <f>BASE!L1054*ItemsPorPactar!$L$198</f>
        <v>0</v>
      </c>
      <c r="M104" s="36">
        <f>BASE!M1054*$M$198</f>
        <v>0</v>
      </c>
      <c r="N104" s="1">
        <f t="shared" si="9"/>
        <v>1</v>
      </c>
      <c r="O104" s="8">
        <f t="shared" si="12"/>
        <v>17495120</v>
      </c>
      <c r="P104" s="9">
        <f t="shared" si="10"/>
        <v>17495120</v>
      </c>
      <c r="Q104" s="40">
        <f t="array" ref="Q104">IFERROR(_xlfn.STDEV.P(IF((F104:M104&lt;&gt;0)*(F104:M104&lt;&gt;""), F104:M104)), 0)</f>
        <v>0</v>
      </c>
      <c r="R104" s="11">
        <f t="shared" si="13"/>
        <v>0</v>
      </c>
      <c r="S104" s="12">
        <f t="shared" si="11"/>
        <v>100</v>
      </c>
      <c r="T104" s="37" t="str">
        <f t="shared" si="14"/>
        <v>ALTO</v>
      </c>
    </row>
    <row r="105" spans="2:20" ht="18">
      <c r="B105" s="27">
        <v>96</v>
      </c>
      <c r="C105" s="33" t="s">
        <v>1091</v>
      </c>
      <c r="D105" s="32" t="s">
        <v>38</v>
      </c>
      <c r="E105" s="32">
        <v>1</v>
      </c>
      <c r="F105" s="7">
        <f>BASE!F1055</f>
        <v>0</v>
      </c>
      <c r="G105" s="7">
        <f>BASE!G1055</f>
        <v>86240.2</v>
      </c>
      <c r="H105" s="40">
        <f>BASE!H1055*ItemsPorPactar!$H$198</f>
        <v>0</v>
      </c>
      <c r="I105" s="7">
        <f>BASE!I1055*ItemsPorPactar!$I$198</f>
        <v>0</v>
      </c>
      <c r="J105" s="7">
        <f>BASE!J1055*ItemsPorPactar!$J$198</f>
        <v>0</v>
      </c>
      <c r="K105" s="7">
        <f>BASE!K1055*ItemsPorPactar!$K$198</f>
        <v>0</v>
      </c>
      <c r="L105" s="7">
        <f>BASE!L1055*ItemsPorPactar!$L$198</f>
        <v>0</v>
      </c>
      <c r="M105" s="36">
        <f>BASE!M1055*$M$198</f>
        <v>0</v>
      </c>
      <c r="N105" s="1">
        <f t="shared" si="9"/>
        <v>1</v>
      </c>
      <c r="O105" s="8">
        <f t="shared" si="12"/>
        <v>86240</v>
      </c>
      <c r="P105" s="9">
        <f t="shared" si="10"/>
        <v>86240</v>
      </c>
      <c r="Q105" s="40">
        <f t="array" ref="Q105">IFERROR(_xlfn.STDEV.P(IF((F105:M105&lt;&gt;0)*(F105:M105&lt;&gt;""), F105:M105)), 0)</f>
        <v>0</v>
      </c>
      <c r="R105" s="11">
        <f t="shared" si="13"/>
        <v>0</v>
      </c>
      <c r="S105" s="12">
        <f t="shared" si="11"/>
        <v>100</v>
      </c>
      <c r="T105" s="37" t="str">
        <f t="shared" si="14"/>
        <v>ALTO</v>
      </c>
    </row>
    <row r="106" spans="2:20" ht="18">
      <c r="B106" s="27">
        <v>97</v>
      </c>
      <c r="C106" s="33" t="s">
        <v>1092</v>
      </c>
      <c r="D106" s="32" t="s">
        <v>38</v>
      </c>
      <c r="E106" s="32">
        <v>1</v>
      </c>
      <c r="F106" s="7">
        <f>BASE!F1056</f>
        <v>0</v>
      </c>
      <c r="G106" s="7">
        <f>BASE!G1056</f>
        <v>1841439.68</v>
      </c>
      <c r="H106" s="40">
        <f>BASE!H1056*ItemsPorPactar!$H$198</f>
        <v>0</v>
      </c>
      <c r="I106" s="7">
        <f>BASE!I1056*ItemsPorPactar!$I$198</f>
        <v>0</v>
      </c>
      <c r="J106" s="7">
        <f>BASE!J1056*ItemsPorPactar!$J$198</f>
        <v>0</v>
      </c>
      <c r="K106" s="7">
        <f>BASE!K1056*ItemsPorPactar!$K$198</f>
        <v>0</v>
      </c>
      <c r="L106" s="7">
        <f>BASE!L1056*ItemsPorPactar!$L$198</f>
        <v>0</v>
      </c>
      <c r="M106" s="36">
        <f>BASE!M1056*$M$198</f>
        <v>0</v>
      </c>
      <c r="N106" s="1">
        <f t="shared" ref="N106:N165" si="15">COUNTIF(F106:M106,"&gt;0")</f>
        <v>1</v>
      </c>
      <c r="O106" s="8">
        <f t="shared" si="12"/>
        <v>1841440</v>
      </c>
      <c r="P106" s="9">
        <f t="shared" ref="P106:P165" si="16">IFERROR(ROUND(+O106*E106,0),0)</f>
        <v>1841440</v>
      </c>
      <c r="Q106" s="40">
        <f t="array" ref="Q106">IFERROR(_xlfn.STDEV.P(IF((F106:M106&lt;&gt;0)*(F106:M106&lt;&gt;""), F106:M106)), 0)</f>
        <v>0</v>
      </c>
      <c r="R106" s="11">
        <f t="shared" si="13"/>
        <v>0</v>
      </c>
      <c r="S106" s="12">
        <f t="shared" ref="S106:S165" si="17">IFERROR(100-R106,0)</f>
        <v>100</v>
      </c>
      <c r="T106" s="37" t="str">
        <f t="shared" si="14"/>
        <v>ALTO</v>
      </c>
    </row>
    <row r="107" spans="2:20" ht="18">
      <c r="B107" s="27">
        <v>98</v>
      </c>
      <c r="C107" s="33" t="s">
        <v>1093</v>
      </c>
      <c r="D107" s="32" t="s">
        <v>38</v>
      </c>
      <c r="E107" s="32">
        <v>1</v>
      </c>
      <c r="F107" s="7">
        <f>BASE!F1057</f>
        <v>0</v>
      </c>
      <c r="G107" s="7">
        <f>BASE!G1057</f>
        <v>468163.24</v>
      </c>
      <c r="H107" s="40">
        <f>BASE!H1057*ItemsPorPactar!$H$198</f>
        <v>0</v>
      </c>
      <c r="I107" s="7">
        <f>BASE!I1057*ItemsPorPactar!$I$198</f>
        <v>0</v>
      </c>
      <c r="J107" s="7">
        <f>BASE!J1057*ItemsPorPactar!$J$198</f>
        <v>0</v>
      </c>
      <c r="K107" s="7">
        <f>BASE!K1057*ItemsPorPactar!$K$198</f>
        <v>0</v>
      </c>
      <c r="L107" s="7">
        <f>BASE!L1057*ItemsPorPactar!$L$198</f>
        <v>0</v>
      </c>
      <c r="M107" s="36">
        <f>BASE!M1057*$M$198</f>
        <v>0</v>
      </c>
      <c r="N107" s="1">
        <f t="shared" si="15"/>
        <v>1</v>
      </c>
      <c r="O107" s="8">
        <f t="shared" ref="O107:O166" si="18">IFERROR(ROUND(AVERAGEIF(F107:M107,"&gt;0"),0),0)</f>
        <v>468163</v>
      </c>
      <c r="P107" s="9">
        <f t="shared" si="16"/>
        <v>468163</v>
      </c>
      <c r="Q107" s="40">
        <f t="array" ref="Q107">IFERROR(_xlfn.STDEV.P(IF((F107:M107&lt;&gt;0)*(F107:M107&lt;&gt;""), F107:M107)), 0)</f>
        <v>0</v>
      </c>
      <c r="R107" s="11">
        <f t="shared" si="13"/>
        <v>0</v>
      </c>
      <c r="S107" s="12">
        <f t="shared" si="17"/>
        <v>100</v>
      </c>
      <c r="T107" s="37" t="str">
        <f t="shared" si="14"/>
        <v>ALTO</v>
      </c>
    </row>
    <row r="108" spans="2:20" ht="18">
      <c r="B108" s="27">
        <v>99</v>
      </c>
      <c r="C108" s="33" t="s">
        <v>1094</v>
      </c>
      <c r="D108" s="32" t="s">
        <v>38</v>
      </c>
      <c r="E108" s="32">
        <v>1</v>
      </c>
      <c r="F108" s="7">
        <f>BASE!F1058</f>
        <v>0</v>
      </c>
      <c r="G108" s="7">
        <f>BASE!G1058</f>
        <v>452557.75999999995</v>
      </c>
      <c r="H108" s="40">
        <f>BASE!H1058*ItemsPorPactar!$H$198</f>
        <v>0</v>
      </c>
      <c r="I108" s="7">
        <f>BASE!I1058*ItemsPorPactar!$I$198</f>
        <v>0</v>
      </c>
      <c r="J108" s="7">
        <f>BASE!J1058*ItemsPorPactar!$J$198</f>
        <v>0</v>
      </c>
      <c r="K108" s="7">
        <f>BASE!K1058*ItemsPorPactar!$K$198</f>
        <v>0</v>
      </c>
      <c r="L108" s="7">
        <f>BASE!L1058*ItemsPorPactar!$L$198</f>
        <v>0</v>
      </c>
      <c r="M108" s="36">
        <f>BASE!M1058*$M$198</f>
        <v>0</v>
      </c>
      <c r="N108" s="1">
        <f t="shared" si="15"/>
        <v>1</v>
      </c>
      <c r="O108" s="8">
        <f t="shared" si="18"/>
        <v>452558</v>
      </c>
      <c r="P108" s="9">
        <f t="shared" si="16"/>
        <v>452558</v>
      </c>
      <c r="Q108" s="40">
        <f t="array" ref="Q108">IFERROR(_xlfn.STDEV.P(IF((F108:M108&lt;&gt;0)*(F108:M108&lt;&gt;""), F108:M108)), 0)</f>
        <v>0</v>
      </c>
      <c r="R108" s="11">
        <f t="shared" si="13"/>
        <v>0</v>
      </c>
      <c r="S108" s="12">
        <f t="shared" si="17"/>
        <v>100</v>
      </c>
      <c r="T108" s="37" t="str">
        <f t="shared" si="14"/>
        <v>ALTO</v>
      </c>
    </row>
    <row r="109" spans="2:20" ht="18">
      <c r="B109" s="27">
        <v>100</v>
      </c>
      <c r="C109" s="33" t="s">
        <v>1095</v>
      </c>
      <c r="D109" s="32" t="s">
        <v>38</v>
      </c>
      <c r="E109" s="32">
        <v>1</v>
      </c>
      <c r="F109" s="7">
        <f>BASE!F1059</f>
        <v>0</v>
      </c>
      <c r="G109" s="7">
        <f>BASE!G1059</f>
        <v>48048.359999999993</v>
      </c>
      <c r="H109" s="40">
        <f>BASE!H1059*ItemsPorPactar!$H$198</f>
        <v>0</v>
      </c>
      <c r="I109" s="7">
        <f>BASE!I1059*ItemsPorPactar!$I$198</f>
        <v>0</v>
      </c>
      <c r="J109" s="7">
        <f>BASE!J1059*ItemsPorPactar!$J$198</f>
        <v>0</v>
      </c>
      <c r="K109" s="7">
        <f>BASE!K1059*ItemsPorPactar!$K$198</f>
        <v>0</v>
      </c>
      <c r="L109" s="7">
        <f>BASE!L1059*ItemsPorPactar!$L$198</f>
        <v>0</v>
      </c>
      <c r="M109" s="36">
        <f>BASE!M1059*$M$198</f>
        <v>0</v>
      </c>
      <c r="N109" s="1">
        <f t="shared" si="15"/>
        <v>1</v>
      </c>
      <c r="O109" s="8">
        <f t="shared" si="18"/>
        <v>48048</v>
      </c>
      <c r="P109" s="9">
        <f t="shared" si="16"/>
        <v>48048</v>
      </c>
      <c r="Q109" s="40">
        <f t="array" ref="Q109">IFERROR(_xlfn.STDEV.P(IF((F109:M109&lt;&gt;0)*(F109:M109&lt;&gt;""), F109:M109)), 0)</f>
        <v>0</v>
      </c>
      <c r="R109" s="11">
        <f t="shared" si="13"/>
        <v>0</v>
      </c>
      <c r="S109" s="12">
        <f t="shared" si="17"/>
        <v>100</v>
      </c>
      <c r="T109" s="37" t="str">
        <f t="shared" si="14"/>
        <v>ALTO</v>
      </c>
    </row>
    <row r="110" spans="2:20" ht="18">
      <c r="B110" s="27">
        <v>101</v>
      </c>
      <c r="C110" s="33" t="s">
        <v>1096</v>
      </c>
      <c r="D110" s="32" t="s">
        <v>38</v>
      </c>
      <c r="E110" s="32">
        <v>1</v>
      </c>
      <c r="F110" s="7">
        <f>BASE!F1060</f>
        <v>0</v>
      </c>
      <c r="G110" s="7">
        <f>BASE!G1060</f>
        <v>894436.55999999994</v>
      </c>
      <c r="H110" s="40">
        <f>BASE!H1060*ItemsPorPactar!$H$198</f>
        <v>0</v>
      </c>
      <c r="I110" s="7">
        <f>BASE!I1060*ItemsPorPactar!$I$198</f>
        <v>0</v>
      </c>
      <c r="J110" s="7">
        <f>BASE!J1060*ItemsPorPactar!$J$198</f>
        <v>0</v>
      </c>
      <c r="K110" s="7">
        <f>BASE!K1060*ItemsPorPactar!$K$198</f>
        <v>0</v>
      </c>
      <c r="L110" s="7">
        <f>BASE!L1060*ItemsPorPactar!$L$198</f>
        <v>0</v>
      </c>
      <c r="M110" s="36">
        <f>BASE!M1060*$M$198</f>
        <v>0</v>
      </c>
      <c r="N110" s="1">
        <f t="shared" si="15"/>
        <v>1</v>
      </c>
      <c r="O110" s="8">
        <f t="shared" si="18"/>
        <v>894437</v>
      </c>
      <c r="P110" s="9">
        <f t="shared" si="16"/>
        <v>894437</v>
      </c>
      <c r="Q110" s="40">
        <f t="array" ref="Q110">IFERROR(_xlfn.STDEV.P(IF((F110:M110&lt;&gt;0)*(F110:M110&lt;&gt;""), F110:M110)), 0)</f>
        <v>0</v>
      </c>
      <c r="R110" s="11">
        <f t="shared" si="13"/>
        <v>0</v>
      </c>
      <c r="S110" s="12">
        <f t="shared" si="17"/>
        <v>100</v>
      </c>
      <c r="T110" s="37" t="str">
        <f t="shared" si="14"/>
        <v>ALTO</v>
      </c>
    </row>
    <row r="111" spans="2:20" ht="30">
      <c r="B111" s="27">
        <v>102</v>
      </c>
      <c r="C111" s="31" t="s">
        <v>1097</v>
      </c>
      <c r="D111" s="32" t="s">
        <v>38</v>
      </c>
      <c r="E111" s="32">
        <v>1</v>
      </c>
      <c r="F111" s="7">
        <f>BASE!F1061</f>
        <v>0</v>
      </c>
      <c r="G111" s="7">
        <f>BASE!G1061</f>
        <v>1971998.8399999999</v>
      </c>
      <c r="H111" s="40">
        <f>BASE!H1061*ItemsPorPactar!$H$198</f>
        <v>0</v>
      </c>
      <c r="I111" s="7">
        <f>BASE!I1061*ItemsPorPactar!$I$198</f>
        <v>0</v>
      </c>
      <c r="J111" s="7">
        <f>BASE!J1061*ItemsPorPactar!$J$198</f>
        <v>0</v>
      </c>
      <c r="K111" s="7">
        <f>BASE!K1061*ItemsPorPactar!$K$198</f>
        <v>0</v>
      </c>
      <c r="L111" s="7">
        <f>BASE!L1061*ItemsPorPactar!$L$198</f>
        <v>0</v>
      </c>
      <c r="M111" s="36">
        <f>BASE!M1061*$M$198</f>
        <v>0</v>
      </c>
      <c r="N111" s="1">
        <f t="shared" si="15"/>
        <v>1</v>
      </c>
      <c r="O111" s="8">
        <f t="shared" si="18"/>
        <v>1971999</v>
      </c>
      <c r="P111" s="9">
        <f t="shared" si="16"/>
        <v>1971999</v>
      </c>
      <c r="Q111" s="40">
        <f t="array" ref="Q111">IFERROR(_xlfn.STDEV.P(IF((F111:M111&lt;&gt;0)*(F111:M111&lt;&gt;""), F111:M111)), 0)</f>
        <v>0</v>
      </c>
      <c r="R111" s="11">
        <f t="shared" si="13"/>
        <v>0</v>
      </c>
      <c r="S111" s="12">
        <f t="shared" si="17"/>
        <v>100</v>
      </c>
      <c r="T111" s="37" t="str">
        <f t="shared" si="14"/>
        <v>ALTO</v>
      </c>
    </row>
    <row r="112" spans="2:20" ht="18">
      <c r="B112" s="27">
        <v>103</v>
      </c>
      <c r="C112" s="33" t="s">
        <v>1098</v>
      </c>
      <c r="D112" s="32" t="s">
        <v>38</v>
      </c>
      <c r="E112" s="32">
        <v>1</v>
      </c>
      <c r="F112" s="7">
        <f>BASE!F1062</f>
        <v>0</v>
      </c>
      <c r="G112" s="7">
        <f>BASE!G1062</f>
        <v>14562.64</v>
      </c>
      <c r="H112" s="40">
        <f>BASE!H1062*ItemsPorPactar!$H$198</f>
        <v>0</v>
      </c>
      <c r="I112" s="7">
        <f>BASE!I1062*ItemsPorPactar!$I$198</f>
        <v>0</v>
      </c>
      <c r="J112" s="7">
        <f>BASE!J1062*ItemsPorPactar!$J$198</f>
        <v>0</v>
      </c>
      <c r="K112" s="7">
        <f>BASE!K1062*ItemsPorPactar!$K$198</f>
        <v>0</v>
      </c>
      <c r="L112" s="7">
        <f>BASE!L1062*ItemsPorPactar!$L$198</f>
        <v>0</v>
      </c>
      <c r="M112" s="36">
        <f>BASE!M1062*$M$198</f>
        <v>0</v>
      </c>
      <c r="N112" s="1">
        <f t="shared" si="15"/>
        <v>1</v>
      </c>
      <c r="O112" s="8">
        <f t="shared" si="18"/>
        <v>14563</v>
      </c>
      <c r="P112" s="9">
        <f t="shared" si="16"/>
        <v>14563</v>
      </c>
      <c r="Q112" s="40">
        <f t="array" ref="Q112">IFERROR(_xlfn.STDEV.P(IF((F112:M112&lt;&gt;0)*(F112:M112&lt;&gt;""), F112:M112)), 0)</f>
        <v>0</v>
      </c>
      <c r="R112" s="11">
        <f t="shared" si="13"/>
        <v>0</v>
      </c>
      <c r="S112" s="12">
        <f t="shared" si="17"/>
        <v>100</v>
      </c>
      <c r="T112" s="37" t="str">
        <f t="shared" si="14"/>
        <v>ALTO</v>
      </c>
    </row>
    <row r="113" spans="2:20" ht="18">
      <c r="B113" s="27">
        <v>104</v>
      </c>
      <c r="C113" s="33" t="s">
        <v>1099</v>
      </c>
      <c r="D113" s="32" t="s">
        <v>38</v>
      </c>
      <c r="E113" s="32">
        <v>1</v>
      </c>
      <c r="F113" s="7">
        <f>BASE!F1063</f>
        <v>0</v>
      </c>
      <c r="G113" s="7">
        <f>BASE!G1063</f>
        <v>6186.28</v>
      </c>
      <c r="H113" s="40">
        <f>BASE!H1063*ItemsPorPactar!$H$198</f>
        <v>0</v>
      </c>
      <c r="I113" s="7">
        <f>BASE!I1063*ItemsPorPactar!$I$198</f>
        <v>0</v>
      </c>
      <c r="J113" s="7">
        <f>BASE!J1063*ItemsPorPactar!$J$198</f>
        <v>0</v>
      </c>
      <c r="K113" s="7">
        <f>BASE!K1063*ItemsPorPactar!$K$198</f>
        <v>0</v>
      </c>
      <c r="L113" s="7">
        <f>BASE!L1063*ItemsPorPactar!$L$198</f>
        <v>0</v>
      </c>
      <c r="M113" s="36">
        <f>BASE!M1063*$M$198</f>
        <v>0</v>
      </c>
      <c r="N113" s="1">
        <f t="shared" si="15"/>
        <v>1</v>
      </c>
      <c r="O113" s="8">
        <f t="shared" si="18"/>
        <v>6186</v>
      </c>
      <c r="P113" s="9">
        <f t="shared" si="16"/>
        <v>6186</v>
      </c>
      <c r="Q113" s="40">
        <f t="array" ref="Q113">IFERROR(_xlfn.STDEV.P(IF((F113:M113&lt;&gt;0)*(F113:M113&lt;&gt;""), F113:M113)), 0)</f>
        <v>0</v>
      </c>
      <c r="R113" s="11">
        <f t="shared" si="13"/>
        <v>0</v>
      </c>
      <c r="S113" s="12">
        <f t="shared" si="17"/>
        <v>100</v>
      </c>
      <c r="T113" s="37" t="str">
        <f t="shared" si="14"/>
        <v>ALTO</v>
      </c>
    </row>
    <row r="114" spans="2:20" ht="18">
      <c r="B114" s="27">
        <v>105</v>
      </c>
      <c r="C114" s="33" t="s">
        <v>1100</v>
      </c>
      <c r="D114" s="32" t="s">
        <v>38</v>
      </c>
      <c r="E114" s="32">
        <v>1</v>
      </c>
      <c r="F114" s="7">
        <f>BASE!F1064</f>
        <v>0</v>
      </c>
      <c r="G114" s="7">
        <f>BASE!G1064</f>
        <v>8208.16</v>
      </c>
      <c r="H114" s="40">
        <f>BASE!H1064*ItemsPorPactar!$H$198</f>
        <v>0</v>
      </c>
      <c r="I114" s="7">
        <f>BASE!I1064*ItemsPorPactar!$I$198</f>
        <v>0</v>
      </c>
      <c r="J114" s="7">
        <f>BASE!J1064*ItemsPorPactar!$J$198</f>
        <v>0</v>
      </c>
      <c r="K114" s="7">
        <f>BASE!K1064*ItemsPorPactar!$K$198</f>
        <v>0</v>
      </c>
      <c r="L114" s="7">
        <f>BASE!L1064*ItemsPorPactar!$L$198</f>
        <v>0</v>
      </c>
      <c r="M114" s="36">
        <f>BASE!M1064*$M$198</f>
        <v>0</v>
      </c>
      <c r="N114" s="1">
        <f t="shared" si="15"/>
        <v>1</v>
      </c>
      <c r="O114" s="8">
        <f t="shared" si="18"/>
        <v>8208</v>
      </c>
      <c r="P114" s="9">
        <f t="shared" si="16"/>
        <v>8208</v>
      </c>
      <c r="Q114" s="40">
        <f t="array" ref="Q114">IFERROR(_xlfn.STDEV.P(IF((F114:M114&lt;&gt;0)*(F114:M114&lt;&gt;""), F114:M114)), 0)</f>
        <v>0</v>
      </c>
      <c r="R114" s="11">
        <f t="shared" si="13"/>
        <v>0</v>
      </c>
      <c r="S114" s="12">
        <f t="shared" si="17"/>
        <v>100</v>
      </c>
      <c r="T114" s="37" t="str">
        <f t="shared" si="14"/>
        <v>ALTO</v>
      </c>
    </row>
    <row r="115" spans="2:20" ht="18">
      <c r="B115" s="27">
        <v>106</v>
      </c>
      <c r="C115" s="33" t="s">
        <v>1101</v>
      </c>
      <c r="D115" s="32" t="s">
        <v>38</v>
      </c>
      <c r="E115" s="32">
        <v>1</v>
      </c>
      <c r="F115" s="7">
        <f>BASE!F1065</f>
        <v>0</v>
      </c>
      <c r="G115" s="7">
        <f>BASE!G1065</f>
        <v>992.95999999999992</v>
      </c>
      <c r="H115" s="40">
        <f>BASE!H1065*ItemsPorPactar!$H$198</f>
        <v>0</v>
      </c>
      <c r="I115" s="7">
        <f>BASE!I1065*ItemsPorPactar!$I$198</f>
        <v>0</v>
      </c>
      <c r="J115" s="7">
        <f>BASE!J1065*ItemsPorPactar!$J$198</f>
        <v>0</v>
      </c>
      <c r="K115" s="7">
        <f>BASE!K1065*ItemsPorPactar!$K$198</f>
        <v>0</v>
      </c>
      <c r="L115" s="7">
        <f>BASE!L1065*ItemsPorPactar!$L$198</f>
        <v>0</v>
      </c>
      <c r="M115" s="36">
        <f>BASE!M1065*$M$198</f>
        <v>0</v>
      </c>
      <c r="N115" s="1">
        <f t="shared" si="15"/>
        <v>1</v>
      </c>
      <c r="O115" s="8">
        <f t="shared" si="18"/>
        <v>993</v>
      </c>
      <c r="P115" s="9">
        <f t="shared" si="16"/>
        <v>993</v>
      </c>
      <c r="Q115" s="40">
        <f t="array" ref="Q115">IFERROR(_xlfn.STDEV.P(IF((F115:M115&lt;&gt;0)*(F115:M115&lt;&gt;""), F115:M115)), 0)</f>
        <v>0</v>
      </c>
      <c r="R115" s="11">
        <f t="shared" si="13"/>
        <v>0</v>
      </c>
      <c r="S115" s="12">
        <f t="shared" si="17"/>
        <v>100</v>
      </c>
      <c r="T115" s="37" t="str">
        <f t="shared" si="14"/>
        <v>ALTO</v>
      </c>
    </row>
    <row r="116" spans="2:20" ht="18">
      <c r="B116" s="27">
        <v>107</v>
      </c>
      <c r="C116" s="33" t="s">
        <v>1102</v>
      </c>
      <c r="D116" s="32" t="s">
        <v>38</v>
      </c>
      <c r="E116" s="32">
        <v>1</v>
      </c>
      <c r="F116" s="7">
        <f>BASE!F1066</f>
        <v>0</v>
      </c>
      <c r="G116" s="7">
        <f>BASE!G1066</f>
        <v>1430.28</v>
      </c>
      <c r="H116" s="40">
        <f>BASE!H1066*ItemsPorPactar!$H$198</f>
        <v>0</v>
      </c>
      <c r="I116" s="7">
        <f>BASE!I1066*ItemsPorPactar!$I$198</f>
        <v>0</v>
      </c>
      <c r="J116" s="7">
        <f>BASE!J1066*ItemsPorPactar!$J$198</f>
        <v>0</v>
      </c>
      <c r="K116" s="7">
        <f>BASE!K1066*ItemsPorPactar!$K$198</f>
        <v>0</v>
      </c>
      <c r="L116" s="7">
        <f>BASE!L1066*ItemsPorPactar!$L$198</f>
        <v>0</v>
      </c>
      <c r="M116" s="36">
        <f>BASE!M1066*$M$198</f>
        <v>0</v>
      </c>
      <c r="N116" s="1">
        <f t="shared" si="15"/>
        <v>1</v>
      </c>
      <c r="O116" s="8">
        <f t="shared" si="18"/>
        <v>1430</v>
      </c>
      <c r="P116" s="9">
        <f t="shared" si="16"/>
        <v>1430</v>
      </c>
      <c r="Q116" s="40">
        <f t="array" ref="Q116">IFERROR(_xlfn.STDEV.P(IF((F116:M116&lt;&gt;0)*(F116:M116&lt;&gt;""), F116:M116)), 0)</f>
        <v>0</v>
      </c>
      <c r="R116" s="11">
        <f t="shared" si="13"/>
        <v>0</v>
      </c>
      <c r="S116" s="12">
        <f t="shared" si="17"/>
        <v>100</v>
      </c>
      <c r="T116" s="37" t="str">
        <f t="shared" si="14"/>
        <v>ALTO</v>
      </c>
    </row>
    <row r="117" spans="2:20" ht="18">
      <c r="B117" s="27">
        <v>108</v>
      </c>
      <c r="C117" s="33" t="s">
        <v>1103</v>
      </c>
      <c r="D117" s="32" t="s">
        <v>38</v>
      </c>
      <c r="E117" s="32">
        <v>1</v>
      </c>
      <c r="F117" s="7">
        <f>BASE!F1067</f>
        <v>0</v>
      </c>
      <c r="G117" s="7">
        <f>BASE!G1067</f>
        <v>1404557</v>
      </c>
      <c r="H117" s="40">
        <f>BASE!H1067*ItemsPorPactar!$H$198</f>
        <v>0</v>
      </c>
      <c r="I117" s="7">
        <f>BASE!I1067*ItemsPorPactar!$I$198</f>
        <v>0</v>
      </c>
      <c r="J117" s="7">
        <f>BASE!J1067*ItemsPorPactar!$J$198</f>
        <v>0</v>
      </c>
      <c r="K117" s="7">
        <f>BASE!K1067*ItemsPorPactar!$K$198</f>
        <v>0</v>
      </c>
      <c r="L117" s="7">
        <f>BASE!L1067*ItemsPorPactar!$L$198</f>
        <v>0</v>
      </c>
      <c r="M117" s="36">
        <f>BASE!M1067*$M$198</f>
        <v>0</v>
      </c>
      <c r="N117" s="1">
        <f t="shared" si="15"/>
        <v>1</v>
      </c>
      <c r="O117" s="8">
        <f t="shared" si="18"/>
        <v>1404557</v>
      </c>
      <c r="P117" s="9">
        <f t="shared" si="16"/>
        <v>1404557</v>
      </c>
      <c r="Q117" s="40">
        <f t="array" ref="Q117">IFERROR(_xlfn.STDEV.P(IF((F117:M117&lt;&gt;0)*(F117:M117&lt;&gt;""), F117:M117)), 0)</f>
        <v>0</v>
      </c>
      <c r="R117" s="11">
        <f t="shared" si="13"/>
        <v>0</v>
      </c>
      <c r="S117" s="12">
        <f t="shared" si="17"/>
        <v>100</v>
      </c>
      <c r="T117" s="37" t="str">
        <f t="shared" si="14"/>
        <v>ALTO</v>
      </c>
    </row>
    <row r="118" spans="2:20" ht="18">
      <c r="B118" s="27">
        <v>109</v>
      </c>
      <c r="C118" s="33" t="s">
        <v>1104</v>
      </c>
      <c r="D118" s="32" t="s">
        <v>38</v>
      </c>
      <c r="E118" s="32">
        <v>1</v>
      </c>
      <c r="F118" s="7">
        <f>BASE!F1068</f>
        <v>0</v>
      </c>
      <c r="G118" s="7">
        <f>BASE!G1068</f>
        <v>2834651.4</v>
      </c>
      <c r="H118" s="40">
        <f>BASE!H1068*ItemsPorPactar!$H$198</f>
        <v>0</v>
      </c>
      <c r="I118" s="7">
        <f>BASE!I1068*ItemsPorPactar!$I$198</f>
        <v>0</v>
      </c>
      <c r="J118" s="7">
        <f>BASE!J1068*ItemsPorPactar!$J$198</f>
        <v>0</v>
      </c>
      <c r="K118" s="7">
        <f>BASE!K1068*ItemsPorPactar!$K$198</f>
        <v>0</v>
      </c>
      <c r="L118" s="7">
        <f>BASE!L1068*ItemsPorPactar!$L$198</f>
        <v>0</v>
      </c>
      <c r="M118" s="36">
        <f>BASE!M1068*$M$198</f>
        <v>0</v>
      </c>
      <c r="N118" s="1">
        <f t="shared" si="15"/>
        <v>1</v>
      </c>
      <c r="O118" s="8">
        <f t="shared" si="18"/>
        <v>2834651</v>
      </c>
      <c r="P118" s="9">
        <f t="shared" si="16"/>
        <v>2834651</v>
      </c>
      <c r="Q118" s="40">
        <f t="array" ref="Q118">IFERROR(_xlfn.STDEV.P(IF((F118:M118&lt;&gt;0)*(F118:M118&lt;&gt;""), F118:M118)), 0)</f>
        <v>0</v>
      </c>
      <c r="R118" s="11">
        <f t="shared" si="13"/>
        <v>0</v>
      </c>
      <c r="S118" s="12">
        <f t="shared" si="17"/>
        <v>100</v>
      </c>
      <c r="T118" s="37" t="str">
        <f t="shared" si="14"/>
        <v>ALTO</v>
      </c>
    </row>
    <row r="119" spans="2:20" ht="18">
      <c r="B119" s="27">
        <v>110</v>
      </c>
      <c r="C119" s="33" t="s">
        <v>1105</v>
      </c>
      <c r="D119" s="32" t="s">
        <v>38</v>
      </c>
      <c r="E119" s="32">
        <v>1</v>
      </c>
      <c r="F119" s="7">
        <f>BASE!F1069</f>
        <v>0</v>
      </c>
      <c r="G119" s="7">
        <f>BASE!G1069</f>
        <v>360485.07999999996</v>
      </c>
      <c r="H119" s="40">
        <f>BASE!H1069*ItemsPorPactar!$H$198</f>
        <v>0</v>
      </c>
      <c r="I119" s="7">
        <f>BASE!I1069*ItemsPorPactar!$I$198</f>
        <v>0</v>
      </c>
      <c r="J119" s="7">
        <f>BASE!J1069*ItemsPorPactar!$J$198</f>
        <v>0</v>
      </c>
      <c r="K119" s="7">
        <f>BASE!K1069*ItemsPorPactar!$K$198</f>
        <v>0</v>
      </c>
      <c r="L119" s="7">
        <f>BASE!L1069*ItemsPorPactar!$L$198</f>
        <v>0</v>
      </c>
      <c r="M119" s="36">
        <f>BASE!M1069*$M$198</f>
        <v>0</v>
      </c>
      <c r="N119" s="1">
        <f t="shared" si="15"/>
        <v>1</v>
      </c>
      <c r="O119" s="8">
        <f t="shared" si="18"/>
        <v>360485</v>
      </c>
      <c r="P119" s="9">
        <f t="shared" si="16"/>
        <v>360485</v>
      </c>
      <c r="Q119" s="40">
        <f t="array" ref="Q119">IFERROR(_xlfn.STDEV.P(IF((F119:M119&lt;&gt;0)*(F119:M119&lt;&gt;""), F119:M119)), 0)</f>
        <v>0</v>
      </c>
      <c r="R119" s="11">
        <f t="shared" si="13"/>
        <v>0</v>
      </c>
      <c r="S119" s="12">
        <f t="shared" si="17"/>
        <v>100</v>
      </c>
      <c r="T119" s="37" t="str">
        <f t="shared" si="14"/>
        <v>ALTO</v>
      </c>
    </row>
    <row r="120" spans="2:20" ht="18">
      <c r="B120" s="27">
        <v>111</v>
      </c>
      <c r="C120" s="33" t="s">
        <v>1106</v>
      </c>
      <c r="D120" s="32" t="s">
        <v>38</v>
      </c>
      <c r="E120" s="32">
        <v>1</v>
      </c>
      <c r="F120" s="7">
        <f>BASE!F1070</f>
        <v>0</v>
      </c>
      <c r="G120" s="7">
        <f>BASE!G1070</f>
        <v>218475.56</v>
      </c>
      <c r="H120" s="40">
        <f>BASE!H1070*ItemsPorPactar!$H$198</f>
        <v>0</v>
      </c>
      <c r="I120" s="7">
        <f>BASE!I1070*ItemsPorPactar!$I$198</f>
        <v>0</v>
      </c>
      <c r="J120" s="7">
        <f>BASE!J1070*ItemsPorPactar!$J$198</f>
        <v>0</v>
      </c>
      <c r="K120" s="7">
        <f>BASE!K1070*ItemsPorPactar!$K$198</f>
        <v>0</v>
      </c>
      <c r="L120" s="7">
        <f>BASE!L1070*ItemsPorPactar!$L$198</f>
        <v>0</v>
      </c>
      <c r="M120" s="36">
        <f>BASE!M1070*$M$198</f>
        <v>0</v>
      </c>
      <c r="N120" s="1">
        <f t="shared" si="15"/>
        <v>1</v>
      </c>
      <c r="O120" s="8">
        <f t="shared" si="18"/>
        <v>218476</v>
      </c>
      <c r="P120" s="9">
        <f t="shared" si="16"/>
        <v>218476</v>
      </c>
      <c r="Q120" s="40">
        <f t="array" ref="Q120">IFERROR(_xlfn.STDEV.P(IF((F120:M120&lt;&gt;0)*(F120:M120&lt;&gt;""), F120:M120)), 0)</f>
        <v>0</v>
      </c>
      <c r="R120" s="11">
        <f t="shared" si="13"/>
        <v>0</v>
      </c>
      <c r="S120" s="12">
        <f t="shared" si="17"/>
        <v>100</v>
      </c>
      <c r="T120" s="37" t="str">
        <f t="shared" si="14"/>
        <v>ALTO</v>
      </c>
    </row>
    <row r="121" spans="2:20" ht="18">
      <c r="B121" s="27">
        <v>112</v>
      </c>
      <c r="C121" s="33" t="s">
        <v>1107</v>
      </c>
      <c r="D121" s="32" t="s">
        <v>38</v>
      </c>
      <c r="E121" s="32">
        <v>1</v>
      </c>
      <c r="F121" s="7">
        <f>BASE!F1071</f>
        <v>0</v>
      </c>
      <c r="G121" s="7">
        <f>BASE!G1071</f>
        <v>3935.8799999999997</v>
      </c>
      <c r="H121" s="40">
        <f>BASE!H1071*ItemsPorPactar!$H$198</f>
        <v>0</v>
      </c>
      <c r="I121" s="7">
        <f>BASE!I1071*ItemsPorPactar!$I$198</f>
        <v>0</v>
      </c>
      <c r="J121" s="7">
        <f>BASE!J1071*ItemsPorPactar!$J$198</f>
        <v>0</v>
      </c>
      <c r="K121" s="7">
        <f>BASE!K1071*ItemsPorPactar!$K$198</f>
        <v>0</v>
      </c>
      <c r="L121" s="7">
        <f>BASE!L1071*ItemsPorPactar!$L$198</f>
        <v>0</v>
      </c>
      <c r="M121" s="36">
        <f>BASE!M1071*$M$198</f>
        <v>0</v>
      </c>
      <c r="N121" s="1">
        <f t="shared" si="15"/>
        <v>1</v>
      </c>
      <c r="O121" s="8">
        <f t="shared" si="18"/>
        <v>3936</v>
      </c>
      <c r="P121" s="9">
        <f t="shared" si="16"/>
        <v>3936</v>
      </c>
      <c r="Q121" s="40">
        <f t="array" ref="Q121">IFERROR(_xlfn.STDEV.P(IF((F121:M121&lt;&gt;0)*(F121:M121&lt;&gt;""), F121:M121)), 0)</f>
        <v>0</v>
      </c>
      <c r="R121" s="11">
        <f t="shared" si="13"/>
        <v>0</v>
      </c>
      <c r="S121" s="12">
        <f t="shared" si="17"/>
        <v>100</v>
      </c>
      <c r="T121" s="37" t="str">
        <f t="shared" si="14"/>
        <v>ALTO</v>
      </c>
    </row>
    <row r="122" spans="2:20" ht="18">
      <c r="B122" s="27">
        <v>113</v>
      </c>
      <c r="C122" s="33" t="s">
        <v>1108</v>
      </c>
      <c r="D122" s="32" t="s">
        <v>38</v>
      </c>
      <c r="E122" s="32">
        <v>1</v>
      </c>
      <c r="F122" s="7">
        <f>BASE!F1072</f>
        <v>0</v>
      </c>
      <c r="G122" s="7">
        <f>BASE!G1072</f>
        <v>3935.8799999999997</v>
      </c>
      <c r="H122" s="40">
        <f>BASE!H1072*ItemsPorPactar!$H$198</f>
        <v>0</v>
      </c>
      <c r="I122" s="7">
        <f>BASE!I1072*ItemsPorPactar!$I$198</f>
        <v>0</v>
      </c>
      <c r="J122" s="7">
        <f>BASE!J1072*ItemsPorPactar!$J$198</f>
        <v>0</v>
      </c>
      <c r="K122" s="7">
        <f>BASE!K1072*ItemsPorPactar!$K$198</f>
        <v>0</v>
      </c>
      <c r="L122" s="7">
        <f>BASE!L1072*ItemsPorPactar!$L$198</f>
        <v>0</v>
      </c>
      <c r="M122" s="36">
        <f>BASE!M1072*$M$198</f>
        <v>0</v>
      </c>
      <c r="N122" s="1">
        <f t="shared" si="15"/>
        <v>1</v>
      </c>
      <c r="O122" s="8">
        <f t="shared" si="18"/>
        <v>3936</v>
      </c>
      <c r="P122" s="9">
        <f t="shared" si="16"/>
        <v>3936</v>
      </c>
      <c r="Q122" s="40">
        <f t="array" ref="Q122">IFERROR(_xlfn.STDEV.P(IF((F122:M122&lt;&gt;0)*(F122:M122&lt;&gt;""), F122:M122)), 0)</f>
        <v>0</v>
      </c>
      <c r="R122" s="11">
        <f t="shared" si="13"/>
        <v>0</v>
      </c>
      <c r="S122" s="12">
        <f t="shared" si="17"/>
        <v>100</v>
      </c>
      <c r="T122" s="37" t="str">
        <f t="shared" si="14"/>
        <v>ALTO</v>
      </c>
    </row>
    <row r="123" spans="2:20" ht="18">
      <c r="B123" s="27">
        <v>114</v>
      </c>
      <c r="C123" s="33" t="s">
        <v>1109</v>
      </c>
      <c r="D123" s="32" t="s">
        <v>38</v>
      </c>
      <c r="E123" s="32">
        <v>1</v>
      </c>
      <c r="F123" s="7">
        <f>BASE!F1073</f>
        <v>0</v>
      </c>
      <c r="G123" s="7">
        <f>BASE!G1073</f>
        <v>3935.8799999999997</v>
      </c>
      <c r="H123" s="40">
        <f>BASE!H1073*ItemsPorPactar!$H$198</f>
        <v>0</v>
      </c>
      <c r="I123" s="7">
        <f>BASE!I1073*ItemsPorPactar!$I$198</f>
        <v>0</v>
      </c>
      <c r="J123" s="7">
        <f>BASE!J1073*ItemsPorPactar!$J$198</f>
        <v>0</v>
      </c>
      <c r="K123" s="7">
        <f>BASE!K1073*ItemsPorPactar!$K$198</f>
        <v>0</v>
      </c>
      <c r="L123" s="7">
        <f>BASE!L1073*ItemsPorPactar!$L$198</f>
        <v>0</v>
      </c>
      <c r="M123" s="36">
        <f>BASE!M1073*$M$198</f>
        <v>0</v>
      </c>
      <c r="N123" s="1">
        <f t="shared" si="15"/>
        <v>1</v>
      </c>
      <c r="O123" s="8">
        <f t="shared" si="18"/>
        <v>3936</v>
      </c>
      <c r="P123" s="9">
        <f t="shared" si="16"/>
        <v>3936</v>
      </c>
      <c r="Q123" s="40">
        <f t="array" ref="Q123">IFERROR(_xlfn.STDEV.P(IF((F123:M123&lt;&gt;0)*(F123:M123&lt;&gt;""), F123:M123)), 0)</f>
        <v>0</v>
      </c>
      <c r="R123" s="11">
        <f t="shared" si="13"/>
        <v>0</v>
      </c>
      <c r="S123" s="12">
        <f t="shared" si="17"/>
        <v>100</v>
      </c>
      <c r="T123" s="37" t="str">
        <f t="shared" si="14"/>
        <v>ALTO</v>
      </c>
    </row>
    <row r="124" spans="2:20" ht="18">
      <c r="B124" s="27">
        <v>115</v>
      </c>
      <c r="C124" s="33" t="s">
        <v>1110</v>
      </c>
      <c r="D124" s="32" t="s">
        <v>38</v>
      </c>
      <c r="E124" s="32">
        <v>1</v>
      </c>
      <c r="F124" s="7">
        <f>BASE!F1074</f>
        <v>0</v>
      </c>
      <c r="G124" s="7">
        <f>BASE!G1074</f>
        <v>7313569.1599999992</v>
      </c>
      <c r="H124" s="40">
        <f>BASE!H1074*ItemsPorPactar!$H$198</f>
        <v>0</v>
      </c>
      <c r="I124" s="7">
        <f>BASE!I1074*ItemsPorPactar!$I$198</f>
        <v>0</v>
      </c>
      <c r="J124" s="7">
        <f>BASE!J1074*ItemsPorPactar!$J$198</f>
        <v>0</v>
      </c>
      <c r="K124" s="7">
        <f>BASE!K1074*ItemsPorPactar!$K$198</f>
        <v>0</v>
      </c>
      <c r="L124" s="7">
        <f>BASE!L1074*ItemsPorPactar!$L$198</f>
        <v>0</v>
      </c>
      <c r="M124" s="36">
        <f>BASE!M1074*$M$198</f>
        <v>0</v>
      </c>
      <c r="N124" s="1">
        <f t="shared" si="15"/>
        <v>1</v>
      </c>
      <c r="O124" s="8">
        <f t="shared" si="18"/>
        <v>7313569</v>
      </c>
      <c r="P124" s="9">
        <f t="shared" si="16"/>
        <v>7313569</v>
      </c>
      <c r="Q124" s="40">
        <f t="array" ref="Q124">IFERROR(_xlfn.STDEV.P(IF((F124:M124&lt;&gt;0)*(F124:M124&lt;&gt;""), F124:M124)), 0)</f>
        <v>0</v>
      </c>
      <c r="R124" s="11">
        <f t="shared" ref="R124:R183" si="19">IFERROR(Q124/O124*100,0)</f>
        <v>0</v>
      </c>
      <c r="S124" s="12">
        <f t="shared" si="17"/>
        <v>100</v>
      </c>
      <c r="T124" s="37" t="str">
        <f t="shared" si="14"/>
        <v>ALTO</v>
      </c>
    </row>
    <row r="125" spans="2:20" ht="18">
      <c r="B125" s="27">
        <v>116</v>
      </c>
      <c r="C125" s="33" t="s">
        <v>1112</v>
      </c>
      <c r="D125" s="32" t="s">
        <v>38</v>
      </c>
      <c r="E125" s="32">
        <v>1</v>
      </c>
      <c r="F125" s="7">
        <f>BASE!F1076</f>
        <v>0</v>
      </c>
      <c r="G125" s="7">
        <f>BASE!G1076</f>
        <v>334284.15999999997</v>
      </c>
      <c r="H125" s="40">
        <f>BASE!H1076*ItemsPorPactar!$H$198</f>
        <v>0</v>
      </c>
      <c r="I125" s="7">
        <f>BASE!I1076*ItemsPorPactar!$I$198</f>
        <v>0</v>
      </c>
      <c r="J125" s="7">
        <f>BASE!J1076*ItemsPorPactar!$J$198</f>
        <v>0</v>
      </c>
      <c r="K125" s="7">
        <f>BASE!K1076*ItemsPorPactar!$K$198</f>
        <v>0</v>
      </c>
      <c r="L125" s="7">
        <f>BASE!L1076*ItemsPorPactar!$L$198</f>
        <v>0</v>
      </c>
      <c r="M125" s="36">
        <f>BASE!M1076*$M$198</f>
        <v>0</v>
      </c>
      <c r="N125" s="1">
        <f t="shared" si="15"/>
        <v>1</v>
      </c>
      <c r="O125" s="8">
        <f t="shared" si="18"/>
        <v>334284</v>
      </c>
      <c r="P125" s="9">
        <f t="shared" si="16"/>
        <v>334284</v>
      </c>
      <c r="Q125" s="40">
        <f t="array" ref="Q125">IFERROR(_xlfn.STDEV.P(IF((F125:M125&lt;&gt;0)*(F125:M125&lt;&gt;""), F125:M125)), 0)</f>
        <v>0</v>
      </c>
      <c r="R125" s="11">
        <f t="shared" si="19"/>
        <v>0</v>
      </c>
      <c r="S125" s="12">
        <f t="shared" si="17"/>
        <v>100</v>
      </c>
      <c r="T125" s="37" t="str">
        <f t="shared" si="14"/>
        <v>ALTO</v>
      </c>
    </row>
    <row r="126" spans="2:20" ht="45">
      <c r="B126" s="27">
        <v>117</v>
      </c>
      <c r="C126" s="31" t="s">
        <v>1114</v>
      </c>
      <c r="D126" s="32" t="s">
        <v>38</v>
      </c>
      <c r="E126" s="32">
        <v>1</v>
      </c>
      <c r="F126" s="7">
        <f>BASE!F1078</f>
        <v>0</v>
      </c>
      <c r="G126" s="7">
        <f>BASE!G1078</f>
        <v>16021474.559999999</v>
      </c>
      <c r="H126" s="40">
        <f>BASE!H1078*ItemsPorPactar!$H$198</f>
        <v>0</v>
      </c>
      <c r="I126" s="7">
        <f>BASE!I1078*ItemsPorPactar!$I$198</f>
        <v>0</v>
      </c>
      <c r="J126" s="7">
        <f>BASE!J1078*ItemsPorPactar!$J$198</f>
        <v>0</v>
      </c>
      <c r="K126" s="7">
        <f>BASE!K1078*ItemsPorPactar!$K$198</f>
        <v>0</v>
      </c>
      <c r="L126" s="7">
        <f>BASE!L1078*ItemsPorPactar!$L$198</f>
        <v>0</v>
      </c>
      <c r="M126" s="36">
        <f>BASE!M1078*$M$198</f>
        <v>0</v>
      </c>
      <c r="N126" s="1">
        <f t="shared" si="15"/>
        <v>1</v>
      </c>
      <c r="O126" s="8">
        <f t="shared" si="18"/>
        <v>16021475</v>
      </c>
      <c r="P126" s="9">
        <f t="shared" si="16"/>
        <v>16021475</v>
      </c>
      <c r="Q126" s="40">
        <f t="array" ref="Q126">IFERROR(_xlfn.STDEV.P(IF((F126:M126&lt;&gt;0)*(F126:M126&lt;&gt;""), F126:M126)), 0)</f>
        <v>0</v>
      </c>
      <c r="R126" s="11">
        <f t="shared" si="19"/>
        <v>0</v>
      </c>
      <c r="S126" s="12">
        <f t="shared" si="17"/>
        <v>100</v>
      </c>
      <c r="T126" s="37" t="str">
        <f t="shared" si="14"/>
        <v>ALTO</v>
      </c>
    </row>
    <row r="127" spans="2:20" ht="18">
      <c r="B127" s="27">
        <v>118</v>
      </c>
      <c r="C127" s="33" t="s">
        <v>1115</v>
      </c>
      <c r="D127" s="32" t="s">
        <v>38</v>
      </c>
      <c r="E127" s="32">
        <v>1</v>
      </c>
      <c r="F127" s="7">
        <f>BASE!F1079</f>
        <v>0</v>
      </c>
      <c r="G127" s="7">
        <f>BASE!G1079</f>
        <v>334284.15999999997</v>
      </c>
      <c r="H127" s="40">
        <f>BASE!H1079*ItemsPorPactar!$H$198</f>
        <v>0</v>
      </c>
      <c r="I127" s="7">
        <f>BASE!I1079*ItemsPorPactar!$I$198</f>
        <v>0</v>
      </c>
      <c r="J127" s="7">
        <f>BASE!J1079*ItemsPorPactar!$J$198</f>
        <v>0</v>
      </c>
      <c r="K127" s="7">
        <f>BASE!K1079*ItemsPorPactar!$K$198</f>
        <v>0</v>
      </c>
      <c r="L127" s="7">
        <f>BASE!L1079*ItemsPorPactar!$L$198</f>
        <v>0</v>
      </c>
      <c r="M127" s="36">
        <f>BASE!M1079*$M$198</f>
        <v>0</v>
      </c>
      <c r="N127" s="1">
        <f t="shared" si="15"/>
        <v>1</v>
      </c>
      <c r="O127" s="8">
        <f t="shared" si="18"/>
        <v>334284</v>
      </c>
      <c r="P127" s="9">
        <f t="shared" si="16"/>
        <v>334284</v>
      </c>
      <c r="Q127" s="40">
        <f t="array" ref="Q127">IFERROR(_xlfn.STDEV.P(IF((F127:M127&lt;&gt;0)*(F127:M127&lt;&gt;""), F127:M127)), 0)</f>
        <v>0</v>
      </c>
      <c r="R127" s="11">
        <f t="shared" si="19"/>
        <v>0</v>
      </c>
      <c r="S127" s="12">
        <f t="shared" si="17"/>
        <v>100</v>
      </c>
      <c r="T127" s="37" t="str">
        <f t="shared" si="14"/>
        <v>ALTO</v>
      </c>
    </row>
    <row r="128" spans="2:20" ht="18">
      <c r="B128" s="27">
        <v>119</v>
      </c>
      <c r="C128" s="33" t="s">
        <v>1116</v>
      </c>
      <c r="D128" s="32" t="s">
        <v>38</v>
      </c>
      <c r="E128" s="32">
        <v>1</v>
      </c>
      <c r="F128" s="7">
        <f>BASE!F1080</f>
        <v>0</v>
      </c>
      <c r="G128" s="7">
        <f>BASE!G1080</f>
        <v>3468141.32</v>
      </c>
      <c r="H128" s="40">
        <f>BASE!H1080*ItemsPorPactar!$H$198</f>
        <v>0</v>
      </c>
      <c r="I128" s="7">
        <f>BASE!I1080*ItemsPorPactar!$I$198</f>
        <v>0</v>
      </c>
      <c r="J128" s="7">
        <f>BASE!J1080*ItemsPorPactar!$J$198</f>
        <v>0</v>
      </c>
      <c r="K128" s="7">
        <f>BASE!K1080*ItemsPorPactar!$K$198</f>
        <v>0</v>
      </c>
      <c r="L128" s="7">
        <f>BASE!L1080*ItemsPorPactar!$L$198</f>
        <v>0</v>
      </c>
      <c r="M128" s="36">
        <f>BASE!M1080*$M$198</f>
        <v>0</v>
      </c>
      <c r="N128" s="1">
        <f t="shared" si="15"/>
        <v>1</v>
      </c>
      <c r="O128" s="8">
        <f t="shared" si="18"/>
        <v>3468141</v>
      </c>
      <c r="P128" s="9">
        <f t="shared" si="16"/>
        <v>3468141</v>
      </c>
      <c r="Q128" s="40">
        <f t="array" ref="Q128">IFERROR(_xlfn.STDEV.P(IF((F128:M128&lt;&gt;0)*(F128:M128&lt;&gt;""), F128:M128)), 0)</f>
        <v>0</v>
      </c>
      <c r="R128" s="11">
        <f t="shared" si="19"/>
        <v>0</v>
      </c>
      <c r="S128" s="12">
        <f t="shared" si="17"/>
        <v>100</v>
      </c>
      <c r="T128" s="37" t="str">
        <f t="shared" si="14"/>
        <v>ALTO</v>
      </c>
    </row>
    <row r="129" spans="2:20" ht="18">
      <c r="B129" s="27">
        <v>120</v>
      </c>
      <c r="C129" s="33" t="s">
        <v>1117</v>
      </c>
      <c r="D129" s="32" t="s">
        <v>38</v>
      </c>
      <c r="E129" s="32">
        <v>1</v>
      </c>
      <c r="F129" s="7">
        <f>BASE!F1081</f>
        <v>0</v>
      </c>
      <c r="G129" s="7">
        <f>BASE!G1081</f>
        <v>4699.16</v>
      </c>
      <c r="H129" s="40">
        <f>BASE!H1081*ItemsPorPactar!$H$198</f>
        <v>0</v>
      </c>
      <c r="I129" s="7">
        <f>BASE!I1081*ItemsPorPactar!$I$198</f>
        <v>0</v>
      </c>
      <c r="J129" s="7">
        <f>BASE!J1081*ItemsPorPactar!$J$198</f>
        <v>0</v>
      </c>
      <c r="K129" s="7">
        <f>BASE!K1081*ItemsPorPactar!$K$198</f>
        <v>0</v>
      </c>
      <c r="L129" s="7">
        <f>BASE!L1081*ItemsPorPactar!$L$198</f>
        <v>0</v>
      </c>
      <c r="M129" s="36">
        <f>BASE!M1081*$M$198</f>
        <v>0</v>
      </c>
      <c r="N129" s="1">
        <f t="shared" si="15"/>
        <v>1</v>
      </c>
      <c r="O129" s="8">
        <f t="shared" si="18"/>
        <v>4699</v>
      </c>
      <c r="P129" s="9">
        <f t="shared" si="16"/>
        <v>4699</v>
      </c>
      <c r="Q129" s="40">
        <f t="array" ref="Q129">IFERROR(_xlfn.STDEV.P(IF((F129:M129&lt;&gt;0)*(F129:M129&lt;&gt;""), F129:M129)), 0)</f>
        <v>0</v>
      </c>
      <c r="R129" s="11">
        <f t="shared" si="19"/>
        <v>0</v>
      </c>
      <c r="S129" s="12">
        <f t="shared" si="17"/>
        <v>100</v>
      </c>
      <c r="T129" s="37" t="str">
        <f t="shared" si="14"/>
        <v>ALTO</v>
      </c>
    </row>
    <row r="130" spans="2:20" ht="18">
      <c r="B130" s="27">
        <v>121</v>
      </c>
      <c r="C130" s="33" t="s">
        <v>1118</v>
      </c>
      <c r="D130" s="32" t="s">
        <v>38</v>
      </c>
      <c r="E130" s="32">
        <v>1</v>
      </c>
      <c r="F130" s="7">
        <f>BASE!F1082</f>
        <v>0</v>
      </c>
      <c r="G130" s="7">
        <f>BASE!G1082</f>
        <v>322652.83999999997</v>
      </c>
      <c r="H130" s="40">
        <f>BASE!H1082*ItemsPorPactar!$H$198</f>
        <v>0</v>
      </c>
      <c r="I130" s="7">
        <f>BASE!I1082*ItemsPorPactar!$I$198</f>
        <v>0</v>
      </c>
      <c r="J130" s="7">
        <f>BASE!J1082*ItemsPorPactar!$J$198</f>
        <v>0</v>
      </c>
      <c r="K130" s="7">
        <f>BASE!K1082*ItemsPorPactar!$K$198</f>
        <v>0</v>
      </c>
      <c r="L130" s="7">
        <f>BASE!L1082*ItemsPorPactar!$L$198</f>
        <v>0</v>
      </c>
      <c r="M130" s="36">
        <f>BASE!M1082*$M$198</f>
        <v>0</v>
      </c>
      <c r="N130" s="1">
        <f t="shared" si="15"/>
        <v>1</v>
      </c>
      <c r="O130" s="8">
        <f t="shared" si="18"/>
        <v>322653</v>
      </c>
      <c r="P130" s="9">
        <f t="shared" si="16"/>
        <v>322653</v>
      </c>
      <c r="Q130" s="40">
        <f t="array" ref="Q130">IFERROR(_xlfn.STDEV.P(IF((F130:M130&lt;&gt;0)*(F130:M130&lt;&gt;""), F130:M130)), 0)</f>
        <v>0</v>
      </c>
      <c r="R130" s="11">
        <f t="shared" si="19"/>
        <v>0</v>
      </c>
      <c r="S130" s="12">
        <f t="shared" si="17"/>
        <v>100</v>
      </c>
      <c r="T130" s="37" t="str">
        <f t="shared" si="14"/>
        <v>ALTO</v>
      </c>
    </row>
    <row r="131" spans="2:20" ht="18">
      <c r="B131" s="27">
        <v>122</v>
      </c>
      <c r="C131" s="33" t="s">
        <v>1119</v>
      </c>
      <c r="D131" s="32" t="s">
        <v>38</v>
      </c>
      <c r="E131" s="32">
        <v>1</v>
      </c>
      <c r="F131" s="7">
        <f>BASE!F1083</f>
        <v>0</v>
      </c>
      <c r="G131" s="7">
        <f>BASE!G1083</f>
        <v>663668.47999999998</v>
      </c>
      <c r="H131" s="40">
        <f>BASE!H1083*ItemsPorPactar!$H$198</f>
        <v>0</v>
      </c>
      <c r="I131" s="7">
        <f>BASE!I1083*ItemsPorPactar!$I$198</f>
        <v>0</v>
      </c>
      <c r="J131" s="7">
        <f>BASE!J1083*ItemsPorPactar!$J$198</f>
        <v>0</v>
      </c>
      <c r="K131" s="7">
        <f>BASE!K1083*ItemsPorPactar!$K$198</f>
        <v>0</v>
      </c>
      <c r="L131" s="7">
        <f>BASE!L1083*ItemsPorPactar!$L$198</f>
        <v>0</v>
      </c>
      <c r="M131" s="36">
        <f>BASE!M1083*$M$198</f>
        <v>0</v>
      </c>
      <c r="N131" s="1">
        <f t="shared" si="15"/>
        <v>1</v>
      </c>
      <c r="O131" s="8">
        <f t="shared" si="18"/>
        <v>663668</v>
      </c>
      <c r="P131" s="9">
        <f t="shared" si="16"/>
        <v>663668</v>
      </c>
      <c r="Q131" s="40">
        <f t="array" ref="Q131">IFERROR(_xlfn.STDEV.P(IF((F131:M131&lt;&gt;0)*(F131:M131&lt;&gt;""), F131:M131)), 0)</f>
        <v>0</v>
      </c>
      <c r="R131" s="11">
        <f t="shared" si="19"/>
        <v>0</v>
      </c>
      <c r="S131" s="12">
        <f t="shared" si="17"/>
        <v>100</v>
      </c>
      <c r="T131" s="37" t="str">
        <f t="shared" si="14"/>
        <v>ALTO</v>
      </c>
    </row>
    <row r="132" spans="2:20" ht="18">
      <c r="B132" s="27">
        <v>123</v>
      </c>
      <c r="C132" s="33" t="s">
        <v>1120</v>
      </c>
      <c r="D132" s="32" t="s">
        <v>1090</v>
      </c>
      <c r="E132" s="32">
        <v>1</v>
      </c>
      <c r="F132" s="7">
        <f>BASE!F1084</f>
        <v>0</v>
      </c>
      <c r="G132" s="7">
        <f>BASE!G1084</f>
        <v>966730.08</v>
      </c>
      <c r="H132" s="40">
        <f>BASE!H1084*ItemsPorPactar!$H$198</f>
        <v>0</v>
      </c>
      <c r="I132" s="7">
        <f>BASE!I1084*ItemsPorPactar!$I$198</f>
        <v>0</v>
      </c>
      <c r="J132" s="7">
        <f>BASE!J1084*ItemsPorPactar!$J$198</f>
        <v>0</v>
      </c>
      <c r="K132" s="7">
        <f>BASE!K1084*ItemsPorPactar!$K$198</f>
        <v>0</v>
      </c>
      <c r="L132" s="7">
        <f>BASE!L1084*ItemsPorPactar!$L$198</f>
        <v>0</v>
      </c>
      <c r="M132" s="36">
        <f>BASE!M1084*$M$198</f>
        <v>0</v>
      </c>
      <c r="N132" s="1">
        <f t="shared" si="15"/>
        <v>1</v>
      </c>
      <c r="O132" s="8">
        <f t="shared" si="18"/>
        <v>966730</v>
      </c>
      <c r="P132" s="9">
        <f t="shared" si="16"/>
        <v>966730</v>
      </c>
      <c r="Q132" s="40">
        <f t="array" ref="Q132">IFERROR(_xlfn.STDEV.P(IF((F132:M132&lt;&gt;0)*(F132:M132&lt;&gt;""), F132:M132)), 0)</f>
        <v>0</v>
      </c>
      <c r="R132" s="11">
        <f t="shared" si="19"/>
        <v>0</v>
      </c>
      <c r="S132" s="12">
        <f t="shared" si="17"/>
        <v>100</v>
      </c>
      <c r="T132" s="37" t="str">
        <f t="shared" si="14"/>
        <v>ALTO</v>
      </c>
    </row>
    <row r="133" spans="2:20" ht="18">
      <c r="B133" s="27">
        <v>124</v>
      </c>
      <c r="C133" s="33" t="s">
        <v>1121</v>
      </c>
      <c r="D133" s="32" t="s">
        <v>38</v>
      </c>
      <c r="E133" s="32">
        <v>1</v>
      </c>
      <c r="F133" s="7">
        <f>BASE!F1085</f>
        <v>0</v>
      </c>
      <c r="G133" s="7">
        <f>BASE!G1085</f>
        <v>488975.95999999996</v>
      </c>
      <c r="H133" s="40">
        <f>BASE!H1085*ItemsPorPactar!$H$198</f>
        <v>0</v>
      </c>
      <c r="I133" s="7">
        <f>BASE!I1085*ItemsPorPactar!$I$198</f>
        <v>0</v>
      </c>
      <c r="J133" s="7">
        <f>BASE!J1085*ItemsPorPactar!$J$198</f>
        <v>0</v>
      </c>
      <c r="K133" s="7">
        <f>BASE!K1085*ItemsPorPactar!$K$198</f>
        <v>0</v>
      </c>
      <c r="L133" s="7">
        <f>BASE!L1085*ItemsPorPactar!$L$198</f>
        <v>0</v>
      </c>
      <c r="M133" s="36">
        <f>BASE!M1085*$M$198</f>
        <v>0</v>
      </c>
      <c r="N133" s="1">
        <f t="shared" si="15"/>
        <v>1</v>
      </c>
      <c r="O133" s="8">
        <f t="shared" si="18"/>
        <v>488976</v>
      </c>
      <c r="P133" s="9">
        <f t="shared" si="16"/>
        <v>488976</v>
      </c>
      <c r="Q133" s="40">
        <f t="array" ref="Q133">IFERROR(_xlfn.STDEV.P(IF((F133:M133&lt;&gt;0)*(F133:M133&lt;&gt;""), F133:M133)), 0)</f>
        <v>0</v>
      </c>
      <c r="R133" s="11">
        <f t="shared" si="19"/>
        <v>0</v>
      </c>
      <c r="S133" s="12">
        <f t="shared" si="17"/>
        <v>100</v>
      </c>
      <c r="T133" s="37" t="str">
        <f t="shared" si="14"/>
        <v>ALTO</v>
      </c>
    </row>
    <row r="134" spans="2:20" ht="18">
      <c r="B134" s="27">
        <v>125</v>
      </c>
      <c r="C134" s="33" t="s">
        <v>1122</v>
      </c>
      <c r="D134" s="32" t="s">
        <v>38</v>
      </c>
      <c r="E134" s="32">
        <v>1</v>
      </c>
      <c r="F134" s="7">
        <f>BASE!F1086</f>
        <v>0</v>
      </c>
      <c r="G134" s="7">
        <f>BASE!G1086</f>
        <v>50639.799999999996</v>
      </c>
      <c r="H134" s="40">
        <f>BASE!H1086*ItemsPorPactar!$H$198</f>
        <v>0</v>
      </c>
      <c r="I134" s="7">
        <f>BASE!I1086*ItemsPorPactar!$I$198</f>
        <v>0</v>
      </c>
      <c r="J134" s="7">
        <f>BASE!J1086*ItemsPorPactar!$J$198</f>
        <v>0</v>
      </c>
      <c r="K134" s="7">
        <f>BASE!K1086*ItemsPorPactar!$K$198</f>
        <v>0</v>
      </c>
      <c r="L134" s="7">
        <f>BASE!L1086*ItemsPorPactar!$L$198</f>
        <v>0</v>
      </c>
      <c r="M134" s="36">
        <f>BASE!M1086*$M$198</f>
        <v>0</v>
      </c>
      <c r="N134" s="1">
        <f t="shared" si="15"/>
        <v>1</v>
      </c>
      <c r="O134" s="8">
        <f t="shared" si="18"/>
        <v>50640</v>
      </c>
      <c r="P134" s="9">
        <f t="shared" si="16"/>
        <v>50640</v>
      </c>
      <c r="Q134" s="40">
        <f t="array" ref="Q134">IFERROR(_xlfn.STDEV.P(IF((F134:M134&lt;&gt;0)*(F134:M134&lt;&gt;""), F134:M134)), 0)</f>
        <v>0</v>
      </c>
      <c r="R134" s="11">
        <f t="shared" si="19"/>
        <v>0</v>
      </c>
      <c r="S134" s="12">
        <f t="shared" si="17"/>
        <v>100</v>
      </c>
      <c r="T134" s="37" t="str">
        <f t="shared" si="14"/>
        <v>ALTO</v>
      </c>
    </row>
    <row r="135" spans="2:20" ht="18">
      <c r="B135" s="27">
        <v>126</v>
      </c>
      <c r="C135" s="33" t="s">
        <v>1123</v>
      </c>
      <c r="D135" s="32" t="s">
        <v>38</v>
      </c>
      <c r="E135" s="32">
        <v>1</v>
      </c>
      <c r="F135" s="7">
        <f>BASE!F1087</f>
        <v>0</v>
      </c>
      <c r="G135" s="7">
        <f>BASE!G1087</f>
        <v>49650.32</v>
      </c>
      <c r="H135" s="40">
        <f>BASE!H1087*ItemsPorPactar!$H$198</f>
        <v>0</v>
      </c>
      <c r="I135" s="7">
        <f>BASE!I1087*ItemsPorPactar!$I$198</f>
        <v>0</v>
      </c>
      <c r="J135" s="7">
        <f>BASE!J1087*ItemsPorPactar!$J$198</f>
        <v>0</v>
      </c>
      <c r="K135" s="7">
        <f>BASE!K1087*ItemsPorPactar!$K$198</f>
        <v>0</v>
      </c>
      <c r="L135" s="7">
        <f>BASE!L1087*ItemsPorPactar!$L$198</f>
        <v>0</v>
      </c>
      <c r="M135" s="36">
        <f>BASE!M1087*$M$198</f>
        <v>0</v>
      </c>
      <c r="N135" s="1">
        <f t="shared" si="15"/>
        <v>1</v>
      </c>
      <c r="O135" s="8">
        <f t="shared" si="18"/>
        <v>49650</v>
      </c>
      <c r="P135" s="9">
        <f t="shared" si="16"/>
        <v>49650</v>
      </c>
      <c r="Q135" s="40">
        <f t="array" ref="Q135">IFERROR(_xlfn.STDEV.P(IF((F135:M135&lt;&gt;0)*(F135:M135&lt;&gt;""), F135:M135)), 0)</f>
        <v>0</v>
      </c>
      <c r="R135" s="11">
        <f t="shared" si="19"/>
        <v>0</v>
      </c>
      <c r="S135" s="12">
        <f t="shared" si="17"/>
        <v>100</v>
      </c>
      <c r="T135" s="37" t="str">
        <f t="shared" si="14"/>
        <v>ALTO</v>
      </c>
    </row>
    <row r="136" spans="2:20" ht="18">
      <c r="B136" s="27">
        <v>127</v>
      </c>
      <c r="C136" s="33" t="s">
        <v>1124</v>
      </c>
      <c r="D136" s="32" t="s">
        <v>38</v>
      </c>
      <c r="E136" s="32">
        <v>1</v>
      </c>
      <c r="F136" s="7">
        <f>BASE!F1088</f>
        <v>0</v>
      </c>
      <c r="G136" s="7">
        <f>BASE!G1088</f>
        <v>36743</v>
      </c>
      <c r="H136" s="40">
        <f>BASE!H1088*ItemsPorPactar!$H$198</f>
        <v>0</v>
      </c>
      <c r="I136" s="7">
        <f>BASE!I1088*ItemsPorPactar!$I$198</f>
        <v>0</v>
      </c>
      <c r="J136" s="7">
        <f>BASE!J1088*ItemsPorPactar!$J$198</f>
        <v>0</v>
      </c>
      <c r="K136" s="7">
        <f>BASE!K1088*ItemsPorPactar!$K$198</f>
        <v>0</v>
      </c>
      <c r="L136" s="7">
        <f>BASE!L1088*ItemsPorPactar!$L$198</f>
        <v>0</v>
      </c>
      <c r="M136" s="36">
        <f>BASE!M1088*$M$198</f>
        <v>0</v>
      </c>
      <c r="N136" s="1">
        <f t="shared" si="15"/>
        <v>1</v>
      </c>
      <c r="O136" s="8">
        <f t="shared" si="18"/>
        <v>36743</v>
      </c>
      <c r="P136" s="9">
        <f t="shared" si="16"/>
        <v>36743</v>
      </c>
      <c r="Q136" s="40">
        <f t="array" ref="Q136">IFERROR(_xlfn.STDEV.P(IF((F136:M136&lt;&gt;0)*(F136:M136&lt;&gt;""), F136:M136)), 0)</f>
        <v>0</v>
      </c>
      <c r="R136" s="11">
        <f t="shared" si="19"/>
        <v>0</v>
      </c>
      <c r="S136" s="12">
        <f t="shared" si="17"/>
        <v>100</v>
      </c>
      <c r="T136" s="37" t="str">
        <f t="shared" si="14"/>
        <v>ALTO</v>
      </c>
    </row>
    <row r="137" spans="2:20" ht="18">
      <c r="B137" s="27">
        <v>128</v>
      </c>
      <c r="C137" s="33" t="s">
        <v>1125</v>
      </c>
      <c r="D137" s="32" t="s">
        <v>38</v>
      </c>
      <c r="E137" s="32">
        <v>1</v>
      </c>
      <c r="F137" s="7">
        <f>BASE!F1089</f>
        <v>0</v>
      </c>
      <c r="G137" s="7">
        <f>BASE!G1089</f>
        <v>183634.96</v>
      </c>
      <c r="H137" s="40">
        <f>BASE!H1089*ItemsPorPactar!$H$198</f>
        <v>0</v>
      </c>
      <c r="I137" s="7">
        <f>BASE!I1089*ItemsPorPactar!$I$198</f>
        <v>0</v>
      </c>
      <c r="J137" s="7">
        <f>BASE!J1089*ItemsPorPactar!$J$198</f>
        <v>0</v>
      </c>
      <c r="K137" s="7">
        <f>BASE!K1089*ItemsPorPactar!$K$198</f>
        <v>0</v>
      </c>
      <c r="L137" s="7">
        <f>BASE!L1089*ItemsPorPactar!$L$198</f>
        <v>0</v>
      </c>
      <c r="M137" s="36">
        <f>BASE!M1089*$M$198</f>
        <v>0</v>
      </c>
      <c r="N137" s="1">
        <f t="shared" si="15"/>
        <v>1</v>
      </c>
      <c r="O137" s="8">
        <f t="shared" si="18"/>
        <v>183635</v>
      </c>
      <c r="P137" s="9">
        <f t="shared" si="16"/>
        <v>183635</v>
      </c>
      <c r="Q137" s="40">
        <f t="array" ref="Q137">IFERROR(_xlfn.STDEV.P(IF((F137:M137&lt;&gt;0)*(F137:M137&lt;&gt;""), F137:M137)), 0)</f>
        <v>0</v>
      </c>
      <c r="R137" s="11">
        <f t="shared" si="19"/>
        <v>0</v>
      </c>
      <c r="S137" s="12">
        <f t="shared" si="17"/>
        <v>100</v>
      </c>
      <c r="T137" s="37" t="str">
        <f t="shared" si="14"/>
        <v>ALTO</v>
      </c>
    </row>
    <row r="138" spans="2:20" ht="18">
      <c r="B138" s="27">
        <v>129</v>
      </c>
      <c r="C138" s="33" t="s">
        <v>1126</v>
      </c>
      <c r="D138" s="32" t="s">
        <v>38</v>
      </c>
      <c r="E138" s="32">
        <v>1</v>
      </c>
      <c r="F138" s="7">
        <f>BASE!F1090</f>
        <v>0</v>
      </c>
      <c r="G138" s="7">
        <f>BASE!G1090</f>
        <v>78397.439999999988</v>
      </c>
      <c r="H138" s="40">
        <f>BASE!H1090*ItemsPorPactar!$H$198</f>
        <v>0</v>
      </c>
      <c r="I138" s="7">
        <f>BASE!I1090*ItemsPorPactar!$I$198</f>
        <v>0</v>
      </c>
      <c r="J138" s="7">
        <f>BASE!J1090*ItemsPorPactar!$J$198</f>
        <v>0</v>
      </c>
      <c r="K138" s="7">
        <f>BASE!K1090*ItemsPorPactar!$K$198</f>
        <v>0</v>
      </c>
      <c r="L138" s="7">
        <f>BASE!L1090*ItemsPorPactar!$L$198</f>
        <v>0</v>
      </c>
      <c r="M138" s="36">
        <f>BASE!M1090*$M$198</f>
        <v>0</v>
      </c>
      <c r="N138" s="1">
        <f t="shared" si="15"/>
        <v>1</v>
      </c>
      <c r="O138" s="8">
        <f t="shared" si="18"/>
        <v>78397</v>
      </c>
      <c r="P138" s="9">
        <f t="shared" si="16"/>
        <v>78397</v>
      </c>
      <c r="Q138" s="40">
        <f t="array" ref="Q138">IFERROR(_xlfn.STDEV.P(IF((F138:M138&lt;&gt;0)*(F138:M138&lt;&gt;""), F138:M138)), 0)</f>
        <v>0</v>
      </c>
      <c r="R138" s="11">
        <f t="shared" si="19"/>
        <v>0</v>
      </c>
      <c r="S138" s="12">
        <f t="shared" si="17"/>
        <v>100</v>
      </c>
      <c r="T138" s="37" t="str">
        <f t="shared" si="14"/>
        <v>ALTO</v>
      </c>
    </row>
    <row r="139" spans="2:20" ht="18">
      <c r="B139" s="27">
        <v>130</v>
      </c>
      <c r="C139" s="33" t="s">
        <v>1127</v>
      </c>
      <c r="D139" s="32" t="s">
        <v>38</v>
      </c>
      <c r="E139" s="32">
        <v>1</v>
      </c>
      <c r="F139" s="7">
        <f>BASE!F1091</f>
        <v>0</v>
      </c>
      <c r="G139" s="7">
        <f>BASE!G1091</f>
        <v>32905.72</v>
      </c>
      <c r="H139" s="40">
        <f>BASE!H1091*ItemsPorPactar!$H$198</f>
        <v>0</v>
      </c>
      <c r="I139" s="7">
        <f>BASE!I1091*ItemsPorPactar!$I$198</f>
        <v>0</v>
      </c>
      <c r="J139" s="7">
        <f>BASE!J1091*ItemsPorPactar!$J$198</f>
        <v>0</v>
      </c>
      <c r="K139" s="7">
        <f>BASE!K1091*ItemsPorPactar!$K$198</f>
        <v>0</v>
      </c>
      <c r="L139" s="7">
        <f>BASE!L1091*ItemsPorPactar!$L$198</f>
        <v>0</v>
      </c>
      <c r="M139" s="36">
        <f>BASE!M1091*$M$198</f>
        <v>0</v>
      </c>
      <c r="N139" s="1">
        <f t="shared" si="15"/>
        <v>1</v>
      </c>
      <c r="O139" s="8">
        <f t="shared" si="18"/>
        <v>32906</v>
      </c>
      <c r="P139" s="9">
        <f t="shared" si="16"/>
        <v>32906</v>
      </c>
      <c r="Q139" s="40">
        <f t="array" ref="Q139">IFERROR(_xlfn.STDEV.P(IF((F139:M139&lt;&gt;0)*(F139:M139&lt;&gt;""), F139:M139)), 0)</f>
        <v>0</v>
      </c>
      <c r="R139" s="11">
        <f t="shared" si="19"/>
        <v>0</v>
      </c>
      <c r="S139" s="12">
        <f t="shared" si="17"/>
        <v>100</v>
      </c>
      <c r="T139" s="37" t="str">
        <f t="shared" si="14"/>
        <v>ALTO</v>
      </c>
    </row>
    <row r="140" spans="2:20" ht="18">
      <c r="B140" s="27">
        <v>131</v>
      </c>
      <c r="C140" s="33" t="s">
        <v>1128</v>
      </c>
      <c r="D140" s="32" t="s">
        <v>38</v>
      </c>
      <c r="E140" s="32">
        <v>1</v>
      </c>
      <c r="F140" s="7">
        <f>BASE!F1092</f>
        <v>0</v>
      </c>
      <c r="G140" s="7">
        <f>BASE!G1092</f>
        <v>19085.48</v>
      </c>
      <c r="H140" s="40">
        <f>BASE!H1092*ItemsPorPactar!$H$198</f>
        <v>0</v>
      </c>
      <c r="I140" s="7">
        <f>BASE!I1092*ItemsPorPactar!$I$198</f>
        <v>0</v>
      </c>
      <c r="J140" s="7">
        <f>BASE!J1092*ItemsPorPactar!$J$198</f>
        <v>0</v>
      </c>
      <c r="K140" s="7">
        <f>BASE!K1092*ItemsPorPactar!$K$198</f>
        <v>0</v>
      </c>
      <c r="L140" s="7">
        <f>BASE!L1092*ItemsPorPactar!$L$198</f>
        <v>0</v>
      </c>
      <c r="M140" s="36">
        <f>BASE!M1092*$M$198</f>
        <v>0</v>
      </c>
      <c r="N140" s="1">
        <f t="shared" si="15"/>
        <v>1</v>
      </c>
      <c r="O140" s="8">
        <f t="shared" si="18"/>
        <v>19085</v>
      </c>
      <c r="P140" s="9">
        <f t="shared" si="16"/>
        <v>19085</v>
      </c>
      <c r="Q140" s="40">
        <f t="array" ref="Q140">IFERROR(_xlfn.STDEV.P(IF((F140:M140&lt;&gt;0)*(F140:M140&lt;&gt;""), F140:M140)), 0)</f>
        <v>0</v>
      </c>
      <c r="R140" s="11">
        <f t="shared" si="19"/>
        <v>0</v>
      </c>
      <c r="S140" s="12">
        <f t="shared" si="17"/>
        <v>100</v>
      </c>
      <c r="T140" s="37" t="str">
        <f t="shared" si="14"/>
        <v>ALTO</v>
      </c>
    </row>
    <row r="141" spans="2:20" ht="18">
      <c r="B141" s="27">
        <v>132</v>
      </c>
      <c r="C141" s="33" t="s">
        <v>1129</v>
      </c>
      <c r="D141" s="32" t="s">
        <v>38</v>
      </c>
      <c r="E141" s="32">
        <v>1</v>
      </c>
      <c r="F141" s="7">
        <f>BASE!F1093</f>
        <v>0</v>
      </c>
      <c r="G141" s="7">
        <f>BASE!G1093</f>
        <v>1697.08</v>
      </c>
      <c r="H141" s="40">
        <f>BASE!H1093*ItemsPorPactar!$H$198</f>
        <v>0</v>
      </c>
      <c r="I141" s="7">
        <f>BASE!I1093*ItemsPorPactar!$I$198</f>
        <v>0</v>
      </c>
      <c r="J141" s="7">
        <f>BASE!J1093*ItemsPorPactar!$J$198</f>
        <v>0</v>
      </c>
      <c r="K141" s="7">
        <f>BASE!K1093*ItemsPorPactar!$K$198</f>
        <v>0</v>
      </c>
      <c r="L141" s="7">
        <f>BASE!L1093*ItemsPorPactar!$L$198</f>
        <v>0</v>
      </c>
      <c r="M141" s="36">
        <f>BASE!M1093*$M$198</f>
        <v>0</v>
      </c>
      <c r="N141" s="1">
        <f t="shared" si="15"/>
        <v>1</v>
      </c>
      <c r="O141" s="8">
        <f t="shared" si="18"/>
        <v>1697</v>
      </c>
      <c r="P141" s="9">
        <f t="shared" si="16"/>
        <v>1697</v>
      </c>
      <c r="Q141" s="40">
        <f t="array" ref="Q141">IFERROR(_xlfn.STDEV.P(IF((F141:M141&lt;&gt;0)*(F141:M141&lt;&gt;""), F141:M141)), 0)</f>
        <v>0</v>
      </c>
      <c r="R141" s="11">
        <f t="shared" si="19"/>
        <v>0</v>
      </c>
      <c r="S141" s="12">
        <f t="shared" si="17"/>
        <v>100</v>
      </c>
      <c r="T141" s="37" t="str">
        <f t="shared" si="14"/>
        <v>ALTO</v>
      </c>
    </row>
    <row r="142" spans="2:20" ht="18">
      <c r="B142" s="27">
        <v>133</v>
      </c>
      <c r="C142" s="33" t="s">
        <v>1130</v>
      </c>
      <c r="D142" s="32" t="s">
        <v>38</v>
      </c>
      <c r="E142" s="32">
        <v>1</v>
      </c>
      <c r="F142" s="7">
        <f>BASE!F1094</f>
        <v>0</v>
      </c>
      <c r="G142" s="7">
        <f>BASE!G1094</f>
        <v>3899432.8</v>
      </c>
      <c r="H142" s="40">
        <f>BASE!H1094*ItemsPorPactar!$H$198</f>
        <v>0</v>
      </c>
      <c r="I142" s="7">
        <f>BASE!I1094*ItemsPorPactar!$I$198</f>
        <v>0</v>
      </c>
      <c r="J142" s="7">
        <f>BASE!J1094*ItemsPorPactar!$J$198</f>
        <v>0</v>
      </c>
      <c r="K142" s="7">
        <f>BASE!K1094*ItemsPorPactar!$K$198</f>
        <v>0</v>
      </c>
      <c r="L142" s="7">
        <f>BASE!L1094*ItemsPorPactar!$L$198</f>
        <v>0</v>
      </c>
      <c r="M142" s="36">
        <f>BASE!M1094*$M$198</f>
        <v>0</v>
      </c>
      <c r="N142" s="1">
        <f t="shared" si="15"/>
        <v>1</v>
      </c>
      <c r="O142" s="8">
        <f t="shared" si="18"/>
        <v>3899433</v>
      </c>
      <c r="P142" s="9">
        <f t="shared" si="16"/>
        <v>3899433</v>
      </c>
      <c r="Q142" s="40">
        <f t="array" ref="Q142">IFERROR(_xlfn.STDEV.P(IF((F142:M142&lt;&gt;0)*(F142:M142&lt;&gt;""), F142:M142)), 0)</f>
        <v>0</v>
      </c>
      <c r="R142" s="11">
        <f t="shared" si="19"/>
        <v>0</v>
      </c>
      <c r="S142" s="12">
        <f t="shared" si="17"/>
        <v>100</v>
      </c>
      <c r="T142" s="37" t="str">
        <f t="shared" si="14"/>
        <v>ALTO</v>
      </c>
    </row>
    <row r="143" spans="2:20" ht="18">
      <c r="B143" s="27">
        <v>134</v>
      </c>
      <c r="C143" s="33" t="s">
        <v>1131</v>
      </c>
      <c r="D143" s="32" t="s">
        <v>38</v>
      </c>
      <c r="E143" s="32">
        <v>1</v>
      </c>
      <c r="F143" s="7">
        <f>BASE!F1095</f>
        <v>0</v>
      </c>
      <c r="G143" s="7">
        <f>BASE!G1095</f>
        <v>297651.36</v>
      </c>
      <c r="H143" s="40">
        <f>BASE!H1095*ItemsPorPactar!$H$198</f>
        <v>0</v>
      </c>
      <c r="I143" s="7">
        <f>BASE!I1095*ItemsPorPactar!$I$198</f>
        <v>0</v>
      </c>
      <c r="J143" s="7">
        <f>BASE!J1095*ItemsPorPactar!$J$198</f>
        <v>0</v>
      </c>
      <c r="K143" s="7">
        <f>BASE!K1095*ItemsPorPactar!$K$198</f>
        <v>0</v>
      </c>
      <c r="L143" s="7">
        <f>BASE!L1095*ItemsPorPactar!$L$198</f>
        <v>0</v>
      </c>
      <c r="M143" s="36">
        <f>BASE!M1095*$M$198</f>
        <v>0</v>
      </c>
      <c r="N143" s="1">
        <f t="shared" si="15"/>
        <v>1</v>
      </c>
      <c r="O143" s="8">
        <f t="shared" si="18"/>
        <v>297651</v>
      </c>
      <c r="P143" s="9">
        <f t="shared" si="16"/>
        <v>297651</v>
      </c>
      <c r="Q143" s="40">
        <f t="array" ref="Q143">IFERROR(_xlfn.STDEV.P(IF((F143:M143&lt;&gt;0)*(F143:M143&lt;&gt;""), F143:M143)), 0)</f>
        <v>0</v>
      </c>
      <c r="R143" s="11">
        <f t="shared" si="19"/>
        <v>0</v>
      </c>
      <c r="S143" s="12">
        <f t="shared" si="17"/>
        <v>100</v>
      </c>
      <c r="T143" s="37" t="str">
        <f t="shared" si="14"/>
        <v>ALTO</v>
      </c>
    </row>
    <row r="144" spans="2:20" ht="18">
      <c r="B144" s="27">
        <v>135</v>
      </c>
      <c r="C144" s="33" t="s">
        <v>1132</v>
      </c>
      <c r="D144" s="32" t="s">
        <v>38</v>
      </c>
      <c r="E144" s="32">
        <v>1</v>
      </c>
      <c r="F144" s="7">
        <f>BASE!F1096</f>
        <v>0</v>
      </c>
      <c r="G144" s="7">
        <f>BASE!G1096</f>
        <v>8916625.3599999994</v>
      </c>
      <c r="H144" s="40">
        <f>BASE!H1096*ItemsPorPactar!$H$198</f>
        <v>0</v>
      </c>
      <c r="I144" s="7">
        <f>BASE!I1096*ItemsPorPactar!$I$198</f>
        <v>0</v>
      </c>
      <c r="J144" s="7">
        <f>BASE!J1096*ItemsPorPactar!$J$198</f>
        <v>0</v>
      </c>
      <c r="K144" s="7">
        <f>BASE!K1096*ItemsPorPactar!$K$198</f>
        <v>0</v>
      </c>
      <c r="L144" s="7">
        <f>BASE!L1096*ItemsPorPactar!$L$198</f>
        <v>0</v>
      </c>
      <c r="M144" s="36">
        <f>BASE!M1096*$M$198</f>
        <v>0</v>
      </c>
      <c r="N144" s="1">
        <f t="shared" si="15"/>
        <v>1</v>
      </c>
      <c r="O144" s="8">
        <f t="shared" si="18"/>
        <v>8916625</v>
      </c>
      <c r="P144" s="9">
        <f t="shared" si="16"/>
        <v>8916625</v>
      </c>
      <c r="Q144" s="40">
        <f t="array" ref="Q144">IFERROR(_xlfn.STDEV.P(IF((F144:M144&lt;&gt;0)*(F144:M144&lt;&gt;""), F144:M144)), 0)</f>
        <v>0</v>
      </c>
      <c r="R144" s="11">
        <f t="shared" si="19"/>
        <v>0</v>
      </c>
      <c r="S144" s="12">
        <f t="shared" si="17"/>
        <v>100</v>
      </c>
      <c r="T144" s="37" t="str">
        <f t="shared" si="14"/>
        <v>ALTO</v>
      </c>
    </row>
    <row r="145" spans="2:20" ht="18">
      <c r="B145" s="27">
        <v>136</v>
      </c>
      <c r="C145" s="33" t="s">
        <v>1133</v>
      </c>
      <c r="D145" s="32" t="s">
        <v>38</v>
      </c>
      <c r="E145" s="32">
        <v>1</v>
      </c>
      <c r="F145" s="7">
        <f>BASE!F1097</f>
        <v>0</v>
      </c>
      <c r="G145" s="7">
        <f>BASE!G1097</f>
        <v>46566251.199999996</v>
      </c>
      <c r="H145" s="40">
        <f>BASE!H1097*ItemsPorPactar!$H$198</f>
        <v>0</v>
      </c>
      <c r="I145" s="7">
        <f>BASE!I1097*ItemsPorPactar!$I$198</f>
        <v>0</v>
      </c>
      <c r="J145" s="7">
        <f>BASE!J1097*ItemsPorPactar!$J$198</f>
        <v>0</v>
      </c>
      <c r="K145" s="7">
        <f>BASE!K1097*ItemsPorPactar!$K$198</f>
        <v>0</v>
      </c>
      <c r="L145" s="7">
        <f>BASE!L1097*ItemsPorPactar!$L$198</f>
        <v>0</v>
      </c>
      <c r="M145" s="36">
        <f>BASE!M1097*$M$198</f>
        <v>0</v>
      </c>
      <c r="N145" s="1">
        <f t="shared" si="15"/>
        <v>1</v>
      </c>
      <c r="O145" s="8">
        <f t="shared" si="18"/>
        <v>46566251</v>
      </c>
      <c r="P145" s="9">
        <f t="shared" si="16"/>
        <v>46566251</v>
      </c>
      <c r="Q145" s="40">
        <f t="array" ref="Q145">IFERROR(_xlfn.STDEV.P(IF((F145:M145&lt;&gt;0)*(F145:M145&lt;&gt;""), F145:M145)), 0)</f>
        <v>0</v>
      </c>
      <c r="R145" s="11">
        <f t="shared" si="19"/>
        <v>0</v>
      </c>
      <c r="S145" s="12">
        <f t="shared" si="17"/>
        <v>100</v>
      </c>
      <c r="T145" s="37" t="str">
        <f t="shared" si="14"/>
        <v>ALTO</v>
      </c>
    </row>
    <row r="146" spans="2:20" ht="18">
      <c r="B146" s="27">
        <v>137</v>
      </c>
      <c r="C146" s="33" t="s">
        <v>1134</v>
      </c>
      <c r="D146" s="32" t="s">
        <v>38</v>
      </c>
      <c r="E146" s="32">
        <v>1</v>
      </c>
      <c r="F146" s="7">
        <f>BASE!F1098</f>
        <v>0</v>
      </c>
      <c r="G146" s="7">
        <f>BASE!G1098</f>
        <v>19666.64</v>
      </c>
      <c r="H146" s="40">
        <f>BASE!H1098*ItemsPorPactar!$H$198</f>
        <v>0</v>
      </c>
      <c r="I146" s="7">
        <f>BASE!I1098*ItemsPorPactar!$I$198</f>
        <v>0</v>
      </c>
      <c r="J146" s="7">
        <f>BASE!J1098*ItemsPorPactar!$J$198</f>
        <v>0</v>
      </c>
      <c r="K146" s="7">
        <f>BASE!K1098*ItemsPorPactar!$K$198</f>
        <v>0</v>
      </c>
      <c r="L146" s="7">
        <f>BASE!L1098*ItemsPorPactar!$L$198</f>
        <v>0</v>
      </c>
      <c r="M146" s="36">
        <f>BASE!M1098*$M$198</f>
        <v>0</v>
      </c>
      <c r="N146" s="1">
        <f t="shared" si="15"/>
        <v>1</v>
      </c>
      <c r="O146" s="8">
        <f t="shared" si="18"/>
        <v>19667</v>
      </c>
      <c r="P146" s="9">
        <f t="shared" si="16"/>
        <v>19667</v>
      </c>
      <c r="Q146" s="40">
        <f t="array" ref="Q146">IFERROR(_xlfn.STDEV.P(IF((F146:M146&lt;&gt;0)*(F146:M146&lt;&gt;""), F146:M146)), 0)</f>
        <v>0</v>
      </c>
      <c r="R146" s="11">
        <f t="shared" si="19"/>
        <v>0</v>
      </c>
      <c r="S146" s="12">
        <f t="shared" si="17"/>
        <v>100</v>
      </c>
      <c r="T146" s="37" t="str">
        <f t="shared" si="14"/>
        <v>ALTO</v>
      </c>
    </row>
    <row r="147" spans="2:20" ht="18">
      <c r="B147" s="27">
        <v>138</v>
      </c>
      <c r="C147" s="33" t="s">
        <v>1135</v>
      </c>
      <c r="D147" s="32" t="s">
        <v>38</v>
      </c>
      <c r="E147" s="32">
        <v>1</v>
      </c>
      <c r="F147" s="7">
        <f>BASE!F1099</f>
        <v>0</v>
      </c>
      <c r="G147" s="7">
        <f>BASE!G1099</f>
        <v>21362.559999999998</v>
      </c>
      <c r="H147" s="40">
        <f>BASE!H1099*ItemsPorPactar!$H$198</f>
        <v>0</v>
      </c>
      <c r="I147" s="7">
        <f>BASE!I1099*ItemsPorPactar!$I$198</f>
        <v>0</v>
      </c>
      <c r="J147" s="7">
        <f>BASE!J1099*ItemsPorPactar!$J$198</f>
        <v>0</v>
      </c>
      <c r="K147" s="7">
        <f>BASE!K1099*ItemsPorPactar!$K$198</f>
        <v>0</v>
      </c>
      <c r="L147" s="7">
        <f>BASE!L1099*ItemsPorPactar!$L$198</f>
        <v>0</v>
      </c>
      <c r="M147" s="36">
        <f>BASE!M1099*$M$198</f>
        <v>0</v>
      </c>
      <c r="N147" s="1">
        <f t="shared" si="15"/>
        <v>1</v>
      </c>
      <c r="O147" s="8">
        <f t="shared" si="18"/>
        <v>21363</v>
      </c>
      <c r="P147" s="9">
        <f t="shared" si="16"/>
        <v>21363</v>
      </c>
      <c r="Q147" s="40">
        <f t="array" ref="Q147">IFERROR(_xlfn.STDEV.P(IF((F147:M147&lt;&gt;0)*(F147:M147&lt;&gt;""), F147:M147)), 0)</f>
        <v>0</v>
      </c>
      <c r="R147" s="11">
        <f t="shared" si="19"/>
        <v>0</v>
      </c>
      <c r="S147" s="12">
        <f t="shared" si="17"/>
        <v>100</v>
      </c>
      <c r="T147" s="37" t="str">
        <f t="shared" si="14"/>
        <v>ALTO</v>
      </c>
    </row>
    <row r="148" spans="2:20" ht="18">
      <c r="B148" s="27">
        <v>139</v>
      </c>
      <c r="C148" s="33" t="s">
        <v>1136</v>
      </c>
      <c r="D148" s="32" t="s">
        <v>38</v>
      </c>
      <c r="E148" s="32">
        <v>1</v>
      </c>
      <c r="F148" s="7">
        <f>BASE!F1100</f>
        <v>0</v>
      </c>
      <c r="G148" s="7">
        <f>BASE!G1100</f>
        <v>22630.44</v>
      </c>
      <c r="H148" s="40">
        <f>BASE!H1100*ItemsPorPactar!$H$198</f>
        <v>0</v>
      </c>
      <c r="I148" s="7">
        <f>BASE!I1100*ItemsPorPactar!$I$198</f>
        <v>0</v>
      </c>
      <c r="J148" s="7">
        <f>BASE!J1100*ItemsPorPactar!$J$198</f>
        <v>0</v>
      </c>
      <c r="K148" s="7">
        <f>BASE!K1100*ItemsPorPactar!$K$198</f>
        <v>0</v>
      </c>
      <c r="L148" s="7">
        <f>BASE!L1100*ItemsPorPactar!$L$198</f>
        <v>0</v>
      </c>
      <c r="M148" s="36">
        <f>BASE!M1100*$M$198</f>
        <v>0</v>
      </c>
      <c r="N148" s="1">
        <f t="shared" si="15"/>
        <v>1</v>
      </c>
      <c r="O148" s="8">
        <f t="shared" si="18"/>
        <v>22630</v>
      </c>
      <c r="P148" s="9">
        <f t="shared" si="16"/>
        <v>22630</v>
      </c>
      <c r="Q148" s="40">
        <f t="array" ref="Q148">IFERROR(_xlfn.STDEV.P(IF((F148:M148&lt;&gt;0)*(F148:M148&lt;&gt;""), F148:M148)), 0)</f>
        <v>0</v>
      </c>
      <c r="R148" s="11">
        <f t="shared" si="19"/>
        <v>0</v>
      </c>
      <c r="S148" s="12">
        <f t="shared" si="17"/>
        <v>100</v>
      </c>
      <c r="T148" s="37" t="str">
        <f t="shared" si="14"/>
        <v>ALTO</v>
      </c>
    </row>
    <row r="149" spans="2:20" ht="18">
      <c r="B149" s="27">
        <v>140</v>
      </c>
      <c r="C149" s="33" t="s">
        <v>1137</v>
      </c>
      <c r="D149" s="32" t="s">
        <v>38</v>
      </c>
      <c r="E149" s="32">
        <v>1</v>
      </c>
      <c r="F149" s="7">
        <f>BASE!F1101</f>
        <v>0</v>
      </c>
      <c r="G149" s="7">
        <f>BASE!G1101</f>
        <v>72136.92</v>
      </c>
      <c r="H149" s="40">
        <f>BASE!H1101*ItemsPorPactar!$H$198</f>
        <v>0</v>
      </c>
      <c r="I149" s="7">
        <f>BASE!I1101*ItemsPorPactar!$I$198</f>
        <v>0</v>
      </c>
      <c r="J149" s="7">
        <f>BASE!J1101*ItemsPorPactar!$J$198</f>
        <v>0</v>
      </c>
      <c r="K149" s="7">
        <f>BASE!K1101*ItemsPorPactar!$K$198</f>
        <v>0</v>
      </c>
      <c r="L149" s="7">
        <f>BASE!L1101*ItemsPorPactar!$L$198</f>
        <v>0</v>
      </c>
      <c r="M149" s="36">
        <f>BASE!M1101*$M$198</f>
        <v>0</v>
      </c>
      <c r="N149" s="1">
        <f t="shared" si="15"/>
        <v>1</v>
      </c>
      <c r="O149" s="8">
        <f t="shared" si="18"/>
        <v>72137</v>
      </c>
      <c r="P149" s="9">
        <f t="shared" si="16"/>
        <v>72137</v>
      </c>
      <c r="Q149" s="40">
        <f t="array" ref="Q149">IFERROR(_xlfn.STDEV.P(IF((F149:M149&lt;&gt;0)*(F149:M149&lt;&gt;""), F149:M149)), 0)</f>
        <v>0</v>
      </c>
      <c r="R149" s="11">
        <f t="shared" si="19"/>
        <v>0</v>
      </c>
      <c r="S149" s="12">
        <f t="shared" si="17"/>
        <v>100</v>
      </c>
      <c r="T149" s="37" t="str">
        <f t="shared" si="14"/>
        <v>ALTO</v>
      </c>
    </row>
    <row r="150" spans="2:20" ht="18">
      <c r="B150" s="27">
        <v>141</v>
      </c>
      <c r="C150" s="33" t="s">
        <v>1138</v>
      </c>
      <c r="D150" s="32" t="s">
        <v>38</v>
      </c>
      <c r="E150" s="32">
        <v>1</v>
      </c>
      <c r="F150" s="7">
        <f>BASE!F1102</f>
        <v>0</v>
      </c>
      <c r="G150" s="7">
        <f>BASE!G1102</f>
        <v>73371.159999999989</v>
      </c>
      <c r="H150" s="40">
        <f>BASE!H1102*ItemsPorPactar!$H$198</f>
        <v>0</v>
      </c>
      <c r="I150" s="7">
        <f>BASE!I1102*ItemsPorPactar!$I$198</f>
        <v>0</v>
      </c>
      <c r="J150" s="7">
        <f>BASE!J1102*ItemsPorPactar!$J$198</f>
        <v>0</v>
      </c>
      <c r="K150" s="7">
        <f>BASE!K1102*ItemsPorPactar!$K$198</f>
        <v>0</v>
      </c>
      <c r="L150" s="7">
        <f>BASE!L1102*ItemsPorPactar!$L$198</f>
        <v>0</v>
      </c>
      <c r="M150" s="36">
        <f>BASE!M1102*$M$198</f>
        <v>0</v>
      </c>
      <c r="N150" s="1">
        <f t="shared" si="15"/>
        <v>1</v>
      </c>
      <c r="O150" s="8">
        <f t="shared" si="18"/>
        <v>73371</v>
      </c>
      <c r="P150" s="9">
        <f t="shared" si="16"/>
        <v>73371</v>
      </c>
      <c r="Q150" s="40">
        <f t="array" ref="Q150">IFERROR(_xlfn.STDEV.P(IF((F150:M150&lt;&gt;0)*(F150:M150&lt;&gt;""), F150:M150)), 0)</f>
        <v>0</v>
      </c>
      <c r="R150" s="11">
        <f t="shared" si="19"/>
        <v>0</v>
      </c>
      <c r="S150" s="12">
        <f t="shared" si="17"/>
        <v>100</v>
      </c>
      <c r="T150" s="37" t="str">
        <f t="shared" si="14"/>
        <v>ALTO</v>
      </c>
    </row>
    <row r="151" spans="2:20" ht="18">
      <c r="B151" s="27">
        <v>142</v>
      </c>
      <c r="C151" s="33" t="s">
        <v>1139</v>
      </c>
      <c r="D151" s="32" t="s">
        <v>38</v>
      </c>
      <c r="E151" s="32">
        <v>1</v>
      </c>
      <c r="F151" s="7">
        <f>BASE!F1103</f>
        <v>0</v>
      </c>
      <c r="G151" s="7">
        <f>BASE!G1103</f>
        <v>415206.92</v>
      </c>
      <c r="H151" s="40">
        <f>BASE!H1103*ItemsPorPactar!$H$198</f>
        <v>0</v>
      </c>
      <c r="I151" s="7">
        <f>BASE!I1103*ItemsPorPactar!$I$198</f>
        <v>0</v>
      </c>
      <c r="J151" s="7">
        <f>BASE!J1103*ItemsPorPactar!$J$198</f>
        <v>0</v>
      </c>
      <c r="K151" s="7">
        <f>BASE!K1103*ItemsPorPactar!$K$198</f>
        <v>0</v>
      </c>
      <c r="L151" s="7">
        <f>BASE!L1103*ItemsPorPactar!$L$198</f>
        <v>0</v>
      </c>
      <c r="M151" s="36">
        <f>BASE!M1103*$M$198</f>
        <v>0</v>
      </c>
      <c r="N151" s="1">
        <f t="shared" si="15"/>
        <v>1</v>
      </c>
      <c r="O151" s="8">
        <f t="shared" si="18"/>
        <v>415207</v>
      </c>
      <c r="P151" s="9">
        <f t="shared" si="16"/>
        <v>415207</v>
      </c>
      <c r="Q151" s="40">
        <f t="array" ref="Q151">IFERROR(_xlfn.STDEV.P(IF((F151:M151&lt;&gt;0)*(F151:M151&lt;&gt;""), F151:M151)), 0)</f>
        <v>0</v>
      </c>
      <c r="R151" s="11">
        <f t="shared" si="19"/>
        <v>0</v>
      </c>
      <c r="S151" s="12">
        <f t="shared" si="17"/>
        <v>100</v>
      </c>
      <c r="T151" s="37" t="str">
        <f t="shared" si="14"/>
        <v>ALTO</v>
      </c>
    </row>
    <row r="152" spans="2:20" ht="18">
      <c r="B152" s="27">
        <v>143</v>
      </c>
      <c r="C152" s="33" t="s">
        <v>1140</v>
      </c>
      <c r="D152" s="32" t="s">
        <v>38</v>
      </c>
      <c r="E152" s="32">
        <v>1</v>
      </c>
      <c r="F152" s="7">
        <f>BASE!F1104</f>
        <v>0</v>
      </c>
      <c r="G152" s="7">
        <f>BASE!G1104</f>
        <v>15323.599999999999</v>
      </c>
      <c r="H152" s="40">
        <f>BASE!H1104*ItemsPorPactar!$H$198</f>
        <v>0</v>
      </c>
      <c r="I152" s="7">
        <f>BASE!I1104*ItemsPorPactar!$I$198</f>
        <v>0</v>
      </c>
      <c r="J152" s="7">
        <f>BASE!J1104*ItemsPorPactar!$J$198</f>
        <v>0</v>
      </c>
      <c r="K152" s="7">
        <f>BASE!K1104*ItemsPorPactar!$K$198</f>
        <v>0</v>
      </c>
      <c r="L152" s="7">
        <f>BASE!L1104*ItemsPorPactar!$L$198</f>
        <v>0</v>
      </c>
      <c r="M152" s="36">
        <f>BASE!M1104*$M$198</f>
        <v>0</v>
      </c>
      <c r="N152" s="1">
        <f t="shared" si="15"/>
        <v>1</v>
      </c>
      <c r="O152" s="8">
        <f t="shared" si="18"/>
        <v>15324</v>
      </c>
      <c r="P152" s="9">
        <f t="shared" si="16"/>
        <v>15324</v>
      </c>
      <c r="Q152" s="40">
        <f t="array" ref="Q152">IFERROR(_xlfn.STDEV.P(IF((F152:M152&lt;&gt;0)*(F152:M152&lt;&gt;""), F152:M152)), 0)</f>
        <v>0</v>
      </c>
      <c r="R152" s="11">
        <f t="shared" si="19"/>
        <v>0</v>
      </c>
      <c r="S152" s="12">
        <f t="shared" si="17"/>
        <v>100</v>
      </c>
      <c r="T152" s="37" t="str">
        <f t="shared" si="14"/>
        <v>ALTO</v>
      </c>
    </row>
    <row r="153" spans="2:20" ht="18">
      <c r="B153" s="27">
        <v>144</v>
      </c>
      <c r="C153" s="33" t="s">
        <v>1141</v>
      </c>
      <c r="D153" s="32" t="s">
        <v>38</v>
      </c>
      <c r="E153" s="32">
        <v>1</v>
      </c>
      <c r="F153" s="7">
        <f>BASE!F1105</f>
        <v>0</v>
      </c>
      <c r="G153" s="7">
        <f>BASE!G1105</f>
        <v>32237.559999999998</v>
      </c>
      <c r="H153" s="40">
        <f>BASE!H1105*ItemsPorPactar!$H$198</f>
        <v>0</v>
      </c>
      <c r="I153" s="7">
        <f>BASE!I1105*ItemsPorPactar!$I$198</f>
        <v>0</v>
      </c>
      <c r="J153" s="7">
        <f>BASE!J1105*ItemsPorPactar!$J$198</f>
        <v>0</v>
      </c>
      <c r="K153" s="7">
        <f>BASE!K1105*ItemsPorPactar!$K$198</f>
        <v>0</v>
      </c>
      <c r="L153" s="7">
        <f>BASE!L1105*ItemsPorPactar!$L$198</f>
        <v>0</v>
      </c>
      <c r="M153" s="36">
        <f>BASE!M1105*$M$198</f>
        <v>0</v>
      </c>
      <c r="N153" s="1">
        <f t="shared" si="15"/>
        <v>1</v>
      </c>
      <c r="O153" s="8">
        <f t="shared" si="18"/>
        <v>32238</v>
      </c>
      <c r="P153" s="9">
        <f t="shared" si="16"/>
        <v>32238</v>
      </c>
      <c r="Q153" s="40">
        <f t="array" ref="Q153">IFERROR(_xlfn.STDEV.P(IF((F153:M153&lt;&gt;0)*(F153:M153&lt;&gt;""), F153:M153)), 0)</f>
        <v>0</v>
      </c>
      <c r="R153" s="11">
        <f t="shared" si="19"/>
        <v>0</v>
      </c>
      <c r="S153" s="12">
        <f t="shared" si="17"/>
        <v>100</v>
      </c>
      <c r="T153" s="37" t="str">
        <f t="shared" si="14"/>
        <v>ALTO</v>
      </c>
    </row>
    <row r="154" spans="2:20" ht="18">
      <c r="B154" s="27">
        <v>145</v>
      </c>
      <c r="C154" s="33" t="s">
        <v>1142</v>
      </c>
      <c r="D154" s="32" t="s">
        <v>38</v>
      </c>
      <c r="E154" s="32">
        <v>1</v>
      </c>
      <c r="F154" s="7">
        <f>BASE!F1106</f>
        <v>0</v>
      </c>
      <c r="G154" s="7">
        <f>BASE!G1106</f>
        <v>10054.879999999999</v>
      </c>
      <c r="H154" s="40">
        <f>BASE!H1106*ItemsPorPactar!$H$198</f>
        <v>0</v>
      </c>
      <c r="I154" s="7">
        <f>BASE!I1106*ItemsPorPactar!$I$198</f>
        <v>0</v>
      </c>
      <c r="J154" s="7">
        <f>BASE!J1106*ItemsPorPactar!$J$198</f>
        <v>0</v>
      </c>
      <c r="K154" s="7">
        <f>BASE!K1106*ItemsPorPactar!$K$198</f>
        <v>0</v>
      </c>
      <c r="L154" s="7">
        <f>BASE!L1106*ItemsPorPactar!$L$198</f>
        <v>0</v>
      </c>
      <c r="M154" s="36">
        <f>BASE!M1106*$M$198</f>
        <v>0</v>
      </c>
      <c r="N154" s="1">
        <f t="shared" si="15"/>
        <v>1</v>
      </c>
      <c r="O154" s="8">
        <f t="shared" si="18"/>
        <v>10055</v>
      </c>
      <c r="P154" s="9">
        <f t="shared" si="16"/>
        <v>10055</v>
      </c>
      <c r="Q154" s="40">
        <f t="array" ref="Q154">IFERROR(_xlfn.STDEV.P(IF((F154:M154&lt;&gt;0)*(F154:M154&lt;&gt;""), F154:M154)), 0)</f>
        <v>0</v>
      </c>
      <c r="R154" s="11">
        <f t="shared" si="19"/>
        <v>0</v>
      </c>
      <c r="S154" s="12">
        <f t="shared" si="17"/>
        <v>100</v>
      </c>
      <c r="T154" s="37" t="str">
        <f t="shared" si="14"/>
        <v>ALTO</v>
      </c>
    </row>
    <row r="155" spans="2:20" ht="18">
      <c r="B155" s="27">
        <v>146</v>
      </c>
      <c r="C155" s="33" t="s">
        <v>1143</v>
      </c>
      <c r="D155" s="32" t="s">
        <v>38</v>
      </c>
      <c r="E155" s="32">
        <v>1</v>
      </c>
      <c r="F155" s="7">
        <f>BASE!F1107</f>
        <v>0</v>
      </c>
      <c r="G155" s="7">
        <f>BASE!G1107</f>
        <v>9885.5199999999986</v>
      </c>
      <c r="H155" s="40">
        <f>BASE!H1107*ItemsPorPactar!$H$198</f>
        <v>0</v>
      </c>
      <c r="I155" s="7">
        <f>BASE!I1107*ItemsPorPactar!$I$198</f>
        <v>0</v>
      </c>
      <c r="J155" s="7">
        <f>BASE!J1107*ItemsPorPactar!$J$198</f>
        <v>0</v>
      </c>
      <c r="K155" s="7">
        <f>BASE!K1107*ItemsPorPactar!$K$198</f>
        <v>0</v>
      </c>
      <c r="L155" s="7">
        <f>BASE!L1107*ItemsPorPactar!$L$198</f>
        <v>0</v>
      </c>
      <c r="M155" s="36">
        <f>BASE!M1107*$M$198</f>
        <v>0</v>
      </c>
      <c r="N155" s="1">
        <f t="shared" si="15"/>
        <v>1</v>
      </c>
      <c r="O155" s="8">
        <f t="shared" si="18"/>
        <v>9886</v>
      </c>
      <c r="P155" s="9">
        <f t="shared" si="16"/>
        <v>9886</v>
      </c>
      <c r="Q155" s="40">
        <f t="array" ref="Q155">IFERROR(_xlfn.STDEV.P(IF((F155:M155&lt;&gt;0)*(F155:M155&lt;&gt;""), F155:M155)), 0)</f>
        <v>0</v>
      </c>
      <c r="R155" s="11">
        <f t="shared" si="19"/>
        <v>0</v>
      </c>
      <c r="S155" s="12">
        <f t="shared" si="17"/>
        <v>100</v>
      </c>
      <c r="T155" s="37" t="str">
        <f t="shared" si="14"/>
        <v>ALTO</v>
      </c>
    </row>
    <row r="156" spans="2:20" ht="18">
      <c r="B156" s="27">
        <v>147</v>
      </c>
      <c r="C156" s="33" t="s">
        <v>1144</v>
      </c>
      <c r="D156" s="32" t="s">
        <v>38</v>
      </c>
      <c r="E156" s="32">
        <v>1</v>
      </c>
      <c r="F156" s="7">
        <f>BASE!F1108</f>
        <v>0</v>
      </c>
      <c r="G156" s="7">
        <f>BASE!G1108</f>
        <v>90527.56</v>
      </c>
      <c r="H156" s="40">
        <f>BASE!H1108*ItemsPorPactar!$H$198</f>
        <v>0</v>
      </c>
      <c r="I156" s="7">
        <f>BASE!I1108*ItemsPorPactar!$I$198</f>
        <v>0</v>
      </c>
      <c r="J156" s="7">
        <f>BASE!J1108*ItemsPorPactar!$J$198</f>
        <v>0</v>
      </c>
      <c r="K156" s="7">
        <f>BASE!K1108*ItemsPorPactar!$K$198</f>
        <v>0</v>
      </c>
      <c r="L156" s="7">
        <f>BASE!L1108*ItemsPorPactar!$L$198</f>
        <v>0</v>
      </c>
      <c r="M156" s="36">
        <f>BASE!M1108*$M$198</f>
        <v>0</v>
      </c>
      <c r="N156" s="1">
        <f t="shared" si="15"/>
        <v>1</v>
      </c>
      <c r="O156" s="8">
        <f t="shared" si="18"/>
        <v>90528</v>
      </c>
      <c r="P156" s="9">
        <f t="shared" si="16"/>
        <v>90528</v>
      </c>
      <c r="Q156" s="40">
        <f t="array" ref="Q156">IFERROR(_xlfn.STDEV.P(IF((F156:M156&lt;&gt;0)*(F156:M156&lt;&gt;""), F156:M156)), 0)</f>
        <v>0</v>
      </c>
      <c r="R156" s="11">
        <f t="shared" si="19"/>
        <v>0</v>
      </c>
      <c r="S156" s="12">
        <f t="shared" si="17"/>
        <v>100</v>
      </c>
      <c r="T156" s="37" t="str">
        <f t="shared" si="14"/>
        <v>ALTO</v>
      </c>
    </row>
    <row r="157" spans="2:20" ht="18">
      <c r="B157" s="27">
        <v>148</v>
      </c>
      <c r="C157" s="33" t="s">
        <v>1145</v>
      </c>
      <c r="D157" s="32" t="s">
        <v>38</v>
      </c>
      <c r="E157" s="32">
        <v>1</v>
      </c>
      <c r="F157" s="7">
        <f>BASE!F1109</f>
        <v>0</v>
      </c>
      <c r="G157" s="7">
        <f>BASE!G1109</f>
        <v>464454.72</v>
      </c>
      <c r="H157" s="40">
        <f>BASE!H1109*ItemsPorPactar!$H$198</f>
        <v>0</v>
      </c>
      <c r="I157" s="7">
        <f>BASE!I1109*ItemsPorPactar!$I$198</f>
        <v>0</v>
      </c>
      <c r="J157" s="7">
        <f>BASE!J1109*ItemsPorPactar!$J$198</f>
        <v>0</v>
      </c>
      <c r="K157" s="7">
        <f>BASE!K1109*ItemsPorPactar!$K$198</f>
        <v>0</v>
      </c>
      <c r="L157" s="7">
        <f>BASE!L1109*ItemsPorPactar!$L$198</f>
        <v>0</v>
      </c>
      <c r="M157" s="36">
        <f>BASE!M1109*$M$198</f>
        <v>0</v>
      </c>
      <c r="N157" s="1">
        <f t="shared" si="15"/>
        <v>1</v>
      </c>
      <c r="O157" s="8">
        <f t="shared" si="18"/>
        <v>464455</v>
      </c>
      <c r="P157" s="9">
        <f t="shared" si="16"/>
        <v>464455</v>
      </c>
      <c r="Q157" s="40">
        <f t="array" ref="Q157">IFERROR(_xlfn.STDEV.P(IF((F157:M157&lt;&gt;0)*(F157:M157&lt;&gt;""), F157:M157)), 0)</f>
        <v>0</v>
      </c>
      <c r="R157" s="11">
        <f t="shared" si="19"/>
        <v>0</v>
      </c>
      <c r="S157" s="12">
        <f t="shared" si="17"/>
        <v>100</v>
      </c>
      <c r="T157" s="37" t="str">
        <f t="shared" si="14"/>
        <v>ALTO</v>
      </c>
    </row>
    <row r="158" spans="2:20" ht="18">
      <c r="B158" s="27">
        <v>149</v>
      </c>
      <c r="C158" s="33" t="s">
        <v>1148</v>
      </c>
      <c r="D158" s="32" t="s">
        <v>38</v>
      </c>
      <c r="E158" s="32">
        <v>1</v>
      </c>
      <c r="F158" s="7">
        <f>BASE!F1112</f>
        <v>0</v>
      </c>
      <c r="G158" s="7">
        <f>BASE!G1112</f>
        <v>1477778.5199999998</v>
      </c>
      <c r="H158" s="40">
        <f>BASE!H1112*ItemsPorPactar!$H$198</f>
        <v>0</v>
      </c>
      <c r="I158" s="7">
        <f>BASE!I1112*ItemsPorPactar!$I$198</f>
        <v>0</v>
      </c>
      <c r="J158" s="7">
        <f>BASE!J1112*ItemsPorPactar!$J$198</f>
        <v>0</v>
      </c>
      <c r="K158" s="7">
        <f>BASE!K1112*ItemsPorPactar!$K$198</f>
        <v>0</v>
      </c>
      <c r="L158" s="7">
        <f>BASE!L1112*ItemsPorPactar!$L$198</f>
        <v>0</v>
      </c>
      <c r="M158" s="36">
        <f>BASE!M1112*$M$198</f>
        <v>0</v>
      </c>
      <c r="N158" s="1">
        <f t="shared" si="15"/>
        <v>1</v>
      </c>
      <c r="O158" s="8">
        <f t="shared" si="18"/>
        <v>1477779</v>
      </c>
      <c r="P158" s="9">
        <f t="shared" si="16"/>
        <v>1477779</v>
      </c>
      <c r="Q158" s="40">
        <f t="array" ref="Q158">IFERROR(_xlfn.STDEV.P(IF((F158:M158&lt;&gt;0)*(F158:M158&lt;&gt;""), F158:M158)), 0)</f>
        <v>0</v>
      </c>
      <c r="R158" s="11">
        <f t="shared" si="19"/>
        <v>0</v>
      </c>
      <c r="S158" s="12">
        <f t="shared" si="17"/>
        <v>100</v>
      </c>
      <c r="T158" s="37" t="str">
        <f t="shared" si="14"/>
        <v>ALTO</v>
      </c>
    </row>
    <row r="159" spans="2:20" ht="18">
      <c r="B159" s="27">
        <v>150</v>
      </c>
      <c r="C159" s="33" t="s">
        <v>1149</v>
      </c>
      <c r="D159" s="32" t="s">
        <v>38</v>
      </c>
      <c r="E159" s="32">
        <v>1</v>
      </c>
      <c r="F159" s="7">
        <f>BASE!F1113</f>
        <v>0</v>
      </c>
      <c r="G159" s="7">
        <f>BASE!G1113</f>
        <v>4916387.3999999994</v>
      </c>
      <c r="H159" s="40">
        <f>BASE!H1113*ItemsPorPactar!$H$198</f>
        <v>0</v>
      </c>
      <c r="I159" s="7">
        <f>BASE!I1113*ItemsPorPactar!$I$198</f>
        <v>0</v>
      </c>
      <c r="J159" s="7">
        <f>BASE!J1113*ItemsPorPactar!$J$198</f>
        <v>0</v>
      </c>
      <c r="K159" s="7">
        <f>BASE!K1113*ItemsPorPactar!$K$198</f>
        <v>0</v>
      </c>
      <c r="L159" s="7">
        <f>BASE!L1113*ItemsPorPactar!$L$198</f>
        <v>0</v>
      </c>
      <c r="M159" s="36">
        <f>BASE!M1113*$M$198</f>
        <v>0</v>
      </c>
      <c r="N159" s="1">
        <f t="shared" si="15"/>
        <v>1</v>
      </c>
      <c r="O159" s="8">
        <f t="shared" si="18"/>
        <v>4916387</v>
      </c>
      <c r="P159" s="9">
        <f t="shared" si="16"/>
        <v>4916387</v>
      </c>
      <c r="Q159" s="40">
        <f t="array" ref="Q159">IFERROR(_xlfn.STDEV.P(IF((F159:M159&lt;&gt;0)*(F159:M159&lt;&gt;""), F159:M159)), 0)</f>
        <v>0</v>
      </c>
      <c r="R159" s="11">
        <f t="shared" si="19"/>
        <v>0</v>
      </c>
      <c r="S159" s="12">
        <f t="shared" si="17"/>
        <v>100</v>
      </c>
      <c r="T159" s="37" t="str">
        <f t="shared" ref="T159:T190" si="20">IF(S159&gt;70,"ALTO","BAJO")</f>
        <v>ALTO</v>
      </c>
    </row>
    <row r="160" spans="2:20" ht="18">
      <c r="B160" s="27">
        <v>151</v>
      </c>
      <c r="C160" s="33" t="s">
        <v>1150</v>
      </c>
      <c r="D160" s="32" t="s">
        <v>38</v>
      </c>
      <c r="E160" s="32">
        <v>1</v>
      </c>
      <c r="F160" s="7">
        <f>BASE!F1114</f>
        <v>0</v>
      </c>
      <c r="G160" s="7">
        <f>BASE!G1114</f>
        <v>700788.48</v>
      </c>
      <c r="H160" s="40">
        <f>BASE!H1114*ItemsPorPactar!$H$198</f>
        <v>0</v>
      </c>
      <c r="I160" s="7">
        <f>BASE!I1114*ItemsPorPactar!$I$198</f>
        <v>0</v>
      </c>
      <c r="J160" s="7">
        <f>BASE!J1114*ItemsPorPactar!$J$198</f>
        <v>0</v>
      </c>
      <c r="K160" s="7">
        <f>BASE!K1114*ItemsPorPactar!$K$198</f>
        <v>0</v>
      </c>
      <c r="L160" s="7">
        <f>BASE!L1114*ItemsPorPactar!$L$198</f>
        <v>0</v>
      </c>
      <c r="M160" s="36">
        <f>BASE!M1114*$M$198</f>
        <v>0</v>
      </c>
      <c r="N160" s="1">
        <f t="shared" si="15"/>
        <v>1</v>
      </c>
      <c r="O160" s="8">
        <f t="shared" si="18"/>
        <v>700788</v>
      </c>
      <c r="P160" s="9">
        <f t="shared" si="16"/>
        <v>700788</v>
      </c>
      <c r="Q160" s="40">
        <f t="array" ref="Q160">IFERROR(_xlfn.STDEV.P(IF((F160:M160&lt;&gt;0)*(F160:M160&lt;&gt;""), F160:M160)), 0)</f>
        <v>0</v>
      </c>
      <c r="R160" s="11">
        <f t="shared" si="19"/>
        <v>0</v>
      </c>
      <c r="S160" s="12">
        <f t="shared" si="17"/>
        <v>100</v>
      </c>
      <c r="T160" s="37" t="str">
        <f t="shared" si="20"/>
        <v>ALTO</v>
      </c>
    </row>
    <row r="161" spans="2:20" ht="18">
      <c r="B161" s="27">
        <v>152</v>
      </c>
      <c r="C161" s="33" t="s">
        <v>1151</v>
      </c>
      <c r="D161" s="32" t="s">
        <v>38</v>
      </c>
      <c r="E161" s="32">
        <v>1</v>
      </c>
      <c r="F161" s="7">
        <f>BASE!F1115</f>
        <v>0</v>
      </c>
      <c r="G161" s="7">
        <f>BASE!G1115</f>
        <v>161601.91999999998</v>
      </c>
      <c r="H161" s="40">
        <f>BASE!H1115*ItemsPorPactar!$H$198</f>
        <v>0</v>
      </c>
      <c r="I161" s="7">
        <f>BASE!I1115*ItemsPorPactar!$I$198</f>
        <v>0</v>
      </c>
      <c r="J161" s="7">
        <f>BASE!J1115*ItemsPorPactar!$J$198</f>
        <v>0</v>
      </c>
      <c r="K161" s="7">
        <f>BASE!K1115*ItemsPorPactar!$K$198</f>
        <v>0</v>
      </c>
      <c r="L161" s="7">
        <f>BASE!L1115*ItemsPorPactar!$L$198</f>
        <v>0</v>
      </c>
      <c r="M161" s="36">
        <f>BASE!M1115*$M$198</f>
        <v>0</v>
      </c>
      <c r="N161" s="1">
        <f t="shared" si="15"/>
        <v>1</v>
      </c>
      <c r="O161" s="8">
        <f t="shared" si="18"/>
        <v>161602</v>
      </c>
      <c r="P161" s="9">
        <f t="shared" si="16"/>
        <v>161602</v>
      </c>
      <c r="Q161" s="40">
        <f t="array" ref="Q161">IFERROR(_xlfn.STDEV.P(IF((F161:M161&lt;&gt;0)*(F161:M161&lt;&gt;""), F161:M161)), 0)</f>
        <v>0</v>
      </c>
      <c r="R161" s="11">
        <f t="shared" si="19"/>
        <v>0</v>
      </c>
      <c r="S161" s="12">
        <f t="shared" si="17"/>
        <v>100</v>
      </c>
      <c r="T161" s="37" t="str">
        <f t="shared" si="20"/>
        <v>ALTO</v>
      </c>
    </row>
    <row r="162" spans="2:20" ht="18">
      <c r="B162" s="27">
        <v>153</v>
      </c>
      <c r="C162" s="33" t="s">
        <v>1152</v>
      </c>
      <c r="D162" s="32" t="s">
        <v>38</v>
      </c>
      <c r="E162" s="32">
        <v>1</v>
      </c>
      <c r="F162" s="7">
        <f>BASE!F1116</f>
        <v>0</v>
      </c>
      <c r="G162" s="7">
        <f>BASE!G1116</f>
        <v>160757.44</v>
      </c>
      <c r="H162" s="40">
        <f>BASE!H1116*ItemsPorPactar!$H$198</f>
        <v>0</v>
      </c>
      <c r="I162" s="7">
        <f>BASE!I1116*ItemsPorPactar!$I$198</f>
        <v>0</v>
      </c>
      <c r="J162" s="7">
        <f>BASE!J1116*ItemsPorPactar!$J$198</f>
        <v>0</v>
      </c>
      <c r="K162" s="7">
        <f>BASE!K1116*ItemsPorPactar!$K$198</f>
        <v>0</v>
      </c>
      <c r="L162" s="7">
        <f>BASE!L1116*ItemsPorPactar!$L$198</f>
        <v>0</v>
      </c>
      <c r="M162" s="36">
        <f>BASE!M1116*$M$198</f>
        <v>0</v>
      </c>
      <c r="N162" s="1">
        <f t="shared" si="15"/>
        <v>1</v>
      </c>
      <c r="O162" s="8">
        <f t="shared" si="18"/>
        <v>160757</v>
      </c>
      <c r="P162" s="9">
        <f t="shared" si="16"/>
        <v>160757</v>
      </c>
      <c r="Q162" s="40">
        <f t="array" ref="Q162">IFERROR(_xlfn.STDEV.P(IF((F162:M162&lt;&gt;0)*(F162:M162&lt;&gt;""), F162:M162)), 0)</f>
        <v>0</v>
      </c>
      <c r="R162" s="11">
        <f t="shared" si="19"/>
        <v>0</v>
      </c>
      <c r="S162" s="12">
        <f t="shared" si="17"/>
        <v>100</v>
      </c>
      <c r="T162" s="37" t="str">
        <f t="shared" si="20"/>
        <v>ALTO</v>
      </c>
    </row>
    <row r="163" spans="2:20" ht="18">
      <c r="B163" s="27">
        <v>154</v>
      </c>
      <c r="C163" s="33" t="s">
        <v>1153</v>
      </c>
      <c r="D163" s="32" t="s">
        <v>38</v>
      </c>
      <c r="E163" s="32">
        <v>1</v>
      </c>
      <c r="F163" s="7">
        <f>BASE!F1117</f>
        <v>0</v>
      </c>
      <c r="G163" s="7">
        <f>BASE!G1117</f>
        <v>545835.67999999993</v>
      </c>
      <c r="H163" s="40">
        <f>BASE!H1117*ItemsPorPactar!$H$198</f>
        <v>0</v>
      </c>
      <c r="I163" s="7">
        <f>BASE!I1117*ItemsPorPactar!$I$198</f>
        <v>0</v>
      </c>
      <c r="J163" s="7">
        <f>BASE!J1117*ItemsPorPactar!$J$198</f>
        <v>0</v>
      </c>
      <c r="K163" s="7">
        <f>BASE!K1117*ItemsPorPactar!$K$198</f>
        <v>0</v>
      </c>
      <c r="L163" s="7">
        <f>BASE!L1117*ItemsPorPactar!$L$198</f>
        <v>0</v>
      </c>
      <c r="M163" s="36">
        <f>BASE!M1117*$M$198</f>
        <v>0</v>
      </c>
      <c r="N163" s="1">
        <f t="shared" si="15"/>
        <v>1</v>
      </c>
      <c r="O163" s="8">
        <f t="shared" si="18"/>
        <v>545836</v>
      </c>
      <c r="P163" s="9">
        <f t="shared" si="16"/>
        <v>545836</v>
      </c>
      <c r="Q163" s="40">
        <f t="array" ref="Q163">IFERROR(_xlfn.STDEV.P(IF((F163:M163&lt;&gt;0)*(F163:M163&lt;&gt;""), F163:M163)), 0)</f>
        <v>0</v>
      </c>
      <c r="R163" s="11">
        <f t="shared" si="19"/>
        <v>0</v>
      </c>
      <c r="S163" s="12">
        <f t="shared" si="17"/>
        <v>100</v>
      </c>
      <c r="T163" s="37" t="str">
        <f t="shared" si="20"/>
        <v>ALTO</v>
      </c>
    </row>
    <row r="164" spans="2:20" ht="18">
      <c r="B164" s="27">
        <v>155</v>
      </c>
      <c r="C164" s="33" t="s">
        <v>1154</v>
      </c>
      <c r="D164" s="32" t="s">
        <v>38</v>
      </c>
      <c r="E164" s="32">
        <v>1</v>
      </c>
      <c r="F164" s="7">
        <f>BASE!F1118</f>
        <v>0</v>
      </c>
      <c r="G164" s="7">
        <f>BASE!G1118</f>
        <v>95543.4</v>
      </c>
      <c r="H164" s="40">
        <f>BASE!H1118*ItemsPorPactar!$H$198</f>
        <v>0</v>
      </c>
      <c r="I164" s="7">
        <f>BASE!I1118*ItemsPorPactar!$I$198</f>
        <v>0</v>
      </c>
      <c r="J164" s="7">
        <f>BASE!J1118*ItemsPorPactar!$J$198</f>
        <v>0</v>
      </c>
      <c r="K164" s="7">
        <f>BASE!K1118*ItemsPorPactar!$K$198</f>
        <v>0</v>
      </c>
      <c r="L164" s="7">
        <f>BASE!L1118*ItemsPorPactar!$L$198</f>
        <v>0</v>
      </c>
      <c r="M164" s="36">
        <f>BASE!M1118*$M$198</f>
        <v>0</v>
      </c>
      <c r="N164" s="1">
        <f t="shared" si="15"/>
        <v>1</v>
      </c>
      <c r="O164" s="8">
        <f t="shared" si="18"/>
        <v>95543</v>
      </c>
      <c r="P164" s="9">
        <f t="shared" si="16"/>
        <v>95543</v>
      </c>
      <c r="Q164" s="40">
        <f t="array" ref="Q164">IFERROR(_xlfn.STDEV.P(IF((F164:M164&lt;&gt;0)*(F164:M164&lt;&gt;""), F164:M164)), 0)</f>
        <v>0</v>
      </c>
      <c r="R164" s="11">
        <f t="shared" si="19"/>
        <v>0</v>
      </c>
      <c r="S164" s="12">
        <f t="shared" si="17"/>
        <v>100</v>
      </c>
      <c r="T164" s="37" t="str">
        <f t="shared" si="20"/>
        <v>ALTO</v>
      </c>
    </row>
    <row r="165" spans="2:20" ht="18">
      <c r="B165" s="27">
        <v>156</v>
      </c>
      <c r="C165" s="33" t="s">
        <v>1155</v>
      </c>
      <c r="D165" s="32" t="s">
        <v>38</v>
      </c>
      <c r="E165" s="32">
        <v>1</v>
      </c>
      <c r="F165" s="7">
        <f>BASE!F1119</f>
        <v>0</v>
      </c>
      <c r="G165" s="7">
        <f>BASE!G1119</f>
        <v>29878152.479999997</v>
      </c>
      <c r="H165" s="40">
        <f>BASE!H1119*ItemsPorPactar!$H$198</f>
        <v>0</v>
      </c>
      <c r="I165" s="7">
        <f>BASE!I1119*ItemsPorPactar!$I$198</f>
        <v>0</v>
      </c>
      <c r="J165" s="7">
        <f>BASE!J1119*ItemsPorPactar!$J$198</f>
        <v>0</v>
      </c>
      <c r="K165" s="7">
        <f>BASE!K1119*ItemsPorPactar!$K$198</f>
        <v>0</v>
      </c>
      <c r="L165" s="7">
        <f>BASE!L1119*ItemsPorPactar!$L$198</f>
        <v>0</v>
      </c>
      <c r="M165" s="36">
        <f>BASE!M1119*$M$198</f>
        <v>0</v>
      </c>
      <c r="N165" s="1">
        <f t="shared" si="15"/>
        <v>1</v>
      </c>
      <c r="O165" s="8">
        <f t="shared" si="18"/>
        <v>29878152</v>
      </c>
      <c r="P165" s="9">
        <f t="shared" si="16"/>
        <v>29878152</v>
      </c>
      <c r="Q165" s="40">
        <f t="array" ref="Q165">IFERROR(_xlfn.STDEV.P(IF((F165:M165&lt;&gt;0)*(F165:M165&lt;&gt;""), F165:M165)), 0)</f>
        <v>0</v>
      </c>
      <c r="R165" s="11">
        <f t="shared" si="19"/>
        <v>0</v>
      </c>
      <c r="S165" s="12">
        <f t="shared" si="17"/>
        <v>100</v>
      </c>
      <c r="T165" s="37" t="str">
        <f t="shared" si="20"/>
        <v>ALTO</v>
      </c>
    </row>
    <row r="166" spans="2:20" ht="18">
      <c r="B166" s="27">
        <v>157</v>
      </c>
      <c r="C166" s="33" t="s">
        <v>1156</v>
      </c>
      <c r="D166" s="32" t="s">
        <v>38</v>
      </c>
      <c r="E166" s="32">
        <v>1</v>
      </c>
      <c r="F166" s="7">
        <f>BASE!F1120</f>
        <v>0</v>
      </c>
      <c r="G166" s="7">
        <f>BASE!G1120</f>
        <v>3733848.5999999996</v>
      </c>
      <c r="H166" s="40">
        <f>BASE!H1120*ItemsPorPactar!$H$198</f>
        <v>0</v>
      </c>
      <c r="I166" s="7">
        <f>BASE!I1120*ItemsPorPactar!$I$198</f>
        <v>0</v>
      </c>
      <c r="J166" s="7">
        <f>BASE!J1120*ItemsPorPactar!$J$198</f>
        <v>0</v>
      </c>
      <c r="K166" s="7">
        <f>BASE!K1120*ItemsPorPactar!$K$198</f>
        <v>0</v>
      </c>
      <c r="L166" s="7">
        <f>BASE!L1120*ItemsPorPactar!$L$198</f>
        <v>0</v>
      </c>
      <c r="M166" s="36">
        <f>BASE!M1120*$M$198</f>
        <v>0</v>
      </c>
      <c r="N166" s="1">
        <f t="shared" ref="N166:N190" si="21">COUNTIF(F166:M166,"&gt;0")</f>
        <v>1</v>
      </c>
      <c r="O166" s="8">
        <f t="shared" si="18"/>
        <v>3733849</v>
      </c>
      <c r="P166" s="9">
        <f t="shared" ref="P166:P190" si="22">IFERROR(ROUND(+O166*E166,0),0)</f>
        <v>3733849</v>
      </c>
      <c r="Q166" s="40">
        <f t="array" ref="Q166">IFERROR(_xlfn.STDEV.P(IF((F166:M166&lt;&gt;0)*(F166:M166&lt;&gt;""), F166:M166)), 0)</f>
        <v>0</v>
      </c>
      <c r="R166" s="11">
        <f t="shared" si="19"/>
        <v>0</v>
      </c>
      <c r="S166" s="12">
        <f t="shared" ref="S166:S190" si="23">IFERROR(100-R166,0)</f>
        <v>100</v>
      </c>
      <c r="T166" s="37" t="str">
        <f t="shared" si="20"/>
        <v>ALTO</v>
      </c>
    </row>
    <row r="167" spans="2:20" ht="18">
      <c r="B167" s="27">
        <v>158</v>
      </c>
      <c r="C167" s="33" t="s">
        <v>1157</v>
      </c>
      <c r="D167" s="32" t="s">
        <v>38</v>
      </c>
      <c r="E167" s="32">
        <v>1</v>
      </c>
      <c r="F167" s="7">
        <f>BASE!F1121</f>
        <v>0</v>
      </c>
      <c r="G167" s="7">
        <f>BASE!G1121</f>
        <v>69199.799999999988</v>
      </c>
      <c r="H167" s="40">
        <f>BASE!H1121*ItemsPorPactar!$H$198</f>
        <v>0</v>
      </c>
      <c r="I167" s="7">
        <f>BASE!I1121*ItemsPorPactar!$I$198</f>
        <v>0</v>
      </c>
      <c r="J167" s="7">
        <f>BASE!J1121*ItemsPorPactar!$J$198</f>
        <v>0</v>
      </c>
      <c r="K167" s="7">
        <f>BASE!K1121*ItemsPorPactar!$K$198</f>
        <v>0</v>
      </c>
      <c r="L167" s="7">
        <f>BASE!L1121*ItemsPorPactar!$L$198</f>
        <v>0</v>
      </c>
      <c r="M167" s="36">
        <f>BASE!M1121*$M$198</f>
        <v>0</v>
      </c>
      <c r="N167" s="1">
        <f t="shared" si="21"/>
        <v>1</v>
      </c>
      <c r="O167" s="8">
        <f t="shared" ref="O167:O190" si="24">IFERROR(ROUND(AVERAGEIF(F167:M167,"&gt;0"),0),0)</f>
        <v>69200</v>
      </c>
      <c r="P167" s="9">
        <f t="shared" si="22"/>
        <v>69200</v>
      </c>
      <c r="Q167" s="40">
        <f t="array" ref="Q167">IFERROR(_xlfn.STDEV.P(IF((F167:M167&lt;&gt;0)*(F167:M167&lt;&gt;""), F167:M167)), 0)</f>
        <v>0</v>
      </c>
      <c r="R167" s="11">
        <f t="shared" si="19"/>
        <v>0</v>
      </c>
      <c r="S167" s="12">
        <f t="shared" si="23"/>
        <v>100</v>
      </c>
      <c r="T167" s="37" t="str">
        <f t="shared" si="20"/>
        <v>ALTO</v>
      </c>
    </row>
    <row r="168" spans="2:20" ht="18">
      <c r="B168" s="27">
        <v>159</v>
      </c>
      <c r="C168" s="33" t="s">
        <v>1158</v>
      </c>
      <c r="D168" s="32" t="s">
        <v>38</v>
      </c>
      <c r="E168" s="32">
        <v>1</v>
      </c>
      <c r="F168" s="7">
        <f>BASE!F1122</f>
        <v>0</v>
      </c>
      <c r="G168" s="7">
        <f>BASE!G1122</f>
        <v>40293.759999999995</v>
      </c>
      <c r="H168" s="40">
        <f>BASE!H1122*ItemsPorPactar!$H$198</f>
        <v>0</v>
      </c>
      <c r="I168" s="7">
        <f>BASE!I1122*ItemsPorPactar!$I$198</f>
        <v>0</v>
      </c>
      <c r="J168" s="7">
        <f>BASE!J1122*ItemsPorPactar!$J$198</f>
        <v>0</v>
      </c>
      <c r="K168" s="7">
        <f>BASE!K1122*ItemsPorPactar!$K$198</f>
        <v>0</v>
      </c>
      <c r="L168" s="7">
        <f>BASE!L1122*ItemsPorPactar!$L$198</f>
        <v>0</v>
      </c>
      <c r="M168" s="36">
        <f>BASE!M1122*$M$198</f>
        <v>0</v>
      </c>
      <c r="N168" s="1">
        <f t="shared" si="21"/>
        <v>1</v>
      </c>
      <c r="O168" s="8">
        <f t="shared" si="24"/>
        <v>40294</v>
      </c>
      <c r="P168" s="9">
        <f t="shared" si="22"/>
        <v>40294</v>
      </c>
      <c r="Q168" s="40">
        <f t="array" ref="Q168">IFERROR(_xlfn.STDEV.P(IF((F168:M168&lt;&gt;0)*(F168:M168&lt;&gt;""), F168:M168)), 0)</f>
        <v>0</v>
      </c>
      <c r="R168" s="11">
        <f t="shared" si="19"/>
        <v>0</v>
      </c>
      <c r="S168" s="12">
        <f t="shared" si="23"/>
        <v>100</v>
      </c>
      <c r="T168" s="37" t="str">
        <f t="shared" si="20"/>
        <v>ALTO</v>
      </c>
    </row>
    <row r="169" spans="2:20" ht="18">
      <c r="B169" s="27">
        <v>160</v>
      </c>
      <c r="C169" s="33" t="s">
        <v>1159</v>
      </c>
      <c r="D169" s="32" t="s">
        <v>38</v>
      </c>
      <c r="E169" s="32">
        <v>1</v>
      </c>
      <c r="F169" s="7">
        <f>BASE!F1123</f>
        <v>0</v>
      </c>
      <c r="G169" s="7">
        <f>BASE!G1123</f>
        <v>59009.2</v>
      </c>
      <c r="H169" s="40">
        <f>BASE!H1123*ItemsPorPactar!$H$198</f>
        <v>0</v>
      </c>
      <c r="I169" s="7">
        <f>BASE!I1123*ItemsPorPactar!$I$198</f>
        <v>0</v>
      </c>
      <c r="J169" s="7">
        <f>BASE!J1123*ItemsPorPactar!$J$198</f>
        <v>0</v>
      </c>
      <c r="K169" s="7">
        <f>BASE!K1123*ItemsPorPactar!$K$198</f>
        <v>0</v>
      </c>
      <c r="L169" s="7">
        <f>BASE!L1123*ItemsPorPactar!$L$198</f>
        <v>0</v>
      </c>
      <c r="M169" s="36">
        <f>BASE!M1123*$M$198</f>
        <v>0</v>
      </c>
      <c r="N169" s="1">
        <f t="shared" si="21"/>
        <v>1</v>
      </c>
      <c r="O169" s="8">
        <f t="shared" si="24"/>
        <v>59009</v>
      </c>
      <c r="P169" s="9">
        <f t="shared" si="22"/>
        <v>59009</v>
      </c>
      <c r="Q169" s="40">
        <f t="array" ref="Q169">IFERROR(_xlfn.STDEV.P(IF((F169:M169&lt;&gt;0)*(F169:M169&lt;&gt;""), F169:M169)), 0)</f>
        <v>0</v>
      </c>
      <c r="R169" s="11">
        <f t="shared" si="19"/>
        <v>0</v>
      </c>
      <c r="S169" s="12">
        <f t="shared" si="23"/>
        <v>100</v>
      </c>
      <c r="T169" s="37" t="str">
        <f t="shared" si="20"/>
        <v>ALTO</v>
      </c>
    </row>
    <row r="170" spans="2:20" ht="18">
      <c r="B170" s="27">
        <v>161</v>
      </c>
      <c r="C170" s="33" t="s">
        <v>1160</v>
      </c>
      <c r="D170" s="32" t="s">
        <v>38</v>
      </c>
      <c r="E170" s="32">
        <v>1</v>
      </c>
      <c r="F170" s="7">
        <f>BASE!F1124</f>
        <v>0</v>
      </c>
      <c r="G170" s="7">
        <f>BASE!G1124</f>
        <v>69133.679999999993</v>
      </c>
      <c r="H170" s="40">
        <f>BASE!H1124*ItemsPorPactar!$H$198</f>
        <v>0</v>
      </c>
      <c r="I170" s="7">
        <f>BASE!I1124*ItemsPorPactar!$I$198</f>
        <v>0</v>
      </c>
      <c r="J170" s="7">
        <f>BASE!J1124*ItemsPorPactar!$J$198</f>
        <v>0</v>
      </c>
      <c r="K170" s="7">
        <f>BASE!K1124*ItemsPorPactar!$K$198</f>
        <v>0</v>
      </c>
      <c r="L170" s="7">
        <f>BASE!L1124*ItemsPorPactar!$L$198</f>
        <v>0</v>
      </c>
      <c r="M170" s="36">
        <f>BASE!M1124*$M$198</f>
        <v>0</v>
      </c>
      <c r="N170" s="1">
        <f t="shared" si="21"/>
        <v>1</v>
      </c>
      <c r="O170" s="8">
        <f t="shared" si="24"/>
        <v>69134</v>
      </c>
      <c r="P170" s="9">
        <f t="shared" si="22"/>
        <v>69134</v>
      </c>
      <c r="Q170" s="40">
        <f t="array" ref="Q170">IFERROR(_xlfn.STDEV.P(IF((F170:M170&lt;&gt;0)*(F170:M170&lt;&gt;""), F170:M170)), 0)</f>
        <v>0</v>
      </c>
      <c r="R170" s="11">
        <f t="shared" si="19"/>
        <v>0</v>
      </c>
      <c r="S170" s="12">
        <f t="shared" si="23"/>
        <v>100</v>
      </c>
      <c r="T170" s="37" t="str">
        <f t="shared" si="20"/>
        <v>ALTO</v>
      </c>
    </row>
    <row r="171" spans="2:20" ht="18">
      <c r="B171" s="27">
        <v>162</v>
      </c>
      <c r="C171" s="33" t="s">
        <v>1161</v>
      </c>
      <c r="D171" s="32" t="s">
        <v>38</v>
      </c>
      <c r="E171" s="32">
        <v>1</v>
      </c>
      <c r="F171" s="7">
        <f>BASE!F1125</f>
        <v>0</v>
      </c>
      <c r="G171" s="7">
        <f>BASE!G1125</f>
        <v>370889.12</v>
      </c>
      <c r="H171" s="40">
        <f>BASE!H1125*ItemsPorPactar!$H$198</f>
        <v>0</v>
      </c>
      <c r="I171" s="7">
        <f>BASE!I1125*ItemsPorPactar!$I$198</f>
        <v>0</v>
      </c>
      <c r="J171" s="7">
        <f>BASE!J1125*ItemsPorPactar!$J$198</f>
        <v>0</v>
      </c>
      <c r="K171" s="7">
        <f>BASE!K1125*ItemsPorPactar!$K$198</f>
        <v>0</v>
      </c>
      <c r="L171" s="7">
        <f>BASE!L1125*ItemsPorPactar!$L$198</f>
        <v>0</v>
      </c>
      <c r="M171" s="36">
        <f>BASE!M1125*$M$198</f>
        <v>0</v>
      </c>
      <c r="N171" s="1">
        <f t="shared" si="21"/>
        <v>1</v>
      </c>
      <c r="O171" s="8">
        <f t="shared" si="24"/>
        <v>370889</v>
      </c>
      <c r="P171" s="9">
        <f t="shared" si="22"/>
        <v>370889</v>
      </c>
      <c r="Q171" s="40">
        <f t="array" ref="Q171">IFERROR(_xlfn.STDEV.P(IF((F171:M171&lt;&gt;0)*(F171:M171&lt;&gt;""), F171:M171)), 0)</f>
        <v>0</v>
      </c>
      <c r="R171" s="11">
        <f t="shared" si="19"/>
        <v>0</v>
      </c>
      <c r="S171" s="12">
        <f t="shared" si="23"/>
        <v>100</v>
      </c>
      <c r="T171" s="37" t="str">
        <f t="shared" si="20"/>
        <v>ALTO</v>
      </c>
    </row>
    <row r="172" spans="2:20" ht="18">
      <c r="B172" s="27">
        <v>163</v>
      </c>
      <c r="C172" s="33" t="s">
        <v>1162</v>
      </c>
      <c r="D172" s="32" t="s">
        <v>38</v>
      </c>
      <c r="E172" s="32">
        <v>1</v>
      </c>
      <c r="F172" s="7">
        <f>BASE!F1126</f>
        <v>0</v>
      </c>
      <c r="G172" s="7">
        <f>BASE!G1126</f>
        <v>4111.04</v>
      </c>
      <c r="H172" s="40">
        <f>BASE!H1126*ItemsPorPactar!$H$198</f>
        <v>0</v>
      </c>
      <c r="I172" s="7">
        <f>BASE!I1126*ItemsPorPactar!$I$198</f>
        <v>0</v>
      </c>
      <c r="J172" s="7">
        <f>BASE!J1126*ItemsPorPactar!$J$198</f>
        <v>0</v>
      </c>
      <c r="K172" s="7">
        <f>BASE!K1126*ItemsPorPactar!$K$198</f>
        <v>0</v>
      </c>
      <c r="L172" s="7">
        <f>BASE!L1126*ItemsPorPactar!$L$198</f>
        <v>0</v>
      </c>
      <c r="M172" s="36">
        <f>BASE!M1126*$M$198</f>
        <v>0</v>
      </c>
      <c r="N172" s="1">
        <f t="shared" si="21"/>
        <v>1</v>
      </c>
      <c r="O172" s="8">
        <f t="shared" si="24"/>
        <v>4111</v>
      </c>
      <c r="P172" s="9">
        <f t="shared" si="22"/>
        <v>4111</v>
      </c>
      <c r="Q172" s="40">
        <f t="array" ref="Q172">IFERROR(_xlfn.STDEV.P(IF((F172:M172&lt;&gt;0)*(F172:M172&lt;&gt;""), F172:M172)), 0)</f>
        <v>0</v>
      </c>
      <c r="R172" s="11">
        <f t="shared" si="19"/>
        <v>0</v>
      </c>
      <c r="S172" s="12">
        <f t="shared" si="23"/>
        <v>100</v>
      </c>
      <c r="T172" s="37" t="str">
        <f t="shared" si="20"/>
        <v>ALTO</v>
      </c>
    </row>
    <row r="173" spans="2:20" ht="18">
      <c r="B173" s="27">
        <v>164</v>
      </c>
      <c r="C173" s="33" t="s">
        <v>1163</v>
      </c>
      <c r="D173" s="32" t="s">
        <v>38</v>
      </c>
      <c r="E173" s="32">
        <v>1</v>
      </c>
      <c r="F173" s="7">
        <f>BASE!F1127</f>
        <v>0</v>
      </c>
      <c r="G173" s="7">
        <f>BASE!G1127</f>
        <v>4833.7199999999993</v>
      </c>
      <c r="H173" s="40">
        <f>BASE!H1127*ItemsPorPactar!$H$198</f>
        <v>0</v>
      </c>
      <c r="I173" s="7">
        <f>BASE!I1127*ItemsPorPactar!$I$198</f>
        <v>0</v>
      </c>
      <c r="J173" s="7">
        <f>BASE!J1127*ItemsPorPactar!$J$198</f>
        <v>0</v>
      </c>
      <c r="K173" s="7">
        <f>BASE!K1127*ItemsPorPactar!$K$198</f>
        <v>0</v>
      </c>
      <c r="L173" s="7">
        <f>BASE!L1127*ItemsPorPactar!$L$198</f>
        <v>0</v>
      </c>
      <c r="M173" s="36">
        <f>BASE!M1127*$M$198</f>
        <v>0</v>
      </c>
      <c r="N173" s="1">
        <f t="shared" si="21"/>
        <v>1</v>
      </c>
      <c r="O173" s="8">
        <f t="shared" si="24"/>
        <v>4834</v>
      </c>
      <c r="P173" s="9">
        <f t="shared" si="22"/>
        <v>4834</v>
      </c>
      <c r="Q173" s="40">
        <f t="array" ref="Q173">IFERROR(_xlfn.STDEV.P(IF((F173:M173&lt;&gt;0)*(F173:M173&lt;&gt;""), F173:M173)), 0)</f>
        <v>0</v>
      </c>
      <c r="R173" s="11">
        <f t="shared" si="19"/>
        <v>0</v>
      </c>
      <c r="S173" s="12">
        <f t="shared" si="23"/>
        <v>100</v>
      </c>
      <c r="T173" s="37" t="str">
        <f t="shared" si="20"/>
        <v>ALTO</v>
      </c>
    </row>
    <row r="174" spans="2:20" ht="18">
      <c r="B174" s="27">
        <v>165</v>
      </c>
      <c r="C174" s="33" t="s">
        <v>1164</v>
      </c>
      <c r="D174" s="32" t="s">
        <v>38</v>
      </c>
      <c r="E174" s="32">
        <v>1</v>
      </c>
      <c r="F174" s="7">
        <f>BASE!F1128</f>
        <v>0</v>
      </c>
      <c r="G174" s="7">
        <f>BASE!G1128</f>
        <v>14067.32</v>
      </c>
      <c r="H174" s="40">
        <f>BASE!H1128*ItemsPorPactar!$H$198</f>
        <v>0</v>
      </c>
      <c r="I174" s="7">
        <f>BASE!I1128*ItemsPorPactar!$I$198</f>
        <v>0</v>
      </c>
      <c r="J174" s="7">
        <f>BASE!J1128*ItemsPorPactar!$J$198</f>
        <v>0</v>
      </c>
      <c r="K174" s="7">
        <f>BASE!K1128*ItemsPorPactar!$K$198</f>
        <v>0</v>
      </c>
      <c r="L174" s="7">
        <f>BASE!L1128*ItemsPorPactar!$L$198</f>
        <v>0</v>
      </c>
      <c r="M174" s="36">
        <f>BASE!M1128*$M$198</f>
        <v>0</v>
      </c>
      <c r="N174" s="1">
        <f t="shared" si="21"/>
        <v>1</v>
      </c>
      <c r="O174" s="8">
        <f t="shared" si="24"/>
        <v>14067</v>
      </c>
      <c r="P174" s="9">
        <f t="shared" si="22"/>
        <v>14067</v>
      </c>
      <c r="Q174" s="40">
        <f t="array" ref="Q174">IFERROR(_xlfn.STDEV.P(IF((F174:M174&lt;&gt;0)*(F174:M174&lt;&gt;""), F174:M174)), 0)</f>
        <v>0</v>
      </c>
      <c r="R174" s="11">
        <f t="shared" si="19"/>
        <v>0</v>
      </c>
      <c r="S174" s="12">
        <f t="shared" si="23"/>
        <v>100</v>
      </c>
      <c r="T174" s="37" t="str">
        <f t="shared" si="20"/>
        <v>ALTO</v>
      </c>
    </row>
    <row r="175" spans="2:20" ht="18">
      <c r="B175" s="27">
        <v>166</v>
      </c>
      <c r="C175" s="33" t="s">
        <v>1165</v>
      </c>
      <c r="D175" s="32" t="s">
        <v>38</v>
      </c>
      <c r="E175" s="32">
        <v>1</v>
      </c>
      <c r="F175" s="7">
        <f>BASE!F1129</f>
        <v>0</v>
      </c>
      <c r="G175" s="7">
        <f>BASE!G1129</f>
        <v>37367.079999999994</v>
      </c>
      <c r="H175" s="40">
        <f>BASE!H1129*ItemsPorPactar!$H$198</f>
        <v>0</v>
      </c>
      <c r="I175" s="7">
        <f>BASE!I1129*ItemsPorPactar!$I$198</f>
        <v>0</v>
      </c>
      <c r="J175" s="7">
        <f>BASE!J1129*ItemsPorPactar!$J$198</f>
        <v>0</v>
      </c>
      <c r="K175" s="7">
        <f>BASE!K1129*ItemsPorPactar!$K$198</f>
        <v>0</v>
      </c>
      <c r="L175" s="7">
        <f>BASE!L1129*ItemsPorPactar!$L$198</f>
        <v>0</v>
      </c>
      <c r="M175" s="36">
        <f>BASE!M1129*$M$198</f>
        <v>0</v>
      </c>
      <c r="N175" s="1">
        <f t="shared" si="21"/>
        <v>1</v>
      </c>
      <c r="O175" s="8">
        <f t="shared" si="24"/>
        <v>37367</v>
      </c>
      <c r="P175" s="9">
        <f t="shared" si="22"/>
        <v>37367</v>
      </c>
      <c r="Q175" s="40">
        <f t="array" ref="Q175">IFERROR(_xlfn.STDEV.P(IF((F175:M175&lt;&gt;0)*(F175:M175&lt;&gt;""), F175:M175)), 0)</f>
        <v>0</v>
      </c>
      <c r="R175" s="11">
        <f t="shared" si="19"/>
        <v>0</v>
      </c>
      <c r="S175" s="12">
        <f t="shared" si="23"/>
        <v>100</v>
      </c>
      <c r="T175" s="37" t="str">
        <f t="shared" si="20"/>
        <v>ALTO</v>
      </c>
    </row>
    <row r="176" spans="2:20" ht="18">
      <c r="B176" s="27">
        <v>167</v>
      </c>
      <c r="C176" s="33" t="s">
        <v>1166</v>
      </c>
      <c r="D176" s="32" t="s">
        <v>38</v>
      </c>
      <c r="E176" s="32">
        <v>1</v>
      </c>
      <c r="F176" s="7">
        <f>BASE!F1130</f>
        <v>0</v>
      </c>
      <c r="G176" s="7">
        <f>BASE!G1130</f>
        <v>43661.24</v>
      </c>
      <c r="H176" s="40">
        <f>BASE!H1130*ItemsPorPactar!$H$198</f>
        <v>0</v>
      </c>
      <c r="I176" s="7">
        <f>BASE!I1130*ItemsPorPactar!$I$198</f>
        <v>0</v>
      </c>
      <c r="J176" s="7">
        <f>BASE!J1130*ItemsPorPactar!$J$198</f>
        <v>0</v>
      </c>
      <c r="K176" s="7">
        <f>BASE!K1130*ItemsPorPactar!$K$198</f>
        <v>0</v>
      </c>
      <c r="L176" s="7">
        <f>BASE!L1130*ItemsPorPactar!$L$198</f>
        <v>0</v>
      </c>
      <c r="M176" s="36">
        <f>BASE!M1130*$M$198</f>
        <v>0</v>
      </c>
      <c r="N176" s="1">
        <f t="shared" si="21"/>
        <v>1</v>
      </c>
      <c r="O176" s="8">
        <f t="shared" si="24"/>
        <v>43661</v>
      </c>
      <c r="P176" s="9">
        <f t="shared" si="22"/>
        <v>43661</v>
      </c>
      <c r="Q176" s="40">
        <f t="array" ref="Q176">IFERROR(_xlfn.STDEV.P(IF((F176:M176&lt;&gt;0)*(F176:M176&lt;&gt;""), F176:M176)), 0)</f>
        <v>0</v>
      </c>
      <c r="R176" s="11">
        <f t="shared" si="19"/>
        <v>0</v>
      </c>
      <c r="S176" s="12">
        <f t="shared" si="23"/>
        <v>100</v>
      </c>
      <c r="T176" s="37" t="str">
        <f t="shared" si="20"/>
        <v>ALTO</v>
      </c>
    </row>
    <row r="177" spans="2:20" ht="18">
      <c r="B177" s="27">
        <v>168</v>
      </c>
      <c r="C177" s="33" t="s">
        <v>1167</v>
      </c>
      <c r="D177" s="32" t="s">
        <v>38</v>
      </c>
      <c r="E177" s="32">
        <v>1</v>
      </c>
      <c r="F177" s="7">
        <f>BASE!F1131</f>
        <v>0</v>
      </c>
      <c r="G177" s="7">
        <f>BASE!G1131</f>
        <v>4390.5999999999995</v>
      </c>
      <c r="H177" s="40">
        <f>BASE!H1131*ItemsPorPactar!$H$198</f>
        <v>0</v>
      </c>
      <c r="I177" s="7">
        <f>BASE!I1131*ItemsPorPactar!$I$198</f>
        <v>0</v>
      </c>
      <c r="J177" s="7">
        <f>BASE!J1131*ItemsPorPactar!$J$198</f>
        <v>0</v>
      </c>
      <c r="K177" s="7">
        <f>BASE!K1131*ItemsPorPactar!$K$198</f>
        <v>0</v>
      </c>
      <c r="L177" s="7">
        <f>BASE!L1131*ItemsPorPactar!$L$198</f>
        <v>0</v>
      </c>
      <c r="M177" s="36">
        <f>BASE!M1131*$M$198</f>
        <v>0</v>
      </c>
      <c r="N177" s="1">
        <f t="shared" si="21"/>
        <v>1</v>
      </c>
      <c r="O177" s="8">
        <f t="shared" si="24"/>
        <v>4391</v>
      </c>
      <c r="P177" s="9">
        <f t="shared" si="22"/>
        <v>4391</v>
      </c>
      <c r="Q177" s="40">
        <f t="array" ref="Q177">IFERROR(_xlfn.STDEV.P(IF((F177:M177&lt;&gt;0)*(F177:M177&lt;&gt;""), F177:M177)), 0)</f>
        <v>0</v>
      </c>
      <c r="R177" s="11">
        <f t="shared" si="19"/>
        <v>0</v>
      </c>
      <c r="S177" s="12">
        <f t="shared" si="23"/>
        <v>100</v>
      </c>
      <c r="T177" s="37" t="str">
        <f t="shared" si="20"/>
        <v>ALTO</v>
      </c>
    </row>
    <row r="178" spans="2:20" ht="18">
      <c r="B178" s="27">
        <v>169</v>
      </c>
      <c r="C178" s="33" t="s">
        <v>1168</v>
      </c>
      <c r="D178" s="32" t="s">
        <v>38</v>
      </c>
      <c r="E178" s="32">
        <v>1</v>
      </c>
      <c r="F178" s="7">
        <f>BASE!F1132</f>
        <v>0</v>
      </c>
      <c r="G178" s="7">
        <f>BASE!G1132</f>
        <v>3858.16</v>
      </c>
      <c r="H178" s="40">
        <f>BASE!H1132*ItemsPorPactar!$H$198</f>
        <v>0</v>
      </c>
      <c r="I178" s="7">
        <f>BASE!I1132*ItemsPorPactar!$I$198</f>
        <v>0</v>
      </c>
      <c r="J178" s="7">
        <f>BASE!J1132*ItemsPorPactar!$J$198</f>
        <v>0</v>
      </c>
      <c r="K178" s="7">
        <f>BASE!K1132*ItemsPorPactar!$K$198</f>
        <v>0</v>
      </c>
      <c r="L178" s="7">
        <f>BASE!L1132*ItemsPorPactar!$L$198</f>
        <v>0</v>
      </c>
      <c r="M178" s="36">
        <f>BASE!M1132*$M$198</f>
        <v>0</v>
      </c>
      <c r="N178" s="1">
        <f t="shared" si="21"/>
        <v>1</v>
      </c>
      <c r="O178" s="8">
        <f t="shared" si="24"/>
        <v>3858</v>
      </c>
      <c r="P178" s="9">
        <f t="shared" si="22"/>
        <v>3858</v>
      </c>
      <c r="Q178" s="40">
        <f t="array" ref="Q178">IFERROR(_xlfn.STDEV.P(IF((F178:M178&lt;&gt;0)*(F178:M178&lt;&gt;""), F178:M178)), 0)</f>
        <v>0</v>
      </c>
      <c r="R178" s="11">
        <f t="shared" si="19"/>
        <v>0</v>
      </c>
      <c r="S178" s="12">
        <f t="shared" si="23"/>
        <v>100</v>
      </c>
      <c r="T178" s="37" t="str">
        <f t="shared" si="20"/>
        <v>ALTO</v>
      </c>
    </row>
    <row r="179" spans="2:20" ht="18">
      <c r="B179" s="27">
        <v>170</v>
      </c>
      <c r="C179" s="33" t="s">
        <v>1169</v>
      </c>
      <c r="D179" s="32" t="s">
        <v>38</v>
      </c>
      <c r="E179" s="32">
        <v>1</v>
      </c>
      <c r="F179" s="7">
        <f>BASE!F1133</f>
        <v>0</v>
      </c>
      <c r="G179" s="7">
        <f>BASE!G1133</f>
        <v>13007.08</v>
      </c>
      <c r="H179" s="40">
        <f>BASE!H1133*ItemsPorPactar!$H$198</f>
        <v>0</v>
      </c>
      <c r="I179" s="7">
        <f>BASE!I1133*ItemsPorPactar!$I$198</f>
        <v>0</v>
      </c>
      <c r="J179" s="7">
        <f>BASE!J1133*ItemsPorPactar!$J$198</f>
        <v>0</v>
      </c>
      <c r="K179" s="7">
        <f>BASE!K1133*ItemsPorPactar!$K$198</f>
        <v>0</v>
      </c>
      <c r="L179" s="7">
        <f>BASE!L1133*ItemsPorPactar!$L$198</f>
        <v>0</v>
      </c>
      <c r="M179" s="36">
        <f>BASE!M1133*$M$198</f>
        <v>0</v>
      </c>
      <c r="N179" s="1">
        <f t="shared" si="21"/>
        <v>1</v>
      </c>
      <c r="O179" s="8">
        <f t="shared" si="24"/>
        <v>13007</v>
      </c>
      <c r="P179" s="9">
        <f t="shared" si="22"/>
        <v>13007</v>
      </c>
      <c r="Q179" s="40">
        <f t="array" ref="Q179">IFERROR(_xlfn.STDEV.P(IF((F179:M179&lt;&gt;0)*(F179:M179&lt;&gt;""), F179:M179)), 0)</f>
        <v>0</v>
      </c>
      <c r="R179" s="11">
        <f t="shared" si="19"/>
        <v>0</v>
      </c>
      <c r="S179" s="12">
        <f t="shared" si="23"/>
        <v>100</v>
      </c>
      <c r="T179" s="37" t="str">
        <f t="shared" si="20"/>
        <v>ALTO</v>
      </c>
    </row>
    <row r="180" spans="2:20" ht="18">
      <c r="B180" s="27">
        <v>171</v>
      </c>
      <c r="C180" s="33" t="s">
        <v>1170</v>
      </c>
      <c r="D180" s="32" t="s">
        <v>38</v>
      </c>
      <c r="E180" s="32">
        <v>1</v>
      </c>
      <c r="F180" s="7">
        <f>BASE!F1134</f>
        <v>0</v>
      </c>
      <c r="G180" s="7">
        <f>BASE!G1134</f>
        <v>1394.32</v>
      </c>
      <c r="H180" s="40">
        <f>BASE!H1134*ItemsPorPactar!$H$198</f>
        <v>0</v>
      </c>
      <c r="I180" s="7">
        <f>BASE!I1134*ItemsPorPactar!$I$198</f>
        <v>0</v>
      </c>
      <c r="J180" s="7">
        <f>BASE!J1134*ItemsPorPactar!$J$198</f>
        <v>0</v>
      </c>
      <c r="K180" s="7">
        <f>BASE!K1134*ItemsPorPactar!$K$198</f>
        <v>0</v>
      </c>
      <c r="L180" s="7">
        <f>BASE!L1134*ItemsPorPactar!$L$198</f>
        <v>0</v>
      </c>
      <c r="M180" s="36">
        <f>BASE!M1134*$M$198</f>
        <v>0</v>
      </c>
      <c r="N180" s="1">
        <f t="shared" si="21"/>
        <v>1</v>
      </c>
      <c r="O180" s="8">
        <f t="shared" si="24"/>
        <v>1394</v>
      </c>
      <c r="P180" s="9">
        <f t="shared" si="22"/>
        <v>1394</v>
      </c>
      <c r="Q180" s="40">
        <f t="array" ref="Q180">IFERROR(_xlfn.STDEV.P(IF((F180:M180&lt;&gt;0)*(F180:M180&lt;&gt;""), F180:M180)), 0)</f>
        <v>0</v>
      </c>
      <c r="R180" s="11">
        <f t="shared" si="19"/>
        <v>0</v>
      </c>
      <c r="S180" s="12">
        <f t="shared" si="23"/>
        <v>100</v>
      </c>
      <c r="T180" s="37" t="str">
        <f t="shared" si="20"/>
        <v>ALTO</v>
      </c>
    </row>
    <row r="181" spans="2:20" ht="18">
      <c r="B181" s="27">
        <v>172</v>
      </c>
      <c r="C181" s="33" t="s">
        <v>1171</v>
      </c>
      <c r="D181" s="32" t="s">
        <v>38</v>
      </c>
      <c r="E181" s="32">
        <v>1</v>
      </c>
      <c r="F181" s="7">
        <f>BASE!F1135</f>
        <v>0</v>
      </c>
      <c r="G181" s="7">
        <f>BASE!G1135</f>
        <v>1414.04</v>
      </c>
      <c r="H181" s="40">
        <f>BASE!H1135*ItemsPorPactar!$H$198</f>
        <v>0</v>
      </c>
      <c r="I181" s="7">
        <f>BASE!I1135*ItemsPorPactar!$I$198</f>
        <v>0</v>
      </c>
      <c r="J181" s="7">
        <f>BASE!J1135*ItemsPorPactar!$J$198</f>
        <v>0</v>
      </c>
      <c r="K181" s="7">
        <f>BASE!K1135*ItemsPorPactar!$K$198</f>
        <v>0</v>
      </c>
      <c r="L181" s="7">
        <f>BASE!L1135*ItemsPorPactar!$L$198</f>
        <v>0</v>
      </c>
      <c r="M181" s="36">
        <f>BASE!M1135*$M$198</f>
        <v>0</v>
      </c>
      <c r="N181" s="1">
        <f t="shared" si="21"/>
        <v>1</v>
      </c>
      <c r="O181" s="8">
        <f t="shared" si="24"/>
        <v>1414</v>
      </c>
      <c r="P181" s="9">
        <f t="shared" si="22"/>
        <v>1414</v>
      </c>
      <c r="Q181" s="40">
        <f t="array" ref="Q181">IFERROR(_xlfn.STDEV.P(IF((F181:M181&lt;&gt;0)*(F181:M181&lt;&gt;""), F181:M181)), 0)</f>
        <v>0</v>
      </c>
      <c r="R181" s="11">
        <f t="shared" si="19"/>
        <v>0</v>
      </c>
      <c r="S181" s="12">
        <f t="shared" si="23"/>
        <v>100</v>
      </c>
      <c r="T181" s="37" t="str">
        <f t="shared" si="20"/>
        <v>ALTO</v>
      </c>
    </row>
    <row r="182" spans="2:20" ht="18">
      <c r="B182" s="27">
        <v>173</v>
      </c>
      <c r="C182" s="33" t="s">
        <v>1172</v>
      </c>
      <c r="D182" s="32" t="s">
        <v>38</v>
      </c>
      <c r="E182" s="32">
        <v>1</v>
      </c>
      <c r="F182" s="7">
        <f>BASE!F1136</f>
        <v>0</v>
      </c>
      <c r="G182" s="7">
        <f>BASE!G1136</f>
        <v>203</v>
      </c>
      <c r="H182" s="40">
        <f>BASE!H1136*ItemsPorPactar!$H$198</f>
        <v>0</v>
      </c>
      <c r="I182" s="7">
        <f>BASE!I1136*ItemsPorPactar!$I$198</f>
        <v>0</v>
      </c>
      <c r="J182" s="7">
        <f>BASE!J1136*ItemsPorPactar!$J$198</f>
        <v>0</v>
      </c>
      <c r="K182" s="7">
        <f>BASE!K1136*ItemsPorPactar!$K$198</f>
        <v>0</v>
      </c>
      <c r="L182" s="7">
        <f>BASE!L1136*ItemsPorPactar!$L$198</f>
        <v>0</v>
      </c>
      <c r="M182" s="36">
        <f>BASE!M1136*$M$198</f>
        <v>0</v>
      </c>
      <c r="N182" s="1">
        <f t="shared" si="21"/>
        <v>1</v>
      </c>
      <c r="O182" s="8">
        <f t="shared" si="24"/>
        <v>203</v>
      </c>
      <c r="P182" s="9">
        <f t="shared" si="22"/>
        <v>203</v>
      </c>
      <c r="Q182" s="40">
        <f t="array" ref="Q182">IFERROR(_xlfn.STDEV.P(IF((F182:M182&lt;&gt;0)*(F182:M182&lt;&gt;""), F182:M182)), 0)</f>
        <v>0</v>
      </c>
      <c r="R182" s="11">
        <f t="shared" si="19"/>
        <v>0</v>
      </c>
      <c r="S182" s="12">
        <f t="shared" si="23"/>
        <v>100</v>
      </c>
      <c r="T182" s="37" t="str">
        <f t="shared" si="20"/>
        <v>ALTO</v>
      </c>
    </row>
    <row r="183" spans="2:20" ht="18">
      <c r="B183" s="27">
        <v>174</v>
      </c>
      <c r="C183" s="33" t="s">
        <v>1173</v>
      </c>
      <c r="D183" s="32" t="s">
        <v>38</v>
      </c>
      <c r="E183" s="32">
        <v>1</v>
      </c>
      <c r="F183" s="7">
        <f>BASE!F1137</f>
        <v>0</v>
      </c>
      <c r="G183" s="7">
        <f>BASE!G1137</f>
        <v>156.6</v>
      </c>
      <c r="H183" s="40">
        <f>BASE!H1137*ItemsPorPactar!$H$198</f>
        <v>0</v>
      </c>
      <c r="I183" s="7">
        <f>BASE!I1137*ItemsPorPactar!$I$198</f>
        <v>0</v>
      </c>
      <c r="J183" s="7">
        <f>BASE!J1137*ItemsPorPactar!$J$198</f>
        <v>0</v>
      </c>
      <c r="K183" s="7">
        <f>BASE!K1137*ItemsPorPactar!$K$198</f>
        <v>0</v>
      </c>
      <c r="L183" s="7">
        <f>BASE!L1137*ItemsPorPactar!$L$198</f>
        <v>0</v>
      </c>
      <c r="M183" s="36">
        <f>BASE!M1137*$M$198</f>
        <v>0</v>
      </c>
      <c r="N183" s="1">
        <f t="shared" si="21"/>
        <v>1</v>
      </c>
      <c r="O183" s="8">
        <f t="shared" si="24"/>
        <v>157</v>
      </c>
      <c r="P183" s="9">
        <f t="shared" si="22"/>
        <v>157</v>
      </c>
      <c r="Q183" s="40">
        <f t="array" ref="Q183">IFERROR(_xlfn.STDEV.P(IF((F183:M183&lt;&gt;0)*(F183:M183&lt;&gt;""), F183:M183)), 0)</f>
        <v>0</v>
      </c>
      <c r="R183" s="11">
        <f t="shared" si="19"/>
        <v>0</v>
      </c>
      <c r="S183" s="12">
        <f t="shared" si="23"/>
        <v>100</v>
      </c>
      <c r="T183" s="37" t="str">
        <f t="shared" si="20"/>
        <v>ALTO</v>
      </c>
    </row>
    <row r="184" spans="2:20" ht="18">
      <c r="B184" s="27">
        <v>175</v>
      </c>
      <c r="C184" s="33" t="s">
        <v>1174</v>
      </c>
      <c r="D184" s="32" t="s">
        <v>38</v>
      </c>
      <c r="E184" s="32">
        <v>1</v>
      </c>
      <c r="F184" s="7">
        <f>BASE!F1138</f>
        <v>0</v>
      </c>
      <c r="G184" s="7">
        <f>BASE!G1138</f>
        <v>1562.52</v>
      </c>
      <c r="H184" s="40">
        <f>BASE!H1138*ItemsPorPactar!$H$198</f>
        <v>0</v>
      </c>
      <c r="I184" s="7">
        <f>BASE!I1138*ItemsPorPactar!$I$198</f>
        <v>0</v>
      </c>
      <c r="J184" s="7">
        <f>BASE!J1138*ItemsPorPactar!$J$198</f>
        <v>0</v>
      </c>
      <c r="K184" s="7">
        <f>BASE!K1138*ItemsPorPactar!$K$198</f>
        <v>0</v>
      </c>
      <c r="L184" s="7">
        <f>BASE!L1138*ItemsPorPactar!$L$198</f>
        <v>0</v>
      </c>
      <c r="M184" s="36">
        <f>BASE!M1138*$M$198</f>
        <v>0</v>
      </c>
      <c r="N184" s="1">
        <f t="shared" si="21"/>
        <v>1</v>
      </c>
      <c r="O184" s="8">
        <f t="shared" si="24"/>
        <v>1563</v>
      </c>
      <c r="P184" s="9">
        <f t="shared" si="22"/>
        <v>1563</v>
      </c>
      <c r="Q184" s="40">
        <f t="array" ref="Q184">IFERROR(_xlfn.STDEV.P(IF((F184:M184&lt;&gt;0)*(F184:M184&lt;&gt;""), F184:M184)), 0)</f>
        <v>0</v>
      </c>
      <c r="R184" s="11">
        <f t="shared" ref="R184:R190" si="25">IFERROR(Q184/O184*100,0)</f>
        <v>0</v>
      </c>
      <c r="S184" s="12">
        <f t="shared" si="23"/>
        <v>100</v>
      </c>
      <c r="T184" s="37" t="str">
        <f t="shared" si="20"/>
        <v>ALTO</v>
      </c>
    </row>
    <row r="185" spans="2:20" ht="18">
      <c r="B185" s="27">
        <v>176</v>
      </c>
      <c r="C185" s="33" t="s">
        <v>1175</v>
      </c>
      <c r="D185" s="32" t="s">
        <v>38</v>
      </c>
      <c r="E185" s="32">
        <v>1</v>
      </c>
      <c r="F185" s="7">
        <f>BASE!F1139</f>
        <v>0</v>
      </c>
      <c r="G185" s="7">
        <f>BASE!G1139</f>
        <v>1164.6399999999999</v>
      </c>
      <c r="H185" s="40">
        <f>BASE!H1139*ItemsPorPactar!$H$198</f>
        <v>0</v>
      </c>
      <c r="I185" s="7">
        <f>BASE!I1139*ItemsPorPactar!$I$198</f>
        <v>0</v>
      </c>
      <c r="J185" s="7">
        <f>BASE!J1139*ItemsPorPactar!$J$198</f>
        <v>0</v>
      </c>
      <c r="K185" s="7">
        <f>BASE!K1139*ItemsPorPactar!$K$198</f>
        <v>0</v>
      </c>
      <c r="L185" s="7">
        <f>BASE!L1139*ItemsPorPactar!$L$198</f>
        <v>0</v>
      </c>
      <c r="M185" s="36">
        <f>BASE!M1139*$M$198</f>
        <v>0</v>
      </c>
      <c r="N185" s="1">
        <f t="shared" si="21"/>
        <v>1</v>
      </c>
      <c r="O185" s="8">
        <f t="shared" si="24"/>
        <v>1165</v>
      </c>
      <c r="P185" s="9">
        <f t="shared" si="22"/>
        <v>1165</v>
      </c>
      <c r="Q185" s="40">
        <f t="array" ref="Q185">IFERROR(_xlfn.STDEV.P(IF((F185:M185&lt;&gt;0)*(F185:M185&lt;&gt;""), F185:M185)), 0)</f>
        <v>0</v>
      </c>
      <c r="R185" s="11">
        <f t="shared" si="25"/>
        <v>0</v>
      </c>
      <c r="S185" s="12">
        <f t="shared" si="23"/>
        <v>100</v>
      </c>
      <c r="T185" s="37" t="str">
        <f t="shared" si="20"/>
        <v>ALTO</v>
      </c>
    </row>
    <row r="186" spans="2:20" ht="18">
      <c r="B186" s="27">
        <v>177</v>
      </c>
      <c r="C186" s="33" t="s">
        <v>1176</v>
      </c>
      <c r="D186" s="32" t="s">
        <v>38</v>
      </c>
      <c r="E186" s="32">
        <v>1</v>
      </c>
      <c r="F186" s="7">
        <f>BASE!F1140</f>
        <v>0</v>
      </c>
      <c r="G186" s="7">
        <f>BASE!G1140</f>
        <v>137584.12</v>
      </c>
      <c r="H186" s="40">
        <f>BASE!H1140*ItemsPorPactar!$H$198</f>
        <v>0</v>
      </c>
      <c r="I186" s="7">
        <f>BASE!I1140*ItemsPorPactar!$I$198</f>
        <v>0</v>
      </c>
      <c r="J186" s="7">
        <f>BASE!J1140*ItemsPorPactar!$J$198</f>
        <v>0</v>
      </c>
      <c r="K186" s="7">
        <f>BASE!K1140*ItemsPorPactar!$K$198</f>
        <v>0</v>
      </c>
      <c r="L186" s="7">
        <f>BASE!L1140*ItemsPorPactar!$L$198</f>
        <v>0</v>
      </c>
      <c r="M186" s="36">
        <f>BASE!M1140*$M$198</f>
        <v>0</v>
      </c>
      <c r="N186" s="1">
        <f t="shared" si="21"/>
        <v>1</v>
      </c>
      <c r="O186" s="8">
        <f t="shared" si="24"/>
        <v>137584</v>
      </c>
      <c r="P186" s="9">
        <f t="shared" si="22"/>
        <v>137584</v>
      </c>
      <c r="Q186" s="40">
        <f t="array" ref="Q186">IFERROR(_xlfn.STDEV.P(IF((F186:M186&lt;&gt;0)*(F186:M186&lt;&gt;""), F186:M186)), 0)</f>
        <v>0</v>
      </c>
      <c r="R186" s="11">
        <f t="shared" si="25"/>
        <v>0</v>
      </c>
      <c r="S186" s="12">
        <f t="shared" si="23"/>
        <v>100</v>
      </c>
      <c r="T186" s="37" t="str">
        <f t="shared" si="20"/>
        <v>ALTO</v>
      </c>
    </row>
    <row r="187" spans="2:20" ht="18">
      <c r="B187" s="27">
        <v>178</v>
      </c>
      <c r="C187" s="33" t="s">
        <v>1177</v>
      </c>
      <c r="D187" s="32" t="s">
        <v>38</v>
      </c>
      <c r="E187" s="32">
        <v>1</v>
      </c>
      <c r="F187" s="7">
        <f>BASE!F1141</f>
        <v>0</v>
      </c>
      <c r="G187" s="7">
        <f>BASE!G1141</f>
        <v>125834.48</v>
      </c>
      <c r="H187" s="40">
        <f>BASE!H1141*ItemsPorPactar!$H$198</f>
        <v>0</v>
      </c>
      <c r="I187" s="7">
        <f>BASE!I1141*ItemsPorPactar!$I$198</f>
        <v>0</v>
      </c>
      <c r="J187" s="7">
        <f>BASE!J1141*ItemsPorPactar!$J$198</f>
        <v>0</v>
      </c>
      <c r="K187" s="7">
        <f>BASE!K1141*ItemsPorPactar!$K$198</f>
        <v>0</v>
      </c>
      <c r="L187" s="7">
        <f>BASE!L1141*ItemsPorPactar!$L$198</f>
        <v>0</v>
      </c>
      <c r="M187" s="36">
        <f>BASE!M1141*$M$198</f>
        <v>0</v>
      </c>
      <c r="N187" s="1">
        <f t="shared" si="21"/>
        <v>1</v>
      </c>
      <c r="O187" s="8">
        <f t="shared" si="24"/>
        <v>125834</v>
      </c>
      <c r="P187" s="9">
        <f t="shared" si="22"/>
        <v>125834</v>
      </c>
      <c r="Q187" s="40">
        <f t="array" ref="Q187">IFERROR(_xlfn.STDEV.P(IF((F187:M187&lt;&gt;0)*(F187:M187&lt;&gt;""), F187:M187)), 0)</f>
        <v>0</v>
      </c>
      <c r="R187" s="11">
        <f t="shared" si="25"/>
        <v>0</v>
      </c>
      <c r="S187" s="12">
        <f t="shared" si="23"/>
        <v>100</v>
      </c>
      <c r="T187" s="37" t="str">
        <f t="shared" si="20"/>
        <v>ALTO</v>
      </c>
    </row>
    <row r="188" spans="2:20" ht="18">
      <c r="B188" s="27">
        <v>179</v>
      </c>
      <c r="C188" s="33" t="s">
        <v>1178</v>
      </c>
      <c r="D188" s="32" t="s">
        <v>38</v>
      </c>
      <c r="E188" s="32">
        <v>1</v>
      </c>
      <c r="F188" s="7">
        <f>BASE!F1142</f>
        <v>0</v>
      </c>
      <c r="G188" s="7">
        <f>BASE!G1142</f>
        <v>9397.16</v>
      </c>
      <c r="H188" s="40">
        <f>BASE!H1142*ItemsPorPactar!$H$198</f>
        <v>0</v>
      </c>
      <c r="I188" s="7">
        <f>BASE!I1142*ItemsPorPactar!$I$198</f>
        <v>0</v>
      </c>
      <c r="J188" s="7">
        <f>BASE!J1142*ItemsPorPactar!$J$198</f>
        <v>0</v>
      </c>
      <c r="K188" s="7">
        <f>BASE!K1142*ItemsPorPactar!$K$198</f>
        <v>0</v>
      </c>
      <c r="L188" s="7">
        <f>BASE!L1142*ItemsPorPactar!$L$198</f>
        <v>0</v>
      </c>
      <c r="M188" s="36">
        <f>BASE!M1142*$M$198</f>
        <v>0</v>
      </c>
      <c r="N188" s="1">
        <f t="shared" si="21"/>
        <v>1</v>
      </c>
      <c r="O188" s="8">
        <f t="shared" si="24"/>
        <v>9397</v>
      </c>
      <c r="P188" s="9">
        <f t="shared" si="22"/>
        <v>9397</v>
      </c>
      <c r="Q188" s="40">
        <f t="array" ref="Q188">IFERROR(_xlfn.STDEV.P(IF((F188:M188&lt;&gt;0)*(F188:M188&lt;&gt;""), F188:M188)), 0)</f>
        <v>0</v>
      </c>
      <c r="R188" s="11">
        <f t="shared" si="25"/>
        <v>0</v>
      </c>
      <c r="S188" s="12">
        <f t="shared" si="23"/>
        <v>100</v>
      </c>
      <c r="T188" s="37" t="str">
        <f t="shared" si="20"/>
        <v>ALTO</v>
      </c>
    </row>
    <row r="189" spans="2:20" ht="18">
      <c r="B189" s="27">
        <v>180</v>
      </c>
      <c r="C189" s="33" t="s">
        <v>1179</v>
      </c>
      <c r="D189" s="32" t="s">
        <v>38</v>
      </c>
      <c r="E189" s="32">
        <v>1</v>
      </c>
      <c r="F189" s="7">
        <f>BASE!F1143</f>
        <v>0</v>
      </c>
      <c r="G189" s="7">
        <f>BASE!G1143</f>
        <v>46986.96</v>
      </c>
      <c r="H189" s="40">
        <f>BASE!H1143*ItemsPorPactar!$H$198</f>
        <v>0</v>
      </c>
      <c r="I189" s="7">
        <f>BASE!I1143*ItemsPorPactar!$I$198</f>
        <v>0</v>
      </c>
      <c r="J189" s="7">
        <f>BASE!J1143*ItemsPorPactar!$J$198</f>
        <v>0</v>
      </c>
      <c r="K189" s="7">
        <f>BASE!K1143*ItemsPorPactar!$K$198</f>
        <v>0</v>
      </c>
      <c r="L189" s="7">
        <f>BASE!L1143*ItemsPorPactar!$L$198</f>
        <v>0</v>
      </c>
      <c r="M189" s="36">
        <f>BASE!M1143*$M$198</f>
        <v>0</v>
      </c>
      <c r="N189" s="1">
        <f t="shared" si="21"/>
        <v>1</v>
      </c>
      <c r="O189" s="8">
        <f t="shared" si="24"/>
        <v>46987</v>
      </c>
      <c r="P189" s="9">
        <f t="shared" si="22"/>
        <v>46987</v>
      </c>
      <c r="Q189" s="40">
        <f t="array" ref="Q189">IFERROR(_xlfn.STDEV.P(IF((F189:M189&lt;&gt;0)*(F189:M189&lt;&gt;""), F189:M189)), 0)</f>
        <v>0</v>
      </c>
      <c r="R189" s="11">
        <f t="shared" si="25"/>
        <v>0</v>
      </c>
      <c r="S189" s="12">
        <f t="shared" si="23"/>
        <v>100</v>
      </c>
      <c r="T189" s="37" t="str">
        <f t="shared" si="20"/>
        <v>ALTO</v>
      </c>
    </row>
    <row r="190" spans="2:20" ht="18">
      <c r="B190" s="27">
        <v>181</v>
      </c>
      <c r="C190" s="33" t="s">
        <v>1180</v>
      </c>
      <c r="D190" s="32" t="s">
        <v>38</v>
      </c>
      <c r="E190" s="32">
        <v>1</v>
      </c>
      <c r="F190" s="7">
        <f>BASE!F1144</f>
        <v>0</v>
      </c>
      <c r="G190" s="7">
        <f>BASE!G1144</f>
        <v>37567.759999999995</v>
      </c>
      <c r="H190" s="40">
        <f>BASE!H1144*ItemsPorPactar!$H$198</f>
        <v>0</v>
      </c>
      <c r="I190" s="7">
        <f>BASE!I1144*ItemsPorPactar!$I$198</f>
        <v>0</v>
      </c>
      <c r="J190" s="7">
        <f>BASE!J1144*ItemsPorPactar!$J$198</f>
        <v>0</v>
      </c>
      <c r="K190" s="7">
        <f>BASE!K1144*ItemsPorPactar!$K$198</f>
        <v>0</v>
      </c>
      <c r="L190" s="7">
        <f>BASE!L1144*ItemsPorPactar!$L$198</f>
        <v>0</v>
      </c>
      <c r="M190" s="36">
        <f>BASE!M1144*$M$198</f>
        <v>0</v>
      </c>
      <c r="N190" s="1">
        <f t="shared" si="21"/>
        <v>1</v>
      </c>
      <c r="O190" s="8">
        <f t="shared" si="24"/>
        <v>37568</v>
      </c>
      <c r="P190" s="9">
        <f t="shared" si="22"/>
        <v>37568</v>
      </c>
      <c r="Q190" s="40">
        <f t="array" ref="Q190">IFERROR(_xlfn.STDEV.P(IF((F190:M190&lt;&gt;0)*(F190:M190&lt;&gt;""), F190:M190)), 0)</f>
        <v>0</v>
      </c>
      <c r="R190" s="11">
        <f t="shared" si="25"/>
        <v>0</v>
      </c>
      <c r="S190" s="12">
        <f t="shared" si="23"/>
        <v>100</v>
      </c>
      <c r="T190" s="37" t="str">
        <f t="shared" si="20"/>
        <v>ALTO</v>
      </c>
    </row>
    <row r="191" spans="2:20" s="3" customFormat="1" ht="21">
      <c r="B191" s="433" t="s">
        <v>1181</v>
      </c>
      <c r="C191" s="433"/>
      <c r="D191" s="433"/>
      <c r="E191" s="433"/>
      <c r="F191" s="434">
        <v>7</v>
      </c>
      <c r="G191" s="434"/>
      <c r="H191" s="434"/>
      <c r="I191" s="434"/>
      <c r="J191" s="434"/>
      <c r="K191" s="2"/>
      <c r="L191" s="2"/>
      <c r="M191" s="2"/>
      <c r="N191" s="435" t="s">
        <v>1182</v>
      </c>
      <c r="O191" s="435"/>
      <c r="P191" s="38">
        <f>SUM(P10:P190)</f>
        <v>516555628</v>
      </c>
      <c r="Q191" s="436"/>
      <c r="R191" s="436"/>
      <c r="S191" s="436"/>
      <c r="T191" s="436"/>
    </row>
    <row r="192" spans="2:20" ht="51.75" customHeight="1">
      <c r="C192" s="432" t="s">
        <v>1183</v>
      </c>
      <c r="D192" s="432"/>
      <c r="E192" s="432"/>
      <c r="F192" s="432"/>
      <c r="G192" s="432"/>
      <c r="H192" s="432"/>
      <c r="I192" s="432"/>
      <c r="J192" s="432"/>
      <c r="K192" s="432"/>
      <c r="L192" s="432"/>
      <c r="M192" s="432"/>
      <c r="N192" s="432"/>
      <c r="O192" s="432"/>
      <c r="P192" s="432"/>
      <c r="Q192" s="432"/>
      <c r="R192" s="432"/>
      <c r="S192" s="432"/>
      <c r="T192" s="432"/>
    </row>
    <row r="193" spans="2:20" ht="19.5" customHeight="1">
      <c r="C193" s="62" t="s">
        <v>1184</v>
      </c>
      <c r="D193" s="25"/>
      <c r="E193" s="25"/>
      <c r="F193" s="25"/>
      <c r="G193" s="25"/>
      <c r="H193" s="51" t="s">
        <v>1242</v>
      </c>
      <c r="I193" s="52" t="s">
        <v>1243</v>
      </c>
      <c r="J193" s="51" t="s">
        <v>1244</v>
      </c>
      <c r="K193" s="53" t="s">
        <v>1245</v>
      </c>
      <c r="L193" s="53" t="s">
        <v>1246</v>
      </c>
      <c r="M193" s="53" t="s">
        <v>1257</v>
      </c>
      <c r="N193" s="18"/>
      <c r="O193" s="18"/>
      <c r="P193" s="18"/>
      <c r="Q193" s="18"/>
      <c r="R193" s="18"/>
      <c r="S193" s="18"/>
      <c r="T193" s="18"/>
    </row>
    <row r="194" spans="2:20" s="3" customFormat="1" ht="21">
      <c r="B194" s="6"/>
      <c r="C194" s="19" t="s">
        <v>1186</v>
      </c>
      <c r="D194" s="4"/>
      <c r="E194" s="6"/>
      <c r="F194" s="5"/>
      <c r="G194" s="5"/>
      <c r="H194" s="37">
        <v>143.83000000000001</v>
      </c>
      <c r="I194" s="50">
        <v>136.11000000000001</v>
      </c>
      <c r="J194" s="49">
        <v>111.41</v>
      </c>
      <c r="K194" s="48">
        <v>105.23</v>
      </c>
      <c r="L194" s="48">
        <v>103.03</v>
      </c>
      <c r="M194" s="48">
        <v>146.24</v>
      </c>
      <c r="N194" s="6"/>
      <c r="O194" s="6"/>
      <c r="P194" s="6"/>
      <c r="Q194" s="6"/>
      <c r="R194" s="6"/>
      <c r="S194" s="6"/>
      <c r="T194" s="6"/>
    </row>
    <row r="195" spans="2:20" ht="18">
      <c r="C195" s="6"/>
      <c r="H195" s="54" t="s">
        <v>1258</v>
      </c>
      <c r="I195" s="54" t="s">
        <v>1258</v>
      </c>
      <c r="J195" s="54" t="s">
        <v>1258</v>
      </c>
      <c r="K195" s="54" t="s">
        <v>1258</v>
      </c>
      <c r="L195" s="54" t="s">
        <v>1258</v>
      </c>
      <c r="M195" s="54" t="s">
        <v>1258</v>
      </c>
    </row>
    <row r="196" spans="2:20" ht="18">
      <c r="C196" s="6"/>
      <c r="H196" s="37">
        <v>147.9</v>
      </c>
      <c r="I196" s="37">
        <v>147.9</v>
      </c>
      <c r="J196" s="37">
        <v>147.9</v>
      </c>
      <c r="K196" s="37">
        <v>147.9</v>
      </c>
      <c r="L196" s="37">
        <v>147.9</v>
      </c>
      <c r="M196" s="37">
        <v>147.9</v>
      </c>
    </row>
    <row r="197" spans="2:20" ht="18">
      <c r="C197" s="6"/>
      <c r="H197" s="55" t="s">
        <v>1248</v>
      </c>
      <c r="I197" s="55" t="s">
        <v>1248</v>
      </c>
      <c r="J197" s="55" t="s">
        <v>1248</v>
      </c>
      <c r="K197" s="55" t="s">
        <v>1248</v>
      </c>
      <c r="L197" s="55" t="s">
        <v>1248</v>
      </c>
      <c r="M197" s="55" t="s">
        <v>1248</v>
      </c>
    </row>
    <row r="198" spans="2:20" ht="18">
      <c r="C198" s="6"/>
      <c r="H198" s="56">
        <f t="shared" ref="H198:M198" si="26">H196/H194</f>
        <v>1.0282972954182019</v>
      </c>
      <c r="I198" s="56">
        <f t="shared" si="26"/>
        <v>1.0866211152744103</v>
      </c>
      <c r="J198" s="56">
        <f t="shared" si="26"/>
        <v>1.3275289471322145</v>
      </c>
      <c r="K198" s="56">
        <f t="shared" si="26"/>
        <v>1.4054927302100162</v>
      </c>
      <c r="L198" s="56">
        <f t="shared" si="26"/>
        <v>1.4355042220712415</v>
      </c>
      <c r="M198" s="56">
        <f t="shared" si="26"/>
        <v>1.0113512035010941</v>
      </c>
    </row>
    <row r="200" spans="2:20">
      <c r="J200" s="303"/>
    </row>
    <row r="202" spans="2:20">
      <c r="E202" s="304"/>
    </row>
  </sheetData>
  <autoFilter ref="A9:U198"/>
  <mergeCells count="15">
    <mergeCell ref="C192:T192"/>
    <mergeCell ref="B2:D4"/>
    <mergeCell ref="E2:T2"/>
    <mergeCell ref="E3:J3"/>
    <mergeCell ref="M3:T3"/>
    <mergeCell ref="E4:T4"/>
    <mergeCell ref="B6:E8"/>
    <mergeCell ref="F6:G7"/>
    <mergeCell ref="H6:L6"/>
    <mergeCell ref="N6:T8"/>
    <mergeCell ref="B191:E191"/>
    <mergeCell ref="F191:G191"/>
    <mergeCell ref="H191:J191"/>
    <mergeCell ref="N191:O191"/>
    <mergeCell ref="Q191:T191"/>
  </mergeCells>
  <conditionalFormatting sqref="C137:C190 C10:C11">
    <cfRule type="duplicateValues" dxfId="22" priority="282"/>
  </conditionalFormatting>
  <conditionalFormatting sqref="N10:N190">
    <cfRule type="cellIs" dxfId="21" priority="1" operator="greaterThan">
      <formula>2</formula>
    </cfRule>
    <cfRule type="cellIs" dxfId="20" priority="2" operator="lessThan">
      <formula>3</formula>
    </cfRule>
  </conditionalFormatting>
  <conditionalFormatting sqref="T10:T190">
    <cfRule type="containsText" dxfId="19" priority="4" operator="containsText" text="ALTO">
      <formula>NOT(ISERROR(SEARCH("ALTO",T10)))</formula>
    </cfRule>
    <cfRule type="cellIs" dxfId="18" priority="5"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79"/>
  <sheetViews>
    <sheetView zoomScaleNormal="100" workbookViewId="0">
      <selection activeCell="D4" sqref="D4"/>
    </sheetView>
  </sheetViews>
  <sheetFormatPr baseColWidth="10" defaultColWidth="9.42578125" defaultRowHeight="15"/>
  <cols>
    <col min="1" max="1" width="4.5703125" bestFit="1" customWidth="1"/>
    <col min="2" max="2" width="15.5703125" bestFit="1" customWidth="1"/>
    <col min="3" max="3" width="18.42578125" customWidth="1"/>
    <col min="4" max="4" width="68" customWidth="1"/>
    <col min="6" max="6" width="27" customWidth="1"/>
    <col min="7" max="8" width="15.5703125" bestFit="1" customWidth="1"/>
    <col min="9" max="9" width="8.42578125" bestFit="1" customWidth="1"/>
  </cols>
  <sheetData>
    <row r="1" spans="1:9" ht="36">
      <c r="A1" s="162" t="s">
        <v>20</v>
      </c>
      <c r="B1" s="163" t="s">
        <v>1263</v>
      </c>
      <c r="C1" s="163" t="s">
        <v>1264</v>
      </c>
      <c r="D1" s="164" t="s">
        <v>1265</v>
      </c>
      <c r="E1" s="163" t="s">
        <v>956</v>
      </c>
      <c r="F1" s="165" t="s">
        <v>1266</v>
      </c>
      <c r="G1" s="166" t="s">
        <v>1267</v>
      </c>
      <c r="H1" s="167" t="s">
        <v>1268</v>
      </c>
      <c r="I1" s="167" t="s">
        <v>1269</v>
      </c>
    </row>
    <row r="2" spans="1:9" ht="60">
      <c r="A2" s="168">
        <v>1</v>
      </c>
      <c r="B2" s="169" t="s">
        <v>1270</v>
      </c>
      <c r="C2" s="170" t="s">
        <v>1270</v>
      </c>
      <c r="D2" s="171" t="s">
        <v>1271</v>
      </c>
      <c r="E2" s="168" t="s">
        <v>34</v>
      </c>
      <c r="F2" s="172">
        <v>161649</v>
      </c>
      <c r="G2" s="173">
        <v>156055.94459999999</v>
      </c>
      <c r="H2" s="173">
        <f t="shared" ref="H2:H65" si="0">ROUND(G2,0)</f>
        <v>156056</v>
      </c>
      <c r="I2" s="174" t="str">
        <f t="shared" ref="I2:I65" si="1">IF(G2="","COMPLETAR",IF(OR(G2&lt;=0,G2&gt;F2),"CORREGIR","OK"))</f>
        <v>OK</v>
      </c>
    </row>
    <row r="3" spans="1:9" ht="60">
      <c r="A3" s="168">
        <v>2</v>
      </c>
      <c r="B3" s="169" t="s">
        <v>1270</v>
      </c>
      <c r="C3" s="170" t="s">
        <v>1270</v>
      </c>
      <c r="D3" s="171" t="s">
        <v>1272</v>
      </c>
      <c r="E3" s="168" t="s">
        <v>34</v>
      </c>
      <c r="F3" s="172">
        <v>140694</v>
      </c>
      <c r="G3" s="173">
        <v>135825.98759999999</v>
      </c>
      <c r="H3" s="173">
        <f t="shared" si="0"/>
        <v>135826</v>
      </c>
      <c r="I3" s="174" t="str">
        <f t="shared" si="1"/>
        <v>OK</v>
      </c>
    </row>
    <row r="4" spans="1:9" ht="204">
      <c r="A4" s="168">
        <v>3</v>
      </c>
      <c r="B4" s="169" t="s">
        <v>1270</v>
      </c>
      <c r="C4" s="170" t="s">
        <v>1273</v>
      </c>
      <c r="D4" s="171" t="s">
        <v>1274</v>
      </c>
      <c r="E4" s="168" t="s">
        <v>34</v>
      </c>
      <c r="F4" s="172">
        <v>222032</v>
      </c>
      <c r="G4" s="173">
        <v>214349.69279999999</v>
      </c>
      <c r="H4" s="173">
        <f t="shared" si="0"/>
        <v>214350</v>
      </c>
      <c r="I4" s="174" t="str">
        <f t="shared" si="1"/>
        <v>OK</v>
      </c>
    </row>
    <row r="5" spans="1:9" ht="48">
      <c r="A5" s="168">
        <v>4</v>
      </c>
      <c r="B5" s="169" t="s">
        <v>1275</v>
      </c>
      <c r="C5" s="170" t="s">
        <v>1276</v>
      </c>
      <c r="D5" s="171" t="s">
        <v>37</v>
      </c>
      <c r="E5" s="168" t="s">
        <v>38</v>
      </c>
      <c r="F5" s="172">
        <v>14131639</v>
      </c>
      <c r="G5" s="173">
        <v>13642684.2906</v>
      </c>
      <c r="H5" s="173">
        <f t="shared" si="0"/>
        <v>13642684</v>
      </c>
      <c r="I5" s="174" t="str">
        <f t="shared" si="1"/>
        <v>OK</v>
      </c>
    </row>
    <row r="6" spans="1:9" ht="48">
      <c r="A6" s="168">
        <v>5</v>
      </c>
      <c r="B6" s="169" t="s">
        <v>1275</v>
      </c>
      <c r="C6" s="170" t="s">
        <v>1276</v>
      </c>
      <c r="D6" s="171" t="s">
        <v>39</v>
      </c>
      <c r="E6" s="168" t="s">
        <v>38</v>
      </c>
      <c r="F6" s="172">
        <v>10758246</v>
      </c>
      <c r="G6" s="173">
        <v>10386010.6884</v>
      </c>
      <c r="H6" s="173">
        <f t="shared" si="0"/>
        <v>10386011</v>
      </c>
      <c r="I6" s="174" t="str">
        <f t="shared" si="1"/>
        <v>OK</v>
      </c>
    </row>
    <row r="7" spans="1:9" ht="48">
      <c r="A7" s="168">
        <v>6</v>
      </c>
      <c r="B7" s="169" t="s">
        <v>1275</v>
      </c>
      <c r="C7" s="170" t="s">
        <v>1276</v>
      </c>
      <c r="D7" s="171" t="s">
        <v>40</v>
      </c>
      <c r="E7" s="168" t="s">
        <v>38</v>
      </c>
      <c r="F7" s="172">
        <v>8817939</v>
      </c>
      <c r="G7" s="173">
        <v>8512838.3105999995</v>
      </c>
      <c r="H7" s="173">
        <f t="shared" si="0"/>
        <v>8512838</v>
      </c>
      <c r="I7" s="174" t="str">
        <f t="shared" si="1"/>
        <v>OK</v>
      </c>
    </row>
    <row r="8" spans="1:9" ht="48">
      <c r="A8" s="168">
        <v>7</v>
      </c>
      <c r="B8" s="169" t="s">
        <v>1275</v>
      </c>
      <c r="C8" s="170" t="s">
        <v>1277</v>
      </c>
      <c r="D8" s="171" t="s">
        <v>41</v>
      </c>
      <c r="E8" s="168" t="s">
        <v>38</v>
      </c>
      <c r="F8" s="172">
        <v>5077105</v>
      </c>
      <c r="G8" s="173">
        <v>4901437.1670000004</v>
      </c>
      <c r="H8" s="173">
        <f t="shared" si="0"/>
        <v>4901437</v>
      </c>
      <c r="I8" s="174" t="str">
        <f t="shared" si="1"/>
        <v>OK</v>
      </c>
    </row>
    <row r="9" spans="1:9" ht="409.5">
      <c r="A9" s="168">
        <v>8</v>
      </c>
      <c r="B9" s="169" t="s">
        <v>1275</v>
      </c>
      <c r="C9" s="170" t="s">
        <v>1278</v>
      </c>
      <c r="D9" s="171" t="s">
        <v>42</v>
      </c>
      <c r="E9" s="168" t="s">
        <v>38</v>
      </c>
      <c r="F9" s="172">
        <v>19811372</v>
      </c>
      <c r="G9" s="173">
        <v>19125898.5288</v>
      </c>
      <c r="H9" s="173">
        <f t="shared" si="0"/>
        <v>19125899</v>
      </c>
      <c r="I9" s="174" t="str">
        <f t="shared" si="1"/>
        <v>OK</v>
      </c>
    </row>
    <row r="10" spans="1:9" ht="60">
      <c r="A10" s="168">
        <v>9</v>
      </c>
      <c r="B10" s="169" t="s">
        <v>1275</v>
      </c>
      <c r="C10" s="170" t="s">
        <v>1279</v>
      </c>
      <c r="D10" s="171" t="s">
        <v>43</v>
      </c>
      <c r="E10" s="168" t="s">
        <v>38</v>
      </c>
      <c r="F10" s="172">
        <v>3192487</v>
      </c>
      <c r="G10" s="173">
        <v>3082026.9498000001</v>
      </c>
      <c r="H10" s="173">
        <f t="shared" si="0"/>
        <v>3082027</v>
      </c>
      <c r="I10" s="174" t="str">
        <f t="shared" si="1"/>
        <v>OK</v>
      </c>
    </row>
    <row r="11" spans="1:9" ht="132">
      <c r="A11" s="168">
        <v>10</v>
      </c>
      <c r="B11" s="169" t="s">
        <v>1275</v>
      </c>
      <c r="C11" s="170" t="s">
        <v>1280</v>
      </c>
      <c r="D11" s="171" t="s">
        <v>44</v>
      </c>
      <c r="E11" s="168" t="s">
        <v>38</v>
      </c>
      <c r="F11" s="172">
        <v>18456106</v>
      </c>
      <c r="G11" s="173">
        <v>17817524.7324</v>
      </c>
      <c r="H11" s="173">
        <f t="shared" si="0"/>
        <v>17817525</v>
      </c>
      <c r="I11" s="174" t="str">
        <f t="shared" si="1"/>
        <v>OK</v>
      </c>
    </row>
    <row r="12" spans="1:9" ht="108">
      <c r="A12" s="168">
        <v>11</v>
      </c>
      <c r="B12" s="169" t="s">
        <v>1275</v>
      </c>
      <c r="C12" s="170" t="s">
        <v>1281</v>
      </c>
      <c r="D12" s="171" t="s">
        <v>45</v>
      </c>
      <c r="E12" s="168" t="s">
        <v>38</v>
      </c>
      <c r="F12" s="172">
        <v>8224459</v>
      </c>
      <c r="G12" s="173">
        <v>7939892.7186000003</v>
      </c>
      <c r="H12" s="173">
        <f t="shared" si="0"/>
        <v>7939893</v>
      </c>
      <c r="I12" s="174" t="str">
        <f t="shared" si="1"/>
        <v>OK</v>
      </c>
    </row>
    <row r="13" spans="1:9" ht="108">
      <c r="A13" s="168">
        <v>12</v>
      </c>
      <c r="B13" s="169" t="s">
        <v>1275</v>
      </c>
      <c r="C13" s="170" t="s">
        <v>1281</v>
      </c>
      <c r="D13" s="171" t="s">
        <v>46</v>
      </c>
      <c r="E13" s="168" t="s">
        <v>38</v>
      </c>
      <c r="F13" s="172">
        <v>7104541</v>
      </c>
      <c r="G13" s="173">
        <v>6858723.8814000003</v>
      </c>
      <c r="H13" s="173">
        <f t="shared" si="0"/>
        <v>6858724</v>
      </c>
      <c r="I13" s="174" t="str">
        <f t="shared" si="1"/>
        <v>OK</v>
      </c>
    </row>
    <row r="14" spans="1:9" ht="108">
      <c r="A14" s="168">
        <v>13</v>
      </c>
      <c r="B14" s="169" t="s">
        <v>1275</v>
      </c>
      <c r="C14" s="170" t="s">
        <v>1281</v>
      </c>
      <c r="D14" s="171" t="s">
        <v>47</v>
      </c>
      <c r="E14" s="168" t="s">
        <v>38</v>
      </c>
      <c r="F14" s="172">
        <v>11476663</v>
      </c>
      <c r="G14" s="173">
        <v>11079570.460200001</v>
      </c>
      <c r="H14" s="173">
        <f t="shared" si="0"/>
        <v>11079570</v>
      </c>
      <c r="I14" s="174" t="str">
        <f t="shared" si="1"/>
        <v>OK</v>
      </c>
    </row>
    <row r="15" spans="1:9" ht="132">
      <c r="A15" s="168">
        <v>14</v>
      </c>
      <c r="B15" s="169" t="s">
        <v>1275</v>
      </c>
      <c r="C15" s="170" t="s">
        <v>1280</v>
      </c>
      <c r="D15" s="171" t="s">
        <v>48</v>
      </c>
      <c r="E15" s="168" t="s">
        <v>38</v>
      </c>
      <c r="F15" s="172">
        <v>4885324</v>
      </c>
      <c r="G15" s="173">
        <v>4716291.7895999998</v>
      </c>
      <c r="H15" s="173">
        <f t="shared" si="0"/>
        <v>4716292</v>
      </c>
      <c r="I15" s="174" t="str">
        <f t="shared" si="1"/>
        <v>OK</v>
      </c>
    </row>
    <row r="16" spans="1:9" ht="120">
      <c r="A16" s="168">
        <v>15</v>
      </c>
      <c r="B16" s="169" t="s">
        <v>1275</v>
      </c>
      <c r="C16" s="170" t="s">
        <v>1280</v>
      </c>
      <c r="D16" s="171" t="s">
        <v>49</v>
      </c>
      <c r="E16" s="168" t="s">
        <v>38</v>
      </c>
      <c r="F16" s="172">
        <v>16744166</v>
      </c>
      <c r="G16" s="173">
        <v>16164817.8564</v>
      </c>
      <c r="H16" s="173">
        <f t="shared" si="0"/>
        <v>16164818</v>
      </c>
      <c r="I16" s="174" t="str">
        <f t="shared" si="1"/>
        <v>OK</v>
      </c>
    </row>
    <row r="17" spans="1:9" ht="132">
      <c r="A17" s="168">
        <v>16</v>
      </c>
      <c r="B17" s="169" t="s">
        <v>1275</v>
      </c>
      <c r="C17" s="170" t="s">
        <v>1282</v>
      </c>
      <c r="D17" s="171" t="s">
        <v>1283</v>
      </c>
      <c r="E17" s="168" t="s">
        <v>38</v>
      </c>
      <c r="F17" s="172">
        <v>11165120</v>
      </c>
      <c r="G17" s="173">
        <v>10778806.847999999</v>
      </c>
      <c r="H17" s="173">
        <f t="shared" si="0"/>
        <v>10778807</v>
      </c>
      <c r="I17" s="174" t="str">
        <f t="shared" si="1"/>
        <v>OK</v>
      </c>
    </row>
    <row r="18" spans="1:9" ht="120">
      <c r="A18" s="168">
        <v>17</v>
      </c>
      <c r="B18" s="169" t="s">
        <v>1275</v>
      </c>
      <c r="C18" s="170" t="s">
        <v>1282</v>
      </c>
      <c r="D18" s="171" t="s">
        <v>1284</v>
      </c>
      <c r="E18" s="168" t="s">
        <v>38</v>
      </c>
      <c r="F18" s="172">
        <v>8612627</v>
      </c>
      <c r="G18" s="173">
        <v>8314630.1058</v>
      </c>
      <c r="H18" s="173">
        <f t="shared" si="0"/>
        <v>8314630</v>
      </c>
      <c r="I18" s="174" t="str">
        <f t="shared" si="1"/>
        <v>OK</v>
      </c>
    </row>
    <row r="19" spans="1:9" ht="144">
      <c r="A19" s="168">
        <v>18</v>
      </c>
      <c r="B19" s="169" t="s">
        <v>1275</v>
      </c>
      <c r="C19" s="170" t="s">
        <v>1285</v>
      </c>
      <c r="D19" s="171" t="s">
        <v>52</v>
      </c>
      <c r="E19" s="168" t="s">
        <v>38</v>
      </c>
      <c r="F19" s="172">
        <v>1427761</v>
      </c>
      <c r="G19" s="173">
        <v>1378360.4694000001</v>
      </c>
      <c r="H19" s="173">
        <f t="shared" si="0"/>
        <v>1378360</v>
      </c>
      <c r="I19" s="174" t="str">
        <f t="shared" si="1"/>
        <v>OK</v>
      </c>
    </row>
    <row r="20" spans="1:9" ht="132">
      <c r="A20" s="168">
        <v>19</v>
      </c>
      <c r="B20" s="169" t="s">
        <v>1275</v>
      </c>
      <c r="C20" s="170" t="s">
        <v>1285</v>
      </c>
      <c r="D20" s="171" t="s">
        <v>53</v>
      </c>
      <c r="E20" s="168" t="s">
        <v>38</v>
      </c>
      <c r="F20" s="172">
        <v>4582603</v>
      </c>
      <c r="G20" s="173">
        <v>4424044.9362000003</v>
      </c>
      <c r="H20" s="173">
        <f t="shared" si="0"/>
        <v>4424045</v>
      </c>
      <c r="I20" s="174" t="str">
        <f t="shared" si="1"/>
        <v>OK</v>
      </c>
    </row>
    <row r="21" spans="1:9" ht="132">
      <c r="A21" s="168">
        <v>20</v>
      </c>
      <c r="B21" s="169" t="s">
        <v>1275</v>
      </c>
      <c r="C21" s="170" t="s">
        <v>1285</v>
      </c>
      <c r="D21" s="171" t="s">
        <v>54</v>
      </c>
      <c r="E21" s="168" t="s">
        <v>38</v>
      </c>
      <c r="F21" s="172">
        <v>5658183</v>
      </c>
      <c r="G21" s="173">
        <v>5462409.8682000004</v>
      </c>
      <c r="H21" s="173">
        <f t="shared" si="0"/>
        <v>5462410</v>
      </c>
      <c r="I21" s="174" t="str">
        <f t="shared" si="1"/>
        <v>OK</v>
      </c>
    </row>
    <row r="22" spans="1:9" ht="60">
      <c r="A22" s="168">
        <v>21</v>
      </c>
      <c r="B22" s="169" t="s">
        <v>1275</v>
      </c>
      <c r="C22" s="170" t="s">
        <v>1286</v>
      </c>
      <c r="D22" s="171" t="s">
        <v>1287</v>
      </c>
      <c r="E22" s="168" t="s">
        <v>38</v>
      </c>
      <c r="F22" s="172">
        <v>15196230</v>
      </c>
      <c r="G22" s="173">
        <v>14670440.442</v>
      </c>
      <c r="H22" s="173">
        <f t="shared" si="0"/>
        <v>14670440</v>
      </c>
      <c r="I22" s="174" t="str">
        <f t="shared" si="1"/>
        <v>OK</v>
      </c>
    </row>
    <row r="23" spans="1:9" ht="84">
      <c r="A23" s="168">
        <v>22</v>
      </c>
      <c r="B23" s="169" t="s">
        <v>1275</v>
      </c>
      <c r="C23" s="170" t="s">
        <v>1288</v>
      </c>
      <c r="D23" s="171" t="s">
        <v>1289</v>
      </c>
      <c r="E23" s="168" t="s">
        <v>38</v>
      </c>
      <c r="F23" s="172">
        <v>4494403</v>
      </c>
      <c r="G23" s="173">
        <v>4338896.6562000001</v>
      </c>
      <c r="H23" s="173">
        <f t="shared" si="0"/>
        <v>4338897</v>
      </c>
      <c r="I23" s="174" t="str">
        <f t="shared" si="1"/>
        <v>OK</v>
      </c>
    </row>
    <row r="24" spans="1:9" ht="48">
      <c r="A24" s="168">
        <v>23</v>
      </c>
      <c r="B24" s="169" t="s">
        <v>1275</v>
      </c>
      <c r="C24" s="170" t="s">
        <v>1290</v>
      </c>
      <c r="D24" s="171" t="s">
        <v>1291</v>
      </c>
      <c r="E24" s="168" t="s">
        <v>38</v>
      </c>
      <c r="F24" s="172">
        <v>5786309</v>
      </c>
      <c r="G24" s="173">
        <v>5586102.7085999995</v>
      </c>
      <c r="H24" s="173">
        <f t="shared" si="0"/>
        <v>5586103</v>
      </c>
      <c r="I24" s="174" t="str">
        <f t="shared" si="1"/>
        <v>OK</v>
      </c>
    </row>
    <row r="25" spans="1:9" ht="48">
      <c r="A25" s="168">
        <v>24</v>
      </c>
      <c r="B25" s="169" t="s">
        <v>1275</v>
      </c>
      <c r="C25" s="170" t="s">
        <v>1292</v>
      </c>
      <c r="D25" s="171" t="s">
        <v>1293</v>
      </c>
      <c r="E25" s="168" t="s">
        <v>38</v>
      </c>
      <c r="F25" s="172">
        <v>6244344</v>
      </c>
      <c r="G25" s="173">
        <v>6028289.6975999996</v>
      </c>
      <c r="H25" s="173">
        <f t="shared" si="0"/>
        <v>6028290</v>
      </c>
      <c r="I25" s="174" t="str">
        <f t="shared" si="1"/>
        <v>OK</v>
      </c>
    </row>
    <row r="26" spans="1:9" ht="36">
      <c r="A26" s="168">
        <v>25</v>
      </c>
      <c r="B26" s="169" t="s">
        <v>1294</v>
      </c>
      <c r="C26" s="170" t="s">
        <v>1295</v>
      </c>
      <c r="D26" s="171" t="s">
        <v>59</v>
      </c>
      <c r="E26" s="168" t="s">
        <v>60</v>
      </c>
      <c r="F26" s="172">
        <v>42233</v>
      </c>
      <c r="G26" s="173">
        <v>40771.7382</v>
      </c>
      <c r="H26" s="173">
        <f t="shared" si="0"/>
        <v>40772</v>
      </c>
      <c r="I26" s="174" t="str">
        <f t="shared" si="1"/>
        <v>OK</v>
      </c>
    </row>
    <row r="27" spans="1:9" ht="36">
      <c r="A27" s="168">
        <v>26</v>
      </c>
      <c r="B27" s="169" t="s">
        <v>1294</v>
      </c>
      <c r="C27" s="170" t="s">
        <v>1295</v>
      </c>
      <c r="D27" s="171" t="s">
        <v>61</v>
      </c>
      <c r="E27" s="168" t="s">
        <v>60</v>
      </c>
      <c r="F27" s="172">
        <v>48458</v>
      </c>
      <c r="G27" s="173">
        <v>46781.353199999998</v>
      </c>
      <c r="H27" s="173">
        <f t="shared" si="0"/>
        <v>46781</v>
      </c>
      <c r="I27" s="174" t="str">
        <f t="shared" si="1"/>
        <v>OK</v>
      </c>
    </row>
    <row r="28" spans="1:9" ht="36">
      <c r="A28" s="168">
        <v>27</v>
      </c>
      <c r="B28" s="169" t="s">
        <v>1294</v>
      </c>
      <c r="C28" s="170" t="s">
        <v>1295</v>
      </c>
      <c r="D28" s="171" t="s">
        <v>62</v>
      </c>
      <c r="E28" s="168" t="s">
        <v>38</v>
      </c>
      <c r="F28" s="172">
        <v>64617</v>
      </c>
      <c r="G28" s="173">
        <v>62381.251799999998</v>
      </c>
      <c r="H28" s="173">
        <f t="shared" si="0"/>
        <v>62381</v>
      </c>
      <c r="I28" s="174" t="str">
        <f t="shared" si="1"/>
        <v>OK</v>
      </c>
    </row>
    <row r="29" spans="1:9" ht="36">
      <c r="A29" s="168">
        <v>28</v>
      </c>
      <c r="B29" s="169" t="s">
        <v>1294</v>
      </c>
      <c r="C29" s="170" t="s">
        <v>1295</v>
      </c>
      <c r="D29" s="171" t="s">
        <v>63</v>
      </c>
      <c r="E29" s="168" t="s">
        <v>38</v>
      </c>
      <c r="F29" s="172">
        <v>5332741</v>
      </c>
      <c r="G29" s="173">
        <v>5148228.1613999996</v>
      </c>
      <c r="H29" s="173">
        <f t="shared" si="0"/>
        <v>5148228</v>
      </c>
      <c r="I29" s="174" t="str">
        <f t="shared" si="1"/>
        <v>OK</v>
      </c>
    </row>
    <row r="30" spans="1:9" ht="36">
      <c r="A30" s="168">
        <v>29</v>
      </c>
      <c r="B30" s="169" t="s">
        <v>1294</v>
      </c>
      <c r="C30" s="170" t="s">
        <v>1295</v>
      </c>
      <c r="D30" s="171" t="s">
        <v>64</v>
      </c>
      <c r="E30" s="168" t="s">
        <v>38</v>
      </c>
      <c r="F30" s="172">
        <v>8852907</v>
      </c>
      <c r="G30" s="173">
        <v>8546596.4177999999</v>
      </c>
      <c r="H30" s="173">
        <f t="shared" si="0"/>
        <v>8546596</v>
      </c>
      <c r="I30" s="174" t="str">
        <f t="shared" si="1"/>
        <v>OK</v>
      </c>
    </row>
    <row r="31" spans="1:9" ht="36">
      <c r="A31" s="168">
        <v>30</v>
      </c>
      <c r="B31" s="169" t="s">
        <v>1294</v>
      </c>
      <c r="C31" s="170" t="s">
        <v>1295</v>
      </c>
      <c r="D31" s="171" t="s">
        <v>65</v>
      </c>
      <c r="E31" s="168" t="s">
        <v>38</v>
      </c>
      <c r="F31" s="172">
        <v>7947473</v>
      </c>
      <c r="G31" s="173">
        <v>7672490.4342</v>
      </c>
      <c r="H31" s="173">
        <f t="shared" si="0"/>
        <v>7672490</v>
      </c>
      <c r="I31" s="174" t="str">
        <f t="shared" si="1"/>
        <v>OK</v>
      </c>
    </row>
    <row r="32" spans="1:9" ht="36">
      <c r="A32" s="168">
        <v>31</v>
      </c>
      <c r="B32" s="169" t="s">
        <v>1294</v>
      </c>
      <c r="C32" s="170" t="s">
        <v>1295</v>
      </c>
      <c r="D32" s="171" t="s">
        <v>66</v>
      </c>
      <c r="E32" s="168" t="s">
        <v>67</v>
      </c>
      <c r="F32" s="172">
        <v>496775</v>
      </c>
      <c r="G32" s="173">
        <v>479586.58500000002</v>
      </c>
      <c r="H32" s="173">
        <f t="shared" si="0"/>
        <v>479587</v>
      </c>
      <c r="I32" s="174" t="str">
        <f t="shared" si="1"/>
        <v>OK</v>
      </c>
    </row>
    <row r="33" spans="1:9" ht="36">
      <c r="A33" s="168">
        <v>32</v>
      </c>
      <c r="B33" s="169" t="s">
        <v>1294</v>
      </c>
      <c r="C33" s="170" t="s">
        <v>1295</v>
      </c>
      <c r="D33" s="171" t="s">
        <v>68</v>
      </c>
      <c r="E33" s="168" t="s">
        <v>69</v>
      </c>
      <c r="F33" s="172">
        <v>136035</v>
      </c>
      <c r="G33" s="173">
        <v>131328.18900000001</v>
      </c>
      <c r="H33" s="173">
        <f t="shared" si="0"/>
        <v>131328</v>
      </c>
      <c r="I33" s="174" t="str">
        <f t="shared" si="1"/>
        <v>OK</v>
      </c>
    </row>
    <row r="34" spans="1:9" ht="36">
      <c r="A34" s="168">
        <v>33</v>
      </c>
      <c r="B34" s="169" t="s">
        <v>1294</v>
      </c>
      <c r="C34" s="170" t="s">
        <v>1296</v>
      </c>
      <c r="D34" s="171" t="s">
        <v>70</v>
      </c>
      <c r="E34" s="168" t="s">
        <v>38</v>
      </c>
      <c r="F34" s="172">
        <v>2765177</v>
      </c>
      <c r="G34" s="173">
        <v>2669501.8758</v>
      </c>
      <c r="H34" s="173">
        <f t="shared" si="0"/>
        <v>2669502</v>
      </c>
      <c r="I34" s="174" t="str">
        <f t="shared" si="1"/>
        <v>OK</v>
      </c>
    </row>
    <row r="35" spans="1:9" ht="36">
      <c r="A35" s="168">
        <v>34</v>
      </c>
      <c r="B35" s="169" t="s">
        <v>1294</v>
      </c>
      <c r="C35" s="170" t="s">
        <v>1296</v>
      </c>
      <c r="D35" s="171" t="s">
        <v>71</v>
      </c>
      <c r="E35" s="168" t="s">
        <v>38</v>
      </c>
      <c r="F35" s="172">
        <v>1847910</v>
      </c>
      <c r="G35" s="173">
        <v>1783972.314</v>
      </c>
      <c r="H35" s="173">
        <f t="shared" si="0"/>
        <v>1783972</v>
      </c>
      <c r="I35" s="174" t="str">
        <f t="shared" si="1"/>
        <v>OK</v>
      </c>
    </row>
    <row r="36" spans="1:9" ht="36">
      <c r="A36" s="168">
        <v>35</v>
      </c>
      <c r="B36" s="169" t="s">
        <v>1294</v>
      </c>
      <c r="C36" s="170" t="s">
        <v>1296</v>
      </c>
      <c r="D36" s="171" t="s">
        <v>72</v>
      </c>
      <c r="E36" s="168" t="s">
        <v>38</v>
      </c>
      <c r="F36" s="172">
        <v>2074852</v>
      </c>
      <c r="G36" s="173">
        <v>2003062.1207999999</v>
      </c>
      <c r="H36" s="173">
        <f t="shared" si="0"/>
        <v>2003062</v>
      </c>
      <c r="I36" s="174" t="str">
        <f t="shared" si="1"/>
        <v>OK</v>
      </c>
    </row>
    <row r="37" spans="1:9" ht="36">
      <c r="A37" s="168">
        <v>36</v>
      </c>
      <c r="B37" s="169" t="s">
        <v>1294</v>
      </c>
      <c r="C37" s="170" t="s">
        <v>1295</v>
      </c>
      <c r="D37" s="171" t="s">
        <v>73</v>
      </c>
      <c r="E37" s="168" t="s">
        <v>38</v>
      </c>
      <c r="F37" s="172">
        <v>439216</v>
      </c>
      <c r="G37" s="173">
        <v>424019.12640000001</v>
      </c>
      <c r="H37" s="173">
        <f t="shared" si="0"/>
        <v>424019</v>
      </c>
      <c r="I37" s="174" t="str">
        <f t="shared" si="1"/>
        <v>OK</v>
      </c>
    </row>
    <row r="38" spans="1:9" ht="36">
      <c r="A38" s="168">
        <v>37</v>
      </c>
      <c r="B38" s="169" t="s">
        <v>1294</v>
      </c>
      <c r="C38" s="170" t="s">
        <v>1295</v>
      </c>
      <c r="D38" s="171" t="s">
        <v>74</v>
      </c>
      <c r="E38" s="168" t="s">
        <v>38</v>
      </c>
      <c r="F38" s="172">
        <v>263286</v>
      </c>
      <c r="G38" s="173">
        <v>254176.30439999999</v>
      </c>
      <c r="H38" s="173">
        <f t="shared" si="0"/>
        <v>254176</v>
      </c>
      <c r="I38" s="174" t="str">
        <f t="shared" si="1"/>
        <v>OK</v>
      </c>
    </row>
    <row r="39" spans="1:9" ht="36">
      <c r="A39" s="168">
        <v>38</v>
      </c>
      <c r="B39" s="169" t="s">
        <v>1294</v>
      </c>
      <c r="C39" s="170" t="s">
        <v>1295</v>
      </c>
      <c r="D39" s="171" t="s">
        <v>75</v>
      </c>
      <c r="E39" s="168" t="s">
        <v>38</v>
      </c>
      <c r="F39" s="172">
        <v>120306</v>
      </c>
      <c r="G39" s="173">
        <v>116143.4124</v>
      </c>
      <c r="H39" s="173">
        <f t="shared" si="0"/>
        <v>116143</v>
      </c>
      <c r="I39" s="174" t="str">
        <f t="shared" si="1"/>
        <v>OK</v>
      </c>
    </row>
    <row r="40" spans="1:9" ht="36">
      <c r="A40" s="168">
        <v>39</v>
      </c>
      <c r="B40" s="169" t="s">
        <v>1294</v>
      </c>
      <c r="C40" s="170" t="s">
        <v>1295</v>
      </c>
      <c r="D40" s="171" t="s">
        <v>76</v>
      </c>
      <c r="E40" s="168" t="s">
        <v>38</v>
      </c>
      <c r="F40" s="172">
        <v>453325</v>
      </c>
      <c r="G40" s="173">
        <v>437639.95500000002</v>
      </c>
      <c r="H40" s="173">
        <f t="shared" si="0"/>
        <v>437640</v>
      </c>
      <c r="I40" s="174" t="str">
        <f t="shared" si="1"/>
        <v>OK</v>
      </c>
    </row>
    <row r="41" spans="1:9" ht="36">
      <c r="A41" s="168">
        <v>40</v>
      </c>
      <c r="B41" s="169" t="s">
        <v>1294</v>
      </c>
      <c r="C41" s="170" t="s">
        <v>1295</v>
      </c>
      <c r="D41" s="171" t="s">
        <v>77</v>
      </c>
      <c r="E41" s="168" t="s">
        <v>38</v>
      </c>
      <c r="F41" s="172">
        <v>548028</v>
      </c>
      <c r="G41" s="173">
        <v>529066.23120000004</v>
      </c>
      <c r="H41" s="173">
        <f t="shared" si="0"/>
        <v>529066</v>
      </c>
      <c r="I41" s="174" t="str">
        <f t="shared" si="1"/>
        <v>OK</v>
      </c>
    </row>
    <row r="42" spans="1:9" ht="36">
      <c r="A42" s="168">
        <v>41</v>
      </c>
      <c r="B42" s="169" t="s">
        <v>1294</v>
      </c>
      <c r="C42" s="170" t="s">
        <v>1295</v>
      </c>
      <c r="D42" s="171" t="s">
        <v>78</v>
      </c>
      <c r="E42" s="168" t="s">
        <v>38</v>
      </c>
      <c r="F42" s="172">
        <v>366232</v>
      </c>
      <c r="G42" s="173">
        <v>353560.37280000001</v>
      </c>
      <c r="H42" s="173">
        <f t="shared" si="0"/>
        <v>353560</v>
      </c>
      <c r="I42" s="174" t="str">
        <f t="shared" si="1"/>
        <v>OK</v>
      </c>
    </row>
    <row r="43" spans="1:9" ht="36">
      <c r="A43" s="168">
        <v>42</v>
      </c>
      <c r="B43" s="169" t="s">
        <v>1294</v>
      </c>
      <c r="C43" s="170" t="s">
        <v>1295</v>
      </c>
      <c r="D43" s="171" t="s">
        <v>79</v>
      </c>
      <c r="E43" s="168" t="s">
        <v>38</v>
      </c>
      <c r="F43" s="172">
        <v>159715</v>
      </c>
      <c r="G43" s="173">
        <v>154188.861</v>
      </c>
      <c r="H43" s="173">
        <f t="shared" si="0"/>
        <v>154189</v>
      </c>
      <c r="I43" s="174" t="str">
        <f t="shared" si="1"/>
        <v>OK</v>
      </c>
    </row>
    <row r="44" spans="1:9" ht="36">
      <c r="A44" s="168">
        <v>43</v>
      </c>
      <c r="B44" s="169" t="s">
        <v>1294</v>
      </c>
      <c r="C44" s="170" t="s">
        <v>1295</v>
      </c>
      <c r="D44" s="171" t="s">
        <v>80</v>
      </c>
      <c r="E44" s="168" t="s">
        <v>38</v>
      </c>
      <c r="F44" s="172">
        <v>345370</v>
      </c>
      <c r="G44" s="173">
        <v>333420.19799999997</v>
      </c>
      <c r="H44" s="173">
        <f t="shared" si="0"/>
        <v>333420</v>
      </c>
      <c r="I44" s="174" t="str">
        <f t="shared" si="1"/>
        <v>OK</v>
      </c>
    </row>
    <row r="45" spans="1:9" ht="36">
      <c r="A45" s="168">
        <v>44</v>
      </c>
      <c r="B45" s="169" t="s">
        <v>1294</v>
      </c>
      <c r="C45" s="170" t="s">
        <v>1295</v>
      </c>
      <c r="D45" s="171" t="s">
        <v>81</v>
      </c>
      <c r="E45" s="168" t="s">
        <v>38</v>
      </c>
      <c r="F45" s="172">
        <v>128141</v>
      </c>
      <c r="G45" s="173">
        <v>123707.3214</v>
      </c>
      <c r="H45" s="173">
        <f t="shared" si="0"/>
        <v>123707</v>
      </c>
      <c r="I45" s="174" t="str">
        <f t="shared" si="1"/>
        <v>OK</v>
      </c>
    </row>
    <row r="46" spans="1:9" ht="36">
      <c r="A46" s="168">
        <v>45</v>
      </c>
      <c r="B46" s="169" t="s">
        <v>1294</v>
      </c>
      <c r="C46" s="170" t="s">
        <v>1295</v>
      </c>
      <c r="D46" s="171" t="s">
        <v>82</v>
      </c>
      <c r="E46" s="168" t="s">
        <v>38</v>
      </c>
      <c r="F46" s="172">
        <v>390112</v>
      </c>
      <c r="G46" s="173">
        <v>376614.12479999999</v>
      </c>
      <c r="H46" s="173">
        <f t="shared" si="0"/>
        <v>376614</v>
      </c>
      <c r="I46" s="174" t="str">
        <f t="shared" si="1"/>
        <v>OK</v>
      </c>
    </row>
    <row r="47" spans="1:9" ht="36">
      <c r="A47" s="168">
        <v>46</v>
      </c>
      <c r="B47" s="169" t="s">
        <v>1294</v>
      </c>
      <c r="C47" s="170" t="s">
        <v>1295</v>
      </c>
      <c r="D47" s="171" t="s">
        <v>83</v>
      </c>
      <c r="E47" s="168" t="s">
        <v>38</v>
      </c>
      <c r="F47" s="172">
        <v>265493</v>
      </c>
      <c r="G47" s="173">
        <v>256306.94219999999</v>
      </c>
      <c r="H47" s="173">
        <f t="shared" si="0"/>
        <v>256307</v>
      </c>
      <c r="I47" s="174" t="str">
        <f t="shared" si="1"/>
        <v>OK</v>
      </c>
    </row>
    <row r="48" spans="1:9" ht="36">
      <c r="A48" s="168">
        <v>47</v>
      </c>
      <c r="B48" s="169" t="s">
        <v>1294</v>
      </c>
      <c r="C48" s="170" t="s">
        <v>1295</v>
      </c>
      <c r="D48" s="171" t="s">
        <v>84</v>
      </c>
      <c r="E48" s="168" t="s">
        <v>38</v>
      </c>
      <c r="F48" s="172">
        <v>540617</v>
      </c>
      <c r="G48" s="173">
        <v>521911.65179999999</v>
      </c>
      <c r="H48" s="173">
        <f t="shared" si="0"/>
        <v>521912</v>
      </c>
      <c r="I48" s="174" t="str">
        <f t="shared" si="1"/>
        <v>OK</v>
      </c>
    </row>
    <row r="49" spans="1:9" ht="36">
      <c r="A49" s="168">
        <v>48</v>
      </c>
      <c r="B49" s="169" t="s">
        <v>1294</v>
      </c>
      <c r="C49" s="170" t="s">
        <v>1295</v>
      </c>
      <c r="D49" s="171" t="s">
        <v>85</v>
      </c>
      <c r="E49" s="168" t="s">
        <v>38</v>
      </c>
      <c r="F49" s="172">
        <v>676627</v>
      </c>
      <c r="G49" s="173">
        <v>653215.7058</v>
      </c>
      <c r="H49" s="173">
        <f t="shared" si="0"/>
        <v>653216</v>
      </c>
      <c r="I49" s="174" t="str">
        <f t="shared" si="1"/>
        <v>OK</v>
      </c>
    </row>
    <row r="50" spans="1:9" ht="36">
      <c r="A50" s="168">
        <v>49</v>
      </c>
      <c r="B50" s="169" t="s">
        <v>1294</v>
      </c>
      <c r="C50" s="170" t="s">
        <v>1295</v>
      </c>
      <c r="D50" s="171" t="s">
        <v>86</v>
      </c>
      <c r="E50" s="168" t="s">
        <v>38</v>
      </c>
      <c r="F50" s="172">
        <v>258892</v>
      </c>
      <c r="G50" s="173">
        <v>249934.33679999999</v>
      </c>
      <c r="H50" s="173">
        <f t="shared" si="0"/>
        <v>249934</v>
      </c>
      <c r="I50" s="174" t="str">
        <f t="shared" si="1"/>
        <v>OK</v>
      </c>
    </row>
    <row r="51" spans="1:9" ht="36">
      <c r="A51" s="168">
        <v>50</v>
      </c>
      <c r="B51" s="169" t="s">
        <v>1294</v>
      </c>
      <c r="C51" s="170" t="s">
        <v>1295</v>
      </c>
      <c r="D51" s="171" t="s">
        <v>87</v>
      </c>
      <c r="E51" s="168" t="s">
        <v>88</v>
      </c>
      <c r="F51" s="172">
        <v>331334</v>
      </c>
      <c r="G51" s="173">
        <v>319869.84360000002</v>
      </c>
      <c r="H51" s="173">
        <f t="shared" si="0"/>
        <v>319870</v>
      </c>
      <c r="I51" s="174" t="str">
        <f t="shared" si="1"/>
        <v>OK</v>
      </c>
    </row>
    <row r="52" spans="1:9" ht="36">
      <c r="A52" s="168">
        <v>51</v>
      </c>
      <c r="B52" s="169" t="s">
        <v>1294</v>
      </c>
      <c r="C52" s="170" t="s">
        <v>1295</v>
      </c>
      <c r="D52" s="171" t="s">
        <v>89</v>
      </c>
      <c r="E52" s="168" t="s">
        <v>88</v>
      </c>
      <c r="F52" s="172">
        <v>895602</v>
      </c>
      <c r="G52" s="173">
        <v>864614.17079999996</v>
      </c>
      <c r="H52" s="173">
        <f t="shared" si="0"/>
        <v>864614</v>
      </c>
      <c r="I52" s="174" t="str">
        <f t="shared" si="1"/>
        <v>OK</v>
      </c>
    </row>
    <row r="53" spans="1:9" ht="36">
      <c r="A53" s="168">
        <v>52</v>
      </c>
      <c r="B53" s="169" t="s">
        <v>1294</v>
      </c>
      <c r="C53" s="170" t="s">
        <v>1295</v>
      </c>
      <c r="D53" s="171" t="s">
        <v>90</v>
      </c>
      <c r="E53" s="168" t="s">
        <v>88</v>
      </c>
      <c r="F53" s="172">
        <v>460769</v>
      </c>
      <c r="G53" s="173">
        <v>444826.39260000002</v>
      </c>
      <c r="H53" s="173">
        <f t="shared" si="0"/>
        <v>444826</v>
      </c>
      <c r="I53" s="174" t="str">
        <f t="shared" si="1"/>
        <v>OK</v>
      </c>
    </row>
    <row r="54" spans="1:9" ht="36">
      <c r="A54" s="168">
        <v>53</v>
      </c>
      <c r="B54" s="169" t="s">
        <v>1294</v>
      </c>
      <c r="C54" s="170" t="s">
        <v>1295</v>
      </c>
      <c r="D54" s="171" t="s">
        <v>91</v>
      </c>
      <c r="E54" s="168" t="s">
        <v>88</v>
      </c>
      <c r="F54" s="172">
        <v>1055551</v>
      </c>
      <c r="G54" s="173">
        <v>1019028.9354</v>
      </c>
      <c r="H54" s="173">
        <f t="shared" si="0"/>
        <v>1019029</v>
      </c>
      <c r="I54" s="174" t="str">
        <f t="shared" si="1"/>
        <v>OK</v>
      </c>
    </row>
    <row r="55" spans="1:9" ht="36">
      <c r="A55" s="168">
        <v>54</v>
      </c>
      <c r="B55" s="169" t="s">
        <v>1294</v>
      </c>
      <c r="C55" s="170" t="s">
        <v>1295</v>
      </c>
      <c r="D55" s="171" t="s">
        <v>92</v>
      </c>
      <c r="E55" s="168" t="s">
        <v>88</v>
      </c>
      <c r="F55" s="172">
        <v>525588</v>
      </c>
      <c r="G55" s="173">
        <v>507402.65519999998</v>
      </c>
      <c r="H55" s="173">
        <f t="shared" si="0"/>
        <v>507403</v>
      </c>
      <c r="I55" s="174" t="str">
        <f t="shared" si="1"/>
        <v>OK</v>
      </c>
    </row>
    <row r="56" spans="1:9" ht="36">
      <c r="A56" s="168">
        <v>55</v>
      </c>
      <c r="B56" s="169" t="s">
        <v>1294</v>
      </c>
      <c r="C56" s="170" t="s">
        <v>1295</v>
      </c>
      <c r="D56" s="171" t="s">
        <v>93</v>
      </c>
      <c r="E56" s="168" t="s">
        <v>60</v>
      </c>
      <c r="F56" s="172">
        <v>5204646</v>
      </c>
      <c r="G56" s="173">
        <v>5024565.2483999999</v>
      </c>
      <c r="H56" s="173">
        <f t="shared" si="0"/>
        <v>5024565</v>
      </c>
      <c r="I56" s="174" t="str">
        <f t="shared" si="1"/>
        <v>OK</v>
      </c>
    </row>
    <row r="57" spans="1:9" ht="36">
      <c r="A57" s="168">
        <v>56</v>
      </c>
      <c r="B57" s="169" t="s">
        <v>1294</v>
      </c>
      <c r="C57" s="170" t="s">
        <v>1295</v>
      </c>
      <c r="D57" s="171" t="s">
        <v>94</v>
      </c>
      <c r="E57" s="168" t="s">
        <v>60</v>
      </c>
      <c r="F57" s="172">
        <v>6335211</v>
      </c>
      <c r="G57" s="173">
        <v>6116012.6994000003</v>
      </c>
      <c r="H57" s="173">
        <f t="shared" si="0"/>
        <v>6116013</v>
      </c>
      <c r="I57" s="174" t="str">
        <f t="shared" si="1"/>
        <v>OK</v>
      </c>
    </row>
    <row r="58" spans="1:9" ht="36">
      <c r="A58" s="168">
        <v>57</v>
      </c>
      <c r="B58" s="169" t="s">
        <v>1294</v>
      </c>
      <c r="C58" s="170" t="s">
        <v>1297</v>
      </c>
      <c r="D58" s="171" t="s">
        <v>95</v>
      </c>
      <c r="E58" s="168" t="s">
        <v>38</v>
      </c>
      <c r="F58" s="172">
        <v>7891162</v>
      </c>
      <c r="G58" s="173">
        <v>7618127.7948000003</v>
      </c>
      <c r="H58" s="173">
        <f t="shared" si="0"/>
        <v>7618128</v>
      </c>
      <c r="I58" s="174" t="str">
        <f t="shared" si="1"/>
        <v>OK</v>
      </c>
    </row>
    <row r="59" spans="1:9" ht="36">
      <c r="A59" s="168">
        <v>58</v>
      </c>
      <c r="B59" s="169" t="s">
        <v>1294</v>
      </c>
      <c r="C59" s="170" t="s">
        <v>1297</v>
      </c>
      <c r="D59" s="171" t="s">
        <v>96</v>
      </c>
      <c r="E59" s="168" t="s">
        <v>38</v>
      </c>
      <c r="F59" s="172">
        <v>21590119</v>
      </c>
      <c r="G59" s="173">
        <v>20843100.882599998</v>
      </c>
      <c r="H59" s="173">
        <f t="shared" si="0"/>
        <v>20843101</v>
      </c>
      <c r="I59" s="174" t="str">
        <f t="shared" si="1"/>
        <v>OK</v>
      </c>
    </row>
    <row r="60" spans="1:9" ht="36">
      <c r="A60" s="168">
        <v>59</v>
      </c>
      <c r="B60" s="169" t="s">
        <v>1298</v>
      </c>
      <c r="C60" s="170" t="s">
        <v>1299</v>
      </c>
      <c r="D60" s="171" t="s">
        <v>97</v>
      </c>
      <c r="E60" s="168" t="s">
        <v>38</v>
      </c>
      <c r="F60" s="172">
        <v>13977323</v>
      </c>
      <c r="G60" s="173">
        <v>13493707.624199999</v>
      </c>
      <c r="H60" s="173">
        <f t="shared" si="0"/>
        <v>13493708</v>
      </c>
      <c r="I60" s="174" t="str">
        <f t="shared" si="1"/>
        <v>OK</v>
      </c>
    </row>
    <row r="61" spans="1:9" ht="36">
      <c r="A61" s="168">
        <v>60</v>
      </c>
      <c r="B61" s="169" t="s">
        <v>1294</v>
      </c>
      <c r="C61" s="170" t="s">
        <v>1297</v>
      </c>
      <c r="D61" s="171" t="s">
        <v>98</v>
      </c>
      <c r="E61" s="168" t="s">
        <v>38</v>
      </c>
      <c r="F61" s="172">
        <v>25291990</v>
      </c>
      <c r="G61" s="173">
        <v>24416887.146000002</v>
      </c>
      <c r="H61" s="173">
        <f t="shared" si="0"/>
        <v>24416887</v>
      </c>
      <c r="I61" s="174" t="str">
        <f t="shared" si="1"/>
        <v>OK</v>
      </c>
    </row>
    <row r="62" spans="1:9" ht="36">
      <c r="A62" s="168">
        <v>61</v>
      </c>
      <c r="B62" s="169" t="s">
        <v>1294</v>
      </c>
      <c r="C62" s="170" t="s">
        <v>1297</v>
      </c>
      <c r="D62" s="171" t="s">
        <v>99</v>
      </c>
      <c r="E62" s="168" t="s">
        <v>38</v>
      </c>
      <c r="F62" s="172">
        <v>31591399</v>
      </c>
      <c r="G62" s="173">
        <v>30498336.594599999</v>
      </c>
      <c r="H62" s="173">
        <f t="shared" si="0"/>
        <v>30498337</v>
      </c>
      <c r="I62" s="174" t="str">
        <f t="shared" si="1"/>
        <v>OK</v>
      </c>
    </row>
    <row r="63" spans="1:9" ht="36">
      <c r="A63" s="168">
        <v>62</v>
      </c>
      <c r="B63" s="169" t="s">
        <v>1298</v>
      </c>
      <c r="C63" s="170" t="s">
        <v>1299</v>
      </c>
      <c r="D63" s="171" t="s">
        <v>100</v>
      </c>
      <c r="E63" s="168" t="s">
        <v>38</v>
      </c>
      <c r="F63" s="172">
        <v>17329604</v>
      </c>
      <c r="G63" s="173">
        <v>16729999.7016</v>
      </c>
      <c r="H63" s="173">
        <f t="shared" si="0"/>
        <v>16730000</v>
      </c>
      <c r="I63" s="174" t="str">
        <f t="shared" si="1"/>
        <v>OK</v>
      </c>
    </row>
    <row r="64" spans="1:9" ht="36">
      <c r="A64" s="168">
        <v>63</v>
      </c>
      <c r="B64" s="169" t="s">
        <v>1294</v>
      </c>
      <c r="C64" s="170" t="s">
        <v>1297</v>
      </c>
      <c r="D64" s="171" t="s">
        <v>101</v>
      </c>
      <c r="E64" s="168" t="s">
        <v>38</v>
      </c>
      <c r="F64" s="172">
        <v>36234168</v>
      </c>
      <c r="G64" s="173">
        <v>34980465.787200004</v>
      </c>
      <c r="H64" s="173">
        <f t="shared" si="0"/>
        <v>34980466</v>
      </c>
      <c r="I64" s="174" t="str">
        <f t="shared" si="1"/>
        <v>OK</v>
      </c>
    </row>
    <row r="65" spans="1:9" ht="36">
      <c r="A65" s="168">
        <v>64</v>
      </c>
      <c r="B65" s="169" t="s">
        <v>1298</v>
      </c>
      <c r="C65" s="170" t="s">
        <v>1299</v>
      </c>
      <c r="D65" s="171" t="s">
        <v>102</v>
      </c>
      <c r="E65" s="168" t="s">
        <v>38</v>
      </c>
      <c r="F65" s="172">
        <v>17409870</v>
      </c>
      <c r="G65" s="173">
        <v>16807488.498</v>
      </c>
      <c r="H65" s="173">
        <f t="shared" si="0"/>
        <v>16807488</v>
      </c>
      <c r="I65" s="174" t="str">
        <f t="shared" si="1"/>
        <v>OK</v>
      </c>
    </row>
    <row r="66" spans="1:9" ht="36">
      <c r="A66" s="168">
        <v>65</v>
      </c>
      <c r="B66" s="169" t="s">
        <v>1294</v>
      </c>
      <c r="C66" s="170" t="s">
        <v>1295</v>
      </c>
      <c r="D66" s="171" t="s">
        <v>103</v>
      </c>
      <c r="E66" s="168" t="s">
        <v>38</v>
      </c>
      <c r="F66" s="172">
        <v>146133</v>
      </c>
      <c r="G66" s="173">
        <v>141076.79819999999</v>
      </c>
      <c r="H66" s="173">
        <f t="shared" ref="H66:H129" si="2">ROUND(G66,0)</f>
        <v>141077</v>
      </c>
      <c r="I66" s="174" t="str">
        <f t="shared" ref="I66:I129" si="3">IF(G66="","COMPLETAR",IF(OR(G66&lt;=0,G66&gt;F66),"CORREGIR","OK"))</f>
        <v>OK</v>
      </c>
    </row>
    <row r="67" spans="1:9" ht="36">
      <c r="A67" s="168">
        <v>66</v>
      </c>
      <c r="B67" s="169" t="s">
        <v>1294</v>
      </c>
      <c r="C67" s="170" t="s">
        <v>1295</v>
      </c>
      <c r="D67" s="171" t="s">
        <v>104</v>
      </c>
      <c r="E67" s="168" t="s">
        <v>38</v>
      </c>
      <c r="F67" s="172">
        <v>147999</v>
      </c>
      <c r="G67" s="173">
        <v>142878.2346</v>
      </c>
      <c r="H67" s="173">
        <f t="shared" si="2"/>
        <v>142878</v>
      </c>
      <c r="I67" s="174" t="str">
        <f t="shared" si="3"/>
        <v>OK</v>
      </c>
    </row>
    <row r="68" spans="1:9" ht="36">
      <c r="A68" s="168">
        <v>67</v>
      </c>
      <c r="B68" s="169" t="s">
        <v>1294</v>
      </c>
      <c r="C68" s="170" t="s">
        <v>1296</v>
      </c>
      <c r="D68" s="171" t="s">
        <v>105</v>
      </c>
      <c r="E68" s="168" t="s">
        <v>88</v>
      </c>
      <c r="F68" s="172">
        <v>3291561</v>
      </c>
      <c r="G68" s="173">
        <v>3177672.9893999998</v>
      </c>
      <c r="H68" s="173">
        <f t="shared" si="2"/>
        <v>3177673</v>
      </c>
      <c r="I68" s="174" t="str">
        <f t="shared" si="3"/>
        <v>OK</v>
      </c>
    </row>
    <row r="69" spans="1:9" ht="36">
      <c r="A69" s="168">
        <v>68</v>
      </c>
      <c r="B69" s="169" t="s">
        <v>1294</v>
      </c>
      <c r="C69" s="170" t="s">
        <v>1297</v>
      </c>
      <c r="D69" s="171" t="s">
        <v>106</v>
      </c>
      <c r="E69" s="168" t="s">
        <v>107</v>
      </c>
      <c r="F69" s="172">
        <v>1999046</v>
      </c>
      <c r="G69" s="173">
        <v>1929879.0083999999</v>
      </c>
      <c r="H69" s="173">
        <f t="shared" si="2"/>
        <v>1929879</v>
      </c>
      <c r="I69" s="174" t="str">
        <f t="shared" si="3"/>
        <v>OK</v>
      </c>
    </row>
    <row r="70" spans="1:9" ht="36">
      <c r="A70" s="168">
        <v>69</v>
      </c>
      <c r="B70" s="169" t="s">
        <v>1294</v>
      </c>
      <c r="C70" s="170" t="s">
        <v>1297</v>
      </c>
      <c r="D70" s="171" t="s">
        <v>108</v>
      </c>
      <c r="E70" s="168" t="s">
        <v>107</v>
      </c>
      <c r="F70" s="172">
        <v>1101145</v>
      </c>
      <c r="G70" s="173">
        <v>1063045.3829999999</v>
      </c>
      <c r="H70" s="173">
        <f t="shared" si="2"/>
        <v>1063045</v>
      </c>
      <c r="I70" s="174" t="str">
        <f t="shared" si="3"/>
        <v>OK</v>
      </c>
    </row>
    <row r="71" spans="1:9" ht="36">
      <c r="A71" s="168">
        <v>70</v>
      </c>
      <c r="B71" s="169" t="s">
        <v>1294</v>
      </c>
      <c r="C71" s="170" t="s">
        <v>1295</v>
      </c>
      <c r="D71" s="171" t="s">
        <v>109</v>
      </c>
      <c r="E71" s="168" t="s">
        <v>88</v>
      </c>
      <c r="F71" s="172">
        <v>571820</v>
      </c>
      <c r="G71" s="173">
        <v>552035.02800000005</v>
      </c>
      <c r="H71" s="173">
        <f t="shared" si="2"/>
        <v>552035</v>
      </c>
      <c r="I71" s="174" t="str">
        <f t="shared" si="3"/>
        <v>OK</v>
      </c>
    </row>
    <row r="72" spans="1:9" ht="36">
      <c r="A72" s="168">
        <v>71</v>
      </c>
      <c r="B72" s="169" t="s">
        <v>1294</v>
      </c>
      <c r="C72" s="170" t="s">
        <v>1296</v>
      </c>
      <c r="D72" s="171" t="s">
        <v>110</v>
      </c>
      <c r="E72" s="168" t="s">
        <v>88</v>
      </c>
      <c r="F72" s="172">
        <v>163925</v>
      </c>
      <c r="G72" s="173">
        <v>158253.19500000001</v>
      </c>
      <c r="H72" s="173">
        <f t="shared" si="2"/>
        <v>158253</v>
      </c>
      <c r="I72" s="174" t="str">
        <f t="shared" si="3"/>
        <v>OK</v>
      </c>
    </row>
    <row r="73" spans="1:9" ht="36">
      <c r="A73" s="168">
        <v>72</v>
      </c>
      <c r="B73" s="169" t="s">
        <v>1294</v>
      </c>
      <c r="C73" s="170" t="s">
        <v>1295</v>
      </c>
      <c r="D73" s="171" t="s">
        <v>111</v>
      </c>
      <c r="E73" s="168" t="s">
        <v>88</v>
      </c>
      <c r="F73" s="172">
        <v>808762</v>
      </c>
      <c r="G73" s="173">
        <v>780778.83479999995</v>
      </c>
      <c r="H73" s="173">
        <f t="shared" si="2"/>
        <v>780779</v>
      </c>
      <c r="I73" s="174" t="str">
        <f t="shared" si="3"/>
        <v>OK</v>
      </c>
    </row>
    <row r="74" spans="1:9" ht="36">
      <c r="A74" s="168">
        <v>73</v>
      </c>
      <c r="B74" s="169" t="s">
        <v>1294</v>
      </c>
      <c r="C74" s="170" t="s">
        <v>1296</v>
      </c>
      <c r="D74" s="171" t="s">
        <v>112</v>
      </c>
      <c r="E74" s="168" t="s">
        <v>88</v>
      </c>
      <c r="F74" s="172">
        <v>113137</v>
      </c>
      <c r="G74" s="173">
        <v>109222.4598</v>
      </c>
      <c r="H74" s="173">
        <f t="shared" si="2"/>
        <v>109222</v>
      </c>
      <c r="I74" s="174" t="str">
        <f t="shared" si="3"/>
        <v>OK</v>
      </c>
    </row>
    <row r="75" spans="1:9" ht="36">
      <c r="A75" s="168">
        <v>74</v>
      </c>
      <c r="B75" s="169" t="s">
        <v>1294</v>
      </c>
      <c r="C75" s="170" t="s">
        <v>1296</v>
      </c>
      <c r="D75" s="171" t="s">
        <v>113</v>
      </c>
      <c r="E75" s="168" t="s">
        <v>88</v>
      </c>
      <c r="F75" s="172">
        <v>4589053</v>
      </c>
      <c r="G75" s="173">
        <v>4430271.7662000004</v>
      </c>
      <c r="H75" s="173">
        <f t="shared" si="2"/>
        <v>4430272</v>
      </c>
      <c r="I75" s="174" t="str">
        <f t="shared" si="3"/>
        <v>OK</v>
      </c>
    </row>
    <row r="76" spans="1:9" ht="36">
      <c r="A76" s="168">
        <v>75</v>
      </c>
      <c r="B76" s="169" t="s">
        <v>1294</v>
      </c>
      <c r="C76" s="170" t="s">
        <v>1297</v>
      </c>
      <c r="D76" s="171" t="s">
        <v>114</v>
      </c>
      <c r="E76" s="168" t="s">
        <v>107</v>
      </c>
      <c r="F76" s="172">
        <v>5495167</v>
      </c>
      <c r="G76" s="173">
        <v>5305034.2218000004</v>
      </c>
      <c r="H76" s="173">
        <f t="shared" si="2"/>
        <v>5305034</v>
      </c>
      <c r="I76" s="174" t="str">
        <f t="shared" si="3"/>
        <v>OK</v>
      </c>
    </row>
    <row r="77" spans="1:9" ht="36">
      <c r="A77" s="168">
        <v>76</v>
      </c>
      <c r="B77" s="169" t="s">
        <v>1294</v>
      </c>
      <c r="C77" s="170" t="s">
        <v>1296</v>
      </c>
      <c r="D77" s="171" t="s">
        <v>1147</v>
      </c>
      <c r="E77" s="168" t="s">
        <v>38</v>
      </c>
      <c r="F77" s="172">
        <v>1155657</v>
      </c>
      <c r="G77" s="173">
        <v>1115671.2678</v>
      </c>
      <c r="H77" s="173">
        <f t="shared" si="2"/>
        <v>1115671</v>
      </c>
      <c r="I77" s="174" t="str">
        <f t="shared" si="3"/>
        <v>OK</v>
      </c>
    </row>
    <row r="78" spans="1:9" ht="36">
      <c r="A78" s="168">
        <v>77</v>
      </c>
      <c r="B78" s="169" t="s">
        <v>1294</v>
      </c>
      <c r="C78" s="170" t="s">
        <v>1297</v>
      </c>
      <c r="D78" s="171" t="s">
        <v>115</v>
      </c>
      <c r="E78" s="168" t="s">
        <v>38</v>
      </c>
      <c r="F78" s="172">
        <v>1110274</v>
      </c>
      <c r="G78" s="173">
        <v>1071858.5196</v>
      </c>
      <c r="H78" s="173">
        <f t="shared" si="2"/>
        <v>1071859</v>
      </c>
      <c r="I78" s="174" t="str">
        <f t="shared" si="3"/>
        <v>OK</v>
      </c>
    </row>
    <row r="79" spans="1:9" ht="36">
      <c r="A79" s="168">
        <v>78</v>
      </c>
      <c r="B79" s="169" t="s">
        <v>1294</v>
      </c>
      <c r="C79" s="170" t="s">
        <v>1297</v>
      </c>
      <c r="D79" s="171" t="s">
        <v>116</v>
      </c>
      <c r="E79" s="168" t="s">
        <v>38</v>
      </c>
      <c r="F79" s="172">
        <v>1337914</v>
      </c>
      <c r="G79" s="173">
        <v>1291622.1756</v>
      </c>
      <c r="H79" s="173">
        <f t="shared" si="2"/>
        <v>1291622</v>
      </c>
      <c r="I79" s="174" t="str">
        <f t="shared" si="3"/>
        <v>OK</v>
      </c>
    </row>
    <row r="80" spans="1:9" ht="36">
      <c r="A80" s="168">
        <v>79</v>
      </c>
      <c r="B80" s="169" t="s">
        <v>1294</v>
      </c>
      <c r="C80" s="170" t="s">
        <v>1295</v>
      </c>
      <c r="D80" s="171" t="s">
        <v>117</v>
      </c>
      <c r="E80" s="168" t="s">
        <v>38</v>
      </c>
      <c r="F80" s="172">
        <v>94484</v>
      </c>
      <c r="G80" s="173">
        <v>91214.853600000002</v>
      </c>
      <c r="H80" s="173">
        <f t="shared" si="2"/>
        <v>91215</v>
      </c>
      <c r="I80" s="174" t="str">
        <f t="shared" si="3"/>
        <v>OK</v>
      </c>
    </row>
    <row r="81" spans="1:9" ht="36">
      <c r="A81" s="168">
        <v>80</v>
      </c>
      <c r="B81" s="169" t="s">
        <v>1294</v>
      </c>
      <c r="C81" s="170" t="s">
        <v>1295</v>
      </c>
      <c r="D81" s="171" t="s">
        <v>118</v>
      </c>
      <c r="E81" s="168" t="s">
        <v>38</v>
      </c>
      <c r="F81" s="172">
        <v>7113</v>
      </c>
      <c r="G81" s="173">
        <v>6866.8901999999998</v>
      </c>
      <c r="H81" s="173">
        <f t="shared" si="2"/>
        <v>6867</v>
      </c>
      <c r="I81" s="174" t="str">
        <f t="shared" si="3"/>
        <v>OK</v>
      </c>
    </row>
    <row r="82" spans="1:9" ht="36">
      <c r="A82" s="168">
        <v>81</v>
      </c>
      <c r="B82" s="169" t="s">
        <v>1294</v>
      </c>
      <c r="C82" s="170" t="s">
        <v>1295</v>
      </c>
      <c r="D82" s="171" t="s">
        <v>119</v>
      </c>
      <c r="E82" s="168" t="s">
        <v>38</v>
      </c>
      <c r="F82" s="172">
        <v>831539</v>
      </c>
      <c r="G82" s="173">
        <v>802767.75060000003</v>
      </c>
      <c r="H82" s="173">
        <f t="shared" si="2"/>
        <v>802768</v>
      </c>
      <c r="I82" s="174" t="str">
        <f t="shared" si="3"/>
        <v>OK</v>
      </c>
    </row>
    <row r="83" spans="1:9" ht="36">
      <c r="A83" s="168">
        <v>82</v>
      </c>
      <c r="B83" s="169" t="s">
        <v>1294</v>
      </c>
      <c r="C83" s="170" t="s">
        <v>1295</v>
      </c>
      <c r="D83" s="171" t="s">
        <v>120</v>
      </c>
      <c r="E83" s="168" t="s">
        <v>38</v>
      </c>
      <c r="F83" s="172">
        <v>750327</v>
      </c>
      <c r="G83" s="173">
        <v>724365.68579999998</v>
      </c>
      <c r="H83" s="173">
        <f t="shared" si="2"/>
        <v>724366</v>
      </c>
      <c r="I83" s="174" t="str">
        <f t="shared" si="3"/>
        <v>OK</v>
      </c>
    </row>
    <row r="84" spans="1:9" ht="36">
      <c r="A84" s="168">
        <v>83</v>
      </c>
      <c r="B84" s="169" t="s">
        <v>1294</v>
      </c>
      <c r="C84" s="170" t="s">
        <v>1296</v>
      </c>
      <c r="D84" s="171" t="s">
        <v>121</v>
      </c>
      <c r="E84" s="168" t="s">
        <v>38</v>
      </c>
      <c r="F84" s="172">
        <v>98890</v>
      </c>
      <c r="G84" s="173">
        <v>95468.406000000003</v>
      </c>
      <c r="H84" s="173">
        <f t="shared" si="2"/>
        <v>95468</v>
      </c>
      <c r="I84" s="174" t="str">
        <f t="shared" si="3"/>
        <v>OK</v>
      </c>
    </row>
    <row r="85" spans="1:9" ht="36">
      <c r="A85" s="168">
        <v>84</v>
      </c>
      <c r="B85" s="169" t="s">
        <v>1294</v>
      </c>
      <c r="C85" s="170" t="s">
        <v>1295</v>
      </c>
      <c r="D85" s="171" t="s">
        <v>122</v>
      </c>
      <c r="E85" s="168" t="s">
        <v>38</v>
      </c>
      <c r="F85" s="172">
        <v>88912</v>
      </c>
      <c r="G85" s="173">
        <v>85835.644799999995</v>
      </c>
      <c r="H85" s="173">
        <f t="shared" si="2"/>
        <v>85836</v>
      </c>
      <c r="I85" s="174" t="str">
        <f t="shared" si="3"/>
        <v>OK</v>
      </c>
    </row>
    <row r="86" spans="1:9" ht="36">
      <c r="A86" s="168">
        <v>85</v>
      </c>
      <c r="B86" s="169" t="s">
        <v>1294</v>
      </c>
      <c r="C86" s="170" t="s">
        <v>1300</v>
      </c>
      <c r="D86" s="171" t="s">
        <v>123</v>
      </c>
      <c r="E86" s="168" t="s">
        <v>38</v>
      </c>
      <c r="F86" s="172">
        <v>97992</v>
      </c>
      <c r="G86" s="173">
        <v>94601.476800000004</v>
      </c>
      <c r="H86" s="173">
        <f t="shared" si="2"/>
        <v>94601</v>
      </c>
      <c r="I86" s="174" t="str">
        <f t="shared" si="3"/>
        <v>OK</v>
      </c>
    </row>
    <row r="87" spans="1:9" ht="36">
      <c r="A87" s="168">
        <v>86</v>
      </c>
      <c r="B87" s="169" t="s">
        <v>1294</v>
      </c>
      <c r="C87" s="170" t="s">
        <v>1300</v>
      </c>
      <c r="D87" s="171" t="s">
        <v>124</v>
      </c>
      <c r="E87" s="168" t="s">
        <v>38</v>
      </c>
      <c r="F87" s="172">
        <v>120699</v>
      </c>
      <c r="G87" s="173">
        <v>116522.8146</v>
      </c>
      <c r="H87" s="173">
        <f t="shared" si="2"/>
        <v>116523</v>
      </c>
      <c r="I87" s="174" t="str">
        <f t="shared" si="3"/>
        <v>OK</v>
      </c>
    </row>
    <row r="88" spans="1:9" ht="36">
      <c r="A88" s="168">
        <v>87</v>
      </c>
      <c r="B88" s="169" t="s">
        <v>1294</v>
      </c>
      <c r="C88" s="170" t="s">
        <v>1301</v>
      </c>
      <c r="D88" s="171" t="s">
        <v>125</v>
      </c>
      <c r="E88" s="168" t="s">
        <v>38</v>
      </c>
      <c r="F88" s="172">
        <v>115347</v>
      </c>
      <c r="G88" s="173">
        <v>111355.9938</v>
      </c>
      <c r="H88" s="173">
        <f t="shared" si="2"/>
        <v>111356</v>
      </c>
      <c r="I88" s="174" t="str">
        <f t="shared" si="3"/>
        <v>OK</v>
      </c>
    </row>
    <row r="89" spans="1:9" ht="36">
      <c r="A89" s="168">
        <v>88</v>
      </c>
      <c r="B89" s="169" t="s">
        <v>1294</v>
      </c>
      <c r="C89" s="170" t="s">
        <v>1296</v>
      </c>
      <c r="D89" s="171" t="s">
        <v>126</v>
      </c>
      <c r="E89" s="168" t="s">
        <v>38</v>
      </c>
      <c r="F89" s="172">
        <v>118760</v>
      </c>
      <c r="G89" s="173">
        <v>114650.90399999999</v>
      </c>
      <c r="H89" s="173">
        <f t="shared" si="2"/>
        <v>114651</v>
      </c>
      <c r="I89" s="174" t="str">
        <f t="shared" si="3"/>
        <v>OK</v>
      </c>
    </row>
    <row r="90" spans="1:9" ht="36">
      <c r="A90" s="168">
        <v>89</v>
      </c>
      <c r="B90" s="169" t="s">
        <v>1294</v>
      </c>
      <c r="C90" s="170" t="s">
        <v>1296</v>
      </c>
      <c r="D90" s="171" t="s">
        <v>127</v>
      </c>
      <c r="E90" s="168" t="s">
        <v>38</v>
      </c>
      <c r="F90" s="172">
        <v>124002</v>
      </c>
      <c r="G90" s="173">
        <v>119711.53080000001</v>
      </c>
      <c r="H90" s="173">
        <f t="shared" si="2"/>
        <v>119712</v>
      </c>
      <c r="I90" s="174" t="str">
        <f t="shared" si="3"/>
        <v>OK</v>
      </c>
    </row>
    <row r="91" spans="1:9" ht="36">
      <c r="A91" s="168">
        <v>90</v>
      </c>
      <c r="B91" s="169" t="s">
        <v>1294</v>
      </c>
      <c r="C91" s="170" t="s">
        <v>1296</v>
      </c>
      <c r="D91" s="171" t="s">
        <v>128</v>
      </c>
      <c r="E91" s="168" t="s">
        <v>38</v>
      </c>
      <c r="F91" s="172">
        <v>232728</v>
      </c>
      <c r="G91" s="173">
        <v>224675.61120000001</v>
      </c>
      <c r="H91" s="173">
        <f t="shared" si="2"/>
        <v>224676</v>
      </c>
      <c r="I91" s="174" t="str">
        <f t="shared" si="3"/>
        <v>OK</v>
      </c>
    </row>
    <row r="92" spans="1:9" ht="36">
      <c r="A92" s="168">
        <v>91</v>
      </c>
      <c r="B92" s="169" t="s">
        <v>1294</v>
      </c>
      <c r="C92" s="170" t="s">
        <v>1296</v>
      </c>
      <c r="D92" s="171" t="s">
        <v>129</v>
      </c>
      <c r="E92" s="168" t="s">
        <v>38</v>
      </c>
      <c r="F92" s="172">
        <v>133322</v>
      </c>
      <c r="G92" s="173">
        <v>128709.0588</v>
      </c>
      <c r="H92" s="173">
        <f t="shared" si="2"/>
        <v>128709</v>
      </c>
      <c r="I92" s="174" t="str">
        <f t="shared" si="3"/>
        <v>OK</v>
      </c>
    </row>
    <row r="93" spans="1:9" ht="36">
      <c r="A93" s="168">
        <v>92</v>
      </c>
      <c r="B93" s="169" t="s">
        <v>1294</v>
      </c>
      <c r="C93" s="170" t="s">
        <v>1295</v>
      </c>
      <c r="D93" s="171" t="s">
        <v>130</v>
      </c>
      <c r="E93" s="168" t="s">
        <v>38</v>
      </c>
      <c r="F93" s="172">
        <v>286879</v>
      </c>
      <c r="G93" s="173">
        <v>276952.9866</v>
      </c>
      <c r="H93" s="173">
        <f t="shared" si="2"/>
        <v>276953</v>
      </c>
      <c r="I93" s="174" t="str">
        <f t="shared" si="3"/>
        <v>OK</v>
      </c>
    </row>
    <row r="94" spans="1:9" ht="36">
      <c r="A94" s="168">
        <v>93</v>
      </c>
      <c r="B94" s="169" t="s">
        <v>1294</v>
      </c>
      <c r="C94" s="170" t="s">
        <v>1296</v>
      </c>
      <c r="D94" s="171" t="s">
        <v>131</v>
      </c>
      <c r="E94" s="168" t="s">
        <v>38</v>
      </c>
      <c r="F94" s="172">
        <v>532469</v>
      </c>
      <c r="G94" s="173">
        <v>514045.57260000001</v>
      </c>
      <c r="H94" s="173">
        <f t="shared" si="2"/>
        <v>514046</v>
      </c>
      <c r="I94" s="174" t="str">
        <f t="shared" si="3"/>
        <v>OK</v>
      </c>
    </row>
    <row r="95" spans="1:9" ht="36">
      <c r="A95" s="168">
        <v>94</v>
      </c>
      <c r="B95" s="169" t="s">
        <v>1294</v>
      </c>
      <c r="C95" s="170" t="s">
        <v>1296</v>
      </c>
      <c r="D95" s="171" t="s">
        <v>132</v>
      </c>
      <c r="E95" s="168" t="s">
        <v>38</v>
      </c>
      <c r="F95" s="172">
        <v>357979</v>
      </c>
      <c r="G95" s="173">
        <v>345592.92660000001</v>
      </c>
      <c r="H95" s="173">
        <f t="shared" si="2"/>
        <v>345593</v>
      </c>
      <c r="I95" s="174" t="str">
        <f t="shared" si="3"/>
        <v>OK</v>
      </c>
    </row>
    <row r="96" spans="1:9" ht="36">
      <c r="A96" s="168">
        <v>95</v>
      </c>
      <c r="B96" s="169" t="s">
        <v>1294</v>
      </c>
      <c r="C96" s="170" t="s">
        <v>1296</v>
      </c>
      <c r="D96" s="171" t="s">
        <v>133</v>
      </c>
      <c r="E96" s="168" t="s">
        <v>38</v>
      </c>
      <c r="F96" s="172">
        <v>125551</v>
      </c>
      <c r="G96" s="173">
        <v>121206.9354</v>
      </c>
      <c r="H96" s="173">
        <f t="shared" si="2"/>
        <v>121207</v>
      </c>
      <c r="I96" s="174" t="str">
        <f t="shared" si="3"/>
        <v>OK</v>
      </c>
    </row>
    <row r="97" spans="1:9" ht="36">
      <c r="A97" s="168">
        <v>96</v>
      </c>
      <c r="B97" s="169" t="s">
        <v>1294</v>
      </c>
      <c r="C97" s="170" t="s">
        <v>1296</v>
      </c>
      <c r="D97" s="171" t="s">
        <v>134</v>
      </c>
      <c r="E97" s="168" t="s">
        <v>38</v>
      </c>
      <c r="F97" s="172">
        <v>201278</v>
      </c>
      <c r="G97" s="173">
        <v>194313.7812</v>
      </c>
      <c r="H97" s="173">
        <f t="shared" si="2"/>
        <v>194314</v>
      </c>
      <c r="I97" s="174" t="str">
        <f t="shared" si="3"/>
        <v>OK</v>
      </c>
    </row>
    <row r="98" spans="1:9" ht="36">
      <c r="A98" s="168">
        <v>97</v>
      </c>
      <c r="B98" s="169" t="s">
        <v>1294</v>
      </c>
      <c r="C98" s="170" t="s">
        <v>1296</v>
      </c>
      <c r="D98" s="171" t="s">
        <v>135</v>
      </c>
      <c r="E98" s="168" t="s">
        <v>38</v>
      </c>
      <c r="F98" s="172">
        <v>154575</v>
      </c>
      <c r="G98" s="173">
        <v>149226.70499999999</v>
      </c>
      <c r="H98" s="173">
        <f t="shared" si="2"/>
        <v>149227</v>
      </c>
      <c r="I98" s="174" t="str">
        <f t="shared" si="3"/>
        <v>OK</v>
      </c>
    </row>
    <row r="99" spans="1:9" ht="36">
      <c r="A99" s="168">
        <v>98</v>
      </c>
      <c r="B99" s="169" t="s">
        <v>1294</v>
      </c>
      <c r="C99" s="170" t="s">
        <v>1296</v>
      </c>
      <c r="D99" s="171" t="s">
        <v>136</v>
      </c>
      <c r="E99" s="168" t="s">
        <v>38</v>
      </c>
      <c r="F99" s="172">
        <v>357979</v>
      </c>
      <c r="G99" s="173">
        <v>345592.92660000001</v>
      </c>
      <c r="H99" s="173">
        <f t="shared" si="2"/>
        <v>345593</v>
      </c>
      <c r="I99" s="174" t="str">
        <f t="shared" si="3"/>
        <v>OK</v>
      </c>
    </row>
    <row r="100" spans="1:9" ht="36">
      <c r="A100" s="168">
        <v>99</v>
      </c>
      <c r="B100" s="169" t="s">
        <v>1294</v>
      </c>
      <c r="C100" s="170" t="s">
        <v>1296</v>
      </c>
      <c r="D100" s="171" t="s">
        <v>137</v>
      </c>
      <c r="E100" s="168" t="s">
        <v>38</v>
      </c>
      <c r="F100" s="172">
        <v>154883</v>
      </c>
      <c r="G100" s="173">
        <v>149524.04819999999</v>
      </c>
      <c r="H100" s="173">
        <f t="shared" si="2"/>
        <v>149524</v>
      </c>
      <c r="I100" s="174" t="str">
        <f t="shared" si="3"/>
        <v>OK</v>
      </c>
    </row>
    <row r="101" spans="1:9" ht="36">
      <c r="A101" s="168">
        <v>100</v>
      </c>
      <c r="B101" s="169" t="s">
        <v>1294</v>
      </c>
      <c r="C101" s="170" t="s">
        <v>1295</v>
      </c>
      <c r="D101" s="171" t="s">
        <v>138</v>
      </c>
      <c r="E101" s="168" t="s">
        <v>38</v>
      </c>
      <c r="F101" s="172">
        <v>493701</v>
      </c>
      <c r="G101" s="173">
        <v>476618.94540000003</v>
      </c>
      <c r="H101" s="173">
        <f t="shared" si="2"/>
        <v>476619</v>
      </c>
      <c r="I101" s="174" t="str">
        <f t="shared" si="3"/>
        <v>OK</v>
      </c>
    </row>
    <row r="102" spans="1:9" ht="36">
      <c r="A102" s="168">
        <v>101</v>
      </c>
      <c r="B102" s="169" t="s">
        <v>1294</v>
      </c>
      <c r="C102" s="170" t="s">
        <v>1296</v>
      </c>
      <c r="D102" s="171" t="s">
        <v>139</v>
      </c>
      <c r="E102" s="168" t="s">
        <v>38</v>
      </c>
      <c r="F102" s="172">
        <v>2062762</v>
      </c>
      <c r="G102" s="173">
        <v>1991390.4347999999</v>
      </c>
      <c r="H102" s="173">
        <f t="shared" si="2"/>
        <v>1991390</v>
      </c>
      <c r="I102" s="174" t="str">
        <f t="shared" si="3"/>
        <v>OK</v>
      </c>
    </row>
    <row r="103" spans="1:9" ht="36">
      <c r="A103" s="168">
        <v>102</v>
      </c>
      <c r="B103" s="169" t="s">
        <v>1294</v>
      </c>
      <c r="C103" s="170" t="s">
        <v>1295</v>
      </c>
      <c r="D103" s="171" t="s">
        <v>140</v>
      </c>
      <c r="E103" s="168" t="s">
        <v>38</v>
      </c>
      <c r="F103" s="172">
        <v>5795826</v>
      </c>
      <c r="G103" s="173">
        <v>5595290.4204000002</v>
      </c>
      <c r="H103" s="173">
        <f t="shared" si="2"/>
        <v>5595290</v>
      </c>
      <c r="I103" s="174" t="str">
        <f t="shared" si="3"/>
        <v>OK</v>
      </c>
    </row>
    <row r="104" spans="1:9" ht="36">
      <c r="A104" s="168">
        <v>103</v>
      </c>
      <c r="B104" s="169" t="s">
        <v>1294</v>
      </c>
      <c r="C104" s="170" t="s">
        <v>1295</v>
      </c>
      <c r="D104" s="171" t="s">
        <v>141</v>
      </c>
      <c r="E104" s="168" t="s">
        <v>38</v>
      </c>
      <c r="F104" s="172">
        <v>310658</v>
      </c>
      <c r="G104" s="173">
        <v>299909.23320000002</v>
      </c>
      <c r="H104" s="173">
        <f t="shared" si="2"/>
        <v>299909</v>
      </c>
      <c r="I104" s="174" t="str">
        <f t="shared" si="3"/>
        <v>OK</v>
      </c>
    </row>
    <row r="105" spans="1:9" ht="36">
      <c r="A105" s="168">
        <v>104</v>
      </c>
      <c r="B105" s="169" t="s">
        <v>1294</v>
      </c>
      <c r="C105" s="170" t="s">
        <v>1295</v>
      </c>
      <c r="D105" s="171" t="s">
        <v>142</v>
      </c>
      <c r="E105" s="168" t="s">
        <v>38</v>
      </c>
      <c r="F105" s="172">
        <v>600068</v>
      </c>
      <c r="G105" s="173">
        <v>579305.64720000001</v>
      </c>
      <c r="H105" s="173">
        <f t="shared" si="2"/>
        <v>579306</v>
      </c>
      <c r="I105" s="174" t="str">
        <f t="shared" si="3"/>
        <v>OK</v>
      </c>
    </row>
    <row r="106" spans="1:9" ht="36">
      <c r="A106" s="168">
        <v>105</v>
      </c>
      <c r="B106" s="169" t="s">
        <v>1294</v>
      </c>
      <c r="C106" s="170" t="s">
        <v>1295</v>
      </c>
      <c r="D106" s="171" t="s">
        <v>143</v>
      </c>
      <c r="E106" s="168" t="s">
        <v>38</v>
      </c>
      <c r="F106" s="172">
        <v>657713</v>
      </c>
      <c r="G106" s="173">
        <v>634956.13020000001</v>
      </c>
      <c r="H106" s="173">
        <f t="shared" si="2"/>
        <v>634956</v>
      </c>
      <c r="I106" s="174" t="str">
        <f t="shared" si="3"/>
        <v>OK</v>
      </c>
    </row>
    <row r="107" spans="1:9" ht="36">
      <c r="A107" s="168">
        <v>106</v>
      </c>
      <c r="B107" s="169" t="s">
        <v>1294</v>
      </c>
      <c r="C107" s="170" t="s">
        <v>1295</v>
      </c>
      <c r="D107" s="171" t="s">
        <v>144</v>
      </c>
      <c r="E107" s="168" t="s">
        <v>38</v>
      </c>
      <c r="F107" s="172">
        <v>575281</v>
      </c>
      <c r="G107" s="173">
        <v>555376.27740000002</v>
      </c>
      <c r="H107" s="173">
        <f t="shared" si="2"/>
        <v>555376</v>
      </c>
      <c r="I107" s="174" t="str">
        <f t="shared" si="3"/>
        <v>OK</v>
      </c>
    </row>
    <row r="108" spans="1:9" ht="36">
      <c r="A108" s="168">
        <v>107</v>
      </c>
      <c r="B108" s="169" t="s">
        <v>1294</v>
      </c>
      <c r="C108" s="170" t="s">
        <v>1295</v>
      </c>
      <c r="D108" s="171" t="s">
        <v>145</v>
      </c>
      <c r="E108" s="168" t="s">
        <v>38</v>
      </c>
      <c r="F108" s="172">
        <v>6628298</v>
      </c>
      <c r="G108" s="173">
        <v>6398958.8892000001</v>
      </c>
      <c r="H108" s="173">
        <f t="shared" si="2"/>
        <v>6398959</v>
      </c>
      <c r="I108" s="174" t="str">
        <f t="shared" si="3"/>
        <v>OK</v>
      </c>
    </row>
    <row r="109" spans="1:9" ht="36">
      <c r="A109" s="168">
        <v>108</v>
      </c>
      <c r="B109" s="169" t="s">
        <v>1294</v>
      </c>
      <c r="C109" s="170" t="s">
        <v>1295</v>
      </c>
      <c r="D109" s="171" t="s">
        <v>146</v>
      </c>
      <c r="E109" s="168" t="s">
        <v>38</v>
      </c>
      <c r="F109" s="172">
        <v>3234230</v>
      </c>
      <c r="G109" s="173">
        <v>3122325.642</v>
      </c>
      <c r="H109" s="173">
        <f t="shared" si="2"/>
        <v>3122326</v>
      </c>
      <c r="I109" s="174" t="str">
        <f t="shared" si="3"/>
        <v>OK</v>
      </c>
    </row>
    <row r="110" spans="1:9" ht="36">
      <c r="A110" s="168">
        <v>109</v>
      </c>
      <c r="B110" s="169" t="s">
        <v>1294</v>
      </c>
      <c r="C110" s="170" t="s">
        <v>1295</v>
      </c>
      <c r="D110" s="171" t="s">
        <v>147</v>
      </c>
      <c r="E110" s="168" t="s">
        <v>38</v>
      </c>
      <c r="F110" s="172">
        <v>18716760</v>
      </c>
      <c r="G110" s="173">
        <v>18069160.103999998</v>
      </c>
      <c r="H110" s="173">
        <f t="shared" si="2"/>
        <v>18069160</v>
      </c>
      <c r="I110" s="174" t="str">
        <f t="shared" si="3"/>
        <v>OK</v>
      </c>
    </row>
    <row r="111" spans="1:9" ht="36">
      <c r="A111" s="168">
        <v>110</v>
      </c>
      <c r="B111" s="169" t="s">
        <v>1294</v>
      </c>
      <c r="C111" s="170" t="s">
        <v>1295</v>
      </c>
      <c r="D111" s="171" t="s">
        <v>148</v>
      </c>
      <c r="E111" s="168" t="s">
        <v>38</v>
      </c>
      <c r="F111" s="172">
        <v>5458354</v>
      </c>
      <c r="G111" s="173">
        <v>5269494.9516000003</v>
      </c>
      <c r="H111" s="173">
        <f t="shared" si="2"/>
        <v>5269495</v>
      </c>
      <c r="I111" s="174" t="str">
        <f t="shared" si="3"/>
        <v>OK</v>
      </c>
    </row>
    <row r="112" spans="1:9" ht="36">
      <c r="A112" s="168">
        <v>111</v>
      </c>
      <c r="B112" s="169" t="s">
        <v>1294</v>
      </c>
      <c r="C112" s="170" t="s">
        <v>1295</v>
      </c>
      <c r="D112" s="171" t="s">
        <v>149</v>
      </c>
      <c r="E112" s="168" t="s">
        <v>38</v>
      </c>
      <c r="F112" s="172">
        <v>13339186</v>
      </c>
      <c r="G112" s="173">
        <v>12877650.1644</v>
      </c>
      <c r="H112" s="173">
        <f t="shared" si="2"/>
        <v>12877650</v>
      </c>
      <c r="I112" s="174" t="str">
        <f t="shared" si="3"/>
        <v>OK</v>
      </c>
    </row>
    <row r="113" spans="1:9" ht="36">
      <c r="A113" s="168">
        <v>112</v>
      </c>
      <c r="B113" s="169" t="s">
        <v>1294</v>
      </c>
      <c r="C113" s="170" t="s">
        <v>1295</v>
      </c>
      <c r="D113" s="171" t="s">
        <v>150</v>
      </c>
      <c r="E113" s="168" t="s">
        <v>38</v>
      </c>
      <c r="F113" s="172">
        <v>5867941</v>
      </c>
      <c r="G113" s="173">
        <v>5664910.2413999997</v>
      </c>
      <c r="H113" s="173">
        <f t="shared" si="2"/>
        <v>5664910</v>
      </c>
      <c r="I113" s="174" t="str">
        <f t="shared" si="3"/>
        <v>OK</v>
      </c>
    </row>
    <row r="114" spans="1:9" ht="36">
      <c r="A114" s="168">
        <v>113</v>
      </c>
      <c r="B114" s="169" t="s">
        <v>1294</v>
      </c>
      <c r="C114" s="170" t="s">
        <v>1295</v>
      </c>
      <c r="D114" s="171" t="s">
        <v>151</v>
      </c>
      <c r="E114" s="168" t="s">
        <v>38</v>
      </c>
      <c r="F114" s="172">
        <v>164343</v>
      </c>
      <c r="G114" s="173">
        <v>158656.7322</v>
      </c>
      <c r="H114" s="173">
        <f t="shared" si="2"/>
        <v>158657</v>
      </c>
      <c r="I114" s="174" t="str">
        <f t="shared" si="3"/>
        <v>OK</v>
      </c>
    </row>
    <row r="115" spans="1:9" ht="36">
      <c r="A115" s="168">
        <v>114</v>
      </c>
      <c r="B115" s="169" t="s">
        <v>1294</v>
      </c>
      <c r="C115" s="170" t="s">
        <v>1297</v>
      </c>
      <c r="D115" s="171" t="s">
        <v>152</v>
      </c>
      <c r="E115" s="168" t="s">
        <v>38</v>
      </c>
      <c r="F115" s="172">
        <v>1587044</v>
      </c>
      <c r="G115" s="173">
        <v>1532132.2775999999</v>
      </c>
      <c r="H115" s="173">
        <f t="shared" si="2"/>
        <v>1532132</v>
      </c>
      <c r="I115" s="174" t="str">
        <f t="shared" si="3"/>
        <v>OK</v>
      </c>
    </row>
    <row r="116" spans="1:9" ht="36">
      <c r="A116" s="168">
        <v>115</v>
      </c>
      <c r="B116" s="169" t="s">
        <v>1294</v>
      </c>
      <c r="C116" s="170" t="s">
        <v>1296</v>
      </c>
      <c r="D116" s="171" t="s">
        <v>153</v>
      </c>
      <c r="E116" s="168" t="s">
        <v>38</v>
      </c>
      <c r="F116" s="172">
        <v>432524</v>
      </c>
      <c r="G116" s="173">
        <v>417558.66960000002</v>
      </c>
      <c r="H116" s="173">
        <f t="shared" si="2"/>
        <v>417559</v>
      </c>
      <c r="I116" s="174" t="str">
        <f t="shared" si="3"/>
        <v>OK</v>
      </c>
    </row>
    <row r="117" spans="1:9" ht="36">
      <c r="A117" s="168">
        <v>116</v>
      </c>
      <c r="B117" s="169" t="s">
        <v>1294</v>
      </c>
      <c r="C117" s="170" t="s">
        <v>1295</v>
      </c>
      <c r="D117" s="171" t="s">
        <v>154</v>
      </c>
      <c r="E117" s="168" t="s">
        <v>38</v>
      </c>
      <c r="F117" s="172">
        <v>1583782</v>
      </c>
      <c r="G117" s="173">
        <v>1528983.1428</v>
      </c>
      <c r="H117" s="173">
        <f t="shared" si="2"/>
        <v>1528983</v>
      </c>
      <c r="I117" s="174" t="str">
        <f t="shared" si="3"/>
        <v>OK</v>
      </c>
    </row>
    <row r="118" spans="1:9" ht="36">
      <c r="A118" s="168">
        <v>117</v>
      </c>
      <c r="B118" s="169" t="s">
        <v>1294</v>
      </c>
      <c r="C118" s="170" t="s">
        <v>1295</v>
      </c>
      <c r="D118" s="171" t="s">
        <v>155</v>
      </c>
      <c r="E118" s="168" t="s">
        <v>38</v>
      </c>
      <c r="F118" s="172">
        <v>1721594</v>
      </c>
      <c r="G118" s="173">
        <v>1662026.8476</v>
      </c>
      <c r="H118" s="173">
        <f t="shared" si="2"/>
        <v>1662027</v>
      </c>
      <c r="I118" s="174" t="str">
        <f t="shared" si="3"/>
        <v>OK</v>
      </c>
    </row>
    <row r="119" spans="1:9" ht="36">
      <c r="A119" s="168">
        <v>118</v>
      </c>
      <c r="B119" s="169" t="s">
        <v>1294</v>
      </c>
      <c r="C119" s="170" t="s">
        <v>1295</v>
      </c>
      <c r="D119" s="171" t="s">
        <v>156</v>
      </c>
      <c r="E119" s="168" t="s">
        <v>88</v>
      </c>
      <c r="F119" s="172">
        <v>218656</v>
      </c>
      <c r="G119" s="173">
        <v>211090.5024</v>
      </c>
      <c r="H119" s="173">
        <f t="shared" si="2"/>
        <v>211091</v>
      </c>
      <c r="I119" s="174" t="str">
        <f t="shared" si="3"/>
        <v>OK</v>
      </c>
    </row>
    <row r="120" spans="1:9" ht="36">
      <c r="A120" s="168">
        <v>119</v>
      </c>
      <c r="B120" s="169" t="s">
        <v>1294</v>
      </c>
      <c r="C120" s="170" t="s">
        <v>1295</v>
      </c>
      <c r="D120" s="171" t="s">
        <v>157</v>
      </c>
      <c r="E120" s="168" t="s">
        <v>88</v>
      </c>
      <c r="F120" s="172">
        <v>612728</v>
      </c>
      <c r="G120" s="173">
        <v>591527.61120000004</v>
      </c>
      <c r="H120" s="173">
        <f t="shared" si="2"/>
        <v>591528</v>
      </c>
      <c r="I120" s="174" t="str">
        <f t="shared" si="3"/>
        <v>OK</v>
      </c>
    </row>
    <row r="121" spans="1:9" ht="36">
      <c r="A121" s="168">
        <v>120</v>
      </c>
      <c r="B121" s="169" t="s">
        <v>1294</v>
      </c>
      <c r="C121" s="170" t="s">
        <v>1295</v>
      </c>
      <c r="D121" s="171" t="s">
        <v>158</v>
      </c>
      <c r="E121" s="168" t="s">
        <v>38</v>
      </c>
      <c r="F121" s="172">
        <v>515869</v>
      </c>
      <c r="G121" s="173">
        <v>498019.9326</v>
      </c>
      <c r="H121" s="173">
        <f t="shared" si="2"/>
        <v>498020</v>
      </c>
      <c r="I121" s="174" t="str">
        <f t="shared" si="3"/>
        <v>OK</v>
      </c>
    </row>
    <row r="122" spans="1:9" ht="36">
      <c r="A122" s="168">
        <v>121</v>
      </c>
      <c r="B122" s="169" t="s">
        <v>1294</v>
      </c>
      <c r="C122" s="170" t="s">
        <v>1295</v>
      </c>
      <c r="D122" s="171" t="s">
        <v>159</v>
      </c>
      <c r="E122" s="168" t="s">
        <v>69</v>
      </c>
      <c r="F122" s="172">
        <v>102190</v>
      </c>
      <c r="G122" s="173">
        <v>98654.225999999995</v>
      </c>
      <c r="H122" s="173">
        <f t="shared" si="2"/>
        <v>98654</v>
      </c>
      <c r="I122" s="174" t="str">
        <f t="shared" si="3"/>
        <v>OK</v>
      </c>
    </row>
    <row r="123" spans="1:9" ht="36">
      <c r="A123" s="168">
        <v>122</v>
      </c>
      <c r="B123" s="169" t="s">
        <v>1294</v>
      </c>
      <c r="C123" s="170" t="s">
        <v>1295</v>
      </c>
      <c r="D123" s="171" t="s">
        <v>160</v>
      </c>
      <c r="E123" s="168" t="s">
        <v>38</v>
      </c>
      <c r="F123" s="172">
        <v>507145</v>
      </c>
      <c r="G123" s="173">
        <v>489597.783</v>
      </c>
      <c r="H123" s="173">
        <f t="shared" si="2"/>
        <v>489598</v>
      </c>
      <c r="I123" s="174" t="str">
        <f t="shared" si="3"/>
        <v>OK</v>
      </c>
    </row>
    <row r="124" spans="1:9" ht="36">
      <c r="A124" s="168">
        <v>123</v>
      </c>
      <c r="B124" s="169" t="s">
        <v>1294</v>
      </c>
      <c r="C124" s="170" t="s">
        <v>1295</v>
      </c>
      <c r="D124" s="171" t="s">
        <v>161</v>
      </c>
      <c r="E124" s="168" t="s">
        <v>38</v>
      </c>
      <c r="F124" s="172">
        <v>160255</v>
      </c>
      <c r="G124" s="173">
        <v>154710.177</v>
      </c>
      <c r="H124" s="173">
        <f t="shared" si="2"/>
        <v>154710</v>
      </c>
      <c r="I124" s="174" t="str">
        <f t="shared" si="3"/>
        <v>OK</v>
      </c>
    </row>
    <row r="125" spans="1:9" ht="36">
      <c r="A125" s="168">
        <v>124</v>
      </c>
      <c r="B125" s="169" t="s">
        <v>1294</v>
      </c>
      <c r="C125" s="170" t="s">
        <v>1295</v>
      </c>
      <c r="D125" s="171" t="s">
        <v>162</v>
      </c>
      <c r="E125" s="168" t="s">
        <v>88</v>
      </c>
      <c r="F125" s="172">
        <v>32172</v>
      </c>
      <c r="G125" s="173">
        <v>31058.8488</v>
      </c>
      <c r="H125" s="173">
        <f t="shared" si="2"/>
        <v>31059</v>
      </c>
      <c r="I125" s="174" t="str">
        <f t="shared" si="3"/>
        <v>OK</v>
      </c>
    </row>
    <row r="126" spans="1:9" ht="36">
      <c r="A126" s="168">
        <v>125</v>
      </c>
      <c r="B126" s="169" t="s">
        <v>1294</v>
      </c>
      <c r="C126" s="170" t="s">
        <v>1297</v>
      </c>
      <c r="D126" s="171" t="s">
        <v>163</v>
      </c>
      <c r="E126" s="168" t="s">
        <v>38</v>
      </c>
      <c r="F126" s="172">
        <v>2753837</v>
      </c>
      <c r="G126" s="173">
        <v>2658554.2398000001</v>
      </c>
      <c r="H126" s="173">
        <f t="shared" si="2"/>
        <v>2658554</v>
      </c>
      <c r="I126" s="174" t="str">
        <f t="shared" si="3"/>
        <v>OK</v>
      </c>
    </row>
    <row r="127" spans="1:9" ht="36">
      <c r="A127" s="168">
        <v>126</v>
      </c>
      <c r="B127" s="169" t="s">
        <v>1294</v>
      </c>
      <c r="C127" s="170" t="s">
        <v>1297</v>
      </c>
      <c r="D127" s="171" t="s">
        <v>164</v>
      </c>
      <c r="E127" s="168" t="s">
        <v>38</v>
      </c>
      <c r="F127" s="172">
        <v>2696975</v>
      </c>
      <c r="G127" s="173">
        <v>2603659.665</v>
      </c>
      <c r="H127" s="173">
        <f t="shared" si="2"/>
        <v>2603660</v>
      </c>
      <c r="I127" s="174" t="str">
        <f t="shared" si="3"/>
        <v>OK</v>
      </c>
    </row>
    <row r="128" spans="1:9" ht="36">
      <c r="A128" s="168">
        <v>127</v>
      </c>
      <c r="B128" s="169" t="s">
        <v>1294</v>
      </c>
      <c r="C128" s="170" t="s">
        <v>1297</v>
      </c>
      <c r="D128" s="171" t="s">
        <v>165</v>
      </c>
      <c r="E128" s="168" t="s">
        <v>38</v>
      </c>
      <c r="F128" s="172">
        <v>5452019</v>
      </c>
      <c r="G128" s="173">
        <v>5263379.1425999999</v>
      </c>
      <c r="H128" s="173">
        <f t="shared" si="2"/>
        <v>5263379</v>
      </c>
      <c r="I128" s="174" t="str">
        <f t="shared" si="3"/>
        <v>OK</v>
      </c>
    </row>
    <row r="129" spans="1:9" ht="36">
      <c r="A129" s="168">
        <v>128</v>
      </c>
      <c r="B129" s="169" t="s">
        <v>1294</v>
      </c>
      <c r="C129" s="170" t="s">
        <v>1297</v>
      </c>
      <c r="D129" s="171" t="s">
        <v>166</v>
      </c>
      <c r="E129" s="168" t="s">
        <v>38</v>
      </c>
      <c r="F129" s="172">
        <v>6918126</v>
      </c>
      <c r="G129" s="173">
        <v>6678758.8404000001</v>
      </c>
      <c r="H129" s="173">
        <f t="shared" si="2"/>
        <v>6678759</v>
      </c>
      <c r="I129" s="174" t="str">
        <f t="shared" si="3"/>
        <v>OK</v>
      </c>
    </row>
    <row r="130" spans="1:9" ht="24">
      <c r="A130" s="168">
        <v>129</v>
      </c>
      <c r="B130" s="169" t="s">
        <v>1294</v>
      </c>
      <c r="C130" s="170" t="s">
        <v>1302</v>
      </c>
      <c r="D130" s="171" t="s">
        <v>167</v>
      </c>
      <c r="E130" s="168" t="s">
        <v>38</v>
      </c>
      <c r="F130" s="172">
        <v>545577</v>
      </c>
      <c r="G130" s="173">
        <v>526700.03579999995</v>
      </c>
      <c r="H130" s="173">
        <f t="shared" ref="H130:H193" si="4">ROUND(G130,0)</f>
        <v>526700</v>
      </c>
      <c r="I130" s="174" t="str">
        <f t="shared" ref="I130:I193" si="5">IF(G130="","COMPLETAR",IF(OR(G130&lt;=0,G130&gt;F130),"CORREGIR","OK"))</f>
        <v>OK</v>
      </c>
    </row>
    <row r="131" spans="1:9" ht="24">
      <c r="A131" s="168">
        <v>130</v>
      </c>
      <c r="B131" s="169" t="s">
        <v>1294</v>
      </c>
      <c r="C131" s="170" t="s">
        <v>1302</v>
      </c>
      <c r="D131" s="171" t="s">
        <v>168</v>
      </c>
      <c r="E131" s="168" t="s">
        <v>38</v>
      </c>
      <c r="F131" s="172">
        <v>618978</v>
      </c>
      <c r="G131" s="173">
        <v>597561.36120000004</v>
      </c>
      <c r="H131" s="173">
        <f t="shared" si="4"/>
        <v>597561</v>
      </c>
      <c r="I131" s="174" t="str">
        <f t="shared" si="5"/>
        <v>OK</v>
      </c>
    </row>
    <row r="132" spans="1:9" ht="36">
      <c r="A132" s="168">
        <v>131</v>
      </c>
      <c r="B132" s="169" t="s">
        <v>1294</v>
      </c>
      <c r="C132" s="170" t="s">
        <v>1296</v>
      </c>
      <c r="D132" s="171" t="s">
        <v>169</v>
      </c>
      <c r="E132" s="168" t="s">
        <v>38</v>
      </c>
      <c r="F132" s="172">
        <v>553427</v>
      </c>
      <c r="G132" s="173">
        <v>534278.42579999997</v>
      </c>
      <c r="H132" s="173">
        <f t="shared" si="4"/>
        <v>534278</v>
      </c>
      <c r="I132" s="174" t="str">
        <f t="shared" si="5"/>
        <v>OK</v>
      </c>
    </row>
    <row r="133" spans="1:9" ht="36">
      <c r="A133" s="168">
        <v>132</v>
      </c>
      <c r="B133" s="169" t="s">
        <v>1294</v>
      </c>
      <c r="C133" s="170" t="s">
        <v>1295</v>
      </c>
      <c r="D133" s="171" t="s">
        <v>170</v>
      </c>
      <c r="E133" s="168" t="s">
        <v>38</v>
      </c>
      <c r="F133" s="172">
        <v>34526</v>
      </c>
      <c r="G133" s="173">
        <v>33331.400399999999</v>
      </c>
      <c r="H133" s="173">
        <f t="shared" si="4"/>
        <v>33331</v>
      </c>
      <c r="I133" s="174" t="str">
        <f t="shared" si="5"/>
        <v>OK</v>
      </c>
    </row>
    <row r="134" spans="1:9" ht="36">
      <c r="A134" s="168">
        <v>133</v>
      </c>
      <c r="B134" s="169" t="s">
        <v>1294</v>
      </c>
      <c r="C134" s="170" t="s">
        <v>1295</v>
      </c>
      <c r="D134" s="171" t="s">
        <v>171</v>
      </c>
      <c r="E134" s="168" t="s">
        <v>38</v>
      </c>
      <c r="F134" s="172">
        <v>336747</v>
      </c>
      <c r="G134" s="173">
        <v>325095.55379999999</v>
      </c>
      <c r="H134" s="173">
        <f t="shared" si="4"/>
        <v>325096</v>
      </c>
      <c r="I134" s="174" t="str">
        <f t="shared" si="5"/>
        <v>OK</v>
      </c>
    </row>
    <row r="135" spans="1:9" ht="36">
      <c r="A135" s="168">
        <v>134</v>
      </c>
      <c r="B135" s="169" t="s">
        <v>1294</v>
      </c>
      <c r="C135" s="170" t="s">
        <v>1295</v>
      </c>
      <c r="D135" s="171" t="s">
        <v>172</v>
      </c>
      <c r="E135" s="168" t="s">
        <v>38</v>
      </c>
      <c r="F135" s="172">
        <v>726272</v>
      </c>
      <c r="G135" s="173">
        <v>701142.98880000005</v>
      </c>
      <c r="H135" s="173">
        <f t="shared" si="4"/>
        <v>701143</v>
      </c>
      <c r="I135" s="174" t="str">
        <f t="shared" si="5"/>
        <v>OK</v>
      </c>
    </row>
    <row r="136" spans="1:9" ht="36">
      <c r="A136" s="168">
        <v>135</v>
      </c>
      <c r="B136" s="169" t="s">
        <v>1294</v>
      </c>
      <c r="C136" s="170" t="s">
        <v>1295</v>
      </c>
      <c r="D136" s="171" t="s">
        <v>173</v>
      </c>
      <c r="E136" s="168" t="s">
        <v>38</v>
      </c>
      <c r="F136" s="172">
        <v>783371</v>
      </c>
      <c r="G136" s="173">
        <v>756266.36340000003</v>
      </c>
      <c r="H136" s="173">
        <f t="shared" si="4"/>
        <v>756266</v>
      </c>
      <c r="I136" s="174" t="str">
        <f t="shared" si="5"/>
        <v>OK</v>
      </c>
    </row>
    <row r="137" spans="1:9" ht="24">
      <c r="A137" s="168">
        <v>136</v>
      </c>
      <c r="B137" s="169" t="s">
        <v>1294</v>
      </c>
      <c r="C137" s="170" t="s">
        <v>1302</v>
      </c>
      <c r="D137" s="171" t="s">
        <v>174</v>
      </c>
      <c r="E137" s="168" t="s">
        <v>38</v>
      </c>
      <c r="F137" s="172">
        <v>295203</v>
      </c>
      <c r="G137" s="173">
        <v>284988.97619999998</v>
      </c>
      <c r="H137" s="173">
        <f t="shared" si="4"/>
        <v>284989</v>
      </c>
      <c r="I137" s="174" t="str">
        <f t="shared" si="5"/>
        <v>OK</v>
      </c>
    </row>
    <row r="138" spans="1:9" ht="24">
      <c r="A138" s="168">
        <v>137</v>
      </c>
      <c r="B138" s="169" t="s">
        <v>1294</v>
      </c>
      <c r="C138" s="170" t="s">
        <v>1302</v>
      </c>
      <c r="D138" s="171" t="s">
        <v>175</v>
      </c>
      <c r="E138" s="168" t="s">
        <v>38</v>
      </c>
      <c r="F138" s="172">
        <v>746816</v>
      </c>
      <c r="G138" s="173">
        <v>720976.16639999999</v>
      </c>
      <c r="H138" s="173">
        <f t="shared" si="4"/>
        <v>720976</v>
      </c>
      <c r="I138" s="174" t="str">
        <f t="shared" si="5"/>
        <v>OK</v>
      </c>
    </row>
    <row r="139" spans="1:9" ht="36">
      <c r="A139" s="168">
        <v>138</v>
      </c>
      <c r="B139" s="169" t="s">
        <v>1294</v>
      </c>
      <c r="C139" s="170" t="s">
        <v>1300</v>
      </c>
      <c r="D139" s="171" t="s">
        <v>176</v>
      </c>
      <c r="E139" s="168" t="s">
        <v>38</v>
      </c>
      <c r="F139" s="172">
        <v>340676</v>
      </c>
      <c r="G139" s="173">
        <v>328888.61040000001</v>
      </c>
      <c r="H139" s="173">
        <f t="shared" si="4"/>
        <v>328889</v>
      </c>
      <c r="I139" s="174" t="str">
        <f t="shared" si="5"/>
        <v>OK</v>
      </c>
    </row>
    <row r="140" spans="1:9" ht="36">
      <c r="A140" s="168">
        <v>139</v>
      </c>
      <c r="B140" s="169" t="s">
        <v>1294</v>
      </c>
      <c r="C140" s="170" t="s">
        <v>1300</v>
      </c>
      <c r="D140" s="171" t="s">
        <v>177</v>
      </c>
      <c r="E140" s="168" t="s">
        <v>38</v>
      </c>
      <c r="F140" s="172">
        <v>871074</v>
      </c>
      <c r="G140" s="173">
        <v>840934.83959999995</v>
      </c>
      <c r="H140" s="173">
        <f t="shared" si="4"/>
        <v>840935</v>
      </c>
      <c r="I140" s="174" t="str">
        <f t="shared" si="5"/>
        <v>OK</v>
      </c>
    </row>
    <row r="141" spans="1:9" ht="36">
      <c r="A141" s="168">
        <v>140</v>
      </c>
      <c r="B141" s="169" t="s">
        <v>1294</v>
      </c>
      <c r="C141" s="170" t="s">
        <v>1300</v>
      </c>
      <c r="D141" s="171" t="s">
        <v>178</v>
      </c>
      <c r="E141" s="168" t="s">
        <v>38</v>
      </c>
      <c r="F141" s="172">
        <v>4769689</v>
      </c>
      <c r="G141" s="173">
        <v>4604657.7605999997</v>
      </c>
      <c r="H141" s="173">
        <f t="shared" si="4"/>
        <v>4604658</v>
      </c>
      <c r="I141" s="174" t="str">
        <f t="shared" si="5"/>
        <v>OK</v>
      </c>
    </row>
    <row r="142" spans="1:9" ht="36">
      <c r="A142" s="168">
        <v>141</v>
      </c>
      <c r="B142" s="169" t="s">
        <v>1294</v>
      </c>
      <c r="C142" s="170" t="s">
        <v>1295</v>
      </c>
      <c r="D142" s="171" t="s">
        <v>179</v>
      </c>
      <c r="E142" s="168" t="s">
        <v>38</v>
      </c>
      <c r="F142" s="172">
        <v>1586964</v>
      </c>
      <c r="G142" s="173">
        <v>1532055.0456000001</v>
      </c>
      <c r="H142" s="173">
        <f t="shared" si="4"/>
        <v>1532055</v>
      </c>
      <c r="I142" s="174" t="str">
        <f t="shared" si="5"/>
        <v>OK</v>
      </c>
    </row>
    <row r="143" spans="1:9" ht="36">
      <c r="A143" s="168">
        <v>142</v>
      </c>
      <c r="B143" s="169" t="s">
        <v>1294</v>
      </c>
      <c r="C143" s="170" t="s">
        <v>1296</v>
      </c>
      <c r="D143" s="171" t="s">
        <v>180</v>
      </c>
      <c r="E143" s="168" t="s">
        <v>38</v>
      </c>
      <c r="F143" s="172">
        <v>4769830</v>
      </c>
      <c r="G143" s="173">
        <v>4604793.8820000002</v>
      </c>
      <c r="H143" s="173">
        <f t="shared" si="4"/>
        <v>4604794</v>
      </c>
      <c r="I143" s="174" t="str">
        <f t="shared" si="5"/>
        <v>OK</v>
      </c>
    </row>
    <row r="144" spans="1:9" ht="36">
      <c r="A144" s="168">
        <v>143</v>
      </c>
      <c r="B144" s="169" t="s">
        <v>1294</v>
      </c>
      <c r="C144" s="170" t="s">
        <v>1295</v>
      </c>
      <c r="D144" s="171" t="s">
        <v>181</v>
      </c>
      <c r="E144" s="168" t="s">
        <v>38</v>
      </c>
      <c r="F144" s="172">
        <v>1857493</v>
      </c>
      <c r="G144" s="173">
        <v>1793223.7422</v>
      </c>
      <c r="H144" s="173">
        <f t="shared" si="4"/>
        <v>1793224</v>
      </c>
      <c r="I144" s="174" t="str">
        <f t="shared" si="5"/>
        <v>OK</v>
      </c>
    </row>
    <row r="145" spans="1:9" ht="36">
      <c r="A145" s="168">
        <v>144</v>
      </c>
      <c r="B145" s="169" t="s">
        <v>1294</v>
      </c>
      <c r="C145" s="170" t="s">
        <v>1295</v>
      </c>
      <c r="D145" s="171" t="s">
        <v>182</v>
      </c>
      <c r="E145" s="168" t="s">
        <v>38</v>
      </c>
      <c r="F145" s="172">
        <v>476704</v>
      </c>
      <c r="G145" s="173">
        <v>460210.0416</v>
      </c>
      <c r="H145" s="173">
        <f t="shared" si="4"/>
        <v>460210</v>
      </c>
      <c r="I145" s="174" t="str">
        <f t="shared" si="5"/>
        <v>OK</v>
      </c>
    </row>
    <row r="146" spans="1:9" ht="36">
      <c r="A146" s="168">
        <v>145</v>
      </c>
      <c r="B146" s="169" t="s">
        <v>1294</v>
      </c>
      <c r="C146" s="170" t="s">
        <v>1296</v>
      </c>
      <c r="D146" s="171" t="s">
        <v>183</v>
      </c>
      <c r="E146" s="168" t="s">
        <v>38</v>
      </c>
      <c r="F146" s="172">
        <v>1033941</v>
      </c>
      <c r="G146" s="173">
        <v>998166.64139999996</v>
      </c>
      <c r="H146" s="173">
        <f t="shared" si="4"/>
        <v>998167</v>
      </c>
      <c r="I146" s="174" t="str">
        <f t="shared" si="5"/>
        <v>OK</v>
      </c>
    </row>
    <row r="147" spans="1:9" ht="36">
      <c r="A147" s="168">
        <v>146</v>
      </c>
      <c r="B147" s="169" t="s">
        <v>1294</v>
      </c>
      <c r="C147" s="170" t="s">
        <v>1297</v>
      </c>
      <c r="D147" s="171" t="s">
        <v>184</v>
      </c>
      <c r="E147" s="168" t="s">
        <v>38</v>
      </c>
      <c r="F147" s="172">
        <v>3289691</v>
      </c>
      <c r="G147" s="173">
        <v>3175867.6913999999</v>
      </c>
      <c r="H147" s="173">
        <f t="shared" si="4"/>
        <v>3175868</v>
      </c>
      <c r="I147" s="174" t="str">
        <f t="shared" si="5"/>
        <v>OK</v>
      </c>
    </row>
    <row r="148" spans="1:9" ht="36">
      <c r="A148" s="168">
        <v>147</v>
      </c>
      <c r="B148" s="169" t="s">
        <v>1294</v>
      </c>
      <c r="C148" s="170" t="s">
        <v>1297</v>
      </c>
      <c r="D148" s="171" t="s">
        <v>185</v>
      </c>
      <c r="E148" s="168" t="s">
        <v>38</v>
      </c>
      <c r="F148" s="172">
        <v>2568875</v>
      </c>
      <c r="G148" s="173">
        <v>2479991.9249999998</v>
      </c>
      <c r="H148" s="173">
        <f t="shared" si="4"/>
        <v>2479992</v>
      </c>
      <c r="I148" s="174" t="str">
        <f t="shared" si="5"/>
        <v>OK</v>
      </c>
    </row>
    <row r="149" spans="1:9" ht="36">
      <c r="A149" s="168">
        <v>148</v>
      </c>
      <c r="B149" s="169" t="s">
        <v>1294</v>
      </c>
      <c r="C149" s="170" t="s">
        <v>1297</v>
      </c>
      <c r="D149" s="171" t="s">
        <v>186</v>
      </c>
      <c r="E149" s="168" t="s">
        <v>38</v>
      </c>
      <c r="F149" s="172">
        <v>3786207</v>
      </c>
      <c r="G149" s="173">
        <v>3655204.2378000002</v>
      </c>
      <c r="H149" s="173">
        <f t="shared" si="4"/>
        <v>3655204</v>
      </c>
      <c r="I149" s="174" t="str">
        <f t="shared" si="5"/>
        <v>OK</v>
      </c>
    </row>
    <row r="150" spans="1:9" ht="36">
      <c r="A150" s="168">
        <v>149</v>
      </c>
      <c r="B150" s="169" t="s">
        <v>1294</v>
      </c>
      <c r="C150" s="170" t="s">
        <v>1297</v>
      </c>
      <c r="D150" s="171" t="s">
        <v>187</v>
      </c>
      <c r="E150" s="168" t="s">
        <v>38</v>
      </c>
      <c r="F150" s="172">
        <v>6002258</v>
      </c>
      <c r="G150" s="173">
        <v>5794579.8732000003</v>
      </c>
      <c r="H150" s="173">
        <f t="shared" si="4"/>
        <v>5794580</v>
      </c>
      <c r="I150" s="174" t="str">
        <f t="shared" si="5"/>
        <v>OK</v>
      </c>
    </row>
    <row r="151" spans="1:9" ht="36">
      <c r="A151" s="168">
        <v>150</v>
      </c>
      <c r="B151" s="169" t="s">
        <v>1294</v>
      </c>
      <c r="C151" s="170" t="s">
        <v>1297</v>
      </c>
      <c r="D151" s="171" t="s">
        <v>188</v>
      </c>
      <c r="E151" s="168" t="s">
        <v>38</v>
      </c>
      <c r="F151" s="172">
        <v>812268</v>
      </c>
      <c r="G151" s="173">
        <v>784163.52720000001</v>
      </c>
      <c r="H151" s="173">
        <f t="shared" si="4"/>
        <v>784164</v>
      </c>
      <c r="I151" s="174" t="str">
        <f t="shared" si="5"/>
        <v>OK</v>
      </c>
    </row>
    <row r="152" spans="1:9" ht="36">
      <c r="A152" s="168">
        <v>151</v>
      </c>
      <c r="B152" s="169" t="s">
        <v>1294</v>
      </c>
      <c r="C152" s="170" t="s">
        <v>1295</v>
      </c>
      <c r="D152" s="171" t="s">
        <v>189</v>
      </c>
      <c r="E152" s="168" t="s">
        <v>38</v>
      </c>
      <c r="F152" s="172">
        <v>62711</v>
      </c>
      <c r="G152" s="173">
        <v>60541.199399999998</v>
      </c>
      <c r="H152" s="173">
        <f t="shared" si="4"/>
        <v>60541</v>
      </c>
      <c r="I152" s="174" t="str">
        <f t="shared" si="5"/>
        <v>OK</v>
      </c>
    </row>
    <row r="153" spans="1:9" ht="36">
      <c r="A153" s="168">
        <v>152</v>
      </c>
      <c r="B153" s="169" t="s">
        <v>1294</v>
      </c>
      <c r="C153" s="170" t="s">
        <v>1295</v>
      </c>
      <c r="D153" s="171" t="s">
        <v>190</v>
      </c>
      <c r="E153" s="168" t="s">
        <v>38</v>
      </c>
      <c r="F153" s="172">
        <v>85785</v>
      </c>
      <c r="G153" s="173">
        <v>82816.839000000007</v>
      </c>
      <c r="H153" s="173">
        <f t="shared" si="4"/>
        <v>82817</v>
      </c>
      <c r="I153" s="174" t="str">
        <f t="shared" si="5"/>
        <v>OK</v>
      </c>
    </row>
    <row r="154" spans="1:9" ht="36">
      <c r="A154" s="168">
        <v>153</v>
      </c>
      <c r="B154" s="169" t="s">
        <v>1294</v>
      </c>
      <c r="C154" s="170" t="s">
        <v>1300</v>
      </c>
      <c r="D154" s="171" t="s">
        <v>191</v>
      </c>
      <c r="E154" s="168" t="s">
        <v>38</v>
      </c>
      <c r="F154" s="172">
        <v>37489</v>
      </c>
      <c r="G154" s="173">
        <v>36191.880599999997</v>
      </c>
      <c r="H154" s="173">
        <f t="shared" si="4"/>
        <v>36192</v>
      </c>
      <c r="I154" s="174" t="str">
        <f t="shared" si="5"/>
        <v>OK</v>
      </c>
    </row>
    <row r="155" spans="1:9" ht="36">
      <c r="A155" s="168">
        <v>154</v>
      </c>
      <c r="B155" s="169" t="s">
        <v>1294</v>
      </c>
      <c r="C155" s="170" t="s">
        <v>1295</v>
      </c>
      <c r="D155" s="171" t="s">
        <v>192</v>
      </c>
      <c r="E155" s="168" t="s">
        <v>38</v>
      </c>
      <c r="F155" s="172">
        <v>87125</v>
      </c>
      <c r="G155" s="173">
        <v>84110.475000000006</v>
      </c>
      <c r="H155" s="173">
        <f t="shared" si="4"/>
        <v>84110</v>
      </c>
      <c r="I155" s="174" t="str">
        <f t="shared" si="5"/>
        <v>OK</v>
      </c>
    </row>
    <row r="156" spans="1:9" ht="36">
      <c r="A156" s="168">
        <v>155</v>
      </c>
      <c r="B156" s="169" t="s">
        <v>1294</v>
      </c>
      <c r="C156" s="170" t="s">
        <v>1295</v>
      </c>
      <c r="D156" s="171" t="s">
        <v>193</v>
      </c>
      <c r="E156" s="168" t="s">
        <v>38</v>
      </c>
      <c r="F156" s="172">
        <v>155136</v>
      </c>
      <c r="G156" s="173">
        <v>149768.29440000001</v>
      </c>
      <c r="H156" s="173">
        <f t="shared" si="4"/>
        <v>149768</v>
      </c>
      <c r="I156" s="174" t="str">
        <f t="shared" si="5"/>
        <v>OK</v>
      </c>
    </row>
    <row r="157" spans="1:9" ht="36">
      <c r="A157" s="168">
        <v>156</v>
      </c>
      <c r="B157" s="169" t="s">
        <v>1294</v>
      </c>
      <c r="C157" s="170" t="s">
        <v>1295</v>
      </c>
      <c r="D157" s="171" t="s">
        <v>194</v>
      </c>
      <c r="E157" s="168" t="s">
        <v>38</v>
      </c>
      <c r="F157" s="172">
        <v>70717</v>
      </c>
      <c r="G157" s="173">
        <v>68270.191800000001</v>
      </c>
      <c r="H157" s="173">
        <f t="shared" si="4"/>
        <v>68270</v>
      </c>
      <c r="I157" s="174" t="str">
        <f t="shared" si="5"/>
        <v>OK</v>
      </c>
    </row>
    <row r="158" spans="1:9" ht="36">
      <c r="A158" s="168">
        <v>157</v>
      </c>
      <c r="B158" s="169" t="s">
        <v>1294</v>
      </c>
      <c r="C158" s="170" t="s">
        <v>1295</v>
      </c>
      <c r="D158" s="171" t="s">
        <v>195</v>
      </c>
      <c r="E158" s="168" t="s">
        <v>38</v>
      </c>
      <c r="F158" s="172">
        <v>92369</v>
      </c>
      <c r="G158" s="173">
        <v>89173.032600000006</v>
      </c>
      <c r="H158" s="173">
        <f t="shared" si="4"/>
        <v>89173</v>
      </c>
      <c r="I158" s="174" t="str">
        <f t="shared" si="5"/>
        <v>OK</v>
      </c>
    </row>
    <row r="159" spans="1:9" ht="36">
      <c r="A159" s="168">
        <v>158</v>
      </c>
      <c r="B159" s="169" t="s">
        <v>1294</v>
      </c>
      <c r="C159" s="170" t="s">
        <v>1295</v>
      </c>
      <c r="D159" s="171" t="s">
        <v>196</v>
      </c>
      <c r="E159" s="168" t="s">
        <v>38</v>
      </c>
      <c r="F159" s="172">
        <v>233211</v>
      </c>
      <c r="G159" s="173">
        <v>225141.89939999999</v>
      </c>
      <c r="H159" s="173">
        <f t="shared" si="4"/>
        <v>225142</v>
      </c>
      <c r="I159" s="174" t="str">
        <f t="shared" si="5"/>
        <v>OK</v>
      </c>
    </row>
    <row r="160" spans="1:9" ht="36">
      <c r="A160" s="168">
        <v>159</v>
      </c>
      <c r="B160" s="169" t="s">
        <v>1294</v>
      </c>
      <c r="C160" s="170" t="s">
        <v>1295</v>
      </c>
      <c r="D160" s="171" t="s">
        <v>197</v>
      </c>
      <c r="E160" s="168" t="s">
        <v>38</v>
      </c>
      <c r="F160" s="172">
        <v>262058</v>
      </c>
      <c r="G160" s="173">
        <v>252990.79320000001</v>
      </c>
      <c r="H160" s="173">
        <f t="shared" si="4"/>
        <v>252991</v>
      </c>
      <c r="I160" s="174" t="str">
        <f t="shared" si="5"/>
        <v>OK</v>
      </c>
    </row>
    <row r="161" spans="1:9" ht="36">
      <c r="A161" s="168">
        <v>160</v>
      </c>
      <c r="B161" s="169" t="s">
        <v>1294</v>
      </c>
      <c r="C161" s="170" t="s">
        <v>1295</v>
      </c>
      <c r="D161" s="171" t="s">
        <v>198</v>
      </c>
      <c r="E161" s="168" t="s">
        <v>38</v>
      </c>
      <c r="F161" s="172">
        <v>409967</v>
      </c>
      <c r="G161" s="173">
        <v>395782.14179999998</v>
      </c>
      <c r="H161" s="173">
        <f t="shared" si="4"/>
        <v>395782</v>
      </c>
      <c r="I161" s="174" t="str">
        <f t="shared" si="5"/>
        <v>OK</v>
      </c>
    </row>
    <row r="162" spans="1:9" ht="36">
      <c r="A162" s="168">
        <v>161</v>
      </c>
      <c r="B162" s="169" t="s">
        <v>1294</v>
      </c>
      <c r="C162" s="170" t="s">
        <v>1295</v>
      </c>
      <c r="D162" s="171" t="s">
        <v>199</v>
      </c>
      <c r="E162" s="168" t="s">
        <v>38</v>
      </c>
      <c r="F162" s="172">
        <v>654474</v>
      </c>
      <c r="G162" s="173">
        <v>631829.19960000005</v>
      </c>
      <c r="H162" s="173">
        <f t="shared" si="4"/>
        <v>631829</v>
      </c>
      <c r="I162" s="174" t="str">
        <f t="shared" si="5"/>
        <v>OK</v>
      </c>
    </row>
    <row r="163" spans="1:9" ht="36">
      <c r="A163" s="168">
        <v>162</v>
      </c>
      <c r="B163" s="169" t="s">
        <v>1294</v>
      </c>
      <c r="C163" s="170" t="s">
        <v>1295</v>
      </c>
      <c r="D163" s="171" t="s">
        <v>200</v>
      </c>
      <c r="E163" s="168" t="s">
        <v>38</v>
      </c>
      <c r="F163" s="172">
        <v>401404</v>
      </c>
      <c r="G163" s="173">
        <v>387515.4216</v>
      </c>
      <c r="H163" s="173">
        <f t="shared" si="4"/>
        <v>387515</v>
      </c>
      <c r="I163" s="174" t="str">
        <f t="shared" si="5"/>
        <v>OK</v>
      </c>
    </row>
    <row r="164" spans="1:9" ht="36">
      <c r="A164" s="168">
        <v>163</v>
      </c>
      <c r="B164" s="169" t="s">
        <v>1294</v>
      </c>
      <c r="C164" s="170" t="s">
        <v>1295</v>
      </c>
      <c r="D164" s="171" t="s">
        <v>201</v>
      </c>
      <c r="E164" s="168" t="s">
        <v>38</v>
      </c>
      <c r="F164" s="172">
        <v>1210747</v>
      </c>
      <c r="G164" s="173">
        <v>1168855.1538</v>
      </c>
      <c r="H164" s="173">
        <f t="shared" si="4"/>
        <v>1168855</v>
      </c>
      <c r="I164" s="174" t="str">
        <f t="shared" si="5"/>
        <v>OK</v>
      </c>
    </row>
    <row r="165" spans="1:9" ht="36">
      <c r="A165" s="168">
        <v>164</v>
      </c>
      <c r="B165" s="169" t="s">
        <v>1294</v>
      </c>
      <c r="C165" s="170" t="s">
        <v>1296</v>
      </c>
      <c r="D165" s="171" t="s">
        <v>202</v>
      </c>
      <c r="E165" s="168" t="s">
        <v>38</v>
      </c>
      <c r="F165" s="172">
        <v>297201</v>
      </c>
      <c r="G165" s="173">
        <v>286917.84539999999</v>
      </c>
      <c r="H165" s="173">
        <f t="shared" si="4"/>
        <v>286918</v>
      </c>
      <c r="I165" s="174" t="str">
        <f t="shared" si="5"/>
        <v>OK</v>
      </c>
    </row>
    <row r="166" spans="1:9" ht="36">
      <c r="A166" s="168">
        <v>165</v>
      </c>
      <c r="B166" s="169" t="s">
        <v>1294</v>
      </c>
      <c r="C166" s="170" t="s">
        <v>1296</v>
      </c>
      <c r="D166" s="171" t="s">
        <v>203</v>
      </c>
      <c r="E166" s="168" t="s">
        <v>38</v>
      </c>
      <c r="F166" s="172">
        <v>657114</v>
      </c>
      <c r="G166" s="173">
        <v>634377.85560000001</v>
      </c>
      <c r="H166" s="173">
        <f t="shared" si="4"/>
        <v>634378</v>
      </c>
      <c r="I166" s="174" t="str">
        <f t="shared" si="5"/>
        <v>OK</v>
      </c>
    </row>
    <row r="167" spans="1:9" ht="36">
      <c r="A167" s="168">
        <v>166</v>
      </c>
      <c r="B167" s="169" t="s">
        <v>1294</v>
      </c>
      <c r="C167" s="170" t="s">
        <v>1295</v>
      </c>
      <c r="D167" s="171" t="s">
        <v>204</v>
      </c>
      <c r="E167" s="168" t="s">
        <v>38</v>
      </c>
      <c r="F167" s="172">
        <v>277055</v>
      </c>
      <c r="G167" s="173">
        <v>267468.897</v>
      </c>
      <c r="H167" s="173">
        <f t="shared" si="4"/>
        <v>267469</v>
      </c>
      <c r="I167" s="174" t="str">
        <f t="shared" si="5"/>
        <v>OK</v>
      </c>
    </row>
    <row r="168" spans="1:9" ht="36">
      <c r="A168" s="168">
        <v>167</v>
      </c>
      <c r="B168" s="169" t="s">
        <v>1294</v>
      </c>
      <c r="C168" s="170" t="s">
        <v>1295</v>
      </c>
      <c r="D168" s="171" t="s">
        <v>205</v>
      </c>
      <c r="E168" s="168" t="s">
        <v>38</v>
      </c>
      <c r="F168" s="172">
        <v>115214</v>
      </c>
      <c r="G168" s="173">
        <v>111227.5956</v>
      </c>
      <c r="H168" s="173">
        <f t="shared" si="4"/>
        <v>111228</v>
      </c>
      <c r="I168" s="174" t="str">
        <f t="shared" si="5"/>
        <v>OK</v>
      </c>
    </row>
    <row r="169" spans="1:9" ht="36">
      <c r="A169" s="168">
        <v>168</v>
      </c>
      <c r="B169" s="169" t="s">
        <v>1294</v>
      </c>
      <c r="C169" s="170" t="s">
        <v>1295</v>
      </c>
      <c r="D169" s="171" t="s">
        <v>206</v>
      </c>
      <c r="E169" s="168" t="s">
        <v>69</v>
      </c>
      <c r="F169" s="172">
        <v>31026</v>
      </c>
      <c r="G169" s="173">
        <v>29952.500400000001</v>
      </c>
      <c r="H169" s="173">
        <f t="shared" si="4"/>
        <v>29953</v>
      </c>
      <c r="I169" s="174" t="str">
        <f t="shared" si="5"/>
        <v>OK</v>
      </c>
    </row>
    <row r="170" spans="1:9" ht="36">
      <c r="A170" s="168">
        <v>169</v>
      </c>
      <c r="B170" s="169" t="s">
        <v>1294</v>
      </c>
      <c r="C170" s="170" t="s">
        <v>1295</v>
      </c>
      <c r="D170" s="171" t="s">
        <v>207</v>
      </c>
      <c r="E170" s="168" t="s">
        <v>69</v>
      </c>
      <c r="F170" s="172">
        <v>26619</v>
      </c>
      <c r="G170" s="173">
        <v>25697.982599999999</v>
      </c>
      <c r="H170" s="173">
        <f t="shared" si="4"/>
        <v>25698</v>
      </c>
      <c r="I170" s="174" t="str">
        <f t="shared" si="5"/>
        <v>OK</v>
      </c>
    </row>
    <row r="171" spans="1:9" ht="36">
      <c r="A171" s="168">
        <v>170</v>
      </c>
      <c r="B171" s="169" t="s">
        <v>1294</v>
      </c>
      <c r="C171" s="170" t="s">
        <v>1295</v>
      </c>
      <c r="D171" s="171" t="s">
        <v>208</v>
      </c>
      <c r="E171" s="168" t="s">
        <v>69</v>
      </c>
      <c r="F171" s="172">
        <v>35357</v>
      </c>
      <c r="G171" s="173">
        <v>34133.647799999999</v>
      </c>
      <c r="H171" s="173">
        <f t="shared" si="4"/>
        <v>34134</v>
      </c>
      <c r="I171" s="174" t="str">
        <f t="shared" si="5"/>
        <v>OK</v>
      </c>
    </row>
    <row r="172" spans="1:9" ht="36">
      <c r="A172" s="168">
        <v>171</v>
      </c>
      <c r="B172" s="169" t="s">
        <v>1294</v>
      </c>
      <c r="C172" s="170" t="s">
        <v>1295</v>
      </c>
      <c r="D172" s="171" t="s">
        <v>209</v>
      </c>
      <c r="E172" s="168" t="s">
        <v>69</v>
      </c>
      <c r="F172" s="172">
        <v>31086</v>
      </c>
      <c r="G172" s="173">
        <v>30010.4244</v>
      </c>
      <c r="H172" s="173">
        <f t="shared" si="4"/>
        <v>30010</v>
      </c>
      <c r="I172" s="174" t="str">
        <f t="shared" si="5"/>
        <v>OK</v>
      </c>
    </row>
    <row r="173" spans="1:9" ht="36">
      <c r="A173" s="168">
        <v>172</v>
      </c>
      <c r="B173" s="169" t="s">
        <v>1294</v>
      </c>
      <c r="C173" s="170" t="s">
        <v>1295</v>
      </c>
      <c r="D173" s="171" t="s">
        <v>210</v>
      </c>
      <c r="E173" s="168" t="s">
        <v>69</v>
      </c>
      <c r="F173" s="172">
        <v>384540</v>
      </c>
      <c r="G173" s="173">
        <v>371234.91600000003</v>
      </c>
      <c r="H173" s="173">
        <f t="shared" si="4"/>
        <v>371235</v>
      </c>
      <c r="I173" s="174" t="str">
        <f t="shared" si="5"/>
        <v>OK</v>
      </c>
    </row>
    <row r="174" spans="1:9" ht="24">
      <c r="A174" s="168">
        <v>173</v>
      </c>
      <c r="B174" s="169" t="s">
        <v>1294</v>
      </c>
      <c r="C174" s="170" t="s">
        <v>1302</v>
      </c>
      <c r="D174" s="171" t="s">
        <v>211</v>
      </c>
      <c r="E174" s="168" t="s">
        <v>38</v>
      </c>
      <c r="F174" s="172">
        <v>633347</v>
      </c>
      <c r="G174" s="173">
        <v>611433.19380000001</v>
      </c>
      <c r="H174" s="173">
        <f t="shared" si="4"/>
        <v>611433</v>
      </c>
      <c r="I174" s="174" t="str">
        <f t="shared" si="5"/>
        <v>OK</v>
      </c>
    </row>
    <row r="175" spans="1:9" ht="24">
      <c r="A175" s="168">
        <v>174</v>
      </c>
      <c r="B175" s="169" t="s">
        <v>1294</v>
      </c>
      <c r="C175" s="170" t="s">
        <v>1302</v>
      </c>
      <c r="D175" s="171" t="s">
        <v>212</v>
      </c>
      <c r="E175" s="168" t="s">
        <v>38</v>
      </c>
      <c r="F175" s="172">
        <v>658217</v>
      </c>
      <c r="G175" s="173">
        <v>635442.69180000003</v>
      </c>
      <c r="H175" s="173">
        <f t="shared" si="4"/>
        <v>635443</v>
      </c>
      <c r="I175" s="174" t="str">
        <f t="shared" si="5"/>
        <v>OK</v>
      </c>
    </row>
    <row r="176" spans="1:9" ht="36">
      <c r="A176" s="168">
        <v>175</v>
      </c>
      <c r="B176" s="169" t="s">
        <v>1294</v>
      </c>
      <c r="C176" s="170" t="s">
        <v>1296</v>
      </c>
      <c r="D176" s="171" t="s">
        <v>213</v>
      </c>
      <c r="E176" s="168" t="s">
        <v>38</v>
      </c>
      <c r="F176" s="172">
        <v>845547</v>
      </c>
      <c r="G176" s="173">
        <v>816291.07380000001</v>
      </c>
      <c r="H176" s="173">
        <f t="shared" si="4"/>
        <v>816291</v>
      </c>
      <c r="I176" s="174" t="str">
        <f t="shared" si="5"/>
        <v>OK</v>
      </c>
    </row>
    <row r="177" spans="1:9" ht="36">
      <c r="A177" s="168">
        <v>176</v>
      </c>
      <c r="B177" s="169" t="s">
        <v>1294</v>
      </c>
      <c r="C177" s="170" t="s">
        <v>1296</v>
      </c>
      <c r="D177" s="171" t="s">
        <v>214</v>
      </c>
      <c r="E177" s="168" t="s">
        <v>38</v>
      </c>
      <c r="F177" s="172">
        <v>485130</v>
      </c>
      <c r="G177" s="173">
        <v>468344.50199999998</v>
      </c>
      <c r="H177" s="173">
        <f t="shared" si="4"/>
        <v>468345</v>
      </c>
      <c r="I177" s="174" t="str">
        <f t="shared" si="5"/>
        <v>OK</v>
      </c>
    </row>
    <row r="178" spans="1:9" ht="36">
      <c r="A178" s="168">
        <v>177</v>
      </c>
      <c r="B178" s="169" t="s">
        <v>1294</v>
      </c>
      <c r="C178" s="170" t="s">
        <v>1296</v>
      </c>
      <c r="D178" s="171" t="s">
        <v>215</v>
      </c>
      <c r="E178" s="168" t="s">
        <v>38</v>
      </c>
      <c r="F178" s="172">
        <v>412691</v>
      </c>
      <c r="G178" s="173">
        <v>398411.89140000002</v>
      </c>
      <c r="H178" s="173">
        <f t="shared" si="4"/>
        <v>398412</v>
      </c>
      <c r="I178" s="174" t="str">
        <f t="shared" si="5"/>
        <v>OK</v>
      </c>
    </row>
    <row r="179" spans="1:9" ht="36">
      <c r="A179" s="168">
        <v>178</v>
      </c>
      <c r="B179" s="169" t="s">
        <v>1294</v>
      </c>
      <c r="C179" s="170" t="s">
        <v>1296</v>
      </c>
      <c r="D179" s="171" t="s">
        <v>216</v>
      </c>
      <c r="E179" s="168" t="s">
        <v>38</v>
      </c>
      <c r="F179" s="172">
        <v>315458</v>
      </c>
      <c r="G179" s="173">
        <v>304543.1532</v>
      </c>
      <c r="H179" s="173">
        <f t="shared" si="4"/>
        <v>304543</v>
      </c>
      <c r="I179" s="174" t="str">
        <f t="shared" si="5"/>
        <v>OK</v>
      </c>
    </row>
    <row r="180" spans="1:9" ht="36">
      <c r="A180" s="168">
        <v>179</v>
      </c>
      <c r="B180" s="169" t="s">
        <v>1294</v>
      </c>
      <c r="C180" s="170" t="s">
        <v>1296</v>
      </c>
      <c r="D180" s="171" t="s">
        <v>217</v>
      </c>
      <c r="E180" s="168" t="s">
        <v>38</v>
      </c>
      <c r="F180" s="172">
        <v>685490</v>
      </c>
      <c r="G180" s="173">
        <v>661772.04599999997</v>
      </c>
      <c r="H180" s="173">
        <f t="shared" si="4"/>
        <v>661772</v>
      </c>
      <c r="I180" s="174" t="str">
        <f t="shared" si="5"/>
        <v>OK</v>
      </c>
    </row>
    <row r="181" spans="1:9" ht="36">
      <c r="A181" s="168">
        <v>180</v>
      </c>
      <c r="B181" s="169" t="s">
        <v>1294</v>
      </c>
      <c r="C181" s="170" t="s">
        <v>1296</v>
      </c>
      <c r="D181" s="171" t="s">
        <v>218</v>
      </c>
      <c r="E181" s="168" t="s">
        <v>38</v>
      </c>
      <c r="F181" s="172">
        <v>951501</v>
      </c>
      <c r="G181" s="173">
        <v>918579.06539999996</v>
      </c>
      <c r="H181" s="173">
        <f t="shared" si="4"/>
        <v>918579</v>
      </c>
      <c r="I181" s="174" t="str">
        <f t="shared" si="5"/>
        <v>OK</v>
      </c>
    </row>
    <row r="182" spans="1:9" ht="36">
      <c r="A182" s="168">
        <v>181</v>
      </c>
      <c r="B182" s="169" t="s">
        <v>1294</v>
      </c>
      <c r="C182" s="170" t="s">
        <v>1296</v>
      </c>
      <c r="D182" s="171" t="s">
        <v>219</v>
      </c>
      <c r="E182" s="168" t="s">
        <v>38</v>
      </c>
      <c r="F182" s="172">
        <v>227803</v>
      </c>
      <c r="G182" s="173">
        <v>219921.01620000001</v>
      </c>
      <c r="H182" s="173">
        <f t="shared" si="4"/>
        <v>219921</v>
      </c>
      <c r="I182" s="174" t="str">
        <f t="shared" si="5"/>
        <v>OK</v>
      </c>
    </row>
    <row r="183" spans="1:9" ht="36">
      <c r="A183" s="168">
        <v>182</v>
      </c>
      <c r="B183" s="169" t="s">
        <v>1294</v>
      </c>
      <c r="C183" s="170" t="s">
        <v>1296</v>
      </c>
      <c r="D183" s="171" t="s">
        <v>220</v>
      </c>
      <c r="E183" s="168" t="s">
        <v>38</v>
      </c>
      <c r="F183" s="172">
        <v>816828</v>
      </c>
      <c r="G183" s="173">
        <v>788565.75120000006</v>
      </c>
      <c r="H183" s="173">
        <f t="shared" si="4"/>
        <v>788566</v>
      </c>
      <c r="I183" s="174" t="str">
        <f t="shared" si="5"/>
        <v>OK</v>
      </c>
    </row>
    <row r="184" spans="1:9" ht="36">
      <c r="A184" s="168">
        <v>183</v>
      </c>
      <c r="B184" s="169" t="s">
        <v>1294</v>
      </c>
      <c r="C184" s="170" t="s">
        <v>1295</v>
      </c>
      <c r="D184" s="171" t="s">
        <v>221</v>
      </c>
      <c r="E184" s="168" t="s">
        <v>38</v>
      </c>
      <c r="F184" s="172">
        <v>70631</v>
      </c>
      <c r="G184" s="173">
        <v>68187.167400000006</v>
      </c>
      <c r="H184" s="173">
        <f t="shared" si="4"/>
        <v>68187</v>
      </c>
      <c r="I184" s="174" t="str">
        <f t="shared" si="5"/>
        <v>OK</v>
      </c>
    </row>
    <row r="185" spans="1:9" ht="36">
      <c r="A185" s="168">
        <v>184</v>
      </c>
      <c r="B185" s="169" t="s">
        <v>1294</v>
      </c>
      <c r="C185" s="170" t="s">
        <v>1295</v>
      </c>
      <c r="D185" s="171" t="s">
        <v>222</v>
      </c>
      <c r="E185" s="168" t="s">
        <v>38</v>
      </c>
      <c r="F185" s="172">
        <v>49225</v>
      </c>
      <c r="G185" s="173">
        <v>47521.815000000002</v>
      </c>
      <c r="H185" s="173">
        <f t="shared" si="4"/>
        <v>47522</v>
      </c>
      <c r="I185" s="174" t="str">
        <f t="shared" si="5"/>
        <v>OK</v>
      </c>
    </row>
    <row r="186" spans="1:9" ht="36">
      <c r="A186" s="168">
        <v>185</v>
      </c>
      <c r="B186" s="169" t="s">
        <v>1294</v>
      </c>
      <c r="C186" s="170" t="s">
        <v>1295</v>
      </c>
      <c r="D186" s="171" t="s">
        <v>223</v>
      </c>
      <c r="E186" s="168" t="s">
        <v>38</v>
      </c>
      <c r="F186" s="172">
        <v>66865</v>
      </c>
      <c r="G186" s="173">
        <v>64551.470999999998</v>
      </c>
      <c r="H186" s="173">
        <f t="shared" si="4"/>
        <v>64551</v>
      </c>
      <c r="I186" s="174" t="str">
        <f t="shared" si="5"/>
        <v>OK</v>
      </c>
    </row>
    <row r="187" spans="1:9" ht="36">
      <c r="A187" s="168">
        <v>186</v>
      </c>
      <c r="B187" s="169" t="s">
        <v>1294</v>
      </c>
      <c r="C187" s="170" t="s">
        <v>1295</v>
      </c>
      <c r="D187" s="171" t="s">
        <v>224</v>
      </c>
      <c r="E187" s="168" t="s">
        <v>38</v>
      </c>
      <c r="F187" s="172">
        <v>138549</v>
      </c>
      <c r="G187" s="173">
        <v>133755.2046</v>
      </c>
      <c r="H187" s="173">
        <f t="shared" si="4"/>
        <v>133755</v>
      </c>
      <c r="I187" s="174" t="str">
        <f t="shared" si="5"/>
        <v>OK</v>
      </c>
    </row>
    <row r="188" spans="1:9" ht="36">
      <c r="A188" s="168">
        <v>187</v>
      </c>
      <c r="B188" s="169" t="s">
        <v>1294</v>
      </c>
      <c r="C188" s="170" t="s">
        <v>1295</v>
      </c>
      <c r="D188" s="171" t="s">
        <v>225</v>
      </c>
      <c r="E188" s="168" t="s">
        <v>38</v>
      </c>
      <c r="F188" s="172">
        <v>5803</v>
      </c>
      <c r="G188" s="173">
        <v>5602.2161999999998</v>
      </c>
      <c r="H188" s="173">
        <f t="shared" si="4"/>
        <v>5602</v>
      </c>
      <c r="I188" s="174" t="str">
        <f t="shared" si="5"/>
        <v>OK</v>
      </c>
    </row>
    <row r="189" spans="1:9" ht="36">
      <c r="A189" s="168">
        <v>188</v>
      </c>
      <c r="B189" s="169" t="s">
        <v>1294</v>
      </c>
      <c r="C189" s="170" t="s">
        <v>1295</v>
      </c>
      <c r="D189" s="171" t="s">
        <v>226</v>
      </c>
      <c r="E189" s="168" t="s">
        <v>38</v>
      </c>
      <c r="F189" s="172">
        <v>31921</v>
      </c>
      <c r="G189" s="173">
        <v>30816.5334</v>
      </c>
      <c r="H189" s="173">
        <f t="shared" si="4"/>
        <v>30817</v>
      </c>
      <c r="I189" s="174" t="str">
        <f t="shared" si="5"/>
        <v>OK</v>
      </c>
    </row>
    <row r="190" spans="1:9" ht="36">
      <c r="A190" s="168">
        <v>189</v>
      </c>
      <c r="B190" s="169" t="s">
        <v>1294</v>
      </c>
      <c r="C190" s="170" t="s">
        <v>1295</v>
      </c>
      <c r="D190" s="171" t="s">
        <v>227</v>
      </c>
      <c r="E190" s="168" t="s">
        <v>38</v>
      </c>
      <c r="F190" s="172">
        <v>7852</v>
      </c>
      <c r="G190" s="173">
        <v>7580.3208000000004</v>
      </c>
      <c r="H190" s="173">
        <f t="shared" si="4"/>
        <v>7580</v>
      </c>
      <c r="I190" s="174" t="str">
        <f t="shared" si="5"/>
        <v>OK</v>
      </c>
    </row>
    <row r="191" spans="1:9" ht="36">
      <c r="A191" s="168">
        <v>190</v>
      </c>
      <c r="B191" s="169" t="s">
        <v>1294</v>
      </c>
      <c r="C191" s="170" t="s">
        <v>1295</v>
      </c>
      <c r="D191" s="171" t="s">
        <v>228</v>
      </c>
      <c r="E191" s="168" t="s">
        <v>38</v>
      </c>
      <c r="F191" s="172">
        <v>7198</v>
      </c>
      <c r="G191" s="173">
        <v>6948.9492</v>
      </c>
      <c r="H191" s="173">
        <f t="shared" si="4"/>
        <v>6949</v>
      </c>
      <c r="I191" s="174" t="str">
        <f t="shared" si="5"/>
        <v>OK</v>
      </c>
    </row>
    <row r="192" spans="1:9" ht="36">
      <c r="A192" s="168">
        <v>191</v>
      </c>
      <c r="B192" s="169" t="s">
        <v>1294</v>
      </c>
      <c r="C192" s="170" t="s">
        <v>1303</v>
      </c>
      <c r="D192" s="171" t="s">
        <v>229</v>
      </c>
      <c r="E192" s="168" t="s">
        <v>38</v>
      </c>
      <c r="F192" s="172">
        <v>33506</v>
      </c>
      <c r="G192" s="173">
        <v>32346.6924</v>
      </c>
      <c r="H192" s="173">
        <f t="shared" si="4"/>
        <v>32347</v>
      </c>
      <c r="I192" s="174" t="str">
        <f t="shared" si="5"/>
        <v>OK</v>
      </c>
    </row>
    <row r="193" spans="1:9" ht="36">
      <c r="A193" s="168">
        <v>192</v>
      </c>
      <c r="B193" s="169" t="s">
        <v>1294</v>
      </c>
      <c r="C193" s="170" t="s">
        <v>1303</v>
      </c>
      <c r="D193" s="171" t="s">
        <v>230</v>
      </c>
      <c r="E193" s="168" t="s">
        <v>38</v>
      </c>
      <c r="F193" s="172">
        <v>44146</v>
      </c>
      <c r="G193" s="173">
        <v>42618.5484</v>
      </c>
      <c r="H193" s="173">
        <f t="shared" si="4"/>
        <v>42619</v>
      </c>
      <c r="I193" s="174" t="str">
        <f t="shared" si="5"/>
        <v>OK</v>
      </c>
    </row>
    <row r="194" spans="1:9" ht="36">
      <c r="A194" s="168">
        <v>193</v>
      </c>
      <c r="B194" s="169" t="s">
        <v>1294</v>
      </c>
      <c r="C194" s="170" t="s">
        <v>1295</v>
      </c>
      <c r="D194" s="171" t="s">
        <v>231</v>
      </c>
      <c r="E194" s="168" t="s">
        <v>38</v>
      </c>
      <c r="F194" s="172">
        <v>2701</v>
      </c>
      <c r="G194" s="173">
        <v>2607.5454</v>
      </c>
      <c r="H194" s="173">
        <f t="shared" ref="H194:H257" si="6">ROUND(G194,0)</f>
        <v>2608</v>
      </c>
      <c r="I194" s="174" t="str">
        <f t="shared" ref="I194:I257" si="7">IF(G194="","COMPLETAR",IF(OR(G194&lt;=0,G194&gt;F194),"CORREGIR","OK"))</f>
        <v>OK</v>
      </c>
    </row>
    <row r="195" spans="1:9" ht="36">
      <c r="A195" s="168">
        <v>194</v>
      </c>
      <c r="B195" s="169" t="s">
        <v>1294</v>
      </c>
      <c r="C195" s="170" t="s">
        <v>1295</v>
      </c>
      <c r="D195" s="171" t="s">
        <v>232</v>
      </c>
      <c r="E195" s="168" t="s">
        <v>38</v>
      </c>
      <c r="F195" s="172">
        <v>39917</v>
      </c>
      <c r="G195" s="173">
        <v>38535.871800000001</v>
      </c>
      <c r="H195" s="173">
        <f t="shared" si="6"/>
        <v>38536</v>
      </c>
      <c r="I195" s="174" t="str">
        <f t="shared" si="7"/>
        <v>OK</v>
      </c>
    </row>
    <row r="196" spans="1:9" ht="36">
      <c r="A196" s="168">
        <v>195</v>
      </c>
      <c r="B196" s="169" t="s">
        <v>1294</v>
      </c>
      <c r="C196" s="170" t="s">
        <v>1295</v>
      </c>
      <c r="D196" s="171" t="s">
        <v>233</v>
      </c>
      <c r="E196" s="168" t="s">
        <v>38</v>
      </c>
      <c r="F196" s="172">
        <v>9033</v>
      </c>
      <c r="G196" s="173">
        <v>8720.4582000000009</v>
      </c>
      <c r="H196" s="173">
        <f t="shared" si="6"/>
        <v>8720</v>
      </c>
      <c r="I196" s="174" t="str">
        <f t="shared" si="7"/>
        <v>OK</v>
      </c>
    </row>
    <row r="197" spans="1:9" ht="36">
      <c r="A197" s="168">
        <v>196</v>
      </c>
      <c r="B197" s="169" t="s">
        <v>1294</v>
      </c>
      <c r="C197" s="170" t="s">
        <v>1295</v>
      </c>
      <c r="D197" s="171" t="s">
        <v>234</v>
      </c>
      <c r="E197" s="168" t="s">
        <v>38</v>
      </c>
      <c r="F197" s="172">
        <v>5948</v>
      </c>
      <c r="G197" s="173">
        <v>5742.1992</v>
      </c>
      <c r="H197" s="173">
        <f t="shared" si="6"/>
        <v>5742</v>
      </c>
      <c r="I197" s="174" t="str">
        <f t="shared" si="7"/>
        <v>OK</v>
      </c>
    </row>
    <row r="198" spans="1:9" ht="36">
      <c r="A198" s="168">
        <v>197</v>
      </c>
      <c r="B198" s="169" t="s">
        <v>1294</v>
      </c>
      <c r="C198" s="170" t="s">
        <v>1295</v>
      </c>
      <c r="D198" s="171" t="s">
        <v>235</v>
      </c>
      <c r="E198" s="168" t="s">
        <v>38</v>
      </c>
      <c r="F198" s="172">
        <v>3563</v>
      </c>
      <c r="G198" s="173">
        <v>3439.7202000000002</v>
      </c>
      <c r="H198" s="173">
        <f t="shared" si="6"/>
        <v>3440</v>
      </c>
      <c r="I198" s="174" t="str">
        <f t="shared" si="7"/>
        <v>OK</v>
      </c>
    </row>
    <row r="199" spans="1:9" ht="36">
      <c r="A199" s="168">
        <v>198</v>
      </c>
      <c r="B199" s="169" t="s">
        <v>1294</v>
      </c>
      <c r="C199" s="170" t="s">
        <v>1295</v>
      </c>
      <c r="D199" s="171" t="s">
        <v>236</v>
      </c>
      <c r="E199" s="168" t="s">
        <v>38</v>
      </c>
      <c r="F199" s="172">
        <v>1534</v>
      </c>
      <c r="G199" s="173">
        <v>1480.9236000000001</v>
      </c>
      <c r="H199" s="173">
        <f t="shared" si="6"/>
        <v>1481</v>
      </c>
      <c r="I199" s="174" t="str">
        <f t="shared" si="7"/>
        <v>OK</v>
      </c>
    </row>
    <row r="200" spans="1:9" ht="36">
      <c r="A200" s="168">
        <v>199</v>
      </c>
      <c r="B200" s="169" t="s">
        <v>1294</v>
      </c>
      <c r="C200" s="170" t="s">
        <v>1295</v>
      </c>
      <c r="D200" s="171" t="s">
        <v>237</v>
      </c>
      <c r="E200" s="168" t="s">
        <v>38</v>
      </c>
      <c r="F200" s="172">
        <v>5784</v>
      </c>
      <c r="G200" s="173">
        <v>5583.8735999999999</v>
      </c>
      <c r="H200" s="173">
        <f t="shared" si="6"/>
        <v>5584</v>
      </c>
      <c r="I200" s="174" t="str">
        <f t="shared" si="7"/>
        <v>OK</v>
      </c>
    </row>
    <row r="201" spans="1:9" ht="36">
      <c r="A201" s="168">
        <v>200</v>
      </c>
      <c r="B201" s="169" t="s">
        <v>1294</v>
      </c>
      <c r="C201" s="170" t="s">
        <v>1295</v>
      </c>
      <c r="D201" s="171" t="s">
        <v>238</v>
      </c>
      <c r="E201" s="168" t="s">
        <v>38</v>
      </c>
      <c r="F201" s="172">
        <v>6947</v>
      </c>
      <c r="G201" s="173">
        <v>6706.6337999999996</v>
      </c>
      <c r="H201" s="173">
        <f t="shared" si="6"/>
        <v>6707</v>
      </c>
      <c r="I201" s="174" t="str">
        <f t="shared" si="7"/>
        <v>OK</v>
      </c>
    </row>
    <row r="202" spans="1:9" ht="36">
      <c r="A202" s="168">
        <v>201</v>
      </c>
      <c r="B202" s="169" t="s">
        <v>1294</v>
      </c>
      <c r="C202" s="170" t="s">
        <v>1295</v>
      </c>
      <c r="D202" s="171" t="s">
        <v>239</v>
      </c>
      <c r="E202" s="168" t="s">
        <v>38</v>
      </c>
      <c r="F202" s="172">
        <v>11212</v>
      </c>
      <c r="G202" s="173">
        <v>10824.0648</v>
      </c>
      <c r="H202" s="173">
        <f t="shared" si="6"/>
        <v>10824</v>
      </c>
      <c r="I202" s="174" t="str">
        <f t="shared" si="7"/>
        <v>OK</v>
      </c>
    </row>
    <row r="203" spans="1:9" ht="36">
      <c r="A203" s="168">
        <v>202</v>
      </c>
      <c r="B203" s="169" t="s">
        <v>1294</v>
      </c>
      <c r="C203" s="170" t="s">
        <v>1295</v>
      </c>
      <c r="D203" s="171" t="s">
        <v>240</v>
      </c>
      <c r="E203" s="168" t="s">
        <v>38</v>
      </c>
      <c r="F203" s="172">
        <v>32104</v>
      </c>
      <c r="G203" s="173">
        <v>30993.2016</v>
      </c>
      <c r="H203" s="173">
        <f t="shared" si="6"/>
        <v>30993</v>
      </c>
      <c r="I203" s="174" t="str">
        <f t="shared" si="7"/>
        <v>OK</v>
      </c>
    </row>
    <row r="204" spans="1:9" ht="36">
      <c r="A204" s="168">
        <v>203</v>
      </c>
      <c r="B204" s="169" t="s">
        <v>1294</v>
      </c>
      <c r="C204" s="170" t="s">
        <v>1295</v>
      </c>
      <c r="D204" s="171" t="s">
        <v>241</v>
      </c>
      <c r="E204" s="168" t="s">
        <v>38</v>
      </c>
      <c r="F204" s="172">
        <v>644519</v>
      </c>
      <c r="G204" s="173">
        <v>622218.64260000002</v>
      </c>
      <c r="H204" s="173">
        <f t="shared" si="6"/>
        <v>622219</v>
      </c>
      <c r="I204" s="174" t="str">
        <f t="shared" si="7"/>
        <v>OK</v>
      </c>
    </row>
    <row r="205" spans="1:9" ht="36">
      <c r="A205" s="168">
        <v>204</v>
      </c>
      <c r="B205" s="169" t="s">
        <v>1294</v>
      </c>
      <c r="C205" s="170" t="s">
        <v>1295</v>
      </c>
      <c r="D205" s="171" t="s">
        <v>242</v>
      </c>
      <c r="E205" s="168" t="s">
        <v>38</v>
      </c>
      <c r="F205" s="172">
        <v>662341</v>
      </c>
      <c r="G205" s="173">
        <v>639424.00139999995</v>
      </c>
      <c r="H205" s="173">
        <f t="shared" si="6"/>
        <v>639424</v>
      </c>
      <c r="I205" s="174" t="str">
        <f t="shared" si="7"/>
        <v>OK</v>
      </c>
    </row>
    <row r="206" spans="1:9" ht="36">
      <c r="A206" s="168">
        <v>205</v>
      </c>
      <c r="B206" s="169" t="s">
        <v>1294</v>
      </c>
      <c r="C206" s="170" t="s">
        <v>1295</v>
      </c>
      <c r="D206" s="171" t="s">
        <v>243</v>
      </c>
      <c r="E206" s="168" t="s">
        <v>38</v>
      </c>
      <c r="F206" s="172">
        <v>805139</v>
      </c>
      <c r="G206" s="173">
        <v>777281.19059999997</v>
      </c>
      <c r="H206" s="173">
        <f t="shared" si="6"/>
        <v>777281</v>
      </c>
      <c r="I206" s="174" t="str">
        <f t="shared" si="7"/>
        <v>OK</v>
      </c>
    </row>
    <row r="207" spans="1:9" ht="36">
      <c r="A207" s="168">
        <v>206</v>
      </c>
      <c r="B207" s="169" t="s">
        <v>1294</v>
      </c>
      <c r="C207" s="170" t="s">
        <v>1295</v>
      </c>
      <c r="D207" s="171" t="s">
        <v>244</v>
      </c>
      <c r="E207" s="168" t="s">
        <v>38</v>
      </c>
      <c r="F207" s="172">
        <v>1708505</v>
      </c>
      <c r="G207" s="173">
        <v>1649390.727</v>
      </c>
      <c r="H207" s="173">
        <f t="shared" si="6"/>
        <v>1649391</v>
      </c>
      <c r="I207" s="174" t="str">
        <f t="shared" si="7"/>
        <v>OK</v>
      </c>
    </row>
    <row r="208" spans="1:9" ht="36">
      <c r="A208" s="168">
        <v>207</v>
      </c>
      <c r="B208" s="169" t="s">
        <v>1294</v>
      </c>
      <c r="C208" s="170" t="s">
        <v>1295</v>
      </c>
      <c r="D208" s="171" t="s">
        <v>245</v>
      </c>
      <c r="E208" s="168" t="s">
        <v>38</v>
      </c>
      <c r="F208" s="172">
        <v>329199</v>
      </c>
      <c r="G208" s="173">
        <v>317808.71460000001</v>
      </c>
      <c r="H208" s="173">
        <f t="shared" si="6"/>
        <v>317809</v>
      </c>
      <c r="I208" s="174" t="str">
        <f t="shared" si="7"/>
        <v>OK</v>
      </c>
    </row>
    <row r="209" spans="1:9" ht="36">
      <c r="A209" s="168">
        <v>208</v>
      </c>
      <c r="B209" s="169" t="s">
        <v>1294</v>
      </c>
      <c r="C209" s="170" t="s">
        <v>1295</v>
      </c>
      <c r="D209" s="171" t="s">
        <v>246</v>
      </c>
      <c r="E209" s="168" t="s">
        <v>38</v>
      </c>
      <c r="F209" s="172">
        <v>675720</v>
      </c>
      <c r="G209" s="173">
        <v>652340.08799999999</v>
      </c>
      <c r="H209" s="173">
        <f t="shared" si="6"/>
        <v>652340</v>
      </c>
      <c r="I209" s="174" t="str">
        <f t="shared" si="7"/>
        <v>OK</v>
      </c>
    </row>
    <row r="210" spans="1:9" ht="36">
      <c r="A210" s="168">
        <v>209</v>
      </c>
      <c r="B210" s="169" t="s">
        <v>1294</v>
      </c>
      <c r="C210" s="170" t="s">
        <v>1295</v>
      </c>
      <c r="D210" s="171" t="s">
        <v>247</v>
      </c>
      <c r="E210" s="168" t="s">
        <v>38</v>
      </c>
      <c r="F210" s="172">
        <v>1301086</v>
      </c>
      <c r="G210" s="173">
        <v>1256068.4243999999</v>
      </c>
      <c r="H210" s="173">
        <f t="shared" si="6"/>
        <v>1256068</v>
      </c>
      <c r="I210" s="174" t="str">
        <f t="shared" si="7"/>
        <v>OK</v>
      </c>
    </row>
    <row r="211" spans="1:9" ht="36">
      <c r="A211" s="168">
        <v>210</v>
      </c>
      <c r="B211" s="169" t="s">
        <v>1294</v>
      </c>
      <c r="C211" s="170" t="s">
        <v>1295</v>
      </c>
      <c r="D211" s="171" t="s">
        <v>248</v>
      </c>
      <c r="E211" s="168" t="s">
        <v>38</v>
      </c>
      <c r="F211" s="172">
        <v>134777</v>
      </c>
      <c r="G211" s="173">
        <v>130113.71580000001</v>
      </c>
      <c r="H211" s="173">
        <f t="shared" si="6"/>
        <v>130114</v>
      </c>
      <c r="I211" s="174" t="str">
        <f t="shared" si="7"/>
        <v>OK</v>
      </c>
    </row>
    <row r="212" spans="1:9" ht="36">
      <c r="A212" s="168">
        <v>211</v>
      </c>
      <c r="B212" s="169" t="s">
        <v>1294</v>
      </c>
      <c r="C212" s="170" t="s">
        <v>1295</v>
      </c>
      <c r="D212" s="171" t="s">
        <v>249</v>
      </c>
      <c r="E212" s="168" t="s">
        <v>38</v>
      </c>
      <c r="F212" s="172">
        <v>124759</v>
      </c>
      <c r="G212" s="173">
        <v>120442.3386</v>
      </c>
      <c r="H212" s="173">
        <f t="shared" si="6"/>
        <v>120442</v>
      </c>
      <c r="I212" s="174" t="str">
        <f t="shared" si="7"/>
        <v>OK</v>
      </c>
    </row>
    <row r="213" spans="1:9" ht="36">
      <c r="A213" s="168">
        <v>212</v>
      </c>
      <c r="B213" s="169" t="s">
        <v>1294</v>
      </c>
      <c r="C213" s="170" t="s">
        <v>1295</v>
      </c>
      <c r="D213" s="171" t="s">
        <v>250</v>
      </c>
      <c r="E213" s="168" t="s">
        <v>38</v>
      </c>
      <c r="F213" s="172">
        <v>493100</v>
      </c>
      <c r="G213" s="173">
        <v>476038.74</v>
      </c>
      <c r="H213" s="173">
        <f t="shared" si="6"/>
        <v>476039</v>
      </c>
      <c r="I213" s="174" t="str">
        <f t="shared" si="7"/>
        <v>OK</v>
      </c>
    </row>
    <row r="214" spans="1:9" ht="36">
      <c r="A214" s="168">
        <v>213</v>
      </c>
      <c r="B214" s="169" t="s">
        <v>1294</v>
      </c>
      <c r="C214" s="170" t="s">
        <v>1295</v>
      </c>
      <c r="D214" s="171" t="s">
        <v>251</v>
      </c>
      <c r="E214" s="168" t="s">
        <v>38</v>
      </c>
      <c r="F214" s="172">
        <v>83817</v>
      </c>
      <c r="G214" s="173">
        <v>80916.931800000006</v>
      </c>
      <c r="H214" s="173">
        <f t="shared" si="6"/>
        <v>80917</v>
      </c>
      <c r="I214" s="174" t="str">
        <f t="shared" si="7"/>
        <v>OK</v>
      </c>
    </row>
    <row r="215" spans="1:9" ht="36">
      <c r="A215" s="168">
        <v>214</v>
      </c>
      <c r="B215" s="169" t="s">
        <v>1294</v>
      </c>
      <c r="C215" s="170" t="s">
        <v>1295</v>
      </c>
      <c r="D215" s="171" t="s">
        <v>252</v>
      </c>
      <c r="E215" s="168" t="s">
        <v>38</v>
      </c>
      <c r="F215" s="172">
        <v>18030</v>
      </c>
      <c r="G215" s="173">
        <v>17406.162</v>
      </c>
      <c r="H215" s="173">
        <f t="shared" si="6"/>
        <v>17406</v>
      </c>
      <c r="I215" s="174" t="str">
        <f t="shared" si="7"/>
        <v>OK</v>
      </c>
    </row>
    <row r="216" spans="1:9" ht="36">
      <c r="A216" s="168">
        <v>215</v>
      </c>
      <c r="B216" s="169" t="s">
        <v>1294</v>
      </c>
      <c r="C216" s="170" t="s">
        <v>1295</v>
      </c>
      <c r="D216" s="171" t="s">
        <v>253</v>
      </c>
      <c r="E216" s="168" t="s">
        <v>38</v>
      </c>
      <c r="F216" s="172">
        <v>75674</v>
      </c>
      <c r="G216" s="173">
        <v>73055.679600000003</v>
      </c>
      <c r="H216" s="173">
        <f t="shared" si="6"/>
        <v>73056</v>
      </c>
      <c r="I216" s="174" t="str">
        <f t="shared" si="7"/>
        <v>OK</v>
      </c>
    </row>
    <row r="217" spans="1:9" ht="36">
      <c r="A217" s="168">
        <v>216</v>
      </c>
      <c r="B217" s="169" t="s">
        <v>1294</v>
      </c>
      <c r="C217" s="170" t="s">
        <v>1295</v>
      </c>
      <c r="D217" s="171" t="s">
        <v>254</v>
      </c>
      <c r="E217" s="168" t="s">
        <v>38</v>
      </c>
      <c r="F217" s="172">
        <v>83675</v>
      </c>
      <c r="G217" s="173">
        <v>80779.845000000001</v>
      </c>
      <c r="H217" s="173">
        <f t="shared" si="6"/>
        <v>80780</v>
      </c>
      <c r="I217" s="174" t="str">
        <f t="shared" si="7"/>
        <v>OK</v>
      </c>
    </row>
    <row r="218" spans="1:9" ht="36">
      <c r="A218" s="168">
        <v>217</v>
      </c>
      <c r="B218" s="169" t="s">
        <v>1294</v>
      </c>
      <c r="C218" s="170" t="s">
        <v>1295</v>
      </c>
      <c r="D218" s="171" t="s">
        <v>255</v>
      </c>
      <c r="E218" s="168" t="s">
        <v>38</v>
      </c>
      <c r="F218" s="172">
        <v>99409</v>
      </c>
      <c r="G218" s="173">
        <v>95969.448600000003</v>
      </c>
      <c r="H218" s="173">
        <f t="shared" si="6"/>
        <v>95969</v>
      </c>
      <c r="I218" s="174" t="str">
        <f t="shared" si="7"/>
        <v>OK</v>
      </c>
    </row>
    <row r="219" spans="1:9" ht="36">
      <c r="A219" s="168">
        <v>218</v>
      </c>
      <c r="B219" s="169" t="s">
        <v>1294</v>
      </c>
      <c r="C219" s="170" t="s">
        <v>1295</v>
      </c>
      <c r="D219" s="171" t="s">
        <v>256</v>
      </c>
      <c r="E219" s="168" t="s">
        <v>38</v>
      </c>
      <c r="F219" s="172">
        <v>36693</v>
      </c>
      <c r="G219" s="173">
        <v>35423.422200000001</v>
      </c>
      <c r="H219" s="173">
        <f t="shared" si="6"/>
        <v>35423</v>
      </c>
      <c r="I219" s="174" t="str">
        <f t="shared" si="7"/>
        <v>OK</v>
      </c>
    </row>
    <row r="220" spans="1:9" ht="36">
      <c r="A220" s="168">
        <v>219</v>
      </c>
      <c r="B220" s="169" t="s">
        <v>1294</v>
      </c>
      <c r="C220" s="170" t="s">
        <v>1295</v>
      </c>
      <c r="D220" s="171" t="s">
        <v>257</v>
      </c>
      <c r="E220" s="168" t="s">
        <v>38</v>
      </c>
      <c r="F220" s="172">
        <v>1094408</v>
      </c>
      <c r="G220" s="173">
        <v>1056541.4831999999</v>
      </c>
      <c r="H220" s="173">
        <f t="shared" si="6"/>
        <v>1056541</v>
      </c>
      <c r="I220" s="174" t="str">
        <f t="shared" si="7"/>
        <v>OK</v>
      </c>
    </row>
    <row r="221" spans="1:9" ht="36">
      <c r="A221" s="168">
        <v>220</v>
      </c>
      <c r="B221" s="169" t="s">
        <v>1294</v>
      </c>
      <c r="C221" s="170" t="s">
        <v>1295</v>
      </c>
      <c r="D221" s="171" t="s">
        <v>258</v>
      </c>
      <c r="E221" s="168" t="s">
        <v>38</v>
      </c>
      <c r="F221" s="172">
        <v>4951140</v>
      </c>
      <c r="G221" s="173">
        <v>4779830.5559999999</v>
      </c>
      <c r="H221" s="173">
        <f t="shared" si="6"/>
        <v>4779831</v>
      </c>
      <c r="I221" s="174" t="str">
        <f t="shared" si="7"/>
        <v>OK</v>
      </c>
    </row>
    <row r="222" spans="1:9" ht="36">
      <c r="A222" s="168">
        <v>221</v>
      </c>
      <c r="B222" s="169" t="s">
        <v>1294</v>
      </c>
      <c r="C222" s="170" t="s">
        <v>1295</v>
      </c>
      <c r="D222" s="171" t="s">
        <v>259</v>
      </c>
      <c r="E222" s="168" t="s">
        <v>38</v>
      </c>
      <c r="F222" s="172">
        <v>469615</v>
      </c>
      <c r="G222" s="173">
        <v>453366.321</v>
      </c>
      <c r="H222" s="173">
        <f t="shared" si="6"/>
        <v>453366</v>
      </c>
      <c r="I222" s="174" t="str">
        <f t="shared" si="7"/>
        <v>OK</v>
      </c>
    </row>
    <row r="223" spans="1:9" ht="36">
      <c r="A223" s="168">
        <v>222</v>
      </c>
      <c r="B223" s="169" t="s">
        <v>1294</v>
      </c>
      <c r="C223" s="170" t="s">
        <v>1295</v>
      </c>
      <c r="D223" s="171" t="s">
        <v>260</v>
      </c>
      <c r="E223" s="168" t="s">
        <v>38</v>
      </c>
      <c r="F223" s="172">
        <v>721032</v>
      </c>
      <c r="G223" s="173">
        <v>696084.29280000005</v>
      </c>
      <c r="H223" s="173">
        <f t="shared" si="6"/>
        <v>696084</v>
      </c>
      <c r="I223" s="174" t="str">
        <f t="shared" si="7"/>
        <v>OK</v>
      </c>
    </row>
    <row r="224" spans="1:9" ht="36">
      <c r="A224" s="168">
        <v>223</v>
      </c>
      <c r="B224" s="169" t="s">
        <v>1294</v>
      </c>
      <c r="C224" s="170" t="s">
        <v>1295</v>
      </c>
      <c r="D224" s="171" t="s">
        <v>261</v>
      </c>
      <c r="E224" s="168" t="s">
        <v>38</v>
      </c>
      <c r="F224" s="172">
        <v>973133</v>
      </c>
      <c r="G224" s="173">
        <v>939462.59820000001</v>
      </c>
      <c r="H224" s="173">
        <f t="shared" si="6"/>
        <v>939463</v>
      </c>
      <c r="I224" s="174" t="str">
        <f t="shared" si="7"/>
        <v>OK</v>
      </c>
    </row>
    <row r="225" spans="1:9" ht="36">
      <c r="A225" s="168">
        <v>224</v>
      </c>
      <c r="B225" s="169" t="s">
        <v>1294</v>
      </c>
      <c r="C225" s="170" t="s">
        <v>1295</v>
      </c>
      <c r="D225" s="171" t="s">
        <v>262</v>
      </c>
      <c r="E225" s="168" t="s">
        <v>38</v>
      </c>
      <c r="F225" s="172">
        <v>369274</v>
      </c>
      <c r="G225" s="173">
        <v>356497.11959999998</v>
      </c>
      <c r="H225" s="173">
        <f t="shared" si="6"/>
        <v>356497</v>
      </c>
      <c r="I225" s="174" t="str">
        <f t="shared" si="7"/>
        <v>OK</v>
      </c>
    </row>
    <row r="226" spans="1:9" ht="36">
      <c r="A226" s="168">
        <v>225</v>
      </c>
      <c r="B226" s="169" t="s">
        <v>1294</v>
      </c>
      <c r="C226" s="170" t="s">
        <v>1295</v>
      </c>
      <c r="D226" s="171" t="s">
        <v>263</v>
      </c>
      <c r="E226" s="168" t="s">
        <v>38</v>
      </c>
      <c r="F226" s="172">
        <v>374087</v>
      </c>
      <c r="G226" s="173">
        <v>361143.58980000002</v>
      </c>
      <c r="H226" s="173">
        <f t="shared" si="6"/>
        <v>361144</v>
      </c>
      <c r="I226" s="174" t="str">
        <f t="shared" si="7"/>
        <v>OK</v>
      </c>
    </row>
    <row r="227" spans="1:9" ht="36">
      <c r="A227" s="168">
        <v>226</v>
      </c>
      <c r="B227" s="169" t="s">
        <v>1294</v>
      </c>
      <c r="C227" s="170" t="s">
        <v>1295</v>
      </c>
      <c r="D227" s="171" t="s">
        <v>264</v>
      </c>
      <c r="E227" s="168" t="s">
        <v>69</v>
      </c>
      <c r="F227" s="172">
        <v>71706</v>
      </c>
      <c r="G227" s="173">
        <v>69224.972399999999</v>
      </c>
      <c r="H227" s="173">
        <f t="shared" si="6"/>
        <v>69225</v>
      </c>
      <c r="I227" s="174" t="str">
        <f t="shared" si="7"/>
        <v>OK</v>
      </c>
    </row>
    <row r="228" spans="1:9" ht="36">
      <c r="A228" s="168">
        <v>227</v>
      </c>
      <c r="B228" s="169" t="s">
        <v>1294</v>
      </c>
      <c r="C228" s="170" t="s">
        <v>1295</v>
      </c>
      <c r="D228" s="171" t="s">
        <v>265</v>
      </c>
      <c r="E228" s="168" t="s">
        <v>88</v>
      </c>
      <c r="F228" s="172">
        <v>21678</v>
      </c>
      <c r="G228" s="173">
        <v>20927.941200000001</v>
      </c>
      <c r="H228" s="173">
        <f t="shared" si="6"/>
        <v>20928</v>
      </c>
      <c r="I228" s="174" t="str">
        <f t="shared" si="7"/>
        <v>OK</v>
      </c>
    </row>
    <row r="229" spans="1:9" ht="36">
      <c r="A229" s="168">
        <v>228</v>
      </c>
      <c r="B229" s="169" t="s">
        <v>1294</v>
      </c>
      <c r="C229" s="170" t="s">
        <v>1295</v>
      </c>
      <c r="D229" s="171" t="s">
        <v>266</v>
      </c>
      <c r="E229" s="168" t="s">
        <v>38</v>
      </c>
      <c r="F229" s="172">
        <v>3053659</v>
      </c>
      <c r="G229" s="173">
        <v>2948002.3986</v>
      </c>
      <c r="H229" s="173">
        <f t="shared" si="6"/>
        <v>2948002</v>
      </c>
      <c r="I229" s="174" t="str">
        <f t="shared" si="7"/>
        <v>OK</v>
      </c>
    </row>
    <row r="230" spans="1:9" ht="36">
      <c r="A230" s="168">
        <v>229</v>
      </c>
      <c r="B230" s="169" t="s">
        <v>1294</v>
      </c>
      <c r="C230" s="170" t="s">
        <v>1295</v>
      </c>
      <c r="D230" s="171" t="s">
        <v>267</v>
      </c>
      <c r="E230" s="168" t="s">
        <v>38</v>
      </c>
      <c r="F230" s="172">
        <v>1262574</v>
      </c>
      <c r="G230" s="173">
        <v>1218888.9395999999</v>
      </c>
      <c r="H230" s="173">
        <f t="shared" si="6"/>
        <v>1218889</v>
      </c>
      <c r="I230" s="174" t="str">
        <f t="shared" si="7"/>
        <v>OK</v>
      </c>
    </row>
    <row r="231" spans="1:9" ht="36">
      <c r="A231" s="168">
        <v>230</v>
      </c>
      <c r="B231" s="169" t="s">
        <v>1294</v>
      </c>
      <c r="C231" s="170" t="s">
        <v>1295</v>
      </c>
      <c r="D231" s="171" t="s">
        <v>268</v>
      </c>
      <c r="E231" s="168" t="s">
        <v>38</v>
      </c>
      <c r="F231" s="172">
        <v>956707</v>
      </c>
      <c r="G231" s="173">
        <v>923604.93779999996</v>
      </c>
      <c r="H231" s="173">
        <f t="shared" si="6"/>
        <v>923605</v>
      </c>
      <c r="I231" s="174" t="str">
        <f t="shared" si="7"/>
        <v>OK</v>
      </c>
    </row>
    <row r="232" spans="1:9" ht="36">
      <c r="A232" s="168">
        <v>231</v>
      </c>
      <c r="B232" s="169" t="s">
        <v>1294</v>
      </c>
      <c r="C232" s="170" t="s">
        <v>1295</v>
      </c>
      <c r="D232" s="171" t="s">
        <v>269</v>
      </c>
      <c r="E232" s="168" t="s">
        <v>38</v>
      </c>
      <c r="F232" s="172">
        <v>1587204</v>
      </c>
      <c r="G232" s="173">
        <v>1532286.7416000001</v>
      </c>
      <c r="H232" s="173">
        <f t="shared" si="6"/>
        <v>1532287</v>
      </c>
      <c r="I232" s="174" t="str">
        <f t="shared" si="7"/>
        <v>OK</v>
      </c>
    </row>
    <row r="233" spans="1:9" ht="36">
      <c r="A233" s="168">
        <v>232</v>
      </c>
      <c r="B233" s="169" t="s">
        <v>1294</v>
      </c>
      <c r="C233" s="170" t="s">
        <v>1295</v>
      </c>
      <c r="D233" s="171" t="s">
        <v>270</v>
      </c>
      <c r="E233" s="168" t="s">
        <v>38</v>
      </c>
      <c r="F233" s="172">
        <v>21903567</v>
      </c>
      <c r="G233" s="173">
        <v>21145703.581799999</v>
      </c>
      <c r="H233" s="173">
        <f t="shared" si="6"/>
        <v>21145704</v>
      </c>
      <c r="I233" s="174" t="str">
        <f t="shared" si="7"/>
        <v>OK</v>
      </c>
    </row>
    <row r="234" spans="1:9" ht="36">
      <c r="A234" s="168">
        <v>233</v>
      </c>
      <c r="B234" s="169" t="s">
        <v>1294</v>
      </c>
      <c r="C234" s="170" t="s">
        <v>1295</v>
      </c>
      <c r="D234" s="171" t="s">
        <v>271</v>
      </c>
      <c r="E234" s="168" t="s">
        <v>38</v>
      </c>
      <c r="F234" s="172">
        <v>2373419</v>
      </c>
      <c r="G234" s="173">
        <v>2291298.7026</v>
      </c>
      <c r="H234" s="173">
        <f t="shared" si="6"/>
        <v>2291299</v>
      </c>
      <c r="I234" s="174" t="str">
        <f t="shared" si="7"/>
        <v>OK</v>
      </c>
    </row>
    <row r="235" spans="1:9" ht="36">
      <c r="A235" s="168">
        <v>234</v>
      </c>
      <c r="B235" s="169" t="s">
        <v>1294</v>
      </c>
      <c r="C235" s="170" t="s">
        <v>1295</v>
      </c>
      <c r="D235" s="171" t="s">
        <v>272</v>
      </c>
      <c r="E235" s="168" t="s">
        <v>38</v>
      </c>
      <c r="F235" s="172">
        <v>1245323</v>
      </c>
      <c r="G235" s="173">
        <v>1202234.8241999999</v>
      </c>
      <c r="H235" s="173">
        <f t="shared" si="6"/>
        <v>1202235</v>
      </c>
      <c r="I235" s="174" t="str">
        <f t="shared" si="7"/>
        <v>OK</v>
      </c>
    </row>
    <row r="236" spans="1:9" ht="36">
      <c r="A236" s="168">
        <v>235</v>
      </c>
      <c r="B236" s="169" t="s">
        <v>1294</v>
      </c>
      <c r="C236" s="170" t="s">
        <v>1295</v>
      </c>
      <c r="D236" s="171" t="s">
        <v>273</v>
      </c>
      <c r="E236" s="168" t="s">
        <v>38</v>
      </c>
      <c r="F236" s="172">
        <v>418817</v>
      </c>
      <c r="G236" s="173">
        <v>404325.93180000002</v>
      </c>
      <c r="H236" s="173">
        <f t="shared" si="6"/>
        <v>404326</v>
      </c>
      <c r="I236" s="174" t="str">
        <f t="shared" si="7"/>
        <v>OK</v>
      </c>
    </row>
    <row r="237" spans="1:9" ht="36">
      <c r="A237" s="168">
        <v>236</v>
      </c>
      <c r="B237" s="169" t="s">
        <v>1294</v>
      </c>
      <c r="C237" s="170" t="s">
        <v>1295</v>
      </c>
      <c r="D237" s="171" t="s">
        <v>274</v>
      </c>
      <c r="E237" s="168" t="s">
        <v>38</v>
      </c>
      <c r="F237" s="172">
        <v>314154</v>
      </c>
      <c r="G237" s="173">
        <v>303284.27159999998</v>
      </c>
      <c r="H237" s="173">
        <f t="shared" si="6"/>
        <v>303284</v>
      </c>
      <c r="I237" s="174" t="str">
        <f t="shared" si="7"/>
        <v>OK</v>
      </c>
    </row>
    <row r="238" spans="1:9" ht="36">
      <c r="A238" s="168">
        <v>237</v>
      </c>
      <c r="B238" s="169" t="s">
        <v>1294</v>
      </c>
      <c r="C238" s="170" t="s">
        <v>1295</v>
      </c>
      <c r="D238" s="171" t="s">
        <v>275</v>
      </c>
      <c r="E238" s="168" t="s">
        <v>38</v>
      </c>
      <c r="F238" s="172">
        <v>534129</v>
      </c>
      <c r="G238" s="173">
        <v>515648.13660000003</v>
      </c>
      <c r="H238" s="173">
        <f t="shared" si="6"/>
        <v>515648</v>
      </c>
      <c r="I238" s="174" t="str">
        <f t="shared" si="7"/>
        <v>OK</v>
      </c>
    </row>
    <row r="239" spans="1:9" ht="36">
      <c r="A239" s="168">
        <v>238</v>
      </c>
      <c r="B239" s="169" t="s">
        <v>1294</v>
      </c>
      <c r="C239" s="170" t="s">
        <v>1295</v>
      </c>
      <c r="D239" s="171" t="s">
        <v>276</v>
      </c>
      <c r="E239" s="168" t="s">
        <v>38</v>
      </c>
      <c r="F239" s="172">
        <v>1907392</v>
      </c>
      <c r="G239" s="173">
        <v>1841396.2368000001</v>
      </c>
      <c r="H239" s="173">
        <f t="shared" si="6"/>
        <v>1841396</v>
      </c>
      <c r="I239" s="174" t="str">
        <f t="shared" si="7"/>
        <v>OK</v>
      </c>
    </row>
    <row r="240" spans="1:9" ht="36">
      <c r="A240" s="168">
        <v>239</v>
      </c>
      <c r="B240" s="169" t="s">
        <v>1304</v>
      </c>
      <c r="C240" s="170" t="s">
        <v>1300</v>
      </c>
      <c r="D240" s="171" t="s">
        <v>277</v>
      </c>
      <c r="E240" s="168" t="s">
        <v>38</v>
      </c>
      <c r="F240" s="172">
        <v>23836984</v>
      </c>
      <c r="G240" s="173">
        <v>23012224.353599999</v>
      </c>
      <c r="H240" s="173">
        <f t="shared" si="6"/>
        <v>23012224</v>
      </c>
      <c r="I240" s="174" t="str">
        <f t="shared" si="7"/>
        <v>OK</v>
      </c>
    </row>
    <row r="241" spans="1:9" ht="36">
      <c r="A241" s="168">
        <v>240</v>
      </c>
      <c r="B241" s="169" t="s">
        <v>1304</v>
      </c>
      <c r="C241" s="170" t="s">
        <v>1296</v>
      </c>
      <c r="D241" s="171" t="s">
        <v>278</v>
      </c>
      <c r="E241" s="168" t="s">
        <v>38</v>
      </c>
      <c r="F241" s="172">
        <v>68355</v>
      </c>
      <c r="G241" s="173">
        <v>65989.917000000001</v>
      </c>
      <c r="H241" s="173">
        <f t="shared" si="6"/>
        <v>65990</v>
      </c>
      <c r="I241" s="174" t="str">
        <f t="shared" si="7"/>
        <v>OK</v>
      </c>
    </row>
    <row r="242" spans="1:9" ht="36">
      <c r="A242" s="168">
        <v>241</v>
      </c>
      <c r="B242" s="169" t="s">
        <v>1304</v>
      </c>
      <c r="C242" s="170" t="s">
        <v>1296</v>
      </c>
      <c r="D242" s="171" t="s">
        <v>279</v>
      </c>
      <c r="E242" s="168" t="s">
        <v>38</v>
      </c>
      <c r="F242" s="172">
        <v>181096</v>
      </c>
      <c r="G242" s="173">
        <v>174830.0784</v>
      </c>
      <c r="H242" s="173">
        <f t="shared" si="6"/>
        <v>174830</v>
      </c>
      <c r="I242" s="174" t="str">
        <f t="shared" si="7"/>
        <v>OK</v>
      </c>
    </row>
    <row r="243" spans="1:9" ht="36">
      <c r="A243" s="168">
        <v>242</v>
      </c>
      <c r="B243" s="169" t="s">
        <v>1304</v>
      </c>
      <c r="C243" s="170" t="s">
        <v>1296</v>
      </c>
      <c r="D243" s="171" t="s">
        <v>280</v>
      </c>
      <c r="E243" s="168" t="s">
        <v>38</v>
      </c>
      <c r="F243" s="172">
        <v>736180</v>
      </c>
      <c r="G243" s="173">
        <v>710708.17200000002</v>
      </c>
      <c r="H243" s="173">
        <f t="shared" si="6"/>
        <v>710708</v>
      </c>
      <c r="I243" s="174" t="str">
        <f t="shared" si="7"/>
        <v>OK</v>
      </c>
    </row>
    <row r="244" spans="1:9" ht="36">
      <c r="A244" s="168">
        <v>243</v>
      </c>
      <c r="B244" s="169" t="s">
        <v>1304</v>
      </c>
      <c r="C244" s="170" t="s">
        <v>1296</v>
      </c>
      <c r="D244" s="171" t="s">
        <v>281</v>
      </c>
      <c r="E244" s="168" t="s">
        <v>38</v>
      </c>
      <c r="F244" s="172">
        <v>329133</v>
      </c>
      <c r="G244" s="173">
        <v>317744.99819999997</v>
      </c>
      <c r="H244" s="173">
        <f t="shared" si="6"/>
        <v>317745</v>
      </c>
      <c r="I244" s="174" t="str">
        <f t="shared" si="7"/>
        <v>OK</v>
      </c>
    </row>
    <row r="245" spans="1:9" ht="36">
      <c r="A245" s="168">
        <v>244</v>
      </c>
      <c r="B245" s="169" t="s">
        <v>1304</v>
      </c>
      <c r="C245" s="170" t="s">
        <v>1296</v>
      </c>
      <c r="D245" s="171" t="s">
        <v>282</v>
      </c>
      <c r="E245" s="168" t="s">
        <v>38</v>
      </c>
      <c r="F245" s="172">
        <v>1585182</v>
      </c>
      <c r="G245" s="173">
        <v>1530334.7028000001</v>
      </c>
      <c r="H245" s="173">
        <f t="shared" si="6"/>
        <v>1530335</v>
      </c>
      <c r="I245" s="174" t="str">
        <f t="shared" si="7"/>
        <v>OK</v>
      </c>
    </row>
    <row r="246" spans="1:9" ht="36">
      <c r="A246" s="168">
        <v>245</v>
      </c>
      <c r="B246" s="169" t="s">
        <v>1304</v>
      </c>
      <c r="C246" s="170" t="s">
        <v>1296</v>
      </c>
      <c r="D246" s="171" t="s">
        <v>283</v>
      </c>
      <c r="E246" s="168" t="s">
        <v>38</v>
      </c>
      <c r="F246" s="172">
        <v>375136</v>
      </c>
      <c r="G246" s="173">
        <v>362156.29440000001</v>
      </c>
      <c r="H246" s="173">
        <f t="shared" si="6"/>
        <v>362156</v>
      </c>
      <c r="I246" s="174" t="str">
        <f t="shared" si="7"/>
        <v>OK</v>
      </c>
    </row>
    <row r="247" spans="1:9" ht="36">
      <c r="A247" s="168">
        <v>246</v>
      </c>
      <c r="B247" s="169" t="s">
        <v>1304</v>
      </c>
      <c r="C247" s="170" t="s">
        <v>1296</v>
      </c>
      <c r="D247" s="171" t="s">
        <v>284</v>
      </c>
      <c r="E247" s="168" t="s">
        <v>38</v>
      </c>
      <c r="F247" s="172">
        <v>366196</v>
      </c>
      <c r="G247" s="173">
        <v>353525.61839999998</v>
      </c>
      <c r="H247" s="173">
        <f t="shared" si="6"/>
        <v>353526</v>
      </c>
      <c r="I247" s="174" t="str">
        <f t="shared" si="7"/>
        <v>OK</v>
      </c>
    </row>
    <row r="248" spans="1:9" ht="36">
      <c r="A248" s="168">
        <v>247</v>
      </c>
      <c r="B248" s="169" t="s">
        <v>1304</v>
      </c>
      <c r="C248" s="170" t="s">
        <v>1296</v>
      </c>
      <c r="D248" s="171" t="s">
        <v>285</v>
      </c>
      <c r="E248" s="168" t="s">
        <v>38</v>
      </c>
      <c r="F248" s="172">
        <v>511566</v>
      </c>
      <c r="G248" s="173">
        <v>493865.81640000001</v>
      </c>
      <c r="H248" s="173">
        <f t="shared" si="6"/>
        <v>493866</v>
      </c>
      <c r="I248" s="174" t="str">
        <f t="shared" si="7"/>
        <v>OK</v>
      </c>
    </row>
    <row r="249" spans="1:9" ht="36">
      <c r="A249" s="168">
        <v>248</v>
      </c>
      <c r="B249" s="169" t="s">
        <v>1304</v>
      </c>
      <c r="C249" s="170" t="s">
        <v>1296</v>
      </c>
      <c r="D249" s="171" t="s">
        <v>286</v>
      </c>
      <c r="E249" s="168" t="s">
        <v>38</v>
      </c>
      <c r="F249" s="172">
        <v>509512</v>
      </c>
      <c r="G249" s="173">
        <v>491882.8848</v>
      </c>
      <c r="H249" s="173">
        <f t="shared" si="6"/>
        <v>491883</v>
      </c>
      <c r="I249" s="174" t="str">
        <f t="shared" si="7"/>
        <v>OK</v>
      </c>
    </row>
    <row r="250" spans="1:9" ht="36">
      <c r="A250" s="168">
        <v>249</v>
      </c>
      <c r="B250" s="169" t="s">
        <v>1304</v>
      </c>
      <c r="C250" s="170" t="s">
        <v>1296</v>
      </c>
      <c r="D250" s="171" t="s">
        <v>287</v>
      </c>
      <c r="E250" s="168" t="s">
        <v>38</v>
      </c>
      <c r="F250" s="172">
        <v>470074</v>
      </c>
      <c r="G250" s="173">
        <v>453809.43959999998</v>
      </c>
      <c r="H250" s="173">
        <f t="shared" si="6"/>
        <v>453809</v>
      </c>
      <c r="I250" s="174" t="str">
        <f t="shared" si="7"/>
        <v>OK</v>
      </c>
    </row>
    <row r="251" spans="1:9" ht="36">
      <c r="A251" s="168">
        <v>250</v>
      </c>
      <c r="B251" s="169" t="s">
        <v>1304</v>
      </c>
      <c r="C251" s="170" t="s">
        <v>1296</v>
      </c>
      <c r="D251" s="171" t="s">
        <v>288</v>
      </c>
      <c r="E251" s="168" t="s">
        <v>38</v>
      </c>
      <c r="F251" s="172">
        <v>430003</v>
      </c>
      <c r="G251" s="173">
        <v>415124.89620000002</v>
      </c>
      <c r="H251" s="173">
        <f t="shared" si="6"/>
        <v>415125</v>
      </c>
      <c r="I251" s="174" t="str">
        <f t="shared" si="7"/>
        <v>OK</v>
      </c>
    </row>
    <row r="252" spans="1:9" ht="36">
      <c r="A252" s="168">
        <v>251</v>
      </c>
      <c r="B252" s="169" t="s">
        <v>1304</v>
      </c>
      <c r="C252" s="170" t="s">
        <v>1296</v>
      </c>
      <c r="D252" s="171" t="s">
        <v>289</v>
      </c>
      <c r="E252" s="168" t="s">
        <v>38</v>
      </c>
      <c r="F252" s="172">
        <v>495383</v>
      </c>
      <c r="G252" s="173">
        <v>478242.74820000003</v>
      </c>
      <c r="H252" s="173">
        <f t="shared" si="6"/>
        <v>478243</v>
      </c>
      <c r="I252" s="174" t="str">
        <f t="shared" si="7"/>
        <v>OK</v>
      </c>
    </row>
    <row r="253" spans="1:9" ht="36">
      <c r="A253" s="168">
        <v>252</v>
      </c>
      <c r="B253" s="169" t="s">
        <v>1304</v>
      </c>
      <c r="C253" s="170" t="s">
        <v>1297</v>
      </c>
      <c r="D253" s="171" t="s">
        <v>290</v>
      </c>
      <c r="E253" s="168" t="s">
        <v>38</v>
      </c>
      <c r="F253" s="172">
        <v>4908921</v>
      </c>
      <c r="G253" s="173">
        <v>4739072.3333999999</v>
      </c>
      <c r="H253" s="173">
        <f t="shared" si="6"/>
        <v>4739072</v>
      </c>
      <c r="I253" s="174" t="str">
        <f t="shared" si="7"/>
        <v>OK</v>
      </c>
    </row>
    <row r="254" spans="1:9" ht="36">
      <c r="A254" s="168">
        <v>253</v>
      </c>
      <c r="B254" s="169" t="s">
        <v>1304</v>
      </c>
      <c r="C254" s="170" t="s">
        <v>1297</v>
      </c>
      <c r="D254" s="171" t="s">
        <v>291</v>
      </c>
      <c r="E254" s="168" t="s">
        <v>38</v>
      </c>
      <c r="F254" s="172">
        <v>6805676</v>
      </c>
      <c r="G254" s="173">
        <v>6570199.6103999997</v>
      </c>
      <c r="H254" s="173">
        <f t="shared" si="6"/>
        <v>6570200</v>
      </c>
      <c r="I254" s="174" t="str">
        <f t="shared" si="7"/>
        <v>OK</v>
      </c>
    </row>
    <row r="255" spans="1:9" ht="36">
      <c r="A255" s="168">
        <v>254</v>
      </c>
      <c r="B255" s="169" t="s">
        <v>1304</v>
      </c>
      <c r="C255" s="170" t="s">
        <v>1297</v>
      </c>
      <c r="D255" s="171" t="s">
        <v>292</v>
      </c>
      <c r="E255" s="168" t="s">
        <v>293</v>
      </c>
      <c r="F255" s="172">
        <v>68557</v>
      </c>
      <c r="G255" s="173">
        <v>66184.927800000005</v>
      </c>
      <c r="H255" s="173">
        <f t="shared" si="6"/>
        <v>66185</v>
      </c>
      <c r="I255" s="174" t="str">
        <f t="shared" si="7"/>
        <v>OK</v>
      </c>
    </row>
    <row r="256" spans="1:9" ht="36">
      <c r="A256" s="168">
        <v>255</v>
      </c>
      <c r="B256" s="169" t="s">
        <v>1304</v>
      </c>
      <c r="C256" s="170" t="s">
        <v>1297</v>
      </c>
      <c r="D256" s="171" t="s">
        <v>294</v>
      </c>
      <c r="E256" s="168" t="s">
        <v>38</v>
      </c>
      <c r="F256" s="172">
        <v>455998</v>
      </c>
      <c r="G256" s="173">
        <v>440220.46919999999</v>
      </c>
      <c r="H256" s="173">
        <f t="shared" si="6"/>
        <v>440220</v>
      </c>
      <c r="I256" s="174" t="str">
        <f t="shared" si="7"/>
        <v>OK</v>
      </c>
    </row>
    <row r="257" spans="1:9" ht="36">
      <c r="A257" s="168">
        <v>256</v>
      </c>
      <c r="B257" s="169" t="s">
        <v>1304</v>
      </c>
      <c r="C257" s="170" t="s">
        <v>1297</v>
      </c>
      <c r="D257" s="171" t="s">
        <v>295</v>
      </c>
      <c r="E257" s="168" t="s">
        <v>38</v>
      </c>
      <c r="F257" s="172">
        <v>106408218</v>
      </c>
      <c r="G257" s="173">
        <v>102726493.65719999</v>
      </c>
      <c r="H257" s="173">
        <f t="shared" si="6"/>
        <v>102726494</v>
      </c>
      <c r="I257" s="174" t="str">
        <f t="shared" si="7"/>
        <v>OK</v>
      </c>
    </row>
    <row r="258" spans="1:9" ht="36">
      <c r="A258" s="168">
        <v>257</v>
      </c>
      <c r="B258" s="169" t="s">
        <v>1304</v>
      </c>
      <c r="C258" s="170" t="s">
        <v>1297</v>
      </c>
      <c r="D258" s="171" t="s">
        <v>296</v>
      </c>
      <c r="E258" s="168" t="s">
        <v>38</v>
      </c>
      <c r="F258" s="172">
        <v>12179768</v>
      </c>
      <c r="G258" s="173">
        <v>11758348.0272</v>
      </c>
      <c r="H258" s="173">
        <f t="shared" ref="H258:H321" si="8">ROUND(G258,0)</f>
        <v>11758348</v>
      </c>
      <c r="I258" s="174" t="str">
        <f t="shared" ref="I258:I321" si="9">IF(G258="","COMPLETAR",IF(OR(G258&lt;=0,G258&gt;F258),"CORREGIR","OK"))</f>
        <v>OK</v>
      </c>
    </row>
    <row r="259" spans="1:9" ht="36">
      <c r="A259" s="168">
        <v>258</v>
      </c>
      <c r="B259" s="169" t="s">
        <v>1304</v>
      </c>
      <c r="C259" s="170" t="s">
        <v>1297</v>
      </c>
      <c r="D259" s="171" t="s">
        <v>297</v>
      </c>
      <c r="E259" s="168" t="s">
        <v>38</v>
      </c>
      <c r="F259" s="172">
        <v>37684648</v>
      </c>
      <c r="G259" s="173">
        <v>36380759.179200001</v>
      </c>
      <c r="H259" s="173">
        <f t="shared" si="8"/>
        <v>36380759</v>
      </c>
      <c r="I259" s="174" t="str">
        <f t="shared" si="9"/>
        <v>OK</v>
      </c>
    </row>
    <row r="260" spans="1:9" ht="36">
      <c r="A260" s="168">
        <v>259</v>
      </c>
      <c r="B260" s="169" t="s">
        <v>1304</v>
      </c>
      <c r="C260" s="170" t="s">
        <v>1297</v>
      </c>
      <c r="D260" s="171" t="s">
        <v>298</v>
      </c>
      <c r="E260" s="168" t="s">
        <v>38</v>
      </c>
      <c r="F260" s="172">
        <v>41411434</v>
      </c>
      <c r="G260" s="173">
        <v>39978598.383599997</v>
      </c>
      <c r="H260" s="173">
        <f t="shared" si="8"/>
        <v>39978598</v>
      </c>
      <c r="I260" s="174" t="str">
        <f t="shared" si="9"/>
        <v>OK</v>
      </c>
    </row>
    <row r="261" spans="1:9" ht="36">
      <c r="A261" s="168">
        <v>260</v>
      </c>
      <c r="B261" s="169" t="s">
        <v>1304</v>
      </c>
      <c r="C261" s="170" t="s">
        <v>1297</v>
      </c>
      <c r="D261" s="171" t="s">
        <v>299</v>
      </c>
      <c r="E261" s="168" t="s">
        <v>38</v>
      </c>
      <c r="F261" s="172">
        <v>8890522</v>
      </c>
      <c r="G261" s="173">
        <v>8582909.9387999997</v>
      </c>
      <c r="H261" s="173">
        <f t="shared" si="8"/>
        <v>8582910</v>
      </c>
      <c r="I261" s="174" t="str">
        <f t="shared" si="9"/>
        <v>OK</v>
      </c>
    </row>
    <row r="262" spans="1:9" ht="36">
      <c r="A262" s="168">
        <v>261</v>
      </c>
      <c r="B262" s="169" t="s">
        <v>1304</v>
      </c>
      <c r="C262" s="170" t="s">
        <v>1297</v>
      </c>
      <c r="D262" s="171" t="s">
        <v>300</v>
      </c>
      <c r="E262" s="168" t="s">
        <v>38</v>
      </c>
      <c r="F262" s="172">
        <v>9141453</v>
      </c>
      <c r="G262" s="173">
        <v>8825158.7261999995</v>
      </c>
      <c r="H262" s="173">
        <f t="shared" si="8"/>
        <v>8825159</v>
      </c>
      <c r="I262" s="174" t="str">
        <f t="shared" si="9"/>
        <v>OK</v>
      </c>
    </row>
    <row r="263" spans="1:9" ht="36">
      <c r="A263" s="168">
        <v>262</v>
      </c>
      <c r="B263" s="169" t="s">
        <v>1304</v>
      </c>
      <c r="C263" s="170" t="s">
        <v>1297</v>
      </c>
      <c r="D263" s="171" t="s">
        <v>301</v>
      </c>
      <c r="E263" s="168" t="s">
        <v>38</v>
      </c>
      <c r="F263" s="172">
        <v>150081174</v>
      </c>
      <c r="G263" s="173">
        <v>144888365.37959999</v>
      </c>
      <c r="H263" s="173">
        <f t="shared" si="8"/>
        <v>144888365</v>
      </c>
      <c r="I263" s="174" t="str">
        <f t="shared" si="9"/>
        <v>OK</v>
      </c>
    </row>
    <row r="264" spans="1:9" ht="36">
      <c r="A264" s="168">
        <v>263</v>
      </c>
      <c r="B264" s="169" t="s">
        <v>1304</v>
      </c>
      <c r="C264" s="170" t="s">
        <v>1297</v>
      </c>
      <c r="D264" s="171" t="s">
        <v>302</v>
      </c>
      <c r="E264" s="168" t="s">
        <v>38</v>
      </c>
      <c r="F264" s="172">
        <v>67812128</v>
      </c>
      <c r="G264" s="173">
        <v>65465828.371200003</v>
      </c>
      <c r="H264" s="173">
        <f t="shared" si="8"/>
        <v>65465828</v>
      </c>
      <c r="I264" s="174" t="str">
        <f t="shared" si="9"/>
        <v>OK</v>
      </c>
    </row>
    <row r="265" spans="1:9" ht="36">
      <c r="A265" s="168">
        <v>264</v>
      </c>
      <c r="B265" s="169" t="s">
        <v>1304</v>
      </c>
      <c r="C265" s="170" t="s">
        <v>1297</v>
      </c>
      <c r="D265" s="171" t="s">
        <v>303</v>
      </c>
      <c r="E265" s="168" t="s">
        <v>38</v>
      </c>
      <c r="F265" s="172">
        <v>10025586</v>
      </c>
      <c r="G265" s="173">
        <v>9678700.7244000006</v>
      </c>
      <c r="H265" s="173">
        <f t="shared" si="8"/>
        <v>9678701</v>
      </c>
      <c r="I265" s="174" t="str">
        <f t="shared" si="9"/>
        <v>OK</v>
      </c>
    </row>
    <row r="266" spans="1:9" ht="36">
      <c r="A266" s="168">
        <v>265</v>
      </c>
      <c r="B266" s="169" t="s">
        <v>1304</v>
      </c>
      <c r="C266" s="170" t="s">
        <v>1297</v>
      </c>
      <c r="D266" s="171" t="s">
        <v>304</v>
      </c>
      <c r="E266" s="168" t="s">
        <v>38</v>
      </c>
      <c r="F266" s="172">
        <v>12105190</v>
      </c>
      <c r="G266" s="173">
        <v>11686350.426000001</v>
      </c>
      <c r="H266" s="173">
        <f t="shared" si="8"/>
        <v>11686350</v>
      </c>
      <c r="I266" s="174" t="str">
        <f t="shared" si="9"/>
        <v>OK</v>
      </c>
    </row>
    <row r="267" spans="1:9" ht="36">
      <c r="A267" s="168">
        <v>266</v>
      </c>
      <c r="B267" s="169" t="s">
        <v>1304</v>
      </c>
      <c r="C267" s="170" t="s">
        <v>1297</v>
      </c>
      <c r="D267" s="171" t="s">
        <v>305</v>
      </c>
      <c r="E267" s="168" t="s">
        <v>38</v>
      </c>
      <c r="F267" s="172">
        <v>521116</v>
      </c>
      <c r="G267" s="173">
        <v>503085.38640000002</v>
      </c>
      <c r="H267" s="173">
        <f t="shared" si="8"/>
        <v>503085</v>
      </c>
      <c r="I267" s="174" t="str">
        <f t="shared" si="9"/>
        <v>OK</v>
      </c>
    </row>
    <row r="268" spans="1:9" ht="36">
      <c r="A268" s="168">
        <v>267</v>
      </c>
      <c r="B268" s="169" t="s">
        <v>1304</v>
      </c>
      <c r="C268" s="170" t="s">
        <v>1297</v>
      </c>
      <c r="D268" s="171" t="s">
        <v>306</v>
      </c>
      <c r="E268" s="168" t="s">
        <v>38</v>
      </c>
      <c r="F268" s="172">
        <v>1172864</v>
      </c>
      <c r="G268" s="173">
        <v>1132282.9055999999</v>
      </c>
      <c r="H268" s="173">
        <f t="shared" si="8"/>
        <v>1132283</v>
      </c>
      <c r="I268" s="174" t="str">
        <f t="shared" si="9"/>
        <v>OK</v>
      </c>
    </row>
    <row r="269" spans="1:9" ht="36">
      <c r="A269" s="168">
        <v>268</v>
      </c>
      <c r="B269" s="169" t="s">
        <v>1304</v>
      </c>
      <c r="C269" s="170" t="s">
        <v>1297</v>
      </c>
      <c r="D269" s="171" t="s">
        <v>307</v>
      </c>
      <c r="E269" s="168" t="s">
        <v>38</v>
      </c>
      <c r="F269" s="172">
        <v>1060644</v>
      </c>
      <c r="G269" s="173">
        <v>1023945.7176</v>
      </c>
      <c r="H269" s="173">
        <f t="shared" si="8"/>
        <v>1023946</v>
      </c>
      <c r="I269" s="174" t="str">
        <f t="shared" si="9"/>
        <v>OK</v>
      </c>
    </row>
    <row r="270" spans="1:9" ht="36">
      <c r="A270" s="168">
        <v>269</v>
      </c>
      <c r="B270" s="169" t="s">
        <v>1304</v>
      </c>
      <c r="C270" s="170" t="s">
        <v>1297</v>
      </c>
      <c r="D270" s="171" t="s">
        <v>308</v>
      </c>
      <c r="E270" s="168" t="s">
        <v>38</v>
      </c>
      <c r="F270" s="172">
        <v>1599623</v>
      </c>
      <c r="G270" s="173">
        <v>1544276.0441999999</v>
      </c>
      <c r="H270" s="173">
        <f t="shared" si="8"/>
        <v>1544276</v>
      </c>
      <c r="I270" s="174" t="str">
        <f t="shared" si="9"/>
        <v>OK</v>
      </c>
    </row>
    <row r="271" spans="1:9" ht="36">
      <c r="A271" s="168">
        <v>270</v>
      </c>
      <c r="B271" s="169" t="s">
        <v>1304</v>
      </c>
      <c r="C271" s="170" t="s">
        <v>1301</v>
      </c>
      <c r="D271" s="171" t="s">
        <v>309</v>
      </c>
      <c r="E271" s="168" t="s">
        <v>38</v>
      </c>
      <c r="F271" s="172">
        <v>6895452</v>
      </c>
      <c r="G271" s="173">
        <v>6656869.3607999999</v>
      </c>
      <c r="H271" s="173">
        <f t="shared" si="8"/>
        <v>6656869</v>
      </c>
      <c r="I271" s="174" t="str">
        <f t="shared" si="9"/>
        <v>OK</v>
      </c>
    </row>
    <row r="272" spans="1:9" ht="36">
      <c r="A272" s="168">
        <v>271</v>
      </c>
      <c r="B272" s="169" t="s">
        <v>1304</v>
      </c>
      <c r="C272" s="170" t="s">
        <v>1295</v>
      </c>
      <c r="D272" s="171" t="s">
        <v>310</v>
      </c>
      <c r="E272" s="168" t="s">
        <v>38</v>
      </c>
      <c r="F272" s="172">
        <v>1262057</v>
      </c>
      <c r="G272" s="173">
        <v>1218389.8278000001</v>
      </c>
      <c r="H272" s="173">
        <f t="shared" si="8"/>
        <v>1218390</v>
      </c>
      <c r="I272" s="174" t="str">
        <f t="shared" si="9"/>
        <v>OK</v>
      </c>
    </row>
    <row r="273" spans="1:9" ht="36">
      <c r="A273" s="168">
        <v>272</v>
      </c>
      <c r="B273" s="169" t="s">
        <v>1304</v>
      </c>
      <c r="C273" s="170" t="s">
        <v>1295</v>
      </c>
      <c r="D273" s="171" t="s">
        <v>311</v>
      </c>
      <c r="E273" s="168" t="s">
        <v>38</v>
      </c>
      <c r="F273" s="172">
        <v>1141335</v>
      </c>
      <c r="G273" s="173">
        <v>1101844.8089999999</v>
      </c>
      <c r="H273" s="173">
        <f t="shared" si="8"/>
        <v>1101845</v>
      </c>
      <c r="I273" s="174" t="str">
        <f t="shared" si="9"/>
        <v>OK</v>
      </c>
    </row>
    <row r="274" spans="1:9" ht="36">
      <c r="A274" s="168">
        <v>273</v>
      </c>
      <c r="B274" s="169" t="s">
        <v>1304</v>
      </c>
      <c r="C274" s="170" t="s">
        <v>1295</v>
      </c>
      <c r="D274" s="171" t="s">
        <v>312</v>
      </c>
      <c r="E274" s="168" t="s">
        <v>38</v>
      </c>
      <c r="F274" s="172">
        <v>882770</v>
      </c>
      <c r="G274" s="173">
        <v>852226.15800000005</v>
      </c>
      <c r="H274" s="173">
        <f t="shared" si="8"/>
        <v>852226</v>
      </c>
      <c r="I274" s="174" t="str">
        <f t="shared" si="9"/>
        <v>OK</v>
      </c>
    </row>
    <row r="275" spans="1:9" ht="36">
      <c r="A275" s="168">
        <v>274</v>
      </c>
      <c r="B275" s="169" t="s">
        <v>1304</v>
      </c>
      <c r="C275" s="170" t="s">
        <v>1295</v>
      </c>
      <c r="D275" s="171" t="s">
        <v>313</v>
      </c>
      <c r="E275" s="168" t="s">
        <v>38</v>
      </c>
      <c r="F275" s="172">
        <v>904898</v>
      </c>
      <c r="G275" s="173">
        <v>873588.52919999999</v>
      </c>
      <c r="H275" s="173">
        <f t="shared" si="8"/>
        <v>873589</v>
      </c>
      <c r="I275" s="174" t="str">
        <f t="shared" si="9"/>
        <v>OK</v>
      </c>
    </row>
    <row r="276" spans="1:9" ht="36">
      <c r="A276" s="168">
        <v>275</v>
      </c>
      <c r="B276" s="169" t="s">
        <v>1304</v>
      </c>
      <c r="C276" s="170" t="s">
        <v>1295</v>
      </c>
      <c r="D276" s="171" t="s">
        <v>314</v>
      </c>
      <c r="E276" s="168" t="s">
        <v>38</v>
      </c>
      <c r="F276" s="172">
        <v>418455</v>
      </c>
      <c r="G276" s="173">
        <v>403976.45699999999</v>
      </c>
      <c r="H276" s="173">
        <f t="shared" si="8"/>
        <v>403976</v>
      </c>
      <c r="I276" s="174" t="str">
        <f t="shared" si="9"/>
        <v>OK</v>
      </c>
    </row>
    <row r="277" spans="1:9" ht="36">
      <c r="A277" s="168">
        <v>276</v>
      </c>
      <c r="B277" s="169" t="s">
        <v>1304</v>
      </c>
      <c r="C277" s="170" t="s">
        <v>1295</v>
      </c>
      <c r="D277" s="171" t="s">
        <v>315</v>
      </c>
      <c r="E277" s="168" t="s">
        <v>38</v>
      </c>
      <c r="F277" s="172">
        <v>269024</v>
      </c>
      <c r="G277" s="173">
        <v>259715.7696</v>
      </c>
      <c r="H277" s="173">
        <f t="shared" si="8"/>
        <v>259716</v>
      </c>
      <c r="I277" s="174" t="str">
        <f t="shared" si="9"/>
        <v>OK</v>
      </c>
    </row>
    <row r="278" spans="1:9" ht="36">
      <c r="A278" s="168">
        <v>277</v>
      </c>
      <c r="B278" s="169" t="s">
        <v>1304</v>
      </c>
      <c r="C278" s="170" t="s">
        <v>1295</v>
      </c>
      <c r="D278" s="171" t="s">
        <v>316</v>
      </c>
      <c r="E278" s="168" t="s">
        <v>38</v>
      </c>
      <c r="F278" s="172">
        <v>209053</v>
      </c>
      <c r="G278" s="173">
        <v>201819.76620000001</v>
      </c>
      <c r="H278" s="173">
        <f t="shared" si="8"/>
        <v>201820</v>
      </c>
      <c r="I278" s="174" t="str">
        <f t="shared" si="9"/>
        <v>OK</v>
      </c>
    </row>
    <row r="279" spans="1:9" ht="36">
      <c r="A279" s="168">
        <v>278</v>
      </c>
      <c r="B279" s="169" t="s">
        <v>1304</v>
      </c>
      <c r="C279" s="170" t="s">
        <v>1295</v>
      </c>
      <c r="D279" s="171" t="s">
        <v>317</v>
      </c>
      <c r="E279" s="168" t="s">
        <v>38</v>
      </c>
      <c r="F279" s="172">
        <v>351629</v>
      </c>
      <c r="G279" s="173">
        <v>339462.63660000003</v>
      </c>
      <c r="H279" s="173">
        <f t="shared" si="8"/>
        <v>339463</v>
      </c>
      <c r="I279" s="174" t="str">
        <f t="shared" si="9"/>
        <v>OK</v>
      </c>
    </row>
    <row r="280" spans="1:9" ht="36">
      <c r="A280" s="168">
        <v>279</v>
      </c>
      <c r="B280" s="169" t="s">
        <v>1304</v>
      </c>
      <c r="C280" s="170" t="s">
        <v>1295</v>
      </c>
      <c r="D280" s="171" t="s">
        <v>318</v>
      </c>
      <c r="E280" s="168" t="s">
        <v>38</v>
      </c>
      <c r="F280" s="172">
        <v>1343095</v>
      </c>
      <c r="G280" s="173">
        <v>1296623.9129999999</v>
      </c>
      <c r="H280" s="173">
        <f t="shared" si="8"/>
        <v>1296624</v>
      </c>
      <c r="I280" s="174" t="str">
        <f t="shared" si="9"/>
        <v>OK</v>
      </c>
    </row>
    <row r="281" spans="1:9" ht="36">
      <c r="A281" s="168">
        <v>280</v>
      </c>
      <c r="B281" s="169" t="s">
        <v>1304</v>
      </c>
      <c r="C281" s="170" t="s">
        <v>1295</v>
      </c>
      <c r="D281" s="171" t="s">
        <v>319</v>
      </c>
      <c r="E281" s="168" t="s">
        <v>38</v>
      </c>
      <c r="F281" s="172">
        <v>361962</v>
      </c>
      <c r="G281" s="173">
        <v>349438.11479999998</v>
      </c>
      <c r="H281" s="173">
        <f t="shared" si="8"/>
        <v>349438</v>
      </c>
      <c r="I281" s="174" t="str">
        <f t="shared" si="9"/>
        <v>OK</v>
      </c>
    </row>
    <row r="282" spans="1:9" ht="36">
      <c r="A282" s="168">
        <v>281</v>
      </c>
      <c r="B282" s="169" t="s">
        <v>1304</v>
      </c>
      <c r="C282" s="170" t="s">
        <v>1295</v>
      </c>
      <c r="D282" s="171" t="s">
        <v>320</v>
      </c>
      <c r="E282" s="168" t="s">
        <v>38</v>
      </c>
      <c r="F282" s="172">
        <v>304098</v>
      </c>
      <c r="G282" s="173">
        <v>293576.20919999998</v>
      </c>
      <c r="H282" s="173">
        <f t="shared" si="8"/>
        <v>293576</v>
      </c>
      <c r="I282" s="174" t="str">
        <f t="shared" si="9"/>
        <v>OK</v>
      </c>
    </row>
    <row r="283" spans="1:9" ht="36">
      <c r="A283" s="168">
        <v>282</v>
      </c>
      <c r="B283" s="169" t="s">
        <v>1304</v>
      </c>
      <c r="C283" s="170" t="s">
        <v>1295</v>
      </c>
      <c r="D283" s="171" t="s">
        <v>321</v>
      </c>
      <c r="E283" s="168" t="s">
        <v>38</v>
      </c>
      <c r="F283" s="172">
        <v>494580</v>
      </c>
      <c r="G283" s="173">
        <v>477467.53200000001</v>
      </c>
      <c r="H283" s="173">
        <f t="shared" si="8"/>
        <v>477468</v>
      </c>
      <c r="I283" s="174" t="str">
        <f t="shared" si="9"/>
        <v>OK</v>
      </c>
    </row>
    <row r="284" spans="1:9" ht="36">
      <c r="A284" s="168">
        <v>283</v>
      </c>
      <c r="B284" s="169" t="s">
        <v>1304</v>
      </c>
      <c r="C284" s="170" t="s">
        <v>1295</v>
      </c>
      <c r="D284" s="171" t="s">
        <v>322</v>
      </c>
      <c r="E284" s="168" t="s">
        <v>38</v>
      </c>
      <c r="F284" s="172">
        <v>500334</v>
      </c>
      <c r="G284" s="173">
        <v>483022.4436</v>
      </c>
      <c r="H284" s="173">
        <f t="shared" si="8"/>
        <v>483022</v>
      </c>
      <c r="I284" s="174" t="str">
        <f t="shared" si="9"/>
        <v>OK</v>
      </c>
    </row>
    <row r="285" spans="1:9" ht="36">
      <c r="A285" s="168">
        <v>284</v>
      </c>
      <c r="B285" s="169" t="s">
        <v>1304</v>
      </c>
      <c r="C285" s="170" t="s">
        <v>1295</v>
      </c>
      <c r="D285" s="171" t="s">
        <v>323</v>
      </c>
      <c r="E285" s="168" t="s">
        <v>38</v>
      </c>
      <c r="F285" s="172">
        <v>562329</v>
      </c>
      <c r="G285" s="173">
        <v>542872.4166</v>
      </c>
      <c r="H285" s="173">
        <f t="shared" si="8"/>
        <v>542872</v>
      </c>
      <c r="I285" s="174" t="str">
        <f t="shared" si="9"/>
        <v>OK</v>
      </c>
    </row>
    <row r="286" spans="1:9" ht="36">
      <c r="A286" s="168">
        <v>285</v>
      </c>
      <c r="B286" s="169" t="s">
        <v>1304</v>
      </c>
      <c r="C286" s="170" t="s">
        <v>1295</v>
      </c>
      <c r="D286" s="171" t="s">
        <v>324</v>
      </c>
      <c r="E286" s="168" t="s">
        <v>38</v>
      </c>
      <c r="F286" s="172">
        <v>454118</v>
      </c>
      <c r="G286" s="173">
        <v>438405.5172</v>
      </c>
      <c r="H286" s="173">
        <f t="shared" si="8"/>
        <v>438406</v>
      </c>
      <c r="I286" s="174" t="str">
        <f t="shared" si="9"/>
        <v>OK</v>
      </c>
    </row>
    <row r="287" spans="1:9" ht="36">
      <c r="A287" s="168">
        <v>286</v>
      </c>
      <c r="B287" s="169" t="s">
        <v>1304</v>
      </c>
      <c r="C287" s="170" t="s">
        <v>1295</v>
      </c>
      <c r="D287" s="171" t="s">
        <v>325</v>
      </c>
      <c r="E287" s="168" t="s">
        <v>38</v>
      </c>
      <c r="F287" s="172">
        <v>1291327</v>
      </c>
      <c r="G287" s="173">
        <v>1246647.0858</v>
      </c>
      <c r="H287" s="173">
        <f t="shared" si="8"/>
        <v>1246647</v>
      </c>
      <c r="I287" s="174" t="str">
        <f t="shared" si="9"/>
        <v>OK</v>
      </c>
    </row>
    <row r="288" spans="1:9" ht="36">
      <c r="A288" s="168">
        <v>287</v>
      </c>
      <c r="B288" s="169" t="s">
        <v>1304</v>
      </c>
      <c r="C288" s="170" t="s">
        <v>1295</v>
      </c>
      <c r="D288" s="171" t="s">
        <v>326</v>
      </c>
      <c r="E288" s="168" t="s">
        <v>38</v>
      </c>
      <c r="F288" s="172">
        <v>43840</v>
      </c>
      <c r="G288" s="173">
        <v>42323.135999999999</v>
      </c>
      <c r="H288" s="173">
        <f t="shared" si="8"/>
        <v>42323</v>
      </c>
      <c r="I288" s="174" t="str">
        <f t="shared" si="9"/>
        <v>OK</v>
      </c>
    </row>
    <row r="289" spans="1:9" ht="36">
      <c r="A289" s="168">
        <v>288</v>
      </c>
      <c r="B289" s="169" t="s">
        <v>1304</v>
      </c>
      <c r="C289" s="170" t="s">
        <v>1295</v>
      </c>
      <c r="D289" s="171" t="s">
        <v>327</v>
      </c>
      <c r="E289" s="168" t="s">
        <v>88</v>
      </c>
      <c r="F289" s="172">
        <v>17105</v>
      </c>
      <c r="G289" s="173">
        <v>16513.167000000001</v>
      </c>
      <c r="H289" s="173">
        <f t="shared" si="8"/>
        <v>16513</v>
      </c>
      <c r="I289" s="174" t="str">
        <f t="shared" si="9"/>
        <v>OK</v>
      </c>
    </row>
    <row r="290" spans="1:9" ht="36">
      <c r="A290" s="168">
        <v>289</v>
      </c>
      <c r="B290" s="169" t="s">
        <v>1304</v>
      </c>
      <c r="C290" s="170" t="s">
        <v>1295</v>
      </c>
      <c r="D290" s="171" t="s">
        <v>328</v>
      </c>
      <c r="E290" s="168" t="s">
        <v>88</v>
      </c>
      <c r="F290" s="172">
        <v>96401</v>
      </c>
      <c r="G290" s="173">
        <v>93065.525399999999</v>
      </c>
      <c r="H290" s="173">
        <f t="shared" si="8"/>
        <v>93066</v>
      </c>
      <c r="I290" s="174" t="str">
        <f t="shared" si="9"/>
        <v>OK</v>
      </c>
    </row>
    <row r="291" spans="1:9" ht="36">
      <c r="A291" s="168">
        <v>290</v>
      </c>
      <c r="B291" s="169" t="s">
        <v>1304</v>
      </c>
      <c r="C291" s="170" t="s">
        <v>1295</v>
      </c>
      <c r="D291" s="171" t="s">
        <v>329</v>
      </c>
      <c r="E291" s="168" t="s">
        <v>88</v>
      </c>
      <c r="F291" s="172">
        <v>11027</v>
      </c>
      <c r="G291" s="173">
        <v>10645.4658</v>
      </c>
      <c r="H291" s="173">
        <f t="shared" si="8"/>
        <v>10645</v>
      </c>
      <c r="I291" s="174" t="str">
        <f t="shared" si="9"/>
        <v>OK</v>
      </c>
    </row>
    <row r="292" spans="1:9" ht="36">
      <c r="A292" s="168">
        <v>291</v>
      </c>
      <c r="B292" s="169" t="s">
        <v>1304</v>
      </c>
      <c r="C292" s="170" t="s">
        <v>1295</v>
      </c>
      <c r="D292" s="171" t="s">
        <v>330</v>
      </c>
      <c r="E292" s="168" t="s">
        <v>88</v>
      </c>
      <c r="F292" s="172">
        <v>8603</v>
      </c>
      <c r="G292" s="173">
        <v>8305.3361999999997</v>
      </c>
      <c r="H292" s="173">
        <f t="shared" si="8"/>
        <v>8305</v>
      </c>
      <c r="I292" s="174" t="str">
        <f t="shared" si="9"/>
        <v>OK</v>
      </c>
    </row>
    <row r="293" spans="1:9" ht="36">
      <c r="A293" s="168">
        <v>292</v>
      </c>
      <c r="B293" s="169" t="s">
        <v>1304</v>
      </c>
      <c r="C293" s="170" t="s">
        <v>1295</v>
      </c>
      <c r="D293" s="171" t="s">
        <v>331</v>
      </c>
      <c r="E293" s="168" t="s">
        <v>88</v>
      </c>
      <c r="F293" s="172">
        <v>16782</v>
      </c>
      <c r="G293" s="173">
        <v>16201.3428</v>
      </c>
      <c r="H293" s="173">
        <f t="shared" si="8"/>
        <v>16201</v>
      </c>
      <c r="I293" s="174" t="str">
        <f t="shared" si="9"/>
        <v>OK</v>
      </c>
    </row>
    <row r="294" spans="1:9" ht="36">
      <c r="A294" s="168">
        <v>293</v>
      </c>
      <c r="B294" s="169" t="s">
        <v>1304</v>
      </c>
      <c r="C294" s="170" t="s">
        <v>1295</v>
      </c>
      <c r="D294" s="171" t="s">
        <v>332</v>
      </c>
      <c r="E294" s="168" t="s">
        <v>38</v>
      </c>
      <c r="F294" s="172">
        <v>16564</v>
      </c>
      <c r="G294" s="173">
        <v>15990.8856</v>
      </c>
      <c r="H294" s="173">
        <f t="shared" si="8"/>
        <v>15991</v>
      </c>
      <c r="I294" s="174" t="str">
        <f t="shared" si="9"/>
        <v>OK</v>
      </c>
    </row>
    <row r="295" spans="1:9" ht="36">
      <c r="A295" s="168">
        <v>294</v>
      </c>
      <c r="B295" s="169" t="s">
        <v>1304</v>
      </c>
      <c r="C295" s="170" t="s">
        <v>1295</v>
      </c>
      <c r="D295" s="171" t="s">
        <v>333</v>
      </c>
      <c r="E295" s="168" t="s">
        <v>38</v>
      </c>
      <c r="F295" s="172">
        <v>18455</v>
      </c>
      <c r="G295" s="173">
        <v>17816.456999999999</v>
      </c>
      <c r="H295" s="173">
        <f t="shared" si="8"/>
        <v>17816</v>
      </c>
      <c r="I295" s="174" t="str">
        <f t="shared" si="9"/>
        <v>OK</v>
      </c>
    </row>
    <row r="296" spans="1:9" ht="36">
      <c r="A296" s="168">
        <v>295</v>
      </c>
      <c r="B296" s="169" t="s">
        <v>1304</v>
      </c>
      <c r="C296" s="170" t="s">
        <v>1295</v>
      </c>
      <c r="D296" s="171" t="s">
        <v>334</v>
      </c>
      <c r="E296" s="168" t="s">
        <v>38</v>
      </c>
      <c r="F296" s="172">
        <v>22138</v>
      </c>
      <c r="G296" s="173">
        <v>21372.0252</v>
      </c>
      <c r="H296" s="173">
        <f t="shared" si="8"/>
        <v>21372</v>
      </c>
      <c r="I296" s="174" t="str">
        <f t="shared" si="9"/>
        <v>OK</v>
      </c>
    </row>
    <row r="297" spans="1:9" ht="36">
      <c r="A297" s="168">
        <v>296</v>
      </c>
      <c r="B297" s="169" t="s">
        <v>1304</v>
      </c>
      <c r="C297" s="170" t="s">
        <v>1295</v>
      </c>
      <c r="D297" s="171" t="s">
        <v>335</v>
      </c>
      <c r="E297" s="168" t="s">
        <v>38</v>
      </c>
      <c r="F297" s="172">
        <v>22347</v>
      </c>
      <c r="G297" s="173">
        <v>21573.793799999999</v>
      </c>
      <c r="H297" s="173">
        <f t="shared" si="8"/>
        <v>21574</v>
      </c>
      <c r="I297" s="174" t="str">
        <f t="shared" si="9"/>
        <v>OK</v>
      </c>
    </row>
    <row r="298" spans="1:9" ht="36">
      <c r="A298" s="168">
        <v>297</v>
      </c>
      <c r="B298" s="169" t="s">
        <v>1304</v>
      </c>
      <c r="C298" s="170" t="s">
        <v>1295</v>
      </c>
      <c r="D298" s="171" t="s">
        <v>336</v>
      </c>
      <c r="E298" s="168" t="s">
        <v>38</v>
      </c>
      <c r="F298" s="172">
        <v>1416466</v>
      </c>
      <c r="G298" s="173">
        <v>1367456.2764000001</v>
      </c>
      <c r="H298" s="173">
        <f t="shared" si="8"/>
        <v>1367456</v>
      </c>
      <c r="I298" s="174" t="str">
        <f t="shared" si="9"/>
        <v>OK</v>
      </c>
    </row>
    <row r="299" spans="1:9" ht="36">
      <c r="A299" s="168">
        <v>298</v>
      </c>
      <c r="B299" s="169" t="s">
        <v>1304</v>
      </c>
      <c r="C299" s="170" t="s">
        <v>1295</v>
      </c>
      <c r="D299" s="171" t="s">
        <v>337</v>
      </c>
      <c r="E299" s="168" t="s">
        <v>38</v>
      </c>
      <c r="F299" s="172">
        <v>1831144</v>
      </c>
      <c r="G299" s="173">
        <v>1767786.4176</v>
      </c>
      <c r="H299" s="173">
        <f t="shared" si="8"/>
        <v>1767786</v>
      </c>
      <c r="I299" s="174" t="str">
        <f t="shared" si="9"/>
        <v>OK</v>
      </c>
    </row>
    <row r="300" spans="1:9" ht="36">
      <c r="A300" s="168">
        <v>299</v>
      </c>
      <c r="B300" s="169" t="s">
        <v>1304</v>
      </c>
      <c r="C300" s="170" t="s">
        <v>1295</v>
      </c>
      <c r="D300" s="171" t="s">
        <v>338</v>
      </c>
      <c r="E300" s="168" t="s">
        <v>88</v>
      </c>
      <c r="F300" s="172">
        <v>390025</v>
      </c>
      <c r="G300" s="173">
        <v>376530.13500000001</v>
      </c>
      <c r="H300" s="173">
        <f t="shared" si="8"/>
        <v>376530</v>
      </c>
      <c r="I300" s="174" t="str">
        <f t="shared" si="9"/>
        <v>OK</v>
      </c>
    </row>
    <row r="301" spans="1:9" ht="36">
      <c r="A301" s="168">
        <v>300</v>
      </c>
      <c r="B301" s="169" t="s">
        <v>1304</v>
      </c>
      <c r="C301" s="170" t="s">
        <v>1295</v>
      </c>
      <c r="D301" s="171" t="s">
        <v>339</v>
      </c>
      <c r="E301" s="168" t="s">
        <v>38</v>
      </c>
      <c r="F301" s="172">
        <v>305884</v>
      </c>
      <c r="G301" s="173">
        <v>295300.41359999997</v>
      </c>
      <c r="H301" s="173">
        <f t="shared" si="8"/>
        <v>295300</v>
      </c>
      <c r="I301" s="174" t="str">
        <f t="shared" si="9"/>
        <v>OK</v>
      </c>
    </row>
    <row r="302" spans="1:9" ht="36">
      <c r="A302" s="168">
        <v>301</v>
      </c>
      <c r="B302" s="169" t="s">
        <v>1304</v>
      </c>
      <c r="C302" s="170" t="s">
        <v>1295</v>
      </c>
      <c r="D302" s="171" t="s">
        <v>340</v>
      </c>
      <c r="E302" s="168" t="s">
        <v>38</v>
      </c>
      <c r="F302" s="172">
        <v>757944</v>
      </c>
      <c r="G302" s="173">
        <v>731719.13760000002</v>
      </c>
      <c r="H302" s="173">
        <f t="shared" si="8"/>
        <v>731719</v>
      </c>
      <c r="I302" s="174" t="str">
        <f t="shared" si="9"/>
        <v>OK</v>
      </c>
    </row>
    <row r="303" spans="1:9" ht="36">
      <c r="A303" s="168">
        <v>302</v>
      </c>
      <c r="B303" s="169" t="s">
        <v>1304</v>
      </c>
      <c r="C303" s="170" t="s">
        <v>1295</v>
      </c>
      <c r="D303" s="171" t="s">
        <v>341</v>
      </c>
      <c r="E303" s="168" t="s">
        <v>38</v>
      </c>
      <c r="F303" s="172">
        <v>325717</v>
      </c>
      <c r="G303" s="173">
        <v>314447.19180000003</v>
      </c>
      <c r="H303" s="173">
        <f t="shared" si="8"/>
        <v>314447</v>
      </c>
      <c r="I303" s="174" t="str">
        <f t="shared" si="9"/>
        <v>OK</v>
      </c>
    </row>
    <row r="304" spans="1:9" ht="36">
      <c r="A304" s="168">
        <v>303</v>
      </c>
      <c r="B304" s="169" t="s">
        <v>1304</v>
      </c>
      <c r="C304" s="170" t="s">
        <v>1295</v>
      </c>
      <c r="D304" s="171" t="s">
        <v>342</v>
      </c>
      <c r="E304" s="168" t="s">
        <v>38</v>
      </c>
      <c r="F304" s="172">
        <v>297047</v>
      </c>
      <c r="G304" s="173">
        <v>286769.17379999999</v>
      </c>
      <c r="H304" s="173">
        <f t="shared" si="8"/>
        <v>286769</v>
      </c>
      <c r="I304" s="174" t="str">
        <f t="shared" si="9"/>
        <v>OK</v>
      </c>
    </row>
    <row r="305" spans="1:9" ht="36">
      <c r="A305" s="168">
        <v>304</v>
      </c>
      <c r="B305" s="169" t="s">
        <v>1304</v>
      </c>
      <c r="C305" s="170" t="s">
        <v>1295</v>
      </c>
      <c r="D305" s="171" t="s">
        <v>343</v>
      </c>
      <c r="E305" s="168" t="s">
        <v>38</v>
      </c>
      <c r="F305" s="172">
        <v>2192363</v>
      </c>
      <c r="G305" s="173">
        <v>2116507.2401999999</v>
      </c>
      <c r="H305" s="173">
        <f t="shared" si="8"/>
        <v>2116507</v>
      </c>
      <c r="I305" s="174" t="str">
        <f t="shared" si="9"/>
        <v>OK</v>
      </c>
    </row>
    <row r="306" spans="1:9" ht="36">
      <c r="A306" s="168">
        <v>305</v>
      </c>
      <c r="B306" s="169" t="s">
        <v>1304</v>
      </c>
      <c r="C306" s="170" t="s">
        <v>1295</v>
      </c>
      <c r="D306" s="171" t="s">
        <v>344</v>
      </c>
      <c r="E306" s="168" t="s">
        <v>88</v>
      </c>
      <c r="F306" s="172">
        <v>26141</v>
      </c>
      <c r="G306" s="173">
        <v>25236.521400000001</v>
      </c>
      <c r="H306" s="173">
        <f t="shared" si="8"/>
        <v>25237</v>
      </c>
      <c r="I306" s="174" t="str">
        <f t="shared" si="9"/>
        <v>OK</v>
      </c>
    </row>
    <row r="307" spans="1:9" ht="36">
      <c r="A307" s="168">
        <v>306</v>
      </c>
      <c r="B307" s="169" t="s">
        <v>1304</v>
      </c>
      <c r="C307" s="170" t="s">
        <v>1295</v>
      </c>
      <c r="D307" s="171" t="s">
        <v>345</v>
      </c>
      <c r="E307" s="168" t="s">
        <v>38</v>
      </c>
      <c r="F307" s="172">
        <v>30626</v>
      </c>
      <c r="G307" s="173">
        <v>29566.340400000001</v>
      </c>
      <c r="H307" s="173">
        <f t="shared" si="8"/>
        <v>29566</v>
      </c>
      <c r="I307" s="174" t="str">
        <f t="shared" si="9"/>
        <v>OK</v>
      </c>
    </row>
    <row r="308" spans="1:9" ht="36">
      <c r="A308" s="168">
        <v>307</v>
      </c>
      <c r="B308" s="169" t="s">
        <v>1304</v>
      </c>
      <c r="C308" s="170" t="s">
        <v>1295</v>
      </c>
      <c r="D308" s="171" t="s">
        <v>346</v>
      </c>
      <c r="E308" s="168" t="s">
        <v>38</v>
      </c>
      <c r="F308" s="172">
        <v>30626</v>
      </c>
      <c r="G308" s="173">
        <v>29566.340400000001</v>
      </c>
      <c r="H308" s="173">
        <f t="shared" si="8"/>
        <v>29566</v>
      </c>
      <c r="I308" s="174" t="str">
        <f t="shared" si="9"/>
        <v>OK</v>
      </c>
    </row>
    <row r="309" spans="1:9" ht="36">
      <c r="A309" s="168">
        <v>308</v>
      </c>
      <c r="B309" s="169" t="s">
        <v>1304</v>
      </c>
      <c r="C309" s="170" t="s">
        <v>1295</v>
      </c>
      <c r="D309" s="171" t="s">
        <v>347</v>
      </c>
      <c r="E309" s="168" t="s">
        <v>38</v>
      </c>
      <c r="F309" s="172">
        <v>35944</v>
      </c>
      <c r="G309" s="173">
        <v>34700.337599999999</v>
      </c>
      <c r="H309" s="173">
        <f t="shared" si="8"/>
        <v>34700</v>
      </c>
      <c r="I309" s="174" t="str">
        <f t="shared" si="9"/>
        <v>OK</v>
      </c>
    </row>
    <row r="310" spans="1:9" ht="36">
      <c r="A310" s="168">
        <v>309</v>
      </c>
      <c r="B310" s="169" t="s">
        <v>1304</v>
      </c>
      <c r="C310" s="170" t="s">
        <v>1295</v>
      </c>
      <c r="D310" s="171" t="s">
        <v>348</v>
      </c>
      <c r="E310" s="168" t="s">
        <v>38</v>
      </c>
      <c r="F310" s="172">
        <v>35944</v>
      </c>
      <c r="G310" s="173">
        <v>34700.337599999999</v>
      </c>
      <c r="H310" s="173">
        <f t="shared" si="8"/>
        <v>34700</v>
      </c>
      <c r="I310" s="174" t="str">
        <f t="shared" si="9"/>
        <v>OK</v>
      </c>
    </row>
    <row r="311" spans="1:9" ht="36">
      <c r="A311" s="168">
        <v>310</v>
      </c>
      <c r="B311" s="169" t="s">
        <v>1304</v>
      </c>
      <c r="C311" s="170" t="s">
        <v>1295</v>
      </c>
      <c r="D311" s="171" t="s">
        <v>349</v>
      </c>
      <c r="E311" s="168" t="s">
        <v>38</v>
      </c>
      <c r="F311" s="172">
        <v>59777</v>
      </c>
      <c r="G311" s="173">
        <v>57708.715799999998</v>
      </c>
      <c r="H311" s="173">
        <f t="shared" si="8"/>
        <v>57709</v>
      </c>
      <c r="I311" s="174" t="str">
        <f t="shared" si="9"/>
        <v>OK</v>
      </c>
    </row>
    <row r="312" spans="1:9" ht="36">
      <c r="A312" s="168">
        <v>311</v>
      </c>
      <c r="B312" s="169" t="s">
        <v>1304</v>
      </c>
      <c r="C312" s="170" t="s">
        <v>1295</v>
      </c>
      <c r="D312" s="171" t="s">
        <v>350</v>
      </c>
      <c r="E312" s="168" t="s">
        <v>88</v>
      </c>
      <c r="F312" s="172">
        <v>27559</v>
      </c>
      <c r="G312" s="173">
        <v>26605.458600000002</v>
      </c>
      <c r="H312" s="173">
        <f t="shared" si="8"/>
        <v>26605</v>
      </c>
      <c r="I312" s="174" t="str">
        <f t="shared" si="9"/>
        <v>OK</v>
      </c>
    </row>
    <row r="313" spans="1:9" ht="36">
      <c r="A313" s="168">
        <v>312</v>
      </c>
      <c r="B313" s="169" t="s">
        <v>1304</v>
      </c>
      <c r="C313" s="170" t="s">
        <v>1295</v>
      </c>
      <c r="D313" s="171" t="s">
        <v>351</v>
      </c>
      <c r="E313" s="168" t="s">
        <v>38</v>
      </c>
      <c r="F313" s="172">
        <v>64573</v>
      </c>
      <c r="G313" s="173">
        <v>62338.7742</v>
      </c>
      <c r="H313" s="173">
        <f t="shared" si="8"/>
        <v>62339</v>
      </c>
      <c r="I313" s="174" t="str">
        <f t="shared" si="9"/>
        <v>OK</v>
      </c>
    </row>
    <row r="314" spans="1:9" ht="36">
      <c r="A314" s="168">
        <v>313</v>
      </c>
      <c r="B314" s="169" t="s">
        <v>1304</v>
      </c>
      <c r="C314" s="170" t="s">
        <v>1295</v>
      </c>
      <c r="D314" s="171" t="s">
        <v>352</v>
      </c>
      <c r="E314" s="168" t="s">
        <v>38</v>
      </c>
      <c r="F314" s="172">
        <v>233731</v>
      </c>
      <c r="G314" s="173">
        <v>225643.9074</v>
      </c>
      <c r="H314" s="173">
        <f t="shared" si="8"/>
        <v>225644</v>
      </c>
      <c r="I314" s="174" t="str">
        <f t="shared" si="9"/>
        <v>OK</v>
      </c>
    </row>
    <row r="315" spans="1:9" ht="36">
      <c r="A315" s="168">
        <v>314</v>
      </c>
      <c r="B315" s="169" t="s">
        <v>1304</v>
      </c>
      <c r="C315" s="170" t="s">
        <v>1295</v>
      </c>
      <c r="D315" s="171" t="s">
        <v>353</v>
      </c>
      <c r="E315" s="168" t="s">
        <v>88</v>
      </c>
      <c r="F315" s="172">
        <v>89717</v>
      </c>
      <c r="G315" s="173">
        <v>86612.791800000006</v>
      </c>
      <c r="H315" s="173">
        <f t="shared" si="8"/>
        <v>86613</v>
      </c>
      <c r="I315" s="174" t="str">
        <f t="shared" si="9"/>
        <v>OK</v>
      </c>
    </row>
    <row r="316" spans="1:9" ht="36">
      <c r="A316" s="168">
        <v>315</v>
      </c>
      <c r="B316" s="169" t="s">
        <v>1304</v>
      </c>
      <c r="C316" s="170" t="s">
        <v>1295</v>
      </c>
      <c r="D316" s="171" t="s">
        <v>354</v>
      </c>
      <c r="E316" s="168" t="s">
        <v>38</v>
      </c>
      <c r="F316" s="172">
        <v>10808</v>
      </c>
      <c r="G316" s="173">
        <v>10434.0432</v>
      </c>
      <c r="H316" s="173">
        <f t="shared" si="8"/>
        <v>10434</v>
      </c>
      <c r="I316" s="174" t="str">
        <f t="shared" si="9"/>
        <v>OK</v>
      </c>
    </row>
    <row r="317" spans="1:9" ht="36">
      <c r="A317" s="168">
        <v>316</v>
      </c>
      <c r="B317" s="169" t="s">
        <v>1304</v>
      </c>
      <c r="C317" s="170" t="s">
        <v>1295</v>
      </c>
      <c r="D317" s="171" t="s">
        <v>355</v>
      </c>
      <c r="E317" s="168" t="s">
        <v>38</v>
      </c>
      <c r="F317" s="172">
        <v>9560</v>
      </c>
      <c r="G317" s="173">
        <v>9229.2240000000002</v>
      </c>
      <c r="H317" s="173">
        <f t="shared" si="8"/>
        <v>9229</v>
      </c>
      <c r="I317" s="174" t="str">
        <f t="shared" si="9"/>
        <v>OK</v>
      </c>
    </row>
    <row r="318" spans="1:9" ht="36">
      <c r="A318" s="168">
        <v>317</v>
      </c>
      <c r="B318" s="169" t="s">
        <v>1304</v>
      </c>
      <c r="C318" s="170" t="s">
        <v>1295</v>
      </c>
      <c r="D318" s="171" t="s">
        <v>356</v>
      </c>
      <c r="E318" s="168" t="s">
        <v>38</v>
      </c>
      <c r="F318" s="172">
        <v>9920</v>
      </c>
      <c r="G318" s="173">
        <v>9576.768</v>
      </c>
      <c r="H318" s="173">
        <f t="shared" si="8"/>
        <v>9577</v>
      </c>
      <c r="I318" s="174" t="str">
        <f t="shared" si="9"/>
        <v>OK</v>
      </c>
    </row>
    <row r="319" spans="1:9" ht="36">
      <c r="A319" s="168">
        <v>318</v>
      </c>
      <c r="B319" s="169" t="s">
        <v>1304</v>
      </c>
      <c r="C319" s="170" t="s">
        <v>1295</v>
      </c>
      <c r="D319" s="171" t="s">
        <v>357</v>
      </c>
      <c r="E319" s="168" t="s">
        <v>38</v>
      </c>
      <c r="F319" s="172">
        <v>135337</v>
      </c>
      <c r="G319" s="173">
        <v>130654.3398</v>
      </c>
      <c r="H319" s="173">
        <f t="shared" si="8"/>
        <v>130654</v>
      </c>
      <c r="I319" s="174" t="str">
        <f t="shared" si="9"/>
        <v>OK</v>
      </c>
    </row>
    <row r="320" spans="1:9" ht="36">
      <c r="A320" s="168">
        <v>319</v>
      </c>
      <c r="B320" s="169" t="s">
        <v>1304</v>
      </c>
      <c r="C320" s="170" t="s">
        <v>1295</v>
      </c>
      <c r="D320" s="171" t="s">
        <v>358</v>
      </c>
      <c r="E320" s="168" t="s">
        <v>38</v>
      </c>
      <c r="F320" s="172">
        <v>110646</v>
      </c>
      <c r="G320" s="173">
        <v>106817.64840000001</v>
      </c>
      <c r="H320" s="173">
        <f t="shared" si="8"/>
        <v>106818</v>
      </c>
      <c r="I320" s="174" t="str">
        <f t="shared" si="9"/>
        <v>OK</v>
      </c>
    </row>
    <row r="321" spans="1:9" ht="36">
      <c r="A321" s="168">
        <v>320</v>
      </c>
      <c r="B321" s="169" t="s">
        <v>1304</v>
      </c>
      <c r="C321" s="170" t="s">
        <v>1295</v>
      </c>
      <c r="D321" s="171" t="s">
        <v>359</v>
      </c>
      <c r="E321" s="168" t="s">
        <v>38</v>
      </c>
      <c r="F321" s="172">
        <v>127571</v>
      </c>
      <c r="G321" s="173">
        <v>123157.0434</v>
      </c>
      <c r="H321" s="173">
        <f t="shared" si="8"/>
        <v>123157</v>
      </c>
      <c r="I321" s="174" t="str">
        <f t="shared" si="9"/>
        <v>OK</v>
      </c>
    </row>
    <row r="322" spans="1:9" ht="36">
      <c r="A322" s="168">
        <v>321</v>
      </c>
      <c r="B322" s="169" t="s">
        <v>1304</v>
      </c>
      <c r="C322" s="170" t="s">
        <v>1295</v>
      </c>
      <c r="D322" s="171" t="s">
        <v>360</v>
      </c>
      <c r="E322" s="168" t="s">
        <v>38</v>
      </c>
      <c r="F322" s="172">
        <v>118082</v>
      </c>
      <c r="G322" s="173">
        <v>113996.3628</v>
      </c>
      <c r="H322" s="173">
        <f t="shared" ref="H322:H385" si="10">ROUND(G322,0)</f>
        <v>113996</v>
      </c>
      <c r="I322" s="174" t="str">
        <f t="shared" ref="I322:I385" si="11">IF(G322="","COMPLETAR",IF(OR(G322&lt;=0,G322&gt;F322),"CORREGIR","OK"))</f>
        <v>OK</v>
      </c>
    </row>
    <row r="323" spans="1:9" ht="36">
      <c r="A323" s="168">
        <v>322</v>
      </c>
      <c r="B323" s="169" t="s">
        <v>1304</v>
      </c>
      <c r="C323" s="170" t="s">
        <v>1295</v>
      </c>
      <c r="D323" s="171" t="s">
        <v>361</v>
      </c>
      <c r="E323" s="168" t="s">
        <v>38</v>
      </c>
      <c r="F323" s="172">
        <v>20057</v>
      </c>
      <c r="G323" s="173">
        <v>19363.0278</v>
      </c>
      <c r="H323" s="173">
        <f t="shared" si="10"/>
        <v>19363</v>
      </c>
      <c r="I323" s="174" t="str">
        <f t="shared" si="11"/>
        <v>OK</v>
      </c>
    </row>
    <row r="324" spans="1:9" ht="36">
      <c r="A324" s="168">
        <v>323</v>
      </c>
      <c r="B324" s="169" t="s">
        <v>1304</v>
      </c>
      <c r="C324" s="170" t="s">
        <v>1295</v>
      </c>
      <c r="D324" s="171" t="s">
        <v>362</v>
      </c>
      <c r="E324" s="168" t="s">
        <v>88</v>
      </c>
      <c r="F324" s="172">
        <v>76975</v>
      </c>
      <c r="G324" s="173">
        <v>74311.664999999994</v>
      </c>
      <c r="H324" s="173">
        <f t="shared" si="10"/>
        <v>74312</v>
      </c>
      <c r="I324" s="174" t="str">
        <f t="shared" si="11"/>
        <v>OK</v>
      </c>
    </row>
    <row r="325" spans="1:9" ht="36">
      <c r="A325" s="168">
        <v>324</v>
      </c>
      <c r="B325" s="169" t="s">
        <v>1304</v>
      </c>
      <c r="C325" s="170" t="s">
        <v>1295</v>
      </c>
      <c r="D325" s="171" t="s">
        <v>363</v>
      </c>
      <c r="E325" s="168" t="s">
        <v>88</v>
      </c>
      <c r="F325" s="172">
        <v>53097</v>
      </c>
      <c r="G325" s="173">
        <v>51259.843800000002</v>
      </c>
      <c r="H325" s="173">
        <f t="shared" si="10"/>
        <v>51260</v>
      </c>
      <c r="I325" s="174" t="str">
        <f t="shared" si="11"/>
        <v>OK</v>
      </c>
    </row>
    <row r="326" spans="1:9" ht="36">
      <c r="A326" s="168">
        <v>325</v>
      </c>
      <c r="B326" s="169" t="s">
        <v>1304</v>
      </c>
      <c r="C326" s="170" t="s">
        <v>1295</v>
      </c>
      <c r="D326" s="171" t="s">
        <v>364</v>
      </c>
      <c r="E326" s="168" t="s">
        <v>38</v>
      </c>
      <c r="F326" s="172">
        <v>102862</v>
      </c>
      <c r="G326" s="173">
        <v>99302.974799999996</v>
      </c>
      <c r="H326" s="173">
        <f t="shared" si="10"/>
        <v>99303</v>
      </c>
      <c r="I326" s="174" t="str">
        <f t="shared" si="11"/>
        <v>OK</v>
      </c>
    </row>
    <row r="327" spans="1:9" ht="36">
      <c r="A327" s="168">
        <v>326</v>
      </c>
      <c r="B327" s="169" t="s">
        <v>1304</v>
      </c>
      <c r="C327" s="170" t="s">
        <v>1295</v>
      </c>
      <c r="D327" s="171" t="s">
        <v>365</v>
      </c>
      <c r="E327" s="168" t="s">
        <v>38</v>
      </c>
      <c r="F327" s="172">
        <v>212461</v>
      </c>
      <c r="G327" s="173">
        <v>205109.84940000001</v>
      </c>
      <c r="H327" s="173">
        <f t="shared" si="10"/>
        <v>205110</v>
      </c>
      <c r="I327" s="174" t="str">
        <f t="shared" si="11"/>
        <v>OK</v>
      </c>
    </row>
    <row r="328" spans="1:9" ht="36">
      <c r="A328" s="168">
        <v>327</v>
      </c>
      <c r="B328" s="169" t="s">
        <v>1304</v>
      </c>
      <c r="C328" s="170" t="s">
        <v>1295</v>
      </c>
      <c r="D328" s="171" t="s">
        <v>366</v>
      </c>
      <c r="E328" s="168" t="s">
        <v>38</v>
      </c>
      <c r="F328" s="172">
        <v>742266</v>
      </c>
      <c r="G328" s="173">
        <v>716583.59640000004</v>
      </c>
      <c r="H328" s="173">
        <f t="shared" si="10"/>
        <v>716584</v>
      </c>
      <c r="I328" s="174" t="str">
        <f t="shared" si="11"/>
        <v>OK</v>
      </c>
    </row>
    <row r="329" spans="1:9" ht="48">
      <c r="A329" s="168">
        <v>328</v>
      </c>
      <c r="B329" s="169" t="s">
        <v>1304</v>
      </c>
      <c r="C329" s="170" t="s">
        <v>1295</v>
      </c>
      <c r="D329" s="171" t="s">
        <v>367</v>
      </c>
      <c r="E329" s="168" t="s">
        <v>38</v>
      </c>
      <c r="F329" s="172">
        <v>14824085</v>
      </c>
      <c r="G329" s="173">
        <v>14311171.659</v>
      </c>
      <c r="H329" s="173">
        <f t="shared" si="10"/>
        <v>14311172</v>
      </c>
      <c r="I329" s="174" t="str">
        <f t="shared" si="11"/>
        <v>OK</v>
      </c>
    </row>
    <row r="330" spans="1:9" ht="48">
      <c r="A330" s="168">
        <v>329</v>
      </c>
      <c r="B330" s="169" t="s">
        <v>1304</v>
      </c>
      <c r="C330" s="170" t="s">
        <v>1295</v>
      </c>
      <c r="D330" s="171" t="s">
        <v>368</v>
      </c>
      <c r="E330" s="168" t="s">
        <v>38</v>
      </c>
      <c r="F330" s="172">
        <v>20932625</v>
      </c>
      <c r="G330" s="173">
        <v>20208356.175000001</v>
      </c>
      <c r="H330" s="173">
        <f t="shared" si="10"/>
        <v>20208356</v>
      </c>
      <c r="I330" s="174" t="str">
        <f t="shared" si="11"/>
        <v>OK</v>
      </c>
    </row>
    <row r="331" spans="1:9" ht="36">
      <c r="A331" s="168">
        <v>330</v>
      </c>
      <c r="B331" s="169" t="s">
        <v>1304</v>
      </c>
      <c r="C331" s="170" t="s">
        <v>1295</v>
      </c>
      <c r="D331" s="171" t="s">
        <v>369</v>
      </c>
      <c r="E331" s="168" t="s">
        <v>38</v>
      </c>
      <c r="F331" s="172">
        <v>133757</v>
      </c>
      <c r="G331" s="173">
        <v>129129.00780000001</v>
      </c>
      <c r="H331" s="173">
        <f t="shared" si="10"/>
        <v>129129</v>
      </c>
      <c r="I331" s="174" t="str">
        <f t="shared" si="11"/>
        <v>OK</v>
      </c>
    </row>
    <row r="332" spans="1:9" ht="36">
      <c r="A332" s="168">
        <v>331</v>
      </c>
      <c r="B332" s="169" t="s">
        <v>1304</v>
      </c>
      <c r="C332" s="170" t="s">
        <v>1295</v>
      </c>
      <c r="D332" s="171" t="s">
        <v>370</v>
      </c>
      <c r="E332" s="168" t="s">
        <v>38</v>
      </c>
      <c r="F332" s="172">
        <v>35397</v>
      </c>
      <c r="G332" s="173">
        <v>34172.263800000001</v>
      </c>
      <c r="H332" s="173">
        <f t="shared" si="10"/>
        <v>34172</v>
      </c>
      <c r="I332" s="174" t="str">
        <f t="shared" si="11"/>
        <v>OK</v>
      </c>
    </row>
    <row r="333" spans="1:9" ht="36">
      <c r="A333" s="168">
        <v>332</v>
      </c>
      <c r="B333" s="169" t="s">
        <v>1304</v>
      </c>
      <c r="C333" s="170" t="s">
        <v>1295</v>
      </c>
      <c r="D333" s="171" t="s">
        <v>371</v>
      </c>
      <c r="E333" s="168" t="s">
        <v>88</v>
      </c>
      <c r="F333" s="172">
        <v>24679</v>
      </c>
      <c r="G333" s="173">
        <v>23825.106599999999</v>
      </c>
      <c r="H333" s="173">
        <f t="shared" si="10"/>
        <v>23825</v>
      </c>
      <c r="I333" s="174" t="str">
        <f t="shared" si="11"/>
        <v>OK</v>
      </c>
    </row>
    <row r="334" spans="1:9" ht="36">
      <c r="A334" s="168">
        <v>333</v>
      </c>
      <c r="B334" s="169" t="s">
        <v>1304</v>
      </c>
      <c r="C334" s="170" t="s">
        <v>1295</v>
      </c>
      <c r="D334" s="171" t="s">
        <v>372</v>
      </c>
      <c r="E334" s="168" t="s">
        <v>38</v>
      </c>
      <c r="F334" s="172">
        <v>130454</v>
      </c>
      <c r="G334" s="173">
        <v>125940.2916</v>
      </c>
      <c r="H334" s="173">
        <f t="shared" si="10"/>
        <v>125940</v>
      </c>
      <c r="I334" s="174" t="str">
        <f t="shared" si="11"/>
        <v>OK</v>
      </c>
    </row>
    <row r="335" spans="1:9" ht="36">
      <c r="A335" s="168">
        <v>334</v>
      </c>
      <c r="B335" s="169" t="s">
        <v>1304</v>
      </c>
      <c r="C335" s="170" t="s">
        <v>1295</v>
      </c>
      <c r="D335" s="171" t="s">
        <v>373</v>
      </c>
      <c r="E335" s="168" t="s">
        <v>38</v>
      </c>
      <c r="F335" s="172">
        <v>101078</v>
      </c>
      <c r="G335" s="173">
        <v>97580.701199999996</v>
      </c>
      <c r="H335" s="173">
        <f t="shared" si="10"/>
        <v>97581</v>
      </c>
      <c r="I335" s="174" t="str">
        <f t="shared" si="11"/>
        <v>OK</v>
      </c>
    </row>
    <row r="336" spans="1:9" ht="36">
      <c r="A336" s="168">
        <v>335</v>
      </c>
      <c r="B336" s="169" t="s">
        <v>1304</v>
      </c>
      <c r="C336" s="170" t="s">
        <v>1295</v>
      </c>
      <c r="D336" s="171" t="s">
        <v>374</v>
      </c>
      <c r="E336" s="168" t="s">
        <v>38</v>
      </c>
      <c r="F336" s="172">
        <v>57372</v>
      </c>
      <c r="G336" s="173">
        <v>55386.928800000002</v>
      </c>
      <c r="H336" s="173">
        <f t="shared" si="10"/>
        <v>55387</v>
      </c>
      <c r="I336" s="174" t="str">
        <f t="shared" si="11"/>
        <v>OK</v>
      </c>
    </row>
    <row r="337" spans="1:9" ht="36">
      <c r="A337" s="168">
        <v>336</v>
      </c>
      <c r="B337" s="169" t="s">
        <v>1304</v>
      </c>
      <c r="C337" s="170" t="s">
        <v>1295</v>
      </c>
      <c r="D337" s="171" t="s">
        <v>375</v>
      </c>
      <c r="E337" s="168" t="s">
        <v>38</v>
      </c>
      <c r="F337" s="172">
        <v>94569</v>
      </c>
      <c r="G337" s="173">
        <v>91296.912599999996</v>
      </c>
      <c r="H337" s="173">
        <f t="shared" si="10"/>
        <v>91297</v>
      </c>
      <c r="I337" s="174" t="str">
        <f t="shared" si="11"/>
        <v>OK</v>
      </c>
    </row>
    <row r="338" spans="1:9" ht="36">
      <c r="A338" s="168">
        <v>337</v>
      </c>
      <c r="B338" s="169" t="s">
        <v>1304</v>
      </c>
      <c r="C338" s="170" t="s">
        <v>1295</v>
      </c>
      <c r="D338" s="171" t="s">
        <v>376</v>
      </c>
      <c r="E338" s="168" t="s">
        <v>38</v>
      </c>
      <c r="F338" s="172">
        <v>127831</v>
      </c>
      <c r="G338" s="173">
        <v>123408.0474</v>
      </c>
      <c r="H338" s="173">
        <f t="shared" si="10"/>
        <v>123408</v>
      </c>
      <c r="I338" s="174" t="str">
        <f t="shared" si="11"/>
        <v>OK</v>
      </c>
    </row>
    <row r="339" spans="1:9" ht="36">
      <c r="A339" s="168">
        <v>338</v>
      </c>
      <c r="B339" s="169" t="s">
        <v>1304</v>
      </c>
      <c r="C339" s="170" t="s">
        <v>1295</v>
      </c>
      <c r="D339" s="171" t="s">
        <v>377</v>
      </c>
      <c r="E339" s="168" t="s">
        <v>38</v>
      </c>
      <c r="F339" s="172">
        <v>16706372</v>
      </c>
      <c r="G339" s="173">
        <v>16128331.5288</v>
      </c>
      <c r="H339" s="173">
        <f t="shared" si="10"/>
        <v>16128332</v>
      </c>
      <c r="I339" s="174" t="str">
        <f t="shared" si="11"/>
        <v>OK</v>
      </c>
    </row>
    <row r="340" spans="1:9" ht="36">
      <c r="A340" s="168">
        <v>339</v>
      </c>
      <c r="B340" s="169" t="s">
        <v>1304</v>
      </c>
      <c r="C340" s="170" t="s">
        <v>1295</v>
      </c>
      <c r="D340" s="171" t="s">
        <v>378</v>
      </c>
      <c r="E340" s="168" t="s">
        <v>38</v>
      </c>
      <c r="F340" s="172">
        <v>2950742</v>
      </c>
      <c r="G340" s="173">
        <v>2848646.3267999999</v>
      </c>
      <c r="H340" s="173">
        <f t="shared" si="10"/>
        <v>2848646</v>
      </c>
      <c r="I340" s="174" t="str">
        <f t="shared" si="11"/>
        <v>OK</v>
      </c>
    </row>
    <row r="341" spans="1:9" ht="36">
      <c r="A341" s="168">
        <v>340</v>
      </c>
      <c r="B341" s="169" t="s">
        <v>1304</v>
      </c>
      <c r="C341" s="170" t="s">
        <v>1295</v>
      </c>
      <c r="D341" s="171" t="s">
        <v>379</v>
      </c>
      <c r="E341" s="168" t="s">
        <v>38</v>
      </c>
      <c r="F341" s="172">
        <v>1379612</v>
      </c>
      <c r="G341" s="173">
        <v>1331877.4247999999</v>
      </c>
      <c r="H341" s="173">
        <f t="shared" si="10"/>
        <v>1331877</v>
      </c>
      <c r="I341" s="174" t="str">
        <f t="shared" si="11"/>
        <v>OK</v>
      </c>
    </row>
    <row r="342" spans="1:9" ht="36">
      <c r="A342" s="168">
        <v>341</v>
      </c>
      <c r="B342" s="169" t="s">
        <v>1305</v>
      </c>
      <c r="C342" s="170" t="s">
        <v>1296</v>
      </c>
      <c r="D342" s="171" t="s">
        <v>380</v>
      </c>
      <c r="E342" s="168" t="s">
        <v>38</v>
      </c>
      <c r="F342" s="172">
        <v>2760744</v>
      </c>
      <c r="G342" s="173">
        <v>2665222.2576000001</v>
      </c>
      <c r="H342" s="173">
        <f t="shared" si="10"/>
        <v>2665222</v>
      </c>
      <c r="I342" s="174" t="str">
        <f t="shared" si="11"/>
        <v>OK</v>
      </c>
    </row>
    <row r="343" spans="1:9" ht="36">
      <c r="A343" s="168">
        <v>342</v>
      </c>
      <c r="B343" s="169" t="s">
        <v>1305</v>
      </c>
      <c r="C343" s="170" t="s">
        <v>1296</v>
      </c>
      <c r="D343" s="171" t="s">
        <v>381</v>
      </c>
      <c r="E343" s="168" t="s">
        <v>38</v>
      </c>
      <c r="F343" s="172">
        <v>1637178</v>
      </c>
      <c r="G343" s="173">
        <v>1580531.6412</v>
      </c>
      <c r="H343" s="173">
        <f t="shared" si="10"/>
        <v>1580532</v>
      </c>
      <c r="I343" s="174" t="str">
        <f t="shared" si="11"/>
        <v>OK</v>
      </c>
    </row>
    <row r="344" spans="1:9" ht="36">
      <c r="A344" s="168">
        <v>343</v>
      </c>
      <c r="B344" s="169" t="s">
        <v>1305</v>
      </c>
      <c r="C344" s="170" t="s">
        <v>1295</v>
      </c>
      <c r="D344" s="171" t="s">
        <v>382</v>
      </c>
      <c r="E344" s="168" t="s">
        <v>38</v>
      </c>
      <c r="F344" s="172">
        <v>1871588</v>
      </c>
      <c r="G344" s="173">
        <v>1806831.0552000001</v>
      </c>
      <c r="H344" s="173">
        <f t="shared" si="10"/>
        <v>1806831</v>
      </c>
      <c r="I344" s="174" t="str">
        <f t="shared" si="11"/>
        <v>OK</v>
      </c>
    </row>
    <row r="345" spans="1:9" ht="36">
      <c r="A345" s="168">
        <v>344</v>
      </c>
      <c r="B345" s="169" t="s">
        <v>1305</v>
      </c>
      <c r="C345" s="170" t="s">
        <v>1303</v>
      </c>
      <c r="D345" s="171" t="s">
        <v>383</v>
      </c>
      <c r="E345" s="168" t="s">
        <v>38</v>
      </c>
      <c r="F345" s="172">
        <v>1797619</v>
      </c>
      <c r="G345" s="173">
        <v>1735421.3825999999</v>
      </c>
      <c r="H345" s="173">
        <f t="shared" si="10"/>
        <v>1735421</v>
      </c>
      <c r="I345" s="174" t="str">
        <f t="shared" si="11"/>
        <v>OK</v>
      </c>
    </row>
    <row r="346" spans="1:9" ht="36">
      <c r="A346" s="168">
        <v>345</v>
      </c>
      <c r="B346" s="169" t="s">
        <v>1305</v>
      </c>
      <c r="C346" s="170" t="s">
        <v>1303</v>
      </c>
      <c r="D346" s="171" t="s">
        <v>384</v>
      </c>
      <c r="E346" s="168" t="s">
        <v>38</v>
      </c>
      <c r="F346" s="172">
        <v>1608224</v>
      </c>
      <c r="G346" s="173">
        <v>1552579.4495999999</v>
      </c>
      <c r="H346" s="173">
        <f t="shared" si="10"/>
        <v>1552579</v>
      </c>
      <c r="I346" s="174" t="str">
        <f t="shared" si="11"/>
        <v>OK</v>
      </c>
    </row>
    <row r="347" spans="1:9" ht="36">
      <c r="A347" s="168">
        <v>346</v>
      </c>
      <c r="B347" s="169" t="s">
        <v>1305</v>
      </c>
      <c r="C347" s="170" t="s">
        <v>1303</v>
      </c>
      <c r="D347" s="171" t="s">
        <v>385</v>
      </c>
      <c r="E347" s="168" t="s">
        <v>38</v>
      </c>
      <c r="F347" s="172">
        <v>2744191</v>
      </c>
      <c r="G347" s="173">
        <v>2649241.9914000002</v>
      </c>
      <c r="H347" s="173">
        <f t="shared" si="10"/>
        <v>2649242</v>
      </c>
      <c r="I347" s="174" t="str">
        <f t="shared" si="11"/>
        <v>OK</v>
      </c>
    </row>
    <row r="348" spans="1:9" ht="36">
      <c r="A348" s="168">
        <v>347</v>
      </c>
      <c r="B348" s="169" t="s">
        <v>1305</v>
      </c>
      <c r="C348" s="170" t="s">
        <v>1303</v>
      </c>
      <c r="D348" s="171" t="s">
        <v>386</v>
      </c>
      <c r="E348" s="168" t="s">
        <v>38</v>
      </c>
      <c r="F348" s="172">
        <v>1940086</v>
      </c>
      <c r="G348" s="173">
        <v>1872959.0244</v>
      </c>
      <c r="H348" s="173">
        <f t="shared" si="10"/>
        <v>1872959</v>
      </c>
      <c r="I348" s="174" t="str">
        <f t="shared" si="11"/>
        <v>OK</v>
      </c>
    </row>
    <row r="349" spans="1:9" ht="36">
      <c r="A349" s="168">
        <v>348</v>
      </c>
      <c r="B349" s="169" t="s">
        <v>1305</v>
      </c>
      <c r="C349" s="170" t="s">
        <v>1303</v>
      </c>
      <c r="D349" s="171" t="s">
        <v>387</v>
      </c>
      <c r="E349" s="168" t="s">
        <v>38</v>
      </c>
      <c r="F349" s="172">
        <v>1497561</v>
      </c>
      <c r="G349" s="173">
        <v>1445745.3894</v>
      </c>
      <c r="H349" s="173">
        <f t="shared" si="10"/>
        <v>1445745</v>
      </c>
      <c r="I349" s="174" t="str">
        <f t="shared" si="11"/>
        <v>OK</v>
      </c>
    </row>
    <row r="350" spans="1:9" ht="36">
      <c r="A350" s="168">
        <v>349</v>
      </c>
      <c r="B350" s="169" t="s">
        <v>1305</v>
      </c>
      <c r="C350" s="170" t="s">
        <v>1303</v>
      </c>
      <c r="D350" s="171" t="s">
        <v>388</v>
      </c>
      <c r="E350" s="168" t="s">
        <v>38</v>
      </c>
      <c r="F350" s="172">
        <v>1521540</v>
      </c>
      <c r="G350" s="173">
        <v>1468894.716</v>
      </c>
      <c r="H350" s="173">
        <f t="shared" si="10"/>
        <v>1468895</v>
      </c>
      <c r="I350" s="174" t="str">
        <f t="shared" si="11"/>
        <v>OK</v>
      </c>
    </row>
    <row r="351" spans="1:9" ht="36">
      <c r="A351" s="168">
        <v>350</v>
      </c>
      <c r="B351" s="169" t="s">
        <v>1305</v>
      </c>
      <c r="C351" s="170" t="s">
        <v>1303</v>
      </c>
      <c r="D351" s="171" t="s">
        <v>389</v>
      </c>
      <c r="E351" s="168" t="s">
        <v>38</v>
      </c>
      <c r="F351" s="172">
        <v>2061237</v>
      </c>
      <c r="G351" s="173">
        <v>1989918.1998000001</v>
      </c>
      <c r="H351" s="173">
        <f t="shared" si="10"/>
        <v>1989918</v>
      </c>
      <c r="I351" s="174" t="str">
        <f t="shared" si="11"/>
        <v>OK</v>
      </c>
    </row>
    <row r="352" spans="1:9" ht="36">
      <c r="A352" s="168">
        <v>351</v>
      </c>
      <c r="B352" s="169" t="s">
        <v>1305</v>
      </c>
      <c r="C352" s="170" t="s">
        <v>1303</v>
      </c>
      <c r="D352" s="171" t="s">
        <v>390</v>
      </c>
      <c r="E352" s="168" t="s">
        <v>38</v>
      </c>
      <c r="F352" s="172">
        <v>1519537</v>
      </c>
      <c r="G352" s="173">
        <v>1466961.0197999999</v>
      </c>
      <c r="H352" s="173">
        <f t="shared" si="10"/>
        <v>1466961</v>
      </c>
      <c r="I352" s="174" t="str">
        <f t="shared" si="11"/>
        <v>OK</v>
      </c>
    </row>
    <row r="353" spans="1:9" ht="36">
      <c r="A353" s="168">
        <v>352</v>
      </c>
      <c r="B353" s="169" t="s">
        <v>1305</v>
      </c>
      <c r="C353" s="170" t="s">
        <v>1303</v>
      </c>
      <c r="D353" s="171" t="s">
        <v>391</v>
      </c>
      <c r="E353" s="168" t="s">
        <v>38</v>
      </c>
      <c r="F353" s="172">
        <v>1184859</v>
      </c>
      <c r="G353" s="173">
        <v>1143862.8785999999</v>
      </c>
      <c r="H353" s="173">
        <f t="shared" si="10"/>
        <v>1143863</v>
      </c>
      <c r="I353" s="174" t="str">
        <f t="shared" si="11"/>
        <v>OK</v>
      </c>
    </row>
    <row r="354" spans="1:9" ht="24">
      <c r="A354" s="168">
        <v>353</v>
      </c>
      <c r="B354" s="169" t="s">
        <v>1305</v>
      </c>
      <c r="C354" s="170" t="s">
        <v>1302</v>
      </c>
      <c r="D354" s="171" t="s">
        <v>392</v>
      </c>
      <c r="E354" s="168" t="s">
        <v>38</v>
      </c>
      <c r="F354" s="172">
        <v>581143</v>
      </c>
      <c r="G354" s="173">
        <v>561035.45219999994</v>
      </c>
      <c r="H354" s="173">
        <f t="shared" si="10"/>
        <v>561035</v>
      </c>
      <c r="I354" s="174" t="str">
        <f t="shared" si="11"/>
        <v>OK</v>
      </c>
    </row>
    <row r="355" spans="1:9" ht="24">
      <c r="A355" s="168">
        <v>354</v>
      </c>
      <c r="B355" s="169" t="s">
        <v>1305</v>
      </c>
      <c r="C355" s="170" t="s">
        <v>1302</v>
      </c>
      <c r="D355" s="171" t="s">
        <v>393</v>
      </c>
      <c r="E355" s="168" t="s">
        <v>38</v>
      </c>
      <c r="F355" s="172">
        <v>581143</v>
      </c>
      <c r="G355" s="173">
        <v>561035.45219999994</v>
      </c>
      <c r="H355" s="173">
        <f t="shared" si="10"/>
        <v>561035</v>
      </c>
      <c r="I355" s="174" t="str">
        <f t="shared" si="11"/>
        <v>OK</v>
      </c>
    </row>
    <row r="356" spans="1:9" ht="36">
      <c r="A356" s="168">
        <v>355</v>
      </c>
      <c r="B356" s="169" t="s">
        <v>1305</v>
      </c>
      <c r="C356" s="170" t="s">
        <v>1303</v>
      </c>
      <c r="D356" s="171" t="s">
        <v>394</v>
      </c>
      <c r="E356" s="168" t="s">
        <v>38</v>
      </c>
      <c r="F356" s="172">
        <v>4413892</v>
      </c>
      <c r="G356" s="173">
        <v>4261171.3367999997</v>
      </c>
      <c r="H356" s="173">
        <f t="shared" si="10"/>
        <v>4261171</v>
      </c>
      <c r="I356" s="174" t="str">
        <f t="shared" si="11"/>
        <v>OK</v>
      </c>
    </row>
    <row r="357" spans="1:9" ht="36">
      <c r="A357" s="168">
        <v>356</v>
      </c>
      <c r="B357" s="169" t="s">
        <v>1305</v>
      </c>
      <c r="C357" s="170" t="s">
        <v>1303</v>
      </c>
      <c r="D357" s="171" t="s">
        <v>395</v>
      </c>
      <c r="E357" s="168" t="s">
        <v>38</v>
      </c>
      <c r="F357" s="172">
        <v>4473089</v>
      </c>
      <c r="G357" s="173">
        <v>4318320.1206</v>
      </c>
      <c r="H357" s="173">
        <f t="shared" si="10"/>
        <v>4318320</v>
      </c>
      <c r="I357" s="174" t="str">
        <f t="shared" si="11"/>
        <v>OK</v>
      </c>
    </row>
    <row r="358" spans="1:9" ht="36">
      <c r="A358" s="168">
        <v>357</v>
      </c>
      <c r="B358" s="169" t="s">
        <v>1305</v>
      </c>
      <c r="C358" s="170" t="s">
        <v>1303</v>
      </c>
      <c r="D358" s="171" t="s">
        <v>396</v>
      </c>
      <c r="E358" s="168" t="s">
        <v>38</v>
      </c>
      <c r="F358" s="172">
        <v>4747541</v>
      </c>
      <c r="G358" s="173">
        <v>4583276.0813999996</v>
      </c>
      <c r="H358" s="173">
        <f t="shared" si="10"/>
        <v>4583276</v>
      </c>
      <c r="I358" s="174" t="str">
        <f t="shared" si="11"/>
        <v>OK</v>
      </c>
    </row>
    <row r="359" spans="1:9" ht="36">
      <c r="A359" s="168">
        <v>358</v>
      </c>
      <c r="B359" s="169" t="s">
        <v>1305</v>
      </c>
      <c r="C359" s="170" t="s">
        <v>1303</v>
      </c>
      <c r="D359" s="171" t="s">
        <v>397</v>
      </c>
      <c r="E359" s="168" t="s">
        <v>398</v>
      </c>
      <c r="F359" s="172">
        <v>4646513</v>
      </c>
      <c r="G359" s="173">
        <v>4485743.6502</v>
      </c>
      <c r="H359" s="173">
        <f t="shared" si="10"/>
        <v>4485744</v>
      </c>
      <c r="I359" s="174" t="str">
        <f t="shared" si="11"/>
        <v>OK</v>
      </c>
    </row>
    <row r="360" spans="1:9" ht="24">
      <c r="A360" s="168">
        <v>359</v>
      </c>
      <c r="B360" s="169" t="s">
        <v>1305</v>
      </c>
      <c r="C360" s="170" t="s">
        <v>1302</v>
      </c>
      <c r="D360" s="171" t="s">
        <v>399</v>
      </c>
      <c r="E360" s="168" t="s">
        <v>38</v>
      </c>
      <c r="F360" s="172">
        <v>583374</v>
      </c>
      <c r="G360" s="173">
        <v>563189.25959999999</v>
      </c>
      <c r="H360" s="173">
        <f t="shared" si="10"/>
        <v>563189</v>
      </c>
      <c r="I360" s="174" t="str">
        <f t="shared" si="11"/>
        <v>OK</v>
      </c>
    </row>
    <row r="361" spans="1:9" ht="36">
      <c r="A361" s="168">
        <v>360</v>
      </c>
      <c r="B361" s="169" t="s">
        <v>1305</v>
      </c>
      <c r="C361" s="170" t="s">
        <v>1297</v>
      </c>
      <c r="D361" s="171" t="s">
        <v>400</v>
      </c>
      <c r="E361" s="168" t="s">
        <v>38</v>
      </c>
      <c r="F361" s="172">
        <v>14750622</v>
      </c>
      <c r="G361" s="173">
        <v>14240250.478800001</v>
      </c>
      <c r="H361" s="173">
        <f t="shared" si="10"/>
        <v>14240250</v>
      </c>
      <c r="I361" s="174" t="str">
        <f t="shared" si="11"/>
        <v>OK</v>
      </c>
    </row>
    <row r="362" spans="1:9" ht="36">
      <c r="A362" s="168">
        <v>361</v>
      </c>
      <c r="B362" s="169" t="s">
        <v>1294</v>
      </c>
      <c r="C362" s="170" t="s">
        <v>1295</v>
      </c>
      <c r="D362" s="171" t="s">
        <v>401</v>
      </c>
      <c r="E362" s="168" t="s">
        <v>38</v>
      </c>
      <c r="F362" s="172">
        <v>10499</v>
      </c>
      <c r="G362" s="173">
        <v>10135.7346</v>
      </c>
      <c r="H362" s="173">
        <f t="shared" si="10"/>
        <v>10136</v>
      </c>
      <c r="I362" s="174" t="str">
        <f t="shared" si="11"/>
        <v>OK</v>
      </c>
    </row>
    <row r="363" spans="1:9" ht="36">
      <c r="A363" s="168">
        <v>362</v>
      </c>
      <c r="B363" s="169" t="s">
        <v>1294</v>
      </c>
      <c r="C363" s="170" t="s">
        <v>1295</v>
      </c>
      <c r="D363" s="171" t="s">
        <v>402</v>
      </c>
      <c r="E363" s="168" t="s">
        <v>38</v>
      </c>
      <c r="F363" s="172">
        <v>157480</v>
      </c>
      <c r="G363" s="173">
        <v>152031.19200000001</v>
      </c>
      <c r="H363" s="173">
        <f t="shared" si="10"/>
        <v>152031</v>
      </c>
      <c r="I363" s="174" t="str">
        <f t="shared" si="11"/>
        <v>OK</v>
      </c>
    </row>
    <row r="364" spans="1:9" ht="36">
      <c r="A364" s="168">
        <v>363</v>
      </c>
      <c r="B364" s="169" t="s">
        <v>1294</v>
      </c>
      <c r="C364" s="170" t="s">
        <v>1295</v>
      </c>
      <c r="D364" s="171" t="s">
        <v>403</v>
      </c>
      <c r="E364" s="168" t="s">
        <v>38</v>
      </c>
      <c r="F364" s="172">
        <v>68089</v>
      </c>
      <c r="G364" s="173">
        <v>65733.120599999995</v>
      </c>
      <c r="H364" s="173">
        <f t="shared" si="10"/>
        <v>65733</v>
      </c>
      <c r="I364" s="174" t="str">
        <f t="shared" si="11"/>
        <v>OK</v>
      </c>
    </row>
    <row r="365" spans="1:9" ht="36">
      <c r="A365" s="168">
        <v>364</v>
      </c>
      <c r="B365" s="169" t="s">
        <v>1294</v>
      </c>
      <c r="C365" s="170" t="s">
        <v>1295</v>
      </c>
      <c r="D365" s="171" t="s">
        <v>404</v>
      </c>
      <c r="E365" s="168" t="s">
        <v>38</v>
      </c>
      <c r="F365" s="172">
        <v>65894</v>
      </c>
      <c r="G365" s="173">
        <v>63614.067600000002</v>
      </c>
      <c r="H365" s="173">
        <f t="shared" si="10"/>
        <v>63614</v>
      </c>
      <c r="I365" s="174" t="str">
        <f t="shared" si="11"/>
        <v>OK</v>
      </c>
    </row>
    <row r="366" spans="1:9" ht="36">
      <c r="A366" s="168">
        <v>365</v>
      </c>
      <c r="B366" s="169" t="s">
        <v>1294</v>
      </c>
      <c r="C366" s="170" t="s">
        <v>1295</v>
      </c>
      <c r="D366" s="171" t="s">
        <v>405</v>
      </c>
      <c r="E366" s="168" t="s">
        <v>38</v>
      </c>
      <c r="F366" s="172">
        <v>120725</v>
      </c>
      <c r="G366" s="173">
        <v>116547.91499999999</v>
      </c>
      <c r="H366" s="173">
        <f t="shared" si="10"/>
        <v>116548</v>
      </c>
      <c r="I366" s="174" t="str">
        <f t="shared" si="11"/>
        <v>OK</v>
      </c>
    </row>
    <row r="367" spans="1:9" ht="36">
      <c r="A367" s="168">
        <v>366</v>
      </c>
      <c r="B367" s="169" t="s">
        <v>1294</v>
      </c>
      <c r="C367" s="170" t="s">
        <v>1295</v>
      </c>
      <c r="D367" s="171" t="s">
        <v>406</v>
      </c>
      <c r="E367" s="168" t="s">
        <v>38</v>
      </c>
      <c r="F367" s="172">
        <v>155826</v>
      </c>
      <c r="G367" s="173">
        <v>150434.4204</v>
      </c>
      <c r="H367" s="173">
        <f t="shared" si="10"/>
        <v>150434</v>
      </c>
      <c r="I367" s="174" t="str">
        <f t="shared" si="11"/>
        <v>OK</v>
      </c>
    </row>
    <row r="368" spans="1:9" ht="36">
      <c r="A368" s="168">
        <v>367</v>
      </c>
      <c r="B368" s="169" t="s">
        <v>1294</v>
      </c>
      <c r="C368" s="170" t="s">
        <v>1295</v>
      </c>
      <c r="D368" s="171" t="s">
        <v>407</v>
      </c>
      <c r="E368" s="168" t="s">
        <v>38</v>
      </c>
      <c r="F368" s="172">
        <v>114222</v>
      </c>
      <c r="G368" s="173">
        <v>110269.9188</v>
      </c>
      <c r="H368" s="173">
        <f t="shared" si="10"/>
        <v>110270</v>
      </c>
      <c r="I368" s="174" t="str">
        <f t="shared" si="11"/>
        <v>OK</v>
      </c>
    </row>
    <row r="369" spans="1:9" ht="36">
      <c r="A369" s="168">
        <v>368</v>
      </c>
      <c r="B369" s="169" t="s">
        <v>1294</v>
      </c>
      <c r="C369" s="170" t="s">
        <v>1295</v>
      </c>
      <c r="D369" s="171" t="s">
        <v>408</v>
      </c>
      <c r="E369" s="168" t="s">
        <v>38</v>
      </c>
      <c r="F369" s="172">
        <v>136782</v>
      </c>
      <c r="G369" s="173">
        <v>132049.34280000001</v>
      </c>
      <c r="H369" s="173">
        <f t="shared" si="10"/>
        <v>132049</v>
      </c>
      <c r="I369" s="174" t="str">
        <f t="shared" si="11"/>
        <v>OK</v>
      </c>
    </row>
    <row r="370" spans="1:9" ht="36">
      <c r="A370" s="168">
        <v>369</v>
      </c>
      <c r="B370" s="169" t="s">
        <v>1294</v>
      </c>
      <c r="C370" s="170" t="s">
        <v>1295</v>
      </c>
      <c r="D370" s="171" t="s">
        <v>409</v>
      </c>
      <c r="E370" s="168" t="s">
        <v>38</v>
      </c>
      <c r="F370" s="172">
        <v>131736</v>
      </c>
      <c r="G370" s="173">
        <v>127177.9344</v>
      </c>
      <c r="H370" s="173">
        <f t="shared" si="10"/>
        <v>127178</v>
      </c>
      <c r="I370" s="174" t="str">
        <f t="shared" si="11"/>
        <v>OK</v>
      </c>
    </row>
    <row r="371" spans="1:9" ht="36">
      <c r="A371" s="168">
        <v>370</v>
      </c>
      <c r="B371" s="169" t="s">
        <v>1294</v>
      </c>
      <c r="C371" s="170" t="s">
        <v>1295</v>
      </c>
      <c r="D371" s="171" t="s">
        <v>410</v>
      </c>
      <c r="E371" s="168" t="s">
        <v>38</v>
      </c>
      <c r="F371" s="172">
        <v>140907</v>
      </c>
      <c r="G371" s="173">
        <v>136031.61780000001</v>
      </c>
      <c r="H371" s="173">
        <f t="shared" si="10"/>
        <v>136032</v>
      </c>
      <c r="I371" s="174" t="str">
        <f t="shared" si="11"/>
        <v>OK</v>
      </c>
    </row>
    <row r="372" spans="1:9" ht="36">
      <c r="A372" s="168">
        <v>371</v>
      </c>
      <c r="B372" s="169" t="s">
        <v>1294</v>
      </c>
      <c r="C372" s="170" t="s">
        <v>1295</v>
      </c>
      <c r="D372" s="171" t="s">
        <v>411</v>
      </c>
      <c r="E372" s="168" t="s">
        <v>38</v>
      </c>
      <c r="F372" s="172">
        <v>144835</v>
      </c>
      <c r="G372" s="173">
        <v>139823.709</v>
      </c>
      <c r="H372" s="173">
        <f t="shared" si="10"/>
        <v>139824</v>
      </c>
      <c r="I372" s="174" t="str">
        <f t="shared" si="11"/>
        <v>OK</v>
      </c>
    </row>
    <row r="373" spans="1:9" ht="36">
      <c r="A373" s="168">
        <v>372</v>
      </c>
      <c r="B373" s="169" t="s">
        <v>1294</v>
      </c>
      <c r="C373" s="170" t="s">
        <v>1295</v>
      </c>
      <c r="D373" s="171" t="s">
        <v>412</v>
      </c>
      <c r="E373" s="168" t="s">
        <v>38</v>
      </c>
      <c r="F373" s="172">
        <v>200769</v>
      </c>
      <c r="G373" s="173">
        <v>193822.39259999999</v>
      </c>
      <c r="H373" s="173">
        <f t="shared" si="10"/>
        <v>193822</v>
      </c>
      <c r="I373" s="174" t="str">
        <f t="shared" si="11"/>
        <v>OK</v>
      </c>
    </row>
    <row r="374" spans="1:9" ht="36">
      <c r="A374" s="168">
        <v>373</v>
      </c>
      <c r="B374" s="169" t="s">
        <v>1294</v>
      </c>
      <c r="C374" s="170" t="s">
        <v>1295</v>
      </c>
      <c r="D374" s="171" t="s">
        <v>413</v>
      </c>
      <c r="E374" s="168" t="s">
        <v>38</v>
      </c>
      <c r="F374" s="172">
        <v>159832</v>
      </c>
      <c r="G374" s="173">
        <v>154301.81280000001</v>
      </c>
      <c r="H374" s="173">
        <f t="shared" si="10"/>
        <v>154302</v>
      </c>
      <c r="I374" s="174" t="str">
        <f t="shared" si="11"/>
        <v>OK</v>
      </c>
    </row>
    <row r="375" spans="1:9" ht="36">
      <c r="A375" s="168">
        <v>374</v>
      </c>
      <c r="B375" s="169" t="s">
        <v>1294</v>
      </c>
      <c r="C375" s="170" t="s">
        <v>1295</v>
      </c>
      <c r="D375" s="171" t="s">
        <v>414</v>
      </c>
      <c r="E375" s="168" t="s">
        <v>38</v>
      </c>
      <c r="F375" s="172">
        <v>239104</v>
      </c>
      <c r="G375" s="173">
        <v>230831.00159999999</v>
      </c>
      <c r="H375" s="173">
        <f t="shared" si="10"/>
        <v>230831</v>
      </c>
      <c r="I375" s="174" t="str">
        <f t="shared" si="11"/>
        <v>OK</v>
      </c>
    </row>
    <row r="376" spans="1:9" ht="36">
      <c r="A376" s="168">
        <v>375</v>
      </c>
      <c r="B376" s="169" t="s">
        <v>1294</v>
      </c>
      <c r="C376" s="170" t="s">
        <v>1295</v>
      </c>
      <c r="D376" s="171" t="s">
        <v>415</v>
      </c>
      <c r="E376" s="168" t="s">
        <v>38</v>
      </c>
      <c r="F376" s="172">
        <v>165138</v>
      </c>
      <c r="G376" s="173">
        <v>159424.22519999999</v>
      </c>
      <c r="H376" s="173">
        <f t="shared" si="10"/>
        <v>159424</v>
      </c>
      <c r="I376" s="174" t="str">
        <f t="shared" si="11"/>
        <v>OK</v>
      </c>
    </row>
    <row r="377" spans="1:9" ht="36">
      <c r="A377" s="168">
        <v>376</v>
      </c>
      <c r="B377" s="169" t="s">
        <v>1294</v>
      </c>
      <c r="C377" s="170" t="s">
        <v>1295</v>
      </c>
      <c r="D377" s="171" t="s">
        <v>416</v>
      </c>
      <c r="E377" s="168" t="s">
        <v>38</v>
      </c>
      <c r="F377" s="172">
        <v>165968</v>
      </c>
      <c r="G377" s="173">
        <v>160225.50719999999</v>
      </c>
      <c r="H377" s="173">
        <f t="shared" si="10"/>
        <v>160226</v>
      </c>
      <c r="I377" s="174" t="str">
        <f t="shared" si="11"/>
        <v>OK</v>
      </c>
    </row>
    <row r="378" spans="1:9" ht="36">
      <c r="A378" s="168">
        <v>377</v>
      </c>
      <c r="B378" s="169" t="s">
        <v>1294</v>
      </c>
      <c r="C378" s="170" t="s">
        <v>1295</v>
      </c>
      <c r="D378" s="171" t="s">
        <v>417</v>
      </c>
      <c r="E378" s="168" t="s">
        <v>38</v>
      </c>
      <c r="F378" s="172">
        <v>142950</v>
      </c>
      <c r="G378" s="173">
        <v>138003.93</v>
      </c>
      <c r="H378" s="173">
        <f t="shared" si="10"/>
        <v>138004</v>
      </c>
      <c r="I378" s="174" t="str">
        <f t="shared" si="11"/>
        <v>OK</v>
      </c>
    </row>
    <row r="379" spans="1:9" ht="36">
      <c r="A379" s="168">
        <v>378</v>
      </c>
      <c r="B379" s="169" t="s">
        <v>1294</v>
      </c>
      <c r="C379" s="170" t="s">
        <v>1295</v>
      </c>
      <c r="D379" s="171" t="s">
        <v>418</v>
      </c>
      <c r="E379" s="168" t="s">
        <v>38</v>
      </c>
      <c r="F379" s="172">
        <v>160882</v>
      </c>
      <c r="G379" s="173">
        <v>155315.4828</v>
      </c>
      <c r="H379" s="173">
        <f t="shared" si="10"/>
        <v>155315</v>
      </c>
      <c r="I379" s="174" t="str">
        <f t="shared" si="11"/>
        <v>OK</v>
      </c>
    </row>
    <row r="380" spans="1:9" ht="36">
      <c r="A380" s="168">
        <v>379</v>
      </c>
      <c r="B380" s="169" t="s">
        <v>1294</v>
      </c>
      <c r="C380" s="170" t="s">
        <v>1295</v>
      </c>
      <c r="D380" s="171" t="s">
        <v>419</v>
      </c>
      <c r="E380" s="168" t="s">
        <v>38</v>
      </c>
      <c r="F380" s="172">
        <v>152149</v>
      </c>
      <c r="G380" s="173">
        <v>146884.6446</v>
      </c>
      <c r="H380" s="173">
        <f t="shared" si="10"/>
        <v>146885</v>
      </c>
      <c r="I380" s="174" t="str">
        <f t="shared" si="11"/>
        <v>OK</v>
      </c>
    </row>
    <row r="381" spans="1:9" ht="36">
      <c r="A381" s="168">
        <v>380</v>
      </c>
      <c r="B381" s="169" t="s">
        <v>1294</v>
      </c>
      <c r="C381" s="170" t="s">
        <v>1295</v>
      </c>
      <c r="D381" s="171" t="s">
        <v>420</v>
      </c>
      <c r="E381" s="168" t="s">
        <v>38</v>
      </c>
      <c r="F381" s="172">
        <v>6832</v>
      </c>
      <c r="G381" s="173">
        <v>6595.6127999999999</v>
      </c>
      <c r="H381" s="173">
        <f t="shared" si="10"/>
        <v>6596</v>
      </c>
      <c r="I381" s="174" t="str">
        <f t="shared" si="11"/>
        <v>OK</v>
      </c>
    </row>
    <row r="382" spans="1:9" ht="36">
      <c r="A382" s="168">
        <v>381</v>
      </c>
      <c r="B382" s="169" t="s">
        <v>1294</v>
      </c>
      <c r="C382" s="170" t="s">
        <v>1295</v>
      </c>
      <c r="D382" s="171" t="s">
        <v>421</v>
      </c>
      <c r="E382" s="168" t="s">
        <v>38</v>
      </c>
      <c r="F382" s="172">
        <v>6832</v>
      </c>
      <c r="G382" s="173">
        <v>6595.6127999999999</v>
      </c>
      <c r="H382" s="173">
        <f t="shared" si="10"/>
        <v>6596</v>
      </c>
      <c r="I382" s="174" t="str">
        <f t="shared" si="11"/>
        <v>OK</v>
      </c>
    </row>
    <row r="383" spans="1:9" ht="36">
      <c r="A383" s="168">
        <v>382</v>
      </c>
      <c r="B383" s="169" t="s">
        <v>1294</v>
      </c>
      <c r="C383" s="170" t="s">
        <v>1295</v>
      </c>
      <c r="D383" s="171" t="s">
        <v>422</v>
      </c>
      <c r="E383" s="168" t="s">
        <v>38</v>
      </c>
      <c r="F383" s="172">
        <v>6832</v>
      </c>
      <c r="G383" s="173">
        <v>6595.6127999999999</v>
      </c>
      <c r="H383" s="173">
        <f t="shared" si="10"/>
        <v>6596</v>
      </c>
      <c r="I383" s="174" t="str">
        <f t="shared" si="11"/>
        <v>OK</v>
      </c>
    </row>
    <row r="384" spans="1:9" ht="36">
      <c r="A384" s="168">
        <v>383</v>
      </c>
      <c r="B384" s="169" t="s">
        <v>1294</v>
      </c>
      <c r="C384" s="170" t="s">
        <v>1295</v>
      </c>
      <c r="D384" s="171" t="s">
        <v>423</v>
      </c>
      <c r="E384" s="168" t="s">
        <v>38</v>
      </c>
      <c r="F384" s="172">
        <v>6832</v>
      </c>
      <c r="G384" s="173">
        <v>6595.6127999999999</v>
      </c>
      <c r="H384" s="173">
        <f t="shared" si="10"/>
        <v>6596</v>
      </c>
      <c r="I384" s="174" t="str">
        <f t="shared" si="11"/>
        <v>OK</v>
      </c>
    </row>
    <row r="385" spans="1:9" ht="36">
      <c r="A385" s="168">
        <v>384</v>
      </c>
      <c r="B385" s="169" t="s">
        <v>1294</v>
      </c>
      <c r="C385" s="170" t="s">
        <v>1295</v>
      </c>
      <c r="D385" s="171" t="s">
        <v>424</v>
      </c>
      <c r="E385" s="168" t="s">
        <v>38</v>
      </c>
      <c r="F385" s="172">
        <v>6832</v>
      </c>
      <c r="G385" s="173">
        <v>6595.6127999999999</v>
      </c>
      <c r="H385" s="173">
        <f t="shared" si="10"/>
        <v>6596</v>
      </c>
      <c r="I385" s="174" t="str">
        <f t="shared" si="11"/>
        <v>OK</v>
      </c>
    </row>
    <row r="386" spans="1:9" ht="36">
      <c r="A386" s="168">
        <v>385</v>
      </c>
      <c r="B386" s="169" t="s">
        <v>1294</v>
      </c>
      <c r="C386" s="170" t="s">
        <v>1295</v>
      </c>
      <c r="D386" s="171" t="s">
        <v>425</v>
      </c>
      <c r="E386" s="168" t="s">
        <v>38</v>
      </c>
      <c r="F386" s="172">
        <v>6832</v>
      </c>
      <c r="G386" s="173">
        <v>6595.6127999999999</v>
      </c>
      <c r="H386" s="173">
        <f t="shared" ref="H386:H449" si="12">ROUND(G386,0)</f>
        <v>6596</v>
      </c>
      <c r="I386" s="174" t="str">
        <f t="shared" ref="I386:I449" si="13">IF(G386="","COMPLETAR",IF(OR(G386&lt;=0,G386&gt;F386),"CORREGIR","OK"))</f>
        <v>OK</v>
      </c>
    </row>
    <row r="387" spans="1:9" ht="36">
      <c r="A387" s="168">
        <v>386</v>
      </c>
      <c r="B387" s="169" t="s">
        <v>1294</v>
      </c>
      <c r="C387" s="170" t="s">
        <v>1295</v>
      </c>
      <c r="D387" s="171" t="s">
        <v>426</v>
      </c>
      <c r="E387" s="168" t="s">
        <v>38</v>
      </c>
      <c r="F387" s="172">
        <v>6832</v>
      </c>
      <c r="G387" s="173">
        <v>6595.6127999999999</v>
      </c>
      <c r="H387" s="173">
        <f t="shared" si="12"/>
        <v>6596</v>
      </c>
      <c r="I387" s="174" t="str">
        <f t="shared" si="13"/>
        <v>OK</v>
      </c>
    </row>
    <row r="388" spans="1:9" ht="36">
      <c r="A388" s="168">
        <v>387</v>
      </c>
      <c r="B388" s="169" t="s">
        <v>1294</v>
      </c>
      <c r="C388" s="170" t="s">
        <v>1295</v>
      </c>
      <c r="D388" s="171" t="s">
        <v>427</v>
      </c>
      <c r="E388" s="168" t="s">
        <v>38</v>
      </c>
      <c r="F388" s="172">
        <v>6832</v>
      </c>
      <c r="G388" s="173">
        <v>6595.6127999999999</v>
      </c>
      <c r="H388" s="173">
        <f t="shared" si="12"/>
        <v>6596</v>
      </c>
      <c r="I388" s="174" t="str">
        <f t="shared" si="13"/>
        <v>OK</v>
      </c>
    </row>
    <row r="389" spans="1:9" ht="36">
      <c r="A389" s="168">
        <v>388</v>
      </c>
      <c r="B389" s="169" t="s">
        <v>1294</v>
      </c>
      <c r="C389" s="170" t="s">
        <v>1295</v>
      </c>
      <c r="D389" s="171" t="s">
        <v>428</v>
      </c>
      <c r="E389" s="168" t="s">
        <v>38</v>
      </c>
      <c r="F389" s="172">
        <v>6832</v>
      </c>
      <c r="G389" s="173">
        <v>6595.6127999999999</v>
      </c>
      <c r="H389" s="173">
        <f t="shared" si="12"/>
        <v>6596</v>
      </c>
      <c r="I389" s="174" t="str">
        <f t="shared" si="13"/>
        <v>OK</v>
      </c>
    </row>
    <row r="390" spans="1:9" ht="36">
      <c r="A390" s="168">
        <v>389</v>
      </c>
      <c r="B390" s="169" t="s">
        <v>1294</v>
      </c>
      <c r="C390" s="170" t="s">
        <v>1295</v>
      </c>
      <c r="D390" s="171" t="s">
        <v>429</v>
      </c>
      <c r="E390" s="168" t="s">
        <v>38</v>
      </c>
      <c r="F390" s="172">
        <v>6832</v>
      </c>
      <c r="G390" s="173">
        <v>6595.6127999999999</v>
      </c>
      <c r="H390" s="173">
        <f t="shared" si="12"/>
        <v>6596</v>
      </c>
      <c r="I390" s="174" t="str">
        <f t="shared" si="13"/>
        <v>OK</v>
      </c>
    </row>
    <row r="391" spans="1:9" ht="36">
      <c r="A391" s="168">
        <v>390</v>
      </c>
      <c r="B391" s="169" t="s">
        <v>1294</v>
      </c>
      <c r="C391" s="170" t="s">
        <v>1295</v>
      </c>
      <c r="D391" s="171" t="s">
        <v>430</v>
      </c>
      <c r="E391" s="168" t="s">
        <v>38</v>
      </c>
      <c r="F391" s="172">
        <v>6335</v>
      </c>
      <c r="G391" s="173">
        <v>6115.8090000000002</v>
      </c>
      <c r="H391" s="173">
        <f t="shared" si="12"/>
        <v>6116</v>
      </c>
      <c r="I391" s="174" t="str">
        <f t="shared" si="13"/>
        <v>OK</v>
      </c>
    </row>
    <row r="392" spans="1:9" ht="36">
      <c r="A392" s="168">
        <v>391</v>
      </c>
      <c r="B392" s="169" t="s">
        <v>1294</v>
      </c>
      <c r="C392" s="170" t="s">
        <v>1295</v>
      </c>
      <c r="D392" s="171" t="s">
        <v>431</v>
      </c>
      <c r="E392" s="168" t="s">
        <v>38</v>
      </c>
      <c r="F392" s="172">
        <v>8738</v>
      </c>
      <c r="G392" s="173">
        <v>8435.6651999999995</v>
      </c>
      <c r="H392" s="173">
        <f t="shared" si="12"/>
        <v>8436</v>
      </c>
      <c r="I392" s="174" t="str">
        <f t="shared" si="13"/>
        <v>OK</v>
      </c>
    </row>
    <row r="393" spans="1:9" ht="36">
      <c r="A393" s="168">
        <v>392</v>
      </c>
      <c r="B393" s="169" t="s">
        <v>1294</v>
      </c>
      <c r="C393" s="170" t="s">
        <v>1295</v>
      </c>
      <c r="D393" s="171" t="s">
        <v>432</v>
      </c>
      <c r="E393" s="168" t="s">
        <v>38</v>
      </c>
      <c r="F393" s="172">
        <v>10303</v>
      </c>
      <c r="G393" s="173">
        <v>9946.5162</v>
      </c>
      <c r="H393" s="173">
        <f t="shared" si="12"/>
        <v>9947</v>
      </c>
      <c r="I393" s="174" t="str">
        <f t="shared" si="13"/>
        <v>OK</v>
      </c>
    </row>
    <row r="394" spans="1:9" ht="36">
      <c r="A394" s="168">
        <v>393</v>
      </c>
      <c r="B394" s="169" t="s">
        <v>1294</v>
      </c>
      <c r="C394" s="170" t="s">
        <v>1295</v>
      </c>
      <c r="D394" s="171" t="s">
        <v>433</v>
      </c>
      <c r="E394" s="168" t="s">
        <v>38</v>
      </c>
      <c r="F394" s="172">
        <v>27241</v>
      </c>
      <c r="G394" s="173">
        <v>26298.4614</v>
      </c>
      <c r="H394" s="173">
        <f t="shared" si="12"/>
        <v>26298</v>
      </c>
      <c r="I394" s="174" t="str">
        <f t="shared" si="13"/>
        <v>OK</v>
      </c>
    </row>
    <row r="395" spans="1:9" ht="36">
      <c r="A395" s="168">
        <v>394</v>
      </c>
      <c r="B395" s="169" t="s">
        <v>1304</v>
      </c>
      <c r="C395" s="170" t="s">
        <v>1295</v>
      </c>
      <c r="D395" s="171" t="s">
        <v>434</v>
      </c>
      <c r="E395" s="168" t="s">
        <v>38</v>
      </c>
      <c r="F395" s="172">
        <v>2975</v>
      </c>
      <c r="G395" s="173">
        <v>2872.0650000000001</v>
      </c>
      <c r="H395" s="173">
        <f t="shared" si="12"/>
        <v>2872</v>
      </c>
      <c r="I395" s="174" t="str">
        <f t="shared" si="13"/>
        <v>OK</v>
      </c>
    </row>
    <row r="396" spans="1:9" ht="36">
      <c r="A396" s="168">
        <v>395</v>
      </c>
      <c r="B396" s="169" t="s">
        <v>1304</v>
      </c>
      <c r="C396" s="170" t="s">
        <v>1295</v>
      </c>
      <c r="D396" s="171" t="s">
        <v>435</v>
      </c>
      <c r="E396" s="168" t="s">
        <v>38</v>
      </c>
      <c r="F396" s="172">
        <v>3570</v>
      </c>
      <c r="G396" s="173">
        <v>3446.4780000000001</v>
      </c>
      <c r="H396" s="173">
        <f t="shared" si="12"/>
        <v>3446</v>
      </c>
      <c r="I396" s="174" t="str">
        <f t="shared" si="13"/>
        <v>OK</v>
      </c>
    </row>
    <row r="397" spans="1:9" ht="36">
      <c r="A397" s="168">
        <v>396</v>
      </c>
      <c r="B397" s="169" t="s">
        <v>1304</v>
      </c>
      <c r="C397" s="170" t="s">
        <v>1295</v>
      </c>
      <c r="D397" s="171" t="s">
        <v>436</v>
      </c>
      <c r="E397" s="168" t="s">
        <v>38</v>
      </c>
      <c r="F397" s="172">
        <v>67998</v>
      </c>
      <c r="G397" s="173">
        <v>65645.269199999995</v>
      </c>
      <c r="H397" s="173">
        <f t="shared" si="12"/>
        <v>65645</v>
      </c>
      <c r="I397" s="174" t="str">
        <f t="shared" si="13"/>
        <v>OK</v>
      </c>
    </row>
    <row r="398" spans="1:9" ht="36">
      <c r="A398" s="168">
        <v>397</v>
      </c>
      <c r="B398" s="169" t="s">
        <v>1304</v>
      </c>
      <c r="C398" s="170" t="s">
        <v>1295</v>
      </c>
      <c r="D398" s="171" t="s">
        <v>437</v>
      </c>
      <c r="E398" s="168" t="s">
        <v>38</v>
      </c>
      <c r="F398" s="172">
        <v>131728</v>
      </c>
      <c r="G398" s="173">
        <v>127170.21120000001</v>
      </c>
      <c r="H398" s="173">
        <f t="shared" si="12"/>
        <v>127170</v>
      </c>
      <c r="I398" s="174" t="str">
        <f t="shared" si="13"/>
        <v>OK</v>
      </c>
    </row>
    <row r="399" spans="1:9" ht="36">
      <c r="A399" s="168">
        <v>398</v>
      </c>
      <c r="B399" s="169" t="s">
        <v>1304</v>
      </c>
      <c r="C399" s="170" t="s">
        <v>1295</v>
      </c>
      <c r="D399" s="171" t="s">
        <v>438</v>
      </c>
      <c r="E399" s="168" t="s">
        <v>38</v>
      </c>
      <c r="F399" s="172">
        <v>126694</v>
      </c>
      <c r="G399" s="173">
        <v>122310.3876</v>
      </c>
      <c r="H399" s="173">
        <f t="shared" si="12"/>
        <v>122310</v>
      </c>
      <c r="I399" s="174" t="str">
        <f t="shared" si="13"/>
        <v>OK</v>
      </c>
    </row>
    <row r="400" spans="1:9" ht="36">
      <c r="A400" s="168">
        <v>399</v>
      </c>
      <c r="B400" s="169" t="s">
        <v>1304</v>
      </c>
      <c r="C400" s="170" t="s">
        <v>1295</v>
      </c>
      <c r="D400" s="171" t="s">
        <v>439</v>
      </c>
      <c r="E400" s="168" t="s">
        <v>38</v>
      </c>
      <c r="F400" s="172">
        <v>114713</v>
      </c>
      <c r="G400" s="173">
        <v>110743.9302</v>
      </c>
      <c r="H400" s="173">
        <f t="shared" si="12"/>
        <v>110744</v>
      </c>
      <c r="I400" s="174" t="str">
        <f t="shared" si="13"/>
        <v>OK</v>
      </c>
    </row>
    <row r="401" spans="1:9" ht="36">
      <c r="A401" s="168">
        <v>400</v>
      </c>
      <c r="B401" s="169" t="s">
        <v>1304</v>
      </c>
      <c r="C401" s="170" t="s">
        <v>1295</v>
      </c>
      <c r="D401" s="171" t="s">
        <v>440</v>
      </c>
      <c r="E401" s="168" t="s">
        <v>38</v>
      </c>
      <c r="F401" s="172">
        <v>104029</v>
      </c>
      <c r="G401" s="173">
        <v>100429.5966</v>
      </c>
      <c r="H401" s="173">
        <f t="shared" si="12"/>
        <v>100430</v>
      </c>
      <c r="I401" s="174" t="str">
        <f t="shared" si="13"/>
        <v>OK</v>
      </c>
    </row>
    <row r="402" spans="1:9" ht="36">
      <c r="A402" s="168">
        <v>401</v>
      </c>
      <c r="B402" s="169" t="s">
        <v>1294</v>
      </c>
      <c r="C402" s="170" t="s">
        <v>1295</v>
      </c>
      <c r="D402" s="171" t="s">
        <v>441</v>
      </c>
      <c r="E402" s="168" t="s">
        <v>38</v>
      </c>
      <c r="F402" s="172">
        <v>113496</v>
      </c>
      <c r="G402" s="173">
        <v>109569.0384</v>
      </c>
      <c r="H402" s="173">
        <f t="shared" si="12"/>
        <v>109569</v>
      </c>
      <c r="I402" s="174" t="str">
        <f t="shared" si="13"/>
        <v>OK</v>
      </c>
    </row>
    <row r="403" spans="1:9" ht="36">
      <c r="A403" s="168">
        <v>402</v>
      </c>
      <c r="B403" s="169" t="s">
        <v>1294</v>
      </c>
      <c r="C403" s="170" t="s">
        <v>1295</v>
      </c>
      <c r="D403" s="171" t="s">
        <v>442</v>
      </c>
      <c r="E403" s="168" t="s">
        <v>38</v>
      </c>
      <c r="F403" s="172">
        <v>126675</v>
      </c>
      <c r="G403" s="173">
        <v>122292.045</v>
      </c>
      <c r="H403" s="173">
        <f t="shared" si="12"/>
        <v>122292</v>
      </c>
      <c r="I403" s="174" t="str">
        <f t="shared" si="13"/>
        <v>OK</v>
      </c>
    </row>
    <row r="404" spans="1:9" ht="36">
      <c r="A404" s="168">
        <v>403</v>
      </c>
      <c r="B404" s="169" t="s">
        <v>1294</v>
      </c>
      <c r="C404" s="170" t="s">
        <v>1295</v>
      </c>
      <c r="D404" s="171" t="s">
        <v>443</v>
      </c>
      <c r="E404" s="168" t="s">
        <v>38</v>
      </c>
      <c r="F404" s="172">
        <v>152284</v>
      </c>
      <c r="G404" s="173">
        <v>147014.9736</v>
      </c>
      <c r="H404" s="173">
        <f t="shared" si="12"/>
        <v>147015</v>
      </c>
      <c r="I404" s="174" t="str">
        <f t="shared" si="13"/>
        <v>OK</v>
      </c>
    </row>
    <row r="405" spans="1:9" ht="36">
      <c r="A405" s="168">
        <v>404</v>
      </c>
      <c r="B405" s="169" t="s">
        <v>1294</v>
      </c>
      <c r="C405" s="170" t="s">
        <v>1295</v>
      </c>
      <c r="D405" s="171" t="s">
        <v>444</v>
      </c>
      <c r="E405" s="168" t="s">
        <v>38</v>
      </c>
      <c r="F405" s="172">
        <v>48931</v>
      </c>
      <c r="G405" s="173">
        <v>47237.987399999998</v>
      </c>
      <c r="H405" s="173">
        <f t="shared" si="12"/>
        <v>47238</v>
      </c>
      <c r="I405" s="174" t="str">
        <f t="shared" si="13"/>
        <v>OK</v>
      </c>
    </row>
    <row r="406" spans="1:9" ht="36">
      <c r="A406" s="168">
        <v>405</v>
      </c>
      <c r="B406" s="169" t="s">
        <v>1294</v>
      </c>
      <c r="C406" s="170" t="s">
        <v>1295</v>
      </c>
      <c r="D406" s="171" t="s">
        <v>445</v>
      </c>
      <c r="E406" s="168" t="s">
        <v>38</v>
      </c>
      <c r="F406" s="172">
        <v>100778</v>
      </c>
      <c r="G406" s="173">
        <v>97291.081200000001</v>
      </c>
      <c r="H406" s="173">
        <f t="shared" si="12"/>
        <v>97291</v>
      </c>
      <c r="I406" s="174" t="str">
        <f t="shared" si="13"/>
        <v>OK</v>
      </c>
    </row>
    <row r="407" spans="1:9" ht="36">
      <c r="A407" s="168">
        <v>406</v>
      </c>
      <c r="B407" s="169" t="s">
        <v>1294</v>
      </c>
      <c r="C407" s="170" t="s">
        <v>1295</v>
      </c>
      <c r="D407" s="171" t="s">
        <v>446</v>
      </c>
      <c r="E407" s="168" t="s">
        <v>38</v>
      </c>
      <c r="F407" s="172">
        <v>81355</v>
      </c>
      <c r="G407" s="173">
        <v>78540.116999999998</v>
      </c>
      <c r="H407" s="173">
        <f t="shared" si="12"/>
        <v>78540</v>
      </c>
      <c r="I407" s="174" t="str">
        <f t="shared" si="13"/>
        <v>OK</v>
      </c>
    </row>
    <row r="408" spans="1:9" ht="36">
      <c r="A408" s="168">
        <v>407</v>
      </c>
      <c r="B408" s="169" t="s">
        <v>1294</v>
      </c>
      <c r="C408" s="170" t="s">
        <v>1295</v>
      </c>
      <c r="D408" s="171" t="s">
        <v>447</v>
      </c>
      <c r="E408" s="168" t="s">
        <v>38</v>
      </c>
      <c r="F408" s="172">
        <v>24518</v>
      </c>
      <c r="G408" s="173">
        <v>23669.677199999998</v>
      </c>
      <c r="H408" s="173">
        <f t="shared" si="12"/>
        <v>23670</v>
      </c>
      <c r="I408" s="174" t="str">
        <f t="shared" si="13"/>
        <v>OK</v>
      </c>
    </row>
    <row r="409" spans="1:9" ht="36">
      <c r="A409" s="168">
        <v>408</v>
      </c>
      <c r="B409" s="169" t="s">
        <v>1294</v>
      </c>
      <c r="C409" s="170" t="s">
        <v>1295</v>
      </c>
      <c r="D409" s="171" t="s">
        <v>448</v>
      </c>
      <c r="E409" s="168" t="s">
        <v>38</v>
      </c>
      <c r="F409" s="172">
        <v>116362</v>
      </c>
      <c r="G409" s="173">
        <v>112335.87480000001</v>
      </c>
      <c r="H409" s="173">
        <f t="shared" si="12"/>
        <v>112336</v>
      </c>
      <c r="I409" s="174" t="str">
        <f t="shared" si="13"/>
        <v>OK</v>
      </c>
    </row>
    <row r="410" spans="1:9" ht="36">
      <c r="A410" s="168">
        <v>409</v>
      </c>
      <c r="B410" s="169" t="s">
        <v>1294</v>
      </c>
      <c r="C410" s="170" t="s">
        <v>1295</v>
      </c>
      <c r="D410" s="171" t="s">
        <v>449</v>
      </c>
      <c r="E410" s="168" t="s">
        <v>38</v>
      </c>
      <c r="F410" s="172">
        <v>149925</v>
      </c>
      <c r="G410" s="173">
        <v>144737.595</v>
      </c>
      <c r="H410" s="173">
        <f t="shared" si="12"/>
        <v>144738</v>
      </c>
      <c r="I410" s="174" t="str">
        <f t="shared" si="13"/>
        <v>OK</v>
      </c>
    </row>
    <row r="411" spans="1:9" ht="36">
      <c r="A411" s="168">
        <v>410</v>
      </c>
      <c r="B411" s="169" t="s">
        <v>1294</v>
      </c>
      <c r="C411" s="170" t="s">
        <v>1295</v>
      </c>
      <c r="D411" s="171" t="s">
        <v>450</v>
      </c>
      <c r="E411" s="168" t="s">
        <v>38</v>
      </c>
      <c r="F411" s="172">
        <v>13981</v>
      </c>
      <c r="G411" s="173">
        <v>13497.2574</v>
      </c>
      <c r="H411" s="173">
        <f t="shared" si="12"/>
        <v>13497</v>
      </c>
      <c r="I411" s="174" t="str">
        <f t="shared" si="13"/>
        <v>OK</v>
      </c>
    </row>
    <row r="412" spans="1:9" ht="36">
      <c r="A412" s="168">
        <v>411</v>
      </c>
      <c r="B412" s="169" t="s">
        <v>1294</v>
      </c>
      <c r="C412" s="170" t="s">
        <v>1295</v>
      </c>
      <c r="D412" s="171" t="s">
        <v>451</v>
      </c>
      <c r="E412" s="168" t="s">
        <v>38</v>
      </c>
      <c r="F412" s="172">
        <v>55134</v>
      </c>
      <c r="G412" s="173">
        <v>53226.363599999997</v>
      </c>
      <c r="H412" s="173">
        <f t="shared" si="12"/>
        <v>53226</v>
      </c>
      <c r="I412" s="174" t="str">
        <f t="shared" si="13"/>
        <v>OK</v>
      </c>
    </row>
    <row r="413" spans="1:9" ht="36">
      <c r="A413" s="168">
        <v>412</v>
      </c>
      <c r="B413" s="169" t="s">
        <v>1294</v>
      </c>
      <c r="C413" s="170" t="s">
        <v>1295</v>
      </c>
      <c r="D413" s="171" t="s">
        <v>452</v>
      </c>
      <c r="E413" s="168" t="s">
        <v>38</v>
      </c>
      <c r="F413" s="172">
        <v>49602</v>
      </c>
      <c r="G413" s="173">
        <v>47885.770799999998</v>
      </c>
      <c r="H413" s="173">
        <f t="shared" si="12"/>
        <v>47886</v>
      </c>
      <c r="I413" s="174" t="str">
        <f t="shared" si="13"/>
        <v>OK</v>
      </c>
    </row>
    <row r="414" spans="1:9" ht="36">
      <c r="A414" s="168">
        <v>413</v>
      </c>
      <c r="B414" s="169" t="s">
        <v>1294</v>
      </c>
      <c r="C414" s="170" t="s">
        <v>1295</v>
      </c>
      <c r="D414" s="171" t="s">
        <v>453</v>
      </c>
      <c r="E414" s="168" t="s">
        <v>38</v>
      </c>
      <c r="F414" s="172">
        <v>71933</v>
      </c>
      <c r="G414" s="173">
        <v>69444.118199999997</v>
      </c>
      <c r="H414" s="173">
        <f t="shared" si="12"/>
        <v>69444</v>
      </c>
      <c r="I414" s="174" t="str">
        <f t="shared" si="13"/>
        <v>OK</v>
      </c>
    </row>
    <row r="415" spans="1:9" ht="36">
      <c r="A415" s="168">
        <v>414</v>
      </c>
      <c r="B415" s="169" t="s">
        <v>1294</v>
      </c>
      <c r="C415" s="170" t="s">
        <v>1295</v>
      </c>
      <c r="D415" s="171" t="s">
        <v>454</v>
      </c>
      <c r="E415" s="168" t="s">
        <v>38</v>
      </c>
      <c r="F415" s="172">
        <v>99512</v>
      </c>
      <c r="G415" s="173">
        <v>96068.8848</v>
      </c>
      <c r="H415" s="173">
        <f t="shared" si="12"/>
        <v>96069</v>
      </c>
      <c r="I415" s="174" t="str">
        <f t="shared" si="13"/>
        <v>OK</v>
      </c>
    </row>
    <row r="416" spans="1:9" ht="36">
      <c r="A416" s="168">
        <v>415</v>
      </c>
      <c r="B416" s="169" t="s">
        <v>1294</v>
      </c>
      <c r="C416" s="170" t="s">
        <v>1295</v>
      </c>
      <c r="D416" s="171" t="s">
        <v>455</v>
      </c>
      <c r="E416" s="168" t="s">
        <v>38</v>
      </c>
      <c r="F416" s="172">
        <v>82166</v>
      </c>
      <c r="G416" s="173">
        <v>79323.056400000001</v>
      </c>
      <c r="H416" s="173">
        <f t="shared" si="12"/>
        <v>79323</v>
      </c>
      <c r="I416" s="174" t="str">
        <f t="shared" si="13"/>
        <v>OK</v>
      </c>
    </row>
    <row r="417" spans="1:9" ht="36">
      <c r="A417" s="168">
        <v>416</v>
      </c>
      <c r="B417" s="169" t="s">
        <v>1294</v>
      </c>
      <c r="C417" s="170" t="s">
        <v>1295</v>
      </c>
      <c r="D417" s="171" t="s">
        <v>456</v>
      </c>
      <c r="E417" s="168" t="s">
        <v>38</v>
      </c>
      <c r="F417" s="172">
        <v>1710</v>
      </c>
      <c r="G417" s="173">
        <v>1650.8340000000001</v>
      </c>
      <c r="H417" s="173">
        <f t="shared" si="12"/>
        <v>1651</v>
      </c>
      <c r="I417" s="174" t="str">
        <f t="shared" si="13"/>
        <v>OK</v>
      </c>
    </row>
    <row r="418" spans="1:9" ht="36">
      <c r="A418" s="168">
        <v>417</v>
      </c>
      <c r="B418" s="169" t="s">
        <v>1294</v>
      </c>
      <c r="C418" s="170" t="s">
        <v>1295</v>
      </c>
      <c r="D418" s="171" t="s">
        <v>457</v>
      </c>
      <c r="E418" s="168" t="s">
        <v>38</v>
      </c>
      <c r="F418" s="172">
        <v>2676</v>
      </c>
      <c r="G418" s="173">
        <v>2583.4104000000002</v>
      </c>
      <c r="H418" s="173">
        <f t="shared" si="12"/>
        <v>2583</v>
      </c>
      <c r="I418" s="174" t="str">
        <f t="shared" si="13"/>
        <v>OK</v>
      </c>
    </row>
    <row r="419" spans="1:9" ht="36">
      <c r="A419" s="168">
        <v>418</v>
      </c>
      <c r="B419" s="169" t="s">
        <v>1294</v>
      </c>
      <c r="C419" s="170" t="s">
        <v>1295</v>
      </c>
      <c r="D419" s="171" t="s">
        <v>458</v>
      </c>
      <c r="E419" s="168" t="s">
        <v>38</v>
      </c>
      <c r="F419" s="172">
        <v>2703</v>
      </c>
      <c r="G419" s="173">
        <v>2609.4762000000001</v>
      </c>
      <c r="H419" s="173">
        <f t="shared" si="12"/>
        <v>2609</v>
      </c>
      <c r="I419" s="174" t="str">
        <f t="shared" si="13"/>
        <v>OK</v>
      </c>
    </row>
    <row r="420" spans="1:9" ht="36">
      <c r="A420" s="168">
        <v>419</v>
      </c>
      <c r="B420" s="169" t="s">
        <v>1294</v>
      </c>
      <c r="C420" s="170" t="s">
        <v>1295</v>
      </c>
      <c r="D420" s="171" t="s">
        <v>459</v>
      </c>
      <c r="E420" s="168" t="s">
        <v>38</v>
      </c>
      <c r="F420" s="172">
        <v>534</v>
      </c>
      <c r="G420" s="173">
        <v>515.52359999999999</v>
      </c>
      <c r="H420" s="173">
        <f t="shared" si="12"/>
        <v>516</v>
      </c>
      <c r="I420" s="174" t="str">
        <f t="shared" si="13"/>
        <v>OK</v>
      </c>
    </row>
    <row r="421" spans="1:9" ht="36">
      <c r="A421" s="168">
        <v>420</v>
      </c>
      <c r="B421" s="169" t="s">
        <v>1294</v>
      </c>
      <c r="C421" s="170" t="s">
        <v>1295</v>
      </c>
      <c r="D421" s="171" t="s">
        <v>460</v>
      </c>
      <c r="E421" s="168" t="s">
        <v>38</v>
      </c>
      <c r="F421" s="172">
        <v>722</v>
      </c>
      <c r="G421" s="173">
        <v>697.01880000000006</v>
      </c>
      <c r="H421" s="173">
        <f t="shared" si="12"/>
        <v>697</v>
      </c>
      <c r="I421" s="174" t="str">
        <f t="shared" si="13"/>
        <v>OK</v>
      </c>
    </row>
    <row r="422" spans="1:9" ht="36">
      <c r="A422" s="168">
        <v>421</v>
      </c>
      <c r="B422" s="169" t="s">
        <v>1294</v>
      </c>
      <c r="C422" s="170" t="s">
        <v>1295</v>
      </c>
      <c r="D422" s="171" t="s">
        <v>461</v>
      </c>
      <c r="E422" s="168" t="s">
        <v>38</v>
      </c>
      <c r="F422" s="172">
        <v>33393</v>
      </c>
      <c r="G422" s="173">
        <v>32237.602200000001</v>
      </c>
      <c r="H422" s="173">
        <f t="shared" si="12"/>
        <v>32238</v>
      </c>
      <c r="I422" s="174" t="str">
        <f t="shared" si="13"/>
        <v>OK</v>
      </c>
    </row>
    <row r="423" spans="1:9" ht="36">
      <c r="A423" s="168">
        <v>422</v>
      </c>
      <c r="B423" s="169" t="s">
        <v>1294</v>
      </c>
      <c r="C423" s="170" t="s">
        <v>1295</v>
      </c>
      <c r="D423" s="171" t="s">
        <v>462</v>
      </c>
      <c r="E423" s="168" t="s">
        <v>38</v>
      </c>
      <c r="F423" s="172">
        <v>62254</v>
      </c>
      <c r="G423" s="173">
        <v>60100.011599999998</v>
      </c>
      <c r="H423" s="173">
        <f t="shared" si="12"/>
        <v>60100</v>
      </c>
      <c r="I423" s="174" t="str">
        <f t="shared" si="13"/>
        <v>OK</v>
      </c>
    </row>
    <row r="424" spans="1:9" ht="36">
      <c r="A424" s="168">
        <v>423</v>
      </c>
      <c r="B424" s="169" t="s">
        <v>1304</v>
      </c>
      <c r="C424" s="170" t="s">
        <v>1295</v>
      </c>
      <c r="D424" s="171" t="s">
        <v>463</v>
      </c>
      <c r="E424" s="168" t="s">
        <v>38</v>
      </c>
      <c r="F424" s="172">
        <v>1289979</v>
      </c>
      <c r="G424" s="173">
        <v>1245345.7265999999</v>
      </c>
      <c r="H424" s="173">
        <f t="shared" si="12"/>
        <v>1245346</v>
      </c>
      <c r="I424" s="174" t="str">
        <f t="shared" si="13"/>
        <v>OK</v>
      </c>
    </row>
    <row r="425" spans="1:9" ht="36">
      <c r="A425" s="168">
        <v>424</v>
      </c>
      <c r="B425" s="169" t="s">
        <v>1304</v>
      </c>
      <c r="C425" s="170" t="s">
        <v>1295</v>
      </c>
      <c r="D425" s="171" t="s">
        <v>464</v>
      </c>
      <c r="E425" s="168" t="s">
        <v>38</v>
      </c>
      <c r="F425" s="172">
        <v>1355878</v>
      </c>
      <c r="G425" s="173">
        <v>1308964.6211999999</v>
      </c>
      <c r="H425" s="173">
        <f t="shared" si="12"/>
        <v>1308965</v>
      </c>
      <c r="I425" s="174" t="str">
        <f t="shared" si="13"/>
        <v>OK</v>
      </c>
    </row>
    <row r="426" spans="1:9" ht="36">
      <c r="A426" s="168">
        <v>425</v>
      </c>
      <c r="B426" s="169" t="s">
        <v>1294</v>
      </c>
      <c r="C426" s="170" t="s">
        <v>1295</v>
      </c>
      <c r="D426" s="171" t="s">
        <v>465</v>
      </c>
      <c r="E426" s="168" t="s">
        <v>38</v>
      </c>
      <c r="F426" s="172">
        <v>135298</v>
      </c>
      <c r="G426" s="173">
        <v>130616.68919999999</v>
      </c>
      <c r="H426" s="173">
        <f t="shared" si="12"/>
        <v>130617</v>
      </c>
      <c r="I426" s="174" t="str">
        <f t="shared" si="13"/>
        <v>OK</v>
      </c>
    </row>
    <row r="427" spans="1:9" ht="36">
      <c r="A427" s="168">
        <v>426</v>
      </c>
      <c r="B427" s="169" t="s">
        <v>1294</v>
      </c>
      <c r="C427" s="170" t="s">
        <v>1295</v>
      </c>
      <c r="D427" s="171" t="s">
        <v>466</v>
      </c>
      <c r="E427" s="168" t="s">
        <v>38</v>
      </c>
      <c r="F427" s="172">
        <v>114141</v>
      </c>
      <c r="G427" s="173">
        <v>110191.72139999999</v>
      </c>
      <c r="H427" s="173">
        <f t="shared" si="12"/>
        <v>110192</v>
      </c>
      <c r="I427" s="174" t="str">
        <f t="shared" si="13"/>
        <v>OK</v>
      </c>
    </row>
    <row r="428" spans="1:9" ht="36">
      <c r="A428" s="168">
        <v>427</v>
      </c>
      <c r="B428" s="169" t="s">
        <v>1294</v>
      </c>
      <c r="C428" s="170" t="s">
        <v>1295</v>
      </c>
      <c r="D428" s="171" t="s">
        <v>467</v>
      </c>
      <c r="E428" s="168" t="s">
        <v>38</v>
      </c>
      <c r="F428" s="172">
        <v>119336</v>
      </c>
      <c r="G428" s="173">
        <v>115206.97440000001</v>
      </c>
      <c r="H428" s="173">
        <f t="shared" si="12"/>
        <v>115207</v>
      </c>
      <c r="I428" s="174" t="str">
        <f t="shared" si="13"/>
        <v>OK</v>
      </c>
    </row>
    <row r="429" spans="1:9" ht="36">
      <c r="A429" s="168">
        <v>428</v>
      </c>
      <c r="B429" s="169" t="s">
        <v>1294</v>
      </c>
      <c r="C429" s="170" t="s">
        <v>1295</v>
      </c>
      <c r="D429" s="171" t="s">
        <v>468</v>
      </c>
      <c r="E429" s="168" t="s">
        <v>38</v>
      </c>
      <c r="F429" s="172">
        <v>152071</v>
      </c>
      <c r="G429" s="173">
        <v>146809.34340000001</v>
      </c>
      <c r="H429" s="173">
        <f t="shared" si="12"/>
        <v>146809</v>
      </c>
      <c r="I429" s="174" t="str">
        <f t="shared" si="13"/>
        <v>OK</v>
      </c>
    </row>
    <row r="430" spans="1:9" ht="36">
      <c r="A430" s="168">
        <v>429</v>
      </c>
      <c r="B430" s="169" t="s">
        <v>1294</v>
      </c>
      <c r="C430" s="170" t="s">
        <v>1295</v>
      </c>
      <c r="D430" s="171" t="s">
        <v>469</v>
      </c>
      <c r="E430" s="168" t="s">
        <v>38</v>
      </c>
      <c r="F430" s="172">
        <v>107588</v>
      </c>
      <c r="G430" s="173">
        <v>103865.4552</v>
      </c>
      <c r="H430" s="173">
        <f t="shared" si="12"/>
        <v>103865</v>
      </c>
      <c r="I430" s="174" t="str">
        <f t="shared" si="13"/>
        <v>OK</v>
      </c>
    </row>
    <row r="431" spans="1:9" ht="36">
      <c r="A431" s="168">
        <v>430</v>
      </c>
      <c r="B431" s="169" t="s">
        <v>1294</v>
      </c>
      <c r="C431" s="170" t="s">
        <v>1295</v>
      </c>
      <c r="D431" s="171" t="s">
        <v>128</v>
      </c>
      <c r="E431" s="168" t="s">
        <v>38</v>
      </c>
      <c r="F431" s="172">
        <v>305052</v>
      </c>
      <c r="G431" s="173">
        <v>294497.20079999999</v>
      </c>
      <c r="H431" s="173">
        <f t="shared" si="12"/>
        <v>294497</v>
      </c>
      <c r="I431" s="174" t="str">
        <f t="shared" si="13"/>
        <v>OK</v>
      </c>
    </row>
    <row r="432" spans="1:9" ht="36">
      <c r="A432" s="168">
        <v>431</v>
      </c>
      <c r="B432" s="169" t="s">
        <v>1294</v>
      </c>
      <c r="C432" s="170" t="s">
        <v>1295</v>
      </c>
      <c r="D432" s="171" t="s">
        <v>470</v>
      </c>
      <c r="E432" s="168" t="s">
        <v>38</v>
      </c>
      <c r="F432" s="172">
        <v>137240</v>
      </c>
      <c r="G432" s="173">
        <v>132491.49600000001</v>
      </c>
      <c r="H432" s="173">
        <f t="shared" si="12"/>
        <v>132491</v>
      </c>
      <c r="I432" s="174" t="str">
        <f t="shared" si="13"/>
        <v>OK</v>
      </c>
    </row>
    <row r="433" spans="1:9" ht="36">
      <c r="A433" s="168">
        <v>432</v>
      </c>
      <c r="B433" s="169" t="s">
        <v>1294</v>
      </c>
      <c r="C433" s="170" t="s">
        <v>1295</v>
      </c>
      <c r="D433" s="171" t="s">
        <v>136</v>
      </c>
      <c r="E433" s="168" t="s">
        <v>38</v>
      </c>
      <c r="F433" s="172">
        <v>372481</v>
      </c>
      <c r="G433" s="173">
        <v>359593.15740000003</v>
      </c>
      <c r="H433" s="173">
        <f t="shared" si="12"/>
        <v>359593</v>
      </c>
      <c r="I433" s="174" t="str">
        <f t="shared" si="13"/>
        <v>OK</v>
      </c>
    </row>
    <row r="434" spans="1:9" ht="36">
      <c r="A434" s="168">
        <v>433</v>
      </c>
      <c r="B434" s="169" t="s">
        <v>1294</v>
      </c>
      <c r="C434" s="170" t="s">
        <v>1295</v>
      </c>
      <c r="D434" s="171" t="s">
        <v>471</v>
      </c>
      <c r="E434" s="168" t="s">
        <v>38</v>
      </c>
      <c r="F434" s="172">
        <v>352192</v>
      </c>
      <c r="G434" s="173">
        <v>340006.1568</v>
      </c>
      <c r="H434" s="173">
        <f t="shared" si="12"/>
        <v>340006</v>
      </c>
      <c r="I434" s="174" t="str">
        <f t="shared" si="13"/>
        <v>OK</v>
      </c>
    </row>
    <row r="435" spans="1:9" ht="36">
      <c r="A435" s="168">
        <v>434</v>
      </c>
      <c r="B435" s="169" t="s">
        <v>1294</v>
      </c>
      <c r="C435" s="170" t="s">
        <v>1295</v>
      </c>
      <c r="D435" s="171" t="s">
        <v>472</v>
      </c>
      <c r="E435" s="168" t="s">
        <v>38</v>
      </c>
      <c r="F435" s="172">
        <v>15031</v>
      </c>
      <c r="G435" s="173">
        <v>14510.9274</v>
      </c>
      <c r="H435" s="173">
        <f t="shared" si="12"/>
        <v>14511</v>
      </c>
      <c r="I435" s="174" t="str">
        <f t="shared" si="13"/>
        <v>OK</v>
      </c>
    </row>
    <row r="436" spans="1:9" ht="36">
      <c r="A436" s="168">
        <v>435</v>
      </c>
      <c r="B436" s="169" t="s">
        <v>1294</v>
      </c>
      <c r="C436" s="170" t="s">
        <v>1295</v>
      </c>
      <c r="D436" s="171" t="s">
        <v>473</v>
      </c>
      <c r="E436" s="168" t="s">
        <v>38</v>
      </c>
      <c r="F436" s="172">
        <v>26452</v>
      </c>
      <c r="G436" s="173">
        <v>25536.7608</v>
      </c>
      <c r="H436" s="173">
        <f t="shared" si="12"/>
        <v>25537</v>
      </c>
      <c r="I436" s="174" t="str">
        <f t="shared" si="13"/>
        <v>OK</v>
      </c>
    </row>
    <row r="437" spans="1:9" ht="36">
      <c r="A437" s="168">
        <v>436</v>
      </c>
      <c r="B437" s="169" t="s">
        <v>1294</v>
      </c>
      <c r="C437" s="170" t="s">
        <v>1295</v>
      </c>
      <c r="D437" s="171" t="s">
        <v>474</v>
      </c>
      <c r="E437" s="168" t="s">
        <v>38</v>
      </c>
      <c r="F437" s="172">
        <v>32316</v>
      </c>
      <c r="G437" s="173">
        <v>31197.866399999999</v>
      </c>
      <c r="H437" s="173">
        <f t="shared" si="12"/>
        <v>31198</v>
      </c>
      <c r="I437" s="174" t="str">
        <f t="shared" si="13"/>
        <v>OK</v>
      </c>
    </row>
    <row r="438" spans="1:9" ht="36">
      <c r="A438" s="168">
        <v>437</v>
      </c>
      <c r="B438" s="169" t="s">
        <v>1294</v>
      </c>
      <c r="C438" s="170" t="s">
        <v>1295</v>
      </c>
      <c r="D438" s="171" t="s">
        <v>475</v>
      </c>
      <c r="E438" s="168" t="s">
        <v>38</v>
      </c>
      <c r="F438" s="172">
        <v>79962</v>
      </c>
      <c r="G438" s="173">
        <v>77195.314799999993</v>
      </c>
      <c r="H438" s="173">
        <f t="shared" si="12"/>
        <v>77195</v>
      </c>
      <c r="I438" s="174" t="str">
        <f t="shared" si="13"/>
        <v>OK</v>
      </c>
    </row>
    <row r="439" spans="1:9" ht="36">
      <c r="A439" s="168">
        <v>438</v>
      </c>
      <c r="B439" s="169" t="s">
        <v>1294</v>
      </c>
      <c r="C439" s="170" t="s">
        <v>1295</v>
      </c>
      <c r="D439" s="171" t="s">
        <v>476</v>
      </c>
      <c r="E439" s="168" t="s">
        <v>38</v>
      </c>
      <c r="F439" s="172">
        <v>525767</v>
      </c>
      <c r="G439" s="173">
        <v>507575.46179999999</v>
      </c>
      <c r="H439" s="173">
        <f t="shared" si="12"/>
        <v>507575</v>
      </c>
      <c r="I439" s="174" t="str">
        <f t="shared" si="13"/>
        <v>OK</v>
      </c>
    </row>
    <row r="440" spans="1:9" ht="36">
      <c r="A440" s="168">
        <v>439</v>
      </c>
      <c r="B440" s="169" t="s">
        <v>1294</v>
      </c>
      <c r="C440" s="170" t="s">
        <v>1295</v>
      </c>
      <c r="D440" s="171" t="s">
        <v>477</v>
      </c>
      <c r="E440" s="168" t="s">
        <v>38</v>
      </c>
      <c r="F440" s="172">
        <v>642937</v>
      </c>
      <c r="G440" s="173">
        <v>620691.3798</v>
      </c>
      <c r="H440" s="173">
        <f t="shared" si="12"/>
        <v>620691</v>
      </c>
      <c r="I440" s="174" t="str">
        <f t="shared" si="13"/>
        <v>OK</v>
      </c>
    </row>
    <row r="441" spans="1:9" ht="36">
      <c r="A441" s="168">
        <v>440</v>
      </c>
      <c r="B441" s="169" t="s">
        <v>1294</v>
      </c>
      <c r="C441" s="170" t="s">
        <v>1295</v>
      </c>
      <c r="D441" s="171" t="s">
        <v>478</v>
      </c>
      <c r="E441" s="168" t="s">
        <v>38</v>
      </c>
      <c r="F441" s="172">
        <v>223068</v>
      </c>
      <c r="G441" s="173">
        <v>215349.84719999999</v>
      </c>
      <c r="H441" s="173">
        <f t="shared" si="12"/>
        <v>215350</v>
      </c>
      <c r="I441" s="174" t="str">
        <f t="shared" si="13"/>
        <v>OK</v>
      </c>
    </row>
    <row r="442" spans="1:9" ht="36">
      <c r="A442" s="168">
        <v>441</v>
      </c>
      <c r="B442" s="169" t="s">
        <v>1294</v>
      </c>
      <c r="C442" s="170" t="s">
        <v>1295</v>
      </c>
      <c r="D442" s="171" t="s">
        <v>479</v>
      </c>
      <c r="E442" s="168" t="s">
        <v>38</v>
      </c>
      <c r="F442" s="172">
        <v>1815623</v>
      </c>
      <c r="G442" s="173">
        <v>1752802.4442</v>
      </c>
      <c r="H442" s="173">
        <f t="shared" si="12"/>
        <v>1752802</v>
      </c>
      <c r="I442" s="174" t="str">
        <f t="shared" si="13"/>
        <v>OK</v>
      </c>
    </row>
    <row r="443" spans="1:9" ht="36">
      <c r="A443" s="168">
        <v>442</v>
      </c>
      <c r="B443" s="169" t="s">
        <v>1294</v>
      </c>
      <c r="C443" s="170" t="s">
        <v>1295</v>
      </c>
      <c r="D443" s="171" t="s">
        <v>480</v>
      </c>
      <c r="E443" s="168" t="s">
        <v>38</v>
      </c>
      <c r="F443" s="172">
        <v>8633412</v>
      </c>
      <c r="G443" s="173">
        <v>8334695.9447999997</v>
      </c>
      <c r="H443" s="173">
        <f t="shared" si="12"/>
        <v>8334696</v>
      </c>
      <c r="I443" s="174" t="str">
        <f t="shared" si="13"/>
        <v>OK</v>
      </c>
    </row>
    <row r="444" spans="1:9" ht="36">
      <c r="A444" s="168">
        <v>443</v>
      </c>
      <c r="B444" s="169" t="s">
        <v>1294</v>
      </c>
      <c r="C444" s="170" t="s">
        <v>1295</v>
      </c>
      <c r="D444" s="171" t="s">
        <v>481</v>
      </c>
      <c r="E444" s="168" t="s">
        <v>38</v>
      </c>
      <c r="F444" s="172">
        <v>21610</v>
      </c>
      <c r="G444" s="173">
        <v>20862.294000000002</v>
      </c>
      <c r="H444" s="173">
        <f t="shared" si="12"/>
        <v>20862</v>
      </c>
      <c r="I444" s="174" t="str">
        <f t="shared" si="13"/>
        <v>OK</v>
      </c>
    </row>
    <row r="445" spans="1:9" ht="36">
      <c r="A445" s="168">
        <v>444</v>
      </c>
      <c r="B445" s="169" t="s">
        <v>1294</v>
      </c>
      <c r="C445" s="170" t="s">
        <v>1295</v>
      </c>
      <c r="D445" s="171" t="s">
        <v>482</v>
      </c>
      <c r="E445" s="168" t="s">
        <v>38</v>
      </c>
      <c r="F445" s="172">
        <v>30038</v>
      </c>
      <c r="G445" s="173">
        <v>28998.6852</v>
      </c>
      <c r="H445" s="173">
        <f t="shared" si="12"/>
        <v>28999</v>
      </c>
      <c r="I445" s="174" t="str">
        <f t="shared" si="13"/>
        <v>OK</v>
      </c>
    </row>
    <row r="446" spans="1:9" ht="36">
      <c r="A446" s="168">
        <v>445</v>
      </c>
      <c r="B446" s="169" t="s">
        <v>1294</v>
      </c>
      <c r="C446" s="170" t="s">
        <v>1295</v>
      </c>
      <c r="D446" s="171" t="s">
        <v>483</v>
      </c>
      <c r="E446" s="168" t="s">
        <v>38</v>
      </c>
      <c r="F446" s="172">
        <v>29707</v>
      </c>
      <c r="G446" s="173">
        <v>28679.1378</v>
      </c>
      <c r="H446" s="173">
        <f t="shared" si="12"/>
        <v>28679</v>
      </c>
      <c r="I446" s="174" t="str">
        <f t="shared" si="13"/>
        <v>OK</v>
      </c>
    </row>
    <row r="447" spans="1:9" ht="36">
      <c r="A447" s="168">
        <v>446</v>
      </c>
      <c r="B447" s="169" t="s">
        <v>1294</v>
      </c>
      <c r="C447" s="170" t="s">
        <v>1295</v>
      </c>
      <c r="D447" s="171" t="s">
        <v>484</v>
      </c>
      <c r="E447" s="168" t="s">
        <v>38</v>
      </c>
      <c r="F447" s="172">
        <v>218526</v>
      </c>
      <c r="G447" s="173">
        <v>210965.00039999999</v>
      </c>
      <c r="H447" s="173">
        <f t="shared" si="12"/>
        <v>210965</v>
      </c>
      <c r="I447" s="174" t="str">
        <f t="shared" si="13"/>
        <v>OK</v>
      </c>
    </row>
    <row r="448" spans="1:9" ht="36">
      <c r="A448" s="168">
        <v>447</v>
      </c>
      <c r="B448" s="169" t="s">
        <v>1294</v>
      </c>
      <c r="C448" s="170" t="s">
        <v>1295</v>
      </c>
      <c r="D448" s="171" t="s">
        <v>485</v>
      </c>
      <c r="E448" s="168" t="s">
        <v>38</v>
      </c>
      <c r="F448" s="172">
        <v>969929</v>
      </c>
      <c r="G448" s="173">
        <v>936369.45660000003</v>
      </c>
      <c r="H448" s="173">
        <f t="shared" si="12"/>
        <v>936369</v>
      </c>
      <c r="I448" s="174" t="str">
        <f t="shared" si="13"/>
        <v>OK</v>
      </c>
    </row>
    <row r="449" spans="1:9" ht="36">
      <c r="A449" s="168">
        <v>448</v>
      </c>
      <c r="B449" s="169" t="s">
        <v>1294</v>
      </c>
      <c r="C449" s="170" t="s">
        <v>1295</v>
      </c>
      <c r="D449" s="171" t="s">
        <v>486</v>
      </c>
      <c r="E449" s="168" t="s">
        <v>38</v>
      </c>
      <c r="F449" s="172">
        <v>1449449</v>
      </c>
      <c r="G449" s="173">
        <v>1399298.0645999999</v>
      </c>
      <c r="H449" s="173">
        <f t="shared" si="12"/>
        <v>1399298</v>
      </c>
      <c r="I449" s="174" t="str">
        <f t="shared" si="13"/>
        <v>OK</v>
      </c>
    </row>
    <row r="450" spans="1:9" ht="36">
      <c r="A450" s="168">
        <v>449</v>
      </c>
      <c r="B450" s="169" t="s">
        <v>1294</v>
      </c>
      <c r="C450" s="170" t="s">
        <v>1295</v>
      </c>
      <c r="D450" s="171" t="s">
        <v>487</v>
      </c>
      <c r="E450" s="168" t="s">
        <v>38</v>
      </c>
      <c r="F450" s="172">
        <v>9190963</v>
      </c>
      <c r="G450" s="173">
        <v>8872955.6801999994</v>
      </c>
      <c r="H450" s="173">
        <f t="shared" ref="H450:H513" si="14">ROUND(G450,0)</f>
        <v>8872956</v>
      </c>
      <c r="I450" s="174" t="str">
        <f t="shared" ref="I450:I513" si="15">IF(G450="","COMPLETAR",IF(OR(G450&lt;=0,G450&gt;F450),"CORREGIR","OK"))</f>
        <v>OK</v>
      </c>
    </row>
    <row r="451" spans="1:9" ht="36">
      <c r="A451" s="168">
        <v>450</v>
      </c>
      <c r="B451" s="169" t="s">
        <v>1294</v>
      </c>
      <c r="C451" s="170" t="s">
        <v>1295</v>
      </c>
      <c r="D451" s="171" t="s">
        <v>488</v>
      </c>
      <c r="E451" s="168" t="s">
        <v>38</v>
      </c>
      <c r="F451" s="172">
        <v>1156601</v>
      </c>
      <c r="G451" s="173">
        <v>1116582.6054</v>
      </c>
      <c r="H451" s="173">
        <f t="shared" si="14"/>
        <v>1116583</v>
      </c>
      <c r="I451" s="174" t="str">
        <f t="shared" si="15"/>
        <v>OK</v>
      </c>
    </row>
    <row r="452" spans="1:9" ht="36">
      <c r="A452" s="168">
        <v>451</v>
      </c>
      <c r="B452" s="169" t="s">
        <v>1294</v>
      </c>
      <c r="C452" s="170" t="s">
        <v>1295</v>
      </c>
      <c r="D452" s="171" t="s">
        <v>489</v>
      </c>
      <c r="E452" s="168" t="s">
        <v>38</v>
      </c>
      <c r="F452" s="172">
        <v>52846</v>
      </c>
      <c r="G452" s="173">
        <v>51017.528400000003</v>
      </c>
      <c r="H452" s="173">
        <f t="shared" si="14"/>
        <v>51018</v>
      </c>
      <c r="I452" s="174" t="str">
        <f t="shared" si="15"/>
        <v>OK</v>
      </c>
    </row>
    <row r="453" spans="1:9" ht="36">
      <c r="A453" s="168">
        <v>452</v>
      </c>
      <c r="B453" s="169" t="s">
        <v>1294</v>
      </c>
      <c r="C453" s="170" t="s">
        <v>1295</v>
      </c>
      <c r="D453" s="171" t="s">
        <v>490</v>
      </c>
      <c r="E453" s="168" t="s">
        <v>38</v>
      </c>
      <c r="F453" s="172">
        <v>1177239</v>
      </c>
      <c r="G453" s="173">
        <v>1136506.5305999999</v>
      </c>
      <c r="H453" s="173">
        <f t="shared" si="14"/>
        <v>1136507</v>
      </c>
      <c r="I453" s="174" t="str">
        <f t="shared" si="15"/>
        <v>OK</v>
      </c>
    </row>
    <row r="454" spans="1:9" ht="36">
      <c r="A454" s="168">
        <v>453</v>
      </c>
      <c r="B454" s="169" t="s">
        <v>1294</v>
      </c>
      <c r="C454" s="170" t="s">
        <v>1295</v>
      </c>
      <c r="D454" s="171" t="s">
        <v>491</v>
      </c>
      <c r="E454" s="168" t="s">
        <v>38</v>
      </c>
      <c r="F454" s="172">
        <v>1130814</v>
      </c>
      <c r="G454" s="173">
        <v>1091687.8356000001</v>
      </c>
      <c r="H454" s="173">
        <f t="shared" si="14"/>
        <v>1091688</v>
      </c>
      <c r="I454" s="174" t="str">
        <f t="shared" si="15"/>
        <v>OK</v>
      </c>
    </row>
    <row r="455" spans="1:9" ht="36">
      <c r="A455" s="168">
        <v>454</v>
      </c>
      <c r="B455" s="169" t="s">
        <v>1294</v>
      </c>
      <c r="C455" s="170" t="s">
        <v>1295</v>
      </c>
      <c r="D455" s="171" t="s">
        <v>492</v>
      </c>
      <c r="E455" s="168" t="s">
        <v>38</v>
      </c>
      <c r="F455" s="172">
        <v>326561</v>
      </c>
      <c r="G455" s="173">
        <v>315261.98940000002</v>
      </c>
      <c r="H455" s="173">
        <f t="shared" si="14"/>
        <v>315262</v>
      </c>
      <c r="I455" s="174" t="str">
        <f t="shared" si="15"/>
        <v>OK</v>
      </c>
    </row>
    <row r="456" spans="1:9" ht="36">
      <c r="A456" s="168">
        <v>455</v>
      </c>
      <c r="B456" s="169" t="s">
        <v>1294</v>
      </c>
      <c r="C456" s="170" t="s">
        <v>1295</v>
      </c>
      <c r="D456" s="171" t="s">
        <v>493</v>
      </c>
      <c r="E456" s="168" t="s">
        <v>38</v>
      </c>
      <c r="F456" s="172">
        <v>34725</v>
      </c>
      <c r="G456" s="173">
        <v>33523.514999999999</v>
      </c>
      <c r="H456" s="173">
        <f t="shared" si="14"/>
        <v>33524</v>
      </c>
      <c r="I456" s="174" t="str">
        <f t="shared" si="15"/>
        <v>OK</v>
      </c>
    </row>
    <row r="457" spans="1:9" ht="36">
      <c r="A457" s="168">
        <v>456</v>
      </c>
      <c r="B457" s="169" t="s">
        <v>1294</v>
      </c>
      <c r="C457" s="170" t="s">
        <v>1295</v>
      </c>
      <c r="D457" s="171" t="s">
        <v>494</v>
      </c>
      <c r="E457" s="168" t="s">
        <v>38</v>
      </c>
      <c r="F457" s="172">
        <v>10633</v>
      </c>
      <c r="G457" s="173">
        <v>10265.0982</v>
      </c>
      <c r="H457" s="173">
        <f t="shared" si="14"/>
        <v>10265</v>
      </c>
      <c r="I457" s="174" t="str">
        <f t="shared" si="15"/>
        <v>OK</v>
      </c>
    </row>
    <row r="458" spans="1:9" ht="36">
      <c r="A458" s="168">
        <v>457</v>
      </c>
      <c r="B458" s="169" t="s">
        <v>1294</v>
      </c>
      <c r="C458" s="170" t="s">
        <v>1295</v>
      </c>
      <c r="D458" s="171" t="s">
        <v>495</v>
      </c>
      <c r="E458" s="168" t="s">
        <v>38</v>
      </c>
      <c r="F458" s="172">
        <v>11848</v>
      </c>
      <c r="G458" s="173">
        <v>11438.0592</v>
      </c>
      <c r="H458" s="173">
        <f t="shared" si="14"/>
        <v>11438</v>
      </c>
      <c r="I458" s="174" t="str">
        <f t="shared" si="15"/>
        <v>OK</v>
      </c>
    </row>
    <row r="459" spans="1:9" ht="36">
      <c r="A459" s="168">
        <v>458</v>
      </c>
      <c r="B459" s="169" t="s">
        <v>1294</v>
      </c>
      <c r="C459" s="170" t="s">
        <v>1295</v>
      </c>
      <c r="D459" s="171" t="s">
        <v>496</v>
      </c>
      <c r="E459" s="168" t="s">
        <v>38</v>
      </c>
      <c r="F459" s="172">
        <v>30662</v>
      </c>
      <c r="G459" s="173">
        <v>29601.094799999999</v>
      </c>
      <c r="H459" s="173">
        <f t="shared" si="14"/>
        <v>29601</v>
      </c>
      <c r="I459" s="174" t="str">
        <f t="shared" si="15"/>
        <v>OK</v>
      </c>
    </row>
    <row r="460" spans="1:9" ht="36">
      <c r="A460" s="168">
        <v>459</v>
      </c>
      <c r="B460" s="169" t="s">
        <v>1294</v>
      </c>
      <c r="C460" s="170" t="s">
        <v>1295</v>
      </c>
      <c r="D460" s="171" t="s">
        <v>497</v>
      </c>
      <c r="E460" s="168" t="s">
        <v>38</v>
      </c>
      <c r="F460" s="172">
        <v>13950</v>
      </c>
      <c r="G460" s="173">
        <v>13467.33</v>
      </c>
      <c r="H460" s="173">
        <f t="shared" si="14"/>
        <v>13467</v>
      </c>
      <c r="I460" s="174" t="str">
        <f t="shared" si="15"/>
        <v>OK</v>
      </c>
    </row>
    <row r="461" spans="1:9" ht="36">
      <c r="A461" s="168">
        <v>460</v>
      </c>
      <c r="B461" s="169" t="s">
        <v>1294</v>
      </c>
      <c r="C461" s="170" t="s">
        <v>1295</v>
      </c>
      <c r="D461" s="171" t="s">
        <v>498</v>
      </c>
      <c r="E461" s="168" t="s">
        <v>38</v>
      </c>
      <c r="F461" s="172">
        <v>24687</v>
      </c>
      <c r="G461" s="173">
        <v>23832.8298</v>
      </c>
      <c r="H461" s="173">
        <f t="shared" si="14"/>
        <v>23833</v>
      </c>
      <c r="I461" s="174" t="str">
        <f t="shared" si="15"/>
        <v>OK</v>
      </c>
    </row>
    <row r="462" spans="1:9" ht="36">
      <c r="A462" s="168">
        <v>461</v>
      </c>
      <c r="B462" s="169" t="s">
        <v>1294</v>
      </c>
      <c r="C462" s="170" t="s">
        <v>1295</v>
      </c>
      <c r="D462" s="171" t="s">
        <v>499</v>
      </c>
      <c r="E462" s="168" t="s">
        <v>38</v>
      </c>
      <c r="F462" s="172">
        <v>154489</v>
      </c>
      <c r="G462" s="173">
        <v>149143.68059999999</v>
      </c>
      <c r="H462" s="173">
        <f t="shared" si="14"/>
        <v>149144</v>
      </c>
      <c r="I462" s="174" t="str">
        <f t="shared" si="15"/>
        <v>OK</v>
      </c>
    </row>
    <row r="463" spans="1:9" ht="36">
      <c r="A463" s="168">
        <v>462</v>
      </c>
      <c r="B463" s="169" t="s">
        <v>1294</v>
      </c>
      <c r="C463" s="170" t="s">
        <v>1295</v>
      </c>
      <c r="D463" s="171" t="s">
        <v>500</v>
      </c>
      <c r="E463" s="168" t="s">
        <v>38</v>
      </c>
      <c r="F463" s="172">
        <v>56799</v>
      </c>
      <c r="G463" s="173">
        <v>54833.7546</v>
      </c>
      <c r="H463" s="173">
        <f t="shared" si="14"/>
        <v>54834</v>
      </c>
      <c r="I463" s="174" t="str">
        <f t="shared" si="15"/>
        <v>OK</v>
      </c>
    </row>
    <row r="464" spans="1:9" ht="36">
      <c r="A464" s="168">
        <v>463</v>
      </c>
      <c r="B464" s="169" t="s">
        <v>1294</v>
      </c>
      <c r="C464" s="170" t="s">
        <v>1295</v>
      </c>
      <c r="D464" s="171" t="s">
        <v>501</v>
      </c>
      <c r="E464" s="168" t="s">
        <v>38</v>
      </c>
      <c r="F464" s="172">
        <v>28072</v>
      </c>
      <c r="G464" s="173">
        <v>27100.7088</v>
      </c>
      <c r="H464" s="173">
        <f t="shared" si="14"/>
        <v>27101</v>
      </c>
      <c r="I464" s="174" t="str">
        <f t="shared" si="15"/>
        <v>OK</v>
      </c>
    </row>
    <row r="465" spans="1:9" ht="36">
      <c r="A465" s="168">
        <v>464</v>
      </c>
      <c r="B465" s="169" t="s">
        <v>1294</v>
      </c>
      <c r="C465" s="170" t="s">
        <v>1295</v>
      </c>
      <c r="D465" s="171" t="s">
        <v>502</v>
      </c>
      <c r="E465" s="168" t="s">
        <v>38</v>
      </c>
      <c r="F465" s="172">
        <v>51552</v>
      </c>
      <c r="G465" s="173">
        <v>49768.300799999997</v>
      </c>
      <c r="H465" s="173">
        <f t="shared" si="14"/>
        <v>49768</v>
      </c>
      <c r="I465" s="174" t="str">
        <f t="shared" si="15"/>
        <v>OK</v>
      </c>
    </row>
    <row r="466" spans="1:9" ht="36">
      <c r="A466" s="168">
        <v>465</v>
      </c>
      <c r="B466" s="169" t="s">
        <v>1294</v>
      </c>
      <c r="C466" s="170" t="s">
        <v>1295</v>
      </c>
      <c r="D466" s="171" t="s">
        <v>503</v>
      </c>
      <c r="E466" s="168" t="s">
        <v>38</v>
      </c>
      <c r="F466" s="172">
        <v>38642</v>
      </c>
      <c r="G466" s="173">
        <v>37304.986799999999</v>
      </c>
      <c r="H466" s="173">
        <f t="shared" si="14"/>
        <v>37305</v>
      </c>
      <c r="I466" s="174" t="str">
        <f t="shared" si="15"/>
        <v>OK</v>
      </c>
    </row>
    <row r="467" spans="1:9" ht="36">
      <c r="A467" s="168">
        <v>466</v>
      </c>
      <c r="B467" s="169" t="s">
        <v>1294</v>
      </c>
      <c r="C467" s="170" t="s">
        <v>1295</v>
      </c>
      <c r="D467" s="171" t="s">
        <v>504</v>
      </c>
      <c r="E467" s="168" t="s">
        <v>38</v>
      </c>
      <c r="F467" s="172">
        <v>34913</v>
      </c>
      <c r="G467" s="173">
        <v>33705.010199999997</v>
      </c>
      <c r="H467" s="173">
        <f t="shared" si="14"/>
        <v>33705</v>
      </c>
      <c r="I467" s="174" t="str">
        <f t="shared" si="15"/>
        <v>OK</v>
      </c>
    </row>
    <row r="468" spans="1:9" ht="36">
      <c r="A468" s="168">
        <v>467</v>
      </c>
      <c r="B468" s="169" t="s">
        <v>1294</v>
      </c>
      <c r="C468" s="170" t="s">
        <v>1295</v>
      </c>
      <c r="D468" s="171" t="s">
        <v>505</v>
      </c>
      <c r="E468" s="168" t="s">
        <v>38</v>
      </c>
      <c r="F468" s="172">
        <v>729823</v>
      </c>
      <c r="G468" s="173">
        <v>704571.12419999996</v>
      </c>
      <c r="H468" s="173">
        <f t="shared" si="14"/>
        <v>704571</v>
      </c>
      <c r="I468" s="174" t="str">
        <f t="shared" si="15"/>
        <v>OK</v>
      </c>
    </row>
    <row r="469" spans="1:9" ht="36">
      <c r="A469" s="168">
        <v>468</v>
      </c>
      <c r="B469" s="169" t="s">
        <v>1294</v>
      </c>
      <c r="C469" s="170" t="s">
        <v>1295</v>
      </c>
      <c r="D469" s="171" t="s">
        <v>506</v>
      </c>
      <c r="E469" s="168" t="s">
        <v>38</v>
      </c>
      <c r="F469" s="172">
        <v>2274978</v>
      </c>
      <c r="G469" s="173">
        <v>2196263.7612000001</v>
      </c>
      <c r="H469" s="173">
        <f t="shared" si="14"/>
        <v>2196264</v>
      </c>
      <c r="I469" s="174" t="str">
        <f t="shared" si="15"/>
        <v>OK</v>
      </c>
    </row>
    <row r="470" spans="1:9" ht="36">
      <c r="A470" s="168">
        <v>469</v>
      </c>
      <c r="B470" s="169" t="s">
        <v>1294</v>
      </c>
      <c r="C470" s="170" t="s">
        <v>1295</v>
      </c>
      <c r="D470" s="171" t="s">
        <v>507</v>
      </c>
      <c r="E470" s="168" t="s">
        <v>38</v>
      </c>
      <c r="F470" s="172">
        <v>127703</v>
      </c>
      <c r="G470" s="173">
        <v>123284.4762</v>
      </c>
      <c r="H470" s="173">
        <f t="shared" si="14"/>
        <v>123284</v>
      </c>
      <c r="I470" s="174" t="str">
        <f t="shared" si="15"/>
        <v>OK</v>
      </c>
    </row>
    <row r="471" spans="1:9" ht="36">
      <c r="A471" s="168">
        <v>470</v>
      </c>
      <c r="B471" s="169" t="s">
        <v>1294</v>
      </c>
      <c r="C471" s="170" t="s">
        <v>1295</v>
      </c>
      <c r="D471" s="171" t="s">
        <v>508</v>
      </c>
      <c r="E471" s="168" t="s">
        <v>38</v>
      </c>
      <c r="F471" s="172">
        <v>44437</v>
      </c>
      <c r="G471" s="173">
        <v>42899.479800000001</v>
      </c>
      <c r="H471" s="173">
        <f t="shared" si="14"/>
        <v>42899</v>
      </c>
      <c r="I471" s="174" t="str">
        <f t="shared" si="15"/>
        <v>OK</v>
      </c>
    </row>
    <row r="472" spans="1:9" ht="36">
      <c r="A472" s="168">
        <v>471</v>
      </c>
      <c r="B472" s="169" t="s">
        <v>1294</v>
      </c>
      <c r="C472" s="170" t="s">
        <v>1295</v>
      </c>
      <c r="D472" s="171" t="s">
        <v>509</v>
      </c>
      <c r="E472" s="168" t="s">
        <v>38</v>
      </c>
      <c r="F472" s="172">
        <v>80648</v>
      </c>
      <c r="G472" s="173">
        <v>77857.579200000007</v>
      </c>
      <c r="H472" s="173">
        <f t="shared" si="14"/>
        <v>77858</v>
      </c>
      <c r="I472" s="174" t="str">
        <f t="shared" si="15"/>
        <v>OK</v>
      </c>
    </row>
    <row r="473" spans="1:9" ht="36">
      <c r="A473" s="168">
        <v>472</v>
      </c>
      <c r="B473" s="169" t="s">
        <v>1294</v>
      </c>
      <c r="C473" s="170" t="s">
        <v>1295</v>
      </c>
      <c r="D473" s="171" t="s">
        <v>510</v>
      </c>
      <c r="E473" s="168" t="s">
        <v>38</v>
      </c>
      <c r="F473" s="172">
        <v>41984</v>
      </c>
      <c r="G473" s="173">
        <v>40531.353600000002</v>
      </c>
      <c r="H473" s="173">
        <f t="shared" si="14"/>
        <v>40531</v>
      </c>
      <c r="I473" s="174" t="str">
        <f t="shared" si="15"/>
        <v>OK</v>
      </c>
    </row>
    <row r="474" spans="1:9" ht="36">
      <c r="A474" s="168">
        <v>473</v>
      </c>
      <c r="B474" s="169" t="s">
        <v>1294</v>
      </c>
      <c r="C474" s="170" t="s">
        <v>1295</v>
      </c>
      <c r="D474" s="171" t="s">
        <v>511</v>
      </c>
      <c r="E474" s="168" t="s">
        <v>38</v>
      </c>
      <c r="F474" s="172">
        <v>86124</v>
      </c>
      <c r="G474" s="173">
        <v>83144.109599999996</v>
      </c>
      <c r="H474" s="173">
        <f t="shared" si="14"/>
        <v>83144</v>
      </c>
      <c r="I474" s="174" t="str">
        <f t="shared" si="15"/>
        <v>OK</v>
      </c>
    </row>
    <row r="475" spans="1:9" ht="36">
      <c r="A475" s="168">
        <v>474</v>
      </c>
      <c r="B475" s="169" t="s">
        <v>1294</v>
      </c>
      <c r="C475" s="170" t="s">
        <v>1295</v>
      </c>
      <c r="D475" s="171" t="s">
        <v>512</v>
      </c>
      <c r="E475" s="168" t="s">
        <v>38</v>
      </c>
      <c r="F475" s="172">
        <v>46102</v>
      </c>
      <c r="G475" s="173">
        <v>44506.870799999997</v>
      </c>
      <c r="H475" s="173">
        <f t="shared" si="14"/>
        <v>44507</v>
      </c>
      <c r="I475" s="174" t="str">
        <f t="shared" si="15"/>
        <v>OK</v>
      </c>
    </row>
    <row r="476" spans="1:9" ht="36">
      <c r="A476" s="168">
        <v>475</v>
      </c>
      <c r="B476" s="169" t="s">
        <v>1294</v>
      </c>
      <c r="C476" s="170" t="s">
        <v>1295</v>
      </c>
      <c r="D476" s="171" t="s">
        <v>513</v>
      </c>
      <c r="E476" s="168" t="s">
        <v>38</v>
      </c>
      <c r="F476" s="172">
        <v>46639</v>
      </c>
      <c r="G476" s="173">
        <v>45025.2906</v>
      </c>
      <c r="H476" s="173">
        <f t="shared" si="14"/>
        <v>45025</v>
      </c>
      <c r="I476" s="174" t="str">
        <f t="shared" si="15"/>
        <v>OK</v>
      </c>
    </row>
    <row r="477" spans="1:9" ht="36">
      <c r="A477" s="168">
        <v>476</v>
      </c>
      <c r="B477" s="169" t="s">
        <v>1294</v>
      </c>
      <c r="C477" s="170" t="s">
        <v>1295</v>
      </c>
      <c r="D477" s="171" t="s">
        <v>514</v>
      </c>
      <c r="E477" s="168" t="s">
        <v>38</v>
      </c>
      <c r="F477" s="172">
        <v>1061163</v>
      </c>
      <c r="G477" s="173">
        <v>1024446.7602</v>
      </c>
      <c r="H477" s="173">
        <f t="shared" si="14"/>
        <v>1024447</v>
      </c>
      <c r="I477" s="174" t="str">
        <f t="shared" si="15"/>
        <v>OK</v>
      </c>
    </row>
    <row r="478" spans="1:9" ht="36">
      <c r="A478" s="168">
        <v>477</v>
      </c>
      <c r="B478" s="169" t="s">
        <v>1294</v>
      </c>
      <c r="C478" s="170" t="s">
        <v>1295</v>
      </c>
      <c r="D478" s="171" t="s">
        <v>515</v>
      </c>
      <c r="E478" s="168" t="s">
        <v>38</v>
      </c>
      <c r="F478" s="172">
        <v>165859</v>
      </c>
      <c r="G478" s="173">
        <v>160120.27859999999</v>
      </c>
      <c r="H478" s="173">
        <f t="shared" si="14"/>
        <v>160120</v>
      </c>
      <c r="I478" s="174" t="str">
        <f t="shared" si="15"/>
        <v>OK</v>
      </c>
    </row>
    <row r="479" spans="1:9" ht="36">
      <c r="A479" s="168">
        <v>478</v>
      </c>
      <c r="B479" s="169" t="s">
        <v>1294</v>
      </c>
      <c r="C479" s="170" t="s">
        <v>1295</v>
      </c>
      <c r="D479" s="171" t="s">
        <v>516</v>
      </c>
      <c r="E479" s="168" t="s">
        <v>38</v>
      </c>
      <c r="F479" s="172">
        <v>330830</v>
      </c>
      <c r="G479" s="173">
        <v>319383.28200000001</v>
      </c>
      <c r="H479" s="173">
        <f t="shared" si="14"/>
        <v>319383</v>
      </c>
      <c r="I479" s="174" t="str">
        <f t="shared" si="15"/>
        <v>OK</v>
      </c>
    </row>
    <row r="480" spans="1:9" ht="36">
      <c r="A480" s="168">
        <v>479</v>
      </c>
      <c r="B480" s="169" t="s">
        <v>1294</v>
      </c>
      <c r="C480" s="170" t="s">
        <v>1295</v>
      </c>
      <c r="D480" s="171" t="s">
        <v>517</v>
      </c>
      <c r="E480" s="168" t="s">
        <v>38</v>
      </c>
      <c r="F480" s="172">
        <v>331399</v>
      </c>
      <c r="G480" s="173">
        <v>319932.59460000001</v>
      </c>
      <c r="H480" s="173">
        <f t="shared" si="14"/>
        <v>319933</v>
      </c>
      <c r="I480" s="174" t="str">
        <f t="shared" si="15"/>
        <v>OK</v>
      </c>
    </row>
    <row r="481" spans="1:9" ht="36">
      <c r="A481" s="168">
        <v>480</v>
      </c>
      <c r="B481" s="169" t="s">
        <v>1294</v>
      </c>
      <c r="C481" s="170" t="s">
        <v>1295</v>
      </c>
      <c r="D481" s="171" t="s">
        <v>518</v>
      </c>
      <c r="E481" s="168" t="s">
        <v>38</v>
      </c>
      <c r="F481" s="172">
        <v>105546</v>
      </c>
      <c r="G481" s="173">
        <v>101894.1084</v>
      </c>
      <c r="H481" s="173">
        <f t="shared" si="14"/>
        <v>101894</v>
      </c>
      <c r="I481" s="174" t="str">
        <f t="shared" si="15"/>
        <v>OK</v>
      </c>
    </row>
    <row r="482" spans="1:9" ht="36">
      <c r="A482" s="168">
        <v>481</v>
      </c>
      <c r="B482" s="169" t="s">
        <v>1294</v>
      </c>
      <c r="C482" s="170" t="s">
        <v>1295</v>
      </c>
      <c r="D482" s="171" t="s">
        <v>519</v>
      </c>
      <c r="E482" s="168" t="s">
        <v>38</v>
      </c>
      <c r="F482" s="172">
        <v>66353</v>
      </c>
      <c r="G482" s="173">
        <v>64057.186199999996</v>
      </c>
      <c r="H482" s="173">
        <f t="shared" si="14"/>
        <v>64057</v>
      </c>
      <c r="I482" s="174" t="str">
        <f t="shared" si="15"/>
        <v>OK</v>
      </c>
    </row>
    <row r="483" spans="1:9" ht="36">
      <c r="A483" s="168">
        <v>482</v>
      </c>
      <c r="B483" s="169" t="s">
        <v>1294</v>
      </c>
      <c r="C483" s="170" t="s">
        <v>1295</v>
      </c>
      <c r="D483" s="171" t="s">
        <v>520</v>
      </c>
      <c r="E483" s="168" t="s">
        <v>38</v>
      </c>
      <c r="F483" s="172">
        <v>52559</v>
      </c>
      <c r="G483" s="173">
        <v>50740.458599999998</v>
      </c>
      <c r="H483" s="173">
        <f t="shared" si="14"/>
        <v>50740</v>
      </c>
      <c r="I483" s="174" t="str">
        <f t="shared" si="15"/>
        <v>OK</v>
      </c>
    </row>
    <row r="484" spans="1:9" ht="36">
      <c r="A484" s="168">
        <v>483</v>
      </c>
      <c r="B484" s="169" t="s">
        <v>1294</v>
      </c>
      <c r="C484" s="170" t="s">
        <v>1295</v>
      </c>
      <c r="D484" s="171" t="s">
        <v>521</v>
      </c>
      <c r="E484" s="168" t="s">
        <v>38</v>
      </c>
      <c r="F484" s="172">
        <v>482298</v>
      </c>
      <c r="G484" s="173">
        <v>465610.48920000001</v>
      </c>
      <c r="H484" s="173">
        <f t="shared" si="14"/>
        <v>465610</v>
      </c>
      <c r="I484" s="174" t="str">
        <f t="shared" si="15"/>
        <v>OK</v>
      </c>
    </row>
    <row r="485" spans="1:9" ht="36">
      <c r="A485" s="168">
        <v>484</v>
      </c>
      <c r="B485" s="169" t="s">
        <v>1294</v>
      </c>
      <c r="C485" s="170" t="s">
        <v>1295</v>
      </c>
      <c r="D485" s="171" t="s">
        <v>522</v>
      </c>
      <c r="E485" s="168" t="s">
        <v>38</v>
      </c>
      <c r="F485" s="172">
        <v>62762</v>
      </c>
      <c r="G485" s="173">
        <v>60590.434800000003</v>
      </c>
      <c r="H485" s="173">
        <f t="shared" si="14"/>
        <v>60590</v>
      </c>
      <c r="I485" s="174" t="str">
        <f t="shared" si="15"/>
        <v>OK</v>
      </c>
    </row>
    <row r="486" spans="1:9" ht="36">
      <c r="A486" s="168">
        <v>485</v>
      </c>
      <c r="B486" s="169" t="s">
        <v>1294</v>
      </c>
      <c r="C486" s="170" t="s">
        <v>1295</v>
      </c>
      <c r="D486" s="171" t="s">
        <v>523</v>
      </c>
      <c r="E486" s="168" t="s">
        <v>38</v>
      </c>
      <c r="F486" s="172">
        <v>62460</v>
      </c>
      <c r="G486" s="173">
        <v>60298.883999999998</v>
      </c>
      <c r="H486" s="173">
        <f t="shared" si="14"/>
        <v>60299</v>
      </c>
      <c r="I486" s="174" t="str">
        <f t="shared" si="15"/>
        <v>OK</v>
      </c>
    </row>
    <row r="487" spans="1:9" ht="36">
      <c r="A487" s="168">
        <v>486</v>
      </c>
      <c r="B487" s="169" t="s">
        <v>1294</v>
      </c>
      <c r="C487" s="170" t="s">
        <v>1295</v>
      </c>
      <c r="D487" s="171" t="s">
        <v>524</v>
      </c>
      <c r="E487" s="168" t="s">
        <v>38</v>
      </c>
      <c r="F487" s="172">
        <v>87415</v>
      </c>
      <c r="G487" s="173">
        <v>84390.441000000006</v>
      </c>
      <c r="H487" s="173">
        <f t="shared" si="14"/>
        <v>84390</v>
      </c>
      <c r="I487" s="174" t="str">
        <f t="shared" si="15"/>
        <v>OK</v>
      </c>
    </row>
    <row r="488" spans="1:9" ht="36">
      <c r="A488" s="168">
        <v>487</v>
      </c>
      <c r="B488" s="169" t="s">
        <v>1294</v>
      </c>
      <c r="C488" s="170" t="s">
        <v>1295</v>
      </c>
      <c r="D488" s="171" t="s">
        <v>525</v>
      </c>
      <c r="E488" s="168" t="s">
        <v>38</v>
      </c>
      <c r="F488" s="172">
        <v>76116</v>
      </c>
      <c r="G488" s="173">
        <v>73482.386400000003</v>
      </c>
      <c r="H488" s="173">
        <f t="shared" si="14"/>
        <v>73482</v>
      </c>
      <c r="I488" s="174" t="str">
        <f t="shared" si="15"/>
        <v>OK</v>
      </c>
    </row>
    <row r="489" spans="1:9" ht="36">
      <c r="A489" s="168">
        <v>488</v>
      </c>
      <c r="B489" s="169" t="s">
        <v>1294</v>
      </c>
      <c r="C489" s="170" t="s">
        <v>1295</v>
      </c>
      <c r="D489" s="171" t="s">
        <v>526</v>
      </c>
      <c r="E489" s="168" t="s">
        <v>38</v>
      </c>
      <c r="F489" s="172">
        <v>44526</v>
      </c>
      <c r="G489" s="173">
        <v>42985.400399999999</v>
      </c>
      <c r="H489" s="173">
        <f t="shared" si="14"/>
        <v>42985</v>
      </c>
      <c r="I489" s="174" t="str">
        <f t="shared" si="15"/>
        <v>OK</v>
      </c>
    </row>
    <row r="490" spans="1:9" ht="36">
      <c r="A490" s="168">
        <v>489</v>
      </c>
      <c r="B490" s="169" t="s">
        <v>1294</v>
      </c>
      <c r="C490" s="170" t="s">
        <v>1295</v>
      </c>
      <c r="D490" s="171" t="s">
        <v>527</v>
      </c>
      <c r="E490" s="168" t="s">
        <v>38</v>
      </c>
      <c r="F490" s="172">
        <v>161334</v>
      </c>
      <c r="G490" s="173">
        <v>155751.84359999999</v>
      </c>
      <c r="H490" s="173">
        <f t="shared" si="14"/>
        <v>155752</v>
      </c>
      <c r="I490" s="174" t="str">
        <f t="shared" si="15"/>
        <v>OK</v>
      </c>
    </row>
    <row r="491" spans="1:9" ht="36">
      <c r="A491" s="168">
        <v>490</v>
      </c>
      <c r="B491" s="169" t="s">
        <v>1294</v>
      </c>
      <c r="C491" s="170" t="s">
        <v>1295</v>
      </c>
      <c r="D491" s="171" t="s">
        <v>528</v>
      </c>
      <c r="E491" s="168" t="s">
        <v>38</v>
      </c>
      <c r="F491" s="172">
        <v>272577</v>
      </c>
      <c r="G491" s="173">
        <v>263145.8358</v>
      </c>
      <c r="H491" s="173">
        <f t="shared" si="14"/>
        <v>263146</v>
      </c>
      <c r="I491" s="174" t="str">
        <f t="shared" si="15"/>
        <v>OK</v>
      </c>
    </row>
    <row r="492" spans="1:9" ht="36">
      <c r="A492" s="168">
        <v>491</v>
      </c>
      <c r="B492" s="169" t="s">
        <v>1294</v>
      </c>
      <c r="C492" s="170" t="s">
        <v>1295</v>
      </c>
      <c r="D492" s="171" t="s">
        <v>529</v>
      </c>
      <c r="E492" s="168" t="s">
        <v>38</v>
      </c>
      <c r="F492" s="172">
        <v>603824</v>
      </c>
      <c r="G492" s="173">
        <v>582931.68960000004</v>
      </c>
      <c r="H492" s="173">
        <f t="shared" si="14"/>
        <v>582932</v>
      </c>
      <c r="I492" s="174" t="str">
        <f t="shared" si="15"/>
        <v>OK</v>
      </c>
    </row>
    <row r="493" spans="1:9" ht="36">
      <c r="A493" s="168">
        <v>492</v>
      </c>
      <c r="B493" s="169" t="s">
        <v>1294</v>
      </c>
      <c r="C493" s="170" t="s">
        <v>1295</v>
      </c>
      <c r="D493" s="171" t="s">
        <v>530</v>
      </c>
      <c r="E493" s="168" t="s">
        <v>38</v>
      </c>
      <c r="F493" s="172">
        <v>1030087</v>
      </c>
      <c r="G493" s="173">
        <v>994445.98979999998</v>
      </c>
      <c r="H493" s="173">
        <f t="shared" si="14"/>
        <v>994446</v>
      </c>
      <c r="I493" s="174" t="str">
        <f t="shared" si="15"/>
        <v>OK</v>
      </c>
    </row>
    <row r="494" spans="1:9" ht="48">
      <c r="A494" s="168">
        <v>493</v>
      </c>
      <c r="B494" s="169" t="s">
        <v>1294</v>
      </c>
      <c r="C494" s="170" t="s">
        <v>1295</v>
      </c>
      <c r="D494" s="171" t="s">
        <v>531</v>
      </c>
      <c r="E494" s="168" t="s">
        <v>38</v>
      </c>
      <c r="F494" s="172">
        <v>989682</v>
      </c>
      <c r="G494" s="173">
        <v>955439.00280000002</v>
      </c>
      <c r="H494" s="173">
        <f t="shared" si="14"/>
        <v>955439</v>
      </c>
      <c r="I494" s="174" t="str">
        <f t="shared" si="15"/>
        <v>OK</v>
      </c>
    </row>
    <row r="495" spans="1:9" ht="36">
      <c r="A495" s="168">
        <v>494</v>
      </c>
      <c r="B495" s="169" t="s">
        <v>1294</v>
      </c>
      <c r="C495" s="170" t="s">
        <v>1295</v>
      </c>
      <c r="D495" s="171" t="s">
        <v>532</v>
      </c>
      <c r="E495" s="168" t="s">
        <v>38</v>
      </c>
      <c r="F495" s="172">
        <v>1020804</v>
      </c>
      <c r="G495" s="173">
        <v>985484.18160000001</v>
      </c>
      <c r="H495" s="173">
        <f t="shared" si="14"/>
        <v>985484</v>
      </c>
      <c r="I495" s="174" t="str">
        <f t="shared" si="15"/>
        <v>OK</v>
      </c>
    </row>
    <row r="496" spans="1:9" ht="36">
      <c r="A496" s="168">
        <v>495</v>
      </c>
      <c r="B496" s="169" t="s">
        <v>1294</v>
      </c>
      <c r="C496" s="170" t="s">
        <v>1295</v>
      </c>
      <c r="D496" s="171" t="s">
        <v>533</v>
      </c>
      <c r="E496" s="168" t="s">
        <v>38</v>
      </c>
      <c r="F496" s="172">
        <v>96397</v>
      </c>
      <c r="G496" s="173">
        <v>93061.663799999995</v>
      </c>
      <c r="H496" s="173">
        <f t="shared" si="14"/>
        <v>93062</v>
      </c>
      <c r="I496" s="174" t="str">
        <f t="shared" si="15"/>
        <v>OK</v>
      </c>
    </row>
    <row r="497" spans="1:9" ht="36">
      <c r="A497" s="168">
        <v>496</v>
      </c>
      <c r="B497" s="169" t="s">
        <v>1294</v>
      </c>
      <c r="C497" s="170" t="s">
        <v>1295</v>
      </c>
      <c r="D497" s="171" t="s">
        <v>534</v>
      </c>
      <c r="E497" s="168" t="s">
        <v>38</v>
      </c>
      <c r="F497" s="172">
        <v>102786</v>
      </c>
      <c r="G497" s="173">
        <v>99229.604399999997</v>
      </c>
      <c r="H497" s="173">
        <f t="shared" si="14"/>
        <v>99230</v>
      </c>
      <c r="I497" s="174" t="str">
        <f t="shared" si="15"/>
        <v>OK</v>
      </c>
    </row>
    <row r="498" spans="1:9" ht="36">
      <c r="A498" s="168">
        <v>497</v>
      </c>
      <c r="B498" s="169" t="s">
        <v>1294</v>
      </c>
      <c r="C498" s="170" t="s">
        <v>1295</v>
      </c>
      <c r="D498" s="171" t="s">
        <v>535</v>
      </c>
      <c r="E498" s="168" t="s">
        <v>38</v>
      </c>
      <c r="F498" s="172">
        <v>72195</v>
      </c>
      <c r="G498" s="173">
        <v>69697.053</v>
      </c>
      <c r="H498" s="173">
        <f t="shared" si="14"/>
        <v>69697</v>
      </c>
      <c r="I498" s="174" t="str">
        <f t="shared" si="15"/>
        <v>OK</v>
      </c>
    </row>
    <row r="499" spans="1:9" ht="36">
      <c r="A499" s="168">
        <v>498</v>
      </c>
      <c r="B499" s="169" t="s">
        <v>1294</v>
      </c>
      <c r="C499" s="170" t="s">
        <v>1295</v>
      </c>
      <c r="D499" s="171" t="s">
        <v>536</v>
      </c>
      <c r="E499" s="168" t="s">
        <v>38</v>
      </c>
      <c r="F499" s="172">
        <v>63368</v>
      </c>
      <c r="G499" s="173">
        <v>61175.467199999999</v>
      </c>
      <c r="H499" s="173">
        <f t="shared" si="14"/>
        <v>61175</v>
      </c>
      <c r="I499" s="174" t="str">
        <f t="shared" si="15"/>
        <v>OK</v>
      </c>
    </row>
    <row r="500" spans="1:9" ht="36">
      <c r="A500" s="168">
        <v>499</v>
      </c>
      <c r="B500" s="169" t="s">
        <v>1294</v>
      </c>
      <c r="C500" s="170" t="s">
        <v>1295</v>
      </c>
      <c r="D500" s="171" t="s">
        <v>537</v>
      </c>
      <c r="E500" s="168" t="s">
        <v>38</v>
      </c>
      <c r="F500" s="172">
        <v>104452</v>
      </c>
      <c r="G500" s="173">
        <v>100837.9608</v>
      </c>
      <c r="H500" s="173">
        <f t="shared" si="14"/>
        <v>100838</v>
      </c>
      <c r="I500" s="174" t="str">
        <f t="shared" si="15"/>
        <v>OK</v>
      </c>
    </row>
    <row r="501" spans="1:9" ht="36">
      <c r="A501" s="168">
        <v>500</v>
      </c>
      <c r="B501" s="169" t="s">
        <v>1294</v>
      </c>
      <c r="C501" s="170" t="s">
        <v>1295</v>
      </c>
      <c r="D501" s="171" t="s">
        <v>538</v>
      </c>
      <c r="E501" s="168" t="s">
        <v>38</v>
      </c>
      <c r="F501" s="172">
        <v>48931</v>
      </c>
      <c r="G501" s="173">
        <v>47237.987399999998</v>
      </c>
      <c r="H501" s="173">
        <f t="shared" si="14"/>
        <v>47238</v>
      </c>
      <c r="I501" s="174" t="str">
        <f t="shared" si="15"/>
        <v>OK</v>
      </c>
    </row>
    <row r="502" spans="1:9" ht="36">
      <c r="A502" s="168">
        <v>501</v>
      </c>
      <c r="B502" s="169" t="s">
        <v>1294</v>
      </c>
      <c r="C502" s="170" t="s">
        <v>1295</v>
      </c>
      <c r="D502" s="171" t="s">
        <v>539</v>
      </c>
      <c r="E502" s="168" t="s">
        <v>38</v>
      </c>
      <c r="F502" s="172">
        <v>37921</v>
      </c>
      <c r="G502" s="173">
        <v>36608.933400000002</v>
      </c>
      <c r="H502" s="173">
        <f t="shared" si="14"/>
        <v>36609</v>
      </c>
      <c r="I502" s="174" t="str">
        <f t="shared" si="15"/>
        <v>OK</v>
      </c>
    </row>
    <row r="503" spans="1:9" ht="36">
      <c r="A503" s="168">
        <v>502</v>
      </c>
      <c r="B503" s="169" t="s">
        <v>1294</v>
      </c>
      <c r="C503" s="170" t="s">
        <v>1295</v>
      </c>
      <c r="D503" s="171" t="s">
        <v>540</v>
      </c>
      <c r="E503" s="168" t="s">
        <v>38</v>
      </c>
      <c r="F503" s="172">
        <v>57386</v>
      </c>
      <c r="G503" s="173">
        <v>55400.4444</v>
      </c>
      <c r="H503" s="173">
        <f t="shared" si="14"/>
        <v>55400</v>
      </c>
      <c r="I503" s="174" t="str">
        <f t="shared" si="15"/>
        <v>OK</v>
      </c>
    </row>
    <row r="504" spans="1:9" ht="36">
      <c r="A504" s="168">
        <v>503</v>
      </c>
      <c r="B504" s="169" t="s">
        <v>1304</v>
      </c>
      <c r="C504" s="170" t="s">
        <v>1295</v>
      </c>
      <c r="D504" s="171" t="s">
        <v>541</v>
      </c>
      <c r="E504" s="168" t="s">
        <v>38</v>
      </c>
      <c r="F504" s="172">
        <v>75077</v>
      </c>
      <c r="G504" s="173">
        <v>72479.335800000001</v>
      </c>
      <c r="H504" s="173">
        <f t="shared" si="14"/>
        <v>72479</v>
      </c>
      <c r="I504" s="174" t="str">
        <f t="shared" si="15"/>
        <v>OK</v>
      </c>
    </row>
    <row r="505" spans="1:9" ht="36">
      <c r="A505" s="168">
        <v>504</v>
      </c>
      <c r="B505" s="169" t="s">
        <v>1304</v>
      </c>
      <c r="C505" s="170" t="s">
        <v>1295</v>
      </c>
      <c r="D505" s="171" t="s">
        <v>542</v>
      </c>
      <c r="E505" s="168" t="s">
        <v>38</v>
      </c>
      <c r="F505" s="172">
        <v>357</v>
      </c>
      <c r="G505" s="173">
        <v>344.64780000000002</v>
      </c>
      <c r="H505" s="173">
        <f t="shared" si="14"/>
        <v>345</v>
      </c>
      <c r="I505" s="174" t="str">
        <f t="shared" si="15"/>
        <v>OK</v>
      </c>
    </row>
    <row r="506" spans="1:9" ht="36">
      <c r="A506" s="168">
        <v>505</v>
      </c>
      <c r="B506" s="169" t="s">
        <v>1304</v>
      </c>
      <c r="C506" s="170" t="s">
        <v>1295</v>
      </c>
      <c r="D506" s="171" t="s">
        <v>543</v>
      </c>
      <c r="E506" s="168" t="s">
        <v>38</v>
      </c>
      <c r="F506" s="172">
        <v>1556</v>
      </c>
      <c r="G506" s="173">
        <v>1502.1623999999999</v>
      </c>
      <c r="H506" s="173">
        <f t="shared" si="14"/>
        <v>1502</v>
      </c>
      <c r="I506" s="174" t="str">
        <f t="shared" si="15"/>
        <v>OK</v>
      </c>
    </row>
    <row r="507" spans="1:9" ht="36">
      <c r="A507" s="168">
        <v>506</v>
      </c>
      <c r="B507" s="169" t="s">
        <v>1304</v>
      </c>
      <c r="C507" s="170" t="s">
        <v>1295</v>
      </c>
      <c r="D507" s="171" t="s">
        <v>544</v>
      </c>
      <c r="E507" s="168" t="s">
        <v>38</v>
      </c>
      <c r="F507" s="172">
        <v>1556</v>
      </c>
      <c r="G507" s="173">
        <v>1502.1623999999999</v>
      </c>
      <c r="H507" s="173">
        <f t="shared" si="14"/>
        <v>1502</v>
      </c>
      <c r="I507" s="174" t="str">
        <f t="shared" si="15"/>
        <v>OK</v>
      </c>
    </row>
    <row r="508" spans="1:9" ht="36">
      <c r="A508" s="168">
        <v>507</v>
      </c>
      <c r="B508" s="169" t="s">
        <v>1304</v>
      </c>
      <c r="C508" s="170" t="s">
        <v>1295</v>
      </c>
      <c r="D508" s="171" t="s">
        <v>545</v>
      </c>
      <c r="E508" s="168" t="s">
        <v>38</v>
      </c>
      <c r="F508" s="172">
        <v>6206</v>
      </c>
      <c r="G508" s="173">
        <v>5991.2723999999998</v>
      </c>
      <c r="H508" s="173">
        <f t="shared" si="14"/>
        <v>5991</v>
      </c>
      <c r="I508" s="174" t="str">
        <f t="shared" si="15"/>
        <v>OK</v>
      </c>
    </row>
    <row r="509" spans="1:9" ht="36">
      <c r="A509" s="168">
        <v>508</v>
      </c>
      <c r="B509" s="169" t="s">
        <v>1304</v>
      </c>
      <c r="C509" s="170" t="s">
        <v>1295</v>
      </c>
      <c r="D509" s="171" t="s">
        <v>546</v>
      </c>
      <c r="E509" s="168" t="s">
        <v>38</v>
      </c>
      <c r="F509" s="172">
        <v>4952</v>
      </c>
      <c r="G509" s="173">
        <v>4780.6607999999997</v>
      </c>
      <c r="H509" s="173">
        <f t="shared" si="14"/>
        <v>4781</v>
      </c>
      <c r="I509" s="174" t="str">
        <f t="shared" si="15"/>
        <v>OK</v>
      </c>
    </row>
    <row r="510" spans="1:9" ht="36">
      <c r="A510" s="168">
        <v>509</v>
      </c>
      <c r="B510" s="169" t="s">
        <v>1304</v>
      </c>
      <c r="C510" s="170" t="s">
        <v>1295</v>
      </c>
      <c r="D510" s="171" t="s">
        <v>547</v>
      </c>
      <c r="E510" s="168" t="s">
        <v>38</v>
      </c>
      <c r="F510" s="172">
        <v>108739</v>
      </c>
      <c r="G510" s="173">
        <v>104976.6306</v>
      </c>
      <c r="H510" s="173">
        <f t="shared" si="14"/>
        <v>104977</v>
      </c>
      <c r="I510" s="174" t="str">
        <f t="shared" si="15"/>
        <v>OK</v>
      </c>
    </row>
    <row r="511" spans="1:9" ht="36">
      <c r="A511" s="168">
        <v>510</v>
      </c>
      <c r="B511" s="169" t="s">
        <v>1304</v>
      </c>
      <c r="C511" s="170" t="s">
        <v>1295</v>
      </c>
      <c r="D511" s="171" t="s">
        <v>548</v>
      </c>
      <c r="E511" s="168" t="s">
        <v>38</v>
      </c>
      <c r="F511" s="172">
        <v>31649</v>
      </c>
      <c r="G511" s="173">
        <v>30553.944599999999</v>
      </c>
      <c r="H511" s="173">
        <f t="shared" si="14"/>
        <v>30554</v>
      </c>
      <c r="I511" s="174" t="str">
        <f t="shared" si="15"/>
        <v>OK</v>
      </c>
    </row>
    <row r="512" spans="1:9" ht="36">
      <c r="A512" s="168">
        <v>511</v>
      </c>
      <c r="B512" s="169" t="s">
        <v>1294</v>
      </c>
      <c r="C512" s="170" t="s">
        <v>1295</v>
      </c>
      <c r="D512" s="171" t="s">
        <v>549</v>
      </c>
      <c r="E512" s="168" t="s">
        <v>38</v>
      </c>
      <c r="F512" s="172">
        <v>1556</v>
      </c>
      <c r="G512" s="173">
        <v>1502.1623999999999</v>
      </c>
      <c r="H512" s="173">
        <f t="shared" si="14"/>
        <v>1502</v>
      </c>
      <c r="I512" s="174" t="str">
        <f t="shared" si="15"/>
        <v>OK</v>
      </c>
    </row>
    <row r="513" spans="1:9" ht="36">
      <c r="A513" s="168">
        <v>512</v>
      </c>
      <c r="B513" s="169" t="s">
        <v>1294</v>
      </c>
      <c r="C513" s="170" t="s">
        <v>1295</v>
      </c>
      <c r="D513" s="171" t="s">
        <v>550</v>
      </c>
      <c r="E513" s="168" t="s">
        <v>38</v>
      </c>
      <c r="F513" s="172">
        <v>1536</v>
      </c>
      <c r="G513" s="173">
        <v>1482.8543999999999</v>
      </c>
      <c r="H513" s="173">
        <f t="shared" si="14"/>
        <v>1483</v>
      </c>
      <c r="I513" s="174" t="str">
        <f t="shared" si="15"/>
        <v>OK</v>
      </c>
    </row>
    <row r="514" spans="1:9" ht="36">
      <c r="A514" s="168">
        <v>513</v>
      </c>
      <c r="B514" s="169" t="s">
        <v>1294</v>
      </c>
      <c r="C514" s="170" t="s">
        <v>1295</v>
      </c>
      <c r="D514" s="171" t="s">
        <v>551</v>
      </c>
      <c r="E514" s="168" t="s">
        <v>38</v>
      </c>
      <c r="F514" s="172">
        <v>13254</v>
      </c>
      <c r="G514" s="173">
        <v>12795.411599999999</v>
      </c>
      <c r="H514" s="173">
        <f t="shared" ref="H514:H577" si="16">ROUND(G514,0)</f>
        <v>12795</v>
      </c>
      <c r="I514" s="174" t="str">
        <f t="shared" ref="I514:I577" si="17">IF(G514="","COMPLETAR",IF(OR(G514&lt;=0,G514&gt;F514),"CORREGIR","OK"))</f>
        <v>OK</v>
      </c>
    </row>
    <row r="515" spans="1:9" ht="36">
      <c r="A515" s="168">
        <v>514</v>
      </c>
      <c r="B515" s="169" t="s">
        <v>1294</v>
      </c>
      <c r="C515" s="170" t="s">
        <v>1295</v>
      </c>
      <c r="D515" s="171" t="s">
        <v>552</v>
      </c>
      <c r="E515" s="168" t="s">
        <v>38</v>
      </c>
      <c r="F515" s="172">
        <v>6745</v>
      </c>
      <c r="G515" s="173">
        <v>6511.6229999999996</v>
      </c>
      <c r="H515" s="173">
        <f t="shared" si="16"/>
        <v>6512</v>
      </c>
      <c r="I515" s="174" t="str">
        <f t="shared" si="17"/>
        <v>OK</v>
      </c>
    </row>
    <row r="516" spans="1:9" ht="36">
      <c r="A516" s="168">
        <v>515</v>
      </c>
      <c r="B516" s="169" t="s">
        <v>1294</v>
      </c>
      <c r="C516" s="170" t="s">
        <v>1295</v>
      </c>
      <c r="D516" s="171" t="s">
        <v>553</v>
      </c>
      <c r="E516" s="168" t="s">
        <v>38</v>
      </c>
      <c r="F516" s="172">
        <v>8818</v>
      </c>
      <c r="G516" s="173">
        <v>8512.8971999999994</v>
      </c>
      <c r="H516" s="173">
        <f t="shared" si="16"/>
        <v>8513</v>
      </c>
      <c r="I516" s="174" t="str">
        <f t="shared" si="17"/>
        <v>OK</v>
      </c>
    </row>
    <row r="517" spans="1:9" ht="36">
      <c r="A517" s="168">
        <v>516</v>
      </c>
      <c r="B517" s="169" t="s">
        <v>1294</v>
      </c>
      <c r="C517" s="170" t="s">
        <v>1295</v>
      </c>
      <c r="D517" s="171" t="s">
        <v>554</v>
      </c>
      <c r="E517" s="168" t="s">
        <v>38</v>
      </c>
      <c r="F517" s="172">
        <v>375679</v>
      </c>
      <c r="G517" s="173">
        <v>362680.50660000002</v>
      </c>
      <c r="H517" s="173">
        <f t="shared" si="16"/>
        <v>362681</v>
      </c>
      <c r="I517" s="174" t="str">
        <f t="shared" si="17"/>
        <v>OK</v>
      </c>
    </row>
    <row r="518" spans="1:9" ht="36">
      <c r="A518" s="168">
        <v>517</v>
      </c>
      <c r="B518" s="169" t="s">
        <v>1294</v>
      </c>
      <c r="C518" s="170" t="s">
        <v>1295</v>
      </c>
      <c r="D518" s="171" t="s">
        <v>555</v>
      </c>
      <c r="E518" s="168" t="s">
        <v>38</v>
      </c>
      <c r="F518" s="172">
        <v>186317</v>
      </c>
      <c r="G518" s="173">
        <v>179870.43179999999</v>
      </c>
      <c r="H518" s="173">
        <f t="shared" si="16"/>
        <v>179870</v>
      </c>
      <c r="I518" s="174" t="str">
        <f t="shared" si="17"/>
        <v>OK</v>
      </c>
    </row>
    <row r="519" spans="1:9" ht="36">
      <c r="A519" s="168">
        <v>518</v>
      </c>
      <c r="B519" s="169" t="s">
        <v>1294</v>
      </c>
      <c r="C519" s="170" t="s">
        <v>1295</v>
      </c>
      <c r="D519" s="171" t="s">
        <v>556</v>
      </c>
      <c r="E519" s="168" t="s">
        <v>38</v>
      </c>
      <c r="F519" s="172">
        <v>112889</v>
      </c>
      <c r="G519" s="173">
        <v>108983.04060000001</v>
      </c>
      <c r="H519" s="173">
        <f t="shared" si="16"/>
        <v>108983</v>
      </c>
      <c r="I519" s="174" t="str">
        <f t="shared" si="17"/>
        <v>OK</v>
      </c>
    </row>
    <row r="520" spans="1:9" ht="36">
      <c r="A520" s="168">
        <v>519</v>
      </c>
      <c r="B520" s="169" t="s">
        <v>1294</v>
      </c>
      <c r="C520" s="170" t="s">
        <v>1295</v>
      </c>
      <c r="D520" s="171" t="s">
        <v>557</v>
      </c>
      <c r="E520" s="168" t="s">
        <v>38</v>
      </c>
      <c r="F520" s="172">
        <v>71050</v>
      </c>
      <c r="G520" s="173">
        <v>68591.67</v>
      </c>
      <c r="H520" s="173">
        <f t="shared" si="16"/>
        <v>68592</v>
      </c>
      <c r="I520" s="174" t="str">
        <f t="shared" si="17"/>
        <v>OK</v>
      </c>
    </row>
    <row r="521" spans="1:9" ht="36">
      <c r="A521" s="168">
        <v>520</v>
      </c>
      <c r="B521" s="169" t="s">
        <v>1294</v>
      </c>
      <c r="C521" s="170" t="s">
        <v>1295</v>
      </c>
      <c r="D521" s="171" t="s">
        <v>558</v>
      </c>
      <c r="E521" s="168" t="s">
        <v>38</v>
      </c>
      <c r="F521" s="172">
        <v>86236</v>
      </c>
      <c r="G521" s="173">
        <v>83252.234400000001</v>
      </c>
      <c r="H521" s="173">
        <f t="shared" si="16"/>
        <v>83252</v>
      </c>
      <c r="I521" s="174" t="str">
        <f t="shared" si="17"/>
        <v>OK</v>
      </c>
    </row>
    <row r="522" spans="1:9" ht="36">
      <c r="A522" s="168">
        <v>521</v>
      </c>
      <c r="B522" s="169" t="s">
        <v>1294</v>
      </c>
      <c r="C522" s="170" t="s">
        <v>1295</v>
      </c>
      <c r="D522" s="171" t="s">
        <v>559</v>
      </c>
      <c r="E522" s="168" t="s">
        <v>38</v>
      </c>
      <c r="F522" s="172">
        <v>1634599</v>
      </c>
      <c r="G522" s="173">
        <v>1578041.8746</v>
      </c>
      <c r="H522" s="173">
        <f t="shared" si="16"/>
        <v>1578042</v>
      </c>
      <c r="I522" s="174" t="str">
        <f t="shared" si="17"/>
        <v>OK</v>
      </c>
    </row>
    <row r="523" spans="1:9" ht="36">
      <c r="A523" s="168">
        <v>522</v>
      </c>
      <c r="B523" s="169" t="s">
        <v>1294</v>
      </c>
      <c r="C523" s="170" t="s">
        <v>1295</v>
      </c>
      <c r="D523" s="171" t="s">
        <v>560</v>
      </c>
      <c r="E523" s="168" t="s">
        <v>38</v>
      </c>
      <c r="F523" s="172">
        <v>3232396</v>
      </c>
      <c r="G523" s="173">
        <v>3120555.0984</v>
      </c>
      <c r="H523" s="173">
        <f t="shared" si="16"/>
        <v>3120555</v>
      </c>
      <c r="I523" s="174" t="str">
        <f t="shared" si="17"/>
        <v>OK</v>
      </c>
    </row>
    <row r="524" spans="1:9" ht="36">
      <c r="A524" s="168">
        <v>523</v>
      </c>
      <c r="B524" s="169" t="s">
        <v>1294</v>
      </c>
      <c r="C524" s="170" t="s">
        <v>1295</v>
      </c>
      <c r="D524" s="171" t="s">
        <v>561</v>
      </c>
      <c r="E524" s="168" t="s">
        <v>38</v>
      </c>
      <c r="F524" s="172">
        <v>176423</v>
      </c>
      <c r="G524" s="173">
        <v>170318.76420000001</v>
      </c>
      <c r="H524" s="173">
        <f t="shared" si="16"/>
        <v>170319</v>
      </c>
      <c r="I524" s="174" t="str">
        <f t="shared" si="17"/>
        <v>OK</v>
      </c>
    </row>
    <row r="525" spans="1:9" ht="36">
      <c r="A525" s="168">
        <v>524</v>
      </c>
      <c r="B525" s="169" t="s">
        <v>1294</v>
      </c>
      <c r="C525" s="170" t="s">
        <v>1295</v>
      </c>
      <c r="D525" s="171" t="s">
        <v>562</v>
      </c>
      <c r="E525" s="168" t="s">
        <v>38</v>
      </c>
      <c r="F525" s="172">
        <v>582350</v>
      </c>
      <c r="G525" s="173">
        <v>562200.68999999994</v>
      </c>
      <c r="H525" s="173">
        <f t="shared" si="16"/>
        <v>562201</v>
      </c>
      <c r="I525" s="174" t="str">
        <f t="shared" si="17"/>
        <v>OK</v>
      </c>
    </row>
    <row r="526" spans="1:9" ht="36">
      <c r="A526" s="168">
        <v>525</v>
      </c>
      <c r="B526" s="169" t="s">
        <v>1294</v>
      </c>
      <c r="C526" s="170" t="s">
        <v>1295</v>
      </c>
      <c r="D526" s="171" t="s">
        <v>563</v>
      </c>
      <c r="E526" s="168" t="s">
        <v>38</v>
      </c>
      <c r="F526" s="172">
        <v>5401286</v>
      </c>
      <c r="G526" s="173">
        <v>5214401.5044</v>
      </c>
      <c r="H526" s="173">
        <f t="shared" si="16"/>
        <v>5214402</v>
      </c>
      <c r="I526" s="174" t="str">
        <f t="shared" si="17"/>
        <v>OK</v>
      </c>
    </row>
    <row r="527" spans="1:9" ht="36">
      <c r="A527" s="168">
        <v>526</v>
      </c>
      <c r="B527" s="169" t="s">
        <v>1294</v>
      </c>
      <c r="C527" s="170" t="s">
        <v>1295</v>
      </c>
      <c r="D527" s="171" t="s">
        <v>564</v>
      </c>
      <c r="E527" s="168" t="s">
        <v>38</v>
      </c>
      <c r="F527" s="172">
        <v>8832919</v>
      </c>
      <c r="G527" s="173">
        <v>8527300.0025999993</v>
      </c>
      <c r="H527" s="173">
        <f t="shared" si="16"/>
        <v>8527300</v>
      </c>
      <c r="I527" s="174" t="str">
        <f t="shared" si="17"/>
        <v>OK</v>
      </c>
    </row>
    <row r="528" spans="1:9" ht="36">
      <c r="A528" s="168">
        <v>527</v>
      </c>
      <c r="B528" s="169" t="s">
        <v>1294</v>
      </c>
      <c r="C528" s="170" t="s">
        <v>1295</v>
      </c>
      <c r="D528" s="171" t="s">
        <v>565</v>
      </c>
      <c r="E528" s="168" t="s">
        <v>38</v>
      </c>
      <c r="F528" s="172">
        <v>283571</v>
      </c>
      <c r="G528" s="173">
        <v>273759.44339999999</v>
      </c>
      <c r="H528" s="173">
        <f t="shared" si="16"/>
        <v>273759</v>
      </c>
      <c r="I528" s="174" t="str">
        <f t="shared" si="17"/>
        <v>OK</v>
      </c>
    </row>
    <row r="529" spans="1:9" ht="36">
      <c r="A529" s="168">
        <v>528</v>
      </c>
      <c r="B529" s="169" t="s">
        <v>1294</v>
      </c>
      <c r="C529" s="170" t="s">
        <v>1295</v>
      </c>
      <c r="D529" s="171" t="s">
        <v>566</v>
      </c>
      <c r="E529" s="168" t="s">
        <v>38</v>
      </c>
      <c r="F529" s="172">
        <v>424734</v>
      </c>
      <c r="G529" s="173">
        <v>410038.20360000001</v>
      </c>
      <c r="H529" s="173">
        <f t="shared" si="16"/>
        <v>410038</v>
      </c>
      <c r="I529" s="174" t="str">
        <f t="shared" si="17"/>
        <v>OK</v>
      </c>
    </row>
    <row r="530" spans="1:9" ht="36">
      <c r="A530" s="168">
        <v>529</v>
      </c>
      <c r="B530" s="169" t="s">
        <v>1294</v>
      </c>
      <c r="C530" s="170" t="s">
        <v>1295</v>
      </c>
      <c r="D530" s="171" t="s">
        <v>567</v>
      </c>
      <c r="E530" s="168" t="s">
        <v>38</v>
      </c>
      <c r="F530" s="172">
        <v>1582360</v>
      </c>
      <c r="G530" s="173">
        <v>1527610.344</v>
      </c>
      <c r="H530" s="173">
        <f t="shared" si="16"/>
        <v>1527610</v>
      </c>
      <c r="I530" s="174" t="str">
        <f t="shared" si="17"/>
        <v>OK</v>
      </c>
    </row>
    <row r="531" spans="1:9" ht="36">
      <c r="A531" s="168">
        <v>530</v>
      </c>
      <c r="B531" s="169" t="s">
        <v>1294</v>
      </c>
      <c r="C531" s="170" t="s">
        <v>1295</v>
      </c>
      <c r="D531" s="171" t="s">
        <v>568</v>
      </c>
      <c r="E531" s="168" t="s">
        <v>38</v>
      </c>
      <c r="F531" s="172">
        <v>25170395</v>
      </c>
      <c r="G531" s="173">
        <v>24299499.333000001</v>
      </c>
      <c r="H531" s="173">
        <f t="shared" si="16"/>
        <v>24299499</v>
      </c>
      <c r="I531" s="174" t="str">
        <f t="shared" si="17"/>
        <v>OK</v>
      </c>
    </row>
    <row r="532" spans="1:9" ht="36">
      <c r="A532" s="168">
        <v>531</v>
      </c>
      <c r="B532" s="169" t="s">
        <v>1294</v>
      </c>
      <c r="C532" s="170" t="s">
        <v>1295</v>
      </c>
      <c r="D532" s="171" t="s">
        <v>569</v>
      </c>
      <c r="E532" s="168" t="s">
        <v>570</v>
      </c>
      <c r="F532" s="172">
        <v>28560</v>
      </c>
      <c r="G532" s="173">
        <v>27571.824000000001</v>
      </c>
      <c r="H532" s="173">
        <f t="shared" si="16"/>
        <v>27572</v>
      </c>
      <c r="I532" s="174" t="str">
        <f t="shared" si="17"/>
        <v>OK</v>
      </c>
    </row>
    <row r="533" spans="1:9" ht="36">
      <c r="A533" s="168">
        <v>532</v>
      </c>
      <c r="B533" s="169" t="s">
        <v>1294</v>
      </c>
      <c r="C533" s="170" t="s">
        <v>1295</v>
      </c>
      <c r="D533" s="171" t="s">
        <v>571</v>
      </c>
      <c r="E533" s="168" t="s">
        <v>570</v>
      </c>
      <c r="F533" s="172">
        <v>60492</v>
      </c>
      <c r="G533" s="173">
        <v>58398.976799999997</v>
      </c>
      <c r="H533" s="173">
        <f t="shared" si="16"/>
        <v>58399</v>
      </c>
      <c r="I533" s="174" t="str">
        <f t="shared" si="17"/>
        <v>OK</v>
      </c>
    </row>
    <row r="534" spans="1:9" ht="36">
      <c r="A534" s="168">
        <v>533</v>
      </c>
      <c r="B534" s="169" t="s">
        <v>1294</v>
      </c>
      <c r="C534" s="170" t="s">
        <v>1295</v>
      </c>
      <c r="D534" s="171" t="s">
        <v>572</v>
      </c>
      <c r="E534" s="168" t="s">
        <v>570</v>
      </c>
      <c r="F534" s="172">
        <v>64657</v>
      </c>
      <c r="G534" s="173">
        <v>62419.8678</v>
      </c>
      <c r="H534" s="173">
        <f t="shared" si="16"/>
        <v>62420</v>
      </c>
      <c r="I534" s="174" t="str">
        <f t="shared" si="17"/>
        <v>OK</v>
      </c>
    </row>
    <row r="535" spans="1:9" ht="36">
      <c r="A535" s="168">
        <v>534</v>
      </c>
      <c r="B535" s="169" t="s">
        <v>1294</v>
      </c>
      <c r="C535" s="170" t="s">
        <v>1295</v>
      </c>
      <c r="D535" s="171" t="s">
        <v>573</v>
      </c>
      <c r="E535" s="168" t="s">
        <v>38</v>
      </c>
      <c r="F535" s="172">
        <v>2261721</v>
      </c>
      <c r="G535" s="173">
        <v>2183465.4534</v>
      </c>
      <c r="H535" s="173">
        <f t="shared" si="16"/>
        <v>2183465</v>
      </c>
      <c r="I535" s="174" t="str">
        <f t="shared" si="17"/>
        <v>OK</v>
      </c>
    </row>
    <row r="536" spans="1:9" ht="36">
      <c r="A536" s="168">
        <v>535</v>
      </c>
      <c r="B536" s="169" t="s">
        <v>1294</v>
      </c>
      <c r="C536" s="170" t="s">
        <v>1295</v>
      </c>
      <c r="D536" s="171" t="s">
        <v>574</v>
      </c>
      <c r="E536" s="168" t="s">
        <v>570</v>
      </c>
      <c r="F536" s="172">
        <v>48775</v>
      </c>
      <c r="G536" s="173">
        <v>47087.385000000002</v>
      </c>
      <c r="H536" s="173">
        <f t="shared" si="16"/>
        <v>47087</v>
      </c>
      <c r="I536" s="174" t="str">
        <f t="shared" si="17"/>
        <v>OK</v>
      </c>
    </row>
    <row r="537" spans="1:9" ht="36">
      <c r="A537" s="168">
        <v>536</v>
      </c>
      <c r="B537" s="169" t="s">
        <v>1294</v>
      </c>
      <c r="C537" s="170" t="s">
        <v>1295</v>
      </c>
      <c r="D537" s="171" t="s">
        <v>575</v>
      </c>
      <c r="E537" s="168" t="s">
        <v>38</v>
      </c>
      <c r="F537" s="172">
        <v>42170</v>
      </c>
      <c r="G537" s="173">
        <v>40710.917999999998</v>
      </c>
      <c r="H537" s="173">
        <f t="shared" si="16"/>
        <v>40711</v>
      </c>
      <c r="I537" s="174" t="str">
        <f t="shared" si="17"/>
        <v>OK</v>
      </c>
    </row>
    <row r="538" spans="1:9" ht="36">
      <c r="A538" s="168">
        <v>537</v>
      </c>
      <c r="B538" s="169" t="s">
        <v>1294</v>
      </c>
      <c r="C538" s="170" t="s">
        <v>1295</v>
      </c>
      <c r="D538" s="171" t="s">
        <v>576</v>
      </c>
      <c r="E538" s="168" t="s">
        <v>38</v>
      </c>
      <c r="F538" s="172">
        <v>40600</v>
      </c>
      <c r="G538" s="173">
        <v>39195.24</v>
      </c>
      <c r="H538" s="173">
        <f t="shared" si="16"/>
        <v>39195</v>
      </c>
      <c r="I538" s="174" t="str">
        <f t="shared" si="17"/>
        <v>OK</v>
      </c>
    </row>
    <row r="539" spans="1:9" ht="36">
      <c r="A539" s="168">
        <v>538</v>
      </c>
      <c r="B539" s="169" t="s">
        <v>1294</v>
      </c>
      <c r="C539" s="170" t="s">
        <v>1295</v>
      </c>
      <c r="D539" s="171" t="s">
        <v>577</v>
      </c>
      <c r="E539" s="168" t="s">
        <v>38</v>
      </c>
      <c r="F539" s="172">
        <v>189475</v>
      </c>
      <c r="G539" s="173">
        <v>182919.16500000001</v>
      </c>
      <c r="H539" s="173">
        <f t="shared" si="16"/>
        <v>182919</v>
      </c>
      <c r="I539" s="174" t="str">
        <f t="shared" si="17"/>
        <v>OK</v>
      </c>
    </row>
    <row r="540" spans="1:9" ht="36">
      <c r="A540" s="168">
        <v>539</v>
      </c>
      <c r="B540" s="169" t="s">
        <v>1294</v>
      </c>
      <c r="C540" s="170" t="s">
        <v>1295</v>
      </c>
      <c r="D540" s="171" t="s">
        <v>578</v>
      </c>
      <c r="E540" s="168" t="s">
        <v>38</v>
      </c>
      <c r="F540" s="172">
        <v>137133</v>
      </c>
      <c r="G540" s="173">
        <v>132388.19820000001</v>
      </c>
      <c r="H540" s="173">
        <f t="shared" si="16"/>
        <v>132388</v>
      </c>
      <c r="I540" s="174" t="str">
        <f t="shared" si="17"/>
        <v>OK</v>
      </c>
    </row>
    <row r="541" spans="1:9" ht="36">
      <c r="A541" s="168">
        <v>540</v>
      </c>
      <c r="B541" s="169" t="s">
        <v>1294</v>
      </c>
      <c r="C541" s="170" t="s">
        <v>1295</v>
      </c>
      <c r="D541" s="171" t="s">
        <v>579</v>
      </c>
      <c r="E541" s="168" t="s">
        <v>38</v>
      </c>
      <c r="F541" s="172">
        <v>195030</v>
      </c>
      <c r="G541" s="173">
        <v>188281.962</v>
      </c>
      <c r="H541" s="173">
        <f t="shared" si="16"/>
        <v>188282</v>
      </c>
      <c r="I541" s="174" t="str">
        <f t="shared" si="17"/>
        <v>OK</v>
      </c>
    </row>
    <row r="542" spans="1:9" ht="36">
      <c r="A542" s="168">
        <v>541</v>
      </c>
      <c r="B542" s="169" t="s">
        <v>1294</v>
      </c>
      <c r="C542" s="170" t="s">
        <v>1295</v>
      </c>
      <c r="D542" s="171" t="s">
        <v>580</v>
      </c>
      <c r="E542" s="168" t="s">
        <v>38</v>
      </c>
      <c r="F542" s="172">
        <v>97535</v>
      </c>
      <c r="G542" s="173">
        <v>94160.289000000004</v>
      </c>
      <c r="H542" s="173">
        <f t="shared" si="16"/>
        <v>94160</v>
      </c>
      <c r="I542" s="174" t="str">
        <f t="shared" si="17"/>
        <v>OK</v>
      </c>
    </row>
    <row r="543" spans="1:9" ht="36">
      <c r="A543" s="168">
        <v>542</v>
      </c>
      <c r="B543" s="169" t="s">
        <v>1294</v>
      </c>
      <c r="C543" s="170" t="s">
        <v>1295</v>
      </c>
      <c r="D543" s="171" t="s">
        <v>581</v>
      </c>
      <c r="E543" s="168" t="s">
        <v>38</v>
      </c>
      <c r="F543" s="172">
        <v>143459</v>
      </c>
      <c r="G543" s="173">
        <v>138495.3186</v>
      </c>
      <c r="H543" s="173">
        <f t="shared" si="16"/>
        <v>138495</v>
      </c>
      <c r="I543" s="174" t="str">
        <f t="shared" si="17"/>
        <v>OK</v>
      </c>
    </row>
    <row r="544" spans="1:9" ht="36">
      <c r="A544" s="168">
        <v>543</v>
      </c>
      <c r="B544" s="169" t="s">
        <v>1294</v>
      </c>
      <c r="C544" s="170" t="s">
        <v>1295</v>
      </c>
      <c r="D544" s="171" t="s">
        <v>582</v>
      </c>
      <c r="E544" s="168" t="s">
        <v>38</v>
      </c>
      <c r="F544" s="172">
        <v>105863</v>
      </c>
      <c r="G544" s="173">
        <v>102200.14019999999</v>
      </c>
      <c r="H544" s="173">
        <f t="shared" si="16"/>
        <v>102200</v>
      </c>
      <c r="I544" s="174" t="str">
        <f t="shared" si="17"/>
        <v>OK</v>
      </c>
    </row>
    <row r="545" spans="1:9" ht="36">
      <c r="A545" s="168">
        <v>544</v>
      </c>
      <c r="B545" s="169" t="s">
        <v>1294</v>
      </c>
      <c r="C545" s="170" t="s">
        <v>1295</v>
      </c>
      <c r="D545" s="171" t="s">
        <v>583</v>
      </c>
      <c r="E545" s="168" t="s">
        <v>38</v>
      </c>
      <c r="F545" s="172">
        <v>75335</v>
      </c>
      <c r="G545" s="173">
        <v>72728.409</v>
      </c>
      <c r="H545" s="173">
        <f t="shared" si="16"/>
        <v>72728</v>
      </c>
      <c r="I545" s="174" t="str">
        <f t="shared" si="17"/>
        <v>OK</v>
      </c>
    </row>
    <row r="546" spans="1:9" ht="36">
      <c r="A546" s="168">
        <v>545</v>
      </c>
      <c r="B546" s="169" t="s">
        <v>1294</v>
      </c>
      <c r="C546" s="170" t="s">
        <v>1295</v>
      </c>
      <c r="D546" s="171" t="s">
        <v>584</v>
      </c>
      <c r="E546" s="168" t="s">
        <v>38</v>
      </c>
      <c r="F546" s="172">
        <v>58082</v>
      </c>
      <c r="G546" s="173">
        <v>56072.362800000003</v>
      </c>
      <c r="H546" s="173">
        <f t="shared" si="16"/>
        <v>56072</v>
      </c>
      <c r="I546" s="174" t="str">
        <f t="shared" si="17"/>
        <v>OK</v>
      </c>
    </row>
    <row r="547" spans="1:9" ht="36">
      <c r="A547" s="168">
        <v>546</v>
      </c>
      <c r="B547" s="169" t="s">
        <v>1294</v>
      </c>
      <c r="C547" s="170" t="s">
        <v>1295</v>
      </c>
      <c r="D547" s="171" t="s">
        <v>585</v>
      </c>
      <c r="E547" s="168" t="s">
        <v>38</v>
      </c>
      <c r="F547" s="172">
        <v>25554</v>
      </c>
      <c r="G547" s="173">
        <v>24669.831600000001</v>
      </c>
      <c r="H547" s="173">
        <f t="shared" si="16"/>
        <v>24670</v>
      </c>
      <c r="I547" s="174" t="str">
        <f t="shared" si="17"/>
        <v>OK</v>
      </c>
    </row>
    <row r="548" spans="1:9" ht="36">
      <c r="A548" s="168">
        <v>547</v>
      </c>
      <c r="B548" s="169" t="s">
        <v>1294</v>
      </c>
      <c r="C548" s="170" t="s">
        <v>1295</v>
      </c>
      <c r="D548" s="171" t="s">
        <v>586</v>
      </c>
      <c r="E548" s="168" t="s">
        <v>587</v>
      </c>
      <c r="F548" s="172">
        <v>31630</v>
      </c>
      <c r="G548" s="173">
        <v>30535.601999999999</v>
      </c>
      <c r="H548" s="173">
        <f t="shared" si="16"/>
        <v>30536</v>
      </c>
      <c r="I548" s="174" t="str">
        <f t="shared" si="17"/>
        <v>OK</v>
      </c>
    </row>
    <row r="549" spans="1:9" ht="36">
      <c r="A549" s="168">
        <v>548</v>
      </c>
      <c r="B549" s="169" t="s">
        <v>1294</v>
      </c>
      <c r="C549" s="170" t="s">
        <v>1295</v>
      </c>
      <c r="D549" s="171" t="s">
        <v>588</v>
      </c>
      <c r="E549" s="168" t="s">
        <v>88</v>
      </c>
      <c r="F549" s="172">
        <v>37605</v>
      </c>
      <c r="G549" s="173">
        <v>36303.866999999998</v>
      </c>
      <c r="H549" s="173">
        <f t="shared" si="16"/>
        <v>36304</v>
      </c>
      <c r="I549" s="174" t="str">
        <f t="shared" si="17"/>
        <v>OK</v>
      </c>
    </row>
    <row r="550" spans="1:9" ht="36">
      <c r="A550" s="168">
        <v>549</v>
      </c>
      <c r="B550" s="169" t="s">
        <v>1294</v>
      </c>
      <c r="C550" s="170" t="s">
        <v>1295</v>
      </c>
      <c r="D550" s="171" t="s">
        <v>589</v>
      </c>
      <c r="E550" s="168" t="s">
        <v>88</v>
      </c>
      <c r="F550" s="172">
        <v>212554</v>
      </c>
      <c r="G550" s="173">
        <v>205199.63159999999</v>
      </c>
      <c r="H550" s="173">
        <f t="shared" si="16"/>
        <v>205200</v>
      </c>
      <c r="I550" s="174" t="str">
        <f t="shared" si="17"/>
        <v>OK</v>
      </c>
    </row>
    <row r="551" spans="1:9" ht="36">
      <c r="A551" s="168">
        <v>550</v>
      </c>
      <c r="B551" s="169" t="s">
        <v>1294</v>
      </c>
      <c r="C551" s="170" t="s">
        <v>1295</v>
      </c>
      <c r="D551" s="171" t="s">
        <v>590</v>
      </c>
      <c r="E551" s="168" t="s">
        <v>88</v>
      </c>
      <c r="F551" s="172">
        <v>305139</v>
      </c>
      <c r="G551" s="173">
        <v>294581.19059999997</v>
      </c>
      <c r="H551" s="173">
        <f t="shared" si="16"/>
        <v>294581</v>
      </c>
      <c r="I551" s="174" t="str">
        <f t="shared" si="17"/>
        <v>OK</v>
      </c>
    </row>
    <row r="552" spans="1:9" ht="36">
      <c r="A552" s="168">
        <v>551</v>
      </c>
      <c r="B552" s="169" t="s">
        <v>1294</v>
      </c>
      <c r="C552" s="170" t="s">
        <v>1295</v>
      </c>
      <c r="D552" s="171" t="s">
        <v>591</v>
      </c>
      <c r="E552" s="168" t="s">
        <v>88</v>
      </c>
      <c r="F552" s="172">
        <v>266207</v>
      </c>
      <c r="G552" s="173">
        <v>256996.2378</v>
      </c>
      <c r="H552" s="173">
        <f t="shared" si="16"/>
        <v>256996</v>
      </c>
      <c r="I552" s="174" t="str">
        <f t="shared" si="17"/>
        <v>OK</v>
      </c>
    </row>
    <row r="553" spans="1:9" ht="36">
      <c r="A553" s="168">
        <v>552</v>
      </c>
      <c r="B553" s="169" t="s">
        <v>1294</v>
      </c>
      <c r="C553" s="170" t="s">
        <v>1295</v>
      </c>
      <c r="D553" s="171" t="s">
        <v>592</v>
      </c>
      <c r="E553" s="168" t="s">
        <v>38</v>
      </c>
      <c r="F553" s="172">
        <v>4210</v>
      </c>
      <c r="G553" s="173">
        <v>4064.3339999999998</v>
      </c>
      <c r="H553" s="173">
        <f t="shared" si="16"/>
        <v>4064</v>
      </c>
      <c r="I553" s="174" t="str">
        <f t="shared" si="17"/>
        <v>OK</v>
      </c>
    </row>
    <row r="554" spans="1:9" ht="36">
      <c r="A554" s="168">
        <v>553</v>
      </c>
      <c r="B554" s="169" t="s">
        <v>1294</v>
      </c>
      <c r="C554" s="170" t="s">
        <v>1295</v>
      </c>
      <c r="D554" s="171" t="s">
        <v>593</v>
      </c>
      <c r="E554" s="168" t="s">
        <v>38</v>
      </c>
      <c r="F554" s="172">
        <v>5484</v>
      </c>
      <c r="G554" s="173">
        <v>5294.2536</v>
      </c>
      <c r="H554" s="173">
        <f t="shared" si="16"/>
        <v>5294</v>
      </c>
      <c r="I554" s="174" t="str">
        <f t="shared" si="17"/>
        <v>OK</v>
      </c>
    </row>
    <row r="555" spans="1:9" ht="36">
      <c r="A555" s="168">
        <v>554</v>
      </c>
      <c r="B555" s="169" t="s">
        <v>1294</v>
      </c>
      <c r="C555" s="170" t="s">
        <v>1295</v>
      </c>
      <c r="D555" s="171" t="s">
        <v>594</v>
      </c>
      <c r="E555" s="168" t="s">
        <v>38</v>
      </c>
      <c r="F555" s="172">
        <v>26916</v>
      </c>
      <c r="G555" s="173">
        <v>25984.706399999999</v>
      </c>
      <c r="H555" s="173">
        <f t="shared" si="16"/>
        <v>25985</v>
      </c>
      <c r="I555" s="174" t="str">
        <f t="shared" si="17"/>
        <v>OK</v>
      </c>
    </row>
    <row r="556" spans="1:9" ht="36">
      <c r="A556" s="168">
        <v>555</v>
      </c>
      <c r="B556" s="169" t="s">
        <v>1294</v>
      </c>
      <c r="C556" s="170" t="s">
        <v>1295</v>
      </c>
      <c r="D556" s="171" t="s">
        <v>595</v>
      </c>
      <c r="E556" s="168" t="s">
        <v>38</v>
      </c>
      <c r="F556" s="172">
        <v>7358</v>
      </c>
      <c r="G556" s="173">
        <v>7103.4132</v>
      </c>
      <c r="H556" s="173">
        <f t="shared" si="16"/>
        <v>7103</v>
      </c>
      <c r="I556" s="174" t="str">
        <f t="shared" si="17"/>
        <v>OK</v>
      </c>
    </row>
    <row r="557" spans="1:9" ht="36">
      <c r="A557" s="168">
        <v>556</v>
      </c>
      <c r="B557" s="169" t="s">
        <v>1294</v>
      </c>
      <c r="C557" s="170" t="s">
        <v>1295</v>
      </c>
      <c r="D557" s="171" t="s">
        <v>596</v>
      </c>
      <c r="E557" s="168" t="s">
        <v>38</v>
      </c>
      <c r="F557" s="172">
        <v>38632</v>
      </c>
      <c r="G557" s="173">
        <v>37295.332800000004</v>
      </c>
      <c r="H557" s="173">
        <f t="shared" si="16"/>
        <v>37295</v>
      </c>
      <c r="I557" s="174" t="str">
        <f t="shared" si="17"/>
        <v>OK</v>
      </c>
    </row>
    <row r="558" spans="1:9" ht="36">
      <c r="A558" s="168">
        <v>557</v>
      </c>
      <c r="B558" s="169" t="s">
        <v>1294</v>
      </c>
      <c r="C558" s="170" t="s">
        <v>1295</v>
      </c>
      <c r="D558" s="171" t="s">
        <v>597</v>
      </c>
      <c r="E558" s="168" t="s">
        <v>38</v>
      </c>
      <c r="F558" s="172">
        <v>41348</v>
      </c>
      <c r="G558" s="173">
        <v>39917.359199999999</v>
      </c>
      <c r="H558" s="173">
        <f t="shared" si="16"/>
        <v>39917</v>
      </c>
      <c r="I558" s="174" t="str">
        <f t="shared" si="17"/>
        <v>OK</v>
      </c>
    </row>
    <row r="559" spans="1:9" ht="36">
      <c r="A559" s="168">
        <v>558</v>
      </c>
      <c r="B559" s="169" t="s">
        <v>1294</v>
      </c>
      <c r="C559" s="170" t="s">
        <v>1295</v>
      </c>
      <c r="D559" s="171" t="s">
        <v>598</v>
      </c>
      <c r="E559" s="168" t="s">
        <v>38</v>
      </c>
      <c r="F559" s="172">
        <v>69467</v>
      </c>
      <c r="G559" s="173">
        <v>67063.441800000001</v>
      </c>
      <c r="H559" s="173">
        <f t="shared" si="16"/>
        <v>67063</v>
      </c>
      <c r="I559" s="174" t="str">
        <f t="shared" si="17"/>
        <v>OK</v>
      </c>
    </row>
    <row r="560" spans="1:9" ht="36">
      <c r="A560" s="168">
        <v>559</v>
      </c>
      <c r="B560" s="169" t="s">
        <v>1294</v>
      </c>
      <c r="C560" s="170" t="s">
        <v>1295</v>
      </c>
      <c r="D560" s="171" t="s">
        <v>599</v>
      </c>
      <c r="E560" s="168" t="s">
        <v>38</v>
      </c>
      <c r="F560" s="172">
        <v>1312</v>
      </c>
      <c r="G560" s="173">
        <v>1266.6048000000001</v>
      </c>
      <c r="H560" s="173">
        <f t="shared" si="16"/>
        <v>1267</v>
      </c>
      <c r="I560" s="174" t="str">
        <f t="shared" si="17"/>
        <v>OK</v>
      </c>
    </row>
    <row r="561" spans="1:9" ht="36">
      <c r="A561" s="168">
        <v>560</v>
      </c>
      <c r="B561" s="169" t="s">
        <v>1294</v>
      </c>
      <c r="C561" s="170" t="s">
        <v>1295</v>
      </c>
      <c r="D561" s="171" t="s">
        <v>600</v>
      </c>
      <c r="E561" s="168" t="s">
        <v>38</v>
      </c>
      <c r="F561" s="172">
        <v>50936</v>
      </c>
      <c r="G561" s="173">
        <v>49173.614399999999</v>
      </c>
      <c r="H561" s="173">
        <f t="shared" si="16"/>
        <v>49174</v>
      </c>
      <c r="I561" s="174" t="str">
        <f t="shared" si="17"/>
        <v>OK</v>
      </c>
    </row>
    <row r="562" spans="1:9" ht="36">
      <c r="A562" s="168">
        <v>561</v>
      </c>
      <c r="B562" s="169" t="s">
        <v>1294</v>
      </c>
      <c r="C562" s="170" t="s">
        <v>1295</v>
      </c>
      <c r="D562" s="171" t="s">
        <v>601</v>
      </c>
      <c r="E562" s="168" t="s">
        <v>38</v>
      </c>
      <c r="F562" s="172">
        <v>6934</v>
      </c>
      <c r="G562" s="173">
        <v>6694.0835999999999</v>
      </c>
      <c r="H562" s="173">
        <f t="shared" si="16"/>
        <v>6694</v>
      </c>
      <c r="I562" s="174" t="str">
        <f t="shared" si="17"/>
        <v>OK</v>
      </c>
    </row>
    <row r="563" spans="1:9" ht="36">
      <c r="A563" s="168">
        <v>562</v>
      </c>
      <c r="B563" s="169" t="s">
        <v>1294</v>
      </c>
      <c r="C563" s="170" t="s">
        <v>1295</v>
      </c>
      <c r="D563" s="171" t="s">
        <v>602</v>
      </c>
      <c r="E563" s="168" t="s">
        <v>38</v>
      </c>
      <c r="F563" s="172">
        <v>5663</v>
      </c>
      <c r="G563" s="173">
        <v>5467.0601999999999</v>
      </c>
      <c r="H563" s="173">
        <f t="shared" si="16"/>
        <v>5467</v>
      </c>
      <c r="I563" s="174" t="str">
        <f t="shared" si="17"/>
        <v>OK</v>
      </c>
    </row>
    <row r="564" spans="1:9" ht="36">
      <c r="A564" s="168">
        <v>563</v>
      </c>
      <c r="B564" s="169" t="s">
        <v>1294</v>
      </c>
      <c r="C564" s="170" t="s">
        <v>1295</v>
      </c>
      <c r="D564" s="171" t="s">
        <v>603</v>
      </c>
      <c r="E564" s="168" t="s">
        <v>38</v>
      </c>
      <c r="F564" s="172">
        <v>4674</v>
      </c>
      <c r="G564" s="173">
        <v>4512.2795999999998</v>
      </c>
      <c r="H564" s="173">
        <f t="shared" si="16"/>
        <v>4512</v>
      </c>
      <c r="I564" s="174" t="str">
        <f t="shared" si="17"/>
        <v>OK</v>
      </c>
    </row>
    <row r="565" spans="1:9" ht="36">
      <c r="A565" s="168">
        <v>564</v>
      </c>
      <c r="B565" s="169" t="s">
        <v>1294</v>
      </c>
      <c r="C565" s="170" t="s">
        <v>1295</v>
      </c>
      <c r="D565" s="171" t="s">
        <v>604</v>
      </c>
      <c r="E565" s="168" t="s">
        <v>38</v>
      </c>
      <c r="F565" s="172">
        <v>50879</v>
      </c>
      <c r="G565" s="173">
        <v>49118.586600000002</v>
      </c>
      <c r="H565" s="173">
        <f t="shared" si="16"/>
        <v>49119</v>
      </c>
      <c r="I565" s="174" t="str">
        <f t="shared" si="17"/>
        <v>OK</v>
      </c>
    </row>
    <row r="566" spans="1:9" ht="36">
      <c r="A566" s="168">
        <v>565</v>
      </c>
      <c r="B566" s="169" t="s">
        <v>1294</v>
      </c>
      <c r="C566" s="170" t="s">
        <v>1295</v>
      </c>
      <c r="D566" s="171" t="s">
        <v>605</v>
      </c>
      <c r="E566" s="168" t="s">
        <v>38</v>
      </c>
      <c r="F566" s="172">
        <v>33804</v>
      </c>
      <c r="G566" s="173">
        <v>32634.381600000001</v>
      </c>
      <c r="H566" s="173">
        <f t="shared" si="16"/>
        <v>32634</v>
      </c>
      <c r="I566" s="174" t="str">
        <f t="shared" si="17"/>
        <v>OK</v>
      </c>
    </row>
    <row r="567" spans="1:9" ht="36">
      <c r="A567" s="168">
        <v>566</v>
      </c>
      <c r="B567" s="169" t="s">
        <v>1294</v>
      </c>
      <c r="C567" s="170" t="s">
        <v>1295</v>
      </c>
      <c r="D567" s="171" t="s">
        <v>606</v>
      </c>
      <c r="E567" s="168" t="s">
        <v>38</v>
      </c>
      <c r="F567" s="172">
        <v>98679</v>
      </c>
      <c r="G567" s="173">
        <v>95264.706600000005</v>
      </c>
      <c r="H567" s="173">
        <f t="shared" si="16"/>
        <v>95265</v>
      </c>
      <c r="I567" s="174" t="str">
        <f t="shared" si="17"/>
        <v>OK</v>
      </c>
    </row>
    <row r="568" spans="1:9" ht="36">
      <c r="A568" s="168">
        <v>567</v>
      </c>
      <c r="B568" s="169" t="s">
        <v>1294</v>
      </c>
      <c r="C568" s="170" t="s">
        <v>1295</v>
      </c>
      <c r="D568" s="171" t="s">
        <v>607</v>
      </c>
      <c r="E568" s="168" t="s">
        <v>38</v>
      </c>
      <c r="F568" s="172">
        <v>15345</v>
      </c>
      <c r="G568" s="173">
        <v>14814.063</v>
      </c>
      <c r="H568" s="173">
        <f t="shared" si="16"/>
        <v>14814</v>
      </c>
      <c r="I568" s="174" t="str">
        <f t="shared" si="17"/>
        <v>OK</v>
      </c>
    </row>
    <row r="569" spans="1:9" ht="36">
      <c r="A569" s="168">
        <v>568</v>
      </c>
      <c r="B569" s="169" t="s">
        <v>1294</v>
      </c>
      <c r="C569" s="170" t="s">
        <v>1295</v>
      </c>
      <c r="D569" s="171" t="s">
        <v>608</v>
      </c>
      <c r="E569" s="168" t="s">
        <v>38</v>
      </c>
      <c r="F569" s="172">
        <v>8292</v>
      </c>
      <c r="G569" s="173">
        <v>8005.0968000000003</v>
      </c>
      <c r="H569" s="173">
        <f t="shared" si="16"/>
        <v>8005</v>
      </c>
      <c r="I569" s="174" t="str">
        <f t="shared" si="17"/>
        <v>OK</v>
      </c>
    </row>
    <row r="570" spans="1:9" ht="36">
      <c r="A570" s="168">
        <v>569</v>
      </c>
      <c r="B570" s="169" t="s">
        <v>1294</v>
      </c>
      <c r="C570" s="170" t="s">
        <v>1295</v>
      </c>
      <c r="D570" s="171" t="s">
        <v>609</v>
      </c>
      <c r="E570" s="168" t="s">
        <v>38</v>
      </c>
      <c r="F570" s="172">
        <v>2125</v>
      </c>
      <c r="G570" s="173">
        <v>2051.4749999999999</v>
      </c>
      <c r="H570" s="173">
        <f t="shared" si="16"/>
        <v>2051</v>
      </c>
      <c r="I570" s="174" t="str">
        <f t="shared" si="17"/>
        <v>OK</v>
      </c>
    </row>
    <row r="571" spans="1:9" ht="36">
      <c r="A571" s="168">
        <v>570</v>
      </c>
      <c r="B571" s="169" t="s">
        <v>1294</v>
      </c>
      <c r="C571" s="170" t="s">
        <v>1295</v>
      </c>
      <c r="D571" s="171" t="s">
        <v>610</v>
      </c>
      <c r="E571" s="168" t="s">
        <v>38</v>
      </c>
      <c r="F571" s="172">
        <v>8530</v>
      </c>
      <c r="G571" s="173">
        <v>8234.8619999999992</v>
      </c>
      <c r="H571" s="173">
        <f t="shared" si="16"/>
        <v>8235</v>
      </c>
      <c r="I571" s="174" t="str">
        <f t="shared" si="17"/>
        <v>OK</v>
      </c>
    </row>
    <row r="572" spans="1:9" ht="36">
      <c r="A572" s="168">
        <v>571</v>
      </c>
      <c r="B572" s="169" t="s">
        <v>1294</v>
      </c>
      <c r="C572" s="170" t="s">
        <v>1295</v>
      </c>
      <c r="D572" s="171" t="s">
        <v>611</v>
      </c>
      <c r="E572" s="168" t="s">
        <v>38</v>
      </c>
      <c r="F572" s="172">
        <v>6333</v>
      </c>
      <c r="G572" s="173">
        <v>6113.8782000000001</v>
      </c>
      <c r="H572" s="173">
        <f t="shared" si="16"/>
        <v>6114</v>
      </c>
      <c r="I572" s="174" t="str">
        <f t="shared" si="17"/>
        <v>OK</v>
      </c>
    </row>
    <row r="573" spans="1:9" ht="36">
      <c r="A573" s="168">
        <v>572</v>
      </c>
      <c r="B573" s="169" t="s">
        <v>1294</v>
      </c>
      <c r="C573" s="170" t="s">
        <v>1295</v>
      </c>
      <c r="D573" s="171" t="s">
        <v>612</v>
      </c>
      <c r="E573" s="168" t="s">
        <v>587</v>
      </c>
      <c r="F573" s="172">
        <v>5788</v>
      </c>
      <c r="G573" s="173">
        <v>5587.7352000000001</v>
      </c>
      <c r="H573" s="173">
        <f t="shared" si="16"/>
        <v>5588</v>
      </c>
      <c r="I573" s="174" t="str">
        <f t="shared" si="17"/>
        <v>OK</v>
      </c>
    </row>
    <row r="574" spans="1:9" ht="36">
      <c r="A574" s="168">
        <v>573</v>
      </c>
      <c r="B574" s="169" t="s">
        <v>1294</v>
      </c>
      <c r="C574" s="170" t="s">
        <v>1295</v>
      </c>
      <c r="D574" s="171" t="s">
        <v>613</v>
      </c>
      <c r="E574" s="168" t="s">
        <v>38</v>
      </c>
      <c r="F574" s="172">
        <v>17744</v>
      </c>
      <c r="G574" s="173">
        <v>17130.0576</v>
      </c>
      <c r="H574" s="173">
        <f t="shared" si="16"/>
        <v>17130</v>
      </c>
      <c r="I574" s="174" t="str">
        <f t="shared" si="17"/>
        <v>OK</v>
      </c>
    </row>
    <row r="575" spans="1:9" ht="36">
      <c r="A575" s="168">
        <v>574</v>
      </c>
      <c r="B575" s="169" t="s">
        <v>1294</v>
      </c>
      <c r="C575" s="170" t="s">
        <v>1295</v>
      </c>
      <c r="D575" s="171" t="s">
        <v>614</v>
      </c>
      <c r="E575" s="168" t="s">
        <v>38</v>
      </c>
      <c r="F575" s="172">
        <v>122068</v>
      </c>
      <c r="G575" s="173">
        <v>117844.4472</v>
      </c>
      <c r="H575" s="173">
        <f t="shared" si="16"/>
        <v>117844</v>
      </c>
      <c r="I575" s="174" t="str">
        <f t="shared" si="17"/>
        <v>OK</v>
      </c>
    </row>
    <row r="576" spans="1:9" ht="36">
      <c r="A576" s="168">
        <v>575</v>
      </c>
      <c r="B576" s="169" t="s">
        <v>1294</v>
      </c>
      <c r="C576" s="170" t="s">
        <v>1295</v>
      </c>
      <c r="D576" s="171" t="s">
        <v>615</v>
      </c>
      <c r="E576" s="168" t="s">
        <v>38</v>
      </c>
      <c r="F576" s="172">
        <v>169</v>
      </c>
      <c r="G576" s="173">
        <v>163.15260000000001</v>
      </c>
      <c r="H576" s="173">
        <f t="shared" si="16"/>
        <v>163</v>
      </c>
      <c r="I576" s="174" t="str">
        <f t="shared" si="17"/>
        <v>OK</v>
      </c>
    </row>
    <row r="577" spans="1:9" ht="36">
      <c r="A577" s="168">
        <v>576</v>
      </c>
      <c r="B577" s="169" t="s">
        <v>1305</v>
      </c>
      <c r="C577" s="170" t="s">
        <v>1303</v>
      </c>
      <c r="D577" s="171" t="s">
        <v>616</v>
      </c>
      <c r="E577" s="168" t="s">
        <v>38</v>
      </c>
      <c r="F577" s="172">
        <v>6368208</v>
      </c>
      <c r="G577" s="173">
        <v>6147868.0032000002</v>
      </c>
      <c r="H577" s="173">
        <f t="shared" si="16"/>
        <v>6147868</v>
      </c>
      <c r="I577" s="174" t="str">
        <f t="shared" si="17"/>
        <v>OK</v>
      </c>
    </row>
    <row r="578" spans="1:9" ht="36">
      <c r="A578" s="168">
        <v>577</v>
      </c>
      <c r="B578" s="169" t="s">
        <v>1294</v>
      </c>
      <c r="C578" s="170" t="s">
        <v>1295</v>
      </c>
      <c r="D578" s="171" t="s">
        <v>617</v>
      </c>
      <c r="E578" s="168" t="s">
        <v>38</v>
      </c>
      <c r="F578" s="172">
        <v>1519715</v>
      </c>
      <c r="G578" s="173">
        <v>1467132.861</v>
      </c>
      <c r="H578" s="173">
        <f t="shared" ref="H578:H641" si="18">ROUND(G578,0)</f>
        <v>1467133</v>
      </c>
      <c r="I578" s="174" t="str">
        <f t="shared" ref="I578:I641" si="19">IF(G578="","COMPLETAR",IF(OR(G578&lt;=0,G578&gt;F578),"CORREGIR","OK"))</f>
        <v>OK</v>
      </c>
    </row>
    <row r="579" spans="1:9" ht="36">
      <c r="A579" s="168">
        <v>578</v>
      </c>
      <c r="B579" s="169" t="s">
        <v>1294</v>
      </c>
      <c r="C579" s="170" t="s">
        <v>1295</v>
      </c>
      <c r="D579" s="171" t="s">
        <v>618</v>
      </c>
      <c r="E579" s="168" t="s">
        <v>38</v>
      </c>
      <c r="F579" s="172">
        <v>876152</v>
      </c>
      <c r="G579" s="173">
        <v>845837.14080000005</v>
      </c>
      <c r="H579" s="173">
        <f t="shared" si="18"/>
        <v>845837</v>
      </c>
      <c r="I579" s="174" t="str">
        <f t="shared" si="19"/>
        <v>OK</v>
      </c>
    </row>
    <row r="580" spans="1:9" ht="36">
      <c r="A580" s="168">
        <v>579</v>
      </c>
      <c r="B580" s="169" t="s">
        <v>1294</v>
      </c>
      <c r="C580" s="170" t="s">
        <v>1295</v>
      </c>
      <c r="D580" s="171" t="s">
        <v>619</v>
      </c>
      <c r="E580" s="168" t="s">
        <v>38</v>
      </c>
      <c r="F580" s="172">
        <v>141358</v>
      </c>
      <c r="G580" s="173">
        <v>136467.01319999999</v>
      </c>
      <c r="H580" s="173">
        <f t="shared" si="18"/>
        <v>136467</v>
      </c>
      <c r="I580" s="174" t="str">
        <f t="shared" si="19"/>
        <v>OK</v>
      </c>
    </row>
    <row r="581" spans="1:9" ht="36">
      <c r="A581" s="168">
        <v>580</v>
      </c>
      <c r="B581" s="169" t="s">
        <v>1294</v>
      </c>
      <c r="C581" s="170" t="s">
        <v>1295</v>
      </c>
      <c r="D581" s="171" t="s">
        <v>620</v>
      </c>
      <c r="E581" s="168" t="s">
        <v>38</v>
      </c>
      <c r="F581" s="172">
        <v>55050</v>
      </c>
      <c r="G581" s="173">
        <v>53145.27</v>
      </c>
      <c r="H581" s="173">
        <f t="shared" si="18"/>
        <v>53145</v>
      </c>
      <c r="I581" s="174" t="str">
        <f t="shared" si="19"/>
        <v>OK</v>
      </c>
    </row>
    <row r="582" spans="1:9" ht="36">
      <c r="A582" s="168">
        <v>581</v>
      </c>
      <c r="B582" s="169" t="s">
        <v>1294</v>
      </c>
      <c r="C582" s="170" t="s">
        <v>1295</v>
      </c>
      <c r="D582" s="171" t="s">
        <v>621</v>
      </c>
      <c r="E582" s="168" t="s">
        <v>38</v>
      </c>
      <c r="F582" s="172">
        <v>617972</v>
      </c>
      <c r="G582" s="173">
        <v>596590.16879999998</v>
      </c>
      <c r="H582" s="173">
        <f t="shared" si="18"/>
        <v>596590</v>
      </c>
      <c r="I582" s="174" t="str">
        <f t="shared" si="19"/>
        <v>OK</v>
      </c>
    </row>
    <row r="583" spans="1:9" ht="36">
      <c r="A583" s="168">
        <v>582</v>
      </c>
      <c r="B583" s="169" t="s">
        <v>1294</v>
      </c>
      <c r="C583" s="170" t="s">
        <v>1295</v>
      </c>
      <c r="D583" s="171" t="s">
        <v>622</v>
      </c>
      <c r="E583" s="168" t="s">
        <v>38</v>
      </c>
      <c r="F583" s="172">
        <v>4394446</v>
      </c>
      <c r="G583" s="173">
        <v>4242398.1683999998</v>
      </c>
      <c r="H583" s="173">
        <f t="shared" si="18"/>
        <v>4242398</v>
      </c>
      <c r="I583" s="174" t="str">
        <f t="shared" si="19"/>
        <v>OK</v>
      </c>
    </row>
    <row r="584" spans="1:9" ht="36">
      <c r="A584" s="168">
        <v>583</v>
      </c>
      <c r="B584" s="169" t="s">
        <v>1294</v>
      </c>
      <c r="C584" s="170" t="s">
        <v>1295</v>
      </c>
      <c r="D584" s="171" t="s">
        <v>623</v>
      </c>
      <c r="E584" s="168" t="s">
        <v>38</v>
      </c>
      <c r="F584" s="172">
        <v>1063876</v>
      </c>
      <c r="G584" s="173">
        <v>1027065.8904</v>
      </c>
      <c r="H584" s="173">
        <f t="shared" si="18"/>
        <v>1027066</v>
      </c>
      <c r="I584" s="174" t="str">
        <f t="shared" si="19"/>
        <v>OK</v>
      </c>
    </row>
    <row r="585" spans="1:9" ht="36">
      <c r="A585" s="168">
        <v>584</v>
      </c>
      <c r="B585" s="169" t="s">
        <v>1294</v>
      </c>
      <c r="C585" s="170" t="s">
        <v>1295</v>
      </c>
      <c r="D585" s="171" t="s">
        <v>624</v>
      </c>
      <c r="E585" s="168" t="s">
        <v>38</v>
      </c>
      <c r="F585" s="172">
        <v>89335</v>
      </c>
      <c r="G585" s="173">
        <v>86244.009000000005</v>
      </c>
      <c r="H585" s="173">
        <f t="shared" si="18"/>
        <v>86244</v>
      </c>
      <c r="I585" s="174" t="str">
        <f t="shared" si="19"/>
        <v>OK</v>
      </c>
    </row>
    <row r="586" spans="1:9" ht="36">
      <c r="A586" s="168">
        <v>585</v>
      </c>
      <c r="B586" s="169" t="s">
        <v>1294</v>
      </c>
      <c r="C586" s="170" t="s">
        <v>1295</v>
      </c>
      <c r="D586" s="171" t="s">
        <v>625</v>
      </c>
      <c r="E586" s="168" t="s">
        <v>38</v>
      </c>
      <c r="F586" s="172">
        <v>517091</v>
      </c>
      <c r="G586" s="173">
        <v>499199.65139999997</v>
      </c>
      <c r="H586" s="173">
        <f t="shared" si="18"/>
        <v>499200</v>
      </c>
      <c r="I586" s="174" t="str">
        <f t="shared" si="19"/>
        <v>OK</v>
      </c>
    </row>
    <row r="587" spans="1:9" ht="36">
      <c r="A587" s="168">
        <v>586</v>
      </c>
      <c r="B587" s="169" t="s">
        <v>1294</v>
      </c>
      <c r="C587" s="170" t="s">
        <v>1295</v>
      </c>
      <c r="D587" s="171" t="s">
        <v>626</v>
      </c>
      <c r="E587" s="168" t="s">
        <v>38</v>
      </c>
      <c r="F587" s="172">
        <v>6472</v>
      </c>
      <c r="G587" s="173">
        <v>6248.0688</v>
      </c>
      <c r="H587" s="173">
        <f t="shared" si="18"/>
        <v>6248</v>
      </c>
      <c r="I587" s="174" t="str">
        <f t="shared" si="19"/>
        <v>OK</v>
      </c>
    </row>
    <row r="588" spans="1:9" ht="36">
      <c r="A588" s="168">
        <v>587</v>
      </c>
      <c r="B588" s="169" t="s">
        <v>1294</v>
      </c>
      <c r="C588" s="170" t="s">
        <v>1295</v>
      </c>
      <c r="D588" s="171" t="s">
        <v>627</v>
      </c>
      <c r="E588" s="168" t="s">
        <v>38</v>
      </c>
      <c r="F588" s="172">
        <v>10308</v>
      </c>
      <c r="G588" s="173">
        <v>9951.3431999999993</v>
      </c>
      <c r="H588" s="173">
        <f t="shared" si="18"/>
        <v>9951</v>
      </c>
      <c r="I588" s="174" t="str">
        <f t="shared" si="19"/>
        <v>OK</v>
      </c>
    </row>
    <row r="589" spans="1:9" ht="36">
      <c r="A589" s="168">
        <v>588</v>
      </c>
      <c r="B589" s="169" t="s">
        <v>1294</v>
      </c>
      <c r="C589" s="170" t="s">
        <v>1295</v>
      </c>
      <c r="D589" s="171" t="s">
        <v>628</v>
      </c>
      <c r="E589" s="168" t="s">
        <v>38</v>
      </c>
      <c r="F589" s="172">
        <v>79135</v>
      </c>
      <c r="G589" s="173">
        <v>76396.929000000004</v>
      </c>
      <c r="H589" s="173">
        <f t="shared" si="18"/>
        <v>76397</v>
      </c>
      <c r="I589" s="174" t="str">
        <f t="shared" si="19"/>
        <v>OK</v>
      </c>
    </row>
    <row r="590" spans="1:9" ht="36">
      <c r="A590" s="168">
        <v>589</v>
      </c>
      <c r="B590" s="169" t="s">
        <v>1294</v>
      </c>
      <c r="C590" s="170" t="s">
        <v>1295</v>
      </c>
      <c r="D590" s="171" t="s">
        <v>629</v>
      </c>
      <c r="E590" s="168" t="s">
        <v>38</v>
      </c>
      <c r="F590" s="172">
        <v>256</v>
      </c>
      <c r="G590" s="173">
        <v>247.14240000000001</v>
      </c>
      <c r="H590" s="173">
        <f t="shared" si="18"/>
        <v>247</v>
      </c>
      <c r="I590" s="174" t="str">
        <f t="shared" si="19"/>
        <v>OK</v>
      </c>
    </row>
    <row r="591" spans="1:9" ht="36">
      <c r="A591" s="168">
        <v>590</v>
      </c>
      <c r="B591" s="169" t="s">
        <v>1294</v>
      </c>
      <c r="C591" s="170" t="s">
        <v>1295</v>
      </c>
      <c r="D591" s="171" t="s">
        <v>630</v>
      </c>
      <c r="E591" s="168" t="s">
        <v>38</v>
      </c>
      <c r="F591" s="172">
        <v>835</v>
      </c>
      <c r="G591" s="173">
        <v>806.10900000000004</v>
      </c>
      <c r="H591" s="173">
        <f t="shared" si="18"/>
        <v>806</v>
      </c>
      <c r="I591" s="174" t="str">
        <f t="shared" si="19"/>
        <v>OK</v>
      </c>
    </row>
    <row r="592" spans="1:9" ht="36">
      <c r="A592" s="168">
        <v>591</v>
      </c>
      <c r="B592" s="169" t="s">
        <v>1294</v>
      </c>
      <c r="C592" s="170" t="s">
        <v>1295</v>
      </c>
      <c r="D592" s="171" t="s">
        <v>631</v>
      </c>
      <c r="E592" s="168" t="s">
        <v>38</v>
      </c>
      <c r="F592" s="172">
        <v>153432</v>
      </c>
      <c r="G592" s="173">
        <v>148123.25279999999</v>
      </c>
      <c r="H592" s="173">
        <f t="shared" si="18"/>
        <v>148123</v>
      </c>
      <c r="I592" s="174" t="str">
        <f t="shared" si="19"/>
        <v>OK</v>
      </c>
    </row>
    <row r="593" spans="1:9" ht="36">
      <c r="A593" s="168">
        <v>592</v>
      </c>
      <c r="B593" s="169" t="s">
        <v>1294</v>
      </c>
      <c r="C593" s="170" t="s">
        <v>1295</v>
      </c>
      <c r="D593" s="171" t="s">
        <v>632</v>
      </c>
      <c r="E593" s="168" t="s">
        <v>38</v>
      </c>
      <c r="F593" s="172">
        <v>49151</v>
      </c>
      <c r="G593" s="173">
        <v>47450.375399999997</v>
      </c>
      <c r="H593" s="173">
        <f t="shared" si="18"/>
        <v>47450</v>
      </c>
      <c r="I593" s="174" t="str">
        <f t="shared" si="19"/>
        <v>OK</v>
      </c>
    </row>
    <row r="594" spans="1:9" ht="36">
      <c r="A594" s="168">
        <v>593</v>
      </c>
      <c r="B594" s="169" t="s">
        <v>1294</v>
      </c>
      <c r="C594" s="170" t="s">
        <v>1295</v>
      </c>
      <c r="D594" s="171" t="s">
        <v>633</v>
      </c>
      <c r="E594" s="168" t="s">
        <v>38</v>
      </c>
      <c r="F594" s="172">
        <v>19694</v>
      </c>
      <c r="G594" s="173">
        <v>19012.587599999999</v>
      </c>
      <c r="H594" s="173">
        <f t="shared" si="18"/>
        <v>19013</v>
      </c>
      <c r="I594" s="174" t="str">
        <f t="shared" si="19"/>
        <v>OK</v>
      </c>
    </row>
    <row r="595" spans="1:9" ht="36">
      <c r="A595" s="168">
        <v>594</v>
      </c>
      <c r="B595" s="169" t="s">
        <v>1294</v>
      </c>
      <c r="C595" s="170" t="s">
        <v>1295</v>
      </c>
      <c r="D595" s="171" t="s">
        <v>634</v>
      </c>
      <c r="E595" s="168" t="s">
        <v>38</v>
      </c>
      <c r="F595" s="172">
        <v>23851</v>
      </c>
      <c r="G595" s="173">
        <v>23025.755400000002</v>
      </c>
      <c r="H595" s="173">
        <f t="shared" si="18"/>
        <v>23026</v>
      </c>
      <c r="I595" s="174" t="str">
        <f t="shared" si="19"/>
        <v>OK</v>
      </c>
    </row>
    <row r="596" spans="1:9" ht="36">
      <c r="A596" s="168">
        <v>595</v>
      </c>
      <c r="B596" s="169" t="s">
        <v>1294</v>
      </c>
      <c r="C596" s="170" t="s">
        <v>1295</v>
      </c>
      <c r="D596" s="171" t="s">
        <v>635</v>
      </c>
      <c r="E596" s="168" t="s">
        <v>38</v>
      </c>
      <c r="F596" s="172">
        <v>9574</v>
      </c>
      <c r="G596" s="173">
        <v>9242.7396000000008</v>
      </c>
      <c r="H596" s="173">
        <f t="shared" si="18"/>
        <v>9243</v>
      </c>
      <c r="I596" s="174" t="str">
        <f t="shared" si="19"/>
        <v>OK</v>
      </c>
    </row>
    <row r="597" spans="1:9" ht="36">
      <c r="A597" s="168">
        <v>596</v>
      </c>
      <c r="B597" s="169" t="s">
        <v>1294</v>
      </c>
      <c r="C597" s="170" t="s">
        <v>1295</v>
      </c>
      <c r="D597" s="171" t="s">
        <v>636</v>
      </c>
      <c r="E597" s="168" t="s">
        <v>38</v>
      </c>
      <c r="F597" s="172">
        <v>17673</v>
      </c>
      <c r="G597" s="173">
        <v>17061.514200000001</v>
      </c>
      <c r="H597" s="173">
        <f t="shared" si="18"/>
        <v>17062</v>
      </c>
      <c r="I597" s="174" t="str">
        <f t="shared" si="19"/>
        <v>OK</v>
      </c>
    </row>
    <row r="598" spans="1:9" ht="36">
      <c r="A598" s="168">
        <v>597</v>
      </c>
      <c r="B598" s="169" t="s">
        <v>1294</v>
      </c>
      <c r="C598" s="170" t="s">
        <v>1295</v>
      </c>
      <c r="D598" s="171" t="s">
        <v>637</v>
      </c>
      <c r="E598" s="168" t="s">
        <v>38</v>
      </c>
      <c r="F598" s="172">
        <v>12282</v>
      </c>
      <c r="G598" s="173">
        <v>11857.042799999999</v>
      </c>
      <c r="H598" s="173">
        <f t="shared" si="18"/>
        <v>11857</v>
      </c>
      <c r="I598" s="174" t="str">
        <f t="shared" si="19"/>
        <v>OK</v>
      </c>
    </row>
    <row r="599" spans="1:9" ht="36">
      <c r="A599" s="168">
        <v>598</v>
      </c>
      <c r="B599" s="169" t="s">
        <v>1294</v>
      </c>
      <c r="C599" s="170" t="s">
        <v>1295</v>
      </c>
      <c r="D599" s="171" t="s">
        <v>638</v>
      </c>
      <c r="E599" s="168" t="s">
        <v>38</v>
      </c>
      <c r="F599" s="172">
        <v>593798</v>
      </c>
      <c r="G599" s="173">
        <v>573252.58920000005</v>
      </c>
      <c r="H599" s="173">
        <f t="shared" si="18"/>
        <v>573253</v>
      </c>
      <c r="I599" s="174" t="str">
        <f t="shared" si="19"/>
        <v>OK</v>
      </c>
    </row>
    <row r="600" spans="1:9" ht="36">
      <c r="A600" s="168">
        <v>599</v>
      </c>
      <c r="B600" s="169" t="s">
        <v>1294</v>
      </c>
      <c r="C600" s="170" t="s">
        <v>1295</v>
      </c>
      <c r="D600" s="171" t="s">
        <v>639</v>
      </c>
      <c r="E600" s="168" t="s">
        <v>38</v>
      </c>
      <c r="F600" s="172">
        <v>2872</v>
      </c>
      <c r="G600" s="173">
        <v>2772.6288</v>
      </c>
      <c r="H600" s="173">
        <f t="shared" si="18"/>
        <v>2773</v>
      </c>
      <c r="I600" s="174" t="str">
        <f t="shared" si="19"/>
        <v>OK</v>
      </c>
    </row>
    <row r="601" spans="1:9" ht="36">
      <c r="A601" s="168">
        <v>600</v>
      </c>
      <c r="B601" s="169" t="s">
        <v>1294</v>
      </c>
      <c r="C601" s="170" t="s">
        <v>1295</v>
      </c>
      <c r="D601" s="171" t="s">
        <v>640</v>
      </c>
      <c r="E601" s="168" t="s">
        <v>38</v>
      </c>
      <c r="F601" s="172">
        <v>306871</v>
      </c>
      <c r="G601" s="173">
        <v>296253.2634</v>
      </c>
      <c r="H601" s="173">
        <f t="shared" si="18"/>
        <v>296253</v>
      </c>
      <c r="I601" s="174" t="str">
        <f t="shared" si="19"/>
        <v>OK</v>
      </c>
    </row>
    <row r="602" spans="1:9" ht="36">
      <c r="A602" s="168">
        <v>601</v>
      </c>
      <c r="B602" s="169" t="s">
        <v>1294</v>
      </c>
      <c r="C602" s="170" t="s">
        <v>1295</v>
      </c>
      <c r="D602" s="171" t="s">
        <v>641</v>
      </c>
      <c r="E602" s="168" t="s">
        <v>38</v>
      </c>
      <c r="F602" s="172">
        <v>1778590</v>
      </c>
      <c r="G602" s="173">
        <v>1717050.7860000001</v>
      </c>
      <c r="H602" s="173">
        <f t="shared" si="18"/>
        <v>1717051</v>
      </c>
      <c r="I602" s="174" t="str">
        <f t="shared" si="19"/>
        <v>OK</v>
      </c>
    </row>
    <row r="603" spans="1:9" ht="36">
      <c r="A603" s="168">
        <v>602</v>
      </c>
      <c r="B603" s="169" t="s">
        <v>1294</v>
      </c>
      <c r="C603" s="170" t="s">
        <v>1295</v>
      </c>
      <c r="D603" s="171" t="s">
        <v>642</v>
      </c>
      <c r="E603" s="168" t="s">
        <v>38</v>
      </c>
      <c r="F603" s="172">
        <v>6917</v>
      </c>
      <c r="G603" s="173">
        <v>6677.6718000000001</v>
      </c>
      <c r="H603" s="173">
        <f t="shared" si="18"/>
        <v>6678</v>
      </c>
      <c r="I603" s="174" t="str">
        <f t="shared" si="19"/>
        <v>OK</v>
      </c>
    </row>
    <row r="604" spans="1:9" ht="36">
      <c r="A604" s="168">
        <v>603</v>
      </c>
      <c r="B604" s="169" t="s">
        <v>1294</v>
      </c>
      <c r="C604" s="170" t="s">
        <v>1295</v>
      </c>
      <c r="D604" s="171" t="s">
        <v>643</v>
      </c>
      <c r="E604" s="168" t="s">
        <v>38</v>
      </c>
      <c r="F604" s="172">
        <v>414249</v>
      </c>
      <c r="G604" s="173">
        <v>399915.98460000003</v>
      </c>
      <c r="H604" s="173">
        <f t="shared" si="18"/>
        <v>399916</v>
      </c>
      <c r="I604" s="174" t="str">
        <f t="shared" si="19"/>
        <v>OK</v>
      </c>
    </row>
    <row r="605" spans="1:9" ht="36">
      <c r="A605" s="168">
        <v>604</v>
      </c>
      <c r="B605" s="169" t="s">
        <v>1294</v>
      </c>
      <c r="C605" s="170" t="s">
        <v>1295</v>
      </c>
      <c r="D605" s="171" t="s">
        <v>644</v>
      </c>
      <c r="E605" s="168" t="s">
        <v>38</v>
      </c>
      <c r="F605" s="172">
        <v>3379</v>
      </c>
      <c r="G605" s="173">
        <v>3262.0866000000001</v>
      </c>
      <c r="H605" s="173">
        <f t="shared" si="18"/>
        <v>3262</v>
      </c>
      <c r="I605" s="174" t="str">
        <f t="shared" si="19"/>
        <v>OK</v>
      </c>
    </row>
    <row r="606" spans="1:9" ht="36">
      <c r="A606" s="168">
        <v>605</v>
      </c>
      <c r="B606" s="169" t="s">
        <v>1294</v>
      </c>
      <c r="C606" s="170" t="s">
        <v>1295</v>
      </c>
      <c r="D606" s="171" t="s">
        <v>645</v>
      </c>
      <c r="E606" s="168" t="s">
        <v>38</v>
      </c>
      <c r="F606" s="172">
        <v>1556</v>
      </c>
      <c r="G606" s="173">
        <v>1502.1623999999999</v>
      </c>
      <c r="H606" s="173">
        <f t="shared" si="18"/>
        <v>1502</v>
      </c>
      <c r="I606" s="174" t="str">
        <f t="shared" si="19"/>
        <v>OK</v>
      </c>
    </row>
    <row r="607" spans="1:9" ht="36">
      <c r="A607" s="168">
        <v>606</v>
      </c>
      <c r="B607" s="169" t="s">
        <v>1294</v>
      </c>
      <c r="C607" s="170" t="s">
        <v>1295</v>
      </c>
      <c r="D607" s="171" t="s">
        <v>646</v>
      </c>
      <c r="E607" s="168" t="s">
        <v>38</v>
      </c>
      <c r="F607" s="172">
        <v>83037</v>
      </c>
      <c r="G607" s="173">
        <v>80163.919800000003</v>
      </c>
      <c r="H607" s="173">
        <f t="shared" si="18"/>
        <v>80164</v>
      </c>
      <c r="I607" s="174" t="str">
        <f t="shared" si="19"/>
        <v>OK</v>
      </c>
    </row>
    <row r="608" spans="1:9" ht="36">
      <c r="A608" s="168">
        <v>607</v>
      </c>
      <c r="B608" s="169" t="s">
        <v>1294</v>
      </c>
      <c r="C608" s="170" t="s">
        <v>1295</v>
      </c>
      <c r="D608" s="171" t="s">
        <v>647</v>
      </c>
      <c r="E608" s="168" t="s">
        <v>38</v>
      </c>
      <c r="F608" s="172">
        <v>616601</v>
      </c>
      <c r="G608" s="173">
        <v>595266.6054</v>
      </c>
      <c r="H608" s="173">
        <f t="shared" si="18"/>
        <v>595267</v>
      </c>
      <c r="I608" s="174" t="str">
        <f t="shared" si="19"/>
        <v>OK</v>
      </c>
    </row>
    <row r="609" spans="1:9" ht="36">
      <c r="A609" s="168">
        <v>608</v>
      </c>
      <c r="B609" s="169" t="s">
        <v>1294</v>
      </c>
      <c r="C609" s="170" t="s">
        <v>1295</v>
      </c>
      <c r="D609" s="171" t="s">
        <v>648</v>
      </c>
      <c r="E609" s="168" t="s">
        <v>38</v>
      </c>
      <c r="F609" s="172">
        <v>53800</v>
      </c>
      <c r="G609" s="173">
        <v>51938.52</v>
      </c>
      <c r="H609" s="173">
        <f t="shared" si="18"/>
        <v>51939</v>
      </c>
      <c r="I609" s="174" t="str">
        <f t="shared" si="19"/>
        <v>OK</v>
      </c>
    </row>
    <row r="610" spans="1:9" ht="36">
      <c r="A610" s="168">
        <v>609</v>
      </c>
      <c r="B610" s="169" t="s">
        <v>1294</v>
      </c>
      <c r="C610" s="170" t="s">
        <v>1295</v>
      </c>
      <c r="D610" s="171" t="s">
        <v>649</v>
      </c>
      <c r="E610" s="168" t="s">
        <v>38</v>
      </c>
      <c r="F610" s="172">
        <v>7838</v>
      </c>
      <c r="G610" s="173">
        <v>7566.8051999999998</v>
      </c>
      <c r="H610" s="173">
        <f t="shared" si="18"/>
        <v>7567</v>
      </c>
      <c r="I610" s="174" t="str">
        <f t="shared" si="19"/>
        <v>OK</v>
      </c>
    </row>
    <row r="611" spans="1:9" ht="36">
      <c r="A611" s="168">
        <v>610</v>
      </c>
      <c r="B611" s="169" t="s">
        <v>1294</v>
      </c>
      <c r="C611" s="170" t="s">
        <v>1295</v>
      </c>
      <c r="D611" s="171" t="s">
        <v>650</v>
      </c>
      <c r="E611" s="168" t="s">
        <v>38</v>
      </c>
      <c r="F611" s="172">
        <v>1725</v>
      </c>
      <c r="G611" s="173">
        <v>1665.3150000000001</v>
      </c>
      <c r="H611" s="173">
        <f t="shared" si="18"/>
        <v>1665</v>
      </c>
      <c r="I611" s="174" t="str">
        <f t="shared" si="19"/>
        <v>OK</v>
      </c>
    </row>
    <row r="612" spans="1:9" ht="36">
      <c r="A612" s="168">
        <v>611</v>
      </c>
      <c r="B612" s="169" t="s">
        <v>1294</v>
      </c>
      <c r="C612" s="170" t="s">
        <v>1295</v>
      </c>
      <c r="D612" s="171" t="s">
        <v>651</v>
      </c>
      <c r="E612" s="168" t="s">
        <v>38</v>
      </c>
      <c r="F612" s="172">
        <v>4018</v>
      </c>
      <c r="G612" s="173">
        <v>3878.9771999999998</v>
      </c>
      <c r="H612" s="173">
        <f t="shared" si="18"/>
        <v>3879</v>
      </c>
      <c r="I612" s="174" t="str">
        <f t="shared" si="19"/>
        <v>OK</v>
      </c>
    </row>
    <row r="613" spans="1:9" ht="36">
      <c r="A613" s="168">
        <v>612</v>
      </c>
      <c r="B613" s="169" t="s">
        <v>1294</v>
      </c>
      <c r="C613" s="170" t="s">
        <v>1295</v>
      </c>
      <c r="D613" s="171" t="s">
        <v>652</v>
      </c>
      <c r="E613" s="168" t="s">
        <v>38</v>
      </c>
      <c r="F613" s="172">
        <v>4952</v>
      </c>
      <c r="G613" s="173">
        <v>4780.6607999999997</v>
      </c>
      <c r="H613" s="173">
        <f t="shared" si="18"/>
        <v>4781</v>
      </c>
      <c r="I613" s="174" t="str">
        <f t="shared" si="19"/>
        <v>OK</v>
      </c>
    </row>
    <row r="614" spans="1:9" ht="36">
      <c r="A614" s="168">
        <v>613</v>
      </c>
      <c r="B614" s="169" t="s">
        <v>1294</v>
      </c>
      <c r="C614" s="170" t="s">
        <v>1295</v>
      </c>
      <c r="D614" s="171" t="s">
        <v>653</v>
      </c>
      <c r="E614" s="168" t="s">
        <v>38</v>
      </c>
      <c r="F614" s="172">
        <v>7082</v>
      </c>
      <c r="G614" s="173">
        <v>6836.9628000000002</v>
      </c>
      <c r="H614" s="173">
        <f t="shared" si="18"/>
        <v>6837</v>
      </c>
      <c r="I614" s="174" t="str">
        <f t="shared" si="19"/>
        <v>OK</v>
      </c>
    </row>
    <row r="615" spans="1:9" ht="36">
      <c r="A615" s="168">
        <v>614</v>
      </c>
      <c r="B615" s="169" t="s">
        <v>1294</v>
      </c>
      <c r="C615" s="170" t="s">
        <v>1295</v>
      </c>
      <c r="D615" s="171" t="s">
        <v>654</v>
      </c>
      <c r="E615" s="168" t="s">
        <v>38</v>
      </c>
      <c r="F615" s="172">
        <v>1289</v>
      </c>
      <c r="G615" s="173">
        <v>1244.4005999999999</v>
      </c>
      <c r="H615" s="173">
        <f t="shared" si="18"/>
        <v>1244</v>
      </c>
      <c r="I615" s="174" t="str">
        <f t="shared" si="19"/>
        <v>OK</v>
      </c>
    </row>
    <row r="616" spans="1:9" ht="36">
      <c r="A616" s="168">
        <v>615</v>
      </c>
      <c r="B616" s="169" t="s">
        <v>1294</v>
      </c>
      <c r="C616" s="170" t="s">
        <v>1295</v>
      </c>
      <c r="D616" s="171" t="s">
        <v>655</v>
      </c>
      <c r="E616" s="168" t="s">
        <v>38</v>
      </c>
      <c r="F616" s="172">
        <v>15837</v>
      </c>
      <c r="G616" s="173">
        <v>15289.0398</v>
      </c>
      <c r="H616" s="173">
        <f t="shared" si="18"/>
        <v>15289</v>
      </c>
      <c r="I616" s="174" t="str">
        <f t="shared" si="19"/>
        <v>OK</v>
      </c>
    </row>
    <row r="617" spans="1:9" ht="36">
      <c r="A617" s="168">
        <v>616</v>
      </c>
      <c r="B617" s="169" t="s">
        <v>1294</v>
      </c>
      <c r="C617" s="170" t="s">
        <v>1295</v>
      </c>
      <c r="D617" s="171" t="s">
        <v>656</v>
      </c>
      <c r="E617" s="168" t="s">
        <v>38</v>
      </c>
      <c r="F617" s="172">
        <v>107746</v>
      </c>
      <c r="G617" s="173">
        <v>104017.9884</v>
      </c>
      <c r="H617" s="173">
        <f t="shared" si="18"/>
        <v>104018</v>
      </c>
      <c r="I617" s="174" t="str">
        <f t="shared" si="19"/>
        <v>OK</v>
      </c>
    </row>
    <row r="618" spans="1:9" ht="36">
      <c r="A618" s="168">
        <v>617</v>
      </c>
      <c r="B618" s="169" t="s">
        <v>1294</v>
      </c>
      <c r="C618" s="170" t="s">
        <v>1295</v>
      </c>
      <c r="D618" s="171" t="s">
        <v>657</v>
      </c>
      <c r="E618" s="168" t="s">
        <v>38</v>
      </c>
      <c r="F618" s="172">
        <v>11398</v>
      </c>
      <c r="G618" s="173">
        <v>11003.629199999999</v>
      </c>
      <c r="H618" s="173">
        <f t="shared" si="18"/>
        <v>11004</v>
      </c>
      <c r="I618" s="174" t="str">
        <f t="shared" si="19"/>
        <v>OK</v>
      </c>
    </row>
    <row r="619" spans="1:9" ht="36">
      <c r="A619" s="168">
        <v>618</v>
      </c>
      <c r="B619" s="169" t="s">
        <v>1294</v>
      </c>
      <c r="C619" s="170" t="s">
        <v>1295</v>
      </c>
      <c r="D619" s="171" t="s">
        <v>658</v>
      </c>
      <c r="E619" s="168" t="s">
        <v>38</v>
      </c>
      <c r="F619" s="172">
        <v>7307</v>
      </c>
      <c r="G619" s="173">
        <v>7054.1778000000004</v>
      </c>
      <c r="H619" s="173">
        <f t="shared" si="18"/>
        <v>7054</v>
      </c>
      <c r="I619" s="174" t="str">
        <f t="shared" si="19"/>
        <v>OK</v>
      </c>
    </row>
    <row r="620" spans="1:9" ht="36">
      <c r="A620" s="168">
        <v>619</v>
      </c>
      <c r="B620" s="169" t="s">
        <v>1294</v>
      </c>
      <c r="C620" s="170" t="s">
        <v>1295</v>
      </c>
      <c r="D620" s="171" t="s">
        <v>659</v>
      </c>
      <c r="E620" s="168" t="s">
        <v>38</v>
      </c>
      <c r="F620" s="172">
        <v>3432</v>
      </c>
      <c r="G620" s="173">
        <v>3313.2528000000002</v>
      </c>
      <c r="H620" s="173">
        <f t="shared" si="18"/>
        <v>3313</v>
      </c>
      <c r="I620" s="174" t="str">
        <f t="shared" si="19"/>
        <v>OK</v>
      </c>
    </row>
    <row r="621" spans="1:9" ht="36">
      <c r="A621" s="168">
        <v>620</v>
      </c>
      <c r="B621" s="169" t="s">
        <v>1294</v>
      </c>
      <c r="C621" s="170" t="s">
        <v>1295</v>
      </c>
      <c r="D621" s="171" t="s">
        <v>660</v>
      </c>
      <c r="E621" s="168" t="s">
        <v>38</v>
      </c>
      <c r="F621" s="172">
        <v>3432</v>
      </c>
      <c r="G621" s="173">
        <v>3313.2528000000002</v>
      </c>
      <c r="H621" s="173">
        <f t="shared" si="18"/>
        <v>3313</v>
      </c>
      <c r="I621" s="174" t="str">
        <f t="shared" si="19"/>
        <v>OK</v>
      </c>
    </row>
    <row r="622" spans="1:9" ht="36">
      <c r="A622" s="168">
        <v>621</v>
      </c>
      <c r="B622" s="169" t="s">
        <v>1294</v>
      </c>
      <c r="C622" s="170" t="s">
        <v>1295</v>
      </c>
      <c r="D622" s="171" t="s">
        <v>661</v>
      </c>
      <c r="E622" s="168" t="s">
        <v>38</v>
      </c>
      <c r="F622" s="172">
        <v>4556</v>
      </c>
      <c r="G622" s="173">
        <v>4398.3624</v>
      </c>
      <c r="H622" s="173">
        <f t="shared" si="18"/>
        <v>4398</v>
      </c>
      <c r="I622" s="174" t="str">
        <f t="shared" si="19"/>
        <v>OK</v>
      </c>
    </row>
    <row r="623" spans="1:9" ht="36">
      <c r="A623" s="168">
        <v>622</v>
      </c>
      <c r="B623" s="169" t="s">
        <v>1294</v>
      </c>
      <c r="C623" s="170" t="s">
        <v>1295</v>
      </c>
      <c r="D623" s="171" t="s">
        <v>662</v>
      </c>
      <c r="E623" s="168" t="s">
        <v>38</v>
      </c>
      <c r="F623" s="172">
        <v>6378</v>
      </c>
      <c r="G623" s="173">
        <v>6157.3212000000003</v>
      </c>
      <c r="H623" s="173">
        <f t="shared" si="18"/>
        <v>6157</v>
      </c>
      <c r="I623" s="174" t="str">
        <f t="shared" si="19"/>
        <v>OK</v>
      </c>
    </row>
    <row r="624" spans="1:9" ht="36">
      <c r="A624" s="168">
        <v>623</v>
      </c>
      <c r="B624" s="169" t="s">
        <v>1294</v>
      </c>
      <c r="C624" s="170" t="s">
        <v>1295</v>
      </c>
      <c r="D624" s="171" t="s">
        <v>663</v>
      </c>
      <c r="E624" s="168" t="s">
        <v>38</v>
      </c>
      <c r="F624" s="172">
        <v>5373</v>
      </c>
      <c r="G624" s="173">
        <v>5187.0941999999995</v>
      </c>
      <c r="H624" s="173">
        <f t="shared" si="18"/>
        <v>5187</v>
      </c>
      <c r="I624" s="174" t="str">
        <f t="shared" si="19"/>
        <v>OK</v>
      </c>
    </row>
    <row r="625" spans="1:9" ht="36">
      <c r="A625" s="168">
        <v>624</v>
      </c>
      <c r="B625" s="169" t="s">
        <v>1294</v>
      </c>
      <c r="C625" s="170" t="s">
        <v>1295</v>
      </c>
      <c r="D625" s="171" t="s">
        <v>664</v>
      </c>
      <c r="E625" s="168" t="s">
        <v>38</v>
      </c>
      <c r="F625" s="172">
        <v>39924</v>
      </c>
      <c r="G625" s="173">
        <v>38542.6296</v>
      </c>
      <c r="H625" s="173">
        <f t="shared" si="18"/>
        <v>38543</v>
      </c>
      <c r="I625" s="174" t="str">
        <f t="shared" si="19"/>
        <v>OK</v>
      </c>
    </row>
    <row r="626" spans="1:9" ht="36">
      <c r="A626" s="168">
        <v>625</v>
      </c>
      <c r="B626" s="169" t="s">
        <v>1294</v>
      </c>
      <c r="C626" s="170" t="s">
        <v>1295</v>
      </c>
      <c r="D626" s="171" t="s">
        <v>665</v>
      </c>
      <c r="E626" s="168" t="s">
        <v>38</v>
      </c>
      <c r="F626" s="172">
        <v>4498</v>
      </c>
      <c r="G626" s="173">
        <v>4342.3692000000001</v>
      </c>
      <c r="H626" s="173">
        <f t="shared" si="18"/>
        <v>4342</v>
      </c>
      <c r="I626" s="174" t="str">
        <f t="shared" si="19"/>
        <v>OK</v>
      </c>
    </row>
    <row r="627" spans="1:9" ht="36">
      <c r="A627" s="168">
        <v>626</v>
      </c>
      <c r="B627" s="169" t="s">
        <v>1294</v>
      </c>
      <c r="C627" s="170" t="s">
        <v>1295</v>
      </c>
      <c r="D627" s="171" t="s">
        <v>666</v>
      </c>
      <c r="E627" s="168" t="s">
        <v>38</v>
      </c>
      <c r="F627" s="172">
        <v>15716</v>
      </c>
      <c r="G627" s="173">
        <v>15172.2264</v>
      </c>
      <c r="H627" s="173">
        <f t="shared" si="18"/>
        <v>15172</v>
      </c>
      <c r="I627" s="174" t="str">
        <f t="shared" si="19"/>
        <v>OK</v>
      </c>
    </row>
    <row r="628" spans="1:9" ht="36">
      <c r="A628" s="168">
        <v>627</v>
      </c>
      <c r="B628" s="169" t="s">
        <v>1294</v>
      </c>
      <c r="C628" s="170" t="s">
        <v>1295</v>
      </c>
      <c r="D628" s="171" t="s">
        <v>667</v>
      </c>
      <c r="E628" s="168" t="s">
        <v>38</v>
      </c>
      <c r="F628" s="172">
        <v>1534</v>
      </c>
      <c r="G628" s="173">
        <v>1480.9236000000001</v>
      </c>
      <c r="H628" s="173">
        <f t="shared" si="18"/>
        <v>1481</v>
      </c>
      <c r="I628" s="174" t="str">
        <f t="shared" si="19"/>
        <v>OK</v>
      </c>
    </row>
    <row r="629" spans="1:9" ht="36">
      <c r="A629" s="168">
        <v>628</v>
      </c>
      <c r="B629" s="169" t="s">
        <v>1294</v>
      </c>
      <c r="C629" s="170" t="s">
        <v>1295</v>
      </c>
      <c r="D629" s="171" t="s">
        <v>668</v>
      </c>
      <c r="E629" s="168" t="s">
        <v>38</v>
      </c>
      <c r="F629" s="172">
        <v>22134</v>
      </c>
      <c r="G629" s="173">
        <v>21368.1636</v>
      </c>
      <c r="H629" s="173">
        <f t="shared" si="18"/>
        <v>21368</v>
      </c>
      <c r="I629" s="174" t="str">
        <f t="shared" si="19"/>
        <v>OK</v>
      </c>
    </row>
    <row r="630" spans="1:9" ht="36">
      <c r="A630" s="168">
        <v>629</v>
      </c>
      <c r="B630" s="169" t="s">
        <v>1294</v>
      </c>
      <c r="C630" s="170" t="s">
        <v>1295</v>
      </c>
      <c r="D630" s="171" t="s">
        <v>669</v>
      </c>
      <c r="E630" s="168" t="s">
        <v>38</v>
      </c>
      <c r="F630" s="172">
        <v>105262</v>
      </c>
      <c r="G630" s="173">
        <v>101619.9348</v>
      </c>
      <c r="H630" s="173">
        <f t="shared" si="18"/>
        <v>101620</v>
      </c>
      <c r="I630" s="174" t="str">
        <f t="shared" si="19"/>
        <v>OK</v>
      </c>
    </row>
    <row r="631" spans="1:9" ht="24">
      <c r="A631" s="168">
        <v>630</v>
      </c>
      <c r="B631" s="169" t="s">
        <v>1306</v>
      </c>
      <c r="C631" s="170" t="s">
        <v>1298</v>
      </c>
      <c r="D631" s="171" t="s">
        <v>670</v>
      </c>
      <c r="E631" s="168" t="s">
        <v>38</v>
      </c>
      <c r="F631" s="172">
        <v>989519</v>
      </c>
      <c r="G631" s="173">
        <v>955281.64260000002</v>
      </c>
      <c r="H631" s="173">
        <f t="shared" si="18"/>
        <v>955282</v>
      </c>
      <c r="I631" s="174" t="str">
        <f t="shared" si="19"/>
        <v>OK</v>
      </c>
    </row>
    <row r="632" spans="1:9" ht="36">
      <c r="A632" s="168">
        <v>631</v>
      </c>
      <c r="B632" s="169" t="s">
        <v>1294</v>
      </c>
      <c r="C632" s="170" t="s">
        <v>1295</v>
      </c>
      <c r="D632" s="171" t="s">
        <v>671</v>
      </c>
      <c r="E632" s="168" t="s">
        <v>38</v>
      </c>
      <c r="F632" s="172">
        <v>1837474</v>
      </c>
      <c r="G632" s="173">
        <v>1773897.3996000001</v>
      </c>
      <c r="H632" s="173">
        <f t="shared" si="18"/>
        <v>1773897</v>
      </c>
      <c r="I632" s="174" t="str">
        <f t="shared" si="19"/>
        <v>OK</v>
      </c>
    </row>
    <row r="633" spans="1:9" ht="36">
      <c r="A633" s="168">
        <v>632</v>
      </c>
      <c r="B633" s="169" t="s">
        <v>1294</v>
      </c>
      <c r="C633" s="170" t="s">
        <v>1295</v>
      </c>
      <c r="D633" s="171" t="s">
        <v>672</v>
      </c>
      <c r="E633" s="168" t="s">
        <v>38</v>
      </c>
      <c r="F633" s="172">
        <v>23854</v>
      </c>
      <c r="G633" s="173">
        <v>23028.651600000001</v>
      </c>
      <c r="H633" s="173">
        <f t="shared" si="18"/>
        <v>23029</v>
      </c>
      <c r="I633" s="174" t="str">
        <f t="shared" si="19"/>
        <v>OK</v>
      </c>
    </row>
    <row r="634" spans="1:9" ht="36">
      <c r="A634" s="168">
        <v>633</v>
      </c>
      <c r="B634" s="169" t="s">
        <v>1294</v>
      </c>
      <c r="C634" s="170" t="s">
        <v>1295</v>
      </c>
      <c r="D634" s="171" t="s">
        <v>673</v>
      </c>
      <c r="E634" s="168" t="s">
        <v>38</v>
      </c>
      <c r="F634" s="172">
        <v>9501488</v>
      </c>
      <c r="G634" s="173">
        <v>9172736.5152000003</v>
      </c>
      <c r="H634" s="173">
        <f t="shared" si="18"/>
        <v>9172737</v>
      </c>
      <c r="I634" s="174" t="str">
        <f t="shared" si="19"/>
        <v>OK</v>
      </c>
    </row>
    <row r="635" spans="1:9" ht="36">
      <c r="A635" s="168">
        <v>634</v>
      </c>
      <c r="B635" s="169" t="s">
        <v>1294</v>
      </c>
      <c r="C635" s="170" t="s">
        <v>1295</v>
      </c>
      <c r="D635" s="171" t="s">
        <v>674</v>
      </c>
      <c r="E635" s="168" t="s">
        <v>38</v>
      </c>
      <c r="F635" s="172">
        <v>13115</v>
      </c>
      <c r="G635" s="173">
        <v>12661.221</v>
      </c>
      <c r="H635" s="173">
        <f t="shared" si="18"/>
        <v>12661</v>
      </c>
      <c r="I635" s="174" t="str">
        <f t="shared" si="19"/>
        <v>OK</v>
      </c>
    </row>
    <row r="636" spans="1:9" ht="36">
      <c r="A636" s="168">
        <v>635</v>
      </c>
      <c r="B636" s="169" t="s">
        <v>1294</v>
      </c>
      <c r="C636" s="170" t="s">
        <v>1295</v>
      </c>
      <c r="D636" s="171" t="s">
        <v>675</v>
      </c>
      <c r="E636" s="168" t="s">
        <v>38</v>
      </c>
      <c r="F636" s="172">
        <v>659595</v>
      </c>
      <c r="G636" s="173">
        <v>636773.01300000004</v>
      </c>
      <c r="H636" s="173">
        <f t="shared" si="18"/>
        <v>636773</v>
      </c>
      <c r="I636" s="174" t="str">
        <f t="shared" si="19"/>
        <v>OK</v>
      </c>
    </row>
    <row r="637" spans="1:9" ht="36">
      <c r="A637" s="168">
        <v>636</v>
      </c>
      <c r="B637" s="169" t="s">
        <v>1294</v>
      </c>
      <c r="C637" s="170" t="s">
        <v>1295</v>
      </c>
      <c r="D637" s="171" t="s">
        <v>676</v>
      </c>
      <c r="E637" s="168" t="s">
        <v>38</v>
      </c>
      <c r="F637" s="172">
        <v>291411</v>
      </c>
      <c r="G637" s="173">
        <v>281328.17940000002</v>
      </c>
      <c r="H637" s="173">
        <f t="shared" si="18"/>
        <v>281328</v>
      </c>
      <c r="I637" s="174" t="str">
        <f t="shared" si="19"/>
        <v>OK</v>
      </c>
    </row>
    <row r="638" spans="1:9" ht="36">
      <c r="A638" s="168">
        <v>637</v>
      </c>
      <c r="B638" s="169" t="s">
        <v>1294</v>
      </c>
      <c r="C638" s="170" t="s">
        <v>1295</v>
      </c>
      <c r="D638" s="171" t="s">
        <v>677</v>
      </c>
      <c r="E638" s="168" t="s">
        <v>88</v>
      </c>
      <c r="F638" s="172">
        <v>34421</v>
      </c>
      <c r="G638" s="173">
        <v>33230.0334</v>
      </c>
      <c r="H638" s="173">
        <f t="shared" si="18"/>
        <v>33230</v>
      </c>
      <c r="I638" s="174" t="str">
        <f t="shared" si="19"/>
        <v>OK</v>
      </c>
    </row>
    <row r="639" spans="1:9" ht="36">
      <c r="A639" s="168">
        <v>638</v>
      </c>
      <c r="B639" s="169" t="s">
        <v>1294</v>
      </c>
      <c r="C639" s="170" t="s">
        <v>1295</v>
      </c>
      <c r="D639" s="171" t="s">
        <v>678</v>
      </c>
      <c r="E639" s="168" t="s">
        <v>38</v>
      </c>
      <c r="F639" s="172">
        <v>176536</v>
      </c>
      <c r="G639" s="173">
        <v>170427.85440000001</v>
      </c>
      <c r="H639" s="173">
        <f t="shared" si="18"/>
        <v>170428</v>
      </c>
      <c r="I639" s="174" t="str">
        <f t="shared" si="19"/>
        <v>OK</v>
      </c>
    </row>
    <row r="640" spans="1:9" ht="36">
      <c r="A640" s="168">
        <v>639</v>
      </c>
      <c r="B640" s="169" t="s">
        <v>1294</v>
      </c>
      <c r="C640" s="170" t="s">
        <v>1295</v>
      </c>
      <c r="D640" s="171" t="s">
        <v>679</v>
      </c>
      <c r="E640" s="168" t="s">
        <v>38</v>
      </c>
      <c r="F640" s="172">
        <v>124034</v>
      </c>
      <c r="G640" s="173">
        <v>119742.42359999999</v>
      </c>
      <c r="H640" s="173">
        <f t="shared" si="18"/>
        <v>119742</v>
      </c>
      <c r="I640" s="174" t="str">
        <f t="shared" si="19"/>
        <v>OK</v>
      </c>
    </row>
    <row r="641" spans="1:9" ht="36">
      <c r="A641" s="168">
        <v>640</v>
      </c>
      <c r="B641" s="169" t="s">
        <v>1294</v>
      </c>
      <c r="C641" s="170" t="s">
        <v>1295</v>
      </c>
      <c r="D641" s="171" t="s">
        <v>680</v>
      </c>
      <c r="E641" s="168" t="s">
        <v>38</v>
      </c>
      <c r="F641" s="172">
        <v>314424</v>
      </c>
      <c r="G641" s="173">
        <v>303544.92959999997</v>
      </c>
      <c r="H641" s="173">
        <f t="shared" si="18"/>
        <v>303545</v>
      </c>
      <c r="I641" s="174" t="str">
        <f t="shared" si="19"/>
        <v>OK</v>
      </c>
    </row>
    <row r="642" spans="1:9" ht="36">
      <c r="A642" s="168">
        <v>641</v>
      </c>
      <c r="B642" s="169" t="s">
        <v>1294</v>
      </c>
      <c r="C642" s="170" t="s">
        <v>1295</v>
      </c>
      <c r="D642" s="171" t="s">
        <v>681</v>
      </c>
      <c r="E642" s="168" t="s">
        <v>38</v>
      </c>
      <c r="F642" s="172">
        <v>8360</v>
      </c>
      <c r="G642" s="173">
        <v>8070.7439999999997</v>
      </c>
      <c r="H642" s="173">
        <f t="shared" ref="H642:H705" si="20">ROUND(G642,0)</f>
        <v>8071</v>
      </c>
      <c r="I642" s="174" t="str">
        <f t="shared" ref="I642:I705" si="21">IF(G642="","COMPLETAR",IF(OR(G642&lt;=0,G642&gt;F642),"CORREGIR","OK"))</f>
        <v>OK</v>
      </c>
    </row>
    <row r="643" spans="1:9" ht="36">
      <c r="A643" s="168">
        <v>642</v>
      </c>
      <c r="B643" s="169" t="s">
        <v>1294</v>
      </c>
      <c r="C643" s="170" t="s">
        <v>1295</v>
      </c>
      <c r="D643" s="171" t="s">
        <v>682</v>
      </c>
      <c r="E643" s="168" t="s">
        <v>38</v>
      </c>
      <c r="F643" s="172">
        <v>483605</v>
      </c>
      <c r="G643" s="173">
        <v>466872.26699999999</v>
      </c>
      <c r="H643" s="173">
        <f t="shared" si="20"/>
        <v>466872</v>
      </c>
      <c r="I643" s="174" t="str">
        <f t="shared" si="21"/>
        <v>OK</v>
      </c>
    </row>
    <row r="644" spans="1:9" ht="36">
      <c r="A644" s="168">
        <v>643</v>
      </c>
      <c r="B644" s="169" t="s">
        <v>1294</v>
      </c>
      <c r="C644" s="170" t="s">
        <v>1295</v>
      </c>
      <c r="D644" s="171" t="s">
        <v>683</v>
      </c>
      <c r="E644" s="168" t="s">
        <v>38</v>
      </c>
      <c r="F644" s="172">
        <v>575110</v>
      </c>
      <c r="G644" s="173">
        <v>555211.19400000002</v>
      </c>
      <c r="H644" s="173">
        <f t="shared" si="20"/>
        <v>555211</v>
      </c>
      <c r="I644" s="174" t="str">
        <f t="shared" si="21"/>
        <v>OK</v>
      </c>
    </row>
    <row r="645" spans="1:9" ht="36">
      <c r="A645" s="168">
        <v>644</v>
      </c>
      <c r="B645" s="169" t="s">
        <v>1294</v>
      </c>
      <c r="C645" s="170" t="s">
        <v>1295</v>
      </c>
      <c r="D645" s="171" t="s">
        <v>684</v>
      </c>
      <c r="E645" s="168" t="s">
        <v>88</v>
      </c>
      <c r="F645" s="172">
        <v>22728</v>
      </c>
      <c r="G645" s="173">
        <v>21941.611199999999</v>
      </c>
      <c r="H645" s="173">
        <f t="shared" si="20"/>
        <v>21942</v>
      </c>
      <c r="I645" s="174" t="str">
        <f t="shared" si="21"/>
        <v>OK</v>
      </c>
    </row>
    <row r="646" spans="1:9" ht="36">
      <c r="A646" s="168">
        <v>645</v>
      </c>
      <c r="B646" s="169" t="s">
        <v>1294</v>
      </c>
      <c r="C646" s="170" t="s">
        <v>1295</v>
      </c>
      <c r="D646" s="171" t="s">
        <v>685</v>
      </c>
      <c r="E646" s="168" t="s">
        <v>88</v>
      </c>
      <c r="F646" s="172">
        <v>21405</v>
      </c>
      <c r="G646" s="173">
        <v>20664.386999999999</v>
      </c>
      <c r="H646" s="173">
        <f t="shared" si="20"/>
        <v>20664</v>
      </c>
      <c r="I646" s="174" t="str">
        <f t="shared" si="21"/>
        <v>OK</v>
      </c>
    </row>
    <row r="647" spans="1:9" ht="36">
      <c r="A647" s="168">
        <v>646</v>
      </c>
      <c r="B647" s="169" t="s">
        <v>1294</v>
      </c>
      <c r="C647" s="170" t="s">
        <v>1295</v>
      </c>
      <c r="D647" s="171" t="s">
        <v>686</v>
      </c>
      <c r="E647" s="168" t="s">
        <v>38</v>
      </c>
      <c r="F647" s="172">
        <v>8800</v>
      </c>
      <c r="G647" s="173">
        <v>8495.52</v>
      </c>
      <c r="H647" s="173">
        <f t="shared" si="20"/>
        <v>8496</v>
      </c>
      <c r="I647" s="174" t="str">
        <f t="shared" si="21"/>
        <v>OK</v>
      </c>
    </row>
    <row r="648" spans="1:9" ht="36">
      <c r="A648" s="168">
        <v>647</v>
      </c>
      <c r="B648" s="169" t="s">
        <v>1294</v>
      </c>
      <c r="C648" s="170" t="s">
        <v>1295</v>
      </c>
      <c r="D648" s="171" t="s">
        <v>687</v>
      </c>
      <c r="E648" s="168" t="s">
        <v>38</v>
      </c>
      <c r="F648" s="172">
        <v>9799215</v>
      </c>
      <c r="G648" s="173">
        <v>9460162.1610000003</v>
      </c>
      <c r="H648" s="173">
        <f t="shared" si="20"/>
        <v>9460162</v>
      </c>
      <c r="I648" s="174" t="str">
        <f t="shared" si="21"/>
        <v>OK</v>
      </c>
    </row>
    <row r="649" spans="1:9" ht="36">
      <c r="A649" s="168">
        <v>648</v>
      </c>
      <c r="B649" s="169" t="s">
        <v>1294</v>
      </c>
      <c r="C649" s="170" t="s">
        <v>1295</v>
      </c>
      <c r="D649" s="171" t="s">
        <v>688</v>
      </c>
      <c r="E649" s="168" t="s">
        <v>38</v>
      </c>
      <c r="F649" s="172">
        <v>118965</v>
      </c>
      <c r="G649" s="173">
        <v>114848.811</v>
      </c>
      <c r="H649" s="173">
        <f t="shared" si="20"/>
        <v>114849</v>
      </c>
      <c r="I649" s="174" t="str">
        <f t="shared" si="21"/>
        <v>OK</v>
      </c>
    </row>
    <row r="650" spans="1:9" ht="36">
      <c r="A650" s="168">
        <v>649</v>
      </c>
      <c r="B650" s="169" t="s">
        <v>1294</v>
      </c>
      <c r="C650" s="170" t="s">
        <v>1295</v>
      </c>
      <c r="D650" s="171" t="s">
        <v>689</v>
      </c>
      <c r="E650" s="168" t="s">
        <v>38</v>
      </c>
      <c r="F650" s="172">
        <v>140039</v>
      </c>
      <c r="G650" s="173">
        <v>135193.65059999999</v>
      </c>
      <c r="H650" s="173">
        <f t="shared" si="20"/>
        <v>135194</v>
      </c>
      <c r="I650" s="174" t="str">
        <f t="shared" si="21"/>
        <v>OK</v>
      </c>
    </row>
    <row r="651" spans="1:9" ht="36">
      <c r="A651" s="168">
        <v>650</v>
      </c>
      <c r="B651" s="169" t="s">
        <v>1294</v>
      </c>
      <c r="C651" s="170" t="s">
        <v>1295</v>
      </c>
      <c r="D651" s="171" t="s">
        <v>690</v>
      </c>
      <c r="E651" s="168" t="s">
        <v>38</v>
      </c>
      <c r="F651" s="172">
        <v>645057</v>
      </c>
      <c r="G651" s="173">
        <v>622738.02780000004</v>
      </c>
      <c r="H651" s="173">
        <f t="shared" si="20"/>
        <v>622738</v>
      </c>
      <c r="I651" s="174" t="str">
        <f t="shared" si="21"/>
        <v>OK</v>
      </c>
    </row>
    <row r="652" spans="1:9" ht="36">
      <c r="A652" s="168">
        <v>651</v>
      </c>
      <c r="B652" s="169" t="s">
        <v>1294</v>
      </c>
      <c r="C652" s="170" t="s">
        <v>1295</v>
      </c>
      <c r="D652" s="171" t="s">
        <v>691</v>
      </c>
      <c r="E652" s="168" t="s">
        <v>38</v>
      </c>
      <c r="F652" s="172">
        <v>117458</v>
      </c>
      <c r="G652" s="173">
        <v>113393.9532</v>
      </c>
      <c r="H652" s="173">
        <f t="shared" si="20"/>
        <v>113394</v>
      </c>
      <c r="I652" s="174" t="str">
        <f t="shared" si="21"/>
        <v>OK</v>
      </c>
    </row>
    <row r="653" spans="1:9" ht="36">
      <c r="A653" s="168">
        <v>652</v>
      </c>
      <c r="B653" s="169" t="s">
        <v>1294</v>
      </c>
      <c r="C653" s="170" t="s">
        <v>1295</v>
      </c>
      <c r="D653" s="171" t="s">
        <v>692</v>
      </c>
      <c r="E653" s="168" t="s">
        <v>38</v>
      </c>
      <c r="F653" s="172">
        <v>16634097</v>
      </c>
      <c r="G653" s="173">
        <v>16058557.243799999</v>
      </c>
      <c r="H653" s="173">
        <f t="shared" si="20"/>
        <v>16058557</v>
      </c>
      <c r="I653" s="174" t="str">
        <f t="shared" si="21"/>
        <v>OK</v>
      </c>
    </row>
    <row r="654" spans="1:9" ht="36">
      <c r="A654" s="168">
        <v>653</v>
      </c>
      <c r="B654" s="169" t="s">
        <v>1294</v>
      </c>
      <c r="C654" s="170" t="s">
        <v>1295</v>
      </c>
      <c r="D654" s="171" t="s">
        <v>693</v>
      </c>
      <c r="E654" s="168" t="s">
        <v>38</v>
      </c>
      <c r="F654" s="172">
        <v>132595</v>
      </c>
      <c r="G654" s="173">
        <v>128007.213</v>
      </c>
      <c r="H654" s="173">
        <f t="shared" si="20"/>
        <v>128007</v>
      </c>
      <c r="I654" s="174" t="str">
        <f t="shared" si="21"/>
        <v>OK</v>
      </c>
    </row>
    <row r="655" spans="1:9" ht="36">
      <c r="A655" s="168">
        <v>654</v>
      </c>
      <c r="B655" s="169" t="s">
        <v>1294</v>
      </c>
      <c r="C655" s="170" t="s">
        <v>1295</v>
      </c>
      <c r="D655" s="171" t="s">
        <v>694</v>
      </c>
      <c r="E655" s="168" t="s">
        <v>38</v>
      </c>
      <c r="F655" s="172">
        <v>1534</v>
      </c>
      <c r="G655" s="173">
        <v>1480.9236000000001</v>
      </c>
      <c r="H655" s="173">
        <f t="shared" si="20"/>
        <v>1481</v>
      </c>
      <c r="I655" s="174" t="str">
        <f t="shared" si="21"/>
        <v>OK</v>
      </c>
    </row>
    <row r="656" spans="1:9" ht="36">
      <c r="A656" s="168">
        <v>655</v>
      </c>
      <c r="B656" s="169" t="s">
        <v>1294</v>
      </c>
      <c r="C656" s="170" t="s">
        <v>1295</v>
      </c>
      <c r="D656" s="171" t="s">
        <v>695</v>
      </c>
      <c r="E656" s="168" t="s">
        <v>38</v>
      </c>
      <c r="F656" s="172">
        <v>2403</v>
      </c>
      <c r="G656" s="173">
        <v>2319.8562000000002</v>
      </c>
      <c r="H656" s="173">
        <f t="shared" si="20"/>
        <v>2320</v>
      </c>
      <c r="I656" s="174" t="str">
        <f t="shared" si="21"/>
        <v>OK</v>
      </c>
    </row>
    <row r="657" spans="1:9" ht="36">
      <c r="A657" s="168">
        <v>656</v>
      </c>
      <c r="B657" s="169" t="s">
        <v>1294</v>
      </c>
      <c r="C657" s="170" t="s">
        <v>1295</v>
      </c>
      <c r="D657" s="171" t="s">
        <v>696</v>
      </c>
      <c r="E657" s="168" t="s">
        <v>38</v>
      </c>
      <c r="F657" s="172">
        <v>1117245</v>
      </c>
      <c r="G657" s="173">
        <v>1078588.3230000001</v>
      </c>
      <c r="H657" s="173">
        <f t="shared" si="20"/>
        <v>1078588</v>
      </c>
      <c r="I657" s="174" t="str">
        <f t="shared" si="21"/>
        <v>OK</v>
      </c>
    </row>
    <row r="658" spans="1:9" ht="36">
      <c r="A658" s="168">
        <v>657</v>
      </c>
      <c r="B658" s="169" t="s">
        <v>1294</v>
      </c>
      <c r="C658" s="170" t="s">
        <v>1295</v>
      </c>
      <c r="D658" s="171" t="s">
        <v>697</v>
      </c>
      <c r="E658" s="168" t="s">
        <v>38</v>
      </c>
      <c r="F658" s="172">
        <v>74582</v>
      </c>
      <c r="G658" s="173">
        <v>72001.462799999994</v>
      </c>
      <c r="H658" s="173">
        <f t="shared" si="20"/>
        <v>72001</v>
      </c>
      <c r="I658" s="174" t="str">
        <f t="shared" si="21"/>
        <v>OK</v>
      </c>
    </row>
    <row r="659" spans="1:9" ht="36">
      <c r="A659" s="168">
        <v>658</v>
      </c>
      <c r="B659" s="169" t="s">
        <v>1294</v>
      </c>
      <c r="C659" s="170" t="s">
        <v>1295</v>
      </c>
      <c r="D659" s="171" t="s">
        <v>698</v>
      </c>
      <c r="E659" s="168" t="s">
        <v>38</v>
      </c>
      <c r="F659" s="172">
        <v>80632</v>
      </c>
      <c r="G659" s="173">
        <v>77842.132800000007</v>
      </c>
      <c r="H659" s="173">
        <f t="shared" si="20"/>
        <v>77842</v>
      </c>
      <c r="I659" s="174" t="str">
        <f t="shared" si="21"/>
        <v>OK</v>
      </c>
    </row>
    <row r="660" spans="1:9" ht="72">
      <c r="A660" s="168">
        <v>659</v>
      </c>
      <c r="B660" s="169" t="s">
        <v>1294</v>
      </c>
      <c r="C660" s="170" t="s">
        <v>1295</v>
      </c>
      <c r="D660" s="171" t="s">
        <v>699</v>
      </c>
      <c r="E660" s="168" t="s">
        <v>38</v>
      </c>
      <c r="F660" s="172">
        <v>1495901</v>
      </c>
      <c r="G660" s="173">
        <v>1444142.8254</v>
      </c>
      <c r="H660" s="173">
        <f t="shared" si="20"/>
        <v>1444143</v>
      </c>
      <c r="I660" s="174" t="str">
        <f t="shared" si="21"/>
        <v>OK</v>
      </c>
    </row>
    <row r="661" spans="1:9" ht="36">
      <c r="A661" s="168">
        <v>660</v>
      </c>
      <c r="B661" s="169" t="s">
        <v>1294</v>
      </c>
      <c r="C661" s="170" t="s">
        <v>1295</v>
      </c>
      <c r="D661" s="171" t="s">
        <v>700</v>
      </c>
      <c r="E661" s="168" t="s">
        <v>38</v>
      </c>
      <c r="F661" s="172">
        <v>14511773</v>
      </c>
      <c r="G661" s="173">
        <v>14009665.654200001</v>
      </c>
      <c r="H661" s="173">
        <f t="shared" si="20"/>
        <v>14009666</v>
      </c>
      <c r="I661" s="174" t="str">
        <f t="shared" si="21"/>
        <v>OK</v>
      </c>
    </row>
    <row r="662" spans="1:9" ht="36">
      <c r="A662" s="168">
        <v>661</v>
      </c>
      <c r="B662" s="169" t="s">
        <v>1294</v>
      </c>
      <c r="C662" s="170" t="s">
        <v>1295</v>
      </c>
      <c r="D662" s="171" t="s">
        <v>701</v>
      </c>
      <c r="E662" s="168" t="s">
        <v>38</v>
      </c>
      <c r="F662" s="172">
        <v>4748698</v>
      </c>
      <c r="G662" s="173">
        <v>4584393.0492000002</v>
      </c>
      <c r="H662" s="173">
        <f t="shared" si="20"/>
        <v>4584393</v>
      </c>
      <c r="I662" s="174" t="str">
        <f t="shared" si="21"/>
        <v>OK</v>
      </c>
    </row>
    <row r="663" spans="1:9" ht="36">
      <c r="A663" s="168">
        <v>662</v>
      </c>
      <c r="B663" s="169" t="s">
        <v>1294</v>
      </c>
      <c r="C663" s="170" t="s">
        <v>1295</v>
      </c>
      <c r="D663" s="171" t="s">
        <v>702</v>
      </c>
      <c r="E663" s="168" t="s">
        <v>38</v>
      </c>
      <c r="F663" s="172">
        <v>1822493</v>
      </c>
      <c r="G663" s="173">
        <v>1759434.7422</v>
      </c>
      <c r="H663" s="173">
        <f t="shared" si="20"/>
        <v>1759435</v>
      </c>
      <c r="I663" s="174" t="str">
        <f t="shared" si="21"/>
        <v>OK</v>
      </c>
    </row>
    <row r="664" spans="1:9" ht="36">
      <c r="A664" s="168">
        <v>663</v>
      </c>
      <c r="B664" s="169" t="s">
        <v>1294</v>
      </c>
      <c r="C664" s="170" t="s">
        <v>1295</v>
      </c>
      <c r="D664" s="171" t="s">
        <v>703</v>
      </c>
      <c r="E664" s="168" t="s">
        <v>38</v>
      </c>
      <c r="F664" s="172">
        <v>45876</v>
      </c>
      <c r="G664" s="173">
        <v>44288.690399999999</v>
      </c>
      <c r="H664" s="173">
        <f t="shared" si="20"/>
        <v>44289</v>
      </c>
      <c r="I664" s="174" t="str">
        <f t="shared" si="21"/>
        <v>OK</v>
      </c>
    </row>
    <row r="665" spans="1:9" ht="36">
      <c r="A665" s="168">
        <v>664</v>
      </c>
      <c r="B665" s="169" t="s">
        <v>1294</v>
      </c>
      <c r="C665" s="170" t="s">
        <v>1295</v>
      </c>
      <c r="D665" s="171" t="s">
        <v>704</v>
      </c>
      <c r="E665" s="168" t="s">
        <v>38</v>
      </c>
      <c r="F665" s="172">
        <v>11974</v>
      </c>
      <c r="G665" s="173">
        <v>11559.6996</v>
      </c>
      <c r="H665" s="173">
        <f t="shared" si="20"/>
        <v>11560</v>
      </c>
      <c r="I665" s="174" t="str">
        <f t="shared" si="21"/>
        <v>OK</v>
      </c>
    </row>
    <row r="666" spans="1:9" ht="36">
      <c r="A666" s="168">
        <v>665</v>
      </c>
      <c r="B666" s="169" t="s">
        <v>1294</v>
      </c>
      <c r="C666" s="170" t="s">
        <v>1295</v>
      </c>
      <c r="D666" s="171" t="s">
        <v>705</v>
      </c>
      <c r="E666" s="168" t="s">
        <v>38</v>
      </c>
      <c r="F666" s="172">
        <v>19628</v>
      </c>
      <c r="G666" s="173">
        <v>18948.871200000001</v>
      </c>
      <c r="H666" s="173">
        <f t="shared" si="20"/>
        <v>18949</v>
      </c>
      <c r="I666" s="174" t="str">
        <f t="shared" si="21"/>
        <v>OK</v>
      </c>
    </row>
    <row r="667" spans="1:9" ht="36">
      <c r="A667" s="168">
        <v>666</v>
      </c>
      <c r="B667" s="169" t="s">
        <v>1294</v>
      </c>
      <c r="C667" s="170" t="s">
        <v>1295</v>
      </c>
      <c r="D667" s="171" t="s">
        <v>706</v>
      </c>
      <c r="E667" s="168" t="s">
        <v>38</v>
      </c>
      <c r="F667" s="172">
        <v>12431</v>
      </c>
      <c r="G667" s="173">
        <v>12000.8874</v>
      </c>
      <c r="H667" s="173">
        <f t="shared" si="20"/>
        <v>12001</v>
      </c>
      <c r="I667" s="174" t="str">
        <f t="shared" si="21"/>
        <v>OK</v>
      </c>
    </row>
    <row r="668" spans="1:9" ht="36">
      <c r="A668" s="168">
        <v>667</v>
      </c>
      <c r="B668" s="169" t="s">
        <v>1294</v>
      </c>
      <c r="C668" s="170" t="s">
        <v>1295</v>
      </c>
      <c r="D668" s="171" t="s">
        <v>707</v>
      </c>
      <c r="E668" s="168" t="s">
        <v>38</v>
      </c>
      <c r="F668" s="172">
        <v>18059</v>
      </c>
      <c r="G668" s="173">
        <v>17434.158599999999</v>
      </c>
      <c r="H668" s="173">
        <f t="shared" si="20"/>
        <v>17434</v>
      </c>
      <c r="I668" s="174" t="str">
        <f t="shared" si="21"/>
        <v>OK</v>
      </c>
    </row>
    <row r="669" spans="1:9" ht="36">
      <c r="A669" s="168">
        <v>668</v>
      </c>
      <c r="B669" s="169" t="s">
        <v>1294</v>
      </c>
      <c r="C669" s="170" t="s">
        <v>1295</v>
      </c>
      <c r="D669" s="171" t="s">
        <v>708</v>
      </c>
      <c r="E669" s="168" t="s">
        <v>38</v>
      </c>
      <c r="F669" s="172">
        <v>1322493</v>
      </c>
      <c r="G669" s="173">
        <v>1276734.7422</v>
      </c>
      <c r="H669" s="173">
        <f t="shared" si="20"/>
        <v>1276735</v>
      </c>
      <c r="I669" s="174" t="str">
        <f t="shared" si="21"/>
        <v>OK</v>
      </c>
    </row>
    <row r="670" spans="1:9" ht="36">
      <c r="A670" s="168">
        <v>669</v>
      </c>
      <c r="B670" s="169" t="s">
        <v>1294</v>
      </c>
      <c r="C670" s="170" t="s">
        <v>1295</v>
      </c>
      <c r="D670" s="171" t="s">
        <v>709</v>
      </c>
      <c r="E670" s="168" t="s">
        <v>38</v>
      </c>
      <c r="F670" s="172">
        <v>9979556</v>
      </c>
      <c r="G670" s="173">
        <v>9634263.3623999991</v>
      </c>
      <c r="H670" s="173">
        <f t="shared" si="20"/>
        <v>9634263</v>
      </c>
      <c r="I670" s="174" t="str">
        <f t="shared" si="21"/>
        <v>OK</v>
      </c>
    </row>
    <row r="671" spans="1:9" ht="36">
      <c r="A671" s="168">
        <v>670</v>
      </c>
      <c r="B671" s="169" t="s">
        <v>1294</v>
      </c>
      <c r="C671" s="170" t="s">
        <v>1295</v>
      </c>
      <c r="D671" s="171" t="s">
        <v>710</v>
      </c>
      <c r="E671" s="168" t="s">
        <v>38</v>
      </c>
      <c r="F671" s="172">
        <v>656221</v>
      </c>
      <c r="G671" s="173">
        <v>633515.75340000005</v>
      </c>
      <c r="H671" s="173">
        <f t="shared" si="20"/>
        <v>633516</v>
      </c>
      <c r="I671" s="174" t="str">
        <f t="shared" si="21"/>
        <v>OK</v>
      </c>
    </row>
    <row r="672" spans="1:9" ht="36">
      <c r="A672" s="168">
        <v>671</v>
      </c>
      <c r="B672" s="169" t="s">
        <v>1294</v>
      </c>
      <c r="C672" s="170" t="s">
        <v>1295</v>
      </c>
      <c r="D672" s="171" t="s">
        <v>711</v>
      </c>
      <c r="E672" s="168" t="s">
        <v>38</v>
      </c>
      <c r="F672" s="172">
        <v>1082261</v>
      </c>
      <c r="G672" s="173">
        <v>1044814.7694</v>
      </c>
      <c r="H672" s="173">
        <f t="shared" si="20"/>
        <v>1044815</v>
      </c>
      <c r="I672" s="174" t="str">
        <f t="shared" si="21"/>
        <v>OK</v>
      </c>
    </row>
    <row r="673" spans="1:9" ht="36">
      <c r="A673" s="168">
        <v>672</v>
      </c>
      <c r="B673" s="169" t="s">
        <v>1294</v>
      </c>
      <c r="C673" s="170" t="s">
        <v>1295</v>
      </c>
      <c r="D673" s="171" t="s">
        <v>712</v>
      </c>
      <c r="E673" s="168" t="s">
        <v>38</v>
      </c>
      <c r="F673" s="172">
        <v>640001</v>
      </c>
      <c r="G673" s="173">
        <v>617856.96539999999</v>
      </c>
      <c r="H673" s="173">
        <f t="shared" si="20"/>
        <v>617857</v>
      </c>
      <c r="I673" s="174" t="str">
        <f t="shared" si="21"/>
        <v>OK</v>
      </c>
    </row>
    <row r="674" spans="1:9" ht="36">
      <c r="A674" s="168">
        <v>673</v>
      </c>
      <c r="B674" s="169" t="s">
        <v>1294</v>
      </c>
      <c r="C674" s="170" t="s">
        <v>1295</v>
      </c>
      <c r="D674" s="171" t="s">
        <v>713</v>
      </c>
      <c r="E674" s="168" t="s">
        <v>38</v>
      </c>
      <c r="F674" s="172">
        <v>15093</v>
      </c>
      <c r="G674" s="173">
        <v>14570.7822</v>
      </c>
      <c r="H674" s="173">
        <f t="shared" si="20"/>
        <v>14571</v>
      </c>
      <c r="I674" s="174" t="str">
        <f t="shared" si="21"/>
        <v>OK</v>
      </c>
    </row>
    <row r="675" spans="1:9" ht="36">
      <c r="A675" s="168">
        <v>674</v>
      </c>
      <c r="B675" s="169" t="s">
        <v>1294</v>
      </c>
      <c r="C675" s="170" t="s">
        <v>1295</v>
      </c>
      <c r="D675" s="171" t="s">
        <v>714</v>
      </c>
      <c r="E675" s="168" t="s">
        <v>38</v>
      </c>
      <c r="F675" s="172">
        <v>25294</v>
      </c>
      <c r="G675" s="173">
        <v>24418.827600000001</v>
      </c>
      <c r="H675" s="173">
        <f t="shared" si="20"/>
        <v>24419</v>
      </c>
      <c r="I675" s="174" t="str">
        <f t="shared" si="21"/>
        <v>OK</v>
      </c>
    </row>
    <row r="676" spans="1:9" ht="36">
      <c r="A676" s="168">
        <v>675</v>
      </c>
      <c r="B676" s="169" t="s">
        <v>1294</v>
      </c>
      <c r="C676" s="170" t="s">
        <v>1295</v>
      </c>
      <c r="D676" s="171" t="s">
        <v>715</v>
      </c>
      <c r="E676" s="168" t="s">
        <v>88</v>
      </c>
      <c r="F676" s="172">
        <v>57495</v>
      </c>
      <c r="G676" s="173">
        <v>55505.673000000003</v>
      </c>
      <c r="H676" s="173">
        <f t="shared" si="20"/>
        <v>55506</v>
      </c>
      <c r="I676" s="174" t="str">
        <f t="shared" si="21"/>
        <v>OK</v>
      </c>
    </row>
    <row r="677" spans="1:9" ht="36">
      <c r="A677" s="168">
        <v>676</v>
      </c>
      <c r="B677" s="169" t="s">
        <v>1294</v>
      </c>
      <c r="C677" s="170" t="s">
        <v>1295</v>
      </c>
      <c r="D677" s="171" t="s">
        <v>716</v>
      </c>
      <c r="E677" s="168" t="s">
        <v>38</v>
      </c>
      <c r="F677" s="172">
        <v>216669</v>
      </c>
      <c r="G677" s="173">
        <v>209172.25260000001</v>
      </c>
      <c r="H677" s="173">
        <f t="shared" si="20"/>
        <v>209172</v>
      </c>
      <c r="I677" s="174" t="str">
        <f t="shared" si="21"/>
        <v>OK</v>
      </c>
    </row>
    <row r="678" spans="1:9" ht="36">
      <c r="A678" s="168">
        <v>677</v>
      </c>
      <c r="B678" s="169" t="s">
        <v>1294</v>
      </c>
      <c r="C678" s="170" t="s">
        <v>1295</v>
      </c>
      <c r="D678" s="171" t="s">
        <v>717</v>
      </c>
      <c r="E678" s="168" t="s">
        <v>38</v>
      </c>
      <c r="F678" s="172">
        <v>62289</v>
      </c>
      <c r="G678" s="173">
        <v>60133.800600000002</v>
      </c>
      <c r="H678" s="173">
        <f t="shared" si="20"/>
        <v>60134</v>
      </c>
      <c r="I678" s="174" t="str">
        <f t="shared" si="21"/>
        <v>OK</v>
      </c>
    </row>
    <row r="679" spans="1:9" ht="36">
      <c r="A679" s="168">
        <v>678</v>
      </c>
      <c r="B679" s="169" t="s">
        <v>1294</v>
      </c>
      <c r="C679" s="170" t="s">
        <v>1295</v>
      </c>
      <c r="D679" s="171" t="s">
        <v>718</v>
      </c>
      <c r="E679" s="168" t="s">
        <v>38</v>
      </c>
      <c r="F679" s="172">
        <v>78079</v>
      </c>
      <c r="G679" s="173">
        <v>75377.4666</v>
      </c>
      <c r="H679" s="173">
        <f t="shared" si="20"/>
        <v>75377</v>
      </c>
      <c r="I679" s="174" t="str">
        <f t="shared" si="21"/>
        <v>OK</v>
      </c>
    </row>
    <row r="680" spans="1:9" ht="36">
      <c r="A680" s="168">
        <v>679</v>
      </c>
      <c r="B680" s="169" t="s">
        <v>1294</v>
      </c>
      <c r="C680" s="170" t="s">
        <v>1295</v>
      </c>
      <c r="D680" s="171" t="s">
        <v>719</v>
      </c>
      <c r="E680" s="168" t="s">
        <v>38</v>
      </c>
      <c r="F680" s="172">
        <v>151787</v>
      </c>
      <c r="G680" s="173">
        <v>146535.1698</v>
      </c>
      <c r="H680" s="173">
        <f t="shared" si="20"/>
        <v>146535</v>
      </c>
      <c r="I680" s="174" t="str">
        <f t="shared" si="21"/>
        <v>OK</v>
      </c>
    </row>
    <row r="681" spans="1:9" ht="36">
      <c r="A681" s="168">
        <v>680</v>
      </c>
      <c r="B681" s="169" t="s">
        <v>1294</v>
      </c>
      <c r="C681" s="170" t="s">
        <v>1295</v>
      </c>
      <c r="D681" s="171" t="s">
        <v>720</v>
      </c>
      <c r="E681" s="168" t="s">
        <v>38</v>
      </c>
      <c r="F681" s="172">
        <v>94964</v>
      </c>
      <c r="G681" s="173">
        <v>91678.245599999995</v>
      </c>
      <c r="H681" s="173">
        <f t="shared" si="20"/>
        <v>91678</v>
      </c>
      <c r="I681" s="174" t="str">
        <f t="shared" si="21"/>
        <v>OK</v>
      </c>
    </row>
    <row r="682" spans="1:9" ht="36">
      <c r="A682" s="168">
        <v>681</v>
      </c>
      <c r="B682" s="169" t="s">
        <v>1294</v>
      </c>
      <c r="C682" s="170" t="s">
        <v>1295</v>
      </c>
      <c r="D682" s="171" t="s">
        <v>721</v>
      </c>
      <c r="E682" s="168" t="s">
        <v>38</v>
      </c>
      <c r="F682" s="172">
        <v>146455</v>
      </c>
      <c r="G682" s="173">
        <v>141387.65700000001</v>
      </c>
      <c r="H682" s="173">
        <f t="shared" si="20"/>
        <v>141388</v>
      </c>
      <c r="I682" s="174" t="str">
        <f t="shared" si="21"/>
        <v>OK</v>
      </c>
    </row>
    <row r="683" spans="1:9" ht="36">
      <c r="A683" s="168">
        <v>682</v>
      </c>
      <c r="B683" s="169" t="s">
        <v>1294</v>
      </c>
      <c r="C683" s="170" t="s">
        <v>1295</v>
      </c>
      <c r="D683" s="171" t="s">
        <v>722</v>
      </c>
      <c r="E683" s="168" t="s">
        <v>38</v>
      </c>
      <c r="F683" s="172">
        <v>159848</v>
      </c>
      <c r="G683" s="173">
        <v>154317.2592</v>
      </c>
      <c r="H683" s="173">
        <f t="shared" si="20"/>
        <v>154317</v>
      </c>
      <c r="I683" s="174" t="str">
        <f t="shared" si="21"/>
        <v>OK</v>
      </c>
    </row>
    <row r="684" spans="1:9" ht="36">
      <c r="A684" s="168">
        <v>683</v>
      </c>
      <c r="B684" s="169" t="s">
        <v>1294</v>
      </c>
      <c r="C684" s="170" t="s">
        <v>1295</v>
      </c>
      <c r="D684" s="171" t="s">
        <v>723</v>
      </c>
      <c r="E684" s="168" t="s">
        <v>38</v>
      </c>
      <c r="F684" s="172">
        <v>102318</v>
      </c>
      <c r="G684" s="173">
        <v>98777.797200000001</v>
      </c>
      <c r="H684" s="173">
        <f t="shared" si="20"/>
        <v>98778</v>
      </c>
      <c r="I684" s="174" t="str">
        <f t="shared" si="21"/>
        <v>OK</v>
      </c>
    </row>
    <row r="685" spans="1:9" ht="36">
      <c r="A685" s="168">
        <v>684</v>
      </c>
      <c r="B685" s="169" t="s">
        <v>1294</v>
      </c>
      <c r="C685" s="170" t="s">
        <v>1295</v>
      </c>
      <c r="D685" s="171" t="s">
        <v>724</v>
      </c>
      <c r="E685" s="168" t="s">
        <v>38</v>
      </c>
      <c r="F685" s="172">
        <v>114943</v>
      </c>
      <c r="G685" s="173">
        <v>110965.9722</v>
      </c>
      <c r="H685" s="173">
        <f t="shared" si="20"/>
        <v>110966</v>
      </c>
      <c r="I685" s="174" t="str">
        <f t="shared" si="21"/>
        <v>OK</v>
      </c>
    </row>
    <row r="686" spans="1:9" ht="36">
      <c r="A686" s="168">
        <v>685</v>
      </c>
      <c r="B686" s="169" t="s">
        <v>1294</v>
      </c>
      <c r="C686" s="170" t="s">
        <v>1295</v>
      </c>
      <c r="D686" s="171" t="s">
        <v>725</v>
      </c>
      <c r="E686" s="168" t="s">
        <v>38</v>
      </c>
      <c r="F686" s="172">
        <v>3439</v>
      </c>
      <c r="G686" s="173">
        <v>3320.0106000000001</v>
      </c>
      <c r="H686" s="173">
        <f t="shared" si="20"/>
        <v>3320</v>
      </c>
      <c r="I686" s="174" t="str">
        <f t="shared" si="21"/>
        <v>OK</v>
      </c>
    </row>
    <row r="687" spans="1:9" ht="36">
      <c r="A687" s="168">
        <v>686</v>
      </c>
      <c r="B687" s="169" t="s">
        <v>1294</v>
      </c>
      <c r="C687" s="170" t="s">
        <v>1295</v>
      </c>
      <c r="D687" s="171" t="s">
        <v>726</v>
      </c>
      <c r="E687" s="168" t="s">
        <v>38</v>
      </c>
      <c r="F687" s="172">
        <v>722</v>
      </c>
      <c r="G687" s="173">
        <v>697.01880000000006</v>
      </c>
      <c r="H687" s="173">
        <f t="shared" si="20"/>
        <v>697</v>
      </c>
      <c r="I687" s="174" t="str">
        <f t="shared" si="21"/>
        <v>OK</v>
      </c>
    </row>
    <row r="688" spans="1:9" ht="36">
      <c r="A688" s="168">
        <v>687</v>
      </c>
      <c r="B688" s="169" t="s">
        <v>1294</v>
      </c>
      <c r="C688" s="170" t="s">
        <v>1295</v>
      </c>
      <c r="D688" s="171" t="s">
        <v>727</v>
      </c>
      <c r="E688" s="168" t="s">
        <v>38</v>
      </c>
      <c r="F688" s="172">
        <v>1093</v>
      </c>
      <c r="G688" s="173">
        <v>1055.1822</v>
      </c>
      <c r="H688" s="173">
        <f t="shared" si="20"/>
        <v>1055</v>
      </c>
      <c r="I688" s="174" t="str">
        <f t="shared" si="21"/>
        <v>OK</v>
      </c>
    </row>
    <row r="689" spans="1:9" ht="36">
      <c r="A689" s="168">
        <v>688</v>
      </c>
      <c r="B689" s="169" t="s">
        <v>1294</v>
      </c>
      <c r="C689" s="170" t="s">
        <v>1295</v>
      </c>
      <c r="D689" s="171" t="s">
        <v>728</v>
      </c>
      <c r="E689" s="168" t="s">
        <v>38</v>
      </c>
      <c r="F689" s="172">
        <v>737494</v>
      </c>
      <c r="G689" s="173">
        <v>711976.70759999997</v>
      </c>
      <c r="H689" s="173">
        <f t="shared" si="20"/>
        <v>711977</v>
      </c>
      <c r="I689" s="174" t="str">
        <f t="shared" si="21"/>
        <v>OK</v>
      </c>
    </row>
    <row r="690" spans="1:9" ht="36">
      <c r="A690" s="168">
        <v>689</v>
      </c>
      <c r="B690" s="169" t="s">
        <v>1294</v>
      </c>
      <c r="C690" s="170" t="s">
        <v>1295</v>
      </c>
      <c r="D690" s="171" t="s">
        <v>729</v>
      </c>
      <c r="E690" s="168" t="s">
        <v>88</v>
      </c>
      <c r="F690" s="172">
        <v>20222</v>
      </c>
      <c r="G690" s="173">
        <v>19522.318800000001</v>
      </c>
      <c r="H690" s="173">
        <f t="shared" si="20"/>
        <v>19522</v>
      </c>
      <c r="I690" s="174" t="str">
        <f t="shared" si="21"/>
        <v>OK</v>
      </c>
    </row>
    <row r="691" spans="1:9" ht="36">
      <c r="A691" s="168">
        <v>690</v>
      </c>
      <c r="B691" s="169" t="s">
        <v>1294</v>
      </c>
      <c r="C691" s="170" t="s">
        <v>1295</v>
      </c>
      <c r="D691" s="171" t="s">
        <v>730</v>
      </c>
      <c r="E691" s="168" t="s">
        <v>88</v>
      </c>
      <c r="F691" s="172">
        <v>42422</v>
      </c>
      <c r="G691" s="173">
        <v>40954.198799999998</v>
      </c>
      <c r="H691" s="173">
        <f t="shared" si="20"/>
        <v>40954</v>
      </c>
      <c r="I691" s="174" t="str">
        <f t="shared" si="21"/>
        <v>OK</v>
      </c>
    </row>
    <row r="692" spans="1:9" ht="36">
      <c r="A692" s="168">
        <v>691</v>
      </c>
      <c r="B692" s="169" t="s">
        <v>1294</v>
      </c>
      <c r="C692" s="170" t="s">
        <v>1295</v>
      </c>
      <c r="D692" s="171" t="s">
        <v>731</v>
      </c>
      <c r="E692" s="168" t="s">
        <v>38</v>
      </c>
      <c r="F692" s="172">
        <v>3352</v>
      </c>
      <c r="G692" s="173">
        <v>3236.0208000000002</v>
      </c>
      <c r="H692" s="173">
        <f t="shared" si="20"/>
        <v>3236</v>
      </c>
      <c r="I692" s="174" t="str">
        <f t="shared" si="21"/>
        <v>OK</v>
      </c>
    </row>
    <row r="693" spans="1:9" ht="36">
      <c r="A693" s="168">
        <v>692</v>
      </c>
      <c r="B693" s="169" t="s">
        <v>1294</v>
      </c>
      <c r="C693" s="170" t="s">
        <v>1295</v>
      </c>
      <c r="D693" s="171" t="s">
        <v>732</v>
      </c>
      <c r="E693" s="168" t="s">
        <v>38</v>
      </c>
      <c r="F693" s="172">
        <v>5813568</v>
      </c>
      <c r="G693" s="173">
        <v>5612418.5471999999</v>
      </c>
      <c r="H693" s="173">
        <f t="shared" si="20"/>
        <v>5612419</v>
      </c>
      <c r="I693" s="174" t="str">
        <f t="shared" si="21"/>
        <v>OK</v>
      </c>
    </row>
    <row r="694" spans="1:9" ht="36">
      <c r="A694" s="168">
        <v>693</v>
      </c>
      <c r="B694" s="169" t="s">
        <v>1294</v>
      </c>
      <c r="C694" s="170" t="s">
        <v>1295</v>
      </c>
      <c r="D694" s="171" t="s">
        <v>733</v>
      </c>
      <c r="E694" s="168" t="s">
        <v>38</v>
      </c>
      <c r="F694" s="172">
        <v>1406440</v>
      </c>
      <c r="G694" s="173">
        <v>1357777.176</v>
      </c>
      <c r="H694" s="173">
        <f t="shared" si="20"/>
        <v>1357777</v>
      </c>
      <c r="I694" s="174" t="str">
        <f t="shared" si="21"/>
        <v>OK</v>
      </c>
    </row>
    <row r="695" spans="1:9" ht="36">
      <c r="A695" s="168">
        <v>694</v>
      </c>
      <c r="B695" s="169" t="s">
        <v>1294</v>
      </c>
      <c r="C695" s="170" t="s">
        <v>1295</v>
      </c>
      <c r="D695" s="171" t="s">
        <v>734</v>
      </c>
      <c r="E695" s="168" t="s">
        <v>38</v>
      </c>
      <c r="F695" s="172">
        <v>1234476</v>
      </c>
      <c r="G695" s="173">
        <v>1191763.1303999999</v>
      </c>
      <c r="H695" s="173">
        <f t="shared" si="20"/>
        <v>1191763</v>
      </c>
      <c r="I695" s="174" t="str">
        <f t="shared" si="21"/>
        <v>OK</v>
      </c>
    </row>
    <row r="696" spans="1:9" ht="36">
      <c r="A696" s="168">
        <v>695</v>
      </c>
      <c r="B696" s="169" t="s">
        <v>1294</v>
      </c>
      <c r="C696" s="170" t="s">
        <v>1295</v>
      </c>
      <c r="D696" s="171" t="s">
        <v>735</v>
      </c>
      <c r="E696" s="168" t="s">
        <v>38</v>
      </c>
      <c r="F696" s="172">
        <v>1985142</v>
      </c>
      <c r="G696" s="173">
        <v>1916456.0867999999</v>
      </c>
      <c r="H696" s="173">
        <f t="shared" si="20"/>
        <v>1916456</v>
      </c>
      <c r="I696" s="174" t="str">
        <f t="shared" si="21"/>
        <v>OK</v>
      </c>
    </row>
    <row r="697" spans="1:9" ht="36">
      <c r="A697" s="168">
        <v>696</v>
      </c>
      <c r="B697" s="169" t="s">
        <v>1294</v>
      </c>
      <c r="C697" s="170" t="s">
        <v>1295</v>
      </c>
      <c r="D697" s="171" t="s">
        <v>736</v>
      </c>
      <c r="E697" s="168" t="s">
        <v>38</v>
      </c>
      <c r="F697" s="172">
        <v>417</v>
      </c>
      <c r="G697" s="173">
        <v>402.5718</v>
      </c>
      <c r="H697" s="173">
        <f t="shared" si="20"/>
        <v>403</v>
      </c>
      <c r="I697" s="174" t="str">
        <f t="shared" si="21"/>
        <v>OK</v>
      </c>
    </row>
    <row r="698" spans="1:9" ht="36">
      <c r="A698" s="168">
        <v>697</v>
      </c>
      <c r="B698" s="169" t="s">
        <v>1294</v>
      </c>
      <c r="C698" s="170" t="s">
        <v>1295</v>
      </c>
      <c r="D698" s="171" t="s">
        <v>737</v>
      </c>
      <c r="E698" s="168" t="s">
        <v>38</v>
      </c>
      <c r="F698" s="172">
        <v>476</v>
      </c>
      <c r="G698" s="173">
        <v>459.53039999999999</v>
      </c>
      <c r="H698" s="173">
        <f t="shared" si="20"/>
        <v>460</v>
      </c>
      <c r="I698" s="174" t="str">
        <f t="shared" si="21"/>
        <v>OK</v>
      </c>
    </row>
    <row r="699" spans="1:9" ht="36">
      <c r="A699" s="168">
        <v>698</v>
      </c>
      <c r="B699" s="169" t="s">
        <v>1294</v>
      </c>
      <c r="C699" s="170" t="s">
        <v>1295</v>
      </c>
      <c r="D699" s="171" t="s">
        <v>738</v>
      </c>
      <c r="E699" s="168" t="s">
        <v>88</v>
      </c>
      <c r="F699" s="172">
        <v>81862</v>
      </c>
      <c r="G699" s="173">
        <v>79029.574800000002</v>
      </c>
      <c r="H699" s="173">
        <f t="shared" si="20"/>
        <v>79030</v>
      </c>
      <c r="I699" s="174" t="str">
        <f t="shared" si="21"/>
        <v>OK</v>
      </c>
    </row>
    <row r="700" spans="1:9" ht="36">
      <c r="A700" s="168">
        <v>699</v>
      </c>
      <c r="B700" s="169" t="s">
        <v>1294</v>
      </c>
      <c r="C700" s="170" t="s">
        <v>1295</v>
      </c>
      <c r="D700" s="171" t="s">
        <v>739</v>
      </c>
      <c r="E700" s="168" t="s">
        <v>38</v>
      </c>
      <c r="F700" s="172">
        <v>5323</v>
      </c>
      <c r="G700" s="173">
        <v>5138.8242</v>
      </c>
      <c r="H700" s="173">
        <f t="shared" si="20"/>
        <v>5139</v>
      </c>
      <c r="I700" s="174" t="str">
        <f t="shared" si="21"/>
        <v>OK</v>
      </c>
    </row>
    <row r="701" spans="1:9" ht="36">
      <c r="A701" s="168">
        <v>700</v>
      </c>
      <c r="B701" s="169" t="s">
        <v>1294</v>
      </c>
      <c r="C701" s="170" t="s">
        <v>1295</v>
      </c>
      <c r="D701" s="171" t="s">
        <v>740</v>
      </c>
      <c r="E701" s="168" t="s">
        <v>38</v>
      </c>
      <c r="F701" s="172">
        <v>35783</v>
      </c>
      <c r="G701" s="173">
        <v>34544.908199999998</v>
      </c>
      <c r="H701" s="173">
        <f t="shared" si="20"/>
        <v>34545</v>
      </c>
      <c r="I701" s="174" t="str">
        <f t="shared" si="21"/>
        <v>OK</v>
      </c>
    </row>
    <row r="702" spans="1:9" ht="36">
      <c r="A702" s="168">
        <v>701</v>
      </c>
      <c r="B702" s="169" t="s">
        <v>1294</v>
      </c>
      <c r="C702" s="170" t="s">
        <v>1295</v>
      </c>
      <c r="D702" s="171" t="s">
        <v>741</v>
      </c>
      <c r="E702" s="168" t="s">
        <v>38</v>
      </c>
      <c r="F702" s="172">
        <v>33419</v>
      </c>
      <c r="G702" s="173">
        <v>32262.702600000001</v>
      </c>
      <c r="H702" s="173">
        <f t="shared" si="20"/>
        <v>32263</v>
      </c>
      <c r="I702" s="174" t="str">
        <f t="shared" si="21"/>
        <v>OK</v>
      </c>
    </row>
    <row r="703" spans="1:9" ht="36">
      <c r="A703" s="168">
        <v>702</v>
      </c>
      <c r="B703" s="169" t="s">
        <v>1294</v>
      </c>
      <c r="C703" s="170" t="s">
        <v>1295</v>
      </c>
      <c r="D703" s="171" t="s">
        <v>742</v>
      </c>
      <c r="E703" s="168" t="s">
        <v>88</v>
      </c>
      <c r="F703" s="172">
        <v>104592</v>
      </c>
      <c r="G703" s="173">
        <v>100973.1168</v>
      </c>
      <c r="H703" s="173">
        <f t="shared" si="20"/>
        <v>100973</v>
      </c>
      <c r="I703" s="174" t="str">
        <f t="shared" si="21"/>
        <v>OK</v>
      </c>
    </row>
    <row r="704" spans="1:9" ht="36">
      <c r="A704" s="168">
        <v>703</v>
      </c>
      <c r="B704" s="169" t="s">
        <v>1294</v>
      </c>
      <c r="C704" s="170" t="s">
        <v>1295</v>
      </c>
      <c r="D704" s="171" t="s">
        <v>743</v>
      </c>
      <c r="E704" s="168" t="s">
        <v>88</v>
      </c>
      <c r="F704" s="172">
        <v>79546</v>
      </c>
      <c r="G704" s="173">
        <v>76793.708400000003</v>
      </c>
      <c r="H704" s="173">
        <f t="shared" si="20"/>
        <v>76794</v>
      </c>
      <c r="I704" s="174" t="str">
        <f t="shared" si="21"/>
        <v>OK</v>
      </c>
    </row>
    <row r="705" spans="1:9" ht="36">
      <c r="A705" s="168">
        <v>704</v>
      </c>
      <c r="B705" s="169" t="s">
        <v>1294</v>
      </c>
      <c r="C705" s="170" t="s">
        <v>1295</v>
      </c>
      <c r="D705" s="171" t="s">
        <v>744</v>
      </c>
      <c r="E705" s="168" t="s">
        <v>88</v>
      </c>
      <c r="F705" s="172">
        <v>27007</v>
      </c>
      <c r="G705" s="173">
        <v>26072.557799999999</v>
      </c>
      <c r="H705" s="173">
        <f t="shared" si="20"/>
        <v>26073</v>
      </c>
      <c r="I705" s="174" t="str">
        <f t="shared" si="21"/>
        <v>OK</v>
      </c>
    </row>
    <row r="706" spans="1:9" ht="36">
      <c r="A706" s="168">
        <v>705</v>
      </c>
      <c r="B706" s="169" t="s">
        <v>1294</v>
      </c>
      <c r="C706" s="170" t="s">
        <v>1295</v>
      </c>
      <c r="D706" s="171" t="s">
        <v>745</v>
      </c>
      <c r="E706" s="168" t="s">
        <v>38</v>
      </c>
      <c r="F706" s="172">
        <v>20287</v>
      </c>
      <c r="G706" s="173">
        <v>19585.069800000001</v>
      </c>
      <c r="H706" s="173">
        <f t="shared" ref="H706:H769" si="22">ROUND(G706,0)</f>
        <v>19585</v>
      </c>
      <c r="I706" s="174" t="str">
        <f t="shared" ref="I706:I769" si="23">IF(G706="","COMPLETAR",IF(OR(G706&lt;=0,G706&gt;F706),"CORREGIR","OK"))</f>
        <v>OK</v>
      </c>
    </row>
    <row r="707" spans="1:9" ht="36">
      <c r="A707" s="168">
        <v>706</v>
      </c>
      <c r="B707" s="169" t="s">
        <v>1294</v>
      </c>
      <c r="C707" s="170" t="s">
        <v>1295</v>
      </c>
      <c r="D707" s="171" t="s">
        <v>746</v>
      </c>
      <c r="E707" s="168" t="s">
        <v>38</v>
      </c>
      <c r="F707" s="172">
        <v>19489</v>
      </c>
      <c r="G707" s="173">
        <v>18814.6806</v>
      </c>
      <c r="H707" s="173">
        <f t="shared" si="22"/>
        <v>18815</v>
      </c>
      <c r="I707" s="174" t="str">
        <f t="shared" si="23"/>
        <v>OK</v>
      </c>
    </row>
    <row r="708" spans="1:9" ht="36">
      <c r="A708" s="168">
        <v>707</v>
      </c>
      <c r="B708" s="169" t="s">
        <v>1294</v>
      </c>
      <c r="C708" s="170" t="s">
        <v>1307</v>
      </c>
      <c r="D708" s="171" t="s">
        <v>747</v>
      </c>
      <c r="E708" s="168" t="s">
        <v>88</v>
      </c>
      <c r="F708" s="172">
        <v>39647</v>
      </c>
      <c r="G708" s="173">
        <v>38275.213799999998</v>
      </c>
      <c r="H708" s="173">
        <f t="shared" si="22"/>
        <v>38275</v>
      </c>
      <c r="I708" s="174" t="str">
        <f t="shared" si="23"/>
        <v>OK</v>
      </c>
    </row>
    <row r="709" spans="1:9" ht="36">
      <c r="A709" s="168">
        <v>708</v>
      </c>
      <c r="B709" s="169" t="s">
        <v>1294</v>
      </c>
      <c r="C709" s="170" t="s">
        <v>1295</v>
      </c>
      <c r="D709" s="171" t="s">
        <v>748</v>
      </c>
      <c r="E709" s="168" t="s">
        <v>38</v>
      </c>
      <c r="F709" s="172">
        <v>401591</v>
      </c>
      <c r="G709" s="173">
        <v>387695.95140000002</v>
      </c>
      <c r="H709" s="173">
        <f t="shared" si="22"/>
        <v>387696</v>
      </c>
      <c r="I709" s="174" t="str">
        <f t="shared" si="23"/>
        <v>OK</v>
      </c>
    </row>
    <row r="710" spans="1:9" ht="36">
      <c r="A710" s="168">
        <v>709</v>
      </c>
      <c r="B710" s="169" t="s">
        <v>1294</v>
      </c>
      <c r="C710" s="170" t="s">
        <v>1295</v>
      </c>
      <c r="D710" s="171" t="s">
        <v>749</v>
      </c>
      <c r="E710" s="168" t="s">
        <v>38</v>
      </c>
      <c r="F710" s="172">
        <v>413962</v>
      </c>
      <c r="G710" s="173">
        <v>399638.91480000003</v>
      </c>
      <c r="H710" s="173">
        <f t="shared" si="22"/>
        <v>399639</v>
      </c>
      <c r="I710" s="174" t="str">
        <f t="shared" si="23"/>
        <v>OK</v>
      </c>
    </row>
    <row r="711" spans="1:9" ht="36">
      <c r="A711" s="168">
        <v>710</v>
      </c>
      <c r="B711" s="169" t="s">
        <v>1294</v>
      </c>
      <c r="C711" s="170" t="s">
        <v>1295</v>
      </c>
      <c r="D711" s="171" t="s">
        <v>750</v>
      </c>
      <c r="E711" s="168" t="s">
        <v>38</v>
      </c>
      <c r="F711" s="172">
        <v>28330</v>
      </c>
      <c r="G711" s="173">
        <v>27349.781999999999</v>
      </c>
      <c r="H711" s="173">
        <f t="shared" si="22"/>
        <v>27350</v>
      </c>
      <c r="I711" s="174" t="str">
        <f t="shared" si="23"/>
        <v>OK</v>
      </c>
    </row>
    <row r="712" spans="1:9" ht="36">
      <c r="A712" s="168">
        <v>711</v>
      </c>
      <c r="B712" s="169" t="s">
        <v>1294</v>
      </c>
      <c r="C712" s="170" t="s">
        <v>1295</v>
      </c>
      <c r="D712" s="171" t="s">
        <v>751</v>
      </c>
      <c r="E712" s="168" t="s">
        <v>38</v>
      </c>
      <c r="F712" s="172">
        <v>50364</v>
      </c>
      <c r="G712" s="173">
        <v>48621.405599999998</v>
      </c>
      <c r="H712" s="173">
        <f t="shared" si="22"/>
        <v>48621</v>
      </c>
      <c r="I712" s="174" t="str">
        <f t="shared" si="23"/>
        <v>OK</v>
      </c>
    </row>
    <row r="713" spans="1:9" ht="36">
      <c r="A713" s="168">
        <v>712</v>
      </c>
      <c r="B713" s="169" t="s">
        <v>1294</v>
      </c>
      <c r="C713" s="170" t="s">
        <v>1295</v>
      </c>
      <c r="D713" s="171" t="s">
        <v>752</v>
      </c>
      <c r="E713" s="168" t="s">
        <v>38</v>
      </c>
      <c r="F713" s="172">
        <v>34553</v>
      </c>
      <c r="G713" s="173">
        <v>33357.466200000003</v>
      </c>
      <c r="H713" s="173">
        <f t="shared" si="22"/>
        <v>33357</v>
      </c>
      <c r="I713" s="174" t="str">
        <f t="shared" si="23"/>
        <v>OK</v>
      </c>
    </row>
    <row r="714" spans="1:9" ht="36">
      <c r="A714" s="168">
        <v>713</v>
      </c>
      <c r="B714" s="169" t="s">
        <v>1294</v>
      </c>
      <c r="C714" s="170" t="s">
        <v>1295</v>
      </c>
      <c r="D714" s="171" t="s">
        <v>753</v>
      </c>
      <c r="E714" s="168" t="s">
        <v>38</v>
      </c>
      <c r="F714" s="172">
        <v>1243584</v>
      </c>
      <c r="G714" s="173">
        <v>1200555.9935999999</v>
      </c>
      <c r="H714" s="173">
        <f t="shared" si="22"/>
        <v>1200556</v>
      </c>
      <c r="I714" s="174" t="str">
        <f t="shared" si="23"/>
        <v>OK</v>
      </c>
    </row>
    <row r="715" spans="1:9" ht="36">
      <c r="A715" s="168">
        <v>714</v>
      </c>
      <c r="B715" s="169" t="s">
        <v>1294</v>
      </c>
      <c r="C715" s="170" t="s">
        <v>1295</v>
      </c>
      <c r="D715" s="171" t="s">
        <v>754</v>
      </c>
      <c r="E715" s="168" t="s">
        <v>38</v>
      </c>
      <c r="F715" s="172">
        <v>7308</v>
      </c>
      <c r="G715" s="173">
        <v>7055.1432000000004</v>
      </c>
      <c r="H715" s="173">
        <f t="shared" si="22"/>
        <v>7055</v>
      </c>
      <c r="I715" s="174" t="str">
        <f t="shared" si="23"/>
        <v>OK</v>
      </c>
    </row>
    <row r="716" spans="1:9" ht="36">
      <c r="A716" s="168">
        <v>715</v>
      </c>
      <c r="B716" s="169" t="s">
        <v>1294</v>
      </c>
      <c r="C716" s="170" t="s">
        <v>1295</v>
      </c>
      <c r="D716" s="171" t="s">
        <v>755</v>
      </c>
      <c r="E716" s="168" t="s">
        <v>38</v>
      </c>
      <c r="F716" s="172">
        <v>13238</v>
      </c>
      <c r="G716" s="173">
        <v>12779.965200000001</v>
      </c>
      <c r="H716" s="173">
        <f t="shared" si="22"/>
        <v>12780</v>
      </c>
      <c r="I716" s="174" t="str">
        <f t="shared" si="23"/>
        <v>OK</v>
      </c>
    </row>
    <row r="717" spans="1:9" ht="36">
      <c r="A717" s="168">
        <v>716</v>
      </c>
      <c r="B717" s="169" t="s">
        <v>1294</v>
      </c>
      <c r="C717" s="170" t="s">
        <v>1295</v>
      </c>
      <c r="D717" s="171" t="s">
        <v>756</v>
      </c>
      <c r="E717" s="168" t="s">
        <v>38</v>
      </c>
      <c r="F717" s="172">
        <v>12576</v>
      </c>
      <c r="G717" s="173">
        <v>12140.8704</v>
      </c>
      <c r="H717" s="173">
        <f t="shared" si="22"/>
        <v>12141</v>
      </c>
      <c r="I717" s="174" t="str">
        <f t="shared" si="23"/>
        <v>OK</v>
      </c>
    </row>
    <row r="718" spans="1:9" ht="36">
      <c r="A718" s="168">
        <v>717</v>
      </c>
      <c r="B718" s="169" t="s">
        <v>1294</v>
      </c>
      <c r="C718" s="170" t="s">
        <v>1295</v>
      </c>
      <c r="D718" s="171" t="s">
        <v>757</v>
      </c>
      <c r="E718" s="168" t="s">
        <v>88</v>
      </c>
      <c r="F718" s="172">
        <v>25335</v>
      </c>
      <c r="G718" s="173">
        <v>24458.409</v>
      </c>
      <c r="H718" s="173">
        <f t="shared" si="22"/>
        <v>24458</v>
      </c>
      <c r="I718" s="174" t="str">
        <f t="shared" si="23"/>
        <v>OK</v>
      </c>
    </row>
    <row r="719" spans="1:9" ht="36">
      <c r="A719" s="168">
        <v>718</v>
      </c>
      <c r="B719" s="169" t="s">
        <v>1294</v>
      </c>
      <c r="C719" s="170" t="s">
        <v>1295</v>
      </c>
      <c r="D719" s="171" t="s">
        <v>758</v>
      </c>
      <c r="E719" s="168" t="s">
        <v>38</v>
      </c>
      <c r="F719" s="172">
        <v>83132</v>
      </c>
      <c r="G719" s="173">
        <v>80255.632800000007</v>
      </c>
      <c r="H719" s="173">
        <f t="shared" si="22"/>
        <v>80256</v>
      </c>
      <c r="I719" s="174" t="str">
        <f t="shared" si="23"/>
        <v>OK</v>
      </c>
    </row>
    <row r="720" spans="1:9" ht="36">
      <c r="A720" s="168">
        <v>719</v>
      </c>
      <c r="B720" s="169" t="s">
        <v>1294</v>
      </c>
      <c r="C720" s="170" t="s">
        <v>1295</v>
      </c>
      <c r="D720" s="171" t="s">
        <v>759</v>
      </c>
      <c r="E720" s="168" t="s">
        <v>38</v>
      </c>
      <c r="F720" s="172">
        <v>182817</v>
      </c>
      <c r="G720" s="173">
        <v>176491.5318</v>
      </c>
      <c r="H720" s="173">
        <f t="shared" si="22"/>
        <v>176492</v>
      </c>
      <c r="I720" s="174" t="str">
        <f t="shared" si="23"/>
        <v>OK</v>
      </c>
    </row>
    <row r="721" spans="1:9" ht="36">
      <c r="A721" s="168">
        <v>720</v>
      </c>
      <c r="B721" s="169" t="s">
        <v>1294</v>
      </c>
      <c r="C721" s="170" t="s">
        <v>1295</v>
      </c>
      <c r="D721" s="171" t="s">
        <v>760</v>
      </c>
      <c r="E721" s="168" t="s">
        <v>38</v>
      </c>
      <c r="F721" s="172">
        <v>56875</v>
      </c>
      <c r="G721" s="173">
        <v>54907.125</v>
      </c>
      <c r="H721" s="173">
        <f t="shared" si="22"/>
        <v>54907</v>
      </c>
      <c r="I721" s="174" t="str">
        <f t="shared" si="23"/>
        <v>OK</v>
      </c>
    </row>
    <row r="722" spans="1:9" ht="36">
      <c r="A722" s="168">
        <v>721</v>
      </c>
      <c r="B722" s="169" t="s">
        <v>1294</v>
      </c>
      <c r="C722" s="170" t="s">
        <v>1295</v>
      </c>
      <c r="D722" s="171" t="s">
        <v>761</v>
      </c>
      <c r="E722" s="168" t="s">
        <v>69</v>
      </c>
      <c r="F722" s="172">
        <v>31855</v>
      </c>
      <c r="G722" s="173">
        <v>30752.816999999999</v>
      </c>
      <c r="H722" s="173">
        <f t="shared" si="22"/>
        <v>30753</v>
      </c>
      <c r="I722" s="174" t="str">
        <f t="shared" si="23"/>
        <v>OK</v>
      </c>
    </row>
    <row r="723" spans="1:9" ht="36">
      <c r="A723" s="168">
        <v>722</v>
      </c>
      <c r="B723" s="169" t="s">
        <v>1294</v>
      </c>
      <c r="C723" s="170" t="s">
        <v>1295</v>
      </c>
      <c r="D723" s="171" t="s">
        <v>762</v>
      </c>
      <c r="E723" s="168" t="s">
        <v>38</v>
      </c>
      <c r="F723" s="172">
        <v>1148155</v>
      </c>
      <c r="G723" s="173">
        <v>1108428.8370000001</v>
      </c>
      <c r="H723" s="173">
        <f t="shared" si="22"/>
        <v>1108429</v>
      </c>
      <c r="I723" s="174" t="str">
        <f t="shared" si="23"/>
        <v>OK</v>
      </c>
    </row>
    <row r="724" spans="1:9" ht="36">
      <c r="A724" s="168">
        <v>723</v>
      </c>
      <c r="B724" s="169" t="s">
        <v>1294</v>
      </c>
      <c r="C724" s="170" t="s">
        <v>1295</v>
      </c>
      <c r="D724" s="171" t="s">
        <v>763</v>
      </c>
      <c r="E724" s="168" t="s">
        <v>38</v>
      </c>
      <c r="F724" s="172">
        <v>604074</v>
      </c>
      <c r="G724" s="173">
        <v>583173.03960000002</v>
      </c>
      <c r="H724" s="173">
        <f t="shared" si="22"/>
        <v>583173</v>
      </c>
      <c r="I724" s="174" t="str">
        <f t="shared" si="23"/>
        <v>OK</v>
      </c>
    </row>
    <row r="725" spans="1:9" ht="36">
      <c r="A725" s="168">
        <v>724</v>
      </c>
      <c r="B725" s="169" t="s">
        <v>1294</v>
      </c>
      <c r="C725" s="170" t="s">
        <v>1295</v>
      </c>
      <c r="D725" s="171" t="s">
        <v>764</v>
      </c>
      <c r="E725" s="168" t="s">
        <v>38</v>
      </c>
      <c r="F725" s="172">
        <v>609029</v>
      </c>
      <c r="G725" s="173">
        <v>587956.59660000005</v>
      </c>
      <c r="H725" s="173">
        <f t="shared" si="22"/>
        <v>587957</v>
      </c>
      <c r="I725" s="174" t="str">
        <f t="shared" si="23"/>
        <v>OK</v>
      </c>
    </row>
    <row r="726" spans="1:9" ht="36">
      <c r="A726" s="168">
        <v>725</v>
      </c>
      <c r="B726" s="169" t="s">
        <v>1294</v>
      </c>
      <c r="C726" s="170" t="s">
        <v>1295</v>
      </c>
      <c r="D726" s="171" t="s">
        <v>765</v>
      </c>
      <c r="E726" s="168" t="s">
        <v>38</v>
      </c>
      <c r="F726" s="172">
        <v>1104237</v>
      </c>
      <c r="G726" s="173">
        <v>1066030.3998</v>
      </c>
      <c r="H726" s="173">
        <f t="shared" si="22"/>
        <v>1066030</v>
      </c>
      <c r="I726" s="174" t="str">
        <f t="shared" si="23"/>
        <v>OK</v>
      </c>
    </row>
    <row r="727" spans="1:9" ht="36">
      <c r="A727" s="168">
        <v>726</v>
      </c>
      <c r="B727" s="169" t="s">
        <v>1294</v>
      </c>
      <c r="C727" s="170" t="s">
        <v>1295</v>
      </c>
      <c r="D727" s="171" t="s">
        <v>766</v>
      </c>
      <c r="E727" s="168" t="s">
        <v>38</v>
      </c>
      <c r="F727" s="172">
        <v>524129</v>
      </c>
      <c r="G727" s="173">
        <v>505994.13660000003</v>
      </c>
      <c r="H727" s="173">
        <f t="shared" si="22"/>
        <v>505994</v>
      </c>
      <c r="I727" s="174" t="str">
        <f t="shared" si="23"/>
        <v>OK</v>
      </c>
    </row>
    <row r="728" spans="1:9" ht="36">
      <c r="A728" s="168">
        <v>727</v>
      </c>
      <c r="B728" s="169" t="s">
        <v>1294</v>
      </c>
      <c r="C728" s="170" t="s">
        <v>1295</v>
      </c>
      <c r="D728" s="171" t="s">
        <v>767</v>
      </c>
      <c r="E728" s="168" t="s">
        <v>38</v>
      </c>
      <c r="F728" s="172">
        <v>21177</v>
      </c>
      <c r="G728" s="173">
        <v>20444.275799999999</v>
      </c>
      <c r="H728" s="173">
        <f t="shared" si="22"/>
        <v>20444</v>
      </c>
      <c r="I728" s="174" t="str">
        <f t="shared" si="23"/>
        <v>OK</v>
      </c>
    </row>
    <row r="729" spans="1:9" ht="36">
      <c r="A729" s="168">
        <v>728</v>
      </c>
      <c r="B729" s="169" t="s">
        <v>1294</v>
      </c>
      <c r="C729" s="170" t="s">
        <v>1295</v>
      </c>
      <c r="D729" s="171" t="s">
        <v>768</v>
      </c>
      <c r="E729" s="168" t="s">
        <v>38</v>
      </c>
      <c r="F729" s="172">
        <v>18466</v>
      </c>
      <c r="G729" s="173">
        <v>17827.076400000002</v>
      </c>
      <c r="H729" s="173">
        <f t="shared" si="22"/>
        <v>17827</v>
      </c>
      <c r="I729" s="174" t="str">
        <f t="shared" si="23"/>
        <v>OK</v>
      </c>
    </row>
    <row r="730" spans="1:9" ht="36">
      <c r="A730" s="168">
        <v>729</v>
      </c>
      <c r="B730" s="169" t="s">
        <v>1294</v>
      </c>
      <c r="C730" s="170" t="s">
        <v>1295</v>
      </c>
      <c r="D730" s="171" t="s">
        <v>769</v>
      </c>
      <c r="E730" s="168" t="s">
        <v>38</v>
      </c>
      <c r="F730" s="172">
        <v>36338</v>
      </c>
      <c r="G730" s="173">
        <v>35080.705199999997</v>
      </c>
      <c r="H730" s="173">
        <f t="shared" si="22"/>
        <v>35081</v>
      </c>
      <c r="I730" s="174" t="str">
        <f t="shared" si="23"/>
        <v>OK</v>
      </c>
    </row>
    <row r="731" spans="1:9" ht="36">
      <c r="A731" s="168">
        <v>730</v>
      </c>
      <c r="B731" s="169" t="s">
        <v>1294</v>
      </c>
      <c r="C731" s="170" t="s">
        <v>1295</v>
      </c>
      <c r="D731" s="171" t="s">
        <v>770</v>
      </c>
      <c r="E731" s="168" t="s">
        <v>38</v>
      </c>
      <c r="F731" s="172">
        <v>38987</v>
      </c>
      <c r="G731" s="173">
        <v>37638.049800000001</v>
      </c>
      <c r="H731" s="173">
        <f t="shared" si="22"/>
        <v>37638</v>
      </c>
      <c r="I731" s="174" t="str">
        <f t="shared" si="23"/>
        <v>OK</v>
      </c>
    </row>
    <row r="732" spans="1:9" ht="36">
      <c r="A732" s="168">
        <v>731</v>
      </c>
      <c r="B732" s="169" t="s">
        <v>1294</v>
      </c>
      <c r="C732" s="170" t="s">
        <v>1295</v>
      </c>
      <c r="D732" s="171" t="s">
        <v>771</v>
      </c>
      <c r="E732" s="168" t="s">
        <v>38</v>
      </c>
      <c r="F732" s="172">
        <v>35000</v>
      </c>
      <c r="G732" s="173">
        <v>33789</v>
      </c>
      <c r="H732" s="173">
        <f t="shared" si="22"/>
        <v>33789</v>
      </c>
      <c r="I732" s="174" t="str">
        <f t="shared" si="23"/>
        <v>OK</v>
      </c>
    </row>
    <row r="733" spans="1:9" ht="36">
      <c r="A733" s="168">
        <v>732</v>
      </c>
      <c r="B733" s="169" t="s">
        <v>1294</v>
      </c>
      <c r="C733" s="170" t="s">
        <v>1295</v>
      </c>
      <c r="D733" s="171" t="s">
        <v>772</v>
      </c>
      <c r="E733" s="168" t="s">
        <v>38</v>
      </c>
      <c r="F733" s="172">
        <v>4779130</v>
      </c>
      <c r="G733" s="173">
        <v>4613772.102</v>
      </c>
      <c r="H733" s="173">
        <f t="shared" si="22"/>
        <v>4613772</v>
      </c>
      <c r="I733" s="174" t="str">
        <f t="shared" si="23"/>
        <v>OK</v>
      </c>
    </row>
    <row r="734" spans="1:9" ht="36">
      <c r="A734" s="168">
        <v>733</v>
      </c>
      <c r="B734" s="169" t="s">
        <v>1294</v>
      </c>
      <c r="C734" s="170" t="s">
        <v>1295</v>
      </c>
      <c r="D734" s="171" t="s">
        <v>773</v>
      </c>
      <c r="E734" s="168" t="s">
        <v>38</v>
      </c>
      <c r="F734" s="172">
        <v>983922</v>
      </c>
      <c r="G734" s="173">
        <v>949878.29879999999</v>
      </c>
      <c r="H734" s="173">
        <f t="shared" si="22"/>
        <v>949878</v>
      </c>
      <c r="I734" s="174" t="str">
        <f t="shared" si="23"/>
        <v>OK</v>
      </c>
    </row>
    <row r="735" spans="1:9" ht="36">
      <c r="A735" s="168">
        <v>734</v>
      </c>
      <c r="B735" s="169" t="s">
        <v>1294</v>
      </c>
      <c r="C735" s="170" t="s">
        <v>1295</v>
      </c>
      <c r="D735" s="171" t="s">
        <v>774</v>
      </c>
      <c r="E735" s="168" t="s">
        <v>38</v>
      </c>
      <c r="F735" s="172">
        <v>527036</v>
      </c>
      <c r="G735" s="173">
        <v>508800.55440000002</v>
      </c>
      <c r="H735" s="173">
        <f t="shared" si="22"/>
        <v>508801</v>
      </c>
      <c r="I735" s="174" t="str">
        <f t="shared" si="23"/>
        <v>OK</v>
      </c>
    </row>
    <row r="736" spans="1:9" ht="36">
      <c r="A736" s="168">
        <v>735</v>
      </c>
      <c r="B736" s="169" t="s">
        <v>1294</v>
      </c>
      <c r="C736" s="170" t="s">
        <v>1295</v>
      </c>
      <c r="D736" s="171" t="s">
        <v>775</v>
      </c>
      <c r="E736" s="168" t="s">
        <v>88</v>
      </c>
      <c r="F736" s="172">
        <v>8159</v>
      </c>
      <c r="G736" s="173">
        <v>7876.6985999999997</v>
      </c>
      <c r="H736" s="173">
        <f t="shared" si="22"/>
        <v>7877</v>
      </c>
      <c r="I736" s="174" t="str">
        <f t="shared" si="23"/>
        <v>OK</v>
      </c>
    </row>
    <row r="737" spans="1:9" ht="36">
      <c r="A737" s="168">
        <v>736</v>
      </c>
      <c r="B737" s="169" t="s">
        <v>1294</v>
      </c>
      <c r="C737" s="170" t="s">
        <v>1295</v>
      </c>
      <c r="D737" s="171" t="s">
        <v>776</v>
      </c>
      <c r="E737" s="168" t="s">
        <v>38</v>
      </c>
      <c r="F737" s="172">
        <v>25721</v>
      </c>
      <c r="G737" s="173">
        <v>24831.053400000001</v>
      </c>
      <c r="H737" s="173">
        <f t="shared" si="22"/>
        <v>24831</v>
      </c>
      <c r="I737" s="174" t="str">
        <f t="shared" si="23"/>
        <v>OK</v>
      </c>
    </row>
    <row r="738" spans="1:9" ht="36">
      <c r="A738" s="168">
        <v>737</v>
      </c>
      <c r="B738" s="169" t="s">
        <v>1294</v>
      </c>
      <c r="C738" s="170" t="s">
        <v>1295</v>
      </c>
      <c r="D738" s="171" t="s">
        <v>777</v>
      </c>
      <c r="E738" s="168" t="s">
        <v>38</v>
      </c>
      <c r="F738" s="172">
        <v>3412</v>
      </c>
      <c r="G738" s="173">
        <v>3293.9448000000002</v>
      </c>
      <c r="H738" s="173">
        <f t="shared" si="22"/>
        <v>3294</v>
      </c>
      <c r="I738" s="174" t="str">
        <f t="shared" si="23"/>
        <v>OK</v>
      </c>
    </row>
    <row r="739" spans="1:9" ht="36">
      <c r="A739" s="168">
        <v>738</v>
      </c>
      <c r="B739" s="169" t="s">
        <v>1294</v>
      </c>
      <c r="C739" s="170" t="s">
        <v>1295</v>
      </c>
      <c r="D739" s="171" t="s">
        <v>778</v>
      </c>
      <c r="E739" s="168" t="s">
        <v>88</v>
      </c>
      <c r="F739" s="172">
        <v>12365</v>
      </c>
      <c r="G739" s="173">
        <v>11937.171</v>
      </c>
      <c r="H739" s="173">
        <f t="shared" si="22"/>
        <v>11937</v>
      </c>
      <c r="I739" s="174" t="str">
        <f t="shared" si="23"/>
        <v>OK</v>
      </c>
    </row>
    <row r="740" spans="1:9" ht="36">
      <c r="A740" s="168">
        <v>739</v>
      </c>
      <c r="B740" s="169" t="s">
        <v>1294</v>
      </c>
      <c r="C740" s="170" t="s">
        <v>1295</v>
      </c>
      <c r="D740" s="171" t="s">
        <v>779</v>
      </c>
      <c r="E740" s="168" t="s">
        <v>88</v>
      </c>
      <c r="F740" s="172">
        <v>15440</v>
      </c>
      <c r="G740" s="173">
        <v>14905.776</v>
      </c>
      <c r="H740" s="173">
        <f t="shared" si="22"/>
        <v>14906</v>
      </c>
      <c r="I740" s="174" t="str">
        <f t="shared" si="23"/>
        <v>OK</v>
      </c>
    </row>
    <row r="741" spans="1:9" ht="36">
      <c r="A741" s="168">
        <v>740</v>
      </c>
      <c r="B741" s="169" t="s">
        <v>1294</v>
      </c>
      <c r="C741" s="170" t="s">
        <v>1295</v>
      </c>
      <c r="D741" s="171" t="s">
        <v>780</v>
      </c>
      <c r="E741" s="168" t="s">
        <v>38</v>
      </c>
      <c r="F741" s="172">
        <v>2883</v>
      </c>
      <c r="G741" s="173">
        <v>2783.2482</v>
      </c>
      <c r="H741" s="173">
        <f t="shared" si="22"/>
        <v>2783</v>
      </c>
      <c r="I741" s="174" t="str">
        <f t="shared" si="23"/>
        <v>OK</v>
      </c>
    </row>
    <row r="742" spans="1:9" ht="36">
      <c r="A742" s="168">
        <v>741</v>
      </c>
      <c r="B742" s="169" t="s">
        <v>1294</v>
      </c>
      <c r="C742" s="170" t="s">
        <v>1295</v>
      </c>
      <c r="D742" s="171" t="s">
        <v>781</v>
      </c>
      <c r="E742" s="168" t="s">
        <v>38</v>
      </c>
      <c r="F742" s="172">
        <v>6598</v>
      </c>
      <c r="G742" s="173">
        <v>6369.7092000000002</v>
      </c>
      <c r="H742" s="173">
        <f t="shared" si="22"/>
        <v>6370</v>
      </c>
      <c r="I742" s="174" t="str">
        <f t="shared" si="23"/>
        <v>OK</v>
      </c>
    </row>
    <row r="743" spans="1:9" ht="36">
      <c r="A743" s="168">
        <v>742</v>
      </c>
      <c r="B743" s="169" t="s">
        <v>1294</v>
      </c>
      <c r="C743" s="170" t="s">
        <v>1295</v>
      </c>
      <c r="D743" s="171" t="s">
        <v>782</v>
      </c>
      <c r="E743" s="168" t="s">
        <v>38</v>
      </c>
      <c r="F743" s="172">
        <v>223737</v>
      </c>
      <c r="G743" s="173">
        <v>215995.6998</v>
      </c>
      <c r="H743" s="173">
        <f t="shared" si="22"/>
        <v>215996</v>
      </c>
      <c r="I743" s="174" t="str">
        <f t="shared" si="23"/>
        <v>OK</v>
      </c>
    </row>
    <row r="744" spans="1:9" ht="36">
      <c r="A744" s="168">
        <v>743</v>
      </c>
      <c r="B744" s="169" t="s">
        <v>1294</v>
      </c>
      <c r="C744" s="170" t="s">
        <v>1295</v>
      </c>
      <c r="D744" s="171" t="s">
        <v>783</v>
      </c>
      <c r="E744" s="168" t="s">
        <v>38</v>
      </c>
      <c r="F744" s="172">
        <v>34842</v>
      </c>
      <c r="G744" s="173">
        <v>33636.466800000002</v>
      </c>
      <c r="H744" s="173">
        <f t="shared" si="22"/>
        <v>33636</v>
      </c>
      <c r="I744" s="174" t="str">
        <f t="shared" si="23"/>
        <v>OK</v>
      </c>
    </row>
    <row r="745" spans="1:9" ht="36">
      <c r="A745" s="168">
        <v>744</v>
      </c>
      <c r="B745" s="169" t="s">
        <v>1294</v>
      </c>
      <c r="C745" s="170" t="s">
        <v>1295</v>
      </c>
      <c r="D745" s="171" t="s">
        <v>784</v>
      </c>
      <c r="E745" s="168" t="s">
        <v>38</v>
      </c>
      <c r="F745" s="172">
        <v>40834</v>
      </c>
      <c r="G745" s="173">
        <v>39421.143600000003</v>
      </c>
      <c r="H745" s="173">
        <f t="shared" si="22"/>
        <v>39421</v>
      </c>
      <c r="I745" s="174" t="str">
        <f t="shared" si="23"/>
        <v>OK</v>
      </c>
    </row>
    <row r="746" spans="1:9" ht="36">
      <c r="A746" s="168">
        <v>745</v>
      </c>
      <c r="B746" s="169" t="s">
        <v>1294</v>
      </c>
      <c r="C746" s="170" t="s">
        <v>1295</v>
      </c>
      <c r="D746" s="171" t="s">
        <v>785</v>
      </c>
      <c r="E746" s="168" t="s">
        <v>38</v>
      </c>
      <c r="F746" s="172">
        <v>45227</v>
      </c>
      <c r="G746" s="173">
        <v>43662.145799999998</v>
      </c>
      <c r="H746" s="173">
        <f t="shared" si="22"/>
        <v>43662</v>
      </c>
      <c r="I746" s="174" t="str">
        <f t="shared" si="23"/>
        <v>OK</v>
      </c>
    </row>
    <row r="747" spans="1:9" ht="36">
      <c r="A747" s="168">
        <v>746</v>
      </c>
      <c r="B747" s="169" t="s">
        <v>1294</v>
      </c>
      <c r="C747" s="170" t="s">
        <v>1295</v>
      </c>
      <c r="D747" s="171" t="s">
        <v>786</v>
      </c>
      <c r="E747" s="168" t="s">
        <v>38</v>
      </c>
      <c r="F747" s="172">
        <v>21183</v>
      </c>
      <c r="G747" s="173">
        <v>20450.068200000002</v>
      </c>
      <c r="H747" s="173">
        <f t="shared" si="22"/>
        <v>20450</v>
      </c>
      <c r="I747" s="174" t="str">
        <f t="shared" si="23"/>
        <v>OK</v>
      </c>
    </row>
    <row r="748" spans="1:9" ht="36">
      <c r="A748" s="168">
        <v>747</v>
      </c>
      <c r="B748" s="169" t="s">
        <v>1294</v>
      </c>
      <c r="C748" s="170" t="s">
        <v>1295</v>
      </c>
      <c r="D748" s="171" t="s">
        <v>787</v>
      </c>
      <c r="E748" s="168" t="s">
        <v>38</v>
      </c>
      <c r="F748" s="172">
        <v>72197</v>
      </c>
      <c r="G748" s="173">
        <v>69698.983800000002</v>
      </c>
      <c r="H748" s="173">
        <f t="shared" si="22"/>
        <v>69699</v>
      </c>
      <c r="I748" s="174" t="str">
        <f t="shared" si="23"/>
        <v>OK</v>
      </c>
    </row>
    <row r="749" spans="1:9" ht="36">
      <c r="A749" s="168">
        <v>748</v>
      </c>
      <c r="B749" s="169" t="s">
        <v>1294</v>
      </c>
      <c r="C749" s="170" t="s">
        <v>1295</v>
      </c>
      <c r="D749" s="171" t="s">
        <v>788</v>
      </c>
      <c r="E749" s="168" t="s">
        <v>38</v>
      </c>
      <c r="F749" s="172">
        <v>12669</v>
      </c>
      <c r="G749" s="173">
        <v>12230.652599999999</v>
      </c>
      <c r="H749" s="173">
        <f t="shared" si="22"/>
        <v>12231</v>
      </c>
      <c r="I749" s="174" t="str">
        <f t="shared" si="23"/>
        <v>OK</v>
      </c>
    </row>
    <row r="750" spans="1:9" ht="36">
      <c r="A750" s="168">
        <v>749</v>
      </c>
      <c r="B750" s="169" t="s">
        <v>1294</v>
      </c>
      <c r="C750" s="170" t="s">
        <v>1295</v>
      </c>
      <c r="D750" s="171" t="s">
        <v>789</v>
      </c>
      <c r="E750" s="168" t="s">
        <v>38</v>
      </c>
      <c r="F750" s="172">
        <v>7637</v>
      </c>
      <c r="G750" s="173">
        <v>7372.7597999999998</v>
      </c>
      <c r="H750" s="173">
        <f t="shared" si="22"/>
        <v>7373</v>
      </c>
      <c r="I750" s="174" t="str">
        <f t="shared" si="23"/>
        <v>OK</v>
      </c>
    </row>
    <row r="751" spans="1:9" ht="36">
      <c r="A751" s="168">
        <v>750</v>
      </c>
      <c r="B751" s="169" t="s">
        <v>1294</v>
      </c>
      <c r="C751" s="170" t="s">
        <v>1295</v>
      </c>
      <c r="D751" s="171" t="s">
        <v>790</v>
      </c>
      <c r="E751" s="168" t="s">
        <v>38</v>
      </c>
      <c r="F751" s="172">
        <v>9753</v>
      </c>
      <c r="G751" s="173">
        <v>9415.5462000000007</v>
      </c>
      <c r="H751" s="173">
        <f t="shared" si="22"/>
        <v>9416</v>
      </c>
      <c r="I751" s="174" t="str">
        <f t="shared" si="23"/>
        <v>OK</v>
      </c>
    </row>
    <row r="752" spans="1:9" ht="36">
      <c r="A752" s="168">
        <v>751</v>
      </c>
      <c r="B752" s="169" t="s">
        <v>1294</v>
      </c>
      <c r="C752" s="170" t="s">
        <v>1295</v>
      </c>
      <c r="D752" s="171" t="s">
        <v>791</v>
      </c>
      <c r="E752" s="168" t="s">
        <v>38</v>
      </c>
      <c r="F752" s="172">
        <v>39668</v>
      </c>
      <c r="G752" s="173">
        <v>38295.487200000003</v>
      </c>
      <c r="H752" s="173">
        <f t="shared" si="22"/>
        <v>38295</v>
      </c>
      <c r="I752" s="174" t="str">
        <f t="shared" si="23"/>
        <v>OK</v>
      </c>
    </row>
    <row r="753" spans="1:9" ht="36">
      <c r="A753" s="168">
        <v>752</v>
      </c>
      <c r="B753" s="169" t="s">
        <v>1294</v>
      </c>
      <c r="C753" s="170" t="s">
        <v>1295</v>
      </c>
      <c r="D753" s="171" t="s">
        <v>792</v>
      </c>
      <c r="E753" s="168" t="s">
        <v>38</v>
      </c>
      <c r="F753" s="172">
        <v>46959</v>
      </c>
      <c r="G753" s="173">
        <v>45334.2186</v>
      </c>
      <c r="H753" s="173">
        <f t="shared" si="22"/>
        <v>45334</v>
      </c>
      <c r="I753" s="174" t="str">
        <f t="shared" si="23"/>
        <v>OK</v>
      </c>
    </row>
    <row r="754" spans="1:9" ht="36">
      <c r="A754" s="168">
        <v>753</v>
      </c>
      <c r="B754" s="169" t="s">
        <v>1294</v>
      </c>
      <c r="C754" s="170" t="s">
        <v>1295</v>
      </c>
      <c r="D754" s="171" t="s">
        <v>783</v>
      </c>
      <c r="E754" s="168" t="s">
        <v>38</v>
      </c>
      <c r="F754" s="172">
        <v>33105</v>
      </c>
      <c r="G754" s="173">
        <v>31959.566999999999</v>
      </c>
      <c r="H754" s="173">
        <f t="shared" si="22"/>
        <v>31960</v>
      </c>
      <c r="I754" s="174" t="str">
        <f t="shared" si="23"/>
        <v>OK</v>
      </c>
    </row>
    <row r="755" spans="1:9" ht="36">
      <c r="A755" s="168">
        <v>754</v>
      </c>
      <c r="B755" s="169" t="s">
        <v>1294</v>
      </c>
      <c r="C755" s="170" t="s">
        <v>1295</v>
      </c>
      <c r="D755" s="171" t="s">
        <v>793</v>
      </c>
      <c r="E755" s="168" t="s">
        <v>38</v>
      </c>
      <c r="F755" s="172">
        <v>2599</v>
      </c>
      <c r="G755" s="173">
        <v>2509.0745999999999</v>
      </c>
      <c r="H755" s="173">
        <f t="shared" si="22"/>
        <v>2509</v>
      </c>
      <c r="I755" s="174" t="str">
        <f t="shared" si="23"/>
        <v>OK</v>
      </c>
    </row>
    <row r="756" spans="1:9" ht="36">
      <c r="A756" s="168">
        <v>755</v>
      </c>
      <c r="B756" s="169" t="s">
        <v>1294</v>
      </c>
      <c r="C756" s="170" t="s">
        <v>1295</v>
      </c>
      <c r="D756" s="171" t="s">
        <v>794</v>
      </c>
      <c r="E756" s="168" t="s">
        <v>38</v>
      </c>
      <c r="F756" s="172">
        <v>335419</v>
      </c>
      <c r="G756" s="173">
        <v>323813.50260000001</v>
      </c>
      <c r="H756" s="173">
        <f t="shared" si="22"/>
        <v>323814</v>
      </c>
      <c r="I756" s="174" t="str">
        <f t="shared" si="23"/>
        <v>OK</v>
      </c>
    </row>
    <row r="757" spans="1:9" ht="36">
      <c r="A757" s="168">
        <v>756</v>
      </c>
      <c r="B757" s="169" t="s">
        <v>1294</v>
      </c>
      <c r="C757" s="170" t="s">
        <v>1295</v>
      </c>
      <c r="D757" s="171" t="s">
        <v>795</v>
      </c>
      <c r="E757" s="168" t="s">
        <v>38</v>
      </c>
      <c r="F757" s="172">
        <v>204380</v>
      </c>
      <c r="G757" s="173">
        <v>197308.45199999999</v>
      </c>
      <c r="H757" s="173">
        <f t="shared" si="22"/>
        <v>197308</v>
      </c>
      <c r="I757" s="174" t="str">
        <f t="shared" si="23"/>
        <v>OK</v>
      </c>
    </row>
    <row r="758" spans="1:9" ht="36">
      <c r="A758" s="168">
        <v>757</v>
      </c>
      <c r="B758" s="169" t="s">
        <v>1294</v>
      </c>
      <c r="C758" s="170" t="s">
        <v>1295</v>
      </c>
      <c r="D758" s="171" t="s">
        <v>796</v>
      </c>
      <c r="E758" s="168" t="s">
        <v>38</v>
      </c>
      <c r="F758" s="172">
        <v>331248</v>
      </c>
      <c r="G758" s="173">
        <v>319786.81920000003</v>
      </c>
      <c r="H758" s="173">
        <f t="shared" si="22"/>
        <v>319787</v>
      </c>
      <c r="I758" s="174" t="str">
        <f t="shared" si="23"/>
        <v>OK</v>
      </c>
    </row>
    <row r="759" spans="1:9" ht="36">
      <c r="A759" s="168">
        <v>758</v>
      </c>
      <c r="B759" s="169" t="s">
        <v>1294</v>
      </c>
      <c r="C759" s="170" t="s">
        <v>1295</v>
      </c>
      <c r="D759" s="171" t="s">
        <v>797</v>
      </c>
      <c r="E759" s="168" t="s">
        <v>38</v>
      </c>
      <c r="F759" s="172">
        <v>45938</v>
      </c>
      <c r="G759" s="173">
        <v>44348.5452</v>
      </c>
      <c r="H759" s="173">
        <f t="shared" si="22"/>
        <v>44349</v>
      </c>
      <c r="I759" s="174" t="str">
        <f t="shared" si="23"/>
        <v>OK</v>
      </c>
    </row>
    <row r="760" spans="1:9" ht="36">
      <c r="A760" s="168">
        <v>759</v>
      </c>
      <c r="B760" s="169" t="s">
        <v>1294</v>
      </c>
      <c r="C760" s="170" t="s">
        <v>1295</v>
      </c>
      <c r="D760" s="171" t="s">
        <v>798</v>
      </c>
      <c r="E760" s="168" t="s">
        <v>38</v>
      </c>
      <c r="F760" s="172">
        <v>23333</v>
      </c>
      <c r="G760" s="173">
        <v>22525.678199999998</v>
      </c>
      <c r="H760" s="173">
        <f t="shared" si="22"/>
        <v>22526</v>
      </c>
      <c r="I760" s="174" t="str">
        <f t="shared" si="23"/>
        <v>OK</v>
      </c>
    </row>
    <row r="761" spans="1:9" ht="36">
      <c r="A761" s="168">
        <v>760</v>
      </c>
      <c r="B761" s="169" t="s">
        <v>1294</v>
      </c>
      <c r="C761" s="170" t="s">
        <v>1295</v>
      </c>
      <c r="D761" s="171" t="s">
        <v>799</v>
      </c>
      <c r="E761" s="168" t="s">
        <v>38</v>
      </c>
      <c r="F761" s="172">
        <v>426</v>
      </c>
      <c r="G761" s="173">
        <v>411.2604</v>
      </c>
      <c r="H761" s="173">
        <f t="shared" si="22"/>
        <v>411</v>
      </c>
      <c r="I761" s="174" t="str">
        <f t="shared" si="23"/>
        <v>OK</v>
      </c>
    </row>
    <row r="762" spans="1:9" ht="36">
      <c r="A762" s="168">
        <v>761</v>
      </c>
      <c r="B762" s="169" t="s">
        <v>1294</v>
      </c>
      <c r="C762" s="170" t="s">
        <v>1295</v>
      </c>
      <c r="D762" s="171" t="s">
        <v>800</v>
      </c>
      <c r="E762" s="168" t="s">
        <v>38</v>
      </c>
      <c r="F762" s="172">
        <v>267</v>
      </c>
      <c r="G762" s="173">
        <v>257.76179999999999</v>
      </c>
      <c r="H762" s="173">
        <f t="shared" si="22"/>
        <v>258</v>
      </c>
      <c r="I762" s="174" t="str">
        <f t="shared" si="23"/>
        <v>OK</v>
      </c>
    </row>
    <row r="763" spans="1:9" ht="36">
      <c r="A763" s="168">
        <v>762</v>
      </c>
      <c r="B763" s="169" t="s">
        <v>1294</v>
      </c>
      <c r="C763" s="170" t="s">
        <v>1295</v>
      </c>
      <c r="D763" s="171" t="s">
        <v>801</v>
      </c>
      <c r="E763" s="168" t="s">
        <v>38</v>
      </c>
      <c r="F763" s="172">
        <v>465686</v>
      </c>
      <c r="G763" s="173">
        <v>449573.26439999999</v>
      </c>
      <c r="H763" s="173">
        <f t="shared" si="22"/>
        <v>449573</v>
      </c>
      <c r="I763" s="174" t="str">
        <f t="shared" si="23"/>
        <v>OK</v>
      </c>
    </row>
    <row r="764" spans="1:9" ht="36">
      <c r="A764" s="168">
        <v>763</v>
      </c>
      <c r="B764" s="169" t="s">
        <v>1294</v>
      </c>
      <c r="C764" s="170" t="s">
        <v>1295</v>
      </c>
      <c r="D764" s="171" t="s">
        <v>802</v>
      </c>
      <c r="E764" s="168" t="s">
        <v>38</v>
      </c>
      <c r="F764" s="172">
        <v>47578954</v>
      </c>
      <c r="G764" s="173">
        <v>45932722.191600002</v>
      </c>
      <c r="H764" s="173">
        <f t="shared" si="22"/>
        <v>45932722</v>
      </c>
      <c r="I764" s="174" t="str">
        <f t="shared" si="23"/>
        <v>OK</v>
      </c>
    </row>
    <row r="765" spans="1:9" ht="36">
      <c r="A765" s="168">
        <v>764</v>
      </c>
      <c r="B765" s="169" t="s">
        <v>1294</v>
      </c>
      <c r="C765" s="170" t="s">
        <v>1295</v>
      </c>
      <c r="D765" s="171" t="s">
        <v>803</v>
      </c>
      <c r="E765" s="168" t="s">
        <v>38</v>
      </c>
      <c r="F765" s="172">
        <v>32938340</v>
      </c>
      <c r="G765" s="173">
        <v>31798673.436000001</v>
      </c>
      <c r="H765" s="173">
        <f t="shared" si="22"/>
        <v>31798673</v>
      </c>
      <c r="I765" s="174" t="str">
        <f t="shared" si="23"/>
        <v>OK</v>
      </c>
    </row>
    <row r="766" spans="1:9" ht="36">
      <c r="A766" s="168">
        <v>765</v>
      </c>
      <c r="B766" s="169" t="s">
        <v>1294</v>
      </c>
      <c r="C766" s="170" t="s">
        <v>1295</v>
      </c>
      <c r="D766" s="171" t="s">
        <v>804</v>
      </c>
      <c r="E766" s="168" t="s">
        <v>38</v>
      </c>
      <c r="F766" s="172">
        <v>7912206</v>
      </c>
      <c r="G766" s="173">
        <v>7638443.6723999996</v>
      </c>
      <c r="H766" s="173">
        <f t="shared" si="22"/>
        <v>7638444</v>
      </c>
      <c r="I766" s="174" t="str">
        <f t="shared" si="23"/>
        <v>OK</v>
      </c>
    </row>
    <row r="767" spans="1:9" ht="36">
      <c r="A767" s="168">
        <v>766</v>
      </c>
      <c r="B767" s="169" t="s">
        <v>1294</v>
      </c>
      <c r="C767" s="170" t="s">
        <v>1295</v>
      </c>
      <c r="D767" s="171" t="s">
        <v>805</v>
      </c>
      <c r="E767" s="168" t="s">
        <v>38</v>
      </c>
      <c r="F767" s="172">
        <v>763518</v>
      </c>
      <c r="G767" s="173">
        <v>737100.27720000001</v>
      </c>
      <c r="H767" s="173">
        <f t="shared" si="22"/>
        <v>737100</v>
      </c>
      <c r="I767" s="174" t="str">
        <f t="shared" si="23"/>
        <v>OK</v>
      </c>
    </row>
    <row r="768" spans="1:9" ht="36">
      <c r="A768" s="168">
        <v>767</v>
      </c>
      <c r="B768" s="169" t="s">
        <v>1294</v>
      </c>
      <c r="C768" s="170" t="s">
        <v>1295</v>
      </c>
      <c r="D768" s="171" t="s">
        <v>806</v>
      </c>
      <c r="E768" s="168" t="s">
        <v>38</v>
      </c>
      <c r="F768" s="172">
        <v>18726</v>
      </c>
      <c r="G768" s="173">
        <v>18078.080399999999</v>
      </c>
      <c r="H768" s="173">
        <f t="shared" si="22"/>
        <v>18078</v>
      </c>
      <c r="I768" s="174" t="str">
        <f t="shared" si="23"/>
        <v>OK</v>
      </c>
    </row>
    <row r="769" spans="1:9" ht="36">
      <c r="A769" s="168">
        <v>768</v>
      </c>
      <c r="B769" s="169" t="s">
        <v>1294</v>
      </c>
      <c r="C769" s="170" t="s">
        <v>1295</v>
      </c>
      <c r="D769" s="171" t="s">
        <v>807</v>
      </c>
      <c r="E769" s="168" t="s">
        <v>38</v>
      </c>
      <c r="F769" s="172">
        <v>401311</v>
      </c>
      <c r="G769" s="173">
        <v>387425.63939999999</v>
      </c>
      <c r="H769" s="173">
        <f t="shared" si="22"/>
        <v>387426</v>
      </c>
      <c r="I769" s="174" t="str">
        <f t="shared" si="23"/>
        <v>OK</v>
      </c>
    </row>
    <row r="770" spans="1:9" ht="36">
      <c r="A770" s="168">
        <v>769</v>
      </c>
      <c r="B770" s="169" t="s">
        <v>1294</v>
      </c>
      <c r="C770" s="170" t="s">
        <v>1295</v>
      </c>
      <c r="D770" s="171" t="s">
        <v>808</v>
      </c>
      <c r="E770" s="168" t="s">
        <v>38</v>
      </c>
      <c r="F770" s="172">
        <v>10526293</v>
      </c>
      <c r="G770" s="173">
        <v>10162083.2622</v>
      </c>
      <c r="H770" s="173">
        <f t="shared" ref="H770:H833" si="24">ROUND(G770,0)</f>
        <v>10162083</v>
      </c>
      <c r="I770" s="174" t="str">
        <f t="shared" ref="I770:I833" si="25">IF(G770="","COMPLETAR",IF(OR(G770&lt;=0,G770&gt;F770),"CORREGIR","OK"))</f>
        <v>OK</v>
      </c>
    </row>
    <row r="771" spans="1:9" ht="36">
      <c r="A771" s="168">
        <v>770</v>
      </c>
      <c r="B771" s="169" t="s">
        <v>1294</v>
      </c>
      <c r="C771" s="170" t="s">
        <v>1295</v>
      </c>
      <c r="D771" s="171" t="s">
        <v>809</v>
      </c>
      <c r="E771" s="168" t="s">
        <v>38</v>
      </c>
      <c r="F771" s="172">
        <v>451432</v>
      </c>
      <c r="G771" s="173">
        <v>435812.45280000003</v>
      </c>
      <c r="H771" s="173">
        <f t="shared" si="24"/>
        <v>435812</v>
      </c>
      <c r="I771" s="174" t="str">
        <f t="shared" si="25"/>
        <v>OK</v>
      </c>
    </row>
    <row r="772" spans="1:9" ht="36">
      <c r="A772" s="168">
        <v>771</v>
      </c>
      <c r="B772" s="169" t="s">
        <v>1294</v>
      </c>
      <c r="C772" s="170" t="s">
        <v>1295</v>
      </c>
      <c r="D772" s="171" t="s">
        <v>810</v>
      </c>
      <c r="E772" s="168" t="s">
        <v>38</v>
      </c>
      <c r="F772" s="172">
        <v>503344</v>
      </c>
      <c r="G772" s="173">
        <v>485928.29759999999</v>
      </c>
      <c r="H772" s="173">
        <f t="shared" si="24"/>
        <v>485928</v>
      </c>
      <c r="I772" s="174" t="str">
        <f t="shared" si="25"/>
        <v>OK</v>
      </c>
    </row>
    <row r="773" spans="1:9" ht="36">
      <c r="A773" s="168">
        <v>772</v>
      </c>
      <c r="B773" s="169" t="s">
        <v>1294</v>
      </c>
      <c r="C773" s="170" t="s">
        <v>1295</v>
      </c>
      <c r="D773" s="171" t="s">
        <v>811</v>
      </c>
      <c r="E773" s="168" t="s">
        <v>38</v>
      </c>
      <c r="F773" s="172">
        <v>1096877</v>
      </c>
      <c r="G773" s="173">
        <v>1058925.0558</v>
      </c>
      <c r="H773" s="173">
        <f t="shared" si="24"/>
        <v>1058925</v>
      </c>
      <c r="I773" s="174" t="str">
        <f t="shared" si="25"/>
        <v>OK</v>
      </c>
    </row>
    <row r="774" spans="1:9" ht="36">
      <c r="A774" s="168">
        <v>773</v>
      </c>
      <c r="B774" s="169" t="s">
        <v>1294</v>
      </c>
      <c r="C774" s="170" t="s">
        <v>1295</v>
      </c>
      <c r="D774" s="171" t="s">
        <v>812</v>
      </c>
      <c r="E774" s="168" t="s">
        <v>38</v>
      </c>
      <c r="F774" s="172">
        <v>691228</v>
      </c>
      <c r="G774" s="173">
        <v>667311.51119999995</v>
      </c>
      <c r="H774" s="173">
        <f t="shared" si="24"/>
        <v>667312</v>
      </c>
      <c r="I774" s="174" t="str">
        <f t="shared" si="25"/>
        <v>OK</v>
      </c>
    </row>
    <row r="775" spans="1:9" ht="36">
      <c r="A775" s="168">
        <v>774</v>
      </c>
      <c r="B775" s="169" t="s">
        <v>1294</v>
      </c>
      <c r="C775" s="170" t="s">
        <v>1295</v>
      </c>
      <c r="D775" s="171" t="s">
        <v>813</v>
      </c>
      <c r="E775" s="168" t="s">
        <v>38</v>
      </c>
      <c r="F775" s="172">
        <v>567991</v>
      </c>
      <c r="G775" s="173">
        <v>548338.51139999996</v>
      </c>
      <c r="H775" s="173">
        <f t="shared" si="24"/>
        <v>548339</v>
      </c>
      <c r="I775" s="174" t="str">
        <f t="shared" si="25"/>
        <v>OK</v>
      </c>
    </row>
    <row r="776" spans="1:9" ht="36">
      <c r="A776" s="168">
        <v>775</v>
      </c>
      <c r="B776" s="169" t="s">
        <v>1294</v>
      </c>
      <c r="C776" s="170" t="s">
        <v>1295</v>
      </c>
      <c r="D776" s="171" t="s">
        <v>814</v>
      </c>
      <c r="E776" s="168" t="s">
        <v>38</v>
      </c>
      <c r="F776" s="172">
        <v>259280</v>
      </c>
      <c r="G776" s="173">
        <v>250308.91200000001</v>
      </c>
      <c r="H776" s="173">
        <f t="shared" si="24"/>
        <v>250309</v>
      </c>
      <c r="I776" s="174" t="str">
        <f t="shared" si="25"/>
        <v>OK</v>
      </c>
    </row>
    <row r="777" spans="1:9" ht="36">
      <c r="A777" s="168">
        <v>776</v>
      </c>
      <c r="B777" s="169" t="s">
        <v>1294</v>
      </c>
      <c r="C777" s="170" t="s">
        <v>1295</v>
      </c>
      <c r="D777" s="171" t="s">
        <v>815</v>
      </c>
      <c r="E777" s="168" t="s">
        <v>38</v>
      </c>
      <c r="F777" s="172">
        <v>594567</v>
      </c>
      <c r="G777" s="173">
        <v>573994.98179999995</v>
      </c>
      <c r="H777" s="173">
        <f t="shared" si="24"/>
        <v>573995</v>
      </c>
      <c r="I777" s="174" t="str">
        <f t="shared" si="25"/>
        <v>OK</v>
      </c>
    </row>
    <row r="778" spans="1:9" ht="36">
      <c r="A778" s="168">
        <v>777</v>
      </c>
      <c r="B778" s="169" t="s">
        <v>1294</v>
      </c>
      <c r="C778" s="170" t="s">
        <v>1295</v>
      </c>
      <c r="D778" s="171" t="s">
        <v>816</v>
      </c>
      <c r="E778" s="168" t="s">
        <v>38</v>
      </c>
      <c r="F778" s="172">
        <v>1881105</v>
      </c>
      <c r="G778" s="173">
        <v>1816018.767</v>
      </c>
      <c r="H778" s="173">
        <f t="shared" si="24"/>
        <v>1816019</v>
      </c>
      <c r="I778" s="174" t="str">
        <f t="shared" si="25"/>
        <v>OK</v>
      </c>
    </row>
    <row r="779" spans="1:9" ht="36">
      <c r="A779" s="168">
        <v>778</v>
      </c>
      <c r="B779" s="169" t="s">
        <v>1294</v>
      </c>
      <c r="C779" s="170" t="s">
        <v>1295</v>
      </c>
      <c r="D779" s="171" t="s">
        <v>817</v>
      </c>
      <c r="E779" s="168" t="s">
        <v>38</v>
      </c>
      <c r="F779" s="172">
        <v>969302</v>
      </c>
      <c r="G779" s="173">
        <v>935764.15079999994</v>
      </c>
      <c r="H779" s="173">
        <f t="shared" si="24"/>
        <v>935764</v>
      </c>
      <c r="I779" s="174" t="str">
        <f t="shared" si="25"/>
        <v>OK</v>
      </c>
    </row>
    <row r="780" spans="1:9" ht="36">
      <c r="A780" s="168">
        <v>779</v>
      </c>
      <c r="B780" s="169" t="s">
        <v>1294</v>
      </c>
      <c r="C780" s="170" t="s">
        <v>1295</v>
      </c>
      <c r="D780" s="171" t="s">
        <v>818</v>
      </c>
      <c r="E780" s="168" t="s">
        <v>38</v>
      </c>
      <c r="F780" s="172">
        <v>122411</v>
      </c>
      <c r="G780" s="173">
        <v>118175.5794</v>
      </c>
      <c r="H780" s="173">
        <f t="shared" si="24"/>
        <v>118176</v>
      </c>
      <c r="I780" s="174" t="str">
        <f t="shared" si="25"/>
        <v>OK</v>
      </c>
    </row>
    <row r="781" spans="1:9" ht="36">
      <c r="A781" s="168">
        <v>780</v>
      </c>
      <c r="B781" s="169" t="s">
        <v>1294</v>
      </c>
      <c r="C781" s="170" t="s">
        <v>1295</v>
      </c>
      <c r="D781" s="171" t="s">
        <v>819</v>
      </c>
      <c r="E781" s="168" t="s">
        <v>38</v>
      </c>
      <c r="F781" s="172">
        <v>192154</v>
      </c>
      <c r="G781" s="173">
        <v>185505.47159999999</v>
      </c>
      <c r="H781" s="173">
        <f t="shared" si="24"/>
        <v>185505</v>
      </c>
      <c r="I781" s="174" t="str">
        <f t="shared" si="25"/>
        <v>OK</v>
      </c>
    </row>
    <row r="782" spans="1:9" ht="36">
      <c r="A782" s="168">
        <v>781</v>
      </c>
      <c r="B782" s="169" t="s">
        <v>1294</v>
      </c>
      <c r="C782" s="170" t="s">
        <v>1295</v>
      </c>
      <c r="D782" s="171" t="s">
        <v>820</v>
      </c>
      <c r="E782" s="168" t="s">
        <v>38</v>
      </c>
      <c r="F782" s="172">
        <v>1113882</v>
      </c>
      <c r="G782" s="173">
        <v>1075341.6828000001</v>
      </c>
      <c r="H782" s="173">
        <f t="shared" si="24"/>
        <v>1075342</v>
      </c>
      <c r="I782" s="174" t="str">
        <f t="shared" si="25"/>
        <v>OK</v>
      </c>
    </row>
    <row r="783" spans="1:9" ht="36">
      <c r="A783" s="168">
        <v>782</v>
      </c>
      <c r="B783" s="169" t="s">
        <v>1294</v>
      </c>
      <c r="C783" s="170" t="s">
        <v>1295</v>
      </c>
      <c r="D783" s="171" t="s">
        <v>821</v>
      </c>
      <c r="E783" s="168" t="s">
        <v>38</v>
      </c>
      <c r="F783" s="172">
        <v>1096877</v>
      </c>
      <c r="G783" s="173">
        <v>1058925.0558</v>
      </c>
      <c r="H783" s="173">
        <f t="shared" si="24"/>
        <v>1058925</v>
      </c>
      <c r="I783" s="174" t="str">
        <f t="shared" si="25"/>
        <v>OK</v>
      </c>
    </row>
    <row r="784" spans="1:9" ht="36">
      <c r="A784" s="168">
        <v>783</v>
      </c>
      <c r="B784" s="169" t="s">
        <v>1294</v>
      </c>
      <c r="C784" s="170" t="s">
        <v>1295</v>
      </c>
      <c r="D784" s="171" t="s">
        <v>822</v>
      </c>
      <c r="E784" s="168" t="s">
        <v>38</v>
      </c>
      <c r="F784" s="172">
        <v>711608</v>
      </c>
      <c r="G784" s="173">
        <v>686986.36320000002</v>
      </c>
      <c r="H784" s="173">
        <f t="shared" si="24"/>
        <v>686986</v>
      </c>
      <c r="I784" s="174" t="str">
        <f t="shared" si="25"/>
        <v>OK</v>
      </c>
    </row>
    <row r="785" spans="1:9" ht="36">
      <c r="A785" s="168">
        <v>784</v>
      </c>
      <c r="B785" s="169" t="s">
        <v>1294</v>
      </c>
      <c r="C785" s="170" t="s">
        <v>1295</v>
      </c>
      <c r="D785" s="171" t="s">
        <v>823</v>
      </c>
      <c r="E785" s="168" t="s">
        <v>38</v>
      </c>
      <c r="F785" s="172">
        <v>369022</v>
      </c>
      <c r="G785" s="173">
        <v>356253.83880000003</v>
      </c>
      <c r="H785" s="173">
        <f t="shared" si="24"/>
        <v>356254</v>
      </c>
      <c r="I785" s="174" t="str">
        <f t="shared" si="25"/>
        <v>OK</v>
      </c>
    </row>
    <row r="786" spans="1:9" ht="36">
      <c r="A786" s="168">
        <v>785</v>
      </c>
      <c r="B786" s="169" t="s">
        <v>1294</v>
      </c>
      <c r="C786" s="170" t="s">
        <v>1295</v>
      </c>
      <c r="D786" s="171" t="s">
        <v>824</v>
      </c>
      <c r="E786" s="168" t="s">
        <v>38</v>
      </c>
      <c r="F786" s="172">
        <v>3457037</v>
      </c>
      <c r="G786" s="173">
        <v>3337423.5197999999</v>
      </c>
      <c r="H786" s="173">
        <f t="shared" si="24"/>
        <v>3337424</v>
      </c>
      <c r="I786" s="174" t="str">
        <f t="shared" si="25"/>
        <v>OK</v>
      </c>
    </row>
    <row r="787" spans="1:9" ht="36">
      <c r="A787" s="168">
        <v>786</v>
      </c>
      <c r="B787" s="169" t="s">
        <v>1294</v>
      </c>
      <c r="C787" s="170" t="s">
        <v>1295</v>
      </c>
      <c r="D787" s="171" t="s">
        <v>825</v>
      </c>
      <c r="E787" s="168" t="s">
        <v>38</v>
      </c>
      <c r="F787" s="172">
        <v>4503350</v>
      </c>
      <c r="G787" s="173">
        <v>4347534.09</v>
      </c>
      <c r="H787" s="173">
        <f t="shared" si="24"/>
        <v>4347534</v>
      </c>
      <c r="I787" s="174" t="str">
        <f t="shared" si="25"/>
        <v>OK</v>
      </c>
    </row>
    <row r="788" spans="1:9" ht="36">
      <c r="A788" s="168">
        <v>787</v>
      </c>
      <c r="B788" s="169" t="s">
        <v>1294</v>
      </c>
      <c r="C788" s="170" t="s">
        <v>1295</v>
      </c>
      <c r="D788" s="171" t="s">
        <v>826</v>
      </c>
      <c r="E788" s="168" t="s">
        <v>38</v>
      </c>
      <c r="F788" s="172">
        <v>12491062</v>
      </c>
      <c r="G788" s="173">
        <v>12058871.254799999</v>
      </c>
      <c r="H788" s="173">
        <f t="shared" si="24"/>
        <v>12058871</v>
      </c>
      <c r="I788" s="174" t="str">
        <f t="shared" si="25"/>
        <v>OK</v>
      </c>
    </row>
    <row r="789" spans="1:9" ht="36">
      <c r="A789" s="168">
        <v>788</v>
      </c>
      <c r="B789" s="169" t="s">
        <v>1294</v>
      </c>
      <c r="C789" s="170" t="s">
        <v>1295</v>
      </c>
      <c r="D789" s="171" t="s">
        <v>827</v>
      </c>
      <c r="E789" s="168" t="s">
        <v>38</v>
      </c>
      <c r="F789" s="172">
        <v>5292205</v>
      </c>
      <c r="G789" s="173">
        <v>5109094.7070000004</v>
      </c>
      <c r="H789" s="173">
        <f t="shared" si="24"/>
        <v>5109095</v>
      </c>
      <c r="I789" s="174" t="str">
        <f t="shared" si="25"/>
        <v>OK</v>
      </c>
    </row>
    <row r="790" spans="1:9" ht="36">
      <c r="A790" s="168">
        <v>789</v>
      </c>
      <c r="B790" s="169" t="s">
        <v>1294</v>
      </c>
      <c r="C790" s="170" t="s">
        <v>1295</v>
      </c>
      <c r="D790" s="171" t="s">
        <v>828</v>
      </c>
      <c r="E790" s="168" t="s">
        <v>38</v>
      </c>
      <c r="F790" s="172">
        <v>2267765</v>
      </c>
      <c r="G790" s="173">
        <v>2189300.3310000002</v>
      </c>
      <c r="H790" s="173">
        <f t="shared" si="24"/>
        <v>2189300</v>
      </c>
      <c r="I790" s="174" t="str">
        <f t="shared" si="25"/>
        <v>OK</v>
      </c>
    </row>
    <row r="791" spans="1:9" ht="36">
      <c r="A791" s="168">
        <v>790</v>
      </c>
      <c r="B791" s="169" t="s">
        <v>1294</v>
      </c>
      <c r="C791" s="170" t="s">
        <v>1295</v>
      </c>
      <c r="D791" s="171" t="s">
        <v>829</v>
      </c>
      <c r="E791" s="168" t="s">
        <v>38</v>
      </c>
      <c r="F791" s="172">
        <v>2313893</v>
      </c>
      <c r="G791" s="173">
        <v>2233832.3021999998</v>
      </c>
      <c r="H791" s="173">
        <f t="shared" si="24"/>
        <v>2233832</v>
      </c>
      <c r="I791" s="174" t="str">
        <f t="shared" si="25"/>
        <v>OK</v>
      </c>
    </row>
    <row r="792" spans="1:9" ht="36">
      <c r="A792" s="168">
        <v>791</v>
      </c>
      <c r="B792" s="169" t="s">
        <v>1294</v>
      </c>
      <c r="C792" s="170" t="s">
        <v>1295</v>
      </c>
      <c r="D792" s="171" t="s">
        <v>830</v>
      </c>
      <c r="E792" s="168" t="s">
        <v>38</v>
      </c>
      <c r="F792" s="172">
        <v>4416793</v>
      </c>
      <c r="G792" s="173">
        <v>4263971.9622</v>
      </c>
      <c r="H792" s="173">
        <f t="shared" si="24"/>
        <v>4263972</v>
      </c>
      <c r="I792" s="174" t="str">
        <f t="shared" si="25"/>
        <v>OK</v>
      </c>
    </row>
    <row r="793" spans="1:9" ht="36">
      <c r="A793" s="168">
        <v>792</v>
      </c>
      <c r="B793" s="169" t="s">
        <v>1294</v>
      </c>
      <c r="C793" s="170" t="s">
        <v>1295</v>
      </c>
      <c r="D793" s="171" t="s">
        <v>831</v>
      </c>
      <c r="E793" s="168" t="s">
        <v>38</v>
      </c>
      <c r="F793" s="172">
        <v>26319347</v>
      </c>
      <c r="G793" s="173">
        <v>25408697.593800001</v>
      </c>
      <c r="H793" s="173">
        <f t="shared" si="24"/>
        <v>25408698</v>
      </c>
      <c r="I793" s="174" t="str">
        <f t="shared" si="25"/>
        <v>OK</v>
      </c>
    </row>
    <row r="794" spans="1:9" ht="36">
      <c r="A794" s="168">
        <v>793</v>
      </c>
      <c r="B794" s="169" t="s">
        <v>1294</v>
      </c>
      <c r="C794" s="170" t="s">
        <v>1295</v>
      </c>
      <c r="D794" s="171" t="s">
        <v>832</v>
      </c>
      <c r="E794" s="168" t="s">
        <v>38</v>
      </c>
      <c r="F794" s="172">
        <v>4423374</v>
      </c>
      <c r="G794" s="173">
        <v>4270325.2596000005</v>
      </c>
      <c r="H794" s="173">
        <f t="shared" si="24"/>
        <v>4270325</v>
      </c>
      <c r="I794" s="174" t="str">
        <f t="shared" si="25"/>
        <v>OK</v>
      </c>
    </row>
    <row r="795" spans="1:9" ht="36">
      <c r="A795" s="168">
        <v>794</v>
      </c>
      <c r="B795" s="169" t="s">
        <v>1294</v>
      </c>
      <c r="C795" s="170" t="s">
        <v>1295</v>
      </c>
      <c r="D795" s="171" t="s">
        <v>833</v>
      </c>
      <c r="E795" s="168" t="s">
        <v>38</v>
      </c>
      <c r="F795" s="172">
        <v>5385513</v>
      </c>
      <c r="G795" s="173">
        <v>5199174.2501999997</v>
      </c>
      <c r="H795" s="173">
        <f t="shared" si="24"/>
        <v>5199174</v>
      </c>
      <c r="I795" s="174" t="str">
        <f t="shared" si="25"/>
        <v>OK</v>
      </c>
    </row>
    <row r="796" spans="1:9" ht="36">
      <c r="A796" s="168">
        <v>795</v>
      </c>
      <c r="B796" s="169" t="s">
        <v>1294</v>
      </c>
      <c r="C796" s="170" t="s">
        <v>1295</v>
      </c>
      <c r="D796" s="171" t="s">
        <v>834</v>
      </c>
      <c r="E796" s="168" t="s">
        <v>38</v>
      </c>
      <c r="F796" s="172">
        <v>5395072</v>
      </c>
      <c r="G796" s="173">
        <v>5208402.5088</v>
      </c>
      <c r="H796" s="173">
        <f t="shared" si="24"/>
        <v>5208403</v>
      </c>
      <c r="I796" s="174" t="str">
        <f t="shared" si="25"/>
        <v>OK</v>
      </c>
    </row>
    <row r="797" spans="1:9" ht="36">
      <c r="A797" s="168">
        <v>796</v>
      </c>
      <c r="B797" s="169" t="s">
        <v>1294</v>
      </c>
      <c r="C797" s="170" t="s">
        <v>1295</v>
      </c>
      <c r="D797" s="171" t="s">
        <v>835</v>
      </c>
      <c r="E797" s="168" t="s">
        <v>38</v>
      </c>
      <c r="F797" s="172">
        <v>2240158</v>
      </c>
      <c r="G797" s="173">
        <v>2162648.5331999999</v>
      </c>
      <c r="H797" s="173">
        <f t="shared" si="24"/>
        <v>2162649</v>
      </c>
      <c r="I797" s="174" t="str">
        <f t="shared" si="25"/>
        <v>OK</v>
      </c>
    </row>
    <row r="798" spans="1:9" ht="36">
      <c r="A798" s="168">
        <v>797</v>
      </c>
      <c r="B798" s="169" t="s">
        <v>1294</v>
      </c>
      <c r="C798" s="170" t="s">
        <v>1295</v>
      </c>
      <c r="D798" s="171" t="s">
        <v>836</v>
      </c>
      <c r="E798" s="168" t="s">
        <v>38</v>
      </c>
      <c r="F798" s="172">
        <v>1843734</v>
      </c>
      <c r="G798" s="173">
        <v>1779940.8036</v>
      </c>
      <c r="H798" s="173">
        <f t="shared" si="24"/>
        <v>1779941</v>
      </c>
      <c r="I798" s="174" t="str">
        <f t="shared" si="25"/>
        <v>OK</v>
      </c>
    </row>
    <row r="799" spans="1:9" ht="36">
      <c r="A799" s="168">
        <v>798</v>
      </c>
      <c r="B799" s="169" t="s">
        <v>1294</v>
      </c>
      <c r="C799" s="170" t="s">
        <v>1295</v>
      </c>
      <c r="D799" s="171" t="s">
        <v>837</v>
      </c>
      <c r="E799" s="168" t="s">
        <v>38</v>
      </c>
      <c r="F799" s="172">
        <v>666443</v>
      </c>
      <c r="G799" s="173">
        <v>643384.07220000005</v>
      </c>
      <c r="H799" s="173">
        <f t="shared" si="24"/>
        <v>643384</v>
      </c>
      <c r="I799" s="174" t="str">
        <f t="shared" si="25"/>
        <v>OK</v>
      </c>
    </row>
    <row r="800" spans="1:9" ht="36">
      <c r="A800" s="168">
        <v>799</v>
      </c>
      <c r="B800" s="169" t="s">
        <v>1294</v>
      </c>
      <c r="C800" s="170" t="s">
        <v>1295</v>
      </c>
      <c r="D800" s="171" t="s">
        <v>838</v>
      </c>
      <c r="E800" s="168" t="s">
        <v>38</v>
      </c>
      <c r="F800" s="172">
        <v>14141473</v>
      </c>
      <c r="G800" s="173">
        <v>13652178.0342</v>
      </c>
      <c r="H800" s="173">
        <f t="shared" si="24"/>
        <v>13652178</v>
      </c>
      <c r="I800" s="174" t="str">
        <f t="shared" si="25"/>
        <v>OK</v>
      </c>
    </row>
    <row r="801" spans="1:9" ht="36">
      <c r="A801" s="168">
        <v>800</v>
      </c>
      <c r="B801" s="169" t="s">
        <v>1294</v>
      </c>
      <c r="C801" s="170" t="s">
        <v>1295</v>
      </c>
      <c r="D801" s="171" t="s">
        <v>839</v>
      </c>
      <c r="E801" s="168" t="s">
        <v>38</v>
      </c>
      <c r="F801" s="172">
        <v>808406</v>
      </c>
      <c r="G801" s="173">
        <v>780435.15240000002</v>
      </c>
      <c r="H801" s="173">
        <f t="shared" si="24"/>
        <v>780435</v>
      </c>
      <c r="I801" s="174" t="str">
        <f t="shared" si="25"/>
        <v>OK</v>
      </c>
    </row>
    <row r="802" spans="1:9" ht="36">
      <c r="A802" s="168">
        <v>801</v>
      </c>
      <c r="B802" s="169" t="s">
        <v>1294</v>
      </c>
      <c r="C802" s="170" t="s">
        <v>1295</v>
      </c>
      <c r="D802" s="171" t="s">
        <v>840</v>
      </c>
      <c r="E802" s="168" t="s">
        <v>38</v>
      </c>
      <c r="F802" s="172">
        <v>232290</v>
      </c>
      <c r="G802" s="173">
        <v>224252.766</v>
      </c>
      <c r="H802" s="173">
        <f t="shared" si="24"/>
        <v>224253</v>
      </c>
      <c r="I802" s="174" t="str">
        <f t="shared" si="25"/>
        <v>OK</v>
      </c>
    </row>
    <row r="803" spans="1:9" ht="36">
      <c r="A803" s="168">
        <v>802</v>
      </c>
      <c r="B803" s="169" t="s">
        <v>1294</v>
      </c>
      <c r="C803" s="170" t="s">
        <v>1295</v>
      </c>
      <c r="D803" s="171" t="s">
        <v>841</v>
      </c>
      <c r="E803" s="168" t="s">
        <v>38</v>
      </c>
      <c r="F803" s="172">
        <v>5432666</v>
      </c>
      <c r="G803" s="173">
        <v>5244695.7564000003</v>
      </c>
      <c r="H803" s="173">
        <f t="shared" si="24"/>
        <v>5244696</v>
      </c>
      <c r="I803" s="174" t="str">
        <f t="shared" si="25"/>
        <v>OK</v>
      </c>
    </row>
    <row r="804" spans="1:9" ht="36">
      <c r="A804" s="168">
        <v>803</v>
      </c>
      <c r="B804" s="169" t="s">
        <v>1294</v>
      </c>
      <c r="C804" s="170" t="s">
        <v>1295</v>
      </c>
      <c r="D804" s="171" t="s">
        <v>842</v>
      </c>
      <c r="E804" s="168" t="s">
        <v>38</v>
      </c>
      <c r="F804" s="172">
        <v>595530</v>
      </c>
      <c r="G804" s="173">
        <v>574924.66200000001</v>
      </c>
      <c r="H804" s="173">
        <f t="shared" si="24"/>
        <v>574925</v>
      </c>
      <c r="I804" s="174" t="str">
        <f t="shared" si="25"/>
        <v>OK</v>
      </c>
    </row>
    <row r="805" spans="1:9" ht="36">
      <c r="A805" s="168">
        <v>804</v>
      </c>
      <c r="B805" s="169" t="s">
        <v>1294</v>
      </c>
      <c r="C805" s="170" t="s">
        <v>1295</v>
      </c>
      <c r="D805" s="171" t="s">
        <v>843</v>
      </c>
      <c r="E805" s="168" t="s">
        <v>38</v>
      </c>
      <c r="F805" s="172">
        <v>158555</v>
      </c>
      <c r="G805" s="173">
        <v>153068.997</v>
      </c>
      <c r="H805" s="173">
        <f t="shared" si="24"/>
        <v>153069</v>
      </c>
      <c r="I805" s="174" t="str">
        <f t="shared" si="25"/>
        <v>OK</v>
      </c>
    </row>
    <row r="806" spans="1:9" ht="36">
      <c r="A806" s="168">
        <v>805</v>
      </c>
      <c r="B806" s="169" t="s">
        <v>1294</v>
      </c>
      <c r="C806" s="170" t="s">
        <v>1295</v>
      </c>
      <c r="D806" s="171" t="s">
        <v>844</v>
      </c>
      <c r="E806" s="168" t="s">
        <v>38</v>
      </c>
      <c r="F806" s="172">
        <v>9900882</v>
      </c>
      <c r="G806" s="173">
        <v>9558311.4827999994</v>
      </c>
      <c r="H806" s="173">
        <f t="shared" si="24"/>
        <v>9558311</v>
      </c>
      <c r="I806" s="174" t="str">
        <f t="shared" si="25"/>
        <v>OK</v>
      </c>
    </row>
    <row r="807" spans="1:9" ht="36">
      <c r="A807" s="168">
        <v>806</v>
      </c>
      <c r="B807" s="169" t="s">
        <v>1294</v>
      </c>
      <c r="C807" s="170" t="s">
        <v>1295</v>
      </c>
      <c r="D807" s="171" t="s">
        <v>845</v>
      </c>
      <c r="E807" s="168" t="s">
        <v>38</v>
      </c>
      <c r="F807" s="172">
        <v>157591</v>
      </c>
      <c r="G807" s="173">
        <v>152138.35140000001</v>
      </c>
      <c r="H807" s="173">
        <f t="shared" si="24"/>
        <v>152138</v>
      </c>
      <c r="I807" s="174" t="str">
        <f t="shared" si="25"/>
        <v>OK</v>
      </c>
    </row>
    <row r="808" spans="1:9" ht="36">
      <c r="A808" s="168">
        <v>807</v>
      </c>
      <c r="B808" s="169" t="s">
        <v>1294</v>
      </c>
      <c r="C808" s="170" t="s">
        <v>1295</v>
      </c>
      <c r="D808" s="171" t="s">
        <v>846</v>
      </c>
      <c r="E808" s="168" t="s">
        <v>38</v>
      </c>
      <c r="F808" s="172">
        <v>10214277</v>
      </c>
      <c r="G808" s="173">
        <v>9860863.0157999992</v>
      </c>
      <c r="H808" s="173">
        <f t="shared" si="24"/>
        <v>9860863</v>
      </c>
      <c r="I808" s="174" t="str">
        <f t="shared" si="25"/>
        <v>OK</v>
      </c>
    </row>
    <row r="809" spans="1:9" ht="36">
      <c r="A809" s="168">
        <v>808</v>
      </c>
      <c r="B809" s="169" t="s">
        <v>1294</v>
      </c>
      <c r="C809" s="170" t="s">
        <v>1295</v>
      </c>
      <c r="D809" s="171" t="s">
        <v>847</v>
      </c>
      <c r="E809" s="168" t="s">
        <v>38</v>
      </c>
      <c r="F809" s="172">
        <v>6906649</v>
      </c>
      <c r="G809" s="173">
        <v>6667678.9446</v>
      </c>
      <c r="H809" s="173">
        <f t="shared" si="24"/>
        <v>6667679</v>
      </c>
      <c r="I809" s="174" t="str">
        <f t="shared" si="25"/>
        <v>OK</v>
      </c>
    </row>
    <row r="810" spans="1:9" ht="36">
      <c r="A810" s="168">
        <v>809</v>
      </c>
      <c r="B810" s="169" t="s">
        <v>1294</v>
      </c>
      <c r="C810" s="170" t="s">
        <v>1295</v>
      </c>
      <c r="D810" s="171" t="s">
        <v>848</v>
      </c>
      <c r="E810" s="168" t="s">
        <v>38</v>
      </c>
      <c r="F810" s="172">
        <v>6775556</v>
      </c>
      <c r="G810" s="173">
        <v>6541121.7624000004</v>
      </c>
      <c r="H810" s="173">
        <f t="shared" si="24"/>
        <v>6541122</v>
      </c>
      <c r="I810" s="174" t="str">
        <f t="shared" si="25"/>
        <v>OK</v>
      </c>
    </row>
    <row r="811" spans="1:9" ht="36">
      <c r="A811" s="168">
        <v>810</v>
      </c>
      <c r="B811" s="169" t="s">
        <v>1294</v>
      </c>
      <c r="C811" s="170" t="s">
        <v>1295</v>
      </c>
      <c r="D811" s="171" t="s">
        <v>849</v>
      </c>
      <c r="E811" s="168" t="s">
        <v>38</v>
      </c>
      <c r="F811" s="172">
        <v>7486354</v>
      </c>
      <c r="G811" s="173">
        <v>7227326.1516000004</v>
      </c>
      <c r="H811" s="173">
        <f t="shared" si="24"/>
        <v>7227326</v>
      </c>
      <c r="I811" s="174" t="str">
        <f t="shared" si="25"/>
        <v>OK</v>
      </c>
    </row>
    <row r="812" spans="1:9" ht="36">
      <c r="A812" s="168">
        <v>811</v>
      </c>
      <c r="B812" s="169" t="s">
        <v>1294</v>
      </c>
      <c r="C812" s="170" t="s">
        <v>1295</v>
      </c>
      <c r="D812" s="171" t="s">
        <v>850</v>
      </c>
      <c r="E812" s="168" t="s">
        <v>38</v>
      </c>
      <c r="F812" s="172">
        <v>7255074</v>
      </c>
      <c r="G812" s="173">
        <v>7004048.4396000002</v>
      </c>
      <c r="H812" s="173">
        <f t="shared" si="24"/>
        <v>7004048</v>
      </c>
      <c r="I812" s="174" t="str">
        <f t="shared" si="25"/>
        <v>OK</v>
      </c>
    </row>
    <row r="813" spans="1:9" ht="36">
      <c r="A813" s="168">
        <v>812</v>
      </c>
      <c r="B813" s="169" t="s">
        <v>1294</v>
      </c>
      <c r="C813" s="170" t="s">
        <v>1295</v>
      </c>
      <c r="D813" s="171" t="s">
        <v>851</v>
      </c>
      <c r="E813" s="168" t="s">
        <v>38</v>
      </c>
      <c r="F813" s="172">
        <v>6783967</v>
      </c>
      <c r="G813" s="173">
        <v>6549241.7418</v>
      </c>
      <c r="H813" s="173">
        <f t="shared" si="24"/>
        <v>6549242</v>
      </c>
      <c r="I813" s="174" t="str">
        <f t="shared" si="25"/>
        <v>OK</v>
      </c>
    </row>
    <row r="814" spans="1:9" ht="36">
      <c r="A814" s="168">
        <v>813</v>
      </c>
      <c r="B814" s="169" t="s">
        <v>1294</v>
      </c>
      <c r="C814" s="170" t="s">
        <v>1295</v>
      </c>
      <c r="D814" s="171" t="s">
        <v>852</v>
      </c>
      <c r="E814" s="168" t="s">
        <v>38</v>
      </c>
      <c r="F814" s="172">
        <v>318971</v>
      </c>
      <c r="G814" s="173">
        <v>307934.60340000002</v>
      </c>
      <c r="H814" s="173">
        <f t="shared" si="24"/>
        <v>307935</v>
      </c>
      <c r="I814" s="174" t="str">
        <f t="shared" si="25"/>
        <v>OK</v>
      </c>
    </row>
    <row r="815" spans="1:9" ht="36">
      <c r="A815" s="168">
        <v>814</v>
      </c>
      <c r="B815" s="169" t="s">
        <v>1294</v>
      </c>
      <c r="C815" s="170" t="s">
        <v>1295</v>
      </c>
      <c r="D815" s="171" t="s">
        <v>853</v>
      </c>
      <c r="E815" s="168" t="s">
        <v>38</v>
      </c>
      <c r="F815" s="172">
        <v>12874</v>
      </c>
      <c r="G815" s="173">
        <v>12428.559600000001</v>
      </c>
      <c r="H815" s="173">
        <f t="shared" si="24"/>
        <v>12429</v>
      </c>
      <c r="I815" s="174" t="str">
        <f t="shared" si="25"/>
        <v>OK</v>
      </c>
    </row>
    <row r="816" spans="1:9" ht="36">
      <c r="A816" s="168">
        <v>815</v>
      </c>
      <c r="B816" s="169" t="s">
        <v>1294</v>
      </c>
      <c r="C816" s="170" t="s">
        <v>1295</v>
      </c>
      <c r="D816" s="171" t="s">
        <v>854</v>
      </c>
      <c r="E816" s="168" t="s">
        <v>38</v>
      </c>
      <c r="F816" s="172">
        <v>12874</v>
      </c>
      <c r="G816" s="173">
        <v>12428.559600000001</v>
      </c>
      <c r="H816" s="173">
        <f t="shared" si="24"/>
        <v>12429</v>
      </c>
      <c r="I816" s="174" t="str">
        <f t="shared" si="25"/>
        <v>OK</v>
      </c>
    </row>
    <row r="817" spans="1:9" ht="36">
      <c r="A817" s="168">
        <v>816</v>
      </c>
      <c r="B817" s="169" t="s">
        <v>1294</v>
      </c>
      <c r="C817" s="170" t="s">
        <v>1295</v>
      </c>
      <c r="D817" s="171" t="s">
        <v>855</v>
      </c>
      <c r="E817" s="168" t="s">
        <v>38</v>
      </c>
      <c r="F817" s="172">
        <v>554359</v>
      </c>
      <c r="G817" s="173">
        <v>535178.17859999998</v>
      </c>
      <c r="H817" s="173">
        <f t="shared" si="24"/>
        <v>535178</v>
      </c>
      <c r="I817" s="174" t="str">
        <f t="shared" si="25"/>
        <v>OK</v>
      </c>
    </row>
    <row r="818" spans="1:9" ht="36">
      <c r="A818" s="168">
        <v>817</v>
      </c>
      <c r="B818" s="169" t="s">
        <v>1294</v>
      </c>
      <c r="C818" s="170" t="s">
        <v>1295</v>
      </c>
      <c r="D818" s="171" t="s">
        <v>856</v>
      </c>
      <c r="E818" s="168" t="s">
        <v>38</v>
      </c>
      <c r="F818" s="172">
        <v>61688</v>
      </c>
      <c r="G818" s="173">
        <v>59553.595200000003</v>
      </c>
      <c r="H818" s="173">
        <f t="shared" si="24"/>
        <v>59554</v>
      </c>
      <c r="I818" s="174" t="str">
        <f t="shared" si="25"/>
        <v>OK</v>
      </c>
    </row>
    <row r="819" spans="1:9" ht="36">
      <c r="A819" s="168">
        <v>818</v>
      </c>
      <c r="B819" s="169" t="s">
        <v>1294</v>
      </c>
      <c r="C819" s="170" t="s">
        <v>1295</v>
      </c>
      <c r="D819" s="171" t="s">
        <v>857</v>
      </c>
      <c r="E819" s="168" t="s">
        <v>38</v>
      </c>
      <c r="F819" s="172">
        <v>13770</v>
      </c>
      <c r="G819" s="173">
        <v>13293.558000000001</v>
      </c>
      <c r="H819" s="173">
        <f t="shared" si="24"/>
        <v>13294</v>
      </c>
      <c r="I819" s="174" t="str">
        <f t="shared" si="25"/>
        <v>OK</v>
      </c>
    </row>
    <row r="820" spans="1:9" ht="36">
      <c r="A820" s="168">
        <v>819</v>
      </c>
      <c r="B820" s="169" t="s">
        <v>1294</v>
      </c>
      <c r="C820" s="170" t="s">
        <v>1295</v>
      </c>
      <c r="D820" s="171" t="s">
        <v>858</v>
      </c>
      <c r="E820" s="168" t="s">
        <v>38</v>
      </c>
      <c r="F820" s="172">
        <v>12667</v>
      </c>
      <c r="G820" s="173">
        <v>12228.721799999999</v>
      </c>
      <c r="H820" s="173">
        <f t="shared" si="24"/>
        <v>12229</v>
      </c>
      <c r="I820" s="174" t="str">
        <f t="shared" si="25"/>
        <v>OK</v>
      </c>
    </row>
    <row r="821" spans="1:9" ht="36">
      <c r="A821" s="168">
        <v>820</v>
      </c>
      <c r="B821" s="169" t="s">
        <v>1294</v>
      </c>
      <c r="C821" s="170" t="s">
        <v>1295</v>
      </c>
      <c r="D821" s="171" t="s">
        <v>859</v>
      </c>
      <c r="E821" s="168" t="s">
        <v>38</v>
      </c>
      <c r="F821" s="172">
        <v>13770</v>
      </c>
      <c r="G821" s="173">
        <v>13293.558000000001</v>
      </c>
      <c r="H821" s="173">
        <f t="shared" si="24"/>
        <v>13294</v>
      </c>
      <c r="I821" s="174" t="str">
        <f t="shared" si="25"/>
        <v>OK</v>
      </c>
    </row>
    <row r="822" spans="1:9" ht="36">
      <c r="A822" s="168">
        <v>821</v>
      </c>
      <c r="B822" s="169" t="s">
        <v>1294</v>
      </c>
      <c r="C822" s="170" t="s">
        <v>1295</v>
      </c>
      <c r="D822" s="171" t="s">
        <v>860</v>
      </c>
      <c r="E822" s="168" t="s">
        <v>38</v>
      </c>
      <c r="F822" s="172">
        <v>431467</v>
      </c>
      <c r="G822" s="173">
        <v>416538.24180000002</v>
      </c>
      <c r="H822" s="173">
        <f t="shared" si="24"/>
        <v>416538</v>
      </c>
      <c r="I822" s="174" t="str">
        <f t="shared" si="25"/>
        <v>OK</v>
      </c>
    </row>
    <row r="823" spans="1:9" ht="36">
      <c r="A823" s="168">
        <v>822</v>
      </c>
      <c r="B823" s="169" t="s">
        <v>1294</v>
      </c>
      <c r="C823" s="170" t="s">
        <v>1295</v>
      </c>
      <c r="D823" s="171" t="s">
        <v>861</v>
      </c>
      <c r="E823" s="168" t="s">
        <v>38</v>
      </c>
      <c r="F823" s="172">
        <v>573430</v>
      </c>
      <c r="G823" s="173">
        <v>553589.32200000004</v>
      </c>
      <c r="H823" s="173">
        <f t="shared" si="24"/>
        <v>553589</v>
      </c>
      <c r="I823" s="174" t="str">
        <f t="shared" si="25"/>
        <v>OK</v>
      </c>
    </row>
    <row r="824" spans="1:9" ht="36">
      <c r="A824" s="168">
        <v>823</v>
      </c>
      <c r="B824" s="169" t="s">
        <v>1294</v>
      </c>
      <c r="C824" s="170" t="s">
        <v>1295</v>
      </c>
      <c r="D824" s="171" t="s">
        <v>862</v>
      </c>
      <c r="E824" s="168" t="s">
        <v>38</v>
      </c>
      <c r="F824" s="172">
        <v>560488</v>
      </c>
      <c r="G824" s="173">
        <v>541095.1152</v>
      </c>
      <c r="H824" s="173">
        <f t="shared" si="24"/>
        <v>541095</v>
      </c>
      <c r="I824" s="174" t="str">
        <f t="shared" si="25"/>
        <v>OK</v>
      </c>
    </row>
    <row r="825" spans="1:9" ht="36">
      <c r="A825" s="168">
        <v>824</v>
      </c>
      <c r="B825" s="169" t="s">
        <v>1294</v>
      </c>
      <c r="C825" s="170" t="s">
        <v>1295</v>
      </c>
      <c r="D825" s="171" t="s">
        <v>863</v>
      </c>
      <c r="E825" s="168" t="s">
        <v>38</v>
      </c>
      <c r="F825" s="172">
        <v>3375453</v>
      </c>
      <c r="G825" s="173">
        <v>3258662.3262</v>
      </c>
      <c r="H825" s="173">
        <f t="shared" si="24"/>
        <v>3258662</v>
      </c>
      <c r="I825" s="174" t="str">
        <f t="shared" si="25"/>
        <v>OK</v>
      </c>
    </row>
    <row r="826" spans="1:9" ht="36">
      <c r="A826" s="168">
        <v>825</v>
      </c>
      <c r="B826" s="169" t="s">
        <v>1294</v>
      </c>
      <c r="C826" s="170" t="s">
        <v>1295</v>
      </c>
      <c r="D826" s="171" t="s">
        <v>864</v>
      </c>
      <c r="E826" s="168" t="s">
        <v>38</v>
      </c>
      <c r="F826" s="172">
        <v>5109193</v>
      </c>
      <c r="G826" s="173">
        <v>4932414.9221999999</v>
      </c>
      <c r="H826" s="173">
        <f t="shared" si="24"/>
        <v>4932415</v>
      </c>
      <c r="I826" s="174" t="str">
        <f t="shared" si="25"/>
        <v>OK</v>
      </c>
    </row>
    <row r="827" spans="1:9" ht="36">
      <c r="A827" s="168">
        <v>826</v>
      </c>
      <c r="B827" s="169" t="s">
        <v>1294</v>
      </c>
      <c r="C827" s="170" t="s">
        <v>1295</v>
      </c>
      <c r="D827" s="171" t="s">
        <v>865</v>
      </c>
      <c r="E827" s="168" t="s">
        <v>38</v>
      </c>
      <c r="F827" s="172">
        <v>6727539</v>
      </c>
      <c r="G827" s="173">
        <v>6494766.1506000003</v>
      </c>
      <c r="H827" s="173">
        <f t="shared" si="24"/>
        <v>6494766</v>
      </c>
      <c r="I827" s="174" t="str">
        <f t="shared" si="25"/>
        <v>OK</v>
      </c>
    </row>
    <row r="828" spans="1:9" ht="36">
      <c r="A828" s="168">
        <v>827</v>
      </c>
      <c r="B828" s="169" t="s">
        <v>1294</v>
      </c>
      <c r="C828" s="170" t="s">
        <v>1295</v>
      </c>
      <c r="D828" s="171" t="s">
        <v>866</v>
      </c>
      <c r="E828" s="168" t="s">
        <v>38</v>
      </c>
      <c r="F828" s="172">
        <v>2085547</v>
      </c>
      <c r="G828" s="173">
        <v>2013387.0737999999</v>
      </c>
      <c r="H828" s="173">
        <f t="shared" si="24"/>
        <v>2013387</v>
      </c>
      <c r="I828" s="174" t="str">
        <f t="shared" si="25"/>
        <v>OK</v>
      </c>
    </row>
    <row r="829" spans="1:9" ht="36">
      <c r="A829" s="168">
        <v>828</v>
      </c>
      <c r="B829" s="169" t="s">
        <v>1294</v>
      </c>
      <c r="C829" s="170" t="s">
        <v>1295</v>
      </c>
      <c r="D829" s="171" t="s">
        <v>867</v>
      </c>
      <c r="E829" s="168" t="s">
        <v>38</v>
      </c>
      <c r="F829" s="172">
        <v>2314597</v>
      </c>
      <c r="G829" s="173">
        <v>2234511.9438</v>
      </c>
      <c r="H829" s="173">
        <f t="shared" si="24"/>
        <v>2234512</v>
      </c>
      <c r="I829" s="174" t="str">
        <f t="shared" si="25"/>
        <v>OK</v>
      </c>
    </row>
    <row r="830" spans="1:9" ht="36">
      <c r="A830" s="168">
        <v>829</v>
      </c>
      <c r="B830" s="169" t="s">
        <v>1294</v>
      </c>
      <c r="C830" s="170" t="s">
        <v>1295</v>
      </c>
      <c r="D830" s="171" t="s">
        <v>868</v>
      </c>
      <c r="E830" s="168" t="s">
        <v>38</v>
      </c>
      <c r="F830" s="172">
        <v>3086128</v>
      </c>
      <c r="G830" s="173">
        <v>2979347.9712</v>
      </c>
      <c r="H830" s="173">
        <f t="shared" si="24"/>
        <v>2979348</v>
      </c>
      <c r="I830" s="174" t="str">
        <f t="shared" si="25"/>
        <v>OK</v>
      </c>
    </row>
    <row r="831" spans="1:9" ht="36">
      <c r="A831" s="168">
        <v>830</v>
      </c>
      <c r="B831" s="169" t="s">
        <v>1294</v>
      </c>
      <c r="C831" s="170" t="s">
        <v>1295</v>
      </c>
      <c r="D831" s="171" t="s">
        <v>869</v>
      </c>
      <c r="E831" s="168" t="s">
        <v>38</v>
      </c>
      <c r="F831" s="172">
        <v>2664196</v>
      </c>
      <c r="G831" s="173">
        <v>2572014.8184000002</v>
      </c>
      <c r="H831" s="173">
        <f t="shared" si="24"/>
        <v>2572015</v>
      </c>
      <c r="I831" s="174" t="str">
        <f t="shared" si="25"/>
        <v>OK</v>
      </c>
    </row>
    <row r="832" spans="1:9" ht="36">
      <c r="A832" s="168">
        <v>831</v>
      </c>
      <c r="B832" s="169" t="s">
        <v>1294</v>
      </c>
      <c r="C832" s="170" t="s">
        <v>1295</v>
      </c>
      <c r="D832" s="171" t="s">
        <v>870</v>
      </c>
      <c r="E832" s="168" t="s">
        <v>38</v>
      </c>
      <c r="F832" s="172">
        <v>1269891</v>
      </c>
      <c r="G832" s="173">
        <v>1225952.7714</v>
      </c>
      <c r="H832" s="173">
        <f t="shared" si="24"/>
        <v>1225953</v>
      </c>
      <c r="I832" s="174" t="str">
        <f t="shared" si="25"/>
        <v>OK</v>
      </c>
    </row>
    <row r="833" spans="1:9" ht="36">
      <c r="A833" s="168">
        <v>832</v>
      </c>
      <c r="B833" s="169" t="s">
        <v>1294</v>
      </c>
      <c r="C833" s="170" t="s">
        <v>1295</v>
      </c>
      <c r="D833" s="171" t="s">
        <v>871</v>
      </c>
      <c r="E833" s="168" t="s">
        <v>38</v>
      </c>
      <c r="F833" s="172">
        <v>3544226</v>
      </c>
      <c r="G833" s="173">
        <v>3421595.7804</v>
      </c>
      <c r="H833" s="173">
        <f t="shared" si="24"/>
        <v>3421596</v>
      </c>
      <c r="I833" s="174" t="str">
        <f t="shared" si="25"/>
        <v>OK</v>
      </c>
    </row>
    <row r="834" spans="1:9" ht="36">
      <c r="A834" s="168">
        <v>833</v>
      </c>
      <c r="B834" s="169" t="s">
        <v>1294</v>
      </c>
      <c r="C834" s="170" t="s">
        <v>1295</v>
      </c>
      <c r="D834" s="171" t="s">
        <v>872</v>
      </c>
      <c r="E834" s="168" t="s">
        <v>38</v>
      </c>
      <c r="F834" s="172">
        <v>1699781</v>
      </c>
      <c r="G834" s="173">
        <v>1640968.5774000001</v>
      </c>
      <c r="H834" s="173">
        <f t="shared" ref="H834:H897" si="26">ROUND(G834,0)</f>
        <v>1640969</v>
      </c>
      <c r="I834" s="174" t="str">
        <f t="shared" ref="I834:I897" si="27">IF(G834="","COMPLETAR",IF(OR(G834&lt;=0,G834&gt;F834),"CORREGIR","OK"))</f>
        <v>OK</v>
      </c>
    </row>
    <row r="835" spans="1:9" ht="36">
      <c r="A835" s="168">
        <v>834</v>
      </c>
      <c r="B835" s="169" t="s">
        <v>1294</v>
      </c>
      <c r="C835" s="170" t="s">
        <v>1295</v>
      </c>
      <c r="D835" s="171" t="s">
        <v>873</v>
      </c>
      <c r="E835" s="168" t="s">
        <v>38</v>
      </c>
      <c r="F835" s="172">
        <v>3279010</v>
      </c>
      <c r="G835" s="173">
        <v>3165556.2540000002</v>
      </c>
      <c r="H835" s="173">
        <f t="shared" si="26"/>
        <v>3165556</v>
      </c>
      <c r="I835" s="174" t="str">
        <f t="shared" si="27"/>
        <v>OK</v>
      </c>
    </row>
    <row r="836" spans="1:9" ht="36">
      <c r="A836" s="168">
        <v>835</v>
      </c>
      <c r="B836" s="169" t="s">
        <v>1294</v>
      </c>
      <c r="C836" s="170" t="s">
        <v>1295</v>
      </c>
      <c r="D836" s="171" t="s">
        <v>874</v>
      </c>
      <c r="E836" s="168" t="s">
        <v>38</v>
      </c>
      <c r="F836" s="172">
        <v>4339868</v>
      </c>
      <c r="G836" s="173">
        <v>4189708.5671999999</v>
      </c>
      <c r="H836" s="173">
        <f t="shared" si="26"/>
        <v>4189709</v>
      </c>
      <c r="I836" s="174" t="str">
        <f t="shared" si="27"/>
        <v>OK</v>
      </c>
    </row>
    <row r="837" spans="1:9" ht="36">
      <c r="A837" s="168">
        <v>836</v>
      </c>
      <c r="B837" s="169" t="s">
        <v>1294</v>
      </c>
      <c r="C837" s="170" t="s">
        <v>1295</v>
      </c>
      <c r="D837" s="171" t="s">
        <v>875</v>
      </c>
      <c r="E837" s="168" t="s">
        <v>38</v>
      </c>
      <c r="F837" s="172">
        <v>5466296</v>
      </c>
      <c r="G837" s="173">
        <v>5277162.1584000001</v>
      </c>
      <c r="H837" s="173">
        <f t="shared" si="26"/>
        <v>5277162</v>
      </c>
      <c r="I837" s="174" t="str">
        <f t="shared" si="27"/>
        <v>OK</v>
      </c>
    </row>
    <row r="838" spans="1:9" ht="36">
      <c r="A838" s="168">
        <v>837</v>
      </c>
      <c r="B838" s="169" t="s">
        <v>1294</v>
      </c>
      <c r="C838" s="170" t="s">
        <v>1295</v>
      </c>
      <c r="D838" s="171" t="s">
        <v>876</v>
      </c>
      <c r="E838" s="168" t="s">
        <v>38</v>
      </c>
      <c r="F838" s="172">
        <v>1952941</v>
      </c>
      <c r="G838" s="173">
        <v>1885369.2413999999</v>
      </c>
      <c r="H838" s="173">
        <f t="shared" si="26"/>
        <v>1885369</v>
      </c>
      <c r="I838" s="174" t="str">
        <f t="shared" si="27"/>
        <v>OK</v>
      </c>
    </row>
    <row r="839" spans="1:9" ht="36">
      <c r="A839" s="168">
        <v>838</v>
      </c>
      <c r="B839" s="169" t="s">
        <v>1294</v>
      </c>
      <c r="C839" s="170" t="s">
        <v>1295</v>
      </c>
      <c r="D839" s="171" t="s">
        <v>877</v>
      </c>
      <c r="E839" s="168" t="s">
        <v>38</v>
      </c>
      <c r="F839" s="172">
        <v>6237043</v>
      </c>
      <c r="G839" s="173">
        <v>6021241.3121999996</v>
      </c>
      <c r="H839" s="173">
        <f t="shared" si="26"/>
        <v>6021241</v>
      </c>
      <c r="I839" s="174" t="str">
        <f t="shared" si="27"/>
        <v>OK</v>
      </c>
    </row>
    <row r="840" spans="1:9" ht="36">
      <c r="A840" s="168">
        <v>839</v>
      </c>
      <c r="B840" s="169" t="s">
        <v>1294</v>
      </c>
      <c r="C840" s="170" t="s">
        <v>1295</v>
      </c>
      <c r="D840" s="171" t="s">
        <v>878</v>
      </c>
      <c r="E840" s="168" t="s">
        <v>38</v>
      </c>
      <c r="F840" s="172">
        <v>2941466</v>
      </c>
      <c r="G840" s="173">
        <v>2839691.2763999999</v>
      </c>
      <c r="H840" s="173">
        <f t="shared" si="26"/>
        <v>2839691</v>
      </c>
      <c r="I840" s="174" t="str">
        <f t="shared" si="27"/>
        <v>OK</v>
      </c>
    </row>
    <row r="841" spans="1:9" ht="36">
      <c r="A841" s="168">
        <v>840</v>
      </c>
      <c r="B841" s="169" t="s">
        <v>1294</v>
      </c>
      <c r="C841" s="170" t="s">
        <v>1295</v>
      </c>
      <c r="D841" s="171" t="s">
        <v>879</v>
      </c>
      <c r="E841" s="168" t="s">
        <v>38</v>
      </c>
      <c r="F841" s="172">
        <v>6536625</v>
      </c>
      <c r="G841" s="173">
        <v>6310457.7750000004</v>
      </c>
      <c r="H841" s="173">
        <f t="shared" si="26"/>
        <v>6310458</v>
      </c>
      <c r="I841" s="174" t="str">
        <f t="shared" si="27"/>
        <v>OK</v>
      </c>
    </row>
    <row r="842" spans="1:9" ht="36">
      <c r="A842" s="168">
        <v>841</v>
      </c>
      <c r="B842" s="169" t="s">
        <v>1294</v>
      </c>
      <c r="C842" s="170" t="s">
        <v>1295</v>
      </c>
      <c r="D842" s="171" t="s">
        <v>880</v>
      </c>
      <c r="E842" s="168" t="s">
        <v>38</v>
      </c>
      <c r="F842" s="172">
        <v>3086128</v>
      </c>
      <c r="G842" s="173">
        <v>2979347.9712</v>
      </c>
      <c r="H842" s="173">
        <f t="shared" si="26"/>
        <v>2979348</v>
      </c>
      <c r="I842" s="174" t="str">
        <f t="shared" si="27"/>
        <v>OK</v>
      </c>
    </row>
    <row r="843" spans="1:9" ht="36">
      <c r="A843" s="168">
        <v>842</v>
      </c>
      <c r="B843" s="169" t="s">
        <v>1294</v>
      </c>
      <c r="C843" s="170" t="s">
        <v>1295</v>
      </c>
      <c r="D843" s="171" t="s">
        <v>881</v>
      </c>
      <c r="E843" s="168" t="s">
        <v>38</v>
      </c>
      <c r="F843" s="172">
        <v>3544226</v>
      </c>
      <c r="G843" s="173">
        <v>3421595.7804</v>
      </c>
      <c r="H843" s="173">
        <f t="shared" si="26"/>
        <v>3421596</v>
      </c>
      <c r="I843" s="174" t="str">
        <f t="shared" si="27"/>
        <v>OK</v>
      </c>
    </row>
    <row r="844" spans="1:9" ht="36">
      <c r="A844" s="168">
        <v>843</v>
      </c>
      <c r="B844" s="169" t="s">
        <v>1294</v>
      </c>
      <c r="C844" s="170" t="s">
        <v>1295</v>
      </c>
      <c r="D844" s="171" t="s">
        <v>882</v>
      </c>
      <c r="E844" s="168" t="s">
        <v>38</v>
      </c>
      <c r="F844" s="172">
        <v>5532809</v>
      </c>
      <c r="G844" s="173">
        <v>5341373.8086000001</v>
      </c>
      <c r="H844" s="173">
        <f t="shared" si="26"/>
        <v>5341374</v>
      </c>
      <c r="I844" s="174" t="str">
        <f t="shared" si="27"/>
        <v>OK</v>
      </c>
    </row>
    <row r="845" spans="1:9" ht="36">
      <c r="A845" s="168">
        <v>844</v>
      </c>
      <c r="B845" s="169" t="s">
        <v>1294</v>
      </c>
      <c r="C845" s="170" t="s">
        <v>1295</v>
      </c>
      <c r="D845" s="171" t="s">
        <v>883</v>
      </c>
      <c r="E845" s="168" t="s">
        <v>38</v>
      </c>
      <c r="F845" s="172">
        <v>3544226</v>
      </c>
      <c r="G845" s="173">
        <v>3421595.7804</v>
      </c>
      <c r="H845" s="173">
        <f t="shared" si="26"/>
        <v>3421596</v>
      </c>
      <c r="I845" s="174" t="str">
        <f t="shared" si="27"/>
        <v>OK</v>
      </c>
    </row>
    <row r="846" spans="1:9" ht="36">
      <c r="A846" s="168">
        <v>845</v>
      </c>
      <c r="B846" s="169" t="s">
        <v>1294</v>
      </c>
      <c r="C846" s="170" t="s">
        <v>1295</v>
      </c>
      <c r="D846" s="171" t="s">
        <v>884</v>
      </c>
      <c r="E846" s="168" t="s">
        <v>38</v>
      </c>
      <c r="F846" s="172">
        <v>2314597</v>
      </c>
      <c r="G846" s="173">
        <v>2234511.9438</v>
      </c>
      <c r="H846" s="173">
        <f t="shared" si="26"/>
        <v>2234512</v>
      </c>
      <c r="I846" s="174" t="str">
        <f t="shared" si="27"/>
        <v>OK</v>
      </c>
    </row>
    <row r="847" spans="1:9" ht="36">
      <c r="A847" s="168">
        <v>846</v>
      </c>
      <c r="B847" s="169" t="s">
        <v>1294</v>
      </c>
      <c r="C847" s="170" t="s">
        <v>1295</v>
      </c>
      <c r="D847" s="171" t="s">
        <v>885</v>
      </c>
      <c r="E847" s="168" t="s">
        <v>38</v>
      </c>
      <c r="F847" s="172">
        <v>465331</v>
      </c>
      <c r="G847" s="173">
        <v>449230.54739999998</v>
      </c>
      <c r="H847" s="173">
        <f t="shared" si="26"/>
        <v>449231</v>
      </c>
      <c r="I847" s="174" t="str">
        <f t="shared" si="27"/>
        <v>OK</v>
      </c>
    </row>
    <row r="848" spans="1:9" ht="36">
      <c r="A848" s="168">
        <v>847</v>
      </c>
      <c r="B848" s="169" t="s">
        <v>1294</v>
      </c>
      <c r="C848" s="170" t="s">
        <v>1295</v>
      </c>
      <c r="D848" s="171" t="s">
        <v>886</v>
      </c>
      <c r="E848" s="168" t="s">
        <v>38</v>
      </c>
      <c r="F848" s="172">
        <v>255287</v>
      </c>
      <c r="G848" s="173">
        <v>246454.0698</v>
      </c>
      <c r="H848" s="173">
        <f t="shared" si="26"/>
        <v>246454</v>
      </c>
      <c r="I848" s="174" t="str">
        <f t="shared" si="27"/>
        <v>OK</v>
      </c>
    </row>
    <row r="849" spans="1:9" ht="36">
      <c r="A849" s="168">
        <v>848</v>
      </c>
      <c r="B849" s="169" t="s">
        <v>1294</v>
      </c>
      <c r="C849" s="170" t="s">
        <v>1295</v>
      </c>
      <c r="D849" s="171" t="s">
        <v>887</v>
      </c>
      <c r="E849" s="168" t="s">
        <v>38</v>
      </c>
      <c r="F849" s="172">
        <v>303480</v>
      </c>
      <c r="G849" s="173">
        <v>292979.592</v>
      </c>
      <c r="H849" s="173">
        <f t="shared" si="26"/>
        <v>292980</v>
      </c>
      <c r="I849" s="174" t="str">
        <f t="shared" si="27"/>
        <v>OK</v>
      </c>
    </row>
    <row r="850" spans="1:9" ht="36">
      <c r="A850" s="168">
        <v>849</v>
      </c>
      <c r="B850" s="169" t="s">
        <v>1294</v>
      </c>
      <c r="C850" s="170" t="s">
        <v>1295</v>
      </c>
      <c r="D850" s="171" t="s">
        <v>888</v>
      </c>
      <c r="E850" s="168" t="s">
        <v>38</v>
      </c>
      <c r="F850" s="172">
        <v>588990</v>
      </c>
      <c r="G850" s="173">
        <v>568610.946</v>
      </c>
      <c r="H850" s="173">
        <f t="shared" si="26"/>
        <v>568611</v>
      </c>
      <c r="I850" s="174" t="str">
        <f t="shared" si="27"/>
        <v>OK</v>
      </c>
    </row>
    <row r="851" spans="1:9" ht="36">
      <c r="A851" s="168">
        <v>850</v>
      </c>
      <c r="B851" s="169" t="s">
        <v>1294</v>
      </c>
      <c r="C851" s="170" t="s">
        <v>1295</v>
      </c>
      <c r="D851" s="171" t="s">
        <v>889</v>
      </c>
      <c r="E851" s="168" t="s">
        <v>38</v>
      </c>
      <c r="F851" s="172">
        <v>1045862</v>
      </c>
      <c r="G851" s="173">
        <v>1009675.1748</v>
      </c>
      <c r="H851" s="173">
        <f t="shared" si="26"/>
        <v>1009675</v>
      </c>
      <c r="I851" s="174" t="str">
        <f t="shared" si="27"/>
        <v>OK</v>
      </c>
    </row>
    <row r="852" spans="1:9" ht="36">
      <c r="A852" s="168">
        <v>851</v>
      </c>
      <c r="B852" s="169" t="s">
        <v>1294</v>
      </c>
      <c r="C852" s="170" t="s">
        <v>1295</v>
      </c>
      <c r="D852" s="171" t="s">
        <v>890</v>
      </c>
      <c r="E852" s="168" t="s">
        <v>38</v>
      </c>
      <c r="F852" s="172">
        <v>1060181</v>
      </c>
      <c r="G852" s="173">
        <v>1023498.7374</v>
      </c>
      <c r="H852" s="173">
        <f t="shared" si="26"/>
        <v>1023499</v>
      </c>
      <c r="I852" s="174" t="str">
        <f t="shared" si="27"/>
        <v>OK</v>
      </c>
    </row>
    <row r="853" spans="1:9" ht="36">
      <c r="A853" s="168">
        <v>852</v>
      </c>
      <c r="B853" s="169" t="s">
        <v>1294</v>
      </c>
      <c r="C853" s="170" t="s">
        <v>1295</v>
      </c>
      <c r="D853" s="171" t="s">
        <v>891</v>
      </c>
      <c r="E853" s="168" t="s">
        <v>38</v>
      </c>
      <c r="F853" s="172">
        <v>390709</v>
      </c>
      <c r="G853" s="173">
        <v>377190.46860000002</v>
      </c>
      <c r="H853" s="173">
        <f t="shared" si="26"/>
        <v>377190</v>
      </c>
      <c r="I853" s="174" t="str">
        <f t="shared" si="27"/>
        <v>OK</v>
      </c>
    </row>
    <row r="854" spans="1:9" ht="36">
      <c r="A854" s="168">
        <v>853</v>
      </c>
      <c r="B854" s="169" t="s">
        <v>1294</v>
      </c>
      <c r="C854" s="170" t="s">
        <v>1295</v>
      </c>
      <c r="D854" s="171" t="s">
        <v>892</v>
      </c>
      <c r="E854" s="168" t="s">
        <v>38</v>
      </c>
      <c r="F854" s="172">
        <v>2544327</v>
      </c>
      <c r="G854" s="173">
        <v>2456293.2858000002</v>
      </c>
      <c r="H854" s="173">
        <f t="shared" si="26"/>
        <v>2456293</v>
      </c>
      <c r="I854" s="174" t="str">
        <f t="shared" si="27"/>
        <v>OK</v>
      </c>
    </row>
    <row r="855" spans="1:9" ht="36">
      <c r="A855" s="168">
        <v>854</v>
      </c>
      <c r="B855" s="169" t="s">
        <v>1294</v>
      </c>
      <c r="C855" s="170" t="s">
        <v>1295</v>
      </c>
      <c r="D855" s="171" t="s">
        <v>893</v>
      </c>
      <c r="E855" s="168" t="s">
        <v>38</v>
      </c>
      <c r="F855" s="172">
        <v>313463</v>
      </c>
      <c r="G855" s="173">
        <v>302617.1802</v>
      </c>
      <c r="H855" s="173">
        <f t="shared" si="26"/>
        <v>302617</v>
      </c>
      <c r="I855" s="174" t="str">
        <f t="shared" si="27"/>
        <v>OK</v>
      </c>
    </row>
    <row r="856" spans="1:9" ht="36">
      <c r="A856" s="168">
        <v>855</v>
      </c>
      <c r="B856" s="169" t="s">
        <v>1294</v>
      </c>
      <c r="C856" s="170" t="s">
        <v>1295</v>
      </c>
      <c r="D856" s="171" t="s">
        <v>894</v>
      </c>
      <c r="E856" s="168" t="s">
        <v>38</v>
      </c>
      <c r="F856" s="172">
        <v>379831</v>
      </c>
      <c r="G856" s="173">
        <v>366688.84740000003</v>
      </c>
      <c r="H856" s="173">
        <f t="shared" si="26"/>
        <v>366689</v>
      </c>
      <c r="I856" s="174" t="str">
        <f t="shared" si="27"/>
        <v>OK</v>
      </c>
    </row>
    <row r="857" spans="1:9" ht="36">
      <c r="A857" s="168">
        <v>856</v>
      </c>
      <c r="B857" s="169" t="s">
        <v>1294</v>
      </c>
      <c r="C857" s="170" t="s">
        <v>1295</v>
      </c>
      <c r="D857" s="171" t="s">
        <v>895</v>
      </c>
      <c r="E857" s="168" t="s">
        <v>38</v>
      </c>
      <c r="F857" s="172">
        <v>443859</v>
      </c>
      <c r="G857" s="173">
        <v>428501.47859999997</v>
      </c>
      <c r="H857" s="173">
        <f t="shared" si="26"/>
        <v>428501</v>
      </c>
      <c r="I857" s="174" t="str">
        <f t="shared" si="27"/>
        <v>OK</v>
      </c>
    </row>
    <row r="858" spans="1:9" ht="36">
      <c r="A858" s="168">
        <v>857</v>
      </c>
      <c r="B858" s="169" t="s">
        <v>1294</v>
      </c>
      <c r="C858" s="170" t="s">
        <v>1295</v>
      </c>
      <c r="D858" s="171" t="s">
        <v>896</v>
      </c>
      <c r="E858" s="168" t="s">
        <v>38</v>
      </c>
      <c r="F858" s="172">
        <v>5798538</v>
      </c>
      <c r="G858" s="173">
        <v>5597908.5851999996</v>
      </c>
      <c r="H858" s="173">
        <f t="shared" si="26"/>
        <v>5597909</v>
      </c>
      <c r="I858" s="174" t="str">
        <f t="shared" si="27"/>
        <v>OK</v>
      </c>
    </row>
    <row r="859" spans="1:9" ht="36">
      <c r="A859" s="168">
        <v>858</v>
      </c>
      <c r="B859" s="169" t="s">
        <v>1294</v>
      </c>
      <c r="C859" s="170" t="s">
        <v>1295</v>
      </c>
      <c r="D859" s="171" t="s">
        <v>897</v>
      </c>
      <c r="E859" s="168" t="s">
        <v>38</v>
      </c>
      <c r="F859" s="172">
        <v>354013</v>
      </c>
      <c r="G859" s="173">
        <v>341764.15019999997</v>
      </c>
      <c r="H859" s="173">
        <f t="shared" si="26"/>
        <v>341764</v>
      </c>
      <c r="I859" s="174" t="str">
        <f t="shared" si="27"/>
        <v>OK</v>
      </c>
    </row>
    <row r="860" spans="1:9" ht="36">
      <c r="A860" s="168">
        <v>859</v>
      </c>
      <c r="B860" s="169" t="s">
        <v>1294</v>
      </c>
      <c r="C860" s="170" t="s">
        <v>1295</v>
      </c>
      <c r="D860" s="171" t="s">
        <v>898</v>
      </c>
      <c r="E860" s="168" t="s">
        <v>38</v>
      </c>
      <c r="F860" s="172">
        <v>1465762</v>
      </c>
      <c r="G860" s="173">
        <v>1415046.6348000001</v>
      </c>
      <c r="H860" s="173">
        <f t="shared" si="26"/>
        <v>1415047</v>
      </c>
      <c r="I860" s="174" t="str">
        <f t="shared" si="27"/>
        <v>OK</v>
      </c>
    </row>
    <row r="861" spans="1:9" ht="36">
      <c r="A861" s="168">
        <v>860</v>
      </c>
      <c r="B861" s="169" t="s">
        <v>1294</v>
      </c>
      <c r="C861" s="170" t="s">
        <v>1295</v>
      </c>
      <c r="D861" s="171" t="s">
        <v>899</v>
      </c>
      <c r="E861" s="168" t="s">
        <v>38</v>
      </c>
      <c r="F861" s="172">
        <v>858183</v>
      </c>
      <c r="G861" s="173">
        <v>828489.86820000003</v>
      </c>
      <c r="H861" s="173">
        <f t="shared" si="26"/>
        <v>828490</v>
      </c>
      <c r="I861" s="174" t="str">
        <f t="shared" si="27"/>
        <v>OK</v>
      </c>
    </row>
    <row r="862" spans="1:9" ht="36">
      <c r="A862" s="168">
        <v>861</v>
      </c>
      <c r="B862" s="169" t="s">
        <v>1294</v>
      </c>
      <c r="C862" s="170" t="s">
        <v>1295</v>
      </c>
      <c r="D862" s="171" t="s">
        <v>900</v>
      </c>
      <c r="E862" s="168" t="s">
        <v>38</v>
      </c>
      <c r="F862" s="172">
        <v>4194530</v>
      </c>
      <c r="G862" s="173">
        <v>4049399.2620000001</v>
      </c>
      <c r="H862" s="173">
        <f t="shared" si="26"/>
        <v>4049399</v>
      </c>
      <c r="I862" s="174" t="str">
        <f t="shared" si="27"/>
        <v>OK</v>
      </c>
    </row>
    <row r="863" spans="1:9" ht="36">
      <c r="A863" s="168">
        <v>862</v>
      </c>
      <c r="B863" s="169" t="s">
        <v>1294</v>
      </c>
      <c r="C863" s="170" t="s">
        <v>1295</v>
      </c>
      <c r="D863" s="171" t="s">
        <v>901</v>
      </c>
      <c r="E863" s="168" t="s">
        <v>38</v>
      </c>
      <c r="F863" s="172">
        <v>347679</v>
      </c>
      <c r="G863" s="173">
        <v>335649.30660000001</v>
      </c>
      <c r="H863" s="173">
        <f t="shared" si="26"/>
        <v>335649</v>
      </c>
      <c r="I863" s="174" t="str">
        <f t="shared" si="27"/>
        <v>OK</v>
      </c>
    </row>
    <row r="864" spans="1:9" ht="36">
      <c r="A864" s="168">
        <v>863</v>
      </c>
      <c r="B864" s="169" t="s">
        <v>1294</v>
      </c>
      <c r="C864" s="170" t="s">
        <v>1295</v>
      </c>
      <c r="D864" s="171" t="s">
        <v>902</v>
      </c>
      <c r="E864" s="168" t="s">
        <v>38</v>
      </c>
      <c r="F864" s="172">
        <v>2507494</v>
      </c>
      <c r="G864" s="173">
        <v>2420734.7075999998</v>
      </c>
      <c r="H864" s="173">
        <f t="shared" si="26"/>
        <v>2420735</v>
      </c>
      <c r="I864" s="174" t="str">
        <f t="shared" si="27"/>
        <v>OK</v>
      </c>
    </row>
    <row r="865" spans="1:9" ht="36">
      <c r="A865" s="168">
        <v>864</v>
      </c>
      <c r="B865" s="169" t="s">
        <v>1294</v>
      </c>
      <c r="C865" s="170" t="s">
        <v>1295</v>
      </c>
      <c r="D865" s="171" t="s">
        <v>903</v>
      </c>
      <c r="E865" s="168" t="s">
        <v>38</v>
      </c>
      <c r="F865" s="172">
        <v>1309064</v>
      </c>
      <c r="G865" s="173">
        <v>1263770.3855999999</v>
      </c>
      <c r="H865" s="173">
        <f t="shared" si="26"/>
        <v>1263770</v>
      </c>
      <c r="I865" s="174" t="str">
        <f t="shared" si="27"/>
        <v>OK</v>
      </c>
    </row>
    <row r="866" spans="1:9" ht="36">
      <c r="A866" s="168">
        <v>865</v>
      </c>
      <c r="B866" s="169" t="s">
        <v>1294</v>
      </c>
      <c r="C866" s="170" t="s">
        <v>1295</v>
      </c>
      <c r="D866" s="171" t="s">
        <v>904</v>
      </c>
      <c r="E866" s="168" t="s">
        <v>38</v>
      </c>
      <c r="F866" s="172">
        <v>722761</v>
      </c>
      <c r="G866" s="173">
        <v>697753.46940000006</v>
      </c>
      <c r="H866" s="173">
        <f t="shared" si="26"/>
        <v>697753</v>
      </c>
      <c r="I866" s="174" t="str">
        <f t="shared" si="27"/>
        <v>OK</v>
      </c>
    </row>
    <row r="867" spans="1:9" ht="36">
      <c r="A867" s="168">
        <v>866</v>
      </c>
      <c r="B867" s="169" t="s">
        <v>1294</v>
      </c>
      <c r="C867" s="170" t="s">
        <v>1295</v>
      </c>
      <c r="D867" s="171" t="s">
        <v>905</v>
      </c>
      <c r="E867" s="168" t="s">
        <v>38</v>
      </c>
      <c r="F867" s="172">
        <v>1345898</v>
      </c>
      <c r="G867" s="173">
        <v>1299329.9291999999</v>
      </c>
      <c r="H867" s="173">
        <f t="shared" si="26"/>
        <v>1299330</v>
      </c>
      <c r="I867" s="174" t="str">
        <f t="shared" si="27"/>
        <v>OK</v>
      </c>
    </row>
    <row r="868" spans="1:9" ht="36">
      <c r="A868" s="168">
        <v>867</v>
      </c>
      <c r="B868" s="169" t="s">
        <v>1294</v>
      </c>
      <c r="C868" s="170" t="s">
        <v>1295</v>
      </c>
      <c r="D868" s="171" t="s">
        <v>906</v>
      </c>
      <c r="E868" s="168" t="s">
        <v>38</v>
      </c>
      <c r="F868" s="172">
        <v>2857788</v>
      </c>
      <c r="G868" s="173">
        <v>2758908.5351999998</v>
      </c>
      <c r="H868" s="173">
        <f t="shared" si="26"/>
        <v>2758909</v>
      </c>
      <c r="I868" s="174" t="str">
        <f t="shared" si="27"/>
        <v>OK</v>
      </c>
    </row>
    <row r="869" spans="1:9" ht="36">
      <c r="A869" s="168">
        <v>868</v>
      </c>
      <c r="B869" s="169" t="s">
        <v>1294</v>
      </c>
      <c r="C869" s="170" t="s">
        <v>1295</v>
      </c>
      <c r="D869" s="171" t="s">
        <v>907</v>
      </c>
      <c r="E869" s="168" t="s">
        <v>38</v>
      </c>
      <c r="F869" s="172">
        <v>3493870</v>
      </c>
      <c r="G869" s="173">
        <v>3372982.0980000002</v>
      </c>
      <c r="H869" s="173">
        <f t="shared" si="26"/>
        <v>3372982</v>
      </c>
      <c r="I869" s="174" t="str">
        <f t="shared" si="27"/>
        <v>OK</v>
      </c>
    </row>
    <row r="870" spans="1:9" ht="36">
      <c r="A870" s="168">
        <v>869</v>
      </c>
      <c r="B870" s="169" t="s">
        <v>1294</v>
      </c>
      <c r="C870" s="170" t="s">
        <v>1295</v>
      </c>
      <c r="D870" s="171" t="s">
        <v>908</v>
      </c>
      <c r="E870" s="168" t="s">
        <v>38</v>
      </c>
      <c r="F870" s="172">
        <v>20310</v>
      </c>
      <c r="G870" s="173">
        <v>19607.274000000001</v>
      </c>
      <c r="H870" s="173">
        <f t="shared" si="26"/>
        <v>19607</v>
      </c>
      <c r="I870" s="174" t="str">
        <f t="shared" si="27"/>
        <v>OK</v>
      </c>
    </row>
    <row r="871" spans="1:9" ht="36">
      <c r="A871" s="168">
        <v>870</v>
      </c>
      <c r="B871" s="169" t="s">
        <v>1294</v>
      </c>
      <c r="C871" s="170" t="s">
        <v>1295</v>
      </c>
      <c r="D871" s="171" t="s">
        <v>909</v>
      </c>
      <c r="E871" s="168" t="s">
        <v>38</v>
      </c>
      <c r="F871" s="172">
        <v>1345898</v>
      </c>
      <c r="G871" s="173">
        <v>1299329.9291999999</v>
      </c>
      <c r="H871" s="173">
        <f t="shared" si="26"/>
        <v>1299330</v>
      </c>
      <c r="I871" s="174" t="str">
        <f t="shared" si="27"/>
        <v>OK</v>
      </c>
    </row>
    <row r="872" spans="1:9" ht="36">
      <c r="A872" s="168">
        <v>871</v>
      </c>
      <c r="B872" s="169" t="s">
        <v>1294</v>
      </c>
      <c r="C872" s="170" t="s">
        <v>1295</v>
      </c>
      <c r="D872" s="171" t="s">
        <v>910</v>
      </c>
      <c r="E872" s="168" t="s">
        <v>38</v>
      </c>
      <c r="F872" s="172">
        <v>7247457</v>
      </c>
      <c r="G872" s="173">
        <v>6996694.9878000002</v>
      </c>
      <c r="H872" s="173">
        <f t="shared" si="26"/>
        <v>6996695</v>
      </c>
      <c r="I872" s="174" t="str">
        <f t="shared" si="27"/>
        <v>OK</v>
      </c>
    </row>
    <row r="873" spans="1:9" ht="36">
      <c r="A873" s="168">
        <v>872</v>
      </c>
      <c r="B873" s="169" t="s">
        <v>1294</v>
      </c>
      <c r="C873" s="170" t="s">
        <v>1295</v>
      </c>
      <c r="D873" s="171" t="s">
        <v>911</v>
      </c>
      <c r="E873" s="168" t="s">
        <v>67</v>
      </c>
      <c r="F873" s="172">
        <v>795520</v>
      </c>
      <c r="G873" s="173">
        <v>767995.00800000003</v>
      </c>
      <c r="H873" s="173">
        <f t="shared" si="26"/>
        <v>767995</v>
      </c>
      <c r="I873" s="174" t="str">
        <f t="shared" si="27"/>
        <v>OK</v>
      </c>
    </row>
    <row r="874" spans="1:9" ht="36">
      <c r="A874" s="168">
        <v>873</v>
      </c>
      <c r="B874" s="169" t="s">
        <v>1294</v>
      </c>
      <c r="C874" s="170" t="s">
        <v>1295</v>
      </c>
      <c r="D874" s="171" t="s">
        <v>912</v>
      </c>
      <c r="E874" s="168" t="s">
        <v>398</v>
      </c>
      <c r="F874" s="172">
        <v>400756</v>
      </c>
      <c r="G874" s="173">
        <v>386889.84240000002</v>
      </c>
      <c r="H874" s="173">
        <f t="shared" si="26"/>
        <v>386890</v>
      </c>
      <c r="I874" s="174" t="str">
        <f t="shared" si="27"/>
        <v>OK</v>
      </c>
    </row>
    <row r="875" spans="1:9" ht="36">
      <c r="A875" s="168">
        <v>874</v>
      </c>
      <c r="B875" s="169" t="s">
        <v>1294</v>
      </c>
      <c r="C875" s="170" t="s">
        <v>1295</v>
      </c>
      <c r="D875" s="171" t="s">
        <v>913</v>
      </c>
      <c r="E875" s="168" t="s">
        <v>38</v>
      </c>
      <c r="F875" s="172">
        <v>538885</v>
      </c>
      <c r="G875" s="173">
        <v>520239.57900000003</v>
      </c>
      <c r="H875" s="173">
        <f t="shared" si="26"/>
        <v>520240</v>
      </c>
      <c r="I875" s="174" t="str">
        <f t="shared" si="27"/>
        <v>OK</v>
      </c>
    </row>
    <row r="876" spans="1:9" ht="36">
      <c r="A876" s="168">
        <v>875</v>
      </c>
      <c r="B876" s="169" t="s">
        <v>1294</v>
      </c>
      <c r="C876" s="170" t="s">
        <v>1295</v>
      </c>
      <c r="D876" s="171" t="s">
        <v>914</v>
      </c>
      <c r="E876" s="168" t="s">
        <v>38</v>
      </c>
      <c r="F876" s="172">
        <v>535500</v>
      </c>
      <c r="G876" s="173">
        <v>516971.7</v>
      </c>
      <c r="H876" s="173">
        <f t="shared" si="26"/>
        <v>516972</v>
      </c>
      <c r="I876" s="174" t="str">
        <f t="shared" si="27"/>
        <v>OK</v>
      </c>
    </row>
    <row r="877" spans="1:9" ht="36">
      <c r="A877" s="168">
        <v>876</v>
      </c>
      <c r="B877" s="169" t="s">
        <v>1294</v>
      </c>
      <c r="C877" s="170" t="s">
        <v>1295</v>
      </c>
      <c r="D877" s="171" t="s">
        <v>915</v>
      </c>
      <c r="E877" s="168" t="s">
        <v>38</v>
      </c>
      <c r="F877" s="172">
        <v>773500</v>
      </c>
      <c r="G877" s="173">
        <v>746736.9</v>
      </c>
      <c r="H877" s="173">
        <f t="shared" si="26"/>
        <v>746737</v>
      </c>
      <c r="I877" s="174" t="str">
        <f t="shared" si="27"/>
        <v>OK</v>
      </c>
    </row>
    <row r="878" spans="1:9" ht="36">
      <c r="A878" s="168">
        <v>877</v>
      </c>
      <c r="B878" s="169" t="s">
        <v>1294</v>
      </c>
      <c r="C878" s="170" t="s">
        <v>1295</v>
      </c>
      <c r="D878" s="171" t="s">
        <v>916</v>
      </c>
      <c r="E878" s="168" t="s">
        <v>88</v>
      </c>
      <c r="F878" s="172">
        <v>32567</v>
      </c>
      <c r="G878" s="173">
        <v>31440.181799999998</v>
      </c>
      <c r="H878" s="173">
        <f t="shared" si="26"/>
        <v>31440</v>
      </c>
      <c r="I878" s="174" t="str">
        <f t="shared" si="27"/>
        <v>OK</v>
      </c>
    </row>
    <row r="879" spans="1:9" ht="36">
      <c r="A879" s="168">
        <v>878</v>
      </c>
      <c r="B879" s="169" t="s">
        <v>1294</v>
      </c>
      <c r="C879" s="170" t="s">
        <v>1295</v>
      </c>
      <c r="D879" s="171" t="s">
        <v>917</v>
      </c>
      <c r="E879" s="168" t="s">
        <v>38</v>
      </c>
      <c r="F879" s="172">
        <v>51362</v>
      </c>
      <c r="G879" s="173">
        <v>49584.874799999998</v>
      </c>
      <c r="H879" s="173">
        <f t="shared" si="26"/>
        <v>49585</v>
      </c>
      <c r="I879" s="174" t="str">
        <f t="shared" si="27"/>
        <v>OK</v>
      </c>
    </row>
    <row r="880" spans="1:9" ht="36">
      <c r="A880" s="168">
        <v>879</v>
      </c>
      <c r="B880" s="169" t="s">
        <v>1294</v>
      </c>
      <c r="C880" s="170" t="s">
        <v>1295</v>
      </c>
      <c r="D880" s="171" t="s">
        <v>918</v>
      </c>
      <c r="E880" s="168" t="s">
        <v>38</v>
      </c>
      <c r="F880" s="172">
        <v>508140</v>
      </c>
      <c r="G880" s="173">
        <v>490558.35600000003</v>
      </c>
      <c r="H880" s="173">
        <f t="shared" si="26"/>
        <v>490558</v>
      </c>
      <c r="I880" s="174" t="str">
        <f t="shared" si="27"/>
        <v>OK</v>
      </c>
    </row>
    <row r="881" spans="1:9" ht="36">
      <c r="A881" s="168">
        <v>880</v>
      </c>
      <c r="B881" s="169" t="s">
        <v>1294</v>
      </c>
      <c r="C881" s="170" t="s">
        <v>1295</v>
      </c>
      <c r="D881" s="171" t="s">
        <v>919</v>
      </c>
      <c r="E881" s="168" t="s">
        <v>38</v>
      </c>
      <c r="F881" s="172">
        <v>1023748</v>
      </c>
      <c r="G881" s="173">
        <v>988326.31920000003</v>
      </c>
      <c r="H881" s="173">
        <f t="shared" si="26"/>
        <v>988326</v>
      </c>
      <c r="I881" s="174" t="str">
        <f t="shared" si="27"/>
        <v>OK</v>
      </c>
    </row>
    <row r="882" spans="1:9" ht="36">
      <c r="A882" s="168">
        <v>881</v>
      </c>
      <c r="B882" s="169" t="s">
        <v>1294</v>
      </c>
      <c r="C882" s="170" t="s">
        <v>1295</v>
      </c>
      <c r="D882" s="171" t="s">
        <v>920</v>
      </c>
      <c r="E882" s="168" t="s">
        <v>38</v>
      </c>
      <c r="F882" s="172">
        <v>664739</v>
      </c>
      <c r="G882" s="173">
        <v>641739.03060000006</v>
      </c>
      <c r="H882" s="173">
        <f t="shared" si="26"/>
        <v>641739</v>
      </c>
      <c r="I882" s="174" t="str">
        <f t="shared" si="27"/>
        <v>OK</v>
      </c>
    </row>
    <row r="883" spans="1:9" ht="36">
      <c r="A883" s="168">
        <v>882</v>
      </c>
      <c r="B883" s="169" t="s">
        <v>1294</v>
      </c>
      <c r="C883" s="170" t="s">
        <v>1295</v>
      </c>
      <c r="D883" s="171" t="s">
        <v>921</v>
      </c>
      <c r="E883" s="168" t="s">
        <v>398</v>
      </c>
      <c r="F883" s="172">
        <v>308235</v>
      </c>
      <c r="G883" s="173">
        <v>297570.06900000002</v>
      </c>
      <c r="H883" s="173">
        <f t="shared" si="26"/>
        <v>297570</v>
      </c>
      <c r="I883" s="174" t="str">
        <f t="shared" si="27"/>
        <v>OK</v>
      </c>
    </row>
    <row r="884" spans="1:9" ht="36">
      <c r="A884" s="168">
        <v>883</v>
      </c>
      <c r="B884" s="169" t="s">
        <v>1294</v>
      </c>
      <c r="C884" s="170" t="s">
        <v>1295</v>
      </c>
      <c r="D884" s="171" t="s">
        <v>922</v>
      </c>
      <c r="E884" s="168" t="s">
        <v>38</v>
      </c>
      <c r="F884" s="172">
        <v>1414364</v>
      </c>
      <c r="G884" s="173">
        <v>1365427.0056</v>
      </c>
      <c r="H884" s="173">
        <f t="shared" si="26"/>
        <v>1365427</v>
      </c>
      <c r="I884" s="174" t="str">
        <f t="shared" si="27"/>
        <v>OK</v>
      </c>
    </row>
    <row r="885" spans="1:9" ht="36">
      <c r="A885" s="168">
        <v>884</v>
      </c>
      <c r="B885" s="169" t="s">
        <v>1294</v>
      </c>
      <c r="C885" s="170" t="s">
        <v>1295</v>
      </c>
      <c r="D885" s="171" t="s">
        <v>923</v>
      </c>
      <c r="E885" s="168" t="s">
        <v>38</v>
      </c>
      <c r="F885" s="172">
        <v>1405322</v>
      </c>
      <c r="G885" s="173">
        <v>1356697.8588</v>
      </c>
      <c r="H885" s="173">
        <f t="shared" si="26"/>
        <v>1356698</v>
      </c>
      <c r="I885" s="174" t="str">
        <f t="shared" si="27"/>
        <v>OK</v>
      </c>
    </row>
    <row r="886" spans="1:9" ht="36">
      <c r="A886" s="168">
        <v>885</v>
      </c>
      <c r="B886" s="169" t="s">
        <v>1294</v>
      </c>
      <c r="C886" s="170" t="s">
        <v>1295</v>
      </c>
      <c r="D886" s="171" t="s">
        <v>924</v>
      </c>
      <c r="E886" s="168" t="s">
        <v>38</v>
      </c>
      <c r="F886" s="172">
        <v>1013460</v>
      </c>
      <c r="G886" s="173">
        <v>978394.28399999999</v>
      </c>
      <c r="H886" s="173">
        <f t="shared" si="26"/>
        <v>978394</v>
      </c>
      <c r="I886" s="174" t="str">
        <f t="shared" si="27"/>
        <v>OK</v>
      </c>
    </row>
    <row r="887" spans="1:9" ht="36">
      <c r="A887" s="168">
        <v>886</v>
      </c>
      <c r="B887" s="169" t="s">
        <v>1294</v>
      </c>
      <c r="C887" s="170" t="s">
        <v>1295</v>
      </c>
      <c r="D887" s="171" t="s">
        <v>925</v>
      </c>
      <c r="E887" s="168" t="s">
        <v>38</v>
      </c>
      <c r="F887" s="172">
        <v>34141</v>
      </c>
      <c r="G887" s="173">
        <v>32959.721400000002</v>
      </c>
      <c r="H887" s="173">
        <f t="shared" si="26"/>
        <v>32960</v>
      </c>
      <c r="I887" s="174" t="str">
        <f t="shared" si="27"/>
        <v>OK</v>
      </c>
    </row>
    <row r="888" spans="1:9" ht="36">
      <c r="A888" s="168">
        <v>887</v>
      </c>
      <c r="B888" s="169" t="s">
        <v>1294</v>
      </c>
      <c r="C888" s="170" t="s">
        <v>1295</v>
      </c>
      <c r="D888" s="171" t="s">
        <v>926</v>
      </c>
      <c r="E888" s="168" t="s">
        <v>67</v>
      </c>
      <c r="F888" s="172">
        <v>1086517</v>
      </c>
      <c r="G888" s="173">
        <v>1048923.5118</v>
      </c>
      <c r="H888" s="173">
        <f t="shared" si="26"/>
        <v>1048924</v>
      </c>
      <c r="I888" s="174" t="str">
        <f t="shared" si="27"/>
        <v>OK</v>
      </c>
    </row>
    <row r="889" spans="1:9" ht="36">
      <c r="A889" s="168">
        <v>888</v>
      </c>
      <c r="B889" s="169" t="s">
        <v>1294</v>
      </c>
      <c r="C889" s="170" t="s">
        <v>1295</v>
      </c>
      <c r="D889" s="171" t="s">
        <v>927</v>
      </c>
      <c r="E889" s="168" t="s">
        <v>38</v>
      </c>
      <c r="F889" s="172">
        <v>834006</v>
      </c>
      <c r="G889" s="173">
        <v>805149.39240000001</v>
      </c>
      <c r="H889" s="173">
        <f t="shared" si="26"/>
        <v>805149</v>
      </c>
      <c r="I889" s="174" t="str">
        <f t="shared" si="27"/>
        <v>OK</v>
      </c>
    </row>
    <row r="890" spans="1:9" ht="36">
      <c r="A890" s="168">
        <v>889</v>
      </c>
      <c r="B890" s="169" t="s">
        <v>1294</v>
      </c>
      <c r="C890" s="170" t="s">
        <v>1295</v>
      </c>
      <c r="D890" s="171" t="s">
        <v>928</v>
      </c>
      <c r="E890" s="168" t="s">
        <v>38</v>
      </c>
      <c r="F890" s="172">
        <v>623823</v>
      </c>
      <c r="G890" s="173">
        <v>602238.72420000006</v>
      </c>
      <c r="H890" s="173">
        <f t="shared" si="26"/>
        <v>602239</v>
      </c>
      <c r="I890" s="174" t="str">
        <f t="shared" si="27"/>
        <v>OK</v>
      </c>
    </row>
    <row r="891" spans="1:9" ht="36">
      <c r="A891" s="168">
        <v>890</v>
      </c>
      <c r="B891" s="169" t="s">
        <v>1294</v>
      </c>
      <c r="C891" s="170" t="s">
        <v>1295</v>
      </c>
      <c r="D891" s="171" t="s">
        <v>929</v>
      </c>
      <c r="E891" s="168" t="s">
        <v>38</v>
      </c>
      <c r="F891" s="172">
        <v>1000573</v>
      </c>
      <c r="G891" s="173">
        <v>965953.17420000001</v>
      </c>
      <c r="H891" s="173">
        <f t="shared" si="26"/>
        <v>965953</v>
      </c>
      <c r="I891" s="174" t="str">
        <f t="shared" si="27"/>
        <v>OK</v>
      </c>
    </row>
    <row r="892" spans="1:9" ht="36">
      <c r="A892" s="168">
        <v>891</v>
      </c>
      <c r="B892" s="169" t="s">
        <v>1294</v>
      </c>
      <c r="C892" s="170" t="s">
        <v>1295</v>
      </c>
      <c r="D892" s="171" t="s">
        <v>930</v>
      </c>
      <c r="E892" s="168" t="s">
        <v>38</v>
      </c>
      <c r="F892" s="172">
        <v>814279</v>
      </c>
      <c r="G892" s="173">
        <v>786104.94660000002</v>
      </c>
      <c r="H892" s="173">
        <f t="shared" si="26"/>
        <v>786105</v>
      </c>
      <c r="I892" s="174" t="str">
        <f t="shared" si="27"/>
        <v>OK</v>
      </c>
    </row>
    <row r="893" spans="1:9" ht="36">
      <c r="A893" s="168">
        <v>892</v>
      </c>
      <c r="B893" s="169" t="s">
        <v>1294</v>
      </c>
      <c r="C893" s="170" t="s">
        <v>1295</v>
      </c>
      <c r="D893" s="171" t="s">
        <v>931</v>
      </c>
      <c r="E893" s="168" t="s">
        <v>398</v>
      </c>
      <c r="F893" s="172">
        <v>652517</v>
      </c>
      <c r="G893" s="173">
        <v>629939.9118</v>
      </c>
      <c r="H893" s="173">
        <f t="shared" si="26"/>
        <v>629940</v>
      </c>
      <c r="I893" s="174" t="str">
        <f t="shared" si="27"/>
        <v>OK</v>
      </c>
    </row>
    <row r="894" spans="1:9" ht="36">
      <c r="A894" s="168">
        <v>893</v>
      </c>
      <c r="B894" s="169" t="s">
        <v>1294</v>
      </c>
      <c r="C894" s="170" t="s">
        <v>1295</v>
      </c>
      <c r="D894" s="171" t="s">
        <v>932</v>
      </c>
      <c r="E894" s="168" t="s">
        <v>398</v>
      </c>
      <c r="F894" s="172">
        <v>724526</v>
      </c>
      <c r="G894" s="173">
        <v>699457.40040000004</v>
      </c>
      <c r="H894" s="173">
        <f t="shared" si="26"/>
        <v>699457</v>
      </c>
      <c r="I894" s="174" t="str">
        <f t="shared" si="27"/>
        <v>OK</v>
      </c>
    </row>
    <row r="895" spans="1:9" ht="36">
      <c r="A895" s="168">
        <v>894</v>
      </c>
      <c r="B895" s="169" t="s">
        <v>1294</v>
      </c>
      <c r="C895" s="170" t="s">
        <v>1295</v>
      </c>
      <c r="D895" s="171" t="s">
        <v>933</v>
      </c>
      <c r="E895" s="168" t="s">
        <v>38</v>
      </c>
      <c r="F895" s="172">
        <v>458394</v>
      </c>
      <c r="G895" s="173">
        <v>442533.56760000001</v>
      </c>
      <c r="H895" s="173">
        <f t="shared" si="26"/>
        <v>442534</v>
      </c>
      <c r="I895" s="174" t="str">
        <f t="shared" si="27"/>
        <v>OK</v>
      </c>
    </row>
    <row r="896" spans="1:9" ht="24">
      <c r="A896" s="168">
        <v>895</v>
      </c>
      <c r="B896" s="169" t="s">
        <v>1294</v>
      </c>
      <c r="C896" s="170" t="s">
        <v>1308</v>
      </c>
      <c r="D896" s="171" t="s">
        <v>934</v>
      </c>
      <c r="E896" s="168" t="s">
        <v>38</v>
      </c>
      <c r="F896" s="172">
        <v>13875</v>
      </c>
      <c r="G896" s="173">
        <v>13394.924999999999</v>
      </c>
      <c r="H896" s="173">
        <f t="shared" si="26"/>
        <v>13395</v>
      </c>
      <c r="I896" s="174" t="str">
        <f t="shared" si="27"/>
        <v>OK</v>
      </c>
    </row>
    <row r="897" spans="1:9" ht="36">
      <c r="A897" s="168">
        <v>896</v>
      </c>
      <c r="B897" s="169" t="s">
        <v>1294</v>
      </c>
      <c r="C897" s="170" t="s">
        <v>1295</v>
      </c>
      <c r="D897" s="171" t="s">
        <v>935</v>
      </c>
      <c r="E897" s="168" t="s">
        <v>38</v>
      </c>
      <c r="F897" s="172">
        <v>234493</v>
      </c>
      <c r="G897" s="173">
        <v>226379.5422</v>
      </c>
      <c r="H897" s="173">
        <f t="shared" si="26"/>
        <v>226380</v>
      </c>
      <c r="I897" s="174" t="str">
        <f t="shared" si="27"/>
        <v>OK</v>
      </c>
    </row>
    <row r="898" spans="1:9" ht="36">
      <c r="A898" s="168">
        <v>897</v>
      </c>
      <c r="B898" s="169" t="s">
        <v>1294</v>
      </c>
      <c r="C898" s="170" t="s">
        <v>1295</v>
      </c>
      <c r="D898" s="171" t="s">
        <v>936</v>
      </c>
      <c r="E898" s="168" t="s">
        <v>38</v>
      </c>
      <c r="F898" s="172">
        <v>49550</v>
      </c>
      <c r="G898" s="173">
        <v>47835.57</v>
      </c>
      <c r="H898" s="173">
        <f t="shared" ref="H898:H961" si="28">ROUND(G898,0)</f>
        <v>47836</v>
      </c>
      <c r="I898" s="174" t="str">
        <f t="shared" ref="I898:I961" si="29">IF(G898="","COMPLETAR",IF(OR(G898&lt;=0,G898&gt;F898),"CORREGIR","OK"))</f>
        <v>OK</v>
      </c>
    </row>
    <row r="899" spans="1:9" ht="36">
      <c r="A899" s="168">
        <v>898</v>
      </c>
      <c r="B899" s="169" t="s">
        <v>1294</v>
      </c>
      <c r="C899" s="170" t="s">
        <v>1295</v>
      </c>
      <c r="D899" s="171" t="s">
        <v>937</v>
      </c>
      <c r="E899" s="168" t="s">
        <v>38</v>
      </c>
      <c r="F899" s="172">
        <v>28649</v>
      </c>
      <c r="G899" s="173">
        <v>27657.744599999998</v>
      </c>
      <c r="H899" s="173">
        <f t="shared" si="28"/>
        <v>27658</v>
      </c>
      <c r="I899" s="174" t="str">
        <f t="shared" si="29"/>
        <v>OK</v>
      </c>
    </row>
    <row r="900" spans="1:9" ht="36">
      <c r="A900" s="168">
        <v>899</v>
      </c>
      <c r="B900" s="169" t="s">
        <v>1294</v>
      </c>
      <c r="C900" s="170" t="s">
        <v>1295</v>
      </c>
      <c r="D900" s="171" t="s">
        <v>938</v>
      </c>
      <c r="E900" s="168" t="s">
        <v>38</v>
      </c>
      <c r="F900" s="172">
        <v>83616</v>
      </c>
      <c r="G900" s="173">
        <v>80722.886400000003</v>
      </c>
      <c r="H900" s="173">
        <f t="shared" si="28"/>
        <v>80723</v>
      </c>
      <c r="I900" s="174" t="str">
        <f t="shared" si="29"/>
        <v>OK</v>
      </c>
    </row>
    <row r="901" spans="1:9" ht="36">
      <c r="A901" s="168">
        <v>900</v>
      </c>
      <c r="B901" s="169" t="s">
        <v>1294</v>
      </c>
      <c r="C901" s="170" t="s">
        <v>1295</v>
      </c>
      <c r="D901" s="171" t="s">
        <v>939</v>
      </c>
      <c r="E901" s="168" t="s">
        <v>38</v>
      </c>
      <c r="F901" s="172">
        <v>66325</v>
      </c>
      <c r="G901" s="173">
        <v>64030.154999999999</v>
      </c>
      <c r="H901" s="173">
        <f t="shared" si="28"/>
        <v>64030</v>
      </c>
      <c r="I901" s="174" t="str">
        <f t="shared" si="29"/>
        <v>OK</v>
      </c>
    </row>
    <row r="902" spans="1:9" ht="36">
      <c r="A902" s="168">
        <v>901</v>
      </c>
      <c r="B902" s="169" t="s">
        <v>1294</v>
      </c>
      <c r="C902" s="170" t="s">
        <v>1295</v>
      </c>
      <c r="D902" s="171" t="s">
        <v>940</v>
      </c>
      <c r="E902" s="168" t="s">
        <v>38</v>
      </c>
      <c r="F902" s="172">
        <v>2826985</v>
      </c>
      <c r="G902" s="173">
        <v>2729171.3190000001</v>
      </c>
      <c r="H902" s="173">
        <f t="shared" si="28"/>
        <v>2729171</v>
      </c>
      <c r="I902" s="174" t="str">
        <f t="shared" si="29"/>
        <v>OK</v>
      </c>
    </row>
    <row r="903" spans="1:9" ht="36">
      <c r="A903" s="168">
        <v>902</v>
      </c>
      <c r="B903" s="169" t="s">
        <v>1294</v>
      </c>
      <c r="C903" s="170" t="s">
        <v>1295</v>
      </c>
      <c r="D903" s="171" t="s">
        <v>941</v>
      </c>
      <c r="E903" s="168" t="s">
        <v>38</v>
      </c>
      <c r="F903" s="172">
        <v>2196284</v>
      </c>
      <c r="G903" s="173">
        <v>2120292.5735999998</v>
      </c>
      <c r="H903" s="173">
        <f t="shared" si="28"/>
        <v>2120293</v>
      </c>
      <c r="I903" s="174" t="str">
        <f t="shared" si="29"/>
        <v>OK</v>
      </c>
    </row>
    <row r="904" spans="1:9" ht="36">
      <c r="A904" s="168">
        <v>903</v>
      </c>
      <c r="B904" s="169" t="s">
        <v>1294</v>
      </c>
      <c r="C904" s="170" t="s">
        <v>1295</v>
      </c>
      <c r="D904" s="171" t="s">
        <v>942</v>
      </c>
      <c r="E904" s="168" t="s">
        <v>38</v>
      </c>
      <c r="F904" s="172">
        <v>3599129</v>
      </c>
      <c r="G904" s="173">
        <v>3474599.1365999999</v>
      </c>
      <c r="H904" s="173">
        <f t="shared" si="28"/>
        <v>3474599</v>
      </c>
      <c r="I904" s="174" t="str">
        <f t="shared" si="29"/>
        <v>OK</v>
      </c>
    </row>
    <row r="905" spans="1:9" ht="36">
      <c r="A905" s="168">
        <v>904</v>
      </c>
      <c r="B905" s="169" t="s">
        <v>1294</v>
      </c>
      <c r="C905" s="170" t="s">
        <v>1295</v>
      </c>
      <c r="D905" s="171" t="s">
        <v>943</v>
      </c>
      <c r="E905" s="168" t="s">
        <v>38</v>
      </c>
      <c r="F905" s="172">
        <v>12474532</v>
      </c>
      <c r="G905" s="173">
        <v>12042913.1928</v>
      </c>
      <c r="H905" s="173">
        <f t="shared" si="28"/>
        <v>12042913</v>
      </c>
      <c r="I905" s="174" t="str">
        <f t="shared" si="29"/>
        <v>OK</v>
      </c>
    </row>
    <row r="906" spans="1:9" ht="36">
      <c r="A906" s="168">
        <v>905</v>
      </c>
      <c r="B906" s="169" t="s">
        <v>1294</v>
      </c>
      <c r="C906" s="170" t="s">
        <v>1295</v>
      </c>
      <c r="D906" s="171" t="s">
        <v>944</v>
      </c>
      <c r="E906" s="168" t="s">
        <v>38</v>
      </c>
      <c r="F906" s="172">
        <v>2683685</v>
      </c>
      <c r="G906" s="173">
        <v>2590829.4989999998</v>
      </c>
      <c r="H906" s="173">
        <f t="shared" si="28"/>
        <v>2590829</v>
      </c>
      <c r="I906" s="174" t="str">
        <f t="shared" si="29"/>
        <v>OK</v>
      </c>
    </row>
    <row r="907" spans="1:9" ht="36">
      <c r="A907" s="168">
        <v>906</v>
      </c>
      <c r="B907" s="169" t="s">
        <v>1294</v>
      </c>
      <c r="C907" s="170" t="s">
        <v>1295</v>
      </c>
      <c r="D907" s="171" t="s">
        <v>945</v>
      </c>
      <c r="E907" s="168" t="s">
        <v>38</v>
      </c>
      <c r="F907" s="172">
        <v>38865</v>
      </c>
      <c r="G907" s="173">
        <v>37520.271000000001</v>
      </c>
      <c r="H907" s="173">
        <f t="shared" si="28"/>
        <v>37520</v>
      </c>
      <c r="I907" s="174" t="str">
        <f t="shared" si="29"/>
        <v>OK</v>
      </c>
    </row>
    <row r="908" spans="1:9" ht="36">
      <c r="A908" s="168">
        <v>907</v>
      </c>
      <c r="B908" s="169" t="s">
        <v>1294</v>
      </c>
      <c r="C908" s="170" t="s">
        <v>1295</v>
      </c>
      <c r="D908" s="171" t="s">
        <v>946</v>
      </c>
      <c r="E908" s="168" t="s">
        <v>38</v>
      </c>
      <c r="F908" s="172">
        <v>4534102</v>
      </c>
      <c r="G908" s="173">
        <v>4377222.0707999999</v>
      </c>
      <c r="H908" s="173">
        <f t="shared" si="28"/>
        <v>4377222</v>
      </c>
      <c r="I908" s="174" t="str">
        <f t="shared" si="29"/>
        <v>OK</v>
      </c>
    </row>
    <row r="909" spans="1:9" ht="36">
      <c r="A909" s="168">
        <v>908</v>
      </c>
      <c r="B909" s="169" t="s">
        <v>1294</v>
      </c>
      <c r="C909" s="170" t="s">
        <v>1295</v>
      </c>
      <c r="D909" s="171" t="s">
        <v>947</v>
      </c>
      <c r="E909" s="168" t="s">
        <v>38</v>
      </c>
      <c r="F909" s="172">
        <v>5438847</v>
      </c>
      <c r="G909" s="173">
        <v>5250662.8937999997</v>
      </c>
      <c r="H909" s="173">
        <f t="shared" si="28"/>
        <v>5250663</v>
      </c>
      <c r="I909" s="174" t="str">
        <f t="shared" si="29"/>
        <v>OK</v>
      </c>
    </row>
    <row r="910" spans="1:9" ht="36">
      <c r="A910" s="168">
        <v>909</v>
      </c>
      <c r="B910" s="169" t="s">
        <v>1294</v>
      </c>
      <c r="C910" s="170" t="s">
        <v>1295</v>
      </c>
      <c r="D910" s="171" t="s">
        <v>948</v>
      </c>
      <c r="E910" s="168" t="s">
        <v>38</v>
      </c>
      <c r="F910" s="172">
        <v>10792936</v>
      </c>
      <c r="G910" s="173">
        <v>10419500.4144</v>
      </c>
      <c r="H910" s="173">
        <f t="shared" si="28"/>
        <v>10419500</v>
      </c>
      <c r="I910" s="174" t="str">
        <f t="shared" si="29"/>
        <v>OK</v>
      </c>
    </row>
    <row r="911" spans="1:9" ht="36">
      <c r="A911" s="168">
        <v>910</v>
      </c>
      <c r="B911" s="169" t="s">
        <v>1294</v>
      </c>
      <c r="C911" s="170" t="s">
        <v>1295</v>
      </c>
      <c r="D911" s="171" t="s">
        <v>949</v>
      </c>
      <c r="E911" s="168" t="s">
        <v>38</v>
      </c>
      <c r="F911" s="172">
        <v>465689</v>
      </c>
      <c r="G911" s="173">
        <v>449576.1606</v>
      </c>
      <c r="H911" s="173">
        <f t="shared" si="28"/>
        <v>449576</v>
      </c>
      <c r="I911" s="174" t="str">
        <f t="shared" si="29"/>
        <v>OK</v>
      </c>
    </row>
    <row r="912" spans="1:9" ht="36">
      <c r="A912" s="168">
        <v>911</v>
      </c>
      <c r="B912" s="169" t="s">
        <v>1294</v>
      </c>
      <c r="C912" s="170" t="s">
        <v>1295</v>
      </c>
      <c r="D912" s="171" t="s">
        <v>950</v>
      </c>
      <c r="E912" s="168" t="s">
        <v>38</v>
      </c>
      <c r="F912" s="172">
        <v>11758159</v>
      </c>
      <c r="G912" s="173">
        <v>11351326.6986</v>
      </c>
      <c r="H912" s="173">
        <f t="shared" si="28"/>
        <v>11351327</v>
      </c>
      <c r="I912" s="174" t="str">
        <f t="shared" si="29"/>
        <v>OK</v>
      </c>
    </row>
    <row r="913" spans="1:9" ht="36">
      <c r="A913" s="168">
        <v>912</v>
      </c>
      <c r="B913" s="169" t="s">
        <v>1294</v>
      </c>
      <c r="C913" s="170" t="s">
        <v>1295</v>
      </c>
      <c r="D913" s="171" t="s">
        <v>951</v>
      </c>
      <c r="E913" s="168" t="s">
        <v>38</v>
      </c>
      <c r="F913" s="172">
        <v>6601525</v>
      </c>
      <c r="G913" s="173">
        <v>6373112.2350000003</v>
      </c>
      <c r="H913" s="173">
        <f t="shared" si="28"/>
        <v>6373112</v>
      </c>
      <c r="I913" s="174" t="str">
        <f t="shared" si="29"/>
        <v>OK</v>
      </c>
    </row>
    <row r="914" spans="1:9" ht="36">
      <c r="A914" s="168">
        <v>913</v>
      </c>
      <c r="B914" s="169" t="s">
        <v>1294</v>
      </c>
      <c r="C914" s="170" t="s">
        <v>1295</v>
      </c>
      <c r="D914" s="171" t="s">
        <v>952</v>
      </c>
      <c r="E914" s="168" t="s">
        <v>38</v>
      </c>
      <c r="F914" s="172">
        <v>12860215</v>
      </c>
      <c r="G914" s="173">
        <v>12415251.561000001</v>
      </c>
      <c r="H914" s="173">
        <f t="shared" si="28"/>
        <v>12415252</v>
      </c>
      <c r="I914" s="174" t="str">
        <f t="shared" si="29"/>
        <v>OK</v>
      </c>
    </row>
    <row r="915" spans="1:9" ht="36">
      <c r="A915" s="168">
        <v>914</v>
      </c>
      <c r="B915" s="169" t="s">
        <v>1294</v>
      </c>
      <c r="C915" s="170" t="s">
        <v>1295</v>
      </c>
      <c r="D915" s="171" t="s">
        <v>397</v>
      </c>
      <c r="E915" s="168" t="s">
        <v>38</v>
      </c>
      <c r="F915" s="172">
        <v>4884071</v>
      </c>
      <c r="G915" s="173">
        <v>4715082.1434000004</v>
      </c>
      <c r="H915" s="173">
        <f t="shared" si="28"/>
        <v>4715082</v>
      </c>
      <c r="I915" s="174" t="str">
        <f t="shared" si="29"/>
        <v>OK</v>
      </c>
    </row>
    <row r="916" spans="1:9" ht="36">
      <c r="A916" s="168">
        <v>915</v>
      </c>
      <c r="B916" s="169" t="s">
        <v>1294</v>
      </c>
      <c r="C916" s="170" t="s">
        <v>1295</v>
      </c>
      <c r="D916" s="171" t="s">
        <v>953</v>
      </c>
      <c r="E916" s="168" t="s">
        <v>38</v>
      </c>
      <c r="F916" s="172">
        <v>45514</v>
      </c>
      <c r="G916" s="173">
        <v>43939.215600000003</v>
      </c>
      <c r="H916" s="173">
        <f t="shared" si="28"/>
        <v>43939</v>
      </c>
      <c r="I916" s="174" t="str">
        <f t="shared" si="29"/>
        <v>OK</v>
      </c>
    </row>
    <row r="917" spans="1:9" ht="36">
      <c r="A917" s="168">
        <v>916</v>
      </c>
      <c r="B917" s="169" t="s">
        <v>1294</v>
      </c>
      <c r="C917" s="170" t="s">
        <v>1295</v>
      </c>
      <c r="D917" s="171" t="s">
        <v>954</v>
      </c>
      <c r="E917" s="168" t="s">
        <v>38</v>
      </c>
      <c r="F917" s="172">
        <v>42877</v>
      </c>
      <c r="G917" s="173">
        <v>41393.455800000003</v>
      </c>
      <c r="H917" s="173">
        <f t="shared" si="28"/>
        <v>41393</v>
      </c>
      <c r="I917" s="174" t="str">
        <f t="shared" si="29"/>
        <v>OK</v>
      </c>
    </row>
    <row r="918" spans="1:9" ht="36">
      <c r="A918" s="168">
        <v>917</v>
      </c>
      <c r="B918" s="169" t="s">
        <v>1294</v>
      </c>
      <c r="C918" s="170" t="s">
        <v>1295</v>
      </c>
      <c r="D918" s="171" t="s">
        <v>955</v>
      </c>
      <c r="E918" s="168" t="s">
        <v>956</v>
      </c>
      <c r="F918" s="172">
        <v>3975258</v>
      </c>
      <c r="G918" s="173">
        <v>3837714.0732</v>
      </c>
      <c r="H918" s="173">
        <f t="shared" si="28"/>
        <v>3837714</v>
      </c>
      <c r="I918" s="174" t="str">
        <f t="shared" si="29"/>
        <v>OK</v>
      </c>
    </row>
    <row r="919" spans="1:9" ht="36">
      <c r="A919" s="168">
        <v>918</v>
      </c>
      <c r="B919" s="169" t="s">
        <v>1294</v>
      </c>
      <c r="C919" s="170" t="s">
        <v>1295</v>
      </c>
      <c r="D919" s="171" t="s">
        <v>957</v>
      </c>
      <c r="E919" s="168" t="s">
        <v>38</v>
      </c>
      <c r="F919" s="172">
        <v>141446</v>
      </c>
      <c r="G919" s="173">
        <v>136551.96840000001</v>
      </c>
      <c r="H919" s="173">
        <f t="shared" si="28"/>
        <v>136552</v>
      </c>
      <c r="I919" s="174" t="str">
        <f t="shared" si="29"/>
        <v>OK</v>
      </c>
    </row>
    <row r="920" spans="1:9" ht="36">
      <c r="A920" s="168">
        <v>919</v>
      </c>
      <c r="B920" s="169" t="s">
        <v>1294</v>
      </c>
      <c r="C920" s="170" t="s">
        <v>1295</v>
      </c>
      <c r="D920" s="171" t="s">
        <v>958</v>
      </c>
      <c r="E920" s="168" t="s">
        <v>38</v>
      </c>
      <c r="F920" s="172">
        <v>88521</v>
      </c>
      <c r="G920" s="173">
        <v>85458.1734</v>
      </c>
      <c r="H920" s="173">
        <f t="shared" si="28"/>
        <v>85458</v>
      </c>
      <c r="I920" s="174" t="str">
        <f t="shared" si="29"/>
        <v>OK</v>
      </c>
    </row>
    <row r="921" spans="1:9" ht="36">
      <c r="A921" s="168">
        <v>920</v>
      </c>
      <c r="B921" s="169" t="s">
        <v>1294</v>
      </c>
      <c r="C921" s="170" t="s">
        <v>1295</v>
      </c>
      <c r="D921" s="171" t="s">
        <v>959</v>
      </c>
      <c r="E921" s="168" t="s">
        <v>38</v>
      </c>
      <c r="F921" s="172">
        <v>121399</v>
      </c>
      <c r="G921" s="173">
        <v>117198.5946</v>
      </c>
      <c r="H921" s="173">
        <f t="shared" si="28"/>
        <v>117199</v>
      </c>
      <c r="I921" s="174" t="str">
        <f t="shared" si="29"/>
        <v>OK</v>
      </c>
    </row>
    <row r="922" spans="1:9" ht="36">
      <c r="A922" s="168">
        <v>921</v>
      </c>
      <c r="B922" s="169" t="s">
        <v>1294</v>
      </c>
      <c r="C922" s="170" t="s">
        <v>1295</v>
      </c>
      <c r="D922" s="171" t="s">
        <v>960</v>
      </c>
      <c r="E922" s="168" t="s">
        <v>38</v>
      </c>
      <c r="F922" s="172">
        <v>63972</v>
      </c>
      <c r="G922" s="173">
        <v>61758.568800000001</v>
      </c>
      <c r="H922" s="173">
        <f t="shared" si="28"/>
        <v>61759</v>
      </c>
      <c r="I922" s="174" t="str">
        <f t="shared" si="29"/>
        <v>OK</v>
      </c>
    </row>
    <row r="923" spans="1:9" ht="36">
      <c r="A923" s="168">
        <v>922</v>
      </c>
      <c r="B923" s="169" t="s">
        <v>1294</v>
      </c>
      <c r="C923" s="170" t="s">
        <v>1295</v>
      </c>
      <c r="D923" s="171" t="s">
        <v>961</v>
      </c>
      <c r="E923" s="168" t="s">
        <v>38</v>
      </c>
      <c r="F923" s="172">
        <v>171836</v>
      </c>
      <c r="G923" s="173">
        <v>165890.47440000001</v>
      </c>
      <c r="H923" s="173">
        <f t="shared" si="28"/>
        <v>165890</v>
      </c>
      <c r="I923" s="174" t="str">
        <f t="shared" si="29"/>
        <v>OK</v>
      </c>
    </row>
    <row r="924" spans="1:9" ht="36">
      <c r="A924" s="168">
        <v>923</v>
      </c>
      <c r="B924" s="169" t="s">
        <v>1294</v>
      </c>
      <c r="C924" s="170" t="s">
        <v>1295</v>
      </c>
      <c r="D924" s="171" t="s">
        <v>1309</v>
      </c>
      <c r="E924" s="168" t="s">
        <v>38</v>
      </c>
      <c r="F924" s="172">
        <v>564483</v>
      </c>
      <c r="G924" s="173">
        <v>544951.88820000004</v>
      </c>
      <c r="H924" s="173">
        <f t="shared" si="28"/>
        <v>544952</v>
      </c>
      <c r="I924" s="174" t="str">
        <f t="shared" si="29"/>
        <v>OK</v>
      </c>
    </row>
    <row r="925" spans="1:9" ht="36">
      <c r="A925" s="168">
        <v>924</v>
      </c>
      <c r="B925" s="169" t="s">
        <v>1294</v>
      </c>
      <c r="C925" s="170" t="s">
        <v>1295</v>
      </c>
      <c r="D925" s="171" t="s">
        <v>1310</v>
      </c>
      <c r="E925" s="168" t="s">
        <v>38</v>
      </c>
      <c r="F925" s="172">
        <v>649655</v>
      </c>
      <c r="G925" s="173">
        <v>627176.93700000003</v>
      </c>
      <c r="H925" s="173">
        <f t="shared" si="28"/>
        <v>627177</v>
      </c>
      <c r="I925" s="174" t="str">
        <f t="shared" si="29"/>
        <v>OK</v>
      </c>
    </row>
    <row r="926" spans="1:9" ht="36">
      <c r="A926" s="168">
        <v>925</v>
      </c>
      <c r="B926" s="169" t="s">
        <v>1294</v>
      </c>
      <c r="C926" s="170" t="s">
        <v>1295</v>
      </c>
      <c r="D926" s="171" t="s">
        <v>1311</v>
      </c>
      <c r="E926" s="168" t="s">
        <v>38</v>
      </c>
      <c r="F926" s="172">
        <v>819318</v>
      </c>
      <c r="G926" s="173">
        <v>790969.59719999996</v>
      </c>
      <c r="H926" s="173">
        <f t="shared" si="28"/>
        <v>790970</v>
      </c>
      <c r="I926" s="174" t="str">
        <f t="shared" si="29"/>
        <v>OK</v>
      </c>
    </row>
    <row r="927" spans="1:9" ht="36">
      <c r="A927" s="168">
        <v>926</v>
      </c>
      <c r="B927" s="169" t="s">
        <v>1294</v>
      </c>
      <c r="C927" s="170" t="s">
        <v>1295</v>
      </c>
      <c r="D927" s="171" t="s">
        <v>965</v>
      </c>
      <c r="E927" s="168" t="s">
        <v>38</v>
      </c>
      <c r="F927" s="172">
        <v>626958</v>
      </c>
      <c r="G927" s="173">
        <v>605265.25320000004</v>
      </c>
      <c r="H927" s="173">
        <f t="shared" si="28"/>
        <v>605265</v>
      </c>
      <c r="I927" s="174" t="str">
        <f t="shared" si="29"/>
        <v>OK</v>
      </c>
    </row>
    <row r="928" spans="1:9" ht="36">
      <c r="A928" s="168">
        <v>927</v>
      </c>
      <c r="B928" s="169" t="s">
        <v>1294</v>
      </c>
      <c r="C928" s="170" t="s">
        <v>1295</v>
      </c>
      <c r="D928" s="171" t="s">
        <v>966</v>
      </c>
      <c r="E928" s="168" t="s">
        <v>38</v>
      </c>
      <c r="F928" s="172">
        <v>48106</v>
      </c>
      <c r="G928" s="173">
        <v>46441.532399999996</v>
      </c>
      <c r="H928" s="173">
        <f t="shared" si="28"/>
        <v>46442</v>
      </c>
      <c r="I928" s="174" t="str">
        <f t="shared" si="29"/>
        <v>OK</v>
      </c>
    </row>
    <row r="929" spans="1:9" ht="36">
      <c r="A929" s="168">
        <v>928</v>
      </c>
      <c r="B929" s="169" t="s">
        <v>1294</v>
      </c>
      <c r="C929" s="170" t="s">
        <v>1295</v>
      </c>
      <c r="D929" s="171" t="s">
        <v>967</v>
      </c>
      <c r="E929" s="168" t="s">
        <v>38</v>
      </c>
      <c r="F929" s="172">
        <v>53748</v>
      </c>
      <c r="G929" s="173">
        <v>51888.319199999998</v>
      </c>
      <c r="H929" s="173">
        <f t="shared" si="28"/>
        <v>51888</v>
      </c>
      <c r="I929" s="174" t="str">
        <f t="shared" si="29"/>
        <v>OK</v>
      </c>
    </row>
    <row r="930" spans="1:9" ht="36">
      <c r="A930" s="168">
        <v>929</v>
      </c>
      <c r="B930" s="169" t="s">
        <v>1294</v>
      </c>
      <c r="C930" s="170" t="s">
        <v>1295</v>
      </c>
      <c r="D930" s="171" t="s">
        <v>968</v>
      </c>
      <c r="E930" s="168" t="s">
        <v>38</v>
      </c>
      <c r="F930" s="172">
        <v>39456</v>
      </c>
      <c r="G930" s="173">
        <v>38090.822399999997</v>
      </c>
      <c r="H930" s="173">
        <f t="shared" si="28"/>
        <v>38091</v>
      </c>
      <c r="I930" s="174" t="str">
        <f t="shared" si="29"/>
        <v>OK</v>
      </c>
    </row>
    <row r="931" spans="1:9" ht="36">
      <c r="A931" s="168">
        <v>930</v>
      </c>
      <c r="B931" s="169" t="s">
        <v>1294</v>
      </c>
      <c r="C931" s="170" t="s">
        <v>1295</v>
      </c>
      <c r="D931" s="171" t="s">
        <v>969</v>
      </c>
      <c r="E931" s="168" t="s">
        <v>38</v>
      </c>
      <c r="F931" s="172">
        <v>626919</v>
      </c>
      <c r="G931" s="173">
        <v>605227.60259999998</v>
      </c>
      <c r="H931" s="173">
        <f t="shared" si="28"/>
        <v>605228</v>
      </c>
      <c r="I931" s="174" t="str">
        <f t="shared" si="29"/>
        <v>OK</v>
      </c>
    </row>
    <row r="932" spans="1:9" ht="36">
      <c r="A932" s="168">
        <v>931</v>
      </c>
      <c r="B932" s="169" t="s">
        <v>1294</v>
      </c>
      <c r="C932" s="170" t="s">
        <v>1295</v>
      </c>
      <c r="D932" s="171" t="s">
        <v>970</v>
      </c>
      <c r="E932" s="168" t="s">
        <v>38</v>
      </c>
      <c r="F932" s="172">
        <v>692936</v>
      </c>
      <c r="G932" s="173">
        <v>668960.41440000001</v>
      </c>
      <c r="H932" s="173">
        <f t="shared" si="28"/>
        <v>668960</v>
      </c>
      <c r="I932" s="174" t="str">
        <f t="shared" si="29"/>
        <v>OK</v>
      </c>
    </row>
    <row r="933" spans="1:9" ht="36">
      <c r="A933" s="168">
        <v>932</v>
      </c>
      <c r="B933" s="169" t="s">
        <v>1294</v>
      </c>
      <c r="C933" s="170" t="s">
        <v>1295</v>
      </c>
      <c r="D933" s="171" t="s">
        <v>971</v>
      </c>
      <c r="E933" s="168" t="s">
        <v>38</v>
      </c>
      <c r="F933" s="172">
        <v>31226</v>
      </c>
      <c r="G933" s="173">
        <v>30145.580399999999</v>
      </c>
      <c r="H933" s="173">
        <f t="shared" si="28"/>
        <v>30146</v>
      </c>
      <c r="I933" s="174" t="str">
        <f t="shared" si="29"/>
        <v>OK</v>
      </c>
    </row>
    <row r="934" spans="1:9" ht="36">
      <c r="A934" s="168">
        <v>933</v>
      </c>
      <c r="B934" s="169" t="s">
        <v>1294</v>
      </c>
      <c r="C934" s="170" t="s">
        <v>1295</v>
      </c>
      <c r="D934" s="171" t="s">
        <v>972</v>
      </c>
      <c r="E934" s="168" t="s">
        <v>38</v>
      </c>
      <c r="F934" s="172">
        <v>42245</v>
      </c>
      <c r="G934" s="173">
        <v>40783.322999999997</v>
      </c>
      <c r="H934" s="173">
        <f t="shared" si="28"/>
        <v>40783</v>
      </c>
      <c r="I934" s="174" t="str">
        <f t="shared" si="29"/>
        <v>OK</v>
      </c>
    </row>
    <row r="935" spans="1:9" ht="36">
      <c r="A935" s="168">
        <v>934</v>
      </c>
      <c r="B935" s="169" t="s">
        <v>1294</v>
      </c>
      <c r="C935" s="170" t="s">
        <v>1295</v>
      </c>
      <c r="D935" s="171" t="s">
        <v>973</v>
      </c>
      <c r="E935" s="168" t="s">
        <v>38</v>
      </c>
      <c r="F935" s="172">
        <v>170200</v>
      </c>
      <c r="G935" s="173">
        <v>164311.07999999999</v>
      </c>
      <c r="H935" s="173">
        <f t="shared" si="28"/>
        <v>164311</v>
      </c>
      <c r="I935" s="174" t="str">
        <f t="shared" si="29"/>
        <v>OK</v>
      </c>
    </row>
    <row r="936" spans="1:9" ht="36">
      <c r="A936" s="168">
        <v>935</v>
      </c>
      <c r="B936" s="169" t="s">
        <v>1294</v>
      </c>
      <c r="C936" s="170" t="s">
        <v>1295</v>
      </c>
      <c r="D936" s="171" t="s">
        <v>974</v>
      </c>
      <c r="E936" s="168" t="s">
        <v>38</v>
      </c>
      <c r="F936" s="172">
        <v>19729</v>
      </c>
      <c r="G936" s="173">
        <v>19046.3766</v>
      </c>
      <c r="H936" s="173">
        <f t="shared" si="28"/>
        <v>19046</v>
      </c>
      <c r="I936" s="174" t="str">
        <f t="shared" si="29"/>
        <v>OK</v>
      </c>
    </row>
    <row r="937" spans="1:9" ht="36">
      <c r="A937" s="168">
        <v>936</v>
      </c>
      <c r="B937" s="169" t="s">
        <v>1294</v>
      </c>
      <c r="C937" s="170" t="s">
        <v>1295</v>
      </c>
      <c r="D937" s="171" t="s">
        <v>975</v>
      </c>
      <c r="E937" s="168" t="s">
        <v>38</v>
      </c>
      <c r="F937" s="172">
        <v>95820</v>
      </c>
      <c r="G937" s="173">
        <v>92504.627999999997</v>
      </c>
      <c r="H937" s="173">
        <f t="shared" si="28"/>
        <v>92505</v>
      </c>
      <c r="I937" s="174" t="str">
        <f t="shared" si="29"/>
        <v>OK</v>
      </c>
    </row>
    <row r="938" spans="1:9" ht="36">
      <c r="A938" s="168">
        <v>937</v>
      </c>
      <c r="B938" s="169" t="s">
        <v>1294</v>
      </c>
      <c r="C938" s="170" t="s">
        <v>1295</v>
      </c>
      <c r="D938" s="171" t="s">
        <v>976</v>
      </c>
      <c r="E938" s="168" t="s">
        <v>38</v>
      </c>
      <c r="F938" s="172">
        <v>628468</v>
      </c>
      <c r="G938" s="173">
        <v>606723.00719999999</v>
      </c>
      <c r="H938" s="173">
        <f t="shared" si="28"/>
        <v>606723</v>
      </c>
      <c r="I938" s="174" t="str">
        <f t="shared" si="29"/>
        <v>OK</v>
      </c>
    </row>
    <row r="939" spans="1:9" ht="36">
      <c r="A939" s="168">
        <v>938</v>
      </c>
      <c r="B939" s="169" t="s">
        <v>1294</v>
      </c>
      <c r="C939" s="170" t="s">
        <v>1295</v>
      </c>
      <c r="D939" s="171" t="s">
        <v>977</v>
      </c>
      <c r="E939" s="168" t="s">
        <v>38</v>
      </c>
      <c r="F939" s="172">
        <v>195947</v>
      </c>
      <c r="G939" s="173">
        <v>189167.23379999999</v>
      </c>
      <c r="H939" s="173">
        <f t="shared" si="28"/>
        <v>189167</v>
      </c>
      <c r="I939" s="174" t="str">
        <f t="shared" si="29"/>
        <v>OK</v>
      </c>
    </row>
    <row r="940" spans="1:9" ht="36">
      <c r="A940" s="168">
        <v>939</v>
      </c>
      <c r="B940" s="169" t="s">
        <v>1294</v>
      </c>
      <c r="C940" s="170" t="s">
        <v>1295</v>
      </c>
      <c r="D940" s="171" t="s">
        <v>978</v>
      </c>
      <c r="E940" s="168" t="s">
        <v>38</v>
      </c>
      <c r="F940" s="172">
        <v>1349460</v>
      </c>
      <c r="G940" s="173">
        <v>1302768.6839999999</v>
      </c>
      <c r="H940" s="173">
        <f t="shared" si="28"/>
        <v>1302769</v>
      </c>
      <c r="I940" s="174" t="str">
        <f t="shared" si="29"/>
        <v>OK</v>
      </c>
    </row>
    <row r="941" spans="1:9" ht="36">
      <c r="A941" s="168">
        <v>940</v>
      </c>
      <c r="B941" s="169" t="s">
        <v>1294</v>
      </c>
      <c r="C941" s="170" t="s">
        <v>1295</v>
      </c>
      <c r="D941" s="171" t="s">
        <v>979</v>
      </c>
      <c r="E941" s="168" t="s">
        <v>38</v>
      </c>
      <c r="F941" s="172">
        <v>933566</v>
      </c>
      <c r="G941" s="173">
        <v>901264.61640000006</v>
      </c>
      <c r="H941" s="173">
        <f t="shared" si="28"/>
        <v>901265</v>
      </c>
      <c r="I941" s="174" t="str">
        <f t="shared" si="29"/>
        <v>OK</v>
      </c>
    </row>
    <row r="942" spans="1:9" ht="36">
      <c r="A942" s="168">
        <v>941</v>
      </c>
      <c r="B942" s="169" t="s">
        <v>1294</v>
      </c>
      <c r="C942" s="170" t="s">
        <v>1295</v>
      </c>
      <c r="D942" s="171" t="s">
        <v>980</v>
      </c>
      <c r="E942" s="168" t="s">
        <v>38</v>
      </c>
      <c r="F942" s="172">
        <v>223039</v>
      </c>
      <c r="G942" s="173">
        <v>215321.85060000001</v>
      </c>
      <c r="H942" s="173">
        <f t="shared" si="28"/>
        <v>215322</v>
      </c>
      <c r="I942" s="174" t="str">
        <f t="shared" si="29"/>
        <v>OK</v>
      </c>
    </row>
    <row r="943" spans="1:9" ht="36">
      <c r="A943" s="168">
        <v>942</v>
      </c>
      <c r="B943" s="169" t="s">
        <v>1294</v>
      </c>
      <c r="C943" s="170" t="s">
        <v>1295</v>
      </c>
      <c r="D943" s="171" t="s">
        <v>981</v>
      </c>
      <c r="E943" s="168" t="s">
        <v>38</v>
      </c>
      <c r="F943" s="172">
        <v>176318</v>
      </c>
      <c r="G943" s="173">
        <v>170217.39720000001</v>
      </c>
      <c r="H943" s="173">
        <f t="shared" si="28"/>
        <v>170217</v>
      </c>
      <c r="I943" s="174" t="str">
        <f t="shared" si="29"/>
        <v>OK</v>
      </c>
    </row>
    <row r="944" spans="1:9" ht="36">
      <c r="A944" s="168">
        <v>943</v>
      </c>
      <c r="B944" s="169" t="s">
        <v>1294</v>
      </c>
      <c r="C944" s="170" t="s">
        <v>1295</v>
      </c>
      <c r="D944" s="171" t="s">
        <v>982</v>
      </c>
      <c r="E944" s="168" t="s">
        <v>38</v>
      </c>
      <c r="F944" s="172">
        <v>177448</v>
      </c>
      <c r="G944" s="173">
        <v>171308.29920000001</v>
      </c>
      <c r="H944" s="173">
        <f t="shared" si="28"/>
        <v>171308</v>
      </c>
      <c r="I944" s="174" t="str">
        <f t="shared" si="29"/>
        <v>OK</v>
      </c>
    </row>
    <row r="945" spans="1:9" ht="36">
      <c r="A945" s="168">
        <v>944</v>
      </c>
      <c r="B945" s="169" t="s">
        <v>1294</v>
      </c>
      <c r="C945" s="170" t="s">
        <v>1295</v>
      </c>
      <c r="D945" s="171" t="s">
        <v>983</v>
      </c>
      <c r="E945" s="168" t="s">
        <v>38</v>
      </c>
      <c r="F945" s="172">
        <v>50308</v>
      </c>
      <c r="G945" s="173">
        <v>48567.343200000003</v>
      </c>
      <c r="H945" s="173">
        <f t="shared" si="28"/>
        <v>48567</v>
      </c>
      <c r="I945" s="174" t="str">
        <f t="shared" si="29"/>
        <v>OK</v>
      </c>
    </row>
    <row r="946" spans="1:9" ht="36">
      <c r="A946" s="168">
        <v>945</v>
      </c>
      <c r="B946" s="169" t="s">
        <v>1294</v>
      </c>
      <c r="C946" s="170" t="s">
        <v>1295</v>
      </c>
      <c r="D946" s="171" t="s">
        <v>984</v>
      </c>
      <c r="E946" s="168" t="s">
        <v>38</v>
      </c>
      <c r="F946" s="172">
        <v>336786</v>
      </c>
      <c r="G946" s="173">
        <v>325133.20439999999</v>
      </c>
      <c r="H946" s="173">
        <f t="shared" si="28"/>
        <v>325133</v>
      </c>
      <c r="I946" s="174" t="str">
        <f t="shared" si="29"/>
        <v>OK</v>
      </c>
    </row>
    <row r="947" spans="1:9" ht="36">
      <c r="A947" s="168">
        <v>946</v>
      </c>
      <c r="B947" s="169" t="s">
        <v>1294</v>
      </c>
      <c r="C947" s="170" t="s">
        <v>1295</v>
      </c>
      <c r="D947" s="171" t="s">
        <v>985</v>
      </c>
      <c r="E947" s="168" t="s">
        <v>38</v>
      </c>
      <c r="F947" s="172">
        <v>14800</v>
      </c>
      <c r="G947" s="173">
        <v>14287.92</v>
      </c>
      <c r="H947" s="173">
        <f t="shared" si="28"/>
        <v>14288</v>
      </c>
      <c r="I947" s="174" t="str">
        <f t="shared" si="29"/>
        <v>OK</v>
      </c>
    </row>
    <row r="948" spans="1:9" ht="36">
      <c r="A948" s="168">
        <v>947</v>
      </c>
      <c r="B948" s="169" t="s">
        <v>1294</v>
      </c>
      <c r="C948" s="170" t="s">
        <v>1295</v>
      </c>
      <c r="D948" s="171" t="s">
        <v>986</v>
      </c>
      <c r="E948" s="168" t="s">
        <v>38</v>
      </c>
      <c r="F948" s="172">
        <v>72769</v>
      </c>
      <c r="G948" s="173">
        <v>70251.192599999995</v>
      </c>
      <c r="H948" s="173">
        <f t="shared" si="28"/>
        <v>70251</v>
      </c>
      <c r="I948" s="174" t="str">
        <f t="shared" si="29"/>
        <v>OK</v>
      </c>
    </row>
    <row r="949" spans="1:9" ht="36">
      <c r="A949" s="168">
        <v>948</v>
      </c>
      <c r="B949" s="169" t="s">
        <v>1294</v>
      </c>
      <c r="C949" s="170" t="s">
        <v>1295</v>
      </c>
      <c r="D949" s="171" t="s">
        <v>987</v>
      </c>
      <c r="E949" s="168" t="s">
        <v>38</v>
      </c>
      <c r="F949" s="172">
        <v>1237005</v>
      </c>
      <c r="G949" s="173">
        <v>1194204.6270000001</v>
      </c>
      <c r="H949" s="173">
        <f t="shared" si="28"/>
        <v>1194205</v>
      </c>
      <c r="I949" s="174" t="str">
        <f t="shared" si="29"/>
        <v>OK</v>
      </c>
    </row>
    <row r="950" spans="1:9" ht="36">
      <c r="A950" s="168">
        <v>949</v>
      </c>
      <c r="B950" s="169" t="s">
        <v>1294</v>
      </c>
      <c r="C950" s="170" t="s">
        <v>1295</v>
      </c>
      <c r="D950" s="171" t="s">
        <v>988</v>
      </c>
      <c r="E950" s="168" t="s">
        <v>38</v>
      </c>
      <c r="F950" s="172">
        <v>52515</v>
      </c>
      <c r="G950" s="173">
        <v>50697.981</v>
      </c>
      <c r="H950" s="173">
        <f t="shared" si="28"/>
        <v>50698</v>
      </c>
      <c r="I950" s="174" t="str">
        <f t="shared" si="29"/>
        <v>OK</v>
      </c>
    </row>
    <row r="951" spans="1:9" ht="36">
      <c r="A951" s="168">
        <v>950</v>
      </c>
      <c r="B951" s="169" t="s">
        <v>1294</v>
      </c>
      <c r="C951" s="170" t="s">
        <v>1295</v>
      </c>
      <c r="D951" s="171" t="s">
        <v>989</v>
      </c>
      <c r="E951" s="168" t="s">
        <v>38</v>
      </c>
      <c r="F951" s="172">
        <v>105030</v>
      </c>
      <c r="G951" s="173">
        <v>101395.962</v>
      </c>
      <c r="H951" s="173">
        <f t="shared" si="28"/>
        <v>101396</v>
      </c>
      <c r="I951" s="174" t="str">
        <f t="shared" si="29"/>
        <v>OK</v>
      </c>
    </row>
    <row r="952" spans="1:9" ht="36">
      <c r="A952" s="168">
        <v>951</v>
      </c>
      <c r="B952" s="169" t="s">
        <v>1294</v>
      </c>
      <c r="C952" s="170" t="s">
        <v>1295</v>
      </c>
      <c r="D952" s="171" t="s">
        <v>990</v>
      </c>
      <c r="E952" s="168" t="s">
        <v>38</v>
      </c>
      <c r="F952" s="172">
        <v>156284</v>
      </c>
      <c r="G952" s="173">
        <v>150876.5736</v>
      </c>
      <c r="H952" s="173">
        <f t="shared" si="28"/>
        <v>150877</v>
      </c>
      <c r="I952" s="174" t="str">
        <f t="shared" si="29"/>
        <v>OK</v>
      </c>
    </row>
    <row r="953" spans="1:9" ht="36">
      <c r="A953" s="168">
        <v>952</v>
      </c>
      <c r="B953" s="169" t="s">
        <v>1294</v>
      </c>
      <c r="C953" s="170" t="s">
        <v>1295</v>
      </c>
      <c r="D953" s="171" t="s">
        <v>991</v>
      </c>
      <c r="E953" s="168" t="s">
        <v>38</v>
      </c>
      <c r="F953" s="172">
        <v>39536</v>
      </c>
      <c r="G953" s="173">
        <v>38168.054400000001</v>
      </c>
      <c r="H953" s="173">
        <f t="shared" si="28"/>
        <v>38168</v>
      </c>
      <c r="I953" s="174" t="str">
        <f t="shared" si="29"/>
        <v>OK</v>
      </c>
    </row>
    <row r="954" spans="1:9" ht="36">
      <c r="A954" s="168">
        <v>953</v>
      </c>
      <c r="B954" s="169" t="s">
        <v>1312</v>
      </c>
      <c r="C954" s="170" t="s">
        <v>1295</v>
      </c>
      <c r="D954" s="171" t="s">
        <v>992</v>
      </c>
      <c r="E954" s="168" t="s">
        <v>38</v>
      </c>
      <c r="F954" s="172">
        <v>317433</v>
      </c>
      <c r="G954" s="173">
        <v>306449.81819999998</v>
      </c>
      <c r="H954" s="173">
        <f t="shared" si="28"/>
        <v>306450</v>
      </c>
      <c r="I954" s="174" t="str">
        <f t="shared" si="29"/>
        <v>OK</v>
      </c>
    </row>
    <row r="955" spans="1:9" ht="36">
      <c r="A955" s="168">
        <v>954</v>
      </c>
      <c r="B955" s="169" t="s">
        <v>1312</v>
      </c>
      <c r="C955" s="170" t="s">
        <v>1295</v>
      </c>
      <c r="D955" s="171" t="s">
        <v>993</v>
      </c>
      <c r="E955" s="168" t="s">
        <v>38</v>
      </c>
      <c r="F955" s="172">
        <v>221340</v>
      </c>
      <c r="G955" s="173">
        <v>213681.636</v>
      </c>
      <c r="H955" s="173">
        <f t="shared" si="28"/>
        <v>213682</v>
      </c>
      <c r="I955" s="174" t="str">
        <f t="shared" si="29"/>
        <v>OK</v>
      </c>
    </row>
    <row r="956" spans="1:9" ht="36">
      <c r="A956" s="168">
        <v>955</v>
      </c>
      <c r="B956" s="169" t="s">
        <v>1312</v>
      </c>
      <c r="C956" s="170" t="s">
        <v>1295</v>
      </c>
      <c r="D956" s="171" t="s">
        <v>994</v>
      </c>
      <c r="E956" s="168" t="s">
        <v>38</v>
      </c>
      <c r="F956" s="172">
        <v>308914</v>
      </c>
      <c r="G956" s="173">
        <v>298225.57559999998</v>
      </c>
      <c r="H956" s="173">
        <f t="shared" si="28"/>
        <v>298226</v>
      </c>
      <c r="I956" s="174" t="str">
        <f t="shared" si="29"/>
        <v>OK</v>
      </c>
    </row>
    <row r="957" spans="1:9" ht="36">
      <c r="A957" s="168">
        <v>956</v>
      </c>
      <c r="B957" s="169" t="s">
        <v>1312</v>
      </c>
      <c r="C957" s="170" t="s">
        <v>1295</v>
      </c>
      <c r="D957" s="171" t="s">
        <v>995</v>
      </c>
      <c r="E957" s="168" t="s">
        <v>38</v>
      </c>
      <c r="F957" s="172">
        <v>214716</v>
      </c>
      <c r="G957" s="173">
        <v>207286.82639999999</v>
      </c>
      <c r="H957" s="173">
        <f t="shared" si="28"/>
        <v>207287</v>
      </c>
      <c r="I957" s="174" t="str">
        <f t="shared" si="29"/>
        <v>OK</v>
      </c>
    </row>
    <row r="958" spans="1:9" ht="36">
      <c r="A958" s="168">
        <v>957</v>
      </c>
      <c r="B958" s="169" t="s">
        <v>1312</v>
      </c>
      <c r="C958" s="170" t="s">
        <v>1295</v>
      </c>
      <c r="D958" s="171" t="s">
        <v>996</v>
      </c>
      <c r="E958" s="168" t="s">
        <v>38</v>
      </c>
      <c r="F958" s="172">
        <v>291738</v>
      </c>
      <c r="G958" s="173">
        <v>281643.8652</v>
      </c>
      <c r="H958" s="173">
        <f t="shared" si="28"/>
        <v>281644</v>
      </c>
      <c r="I958" s="174" t="str">
        <f t="shared" si="29"/>
        <v>OK</v>
      </c>
    </row>
    <row r="959" spans="1:9" ht="36">
      <c r="A959" s="168">
        <v>958</v>
      </c>
      <c r="B959" s="169" t="s">
        <v>1312</v>
      </c>
      <c r="C959" s="170" t="s">
        <v>1295</v>
      </c>
      <c r="D959" s="171" t="s">
        <v>997</v>
      </c>
      <c r="E959" s="168" t="s">
        <v>38</v>
      </c>
      <c r="F959" s="172">
        <v>297262</v>
      </c>
      <c r="G959" s="173">
        <v>286976.73479999998</v>
      </c>
      <c r="H959" s="173">
        <f t="shared" si="28"/>
        <v>286977</v>
      </c>
      <c r="I959" s="174" t="str">
        <f t="shared" si="29"/>
        <v>OK</v>
      </c>
    </row>
    <row r="960" spans="1:9" ht="36">
      <c r="A960" s="168">
        <v>959</v>
      </c>
      <c r="B960" s="169" t="s">
        <v>1312</v>
      </c>
      <c r="C960" s="170" t="s">
        <v>1295</v>
      </c>
      <c r="D960" s="171" t="s">
        <v>998</v>
      </c>
      <c r="E960" s="168" t="s">
        <v>38</v>
      </c>
      <c r="F960" s="172">
        <v>203450</v>
      </c>
      <c r="G960" s="173">
        <v>196410.63</v>
      </c>
      <c r="H960" s="173">
        <f t="shared" si="28"/>
        <v>196411</v>
      </c>
      <c r="I960" s="174" t="str">
        <f t="shared" si="29"/>
        <v>OK</v>
      </c>
    </row>
    <row r="961" spans="1:9" ht="36">
      <c r="A961" s="168">
        <v>960</v>
      </c>
      <c r="B961" s="169" t="s">
        <v>1312</v>
      </c>
      <c r="C961" s="170" t="s">
        <v>1295</v>
      </c>
      <c r="D961" s="171" t="s">
        <v>999</v>
      </c>
      <c r="E961" s="168" t="s">
        <v>38</v>
      </c>
      <c r="F961" s="172">
        <v>305066</v>
      </c>
      <c r="G961" s="173">
        <v>294510.71639999998</v>
      </c>
      <c r="H961" s="173">
        <f t="shared" si="28"/>
        <v>294511</v>
      </c>
      <c r="I961" s="174" t="str">
        <f t="shared" si="29"/>
        <v>OK</v>
      </c>
    </row>
    <row r="962" spans="1:9" ht="36">
      <c r="A962" s="168">
        <v>961</v>
      </c>
      <c r="B962" s="169" t="s">
        <v>1312</v>
      </c>
      <c r="C962" s="170" t="s">
        <v>1295</v>
      </c>
      <c r="D962" s="171" t="s">
        <v>1000</v>
      </c>
      <c r="E962" s="168" t="s">
        <v>38</v>
      </c>
      <c r="F962" s="172">
        <v>316302</v>
      </c>
      <c r="G962" s="173">
        <v>305357.95079999999</v>
      </c>
      <c r="H962" s="173">
        <f t="shared" ref="H962:H979" si="30">ROUND(G962,0)</f>
        <v>305358</v>
      </c>
      <c r="I962" s="174" t="str">
        <f t="shared" ref="I962:I979" si="31">IF(G962="","COMPLETAR",IF(OR(G962&lt;=0,G962&gt;F962),"CORREGIR","OK"))</f>
        <v>OK</v>
      </c>
    </row>
    <row r="963" spans="1:9" ht="36">
      <c r="A963" s="168">
        <v>962</v>
      </c>
      <c r="B963" s="169" t="s">
        <v>1312</v>
      </c>
      <c r="C963" s="170" t="s">
        <v>1295</v>
      </c>
      <c r="D963" s="171" t="s">
        <v>1001</v>
      </c>
      <c r="E963" s="168" t="s">
        <v>38</v>
      </c>
      <c r="F963" s="172">
        <v>201070</v>
      </c>
      <c r="G963" s="173">
        <v>194112.978</v>
      </c>
      <c r="H963" s="173">
        <f t="shared" si="30"/>
        <v>194113</v>
      </c>
      <c r="I963" s="174" t="str">
        <f t="shared" si="31"/>
        <v>OK</v>
      </c>
    </row>
    <row r="964" spans="1:9" ht="36">
      <c r="A964" s="168">
        <v>963</v>
      </c>
      <c r="B964" s="169" t="s">
        <v>1312</v>
      </c>
      <c r="C964" s="170" t="s">
        <v>1295</v>
      </c>
      <c r="D964" s="171" t="s">
        <v>1002</v>
      </c>
      <c r="E964" s="168" t="s">
        <v>38</v>
      </c>
      <c r="F964" s="172">
        <v>326521</v>
      </c>
      <c r="G964" s="173">
        <v>315223.37339999998</v>
      </c>
      <c r="H964" s="173">
        <f t="shared" si="30"/>
        <v>315223</v>
      </c>
      <c r="I964" s="174" t="str">
        <f t="shared" si="31"/>
        <v>OK</v>
      </c>
    </row>
    <row r="965" spans="1:9" ht="36">
      <c r="A965" s="168">
        <v>964</v>
      </c>
      <c r="B965" s="169" t="s">
        <v>1313</v>
      </c>
      <c r="C965" s="170" t="s">
        <v>1295</v>
      </c>
      <c r="D965" s="171" t="s">
        <v>1003</v>
      </c>
      <c r="E965" s="168" t="s">
        <v>38</v>
      </c>
      <c r="F965" s="172">
        <v>287028</v>
      </c>
      <c r="G965" s="173">
        <v>277096.83120000002</v>
      </c>
      <c r="H965" s="173">
        <f t="shared" si="30"/>
        <v>277097</v>
      </c>
      <c r="I965" s="174" t="str">
        <f t="shared" si="31"/>
        <v>OK</v>
      </c>
    </row>
    <row r="966" spans="1:9" ht="36">
      <c r="A966" s="168">
        <v>965</v>
      </c>
      <c r="B966" s="169" t="s">
        <v>1313</v>
      </c>
      <c r="C966" s="170" t="s">
        <v>1295</v>
      </c>
      <c r="D966" s="171" t="s">
        <v>1004</v>
      </c>
      <c r="E966" s="168" t="s">
        <v>38</v>
      </c>
      <c r="F966" s="172">
        <v>192621</v>
      </c>
      <c r="G966" s="173">
        <v>185956.31340000001</v>
      </c>
      <c r="H966" s="173">
        <f t="shared" si="30"/>
        <v>185956</v>
      </c>
      <c r="I966" s="174" t="str">
        <f t="shared" si="31"/>
        <v>OK</v>
      </c>
    </row>
    <row r="967" spans="1:9" ht="36">
      <c r="A967" s="168">
        <v>966</v>
      </c>
      <c r="B967" s="169" t="s">
        <v>1313</v>
      </c>
      <c r="C967" s="170" t="s">
        <v>1295</v>
      </c>
      <c r="D967" s="171" t="s">
        <v>1005</v>
      </c>
      <c r="E967" s="168" t="s">
        <v>38</v>
      </c>
      <c r="F967" s="172">
        <v>297926</v>
      </c>
      <c r="G967" s="173">
        <v>287617.76040000003</v>
      </c>
      <c r="H967" s="173">
        <f t="shared" si="30"/>
        <v>287618</v>
      </c>
      <c r="I967" s="174" t="str">
        <f t="shared" si="31"/>
        <v>OK</v>
      </c>
    </row>
    <row r="968" spans="1:9" ht="36">
      <c r="A968" s="168">
        <v>967</v>
      </c>
      <c r="B968" s="169" t="s">
        <v>1313</v>
      </c>
      <c r="C968" s="170" t="s">
        <v>1295</v>
      </c>
      <c r="D968" s="171" t="s">
        <v>1006</v>
      </c>
      <c r="E968" s="168" t="s">
        <v>38</v>
      </c>
      <c r="F968" s="172">
        <v>192621</v>
      </c>
      <c r="G968" s="173">
        <v>185956.31340000001</v>
      </c>
      <c r="H968" s="173">
        <f t="shared" si="30"/>
        <v>185956</v>
      </c>
      <c r="I968" s="174" t="str">
        <f t="shared" si="31"/>
        <v>OK</v>
      </c>
    </row>
    <row r="969" spans="1:9" ht="36">
      <c r="A969" s="168">
        <v>968</v>
      </c>
      <c r="B969" s="169" t="s">
        <v>1313</v>
      </c>
      <c r="C969" s="170" t="s">
        <v>1295</v>
      </c>
      <c r="D969" s="171" t="s">
        <v>1005</v>
      </c>
      <c r="E969" s="168" t="s">
        <v>38</v>
      </c>
      <c r="F969" s="172">
        <v>348477</v>
      </c>
      <c r="G969" s="173">
        <v>336419.69579999999</v>
      </c>
      <c r="H969" s="173">
        <f t="shared" si="30"/>
        <v>336420</v>
      </c>
      <c r="I969" s="174" t="str">
        <f t="shared" si="31"/>
        <v>OK</v>
      </c>
    </row>
    <row r="970" spans="1:9" ht="48">
      <c r="A970" s="168">
        <v>969</v>
      </c>
      <c r="B970" s="169" t="s">
        <v>1275</v>
      </c>
      <c r="C970" s="170" t="s">
        <v>1314</v>
      </c>
      <c r="D970" s="171" t="s">
        <v>1007</v>
      </c>
      <c r="E970" s="168" t="s">
        <v>38</v>
      </c>
      <c r="F970" s="172">
        <v>3019021</v>
      </c>
      <c r="G970" s="173">
        <v>2914562.8733999999</v>
      </c>
      <c r="H970" s="173">
        <f t="shared" si="30"/>
        <v>2914563</v>
      </c>
      <c r="I970" s="174" t="str">
        <f t="shared" si="31"/>
        <v>OK</v>
      </c>
    </row>
    <row r="971" spans="1:9" ht="36">
      <c r="A971" s="168">
        <v>970</v>
      </c>
      <c r="B971" s="169" t="s">
        <v>1275</v>
      </c>
      <c r="C971" s="170" t="s">
        <v>1314</v>
      </c>
      <c r="D971" s="171" t="s">
        <v>1008</v>
      </c>
      <c r="E971" s="168" t="s">
        <v>38</v>
      </c>
      <c r="F971" s="172">
        <v>3599598</v>
      </c>
      <c r="G971" s="173">
        <v>3475051.9092000001</v>
      </c>
      <c r="H971" s="173">
        <f t="shared" si="30"/>
        <v>3475052</v>
      </c>
      <c r="I971" s="174" t="str">
        <f t="shared" si="31"/>
        <v>OK</v>
      </c>
    </row>
    <row r="972" spans="1:9" ht="36">
      <c r="A972" s="168">
        <v>971</v>
      </c>
      <c r="B972" s="169" t="s">
        <v>1275</v>
      </c>
      <c r="C972" s="170" t="s">
        <v>1314</v>
      </c>
      <c r="D972" s="171" t="s">
        <v>1009</v>
      </c>
      <c r="E972" s="168" t="s">
        <v>38</v>
      </c>
      <c r="F972" s="172">
        <v>3615604</v>
      </c>
      <c r="G972" s="173">
        <v>3490504.1016000002</v>
      </c>
      <c r="H972" s="173">
        <f t="shared" si="30"/>
        <v>3490504</v>
      </c>
      <c r="I972" s="174" t="str">
        <f t="shared" si="31"/>
        <v>OK</v>
      </c>
    </row>
    <row r="973" spans="1:9" ht="36">
      <c r="A973" s="168">
        <v>972</v>
      </c>
      <c r="B973" s="169" t="s">
        <v>1275</v>
      </c>
      <c r="C973" s="170" t="s">
        <v>1314</v>
      </c>
      <c r="D973" s="171" t="s">
        <v>1010</v>
      </c>
      <c r="E973" s="168" t="s">
        <v>38</v>
      </c>
      <c r="F973" s="172">
        <v>3631788</v>
      </c>
      <c r="G973" s="173">
        <v>3506128.1351999999</v>
      </c>
      <c r="H973" s="173">
        <f t="shared" si="30"/>
        <v>3506128</v>
      </c>
      <c r="I973" s="174" t="str">
        <f t="shared" si="31"/>
        <v>OK</v>
      </c>
    </row>
    <row r="974" spans="1:9" ht="36">
      <c r="A974" s="168">
        <v>973</v>
      </c>
      <c r="B974" s="169" t="s">
        <v>1275</v>
      </c>
      <c r="C974" s="170" t="s">
        <v>1276</v>
      </c>
      <c r="D974" s="171" t="s">
        <v>1011</v>
      </c>
      <c r="E974" s="168" t="s">
        <v>38</v>
      </c>
      <c r="F974" s="172">
        <v>2897174</v>
      </c>
      <c r="G974" s="173">
        <v>2796931.7796</v>
      </c>
      <c r="H974" s="173">
        <f t="shared" si="30"/>
        <v>2796932</v>
      </c>
      <c r="I974" s="174" t="str">
        <f t="shared" si="31"/>
        <v>OK</v>
      </c>
    </row>
    <row r="975" spans="1:9" ht="48">
      <c r="A975" s="168">
        <v>974</v>
      </c>
      <c r="B975" s="169" t="s">
        <v>1275</v>
      </c>
      <c r="C975" s="170" t="s">
        <v>1276</v>
      </c>
      <c r="D975" s="171" t="s">
        <v>1012</v>
      </c>
      <c r="E975" s="168" t="s">
        <v>38</v>
      </c>
      <c r="F975" s="172">
        <v>2908519</v>
      </c>
      <c r="G975" s="173">
        <v>2807884.2426</v>
      </c>
      <c r="H975" s="173">
        <f t="shared" si="30"/>
        <v>2807884</v>
      </c>
      <c r="I975" s="174" t="str">
        <f t="shared" si="31"/>
        <v>OK</v>
      </c>
    </row>
    <row r="976" spans="1:9" ht="36">
      <c r="A976" s="168">
        <v>975</v>
      </c>
      <c r="B976" s="169" t="s">
        <v>1275</v>
      </c>
      <c r="C976" s="170" t="s">
        <v>1276</v>
      </c>
      <c r="D976" s="171" t="s">
        <v>1013</v>
      </c>
      <c r="E976" s="168" t="s">
        <v>38</v>
      </c>
      <c r="F976" s="172">
        <v>3138109</v>
      </c>
      <c r="G976" s="173">
        <v>3029530.4286000002</v>
      </c>
      <c r="H976" s="173">
        <f t="shared" si="30"/>
        <v>3029530</v>
      </c>
      <c r="I976" s="174" t="str">
        <f t="shared" si="31"/>
        <v>OK</v>
      </c>
    </row>
    <row r="977" spans="1:9" ht="48">
      <c r="A977" s="168">
        <v>976</v>
      </c>
      <c r="B977" s="169" t="s">
        <v>1275</v>
      </c>
      <c r="C977" s="170" t="s">
        <v>1276</v>
      </c>
      <c r="D977" s="171" t="s">
        <v>1014</v>
      </c>
      <c r="E977" s="168" t="s">
        <v>38</v>
      </c>
      <c r="F977" s="172">
        <v>4022319</v>
      </c>
      <c r="G977" s="173">
        <v>3883146.7626</v>
      </c>
      <c r="H977" s="173">
        <f t="shared" si="30"/>
        <v>3883147</v>
      </c>
      <c r="I977" s="174" t="str">
        <f t="shared" si="31"/>
        <v>OK</v>
      </c>
    </row>
    <row r="978" spans="1:9" ht="36">
      <c r="A978" s="168">
        <v>977</v>
      </c>
      <c r="B978" s="169" t="s">
        <v>1275</v>
      </c>
      <c r="C978" s="170" t="s">
        <v>1276</v>
      </c>
      <c r="D978" s="171" t="s">
        <v>1015</v>
      </c>
      <c r="E978" s="168" t="s">
        <v>38</v>
      </c>
      <c r="F978" s="172">
        <v>4155805</v>
      </c>
      <c r="G978" s="173">
        <v>4012014.1469999999</v>
      </c>
      <c r="H978" s="173">
        <f t="shared" si="30"/>
        <v>4012014</v>
      </c>
      <c r="I978" s="174" t="str">
        <f t="shared" si="31"/>
        <v>OK</v>
      </c>
    </row>
    <row r="979" spans="1:9" ht="36">
      <c r="A979" s="168">
        <v>978</v>
      </c>
      <c r="B979" s="169" t="s">
        <v>1275</v>
      </c>
      <c r="C979" s="170" t="s">
        <v>1276</v>
      </c>
      <c r="D979" s="171" t="s">
        <v>1016</v>
      </c>
      <c r="E979" s="168" t="s">
        <v>38</v>
      </c>
      <c r="F979" s="172">
        <v>3920693</v>
      </c>
      <c r="G979" s="173">
        <v>3785037.0222</v>
      </c>
      <c r="H979" s="173">
        <f t="shared" si="30"/>
        <v>3785037</v>
      </c>
      <c r="I979" s="174" t="str">
        <f t="shared" si="31"/>
        <v>OK</v>
      </c>
    </row>
  </sheetData>
  <autoFilter ref="A1:I979"/>
  <conditionalFormatting sqref="I2:I979">
    <cfRule type="containsText" dxfId="17" priority="1" operator="containsText" text="COMPLETAR">
      <formula>NOT(ISERROR(SEARCH("COMPLETAR",I2)))</formula>
    </cfRule>
    <cfRule type="containsText" dxfId="16" priority="2" operator="containsText" text="OK">
      <formula>NOT(ISERROR(SEARCH("OK",I2)))</formula>
    </cfRule>
    <cfRule type="containsText" dxfId="15" priority="3" operator="containsText" text="CORREGIR">
      <formula>NOT(ISERROR(SEARCH("CORREGIR",I2)))</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89"/>
  <sheetViews>
    <sheetView topLeftCell="B1" zoomScaleNormal="100" workbookViewId="0">
      <selection activeCell="D4" sqref="D4"/>
    </sheetView>
  </sheetViews>
  <sheetFormatPr baseColWidth="10" defaultColWidth="11.42578125" defaultRowHeight="15"/>
  <cols>
    <col min="3" max="3" width="21.5703125" customWidth="1"/>
    <col min="4" max="4" width="64.5703125" customWidth="1"/>
    <col min="5" max="5" width="11.42578125" customWidth="1"/>
    <col min="6" max="6" width="15.42578125" customWidth="1"/>
    <col min="7" max="7" width="16.5703125" customWidth="1"/>
    <col min="8" max="8" width="13.5703125" bestFit="1" customWidth="1" collapsed="1"/>
  </cols>
  <sheetData>
    <row r="1" spans="1:9" ht="51.75" thickBot="1">
      <c r="A1" s="72" t="s">
        <v>20</v>
      </c>
      <c r="B1" s="73" t="s">
        <v>1263</v>
      </c>
      <c r="C1" s="73" t="s">
        <v>1264</v>
      </c>
      <c r="D1" s="74" t="s">
        <v>1265</v>
      </c>
      <c r="E1" s="74" t="s">
        <v>956</v>
      </c>
      <c r="F1" s="73" t="s">
        <v>1315</v>
      </c>
      <c r="G1" s="130" t="s">
        <v>1267</v>
      </c>
      <c r="H1" s="130" t="s">
        <v>1316</v>
      </c>
      <c r="I1" s="131" t="s">
        <v>1317</v>
      </c>
    </row>
    <row r="2" spans="1:9" ht="63.75">
      <c r="A2" s="132">
        <v>1</v>
      </c>
      <c r="B2" s="133" t="s">
        <v>1270</v>
      </c>
      <c r="C2" s="134" t="s">
        <v>1270</v>
      </c>
      <c r="D2" s="135" t="s">
        <v>33</v>
      </c>
      <c r="E2" s="136" t="s">
        <v>34</v>
      </c>
      <c r="F2" s="81">
        <v>121711.42</v>
      </c>
      <c r="G2" s="82">
        <v>116891.647768</v>
      </c>
      <c r="H2" s="137">
        <f t="shared" ref="H2:H65" si="0">IF(G2="","",+ROUND(G2,0))</f>
        <v>116892</v>
      </c>
      <c r="I2" s="138" t="str">
        <f t="shared" ref="I2:I65" si="1">IF(H2="","COMPLETAR",IF(OR(H2&lt;=0,H2&gt;F2),"CORREGIR","OK"))</f>
        <v>OK</v>
      </c>
    </row>
    <row r="3" spans="1:9" ht="76.5">
      <c r="A3" s="132">
        <v>2</v>
      </c>
      <c r="B3" s="139" t="s">
        <v>1270</v>
      </c>
      <c r="C3" s="97" t="s">
        <v>1270</v>
      </c>
      <c r="D3" s="98" t="s">
        <v>35</v>
      </c>
      <c r="E3" s="140" t="s">
        <v>34</v>
      </c>
      <c r="F3" s="90">
        <v>122615.23</v>
      </c>
      <c r="G3" s="91">
        <v>117759.66689199999</v>
      </c>
      <c r="H3" s="137">
        <f t="shared" si="0"/>
        <v>117760</v>
      </c>
      <c r="I3" s="138" t="str">
        <f t="shared" si="1"/>
        <v>OK</v>
      </c>
    </row>
    <row r="4" spans="1:9" ht="255">
      <c r="A4" s="132">
        <v>3</v>
      </c>
      <c r="B4" s="139" t="s">
        <v>1270</v>
      </c>
      <c r="C4" s="97" t="s">
        <v>1273</v>
      </c>
      <c r="D4" s="98" t="s">
        <v>1318</v>
      </c>
      <c r="E4" s="140" t="s">
        <v>34</v>
      </c>
      <c r="F4" s="90">
        <v>193501.36</v>
      </c>
      <c r="G4" s="91">
        <v>185838.706144</v>
      </c>
      <c r="H4" s="137">
        <f t="shared" si="0"/>
        <v>185839</v>
      </c>
      <c r="I4" s="138" t="str">
        <f t="shared" si="1"/>
        <v>OK</v>
      </c>
    </row>
    <row r="5" spans="1:9" ht="63.75">
      <c r="A5" s="132">
        <v>4</v>
      </c>
      <c r="B5" s="141" t="s">
        <v>1275</v>
      </c>
      <c r="C5" s="97" t="s">
        <v>1276</v>
      </c>
      <c r="D5" s="98" t="s">
        <v>37</v>
      </c>
      <c r="E5" s="99" t="s">
        <v>38</v>
      </c>
      <c r="F5" s="90">
        <v>11588316.800000001</v>
      </c>
      <c r="G5" s="91">
        <v>11129419.454720002</v>
      </c>
      <c r="H5" s="137">
        <f t="shared" si="0"/>
        <v>11129419</v>
      </c>
      <c r="I5" s="138" t="str">
        <f t="shared" si="1"/>
        <v>OK</v>
      </c>
    </row>
    <row r="6" spans="1:9" ht="63.75">
      <c r="A6" s="132">
        <v>5</v>
      </c>
      <c r="B6" s="141" t="s">
        <v>1275</v>
      </c>
      <c r="C6" s="97" t="s">
        <v>1276</v>
      </c>
      <c r="D6" s="98" t="s">
        <v>39</v>
      </c>
      <c r="E6" s="99" t="s">
        <v>38</v>
      </c>
      <c r="F6" s="90">
        <v>8822045.5999999996</v>
      </c>
      <c r="G6" s="91">
        <v>8472692.5942400005</v>
      </c>
      <c r="H6" s="137">
        <f t="shared" si="0"/>
        <v>8472693</v>
      </c>
      <c r="I6" s="138" t="str">
        <f t="shared" si="1"/>
        <v>OK</v>
      </c>
    </row>
    <row r="7" spans="1:9" ht="63.75">
      <c r="A7" s="132">
        <v>6</v>
      </c>
      <c r="B7" s="141" t="s">
        <v>1275</v>
      </c>
      <c r="C7" s="97" t="s">
        <v>1276</v>
      </c>
      <c r="D7" s="98" t="s">
        <v>40</v>
      </c>
      <c r="E7" s="99" t="s">
        <v>38</v>
      </c>
      <c r="F7" s="90">
        <v>7230943.0300000003</v>
      </c>
      <c r="G7" s="91">
        <v>6944597.6860119998</v>
      </c>
      <c r="H7" s="137">
        <f t="shared" si="0"/>
        <v>6944598</v>
      </c>
      <c r="I7" s="138" t="str">
        <f t="shared" si="1"/>
        <v>OK</v>
      </c>
    </row>
    <row r="8" spans="1:9" ht="63.75">
      <c r="A8" s="132">
        <v>7</v>
      </c>
      <c r="B8" s="141" t="s">
        <v>1275</v>
      </c>
      <c r="C8" s="97" t="s">
        <v>1277</v>
      </c>
      <c r="D8" s="98" t="s">
        <v>41</v>
      </c>
      <c r="E8" s="99" t="s">
        <v>38</v>
      </c>
      <c r="F8" s="90">
        <v>3748472.91</v>
      </c>
      <c r="G8" s="91">
        <v>3600033.382764</v>
      </c>
      <c r="H8" s="137">
        <f t="shared" si="0"/>
        <v>3600033</v>
      </c>
      <c r="I8" s="138" t="str">
        <f t="shared" si="1"/>
        <v>OK</v>
      </c>
    </row>
    <row r="9" spans="1:9" ht="409.5">
      <c r="A9" s="132">
        <v>8</v>
      </c>
      <c r="B9" s="141" t="s">
        <v>1275</v>
      </c>
      <c r="C9" s="97" t="s">
        <v>1278</v>
      </c>
      <c r="D9" s="98" t="s">
        <v>42</v>
      </c>
      <c r="E9" s="99" t="s">
        <v>38</v>
      </c>
      <c r="F9" s="90">
        <v>12727729.1</v>
      </c>
      <c r="G9" s="91">
        <v>12223711.02764</v>
      </c>
      <c r="H9" s="137">
        <f t="shared" si="0"/>
        <v>12223711</v>
      </c>
      <c r="I9" s="138" t="str">
        <f t="shared" si="1"/>
        <v>OK</v>
      </c>
    </row>
    <row r="10" spans="1:9" ht="63.75">
      <c r="A10" s="132">
        <v>9</v>
      </c>
      <c r="B10" s="141" t="s">
        <v>1275</v>
      </c>
      <c r="C10" s="97" t="s">
        <v>1279</v>
      </c>
      <c r="D10" s="98" t="s">
        <v>1319</v>
      </c>
      <c r="E10" s="99" t="s">
        <v>38</v>
      </c>
      <c r="F10" s="90">
        <v>2443684.46</v>
      </c>
      <c r="G10" s="91">
        <v>2346914.5553839998</v>
      </c>
      <c r="H10" s="137">
        <f t="shared" si="0"/>
        <v>2346915</v>
      </c>
      <c r="I10" s="138" t="str">
        <f t="shared" si="1"/>
        <v>OK</v>
      </c>
    </row>
    <row r="11" spans="1:9" ht="153">
      <c r="A11" s="132">
        <v>10</v>
      </c>
      <c r="B11" s="141" t="s">
        <v>1275</v>
      </c>
      <c r="C11" s="97" t="s">
        <v>1280</v>
      </c>
      <c r="D11" s="101" t="s">
        <v>44</v>
      </c>
      <c r="E11" s="99" t="s">
        <v>38</v>
      </c>
      <c r="F11" s="90">
        <v>12124022.689999999</v>
      </c>
      <c r="G11" s="91">
        <v>11643911.391476</v>
      </c>
      <c r="H11" s="137">
        <f t="shared" si="0"/>
        <v>11643911</v>
      </c>
      <c r="I11" s="138" t="str">
        <f t="shared" si="1"/>
        <v>OK</v>
      </c>
    </row>
    <row r="12" spans="1:9" ht="114.75">
      <c r="A12" s="132">
        <v>11</v>
      </c>
      <c r="B12" s="141" t="s">
        <v>1275</v>
      </c>
      <c r="C12" s="97" t="s">
        <v>1281</v>
      </c>
      <c r="D12" s="98" t="s">
        <v>45</v>
      </c>
      <c r="E12" s="99" t="s">
        <v>38</v>
      </c>
      <c r="F12" s="90">
        <v>6744273.7300000004</v>
      </c>
      <c r="G12" s="91">
        <v>6477200.4902920006</v>
      </c>
      <c r="H12" s="137">
        <f t="shared" si="0"/>
        <v>6477200</v>
      </c>
      <c r="I12" s="138" t="str">
        <f t="shared" si="1"/>
        <v>OK</v>
      </c>
    </row>
    <row r="13" spans="1:9" ht="114.75">
      <c r="A13" s="132">
        <v>12</v>
      </c>
      <c r="B13" s="141" t="s">
        <v>1275</v>
      </c>
      <c r="C13" s="97" t="s">
        <v>1281</v>
      </c>
      <c r="D13" s="98" t="s">
        <v>46</v>
      </c>
      <c r="E13" s="99" t="s">
        <v>38</v>
      </c>
      <c r="F13" s="90">
        <v>4635932.34</v>
      </c>
      <c r="G13" s="91">
        <v>4452349.4193359995</v>
      </c>
      <c r="H13" s="137">
        <f t="shared" si="0"/>
        <v>4452349</v>
      </c>
      <c r="I13" s="138" t="str">
        <f t="shared" si="1"/>
        <v>OK</v>
      </c>
    </row>
    <row r="14" spans="1:9" ht="114.75">
      <c r="A14" s="132">
        <v>13</v>
      </c>
      <c r="B14" s="141" t="s">
        <v>1275</v>
      </c>
      <c r="C14" s="97" t="s">
        <v>1281</v>
      </c>
      <c r="D14" s="98" t="s">
        <v>47</v>
      </c>
      <c r="E14" s="99" t="s">
        <v>38</v>
      </c>
      <c r="F14" s="90">
        <v>7328225.96</v>
      </c>
      <c r="G14" s="91">
        <v>7038028.2119840002</v>
      </c>
      <c r="H14" s="137">
        <f t="shared" si="0"/>
        <v>7038028</v>
      </c>
      <c r="I14" s="138" t="str">
        <f t="shared" si="1"/>
        <v>OK</v>
      </c>
    </row>
    <row r="15" spans="1:9" ht="153">
      <c r="A15" s="132">
        <v>14</v>
      </c>
      <c r="B15" s="141" t="s">
        <v>1275</v>
      </c>
      <c r="C15" s="97" t="s">
        <v>1280</v>
      </c>
      <c r="D15" s="101" t="s">
        <v>48</v>
      </c>
      <c r="E15" s="99" t="s">
        <v>38</v>
      </c>
      <c r="F15" s="90">
        <v>4181898.65</v>
      </c>
      <c r="G15" s="91">
        <v>4016295.4634599998</v>
      </c>
      <c r="H15" s="137">
        <f t="shared" si="0"/>
        <v>4016295</v>
      </c>
      <c r="I15" s="138" t="str">
        <f t="shared" si="1"/>
        <v>OK</v>
      </c>
    </row>
    <row r="16" spans="1:9" ht="140.25">
      <c r="A16" s="132">
        <v>15</v>
      </c>
      <c r="B16" s="141" t="s">
        <v>1275</v>
      </c>
      <c r="C16" s="97" t="s">
        <v>1280</v>
      </c>
      <c r="D16" s="101" t="s">
        <v>49</v>
      </c>
      <c r="E16" s="99" t="s">
        <v>38</v>
      </c>
      <c r="F16" s="90">
        <v>10926055.560000001</v>
      </c>
      <c r="G16" s="91">
        <v>10493383.759824</v>
      </c>
      <c r="H16" s="137">
        <f t="shared" si="0"/>
        <v>10493384</v>
      </c>
      <c r="I16" s="138" t="str">
        <f t="shared" si="1"/>
        <v>OK</v>
      </c>
    </row>
    <row r="17" spans="1:9" ht="153">
      <c r="A17" s="132">
        <v>16</v>
      </c>
      <c r="B17" s="141" t="s">
        <v>1275</v>
      </c>
      <c r="C17" s="97" t="s">
        <v>1282</v>
      </c>
      <c r="D17" s="101" t="s">
        <v>50</v>
      </c>
      <c r="E17" s="99" t="s">
        <v>38</v>
      </c>
      <c r="F17" s="90">
        <v>8341322.0800000001</v>
      </c>
      <c r="G17" s="91">
        <v>8011005.7256319998</v>
      </c>
      <c r="H17" s="137">
        <f t="shared" si="0"/>
        <v>8011006</v>
      </c>
      <c r="I17" s="138" t="str">
        <f t="shared" si="1"/>
        <v>OK</v>
      </c>
    </row>
    <row r="18" spans="1:9" ht="140.25">
      <c r="A18" s="132">
        <v>17</v>
      </c>
      <c r="B18" s="141" t="s">
        <v>1275</v>
      </c>
      <c r="C18" s="97" t="s">
        <v>1282</v>
      </c>
      <c r="D18" s="101" t="s">
        <v>51</v>
      </c>
      <c r="E18" s="99" t="s">
        <v>38</v>
      </c>
      <c r="F18" s="90">
        <v>7200418.6500000004</v>
      </c>
      <c r="G18" s="91">
        <v>6915282.0714600002</v>
      </c>
      <c r="H18" s="137">
        <f t="shared" si="0"/>
        <v>6915282</v>
      </c>
      <c r="I18" s="138" t="str">
        <f t="shared" si="1"/>
        <v>OK</v>
      </c>
    </row>
    <row r="19" spans="1:9" ht="165.75">
      <c r="A19" s="132">
        <v>18</v>
      </c>
      <c r="B19" s="141" t="s">
        <v>1275</v>
      </c>
      <c r="C19" s="97" t="s">
        <v>1285</v>
      </c>
      <c r="D19" s="101" t="s">
        <v>52</v>
      </c>
      <c r="E19" s="99" t="s">
        <v>38</v>
      </c>
      <c r="F19" s="90">
        <v>1054189.44</v>
      </c>
      <c r="G19" s="91">
        <v>1012443.538176</v>
      </c>
      <c r="H19" s="137">
        <f t="shared" si="0"/>
        <v>1012444</v>
      </c>
      <c r="I19" s="138" t="str">
        <f t="shared" si="1"/>
        <v>OK</v>
      </c>
    </row>
    <row r="20" spans="1:9" s="102" customFormat="1" ht="153">
      <c r="A20" s="132">
        <v>19</v>
      </c>
      <c r="B20" s="141" t="s">
        <v>1275</v>
      </c>
      <c r="C20" s="97" t="s">
        <v>1285</v>
      </c>
      <c r="D20" s="101" t="s">
        <v>53</v>
      </c>
      <c r="E20" s="99" t="s">
        <v>38</v>
      </c>
      <c r="F20" s="90">
        <v>3757854.62</v>
      </c>
      <c r="G20" s="91">
        <v>3609043.5770479999</v>
      </c>
      <c r="H20" s="137">
        <f t="shared" si="0"/>
        <v>3609044</v>
      </c>
      <c r="I20" s="138" t="str">
        <f t="shared" si="1"/>
        <v>OK</v>
      </c>
    </row>
    <row r="21" spans="1:9" s="102" customFormat="1" ht="153">
      <c r="A21" s="132">
        <v>20</v>
      </c>
      <c r="B21" s="141" t="s">
        <v>1275</v>
      </c>
      <c r="C21" s="97" t="s">
        <v>1285</v>
      </c>
      <c r="D21" s="101" t="s">
        <v>54</v>
      </c>
      <c r="E21" s="99" t="s">
        <v>38</v>
      </c>
      <c r="F21" s="90">
        <v>4177499.42</v>
      </c>
      <c r="G21" s="91">
        <v>4012070.4429679997</v>
      </c>
      <c r="H21" s="137">
        <f t="shared" si="0"/>
        <v>4012070</v>
      </c>
      <c r="I21" s="138" t="str">
        <f t="shared" si="1"/>
        <v>OK</v>
      </c>
    </row>
    <row r="22" spans="1:9" s="102" customFormat="1" ht="63.75">
      <c r="A22" s="132">
        <v>21</v>
      </c>
      <c r="B22" s="141" t="s">
        <v>1275</v>
      </c>
      <c r="C22" s="97" t="s">
        <v>1286</v>
      </c>
      <c r="D22" s="142" t="s">
        <v>55</v>
      </c>
      <c r="E22" s="99" t="s">
        <v>38</v>
      </c>
      <c r="F22" s="90">
        <v>12461309.9</v>
      </c>
      <c r="G22" s="91">
        <v>11967842.027960001</v>
      </c>
      <c r="H22" s="137">
        <f t="shared" si="0"/>
        <v>11967842</v>
      </c>
      <c r="I22" s="138" t="str">
        <f t="shared" si="1"/>
        <v>OK</v>
      </c>
    </row>
    <row r="23" spans="1:9" s="102" customFormat="1" ht="89.25">
      <c r="A23" s="132">
        <v>22</v>
      </c>
      <c r="B23" s="141" t="s">
        <v>1275</v>
      </c>
      <c r="C23" s="97" t="s">
        <v>1288</v>
      </c>
      <c r="D23" s="98" t="s">
        <v>56</v>
      </c>
      <c r="E23" s="99" t="s">
        <v>38</v>
      </c>
      <c r="F23" s="90">
        <v>3318278.97</v>
      </c>
      <c r="G23" s="91">
        <v>3186875.1227880004</v>
      </c>
      <c r="H23" s="137">
        <f t="shared" si="0"/>
        <v>3186875</v>
      </c>
      <c r="I23" s="138" t="str">
        <f t="shared" si="1"/>
        <v>OK</v>
      </c>
    </row>
    <row r="24" spans="1:9" s="102" customFormat="1" ht="63.75">
      <c r="A24" s="132">
        <v>23</v>
      </c>
      <c r="B24" s="141" t="s">
        <v>1275</v>
      </c>
      <c r="C24" s="97" t="s">
        <v>1290</v>
      </c>
      <c r="D24" s="101" t="s">
        <v>57</v>
      </c>
      <c r="E24" s="99" t="s">
        <v>38</v>
      </c>
      <c r="F24" s="90">
        <v>4744926.51</v>
      </c>
      <c r="G24" s="91">
        <v>4557027.4202039996</v>
      </c>
      <c r="H24" s="137">
        <f t="shared" si="0"/>
        <v>4557027</v>
      </c>
      <c r="I24" s="138" t="str">
        <f t="shared" si="1"/>
        <v>OK</v>
      </c>
    </row>
    <row r="25" spans="1:9" s="102" customFormat="1" ht="63.75">
      <c r="A25" s="132">
        <v>24</v>
      </c>
      <c r="B25" s="141" t="s">
        <v>1275</v>
      </c>
      <c r="C25" s="97" t="s">
        <v>1292</v>
      </c>
      <c r="D25" s="98" t="s">
        <v>58</v>
      </c>
      <c r="E25" s="99" t="s">
        <v>38</v>
      </c>
      <c r="F25" s="90">
        <v>5120526.71</v>
      </c>
      <c r="G25" s="91">
        <v>4917753.8522840003</v>
      </c>
      <c r="H25" s="137">
        <f t="shared" si="0"/>
        <v>4917754</v>
      </c>
      <c r="I25" s="138" t="str">
        <f t="shared" si="1"/>
        <v>OK</v>
      </c>
    </row>
    <row r="26" spans="1:9" s="102" customFormat="1" ht="51">
      <c r="A26" s="132">
        <v>25</v>
      </c>
      <c r="B26" s="143" t="s">
        <v>1294</v>
      </c>
      <c r="C26" s="144" t="s">
        <v>1295</v>
      </c>
      <c r="D26" s="145" t="s">
        <v>59</v>
      </c>
      <c r="E26" s="146" t="s">
        <v>60</v>
      </c>
      <c r="F26" s="90">
        <v>27573.64</v>
      </c>
      <c r="G26" s="91">
        <v>26481.723856000001</v>
      </c>
      <c r="H26" s="137">
        <f t="shared" si="0"/>
        <v>26482</v>
      </c>
      <c r="I26" s="138" t="str">
        <f t="shared" si="1"/>
        <v>OK</v>
      </c>
    </row>
    <row r="27" spans="1:9" s="102" customFormat="1" ht="51">
      <c r="A27" s="132">
        <v>26</v>
      </c>
      <c r="B27" s="143" t="s">
        <v>1294</v>
      </c>
      <c r="C27" s="144" t="s">
        <v>1295</v>
      </c>
      <c r="D27" s="145" t="s">
        <v>61</v>
      </c>
      <c r="E27" s="146" t="s">
        <v>60</v>
      </c>
      <c r="F27" s="90">
        <v>35795.46</v>
      </c>
      <c r="G27" s="91">
        <v>34377.959783999999</v>
      </c>
      <c r="H27" s="137">
        <f t="shared" si="0"/>
        <v>34378</v>
      </c>
      <c r="I27" s="138" t="str">
        <f t="shared" si="1"/>
        <v>OK</v>
      </c>
    </row>
    <row r="28" spans="1:9" s="102" customFormat="1" ht="51">
      <c r="A28" s="132">
        <v>27</v>
      </c>
      <c r="B28" s="143" t="s">
        <v>1294</v>
      </c>
      <c r="C28" s="144" t="s">
        <v>1295</v>
      </c>
      <c r="D28" s="145" t="s">
        <v>1320</v>
      </c>
      <c r="E28" s="146" t="s">
        <v>38</v>
      </c>
      <c r="F28" s="90">
        <v>48687.59</v>
      </c>
      <c r="G28" s="91">
        <v>46759.561435999996</v>
      </c>
      <c r="H28" s="147">
        <f t="shared" si="0"/>
        <v>46760</v>
      </c>
      <c r="I28" s="138" t="str">
        <f t="shared" si="1"/>
        <v>OK</v>
      </c>
    </row>
    <row r="29" spans="1:9" s="102" customFormat="1" ht="51">
      <c r="A29" s="132">
        <v>28</v>
      </c>
      <c r="B29" s="143" t="s">
        <v>1294</v>
      </c>
      <c r="C29" s="144" t="s">
        <v>1295</v>
      </c>
      <c r="D29" s="148" t="s">
        <v>63</v>
      </c>
      <c r="E29" s="146" t="s">
        <v>38</v>
      </c>
      <c r="F29" s="90">
        <v>4372988.01</v>
      </c>
      <c r="G29" s="91">
        <v>4199817.684804</v>
      </c>
      <c r="H29" s="137">
        <f t="shared" si="0"/>
        <v>4199818</v>
      </c>
      <c r="I29" s="138" t="str">
        <f t="shared" si="1"/>
        <v>OK</v>
      </c>
    </row>
    <row r="30" spans="1:9" s="102" customFormat="1" ht="51">
      <c r="A30" s="132">
        <v>29</v>
      </c>
      <c r="B30" s="143" t="s">
        <v>1294</v>
      </c>
      <c r="C30" s="144" t="s">
        <v>1295</v>
      </c>
      <c r="D30" s="145" t="s">
        <v>64</v>
      </c>
      <c r="E30" s="146" t="s">
        <v>38</v>
      </c>
      <c r="F30" s="90">
        <v>5776808.2599999998</v>
      </c>
      <c r="G30" s="91">
        <v>5548046.6529040001</v>
      </c>
      <c r="H30" s="137">
        <f t="shared" si="0"/>
        <v>5548047</v>
      </c>
      <c r="I30" s="138" t="str">
        <f t="shared" si="1"/>
        <v>OK</v>
      </c>
    </row>
    <row r="31" spans="1:9" s="102" customFormat="1" ht="51">
      <c r="A31" s="132">
        <v>30</v>
      </c>
      <c r="B31" s="143" t="s">
        <v>1294</v>
      </c>
      <c r="C31" s="144" t="s">
        <v>1295</v>
      </c>
      <c r="D31" s="145" t="s">
        <v>65</v>
      </c>
      <c r="E31" s="146" t="s">
        <v>38</v>
      </c>
      <c r="F31" s="90">
        <v>5318064.0599999996</v>
      </c>
      <c r="G31" s="91">
        <v>5107468.7232240001</v>
      </c>
      <c r="H31" s="137">
        <f t="shared" si="0"/>
        <v>5107469</v>
      </c>
      <c r="I31" s="138" t="str">
        <f t="shared" si="1"/>
        <v>OK</v>
      </c>
    </row>
    <row r="32" spans="1:9" s="102" customFormat="1" ht="51">
      <c r="A32" s="132">
        <v>31</v>
      </c>
      <c r="B32" s="143" t="s">
        <v>1294</v>
      </c>
      <c r="C32" s="144" t="s">
        <v>1295</v>
      </c>
      <c r="D32" s="145" t="s">
        <v>1321</v>
      </c>
      <c r="E32" s="146" t="s">
        <v>67</v>
      </c>
      <c r="F32" s="90">
        <v>340839.48</v>
      </c>
      <c r="G32" s="91">
        <v>327342.236592</v>
      </c>
      <c r="H32" s="147">
        <f t="shared" si="0"/>
        <v>327342</v>
      </c>
      <c r="I32" s="138" t="str">
        <f t="shared" si="1"/>
        <v>OK</v>
      </c>
    </row>
    <row r="33" spans="1:9" s="102" customFormat="1" ht="51">
      <c r="A33" s="132">
        <v>32</v>
      </c>
      <c r="B33" s="143" t="s">
        <v>1294</v>
      </c>
      <c r="C33" s="144" t="s">
        <v>1295</v>
      </c>
      <c r="D33" s="145" t="s">
        <v>68</v>
      </c>
      <c r="E33" s="146" t="s">
        <v>69</v>
      </c>
      <c r="F33" s="90">
        <v>100484.32</v>
      </c>
      <c r="G33" s="91">
        <v>96505.140928000008</v>
      </c>
      <c r="H33" s="137">
        <f t="shared" si="0"/>
        <v>96505</v>
      </c>
      <c r="I33" s="138" t="str">
        <f t="shared" si="1"/>
        <v>OK</v>
      </c>
    </row>
    <row r="34" spans="1:9" s="102" customFormat="1" ht="51">
      <c r="A34" s="132">
        <v>33</v>
      </c>
      <c r="B34" s="143" t="s">
        <v>1294</v>
      </c>
      <c r="C34" s="146" t="s">
        <v>1296</v>
      </c>
      <c r="D34" s="148" t="s">
        <v>70</v>
      </c>
      <c r="E34" s="146" t="s">
        <v>38</v>
      </c>
      <c r="F34" s="90">
        <v>2310736.7000000002</v>
      </c>
      <c r="G34" s="91">
        <v>2219231.5266800001</v>
      </c>
      <c r="H34" s="137">
        <f t="shared" si="0"/>
        <v>2219232</v>
      </c>
      <c r="I34" s="138" t="str">
        <f t="shared" si="1"/>
        <v>OK</v>
      </c>
    </row>
    <row r="35" spans="1:9" s="102" customFormat="1" ht="51">
      <c r="A35" s="132">
        <v>34</v>
      </c>
      <c r="B35" s="143" t="s">
        <v>1294</v>
      </c>
      <c r="C35" s="144" t="s">
        <v>1296</v>
      </c>
      <c r="D35" s="145" t="s">
        <v>71</v>
      </c>
      <c r="E35" s="146" t="s">
        <v>38</v>
      </c>
      <c r="F35" s="90">
        <v>1542104.54</v>
      </c>
      <c r="G35" s="91">
        <v>1481037.200216</v>
      </c>
      <c r="H35" s="137">
        <f t="shared" si="0"/>
        <v>1481037</v>
      </c>
      <c r="I35" s="138" t="str">
        <f t="shared" si="1"/>
        <v>OK</v>
      </c>
    </row>
    <row r="36" spans="1:9" s="102" customFormat="1" ht="51">
      <c r="A36" s="132">
        <v>35</v>
      </c>
      <c r="B36" s="143" t="s">
        <v>1294</v>
      </c>
      <c r="C36" s="144" t="s">
        <v>1296</v>
      </c>
      <c r="D36" s="145" t="s">
        <v>72</v>
      </c>
      <c r="E36" s="146" t="s">
        <v>38</v>
      </c>
      <c r="F36" s="90">
        <v>1426576.71</v>
      </c>
      <c r="G36" s="91">
        <v>1370084.2722839999</v>
      </c>
      <c r="H36" s="137">
        <f t="shared" si="0"/>
        <v>1370084</v>
      </c>
      <c r="I36" s="138" t="str">
        <f t="shared" si="1"/>
        <v>OK</v>
      </c>
    </row>
    <row r="37" spans="1:9" s="102" customFormat="1" ht="51">
      <c r="A37" s="132">
        <v>36</v>
      </c>
      <c r="B37" s="143" t="s">
        <v>1294</v>
      </c>
      <c r="C37" s="144" t="s">
        <v>1295</v>
      </c>
      <c r="D37" s="145" t="s">
        <v>73</v>
      </c>
      <c r="E37" s="146" t="s">
        <v>38</v>
      </c>
      <c r="F37" s="90">
        <v>360168.84</v>
      </c>
      <c r="G37" s="91">
        <v>345906.15393600002</v>
      </c>
      <c r="H37" s="137">
        <f t="shared" si="0"/>
        <v>345906</v>
      </c>
      <c r="I37" s="138" t="str">
        <f t="shared" si="1"/>
        <v>OK</v>
      </c>
    </row>
    <row r="38" spans="1:9" s="102" customFormat="1" ht="51">
      <c r="A38" s="132">
        <v>37</v>
      </c>
      <c r="B38" s="143" t="s">
        <v>1294</v>
      </c>
      <c r="C38" s="144" t="s">
        <v>1295</v>
      </c>
      <c r="D38" s="145" t="s">
        <v>74</v>
      </c>
      <c r="E38" s="146" t="s">
        <v>38</v>
      </c>
      <c r="F38" s="90">
        <v>240321.29</v>
      </c>
      <c r="G38" s="91">
        <v>230804.56691600001</v>
      </c>
      <c r="H38" s="137">
        <f t="shared" si="0"/>
        <v>230805</v>
      </c>
      <c r="I38" s="138" t="str">
        <f t="shared" si="1"/>
        <v>OK</v>
      </c>
    </row>
    <row r="39" spans="1:9" s="102" customFormat="1" ht="51">
      <c r="A39" s="132">
        <v>38</v>
      </c>
      <c r="B39" s="143" t="s">
        <v>1294</v>
      </c>
      <c r="C39" s="146" t="s">
        <v>1295</v>
      </c>
      <c r="D39" s="148" t="s">
        <v>75</v>
      </c>
      <c r="E39" s="146" t="s">
        <v>38</v>
      </c>
      <c r="F39" s="90">
        <v>87430.86</v>
      </c>
      <c r="G39" s="91">
        <v>83968.597944000008</v>
      </c>
      <c r="H39" s="137">
        <f t="shared" si="0"/>
        <v>83969</v>
      </c>
      <c r="I39" s="138" t="str">
        <f t="shared" si="1"/>
        <v>OK</v>
      </c>
    </row>
    <row r="40" spans="1:9" s="102" customFormat="1" ht="51">
      <c r="A40" s="132">
        <v>39</v>
      </c>
      <c r="B40" s="143" t="s">
        <v>1294</v>
      </c>
      <c r="C40" s="146" t="s">
        <v>1295</v>
      </c>
      <c r="D40" s="148" t="s">
        <v>76</v>
      </c>
      <c r="E40" s="146" t="s">
        <v>38</v>
      </c>
      <c r="F40" s="90">
        <v>311163.65000000002</v>
      </c>
      <c r="G40" s="91">
        <v>298841.56946000003</v>
      </c>
      <c r="H40" s="137">
        <f t="shared" si="0"/>
        <v>298842</v>
      </c>
      <c r="I40" s="138" t="str">
        <f t="shared" si="1"/>
        <v>OK</v>
      </c>
    </row>
    <row r="41" spans="1:9" s="102" customFormat="1" ht="51">
      <c r="A41" s="132">
        <v>40</v>
      </c>
      <c r="B41" s="143" t="s">
        <v>1294</v>
      </c>
      <c r="C41" s="146" t="s">
        <v>1295</v>
      </c>
      <c r="D41" s="148" t="s">
        <v>77</v>
      </c>
      <c r="E41" s="146" t="s">
        <v>38</v>
      </c>
      <c r="F41" s="90">
        <v>363091.78</v>
      </c>
      <c r="G41" s="91">
        <v>348713.34551200003</v>
      </c>
      <c r="H41" s="137">
        <f t="shared" si="0"/>
        <v>348713</v>
      </c>
      <c r="I41" s="138" t="str">
        <f t="shared" si="1"/>
        <v>OK</v>
      </c>
    </row>
    <row r="42" spans="1:9" s="102" customFormat="1" ht="51">
      <c r="A42" s="132">
        <v>41</v>
      </c>
      <c r="B42" s="143" t="s">
        <v>1294</v>
      </c>
      <c r="C42" s="146" t="s">
        <v>1295</v>
      </c>
      <c r="D42" s="148" t="s">
        <v>78</v>
      </c>
      <c r="E42" s="146" t="s">
        <v>38</v>
      </c>
      <c r="F42" s="90">
        <v>419592.2</v>
      </c>
      <c r="G42" s="91">
        <v>402976.34888000001</v>
      </c>
      <c r="H42" s="137">
        <f t="shared" si="0"/>
        <v>402976</v>
      </c>
      <c r="I42" s="138" t="str">
        <f t="shared" si="1"/>
        <v>OK</v>
      </c>
    </row>
    <row r="43" spans="1:9" s="102" customFormat="1" ht="51">
      <c r="A43" s="132">
        <v>42</v>
      </c>
      <c r="B43" s="143" t="s">
        <v>1294</v>
      </c>
      <c r="C43" s="144" t="s">
        <v>1295</v>
      </c>
      <c r="D43" s="145" t="s">
        <v>87</v>
      </c>
      <c r="E43" s="146" t="s">
        <v>88</v>
      </c>
      <c r="F43" s="90">
        <v>271702.5</v>
      </c>
      <c r="G43" s="91">
        <v>260943.08100000001</v>
      </c>
      <c r="H43" s="137">
        <f t="shared" si="0"/>
        <v>260943</v>
      </c>
      <c r="I43" s="138" t="str">
        <f t="shared" si="1"/>
        <v>OK</v>
      </c>
    </row>
    <row r="44" spans="1:9" s="102" customFormat="1" ht="51">
      <c r="A44" s="132">
        <v>43</v>
      </c>
      <c r="B44" s="143" t="s">
        <v>1294</v>
      </c>
      <c r="C44" s="144" t="s">
        <v>1295</v>
      </c>
      <c r="D44" s="145" t="s">
        <v>89</v>
      </c>
      <c r="E44" s="146" t="s">
        <v>88</v>
      </c>
      <c r="F44" s="90">
        <v>858400</v>
      </c>
      <c r="G44" s="91">
        <v>824407.36</v>
      </c>
      <c r="H44" s="137">
        <f t="shared" si="0"/>
        <v>824407</v>
      </c>
      <c r="I44" s="138" t="str">
        <f t="shared" si="1"/>
        <v>OK</v>
      </c>
    </row>
    <row r="45" spans="1:9" s="102" customFormat="1" ht="51">
      <c r="A45" s="132">
        <v>44</v>
      </c>
      <c r="B45" s="143" t="s">
        <v>1294</v>
      </c>
      <c r="C45" s="144" t="s">
        <v>1295</v>
      </c>
      <c r="D45" s="145" t="s">
        <v>90</v>
      </c>
      <c r="E45" s="146" t="s">
        <v>88</v>
      </c>
      <c r="F45" s="90">
        <v>294404.26</v>
      </c>
      <c r="G45" s="91">
        <v>282745.85130400001</v>
      </c>
      <c r="H45" s="137">
        <f t="shared" si="0"/>
        <v>282746</v>
      </c>
      <c r="I45" s="138" t="str">
        <f t="shared" si="1"/>
        <v>OK</v>
      </c>
    </row>
    <row r="46" spans="1:9" s="102" customFormat="1" ht="51">
      <c r="A46" s="132">
        <v>45</v>
      </c>
      <c r="B46" s="143" t="s">
        <v>1294</v>
      </c>
      <c r="C46" s="144" t="s">
        <v>1295</v>
      </c>
      <c r="D46" s="145" t="s">
        <v>91</v>
      </c>
      <c r="E46" s="146" t="s">
        <v>88</v>
      </c>
      <c r="F46" s="90">
        <v>1010500</v>
      </c>
      <c r="G46" s="91">
        <v>970484.2</v>
      </c>
      <c r="H46" s="137">
        <f t="shared" si="0"/>
        <v>970484</v>
      </c>
      <c r="I46" s="138" t="str">
        <f t="shared" si="1"/>
        <v>OK</v>
      </c>
    </row>
    <row r="47" spans="1:9" s="102" customFormat="1" ht="51">
      <c r="A47" s="132">
        <v>46</v>
      </c>
      <c r="B47" s="143" t="s">
        <v>1294</v>
      </c>
      <c r="C47" s="144" t="s">
        <v>1295</v>
      </c>
      <c r="D47" s="145" t="s">
        <v>92</v>
      </c>
      <c r="E47" s="146" t="s">
        <v>88</v>
      </c>
      <c r="F47" s="90">
        <v>364839.66</v>
      </c>
      <c r="G47" s="91">
        <v>350392.009464</v>
      </c>
      <c r="H47" s="137">
        <f t="shared" si="0"/>
        <v>350392</v>
      </c>
      <c r="I47" s="138" t="str">
        <f t="shared" si="1"/>
        <v>OK</v>
      </c>
    </row>
    <row r="48" spans="1:9" s="102" customFormat="1" ht="51">
      <c r="A48" s="132">
        <v>47</v>
      </c>
      <c r="B48" s="143" t="s">
        <v>1294</v>
      </c>
      <c r="C48" s="144" t="s">
        <v>1295</v>
      </c>
      <c r="D48" s="148" t="s">
        <v>93</v>
      </c>
      <c r="E48" s="146" t="s">
        <v>60</v>
      </c>
      <c r="F48" s="90">
        <v>3842655.88</v>
      </c>
      <c r="G48" s="91">
        <v>3690486.7071519997</v>
      </c>
      <c r="H48" s="137">
        <f t="shared" si="0"/>
        <v>3690487</v>
      </c>
      <c r="I48" s="138" t="str">
        <f t="shared" si="1"/>
        <v>OK</v>
      </c>
    </row>
    <row r="49" spans="1:9" s="102" customFormat="1" ht="51">
      <c r="A49" s="132">
        <v>48</v>
      </c>
      <c r="B49" s="143" t="s">
        <v>1294</v>
      </c>
      <c r="C49" s="144" t="s">
        <v>1295</v>
      </c>
      <c r="D49" s="148" t="s">
        <v>94</v>
      </c>
      <c r="E49" s="146" t="s">
        <v>60</v>
      </c>
      <c r="F49" s="90">
        <v>4677364.71</v>
      </c>
      <c r="G49" s="91">
        <v>4492141.0674839998</v>
      </c>
      <c r="H49" s="137">
        <f t="shared" si="0"/>
        <v>4492141</v>
      </c>
      <c r="I49" s="138" t="str">
        <f t="shared" si="1"/>
        <v>OK</v>
      </c>
    </row>
    <row r="50" spans="1:9" s="102" customFormat="1" ht="51">
      <c r="A50" s="132">
        <v>49</v>
      </c>
      <c r="B50" s="143" t="s">
        <v>1294</v>
      </c>
      <c r="C50" s="144" t="s">
        <v>1297</v>
      </c>
      <c r="D50" s="145" t="s">
        <v>95</v>
      </c>
      <c r="E50" s="146" t="s">
        <v>38</v>
      </c>
      <c r="F50" s="90">
        <v>5826145.1200000001</v>
      </c>
      <c r="G50" s="91">
        <v>5595429.7732480001</v>
      </c>
      <c r="H50" s="137">
        <f t="shared" si="0"/>
        <v>5595430</v>
      </c>
      <c r="I50" s="138" t="str">
        <f t="shared" si="1"/>
        <v>OK</v>
      </c>
    </row>
    <row r="51" spans="1:9" s="102" customFormat="1" ht="51">
      <c r="A51" s="132">
        <v>50</v>
      </c>
      <c r="B51" s="143" t="s">
        <v>1294</v>
      </c>
      <c r="C51" s="146" t="s">
        <v>1297</v>
      </c>
      <c r="D51" s="145" t="s">
        <v>96</v>
      </c>
      <c r="E51" s="146" t="s">
        <v>38</v>
      </c>
      <c r="F51" s="90">
        <v>21625891.73</v>
      </c>
      <c r="G51" s="91">
        <v>20769506.417492002</v>
      </c>
      <c r="H51" s="137">
        <f t="shared" si="0"/>
        <v>20769506</v>
      </c>
      <c r="I51" s="138" t="str">
        <f t="shared" si="1"/>
        <v>OK</v>
      </c>
    </row>
    <row r="52" spans="1:9" s="102" customFormat="1" ht="51">
      <c r="A52" s="132">
        <v>51</v>
      </c>
      <c r="B52" s="143" t="s">
        <v>1294</v>
      </c>
      <c r="C52" s="146" t="s">
        <v>1297</v>
      </c>
      <c r="D52" s="145" t="s">
        <v>98</v>
      </c>
      <c r="E52" s="146" t="s">
        <v>38</v>
      </c>
      <c r="F52" s="90">
        <v>23879085.300000001</v>
      </c>
      <c r="G52" s="91">
        <v>22933473.522119999</v>
      </c>
      <c r="H52" s="137">
        <f t="shared" si="0"/>
        <v>22933474</v>
      </c>
      <c r="I52" s="138" t="str">
        <f t="shared" si="1"/>
        <v>OK</v>
      </c>
    </row>
    <row r="53" spans="1:9" s="102" customFormat="1" ht="51">
      <c r="A53" s="132">
        <v>52</v>
      </c>
      <c r="B53" s="143" t="s">
        <v>1294</v>
      </c>
      <c r="C53" s="146" t="s">
        <v>1297</v>
      </c>
      <c r="D53" s="148" t="s">
        <v>1322</v>
      </c>
      <c r="E53" s="146" t="s">
        <v>38</v>
      </c>
      <c r="F53" s="90">
        <v>22716333.329999998</v>
      </c>
      <c r="G53" s="91">
        <v>21816766.530131999</v>
      </c>
      <c r="H53" s="137">
        <f t="shared" si="0"/>
        <v>21816767</v>
      </c>
      <c r="I53" s="138" t="str">
        <f t="shared" si="1"/>
        <v>OK</v>
      </c>
    </row>
    <row r="54" spans="1:9" s="102" customFormat="1" ht="51">
      <c r="A54" s="132">
        <v>53</v>
      </c>
      <c r="B54" s="143" t="s">
        <v>1294</v>
      </c>
      <c r="C54" s="144" t="s">
        <v>1297</v>
      </c>
      <c r="D54" s="145" t="s">
        <v>99</v>
      </c>
      <c r="E54" s="146" t="s">
        <v>38</v>
      </c>
      <c r="F54" s="90">
        <v>23324167.93</v>
      </c>
      <c r="G54" s="91">
        <v>22400530.879972</v>
      </c>
      <c r="H54" s="137">
        <f t="shared" si="0"/>
        <v>22400531</v>
      </c>
      <c r="I54" s="138" t="str">
        <f t="shared" si="1"/>
        <v>OK</v>
      </c>
    </row>
    <row r="55" spans="1:9" s="102" customFormat="1" ht="51">
      <c r="A55" s="132">
        <v>54</v>
      </c>
      <c r="B55" s="143" t="s">
        <v>1294</v>
      </c>
      <c r="C55" s="144" t="s">
        <v>1297</v>
      </c>
      <c r="D55" s="145" t="s">
        <v>101</v>
      </c>
      <c r="E55" s="146" t="s">
        <v>38</v>
      </c>
      <c r="F55" s="90">
        <v>26752000</v>
      </c>
      <c r="G55" s="91">
        <v>25692620.800000001</v>
      </c>
      <c r="H55" s="137">
        <f t="shared" si="0"/>
        <v>25692621</v>
      </c>
      <c r="I55" s="138" t="str">
        <f t="shared" si="1"/>
        <v>OK</v>
      </c>
    </row>
    <row r="56" spans="1:9" s="102" customFormat="1" ht="51">
      <c r="A56" s="132">
        <v>55</v>
      </c>
      <c r="B56" s="143" t="s">
        <v>1294</v>
      </c>
      <c r="C56" s="146" t="s">
        <v>1295</v>
      </c>
      <c r="D56" s="148" t="s">
        <v>103</v>
      </c>
      <c r="E56" s="146" t="s">
        <v>38</v>
      </c>
      <c r="F56" s="90">
        <v>107928.6</v>
      </c>
      <c r="G56" s="91">
        <v>103654.62744000001</v>
      </c>
      <c r="H56" s="137">
        <f t="shared" si="0"/>
        <v>103655</v>
      </c>
      <c r="I56" s="138" t="str">
        <f t="shared" si="1"/>
        <v>OK</v>
      </c>
    </row>
    <row r="57" spans="1:9" s="102" customFormat="1" ht="51">
      <c r="A57" s="132">
        <v>56</v>
      </c>
      <c r="B57" s="149" t="s">
        <v>1294</v>
      </c>
      <c r="C57" s="144" t="s">
        <v>1295</v>
      </c>
      <c r="D57" s="145" t="s">
        <v>104</v>
      </c>
      <c r="E57" s="146" t="s">
        <v>38</v>
      </c>
      <c r="F57" s="90">
        <v>103292.81</v>
      </c>
      <c r="G57" s="91">
        <v>99202.414724000002</v>
      </c>
      <c r="H57" s="137">
        <f t="shared" si="0"/>
        <v>99202</v>
      </c>
      <c r="I57" s="138" t="str">
        <f t="shared" si="1"/>
        <v>OK</v>
      </c>
    </row>
    <row r="58" spans="1:9" s="102" customFormat="1" ht="51">
      <c r="A58" s="132">
        <v>57</v>
      </c>
      <c r="B58" s="143" t="s">
        <v>1294</v>
      </c>
      <c r="C58" s="146" t="s">
        <v>1296</v>
      </c>
      <c r="D58" s="148" t="s">
        <v>105</v>
      </c>
      <c r="E58" s="146" t="s">
        <v>88</v>
      </c>
      <c r="F58" s="90">
        <v>2430236.36</v>
      </c>
      <c r="G58" s="91">
        <v>2333999.0001439997</v>
      </c>
      <c r="H58" s="137">
        <f t="shared" si="0"/>
        <v>2333999</v>
      </c>
      <c r="I58" s="138" t="str">
        <f t="shared" si="1"/>
        <v>OK</v>
      </c>
    </row>
    <row r="59" spans="1:9" s="102" customFormat="1" ht="51">
      <c r="A59" s="132">
        <v>58</v>
      </c>
      <c r="B59" s="143" t="s">
        <v>1294</v>
      </c>
      <c r="C59" s="146" t="s">
        <v>1297</v>
      </c>
      <c r="D59" s="148" t="s">
        <v>106</v>
      </c>
      <c r="E59" s="146" t="s">
        <v>107</v>
      </c>
      <c r="F59" s="90">
        <v>1475950.7</v>
      </c>
      <c r="G59" s="91">
        <v>1417503.0522799999</v>
      </c>
      <c r="H59" s="137">
        <f t="shared" si="0"/>
        <v>1417503</v>
      </c>
      <c r="I59" s="138" t="str">
        <f t="shared" si="1"/>
        <v>OK</v>
      </c>
    </row>
    <row r="60" spans="1:9" s="102" customFormat="1" ht="51">
      <c r="A60" s="132">
        <v>59</v>
      </c>
      <c r="B60" s="143" t="s">
        <v>1294</v>
      </c>
      <c r="C60" s="144" t="s">
        <v>1297</v>
      </c>
      <c r="D60" s="145" t="s">
        <v>108</v>
      </c>
      <c r="E60" s="146" t="s">
        <v>107</v>
      </c>
      <c r="F60" s="90">
        <v>813012.49</v>
      </c>
      <c r="G60" s="91">
        <v>780817.19539600005</v>
      </c>
      <c r="H60" s="137">
        <f t="shared" si="0"/>
        <v>780817</v>
      </c>
      <c r="I60" s="138" t="str">
        <f t="shared" si="1"/>
        <v>OK</v>
      </c>
    </row>
    <row r="61" spans="1:9" s="102" customFormat="1" ht="51">
      <c r="A61" s="132">
        <v>60</v>
      </c>
      <c r="B61" s="143" t="s">
        <v>1294</v>
      </c>
      <c r="C61" s="144" t="s">
        <v>1295</v>
      </c>
      <c r="D61" s="145" t="s">
        <v>109</v>
      </c>
      <c r="E61" s="146" t="s">
        <v>88</v>
      </c>
      <c r="F61" s="90">
        <v>422224.27</v>
      </c>
      <c r="G61" s="91">
        <v>405504.18890800001</v>
      </c>
      <c r="H61" s="137">
        <f t="shared" si="0"/>
        <v>405504</v>
      </c>
      <c r="I61" s="138" t="str">
        <f t="shared" si="1"/>
        <v>OK</v>
      </c>
    </row>
    <row r="62" spans="1:9" s="102" customFormat="1" ht="51">
      <c r="A62" s="132">
        <v>61</v>
      </c>
      <c r="B62" s="143" t="s">
        <v>1294</v>
      </c>
      <c r="C62" s="144" t="s">
        <v>1296</v>
      </c>
      <c r="D62" s="145" t="s">
        <v>110</v>
      </c>
      <c r="E62" s="146" t="s">
        <v>88</v>
      </c>
      <c r="F62" s="90">
        <v>121079.58</v>
      </c>
      <c r="G62" s="91">
        <v>116284.828632</v>
      </c>
      <c r="H62" s="137">
        <f t="shared" si="0"/>
        <v>116285</v>
      </c>
      <c r="I62" s="138" t="str">
        <f t="shared" si="1"/>
        <v>OK</v>
      </c>
    </row>
    <row r="63" spans="1:9" s="102" customFormat="1" ht="51">
      <c r="A63" s="132">
        <v>62</v>
      </c>
      <c r="B63" s="143" t="s">
        <v>1294</v>
      </c>
      <c r="C63" s="146" t="s">
        <v>1295</v>
      </c>
      <c r="D63" s="148" t="s">
        <v>111</v>
      </c>
      <c r="E63" s="146" t="s">
        <v>88</v>
      </c>
      <c r="F63" s="90">
        <v>548298.25</v>
      </c>
      <c r="G63" s="91">
        <v>526585.63930000004</v>
      </c>
      <c r="H63" s="137">
        <f t="shared" si="0"/>
        <v>526586</v>
      </c>
      <c r="I63" s="138" t="str">
        <f t="shared" si="1"/>
        <v>OK</v>
      </c>
    </row>
    <row r="64" spans="1:9" s="102" customFormat="1" ht="51">
      <c r="A64" s="132">
        <v>63</v>
      </c>
      <c r="B64" s="143" t="s">
        <v>1294</v>
      </c>
      <c r="C64" s="146" t="s">
        <v>1296</v>
      </c>
      <c r="D64" s="148" t="s">
        <v>112</v>
      </c>
      <c r="E64" s="146" t="s">
        <v>88</v>
      </c>
      <c r="F64" s="90">
        <v>83539.960000000006</v>
      </c>
      <c r="G64" s="91">
        <v>80231.77758400001</v>
      </c>
      <c r="H64" s="137">
        <f t="shared" si="0"/>
        <v>80232</v>
      </c>
      <c r="I64" s="138" t="str">
        <f t="shared" si="1"/>
        <v>OK</v>
      </c>
    </row>
    <row r="65" spans="1:9" s="102" customFormat="1" ht="51">
      <c r="A65" s="132">
        <v>64</v>
      </c>
      <c r="B65" s="143" t="s">
        <v>1294</v>
      </c>
      <c r="C65" s="146" t="s">
        <v>1296</v>
      </c>
      <c r="D65" s="148" t="s">
        <v>113</v>
      </c>
      <c r="E65" s="146" t="s">
        <v>88</v>
      </c>
      <c r="F65" s="90">
        <v>3763144.51</v>
      </c>
      <c r="G65" s="91">
        <v>3614123.987404</v>
      </c>
      <c r="H65" s="137">
        <f t="shared" si="0"/>
        <v>3614124</v>
      </c>
      <c r="I65" s="138" t="str">
        <f t="shared" si="1"/>
        <v>OK</v>
      </c>
    </row>
    <row r="66" spans="1:9" s="102" customFormat="1" ht="51">
      <c r="A66" s="132">
        <v>65</v>
      </c>
      <c r="B66" s="143" t="s">
        <v>1294</v>
      </c>
      <c r="C66" s="146" t="s">
        <v>1297</v>
      </c>
      <c r="D66" s="148" t="s">
        <v>114</v>
      </c>
      <c r="E66" s="146" t="s">
        <v>107</v>
      </c>
      <c r="F66" s="90">
        <v>4057147.27</v>
      </c>
      <c r="G66" s="91">
        <v>3896484.2381079998</v>
      </c>
      <c r="H66" s="137">
        <f t="shared" ref="H66:H129" si="2">IF(G66="","",+ROUND(G66,0))</f>
        <v>3896484</v>
      </c>
      <c r="I66" s="138" t="str">
        <f t="shared" ref="I66:I129" si="3">IF(H66="","COMPLETAR",IF(OR(H66&lt;=0,H66&gt;F66),"CORREGIR","OK"))</f>
        <v>OK</v>
      </c>
    </row>
    <row r="67" spans="1:9" s="102" customFormat="1" ht="51">
      <c r="A67" s="132">
        <v>66</v>
      </c>
      <c r="B67" s="143" t="s">
        <v>1294</v>
      </c>
      <c r="C67" s="146" t="s">
        <v>1296</v>
      </c>
      <c r="D67" s="148" t="s">
        <v>1147</v>
      </c>
      <c r="E67" s="146" t="s">
        <v>38</v>
      </c>
      <c r="F67" s="90">
        <v>853278</v>
      </c>
      <c r="G67" s="91">
        <v>819488.1912</v>
      </c>
      <c r="H67" s="137">
        <f t="shared" si="2"/>
        <v>819488</v>
      </c>
      <c r="I67" s="138" t="str">
        <f t="shared" si="3"/>
        <v>OK</v>
      </c>
    </row>
    <row r="68" spans="1:9" s="102" customFormat="1" ht="51">
      <c r="A68" s="132">
        <v>67</v>
      </c>
      <c r="B68" s="143" t="s">
        <v>1294</v>
      </c>
      <c r="C68" s="146" t="s">
        <v>1297</v>
      </c>
      <c r="D68" s="148" t="s">
        <v>115</v>
      </c>
      <c r="E68" s="146" t="s">
        <v>38</v>
      </c>
      <c r="F68" s="90">
        <v>709980.61</v>
      </c>
      <c r="G68" s="91">
        <v>681865.377844</v>
      </c>
      <c r="H68" s="137">
        <f t="shared" si="2"/>
        <v>681865</v>
      </c>
      <c r="I68" s="138" t="str">
        <f t="shared" si="3"/>
        <v>OK</v>
      </c>
    </row>
    <row r="69" spans="1:9" s="102" customFormat="1" ht="51">
      <c r="A69" s="132">
        <v>68</v>
      </c>
      <c r="B69" s="143" t="s">
        <v>1294</v>
      </c>
      <c r="C69" s="144" t="s">
        <v>1297</v>
      </c>
      <c r="D69" s="145" t="s">
        <v>116</v>
      </c>
      <c r="E69" s="146" t="s">
        <v>38</v>
      </c>
      <c r="F69" s="90">
        <v>1220006.69</v>
      </c>
      <c r="G69" s="91">
        <v>1171694.4250759999</v>
      </c>
      <c r="H69" s="137">
        <f t="shared" si="2"/>
        <v>1171694</v>
      </c>
      <c r="I69" s="138" t="str">
        <f t="shared" si="3"/>
        <v>OK</v>
      </c>
    </row>
    <row r="70" spans="1:9" s="102" customFormat="1" ht="51">
      <c r="A70" s="132">
        <v>69</v>
      </c>
      <c r="B70" s="143" t="s">
        <v>1294</v>
      </c>
      <c r="C70" s="144" t="s">
        <v>1295</v>
      </c>
      <c r="D70" s="145" t="s">
        <v>117</v>
      </c>
      <c r="E70" s="146" t="s">
        <v>38</v>
      </c>
      <c r="F70" s="90">
        <v>82285.05</v>
      </c>
      <c r="G70" s="91">
        <v>79026.562019999998</v>
      </c>
      <c r="H70" s="137">
        <f t="shared" si="2"/>
        <v>79027</v>
      </c>
      <c r="I70" s="138" t="str">
        <f t="shared" si="3"/>
        <v>OK</v>
      </c>
    </row>
    <row r="71" spans="1:9" s="102" customFormat="1" ht="51">
      <c r="A71" s="132">
        <v>70</v>
      </c>
      <c r="B71" s="143" t="s">
        <v>1294</v>
      </c>
      <c r="C71" s="144" t="s">
        <v>1295</v>
      </c>
      <c r="D71" s="145" t="s">
        <v>118</v>
      </c>
      <c r="E71" s="146" t="s">
        <v>38</v>
      </c>
      <c r="F71" s="90">
        <v>5285.16</v>
      </c>
      <c r="G71" s="91">
        <v>5075.8676639999994</v>
      </c>
      <c r="H71" s="137">
        <f t="shared" si="2"/>
        <v>5076</v>
      </c>
      <c r="I71" s="138" t="str">
        <f t="shared" si="3"/>
        <v>OK</v>
      </c>
    </row>
    <row r="72" spans="1:9" s="102" customFormat="1" ht="51">
      <c r="A72" s="132">
        <v>71</v>
      </c>
      <c r="B72" s="143" t="s">
        <v>1294</v>
      </c>
      <c r="C72" s="146" t="s">
        <v>1295</v>
      </c>
      <c r="D72" s="148" t="s">
        <v>1323</v>
      </c>
      <c r="E72" s="146" t="s">
        <v>38</v>
      </c>
      <c r="F72" s="90">
        <v>599387.41</v>
      </c>
      <c r="G72" s="91">
        <v>575651.66856400005</v>
      </c>
      <c r="H72" s="147">
        <f t="shared" si="2"/>
        <v>575652</v>
      </c>
      <c r="I72" s="138" t="str">
        <f t="shared" si="3"/>
        <v>OK</v>
      </c>
    </row>
    <row r="73" spans="1:9" s="102" customFormat="1" ht="51">
      <c r="A73" s="132">
        <v>72</v>
      </c>
      <c r="B73" s="143" t="s">
        <v>1294</v>
      </c>
      <c r="C73" s="146" t="s">
        <v>1295</v>
      </c>
      <c r="D73" s="148" t="s">
        <v>1324</v>
      </c>
      <c r="E73" s="146" t="s">
        <v>38</v>
      </c>
      <c r="F73" s="90">
        <v>506492.24</v>
      </c>
      <c r="G73" s="91">
        <v>486435.14729599998</v>
      </c>
      <c r="H73" s="147">
        <f t="shared" si="2"/>
        <v>486435</v>
      </c>
      <c r="I73" s="138" t="str">
        <f t="shared" si="3"/>
        <v>OK</v>
      </c>
    </row>
    <row r="74" spans="1:9" s="102" customFormat="1" ht="51">
      <c r="A74" s="132">
        <v>73</v>
      </c>
      <c r="B74" s="143" t="s">
        <v>1294</v>
      </c>
      <c r="C74" s="146" t="s">
        <v>1296</v>
      </c>
      <c r="D74" s="148" t="s">
        <v>121</v>
      </c>
      <c r="E74" s="146" t="s">
        <v>38</v>
      </c>
      <c r="F74" s="90">
        <v>62286.6</v>
      </c>
      <c r="G74" s="91">
        <v>59820.050640000001</v>
      </c>
      <c r="H74" s="137">
        <f t="shared" si="2"/>
        <v>59820</v>
      </c>
      <c r="I74" s="138" t="str">
        <f t="shared" si="3"/>
        <v>OK</v>
      </c>
    </row>
    <row r="75" spans="1:9" s="102" customFormat="1" ht="51">
      <c r="A75" s="132">
        <v>74</v>
      </c>
      <c r="B75" s="143" t="s">
        <v>1294</v>
      </c>
      <c r="C75" s="146" t="s">
        <v>1295</v>
      </c>
      <c r="D75" s="148" t="s">
        <v>122</v>
      </c>
      <c r="E75" s="146" t="s">
        <v>38</v>
      </c>
      <c r="F75" s="90">
        <v>56858.33</v>
      </c>
      <c r="G75" s="91">
        <v>54606.740131999999</v>
      </c>
      <c r="H75" s="137">
        <f t="shared" si="2"/>
        <v>54607</v>
      </c>
      <c r="I75" s="138" t="str">
        <f t="shared" si="3"/>
        <v>OK</v>
      </c>
    </row>
    <row r="76" spans="1:9" s="102" customFormat="1" ht="51">
      <c r="A76" s="132">
        <v>75</v>
      </c>
      <c r="B76" s="143" t="s">
        <v>1294</v>
      </c>
      <c r="C76" s="144" t="s">
        <v>1300</v>
      </c>
      <c r="D76" s="145" t="s">
        <v>123</v>
      </c>
      <c r="E76" s="146" t="s">
        <v>38</v>
      </c>
      <c r="F76" s="90">
        <v>62690.33</v>
      </c>
      <c r="G76" s="91">
        <v>60207.792932000004</v>
      </c>
      <c r="H76" s="137">
        <f t="shared" si="2"/>
        <v>60208</v>
      </c>
      <c r="I76" s="138" t="str">
        <f t="shared" si="3"/>
        <v>OK</v>
      </c>
    </row>
    <row r="77" spans="1:9" s="102" customFormat="1" ht="51">
      <c r="A77" s="132">
        <v>76</v>
      </c>
      <c r="B77" s="143" t="s">
        <v>1294</v>
      </c>
      <c r="C77" s="144" t="s">
        <v>1300</v>
      </c>
      <c r="D77" s="145" t="s">
        <v>124</v>
      </c>
      <c r="E77" s="146" t="s">
        <v>38</v>
      </c>
      <c r="F77" s="90">
        <v>77198.009999999995</v>
      </c>
      <c r="G77" s="91">
        <v>74140.968803999989</v>
      </c>
      <c r="H77" s="137">
        <f t="shared" si="2"/>
        <v>74141</v>
      </c>
      <c r="I77" s="138" t="str">
        <f t="shared" si="3"/>
        <v>OK</v>
      </c>
    </row>
    <row r="78" spans="1:9" s="102" customFormat="1" ht="51">
      <c r="A78" s="132">
        <v>77</v>
      </c>
      <c r="B78" s="143" t="s">
        <v>1294</v>
      </c>
      <c r="C78" s="144" t="s">
        <v>1301</v>
      </c>
      <c r="D78" s="145" t="s">
        <v>125</v>
      </c>
      <c r="E78" s="146" t="s">
        <v>38</v>
      </c>
      <c r="F78" s="90">
        <v>77938</v>
      </c>
      <c r="G78" s="91">
        <v>74851.655199999994</v>
      </c>
      <c r="H78" s="137">
        <f t="shared" si="2"/>
        <v>74852</v>
      </c>
      <c r="I78" s="138" t="str">
        <f t="shared" si="3"/>
        <v>OK</v>
      </c>
    </row>
    <row r="79" spans="1:9" s="102" customFormat="1" ht="51">
      <c r="A79" s="132">
        <v>78</v>
      </c>
      <c r="B79" s="143" t="s">
        <v>1294</v>
      </c>
      <c r="C79" s="144" t="s">
        <v>1296</v>
      </c>
      <c r="D79" s="145" t="s">
        <v>126</v>
      </c>
      <c r="E79" s="146" t="s">
        <v>38</v>
      </c>
      <c r="F79" s="90">
        <v>86310.18</v>
      </c>
      <c r="G79" s="91">
        <v>82892.296871999992</v>
      </c>
      <c r="H79" s="137">
        <f t="shared" si="2"/>
        <v>82892</v>
      </c>
      <c r="I79" s="138" t="str">
        <f t="shared" si="3"/>
        <v>OK</v>
      </c>
    </row>
    <row r="80" spans="1:9" s="102" customFormat="1" ht="51">
      <c r="A80" s="132">
        <v>79</v>
      </c>
      <c r="B80" s="143" t="s">
        <v>1294</v>
      </c>
      <c r="C80" s="144" t="s">
        <v>1296</v>
      </c>
      <c r="D80" s="145" t="s">
        <v>127</v>
      </c>
      <c r="E80" s="146" t="s">
        <v>38</v>
      </c>
      <c r="F80" s="90">
        <v>90123.29</v>
      </c>
      <c r="G80" s="91">
        <v>86554.407715999987</v>
      </c>
      <c r="H80" s="137">
        <f t="shared" si="2"/>
        <v>86554</v>
      </c>
      <c r="I80" s="138" t="str">
        <f t="shared" si="3"/>
        <v>OK</v>
      </c>
    </row>
    <row r="81" spans="1:9" s="102" customFormat="1" ht="51">
      <c r="A81" s="132">
        <v>80</v>
      </c>
      <c r="B81" s="143" t="s">
        <v>1294</v>
      </c>
      <c r="C81" s="144" t="s">
        <v>1296</v>
      </c>
      <c r="D81" s="148" t="s">
        <v>128</v>
      </c>
      <c r="E81" s="146" t="s">
        <v>38</v>
      </c>
      <c r="F81" s="90">
        <v>169116.01</v>
      </c>
      <c r="G81" s="91">
        <v>162419.016004</v>
      </c>
      <c r="H81" s="137">
        <f t="shared" si="2"/>
        <v>162419</v>
      </c>
      <c r="I81" s="138" t="str">
        <f t="shared" si="3"/>
        <v>OK</v>
      </c>
    </row>
    <row r="82" spans="1:9" s="102" customFormat="1" ht="51">
      <c r="A82" s="132">
        <v>81</v>
      </c>
      <c r="B82" s="143" t="s">
        <v>1294</v>
      </c>
      <c r="C82" s="144" t="s">
        <v>1296</v>
      </c>
      <c r="D82" s="145" t="s">
        <v>129</v>
      </c>
      <c r="E82" s="146" t="s">
        <v>38</v>
      </c>
      <c r="F82" s="90">
        <v>93170.08</v>
      </c>
      <c r="G82" s="91">
        <v>89480.544832</v>
      </c>
      <c r="H82" s="137">
        <f t="shared" si="2"/>
        <v>89481</v>
      </c>
      <c r="I82" s="138" t="str">
        <f t="shared" si="3"/>
        <v>OK</v>
      </c>
    </row>
    <row r="83" spans="1:9" s="102" customFormat="1" ht="51">
      <c r="A83" s="132">
        <v>82</v>
      </c>
      <c r="B83" s="143" t="s">
        <v>1294</v>
      </c>
      <c r="C83" s="144" t="s">
        <v>1295</v>
      </c>
      <c r="D83" s="145" t="s">
        <v>130</v>
      </c>
      <c r="E83" s="146" t="s">
        <v>38</v>
      </c>
      <c r="F83" s="90">
        <v>208498.89</v>
      </c>
      <c r="G83" s="91">
        <v>200242.33395600002</v>
      </c>
      <c r="H83" s="137">
        <f t="shared" si="2"/>
        <v>200242</v>
      </c>
      <c r="I83" s="138" t="str">
        <f t="shared" si="3"/>
        <v>OK</v>
      </c>
    </row>
    <row r="84" spans="1:9" s="102" customFormat="1" ht="51">
      <c r="A84" s="132">
        <v>83</v>
      </c>
      <c r="B84" s="143" t="s">
        <v>1294</v>
      </c>
      <c r="C84" s="144" t="s">
        <v>1296</v>
      </c>
      <c r="D84" s="145" t="s">
        <v>131</v>
      </c>
      <c r="E84" s="146" t="s">
        <v>38</v>
      </c>
      <c r="F84" s="90">
        <v>386945.7</v>
      </c>
      <c r="G84" s="91">
        <v>371622.65028</v>
      </c>
      <c r="H84" s="137">
        <f t="shared" si="2"/>
        <v>371623</v>
      </c>
      <c r="I84" s="138" t="str">
        <f t="shared" si="3"/>
        <v>OK</v>
      </c>
    </row>
    <row r="85" spans="1:9" s="102" customFormat="1" ht="51">
      <c r="A85" s="132">
        <v>84</v>
      </c>
      <c r="B85" s="143" t="s">
        <v>1294</v>
      </c>
      <c r="C85" s="144" t="s">
        <v>1296</v>
      </c>
      <c r="D85" s="145" t="s">
        <v>132</v>
      </c>
      <c r="E85" s="146" t="s">
        <v>38</v>
      </c>
      <c r="F85" s="90">
        <v>260140.91</v>
      </c>
      <c r="G85" s="91">
        <v>249839.329964</v>
      </c>
      <c r="H85" s="137">
        <f t="shared" si="2"/>
        <v>249839</v>
      </c>
      <c r="I85" s="138" t="str">
        <f t="shared" si="3"/>
        <v>OK</v>
      </c>
    </row>
    <row r="86" spans="1:9" s="102" customFormat="1" ht="51">
      <c r="A86" s="132">
        <v>85</v>
      </c>
      <c r="B86" s="143" t="s">
        <v>1294</v>
      </c>
      <c r="C86" s="144" t="s">
        <v>1296</v>
      </c>
      <c r="D86" s="145" t="s">
        <v>133</v>
      </c>
      <c r="E86" s="146" t="s">
        <v>38</v>
      </c>
      <c r="F86" s="90">
        <v>104314.31</v>
      </c>
      <c r="G86" s="91">
        <v>100183.463324</v>
      </c>
      <c r="H86" s="137">
        <f t="shared" si="2"/>
        <v>100183</v>
      </c>
      <c r="I86" s="138" t="str">
        <f t="shared" si="3"/>
        <v>OK</v>
      </c>
    </row>
    <row r="87" spans="1:9" s="102" customFormat="1" ht="51">
      <c r="A87" s="132">
        <v>86</v>
      </c>
      <c r="B87" s="143" t="s">
        <v>1294</v>
      </c>
      <c r="C87" s="144" t="s">
        <v>1296</v>
      </c>
      <c r="D87" s="145" t="s">
        <v>134</v>
      </c>
      <c r="E87" s="146" t="s">
        <v>38</v>
      </c>
      <c r="F87" s="90">
        <v>146288.56</v>
      </c>
      <c r="G87" s="91">
        <v>140495.533024</v>
      </c>
      <c r="H87" s="137">
        <f t="shared" si="2"/>
        <v>140496</v>
      </c>
      <c r="I87" s="138" t="str">
        <f t="shared" si="3"/>
        <v>OK</v>
      </c>
    </row>
    <row r="88" spans="1:9" s="102" customFormat="1" ht="51">
      <c r="A88" s="132">
        <v>87</v>
      </c>
      <c r="B88" s="143" t="s">
        <v>1294</v>
      </c>
      <c r="C88" s="144" t="s">
        <v>1296</v>
      </c>
      <c r="D88" s="145" t="s">
        <v>135</v>
      </c>
      <c r="E88" s="146" t="s">
        <v>38</v>
      </c>
      <c r="F88" s="90">
        <v>112358.96</v>
      </c>
      <c r="G88" s="91">
        <v>107909.545184</v>
      </c>
      <c r="H88" s="137">
        <f t="shared" si="2"/>
        <v>107910</v>
      </c>
      <c r="I88" s="138" t="str">
        <f t="shared" si="3"/>
        <v>OK</v>
      </c>
    </row>
    <row r="89" spans="1:9" s="102" customFormat="1" ht="51">
      <c r="A89" s="132">
        <v>88</v>
      </c>
      <c r="B89" s="143" t="s">
        <v>1294</v>
      </c>
      <c r="C89" s="144" t="s">
        <v>1296</v>
      </c>
      <c r="D89" s="145" t="s">
        <v>136</v>
      </c>
      <c r="E89" s="146" t="s">
        <v>38</v>
      </c>
      <c r="F89" s="90">
        <v>260140.91</v>
      </c>
      <c r="G89" s="91">
        <v>249839.329964</v>
      </c>
      <c r="H89" s="137">
        <f t="shared" si="2"/>
        <v>249839</v>
      </c>
      <c r="I89" s="138" t="str">
        <f t="shared" si="3"/>
        <v>OK</v>
      </c>
    </row>
    <row r="90" spans="1:9" s="102" customFormat="1" ht="51">
      <c r="A90" s="132">
        <v>89</v>
      </c>
      <c r="B90" s="143" t="s">
        <v>1294</v>
      </c>
      <c r="C90" s="144" t="s">
        <v>1296</v>
      </c>
      <c r="D90" s="145" t="s">
        <v>137</v>
      </c>
      <c r="E90" s="146" t="s">
        <v>38</v>
      </c>
      <c r="F90" s="90">
        <v>158809.24</v>
      </c>
      <c r="G90" s="91">
        <v>152520.394096</v>
      </c>
      <c r="H90" s="137">
        <f t="shared" si="2"/>
        <v>152520</v>
      </c>
      <c r="I90" s="138" t="str">
        <f t="shared" si="3"/>
        <v>OK</v>
      </c>
    </row>
    <row r="91" spans="1:9" s="102" customFormat="1" ht="51">
      <c r="A91" s="132">
        <v>90</v>
      </c>
      <c r="B91" s="143" t="s">
        <v>1294</v>
      </c>
      <c r="C91" s="144" t="s">
        <v>1295</v>
      </c>
      <c r="D91" s="145" t="s">
        <v>1325</v>
      </c>
      <c r="E91" s="146" t="s">
        <v>38</v>
      </c>
      <c r="F91" s="90">
        <v>18628.91</v>
      </c>
      <c r="G91" s="91">
        <v>17891.205163999999</v>
      </c>
      <c r="H91" s="147">
        <f t="shared" si="2"/>
        <v>17891</v>
      </c>
      <c r="I91" s="138" t="str">
        <f t="shared" si="3"/>
        <v>OK</v>
      </c>
    </row>
    <row r="92" spans="1:9" s="102" customFormat="1" ht="51">
      <c r="A92" s="132">
        <v>91</v>
      </c>
      <c r="B92" s="143" t="s">
        <v>1294</v>
      </c>
      <c r="C92" s="144" t="s">
        <v>1296</v>
      </c>
      <c r="D92" s="145" t="s">
        <v>139</v>
      </c>
      <c r="E92" s="146" t="s">
        <v>38</v>
      </c>
      <c r="F92" s="90">
        <v>1523000</v>
      </c>
      <c r="G92" s="91">
        <v>1462689.2</v>
      </c>
      <c r="H92" s="137">
        <f t="shared" si="2"/>
        <v>1462689</v>
      </c>
      <c r="I92" s="138" t="str">
        <f t="shared" si="3"/>
        <v>OK</v>
      </c>
    </row>
    <row r="93" spans="1:9" s="102" customFormat="1" ht="51">
      <c r="A93" s="132">
        <v>92</v>
      </c>
      <c r="B93" s="143" t="s">
        <v>1294</v>
      </c>
      <c r="C93" s="144" t="s">
        <v>1295</v>
      </c>
      <c r="D93" s="145" t="s">
        <v>140</v>
      </c>
      <c r="E93" s="146" t="s">
        <v>38</v>
      </c>
      <c r="F93" s="90">
        <v>4279130.46</v>
      </c>
      <c r="G93" s="91">
        <v>4109676.8937840001</v>
      </c>
      <c r="H93" s="137">
        <f t="shared" si="2"/>
        <v>4109677</v>
      </c>
      <c r="I93" s="138" t="str">
        <f t="shared" si="3"/>
        <v>OK</v>
      </c>
    </row>
    <row r="94" spans="1:9" s="102" customFormat="1" ht="51">
      <c r="A94" s="132">
        <v>93</v>
      </c>
      <c r="B94" s="143" t="s">
        <v>1294</v>
      </c>
      <c r="C94" s="144" t="s">
        <v>1295</v>
      </c>
      <c r="D94" s="145" t="s">
        <v>141</v>
      </c>
      <c r="E94" s="146" t="s">
        <v>38</v>
      </c>
      <c r="F94" s="90">
        <v>225793.32</v>
      </c>
      <c r="G94" s="91">
        <v>216851.90452800001</v>
      </c>
      <c r="H94" s="137">
        <f t="shared" si="2"/>
        <v>216852</v>
      </c>
      <c r="I94" s="138" t="str">
        <f t="shared" si="3"/>
        <v>OK</v>
      </c>
    </row>
    <row r="95" spans="1:9" s="102" customFormat="1" ht="51">
      <c r="A95" s="132">
        <v>94</v>
      </c>
      <c r="B95" s="143" t="s">
        <v>1294</v>
      </c>
      <c r="C95" s="144" t="s">
        <v>1295</v>
      </c>
      <c r="D95" s="145" t="s">
        <v>142</v>
      </c>
      <c r="E95" s="146" t="s">
        <v>38</v>
      </c>
      <c r="F95" s="90">
        <v>436038.85</v>
      </c>
      <c r="G95" s="91">
        <v>418771.71153999999</v>
      </c>
      <c r="H95" s="137">
        <f t="shared" si="2"/>
        <v>418772</v>
      </c>
      <c r="I95" s="138" t="str">
        <f t="shared" si="3"/>
        <v>OK</v>
      </c>
    </row>
    <row r="96" spans="1:9" s="102" customFormat="1" ht="51">
      <c r="A96" s="132">
        <v>95</v>
      </c>
      <c r="B96" s="143" t="s">
        <v>1294</v>
      </c>
      <c r="C96" s="144" t="s">
        <v>1295</v>
      </c>
      <c r="D96" s="145" t="s">
        <v>143</v>
      </c>
      <c r="E96" s="146" t="s">
        <v>38</v>
      </c>
      <c r="F96" s="90">
        <v>485622.48</v>
      </c>
      <c r="G96" s="91">
        <v>466391.829792</v>
      </c>
      <c r="H96" s="137">
        <f t="shared" si="2"/>
        <v>466392</v>
      </c>
      <c r="I96" s="138" t="str">
        <f t="shared" si="3"/>
        <v>OK</v>
      </c>
    </row>
    <row r="97" spans="1:9" s="102" customFormat="1" ht="51">
      <c r="A97" s="132">
        <v>96</v>
      </c>
      <c r="B97" s="143" t="s">
        <v>1294</v>
      </c>
      <c r="C97" s="144" t="s">
        <v>1295</v>
      </c>
      <c r="D97" s="145" t="s">
        <v>144</v>
      </c>
      <c r="E97" s="146" t="s">
        <v>38</v>
      </c>
      <c r="F97" s="90">
        <v>424774.06</v>
      </c>
      <c r="G97" s="91">
        <v>407953.007224</v>
      </c>
      <c r="H97" s="137">
        <f t="shared" si="2"/>
        <v>407953</v>
      </c>
      <c r="I97" s="138" t="str">
        <f t="shared" si="3"/>
        <v>OK</v>
      </c>
    </row>
    <row r="98" spans="1:9" s="102" customFormat="1" ht="51">
      <c r="A98" s="132">
        <v>97</v>
      </c>
      <c r="B98" s="143" t="s">
        <v>1294</v>
      </c>
      <c r="C98" s="144" t="s">
        <v>1295</v>
      </c>
      <c r="D98" s="145" t="s">
        <v>145</v>
      </c>
      <c r="E98" s="146" t="s">
        <v>38</v>
      </c>
      <c r="F98" s="90">
        <v>5435379.3700000001</v>
      </c>
      <c r="G98" s="91">
        <v>5220138.3469479997</v>
      </c>
      <c r="H98" s="137">
        <f t="shared" si="2"/>
        <v>5220138</v>
      </c>
      <c r="I98" s="138" t="str">
        <f t="shared" si="3"/>
        <v>OK</v>
      </c>
    </row>
    <row r="99" spans="1:9" s="102" customFormat="1" ht="51">
      <c r="A99" s="132">
        <v>98</v>
      </c>
      <c r="B99" s="143" t="s">
        <v>1294</v>
      </c>
      <c r="C99" s="144" t="s">
        <v>1295</v>
      </c>
      <c r="D99" s="145" t="s">
        <v>146</v>
      </c>
      <c r="E99" s="146" t="s">
        <v>38</v>
      </c>
      <c r="F99" s="90">
        <v>2350056.5499999998</v>
      </c>
      <c r="G99" s="91">
        <v>2256994.3106199997</v>
      </c>
      <c r="H99" s="137">
        <f t="shared" si="2"/>
        <v>2256994</v>
      </c>
      <c r="I99" s="138" t="str">
        <f t="shared" si="3"/>
        <v>OK</v>
      </c>
    </row>
    <row r="100" spans="1:9" s="102" customFormat="1" ht="51">
      <c r="A100" s="132">
        <v>99</v>
      </c>
      <c r="B100" s="143" t="s">
        <v>1294</v>
      </c>
      <c r="C100" s="144" t="s">
        <v>1295</v>
      </c>
      <c r="D100" s="145" t="s">
        <v>147</v>
      </c>
      <c r="E100" s="146" t="s">
        <v>38</v>
      </c>
      <c r="F100" s="90">
        <v>13599874.43</v>
      </c>
      <c r="G100" s="91">
        <v>13061319.402572</v>
      </c>
      <c r="H100" s="137">
        <f t="shared" si="2"/>
        <v>13061319</v>
      </c>
      <c r="I100" s="138" t="str">
        <f t="shared" si="3"/>
        <v>OK</v>
      </c>
    </row>
    <row r="101" spans="1:9" s="102" customFormat="1" ht="51">
      <c r="A101" s="132">
        <v>100</v>
      </c>
      <c r="B101" s="143" t="s">
        <v>1294</v>
      </c>
      <c r="C101" s="144" t="s">
        <v>1295</v>
      </c>
      <c r="D101" s="145" t="s">
        <v>148</v>
      </c>
      <c r="E101" s="146" t="s">
        <v>38</v>
      </c>
      <c r="F101" s="90">
        <v>3966148.25</v>
      </c>
      <c r="G101" s="91">
        <v>3809088.7793000001</v>
      </c>
      <c r="H101" s="137">
        <f t="shared" si="2"/>
        <v>3809089</v>
      </c>
      <c r="I101" s="138" t="str">
        <f t="shared" si="3"/>
        <v>OK</v>
      </c>
    </row>
    <row r="102" spans="1:9" s="102" customFormat="1" ht="51">
      <c r="A102" s="132">
        <v>101</v>
      </c>
      <c r="B102" s="143" t="s">
        <v>1294</v>
      </c>
      <c r="C102" s="144" t="s">
        <v>1295</v>
      </c>
      <c r="D102" s="145" t="s">
        <v>149</v>
      </c>
      <c r="E102" s="146" t="s">
        <v>38</v>
      </c>
      <c r="F102" s="90">
        <v>9692445.9299999997</v>
      </c>
      <c r="G102" s="91">
        <v>9308625.071171999</v>
      </c>
      <c r="H102" s="137">
        <f t="shared" si="2"/>
        <v>9308625</v>
      </c>
      <c r="I102" s="138" t="str">
        <f t="shared" si="3"/>
        <v>OK</v>
      </c>
    </row>
    <row r="103" spans="1:9" s="102" customFormat="1" ht="51">
      <c r="A103" s="132">
        <v>102</v>
      </c>
      <c r="B103" s="143" t="s">
        <v>1294</v>
      </c>
      <c r="C103" s="144" t="s">
        <v>1295</v>
      </c>
      <c r="D103" s="145" t="s">
        <v>150</v>
      </c>
      <c r="E103" s="146" t="s">
        <v>38</v>
      </c>
      <c r="F103" s="90">
        <v>4263763.18</v>
      </c>
      <c r="G103" s="91">
        <v>4094918.1580719999</v>
      </c>
      <c r="H103" s="137">
        <f t="shared" si="2"/>
        <v>4094918</v>
      </c>
      <c r="I103" s="138" t="str">
        <f t="shared" si="3"/>
        <v>OK</v>
      </c>
    </row>
    <row r="104" spans="1:9" s="102" customFormat="1" ht="51">
      <c r="A104" s="132">
        <v>103</v>
      </c>
      <c r="B104" s="143" t="s">
        <v>1294</v>
      </c>
      <c r="C104" s="144" t="s">
        <v>1295</v>
      </c>
      <c r="D104" s="145" t="s">
        <v>151</v>
      </c>
      <c r="E104" s="146" t="s">
        <v>38</v>
      </c>
      <c r="F104" s="90">
        <v>121397.97</v>
      </c>
      <c r="G104" s="91">
        <v>116590.610388</v>
      </c>
      <c r="H104" s="137">
        <f t="shared" si="2"/>
        <v>116591</v>
      </c>
      <c r="I104" s="138" t="str">
        <f t="shared" si="3"/>
        <v>OK</v>
      </c>
    </row>
    <row r="105" spans="1:9" s="102" customFormat="1" ht="51">
      <c r="A105" s="132">
        <v>104</v>
      </c>
      <c r="B105" s="143" t="s">
        <v>1294</v>
      </c>
      <c r="C105" s="144" t="s">
        <v>1297</v>
      </c>
      <c r="D105" s="145" t="s">
        <v>152</v>
      </c>
      <c r="E105" s="146" t="s">
        <v>38</v>
      </c>
      <c r="F105" s="90">
        <v>1171754.68</v>
      </c>
      <c r="G105" s="91">
        <v>1125353.1946719999</v>
      </c>
      <c r="H105" s="137">
        <f t="shared" si="2"/>
        <v>1125353</v>
      </c>
      <c r="I105" s="138" t="str">
        <f t="shared" si="3"/>
        <v>OK</v>
      </c>
    </row>
    <row r="106" spans="1:9" s="102" customFormat="1" ht="51">
      <c r="A106" s="132">
        <v>105</v>
      </c>
      <c r="B106" s="143" t="s">
        <v>1294</v>
      </c>
      <c r="C106" s="144" t="s">
        <v>1296</v>
      </c>
      <c r="D106" s="145" t="s">
        <v>153</v>
      </c>
      <c r="E106" s="146" t="s">
        <v>38</v>
      </c>
      <c r="F106" s="90">
        <v>301102.36</v>
      </c>
      <c r="G106" s="91">
        <v>289178.70654400002</v>
      </c>
      <c r="H106" s="137">
        <f t="shared" si="2"/>
        <v>289179</v>
      </c>
      <c r="I106" s="138" t="str">
        <f t="shared" si="3"/>
        <v>OK</v>
      </c>
    </row>
    <row r="107" spans="1:9" s="102" customFormat="1" ht="51">
      <c r="A107" s="132">
        <v>106</v>
      </c>
      <c r="B107" s="143" t="s">
        <v>1294</v>
      </c>
      <c r="C107" s="144" t="s">
        <v>1295</v>
      </c>
      <c r="D107" s="145" t="s">
        <v>154</v>
      </c>
      <c r="E107" s="146" t="s">
        <v>38</v>
      </c>
      <c r="F107" s="90">
        <v>1150810.8500000001</v>
      </c>
      <c r="G107" s="91">
        <v>1105238.74034</v>
      </c>
      <c r="H107" s="137">
        <f t="shared" si="2"/>
        <v>1105239</v>
      </c>
      <c r="I107" s="138" t="str">
        <f t="shared" si="3"/>
        <v>OK</v>
      </c>
    </row>
    <row r="108" spans="1:9" s="102" customFormat="1" ht="51">
      <c r="A108" s="132">
        <v>107</v>
      </c>
      <c r="B108" s="143" t="s">
        <v>1294</v>
      </c>
      <c r="C108" s="144" t="s">
        <v>1295</v>
      </c>
      <c r="D108" s="145" t="s">
        <v>155</v>
      </c>
      <c r="E108" s="146" t="s">
        <v>38</v>
      </c>
      <c r="F108" s="90">
        <v>1591455.62</v>
      </c>
      <c r="G108" s="91">
        <v>1528433.9774480001</v>
      </c>
      <c r="H108" s="137">
        <f t="shared" si="2"/>
        <v>1528434</v>
      </c>
      <c r="I108" s="138" t="str">
        <f t="shared" si="3"/>
        <v>OK</v>
      </c>
    </row>
    <row r="109" spans="1:9" s="102" customFormat="1" ht="51">
      <c r="A109" s="132">
        <v>108</v>
      </c>
      <c r="B109" s="143" t="s">
        <v>1294</v>
      </c>
      <c r="C109" s="144" t="s">
        <v>1295</v>
      </c>
      <c r="D109" s="145" t="s">
        <v>156</v>
      </c>
      <c r="E109" s="146" t="s">
        <v>88</v>
      </c>
      <c r="F109" s="90">
        <v>207644.38</v>
      </c>
      <c r="G109" s="91">
        <v>199421.66255199999</v>
      </c>
      <c r="H109" s="137">
        <f t="shared" si="2"/>
        <v>199422</v>
      </c>
      <c r="I109" s="138" t="str">
        <f t="shared" si="3"/>
        <v>OK</v>
      </c>
    </row>
    <row r="110" spans="1:9" s="102" customFormat="1" ht="51">
      <c r="A110" s="132">
        <v>109</v>
      </c>
      <c r="B110" s="143" t="s">
        <v>1294</v>
      </c>
      <c r="C110" s="144" t="s">
        <v>1295</v>
      </c>
      <c r="D110" s="145" t="s">
        <v>157</v>
      </c>
      <c r="E110" s="146" t="s">
        <v>88</v>
      </c>
      <c r="F110" s="90">
        <v>650746.09</v>
      </c>
      <c r="G110" s="91">
        <v>624976.54483599996</v>
      </c>
      <c r="H110" s="137">
        <f t="shared" si="2"/>
        <v>624977</v>
      </c>
      <c r="I110" s="138" t="str">
        <f t="shared" si="3"/>
        <v>OK</v>
      </c>
    </row>
    <row r="111" spans="1:9" s="102" customFormat="1" ht="51">
      <c r="A111" s="132">
        <v>110</v>
      </c>
      <c r="B111" s="143" t="s">
        <v>1294</v>
      </c>
      <c r="C111" s="144" t="s">
        <v>1295</v>
      </c>
      <c r="D111" s="145" t="s">
        <v>158</v>
      </c>
      <c r="E111" s="146" t="s">
        <v>38</v>
      </c>
      <c r="F111" s="90">
        <v>449131.38</v>
      </c>
      <c r="G111" s="91">
        <v>431345.777352</v>
      </c>
      <c r="H111" s="137">
        <f t="shared" si="2"/>
        <v>431346</v>
      </c>
      <c r="I111" s="138" t="str">
        <f t="shared" si="3"/>
        <v>OK</v>
      </c>
    </row>
    <row r="112" spans="1:9" s="102" customFormat="1" ht="51">
      <c r="A112" s="132">
        <v>111</v>
      </c>
      <c r="B112" s="143" t="s">
        <v>1294</v>
      </c>
      <c r="C112" s="144" t="s">
        <v>1295</v>
      </c>
      <c r="D112" s="145" t="s">
        <v>159</v>
      </c>
      <c r="E112" s="146" t="s">
        <v>69</v>
      </c>
      <c r="F112" s="90">
        <v>75491.42</v>
      </c>
      <c r="G112" s="91">
        <v>72501.959768000001</v>
      </c>
      <c r="H112" s="137">
        <f t="shared" si="2"/>
        <v>72502</v>
      </c>
      <c r="I112" s="138" t="str">
        <f t="shared" si="3"/>
        <v>OK</v>
      </c>
    </row>
    <row r="113" spans="1:9" s="102" customFormat="1" ht="51">
      <c r="A113" s="132">
        <v>112</v>
      </c>
      <c r="B113" s="143" t="s">
        <v>1294</v>
      </c>
      <c r="C113" s="144" t="s">
        <v>1295</v>
      </c>
      <c r="D113" s="145" t="s">
        <v>160</v>
      </c>
      <c r="E113" s="146" t="s">
        <v>38</v>
      </c>
      <c r="F113" s="90">
        <v>374483.59</v>
      </c>
      <c r="G113" s="91">
        <v>359654.03983600001</v>
      </c>
      <c r="H113" s="137">
        <f t="shared" si="2"/>
        <v>359654</v>
      </c>
      <c r="I113" s="138" t="str">
        <f t="shared" si="3"/>
        <v>OK</v>
      </c>
    </row>
    <row r="114" spans="1:9" s="102" customFormat="1" ht="51">
      <c r="A114" s="132">
        <v>113</v>
      </c>
      <c r="B114" s="143" t="s">
        <v>1294</v>
      </c>
      <c r="C114" s="144" t="s">
        <v>1295</v>
      </c>
      <c r="D114" s="145" t="s">
        <v>161</v>
      </c>
      <c r="E114" s="146" t="s">
        <v>38</v>
      </c>
      <c r="F114" s="90">
        <v>178004.02</v>
      </c>
      <c r="G114" s="91">
        <v>170955.06080799998</v>
      </c>
      <c r="H114" s="137">
        <f t="shared" si="2"/>
        <v>170955</v>
      </c>
      <c r="I114" s="138" t="str">
        <f t="shared" si="3"/>
        <v>OK</v>
      </c>
    </row>
    <row r="115" spans="1:9" s="102" customFormat="1" ht="51">
      <c r="A115" s="132">
        <v>114</v>
      </c>
      <c r="B115" s="143" t="s">
        <v>1294</v>
      </c>
      <c r="C115" s="144" t="s">
        <v>1295</v>
      </c>
      <c r="D115" s="145" t="s">
        <v>1326</v>
      </c>
      <c r="E115" s="146" t="s">
        <v>88</v>
      </c>
      <c r="F115" s="90">
        <v>35842.980000000003</v>
      </c>
      <c r="G115" s="91">
        <v>34423.597992000003</v>
      </c>
      <c r="H115" s="147">
        <f t="shared" si="2"/>
        <v>34424</v>
      </c>
      <c r="I115" s="138" t="str">
        <f t="shared" si="3"/>
        <v>OK</v>
      </c>
    </row>
    <row r="116" spans="1:9" s="102" customFormat="1" ht="51">
      <c r="A116" s="132">
        <v>115</v>
      </c>
      <c r="B116" s="143" t="s">
        <v>1294</v>
      </c>
      <c r="C116" s="144" t="s">
        <v>1297</v>
      </c>
      <c r="D116" s="145" t="s">
        <v>163</v>
      </c>
      <c r="E116" s="146" t="s">
        <v>38</v>
      </c>
      <c r="F116" s="90">
        <v>2033216.04</v>
      </c>
      <c r="G116" s="91">
        <v>1952700.6848160001</v>
      </c>
      <c r="H116" s="137">
        <f t="shared" si="2"/>
        <v>1952701</v>
      </c>
      <c r="I116" s="138" t="str">
        <f t="shared" si="3"/>
        <v>OK</v>
      </c>
    </row>
    <row r="117" spans="1:9" s="102" customFormat="1" ht="51">
      <c r="A117" s="132">
        <v>116</v>
      </c>
      <c r="B117" s="143" t="s">
        <v>1294</v>
      </c>
      <c r="C117" s="144" t="s">
        <v>1297</v>
      </c>
      <c r="D117" s="145" t="s">
        <v>164</v>
      </c>
      <c r="E117" s="146" t="s">
        <v>38</v>
      </c>
      <c r="F117" s="90">
        <v>1991230.59</v>
      </c>
      <c r="G117" s="91">
        <v>1912377.8586360002</v>
      </c>
      <c r="H117" s="137">
        <f t="shared" si="2"/>
        <v>1912378</v>
      </c>
      <c r="I117" s="138" t="str">
        <f t="shared" si="3"/>
        <v>OK</v>
      </c>
    </row>
    <row r="118" spans="1:9" s="102" customFormat="1" ht="51">
      <c r="A118" s="132">
        <v>117</v>
      </c>
      <c r="B118" s="143" t="s">
        <v>1294</v>
      </c>
      <c r="C118" s="144" t="s">
        <v>1297</v>
      </c>
      <c r="D118" s="145" t="s">
        <v>165</v>
      </c>
      <c r="E118" s="146" t="s">
        <v>38</v>
      </c>
      <c r="F118" s="90">
        <v>4025297.35</v>
      </c>
      <c r="G118" s="91">
        <v>3865895.5749400002</v>
      </c>
      <c r="H118" s="137">
        <f t="shared" si="2"/>
        <v>3865896</v>
      </c>
      <c r="I118" s="138" t="str">
        <f t="shared" si="3"/>
        <v>OK</v>
      </c>
    </row>
    <row r="119" spans="1:9" s="102" customFormat="1" ht="51">
      <c r="A119" s="132">
        <v>118</v>
      </c>
      <c r="B119" s="143" t="s">
        <v>1294</v>
      </c>
      <c r="C119" s="144" t="s">
        <v>1297</v>
      </c>
      <c r="D119" s="145" t="s">
        <v>166</v>
      </c>
      <c r="E119" s="146" t="s">
        <v>38</v>
      </c>
      <c r="F119" s="90">
        <v>5107723.26</v>
      </c>
      <c r="G119" s="91">
        <v>4905457.418904</v>
      </c>
      <c r="H119" s="137">
        <f t="shared" si="2"/>
        <v>4905457</v>
      </c>
      <c r="I119" s="138" t="str">
        <f t="shared" si="3"/>
        <v>OK</v>
      </c>
    </row>
    <row r="120" spans="1:9" s="102" customFormat="1" ht="51">
      <c r="A120" s="132">
        <v>119</v>
      </c>
      <c r="B120" s="143" t="s">
        <v>1294</v>
      </c>
      <c r="C120" s="144" t="s">
        <v>1302</v>
      </c>
      <c r="D120" s="145" t="s">
        <v>167</v>
      </c>
      <c r="E120" s="146" t="s">
        <v>38</v>
      </c>
      <c r="F120" s="90">
        <v>587858.71</v>
      </c>
      <c r="G120" s="91">
        <v>564579.50508399995</v>
      </c>
      <c r="H120" s="137">
        <f t="shared" si="2"/>
        <v>564580</v>
      </c>
      <c r="I120" s="138" t="str">
        <f t="shared" si="3"/>
        <v>OK</v>
      </c>
    </row>
    <row r="121" spans="1:9" s="102" customFormat="1" ht="51">
      <c r="A121" s="132">
        <v>120</v>
      </c>
      <c r="B121" s="143" t="s">
        <v>1294</v>
      </c>
      <c r="C121" s="144" t="s">
        <v>1302</v>
      </c>
      <c r="D121" s="145" t="s">
        <v>168</v>
      </c>
      <c r="E121" s="146" t="s">
        <v>38</v>
      </c>
      <c r="F121" s="90">
        <v>429790.94</v>
      </c>
      <c r="G121" s="91">
        <v>412771.21877600002</v>
      </c>
      <c r="H121" s="137">
        <f t="shared" si="2"/>
        <v>412771</v>
      </c>
      <c r="I121" s="138" t="str">
        <f t="shared" si="3"/>
        <v>OK</v>
      </c>
    </row>
    <row r="122" spans="1:9" s="102" customFormat="1" ht="51">
      <c r="A122" s="132">
        <v>121</v>
      </c>
      <c r="B122" s="143" t="s">
        <v>1294</v>
      </c>
      <c r="C122" s="144" t="s">
        <v>1296</v>
      </c>
      <c r="D122" s="145" t="s">
        <v>169</v>
      </c>
      <c r="E122" s="146" t="s">
        <v>38</v>
      </c>
      <c r="F122" s="90">
        <v>522356.44</v>
      </c>
      <c r="G122" s="91">
        <v>501671.12497599999</v>
      </c>
      <c r="H122" s="137">
        <f t="shared" si="2"/>
        <v>501671</v>
      </c>
      <c r="I122" s="138" t="str">
        <f t="shared" si="3"/>
        <v>OK</v>
      </c>
    </row>
    <row r="123" spans="1:9" s="102" customFormat="1" ht="51">
      <c r="A123" s="132">
        <v>122</v>
      </c>
      <c r="B123" s="143" t="s">
        <v>1294</v>
      </c>
      <c r="C123" s="144" t="s">
        <v>1295</v>
      </c>
      <c r="D123" s="145" t="s">
        <v>170</v>
      </c>
      <c r="E123" s="146" t="s">
        <v>38</v>
      </c>
      <c r="F123" s="90">
        <v>25537.71</v>
      </c>
      <c r="G123" s="91">
        <v>24526.416684</v>
      </c>
      <c r="H123" s="137">
        <f t="shared" si="2"/>
        <v>24526</v>
      </c>
      <c r="I123" s="138" t="str">
        <f t="shared" si="3"/>
        <v>OK</v>
      </c>
    </row>
    <row r="124" spans="1:9" s="102" customFormat="1" ht="51">
      <c r="A124" s="132">
        <v>123</v>
      </c>
      <c r="B124" s="143" t="s">
        <v>1294</v>
      </c>
      <c r="C124" s="144" t="s">
        <v>1295</v>
      </c>
      <c r="D124" s="145" t="s">
        <v>171</v>
      </c>
      <c r="E124" s="146" t="s">
        <v>38</v>
      </c>
      <c r="F124" s="90">
        <v>244709.89</v>
      </c>
      <c r="G124" s="91">
        <v>235019.378356</v>
      </c>
      <c r="H124" s="137">
        <f t="shared" si="2"/>
        <v>235019</v>
      </c>
      <c r="I124" s="138" t="str">
        <f t="shared" si="3"/>
        <v>OK</v>
      </c>
    </row>
    <row r="125" spans="1:9" s="102" customFormat="1" ht="51">
      <c r="A125" s="132">
        <v>124</v>
      </c>
      <c r="B125" s="143" t="s">
        <v>1294</v>
      </c>
      <c r="C125" s="144" t="s">
        <v>1295</v>
      </c>
      <c r="D125" s="145" t="s">
        <v>172</v>
      </c>
      <c r="E125" s="146" t="s">
        <v>38</v>
      </c>
      <c r="F125" s="90">
        <v>595562.53</v>
      </c>
      <c r="G125" s="91">
        <v>571978.25381200004</v>
      </c>
      <c r="H125" s="137">
        <f t="shared" si="2"/>
        <v>571978</v>
      </c>
      <c r="I125" s="138" t="str">
        <f t="shared" si="3"/>
        <v>OK</v>
      </c>
    </row>
    <row r="126" spans="1:9" s="102" customFormat="1" ht="51">
      <c r="A126" s="132">
        <v>125</v>
      </c>
      <c r="B126" s="143" t="s">
        <v>1294</v>
      </c>
      <c r="C126" s="144" t="s">
        <v>1295</v>
      </c>
      <c r="D126" s="145" t="s">
        <v>173</v>
      </c>
      <c r="E126" s="146" t="s">
        <v>38</v>
      </c>
      <c r="F126" s="90">
        <v>642385.09</v>
      </c>
      <c r="G126" s="91">
        <v>616946.64043599996</v>
      </c>
      <c r="H126" s="137">
        <f t="shared" si="2"/>
        <v>616947</v>
      </c>
      <c r="I126" s="138" t="str">
        <f t="shared" si="3"/>
        <v>OK</v>
      </c>
    </row>
    <row r="127" spans="1:9" s="102" customFormat="1" ht="51">
      <c r="A127" s="132">
        <v>126</v>
      </c>
      <c r="B127" s="143" t="s">
        <v>1294</v>
      </c>
      <c r="C127" s="144" t="s">
        <v>1302</v>
      </c>
      <c r="D127" s="145" t="s">
        <v>174</v>
      </c>
      <c r="E127" s="146" t="s">
        <v>38</v>
      </c>
      <c r="F127" s="90">
        <v>218004.48000000001</v>
      </c>
      <c r="G127" s="91">
        <v>209371.502592</v>
      </c>
      <c r="H127" s="137">
        <f t="shared" si="2"/>
        <v>209372</v>
      </c>
      <c r="I127" s="138" t="str">
        <f t="shared" si="3"/>
        <v>OK</v>
      </c>
    </row>
    <row r="128" spans="1:9" s="102" customFormat="1" ht="51">
      <c r="A128" s="132">
        <v>127</v>
      </c>
      <c r="B128" s="143" t="s">
        <v>1294</v>
      </c>
      <c r="C128" s="144" t="s">
        <v>1302</v>
      </c>
      <c r="D128" s="145" t="s">
        <v>175</v>
      </c>
      <c r="E128" s="146" t="s">
        <v>38</v>
      </c>
      <c r="F128" s="90">
        <v>871514.12</v>
      </c>
      <c r="G128" s="91">
        <v>837002.16084799997</v>
      </c>
      <c r="H128" s="137">
        <f t="shared" si="2"/>
        <v>837002</v>
      </c>
      <c r="I128" s="138" t="str">
        <f t="shared" si="3"/>
        <v>OK</v>
      </c>
    </row>
    <row r="129" spans="1:9" s="102" customFormat="1" ht="51">
      <c r="A129" s="132">
        <v>128</v>
      </c>
      <c r="B129" s="143" t="s">
        <v>1294</v>
      </c>
      <c r="C129" s="144" t="s">
        <v>1300</v>
      </c>
      <c r="D129" s="145" t="s">
        <v>176</v>
      </c>
      <c r="E129" s="146" t="s">
        <v>38</v>
      </c>
      <c r="F129" s="90">
        <v>251543.01</v>
      </c>
      <c r="G129" s="91">
        <v>241581.906804</v>
      </c>
      <c r="H129" s="137">
        <f t="shared" si="2"/>
        <v>241582</v>
      </c>
      <c r="I129" s="138" t="str">
        <f t="shared" si="3"/>
        <v>OK</v>
      </c>
    </row>
    <row r="130" spans="1:9" s="102" customFormat="1" ht="51">
      <c r="A130" s="132">
        <v>129</v>
      </c>
      <c r="B130" s="143" t="s">
        <v>1294</v>
      </c>
      <c r="C130" s="144" t="s">
        <v>1300</v>
      </c>
      <c r="D130" s="145" t="s">
        <v>177</v>
      </c>
      <c r="E130" s="146" t="s">
        <v>38</v>
      </c>
      <c r="F130" s="90">
        <v>643162.89</v>
      </c>
      <c r="G130" s="91">
        <v>617693.63955600001</v>
      </c>
      <c r="H130" s="137">
        <f t="shared" ref="H130:H193" si="4">IF(G130="","",+ROUND(G130,0))</f>
        <v>617694</v>
      </c>
      <c r="I130" s="138" t="str">
        <f t="shared" ref="I130:I193" si="5">IF(H130="","COMPLETAR",IF(OR(H130&lt;=0,H130&gt;F130),"CORREGIR","OK"))</f>
        <v>OK</v>
      </c>
    </row>
    <row r="131" spans="1:9" s="102" customFormat="1" ht="51">
      <c r="A131" s="132">
        <v>130</v>
      </c>
      <c r="B131" s="143" t="s">
        <v>1294</v>
      </c>
      <c r="C131" s="144" t="s">
        <v>1300</v>
      </c>
      <c r="D131" s="145" t="s">
        <v>178</v>
      </c>
      <c r="E131" s="146" t="s">
        <v>38</v>
      </c>
      <c r="F131" s="90">
        <v>3521543.8</v>
      </c>
      <c r="G131" s="91">
        <v>3382090.6655199998</v>
      </c>
      <c r="H131" s="137">
        <f t="shared" si="4"/>
        <v>3382091</v>
      </c>
      <c r="I131" s="138" t="str">
        <f t="shared" si="5"/>
        <v>OK</v>
      </c>
    </row>
    <row r="132" spans="1:9" s="102" customFormat="1" ht="51">
      <c r="A132" s="132">
        <v>131</v>
      </c>
      <c r="B132" s="143" t="s">
        <v>1294</v>
      </c>
      <c r="C132" s="144" t="s">
        <v>1295</v>
      </c>
      <c r="D132" s="145" t="s">
        <v>179</v>
      </c>
      <c r="E132" s="146" t="s">
        <v>38</v>
      </c>
      <c r="F132" s="90">
        <v>1171704.94</v>
      </c>
      <c r="G132" s="91">
        <v>1125305.424376</v>
      </c>
      <c r="H132" s="137">
        <f t="shared" si="4"/>
        <v>1125305</v>
      </c>
      <c r="I132" s="138" t="str">
        <f t="shared" si="5"/>
        <v>OK</v>
      </c>
    </row>
    <row r="133" spans="1:9" s="102" customFormat="1" ht="51">
      <c r="A133" s="132">
        <v>132</v>
      </c>
      <c r="B133" s="143" t="s">
        <v>1294</v>
      </c>
      <c r="C133" s="144" t="s">
        <v>1296</v>
      </c>
      <c r="D133" s="145" t="s">
        <v>180</v>
      </c>
      <c r="E133" s="146" t="s">
        <v>38</v>
      </c>
      <c r="F133" s="90">
        <v>3911386.74</v>
      </c>
      <c r="G133" s="91">
        <v>3756495.825096</v>
      </c>
      <c r="H133" s="137">
        <f t="shared" si="4"/>
        <v>3756496</v>
      </c>
      <c r="I133" s="138" t="str">
        <f t="shared" si="5"/>
        <v>OK</v>
      </c>
    </row>
    <row r="134" spans="1:9" s="102" customFormat="1" ht="51">
      <c r="A134" s="132">
        <v>133</v>
      </c>
      <c r="B134" s="143" t="s">
        <v>1294</v>
      </c>
      <c r="C134" s="144" t="s">
        <v>1295</v>
      </c>
      <c r="D134" s="145" t="s">
        <v>181</v>
      </c>
      <c r="E134" s="146" t="s">
        <v>38</v>
      </c>
      <c r="F134" s="90">
        <v>1371460.67</v>
      </c>
      <c r="G134" s="91">
        <v>1317150.8274679999</v>
      </c>
      <c r="H134" s="137">
        <f t="shared" si="4"/>
        <v>1317151</v>
      </c>
      <c r="I134" s="138" t="str">
        <f t="shared" si="5"/>
        <v>OK</v>
      </c>
    </row>
    <row r="135" spans="1:9" s="102" customFormat="1" ht="51">
      <c r="A135" s="132">
        <v>134</v>
      </c>
      <c r="B135" s="143" t="s">
        <v>1294</v>
      </c>
      <c r="C135" s="144" t="s">
        <v>1295</v>
      </c>
      <c r="D135" s="145" t="s">
        <v>182</v>
      </c>
      <c r="E135" s="146" t="s">
        <v>38</v>
      </c>
      <c r="F135" s="90">
        <v>352018.64</v>
      </c>
      <c r="G135" s="91">
        <v>338078.701856</v>
      </c>
      <c r="H135" s="137">
        <f t="shared" si="4"/>
        <v>338079</v>
      </c>
      <c r="I135" s="138" t="str">
        <f t="shared" si="5"/>
        <v>OK</v>
      </c>
    </row>
    <row r="136" spans="1:9" s="102" customFormat="1" ht="51">
      <c r="A136" s="132">
        <v>135</v>
      </c>
      <c r="B136" s="143" t="s">
        <v>1294</v>
      </c>
      <c r="C136" s="144" t="s">
        <v>1296</v>
      </c>
      <c r="D136" s="145" t="s">
        <v>183</v>
      </c>
      <c r="E136" s="146" t="s">
        <v>38</v>
      </c>
      <c r="F136" s="90">
        <v>847858.96</v>
      </c>
      <c r="G136" s="91">
        <v>814283.745184</v>
      </c>
      <c r="H136" s="137">
        <f t="shared" si="4"/>
        <v>814284</v>
      </c>
      <c r="I136" s="138" t="str">
        <f t="shared" si="5"/>
        <v>OK</v>
      </c>
    </row>
    <row r="137" spans="1:9" s="102" customFormat="1" ht="51">
      <c r="A137" s="132">
        <v>136</v>
      </c>
      <c r="B137" s="143" t="s">
        <v>1294</v>
      </c>
      <c r="C137" s="144" t="s">
        <v>1297</v>
      </c>
      <c r="D137" s="145" t="s">
        <v>184</v>
      </c>
      <c r="E137" s="146" t="s">
        <v>38</v>
      </c>
      <c r="F137" s="90">
        <v>2428813.77</v>
      </c>
      <c r="G137" s="91">
        <v>2332632.7447080002</v>
      </c>
      <c r="H137" s="137">
        <f t="shared" si="4"/>
        <v>2332633</v>
      </c>
      <c r="I137" s="138" t="str">
        <f t="shared" si="5"/>
        <v>OK</v>
      </c>
    </row>
    <row r="138" spans="1:9" s="102" customFormat="1" ht="51">
      <c r="A138" s="132">
        <v>137</v>
      </c>
      <c r="B138" s="143" t="s">
        <v>1294</v>
      </c>
      <c r="C138" s="144" t="s">
        <v>1297</v>
      </c>
      <c r="D138" s="145" t="s">
        <v>185</v>
      </c>
      <c r="E138" s="146" t="s">
        <v>38</v>
      </c>
      <c r="F138" s="90">
        <v>1896652.76</v>
      </c>
      <c r="G138" s="91">
        <v>1821545.3107040001</v>
      </c>
      <c r="H138" s="137">
        <f t="shared" si="4"/>
        <v>1821545</v>
      </c>
      <c r="I138" s="138" t="str">
        <f t="shared" si="5"/>
        <v>OK</v>
      </c>
    </row>
    <row r="139" spans="1:9" s="102" customFormat="1" ht="51">
      <c r="A139" s="132">
        <v>138</v>
      </c>
      <c r="B139" s="143" t="s">
        <v>1294</v>
      </c>
      <c r="C139" s="144" t="s">
        <v>1297</v>
      </c>
      <c r="D139" s="145" t="s">
        <v>186</v>
      </c>
      <c r="E139" s="146" t="s">
        <v>38</v>
      </c>
      <c r="F139" s="90">
        <v>2795396.09</v>
      </c>
      <c r="G139" s="91">
        <v>2684698.4048359999</v>
      </c>
      <c r="H139" s="137">
        <f t="shared" si="4"/>
        <v>2684698</v>
      </c>
      <c r="I139" s="138" t="str">
        <f t="shared" si="5"/>
        <v>OK</v>
      </c>
    </row>
    <row r="140" spans="1:9" s="102" customFormat="1" ht="51">
      <c r="A140" s="132">
        <v>139</v>
      </c>
      <c r="B140" s="143" t="s">
        <v>1294</v>
      </c>
      <c r="C140" s="144" t="s">
        <v>1297</v>
      </c>
      <c r="D140" s="145" t="s">
        <v>187</v>
      </c>
      <c r="E140" s="146" t="s">
        <v>38</v>
      </c>
      <c r="F140" s="90">
        <v>4431515.5199999996</v>
      </c>
      <c r="G140" s="91">
        <v>4256027.5054079993</v>
      </c>
      <c r="H140" s="137">
        <f t="shared" si="4"/>
        <v>4256028</v>
      </c>
      <c r="I140" s="138" t="str">
        <f t="shared" si="5"/>
        <v>OK</v>
      </c>
    </row>
    <row r="141" spans="1:9" s="102" customFormat="1" ht="51">
      <c r="A141" s="132">
        <v>140</v>
      </c>
      <c r="B141" s="143" t="s">
        <v>1294</v>
      </c>
      <c r="C141" s="144" t="s">
        <v>1297</v>
      </c>
      <c r="D141" s="145" t="s">
        <v>188</v>
      </c>
      <c r="E141" s="146" t="s">
        <v>38</v>
      </c>
      <c r="F141" s="90">
        <v>599713.75</v>
      </c>
      <c r="G141" s="91">
        <v>575965.08550000004</v>
      </c>
      <c r="H141" s="137">
        <f t="shared" si="4"/>
        <v>575965</v>
      </c>
      <c r="I141" s="138" t="str">
        <f t="shared" si="5"/>
        <v>OK</v>
      </c>
    </row>
    <row r="142" spans="1:9" s="102" customFormat="1" ht="51">
      <c r="A142" s="132">
        <v>141</v>
      </c>
      <c r="B142" s="143" t="s">
        <v>1294</v>
      </c>
      <c r="C142" s="144" t="s">
        <v>1295</v>
      </c>
      <c r="D142" s="145" t="s">
        <v>189</v>
      </c>
      <c r="E142" s="146" t="s">
        <v>38</v>
      </c>
      <c r="F142" s="90">
        <v>46349.32</v>
      </c>
      <c r="G142" s="91">
        <v>44513.886928</v>
      </c>
      <c r="H142" s="137">
        <f t="shared" si="4"/>
        <v>44514</v>
      </c>
      <c r="I142" s="138" t="str">
        <f t="shared" si="5"/>
        <v>OK</v>
      </c>
    </row>
    <row r="143" spans="1:9" s="102" customFormat="1" ht="51">
      <c r="A143" s="132">
        <v>142</v>
      </c>
      <c r="B143" s="143" t="s">
        <v>1294</v>
      </c>
      <c r="C143" s="144" t="s">
        <v>1295</v>
      </c>
      <c r="D143" s="145" t="s">
        <v>190</v>
      </c>
      <c r="E143" s="146" t="s">
        <v>38</v>
      </c>
      <c r="F143" s="90">
        <v>63363.61</v>
      </c>
      <c r="G143" s="91">
        <v>60854.411044</v>
      </c>
      <c r="H143" s="137">
        <f t="shared" si="4"/>
        <v>60854</v>
      </c>
      <c r="I143" s="138" t="str">
        <f t="shared" si="5"/>
        <v>OK</v>
      </c>
    </row>
    <row r="144" spans="1:9" s="102" customFormat="1" ht="51">
      <c r="A144" s="132">
        <v>143</v>
      </c>
      <c r="B144" s="143" t="s">
        <v>1294</v>
      </c>
      <c r="C144" s="144" t="s">
        <v>1300</v>
      </c>
      <c r="D144" s="145" t="s">
        <v>191</v>
      </c>
      <c r="E144" s="146" t="s">
        <v>38</v>
      </c>
      <c r="F144" s="90">
        <v>27718.44</v>
      </c>
      <c r="G144" s="91">
        <v>26620.789775999998</v>
      </c>
      <c r="H144" s="137">
        <f t="shared" si="4"/>
        <v>26621</v>
      </c>
      <c r="I144" s="138" t="str">
        <f t="shared" si="5"/>
        <v>OK</v>
      </c>
    </row>
    <row r="145" spans="1:9" s="102" customFormat="1" ht="51">
      <c r="A145" s="132">
        <v>144</v>
      </c>
      <c r="B145" s="143" t="s">
        <v>1294</v>
      </c>
      <c r="C145" s="144" t="s">
        <v>1295</v>
      </c>
      <c r="D145" s="145" t="s">
        <v>192</v>
      </c>
      <c r="E145" s="146" t="s">
        <v>38</v>
      </c>
      <c r="F145" s="90">
        <v>64377.18</v>
      </c>
      <c r="G145" s="91">
        <v>61827.843672000003</v>
      </c>
      <c r="H145" s="137">
        <f t="shared" si="4"/>
        <v>61828</v>
      </c>
      <c r="I145" s="138" t="str">
        <f t="shared" si="5"/>
        <v>OK</v>
      </c>
    </row>
    <row r="146" spans="1:9" s="102" customFormat="1" ht="51">
      <c r="A146" s="132">
        <v>145</v>
      </c>
      <c r="B146" s="143" t="s">
        <v>1294</v>
      </c>
      <c r="C146" s="144" t="s">
        <v>1295</v>
      </c>
      <c r="D146" s="145" t="s">
        <v>193</v>
      </c>
      <c r="E146" s="146" t="s">
        <v>38</v>
      </c>
      <c r="F146" s="90">
        <v>114561.87</v>
      </c>
      <c r="G146" s="91">
        <v>110025.219948</v>
      </c>
      <c r="H146" s="137">
        <f t="shared" si="4"/>
        <v>110025</v>
      </c>
      <c r="I146" s="138" t="str">
        <f t="shared" si="5"/>
        <v>OK</v>
      </c>
    </row>
    <row r="147" spans="1:9" s="102" customFormat="1" ht="51">
      <c r="A147" s="132">
        <v>146</v>
      </c>
      <c r="B147" s="143" t="s">
        <v>1294</v>
      </c>
      <c r="C147" s="144" t="s">
        <v>1295</v>
      </c>
      <c r="D147" s="145" t="s">
        <v>194</v>
      </c>
      <c r="E147" s="146" t="s">
        <v>38</v>
      </c>
      <c r="F147" s="90">
        <v>52245.51</v>
      </c>
      <c r="G147" s="91">
        <v>50176.587804000003</v>
      </c>
      <c r="H147" s="137">
        <f t="shared" si="4"/>
        <v>50177</v>
      </c>
      <c r="I147" s="138" t="str">
        <f t="shared" si="5"/>
        <v>OK</v>
      </c>
    </row>
    <row r="148" spans="1:9" s="102" customFormat="1" ht="51">
      <c r="A148" s="132">
        <v>147</v>
      </c>
      <c r="B148" s="143" t="s">
        <v>1294</v>
      </c>
      <c r="C148" s="144" t="s">
        <v>1295</v>
      </c>
      <c r="D148" s="145" t="s">
        <v>195</v>
      </c>
      <c r="E148" s="146" t="s">
        <v>38</v>
      </c>
      <c r="F148" s="90">
        <v>75745.17</v>
      </c>
      <c r="G148" s="91">
        <v>72745.661267999996</v>
      </c>
      <c r="H148" s="137">
        <f t="shared" si="4"/>
        <v>72746</v>
      </c>
      <c r="I148" s="138" t="str">
        <f t="shared" si="5"/>
        <v>OK</v>
      </c>
    </row>
    <row r="149" spans="1:9" s="102" customFormat="1" ht="51">
      <c r="A149" s="132">
        <v>148</v>
      </c>
      <c r="B149" s="143" t="s">
        <v>1294</v>
      </c>
      <c r="C149" s="144" t="s">
        <v>1295</v>
      </c>
      <c r="D149" s="145" t="s">
        <v>196</v>
      </c>
      <c r="E149" s="146" t="s">
        <v>38</v>
      </c>
      <c r="F149" s="90">
        <v>172198.41</v>
      </c>
      <c r="G149" s="91">
        <v>165379.35296399999</v>
      </c>
      <c r="H149" s="137">
        <f t="shared" si="4"/>
        <v>165379</v>
      </c>
      <c r="I149" s="138" t="str">
        <f t="shared" si="5"/>
        <v>OK</v>
      </c>
    </row>
    <row r="150" spans="1:9" s="102" customFormat="1" ht="51">
      <c r="A150" s="132">
        <v>149</v>
      </c>
      <c r="B150" s="143" t="s">
        <v>1294</v>
      </c>
      <c r="C150" s="144" t="s">
        <v>1295</v>
      </c>
      <c r="D150" s="145" t="s">
        <v>197</v>
      </c>
      <c r="E150" s="146" t="s">
        <v>38</v>
      </c>
      <c r="F150" s="90">
        <v>171019.42</v>
      </c>
      <c r="G150" s="91">
        <v>164247.05096800003</v>
      </c>
      <c r="H150" s="137">
        <f t="shared" si="4"/>
        <v>164247</v>
      </c>
      <c r="I150" s="138" t="str">
        <f t="shared" si="5"/>
        <v>OK</v>
      </c>
    </row>
    <row r="151" spans="1:9" s="102" customFormat="1" ht="51">
      <c r="A151" s="132">
        <v>150</v>
      </c>
      <c r="B151" s="143" t="s">
        <v>1294</v>
      </c>
      <c r="C151" s="144" t="s">
        <v>1295</v>
      </c>
      <c r="D151" s="145" t="s">
        <v>198</v>
      </c>
      <c r="E151" s="146" t="s">
        <v>38</v>
      </c>
      <c r="F151" s="90">
        <v>336183.54</v>
      </c>
      <c r="G151" s="91">
        <v>322870.67181599996</v>
      </c>
      <c r="H151" s="137">
        <f t="shared" si="4"/>
        <v>322871</v>
      </c>
      <c r="I151" s="138" t="str">
        <f t="shared" si="5"/>
        <v>OK</v>
      </c>
    </row>
    <row r="152" spans="1:9" s="102" customFormat="1" ht="51">
      <c r="A152" s="132">
        <v>151</v>
      </c>
      <c r="B152" s="143" t="s">
        <v>1294</v>
      </c>
      <c r="C152" s="144" t="s">
        <v>1295</v>
      </c>
      <c r="D152" s="145" t="s">
        <v>199</v>
      </c>
      <c r="E152" s="146" t="s">
        <v>38</v>
      </c>
      <c r="F152" s="90">
        <v>466368.29</v>
      </c>
      <c r="G152" s="91">
        <v>447900.10571599996</v>
      </c>
      <c r="H152" s="137">
        <f t="shared" si="4"/>
        <v>447900</v>
      </c>
      <c r="I152" s="138" t="str">
        <f t="shared" si="5"/>
        <v>OK</v>
      </c>
    </row>
    <row r="153" spans="1:9" s="102" customFormat="1" ht="51">
      <c r="A153" s="132">
        <v>152</v>
      </c>
      <c r="B153" s="143" t="s">
        <v>1294</v>
      </c>
      <c r="C153" s="144" t="s">
        <v>1295</v>
      </c>
      <c r="D153" s="145" t="s">
        <v>200</v>
      </c>
      <c r="E153" s="146" t="s">
        <v>38</v>
      </c>
      <c r="F153" s="90">
        <v>329161.88</v>
      </c>
      <c r="G153" s="91">
        <v>316127.06955200003</v>
      </c>
      <c r="H153" s="137">
        <f t="shared" si="4"/>
        <v>316127</v>
      </c>
      <c r="I153" s="138" t="str">
        <f t="shared" si="5"/>
        <v>OK</v>
      </c>
    </row>
    <row r="154" spans="1:9" s="102" customFormat="1" ht="51">
      <c r="A154" s="132">
        <v>153</v>
      </c>
      <c r="B154" s="143" t="s">
        <v>1294</v>
      </c>
      <c r="C154" s="144" t="s">
        <v>1295</v>
      </c>
      <c r="D154" s="145" t="s">
        <v>201</v>
      </c>
      <c r="E154" s="146" t="s">
        <v>38</v>
      </c>
      <c r="F154" s="90">
        <v>893911.53</v>
      </c>
      <c r="G154" s="91">
        <v>858512.63341200002</v>
      </c>
      <c r="H154" s="137">
        <f t="shared" si="4"/>
        <v>858513</v>
      </c>
      <c r="I154" s="138" t="str">
        <f t="shared" si="5"/>
        <v>OK</v>
      </c>
    </row>
    <row r="155" spans="1:9" s="102" customFormat="1" ht="51">
      <c r="A155" s="132">
        <v>154</v>
      </c>
      <c r="B155" s="143" t="s">
        <v>1294</v>
      </c>
      <c r="C155" s="144" t="s">
        <v>1296</v>
      </c>
      <c r="D155" s="145" t="s">
        <v>202</v>
      </c>
      <c r="E155" s="146" t="s">
        <v>38</v>
      </c>
      <c r="F155" s="90">
        <v>219487.01</v>
      </c>
      <c r="G155" s="91">
        <v>210795.32440400001</v>
      </c>
      <c r="H155" s="137">
        <f t="shared" si="4"/>
        <v>210795</v>
      </c>
      <c r="I155" s="138" t="str">
        <f t="shared" si="5"/>
        <v>OK</v>
      </c>
    </row>
    <row r="156" spans="1:9" s="102" customFormat="1" ht="51">
      <c r="A156" s="132">
        <v>155</v>
      </c>
      <c r="B156" s="143" t="s">
        <v>1294</v>
      </c>
      <c r="C156" s="144" t="s">
        <v>1296</v>
      </c>
      <c r="D156" s="145" t="s">
        <v>203</v>
      </c>
      <c r="E156" s="146" t="s">
        <v>38</v>
      </c>
      <c r="F156" s="90">
        <v>485178.05</v>
      </c>
      <c r="G156" s="91">
        <v>465964.99922</v>
      </c>
      <c r="H156" s="137">
        <f t="shared" si="4"/>
        <v>465965</v>
      </c>
      <c r="I156" s="138" t="str">
        <f t="shared" si="5"/>
        <v>OK</v>
      </c>
    </row>
    <row r="157" spans="1:9" s="102" customFormat="1" ht="51">
      <c r="A157" s="132">
        <v>156</v>
      </c>
      <c r="B157" s="143" t="s">
        <v>1294</v>
      </c>
      <c r="C157" s="144" t="s">
        <v>1295</v>
      </c>
      <c r="D157" s="145" t="s">
        <v>204</v>
      </c>
      <c r="E157" s="146" t="s">
        <v>38</v>
      </c>
      <c r="F157" s="90">
        <v>204610.91</v>
      </c>
      <c r="G157" s="91">
        <v>196508.31796400002</v>
      </c>
      <c r="H157" s="137">
        <f t="shared" si="4"/>
        <v>196508</v>
      </c>
      <c r="I157" s="138" t="str">
        <f t="shared" si="5"/>
        <v>OK</v>
      </c>
    </row>
    <row r="158" spans="1:9" s="102" customFormat="1" ht="51">
      <c r="A158" s="132">
        <v>157</v>
      </c>
      <c r="B158" s="143" t="s">
        <v>1294</v>
      </c>
      <c r="C158" s="144" t="s">
        <v>1295</v>
      </c>
      <c r="D158" s="145" t="s">
        <v>205</v>
      </c>
      <c r="E158" s="146" t="s">
        <v>38</v>
      </c>
      <c r="F158" s="90">
        <v>86568.42</v>
      </c>
      <c r="G158" s="91">
        <v>83140.310568000001</v>
      </c>
      <c r="H158" s="137">
        <f t="shared" si="4"/>
        <v>83140</v>
      </c>
      <c r="I158" s="138" t="str">
        <f t="shared" si="5"/>
        <v>OK</v>
      </c>
    </row>
    <row r="159" spans="1:9" s="102" customFormat="1" ht="51">
      <c r="A159" s="132">
        <v>158</v>
      </c>
      <c r="B159" s="143" t="s">
        <v>1294</v>
      </c>
      <c r="C159" s="144" t="s">
        <v>1295</v>
      </c>
      <c r="D159" s="145" t="s">
        <v>206</v>
      </c>
      <c r="E159" s="146" t="s">
        <v>69</v>
      </c>
      <c r="F159" s="90">
        <v>22598.49</v>
      </c>
      <c r="G159" s="91">
        <v>21703.589796</v>
      </c>
      <c r="H159" s="137">
        <f t="shared" si="4"/>
        <v>21704</v>
      </c>
      <c r="I159" s="138" t="str">
        <f t="shared" si="5"/>
        <v>OK</v>
      </c>
    </row>
    <row r="160" spans="1:9" s="102" customFormat="1" ht="51">
      <c r="A160" s="132">
        <v>159</v>
      </c>
      <c r="B160" s="143" t="s">
        <v>1294</v>
      </c>
      <c r="C160" s="144" t="s">
        <v>1295</v>
      </c>
      <c r="D160" s="145" t="s">
        <v>207</v>
      </c>
      <c r="E160" s="146" t="s">
        <v>69</v>
      </c>
      <c r="F160" s="90">
        <v>19373.09</v>
      </c>
      <c r="G160" s="91">
        <v>18605.915636000002</v>
      </c>
      <c r="H160" s="137">
        <f t="shared" si="4"/>
        <v>18606</v>
      </c>
      <c r="I160" s="138" t="str">
        <f t="shared" si="5"/>
        <v>OK</v>
      </c>
    </row>
    <row r="161" spans="1:9" s="102" customFormat="1" ht="51">
      <c r="A161" s="132">
        <v>160</v>
      </c>
      <c r="B161" s="143" t="s">
        <v>1294</v>
      </c>
      <c r="C161" s="144" t="s">
        <v>1295</v>
      </c>
      <c r="D161" s="145" t="s">
        <v>208</v>
      </c>
      <c r="E161" s="146" t="s">
        <v>69</v>
      </c>
      <c r="F161" s="90">
        <v>25730.29</v>
      </c>
      <c r="G161" s="91">
        <v>24711.370516000003</v>
      </c>
      <c r="H161" s="137">
        <f t="shared" si="4"/>
        <v>24711</v>
      </c>
      <c r="I161" s="138" t="str">
        <f t="shared" si="5"/>
        <v>OK</v>
      </c>
    </row>
    <row r="162" spans="1:9" s="102" customFormat="1" ht="51">
      <c r="A162" s="132">
        <v>161</v>
      </c>
      <c r="B162" s="143" t="s">
        <v>1294</v>
      </c>
      <c r="C162" s="144" t="s">
        <v>1295</v>
      </c>
      <c r="D162" s="145" t="s">
        <v>209</v>
      </c>
      <c r="E162" s="146" t="s">
        <v>69</v>
      </c>
      <c r="F162" s="90">
        <v>22623.33</v>
      </c>
      <c r="G162" s="91">
        <v>21727.446132000001</v>
      </c>
      <c r="H162" s="137">
        <f t="shared" si="4"/>
        <v>21727</v>
      </c>
      <c r="I162" s="138" t="str">
        <f t="shared" si="5"/>
        <v>OK</v>
      </c>
    </row>
    <row r="163" spans="1:9" s="102" customFormat="1" ht="51">
      <c r="A163" s="132">
        <v>162</v>
      </c>
      <c r="B163" s="143" t="s">
        <v>1294</v>
      </c>
      <c r="C163" s="144" t="s">
        <v>1295</v>
      </c>
      <c r="D163" s="145" t="s">
        <v>210</v>
      </c>
      <c r="E163" s="146" t="s">
        <v>69</v>
      </c>
      <c r="F163" s="90">
        <v>279443.56</v>
      </c>
      <c r="G163" s="91">
        <v>268377.59502399998</v>
      </c>
      <c r="H163" s="137">
        <f t="shared" si="4"/>
        <v>268378</v>
      </c>
      <c r="I163" s="138" t="str">
        <f t="shared" si="5"/>
        <v>OK</v>
      </c>
    </row>
    <row r="164" spans="1:9" s="102" customFormat="1" ht="51">
      <c r="A164" s="132">
        <v>163</v>
      </c>
      <c r="B164" s="143" t="s">
        <v>1294</v>
      </c>
      <c r="C164" s="144" t="s">
        <v>1302</v>
      </c>
      <c r="D164" s="145" t="s">
        <v>211</v>
      </c>
      <c r="E164" s="146" t="s">
        <v>38</v>
      </c>
      <c r="F164" s="90">
        <v>526098.39</v>
      </c>
      <c r="G164" s="91">
        <v>505264.89375600003</v>
      </c>
      <c r="H164" s="137">
        <f t="shared" si="4"/>
        <v>505265</v>
      </c>
      <c r="I164" s="138" t="str">
        <f t="shared" si="5"/>
        <v>OK</v>
      </c>
    </row>
    <row r="165" spans="1:9" s="102" customFormat="1" ht="51">
      <c r="A165" s="132">
        <v>164</v>
      </c>
      <c r="B165" s="143" t="s">
        <v>1294</v>
      </c>
      <c r="C165" s="144" t="s">
        <v>1302</v>
      </c>
      <c r="D165" s="145" t="s">
        <v>212</v>
      </c>
      <c r="E165" s="146" t="s">
        <v>38</v>
      </c>
      <c r="F165" s="90">
        <v>510780.39</v>
      </c>
      <c r="G165" s="91">
        <v>490553.48655600002</v>
      </c>
      <c r="H165" s="137">
        <f t="shared" si="4"/>
        <v>490553</v>
      </c>
      <c r="I165" s="138" t="str">
        <f t="shared" si="5"/>
        <v>OK</v>
      </c>
    </row>
    <row r="166" spans="1:9" s="102" customFormat="1" ht="51">
      <c r="A166" s="132">
        <v>165</v>
      </c>
      <c r="B166" s="143" t="s">
        <v>1294</v>
      </c>
      <c r="C166" s="144" t="s">
        <v>1296</v>
      </c>
      <c r="D166" s="145" t="s">
        <v>213</v>
      </c>
      <c r="E166" s="146" t="s">
        <v>38</v>
      </c>
      <c r="F166" s="90">
        <v>648661.19999999995</v>
      </c>
      <c r="G166" s="91">
        <v>622974.21647999994</v>
      </c>
      <c r="H166" s="137">
        <f t="shared" si="4"/>
        <v>622974</v>
      </c>
      <c r="I166" s="138" t="str">
        <f t="shared" si="5"/>
        <v>OK</v>
      </c>
    </row>
    <row r="167" spans="1:9" s="102" customFormat="1" ht="51">
      <c r="A167" s="132">
        <v>166</v>
      </c>
      <c r="B167" s="143" t="s">
        <v>1294</v>
      </c>
      <c r="C167" s="144" t="s">
        <v>1296</v>
      </c>
      <c r="D167" s="145" t="s">
        <v>214</v>
      </c>
      <c r="E167" s="146" t="s">
        <v>38</v>
      </c>
      <c r="F167" s="90">
        <v>332769.34999999998</v>
      </c>
      <c r="G167" s="91">
        <v>319591.68374000001</v>
      </c>
      <c r="H167" s="137">
        <f t="shared" si="4"/>
        <v>319592</v>
      </c>
      <c r="I167" s="138" t="str">
        <f t="shared" si="5"/>
        <v>OK</v>
      </c>
    </row>
    <row r="168" spans="1:9" s="102" customFormat="1" ht="51">
      <c r="A168" s="132">
        <v>167</v>
      </c>
      <c r="B168" s="143" t="s">
        <v>1294</v>
      </c>
      <c r="C168" s="144" t="s">
        <v>1296</v>
      </c>
      <c r="D168" s="145" t="s">
        <v>215</v>
      </c>
      <c r="E168" s="146" t="s">
        <v>38</v>
      </c>
      <c r="F168" s="90">
        <v>304702.15999999997</v>
      </c>
      <c r="G168" s="91">
        <v>292635.95446399995</v>
      </c>
      <c r="H168" s="137">
        <f t="shared" si="4"/>
        <v>292636</v>
      </c>
      <c r="I168" s="138" t="str">
        <f t="shared" si="5"/>
        <v>OK</v>
      </c>
    </row>
    <row r="169" spans="1:9" s="102" customFormat="1" ht="51">
      <c r="A169" s="132">
        <v>168</v>
      </c>
      <c r="B169" s="143" t="s">
        <v>1294</v>
      </c>
      <c r="C169" s="144" t="s">
        <v>1296</v>
      </c>
      <c r="D169" s="145" t="s">
        <v>216</v>
      </c>
      <c r="E169" s="146" t="s">
        <v>38</v>
      </c>
      <c r="F169" s="90">
        <v>232917.93</v>
      </c>
      <c r="G169" s="91">
        <v>223694.379972</v>
      </c>
      <c r="H169" s="137">
        <f t="shared" si="4"/>
        <v>223694</v>
      </c>
      <c r="I169" s="138" t="str">
        <f t="shared" si="5"/>
        <v>OK</v>
      </c>
    </row>
    <row r="170" spans="1:9" s="102" customFormat="1" ht="51">
      <c r="A170" s="132">
        <v>169</v>
      </c>
      <c r="B170" s="143" t="s">
        <v>1294</v>
      </c>
      <c r="C170" s="144" t="s">
        <v>1296</v>
      </c>
      <c r="D170" s="145" t="s">
        <v>217</v>
      </c>
      <c r="E170" s="146" t="s">
        <v>38</v>
      </c>
      <c r="F170" s="90">
        <v>506127.21</v>
      </c>
      <c r="G170" s="91">
        <v>486084.572484</v>
      </c>
      <c r="H170" s="137">
        <f t="shared" si="4"/>
        <v>486085</v>
      </c>
      <c r="I170" s="138" t="str">
        <f t="shared" si="5"/>
        <v>OK</v>
      </c>
    </row>
    <row r="171" spans="1:9" s="102" customFormat="1" ht="51">
      <c r="A171" s="132">
        <v>170</v>
      </c>
      <c r="B171" s="143" t="s">
        <v>1294</v>
      </c>
      <c r="C171" s="144" t="s">
        <v>1296</v>
      </c>
      <c r="D171" s="145" t="s">
        <v>218</v>
      </c>
      <c r="E171" s="146" t="s">
        <v>38</v>
      </c>
      <c r="F171" s="90">
        <v>702522.1</v>
      </c>
      <c r="G171" s="91">
        <v>674702.22484000004</v>
      </c>
      <c r="H171" s="137">
        <f t="shared" si="4"/>
        <v>674702</v>
      </c>
      <c r="I171" s="138" t="str">
        <f t="shared" si="5"/>
        <v>OK</v>
      </c>
    </row>
    <row r="172" spans="1:9" s="102" customFormat="1" ht="51">
      <c r="A172" s="132">
        <v>171</v>
      </c>
      <c r="B172" s="143" t="s">
        <v>1294</v>
      </c>
      <c r="C172" s="144" t="s">
        <v>1296</v>
      </c>
      <c r="D172" s="145" t="s">
        <v>219</v>
      </c>
      <c r="E172" s="146" t="s">
        <v>38</v>
      </c>
      <c r="F172" s="90">
        <v>186804.45</v>
      </c>
      <c r="G172" s="91">
        <v>179406.99378000002</v>
      </c>
      <c r="H172" s="137">
        <f t="shared" si="4"/>
        <v>179407</v>
      </c>
      <c r="I172" s="138" t="str">
        <f t="shared" si="5"/>
        <v>OK</v>
      </c>
    </row>
    <row r="173" spans="1:9" s="102" customFormat="1" ht="51">
      <c r="A173" s="132">
        <v>172</v>
      </c>
      <c r="B173" s="143" t="s">
        <v>1294</v>
      </c>
      <c r="C173" s="144" t="s">
        <v>1296</v>
      </c>
      <c r="D173" s="145" t="s">
        <v>220</v>
      </c>
      <c r="E173" s="146" t="s">
        <v>38</v>
      </c>
      <c r="F173" s="90">
        <v>603126.78</v>
      </c>
      <c r="G173" s="91">
        <v>579242.95951199997</v>
      </c>
      <c r="H173" s="137">
        <f t="shared" si="4"/>
        <v>579243</v>
      </c>
      <c r="I173" s="138" t="str">
        <f t="shared" si="5"/>
        <v>OK</v>
      </c>
    </row>
    <row r="174" spans="1:9" s="102" customFormat="1" ht="51">
      <c r="A174" s="132">
        <v>173</v>
      </c>
      <c r="B174" s="143" t="s">
        <v>1294</v>
      </c>
      <c r="C174" s="144" t="s">
        <v>1295</v>
      </c>
      <c r="D174" s="145" t="s">
        <v>221</v>
      </c>
      <c r="E174" s="146" t="s">
        <v>38</v>
      </c>
      <c r="F174" s="90">
        <v>52187.53</v>
      </c>
      <c r="G174" s="91">
        <v>50120.903811999997</v>
      </c>
      <c r="H174" s="137">
        <f t="shared" si="4"/>
        <v>50121</v>
      </c>
      <c r="I174" s="138" t="str">
        <f t="shared" si="5"/>
        <v>OK</v>
      </c>
    </row>
    <row r="175" spans="1:9" s="102" customFormat="1" ht="51">
      <c r="A175" s="132">
        <v>174</v>
      </c>
      <c r="B175" s="143" t="s">
        <v>1294</v>
      </c>
      <c r="C175" s="144" t="s">
        <v>1295</v>
      </c>
      <c r="D175" s="145" t="s">
        <v>222</v>
      </c>
      <c r="E175" s="146" t="s">
        <v>38</v>
      </c>
      <c r="F175" s="90">
        <v>36397.379999999997</v>
      </c>
      <c r="G175" s="91">
        <v>34956.043751999998</v>
      </c>
      <c r="H175" s="137">
        <f t="shared" si="4"/>
        <v>34956</v>
      </c>
      <c r="I175" s="138" t="str">
        <f t="shared" si="5"/>
        <v>OK</v>
      </c>
    </row>
    <row r="176" spans="1:9" s="102" customFormat="1" ht="51">
      <c r="A176" s="132">
        <v>175</v>
      </c>
      <c r="B176" s="143" t="s">
        <v>1294</v>
      </c>
      <c r="C176" s="144" t="s">
        <v>1295</v>
      </c>
      <c r="D176" s="145" t="s">
        <v>223</v>
      </c>
      <c r="E176" s="146" t="s">
        <v>38</v>
      </c>
      <c r="F176" s="90">
        <v>49409.84</v>
      </c>
      <c r="G176" s="91">
        <v>47453.210335999996</v>
      </c>
      <c r="H176" s="137">
        <f t="shared" si="4"/>
        <v>47453</v>
      </c>
      <c r="I176" s="138" t="str">
        <f t="shared" si="5"/>
        <v>OK</v>
      </c>
    </row>
    <row r="177" spans="1:9" s="102" customFormat="1" ht="51">
      <c r="A177" s="132">
        <v>176</v>
      </c>
      <c r="B177" s="143" t="s">
        <v>1294</v>
      </c>
      <c r="C177" s="144" t="s">
        <v>1295</v>
      </c>
      <c r="D177" s="145" t="s">
        <v>224</v>
      </c>
      <c r="E177" s="146" t="s">
        <v>38</v>
      </c>
      <c r="F177" s="90">
        <v>102356.3</v>
      </c>
      <c r="G177" s="91">
        <v>98302.990520000007</v>
      </c>
      <c r="H177" s="137">
        <f t="shared" si="4"/>
        <v>98303</v>
      </c>
      <c r="I177" s="138" t="str">
        <f t="shared" si="5"/>
        <v>OK</v>
      </c>
    </row>
    <row r="178" spans="1:9" s="102" customFormat="1" ht="51">
      <c r="A178" s="132">
        <v>177</v>
      </c>
      <c r="B178" s="143" t="s">
        <v>1294</v>
      </c>
      <c r="C178" s="144" t="s">
        <v>1295</v>
      </c>
      <c r="D178" s="145" t="s">
        <v>225</v>
      </c>
      <c r="E178" s="146" t="s">
        <v>38</v>
      </c>
      <c r="F178" s="90">
        <v>4259.92</v>
      </c>
      <c r="G178" s="91">
        <v>4091.2271679999999</v>
      </c>
      <c r="H178" s="137">
        <f t="shared" si="4"/>
        <v>4091</v>
      </c>
      <c r="I178" s="138" t="str">
        <f t="shared" si="5"/>
        <v>OK</v>
      </c>
    </row>
    <row r="179" spans="1:9" s="102" customFormat="1" ht="51">
      <c r="A179" s="132">
        <v>178</v>
      </c>
      <c r="B179" s="143" t="s">
        <v>1294</v>
      </c>
      <c r="C179" s="144" t="s">
        <v>1295</v>
      </c>
      <c r="D179" s="145" t="s">
        <v>226</v>
      </c>
      <c r="E179" s="146" t="s">
        <v>38</v>
      </c>
      <c r="F179" s="90">
        <v>23212.29</v>
      </c>
      <c r="G179" s="91">
        <v>22293.083316</v>
      </c>
      <c r="H179" s="137">
        <f t="shared" si="4"/>
        <v>22293</v>
      </c>
      <c r="I179" s="138" t="str">
        <f t="shared" si="5"/>
        <v>OK</v>
      </c>
    </row>
    <row r="180" spans="1:9" s="102" customFormat="1" ht="51">
      <c r="A180" s="132">
        <v>179</v>
      </c>
      <c r="B180" s="143" t="s">
        <v>1294</v>
      </c>
      <c r="C180" s="144" t="s">
        <v>1295</v>
      </c>
      <c r="D180" s="145" t="s">
        <v>227</v>
      </c>
      <c r="E180" s="146" t="s">
        <v>38</v>
      </c>
      <c r="F180" s="90">
        <v>5755.26</v>
      </c>
      <c r="G180" s="91">
        <v>5527.3517040000006</v>
      </c>
      <c r="H180" s="137">
        <f t="shared" si="4"/>
        <v>5527</v>
      </c>
      <c r="I180" s="138" t="str">
        <f t="shared" si="5"/>
        <v>OK</v>
      </c>
    </row>
    <row r="181" spans="1:9" s="102" customFormat="1" ht="51">
      <c r="A181" s="132">
        <v>180</v>
      </c>
      <c r="B181" s="143" t="s">
        <v>1294</v>
      </c>
      <c r="C181" s="144" t="s">
        <v>1295</v>
      </c>
      <c r="D181" s="145" t="s">
        <v>228</v>
      </c>
      <c r="E181" s="146" t="s">
        <v>38</v>
      </c>
      <c r="F181" s="90">
        <v>5292.53</v>
      </c>
      <c r="G181" s="91">
        <v>5082.9458119999999</v>
      </c>
      <c r="H181" s="137">
        <f t="shared" si="4"/>
        <v>5083</v>
      </c>
      <c r="I181" s="138" t="str">
        <f t="shared" si="5"/>
        <v>OK</v>
      </c>
    </row>
    <row r="182" spans="1:9" s="102" customFormat="1" ht="51">
      <c r="A182" s="132">
        <v>181</v>
      </c>
      <c r="B182" s="143" t="s">
        <v>1294</v>
      </c>
      <c r="C182" s="144" t="s">
        <v>1303</v>
      </c>
      <c r="D182" s="145" t="s">
        <v>229</v>
      </c>
      <c r="E182" s="146" t="s">
        <v>38</v>
      </c>
      <c r="F182" s="90">
        <v>24380.23</v>
      </c>
      <c r="G182" s="91">
        <v>23414.772892000001</v>
      </c>
      <c r="H182" s="137">
        <f t="shared" si="4"/>
        <v>23415</v>
      </c>
      <c r="I182" s="138" t="str">
        <f t="shared" si="5"/>
        <v>OK</v>
      </c>
    </row>
    <row r="183" spans="1:9" s="102" customFormat="1" ht="51">
      <c r="A183" s="132">
        <v>182</v>
      </c>
      <c r="B183" s="143" t="s">
        <v>1294</v>
      </c>
      <c r="C183" s="144" t="s">
        <v>1303</v>
      </c>
      <c r="D183" s="145" t="s">
        <v>230</v>
      </c>
      <c r="E183" s="146" t="s">
        <v>38</v>
      </c>
      <c r="F183" s="90">
        <v>32101.19</v>
      </c>
      <c r="G183" s="91">
        <v>30829.982875999998</v>
      </c>
      <c r="H183" s="137">
        <f t="shared" si="4"/>
        <v>30830</v>
      </c>
      <c r="I183" s="138" t="str">
        <f t="shared" si="5"/>
        <v>OK</v>
      </c>
    </row>
    <row r="184" spans="1:9" s="102" customFormat="1" ht="51">
      <c r="A184" s="132">
        <v>183</v>
      </c>
      <c r="B184" s="143" t="s">
        <v>1294</v>
      </c>
      <c r="C184" s="144" t="s">
        <v>1295</v>
      </c>
      <c r="D184" s="145" t="s">
        <v>231</v>
      </c>
      <c r="E184" s="146" t="s">
        <v>38</v>
      </c>
      <c r="F184" s="90">
        <v>2234.02</v>
      </c>
      <c r="G184" s="91">
        <v>2145.5528079999999</v>
      </c>
      <c r="H184" s="137">
        <f t="shared" si="4"/>
        <v>2146</v>
      </c>
      <c r="I184" s="138" t="str">
        <f t="shared" si="5"/>
        <v>OK</v>
      </c>
    </row>
    <row r="185" spans="1:9" s="102" customFormat="1" ht="51">
      <c r="A185" s="132">
        <v>184</v>
      </c>
      <c r="B185" s="143" t="s">
        <v>1294</v>
      </c>
      <c r="C185" s="144" t="s">
        <v>1295</v>
      </c>
      <c r="D185" s="145" t="s">
        <v>232</v>
      </c>
      <c r="E185" s="146" t="s">
        <v>38</v>
      </c>
      <c r="F185" s="90">
        <v>29046.18</v>
      </c>
      <c r="G185" s="91">
        <v>27895.951272000002</v>
      </c>
      <c r="H185" s="137">
        <f t="shared" si="4"/>
        <v>27896</v>
      </c>
      <c r="I185" s="138" t="str">
        <f t="shared" si="5"/>
        <v>OK</v>
      </c>
    </row>
    <row r="186" spans="1:9" s="102" customFormat="1" ht="51">
      <c r="A186" s="132">
        <v>185</v>
      </c>
      <c r="B186" s="143" t="s">
        <v>1294</v>
      </c>
      <c r="C186" s="144" t="s">
        <v>1295</v>
      </c>
      <c r="D186" s="145" t="s">
        <v>233</v>
      </c>
      <c r="E186" s="146" t="s">
        <v>38</v>
      </c>
      <c r="F186" s="90">
        <v>7383.3</v>
      </c>
      <c r="G186" s="91">
        <v>7090.9213200000004</v>
      </c>
      <c r="H186" s="137">
        <f t="shared" si="4"/>
        <v>7091</v>
      </c>
      <c r="I186" s="138" t="str">
        <f t="shared" si="5"/>
        <v>OK</v>
      </c>
    </row>
    <row r="187" spans="1:9" s="102" customFormat="1" ht="51">
      <c r="A187" s="132">
        <v>186</v>
      </c>
      <c r="B187" s="143" t="s">
        <v>1294</v>
      </c>
      <c r="C187" s="144" t="s">
        <v>1295</v>
      </c>
      <c r="D187" s="145" t="s">
        <v>234</v>
      </c>
      <c r="E187" s="146" t="s">
        <v>38</v>
      </c>
      <c r="F187" s="90">
        <v>4339.5</v>
      </c>
      <c r="G187" s="91">
        <v>4167.6558000000005</v>
      </c>
      <c r="H187" s="137">
        <f t="shared" si="4"/>
        <v>4168</v>
      </c>
      <c r="I187" s="138" t="str">
        <f t="shared" si="5"/>
        <v>OK</v>
      </c>
    </row>
    <row r="188" spans="1:9" s="102" customFormat="1" ht="51">
      <c r="A188" s="132">
        <v>187</v>
      </c>
      <c r="B188" s="143" t="s">
        <v>1294</v>
      </c>
      <c r="C188" s="144" t="s">
        <v>1295</v>
      </c>
      <c r="D188" s="145" t="s">
        <v>235</v>
      </c>
      <c r="E188" s="146" t="s">
        <v>38</v>
      </c>
      <c r="F188" s="90">
        <v>2626.11</v>
      </c>
      <c r="G188" s="91">
        <v>2522.1160440000003</v>
      </c>
      <c r="H188" s="137">
        <f t="shared" si="4"/>
        <v>2522</v>
      </c>
      <c r="I188" s="138" t="str">
        <f t="shared" si="5"/>
        <v>OK</v>
      </c>
    </row>
    <row r="189" spans="1:9" s="102" customFormat="1" ht="51">
      <c r="A189" s="132">
        <v>188</v>
      </c>
      <c r="B189" s="143" t="s">
        <v>1294</v>
      </c>
      <c r="C189" s="144" t="s">
        <v>1295</v>
      </c>
      <c r="D189" s="145" t="s">
        <v>236</v>
      </c>
      <c r="E189" s="146" t="s">
        <v>38</v>
      </c>
      <c r="F189" s="90">
        <v>1154.5</v>
      </c>
      <c r="G189" s="91">
        <v>1108.7818</v>
      </c>
      <c r="H189" s="137">
        <f t="shared" si="4"/>
        <v>1109</v>
      </c>
      <c r="I189" s="138" t="str">
        <f t="shared" si="5"/>
        <v>OK</v>
      </c>
    </row>
    <row r="190" spans="1:9" s="102" customFormat="1" ht="51">
      <c r="A190" s="132">
        <v>189</v>
      </c>
      <c r="B190" s="143" t="s">
        <v>1294</v>
      </c>
      <c r="C190" s="144" t="s">
        <v>1295</v>
      </c>
      <c r="D190" s="145" t="s">
        <v>237</v>
      </c>
      <c r="E190" s="146" t="s">
        <v>38</v>
      </c>
      <c r="F190" s="90">
        <v>4235.8</v>
      </c>
      <c r="G190" s="91">
        <v>4068.06232</v>
      </c>
      <c r="H190" s="137">
        <f t="shared" si="4"/>
        <v>4068</v>
      </c>
      <c r="I190" s="138" t="str">
        <f t="shared" si="5"/>
        <v>OK</v>
      </c>
    </row>
    <row r="191" spans="1:9" s="102" customFormat="1" ht="51">
      <c r="A191" s="132">
        <v>190</v>
      </c>
      <c r="B191" s="143" t="s">
        <v>1294</v>
      </c>
      <c r="C191" s="144" t="s">
        <v>1295</v>
      </c>
      <c r="D191" s="145" t="s">
        <v>238</v>
      </c>
      <c r="E191" s="146" t="s">
        <v>38</v>
      </c>
      <c r="F191" s="90">
        <v>5080.53</v>
      </c>
      <c r="G191" s="91">
        <v>4879.3410119999999</v>
      </c>
      <c r="H191" s="137">
        <f t="shared" si="4"/>
        <v>4879</v>
      </c>
      <c r="I191" s="138" t="str">
        <f t="shared" si="5"/>
        <v>OK</v>
      </c>
    </row>
    <row r="192" spans="1:9" s="102" customFormat="1" ht="51">
      <c r="A192" s="132">
        <v>191</v>
      </c>
      <c r="B192" s="143" t="s">
        <v>1294</v>
      </c>
      <c r="C192" s="144" t="s">
        <v>1295</v>
      </c>
      <c r="D192" s="145" t="s">
        <v>239</v>
      </c>
      <c r="E192" s="146" t="s">
        <v>38</v>
      </c>
      <c r="F192" s="90">
        <v>8180.65</v>
      </c>
      <c r="G192" s="91">
        <v>7856.6962599999997</v>
      </c>
      <c r="H192" s="137">
        <f t="shared" si="4"/>
        <v>7857</v>
      </c>
      <c r="I192" s="138" t="str">
        <f t="shared" si="5"/>
        <v>OK</v>
      </c>
    </row>
    <row r="193" spans="1:9" s="102" customFormat="1" ht="51">
      <c r="A193" s="132">
        <v>192</v>
      </c>
      <c r="B193" s="143" t="s">
        <v>1294</v>
      </c>
      <c r="C193" s="144" t="s">
        <v>1295</v>
      </c>
      <c r="D193" s="145" t="s">
        <v>240</v>
      </c>
      <c r="E193" s="146" t="s">
        <v>38</v>
      </c>
      <c r="F193" s="90">
        <v>23729.62</v>
      </c>
      <c r="G193" s="91">
        <v>22789.927047999998</v>
      </c>
      <c r="H193" s="137">
        <f t="shared" si="4"/>
        <v>22790</v>
      </c>
      <c r="I193" s="138" t="str">
        <f t="shared" si="5"/>
        <v>OK</v>
      </c>
    </row>
    <row r="194" spans="1:9" s="102" customFormat="1" ht="51">
      <c r="A194" s="132">
        <v>193</v>
      </c>
      <c r="B194" s="143" t="s">
        <v>1294</v>
      </c>
      <c r="C194" s="144" t="s">
        <v>1295</v>
      </c>
      <c r="D194" s="145" t="s">
        <v>241</v>
      </c>
      <c r="E194" s="146" t="s">
        <v>38</v>
      </c>
      <c r="F194" s="90">
        <v>411803.64</v>
      </c>
      <c r="G194" s="91">
        <v>395496.21585600002</v>
      </c>
      <c r="H194" s="137">
        <f t="shared" ref="H194:H257" si="6">IF(G194="","",+ROUND(G194,0))</f>
        <v>395496</v>
      </c>
      <c r="I194" s="138" t="str">
        <f t="shared" ref="I194:I257" si="7">IF(H194="","COMPLETAR",IF(OR(H194&lt;=0,H194&gt;F194),"CORREGIR","OK"))</f>
        <v>OK</v>
      </c>
    </row>
    <row r="195" spans="1:9" s="102" customFormat="1" ht="51">
      <c r="A195" s="132">
        <v>194</v>
      </c>
      <c r="B195" s="143" t="s">
        <v>1294</v>
      </c>
      <c r="C195" s="144" t="s">
        <v>1295</v>
      </c>
      <c r="D195" s="145" t="s">
        <v>242</v>
      </c>
      <c r="E195" s="146" t="s">
        <v>38</v>
      </c>
      <c r="F195" s="90">
        <v>585482.52</v>
      </c>
      <c r="G195" s="91">
        <v>562297.41220799997</v>
      </c>
      <c r="H195" s="137">
        <f t="shared" si="6"/>
        <v>562297</v>
      </c>
      <c r="I195" s="138" t="str">
        <f t="shared" si="7"/>
        <v>OK</v>
      </c>
    </row>
    <row r="196" spans="1:9" s="102" customFormat="1" ht="51">
      <c r="A196" s="132">
        <v>195</v>
      </c>
      <c r="B196" s="143" t="s">
        <v>1294</v>
      </c>
      <c r="C196" s="144" t="s">
        <v>1295</v>
      </c>
      <c r="D196" s="145" t="s">
        <v>243</v>
      </c>
      <c r="E196" s="146" t="s">
        <v>38</v>
      </c>
      <c r="F196" s="90">
        <v>713099.31</v>
      </c>
      <c r="G196" s="91">
        <v>684860.57732400007</v>
      </c>
      <c r="H196" s="137">
        <f t="shared" si="6"/>
        <v>684861</v>
      </c>
      <c r="I196" s="138" t="str">
        <f t="shared" si="7"/>
        <v>OK</v>
      </c>
    </row>
    <row r="197" spans="1:9" s="102" customFormat="1" ht="51">
      <c r="A197" s="132">
        <v>196</v>
      </c>
      <c r="B197" s="143" t="s">
        <v>1294</v>
      </c>
      <c r="C197" s="144" t="s">
        <v>1295</v>
      </c>
      <c r="D197" s="145" t="s">
        <v>244</v>
      </c>
      <c r="E197" s="146" t="s">
        <v>38</v>
      </c>
      <c r="F197" s="90">
        <v>1241480.07</v>
      </c>
      <c r="G197" s="91">
        <v>1192317.4592280001</v>
      </c>
      <c r="H197" s="137">
        <f t="shared" si="6"/>
        <v>1192317</v>
      </c>
      <c r="I197" s="138" t="str">
        <f t="shared" si="7"/>
        <v>OK</v>
      </c>
    </row>
    <row r="198" spans="1:9" s="102" customFormat="1" ht="51">
      <c r="A198" s="132">
        <v>197</v>
      </c>
      <c r="B198" s="143" t="s">
        <v>1294</v>
      </c>
      <c r="C198" s="144" t="s">
        <v>1295</v>
      </c>
      <c r="D198" s="145" t="s">
        <v>245</v>
      </c>
      <c r="E198" s="146" t="s">
        <v>38</v>
      </c>
      <c r="F198" s="90">
        <v>202394.32</v>
      </c>
      <c r="G198" s="91">
        <v>194379.50492800001</v>
      </c>
      <c r="H198" s="137">
        <f t="shared" si="6"/>
        <v>194380</v>
      </c>
      <c r="I198" s="138" t="str">
        <f t="shared" si="7"/>
        <v>OK</v>
      </c>
    </row>
    <row r="199" spans="1:9" s="102" customFormat="1" ht="51">
      <c r="A199" s="132">
        <v>198</v>
      </c>
      <c r="B199" s="143" t="s">
        <v>1294</v>
      </c>
      <c r="C199" s="144" t="s">
        <v>1295</v>
      </c>
      <c r="D199" s="145" t="s">
        <v>246</v>
      </c>
      <c r="E199" s="146" t="s">
        <v>38</v>
      </c>
      <c r="F199" s="90">
        <v>554108.39</v>
      </c>
      <c r="G199" s="91">
        <v>532165.69775599998</v>
      </c>
      <c r="H199" s="137">
        <f t="shared" si="6"/>
        <v>532166</v>
      </c>
      <c r="I199" s="138" t="str">
        <f t="shared" si="7"/>
        <v>OK</v>
      </c>
    </row>
    <row r="200" spans="1:9" s="102" customFormat="1" ht="51">
      <c r="A200" s="132">
        <v>199</v>
      </c>
      <c r="B200" s="143" t="s">
        <v>1294</v>
      </c>
      <c r="C200" s="144" t="s">
        <v>1295</v>
      </c>
      <c r="D200" s="145" t="s">
        <v>247</v>
      </c>
      <c r="E200" s="146" t="s">
        <v>38</v>
      </c>
      <c r="F200" s="90">
        <v>945409.12</v>
      </c>
      <c r="G200" s="91">
        <v>907970.918848</v>
      </c>
      <c r="H200" s="137">
        <f t="shared" si="6"/>
        <v>907971</v>
      </c>
      <c r="I200" s="138" t="str">
        <f t="shared" si="7"/>
        <v>OK</v>
      </c>
    </row>
    <row r="201" spans="1:9" s="102" customFormat="1" ht="51">
      <c r="A201" s="132">
        <v>200</v>
      </c>
      <c r="B201" s="143" t="s">
        <v>1294</v>
      </c>
      <c r="C201" s="144" t="s">
        <v>1295</v>
      </c>
      <c r="D201" s="145" t="s">
        <v>248</v>
      </c>
      <c r="E201" s="146" t="s">
        <v>38</v>
      </c>
      <c r="F201" s="90">
        <v>97961</v>
      </c>
      <c r="G201" s="91">
        <v>94081.744399999996</v>
      </c>
      <c r="H201" s="137">
        <f t="shared" si="6"/>
        <v>94082</v>
      </c>
      <c r="I201" s="138" t="str">
        <f t="shared" si="7"/>
        <v>OK</v>
      </c>
    </row>
    <row r="202" spans="1:9" s="102" customFormat="1" ht="51">
      <c r="A202" s="132">
        <v>201</v>
      </c>
      <c r="B202" s="143" t="s">
        <v>1294</v>
      </c>
      <c r="C202" s="144" t="s">
        <v>1295</v>
      </c>
      <c r="D202" s="145" t="s">
        <v>249</v>
      </c>
      <c r="E202" s="146" t="s">
        <v>38</v>
      </c>
      <c r="F202" s="90">
        <v>113324.41</v>
      </c>
      <c r="G202" s="91">
        <v>108836.763364</v>
      </c>
      <c r="H202" s="137">
        <f t="shared" si="6"/>
        <v>108837</v>
      </c>
      <c r="I202" s="138" t="str">
        <f t="shared" si="7"/>
        <v>OK</v>
      </c>
    </row>
    <row r="203" spans="1:9" s="102" customFormat="1" ht="51">
      <c r="A203" s="132">
        <v>202</v>
      </c>
      <c r="B203" s="143" t="s">
        <v>1294</v>
      </c>
      <c r="C203" s="144" t="s">
        <v>1295</v>
      </c>
      <c r="D203" s="145" t="s">
        <v>250</v>
      </c>
      <c r="E203" s="146" t="s">
        <v>38</v>
      </c>
      <c r="F203" s="90">
        <v>358329.64</v>
      </c>
      <c r="G203" s="91">
        <v>344139.78625599999</v>
      </c>
      <c r="H203" s="137">
        <f t="shared" si="6"/>
        <v>344140</v>
      </c>
      <c r="I203" s="138" t="str">
        <f t="shared" si="7"/>
        <v>OK</v>
      </c>
    </row>
    <row r="204" spans="1:9" s="102" customFormat="1" ht="51">
      <c r="A204" s="132">
        <v>203</v>
      </c>
      <c r="B204" s="143" t="s">
        <v>1294</v>
      </c>
      <c r="C204" s="144" t="s">
        <v>1295</v>
      </c>
      <c r="D204" s="145" t="s">
        <v>251</v>
      </c>
      <c r="E204" s="146" t="s">
        <v>38</v>
      </c>
      <c r="F204" s="90">
        <v>71285.94</v>
      </c>
      <c r="G204" s="91">
        <v>68463.016776000004</v>
      </c>
      <c r="H204" s="137">
        <f t="shared" si="6"/>
        <v>68463</v>
      </c>
      <c r="I204" s="138" t="str">
        <f t="shared" si="7"/>
        <v>OK</v>
      </c>
    </row>
    <row r="205" spans="1:9" s="102" customFormat="1" ht="51">
      <c r="A205" s="132">
        <v>204</v>
      </c>
      <c r="B205" s="143" t="s">
        <v>1294</v>
      </c>
      <c r="C205" s="144" t="s">
        <v>1295</v>
      </c>
      <c r="D205" s="145" t="s">
        <v>252</v>
      </c>
      <c r="E205" s="146" t="s">
        <v>38</v>
      </c>
      <c r="F205" s="90">
        <v>13346.18</v>
      </c>
      <c r="G205" s="91">
        <v>12817.671272</v>
      </c>
      <c r="H205" s="137">
        <f t="shared" si="6"/>
        <v>12818</v>
      </c>
      <c r="I205" s="138" t="str">
        <f t="shared" si="7"/>
        <v>OK</v>
      </c>
    </row>
    <row r="206" spans="1:9" s="102" customFormat="1" ht="51">
      <c r="A206" s="132">
        <v>205</v>
      </c>
      <c r="B206" s="143" t="s">
        <v>1294</v>
      </c>
      <c r="C206" s="144" t="s">
        <v>1295</v>
      </c>
      <c r="D206" s="145" t="s">
        <v>253</v>
      </c>
      <c r="E206" s="146" t="s">
        <v>38</v>
      </c>
      <c r="F206" s="90">
        <v>48716.7</v>
      </c>
      <c r="G206" s="91">
        <v>46787.518679999994</v>
      </c>
      <c r="H206" s="137">
        <f t="shared" si="6"/>
        <v>46788</v>
      </c>
      <c r="I206" s="138" t="str">
        <f t="shared" si="7"/>
        <v>OK</v>
      </c>
    </row>
    <row r="207" spans="1:9" s="102" customFormat="1" ht="51">
      <c r="A207" s="132">
        <v>206</v>
      </c>
      <c r="B207" s="143" t="s">
        <v>1294</v>
      </c>
      <c r="C207" s="144" t="s">
        <v>1295</v>
      </c>
      <c r="D207" s="145" t="s">
        <v>254</v>
      </c>
      <c r="E207" s="146" t="s">
        <v>38</v>
      </c>
      <c r="F207" s="90">
        <v>61792.800000000003</v>
      </c>
      <c r="G207" s="91">
        <v>59345.805120000005</v>
      </c>
      <c r="H207" s="137">
        <f t="shared" si="6"/>
        <v>59346</v>
      </c>
      <c r="I207" s="138" t="str">
        <f t="shared" si="7"/>
        <v>OK</v>
      </c>
    </row>
    <row r="208" spans="1:9" s="102" customFormat="1" ht="51">
      <c r="A208" s="132">
        <v>207</v>
      </c>
      <c r="B208" s="143" t="s">
        <v>1294</v>
      </c>
      <c r="C208" s="144" t="s">
        <v>1295</v>
      </c>
      <c r="D208" s="145" t="s">
        <v>255</v>
      </c>
      <c r="E208" s="146" t="s">
        <v>38</v>
      </c>
      <c r="F208" s="90">
        <v>73437</v>
      </c>
      <c r="G208" s="91">
        <v>70528.894799999995</v>
      </c>
      <c r="H208" s="137">
        <f t="shared" si="6"/>
        <v>70529</v>
      </c>
      <c r="I208" s="138" t="str">
        <f t="shared" si="7"/>
        <v>OK</v>
      </c>
    </row>
    <row r="209" spans="1:9" s="102" customFormat="1" ht="51">
      <c r="A209" s="132">
        <v>208</v>
      </c>
      <c r="B209" s="143" t="s">
        <v>1294</v>
      </c>
      <c r="C209" s="144" t="s">
        <v>1295</v>
      </c>
      <c r="D209" s="145" t="s">
        <v>256</v>
      </c>
      <c r="E209" s="146" t="s">
        <v>38</v>
      </c>
      <c r="F209" s="90">
        <v>27129.82</v>
      </c>
      <c r="G209" s="91">
        <v>26055.479127999999</v>
      </c>
      <c r="H209" s="137">
        <f t="shared" si="6"/>
        <v>26055</v>
      </c>
      <c r="I209" s="138" t="str">
        <f t="shared" si="7"/>
        <v>OK</v>
      </c>
    </row>
    <row r="210" spans="1:9" s="102" customFormat="1" ht="51">
      <c r="A210" s="132">
        <v>209</v>
      </c>
      <c r="B210" s="143" t="s">
        <v>1294</v>
      </c>
      <c r="C210" s="144" t="s">
        <v>1295</v>
      </c>
      <c r="D210" s="145" t="s">
        <v>257</v>
      </c>
      <c r="E210" s="146" t="s">
        <v>38</v>
      </c>
      <c r="F210" s="90">
        <v>808042.5</v>
      </c>
      <c r="G210" s="91">
        <v>776044.01699999999</v>
      </c>
      <c r="H210" s="137">
        <f t="shared" si="6"/>
        <v>776044</v>
      </c>
      <c r="I210" s="138" t="str">
        <f t="shared" si="7"/>
        <v>OK</v>
      </c>
    </row>
    <row r="211" spans="1:9" s="102" customFormat="1" ht="51">
      <c r="A211" s="132">
        <v>210</v>
      </c>
      <c r="B211" s="143" t="s">
        <v>1294</v>
      </c>
      <c r="C211" s="144" t="s">
        <v>1295</v>
      </c>
      <c r="D211" s="145" t="s">
        <v>258</v>
      </c>
      <c r="E211" s="146" t="s">
        <v>38</v>
      </c>
      <c r="F211" s="90">
        <v>3655496.12</v>
      </c>
      <c r="G211" s="91">
        <v>3510738.473648</v>
      </c>
      <c r="H211" s="137">
        <f t="shared" si="6"/>
        <v>3510738</v>
      </c>
      <c r="I211" s="138" t="str">
        <f t="shared" si="7"/>
        <v>OK</v>
      </c>
    </row>
    <row r="212" spans="1:9" s="102" customFormat="1" ht="51">
      <c r="A212" s="132">
        <v>211</v>
      </c>
      <c r="B212" s="143" t="s">
        <v>1294</v>
      </c>
      <c r="C212" s="144" t="s">
        <v>1295</v>
      </c>
      <c r="D212" s="145" t="s">
        <v>259</v>
      </c>
      <c r="E212" s="146" t="s">
        <v>38</v>
      </c>
      <c r="F212" s="90">
        <v>341250</v>
      </c>
      <c r="G212" s="91">
        <v>327736.5</v>
      </c>
      <c r="H212" s="137">
        <f t="shared" si="6"/>
        <v>327737</v>
      </c>
      <c r="I212" s="138" t="str">
        <f t="shared" si="7"/>
        <v>OK</v>
      </c>
    </row>
    <row r="213" spans="1:9" s="102" customFormat="1" ht="51">
      <c r="A213" s="132">
        <v>212</v>
      </c>
      <c r="B213" s="143" t="s">
        <v>1294</v>
      </c>
      <c r="C213" s="144" t="s">
        <v>1295</v>
      </c>
      <c r="D213" s="145" t="s">
        <v>260</v>
      </c>
      <c r="E213" s="146" t="s">
        <v>38</v>
      </c>
      <c r="F213" s="90">
        <v>523937.5</v>
      </c>
      <c r="G213" s="91">
        <v>503189.57500000001</v>
      </c>
      <c r="H213" s="137">
        <f t="shared" si="6"/>
        <v>503190</v>
      </c>
      <c r="I213" s="138" t="str">
        <f t="shared" si="7"/>
        <v>OK</v>
      </c>
    </row>
    <row r="214" spans="1:9" s="102" customFormat="1" ht="51">
      <c r="A214" s="132">
        <v>213</v>
      </c>
      <c r="B214" s="143" t="s">
        <v>1294</v>
      </c>
      <c r="C214" s="144" t="s">
        <v>1295</v>
      </c>
      <c r="D214" s="145" t="s">
        <v>261</v>
      </c>
      <c r="E214" s="146" t="s">
        <v>38</v>
      </c>
      <c r="F214" s="90">
        <v>707125</v>
      </c>
      <c r="G214" s="91">
        <v>679122.85</v>
      </c>
      <c r="H214" s="137">
        <f t="shared" si="6"/>
        <v>679123</v>
      </c>
      <c r="I214" s="138" t="str">
        <f t="shared" si="7"/>
        <v>OK</v>
      </c>
    </row>
    <row r="215" spans="1:9" s="102" customFormat="1" ht="51">
      <c r="A215" s="132">
        <v>214</v>
      </c>
      <c r="B215" s="143" t="s">
        <v>1294</v>
      </c>
      <c r="C215" s="144" t="s">
        <v>1295</v>
      </c>
      <c r="D215" s="145" t="s">
        <v>262</v>
      </c>
      <c r="E215" s="146" t="s">
        <v>38</v>
      </c>
      <c r="F215" s="90">
        <v>268375</v>
      </c>
      <c r="G215" s="91">
        <v>257747.35</v>
      </c>
      <c r="H215" s="137">
        <f t="shared" si="6"/>
        <v>257747</v>
      </c>
      <c r="I215" s="138" t="str">
        <f t="shared" si="7"/>
        <v>OK</v>
      </c>
    </row>
    <row r="216" spans="1:9" s="102" customFormat="1" ht="51">
      <c r="A216" s="132">
        <v>215</v>
      </c>
      <c r="B216" s="143" t="s">
        <v>1294</v>
      </c>
      <c r="C216" s="144" t="s">
        <v>1295</v>
      </c>
      <c r="D216" s="145" t="s">
        <v>263</v>
      </c>
      <c r="E216" s="146" t="s">
        <v>38</v>
      </c>
      <c r="F216" s="90">
        <v>271855.88</v>
      </c>
      <c r="G216" s="91">
        <v>261090.38715200001</v>
      </c>
      <c r="H216" s="137">
        <f t="shared" si="6"/>
        <v>261090</v>
      </c>
      <c r="I216" s="138" t="str">
        <f t="shared" si="7"/>
        <v>OK</v>
      </c>
    </row>
    <row r="217" spans="1:9" s="102" customFormat="1" ht="51">
      <c r="A217" s="132">
        <v>216</v>
      </c>
      <c r="B217" s="143" t="s">
        <v>1294</v>
      </c>
      <c r="C217" s="144" t="s">
        <v>1295</v>
      </c>
      <c r="D217" s="145" t="s">
        <v>264</v>
      </c>
      <c r="E217" s="146" t="s">
        <v>69</v>
      </c>
      <c r="F217" s="90">
        <v>52973.33</v>
      </c>
      <c r="G217" s="91">
        <v>50875.586132000004</v>
      </c>
      <c r="H217" s="137">
        <f t="shared" si="6"/>
        <v>50876</v>
      </c>
      <c r="I217" s="138" t="str">
        <f t="shared" si="7"/>
        <v>OK</v>
      </c>
    </row>
    <row r="218" spans="1:9" s="102" customFormat="1" ht="51">
      <c r="A218" s="132">
        <v>217</v>
      </c>
      <c r="B218" s="143" t="s">
        <v>1294</v>
      </c>
      <c r="C218" s="144" t="s">
        <v>1295</v>
      </c>
      <c r="D218" s="145" t="s">
        <v>265</v>
      </c>
      <c r="E218" s="146" t="s">
        <v>88</v>
      </c>
      <c r="F218" s="90">
        <v>16027.85</v>
      </c>
      <c r="G218" s="91">
        <v>15393.147140000001</v>
      </c>
      <c r="H218" s="137">
        <f t="shared" si="6"/>
        <v>15393</v>
      </c>
      <c r="I218" s="138" t="str">
        <f t="shared" si="7"/>
        <v>OK</v>
      </c>
    </row>
    <row r="219" spans="1:9" s="102" customFormat="1" ht="51">
      <c r="A219" s="132">
        <v>218</v>
      </c>
      <c r="B219" s="143" t="s">
        <v>1294</v>
      </c>
      <c r="C219" s="146" t="s">
        <v>1295</v>
      </c>
      <c r="D219" s="150" t="s">
        <v>266</v>
      </c>
      <c r="E219" s="146" t="s">
        <v>38</v>
      </c>
      <c r="F219" s="90">
        <v>2115861.5299999998</v>
      </c>
      <c r="G219" s="91">
        <v>2032073.4134119998</v>
      </c>
      <c r="H219" s="137">
        <f t="shared" si="6"/>
        <v>2032073</v>
      </c>
      <c r="I219" s="138" t="str">
        <f t="shared" si="7"/>
        <v>OK</v>
      </c>
    </row>
    <row r="220" spans="1:9" s="102" customFormat="1" ht="51">
      <c r="A220" s="132">
        <v>219</v>
      </c>
      <c r="B220" s="143" t="s">
        <v>1294</v>
      </c>
      <c r="C220" s="146" t="s">
        <v>1295</v>
      </c>
      <c r="D220" s="150" t="s">
        <v>267</v>
      </c>
      <c r="E220" s="146" t="s">
        <v>38</v>
      </c>
      <c r="F220" s="90">
        <v>932192.39</v>
      </c>
      <c r="G220" s="91">
        <v>895277.57135600003</v>
      </c>
      <c r="H220" s="137">
        <f t="shared" si="6"/>
        <v>895278</v>
      </c>
      <c r="I220" s="138" t="str">
        <f t="shared" si="7"/>
        <v>OK</v>
      </c>
    </row>
    <row r="221" spans="1:9" s="102" customFormat="1" ht="51">
      <c r="A221" s="132">
        <v>220</v>
      </c>
      <c r="B221" s="143" t="s">
        <v>1294</v>
      </c>
      <c r="C221" s="146" t="s">
        <v>1295</v>
      </c>
      <c r="D221" s="150" t="s">
        <v>268</v>
      </c>
      <c r="E221" s="146" t="s">
        <v>38</v>
      </c>
      <c r="F221" s="90">
        <v>706387.84</v>
      </c>
      <c r="G221" s="91">
        <v>678414.88153599994</v>
      </c>
      <c r="H221" s="137">
        <f t="shared" si="6"/>
        <v>678415</v>
      </c>
      <c r="I221" s="138" t="str">
        <f t="shared" si="7"/>
        <v>OK</v>
      </c>
    </row>
    <row r="222" spans="1:9" s="102" customFormat="1" ht="51">
      <c r="A222" s="132">
        <v>221</v>
      </c>
      <c r="B222" s="143" t="s">
        <v>1294</v>
      </c>
      <c r="C222" s="146" t="s">
        <v>1295</v>
      </c>
      <c r="D222" s="150" t="s">
        <v>269</v>
      </c>
      <c r="E222" s="146" t="s">
        <v>38</v>
      </c>
      <c r="F222" s="90">
        <v>1171853.8999999999</v>
      </c>
      <c r="G222" s="91">
        <v>1125448.4855599999</v>
      </c>
      <c r="H222" s="137">
        <f t="shared" si="6"/>
        <v>1125448</v>
      </c>
      <c r="I222" s="138" t="str">
        <f t="shared" si="7"/>
        <v>OK</v>
      </c>
    </row>
    <row r="223" spans="1:9" s="102" customFormat="1" ht="51">
      <c r="A223" s="132">
        <v>222</v>
      </c>
      <c r="B223" s="143" t="s">
        <v>1294</v>
      </c>
      <c r="C223" s="146" t="s">
        <v>1295</v>
      </c>
      <c r="D223" s="150" t="s">
        <v>270</v>
      </c>
      <c r="E223" s="146" t="s">
        <v>38</v>
      </c>
      <c r="F223" s="90">
        <v>16171613.59</v>
      </c>
      <c r="G223" s="91">
        <v>15531217.691835999</v>
      </c>
      <c r="H223" s="137">
        <f t="shared" si="6"/>
        <v>15531218</v>
      </c>
      <c r="I223" s="138" t="str">
        <f t="shared" si="7"/>
        <v>OK</v>
      </c>
    </row>
    <row r="224" spans="1:9" s="102" customFormat="1" ht="51">
      <c r="A224" s="132">
        <v>223</v>
      </c>
      <c r="B224" s="143" t="s">
        <v>1294</v>
      </c>
      <c r="C224" s="146" t="s">
        <v>1295</v>
      </c>
      <c r="D224" s="150" t="s">
        <v>271</v>
      </c>
      <c r="E224" s="146" t="s">
        <v>38</v>
      </c>
      <c r="F224" s="90">
        <v>1548784.15</v>
      </c>
      <c r="G224" s="91">
        <v>1487452.2976599999</v>
      </c>
      <c r="H224" s="137">
        <f t="shared" si="6"/>
        <v>1487452</v>
      </c>
      <c r="I224" s="138" t="str">
        <f t="shared" si="7"/>
        <v>OK</v>
      </c>
    </row>
    <row r="225" spans="1:9" s="102" customFormat="1" ht="51">
      <c r="A225" s="132">
        <v>224</v>
      </c>
      <c r="B225" s="143" t="s">
        <v>1294</v>
      </c>
      <c r="C225" s="146" t="s">
        <v>1295</v>
      </c>
      <c r="D225" s="150" t="s">
        <v>272</v>
      </c>
      <c r="E225" s="146" t="s">
        <v>38</v>
      </c>
      <c r="F225" s="90">
        <v>1021197.64</v>
      </c>
      <c r="G225" s="91">
        <v>980758.21345599997</v>
      </c>
      <c r="H225" s="137">
        <f t="shared" si="6"/>
        <v>980758</v>
      </c>
      <c r="I225" s="138" t="str">
        <f t="shared" si="7"/>
        <v>OK</v>
      </c>
    </row>
    <row r="226" spans="1:9" s="102" customFormat="1" ht="51">
      <c r="A226" s="132">
        <v>225</v>
      </c>
      <c r="B226" s="143" t="s">
        <v>1294</v>
      </c>
      <c r="C226" s="146" t="s">
        <v>1295</v>
      </c>
      <c r="D226" s="150" t="s">
        <v>273</v>
      </c>
      <c r="E226" s="146" t="s">
        <v>38</v>
      </c>
      <c r="F226" s="90">
        <v>273333.33</v>
      </c>
      <c r="G226" s="91">
        <v>262509.33013200003</v>
      </c>
      <c r="H226" s="137">
        <f t="shared" si="6"/>
        <v>262509</v>
      </c>
      <c r="I226" s="138" t="str">
        <f t="shared" si="7"/>
        <v>OK</v>
      </c>
    </row>
    <row r="227" spans="1:9" s="102" customFormat="1" ht="51">
      <c r="A227" s="132">
        <v>226</v>
      </c>
      <c r="B227" s="143" t="s">
        <v>1294</v>
      </c>
      <c r="C227" s="146" t="s">
        <v>1295</v>
      </c>
      <c r="D227" s="150" t="s">
        <v>274</v>
      </c>
      <c r="E227" s="146" t="s">
        <v>38</v>
      </c>
      <c r="F227" s="90">
        <v>257614.67</v>
      </c>
      <c r="G227" s="91">
        <v>247413.12906800001</v>
      </c>
      <c r="H227" s="137">
        <f t="shared" si="6"/>
        <v>247413</v>
      </c>
      <c r="I227" s="138" t="str">
        <f t="shared" si="7"/>
        <v>OK</v>
      </c>
    </row>
    <row r="228" spans="1:9" s="102" customFormat="1" ht="51">
      <c r="A228" s="132">
        <v>227</v>
      </c>
      <c r="B228" s="143" t="s">
        <v>1294</v>
      </c>
      <c r="C228" s="146" t="s">
        <v>1295</v>
      </c>
      <c r="D228" s="150" t="s">
        <v>275</v>
      </c>
      <c r="E228" s="146" t="s">
        <v>38</v>
      </c>
      <c r="F228" s="90">
        <v>438000</v>
      </c>
      <c r="G228" s="91">
        <v>420655.2</v>
      </c>
      <c r="H228" s="137">
        <f t="shared" si="6"/>
        <v>420655</v>
      </c>
      <c r="I228" s="138" t="str">
        <f t="shared" si="7"/>
        <v>OK</v>
      </c>
    </row>
    <row r="229" spans="1:9" s="102" customFormat="1" ht="51">
      <c r="A229" s="132">
        <v>228</v>
      </c>
      <c r="B229" s="143" t="s">
        <v>1294</v>
      </c>
      <c r="C229" s="144" t="s">
        <v>1295</v>
      </c>
      <c r="D229" s="145" t="s">
        <v>276</v>
      </c>
      <c r="E229" s="146" t="s">
        <v>38</v>
      </c>
      <c r="F229" s="90">
        <v>1408295.61</v>
      </c>
      <c r="G229" s="91">
        <v>1352527.103844</v>
      </c>
      <c r="H229" s="137">
        <f t="shared" si="6"/>
        <v>1352527</v>
      </c>
      <c r="I229" s="138" t="str">
        <f t="shared" si="7"/>
        <v>OK</v>
      </c>
    </row>
    <row r="230" spans="1:9" s="102" customFormat="1" ht="38.25">
      <c r="A230" s="132">
        <v>229</v>
      </c>
      <c r="B230" s="143" t="s">
        <v>1304</v>
      </c>
      <c r="C230" s="144" t="s">
        <v>1300</v>
      </c>
      <c r="D230" s="145" t="s">
        <v>277</v>
      </c>
      <c r="E230" s="146" t="s">
        <v>38</v>
      </c>
      <c r="F230" s="90">
        <v>17599040.5</v>
      </c>
      <c r="G230" s="91">
        <v>16902118.496199999</v>
      </c>
      <c r="H230" s="137">
        <f t="shared" si="6"/>
        <v>16902118</v>
      </c>
      <c r="I230" s="138" t="str">
        <f t="shared" si="7"/>
        <v>OK</v>
      </c>
    </row>
    <row r="231" spans="1:9" s="102" customFormat="1" ht="38.25">
      <c r="A231" s="132">
        <v>230</v>
      </c>
      <c r="B231" s="143" t="s">
        <v>1304</v>
      </c>
      <c r="C231" s="144" t="s">
        <v>1296</v>
      </c>
      <c r="D231" s="145" t="s">
        <v>278</v>
      </c>
      <c r="E231" s="146" t="s">
        <v>38</v>
      </c>
      <c r="F231" s="90">
        <v>50510.79</v>
      </c>
      <c r="G231" s="91">
        <v>48510.562716</v>
      </c>
      <c r="H231" s="137">
        <f t="shared" si="6"/>
        <v>48511</v>
      </c>
      <c r="I231" s="138" t="str">
        <f t="shared" si="7"/>
        <v>OK</v>
      </c>
    </row>
    <row r="232" spans="1:9" s="102" customFormat="1" ht="38.25">
      <c r="A232" s="132">
        <v>231</v>
      </c>
      <c r="B232" s="143" t="s">
        <v>1304</v>
      </c>
      <c r="C232" s="144" t="s">
        <v>1296</v>
      </c>
      <c r="D232" s="145" t="s">
        <v>279</v>
      </c>
      <c r="E232" s="146" t="s">
        <v>38</v>
      </c>
      <c r="F232" s="90">
        <v>133759.32</v>
      </c>
      <c r="G232" s="91">
        <v>128462.45092800001</v>
      </c>
      <c r="H232" s="137">
        <f t="shared" si="6"/>
        <v>128462</v>
      </c>
      <c r="I232" s="138" t="str">
        <f t="shared" si="7"/>
        <v>OK</v>
      </c>
    </row>
    <row r="233" spans="1:9" s="102" customFormat="1" ht="38.25">
      <c r="A233" s="132">
        <v>232</v>
      </c>
      <c r="B233" s="143" t="s">
        <v>1304</v>
      </c>
      <c r="C233" s="144" t="s">
        <v>1296</v>
      </c>
      <c r="D233" s="145" t="s">
        <v>280</v>
      </c>
      <c r="E233" s="146" t="s">
        <v>38</v>
      </c>
      <c r="F233" s="90">
        <v>543546.26</v>
      </c>
      <c r="G233" s="91">
        <v>522021.82810400001</v>
      </c>
      <c r="H233" s="137">
        <f t="shared" si="6"/>
        <v>522022</v>
      </c>
      <c r="I233" s="138" t="str">
        <f t="shared" si="7"/>
        <v>OK</v>
      </c>
    </row>
    <row r="234" spans="1:9" s="102" customFormat="1" ht="38.25">
      <c r="A234" s="132">
        <v>233</v>
      </c>
      <c r="B234" s="143" t="s">
        <v>1304</v>
      </c>
      <c r="C234" s="144" t="s">
        <v>1296</v>
      </c>
      <c r="D234" s="145" t="s">
        <v>281</v>
      </c>
      <c r="E234" s="146" t="s">
        <v>38</v>
      </c>
      <c r="F234" s="90">
        <v>243004.5</v>
      </c>
      <c r="G234" s="91">
        <v>233381.52179999999</v>
      </c>
      <c r="H234" s="137">
        <f t="shared" si="6"/>
        <v>233382</v>
      </c>
      <c r="I234" s="138" t="str">
        <f t="shared" si="7"/>
        <v>OK</v>
      </c>
    </row>
    <row r="235" spans="1:9" s="122" customFormat="1" ht="38.25">
      <c r="A235" s="132">
        <v>234</v>
      </c>
      <c r="B235" s="143" t="s">
        <v>1304</v>
      </c>
      <c r="C235" s="144" t="s">
        <v>1296</v>
      </c>
      <c r="D235" s="145" t="s">
        <v>282</v>
      </c>
      <c r="E235" s="146" t="s">
        <v>38</v>
      </c>
      <c r="F235" s="90">
        <v>1170391.02</v>
      </c>
      <c r="G235" s="91">
        <v>1124043.5356080001</v>
      </c>
      <c r="H235" s="137">
        <f t="shared" si="6"/>
        <v>1124044</v>
      </c>
      <c r="I235" s="138" t="str">
        <f t="shared" si="7"/>
        <v>OK</v>
      </c>
    </row>
    <row r="236" spans="1:9" s="122" customFormat="1" ht="38.25">
      <c r="A236" s="132">
        <v>235</v>
      </c>
      <c r="B236" s="143" t="s">
        <v>1304</v>
      </c>
      <c r="C236" s="144" t="s">
        <v>1296</v>
      </c>
      <c r="D236" s="145" t="s">
        <v>283</v>
      </c>
      <c r="E236" s="146" t="s">
        <v>38</v>
      </c>
      <c r="F236" s="90">
        <v>394448.98</v>
      </c>
      <c r="G236" s="91">
        <v>378828.800392</v>
      </c>
      <c r="H236" s="137">
        <f t="shared" si="6"/>
        <v>378829</v>
      </c>
      <c r="I236" s="138" t="str">
        <f t="shared" si="7"/>
        <v>OK</v>
      </c>
    </row>
    <row r="237" spans="1:9" s="122" customFormat="1" ht="38.25">
      <c r="A237" s="132">
        <v>236</v>
      </c>
      <c r="B237" s="143" t="s">
        <v>1304</v>
      </c>
      <c r="C237" s="144" t="s">
        <v>1296</v>
      </c>
      <c r="D237" s="145" t="s">
        <v>284</v>
      </c>
      <c r="E237" s="146" t="s">
        <v>38</v>
      </c>
      <c r="F237" s="90">
        <v>394448.98</v>
      </c>
      <c r="G237" s="91">
        <v>378828.800392</v>
      </c>
      <c r="H237" s="137">
        <f t="shared" si="6"/>
        <v>378829</v>
      </c>
      <c r="I237" s="138" t="str">
        <f t="shared" si="7"/>
        <v>OK</v>
      </c>
    </row>
    <row r="238" spans="1:9" s="122" customFormat="1" ht="38.25">
      <c r="A238" s="132">
        <v>237</v>
      </c>
      <c r="B238" s="143" t="s">
        <v>1304</v>
      </c>
      <c r="C238" s="144" t="s">
        <v>1296</v>
      </c>
      <c r="D238" s="145" t="s">
        <v>285</v>
      </c>
      <c r="E238" s="146" t="s">
        <v>38</v>
      </c>
      <c r="F238" s="90">
        <v>450717.53</v>
      </c>
      <c r="G238" s="91">
        <v>432869.115812</v>
      </c>
      <c r="H238" s="137">
        <f t="shared" si="6"/>
        <v>432869</v>
      </c>
      <c r="I238" s="138" t="str">
        <f t="shared" si="7"/>
        <v>OK</v>
      </c>
    </row>
    <row r="239" spans="1:9" s="102" customFormat="1" ht="38.25">
      <c r="A239" s="132">
        <v>238</v>
      </c>
      <c r="B239" s="143" t="s">
        <v>1304</v>
      </c>
      <c r="C239" s="144" t="s">
        <v>1296</v>
      </c>
      <c r="D239" s="145" t="s">
        <v>286</v>
      </c>
      <c r="E239" s="146" t="s">
        <v>38</v>
      </c>
      <c r="F239" s="90">
        <v>376224.51</v>
      </c>
      <c r="G239" s="91">
        <v>361326.01940400002</v>
      </c>
      <c r="H239" s="137">
        <f t="shared" si="6"/>
        <v>361326</v>
      </c>
      <c r="I239" s="138" t="str">
        <f t="shared" si="7"/>
        <v>OK</v>
      </c>
    </row>
    <row r="240" spans="1:9" s="122" customFormat="1" ht="38.25">
      <c r="A240" s="132">
        <v>239</v>
      </c>
      <c r="B240" s="143" t="s">
        <v>1304</v>
      </c>
      <c r="C240" s="144" t="s">
        <v>1296</v>
      </c>
      <c r="D240" s="145" t="s">
        <v>287</v>
      </c>
      <c r="E240" s="146" t="s">
        <v>38</v>
      </c>
      <c r="F240" s="90">
        <v>347083.25</v>
      </c>
      <c r="G240" s="91">
        <v>333338.75329999998</v>
      </c>
      <c r="H240" s="137">
        <f t="shared" si="6"/>
        <v>333339</v>
      </c>
      <c r="I240" s="138" t="str">
        <f t="shared" si="7"/>
        <v>OK</v>
      </c>
    </row>
    <row r="241" spans="1:9" s="122" customFormat="1" ht="38.25">
      <c r="A241" s="132">
        <v>240</v>
      </c>
      <c r="B241" s="143" t="s">
        <v>1304</v>
      </c>
      <c r="C241" s="144" t="s">
        <v>1296</v>
      </c>
      <c r="D241" s="145" t="s">
        <v>288</v>
      </c>
      <c r="E241" s="146" t="s">
        <v>38</v>
      </c>
      <c r="F241" s="90">
        <v>317507.45</v>
      </c>
      <c r="G241" s="91">
        <v>304934.15497999999</v>
      </c>
      <c r="H241" s="137">
        <f t="shared" si="6"/>
        <v>304934</v>
      </c>
      <c r="I241" s="138" t="str">
        <f t="shared" si="7"/>
        <v>OK</v>
      </c>
    </row>
    <row r="242" spans="1:9" s="122" customFormat="1" ht="38.25">
      <c r="A242" s="132">
        <v>241</v>
      </c>
      <c r="B242" s="143" t="s">
        <v>1304</v>
      </c>
      <c r="C242" s="144" t="s">
        <v>1296</v>
      </c>
      <c r="D242" s="145" t="s">
        <v>289</v>
      </c>
      <c r="E242" s="146" t="s">
        <v>38</v>
      </c>
      <c r="F242" s="90">
        <v>365773.05</v>
      </c>
      <c r="G242" s="91">
        <v>351288.43721999996</v>
      </c>
      <c r="H242" s="137">
        <f t="shared" si="6"/>
        <v>351288</v>
      </c>
      <c r="I242" s="138" t="str">
        <f t="shared" si="7"/>
        <v>OK</v>
      </c>
    </row>
    <row r="243" spans="1:9" s="122" customFormat="1" ht="38.25">
      <c r="A243" s="132">
        <v>242</v>
      </c>
      <c r="B243" s="143" t="s">
        <v>1304</v>
      </c>
      <c r="C243" s="144" t="s">
        <v>1297</v>
      </c>
      <c r="D243" s="145" t="s">
        <v>290</v>
      </c>
      <c r="E243" s="146" t="s">
        <v>38</v>
      </c>
      <c r="F243" s="90">
        <v>3624350.2</v>
      </c>
      <c r="G243" s="91">
        <v>3480825.9320800002</v>
      </c>
      <c r="H243" s="137">
        <f t="shared" si="6"/>
        <v>3480826</v>
      </c>
      <c r="I243" s="138" t="str">
        <f t="shared" si="7"/>
        <v>OK</v>
      </c>
    </row>
    <row r="244" spans="1:9" s="122" customFormat="1" ht="38.25">
      <c r="A244" s="132">
        <v>243</v>
      </c>
      <c r="B244" s="143" t="s">
        <v>1304</v>
      </c>
      <c r="C244" s="144" t="s">
        <v>1297</v>
      </c>
      <c r="D244" s="145" t="s">
        <v>291</v>
      </c>
      <c r="E244" s="146" t="s">
        <v>38</v>
      </c>
      <c r="F244" s="90">
        <v>5024734.76</v>
      </c>
      <c r="G244" s="91">
        <v>4825755.2635039994</v>
      </c>
      <c r="H244" s="137">
        <f t="shared" si="6"/>
        <v>4825755</v>
      </c>
      <c r="I244" s="138" t="str">
        <f t="shared" si="7"/>
        <v>OK</v>
      </c>
    </row>
    <row r="245" spans="1:9" s="122" customFormat="1" ht="38.25">
      <c r="A245" s="132">
        <v>244</v>
      </c>
      <c r="B245" s="143" t="s">
        <v>1304</v>
      </c>
      <c r="C245" s="144" t="s">
        <v>1297</v>
      </c>
      <c r="D245" s="145" t="s">
        <v>292</v>
      </c>
      <c r="E245" s="146" t="s">
        <v>293</v>
      </c>
      <c r="F245" s="90">
        <v>46592.52</v>
      </c>
      <c r="G245" s="91">
        <v>44747.456207999996</v>
      </c>
      <c r="H245" s="137">
        <f t="shared" si="6"/>
        <v>44747</v>
      </c>
      <c r="I245" s="138" t="str">
        <f t="shared" si="7"/>
        <v>OK</v>
      </c>
    </row>
    <row r="246" spans="1:9" s="122" customFormat="1" ht="38.25">
      <c r="A246" s="132">
        <v>245</v>
      </c>
      <c r="B246" s="143" t="s">
        <v>1304</v>
      </c>
      <c r="C246" s="144" t="s">
        <v>1297</v>
      </c>
      <c r="D246" s="145" t="s">
        <v>294</v>
      </c>
      <c r="E246" s="146" t="s">
        <v>38</v>
      </c>
      <c r="F246" s="90">
        <v>336698.17</v>
      </c>
      <c r="G246" s="91">
        <v>323364.92246799998</v>
      </c>
      <c r="H246" s="137">
        <f t="shared" si="6"/>
        <v>323365</v>
      </c>
      <c r="I246" s="138" t="str">
        <f t="shared" si="7"/>
        <v>OK</v>
      </c>
    </row>
    <row r="247" spans="1:9" s="102" customFormat="1" ht="38.25">
      <c r="A247" s="132">
        <v>246</v>
      </c>
      <c r="B247" s="143" t="s">
        <v>1304</v>
      </c>
      <c r="C247" s="144" t="s">
        <v>1297</v>
      </c>
      <c r="D247" s="145" t="s">
        <v>295</v>
      </c>
      <c r="E247" s="146" t="s">
        <v>38</v>
      </c>
      <c r="F247" s="90">
        <v>78561949.689999998</v>
      </c>
      <c r="G247" s="91">
        <v>75450896.482275993</v>
      </c>
      <c r="H247" s="137">
        <f t="shared" si="6"/>
        <v>75450896</v>
      </c>
      <c r="I247" s="138" t="str">
        <f t="shared" si="7"/>
        <v>OK</v>
      </c>
    </row>
    <row r="248" spans="1:9" s="102" customFormat="1" ht="38.25">
      <c r="A248" s="132">
        <v>247</v>
      </c>
      <c r="B248" s="143" t="s">
        <v>1304</v>
      </c>
      <c r="C248" s="144" t="s">
        <v>1297</v>
      </c>
      <c r="D248" s="145" t="s">
        <v>296</v>
      </c>
      <c r="E248" s="146" t="s">
        <v>38</v>
      </c>
      <c r="F248" s="90">
        <v>11249041.5</v>
      </c>
      <c r="G248" s="91">
        <v>10803579.456599999</v>
      </c>
      <c r="H248" s="137">
        <f t="shared" si="6"/>
        <v>10803579</v>
      </c>
      <c r="I248" s="138" t="str">
        <f t="shared" si="7"/>
        <v>OK</v>
      </c>
    </row>
    <row r="249" spans="1:9" s="102" customFormat="1" ht="38.25">
      <c r="A249" s="132">
        <v>248</v>
      </c>
      <c r="B249" s="143" t="s">
        <v>1304</v>
      </c>
      <c r="C249" s="144" t="s">
        <v>1297</v>
      </c>
      <c r="D249" s="145" t="s">
        <v>297</v>
      </c>
      <c r="E249" s="146" t="s">
        <v>38</v>
      </c>
      <c r="F249" s="90">
        <v>33026608.16</v>
      </c>
      <c r="G249" s="91">
        <v>31718754.476863999</v>
      </c>
      <c r="H249" s="137">
        <f t="shared" si="6"/>
        <v>31718754</v>
      </c>
      <c r="I249" s="138" t="str">
        <f t="shared" si="7"/>
        <v>OK</v>
      </c>
    </row>
    <row r="250" spans="1:9" s="102" customFormat="1" ht="38.25">
      <c r="A250" s="132">
        <v>249</v>
      </c>
      <c r="B250" s="143" t="s">
        <v>1304</v>
      </c>
      <c r="C250" s="144" t="s">
        <v>1297</v>
      </c>
      <c r="D250" s="145" t="s">
        <v>298</v>
      </c>
      <c r="E250" s="146" t="s">
        <v>38</v>
      </c>
      <c r="F250" s="90">
        <v>36368541.020000003</v>
      </c>
      <c r="G250" s="91">
        <v>34928346.795608006</v>
      </c>
      <c r="H250" s="137">
        <f t="shared" si="6"/>
        <v>34928347</v>
      </c>
      <c r="I250" s="138" t="str">
        <f t="shared" si="7"/>
        <v>OK</v>
      </c>
    </row>
    <row r="251" spans="1:9" s="102" customFormat="1" ht="38.25">
      <c r="A251" s="132">
        <v>250</v>
      </c>
      <c r="B251" s="143" t="s">
        <v>1304</v>
      </c>
      <c r="C251" s="144" t="s">
        <v>1297</v>
      </c>
      <c r="D251" s="145" t="s">
        <v>299</v>
      </c>
      <c r="E251" s="146" t="s">
        <v>38</v>
      </c>
      <c r="F251" s="90">
        <v>6563968.6600000001</v>
      </c>
      <c r="G251" s="91">
        <v>6304035.5010639997</v>
      </c>
      <c r="H251" s="137">
        <f t="shared" si="6"/>
        <v>6304036</v>
      </c>
      <c r="I251" s="138" t="str">
        <f t="shared" si="7"/>
        <v>OK</v>
      </c>
    </row>
    <row r="252" spans="1:9" s="102" customFormat="1" ht="38.25">
      <c r="A252" s="132">
        <v>251</v>
      </c>
      <c r="B252" s="143" t="s">
        <v>1304</v>
      </c>
      <c r="C252" s="144" t="s">
        <v>1297</v>
      </c>
      <c r="D252" s="145" t="s">
        <v>300</v>
      </c>
      <c r="E252" s="146" t="s">
        <v>38</v>
      </c>
      <c r="F252" s="90">
        <v>6749230.1100000003</v>
      </c>
      <c r="G252" s="91">
        <v>6481960.5976440003</v>
      </c>
      <c r="H252" s="137">
        <f t="shared" si="6"/>
        <v>6481961</v>
      </c>
      <c r="I252" s="138" t="str">
        <f t="shared" si="7"/>
        <v>OK</v>
      </c>
    </row>
    <row r="253" spans="1:9" s="102" customFormat="1" ht="38.25">
      <c r="A253" s="132">
        <v>252</v>
      </c>
      <c r="B253" s="143" t="s">
        <v>1304</v>
      </c>
      <c r="C253" s="144" t="s">
        <v>1297</v>
      </c>
      <c r="D253" s="145" t="s">
        <v>301</v>
      </c>
      <c r="E253" s="146" t="s">
        <v>38</v>
      </c>
      <c r="F253" s="90">
        <v>110805999.47</v>
      </c>
      <c r="G253" s="91">
        <v>106418081.89098799</v>
      </c>
      <c r="H253" s="137">
        <f t="shared" si="6"/>
        <v>106418082</v>
      </c>
      <c r="I253" s="138" t="str">
        <f t="shared" si="7"/>
        <v>OK</v>
      </c>
    </row>
    <row r="254" spans="1:9" s="102" customFormat="1" ht="38.25">
      <c r="A254" s="132">
        <v>253</v>
      </c>
      <c r="B254" s="143" t="s">
        <v>1304</v>
      </c>
      <c r="C254" s="144" t="s">
        <v>1297</v>
      </c>
      <c r="D254" s="145" t="s">
        <v>302</v>
      </c>
      <c r="E254" s="146" t="s">
        <v>38</v>
      </c>
      <c r="F254" s="90">
        <v>61992103.130000003</v>
      </c>
      <c r="G254" s="91">
        <v>59537215.846052006</v>
      </c>
      <c r="H254" s="137">
        <f t="shared" si="6"/>
        <v>59537216</v>
      </c>
      <c r="I254" s="138" t="str">
        <f t="shared" si="7"/>
        <v>OK</v>
      </c>
    </row>
    <row r="255" spans="1:9" s="102" customFormat="1" ht="38.25">
      <c r="A255" s="132">
        <v>254</v>
      </c>
      <c r="B255" s="143" t="s">
        <v>1304</v>
      </c>
      <c r="C255" s="144" t="s">
        <v>1297</v>
      </c>
      <c r="D255" s="145" t="s">
        <v>303</v>
      </c>
      <c r="E255" s="146" t="s">
        <v>38</v>
      </c>
      <c r="F255" s="90">
        <v>7401968.2800000003</v>
      </c>
      <c r="G255" s="91">
        <v>7108850.336112</v>
      </c>
      <c r="H255" s="137">
        <f t="shared" si="6"/>
        <v>7108850</v>
      </c>
      <c r="I255" s="138" t="str">
        <f t="shared" si="7"/>
        <v>OK</v>
      </c>
    </row>
    <row r="256" spans="1:9" s="102" customFormat="1" ht="38.25">
      <c r="A256" s="132">
        <v>255</v>
      </c>
      <c r="B256" s="143" t="s">
        <v>1304</v>
      </c>
      <c r="C256" s="144" t="s">
        <v>1297</v>
      </c>
      <c r="D256" s="145" t="s">
        <v>304</v>
      </c>
      <c r="E256" s="146" t="s">
        <v>38</v>
      </c>
      <c r="F256" s="90">
        <v>9239498.0700000003</v>
      </c>
      <c r="G256" s="91">
        <v>8873613.9464280009</v>
      </c>
      <c r="H256" s="137">
        <f t="shared" si="6"/>
        <v>8873614</v>
      </c>
      <c r="I256" s="138" t="str">
        <f t="shared" si="7"/>
        <v>OK</v>
      </c>
    </row>
    <row r="257" spans="1:9" s="102" customFormat="1" ht="38.25">
      <c r="A257" s="132">
        <v>256</v>
      </c>
      <c r="B257" s="143" t="s">
        <v>1304</v>
      </c>
      <c r="C257" s="144" t="s">
        <v>1297</v>
      </c>
      <c r="D257" s="145" t="s">
        <v>305</v>
      </c>
      <c r="E257" s="146" t="s">
        <v>38</v>
      </c>
      <c r="F257" s="90">
        <v>384788.34</v>
      </c>
      <c r="G257" s="91">
        <v>369550.72173600004</v>
      </c>
      <c r="H257" s="137">
        <f t="shared" si="6"/>
        <v>369551</v>
      </c>
      <c r="I257" s="138" t="str">
        <f t="shared" si="7"/>
        <v>OK</v>
      </c>
    </row>
    <row r="258" spans="1:9" s="102" customFormat="1" ht="38.25">
      <c r="A258" s="132">
        <v>257</v>
      </c>
      <c r="B258" s="143" t="s">
        <v>1304</v>
      </c>
      <c r="C258" s="144" t="s">
        <v>1297</v>
      </c>
      <c r="D258" s="145" t="s">
        <v>306</v>
      </c>
      <c r="E258" s="146" t="s">
        <v>38</v>
      </c>
      <c r="F258" s="90">
        <v>852243.1</v>
      </c>
      <c r="G258" s="91">
        <v>818494.27324000001</v>
      </c>
      <c r="H258" s="137">
        <f t="shared" ref="H258:H321" si="8">IF(G258="","",+ROUND(G258,0))</f>
        <v>818494</v>
      </c>
      <c r="I258" s="138" t="str">
        <f t="shared" ref="I258:I321" si="9">IF(H258="","COMPLETAR",IF(OR(H258&lt;=0,H258&gt;F258),"CORREGIR","OK"))</f>
        <v>OK</v>
      </c>
    </row>
    <row r="259" spans="1:9" s="102" customFormat="1" ht="38.25">
      <c r="A259" s="132">
        <v>258</v>
      </c>
      <c r="B259" s="143" t="s">
        <v>1304</v>
      </c>
      <c r="C259" s="144" t="s">
        <v>1297</v>
      </c>
      <c r="D259" s="145" t="s">
        <v>307</v>
      </c>
      <c r="E259" s="146" t="s">
        <v>38</v>
      </c>
      <c r="F259" s="90">
        <v>770708.25</v>
      </c>
      <c r="G259" s="91">
        <v>740188.20330000005</v>
      </c>
      <c r="H259" s="137">
        <f t="shared" si="8"/>
        <v>740188</v>
      </c>
      <c r="I259" s="138" t="str">
        <f t="shared" si="9"/>
        <v>OK</v>
      </c>
    </row>
    <row r="260" spans="1:9" s="102" customFormat="1" ht="38.25">
      <c r="A260" s="132">
        <v>259</v>
      </c>
      <c r="B260" s="143" t="s">
        <v>1304</v>
      </c>
      <c r="C260" s="144" t="s">
        <v>1297</v>
      </c>
      <c r="D260" s="145" t="s">
        <v>308</v>
      </c>
      <c r="E260" s="146" t="s">
        <v>38</v>
      </c>
      <c r="F260" s="90">
        <v>1162343.3</v>
      </c>
      <c r="G260" s="91">
        <v>1116314.50532</v>
      </c>
      <c r="H260" s="137">
        <f t="shared" si="8"/>
        <v>1116315</v>
      </c>
      <c r="I260" s="138" t="str">
        <f t="shared" si="9"/>
        <v>OK</v>
      </c>
    </row>
    <row r="261" spans="1:9" s="102" customFormat="1" ht="38.25">
      <c r="A261" s="132">
        <v>260</v>
      </c>
      <c r="B261" s="143" t="s">
        <v>1304</v>
      </c>
      <c r="C261" s="144" t="s">
        <v>1301</v>
      </c>
      <c r="D261" s="145" t="s">
        <v>309</v>
      </c>
      <c r="E261" s="146" t="s">
        <v>38</v>
      </c>
      <c r="F261" s="90">
        <v>5091006.95</v>
      </c>
      <c r="G261" s="91">
        <v>4889403.0747800004</v>
      </c>
      <c r="H261" s="137">
        <f t="shared" si="8"/>
        <v>4889403</v>
      </c>
      <c r="I261" s="138" t="str">
        <f t="shared" si="9"/>
        <v>OK</v>
      </c>
    </row>
    <row r="262" spans="1:9" s="102" customFormat="1" ht="38.25">
      <c r="A262" s="132">
        <v>261</v>
      </c>
      <c r="B262" s="143" t="s">
        <v>1304</v>
      </c>
      <c r="C262" s="144" t="s">
        <v>1295</v>
      </c>
      <c r="D262" s="145" t="s">
        <v>310</v>
      </c>
      <c r="E262" s="146" t="s">
        <v>38</v>
      </c>
      <c r="F262" s="90">
        <v>931848.44</v>
      </c>
      <c r="G262" s="91">
        <v>894947.24177600001</v>
      </c>
      <c r="H262" s="137">
        <f t="shared" si="8"/>
        <v>894947</v>
      </c>
      <c r="I262" s="138" t="str">
        <f t="shared" si="9"/>
        <v>OK</v>
      </c>
    </row>
    <row r="263" spans="1:9" s="102" customFormat="1" ht="38.25">
      <c r="A263" s="132">
        <v>262</v>
      </c>
      <c r="B263" s="143" t="s">
        <v>1304</v>
      </c>
      <c r="C263" s="144" t="s">
        <v>1295</v>
      </c>
      <c r="D263" s="145" t="s">
        <v>311</v>
      </c>
      <c r="E263" s="146" t="s">
        <v>38</v>
      </c>
      <c r="F263" s="90">
        <v>842686.08</v>
      </c>
      <c r="G263" s="91">
        <v>809315.71123199991</v>
      </c>
      <c r="H263" s="137">
        <f t="shared" si="8"/>
        <v>809316</v>
      </c>
      <c r="I263" s="138" t="str">
        <f t="shared" si="9"/>
        <v>OK</v>
      </c>
    </row>
    <row r="264" spans="1:9" s="102" customFormat="1" ht="38.25">
      <c r="A264" s="132">
        <v>263</v>
      </c>
      <c r="B264" s="143" t="s">
        <v>1304</v>
      </c>
      <c r="C264" s="144" t="s">
        <v>1295</v>
      </c>
      <c r="D264" s="145" t="s">
        <v>312</v>
      </c>
      <c r="E264" s="146" t="s">
        <v>38</v>
      </c>
      <c r="F264" s="90">
        <v>651792.69999999995</v>
      </c>
      <c r="G264" s="91">
        <v>625981.70907999994</v>
      </c>
      <c r="H264" s="137">
        <f t="shared" si="8"/>
        <v>625982</v>
      </c>
      <c r="I264" s="138" t="str">
        <f t="shared" si="9"/>
        <v>OK</v>
      </c>
    </row>
    <row r="265" spans="1:9" s="102" customFormat="1" ht="38.25">
      <c r="A265" s="132">
        <v>264</v>
      </c>
      <c r="B265" s="143" t="s">
        <v>1304</v>
      </c>
      <c r="C265" s="144" t="s">
        <v>1295</v>
      </c>
      <c r="D265" s="145" t="s">
        <v>313</v>
      </c>
      <c r="E265" s="146" t="s">
        <v>38</v>
      </c>
      <c r="F265" s="90">
        <v>668129.99</v>
      </c>
      <c r="G265" s="91">
        <v>641672.042396</v>
      </c>
      <c r="H265" s="137">
        <f t="shared" si="8"/>
        <v>641672</v>
      </c>
      <c r="I265" s="138" t="str">
        <f t="shared" si="9"/>
        <v>OK</v>
      </c>
    </row>
    <row r="266" spans="1:9" s="102" customFormat="1" ht="38.25">
      <c r="A266" s="132">
        <v>265</v>
      </c>
      <c r="B266" s="143" t="s">
        <v>1304</v>
      </c>
      <c r="C266" s="144" t="s">
        <v>1295</v>
      </c>
      <c r="D266" s="145" t="s">
        <v>314</v>
      </c>
      <c r="E266" s="146" t="s">
        <v>38</v>
      </c>
      <c r="F266" s="90">
        <v>384375.61</v>
      </c>
      <c r="G266" s="91">
        <v>369154.33584399999</v>
      </c>
      <c r="H266" s="137">
        <f t="shared" si="8"/>
        <v>369154</v>
      </c>
      <c r="I266" s="138" t="str">
        <f t="shared" si="9"/>
        <v>OK</v>
      </c>
    </row>
    <row r="267" spans="1:9" s="102" customFormat="1" ht="38.25">
      <c r="A267" s="132">
        <v>266</v>
      </c>
      <c r="B267" s="143" t="s">
        <v>1304</v>
      </c>
      <c r="C267" s="144" t="s">
        <v>1295</v>
      </c>
      <c r="D267" s="145" t="s">
        <v>315</v>
      </c>
      <c r="E267" s="146" t="s">
        <v>38</v>
      </c>
      <c r="F267" s="90">
        <v>235608.91</v>
      </c>
      <c r="G267" s="91">
        <v>226278.79716400002</v>
      </c>
      <c r="H267" s="137">
        <f t="shared" si="8"/>
        <v>226279</v>
      </c>
      <c r="I267" s="138" t="str">
        <f t="shared" si="9"/>
        <v>OK</v>
      </c>
    </row>
    <row r="268" spans="1:9" s="102" customFormat="1" ht="38.25">
      <c r="A268" s="132">
        <v>267</v>
      </c>
      <c r="B268" s="143" t="s">
        <v>1304</v>
      </c>
      <c r="C268" s="144" t="s">
        <v>1295</v>
      </c>
      <c r="D268" s="145" t="s">
        <v>316</v>
      </c>
      <c r="E268" s="146" t="s">
        <v>38</v>
      </c>
      <c r="F268" s="90">
        <v>178242.84</v>
      </c>
      <c r="G268" s="91">
        <v>171184.42353599999</v>
      </c>
      <c r="H268" s="137">
        <f t="shared" si="8"/>
        <v>171184</v>
      </c>
      <c r="I268" s="138" t="str">
        <f t="shared" si="9"/>
        <v>OK</v>
      </c>
    </row>
    <row r="269" spans="1:9" s="102" customFormat="1" ht="38.25">
      <c r="A269" s="132">
        <v>268</v>
      </c>
      <c r="B269" s="143" t="s">
        <v>1304</v>
      </c>
      <c r="C269" s="144" t="s">
        <v>1295</v>
      </c>
      <c r="D269" s="145" t="s">
        <v>317</v>
      </c>
      <c r="E269" s="146" t="s">
        <v>38</v>
      </c>
      <c r="F269" s="90">
        <v>269870.8</v>
      </c>
      <c r="G269" s="91">
        <v>259183.91631999999</v>
      </c>
      <c r="H269" s="137">
        <f t="shared" si="8"/>
        <v>259184</v>
      </c>
      <c r="I269" s="138" t="str">
        <f t="shared" si="9"/>
        <v>OK</v>
      </c>
    </row>
    <row r="270" spans="1:9" s="102" customFormat="1" ht="38.25">
      <c r="A270" s="132">
        <v>269</v>
      </c>
      <c r="B270" s="143" t="s">
        <v>1304</v>
      </c>
      <c r="C270" s="144" t="s">
        <v>1295</v>
      </c>
      <c r="D270" s="145" t="s">
        <v>318</v>
      </c>
      <c r="E270" s="146" t="s">
        <v>38</v>
      </c>
      <c r="F270" s="90">
        <v>991665.77</v>
      </c>
      <c r="G270" s="91">
        <v>952395.80550800008</v>
      </c>
      <c r="H270" s="137">
        <f t="shared" si="8"/>
        <v>952396</v>
      </c>
      <c r="I270" s="138" t="str">
        <f t="shared" si="9"/>
        <v>OK</v>
      </c>
    </row>
    <row r="271" spans="1:9" s="102" customFormat="1" ht="38.25">
      <c r="A271" s="132">
        <v>270</v>
      </c>
      <c r="B271" s="143" t="s">
        <v>1304</v>
      </c>
      <c r="C271" s="144" t="s">
        <v>1295</v>
      </c>
      <c r="D271" s="145" t="s">
        <v>319</v>
      </c>
      <c r="E271" s="146" t="s">
        <v>38</v>
      </c>
      <c r="F271" s="90">
        <v>267284.46999999997</v>
      </c>
      <c r="G271" s="91">
        <v>256700.00498799997</v>
      </c>
      <c r="H271" s="137">
        <f t="shared" si="8"/>
        <v>256700</v>
      </c>
      <c r="I271" s="138" t="str">
        <f t="shared" si="9"/>
        <v>OK</v>
      </c>
    </row>
    <row r="272" spans="1:9" s="102" customFormat="1" ht="38.25">
      <c r="A272" s="132">
        <v>271</v>
      </c>
      <c r="B272" s="143" t="s">
        <v>1304</v>
      </c>
      <c r="C272" s="144" t="s">
        <v>1295</v>
      </c>
      <c r="D272" s="145" t="s">
        <v>320</v>
      </c>
      <c r="E272" s="146" t="s">
        <v>38</v>
      </c>
      <c r="F272" s="90">
        <v>249368.35</v>
      </c>
      <c r="G272" s="91">
        <v>239493.36334000001</v>
      </c>
      <c r="H272" s="137">
        <f t="shared" si="8"/>
        <v>239493</v>
      </c>
      <c r="I272" s="138" t="str">
        <f t="shared" si="9"/>
        <v>OK</v>
      </c>
    </row>
    <row r="273" spans="1:9" s="102" customFormat="1" ht="38.25">
      <c r="A273" s="132">
        <v>272</v>
      </c>
      <c r="B273" s="143" t="s">
        <v>1304</v>
      </c>
      <c r="C273" s="144" t="s">
        <v>1295</v>
      </c>
      <c r="D273" s="145" t="s">
        <v>321</v>
      </c>
      <c r="E273" s="146" t="s">
        <v>38</v>
      </c>
      <c r="F273" s="90">
        <v>365176.3</v>
      </c>
      <c r="G273" s="91">
        <v>350715.31851999997</v>
      </c>
      <c r="H273" s="137">
        <f t="shared" si="8"/>
        <v>350715</v>
      </c>
      <c r="I273" s="138" t="str">
        <f t="shared" si="9"/>
        <v>OK</v>
      </c>
    </row>
    <row r="274" spans="1:9" s="102" customFormat="1" ht="38.25">
      <c r="A274" s="132">
        <v>273</v>
      </c>
      <c r="B274" s="143" t="s">
        <v>1304</v>
      </c>
      <c r="C274" s="144" t="s">
        <v>1295</v>
      </c>
      <c r="D274" s="145" t="s">
        <v>322</v>
      </c>
      <c r="E274" s="146" t="s">
        <v>38</v>
      </c>
      <c r="F274" s="90">
        <v>369423.03</v>
      </c>
      <c r="G274" s="91">
        <v>354793.878012</v>
      </c>
      <c r="H274" s="137">
        <f t="shared" si="8"/>
        <v>354794</v>
      </c>
      <c r="I274" s="138" t="str">
        <f t="shared" si="9"/>
        <v>OK</v>
      </c>
    </row>
    <row r="275" spans="1:9" s="102" customFormat="1" ht="38.25">
      <c r="A275" s="132">
        <v>274</v>
      </c>
      <c r="B275" s="143" t="s">
        <v>1304</v>
      </c>
      <c r="C275" s="144" t="s">
        <v>1295</v>
      </c>
      <c r="D275" s="145" t="s">
        <v>323</v>
      </c>
      <c r="E275" s="146" t="s">
        <v>38</v>
      </c>
      <c r="F275" s="90">
        <v>415184.69</v>
      </c>
      <c r="G275" s="91">
        <v>398743.376276</v>
      </c>
      <c r="H275" s="137">
        <f t="shared" si="8"/>
        <v>398743</v>
      </c>
      <c r="I275" s="138" t="str">
        <f t="shared" si="9"/>
        <v>OK</v>
      </c>
    </row>
    <row r="276" spans="1:9" s="102" customFormat="1" ht="38.25">
      <c r="A276" s="132">
        <v>275</v>
      </c>
      <c r="B276" s="143" t="s">
        <v>1304</v>
      </c>
      <c r="C276" s="144" t="s">
        <v>1295</v>
      </c>
      <c r="D276" s="145" t="s">
        <v>324</v>
      </c>
      <c r="E276" s="146" t="s">
        <v>38</v>
      </c>
      <c r="F276" s="90">
        <v>335313.28999999998</v>
      </c>
      <c r="G276" s="91">
        <v>322034.88371599995</v>
      </c>
      <c r="H276" s="137">
        <f t="shared" si="8"/>
        <v>322035</v>
      </c>
      <c r="I276" s="138" t="str">
        <f t="shared" si="9"/>
        <v>OK</v>
      </c>
    </row>
    <row r="277" spans="1:9" s="102" customFormat="1" ht="38.25">
      <c r="A277" s="132">
        <v>276</v>
      </c>
      <c r="B277" s="143" t="s">
        <v>1304</v>
      </c>
      <c r="C277" s="144" t="s">
        <v>1295</v>
      </c>
      <c r="D277" s="145" t="s">
        <v>325</v>
      </c>
      <c r="E277" s="146" t="s">
        <v>38</v>
      </c>
      <c r="F277" s="90">
        <v>953409.74</v>
      </c>
      <c r="G277" s="91">
        <v>915654.71429599996</v>
      </c>
      <c r="H277" s="137">
        <f t="shared" si="8"/>
        <v>915655</v>
      </c>
      <c r="I277" s="138" t="str">
        <f t="shared" si="9"/>
        <v>OK</v>
      </c>
    </row>
    <row r="278" spans="1:9" s="102" customFormat="1" ht="38.25">
      <c r="A278" s="132">
        <v>277</v>
      </c>
      <c r="B278" s="143" t="s">
        <v>1304</v>
      </c>
      <c r="C278" s="144" t="s">
        <v>1295</v>
      </c>
      <c r="D278" s="145" t="s">
        <v>326</v>
      </c>
      <c r="E278" s="146" t="s">
        <v>38</v>
      </c>
      <c r="F278" s="90">
        <v>35950</v>
      </c>
      <c r="G278" s="91">
        <v>34526.379999999997</v>
      </c>
      <c r="H278" s="137">
        <f t="shared" si="8"/>
        <v>34526</v>
      </c>
      <c r="I278" s="138" t="str">
        <f t="shared" si="9"/>
        <v>OK</v>
      </c>
    </row>
    <row r="279" spans="1:9" s="102" customFormat="1" ht="38.25">
      <c r="A279" s="132">
        <v>278</v>
      </c>
      <c r="B279" s="143" t="s">
        <v>1304</v>
      </c>
      <c r="C279" s="144" t="s">
        <v>1295</v>
      </c>
      <c r="D279" s="145" t="s">
        <v>327</v>
      </c>
      <c r="E279" s="146" t="s">
        <v>88</v>
      </c>
      <c r="F279" s="90">
        <v>12452.26</v>
      </c>
      <c r="G279" s="91">
        <v>11959.150504000001</v>
      </c>
      <c r="H279" s="137">
        <f t="shared" si="8"/>
        <v>11959</v>
      </c>
      <c r="I279" s="138" t="str">
        <f t="shared" si="9"/>
        <v>OK</v>
      </c>
    </row>
    <row r="280" spans="1:9" s="102" customFormat="1" ht="38.25">
      <c r="A280" s="132">
        <v>279</v>
      </c>
      <c r="B280" s="143" t="s">
        <v>1304</v>
      </c>
      <c r="C280" s="144" t="s">
        <v>1295</v>
      </c>
      <c r="D280" s="145" t="s">
        <v>328</v>
      </c>
      <c r="E280" s="146" t="s">
        <v>88</v>
      </c>
      <c r="F280" s="90">
        <v>70077.64</v>
      </c>
      <c r="G280" s="91">
        <v>67302.565455999997</v>
      </c>
      <c r="H280" s="137">
        <f t="shared" si="8"/>
        <v>67303</v>
      </c>
      <c r="I280" s="138" t="str">
        <f t="shared" si="9"/>
        <v>OK</v>
      </c>
    </row>
    <row r="281" spans="1:9" s="102" customFormat="1" ht="38.25">
      <c r="A281" s="132">
        <v>280</v>
      </c>
      <c r="B281" s="143" t="s">
        <v>1304</v>
      </c>
      <c r="C281" s="144" t="s">
        <v>1295</v>
      </c>
      <c r="D281" s="145" t="s">
        <v>329</v>
      </c>
      <c r="E281" s="146" t="s">
        <v>88</v>
      </c>
      <c r="F281" s="90">
        <v>8050</v>
      </c>
      <c r="G281" s="91">
        <v>7731.22</v>
      </c>
      <c r="H281" s="137">
        <f t="shared" si="8"/>
        <v>7731</v>
      </c>
      <c r="I281" s="138" t="str">
        <f t="shared" si="9"/>
        <v>OK</v>
      </c>
    </row>
    <row r="282" spans="1:9" s="102" customFormat="1" ht="38.25">
      <c r="A282" s="132">
        <v>281</v>
      </c>
      <c r="B282" s="143" t="s">
        <v>1304</v>
      </c>
      <c r="C282" s="144" t="s">
        <v>1295</v>
      </c>
      <c r="D282" s="145" t="s">
        <v>330</v>
      </c>
      <c r="E282" s="146" t="s">
        <v>88</v>
      </c>
      <c r="F282" s="90">
        <v>6288.55</v>
      </c>
      <c r="G282" s="91">
        <v>6039.5234200000004</v>
      </c>
      <c r="H282" s="137">
        <f t="shared" si="8"/>
        <v>6040</v>
      </c>
      <c r="I282" s="138" t="str">
        <f t="shared" si="9"/>
        <v>OK</v>
      </c>
    </row>
    <row r="283" spans="1:9" s="102" customFormat="1" ht="38.25">
      <c r="A283" s="132">
        <v>282</v>
      </c>
      <c r="B283" s="143" t="s">
        <v>1304</v>
      </c>
      <c r="C283" s="144" t="s">
        <v>1295</v>
      </c>
      <c r="D283" s="145" t="s">
        <v>331</v>
      </c>
      <c r="E283" s="146" t="s">
        <v>88</v>
      </c>
      <c r="F283" s="90">
        <v>12202.04</v>
      </c>
      <c r="G283" s="91">
        <v>11718.839216</v>
      </c>
      <c r="H283" s="137">
        <f t="shared" si="8"/>
        <v>11719</v>
      </c>
      <c r="I283" s="138" t="str">
        <f t="shared" si="9"/>
        <v>OK</v>
      </c>
    </row>
    <row r="284" spans="1:9" s="102" customFormat="1" ht="38.25">
      <c r="A284" s="132">
        <v>283</v>
      </c>
      <c r="B284" s="143" t="s">
        <v>1304</v>
      </c>
      <c r="C284" s="144" t="s">
        <v>1295</v>
      </c>
      <c r="D284" s="145" t="s">
        <v>332</v>
      </c>
      <c r="E284" s="146" t="s">
        <v>38</v>
      </c>
      <c r="F284" s="90">
        <v>13583.2</v>
      </c>
      <c r="G284" s="91">
        <v>13045.30528</v>
      </c>
      <c r="H284" s="137">
        <f t="shared" si="8"/>
        <v>13045</v>
      </c>
      <c r="I284" s="138" t="str">
        <f t="shared" si="9"/>
        <v>OK</v>
      </c>
    </row>
    <row r="285" spans="1:9" s="102" customFormat="1" ht="38.25">
      <c r="A285" s="132">
        <v>284</v>
      </c>
      <c r="B285" s="143" t="s">
        <v>1304</v>
      </c>
      <c r="C285" s="144" t="s">
        <v>1295</v>
      </c>
      <c r="D285" s="145" t="s">
        <v>333</v>
      </c>
      <c r="E285" s="146" t="s">
        <v>38</v>
      </c>
      <c r="F285" s="90">
        <v>13429.58</v>
      </c>
      <c r="G285" s="91">
        <v>12897.768631999999</v>
      </c>
      <c r="H285" s="137">
        <f t="shared" si="8"/>
        <v>12898</v>
      </c>
      <c r="I285" s="138" t="str">
        <f t="shared" si="9"/>
        <v>OK</v>
      </c>
    </row>
    <row r="286" spans="1:9" s="102" customFormat="1" ht="38.25">
      <c r="A286" s="132">
        <v>285</v>
      </c>
      <c r="B286" s="143" t="s">
        <v>1304</v>
      </c>
      <c r="C286" s="144" t="s">
        <v>1295</v>
      </c>
      <c r="D286" s="145" t="s">
        <v>334</v>
      </c>
      <c r="E286" s="146" t="s">
        <v>38</v>
      </c>
      <c r="F286" s="90">
        <v>16106.67</v>
      </c>
      <c r="G286" s="91">
        <v>15468.845868</v>
      </c>
      <c r="H286" s="137">
        <f t="shared" si="8"/>
        <v>15469</v>
      </c>
      <c r="I286" s="138" t="str">
        <f t="shared" si="9"/>
        <v>OK</v>
      </c>
    </row>
    <row r="287" spans="1:9" s="102" customFormat="1" ht="38.25">
      <c r="A287" s="132">
        <v>286</v>
      </c>
      <c r="B287" s="143" t="s">
        <v>1304</v>
      </c>
      <c r="C287" s="144" t="s">
        <v>1295</v>
      </c>
      <c r="D287" s="145" t="s">
        <v>335</v>
      </c>
      <c r="E287" s="146" t="s">
        <v>38</v>
      </c>
      <c r="F287" s="90">
        <v>16265.54</v>
      </c>
      <c r="G287" s="91">
        <v>15621.424616</v>
      </c>
      <c r="H287" s="137">
        <f t="shared" si="8"/>
        <v>15621</v>
      </c>
      <c r="I287" s="138" t="str">
        <f t="shared" si="9"/>
        <v>OK</v>
      </c>
    </row>
    <row r="288" spans="1:9" s="102" customFormat="1" ht="38.25">
      <c r="A288" s="132">
        <v>287</v>
      </c>
      <c r="B288" s="143" t="s">
        <v>1304</v>
      </c>
      <c r="C288" s="144" t="s">
        <v>1295</v>
      </c>
      <c r="D288" s="145" t="s">
        <v>336</v>
      </c>
      <c r="E288" s="146" t="s">
        <v>38</v>
      </c>
      <c r="F288" s="90">
        <v>1029269.62</v>
      </c>
      <c r="G288" s="91">
        <v>988510.54304799996</v>
      </c>
      <c r="H288" s="137">
        <f t="shared" si="8"/>
        <v>988511</v>
      </c>
      <c r="I288" s="138" t="str">
        <f t="shared" si="9"/>
        <v>OK</v>
      </c>
    </row>
    <row r="289" spans="1:9" s="102" customFormat="1" ht="38.25">
      <c r="A289" s="132">
        <v>288</v>
      </c>
      <c r="B289" s="143" t="s">
        <v>1304</v>
      </c>
      <c r="C289" s="144" t="s">
        <v>1295</v>
      </c>
      <c r="D289" s="145" t="s">
        <v>337</v>
      </c>
      <c r="E289" s="146" t="s">
        <v>38</v>
      </c>
      <c r="F289" s="90">
        <v>1351979.94</v>
      </c>
      <c r="G289" s="91">
        <v>1298441.5343760001</v>
      </c>
      <c r="H289" s="137">
        <f t="shared" si="8"/>
        <v>1298442</v>
      </c>
      <c r="I289" s="138" t="str">
        <f t="shared" si="9"/>
        <v>OK</v>
      </c>
    </row>
    <row r="290" spans="1:9" s="102" customFormat="1" ht="38.25">
      <c r="A290" s="132">
        <v>289</v>
      </c>
      <c r="B290" s="143" t="s">
        <v>1304</v>
      </c>
      <c r="C290" s="144" t="s">
        <v>1295</v>
      </c>
      <c r="D290" s="145" t="s">
        <v>338</v>
      </c>
      <c r="E290" s="146" t="s">
        <v>88</v>
      </c>
      <c r="F290" s="90">
        <v>283409.21000000002</v>
      </c>
      <c r="G290" s="91">
        <v>272186.20528400003</v>
      </c>
      <c r="H290" s="137">
        <f t="shared" si="8"/>
        <v>272186</v>
      </c>
      <c r="I290" s="138" t="str">
        <f t="shared" si="9"/>
        <v>OK</v>
      </c>
    </row>
    <row r="291" spans="1:9" s="102" customFormat="1" ht="38.25">
      <c r="A291" s="132">
        <v>290</v>
      </c>
      <c r="B291" s="143" t="s">
        <v>1304</v>
      </c>
      <c r="C291" s="144" t="s">
        <v>1295</v>
      </c>
      <c r="D291" s="145" t="s">
        <v>339</v>
      </c>
      <c r="E291" s="146" t="s">
        <v>38</v>
      </c>
      <c r="F291" s="90">
        <v>225873.24</v>
      </c>
      <c r="G291" s="91">
        <v>216928.65969599999</v>
      </c>
      <c r="H291" s="137">
        <f t="shared" si="8"/>
        <v>216929</v>
      </c>
      <c r="I291" s="138" t="str">
        <f t="shared" si="9"/>
        <v>OK</v>
      </c>
    </row>
    <row r="292" spans="1:9" s="102" customFormat="1" ht="38.25">
      <c r="A292" s="132">
        <v>291</v>
      </c>
      <c r="B292" s="143" t="s">
        <v>1304</v>
      </c>
      <c r="C292" s="144" t="s">
        <v>1295</v>
      </c>
      <c r="D292" s="145" t="s">
        <v>340</v>
      </c>
      <c r="E292" s="146" t="s">
        <v>38</v>
      </c>
      <c r="F292" s="90">
        <v>559631.41</v>
      </c>
      <c r="G292" s="91">
        <v>537470.00616400002</v>
      </c>
      <c r="H292" s="137">
        <f t="shared" si="8"/>
        <v>537470</v>
      </c>
      <c r="I292" s="138" t="str">
        <f t="shared" si="9"/>
        <v>OK</v>
      </c>
    </row>
    <row r="293" spans="1:9" s="102" customFormat="1" ht="38.25">
      <c r="A293" s="132">
        <v>292</v>
      </c>
      <c r="B293" s="143" t="s">
        <v>1304</v>
      </c>
      <c r="C293" s="144" t="s">
        <v>1295</v>
      </c>
      <c r="D293" s="145" t="s">
        <v>341</v>
      </c>
      <c r="E293" s="146" t="s">
        <v>38</v>
      </c>
      <c r="F293" s="90">
        <v>302485.59000000003</v>
      </c>
      <c r="G293" s="91">
        <v>290507.16063600004</v>
      </c>
      <c r="H293" s="137">
        <f t="shared" si="8"/>
        <v>290507</v>
      </c>
      <c r="I293" s="138" t="str">
        <f t="shared" si="9"/>
        <v>OK</v>
      </c>
    </row>
    <row r="294" spans="1:9" s="102" customFormat="1" ht="38.25">
      <c r="A294" s="132">
        <v>293</v>
      </c>
      <c r="B294" s="143" t="s">
        <v>1304</v>
      </c>
      <c r="C294" s="144" t="s">
        <v>1295</v>
      </c>
      <c r="D294" s="145" t="s">
        <v>342</v>
      </c>
      <c r="E294" s="146" t="s">
        <v>38</v>
      </c>
      <c r="F294" s="90">
        <v>267220.40999999997</v>
      </c>
      <c r="G294" s="91">
        <v>256638.48176399997</v>
      </c>
      <c r="H294" s="137">
        <f t="shared" si="8"/>
        <v>256638</v>
      </c>
      <c r="I294" s="138" t="str">
        <f t="shared" si="9"/>
        <v>OK</v>
      </c>
    </row>
    <row r="295" spans="1:9" s="102" customFormat="1" ht="38.25">
      <c r="A295" s="132">
        <v>294</v>
      </c>
      <c r="B295" s="143" t="s">
        <v>1304</v>
      </c>
      <c r="C295" s="144" t="s">
        <v>1295</v>
      </c>
      <c r="D295" s="145" t="s">
        <v>343</v>
      </c>
      <c r="E295" s="146" t="s">
        <v>38</v>
      </c>
      <c r="F295" s="90">
        <v>1430662.49</v>
      </c>
      <c r="G295" s="91">
        <v>1374008.2553960001</v>
      </c>
      <c r="H295" s="137">
        <f t="shared" si="8"/>
        <v>1374008</v>
      </c>
      <c r="I295" s="138" t="str">
        <f t="shared" si="9"/>
        <v>OK</v>
      </c>
    </row>
    <row r="296" spans="1:9" s="102" customFormat="1" ht="38.25">
      <c r="A296" s="132">
        <v>295</v>
      </c>
      <c r="B296" s="143" t="s">
        <v>1304</v>
      </c>
      <c r="C296" s="144" t="s">
        <v>1295</v>
      </c>
      <c r="D296" s="145" t="s">
        <v>344</v>
      </c>
      <c r="E296" s="146" t="s">
        <v>88</v>
      </c>
      <c r="F296" s="90">
        <v>19029.490000000002</v>
      </c>
      <c r="G296" s="91">
        <v>18275.922196000003</v>
      </c>
      <c r="H296" s="137">
        <f t="shared" si="8"/>
        <v>18276</v>
      </c>
      <c r="I296" s="138" t="str">
        <f t="shared" si="9"/>
        <v>OK</v>
      </c>
    </row>
    <row r="297" spans="1:9" s="102" customFormat="1" ht="38.25">
      <c r="A297" s="132">
        <v>296</v>
      </c>
      <c r="B297" s="143" t="s">
        <v>1304</v>
      </c>
      <c r="C297" s="144" t="s">
        <v>1295</v>
      </c>
      <c r="D297" s="145" t="s">
        <v>345</v>
      </c>
      <c r="E297" s="146" t="s">
        <v>38</v>
      </c>
      <c r="F297" s="90">
        <v>26550</v>
      </c>
      <c r="G297" s="91">
        <v>25498.62</v>
      </c>
      <c r="H297" s="137">
        <f t="shared" si="8"/>
        <v>25499</v>
      </c>
      <c r="I297" s="138" t="str">
        <f t="shared" si="9"/>
        <v>OK</v>
      </c>
    </row>
    <row r="298" spans="1:9" s="102" customFormat="1" ht="38.25">
      <c r="A298" s="132">
        <v>297</v>
      </c>
      <c r="B298" s="143" t="s">
        <v>1304</v>
      </c>
      <c r="C298" s="144" t="s">
        <v>1295</v>
      </c>
      <c r="D298" s="145" t="s">
        <v>346</v>
      </c>
      <c r="E298" s="146" t="s">
        <v>38</v>
      </c>
      <c r="F298" s="90">
        <v>26550</v>
      </c>
      <c r="G298" s="91">
        <v>25498.62</v>
      </c>
      <c r="H298" s="137">
        <f t="shared" si="8"/>
        <v>25499</v>
      </c>
      <c r="I298" s="138" t="str">
        <f t="shared" si="9"/>
        <v>OK</v>
      </c>
    </row>
    <row r="299" spans="1:9" s="102" customFormat="1" ht="38.25">
      <c r="A299" s="132">
        <v>298</v>
      </c>
      <c r="B299" s="143" t="s">
        <v>1304</v>
      </c>
      <c r="C299" s="144" t="s">
        <v>1295</v>
      </c>
      <c r="D299" s="145" t="s">
        <v>347</v>
      </c>
      <c r="E299" s="146" t="s">
        <v>38</v>
      </c>
      <c r="F299" s="90">
        <v>26550</v>
      </c>
      <c r="G299" s="91">
        <v>25498.62</v>
      </c>
      <c r="H299" s="137">
        <f t="shared" si="8"/>
        <v>25499</v>
      </c>
      <c r="I299" s="138" t="str">
        <f t="shared" si="9"/>
        <v>OK</v>
      </c>
    </row>
    <row r="300" spans="1:9" s="102" customFormat="1" ht="38.25">
      <c r="A300" s="132">
        <v>299</v>
      </c>
      <c r="B300" s="143" t="s">
        <v>1304</v>
      </c>
      <c r="C300" s="144" t="s">
        <v>1295</v>
      </c>
      <c r="D300" s="145" t="s">
        <v>348</v>
      </c>
      <c r="E300" s="146" t="s">
        <v>38</v>
      </c>
      <c r="F300" s="90">
        <v>26550</v>
      </c>
      <c r="G300" s="91">
        <v>25498.62</v>
      </c>
      <c r="H300" s="137">
        <f t="shared" si="8"/>
        <v>25499</v>
      </c>
      <c r="I300" s="138" t="str">
        <f t="shared" si="9"/>
        <v>OK</v>
      </c>
    </row>
    <row r="301" spans="1:9" s="102" customFormat="1" ht="38.25">
      <c r="A301" s="132">
        <v>300</v>
      </c>
      <c r="B301" s="143" t="s">
        <v>1304</v>
      </c>
      <c r="C301" s="144" t="s">
        <v>1295</v>
      </c>
      <c r="D301" s="145" t="s">
        <v>349</v>
      </c>
      <c r="E301" s="146" t="s">
        <v>38</v>
      </c>
      <c r="F301" s="90">
        <v>54108.53</v>
      </c>
      <c r="G301" s="91">
        <v>51965.832212000001</v>
      </c>
      <c r="H301" s="137">
        <f t="shared" si="8"/>
        <v>51966</v>
      </c>
      <c r="I301" s="138" t="str">
        <f t="shared" si="9"/>
        <v>OK</v>
      </c>
    </row>
    <row r="302" spans="1:9" s="102" customFormat="1" ht="38.25">
      <c r="A302" s="132">
        <v>301</v>
      </c>
      <c r="B302" s="143" t="s">
        <v>1304</v>
      </c>
      <c r="C302" s="144" t="s">
        <v>1295</v>
      </c>
      <c r="D302" s="145" t="s">
        <v>350</v>
      </c>
      <c r="E302" s="146" t="s">
        <v>88</v>
      </c>
      <c r="F302" s="90">
        <v>20041.13</v>
      </c>
      <c r="G302" s="91">
        <v>19247.501252000002</v>
      </c>
      <c r="H302" s="137">
        <f t="shared" si="8"/>
        <v>19248</v>
      </c>
      <c r="I302" s="138" t="str">
        <f t="shared" si="9"/>
        <v>OK</v>
      </c>
    </row>
    <row r="303" spans="1:9" s="102" customFormat="1" ht="38.25">
      <c r="A303" s="132">
        <v>302</v>
      </c>
      <c r="B303" s="143" t="s">
        <v>1304</v>
      </c>
      <c r="C303" s="144" t="s">
        <v>1295</v>
      </c>
      <c r="D303" s="145" t="s">
        <v>351</v>
      </c>
      <c r="E303" s="146" t="s">
        <v>38</v>
      </c>
      <c r="F303" s="90">
        <v>47713.27</v>
      </c>
      <c r="G303" s="91">
        <v>45823.824507999998</v>
      </c>
      <c r="H303" s="137">
        <f t="shared" si="8"/>
        <v>45824</v>
      </c>
      <c r="I303" s="138" t="str">
        <f t="shared" si="9"/>
        <v>OK</v>
      </c>
    </row>
    <row r="304" spans="1:9" s="102" customFormat="1" ht="38.25">
      <c r="A304" s="132">
        <v>303</v>
      </c>
      <c r="B304" s="143" t="s">
        <v>1304</v>
      </c>
      <c r="C304" s="144" t="s">
        <v>1295</v>
      </c>
      <c r="D304" s="145" t="s">
        <v>352</v>
      </c>
      <c r="E304" s="146" t="s">
        <v>38</v>
      </c>
      <c r="F304" s="90">
        <v>200521.94</v>
      </c>
      <c r="G304" s="91">
        <v>192581.27117600001</v>
      </c>
      <c r="H304" s="137">
        <f t="shared" si="8"/>
        <v>192581</v>
      </c>
      <c r="I304" s="138" t="str">
        <f t="shared" si="9"/>
        <v>OK</v>
      </c>
    </row>
    <row r="305" spans="1:9" s="102" customFormat="1" ht="38.25">
      <c r="A305" s="132">
        <v>304</v>
      </c>
      <c r="B305" s="143" t="s">
        <v>1304</v>
      </c>
      <c r="C305" s="144" t="s">
        <v>1295</v>
      </c>
      <c r="D305" s="145" t="s">
        <v>353</v>
      </c>
      <c r="E305" s="146" t="s">
        <v>88</v>
      </c>
      <c r="F305" s="90">
        <v>63120.99</v>
      </c>
      <c r="G305" s="91">
        <v>60621.398796000001</v>
      </c>
      <c r="H305" s="137">
        <f t="shared" si="8"/>
        <v>60621</v>
      </c>
      <c r="I305" s="138" t="str">
        <f t="shared" si="9"/>
        <v>OK</v>
      </c>
    </row>
    <row r="306" spans="1:9" s="102" customFormat="1" ht="38.25">
      <c r="A306" s="132">
        <v>305</v>
      </c>
      <c r="B306" s="143" t="s">
        <v>1304</v>
      </c>
      <c r="C306" s="144" t="s">
        <v>1295</v>
      </c>
      <c r="D306" s="145" t="s">
        <v>1327</v>
      </c>
      <c r="E306" s="146" t="s">
        <v>38</v>
      </c>
      <c r="F306" s="90">
        <v>12115.34</v>
      </c>
      <c r="G306" s="91">
        <v>11635.572536</v>
      </c>
      <c r="H306" s="147">
        <f t="shared" si="8"/>
        <v>11636</v>
      </c>
      <c r="I306" s="138" t="str">
        <f t="shared" si="9"/>
        <v>OK</v>
      </c>
    </row>
    <row r="307" spans="1:9" s="102" customFormat="1" ht="38.25">
      <c r="A307" s="132">
        <v>306</v>
      </c>
      <c r="B307" s="143" t="s">
        <v>1304</v>
      </c>
      <c r="C307" s="144" t="s">
        <v>1295</v>
      </c>
      <c r="D307" s="145" t="s">
        <v>1328</v>
      </c>
      <c r="E307" s="146" t="s">
        <v>38</v>
      </c>
      <c r="F307" s="90">
        <v>8227.1200000000008</v>
      </c>
      <c r="G307" s="91">
        <v>7901.3260480000008</v>
      </c>
      <c r="H307" s="147">
        <f t="shared" si="8"/>
        <v>7901</v>
      </c>
      <c r="I307" s="138" t="str">
        <f t="shared" si="9"/>
        <v>OK</v>
      </c>
    </row>
    <row r="308" spans="1:9" s="102" customFormat="1" ht="38.25">
      <c r="A308" s="132">
        <v>307</v>
      </c>
      <c r="B308" s="143" t="s">
        <v>1304</v>
      </c>
      <c r="C308" s="144" t="s">
        <v>1295</v>
      </c>
      <c r="D308" s="145" t="s">
        <v>1329</v>
      </c>
      <c r="E308" s="146" t="s">
        <v>38</v>
      </c>
      <c r="F308" s="90">
        <v>7757.77</v>
      </c>
      <c r="G308" s="91">
        <v>7450.5623080000005</v>
      </c>
      <c r="H308" s="147">
        <f t="shared" si="8"/>
        <v>7451</v>
      </c>
      <c r="I308" s="138" t="str">
        <f t="shared" si="9"/>
        <v>OK</v>
      </c>
    </row>
    <row r="309" spans="1:9" s="102" customFormat="1" ht="38.25">
      <c r="A309" s="132">
        <v>308</v>
      </c>
      <c r="B309" s="143" t="s">
        <v>1304</v>
      </c>
      <c r="C309" s="144" t="s">
        <v>1295</v>
      </c>
      <c r="D309" s="145" t="s">
        <v>357</v>
      </c>
      <c r="E309" s="146" t="s">
        <v>38</v>
      </c>
      <c r="F309" s="90">
        <v>99967.26</v>
      </c>
      <c r="G309" s="91">
        <v>96008.556503999993</v>
      </c>
      <c r="H309" s="137">
        <f t="shared" si="8"/>
        <v>96009</v>
      </c>
      <c r="I309" s="138" t="str">
        <f t="shared" si="9"/>
        <v>OK</v>
      </c>
    </row>
    <row r="310" spans="1:9" s="102" customFormat="1" ht="38.25">
      <c r="A310" s="132">
        <v>309</v>
      </c>
      <c r="B310" s="143" t="s">
        <v>1304</v>
      </c>
      <c r="C310" s="144" t="s">
        <v>1295</v>
      </c>
      <c r="D310" s="145" t="s">
        <v>358</v>
      </c>
      <c r="E310" s="146" t="s">
        <v>38</v>
      </c>
      <c r="F310" s="90">
        <v>81744.95</v>
      </c>
      <c r="G310" s="91">
        <v>78507.849979999999</v>
      </c>
      <c r="H310" s="137">
        <f t="shared" si="8"/>
        <v>78508</v>
      </c>
      <c r="I310" s="138" t="str">
        <f t="shared" si="9"/>
        <v>OK</v>
      </c>
    </row>
    <row r="311" spans="1:9" s="102" customFormat="1" ht="38.25">
      <c r="A311" s="132">
        <v>310</v>
      </c>
      <c r="B311" s="143" t="s">
        <v>1304</v>
      </c>
      <c r="C311" s="144" t="s">
        <v>1295</v>
      </c>
      <c r="D311" s="145" t="s">
        <v>359</v>
      </c>
      <c r="E311" s="146" t="s">
        <v>38</v>
      </c>
      <c r="F311" s="90">
        <v>94220.39</v>
      </c>
      <c r="G311" s="91">
        <v>90489.262556000001</v>
      </c>
      <c r="H311" s="137">
        <f t="shared" si="8"/>
        <v>90489</v>
      </c>
      <c r="I311" s="138" t="str">
        <f t="shared" si="9"/>
        <v>OK</v>
      </c>
    </row>
    <row r="312" spans="1:9" s="102" customFormat="1" ht="38.25">
      <c r="A312" s="132">
        <v>311</v>
      </c>
      <c r="B312" s="143" t="s">
        <v>1304</v>
      </c>
      <c r="C312" s="144" t="s">
        <v>1295</v>
      </c>
      <c r="D312" s="145" t="s">
        <v>360</v>
      </c>
      <c r="E312" s="146" t="s">
        <v>38</v>
      </c>
      <c r="F312" s="90">
        <v>87232.19</v>
      </c>
      <c r="G312" s="91">
        <v>83777.795276000004</v>
      </c>
      <c r="H312" s="137">
        <f t="shared" si="8"/>
        <v>83778</v>
      </c>
      <c r="I312" s="138" t="str">
        <f t="shared" si="9"/>
        <v>OK</v>
      </c>
    </row>
    <row r="313" spans="1:9" s="102" customFormat="1" ht="38.25">
      <c r="A313" s="132">
        <v>312</v>
      </c>
      <c r="B313" s="143" t="s">
        <v>1304</v>
      </c>
      <c r="C313" s="144" t="s">
        <v>1295</v>
      </c>
      <c r="D313" s="145" t="s">
        <v>361</v>
      </c>
      <c r="E313" s="146" t="s">
        <v>38</v>
      </c>
      <c r="F313" s="90">
        <v>14863.09</v>
      </c>
      <c r="G313" s="91">
        <v>14274.511635999999</v>
      </c>
      <c r="H313" s="137">
        <f t="shared" si="8"/>
        <v>14275</v>
      </c>
      <c r="I313" s="138" t="str">
        <f t="shared" si="9"/>
        <v>OK</v>
      </c>
    </row>
    <row r="314" spans="1:9" s="102" customFormat="1" ht="38.25">
      <c r="A314" s="132">
        <v>313</v>
      </c>
      <c r="B314" s="143" t="s">
        <v>1304</v>
      </c>
      <c r="C314" s="144" t="s">
        <v>1295</v>
      </c>
      <c r="D314" s="145" t="s">
        <v>362</v>
      </c>
      <c r="E314" s="146" t="s">
        <v>88</v>
      </c>
      <c r="F314" s="90">
        <v>55991</v>
      </c>
      <c r="G314" s="91">
        <v>53773.756399999998</v>
      </c>
      <c r="H314" s="137">
        <f t="shared" si="8"/>
        <v>53774</v>
      </c>
      <c r="I314" s="138" t="str">
        <f t="shared" si="9"/>
        <v>OK</v>
      </c>
    </row>
    <row r="315" spans="1:9" s="102" customFormat="1" ht="38.25">
      <c r="A315" s="132">
        <v>314</v>
      </c>
      <c r="B315" s="143" t="s">
        <v>1304</v>
      </c>
      <c r="C315" s="144" t="s">
        <v>1295</v>
      </c>
      <c r="D315" s="145" t="s">
        <v>364</v>
      </c>
      <c r="E315" s="146" t="s">
        <v>38</v>
      </c>
      <c r="F315" s="90">
        <v>64411.06</v>
      </c>
      <c r="G315" s="91">
        <v>61860.382023999999</v>
      </c>
      <c r="H315" s="137">
        <f t="shared" si="8"/>
        <v>61860</v>
      </c>
      <c r="I315" s="138" t="str">
        <f t="shared" si="9"/>
        <v>OK</v>
      </c>
    </row>
    <row r="316" spans="1:9" s="102" customFormat="1" ht="38.25">
      <c r="A316" s="132">
        <v>315</v>
      </c>
      <c r="B316" s="143" t="s">
        <v>1304</v>
      </c>
      <c r="C316" s="144" t="s">
        <v>1295</v>
      </c>
      <c r="D316" s="145" t="s">
        <v>365</v>
      </c>
      <c r="E316" s="146" t="s">
        <v>38</v>
      </c>
      <c r="F316" s="90">
        <v>138673.47</v>
      </c>
      <c r="G316" s="91">
        <v>133182.000588</v>
      </c>
      <c r="H316" s="137">
        <f t="shared" si="8"/>
        <v>133182</v>
      </c>
      <c r="I316" s="138" t="str">
        <f t="shared" si="9"/>
        <v>OK</v>
      </c>
    </row>
    <row r="317" spans="1:9" s="102" customFormat="1" ht="38.25">
      <c r="A317" s="132">
        <v>316</v>
      </c>
      <c r="B317" s="143" t="s">
        <v>1304</v>
      </c>
      <c r="C317" s="144" t="s">
        <v>1295</v>
      </c>
      <c r="D317" s="145" t="s">
        <v>366</v>
      </c>
      <c r="E317" s="146" t="s">
        <v>38</v>
      </c>
      <c r="F317" s="90">
        <v>484397.38</v>
      </c>
      <c r="G317" s="91">
        <v>465215.24375199998</v>
      </c>
      <c r="H317" s="137">
        <f t="shared" si="8"/>
        <v>465215</v>
      </c>
      <c r="I317" s="138" t="str">
        <f t="shared" si="9"/>
        <v>OK</v>
      </c>
    </row>
    <row r="318" spans="1:9" s="102" customFormat="1" ht="51">
      <c r="A318" s="132">
        <v>317</v>
      </c>
      <c r="B318" s="143" t="s">
        <v>1304</v>
      </c>
      <c r="C318" s="144" t="s">
        <v>1295</v>
      </c>
      <c r="D318" s="145" t="s">
        <v>367</v>
      </c>
      <c r="E318" s="146" t="s">
        <v>38</v>
      </c>
      <c r="F318" s="90">
        <v>11114560.380000001</v>
      </c>
      <c r="G318" s="91">
        <v>10674423.788952</v>
      </c>
      <c r="H318" s="137">
        <f t="shared" si="8"/>
        <v>10674424</v>
      </c>
      <c r="I318" s="138" t="str">
        <f t="shared" si="9"/>
        <v>OK</v>
      </c>
    </row>
    <row r="319" spans="1:9" s="102" customFormat="1" ht="51">
      <c r="A319" s="132">
        <v>318</v>
      </c>
      <c r="B319" s="143" t="s">
        <v>1304</v>
      </c>
      <c r="C319" s="144" t="s">
        <v>1295</v>
      </c>
      <c r="D319" s="145" t="s">
        <v>368</v>
      </c>
      <c r="E319" s="146" t="s">
        <v>38</v>
      </c>
      <c r="F319" s="90">
        <v>13659130.01</v>
      </c>
      <c r="G319" s="91">
        <v>13118228.461603999</v>
      </c>
      <c r="H319" s="137">
        <f t="shared" si="8"/>
        <v>13118228</v>
      </c>
      <c r="I319" s="138" t="str">
        <f t="shared" si="9"/>
        <v>OK</v>
      </c>
    </row>
    <row r="320" spans="1:9" s="102" customFormat="1" ht="38.25">
      <c r="A320" s="132">
        <v>319</v>
      </c>
      <c r="B320" s="143" t="s">
        <v>1304</v>
      </c>
      <c r="C320" s="144" t="s">
        <v>1295</v>
      </c>
      <c r="D320" s="145" t="s">
        <v>369</v>
      </c>
      <c r="E320" s="146" t="s">
        <v>38</v>
      </c>
      <c r="F320" s="90">
        <v>110022.2</v>
      </c>
      <c r="G320" s="91">
        <v>105665.32088</v>
      </c>
      <c r="H320" s="137">
        <f t="shared" si="8"/>
        <v>105665</v>
      </c>
      <c r="I320" s="138" t="str">
        <f t="shared" si="9"/>
        <v>OK</v>
      </c>
    </row>
    <row r="321" spans="1:9" s="102" customFormat="1" ht="38.25">
      <c r="A321" s="132">
        <v>320</v>
      </c>
      <c r="B321" s="143" t="s">
        <v>1304</v>
      </c>
      <c r="C321" s="144" t="s">
        <v>1295</v>
      </c>
      <c r="D321" s="145" t="s">
        <v>370</v>
      </c>
      <c r="E321" s="146" t="s">
        <v>38</v>
      </c>
      <c r="F321" s="90">
        <v>25780.23</v>
      </c>
      <c r="G321" s="91">
        <v>24759.332891999999</v>
      </c>
      <c r="H321" s="137">
        <f t="shared" si="8"/>
        <v>24759</v>
      </c>
      <c r="I321" s="138" t="str">
        <f t="shared" si="9"/>
        <v>OK</v>
      </c>
    </row>
    <row r="322" spans="1:9" s="102" customFormat="1" ht="38.25">
      <c r="A322" s="132">
        <v>321</v>
      </c>
      <c r="B322" s="143" t="s">
        <v>1304</v>
      </c>
      <c r="C322" s="144" t="s">
        <v>1295</v>
      </c>
      <c r="D322" s="145" t="s">
        <v>371</v>
      </c>
      <c r="E322" s="146" t="s">
        <v>88</v>
      </c>
      <c r="F322" s="90">
        <v>17963.509999999998</v>
      </c>
      <c r="G322" s="91">
        <v>17252.155004</v>
      </c>
      <c r="H322" s="137">
        <f t="shared" ref="H322:H385" si="10">IF(G322="","",+ROUND(G322,0))</f>
        <v>17252</v>
      </c>
      <c r="I322" s="138" t="str">
        <f t="shared" ref="I322:I385" si="11">IF(H322="","COMPLETAR",IF(OR(H322&lt;=0,H322&gt;F322),"CORREGIR","OK"))</f>
        <v>OK</v>
      </c>
    </row>
    <row r="323" spans="1:9" s="102" customFormat="1" ht="38.25">
      <c r="A323" s="132">
        <v>322</v>
      </c>
      <c r="B323" s="143" t="s">
        <v>1304</v>
      </c>
      <c r="C323" s="144" t="s">
        <v>1295</v>
      </c>
      <c r="D323" s="145" t="s">
        <v>372</v>
      </c>
      <c r="E323" s="146" t="s">
        <v>38</v>
      </c>
      <c r="F323" s="90">
        <v>96352.04</v>
      </c>
      <c r="G323" s="91">
        <v>92536.499215999997</v>
      </c>
      <c r="H323" s="137">
        <f t="shared" si="10"/>
        <v>92536</v>
      </c>
      <c r="I323" s="138" t="str">
        <f t="shared" si="11"/>
        <v>OK</v>
      </c>
    </row>
    <row r="324" spans="1:9" s="102" customFormat="1" ht="38.25">
      <c r="A324" s="132">
        <v>323</v>
      </c>
      <c r="B324" s="143" t="s">
        <v>1304</v>
      </c>
      <c r="C324" s="144" t="s">
        <v>1295</v>
      </c>
      <c r="D324" s="145" t="s">
        <v>373</v>
      </c>
      <c r="E324" s="146" t="s">
        <v>38</v>
      </c>
      <c r="F324" s="90">
        <v>74660.75</v>
      </c>
      <c r="G324" s="91">
        <v>71704.184299999994</v>
      </c>
      <c r="H324" s="137">
        <f t="shared" si="10"/>
        <v>71704</v>
      </c>
      <c r="I324" s="138" t="str">
        <f t="shared" si="11"/>
        <v>OK</v>
      </c>
    </row>
    <row r="325" spans="1:9" s="102" customFormat="1" ht="38.25">
      <c r="A325" s="132">
        <v>324</v>
      </c>
      <c r="B325" s="143" t="s">
        <v>1304</v>
      </c>
      <c r="C325" s="144" t="s">
        <v>1295</v>
      </c>
      <c r="D325" s="145" t="s">
        <v>374</v>
      </c>
      <c r="E325" s="146" t="s">
        <v>38</v>
      </c>
      <c r="F325" s="90">
        <v>42417.27</v>
      </c>
      <c r="G325" s="91">
        <v>40737.546107999995</v>
      </c>
      <c r="H325" s="137">
        <f t="shared" si="10"/>
        <v>40738</v>
      </c>
      <c r="I325" s="138" t="str">
        <f t="shared" si="11"/>
        <v>OK</v>
      </c>
    </row>
    <row r="326" spans="1:9" s="102" customFormat="1" ht="38.25">
      <c r="A326" s="132">
        <v>325</v>
      </c>
      <c r="B326" s="143" t="s">
        <v>1304</v>
      </c>
      <c r="C326" s="144" t="s">
        <v>1295</v>
      </c>
      <c r="D326" s="145" t="s">
        <v>375</v>
      </c>
      <c r="E326" s="146" t="s">
        <v>38</v>
      </c>
      <c r="F326" s="90">
        <v>69874.259999999995</v>
      </c>
      <c r="G326" s="91">
        <v>67107.239303999988</v>
      </c>
      <c r="H326" s="137">
        <f t="shared" si="10"/>
        <v>67107</v>
      </c>
      <c r="I326" s="138" t="str">
        <f t="shared" si="11"/>
        <v>OK</v>
      </c>
    </row>
    <row r="327" spans="1:9" s="102" customFormat="1" ht="38.25">
      <c r="A327" s="132">
        <v>326</v>
      </c>
      <c r="B327" s="143" t="s">
        <v>1304</v>
      </c>
      <c r="C327" s="144" t="s">
        <v>1295</v>
      </c>
      <c r="D327" s="145" t="s">
        <v>376</v>
      </c>
      <c r="E327" s="146" t="s">
        <v>38</v>
      </c>
      <c r="F327" s="90">
        <v>94442.13</v>
      </c>
      <c r="G327" s="91">
        <v>90702.221652000007</v>
      </c>
      <c r="H327" s="137">
        <f t="shared" si="10"/>
        <v>90702</v>
      </c>
      <c r="I327" s="138" t="str">
        <f t="shared" si="11"/>
        <v>OK</v>
      </c>
    </row>
    <row r="328" spans="1:9" s="102" customFormat="1" ht="38.25">
      <c r="A328" s="132">
        <v>327</v>
      </c>
      <c r="B328" s="143" t="s">
        <v>1304</v>
      </c>
      <c r="C328" s="144" t="s">
        <v>1295</v>
      </c>
      <c r="D328" s="145" t="s">
        <v>377</v>
      </c>
      <c r="E328" s="146" t="s">
        <v>38</v>
      </c>
      <c r="F328" s="90">
        <v>12334462.68</v>
      </c>
      <c r="G328" s="91">
        <v>11846017.957872</v>
      </c>
      <c r="H328" s="137">
        <f t="shared" si="10"/>
        <v>11846018</v>
      </c>
      <c r="I328" s="138" t="str">
        <f t="shared" si="11"/>
        <v>OK</v>
      </c>
    </row>
    <row r="329" spans="1:9" s="102" customFormat="1" ht="38.25">
      <c r="A329" s="132">
        <v>328</v>
      </c>
      <c r="B329" s="143" t="s">
        <v>1304</v>
      </c>
      <c r="C329" s="144" t="s">
        <v>1295</v>
      </c>
      <c r="D329" s="145" t="s">
        <v>378</v>
      </c>
      <c r="E329" s="146" t="s">
        <v>38</v>
      </c>
      <c r="F329" s="90">
        <v>2575738.81</v>
      </c>
      <c r="G329" s="91">
        <v>2473739.5531239999</v>
      </c>
      <c r="H329" s="137">
        <f t="shared" si="10"/>
        <v>2473740</v>
      </c>
      <c r="I329" s="138" t="str">
        <f t="shared" si="11"/>
        <v>OK</v>
      </c>
    </row>
    <row r="330" spans="1:9" s="102" customFormat="1" ht="38.25">
      <c r="A330" s="132">
        <v>329</v>
      </c>
      <c r="B330" s="143" t="s">
        <v>1304</v>
      </c>
      <c r="C330" s="144" t="s">
        <v>1295</v>
      </c>
      <c r="D330" s="145" t="s">
        <v>379</v>
      </c>
      <c r="E330" s="146" t="s">
        <v>38</v>
      </c>
      <c r="F330" s="90">
        <v>1131317.73</v>
      </c>
      <c r="G330" s="91">
        <v>1086517.5478920001</v>
      </c>
      <c r="H330" s="137">
        <f t="shared" si="10"/>
        <v>1086518</v>
      </c>
      <c r="I330" s="138" t="str">
        <f t="shared" si="11"/>
        <v>OK</v>
      </c>
    </row>
    <row r="331" spans="1:9" s="102" customFormat="1" ht="38.25">
      <c r="A331" s="132">
        <v>330</v>
      </c>
      <c r="B331" s="143" t="s">
        <v>1305</v>
      </c>
      <c r="C331" s="144" t="s">
        <v>1296</v>
      </c>
      <c r="D331" s="145" t="s">
        <v>380</v>
      </c>
      <c r="E331" s="146" t="s">
        <v>38</v>
      </c>
      <c r="F331" s="90">
        <v>2102115.66</v>
      </c>
      <c r="G331" s="91">
        <v>2018871.8798640002</v>
      </c>
      <c r="H331" s="137">
        <f t="shared" si="10"/>
        <v>2018872</v>
      </c>
      <c r="I331" s="138" t="str">
        <f t="shared" si="11"/>
        <v>OK</v>
      </c>
    </row>
    <row r="332" spans="1:9" s="102" customFormat="1" ht="38.25">
      <c r="A332" s="132">
        <v>331</v>
      </c>
      <c r="B332" s="143" t="s">
        <v>1305</v>
      </c>
      <c r="C332" s="144" t="s">
        <v>1296</v>
      </c>
      <c r="D332" s="145" t="s">
        <v>381</v>
      </c>
      <c r="E332" s="146" t="s">
        <v>38</v>
      </c>
      <c r="F332" s="90">
        <v>1189605.8999999999</v>
      </c>
      <c r="G332" s="91">
        <v>1142497.50636</v>
      </c>
      <c r="H332" s="137">
        <f t="shared" si="10"/>
        <v>1142498</v>
      </c>
      <c r="I332" s="138" t="str">
        <f t="shared" si="11"/>
        <v>OK</v>
      </c>
    </row>
    <row r="333" spans="1:9" s="102" customFormat="1" ht="38.25">
      <c r="A333" s="132">
        <v>332</v>
      </c>
      <c r="B333" s="143" t="s">
        <v>1305</v>
      </c>
      <c r="C333" s="144" t="s">
        <v>1295</v>
      </c>
      <c r="D333" s="145" t="s">
        <v>382</v>
      </c>
      <c r="E333" s="146" t="s">
        <v>38</v>
      </c>
      <c r="F333" s="90">
        <v>1381869.87</v>
      </c>
      <c r="G333" s="91">
        <v>1327147.8231480001</v>
      </c>
      <c r="H333" s="137">
        <f t="shared" si="10"/>
        <v>1327148</v>
      </c>
      <c r="I333" s="138" t="str">
        <f t="shared" si="11"/>
        <v>OK</v>
      </c>
    </row>
    <row r="334" spans="1:9" s="102" customFormat="1" ht="38.25">
      <c r="A334" s="132">
        <v>333</v>
      </c>
      <c r="B334" s="143" t="s">
        <v>1305</v>
      </c>
      <c r="C334" s="144" t="s">
        <v>1303</v>
      </c>
      <c r="D334" s="145" t="s">
        <v>383</v>
      </c>
      <c r="E334" s="146" t="s">
        <v>38</v>
      </c>
      <c r="F334" s="90">
        <v>1474095.64</v>
      </c>
      <c r="G334" s="91">
        <v>1415721.4526559999</v>
      </c>
      <c r="H334" s="137">
        <f t="shared" si="10"/>
        <v>1415721</v>
      </c>
      <c r="I334" s="138" t="str">
        <f t="shared" si="11"/>
        <v>OK</v>
      </c>
    </row>
    <row r="335" spans="1:9" s="102" customFormat="1" ht="38.25">
      <c r="A335" s="132">
        <v>334</v>
      </c>
      <c r="B335" s="143" t="s">
        <v>1305</v>
      </c>
      <c r="C335" s="144" t="s">
        <v>1303</v>
      </c>
      <c r="D335" s="145" t="s">
        <v>384</v>
      </c>
      <c r="E335" s="146" t="s">
        <v>38</v>
      </c>
      <c r="F335" s="90">
        <v>1187414.8500000001</v>
      </c>
      <c r="G335" s="91">
        <v>1140393.2219400001</v>
      </c>
      <c r="H335" s="137">
        <f t="shared" si="10"/>
        <v>1140393</v>
      </c>
      <c r="I335" s="138" t="str">
        <f t="shared" si="11"/>
        <v>OK</v>
      </c>
    </row>
    <row r="336" spans="1:9" s="102" customFormat="1" ht="38.25">
      <c r="A336" s="132">
        <v>335</v>
      </c>
      <c r="B336" s="143" t="s">
        <v>1305</v>
      </c>
      <c r="C336" s="144" t="s">
        <v>1303</v>
      </c>
      <c r="D336" s="145" t="s">
        <v>385</v>
      </c>
      <c r="E336" s="146" t="s">
        <v>38</v>
      </c>
      <c r="F336" s="90">
        <v>1791179.38</v>
      </c>
      <c r="G336" s="91">
        <v>1720248.676552</v>
      </c>
      <c r="H336" s="137">
        <f t="shared" si="10"/>
        <v>1720249</v>
      </c>
      <c r="I336" s="138" t="str">
        <f t="shared" si="11"/>
        <v>OK</v>
      </c>
    </row>
    <row r="337" spans="1:9" s="102" customFormat="1" ht="38.25">
      <c r="A337" s="132">
        <v>336</v>
      </c>
      <c r="B337" s="143" t="s">
        <v>1305</v>
      </c>
      <c r="C337" s="144" t="s">
        <v>1303</v>
      </c>
      <c r="D337" s="145" t="s">
        <v>386</v>
      </c>
      <c r="E337" s="146" t="s">
        <v>38</v>
      </c>
      <c r="F337" s="90">
        <v>1712633.36</v>
      </c>
      <c r="G337" s="91">
        <v>1644813.0789440002</v>
      </c>
      <c r="H337" s="137">
        <f t="shared" si="10"/>
        <v>1644813</v>
      </c>
      <c r="I337" s="138" t="str">
        <f t="shared" si="11"/>
        <v>OK</v>
      </c>
    </row>
    <row r="338" spans="1:9" s="102" customFormat="1" ht="38.25">
      <c r="A338" s="132">
        <v>337</v>
      </c>
      <c r="B338" s="143" t="s">
        <v>1305</v>
      </c>
      <c r="C338" s="144" t="s">
        <v>1303</v>
      </c>
      <c r="D338" s="145" t="s">
        <v>387</v>
      </c>
      <c r="E338" s="146" t="s">
        <v>38</v>
      </c>
      <c r="F338" s="90">
        <v>1468402.05</v>
      </c>
      <c r="G338" s="91">
        <v>1410253.3288199999</v>
      </c>
      <c r="H338" s="137">
        <f t="shared" si="10"/>
        <v>1410253</v>
      </c>
      <c r="I338" s="138" t="str">
        <f t="shared" si="11"/>
        <v>OK</v>
      </c>
    </row>
    <row r="339" spans="1:9" s="102" customFormat="1" ht="38.25">
      <c r="A339" s="132">
        <v>338</v>
      </c>
      <c r="B339" s="143" t="s">
        <v>1305</v>
      </c>
      <c r="C339" s="144" t="s">
        <v>1303</v>
      </c>
      <c r="D339" s="145" t="s">
        <v>388</v>
      </c>
      <c r="E339" s="146" t="s">
        <v>38</v>
      </c>
      <c r="F339" s="90">
        <v>1322356.67</v>
      </c>
      <c r="G339" s="91">
        <v>1269991.3458679998</v>
      </c>
      <c r="H339" s="137">
        <f t="shared" si="10"/>
        <v>1269991</v>
      </c>
      <c r="I339" s="138" t="str">
        <f t="shared" si="11"/>
        <v>OK</v>
      </c>
    </row>
    <row r="340" spans="1:9" s="102" customFormat="1" ht="38.25">
      <c r="A340" s="132">
        <v>339</v>
      </c>
      <c r="B340" s="143" t="s">
        <v>1305</v>
      </c>
      <c r="C340" s="144" t="s">
        <v>1303</v>
      </c>
      <c r="D340" s="145" t="s">
        <v>389</v>
      </c>
      <c r="E340" s="146" t="s">
        <v>38</v>
      </c>
      <c r="F340" s="90">
        <v>1932632.25</v>
      </c>
      <c r="G340" s="91">
        <v>1856100.0129</v>
      </c>
      <c r="H340" s="137">
        <f t="shared" si="10"/>
        <v>1856100</v>
      </c>
      <c r="I340" s="138" t="str">
        <f t="shared" si="11"/>
        <v>OK</v>
      </c>
    </row>
    <row r="341" spans="1:9" s="102" customFormat="1" ht="38.25">
      <c r="A341" s="132">
        <v>340</v>
      </c>
      <c r="B341" s="143" t="s">
        <v>1305</v>
      </c>
      <c r="C341" s="144" t="s">
        <v>1303</v>
      </c>
      <c r="D341" s="145" t="s">
        <v>390</v>
      </c>
      <c r="E341" s="146" t="s">
        <v>38</v>
      </c>
      <c r="F341" s="90">
        <v>1266270.8</v>
      </c>
      <c r="G341" s="91">
        <v>1216126.4763200001</v>
      </c>
      <c r="H341" s="137">
        <f t="shared" si="10"/>
        <v>1216126</v>
      </c>
      <c r="I341" s="138" t="str">
        <f t="shared" si="11"/>
        <v>OK</v>
      </c>
    </row>
    <row r="342" spans="1:9" s="102" customFormat="1" ht="38.25">
      <c r="A342" s="132">
        <v>341</v>
      </c>
      <c r="B342" s="143" t="s">
        <v>1305</v>
      </c>
      <c r="C342" s="144" t="s">
        <v>1303</v>
      </c>
      <c r="D342" s="145" t="s">
        <v>391</v>
      </c>
      <c r="E342" s="146" t="s">
        <v>38</v>
      </c>
      <c r="F342" s="90">
        <v>874851.83</v>
      </c>
      <c r="G342" s="91">
        <v>840207.69753200002</v>
      </c>
      <c r="H342" s="137">
        <f t="shared" si="10"/>
        <v>840208</v>
      </c>
      <c r="I342" s="138" t="str">
        <f t="shared" si="11"/>
        <v>OK</v>
      </c>
    </row>
    <row r="343" spans="1:9" s="102" customFormat="1" ht="38.25">
      <c r="A343" s="132">
        <v>342</v>
      </c>
      <c r="B343" s="143" t="s">
        <v>1305</v>
      </c>
      <c r="C343" s="144" t="s">
        <v>1302</v>
      </c>
      <c r="D343" s="145" t="s">
        <v>1330</v>
      </c>
      <c r="E343" s="146" t="s">
        <v>38</v>
      </c>
      <c r="F343" s="90">
        <v>444893.44</v>
      </c>
      <c r="G343" s="91">
        <v>427275.65977600001</v>
      </c>
      <c r="H343" s="147">
        <f t="shared" si="10"/>
        <v>427276</v>
      </c>
      <c r="I343" s="138" t="str">
        <f t="shared" si="11"/>
        <v>OK</v>
      </c>
    </row>
    <row r="344" spans="1:9" s="102" customFormat="1" ht="38.25">
      <c r="A344" s="132">
        <v>343</v>
      </c>
      <c r="B344" s="143" t="s">
        <v>1305</v>
      </c>
      <c r="C344" s="144" t="s">
        <v>1302</v>
      </c>
      <c r="D344" s="145" t="s">
        <v>1331</v>
      </c>
      <c r="E344" s="146" t="s">
        <v>38</v>
      </c>
      <c r="F344" s="90">
        <v>444893.44</v>
      </c>
      <c r="G344" s="91">
        <v>427275.65977600001</v>
      </c>
      <c r="H344" s="147">
        <f t="shared" si="10"/>
        <v>427276</v>
      </c>
      <c r="I344" s="138" t="str">
        <f t="shared" si="11"/>
        <v>OK</v>
      </c>
    </row>
    <row r="345" spans="1:9" s="102" customFormat="1" ht="38.25">
      <c r="A345" s="132">
        <v>344</v>
      </c>
      <c r="B345" s="143" t="s">
        <v>1305</v>
      </c>
      <c r="C345" s="144" t="s">
        <v>1303</v>
      </c>
      <c r="D345" s="145" t="s">
        <v>394</v>
      </c>
      <c r="E345" s="146" t="s">
        <v>38</v>
      </c>
      <c r="F345" s="90">
        <v>3258817.28</v>
      </c>
      <c r="G345" s="91">
        <v>3129768.1157119996</v>
      </c>
      <c r="H345" s="137">
        <f t="shared" si="10"/>
        <v>3129768</v>
      </c>
      <c r="I345" s="138" t="str">
        <f t="shared" si="11"/>
        <v>OK</v>
      </c>
    </row>
    <row r="346" spans="1:9" s="102" customFormat="1" ht="38.25">
      <c r="A346" s="132">
        <v>345</v>
      </c>
      <c r="B346" s="143" t="s">
        <v>1305</v>
      </c>
      <c r="C346" s="144" t="s">
        <v>1303</v>
      </c>
      <c r="D346" s="145" t="s">
        <v>395</v>
      </c>
      <c r="E346" s="146" t="s">
        <v>38</v>
      </c>
      <c r="F346" s="90">
        <v>3302552.91</v>
      </c>
      <c r="G346" s="91">
        <v>3171771.814764</v>
      </c>
      <c r="H346" s="137">
        <f t="shared" si="10"/>
        <v>3171772</v>
      </c>
      <c r="I346" s="138" t="str">
        <f t="shared" si="11"/>
        <v>OK</v>
      </c>
    </row>
    <row r="347" spans="1:9" s="102" customFormat="1" ht="38.25">
      <c r="A347" s="132">
        <v>346</v>
      </c>
      <c r="B347" s="143" t="s">
        <v>1305</v>
      </c>
      <c r="C347" s="144" t="s">
        <v>1303</v>
      </c>
      <c r="D347" s="145" t="s">
        <v>396</v>
      </c>
      <c r="E347" s="146" t="s">
        <v>38</v>
      </c>
      <c r="F347" s="90">
        <v>3505182.16</v>
      </c>
      <c r="G347" s="91">
        <v>3366376.9464640003</v>
      </c>
      <c r="H347" s="137">
        <f t="shared" si="10"/>
        <v>3366377</v>
      </c>
      <c r="I347" s="138" t="str">
        <f t="shared" si="11"/>
        <v>OK</v>
      </c>
    </row>
    <row r="348" spans="1:9" s="102" customFormat="1" ht="38.25">
      <c r="A348" s="132">
        <v>347</v>
      </c>
      <c r="B348" s="143" t="s">
        <v>1305</v>
      </c>
      <c r="C348" s="144" t="s">
        <v>1303</v>
      </c>
      <c r="D348" s="145" t="s">
        <v>397</v>
      </c>
      <c r="E348" s="146" t="s">
        <v>398</v>
      </c>
      <c r="F348" s="90">
        <v>3430582.86</v>
      </c>
      <c r="G348" s="91">
        <v>3294731.778744</v>
      </c>
      <c r="H348" s="137">
        <f t="shared" si="10"/>
        <v>3294732</v>
      </c>
      <c r="I348" s="138" t="str">
        <f t="shared" si="11"/>
        <v>OK</v>
      </c>
    </row>
    <row r="349" spans="1:9" s="102" customFormat="1" ht="38.25">
      <c r="A349" s="132">
        <v>348</v>
      </c>
      <c r="B349" s="143" t="s">
        <v>1305</v>
      </c>
      <c r="C349" s="146" t="s">
        <v>1302</v>
      </c>
      <c r="D349" s="150" t="s">
        <v>1332</v>
      </c>
      <c r="E349" s="146" t="s">
        <v>38</v>
      </c>
      <c r="F349" s="90">
        <v>467851.84</v>
      </c>
      <c r="G349" s="91">
        <v>449324.90713600005</v>
      </c>
      <c r="H349" s="147">
        <f t="shared" si="10"/>
        <v>449325</v>
      </c>
      <c r="I349" s="138" t="str">
        <f t="shared" si="11"/>
        <v>OK</v>
      </c>
    </row>
    <row r="350" spans="1:9" s="102" customFormat="1" ht="38.25">
      <c r="A350" s="132">
        <v>349</v>
      </c>
      <c r="B350" s="143" t="s">
        <v>1305</v>
      </c>
      <c r="C350" s="144" t="s">
        <v>1296</v>
      </c>
      <c r="D350" s="145" t="s">
        <v>1333</v>
      </c>
      <c r="E350" s="146" t="s">
        <v>38</v>
      </c>
      <c r="F350" s="90">
        <v>10910012.439999999</v>
      </c>
      <c r="G350" s="91">
        <v>10477975.947376</v>
      </c>
      <c r="H350" s="147">
        <f t="shared" si="10"/>
        <v>10477976</v>
      </c>
      <c r="I350" s="138" t="str">
        <f t="shared" si="11"/>
        <v>OK</v>
      </c>
    </row>
    <row r="351" spans="1:9" s="102" customFormat="1" ht="38.25">
      <c r="A351" s="132">
        <v>350</v>
      </c>
      <c r="B351" s="143" t="s">
        <v>1305</v>
      </c>
      <c r="C351" s="144" t="s">
        <v>1297</v>
      </c>
      <c r="D351" s="145" t="s">
        <v>1334</v>
      </c>
      <c r="E351" s="146" t="s">
        <v>38</v>
      </c>
      <c r="F351" s="90">
        <v>12061198.560000001</v>
      </c>
      <c r="G351" s="91">
        <v>11583575.097024001</v>
      </c>
      <c r="H351" s="147">
        <f t="shared" si="10"/>
        <v>11583575</v>
      </c>
      <c r="I351" s="138" t="str">
        <f t="shared" si="11"/>
        <v>OK</v>
      </c>
    </row>
    <row r="352" spans="1:9" s="102" customFormat="1" ht="51">
      <c r="A352" s="132">
        <v>351</v>
      </c>
      <c r="B352" s="143" t="s">
        <v>1294</v>
      </c>
      <c r="C352" s="144" t="s">
        <v>1295</v>
      </c>
      <c r="D352" s="145" t="s">
        <v>401</v>
      </c>
      <c r="E352" s="146" t="s">
        <v>38</v>
      </c>
      <c r="F352" s="90">
        <v>7791.45</v>
      </c>
      <c r="G352" s="91">
        <v>7482.9085800000003</v>
      </c>
      <c r="H352" s="137">
        <f t="shared" si="10"/>
        <v>7483</v>
      </c>
      <c r="I352" s="138" t="str">
        <f t="shared" si="11"/>
        <v>OK</v>
      </c>
    </row>
    <row r="353" spans="1:9" s="102" customFormat="1" ht="51">
      <c r="A353" s="132">
        <v>352</v>
      </c>
      <c r="B353" s="143" t="s">
        <v>1294</v>
      </c>
      <c r="C353" s="144" t="s">
        <v>1295</v>
      </c>
      <c r="D353" s="145" t="s">
        <v>402</v>
      </c>
      <c r="E353" s="146" t="s">
        <v>38</v>
      </c>
      <c r="F353" s="90">
        <v>145646.18</v>
      </c>
      <c r="G353" s="91">
        <v>139878.59127199999</v>
      </c>
      <c r="H353" s="137">
        <f t="shared" si="10"/>
        <v>139879</v>
      </c>
      <c r="I353" s="138" t="str">
        <f t="shared" si="11"/>
        <v>OK</v>
      </c>
    </row>
    <row r="354" spans="1:9" s="102" customFormat="1" ht="51">
      <c r="A354" s="132">
        <v>353</v>
      </c>
      <c r="B354" s="143" t="s">
        <v>1294</v>
      </c>
      <c r="C354" s="144" t="s">
        <v>1295</v>
      </c>
      <c r="D354" s="145" t="s">
        <v>403</v>
      </c>
      <c r="E354" s="146" t="s">
        <v>38</v>
      </c>
      <c r="F354" s="90">
        <v>55835.21</v>
      </c>
      <c r="G354" s="91">
        <v>53624.135684000001</v>
      </c>
      <c r="H354" s="137">
        <f t="shared" si="10"/>
        <v>53624</v>
      </c>
      <c r="I354" s="138" t="str">
        <f t="shared" si="11"/>
        <v>OK</v>
      </c>
    </row>
    <row r="355" spans="1:9" s="102" customFormat="1" ht="51">
      <c r="A355" s="132">
        <v>354</v>
      </c>
      <c r="B355" s="143" t="s">
        <v>1294</v>
      </c>
      <c r="C355" s="144" t="s">
        <v>1295</v>
      </c>
      <c r="D355" s="145" t="s">
        <v>404</v>
      </c>
      <c r="E355" s="146" t="s">
        <v>38</v>
      </c>
      <c r="F355" s="90">
        <v>56201.88</v>
      </c>
      <c r="G355" s="91">
        <v>53976.285552000001</v>
      </c>
      <c r="H355" s="137">
        <f t="shared" si="10"/>
        <v>53976</v>
      </c>
      <c r="I355" s="138" t="str">
        <f t="shared" si="11"/>
        <v>OK</v>
      </c>
    </row>
    <row r="356" spans="1:9" s="102" customFormat="1" ht="51">
      <c r="A356" s="132">
        <v>355</v>
      </c>
      <c r="B356" s="143" t="s">
        <v>1294</v>
      </c>
      <c r="C356" s="144" t="s">
        <v>1295</v>
      </c>
      <c r="D356" s="145" t="s">
        <v>405</v>
      </c>
      <c r="E356" s="146" t="s">
        <v>38</v>
      </c>
      <c r="F356" s="90">
        <v>96510.53</v>
      </c>
      <c r="G356" s="91">
        <v>92688.713011999993</v>
      </c>
      <c r="H356" s="137">
        <f t="shared" si="10"/>
        <v>92689</v>
      </c>
      <c r="I356" s="138" t="str">
        <f t="shared" si="11"/>
        <v>OK</v>
      </c>
    </row>
    <row r="357" spans="1:9" s="102" customFormat="1" ht="51">
      <c r="A357" s="132">
        <v>356</v>
      </c>
      <c r="B357" s="143" t="s">
        <v>1294</v>
      </c>
      <c r="C357" s="144" t="s">
        <v>1295</v>
      </c>
      <c r="D357" s="145" t="s">
        <v>406</v>
      </c>
      <c r="E357" s="146" t="s">
        <v>38</v>
      </c>
      <c r="F357" s="90">
        <v>115068.98</v>
      </c>
      <c r="G357" s="91">
        <v>110512.24839199999</v>
      </c>
      <c r="H357" s="137">
        <f t="shared" si="10"/>
        <v>110512</v>
      </c>
      <c r="I357" s="138" t="str">
        <f t="shared" si="11"/>
        <v>OK</v>
      </c>
    </row>
    <row r="358" spans="1:9" s="102" customFormat="1" ht="51">
      <c r="A358" s="132">
        <v>357</v>
      </c>
      <c r="B358" s="143" t="s">
        <v>1294</v>
      </c>
      <c r="C358" s="144" t="s">
        <v>1295</v>
      </c>
      <c r="D358" s="145" t="s">
        <v>407</v>
      </c>
      <c r="E358" s="146" t="s">
        <v>38</v>
      </c>
      <c r="F358" s="90">
        <v>90090.09</v>
      </c>
      <c r="G358" s="91">
        <v>86522.522435999999</v>
      </c>
      <c r="H358" s="137">
        <f t="shared" si="10"/>
        <v>86523</v>
      </c>
      <c r="I358" s="138" t="str">
        <f t="shared" si="11"/>
        <v>OK</v>
      </c>
    </row>
    <row r="359" spans="1:9" s="102" customFormat="1" ht="51">
      <c r="A359" s="132">
        <v>358</v>
      </c>
      <c r="B359" s="143" t="s">
        <v>1294</v>
      </c>
      <c r="C359" s="144" t="s">
        <v>1295</v>
      </c>
      <c r="D359" s="145" t="s">
        <v>408</v>
      </c>
      <c r="E359" s="146" t="s">
        <v>38</v>
      </c>
      <c r="F359" s="90">
        <v>101011.79</v>
      </c>
      <c r="G359" s="91">
        <v>97011.723115999994</v>
      </c>
      <c r="H359" s="137">
        <f t="shared" si="10"/>
        <v>97012</v>
      </c>
      <c r="I359" s="138" t="str">
        <f t="shared" si="11"/>
        <v>OK</v>
      </c>
    </row>
    <row r="360" spans="1:9" s="102" customFormat="1" ht="51">
      <c r="A360" s="132">
        <v>359</v>
      </c>
      <c r="B360" s="143" t="s">
        <v>1294</v>
      </c>
      <c r="C360" s="144" t="s">
        <v>1295</v>
      </c>
      <c r="D360" s="145" t="s">
        <v>409</v>
      </c>
      <c r="E360" s="146" t="s">
        <v>38</v>
      </c>
      <c r="F360" s="90">
        <v>97294.52</v>
      </c>
      <c r="G360" s="91">
        <v>93441.657008000009</v>
      </c>
      <c r="H360" s="137">
        <f t="shared" si="10"/>
        <v>93442</v>
      </c>
      <c r="I360" s="138" t="str">
        <f t="shared" si="11"/>
        <v>OK</v>
      </c>
    </row>
    <row r="361" spans="1:9" s="102" customFormat="1" ht="51">
      <c r="A361" s="132">
        <v>360</v>
      </c>
      <c r="B361" s="143" t="s">
        <v>1294</v>
      </c>
      <c r="C361" s="144" t="s">
        <v>1295</v>
      </c>
      <c r="D361" s="145" t="s">
        <v>410</v>
      </c>
      <c r="E361" s="146" t="s">
        <v>38</v>
      </c>
      <c r="F361" s="90">
        <v>104037.31</v>
      </c>
      <c r="G361" s="91">
        <v>99917.432524000003</v>
      </c>
      <c r="H361" s="137">
        <f t="shared" si="10"/>
        <v>99917</v>
      </c>
      <c r="I361" s="138" t="str">
        <f t="shared" si="11"/>
        <v>OK</v>
      </c>
    </row>
    <row r="362" spans="1:9" s="102" customFormat="1" ht="51">
      <c r="A362" s="132">
        <v>361</v>
      </c>
      <c r="B362" s="143" t="s">
        <v>1294</v>
      </c>
      <c r="C362" s="144" t="s">
        <v>1295</v>
      </c>
      <c r="D362" s="145" t="s">
        <v>411</v>
      </c>
      <c r="E362" s="146" t="s">
        <v>38</v>
      </c>
      <c r="F362" s="90">
        <v>106965.82</v>
      </c>
      <c r="G362" s="91">
        <v>102729.973528</v>
      </c>
      <c r="H362" s="137">
        <f t="shared" si="10"/>
        <v>102730</v>
      </c>
      <c r="I362" s="138" t="str">
        <f t="shared" si="11"/>
        <v>OK</v>
      </c>
    </row>
    <row r="363" spans="1:9" s="102" customFormat="1" ht="51">
      <c r="A363" s="132">
        <v>362</v>
      </c>
      <c r="B363" s="143" t="s">
        <v>1294</v>
      </c>
      <c r="C363" s="144" t="s">
        <v>1295</v>
      </c>
      <c r="D363" s="145" t="s">
        <v>412</v>
      </c>
      <c r="E363" s="146" t="s">
        <v>38</v>
      </c>
      <c r="F363" s="90">
        <v>126822.47</v>
      </c>
      <c r="G363" s="91">
        <v>121800.30018800001</v>
      </c>
      <c r="H363" s="137">
        <f t="shared" si="10"/>
        <v>121800</v>
      </c>
      <c r="I363" s="138" t="str">
        <f t="shared" si="11"/>
        <v>OK</v>
      </c>
    </row>
    <row r="364" spans="1:9" s="102" customFormat="1" ht="51">
      <c r="A364" s="132">
        <v>363</v>
      </c>
      <c r="B364" s="143" t="s">
        <v>1294</v>
      </c>
      <c r="C364" s="144" t="s">
        <v>1295</v>
      </c>
      <c r="D364" s="145" t="s">
        <v>413</v>
      </c>
      <c r="E364" s="146" t="s">
        <v>38</v>
      </c>
      <c r="F364" s="90">
        <v>118045.96</v>
      </c>
      <c r="G364" s="91">
        <v>113371.33998400001</v>
      </c>
      <c r="H364" s="137">
        <f t="shared" si="10"/>
        <v>113371</v>
      </c>
      <c r="I364" s="138" t="str">
        <f t="shared" si="11"/>
        <v>OK</v>
      </c>
    </row>
    <row r="365" spans="1:9" s="102" customFormat="1" ht="51">
      <c r="A365" s="132">
        <v>364</v>
      </c>
      <c r="B365" s="143" t="s">
        <v>1294</v>
      </c>
      <c r="C365" s="144" t="s">
        <v>1295</v>
      </c>
      <c r="D365" s="145" t="s">
        <v>414</v>
      </c>
      <c r="E365" s="146" t="s">
        <v>38</v>
      </c>
      <c r="F365" s="90">
        <v>164565.46</v>
      </c>
      <c r="G365" s="91">
        <v>158048.66778399999</v>
      </c>
      <c r="H365" s="137">
        <f t="shared" si="10"/>
        <v>158049</v>
      </c>
      <c r="I365" s="138" t="str">
        <f t="shared" si="11"/>
        <v>OK</v>
      </c>
    </row>
    <row r="366" spans="1:9" s="102" customFormat="1" ht="51">
      <c r="A366" s="132">
        <v>365</v>
      </c>
      <c r="B366" s="143" t="s">
        <v>1294</v>
      </c>
      <c r="C366" s="144" t="s">
        <v>1295</v>
      </c>
      <c r="D366" s="145" t="s">
        <v>415</v>
      </c>
      <c r="E366" s="146" t="s">
        <v>38</v>
      </c>
      <c r="F366" s="90">
        <v>121937.03</v>
      </c>
      <c r="G366" s="91">
        <v>117108.32361199999</v>
      </c>
      <c r="H366" s="137">
        <f t="shared" si="10"/>
        <v>117108</v>
      </c>
      <c r="I366" s="138" t="str">
        <f t="shared" si="11"/>
        <v>OK</v>
      </c>
    </row>
    <row r="367" spans="1:9" s="102" customFormat="1" ht="51">
      <c r="A367" s="132">
        <v>366</v>
      </c>
      <c r="B367" s="143" t="s">
        <v>1294</v>
      </c>
      <c r="C367" s="144" t="s">
        <v>1295</v>
      </c>
      <c r="D367" s="145" t="s">
        <v>416</v>
      </c>
      <c r="E367" s="146" t="s">
        <v>38</v>
      </c>
      <c r="F367" s="90">
        <v>122567.88</v>
      </c>
      <c r="G367" s="91">
        <v>117714.19195200001</v>
      </c>
      <c r="H367" s="137">
        <f t="shared" si="10"/>
        <v>117714</v>
      </c>
      <c r="I367" s="138" t="str">
        <f t="shared" si="11"/>
        <v>OK</v>
      </c>
    </row>
    <row r="368" spans="1:9" s="102" customFormat="1" ht="51">
      <c r="A368" s="132">
        <v>367</v>
      </c>
      <c r="B368" s="143" t="s">
        <v>1294</v>
      </c>
      <c r="C368" s="144" t="s">
        <v>1295</v>
      </c>
      <c r="D368" s="145" t="s">
        <v>417</v>
      </c>
      <c r="E368" s="146" t="s">
        <v>38</v>
      </c>
      <c r="F368" s="90">
        <v>114043.31</v>
      </c>
      <c r="G368" s="91">
        <v>109527.194924</v>
      </c>
      <c r="H368" s="137">
        <f t="shared" si="10"/>
        <v>109527</v>
      </c>
      <c r="I368" s="138" t="str">
        <f t="shared" si="11"/>
        <v>OK</v>
      </c>
    </row>
    <row r="369" spans="1:9" s="102" customFormat="1" ht="51">
      <c r="A369" s="132">
        <v>368</v>
      </c>
      <c r="B369" s="143" t="s">
        <v>1294</v>
      </c>
      <c r="C369" s="144" t="s">
        <v>1295</v>
      </c>
      <c r="D369" s="145" t="s">
        <v>418</v>
      </c>
      <c r="E369" s="146" t="s">
        <v>38</v>
      </c>
      <c r="F369" s="90">
        <v>118799.94</v>
      </c>
      <c r="G369" s="91">
        <v>114095.462376</v>
      </c>
      <c r="H369" s="137">
        <f t="shared" si="10"/>
        <v>114095</v>
      </c>
      <c r="I369" s="138" t="str">
        <f t="shared" si="11"/>
        <v>OK</v>
      </c>
    </row>
    <row r="370" spans="1:9" s="102" customFormat="1" ht="51">
      <c r="A370" s="132">
        <v>369</v>
      </c>
      <c r="B370" s="143" t="s">
        <v>1294</v>
      </c>
      <c r="C370" s="144" t="s">
        <v>1295</v>
      </c>
      <c r="D370" s="145" t="s">
        <v>419</v>
      </c>
      <c r="E370" s="146" t="s">
        <v>38</v>
      </c>
      <c r="F370" s="90">
        <v>112352.63</v>
      </c>
      <c r="G370" s="91">
        <v>107903.46585200001</v>
      </c>
      <c r="H370" s="137">
        <f t="shared" si="10"/>
        <v>107903</v>
      </c>
      <c r="I370" s="138" t="str">
        <f t="shared" si="11"/>
        <v>OK</v>
      </c>
    </row>
    <row r="371" spans="1:9" s="102" customFormat="1" ht="51">
      <c r="A371" s="132">
        <v>370</v>
      </c>
      <c r="B371" s="143" t="s">
        <v>1294</v>
      </c>
      <c r="C371" s="144" t="s">
        <v>1295</v>
      </c>
      <c r="D371" s="145" t="s">
        <v>420</v>
      </c>
      <c r="E371" s="146" t="s">
        <v>38</v>
      </c>
      <c r="F371" s="90">
        <v>5085.4399999999996</v>
      </c>
      <c r="G371" s="91">
        <v>4884.0565759999999</v>
      </c>
      <c r="H371" s="137">
        <f t="shared" si="10"/>
        <v>4884</v>
      </c>
      <c r="I371" s="138" t="str">
        <f t="shared" si="11"/>
        <v>OK</v>
      </c>
    </row>
    <row r="372" spans="1:9" s="102" customFormat="1" ht="51">
      <c r="A372" s="132">
        <v>371</v>
      </c>
      <c r="B372" s="143" t="s">
        <v>1294</v>
      </c>
      <c r="C372" s="144" t="s">
        <v>1295</v>
      </c>
      <c r="D372" s="145" t="s">
        <v>421</v>
      </c>
      <c r="E372" s="146" t="s">
        <v>38</v>
      </c>
      <c r="F372" s="90">
        <v>5085.4399999999996</v>
      </c>
      <c r="G372" s="91">
        <v>4884.0565759999999</v>
      </c>
      <c r="H372" s="137">
        <f t="shared" si="10"/>
        <v>4884</v>
      </c>
      <c r="I372" s="138" t="str">
        <f t="shared" si="11"/>
        <v>OK</v>
      </c>
    </row>
    <row r="373" spans="1:9" s="102" customFormat="1" ht="51">
      <c r="A373" s="132">
        <v>372</v>
      </c>
      <c r="B373" s="143" t="s">
        <v>1294</v>
      </c>
      <c r="C373" s="144" t="s">
        <v>1295</v>
      </c>
      <c r="D373" s="145" t="s">
        <v>422</v>
      </c>
      <c r="E373" s="146" t="s">
        <v>38</v>
      </c>
      <c r="F373" s="90">
        <v>5085.4399999999996</v>
      </c>
      <c r="G373" s="91">
        <v>4884.0565759999999</v>
      </c>
      <c r="H373" s="137">
        <f t="shared" si="10"/>
        <v>4884</v>
      </c>
      <c r="I373" s="138" t="str">
        <f t="shared" si="11"/>
        <v>OK</v>
      </c>
    </row>
    <row r="374" spans="1:9" s="102" customFormat="1" ht="51">
      <c r="A374" s="132">
        <v>373</v>
      </c>
      <c r="B374" s="143" t="s">
        <v>1294</v>
      </c>
      <c r="C374" s="144" t="s">
        <v>1295</v>
      </c>
      <c r="D374" s="145" t="s">
        <v>423</v>
      </c>
      <c r="E374" s="146" t="s">
        <v>38</v>
      </c>
      <c r="F374" s="90">
        <v>5085.4399999999996</v>
      </c>
      <c r="G374" s="91">
        <v>4884.0565759999999</v>
      </c>
      <c r="H374" s="137">
        <f t="shared" si="10"/>
        <v>4884</v>
      </c>
      <c r="I374" s="138" t="str">
        <f t="shared" si="11"/>
        <v>OK</v>
      </c>
    </row>
    <row r="375" spans="1:9" s="102" customFormat="1" ht="51">
      <c r="A375" s="132">
        <v>374</v>
      </c>
      <c r="B375" s="143" t="s">
        <v>1294</v>
      </c>
      <c r="C375" s="144" t="s">
        <v>1295</v>
      </c>
      <c r="D375" s="145" t="s">
        <v>424</v>
      </c>
      <c r="E375" s="146" t="s">
        <v>38</v>
      </c>
      <c r="F375" s="90">
        <v>5085.4399999999996</v>
      </c>
      <c r="G375" s="91">
        <v>4884.0565759999999</v>
      </c>
      <c r="H375" s="137">
        <f t="shared" si="10"/>
        <v>4884</v>
      </c>
      <c r="I375" s="138" t="str">
        <f t="shared" si="11"/>
        <v>OK</v>
      </c>
    </row>
    <row r="376" spans="1:9" s="102" customFormat="1" ht="51">
      <c r="A376" s="132">
        <v>375</v>
      </c>
      <c r="B376" s="143" t="s">
        <v>1294</v>
      </c>
      <c r="C376" s="144" t="s">
        <v>1295</v>
      </c>
      <c r="D376" s="145" t="s">
        <v>425</v>
      </c>
      <c r="E376" s="146" t="s">
        <v>38</v>
      </c>
      <c r="F376" s="90">
        <v>5085.4399999999996</v>
      </c>
      <c r="G376" s="91">
        <v>4884.0565759999999</v>
      </c>
      <c r="H376" s="137">
        <f t="shared" si="10"/>
        <v>4884</v>
      </c>
      <c r="I376" s="138" t="str">
        <f t="shared" si="11"/>
        <v>OK</v>
      </c>
    </row>
    <row r="377" spans="1:9" s="102" customFormat="1" ht="51">
      <c r="A377" s="132">
        <v>376</v>
      </c>
      <c r="B377" s="143" t="s">
        <v>1294</v>
      </c>
      <c r="C377" s="144" t="s">
        <v>1295</v>
      </c>
      <c r="D377" s="145" t="s">
        <v>426</v>
      </c>
      <c r="E377" s="146" t="s">
        <v>38</v>
      </c>
      <c r="F377" s="90">
        <v>5085.4399999999996</v>
      </c>
      <c r="G377" s="91">
        <v>4884.0565759999999</v>
      </c>
      <c r="H377" s="137">
        <f t="shared" si="10"/>
        <v>4884</v>
      </c>
      <c r="I377" s="138" t="str">
        <f t="shared" si="11"/>
        <v>OK</v>
      </c>
    </row>
    <row r="378" spans="1:9" s="102" customFormat="1" ht="51">
      <c r="A378" s="132">
        <v>377</v>
      </c>
      <c r="B378" s="143" t="s">
        <v>1294</v>
      </c>
      <c r="C378" s="144" t="s">
        <v>1295</v>
      </c>
      <c r="D378" s="145" t="s">
        <v>427</v>
      </c>
      <c r="E378" s="146" t="s">
        <v>38</v>
      </c>
      <c r="F378" s="90">
        <v>5085.4399999999996</v>
      </c>
      <c r="G378" s="91">
        <v>4884.0565759999999</v>
      </c>
      <c r="H378" s="137">
        <f t="shared" si="10"/>
        <v>4884</v>
      </c>
      <c r="I378" s="138" t="str">
        <f t="shared" si="11"/>
        <v>OK</v>
      </c>
    </row>
    <row r="379" spans="1:9" s="102" customFormat="1" ht="51">
      <c r="A379" s="132">
        <v>378</v>
      </c>
      <c r="B379" s="143" t="s">
        <v>1294</v>
      </c>
      <c r="C379" s="144" t="s">
        <v>1295</v>
      </c>
      <c r="D379" s="145" t="s">
        <v>428</v>
      </c>
      <c r="E379" s="146" t="s">
        <v>38</v>
      </c>
      <c r="F379" s="90">
        <v>5085.4399999999996</v>
      </c>
      <c r="G379" s="91">
        <v>4884.0565759999999</v>
      </c>
      <c r="H379" s="137">
        <f t="shared" si="10"/>
        <v>4884</v>
      </c>
      <c r="I379" s="138" t="str">
        <f t="shared" si="11"/>
        <v>OK</v>
      </c>
    </row>
    <row r="380" spans="1:9" s="102" customFormat="1" ht="51">
      <c r="A380" s="132">
        <v>379</v>
      </c>
      <c r="B380" s="143" t="s">
        <v>1294</v>
      </c>
      <c r="C380" s="144" t="s">
        <v>1295</v>
      </c>
      <c r="D380" s="145" t="s">
        <v>429</v>
      </c>
      <c r="E380" s="146" t="s">
        <v>38</v>
      </c>
      <c r="F380" s="90">
        <v>5085.4399999999996</v>
      </c>
      <c r="G380" s="91">
        <v>4884.0565759999999</v>
      </c>
      <c r="H380" s="137">
        <f t="shared" si="10"/>
        <v>4884</v>
      </c>
      <c r="I380" s="138" t="str">
        <f t="shared" si="11"/>
        <v>OK</v>
      </c>
    </row>
    <row r="381" spans="1:9" s="102" customFormat="1" ht="51">
      <c r="A381" s="132">
        <v>380</v>
      </c>
      <c r="B381" s="143" t="s">
        <v>1294</v>
      </c>
      <c r="C381" s="144" t="s">
        <v>1295</v>
      </c>
      <c r="D381" s="145" t="s">
        <v>430</v>
      </c>
      <c r="E381" s="146" t="s">
        <v>38</v>
      </c>
      <c r="F381" s="90">
        <v>4718.7700000000004</v>
      </c>
      <c r="G381" s="91">
        <v>4531.9067080000004</v>
      </c>
      <c r="H381" s="137">
        <f t="shared" si="10"/>
        <v>4532</v>
      </c>
      <c r="I381" s="138" t="str">
        <f t="shared" si="11"/>
        <v>OK</v>
      </c>
    </row>
    <row r="382" spans="1:9" s="102" customFormat="1" ht="51">
      <c r="A382" s="132">
        <v>381</v>
      </c>
      <c r="B382" s="143" t="s">
        <v>1294</v>
      </c>
      <c r="C382" s="144" t="s">
        <v>1295</v>
      </c>
      <c r="D382" s="145" t="s">
        <v>431</v>
      </c>
      <c r="E382" s="146" t="s">
        <v>38</v>
      </c>
      <c r="F382" s="90">
        <v>6454.94</v>
      </c>
      <c r="G382" s="91">
        <v>6199.3243759999996</v>
      </c>
      <c r="H382" s="137">
        <f t="shared" si="10"/>
        <v>6199</v>
      </c>
      <c r="I382" s="138" t="str">
        <f t="shared" si="11"/>
        <v>OK</v>
      </c>
    </row>
    <row r="383" spans="1:9" s="102" customFormat="1" ht="51">
      <c r="A383" s="132">
        <v>382</v>
      </c>
      <c r="B383" s="143" t="s">
        <v>1294</v>
      </c>
      <c r="C383" s="144" t="s">
        <v>1295</v>
      </c>
      <c r="D383" s="145" t="s">
        <v>432</v>
      </c>
      <c r="E383" s="146" t="s">
        <v>38</v>
      </c>
      <c r="F383" s="90">
        <v>7647.48</v>
      </c>
      <c r="G383" s="91">
        <v>7344.6397919999999</v>
      </c>
      <c r="H383" s="137">
        <f t="shared" si="10"/>
        <v>7345</v>
      </c>
      <c r="I383" s="138" t="str">
        <f t="shared" si="11"/>
        <v>OK</v>
      </c>
    </row>
    <row r="384" spans="1:9" s="102" customFormat="1" ht="51">
      <c r="A384" s="132">
        <v>383</v>
      </c>
      <c r="B384" s="143" t="s">
        <v>1294</v>
      </c>
      <c r="C384" s="144" t="s">
        <v>1295</v>
      </c>
      <c r="D384" s="145" t="s">
        <v>433</v>
      </c>
      <c r="E384" s="146" t="s">
        <v>38</v>
      </c>
      <c r="F384" s="90">
        <v>17828.650000000001</v>
      </c>
      <c r="G384" s="91">
        <v>17122.635460000001</v>
      </c>
      <c r="H384" s="137">
        <f t="shared" si="10"/>
        <v>17123</v>
      </c>
      <c r="I384" s="138" t="str">
        <f t="shared" si="11"/>
        <v>OK</v>
      </c>
    </row>
    <row r="385" spans="1:9" s="102" customFormat="1" ht="38.25">
      <c r="A385" s="132">
        <v>384</v>
      </c>
      <c r="B385" s="143" t="s">
        <v>1304</v>
      </c>
      <c r="C385" s="144" t="s">
        <v>1295</v>
      </c>
      <c r="D385" s="145" t="s">
        <v>1335</v>
      </c>
      <c r="E385" s="146" t="s">
        <v>38</v>
      </c>
      <c r="F385" s="90">
        <v>11808.67</v>
      </c>
      <c r="G385" s="91">
        <v>11341.046668000001</v>
      </c>
      <c r="H385" s="147">
        <f t="shared" si="10"/>
        <v>11341</v>
      </c>
      <c r="I385" s="138" t="str">
        <f t="shared" si="11"/>
        <v>OK</v>
      </c>
    </row>
    <row r="386" spans="1:9" s="102" customFormat="1" ht="38.25">
      <c r="A386" s="132">
        <v>385</v>
      </c>
      <c r="B386" s="143" t="s">
        <v>1304</v>
      </c>
      <c r="C386" s="144" t="s">
        <v>1295</v>
      </c>
      <c r="D386" s="145" t="s">
        <v>1336</v>
      </c>
      <c r="E386" s="146" t="s">
        <v>38</v>
      </c>
      <c r="F386" s="90">
        <v>13978.28</v>
      </c>
      <c r="G386" s="91">
        <v>13424.740112000001</v>
      </c>
      <c r="H386" s="147">
        <f t="shared" ref="H386:H449" si="12">IF(G386="","",+ROUND(G386,0))</f>
        <v>13425</v>
      </c>
      <c r="I386" s="138" t="str">
        <f t="shared" ref="I386:I449" si="13">IF(H386="","COMPLETAR",IF(OR(H386&lt;=0,H386&gt;F386),"CORREGIR","OK"))</f>
        <v>OK</v>
      </c>
    </row>
    <row r="387" spans="1:9" s="102" customFormat="1" ht="38.25">
      <c r="A387" s="132">
        <v>386</v>
      </c>
      <c r="B387" s="143" t="s">
        <v>1304</v>
      </c>
      <c r="C387" s="144" t="s">
        <v>1295</v>
      </c>
      <c r="D387" s="145" t="s">
        <v>436</v>
      </c>
      <c r="E387" s="146" t="s">
        <v>38</v>
      </c>
      <c r="F387" s="90">
        <v>47597.99</v>
      </c>
      <c r="G387" s="91">
        <v>45713.109595999995</v>
      </c>
      <c r="H387" s="137">
        <f t="shared" si="12"/>
        <v>45713</v>
      </c>
      <c r="I387" s="138" t="str">
        <f t="shared" si="13"/>
        <v>OK</v>
      </c>
    </row>
    <row r="388" spans="1:9" s="102" customFormat="1" ht="38.25">
      <c r="A388" s="132">
        <v>387</v>
      </c>
      <c r="B388" s="143" t="s">
        <v>1304</v>
      </c>
      <c r="C388" s="144" t="s">
        <v>1295</v>
      </c>
      <c r="D388" s="145" t="s">
        <v>437</v>
      </c>
      <c r="E388" s="146" t="s">
        <v>38</v>
      </c>
      <c r="F388" s="90">
        <v>97284.67</v>
      </c>
      <c r="G388" s="91">
        <v>93432.197067999994</v>
      </c>
      <c r="H388" s="137">
        <f t="shared" si="12"/>
        <v>93432</v>
      </c>
      <c r="I388" s="138" t="str">
        <f t="shared" si="13"/>
        <v>OK</v>
      </c>
    </row>
    <row r="389" spans="1:9" s="102" customFormat="1" ht="38.25">
      <c r="A389" s="132">
        <v>388</v>
      </c>
      <c r="B389" s="143" t="s">
        <v>1304</v>
      </c>
      <c r="C389" s="144" t="s">
        <v>1295</v>
      </c>
      <c r="D389" s="145" t="s">
        <v>438</v>
      </c>
      <c r="E389" s="146" t="s">
        <v>38</v>
      </c>
      <c r="F389" s="90">
        <v>93580.25</v>
      </c>
      <c r="G389" s="91">
        <v>89874.472099999999</v>
      </c>
      <c r="H389" s="137">
        <f t="shared" si="12"/>
        <v>89874</v>
      </c>
      <c r="I389" s="138" t="str">
        <f t="shared" si="13"/>
        <v>OK</v>
      </c>
    </row>
    <row r="390" spans="1:9" s="102" customFormat="1" ht="38.25">
      <c r="A390" s="132">
        <v>389</v>
      </c>
      <c r="B390" s="143" t="s">
        <v>1304</v>
      </c>
      <c r="C390" s="144" t="s">
        <v>1295</v>
      </c>
      <c r="D390" s="145" t="s">
        <v>439</v>
      </c>
      <c r="E390" s="146" t="s">
        <v>38</v>
      </c>
      <c r="F390" s="90">
        <v>84747.25</v>
      </c>
      <c r="G390" s="91">
        <v>81391.258900000001</v>
      </c>
      <c r="H390" s="137">
        <f t="shared" si="12"/>
        <v>81391</v>
      </c>
      <c r="I390" s="138" t="str">
        <f t="shared" si="13"/>
        <v>OK</v>
      </c>
    </row>
    <row r="391" spans="1:9" s="102" customFormat="1" ht="38.25">
      <c r="A391" s="132">
        <v>390</v>
      </c>
      <c r="B391" s="143" t="s">
        <v>1304</v>
      </c>
      <c r="C391" s="144" t="s">
        <v>1295</v>
      </c>
      <c r="D391" s="145" t="s">
        <v>440</v>
      </c>
      <c r="E391" s="146" t="s">
        <v>38</v>
      </c>
      <c r="F391" s="90">
        <v>83314.850000000006</v>
      </c>
      <c r="G391" s="91">
        <v>80015.581940000004</v>
      </c>
      <c r="H391" s="137">
        <f t="shared" si="12"/>
        <v>80016</v>
      </c>
      <c r="I391" s="138" t="str">
        <f t="shared" si="13"/>
        <v>OK</v>
      </c>
    </row>
    <row r="392" spans="1:9" s="102" customFormat="1" ht="51">
      <c r="A392" s="132">
        <v>391</v>
      </c>
      <c r="B392" s="143" t="s">
        <v>1294</v>
      </c>
      <c r="C392" s="144" t="s">
        <v>1295</v>
      </c>
      <c r="D392" s="145" t="s">
        <v>441</v>
      </c>
      <c r="E392" s="146" t="s">
        <v>38</v>
      </c>
      <c r="F392" s="90">
        <v>90141.85</v>
      </c>
      <c r="G392" s="91">
        <v>86572.232740000007</v>
      </c>
      <c r="H392" s="137">
        <f t="shared" si="12"/>
        <v>86572</v>
      </c>
      <c r="I392" s="138" t="str">
        <f t="shared" si="13"/>
        <v>OK</v>
      </c>
    </row>
    <row r="393" spans="1:9" s="102" customFormat="1" ht="51">
      <c r="A393" s="132">
        <v>392</v>
      </c>
      <c r="B393" s="143" t="s">
        <v>1294</v>
      </c>
      <c r="C393" s="144" t="s">
        <v>1295</v>
      </c>
      <c r="D393" s="145" t="s">
        <v>442</v>
      </c>
      <c r="E393" s="146" t="s">
        <v>38</v>
      </c>
      <c r="F393" s="90">
        <v>93557.38</v>
      </c>
      <c r="G393" s="91">
        <v>89852.507752000005</v>
      </c>
      <c r="H393" s="137">
        <f t="shared" si="12"/>
        <v>89853</v>
      </c>
      <c r="I393" s="138" t="str">
        <f t="shared" si="13"/>
        <v>OK</v>
      </c>
    </row>
    <row r="394" spans="1:9" s="102" customFormat="1" ht="51">
      <c r="A394" s="132">
        <v>393</v>
      </c>
      <c r="B394" s="143" t="s">
        <v>1294</v>
      </c>
      <c r="C394" s="144" t="s">
        <v>1295</v>
      </c>
      <c r="D394" s="145" t="s">
        <v>443</v>
      </c>
      <c r="E394" s="146" t="s">
        <v>38</v>
      </c>
      <c r="F394" s="90">
        <v>112771.12</v>
      </c>
      <c r="G394" s="91">
        <v>108305.383648</v>
      </c>
      <c r="H394" s="137">
        <f t="shared" si="12"/>
        <v>108305</v>
      </c>
      <c r="I394" s="138" t="str">
        <f t="shared" si="13"/>
        <v>OK</v>
      </c>
    </row>
    <row r="395" spans="1:9" s="102" customFormat="1" ht="51">
      <c r="A395" s="132">
        <v>394</v>
      </c>
      <c r="B395" s="143" t="s">
        <v>1294</v>
      </c>
      <c r="C395" s="144" t="s">
        <v>1295</v>
      </c>
      <c r="D395" s="145" t="s">
        <v>444</v>
      </c>
      <c r="E395" s="146" t="s">
        <v>38</v>
      </c>
      <c r="F395" s="90">
        <v>36181.53</v>
      </c>
      <c r="G395" s="91">
        <v>34748.741411999996</v>
      </c>
      <c r="H395" s="137">
        <f t="shared" si="12"/>
        <v>34749</v>
      </c>
      <c r="I395" s="138" t="str">
        <f t="shared" si="13"/>
        <v>OK</v>
      </c>
    </row>
    <row r="396" spans="1:9" s="102" customFormat="1" ht="51">
      <c r="A396" s="132">
        <v>395</v>
      </c>
      <c r="B396" s="143" t="s">
        <v>1294</v>
      </c>
      <c r="C396" s="144" t="s">
        <v>1295</v>
      </c>
      <c r="D396" s="145" t="s">
        <v>445</v>
      </c>
      <c r="E396" s="146" t="s">
        <v>38</v>
      </c>
      <c r="F396" s="90">
        <v>74437.509999999995</v>
      </c>
      <c r="G396" s="91">
        <v>71489.784604</v>
      </c>
      <c r="H396" s="137">
        <f t="shared" si="12"/>
        <v>71490</v>
      </c>
      <c r="I396" s="138" t="str">
        <f t="shared" si="13"/>
        <v>OK</v>
      </c>
    </row>
    <row r="397" spans="1:9" s="102" customFormat="1" ht="51">
      <c r="A397" s="132">
        <v>396</v>
      </c>
      <c r="B397" s="143" t="s">
        <v>1294</v>
      </c>
      <c r="C397" s="144" t="s">
        <v>1295</v>
      </c>
      <c r="D397" s="145" t="s">
        <v>446</v>
      </c>
      <c r="E397" s="146" t="s">
        <v>38</v>
      </c>
      <c r="F397" s="90">
        <v>60108.82</v>
      </c>
      <c r="G397" s="91">
        <v>57728.510728000001</v>
      </c>
      <c r="H397" s="137">
        <f t="shared" si="12"/>
        <v>57729</v>
      </c>
      <c r="I397" s="138" t="str">
        <f t="shared" si="13"/>
        <v>OK</v>
      </c>
    </row>
    <row r="398" spans="1:9" s="102" customFormat="1" ht="51">
      <c r="A398" s="132">
        <v>397</v>
      </c>
      <c r="B398" s="143" t="s">
        <v>1294</v>
      </c>
      <c r="C398" s="144" t="s">
        <v>1295</v>
      </c>
      <c r="D398" s="145" t="s">
        <v>447</v>
      </c>
      <c r="E398" s="146" t="s">
        <v>38</v>
      </c>
      <c r="F398" s="90">
        <v>18106.05</v>
      </c>
      <c r="G398" s="91">
        <v>17389.05042</v>
      </c>
      <c r="H398" s="137">
        <f t="shared" si="12"/>
        <v>17389</v>
      </c>
      <c r="I398" s="138" t="str">
        <f t="shared" si="13"/>
        <v>OK</v>
      </c>
    </row>
    <row r="399" spans="1:9" s="102" customFormat="1" ht="51">
      <c r="A399" s="132">
        <v>398</v>
      </c>
      <c r="B399" s="143" t="s">
        <v>1294</v>
      </c>
      <c r="C399" s="144" t="s">
        <v>1295</v>
      </c>
      <c r="D399" s="145" t="s">
        <v>448</v>
      </c>
      <c r="E399" s="146" t="s">
        <v>38</v>
      </c>
      <c r="F399" s="90">
        <v>85945.71</v>
      </c>
      <c r="G399" s="91">
        <v>82542.259883999999</v>
      </c>
      <c r="H399" s="137">
        <f t="shared" si="12"/>
        <v>82542</v>
      </c>
      <c r="I399" s="138" t="str">
        <f t="shared" si="13"/>
        <v>OK</v>
      </c>
    </row>
    <row r="400" spans="1:9" s="102" customFormat="1" ht="51">
      <c r="A400" s="132">
        <v>399</v>
      </c>
      <c r="B400" s="143" t="s">
        <v>1294</v>
      </c>
      <c r="C400" s="144" t="s">
        <v>1295</v>
      </c>
      <c r="D400" s="145" t="s">
        <v>449</v>
      </c>
      <c r="E400" s="146" t="s">
        <v>38</v>
      </c>
      <c r="F400" s="90">
        <v>123009.01</v>
      </c>
      <c r="G400" s="91">
        <v>118137.853204</v>
      </c>
      <c r="H400" s="137">
        <f t="shared" si="12"/>
        <v>118138</v>
      </c>
      <c r="I400" s="138" t="str">
        <f t="shared" si="13"/>
        <v>OK</v>
      </c>
    </row>
    <row r="401" spans="1:9" s="102" customFormat="1" ht="51">
      <c r="A401" s="132">
        <v>400</v>
      </c>
      <c r="B401" s="143" t="s">
        <v>1294</v>
      </c>
      <c r="C401" s="144" t="s">
        <v>1295</v>
      </c>
      <c r="D401" s="145" t="s">
        <v>450</v>
      </c>
      <c r="E401" s="146" t="s">
        <v>38</v>
      </c>
      <c r="F401" s="90">
        <v>10366.280000000001</v>
      </c>
      <c r="G401" s="91">
        <v>9955.7753120000016</v>
      </c>
      <c r="H401" s="137">
        <f t="shared" si="12"/>
        <v>9956</v>
      </c>
      <c r="I401" s="138" t="str">
        <f t="shared" si="13"/>
        <v>OK</v>
      </c>
    </row>
    <row r="402" spans="1:9" s="102" customFormat="1" ht="51.75" thickBot="1">
      <c r="A402" s="132">
        <v>401</v>
      </c>
      <c r="B402" s="143" t="s">
        <v>1294</v>
      </c>
      <c r="C402" s="144" t="s">
        <v>1295</v>
      </c>
      <c r="D402" s="145" t="s">
        <v>451</v>
      </c>
      <c r="E402" s="146" t="s">
        <v>38</v>
      </c>
      <c r="F402" s="129">
        <v>40737.589999999997</v>
      </c>
      <c r="G402" s="91">
        <v>39124.381435999996</v>
      </c>
      <c r="H402" s="137">
        <f t="shared" si="12"/>
        <v>39124</v>
      </c>
      <c r="I402" s="138" t="str">
        <f t="shared" si="13"/>
        <v>OK</v>
      </c>
    </row>
    <row r="403" spans="1:9" s="102" customFormat="1" ht="51">
      <c r="A403" s="132">
        <v>402</v>
      </c>
      <c r="B403" s="143" t="s">
        <v>1294</v>
      </c>
      <c r="C403" s="144" t="s">
        <v>1295</v>
      </c>
      <c r="D403" s="145" t="s">
        <v>452</v>
      </c>
      <c r="E403" s="146" t="s">
        <v>38</v>
      </c>
      <c r="F403" s="90">
        <v>36664.76</v>
      </c>
      <c r="G403" s="91">
        <v>35212.835504000002</v>
      </c>
      <c r="H403" s="137">
        <f t="shared" si="12"/>
        <v>35213</v>
      </c>
      <c r="I403" s="138" t="str">
        <f t="shared" si="13"/>
        <v>OK</v>
      </c>
    </row>
    <row r="404" spans="1:9" s="102" customFormat="1" ht="51">
      <c r="A404" s="132">
        <v>403</v>
      </c>
      <c r="B404" s="143" t="s">
        <v>1294</v>
      </c>
      <c r="C404" s="144" t="s">
        <v>1295</v>
      </c>
      <c r="D404" s="145" t="s">
        <v>453</v>
      </c>
      <c r="E404" s="146" t="s">
        <v>38</v>
      </c>
      <c r="F404" s="90">
        <v>60112.19</v>
      </c>
      <c r="G404" s="91">
        <v>57731.747276000002</v>
      </c>
      <c r="H404" s="137">
        <f t="shared" si="12"/>
        <v>57732</v>
      </c>
      <c r="I404" s="138" t="str">
        <f t="shared" si="13"/>
        <v>OK</v>
      </c>
    </row>
    <row r="405" spans="1:9" s="102" customFormat="1" ht="51">
      <c r="A405" s="132">
        <v>404</v>
      </c>
      <c r="B405" s="143" t="s">
        <v>1294</v>
      </c>
      <c r="C405" s="144" t="s">
        <v>1295</v>
      </c>
      <c r="D405" s="145" t="s">
        <v>454</v>
      </c>
      <c r="E405" s="146" t="s">
        <v>38</v>
      </c>
      <c r="F405" s="90">
        <v>73515.070000000007</v>
      </c>
      <c r="G405" s="91">
        <v>70603.873228000011</v>
      </c>
      <c r="H405" s="137">
        <f t="shared" si="12"/>
        <v>70604</v>
      </c>
      <c r="I405" s="138" t="str">
        <f t="shared" si="13"/>
        <v>OK</v>
      </c>
    </row>
    <row r="406" spans="1:9" s="102" customFormat="1" ht="51">
      <c r="A406" s="132">
        <v>405</v>
      </c>
      <c r="B406" s="143" t="s">
        <v>1294</v>
      </c>
      <c r="C406" s="144" t="s">
        <v>1295</v>
      </c>
      <c r="D406" s="145" t="s">
        <v>1337</v>
      </c>
      <c r="E406" s="146" t="s">
        <v>38</v>
      </c>
      <c r="F406" s="90">
        <v>102858.73</v>
      </c>
      <c r="G406" s="91">
        <v>98785.524292000002</v>
      </c>
      <c r="H406" s="147">
        <f t="shared" si="12"/>
        <v>98786</v>
      </c>
      <c r="I406" s="138" t="str">
        <f t="shared" si="13"/>
        <v>OK</v>
      </c>
    </row>
    <row r="407" spans="1:9" s="102" customFormat="1" ht="51">
      <c r="A407" s="132">
        <v>406</v>
      </c>
      <c r="B407" s="143" t="s">
        <v>1294</v>
      </c>
      <c r="C407" s="144" t="s">
        <v>1295</v>
      </c>
      <c r="D407" s="145" t="s">
        <v>456</v>
      </c>
      <c r="E407" s="146" t="s">
        <v>38</v>
      </c>
      <c r="F407" s="90">
        <v>1273.4000000000001</v>
      </c>
      <c r="G407" s="91">
        <v>1222.9733600000002</v>
      </c>
      <c r="H407" s="137">
        <f t="shared" si="12"/>
        <v>1223</v>
      </c>
      <c r="I407" s="138" t="str">
        <f t="shared" si="13"/>
        <v>OK</v>
      </c>
    </row>
    <row r="408" spans="1:9" s="102" customFormat="1" ht="51">
      <c r="A408" s="132">
        <v>407</v>
      </c>
      <c r="B408" s="143" t="s">
        <v>1294</v>
      </c>
      <c r="C408" s="144" t="s">
        <v>1295</v>
      </c>
      <c r="D408" s="145" t="s">
        <v>457</v>
      </c>
      <c r="E408" s="146" t="s">
        <v>38</v>
      </c>
      <c r="F408" s="90">
        <v>2023.4</v>
      </c>
      <c r="G408" s="91">
        <v>1943.2733600000001</v>
      </c>
      <c r="H408" s="137">
        <f t="shared" si="12"/>
        <v>1943</v>
      </c>
      <c r="I408" s="138" t="str">
        <f t="shared" si="13"/>
        <v>OK</v>
      </c>
    </row>
    <row r="409" spans="1:9" s="102" customFormat="1" ht="51">
      <c r="A409" s="132">
        <v>408</v>
      </c>
      <c r="B409" s="143" t="s">
        <v>1294</v>
      </c>
      <c r="C409" s="144" t="s">
        <v>1295</v>
      </c>
      <c r="D409" s="145" t="s">
        <v>458</v>
      </c>
      <c r="E409" s="146" t="s">
        <v>38</v>
      </c>
      <c r="F409" s="90">
        <v>2056.73</v>
      </c>
      <c r="G409" s="91">
        <v>1975.283492</v>
      </c>
      <c r="H409" s="137">
        <f t="shared" si="12"/>
        <v>1975</v>
      </c>
      <c r="I409" s="138" t="str">
        <f t="shared" si="13"/>
        <v>OK</v>
      </c>
    </row>
    <row r="410" spans="1:9" s="102" customFormat="1" ht="51">
      <c r="A410" s="132">
        <v>409</v>
      </c>
      <c r="B410" s="143" t="s">
        <v>1294</v>
      </c>
      <c r="C410" s="144" t="s">
        <v>1295</v>
      </c>
      <c r="D410" s="145" t="s">
        <v>459</v>
      </c>
      <c r="E410" s="146" t="s">
        <v>38</v>
      </c>
      <c r="F410" s="90">
        <v>412.57</v>
      </c>
      <c r="G410" s="91">
        <v>396.23222800000002</v>
      </c>
      <c r="H410" s="137">
        <f t="shared" si="12"/>
        <v>396</v>
      </c>
      <c r="I410" s="138" t="str">
        <f t="shared" si="13"/>
        <v>OK</v>
      </c>
    </row>
    <row r="411" spans="1:9" s="102" customFormat="1" ht="51">
      <c r="A411" s="132">
        <v>410</v>
      </c>
      <c r="B411" s="143" t="s">
        <v>1294</v>
      </c>
      <c r="C411" s="144" t="s">
        <v>1295</v>
      </c>
      <c r="D411" s="145" t="s">
        <v>460</v>
      </c>
      <c r="E411" s="146" t="s">
        <v>38</v>
      </c>
      <c r="F411" s="90">
        <v>546.27</v>
      </c>
      <c r="G411" s="91">
        <v>524.63770799999998</v>
      </c>
      <c r="H411" s="137">
        <f t="shared" si="12"/>
        <v>525</v>
      </c>
      <c r="I411" s="138" t="str">
        <f t="shared" si="13"/>
        <v>OK</v>
      </c>
    </row>
    <row r="412" spans="1:9" s="102" customFormat="1" ht="51">
      <c r="A412" s="132">
        <v>411</v>
      </c>
      <c r="B412" s="143" t="s">
        <v>1294</v>
      </c>
      <c r="C412" s="144" t="s">
        <v>1295</v>
      </c>
      <c r="D412" s="145" t="s">
        <v>461</v>
      </c>
      <c r="E412" s="146" t="s">
        <v>38</v>
      </c>
      <c r="F412" s="90">
        <v>24681.1</v>
      </c>
      <c r="G412" s="91">
        <v>23703.728439999999</v>
      </c>
      <c r="H412" s="137">
        <f t="shared" si="12"/>
        <v>23704</v>
      </c>
      <c r="I412" s="138" t="str">
        <f t="shared" si="13"/>
        <v>OK</v>
      </c>
    </row>
    <row r="413" spans="1:9" s="102" customFormat="1" ht="51">
      <c r="A413" s="132">
        <v>412</v>
      </c>
      <c r="B413" s="143" t="s">
        <v>1294</v>
      </c>
      <c r="C413" s="144" t="s">
        <v>1295</v>
      </c>
      <c r="D413" s="145" t="s">
        <v>462</v>
      </c>
      <c r="E413" s="146" t="s">
        <v>38</v>
      </c>
      <c r="F413" s="90">
        <v>45982.65</v>
      </c>
      <c r="G413" s="91">
        <v>44161.737059999999</v>
      </c>
      <c r="H413" s="137">
        <f t="shared" si="12"/>
        <v>44162</v>
      </c>
      <c r="I413" s="138" t="str">
        <f t="shared" si="13"/>
        <v>OK</v>
      </c>
    </row>
    <row r="414" spans="1:9" s="102" customFormat="1" ht="38.25">
      <c r="A414" s="132">
        <v>413</v>
      </c>
      <c r="B414" s="143" t="s">
        <v>1304</v>
      </c>
      <c r="C414" s="144" t="s">
        <v>1295</v>
      </c>
      <c r="D414" s="145" t="s">
        <v>463</v>
      </c>
      <c r="E414" s="146" t="s">
        <v>38</v>
      </c>
      <c r="F414" s="90">
        <v>952435.27</v>
      </c>
      <c r="G414" s="91">
        <v>914718.833308</v>
      </c>
      <c r="H414" s="137">
        <f t="shared" si="12"/>
        <v>914719</v>
      </c>
      <c r="I414" s="138" t="str">
        <f t="shared" si="13"/>
        <v>OK</v>
      </c>
    </row>
    <row r="415" spans="1:9" s="102" customFormat="1" ht="38.25">
      <c r="A415" s="132">
        <v>414</v>
      </c>
      <c r="B415" s="143" t="s">
        <v>1304</v>
      </c>
      <c r="C415" s="144" t="s">
        <v>1295</v>
      </c>
      <c r="D415" s="145" t="s">
        <v>464</v>
      </c>
      <c r="E415" s="146" t="s">
        <v>38</v>
      </c>
      <c r="F415" s="90">
        <v>1001094.86</v>
      </c>
      <c r="G415" s="91">
        <v>961451.50354399998</v>
      </c>
      <c r="H415" s="137">
        <f t="shared" si="12"/>
        <v>961452</v>
      </c>
      <c r="I415" s="138" t="str">
        <f t="shared" si="13"/>
        <v>OK</v>
      </c>
    </row>
    <row r="416" spans="1:9" s="102" customFormat="1" ht="51">
      <c r="A416" s="132">
        <v>415</v>
      </c>
      <c r="B416" s="143" t="s">
        <v>1294</v>
      </c>
      <c r="C416" s="144" t="s">
        <v>1295</v>
      </c>
      <c r="D416" s="145" t="s">
        <v>465</v>
      </c>
      <c r="E416" s="146" t="s">
        <v>38</v>
      </c>
      <c r="F416" s="90">
        <v>91258.47</v>
      </c>
      <c r="G416" s="91">
        <v>87644.634588000001</v>
      </c>
      <c r="H416" s="137">
        <f t="shared" si="12"/>
        <v>87645</v>
      </c>
      <c r="I416" s="138" t="str">
        <f t="shared" si="13"/>
        <v>OK</v>
      </c>
    </row>
    <row r="417" spans="1:9" s="102" customFormat="1" ht="51">
      <c r="A417" s="132">
        <v>416</v>
      </c>
      <c r="B417" s="143" t="s">
        <v>1294</v>
      </c>
      <c r="C417" s="144" t="s">
        <v>1295</v>
      </c>
      <c r="D417" s="145" t="s">
        <v>466</v>
      </c>
      <c r="E417" s="146" t="s">
        <v>38</v>
      </c>
      <c r="F417" s="90">
        <v>84288.27</v>
      </c>
      <c r="G417" s="91">
        <v>80950.45450800001</v>
      </c>
      <c r="H417" s="137">
        <f t="shared" si="12"/>
        <v>80950</v>
      </c>
      <c r="I417" s="138" t="str">
        <f t="shared" si="13"/>
        <v>OK</v>
      </c>
    </row>
    <row r="418" spans="1:9" s="102" customFormat="1" ht="51">
      <c r="A418" s="132">
        <v>417</v>
      </c>
      <c r="B418" s="143" t="s">
        <v>1294</v>
      </c>
      <c r="C418" s="144" t="s">
        <v>1295</v>
      </c>
      <c r="D418" s="145" t="s">
        <v>467</v>
      </c>
      <c r="E418" s="146" t="s">
        <v>38</v>
      </c>
      <c r="F418" s="90">
        <v>88140.91</v>
      </c>
      <c r="G418" s="91">
        <v>84650.529964000001</v>
      </c>
      <c r="H418" s="137">
        <f t="shared" si="12"/>
        <v>84651</v>
      </c>
      <c r="I418" s="138" t="str">
        <f t="shared" si="13"/>
        <v>OK</v>
      </c>
    </row>
    <row r="419" spans="1:9" s="102" customFormat="1" ht="51">
      <c r="A419" s="132">
        <v>418</v>
      </c>
      <c r="B419" s="143" t="s">
        <v>1294</v>
      </c>
      <c r="C419" s="144" t="s">
        <v>1295</v>
      </c>
      <c r="D419" s="145" t="s">
        <v>468</v>
      </c>
      <c r="E419" s="146" t="s">
        <v>38</v>
      </c>
      <c r="F419" s="90">
        <v>110500</v>
      </c>
      <c r="G419" s="91">
        <v>106124.2</v>
      </c>
      <c r="H419" s="137">
        <f t="shared" si="12"/>
        <v>106124</v>
      </c>
      <c r="I419" s="138" t="str">
        <f t="shared" si="13"/>
        <v>OK</v>
      </c>
    </row>
    <row r="420" spans="1:9" s="102" customFormat="1" ht="51">
      <c r="A420" s="132">
        <v>419</v>
      </c>
      <c r="B420" s="143" t="s">
        <v>1294</v>
      </c>
      <c r="C420" s="144" t="s">
        <v>1295</v>
      </c>
      <c r="D420" s="145" t="s">
        <v>469</v>
      </c>
      <c r="E420" s="146" t="s">
        <v>38</v>
      </c>
      <c r="F420" s="90">
        <v>75890.09</v>
      </c>
      <c r="G420" s="91">
        <v>72884.842435999992</v>
      </c>
      <c r="H420" s="137">
        <f t="shared" si="12"/>
        <v>72885</v>
      </c>
      <c r="I420" s="138" t="str">
        <f t="shared" si="13"/>
        <v>OK</v>
      </c>
    </row>
    <row r="421" spans="1:9" s="102" customFormat="1" ht="51">
      <c r="A421" s="132">
        <v>420</v>
      </c>
      <c r="B421" s="143" t="s">
        <v>1294</v>
      </c>
      <c r="C421" s="144" t="s">
        <v>1295</v>
      </c>
      <c r="D421" s="145" t="s">
        <v>128</v>
      </c>
      <c r="E421" s="146" t="s">
        <v>38</v>
      </c>
      <c r="F421" s="90">
        <v>249849.35</v>
      </c>
      <c r="G421" s="91">
        <v>239955.31574000002</v>
      </c>
      <c r="H421" s="137">
        <f t="shared" si="12"/>
        <v>239955</v>
      </c>
      <c r="I421" s="138" t="str">
        <f t="shared" si="13"/>
        <v>OK</v>
      </c>
    </row>
    <row r="422" spans="1:9" s="102" customFormat="1" ht="51">
      <c r="A422" s="132">
        <v>421</v>
      </c>
      <c r="B422" s="143" t="s">
        <v>1294</v>
      </c>
      <c r="C422" s="144" t="s">
        <v>1295</v>
      </c>
      <c r="D422" s="145" t="s">
        <v>470</v>
      </c>
      <c r="E422" s="146" t="s">
        <v>38</v>
      </c>
      <c r="F422" s="90">
        <v>105444.2</v>
      </c>
      <c r="G422" s="91">
        <v>101268.60967999999</v>
      </c>
      <c r="H422" s="137">
        <f t="shared" si="12"/>
        <v>101269</v>
      </c>
      <c r="I422" s="138" t="str">
        <f t="shared" si="13"/>
        <v>OK</v>
      </c>
    </row>
    <row r="423" spans="1:9" s="102" customFormat="1" ht="51">
      <c r="A423" s="132">
        <v>422</v>
      </c>
      <c r="B423" s="143" t="s">
        <v>1294</v>
      </c>
      <c r="C423" s="144" t="s">
        <v>1295</v>
      </c>
      <c r="D423" s="145" t="s">
        <v>136</v>
      </c>
      <c r="E423" s="146" t="s">
        <v>38</v>
      </c>
      <c r="F423" s="90">
        <v>276302.90000000002</v>
      </c>
      <c r="G423" s="91">
        <v>265361.30516000005</v>
      </c>
      <c r="H423" s="137">
        <f t="shared" si="12"/>
        <v>265361</v>
      </c>
      <c r="I423" s="138" t="str">
        <f t="shared" si="13"/>
        <v>OK</v>
      </c>
    </row>
    <row r="424" spans="1:9" s="102" customFormat="1" ht="51">
      <c r="A424" s="132">
        <v>423</v>
      </c>
      <c r="B424" s="143" t="s">
        <v>1294</v>
      </c>
      <c r="C424" s="144" t="s">
        <v>1295</v>
      </c>
      <c r="D424" s="145" t="s">
        <v>471</v>
      </c>
      <c r="E424" s="146" t="s">
        <v>38</v>
      </c>
      <c r="F424" s="90">
        <v>263468.67</v>
      </c>
      <c r="G424" s="91">
        <v>253035.31066799999</v>
      </c>
      <c r="H424" s="137">
        <f t="shared" si="12"/>
        <v>253035</v>
      </c>
      <c r="I424" s="138" t="str">
        <f t="shared" si="13"/>
        <v>OK</v>
      </c>
    </row>
    <row r="425" spans="1:9" s="102" customFormat="1" ht="51">
      <c r="A425" s="132">
        <v>424</v>
      </c>
      <c r="B425" s="143" t="s">
        <v>1294</v>
      </c>
      <c r="C425" s="144" t="s">
        <v>1295</v>
      </c>
      <c r="D425" s="145" t="s">
        <v>472</v>
      </c>
      <c r="E425" s="146" t="s">
        <v>38</v>
      </c>
      <c r="F425" s="90">
        <v>10974.53</v>
      </c>
      <c r="G425" s="91">
        <v>10539.938612</v>
      </c>
      <c r="H425" s="137">
        <f t="shared" si="12"/>
        <v>10540</v>
      </c>
      <c r="I425" s="138" t="str">
        <f t="shared" si="13"/>
        <v>OK</v>
      </c>
    </row>
    <row r="426" spans="1:9" s="102" customFormat="1" ht="51">
      <c r="A426" s="132">
        <v>425</v>
      </c>
      <c r="B426" s="143" t="s">
        <v>1294</v>
      </c>
      <c r="C426" s="144" t="s">
        <v>1295</v>
      </c>
      <c r="D426" s="145" t="s">
        <v>473</v>
      </c>
      <c r="E426" s="146" t="s">
        <v>38</v>
      </c>
      <c r="F426" s="90">
        <v>19266.439999999999</v>
      </c>
      <c r="G426" s="91">
        <v>18503.488976000001</v>
      </c>
      <c r="H426" s="137">
        <f t="shared" si="12"/>
        <v>18503</v>
      </c>
      <c r="I426" s="138" t="str">
        <f t="shared" si="13"/>
        <v>OK</v>
      </c>
    </row>
    <row r="427" spans="1:9" s="102" customFormat="1" ht="51">
      <c r="A427" s="132">
        <v>426</v>
      </c>
      <c r="B427" s="143" t="s">
        <v>1294</v>
      </c>
      <c r="C427" s="144" t="s">
        <v>1295</v>
      </c>
      <c r="D427" s="145" t="s">
        <v>474</v>
      </c>
      <c r="E427" s="146" t="s">
        <v>38</v>
      </c>
      <c r="F427" s="90">
        <v>23502.86</v>
      </c>
      <c r="G427" s="91">
        <v>22572.146744000001</v>
      </c>
      <c r="H427" s="137">
        <f t="shared" si="12"/>
        <v>22572</v>
      </c>
      <c r="I427" s="138" t="str">
        <f t="shared" si="13"/>
        <v>OK</v>
      </c>
    </row>
    <row r="428" spans="1:9" s="102" customFormat="1" ht="51">
      <c r="A428" s="132">
        <v>427</v>
      </c>
      <c r="B428" s="143" t="s">
        <v>1294</v>
      </c>
      <c r="C428" s="144" t="s">
        <v>1295</v>
      </c>
      <c r="D428" s="145" t="s">
        <v>475</v>
      </c>
      <c r="E428" s="146" t="s">
        <v>38</v>
      </c>
      <c r="F428" s="90">
        <v>58103.26</v>
      </c>
      <c r="G428" s="91">
        <v>55802.370904000003</v>
      </c>
      <c r="H428" s="137">
        <f t="shared" si="12"/>
        <v>55802</v>
      </c>
      <c r="I428" s="138" t="str">
        <f t="shared" si="13"/>
        <v>OK</v>
      </c>
    </row>
    <row r="429" spans="1:9" s="102" customFormat="1" ht="51">
      <c r="A429" s="132">
        <v>428</v>
      </c>
      <c r="B429" s="143" t="s">
        <v>1294</v>
      </c>
      <c r="C429" s="144" t="s">
        <v>1295</v>
      </c>
      <c r="D429" s="145" t="s">
        <v>476</v>
      </c>
      <c r="E429" s="146" t="s">
        <v>38</v>
      </c>
      <c r="F429" s="90">
        <v>413111.08</v>
      </c>
      <c r="G429" s="91">
        <v>396751.88123200001</v>
      </c>
      <c r="H429" s="137">
        <f t="shared" si="12"/>
        <v>396752</v>
      </c>
      <c r="I429" s="138" t="str">
        <f t="shared" si="13"/>
        <v>OK</v>
      </c>
    </row>
    <row r="430" spans="1:9" s="102" customFormat="1" ht="51">
      <c r="A430" s="132">
        <v>429</v>
      </c>
      <c r="B430" s="143" t="s">
        <v>1294</v>
      </c>
      <c r="C430" s="144" t="s">
        <v>1295</v>
      </c>
      <c r="D430" s="145" t="s">
        <v>477</v>
      </c>
      <c r="E430" s="146" t="s">
        <v>38</v>
      </c>
      <c r="F430" s="90">
        <v>516817.08</v>
      </c>
      <c r="G430" s="91">
        <v>496351.123632</v>
      </c>
      <c r="H430" s="137">
        <f t="shared" si="12"/>
        <v>496351</v>
      </c>
      <c r="I430" s="138" t="str">
        <f t="shared" si="13"/>
        <v>OK</v>
      </c>
    </row>
    <row r="431" spans="1:9" s="102" customFormat="1" ht="51">
      <c r="A431" s="132">
        <v>430</v>
      </c>
      <c r="B431" s="143" t="s">
        <v>1294</v>
      </c>
      <c r="C431" s="144" t="s">
        <v>1295</v>
      </c>
      <c r="D431" s="145" t="s">
        <v>478</v>
      </c>
      <c r="E431" s="146" t="s">
        <v>38</v>
      </c>
      <c r="F431" s="90">
        <v>164748.10999999999</v>
      </c>
      <c r="G431" s="91">
        <v>158224.084844</v>
      </c>
      <c r="H431" s="137">
        <f t="shared" si="12"/>
        <v>158224</v>
      </c>
      <c r="I431" s="138" t="str">
        <f t="shared" si="13"/>
        <v>OK</v>
      </c>
    </row>
    <row r="432" spans="1:9" s="102" customFormat="1" ht="51">
      <c r="A432" s="132">
        <v>431</v>
      </c>
      <c r="B432" s="143" t="s">
        <v>1294</v>
      </c>
      <c r="C432" s="144" t="s">
        <v>1295</v>
      </c>
      <c r="D432" s="145" t="s">
        <v>479</v>
      </c>
      <c r="E432" s="146" t="s">
        <v>38</v>
      </c>
      <c r="F432" s="90">
        <v>1340500</v>
      </c>
      <c r="G432" s="91">
        <v>1287416.2</v>
      </c>
      <c r="H432" s="137">
        <f t="shared" si="12"/>
        <v>1287416</v>
      </c>
      <c r="I432" s="138" t="str">
        <f t="shared" si="13"/>
        <v>OK</v>
      </c>
    </row>
    <row r="433" spans="1:9" s="102" customFormat="1" ht="51">
      <c r="A433" s="132">
        <v>432</v>
      </c>
      <c r="B433" s="143" t="s">
        <v>1294</v>
      </c>
      <c r="C433" s="144" t="s">
        <v>1295</v>
      </c>
      <c r="D433" s="145" t="s">
        <v>480</v>
      </c>
      <c r="E433" s="146" t="s">
        <v>38</v>
      </c>
      <c r="F433" s="90">
        <v>6374133.0099999998</v>
      </c>
      <c r="G433" s="91">
        <v>6121717.3428039998</v>
      </c>
      <c r="H433" s="137">
        <f t="shared" si="12"/>
        <v>6121717</v>
      </c>
      <c r="I433" s="138" t="str">
        <f t="shared" si="13"/>
        <v>OK</v>
      </c>
    </row>
    <row r="434" spans="1:9" s="102" customFormat="1" ht="51">
      <c r="A434" s="132">
        <v>433</v>
      </c>
      <c r="B434" s="143" t="s">
        <v>1294</v>
      </c>
      <c r="C434" s="144" t="s">
        <v>1295</v>
      </c>
      <c r="D434" s="145" t="s">
        <v>481</v>
      </c>
      <c r="E434" s="146" t="s">
        <v>38</v>
      </c>
      <c r="F434" s="90">
        <v>15993.5</v>
      </c>
      <c r="G434" s="91">
        <v>15360.1574</v>
      </c>
      <c r="H434" s="137">
        <f t="shared" si="12"/>
        <v>15360</v>
      </c>
      <c r="I434" s="138" t="str">
        <f t="shared" si="13"/>
        <v>OK</v>
      </c>
    </row>
    <row r="435" spans="1:9" s="102" customFormat="1" ht="51">
      <c r="A435" s="132">
        <v>434</v>
      </c>
      <c r="B435" s="143" t="s">
        <v>1294</v>
      </c>
      <c r="C435" s="144" t="s">
        <v>1295</v>
      </c>
      <c r="D435" s="145" t="s">
        <v>482</v>
      </c>
      <c r="E435" s="146" t="s">
        <v>38</v>
      </c>
      <c r="F435" s="90">
        <v>22212.58</v>
      </c>
      <c r="G435" s="91">
        <v>21332.961832000001</v>
      </c>
      <c r="H435" s="137">
        <f t="shared" si="12"/>
        <v>21333</v>
      </c>
      <c r="I435" s="138" t="str">
        <f t="shared" si="13"/>
        <v>OK</v>
      </c>
    </row>
    <row r="436" spans="1:9" s="102" customFormat="1" ht="51">
      <c r="A436" s="132">
        <v>435</v>
      </c>
      <c r="B436" s="143" t="s">
        <v>1294</v>
      </c>
      <c r="C436" s="144" t="s">
        <v>1295</v>
      </c>
      <c r="D436" s="145" t="s">
        <v>483</v>
      </c>
      <c r="E436" s="146" t="s">
        <v>38</v>
      </c>
      <c r="F436" s="90">
        <v>21952.39</v>
      </c>
      <c r="G436" s="91">
        <v>21083.075356000001</v>
      </c>
      <c r="H436" s="137">
        <f t="shared" si="12"/>
        <v>21083</v>
      </c>
      <c r="I436" s="138" t="str">
        <f t="shared" si="13"/>
        <v>OK</v>
      </c>
    </row>
    <row r="437" spans="1:9" s="102" customFormat="1" ht="51">
      <c r="A437" s="132">
        <v>436</v>
      </c>
      <c r="B437" s="143" t="s">
        <v>1294</v>
      </c>
      <c r="C437" s="144" t="s">
        <v>1295</v>
      </c>
      <c r="D437" s="145" t="s">
        <v>484</v>
      </c>
      <c r="E437" s="146" t="s">
        <v>38</v>
      </c>
      <c r="F437" s="90">
        <v>161356.76999999999</v>
      </c>
      <c r="G437" s="91">
        <v>154967.04190799998</v>
      </c>
      <c r="H437" s="137">
        <f t="shared" si="12"/>
        <v>154967</v>
      </c>
      <c r="I437" s="138" t="str">
        <f t="shared" si="13"/>
        <v>OK</v>
      </c>
    </row>
    <row r="438" spans="1:9" s="102" customFormat="1" ht="51">
      <c r="A438" s="132">
        <v>437</v>
      </c>
      <c r="B438" s="143" t="s">
        <v>1294</v>
      </c>
      <c r="C438" s="144" t="s">
        <v>1295</v>
      </c>
      <c r="D438" s="145" t="s">
        <v>485</v>
      </c>
      <c r="E438" s="146" t="s">
        <v>38</v>
      </c>
      <c r="F438" s="90">
        <v>716113.9</v>
      </c>
      <c r="G438" s="91">
        <v>687755.78956000006</v>
      </c>
      <c r="H438" s="137">
        <f t="shared" si="12"/>
        <v>687756</v>
      </c>
      <c r="I438" s="138" t="str">
        <f t="shared" si="13"/>
        <v>OK</v>
      </c>
    </row>
    <row r="439" spans="1:9" s="102" customFormat="1" ht="51">
      <c r="A439" s="132">
        <v>438</v>
      </c>
      <c r="B439" s="143" t="s">
        <v>1294</v>
      </c>
      <c r="C439" s="144" t="s">
        <v>1295</v>
      </c>
      <c r="D439" s="145" t="s">
        <v>486</v>
      </c>
      <c r="E439" s="146" t="s">
        <v>38</v>
      </c>
      <c r="F439" s="90">
        <v>1070181.56</v>
      </c>
      <c r="G439" s="91">
        <v>1027802.3702240001</v>
      </c>
      <c r="H439" s="137">
        <f t="shared" si="12"/>
        <v>1027802</v>
      </c>
      <c r="I439" s="138" t="str">
        <f t="shared" si="13"/>
        <v>OK</v>
      </c>
    </row>
    <row r="440" spans="1:9" s="102" customFormat="1" ht="51">
      <c r="A440" s="132">
        <v>439</v>
      </c>
      <c r="B440" s="143" t="s">
        <v>1294</v>
      </c>
      <c r="C440" s="144" t="s">
        <v>1295</v>
      </c>
      <c r="D440" s="145" t="s">
        <v>487</v>
      </c>
      <c r="E440" s="146" t="s">
        <v>38</v>
      </c>
      <c r="F440" s="90">
        <v>6785783</v>
      </c>
      <c r="G440" s="91">
        <v>6517065.9932000004</v>
      </c>
      <c r="H440" s="137">
        <f t="shared" si="12"/>
        <v>6517066</v>
      </c>
      <c r="I440" s="138" t="str">
        <f t="shared" si="13"/>
        <v>OK</v>
      </c>
    </row>
    <row r="441" spans="1:9" s="102" customFormat="1" ht="51">
      <c r="A441" s="132">
        <v>440</v>
      </c>
      <c r="B441" s="143" t="s">
        <v>1294</v>
      </c>
      <c r="C441" s="144" t="s">
        <v>1295</v>
      </c>
      <c r="D441" s="145" t="s">
        <v>488</v>
      </c>
      <c r="E441" s="146" t="s">
        <v>38</v>
      </c>
      <c r="F441" s="90">
        <v>853950</v>
      </c>
      <c r="G441" s="91">
        <v>820133.58</v>
      </c>
      <c r="H441" s="137">
        <f t="shared" si="12"/>
        <v>820134</v>
      </c>
      <c r="I441" s="138" t="str">
        <f t="shared" si="13"/>
        <v>OK</v>
      </c>
    </row>
    <row r="442" spans="1:9" s="102" customFormat="1" ht="51">
      <c r="A442" s="132">
        <v>441</v>
      </c>
      <c r="B442" s="143" t="s">
        <v>1294</v>
      </c>
      <c r="C442" s="144" t="s">
        <v>1295</v>
      </c>
      <c r="D442" s="145" t="s">
        <v>489</v>
      </c>
      <c r="E442" s="146" t="s">
        <v>38</v>
      </c>
      <c r="F442" s="90">
        <v>39045.519999999997</v>
      </c>
      <c r="G442" s="91">
        <v>37499.317407999995</v>
      </c>
      <c r="H442" s="137">
        <f t="shared" si="12"/>
        <v>37499</v>
      </c>
      <c r="I442" s="138" t="str">
        <f t="shared" si="13"/>
        <v>OK</v>
      </c>
    </row>
    <row r="443" spans="1:9" s="102" customFormat="1" ht="51">
      <c r="A443" s="132">
        <v>442</v>
      </c>
      <c r="B443" s="143" t="s">
        <v>1294</v>
      </c>
      <c r="C443" s="144" t="s">
        <v>1295</v>
      </c>
      <c r="D443" s="145" t="s">
        <v>490</v>
      </c>
      <c r="E443" s="146" t="s">
        <v>38</v>
      </c>
      <c r="F443" s="90">
        <v>869186.88</v>
      </c>
      <c r="G443" s="91">
        <v>834767.07955200004</v>
      </c>
      <c r="H443" s="137">
        <f t="shared" si="12"/>
        <v>834767</v>
      </c>
      <c r="I443" s="138" t="str">
        <f t="shared" si="13"/>
        <v>OK</v>
      </c>
    </row>
    <row r="444" spans="1:9" s="102" customFormat="1" ht="51">
      <c r="A444" s="132">
        <v>443</v>
      </c>
      <c r="B444" s="143" t="s">
        <v>1294</v>
      </c>
      <c r="C444" s="144" t="s">
        <v>1295</v>
      </c>
      <c r="D444" s="145" t="s">
        <v>491</v>
      </c>
      <c r="E444" s="146" t="s">
        <v>38</v>
      </c>
      <c r="F444" s="90">
        <v>834916.82</v>
      </c>
      <c r="G444" s="91">
        <v>801854.11392799998</v>
      </c>
      <c r="H444" s="137">
        <f t="shared" si="12"/>
        <v>801854</v>
      </c>
      <c r="I444" s="138" t="str">
        <f t="shared" si="13"/>
        <v>OK</v>
      </c>
    </row>
    <row r="445" spans="1:9" s="102" customFormat="1" ht="51">
      <c r="A445" s="132">
        <v>444</v>
      </c>
      <c r="B445" s="143" t="s">
        <v>1294</v>
      </c>
      <c r="C445" s="144" t="s">
        <v>1295</v>
      </c>
      <c r="D445" s="145" t="s">
        <v>492</v>
      </c>
      <c r="E445" s="146" t="s">
        <v>38</v>
      </c>
      <c r="F445" s="90">
        <v>273127.33</v>
      </c>
      <c r="G445" s="91">
        <v>262311.48773200001</v>
      </c>
      <c r="H445" s="137">
        <f t="shared" si="12"/>
        <v>262311</v>
      </c>
      <c r="I445" s="138" t="str">
        <f t="shared" si="13"/>
        <v>OK</v>
      </c>
    </row>
    <row r="446" spans="1:9" s="102" customFormat="1" ht="51">
      <c r="A446" s="132">
        <v>445</v>
      </c>
      <c r="B446" s="143" t="s">
        <v>1294</v>
      </c>
      <c r="C446" s="144" t="s">
        <v>1295</v>
      </c>
      <c r="D446" s="145" t="s">
        <v>493</v>
      </c>
      <c r="E446" s="146" t="s">
        <v>38</v>
      </c>
      <c r="F446" s="90">
        <v>23137.65</v>
      </c>
      <c r="G446" s="91">
        <v>22221.39906</v>
      </c>
      <c r="H446" s="137">
        <f t="shared" si="12"/>
        <v>22221</v>
      </c>
      <c r="I446" s="138" t="str">
        <f t="shared" si="13"/>
        <v>OK</v>
      </c>
    </row>
    <row r="447" spans="1:9" s="102" customFormat="1" ht="51">
      <c r="A447" s="132">
        <v>446</v>
      </c>
      <c r="B447" s="143" t="s">
        <v>1294</v>
      </c>
      <c r="C447" s="144" t="s">
        <v>1295</v>
      </c>
      <c r="D447" s="145" t="s">
        <v>494</v>
      </c>
      <c r="E447" s="146" t="s">
        <v>38</v>
      </c>
      <c r="F447" s="90">
        <v>7760.88</v>
      </c>
      <c r="G447" s="91">
        <v>7453.5491520000005</v>
      </c>
      <c r="H447" s="137">
        <f t="shared" si="12"/>
        <v>7454</v>
      </c>
      <c r="I447" s="138" t="str">
        <f t="shared" si="13"/>
        <v>OK</v>
      </c>
    </row>
    <row r="448" spans="1:9" s="102" customFormat="1" ht="51">
      <c r="A448" s="132">
        <v>447</v>
      </c>
      <c r="B448" s="143" t="s">
        <v>1294</v>
      </c>
      <c r="C448" s="144" t="s">
        <v>1295</v>
      </c>
      <c r="D448" s="145" t="s">
        <v>495</v>
      </c>
      <c r="E448" s="146" t="s">
        <v>38</v>
      </c>
      <c r="F448" s="90">
        <v>8620.2999999999993</v>
      </c>
      <c r="G448" s="91">
        <v>8278.9361199999985</v>
      </c>
      <c r="H448" s="137">
        <f t="shared" si="12"/>
        <v>8279</v>
      </c>
      <c r="I448" s="138" t="str">
        <f t="shared" si="13"/>
        <v>OK</v>
      </c>
    </row>
    <row r="449" spans="1:9" s="102" customFormat="1" ht="51">
      <c r="A449" s="132">
        <v>448</v>
      </c>
      <c r="B449" s="143" t="s">
        <v>1294</v>
      </c>
      <c r="C449" s="144" t="s">
        <v>1295</v>
      </c>
      <c r="D449" s="145" t="s">
        <v>496</v>
      </c>
      <c r="E449" s="146" t="s">
        <v>38</v>
      </c>
      <c r="F449" s="90">
        <v>19402.52</v>
      </c>
      <c r="G449" s="91">
        <v>18634.180208000002</v>
      </c>
      <c r="H449" s="137">
        <f t="shared" si="12"/>
        <v>18634</v>
      </c>
      <c r="I449" s="138" t="str">
        <f t="shared" si="13"/>
        <v>OK</v>
      </c>
    </row>
    <row r="450" spans="1:9" s="102" customFormat="1" ht="51">
      <c r="A450" s="132">
        <v>449</v>
      </c>
      <c r="B450" s="143" t="s">
        <v>1294</v>
      </c>
      <c r="C450" s="144" t="s">
        <v>1295</v>
      </c>
      <c r="D450" s="145" t="s">
        <v>497</v>
      </c>
      <c r="E450" s="146" t="s">
        <v>38</v>
      </c>
      <c r="F450" s="90">
        <v>10181.67</v>
      </c>
      <c r="G450" s="91">
        <v>9778.4758679999995</v>
      </c>
      <c r="H450" s="137">
        <f t="shared" ref="H450:H513" si="14">IF(G450="","",+ROUND(G450,0))</f>
        <v>9778</v>
      </c>
      <c r="I450" s="138" t="str">
        <f t="shared" ref="I450:I513" si="15">IF(H450="","COMPLETAR",IF(OR(H450&lt;=0,H450&gt;F450),"CORREGIR","OK"))</f>
        <v>OK</v>
      </c>
    </row>
    <row r="451" spans="1:9" s="102" customFormat="1" ht="51">
      <c r="A451" s="132">
        <v>450</v>
      </c>
      <c r="B451" s="143" t="s">
        <v>1294</v>
      </c>
      <c r="C451" s="144" t="s">
        <v>1295</v>
      </c>
      <c r="D451" s="145" t="s">
        <v>498</v>
      </c>
      <c r="E451" s="146" t="s">
        <v>38</v>
      </c>
      <c r="F451" s="90">
        <v>17972.259999999998</v>
      </c>
      <c r="G451" s="91">
        <v>17260.558503999997</v>
      </c>
      <c r="H451" s="137">
        <f t="shared" si="14"/>
        <v>17261</v>
      </c>
      <c r="I451" s="138" t="str">
        <f t="shared" si="15"/>
        <v>OK</v>
      </c>
    </row>
    <row r="452" spans="1:9" s="102" customFormat="1" ht="51">
      <c r="A452" s="132">
        <v>451</v>
      </c>
      <c r="B452" s="143" t="s">
        <v>1294</v>
      </c>
      <c r="C452" s="144" t="s">
        <v>1295</v>
      </c>
      <c r="D452" s="145" t="s">
        <v>499</v>
      </c>
      <c r="E452" s="146" t="s">
        <v>38</v>
      </c>
      <c r="F452" s="90">
        <v>114107.28</v>
      </c>
      <c r="G452" s="91">
        <v>109588.631712</v>
      </c>
      <c r="H452" s="137">
        <f t="shared" si="14"/>
        <v>109589</v>
      </c>
      <c r="I452" s="138" t="str">
        <f t="shared" si="15"/>
        <v>OK</v>
      </c>
    </row>
    <row r="453" spans="1:9" s="102" customFormat="1" ht="51">
      <c r="A453" s="132">
        <v>452</v>
      </c>
      <c r="B453" s="143" t="s">
        <v>1294</v>
      </c>
      <c r="C453" s="144" t="s">
        <v>1295</v>
      </c>
      <c r="D453" s="145" t="s">
        <v>500</v>
      </c>
      <c r="E453" s="146" t="s">
        <v>38</v>
      </c>
      <c r="F453" s="90">
        <v>41955.839999999997</v>
      </c>
      <c r="G453" s="91">
        <v>40294.388735999994</v>
      </c>
      <c r="H453" s="137">
        <f t="shared" si="14"/>
        <v>40294</v>
      </c>
      <c r="I453" s="138" t="str">
        <f t="shared" si="15"/>
        <v>OK</v>
      </c>
    </row>
    <row r="454" spans="1:9" s="102" customFormat="1" ht="51">
      <c r="A454" s="132">
        <v>453</v>
      </c>
      <c r="B454" s="143" t="s">
        <v>1294</v>
      </c>
      <c r="C454" s="144" t="s">
        <v>1295</v>
      </c>
      <c r="D454" s="145" t="s">
        <v>501</v>
      </c>
      <c r="E454" s="146" t="s">
        <v>38</v>
      </c>
      <c r="F454" s="90">
        <v>20770.12</v>
      </c>
      <c r="G454" s="91">
        <v>19947.623248</v>
      </c>
      <c r="H454" s="137">
        <f t="shared" si="14"/>
        <v>19948</v>
      </c>
      <c r="I454" s="138" t="str">
        <f t="shared" si="15"/>
        <v>OK</v>
      </c>
    </row>
    <row r="455" spans="1:9" s="102" customFormat="1" ht="51">
      <c r="A455" s="132">
        <v>454</v>
      </c>
      <c r="B455" s="143" t="s">
        <v>1294</v>
      </c>
      <c r="C455" s="144" t="s">
        <v>1295</v>
      </c>
      <c r="D455" s="145" t="s">
        <v>502</v>
      </c>
      <c r="E455" s="146" t="s">
        <v>38</v>
      </c>
      <c r="F455" s="90">
        <v>38088.49</v>
      </c>
      <c r="G455" s="91">
        <v>36580.185795999998</v>
      </c>
      <c r="H455" s="137">
        <f t="shared" si="14"/>
        <v>36580</v>
      </c>
      <c r="I455" s="138" t="str">
        <f t="shared" si="15"/>
        <v>OK</v>
      </c>
    </row>
    <row r="456" spans="1:9" s="102" customFormat="1" ht="51">
      <c r="A456" s="132">
        <v>455</v>
      </c>
      <c r="B456" s="143" t="s">
        <v>1294</v>
      </c>
      <c r="C456" s="144" t="s">
        <v>1295</v>
      </c>
      <c r="D456" s="145" t="s">
        <v>503</v>
      </c>
      <c r="E456" s="146" t="s">
        <v>38</v>
      </c>
      <c r="F456" s="90">
        <v>28550.94</v>
      </c>
      <c r="G456" s="91">
        <v>27420.322775999997</v>
      </c>
      <c r="H456" s="137">
        <f t="shared" si="14"/>
        <v>27420</v>
      </c>
      <c r="I456" s="138" t="str">
        <f t="shared" si="15"/>
        <v>OK</v>
      </c>
    </row>
    <row r="457" spans="1:9" s="102" customFormat="1" ht="51">
      <c r="A457" s="132">
        <v>456</v>
      </c>
      <c r="B457" s="143" t="s">
        <v>1294</v>
      </c>
      <c r="C457" s="144" t="s">
        <v>1295</v>
      </c>
      <c r="D457" s="145" t="s">
        <v>504</v>
      </c>
      <c r="E457" s="146" t="s">
        <v>38</v>
      </c>
      <c r="F457" s="90">
        <v>22860.47</v>
      </c>
      <c r="G457" s="91">
        <v>21955.195388</v>
      </c>
      <c r="H457" s="137">
        <f t="shared" si="14"/>
        <v>21955</v>
      </c>
      <c r="I457" s="138" t="str">
        <f t="shared" si="15"/>
        <v>OK</v>
      </c>
    </row>
    <row r="458" spans="1:9" s="102" customFormat="1" ht="51">
      <c r="A458" s="132">
        <v>457</v>
      </c>
      <c r="B458" s="143" t="s">
        <v>1294</v>
      </c>
      <c r="C458" s="144" t="s">
        <v>1295</v>
      </c>
      <c r="D458" s="145" t="s">
        <v>505</v>
      </c>
      <c r="E458" s="146" t="s">
        <v>38</v>
      </c>
      <c r="F458" s="90">
        <v>573002.06999999995</v>
      </c>
      <c r="G458" s="91">
        <v>550311.18802799995</v>
      </c>
      <c r="H458" s="137">
        <f t="shared" si="14"/>
        <v>550311</v>
      </c>
      <c r="I458" s="138" t="str">
        <f t="shared" si="15"/>
        <v>OK</v>
      </c>
    </row>
    <row r="459" spans="1:9" s="102" customFormat="1" ht="51">
      <c r="A459" s="132">
        <v>458</v>
      </c>
      <c r="B459" s="143" t="s">
        <v>1294</v>
      </c>
      <c r="C459" s="144" t="s">
        <v>1295</v>
      </c>
      <c r="D459" s="145" t="s">
        <v>506</v>
      </c>
      <c r="E459" s="146" t="s">
        <v>38</v>
      </c>
      <c r="F459" s="90">
        <v>1653076.83</v>
      </c>
      <c r="G459" s="91">
        <v>1587614.9875320001</v>
      </c>
      <c r="H459" s="137">
        <f t="shared" si="14"/>
        <v>1587615</v>
      </c>
      <c r="I459" s="138" t="str">
        <f t="shared" si="15"/>
        <v>OK</v>
      </c>
    </row>
    <row r="460" spans="1:9" s="102" customFormat="1" ht="51">
      <c r="A460" s="132">
        <v>459</v>
      </c>
      <c r="B460" s="143" t="s">
        <v>1294</v>
      </c>
      <c r="C460" s="144" t="s">
        <v>1295</v>
      </c>
      <c r="D460" s="145" t="s">
        <v>507</v>
      </c>
      <c r="E460" s="146" t="s">
        <v>38</v>
      </c>
      <c r="F460" s="90">
        <v>94333.15</v>
      </c>
      <c r="G460" s="91">
        <v>90597.557260000001</v>
      </c>
      <c r="H460" s="137">
        <f t="shared" si="14"/>
        <v>90598</v>
      </c>
      <c r="I460" s="138" t="str">
        <f t="shared" si="15"/>
        <v>OK</v>
      </c>
    </row>
    <row r="461" spans="1:9" s="102" customFormat="1" ht="51">
      <c r="A461" s="132">
        <v>460</v>
      </c>
      <c r="B461" s="143" t="s">
        <v>1294</v>
      </c>
      <c r="C461" s="144" t="s">
        <v>1295</v>
      </c>
      <c r="D461" s="145" t="s">
        <v>508</v>
      </c>
      <c r="E461" s="146" t="s">
        <v>38</v>
      </c>
      <c r="F461" s="90">
        <v>32849.15</v>
      </c>
      <c r="G461" s="91">
        <v>31548.323660000002</v>
      </c>
      <c r="H461" s="137">
        <f t="shared" si="14"/>
        <v>31548</v>
      </c>
      <c r="I461" s="138" t="str">
        <f t="shared" si="15"/>
        <v>OK</v>
      </c>
    </row>
    <row r="462" spans="1:9" s="102" customFormat="1" ht="51">
      <c r="A462" s="132">
        <v>461</v>
      </c>
      <c r="B462" s="143" t="s">
        <v>1294</v>
      </c>
      <c r="C462" s="144" t="s">
        <v>1295</v>
      </c>
      <c r="D462" s="145" t="s">
        <v>509</v>
      </c>
      <c r="E462" s="146" t="s">
        <v>38</v>
      </c>
      <c r="F462" s="90">
        <v>57273.86</v>
      </c>
      <c r="G462" s="91">
        <v>55005.815144</v>
      </c>
      <c r="H462" s="137">
        <f t="shared" si="14"/>
        <v>55006</v>
      </c>
      <c r="I462" s="138" t="str">
        <f t="shared" si="15"/>
        <v>OK</v>
      </c>
    </row>
    <row r="463" spans="1:9" s="102" customFormat="1" ht="51">
      <c r="A463" s="132">
        <v>462</v>
      </c>
      <c r="B463" s="143" t="s">
        <v>1294</v>
      </c>
      <c r="C463" s="144" t="s">
        <v>1295</v>
      </c>
      <c r="D463" s="145" t="s">
        <v>510</v>
      </c>
      <c r="E463" s="146" t="s">
        <v>38</v>
      </c>
      <c r="F463" s="90">
        <v>31002.7</v>
      </c>
      <c r="G463" s="91">
        <v>29774.99308</v>
      </c>
      <c r="H463" s="137">
        <f t="shared" si="14"/>
        <v>29775</v>
      </c>
      <c r="I463" s="138" t="str">
        <f t="shared" si="15"/>
        <v>OK</v>
      </c>
    </row>
    <row r="464" spans="1:9" s="102" customFormat="1" ht="51">
      <c r="A464" s="132">
        <v>463</v>
      </c>
      <c r="B464" s="143" t="s">
        <v>1294</v>
      </c>
      <c r="C464" s="144" t="s">
        <v>1295</v>
      </c>
      <c r="D464" s="145" t="s">
        <v>511</v>
      </c>
      <c r="E464" s="146" t="s">
        <v>38</v>
      </c>
      <c r="F464" s="90">
        <v>56643.01</v>
      </c>
      <c r="G464" s="91">
        <v>54399.946803999999</v>
      </c>
      <c r="H464" s="137">
        <f t="shared" si="14"/>
        <v>54400</v>
      </c>
      <c r="I464" s="138" t="str">
        <f t="shared" si="15"/>
        <v>OK</v>
      </c>
    </row>
    <row r="465" spans="1:9" s="102" customFormat="1" ht="51">
      <c r="A465" s="132">
        <v>464</v>
      </c>
      <c r="B465" s="143" t="s">
        <v>1294</v>
      </c>
      <c r="C465" s="144" t="s">
        <v>1295</v>
      </c>
      <c r="D465" s="145" t="s">
        <v>512</v>
      </c>
      <c r="E465" s="146" t="s">
        <v>38</v>
      </c>
      <c r="F465" s="90">
        <v>34068.230000000003</v>
      </c>
      <c r="G465" s="91">
        <v>32719.128092000003</v>
      </c>
      <c r="H465" s="137">
        <f t="shared" si="14"/>
        <v>32719</v>
      </c>
      <c r="I465" s="138" t="str">
        <f t="shared" si="15"/>
        <v>OK</v>
      </c>
    </row>
    <row r="466" spans="1:9" s="102" customFormat="1" ht="51">
      <c r="A466" s="132">
        <v>465</v>
      </c>
      <c r="B466" s="143" t="s">
        <v>1294</v>
      </c>
      <c r="C466" s="144" t="s">
        <v>1295</v>
      </c>
      <c r="D466" s="145" t="s">
        <v>513</v>
      </c>
      <c r="E466" s="146" t="s">
        <v>38</v>
      </c>
      <c r="F466" s="90">
        <v>34435.519999999997</v>
      </c>
      <c r="G466" s="91">
        <v>33071.873407999999</v>
      </c>
      <c r="H466" s="137">
        <f t="shared" si="14"/>
        <v>33072</v>
      </c>
      <c r="I466" s="138" t="str">
        <f t="shared" si="15"/>
        <v>OK</v>
      </c>
    </row>
    <row r="467" spans="1:9" s="102" customFormat="1" ht="51">
      <c r="A467" s="132">
        <v>466</v>
      </c>
      <c r="B467" s="143" t="s">
        <v>1294</v>
      </c>
      <c r="C467" s="144" t="s">
        <v>1295</v>
      </c>
      <c r="D467" s="145" t="s">
        <v>514</v>
      </c>
      <c r="E467" s="146" t="s">
        <v>38</v>
      </c>
      <c r="F467" s="90">
        <v>851965.48</v>
      </c>
      <c r="G467" s="91">
        <v>818227.64699199994</v>
      </c>
      <c r="H467" s="137">
        <f t="shared" si="14"/>
        <v>818228</v>
      </c>
      <c r="I467" s="138" t="str">
        <f t="shared" si="15"/>
        <v>OK</v>
      </c>
    </row>
    <row r="468" spans="1:9" s="102" customFormat="1" ht="51">
      <c r="A468" s="132">
        <v>467</v>
      </c>
      <c r="B468" s="143" t="s">
        <v>1294</v>
      </c>
      <c r="C468" s="144" t="s">
        <v>1295</v>
      </c>
      <c r="D468" s="145" t="s">
        <v>515</v>
      </c>
      <c r="E468" s="146" t="s">
        <v>38</v>
      </c>
      <c r="F468" s="90">
        <v>120530.99</v>
      </c>
      <c r="G468" s="91">
        <v>115757.96279600001</v>
      </c>
      <c r="H468" s="137">
        <f t="shared" si="14"/>
        <v>115758</v>
      </c>
      <c r="I468" s="138" t="str">
        <f t="shared" si="15"/>
        <v>OK</v>
      </c>
    </row>
    <row r="469" spans="1:9" s="102" customFormat="1" ht="51">
      <c r="A469" s="132">
        <v>468</v>
      </c>
      <c r="B469" s="143" t="s">
        <v>1294</v>
      </c>
      <c r="C469" s="144" t="s">
        <v>1295</v>
      </c>
      <c r="D469" s="145" t="s">
        <v>516</v>
      </c>
      <c r="E469" s="146" t="s">
        <v>38</v>
      </c>
      <c r="F469" s="90">
        <v>240408.64</v>
      </c>
      <c r="G469" s="91">
        <v>230888.45785600002</v>
      </c>
      <c r="H469" s="137">
        <f t="shared" si="14"/>
        <v>230888</v>
      </c>
      <c r="I469" s="138" t="str">
        <f t="shared" si="15"/>
        <v>OK</v>
      </c>
    </row>
    <row r="470" spans="1:9" s="102" customFormat="1" ht="51">
      <c r="A470" s="132">
        <v>469</v>
      </c>
      <c r="B470" s="143" t="s">
        <v>1294</v>
      </c>
      <c r="C470" s="144" t="s">
        <v>1295</v>
      </c>
      <c r="D470" s="145" t="s">
        <v>517</v>
      </c>
      <c r="E470" s="146" t="s">
        <v>38</v>
      </c>
      <c r="F470" s="90">
        <v>240815.24</v>
      </c>
      <c r="G470" s="91">
        <v>231278.956496</v>
      </c>
      <c r="H470" s="137">
        <f t="shared" si="14"/>
        <v>231279</v>
      </c>
      <c r="I470" s="138" t="str">
        <f t="shared" si="15"/>
        <v>OK</v>
      </c>
    </row>
    <row r="471" spans="1:9" s="102" customFormat="1" ht="51">
      <c r="A471" s="132">
        <v>470</v>
      </c>
      <c r="B471" s="143" t="s">
        <v>1294</v>
      </c>
      <c r="C471" s="144" t="s">
        <v>1295</v>
      </c>
      <c r="D471" s="145" t="s">
        <v>518</v>
      </c>
      <c r="E471" s="146" t="s">
        <v>38</v>
      </c>
      <c r="F471" s="90">
        <v>77960.63</v>
      </c>
      <c r="G471" s="91">
        <v>74873.389051999999</v>
      </c>
      <c r="H471" s="137">
        <f t="shared" si="14"/>
        <v>74873</v>
      </c>
      <c r="I471" s="138" t="str">
        <f t="shared" si="15"/>
        <v>OK</v>
      </c>
    </row>
    <row r="472" spans="1:9" s="102" customFormat="1" ht="51">
      <c r="A472" s="132">
        <v>471</v>
      </c>
      <c r="B472" s="143" t="s">
        <v>1294</v>
      </c>
      <c r="C472" s="144" t="s">
        <v>1295</v>
      </c>
      <c r="D472" s="145" t="s">
        <v>519</v>
      </c>
      <c r="E472" s="146" t="s">
        <v>38</v>
      </c>
      <c r="F472" s="90">
        <v>45972.43</v>
      </c>
      <c r="G472" s="91">
        <v>44151.921772000002</v>
      </c>
      <c r="H472" s="137">
        <f t="shared" si="14"/>
        <v>44152</v>
      </c>
      <c r="I472" s="138" t="str">
        <f t="shared" si="15"/>
        <v>OK</v>
      </c>
    </row>
    <row r="473" spans="1:9" s="102" customFormat="1" ht="51">
      <c r="A473" s="132">
        <v>472</v>
      </c>
      <c r="B473" s="143" t="s">
        <v>1294</v>
      </c>
      <c r="C473" s="144" t="s">
        <v>1295</v>
      </c>
      <c r="D473" s="145" t="s">
        <v>520</v>
      </c>
      <c r="E473" s="146" t="s">
        <v>38</v>
      </c>
      <c r="F473" s="90">
        <v>40579.72</v>
      </c>
      <c r="G473" s="91">
        <v>38972.763088</v>
      </c>
      <c r="H473" s="137">
        <f t="shared" si="14"/>
        <v>38973</v>
      </c>
      <c r="I473" s="138" t="str">
        <f t="shared" si="15"/>
        <v>OK</v>
      </c>
    </row>
    <row r="474" spans="1:9" s="102" customFormat="1" ht="51">
      <c r="A474" s="132">
        <v>473</v>
      </c>
      <c r="B474" s="143" t="s">
        <v>1294</v>
      </c>
      <c r="C474" s="144" t="s">
        <v>1295</v>
      </c>
      <c r="D474" s="145" t="s">
        <v>521</v>
      </c>
      <c r="E474" s="146" t="s">
        <v>38</v>
      </c>
      <c r="F474" s="90">
        <v>356118.56</v>
      </c>
      <c r="G474" s="91">
        <v>342016.26502400002</v>
      </c>
      <c r="H474" s="137">
        <f t="shared" si="14"/>
        <v>342016</v>
      </c>
      <c r="I474" s="138" t="str">
        <f t="shared" si="15"/>
        <v>OK</v>
      </c>
    </row>
    <row r="475" spans="1:9" s="102" customFormat="1" ht="51">
      <c r="A475" s="132">
        <v>474</v>
      </c>
      <c r="B475" s="143" t="s">
        <v>1294</v>
      </c>
      <c r="C475" s="144" t="s">
        <v>1295</v>
      </c>
      <c r="D475" s="145" t="s">
        <v>1338</v>
      </c>
      <c r="E475" s="146" t="s">
        <v>38</v>
      </c>
      <c r="F475" s="90">
        <v>469697.97</v>
      </c>
      <c r="G475" s="91">
        <v>451097.93038799998</v>
      </c>
      <c r="H475" s="137">
        <f t="shared" si="14"/>
        <v>451098</v>
      </c>
      <c r="I475" s="138" t="str">
        <f t="shared" si="15"/>
        <v>OK</v>
      </c>
    </row>
    <row r="476" spans="1:9" s="102" customFormat="1" ht="51">
      <c r="A476" s="132">
        <v>475</v>
      </c>
      <c r="B476" s="143" t="s">
        <v>1294</v>
      </c>
      <c r="C476" s="144" t="s">
        <v>1295</v>
      </c>
      <c r="D476" s="145" t="s">
        <v>522</v>
      </c>
      <c r="E476" s="146" t="s">
        <v>38</v>
      </c>
      <c r="F476" s="90">
        <v>42772.32</v>
      </c>
      <c r="G476" s="91">
        <v>41078.536128</v>
      </c>
      <c r="H476" s="137">
        <f t="shared" si="14"/>
        <v>41079</v>
      </c>
      <c r="I476" s="138" t="str">
        <f t="shared" si="15"/>
        <v>OK</v>
      </c>
    </row>
    <row r="477" spans="1:9" s="102" customFormat="1" ht="51">
      <c r="A477" s="132">
        <v>476</v>
      </c>
      <c r="B477" s="143" t="s">
        <v>1294</v>
      </c>
      <c r="C477" s="144" t="s">
        <v>1295</v>
      </c>
      <c r="D477" s="145" t="s">
        <v>523</v>
      </c>
      <c r="E477" s="146" t="s">
        <v>38</v>
      </c>
      <c r="F477" s="90">
        <v>46982.2</v>
      </c>
      <c r="G477" s="91">
        <v>45121.704879999998</v>
      </c>
      <c r="H477" s="137">
        <f t="shared" si="14"/>
        <v>45122</v>
      </c>
      <c r="I477" s="138" t="str">
        <f t="shared" si="15"/>
        <v>OK</v>
      </c>
    </row>
    <row r="478" spans="1:9" s="102" customFormat="1" ht="51">
      <c r="A478" s="132">
        <v>477</v>
      </c>
      <c r="B478" s="143" t="s">
        <v>1294</v>
      </c>
      <c r="C478" s="144" t="s">
        <v>1295</v>
      </c>
      <c r="D478" s="145" t="s">
        <v>524</v>
      </c>
      <c r="E478" s="146" t="s">
        <v>38</v>
      </c>
      <c r="F478" s="90">
        <v>64587.12</v>
      </c>
      <c r="G478" s="91">
        <v>62029.470048000003</v>
      </c>
      <c r="H478" s="137">
        <f t="shared" si="14"/>
        <v>62029</v>
      </c>
      <c r="I478" s="138" t="str">
        <f t="shared" si="15"/>
        <v>OK</v>
      </c>
    </row>
    <row r="479" spans="1:9" s="102" customFormat="1" ht="51">
      <c r="A479" s="132">
        <v>478</v>
      </c>
      <c r="B479" s="143" t="s">
        <v>1294</v>
      </c>
      <c r="C479" s="144" t="s">
        <v>1295</v>
      </c>
      <c r="D479" s="145" t="s">
        <v>525</v>
      </c>
      <c r="E479" s="146" t="s">
        <v>38</v>
      </c>
      <c r="F479" s="90">
        <v>56251.93</v>
      </c>
      <c r="G479" s="91">
        <v>54024.353572</v>
      </c>
      <c r="H479" s="137">
        <f t="shared" si="14"/>
        <v>54024</v>
      </c>
      <c r="I479" s="138" t="str">
        <f t="shared" si="15"/>
        <v>OK</v>
      </c>
    </row>
    <row r="480" spans="1:9" s="102" customFormat="1" ht="51">
      <c r="A480" s="132">
        <v>479</v>
      </c>
      <c r="B480" s="143" t="s">
        <v>1294</v>
      </c>
      <c r="C480" s="144" t="s">
        <v>1295</v>
      </c>
      <c r="D480" s="145" t="s">
        <v>526</v>
      </c>
      <c r="E480" s="146" t="s">
        <v>38</v>
      </c>
      <c r="F480" s="90">
        <v>32910.1</v>
      </c>
      <c r="G480" s="91">
        <v>31606.86004</v>
      </c>
      <c r="H480" s="137">
        <f t="shared" si="14"/>
        <v>31607</v>
      </c>
      <c r="I480" s="138" t="str">
        <f t="shared" si="15"/>
        <v>OK</v>
      </c>
    </row>
    <row r="481" spans="1:9" s="102" customFormat="1" ht="51">
      <c r="A481" s="132">
        <v>480</v>
      </c>
      <c r="B481" s="143" t="s">
        <v>1294</v>
      </c>
      <c r="C481" s="144" t="s">
        <v>1295</v>
      </c>
      <c r="D481" s="145" t="s">
        <v>527</v>
      </c>
      <c r="E481" s="146" t="s">
        <v>38</v>
      </c>
      <c r="F481" s="90">
        <v>117257.79</v>
      </c>
      <c r="G481" s="91">
        <v>112614.38151599999</v>
      </c>
      <c r="H481" s="137">
        <f t="shared" si="14"/>
        <v>112614</v>
      </c>
      <c r="I481" s="138" t="str">
        <f t="shared" si="15"/>
        <v>OK</v>
      </c>
    </row>
    <row r="482" spans="1:9" s="102" customFormat="1" ht="51">
      <c r="A482" s="132">
        <v>481</v>
      </c>
      <c r="B482" s="143" t="s">
        <v>1294</v>
      </c>
      <c r="C482" s="144" t="s">
        <v>1295</v>
      </c>
      <c r="D482" s="145" t="s">
        <v>528</v>
      </c>
      <c r="E482" s="146" t="s">
        <v>38</v>
      </c>
      <c r="F482" s="90">
        <v>194384.28</v>
      </c>
      <c r="G482" s="91">
        <v>186686.66251200001</v>
      </c>
      <c r="H482" s="137">
        <f t="shared" si="14"/>
        <v>186687</v>
      </c>
      <c r="I482" s="138" t="str">
        <f t="shared" si="15"/>
        <v>OK</v>
      </c>
    </row>
    <row r="483" spans="1:9" s="102" customFormat="1" ht="51">
      <c r="A483" s="132">
        <v>482</v>
      </c>
      <c r="B483" s="143" t="s">
        <v>1294</v>
      </c>
      <c r="C483" s="144" t="s">
        <v>1295</v>
      </c>
      <c r="D483" s="145" t="s">
        <v>529</v>
      </c>
      <c r="E483" s="146" t="s">
        <v>38</v>
      </c>
      <c r="F483" s="90">
        <v>479700.01</v>
      </c>
      <c r="G483" s="91">
        <v>460703.88960400003</v>
      </c>
      <c r="H483" s="137">
        <f t="shared" si="14"/>
        <v>460704</v>
      </c>
      <c r="I483" s="138" t="str">
        <f t="shared" si="15"/>
        <v>OK</v>
      </c>
    </row>
    <row r="484" spans="1:9" s="102" customFormat="1" ht="51">
      <c r="A484" s="132">
        <v>483</v>
      </c>
      <c r="B484" s="143" t="s">
        <v>1294</v>
      </c>
      <c r="C484" s="144" t="s">
        <v>1295</v>
      </c>
      <c r="D484" s="145" t="s">
        <v>530</v>
      </c>
      <c r="E484" s="146" t="s">
        <v>38</v>
      </c>
      <c r="F484" s="90">
        <v>760542.34</v>
      </c>
      <c r="G484" s="91">
        <v>730424.86333600001</v>
      </c>
      <c r="H484" s="137">
        <f t="shared" si="14"/>
        <v>730425</v>
      </c>
      <c r="I484" s="138" t="str">
        <f t="shared" si="15"/>
        <v>OK</v>
      </c>
    </row>
    <row r="485" spans="1:9" s="102" customFormat="1" ht="51">
      <c r="A485" s="132">
        <v>484</v>
      </c>
      <c r="B485" s="143" t="s">
        <v>1294</v>
      </c>
      <c r="C485" s="144" t="s">
        <v>1295</v>
      </c>
      <c r="D485" s="145" t="s">
        <v>531</v>
      </c>
      <c r="E485" s="146" t="s">
        <v>38</v>
      </c>
      <c r="F485" s="90">
        <v>730701.03</v>
      </c>
      <c r="G485" s="91">
        <v>701765.26921200007</v>
      </c>
      <c r="H485" s="137">
        <f t="shared" si="14"/>
        <v>701765</v>
      </c>
      <c r="I485" s="138" t="str">
        <f t="shared" si="15"/>
        <v>OK</v>
      </c>
    </row>
    <row r="486" spans="1:9" s="102" customFormat="1" ht="51">
      <c r="A486" s="132">
        <v>485</v>
      </c>
      <c r="B486" s="143" t="s">
        <v>1294</v>
      </c>
      <c r="C486" s="144" t="s">
        <v>1295</v>
      </c>
      <c r="D486" s="145" t="s">
        <v>532</v>
      </c>
      <c r="E486" s="146" t="s">
        <v>38</v>
      </c>
      <c r="F486" s="90">
        <v>753710.34</v>
      </c>
      <c r="G486" s="91">
        <v>723863.41053599992</v>
      </c>
      <c r="H486" s="137">
        <f t="shared" si="14"/>
        <v>723863</v>
      </c>
      <c r="I486" s="138" t="str">
        <f t="shared" si="15"/>
        <v>OK</v>
      </c>
    </row>
    <row r="487" spans="1:9" s="102" customFormat="1" ht="51">
      <c r="A487" s="132">
        <v>486</v>
      </c>
      <c r="B487" s="143" t="s">
        <v>1294</v>
      </c>
      <c r="C487" s="144" t="s">
        <v>1295</v>
      </c>
      <c r="D487" s="145" t="s">
        <v>533</v>
      </c>
      <c r="E487" s="146" t="s">
        <v>38</v>
      </c>
      <c r="F487" s="90">
        <v>75462.490000000005</v>
      </c>
      <c r="G487" s="91">
        <v>72474.175396000006</v>
      </c>
      <c r="H487" s="137">
        <f t="shared" si="14"/>
        <v>72474</v>
      </c>
      <c r="I487" s="138" t="str">
        <f t="shared" si="15"/>
        <v>OK</v>
      </c>
    </row>
    <row r="488" spans="1:9" s="102" customFormat="1" ht="51">
      <c r="A488" s="132">
        <v>487</v>
      </c>
      <c r="B488" s="143" t="s">
        <v>1294</v>
      </c>
      <c r="C488" s="144" t="s">
        <v>1295</v>
      </c>
      <c r="D488" s="145" t="s">
        <v>534</v>
      </c>
      <c r="E488" s="146" t="s">
        <v>38</v>
      </c>
      <c r="F488" s="90">
        <v>81823.199999999997</v>
      </c>
      <c r="G488" s="91">
        <v>78583.001279999997</v>
      </c>
      <c r="H488" s="137">
        <f t="shared" si="14"/>
        <v>78583</v>
      </c>
      <c r="I488" s="138" t="str">
        <f t="shared" si="15"/>
        <v>OK</v>
      </c>
    </row>
    <row r="489" spans="1:9" s="102" customFormat="1" ht="51">
      <c r="A489" s="132">
        <v>488</v>
      </c>
      <c r="B489" s="143" t="s">
        <v>1294</v>
      </c>
      <c r="C489" s="144" t="s">
        <v>1295</v>
      </c>
      <c r="D489" s="145" t="s">
        <v>535</v>
      </c>
      <c r="E489" s="146" t="s">
        <v>38</v>
      </c>
      <c r="F489" s="90">
        <v>51705.4</v>
      </c>
      <c r="G489" s="91">
        <v>49657.866160000005</v>
      </c>
      <c r="H489" s="137">
        <f t="shared" si="14"/>
        <v>49658</v>
      </c>
      <c r="I489" s="138" t="str">
        <f t="shared" si="15"/>
        <v>OK</v>
      </c>
    </row>
    <row r="490" spans="1:9" s="102" customFormat="1" ht="51">
      <c r="A490" s="132">
        <v>489</v>
      </c>
      <c r="B490" s="143" t="s">
        <v>1294</v>
      </c>
      <c r="C490" s="144" t="s">
        <v>1295</v>
      </c>
      <c r="D490" s="145" t="s">
        <v>536</v>
      </c>
      <c r="E490" s="146" t="s">
        <v>38</v>
      </c>
      <c r="F490" s="90">
        <v>43035.29</v>
      </c>
      <c r="G490" s="91">
        <v>41331.092516000004</v>
      </c>
      <c r="H490" s="137">
        <f t="shared" si="14"/>
        <v>41331</v>
      </c>
      <c r="I490" s="138" t="str">
        <f t="shared" si="15"/>
        <v>OK</v>
      </c>
    </row>
    <row r="491" spans="1:9" s="102" customFormat="1" ht="51">
      <c r="A491" s="132">
        <v>490</v>
      </c>
      <c r="B491" s="143" t="s">
        <v>1294</v>
      </c>
      <c r="C491" s="144" t="s">
        <v>1295</v>
      </c>
      <c r="D491" s="145" t="s">
        <v>537</v>
      </c>
      <c r="E491" s="146" t="s">
        <v>38</v>
      </c>
      <c r="F491" s="90">
        <v>79823.199999999997</v>
      </c>
      <c r="G491" s="91">
        <v>76662.201279999994</v>
      </c>
      <c r="H491" s="137">
        <f t="shared" si="14"/>
        <v>76662</v>
      </c>
      <c r="I491" s="138" t="str">
        <f t="shared" si="15"/>
        <v>OK</v>
      </c>
    </row>
    <row r="492" spans="1:9" s="102" customFormat="1" ht="51">
      <c r="A492" s="132">
        <v>491</v>
      </c>
      <c r="B492" s="143" t="s">
        <v>1294</v>
      </c>
      <c r="C492" s="144" t="s">
        <v>1295</v>
      </c>
      <c r="D492" s="145" t="s">
        <v>538</v>
      </c>
      <c r="E492" s="146" t="s">
        <v>38</v>
      </c>
      <c r="F492" s="90">
        <v>39234.97</v>
      </c>
      <c r="G492" s="91">
        <v>37681.265188000005</v>
      </c>
      <c r="H492" s="137">
        <f t="shared" si="14"/>
        <v>37681</v>
      </c>
      <c r="I492" s="138" t="str">
        <f t="shared" si="15"/>
        <v>OK</v>
      </c>
    </row>
    <row r="493" spans="1:9" s="102" customFormat="1" ht="51">
      <c r="A493" s="132">
        <v>492</v>
      </c>
      <c r="B493" s="143" t="s">
        <v>1294</v>
      </c>
      <c r="C493" s="144" t="s">
        <v>1295</v>
      </c>
      <c r="D493" s="145" t="s">
        <v>539</v>
      </c>
      <c r="E493" s="146" t="s">
        <v>38</v>
      </c>
      <c r="F493" s="90">
        <v>27990.33</v>
      </c>
      <c r="G493" s="91">
        <v>26881.912932000003</v>
      </c>
      <c r="H493" s="137">
        <f t="shared" si="14"/>
        <v>26882</v>
      </c>
      <c r="I493" s="138" t="str">
        <f t="shared" si="15"/>
        <v>OK</v>
      </c>
    </row>
    <row r="494" spans="1:9" s="102" customFormat="1" ht="51">
      <c r="A494" s="132">
        <v>493</v>
      </c>
      <c r="B494" s="143" t="s">
        <v>1294</v>
      </c>
      <c r="C494" s="144" t="s">
        <v>1295</v>
      </c>
      <c r="D494" s="145" t="s">
        <v>540</v>
      </c>
      <c r="E494" s="146" t="s">
        <v>38</v>
      </c>
      <c r="F494" s="90">
        <v>47128.92</v>
      </c>
      <c r="G494" s="91">
        <v>45262.614767999999</v>
      </c>
      <c r="H494" s="137">
        <f t="shared" si="14"/>
        <v>45263</v>
      </c>
      <c r="I494" s="138" t="str">
        <f t="shared" si="15"/>
        <v>OK</v>
      </c>
    </row>
    <row r="495" spans="1:9" s="102" customFormat="1" ht="38.25">
      <c r="A495" s="132">
        <v>494</v>
      </c>
      <c r="B495" s="143" t="s">
        <v>1304</v>
      </c>
      <c r="C495" s="144" t="s">
        <v>1295</v>
      </c>
      <c r="D495" s="145" t="s">
        <v>541</v>
      </c>
      <c r="E495" s="146" t="s">
        <v>38</v>
      </c>
      <c r="F495" s="90">
        <v>55460.99</v>
      </c>
      <c r="G495" s="91">
        <v>53264.734795999997</v>
      </c>
      <c r="H495" s="137">
        <f t="shared" si="14"/>
        <v>53265</v>
      </c>
      <c r="I495" s="138" t="str">
        <f t="shared" si="15"/>
        <v>OK</v>
      </c>
    </row>
    <row r="496" spans="1:9" s="102" customFormat="1" ht="38.25">
      <c r="A496" s="132">
        <v>495</v>
      </c>
      <c r="B496" s="143" t="s">
        <v>1304</v>
      </c>
      <c r="C496" s="144" t="s">
        <v>1295</v>
      </c>
      <c r="D496" s="145" t="s">
        <v>543</v>
      </c>
      <c r="E496" s="146" t="s">
        <v>38</v>
      </c>
      <c r="F496" s="90">
        <v>1182.26</v>
      </c>
      <c r="G496" s="91">
        <v>1135.4425040000001</v>
      </c>
      <c r="H496" s="137">
        <f t="shared" si="14"/>
        <v>1135</v>
      </c>
      <c r="I496" s="138" t="str">
        <f t="shared" si="15"/>
        <v>OK</v>
      </c>
    </row>
    <row r="497" spans="1:9" s="102" customFormat="1" ht="38.25">
      <c r="A497" s="132">
        <v>496</v>
      </c>
      <c r="B497" s="143" t="s">
        <v>1304</v>
      </c>
      <c r="C497" s="144" t="s">
        <v>1295</v>
      </c>
      <c r="D497" s="145" t="s">
        <v>544</v>
      </c>
      <c r="E497" s="146" t="s">
        <v>38</v>
      </c>
      <c r="F497" s="90">
        <v>1182.26</v>
      </c>
      <c r="G497" s="91">
        <v>1135.4425040000001</v>
      </c>
      <c r="H497" s="137">
        <f t="shared" si="14"/>
        <v>1135</v>
      </c>
      <c r="I497" s="138" t="str">
        <f t="shared" si="15"/>
        <v>OK</v>
      </c>
    </row>
    <row r="498" spans="1:9" s="102" customFormat="1" ht="38.25">
      <c r="A498" s="132">
        <v>497</v>
      </c>
      <c r="B498" s="143" t="s">
        <v>1304</v>
      </c>
      <c r="C498" s="144" t="s">
        <v>1295</v>
      </c>
      <c r="D498" s="145" t="s">
        <v>545</v>
      </c>
      <c r="E498" s="146" t="s">
        <v>38</v>
      </c>
      <c r="F498" s="90">
        <v>4608.49</v>
      </c>
      <c r="G498" s="91">
        <v>4425.9937959999997</v>
      </c>
      <c r="H498" s="137">
        <f t="shared" si="14"/>
        <v>4426</v>
      </c>
      <c r="I498" s="138" t="str">
        <f t="shared" si="15"/>
        <v>OK</v>
      </c>
    </row>
    <row r="499" spans="1:9" s="102" customFormat="1" ht="38.25">
      <c r="A499" s="132">
        <v>498</v>
      </c>
      <c r="B499" s="143" t="s">
        <v>1304</v>
      </c>
      <c r="C499" s="144" t="s">
        <v>1295</v>
      </c>
      <c r="D499" s="145" t="s">
        <v>546</v>
      </c>
      <c r="E499" s="146" t="s">
        <v>38</v>
      </c>
      <c r="F499" s="90">
        <v>3701.04</v>
      </c>
      <c r="G499" s="91">
        <v>3554.4788159999998</v>
      </c>
      <c r="H499" s="137">
        <f t="shared" si="14"/>
        <v>3554</v>
      </c>
      <c r="I499" s="138" t="str">
        <f t="shared" si="15"/>
        <v>OK</v>
      </c>
    </row>
    <row r="500" spans="1:9" s="102" customFormat="1" ht="38.25">
      <c r="A500" s="132">
        <v>499</v>
      </c>
      <c r="B500" s="143" t="s">
        <v>1304</v>
      </c>
      <c r="C500" s="144" t="s">
        <v>1295</v>
      </c>
      <c r="D500" s="145" t="s">
        <v>547</v>
      </c>
      <c r="E500" s="146" t="s">
        <v>38</v>
      </c>
      <c r="F500" s="90">
        <v>82023.679999999993</v>
      </c>
      <c r="G500" s="91">
        <v>78775.542271999991</v>
      </c>
      <c r="H500" s="137">
        <f t="shared" si="14"/>
        <v>78776</v>
      </c>
      <c r="I500" s="138" t="str">
        <f t="shared" si="15"/>
        <v>OK</v>
      </c>
    </row>
    <row r="501" spans="1:9" s="102" customFormat="1" ht="38.25">
      <c r="A501" s="132">
        <v>500</v>
      </c>
      <c r="B501" s="143" t="s">
        <v>1304</v>
      </c>
      <c r="C501" s="144" t="s">
        <v>1295</v>
      </c>
      <c r="D501" s="145" t="s">
        <v>548</v>
      </c>
      <c r="E501" s="146" t="s">
        <v>38</v>
      </c>
      <c r="F501" s="90">
        <v>20924.02</v>
      </c>
      <c r="G501" s="91">
        <v>20095.428808000001</v>
      </c>
      <c r="H501" s="137">
        <f t="shared" si="14"/>
        <v>20095</v>
      </c>
      <c r="I501" s="138" t="str">
        <f t="shared" si="15"/>
        <v>OK</v>
      </c>
    </row>
    <row r="502" spans="1:9" s="102" customFormat="1" ht="51">
      <c r="A502" s="132">
        <v>501</v>
      </c>
      <c r="B502" s="143" t="s">
        <v>1294</v>
      </c>
      <c r="C502" s="144" t="s">
        <v>1295</v>
      </c>
      <c r="D502" s="145" t="s">
        <v>549</v>
      </c>
      <c r="E502" s="146" t="s">
        <v>38</v>
      </c>
      <c r="F502" s="90">
        <v>1182.26</v>
      </c>
      <c r="G502" s="91">
        <v>1135.4425040000001</v>
      </c>
      <c r="H502" s="137">
        <f t="shared" si="14"/>
        <v>1135</v>
      </c>
      <c r="I502" s="138" t="str">
        <f t="shared" si="15"/>
        <v>OK</v>
      </c>
    </row>
    <row r="503" spans="1:9" s="102" customFormat="1" ht="51">
      <c r="A503" s="132">
        <v>502</v>
      </c>
      <c r="B503" s="143" t="s">
        <v>1294</v>
      </c>
      <c r="C503" s="144" t="s">
        <v>1295</v>
      </c>
      <c r="D503" s="145" t="s">
        <v>550</v>
      </c>
      <c r="E503" s="146" t="s">
        <v>38</v>
      </c>
      <c r="F503" s="90">
        <v>1158.23</v>
      </c>
      <c r="G503" s="91">
        <v>1112.364092</v>
      </c>
      <c r="H503" s="137">
        <f t="shared" si="14"/>
        <v>1112</v>
      </c>
      <c r="I503" s="138" t="str">
        <f t="shared" si="15"/>
        <v>OK</v>
      </c>
    </row>
    <row r="504" spans="1:9" s="102" customFormat="1" ht="51">
      <c r="A504" s="132">
        <v>503</v>
      </c>
      <c r="B504" s="143" t="s">
        <v>1294</v>
      </c>
      <c r="C504" s="144" t="s">
        <v>1295</v>
      </c>
      <c r="D504" s="145" t="s">
        <v>551</v>
      </c>
      <c r="E504" s="146" t="s">
        <v>38</v>
      </c>
      <c r="F504" s="90">
        <v>9667.15</v>
      </c>
      <c r="G504" s="91">
        <v>9284.33086</v>
      </c>
      <c r="H504" s="137">
        <f t="shared" si="14"/>
        <v>9284</v>
      </c>
      <c r="I504" s="138" t="str">
        <f t="shared" si="15"/>
        <v>OK</v>
      </c>
    </row>
    <row r="505" spans="1:9" s="102" customFormat="1" ht="51">
      <c r="A505" s="132">
        <v>504</v>
      </c>
      <c r="B505" s="143" t="s">
        <v>1294</v>
      </c>
      <c r="C505" s="144" t="s">
        <v>1295</v>
      </c>
      <c r="D505" s="145" t="s">
        <v>552</v>
      </c>
      <c r="E505" s="146" t="s">
        <v>38</v>
      </c>
      <c r="F505" s="90">
        <v>4929.95</v>
      </c>
      <c r="G505" s="91">
        <v>4734.7239799999998</v>
      </c>
      <c r="H505" s="137">
        <f t="shared" si="14"/>
        <v>4735</v>
      </c>
      <c r="I505" s="138" t="str">
        <f t="shared" si="15"/>
        <v>OK</v>
      </c>
    </row>
    <row r="506" spans="1:9" s="102" customFormat="1" ht="51">
      <c r="A506" s="132">
        <v>505</v>
      </c>
      <c r="B506" s="143" t="s">
        <v>1294</v>
      </c>
      <c r="C506" s="144" t="s">
        <v>1295</v>
      </c>
      <c r="D506" s="145" t="s">
        <v>553</v>
      </c>
      <c r="E506" s="146" t="s">
        <v>38</v>
      </c>
      <c r="F506" s="90">
        <v>6454.94</v>
      </c>
      <c r="G506" s="91">
        <v>6199.3243759999996</v>
      </c>
      <c r="H506" s="137">
        <f t="shared" si="14"/>
        <v>6199</v>
      </c>
      <c r="I506" s="138" t="str">
        <f t="shared" si="15"/>
        <v>OK</v>
      </c>
    </row>
    <row r="507" spans="1:9" s="102" customFormat="1" ht="51">
      <c r="A507" s="132">
        <v>506</v>
      </c>
      <c r="B507" s="143" t="s">
        <v>1294</v>
      </c>
      <c r="C507" s="144" t="s">
        <v>1295</v>
      </c>
      <c r="D507" s="145" t="s">
        <v>554</v>
      </c>
      <c r="E507" s="146" t="s">
        <v>38</v>
      </c>
      <c r="F507" s="90">
        <v>277423.62</v>
      </c>
      <c r="G507" s="91">
        <v>266437.64464800002</v>
      </c>
      <c r="H507" s="137">
        <f t="shared" si="14"/>
        <v>266438</v>
      </c>
      <c r="I507" s="138" t="str">
        <f t="shared" si="15"/>
        <v>OK</v>
      </c>
    </row>
    <row r="508" spans="1:9" s="102" customFormat="1" ht="51">
      <c r="A508" s="132">
        <v>507</v>
      </c>
      <c r="B508" s="143" t="s">
        <v>1294</v>
      </c>
      <c r="C508" s="144" t="s">
        <v>1295</v>
      </c>
      <c r="D508" s="145" t="s">
        <v>1339</v>
      </c>
      <c r="E508" s="146" t="s">
        <v>38</v>
      </c>
      <c r="F508" s="90">
        <v>149655.01</v>
      </c>
      <c r="G508" s="91">
        <v>143728.671604</v>
      </c>
      <c r="H508" s="147">
        <f t="shared" si="14"/>
        <v>143729</v>
      </c>
      <c r="I508" s="138" t="str">
        <f t="shared" si="15"/>
        <v>OK</v>
      </c>
    </row>
    <row r="509" spans="1:9" s="102" customFormat="1" ht="51">
      <c r="A509" s="132">
        <v>508</v>
      </c>
      <c r="B509" s="143" t="s">
        <v>1294</v>
      </c>
      <c r="C509" s="144" t="s">
        <v>1295</v>
      </c>
      <c r="D509" s="145" t="s">
        <v>1340</v>
      </c>
      <c r="E509" s="146" t="s">
        <v>38</v>
      </c>
      <c r="F509" s="90">
        <v>92413.41</v>
      </c>
      <c r="G509" s="91">
        <v>88753.83896400001</v>
      </c>
      <c r="H509" s="147">
        <f t="shared" si="14"/>
        <v>88754</v>
      </c>
      <c r="I509" s="138" t="str">
        <f t="shared" si="15"/>
        <v>OK</v>
      </c>
    </row>
    <row r="510" spans="1:9" s="102" customFormat="1" ht="51">
      <c r="A510" s="132">
        <v>509</v>
      </c>
      <c r="B510" s="143" t="s">
        <v>1294</v>
      </c>
      <c r="C510" s="144" t="s">
        <v>1295</v>
      </c>
      <c r="D510" s="145" t="s">
        <v>1341</v>
      </c>
      <c r="E510" s="146" t="s">
        <v>38</v>
      </c>
      <c r="F510" s="90">
        <v>83898.41</v>
      </c>
      <c r="G510" s="91">
        <v>80576.032963999998</v>
      </c>
      <c r="H510" s="147">
        <f t="shared" si="14"/>
        <v>80576</v>
      </c>
      <c r="I510" s="138" t="str">
        <f t="shared" si="15"/>
        <v>OK</v>
      </c>
    </row>
    <row r="511" spans="1:9" s="102" customFormat="1" ht="51">
      <c r="A511" s="132">
        <v>510</v>
      </c>
      <c r="B511" s="143" t="s">
        <v>1294</v>
      </c>
      <c r="C511" s="144" t="s">
        <v>1295</v>
      </c>
      <c r="D511" s="145" t="s">
        <v>1342</v>
      </c>
      <c r="E511" s="146" t="s">
        <v>38</v>
      </c>
      <c r="F511" s="90">
        <v>76710.12</v>
      </c>
      <c r="G511" s="91">
        <v>73672.399248000002</v>
      </c>
      <c r="H511" s="147">
        <f t="shared" si="14"/>
        <v>73672</v>
      </c>
      <c r="I511" s="138" t="str">
        <f t="shared" si="15"/>
        <v>OK</v>
      </c>
    </row>
    <row r="512" spans="1:9" s="102" customFormat="1" ht="51">
      <c r="A512" s="132">
        <v>511</v>
      </c>
      <c r="B512" s="143" t="s">
        <v>1294</v>
      </c>
      <c r="C512" s="144" t="s">
        <v>1295</v>
      </c>
      <c r="D512" s="145" t="s">
        <v>1343</v>
      </c>
      <c r="E512" s="146" t="s">
        <v>38</v>
      </c>
      <c r="F512" s="90">
        <v>3691143.28</v>
      </c>
      <c r="G512" s="91">
        <v>3544974.006112</v>
      </c>
      <c r="H512" s="147">
        <f t="shared" si="14"/>
        <v>3544974</v>
      </c>
      <c r="I512" s="138" t="str">
        <f t="shared" si="15"/>
        <v>OK</v>
      </c>
    </row>
    <row r="513" spans="1:9" s="102" customFormat="1" ht="51">
      <c r="A513" s="132">
        <v>512</v>
      </c>
      <c r="B513" s="143" t="s">
        <v>1294</v>
      </c>
      <c r="C513" s="144" t="s">
        <v>1295</v>
      </c>
      <c r="D513" s="145" t="s">
        <v>560</v>
      </c>
      <c r="E513" s="146" t="s">
        <v>38</v>
      </c>
      <c r="F513" s="90">
        <v>2638500</v>
      </c>
      <c r="G513" s="91">
        <v>2534015.4</v>
      </c>
      <c r="H513" s="137">
        <f t="shared" si="14"/>
        <v>2534015</v>
      </c>
      <c r="I513" s="138" t="str">
        <f t="shared" si="15"/>
        <v>OK</v>
      </c>
    </row>
    <row r="514" spans="1:9" s="102" customFormat="1" ht="51">
      <c r="A514" s="132">
        <v>513</v>
      </c>
      <c r="B514" s="143" t="s">
        <v>1294</v>
      </c>
      <c r="C514" s="144" t="s">
        <v>1295</v>
      </c>
      <c r="D514" s="145" t="s">
        <v>561</v>
      </c>
      <c r="E514" s="146" t="s">
        <v>38</v>
      </c>
      <c r="F514" s="90">
        <v>130304.43</v>
      </c>
      <c r="G514" s="91">
        <v>125144.374572</v>
      </c>
      <c r="H514" s="137">
        <f t="shared" ref="H514:H577" si="16">IF(G514="","",+ROUND(G514,0))</f>
        <v>125144</v>
      </c>
      <c r="I514" s="138" t="str">
        <f t="shared" ref="I514:I577" si="17">IF(H514="","COMPLETAR",IF(OR(H514&lt;=0,H514&gt;F514),"CORREGIR","OK"))</f>
        <v>OK</v>
      </c>
    </row>
    <row r="515" spans="1:9" s="102" customFormat="1" ht="51">
      <c r="A515" s="132">
        <v>514</v>
      </c>
      <c r="B515" s="143" t="s">
        <v>1294</v>
      </c>
      <c r="C515" s="144" t="s">
        <v>1295</v>
      </c>
      <c r="D515" s="145" t="s">
        <v>562</v>
      </c>
      <c r="E515" s="146" t="s">
        <v>38</v>
      </c>
      <c r="F515" s="90">
        <v>457333.33</v>
      </c>
      <c r="G515" s="91">
        <v>439222.93013200001</v>
      </c>
      <c r="H515" s="137">
        <f t="shared" si="16"/>
        <v>439223</v>
      </c>
      <c r="I515" s="138" t="str">
        <f t="shared" si="17"/>
        <v>OK</v>
      </c>
    </row>
    <row r="516" spans="1:9" s="102" customFormat="1" ht="51">
      <c r="A516" s="132">
        <v>515</v>
      </c>
      <c r="B516" s="143" t="s">
        <v>1294</v>
      </c>
      <c r="C516" s="144" t="s">
        <v>1295</v>
      </c>
      <c r="D516" s="145" t="s">
        <v>563</v>
      </c>
      <c r="E516" s="146" t="s">
        <v>38</v>
      </c>
      <c r="F516" s="90">
        <v>4429197.5599999996</v>
      </c>
      <c r="G516" s="91">
        <v>4253801.3366239993</v>
      </c>
      <c r="H516" s="137">
        <f t="shared" si="16"/>
        <v>4253801</v>
      </c>
      <c r="I516" s="138" t="str">
        <f t="shared" si="17"/>
        <v>OK</v>
      </c>
    </row>
    <row r="517" spans="1:9" s="102" customFormat="1" ht="51">
      <c r="A517" s="132">
        <v>516</v>
      </c>
      <c r="B517" s="143" t="s">
        <v>1294</v>
      </c>
      <c r="C517" s="144" t="s">
        <v>1295</v>
      </c>
      <c r="D517" s="145" t="s">
        <v>564</v>
      </c>
      <c r="E517" s="146" t="s">
        <v>38</v>
      </c>
      <c r="F517" s="90">
        <v>6521463.3099999996</v>
      </c>
      <c r="G517" s="91">
        <v>6263213.3629239993</v>
      </c>
      <c r="H517" s="137">
        <f t="shared" si="16"/>
        <v>6263213</v>
      </c>
      <c r="I517" s="138" t="str">
        <f t="shared" si="17"/>
        <v>OK</v>
      </c>
    </row>
    <row r="518" spans="1:9" s="102" customFormat="1" ht="51">
      <c r="A518" s="132">
        <v>517</v>
      </c>
      <c r="B518" s="143" t="s">
        <v>1294</v>
      </c>
      <c r="C518" s="144" t="s">
        <v>1295</v>
      </c>
      <c r="D518" s="145" t="s">
        <v>565</v>
      </c>
      <c r="E518" s="146" t="s">
        <v>38</v>
      </c>
      <c r="F518" s="90">
        <v>210330.29</v>
      </c>
      <c r="G518" s="91">
        <v>202001.21051600002</v>
      </c>
      <c r="H518" s="137">
        <f t="shared" si="16"/>
        <v>202001</v>
      </c>
      <c r="I518" s="138" t="str">
        <f t="shared" si="17"/>
        <v>OK</v>
      </c>
    </row>
    <row r="519" spans="1:9" s="102" customFormat="1" ht="51">
      <c r="A519" s="132">
        <v>518</v>
      </c>
      <c r="B519" s="143" t="s">
        <v>1294</v>
      </c>
      <c r="C519" s="144" t="s">
        <v>1295</v>
      </c>
      <c r="D519" s="145" t="s">
        <v>566</v>
      </c>
      <c r="E519" s="146" t="s">
        <v>38</v>
      </c>
      <c r="F519" s="90">
        <v>285761.15999999997</v>
      </c>
      <c r="G519" s="91">
        <v>274445.018064</v>
      </c>
      <c r="H519" s="137">
        <f t="shared" si="16"/>
        <v>274445</v>
      </c>
      <c r="I519" s="138" t="str">
        <f t="shared" si="17"/>
        <v>OK</v>
      </c>
    </row>
    <row r="520" spans="1:9" s="102" customFormat="1" ht="51">
      <c r="A520" s="132">
        <v>519</v>
      </c>
      <c r="B520" s="143" t="s">
        <v>1294</v>
      </c>
      <c r="C520" s="144" t="s">
        <v>1295</v>
      </c>
      <c r="D520" s="145" t="s">
        <v>567</v>
      </c>
      <c r="E520" s="146" t="s">
        <v>38</v>
      </c>
      <c r="F520" s="90">
        <v>1297577.54</v>
      </c>
      <c r="G520" s="91">
        <v>1246193.4694159999</v>
      </c>
      <c r="H520" s="137">
        <f t="shared" si="16"/>
        <v>1246193</v>
      </c>
      <c r="I520" s="138" t="str">
        <f t="shared" si="17"/>
        <v>OK</v>
      </c>
    </row>
    <row r="521" spans="1:9" s="102" customFormat="1" ht="51">
      <c r="A521" s="132">
        <v>520</v>
      </c>
      <c r="B521" s="143" t="s">
        <v>1294</v>
      </c>
      <c r="C521" s="144" t="s">
        <v>1295</v>
      </c>
      <c r="D521" s="145" t="s">
        <v>568</v>
      </c>
      <c r="E521" s="146" t="s">
        <v>38</v>
      </c>
      <c r="F521" s="90">
        <v>20640388.899999999</v>
      </c>
      <c r="G521" s="91">
        <v>19823029.499559999</v>
      </c>
      <c r="H521" s="137">
        <f t="shared" si="16"/>
        <v>19823029</v>
      </c>
      <c r="I521" s="138" t="str">
        <f t="shared" si="17"/>
        <v>OK</v>
      </c>
    </row>
    <row r="522" spans="1:9" s="102" customFormat="1" ht="51">
      <c r="A522" s="132">
        <v>521</v>
      </c>
      <c r="B522" s="143" t="s">
        <v>1294</v>
      </c>
      <c r="C522" s="144" t="s">
        <v>1295</v>
      </c>
      <c r="D522" s="145" t="s">
        <v>1344</v>
      </c>
      <c r="E522" s="146" t="s">
        <v>38</v>
      </c>
      <c r="F522" s="90">
        <v>26842.59</v>
      </c>
      <c r="G522" s="91">
        <v>25779.623436000002</v>
      </c>
      <c r="H522" s="137">
        <f t="shared" si="16"/>
        <v>25780</v>
      </c>
      <c r="I522" s="138" t="str">
        <f t="shared" si="17"/>
        <v>OK</v>
      </c>
    </row>
    <row r="523" spans="1:9" s="102" customFormat="1" ht="51">
      <c r="A523" s="132">
        <v>522</v>
      </c>
      <c r="B523" s="143" t="s">
        <v>1294</v>
      </c>
      <c r="C523" s="144" t="s">
        <v>1295</v>
      </c>
      <c r="D523" s="145" t="s">
        <v>1345</v>
      </c>
      <c r="E523" s="146" t="s">
        <v>38</v>
      </c>
      <c r="F523" s="90">
        <v>28224.38</v>
      </c>
      <c r="G523" s="91">
        <v>27106.694552000001</v>
      </c>
      <c r="H523" s="137">
        <f t="shared" si="16"/>
        <v>27107</v>
      </c>
      <c r="I523" s="138" t="str">
        <f t="shared" si="17"/>
        <v>OK</v>
      </c>
    </row>
    <row r="524" spans="1:9" s="102" customFormat="1" ht="51">
      <c r="A524" s="132">
        <v>523</v>
      </c>
      <c r="B524" s="143" t="s">
        <v>1294</v>
      </c>
      <c r="C524" s="144" t="s">
        <v>1295</v>
      </c>
      <c r="D524" s="145" t="s">
        <v>573</v>
      </c>
      <c r="E524" s="146" t="s">
        <v>38</v>
      </c>
      <c r="F524" s="90">
        <v>1669900</v>
      </c>
      <c r="G524" s="91">
        <v>1603771.96</v>
      </c>
      <c r="H524" s="137">
        <f t="shared" si="16"/>
        <v>1603772</v>
      </c>
      <c r="I524" s="138" t="str">
        <f t="shared" si="17"/>
        <v>OK</v>
      </c>
    </row>
    <row r="525" spans="1:9" s="102" customFormat="1" ht="51">
      <c r="A525" s="132">
        <v>524</v>
      </c>
      <c r="B525" s="143" t="s">
        <v>1294</v>
      </c>
      <c r="C525" s="144" t="s">
        <v>1295</v>
      </c>
      <c r="D525" s="145" t="s">
        <v>1346</v>
      </c>
      <c r="E525" s="146" t="s">
        <v>587</v>
      </c>
      <c r="F525" s="90">
        <v>36745.14</v>
      </c>
      <c r="G525" s="91">
        <v>35290.032456000001</v>
      </c>
      <c r="H525" s="147">
        <f t="shared" si="16"/>
        <v>35290</v>
      </c>
      <c r="I525" s="138" t="str">
        <f t="shared" si="17"/>
        <v>OK</v>
      </c>
    </row>
    <row r="526" spans="1:9" s="102" customFormat="1" ht="51">
      <c r="A526" s="132">
        <v>525</v>
      </c>
      <c r="B526" s="143" t="s">
        <v>1294</v>
      </c>
      <c r="C526" s="144" t="s">
        <v>1295</v>
      </c>
      <c r="D526" s="145" t="s">
        <v>575</v>
      </c>
      <c r="E526" s="146" t="s">
        <v>38</v>
      </c>
      <c r="F526" s="90">
        <v>30859.08</v>
      </c>
      <c r="G526" s="91">
        <v>29637.060432000002</v>
      </c>
      <c r="H526" s="137">
        <f t="shared" si="16"/>
        <v>29637</v>
      </c>
      <c r="I526" s="138" t="str">
        <f t="shared" si="17"/>
        <v>OK</v>
      </c>
    </row>
    <row r="527" spans="1:9" s="102" customFormat="1" ht="51">
      <c r="A527" s="132">
        <v>526</v>
      </c>
      <c r="B527" s="143" t="s">
        <v>1294</v>
      </c>
      <c r="C527" s="144" t="s">
        <v>1295</v>
      </c>
      <c r="D527" s="145" t="s">
        <v>576</v>
      </c>
      <c r="E527" s="146" t="s">
        <v>38</v>
      </c>
      <c r="F527" s="90">
        <v>36039.24</v>
      </c>
      <c r="G527" s="91">
        <v>34612.086095999999</v>
      </c>
      <c r="H527" s="137">
        <f t="shared" si="16"/>
        <v>34612</v>
      </c>
      <c r="I527" s="138" t="str">
        <f t="shared" si="17"/>
        <v>OK</v>
      </c>
    </row>
    <row r="528" spans="1:9" s="102" customFormat="1" ht="51">
      <c r="A528" s="132">
        <v>527</v>
      </c>
      <c r="B528" s="143" t="s">
        <v>1294</v>
      </c>
      <c r="C528" s="144" t="s">
        <v>1295</v>
      </c>
      <c r="D528" s="145" t="s">
        <v>577</v>
      </c>
      <c r="E528" s="146" t="s">
        <v>38</v>
      </c>
      <c r="F528" s="90">
        <v>174545.22</v>
      </c>
      <c r="G528" s="91">
        <v>167633.229288</v>
      </c>
      <c r="H528" s="137">
        <f t="shared" si="16"/>
        <v>167633</v>
      </c>
      <c r="I528" s="138" t="str">
        <f t="shared" si="17"/>
        <v>OK</v>
      </c>
    </row>
    <row r="529" spans="1:9" s="102" customFormat="1" ht="51">
      <c r="A529" s="132">
        <v>528</v>
      </c>
      <c r="B529" s="143" t="s">
        <v>1294</v>
      </c>
      <c r="C529" s="144" t="s">
        <v>1295</v>
      </c>
      <c r="D529" s="145" t="s">
        <v>1347</v>
      </c>
      <c r="E529" s="146" t="s">
        <v>38</v>
      </c>
      <c r="F529" s="90">
        <v>110746.66</v>
      </c>
      <c r="G529" s="91">
        <v>106361.09226400001</v>
      </c>
      <c r="H529" s="137">
        <f t="shared" si="16"/>
        <v>106361</v>
      </c>
      <c r="I529" s="138" t="str">
        <f t="shared" si="17"/>
        <v>OK</v>
      </c>
    </row>
    <row r="530" spans="1:9" s="102" customFormat="1" ht="51">
      <c r="A530" s="132">
        <v>529</v>
      </c>
      <c r="B530" s="143" t="s">
        <v>1294</v>
      </c>
      <c r="C530" s="144" t="s">
        <v>1295</v>
      </c>
      <c r="D530" s="145" t="s">
        <v>579</v>
      </c>
      <c r="E530" s="146" t="s">
        <v>38</v>
      </c>
      <c r="F530" s="90">
        <v>144019.26</v>
      </c>
      <c r="G530" s="91">
        <v>138316.097304</v>
      </c>
      <c r="H530" s="137">
        <f t="shared" si="16"/>
        <v>138316</v>
      </c>
      <c r="I530" s="138" t="str">
        <f t="shared" si="17"/>
        <v>OK</v>
      </c>
    </row>
    <row r="531" spans="1:9" s="102" customFormat="1" ht="51">
      <c r="A531" s="132">
        <v>530</v>
      </c>
      <c r="B531" s="143" t="s">
        <v>1294</v>
      </c>
      <c r="C531" s="144" t="s">
        <v>1295</v>
      </c>
      <c r="D531" s="145" t="s">
        <v>580</v>
      </c>
      <c r="E531" s="146" t="s">
        <v>38</v>
      </c>
      <c r="F531" s="90">
        <v>72058.55</v>
      </c>
      <c r="G531" s="91">
        <v>69205.031419999999</v>
      </c>
      <c r="H531" s="137">
        <f t="shared" si="16"/>
        <v>69205</v>
      </c>
      <c r="I531" s="138" t="str">
        <f t="shared" si="17"/>
        <v>OK</v>
      </c>
    </row>
    <row r="532" spans="1:9" s="102" customFormat="1" ht="51">
      <c r="A532" s="132">
        <v>531</v>
      </c>
      <c r="B532" s="143" t="s">
        <v>1294</v>
      </c>
      <c r="C532" s="144" t="s">
        <v>1295</v>
      </c>
      <c r="D532" s="145" t="s">
        <v>581</v>
      </c>
      <c r="E532" s="146" t="s">
        <v>38</v>
      </c>
      <c r="F532" s="90">
        <v>105956.28</v>
      </c>
      <c r="G532" s="91">
        <v>101760.411312</v>
      </c>
      <c r="H532" s="137">
        <f t="shared" si="16"/>
        <v>101760</v>
      </c>
      <c r="I532" s="138" t="str">
        <f t="shared" si="17"/>
        <v>OK</v>
      </c>
    </row>
    <row r="533" spans="1:9" s="102" customFormat="1" ht="51">
      <c r="A533" s="132">
        <v>532</v>
      </c>
      <c r="B533" s="143" t="s">
        <v>1294</v>
      </c>
      <c r="C533" s="144" t="s">
        <v>1295</v>
      </c>
      <c r="D533" s="145" t="s">
        <v>582</v>
      </c>
      <c r="E533" s="146" t="s">
        <v>38</v>
      </c>
      <c r="F533" s="90">
        <v>78203.48</v>
      </c>
      <c r="G533" s="91">
        <v>75106.622191999995</v>
      </c>
      <c r="H533" s="137">
        <f t="shared" si="16"/>
        <v>75107</v>
      </c>
      <c r="I533" s="138" t="str">
        <f t="shared" si="17"/>
        <v>OK</v>
      </c>
    </row>
    <row r="534" spans="1:9" s="102" customFormat="1" ht="51">
      <c r="A534" s="132">
        <v>533</v>
      </c>
      <c r="B534" s="143" t="s">
        <v>1294</v>
      </c>
      <c r="C534" s="144" t="s">
        <v>1295</v>
      </c>
      <c r="D534" s="145" t="s">
        <v>583</v>
      </c>
      <c r="E534" s="146" t="s">
        <v>38</v>
      </c>
      <c r="F534" s="90">
        <v>70610.95</v>
      </c>
      <c r="G534" s="91">
        <v>67814.756379999992</v>
      </c>
      <c r="H534" s="137">
        <f t="shared" si="16"/>
        <v>67815</v>
      </c>
      <c r="I534" s="138" t="str">
        <f t="shared" si="17"/>
        <v>OK</v>
      </c>
    </row>
    <row r="535" spans="1:9" s="102" customFormat="1" ht="51">
      <c r="A535" s="132">
        <v>534</v>
      </c>
      <c r="B535" s="143" t="s">
        <v>1294</v>
      </c>
      <c r="C535" s="144" t="s">
        <v>1295</v>
      </c>
      <c r="D535" s="145" t="s">
        <v>584</v>
      </c>
      <c r="E535" s="146" t="s">
        <v>38</v>
      </c>
      <c r="F535" s="90">
        <v>42900.11</v>
      </c>
      <c r="G535" s="91">
        <v>41201.265643999999</v>
      </c>
      <c r="H535" s="137">
        <f t="shared" si="16"/>
        <v>41201</v>
      </c>
      <c r="I535" s="138" t="str">
        <f t="shared" si="17"/>
        <v>OK</v>
      </c>
    </row>
    <row r="536" spans="1:9" s="102" customFormat="1" ht="51">
      <c r="A536" s="132">
        <v>535</v>
      </c>
      <c r="B536" s="143" t="s">
        <v>1294</v>
      </c>
      <c r="C536" s="144" t="s">
        <v>1295</v>
      </c>
      <c r="D536" s="145" t="s">
        <v>585</v>
      </c>
      <c r="E536" s="146" t="s">
        <v>38</v>
      </c>
      <c r="F536" s="90">
        <v>18893.29</v>
      </c>
      <c r="G536" s="91">
        <v>18145.115716</v>
      </c>
      <c r="H536" s="137">
        <f t="shared" si="16"/>
        <v>18145</v>
      </c>
      <c r="I536" s="138" t="str">
        <f t="shared" si="17"/>
        <v>OK</v>
      </c>
    </row>
    <row r="537" spans="1:9" s="102" customFormat="1" ht="51">
      <c r="A537" s="132">
        <v>536</v>
      </c>
      <c r="B537" s="143" t="s">
        <v>1294</v>
      </c>
      <c r="C537" s="144" t="s">
        <v>1295</v>
      </c>
      <c r="D537" s="145" t="s">
        <v>586</v>
      </c>
      <c r="E537" s="146" t="s">
        <v>587</v>
      </c>
      <c r="F537" s="90">
        <v>23000</v>
      </c>
      <c r="G537" s="91">
        <v>22089.200000000001</v>
      </c>
      <c r="H537" s="137">
        <f t="shared" si="16"/>
        <v>22089</v>
      </c>
      <c r="I537" s="138" t="str">
        <f t="shared" si="17"/>
        <v>OK</v>
      </c>
    </row>
    <row r="538" spans="1:9" s="102" customFormat="1" ht="51">
      <c r="A538" s="132">
        <v>537</v>
      </c>
      <c r="B538" s="143" t="s">
        <v>1294</v>
      </c>
      <c r="C538" s="144" t="s">
        <v>1295</v>
      </c>
      <c r="D538" s="145" t="s">
        <v>588</v>
      </c>
      <c r="E538" s="146" t="s">
        <v>88</v>
      </c>
      <c r="F538" s="90">
        <v>28354.76</v>
      </c>
      <c r="G538" s="91">
        <v>27231.911504</v>
      </c>
      <c r="H538" s="137">
        <f t="shared" si="16"/>
        <v>27232</v>
      </c>
      <c r="I538" s="138" t="str">
        <f t="shared" si="17"/>
        <v>OK</v>
      </c>
    </row>
    <row r="539" spans="1:9" s="102" customFormat="1" ht="51">
      <c r="A539" s="132">
        <v>538</v>
      </c>
      <c r="B539" s="143" t="s">
        <v>1294</v>
      </c>
      <c r="C539" s="144" t="s">
        <v>1295</v>
      </c>
      <c r="D539" s="145" t="s">
        <v>589</v>
      </c>
      <c r="E539" s="146" t="s">
        <v>88</v>
      </c>
      <c r="F539" s="90">
        <v>154498.9</v>
      </c>
      <c r="G539" s="91">
        <v>148380.74356</v>
      </c>
      <c r="H539" s="137">
        <f t="shared" si="16"/>
        <v>148381</v>
      </c>
      <c r="I539" s="138" t="str">
        <f t="shared" si="17"/>
        <v>OK</v>
      </c>
    </row>
    <row r="540" spans="1:9" s="102" customFormat="1" ht="51">
      <c r="A540" s="132">
        <v>539</v>
      </c>
      <c r="B540" s="143" t="s">
        <v>1294</v>
      </c>
      <c r="C540" s="144" t="s">
        <v>1295</v>
      </c>
      <c r="D540" s="145" t="s">
        <v>590</v>
      </c>
      <c r="E540" s="146" t="s">
        <v>88</v>
      </c>
      <c r="F540" s="90">
        <v>221737.01</v>
      </c>
      <c r="G540" s="91">
        <v>212956.22440400001</v>
      </c>
      <c r="H540" s="137">
        <f t="shared" si="16"/>
        <v>212956</v>
      </c>
      <c r="I540" s="138" t="str">
        <f t="shared" si="17"/>
        <v>OK</v>
      </c>
    </row>
    <row r="541" spans="1:9" s="102" customFormat="1" ht="51">
      <c r="A541" s="132">
        <v>540</v>
      </c>
      <c r="B541" s="143" t="s">
        <v>1294</v>
      </c>
      <c r="C541" s="144" t="s">
        <v>1295</v>
      </c>
      <c r="D541" s="145" t="s">
        <v>591</v>
      </c>
      <c r="E541" s="146" t="s">
        <v>88</v>
      </c>
      <c r="F541" s="90">
        <v>193463.34</v>
      </c>
      <c r="G541" s="91">
        <v>185802.19173600001</v>
      </c>
      <c r="H541" s="137">
        <f t="shared" si="16"/>
        <v>185802</v>
      </c>
      <c r="I541" s="138" t="str">
        <f t="shared" si="17"/>
        <v>OK</v>
      </c>
    </row>
    <row r="542" spans="1:9" s="102" customFormat="1" ht="51">
      <c r="A542" s="132">
        <v>541</v>
      </c>
      <c r="B542" s="143" t="s">
        <v>1294</v>
      </c>
      <c r="C542" s="144" t="s">
        <v>1295</v>
      </c>
      <c r="D542" s="145" t="s">
        <v>592</v>
      </c>
      <c r="E542" s="146" t="s">
        <v>38</v>
      </c>
      <c r="F542" s="90">
        <v>3128.71</v>
      </c>
      <c r="G542" s="91">
        <v>3004.8130839999999</v>
      </c>
      <c r="H542" s="137">
        <f t="shared" si="16"/>
        <v>3005</v>
      </c>
      <c r="I542" s="138" t="str">
        <f t="shared" si="17"/>
        <v>OK</v>
      </c>
    </row>
    <row r="543" spans="1:9" s="102" customFormat="1" ht="51">
      <c r="A543" s="132">
        <v>542</v>
      </c>
      <c r="B543" s="143" t="s">
        <v>1294</v>
      </c>
      <c r="C543" s="144" t="s">
        <v>1295</v>
      </c>
      <c r="D543" s="145" t="s">
        <v>593</v>
      </c>
      <c r="E543" s="146" t="s">
        <v>38</v>
      </c>
      <c r="F543" s="90">
        <v>4013.46</v>
      </c>
      <c r="G543" s="91">
        <v>3854.5269840000001</v>
      </c>
      <c r="H543" s="137">
        <f t="shared" si="16"/>
        <v>3855</v>
      </c>
      <c r="I543" s="138" t="str">
        <f t="shared" si="17"/>
        <v>OK</v>
      </c>
    </row>
    <row r="544" spans="1:9" s="102" customFormat="1" ht="51">
      <c r="A544" s="132">
        <v>543</v>
      </c>
      <c r="B544" s="143" t="s">
        <v>1294</v>
      </c>
      <c r="C544" s="144" t="s">
        <v>1295</v>
      </c>
      <c r="D544" s="145" t="s">
        <v>594</v>
      </c>
      <c r="E544" s="146" t="s">
        <v>38</v>
      </c>
      <c r="F544" s="90">
        <v>19885.78</v>
      </c>
      <c r="G544" s="91">
        <v>19098.303111999998</v>
      </c>
      <c r="H544" s="137">
        <f t="shared" si="16"/>
        <v>19098</v>
      </c>
      <c r="I544" s="138" t="str">
        <f t="shared" si="17"/>
        <v>OK</v>
      </c>
    </row>
    <row r="545" spans="1:9" s="102" customFormat="1" ht="51">
      <c r="A545" s="132">
        <v>544</v>
      </c>
      <c r="B545" s="143" t="s">
        <v>1294</v>
      </c>
      <c r="C545" s="144" t="s">
        <v>1295</v>
      </c>
      <c r="D545" s="145" t="s">
        <v>595</v>
      </c>
      <c r="E545" s="146" t="s">
        <v>38</v>
      </c>
      <c r="F545" s="90">
        <v>5488.43</v>
      </c>
      <c r="G545" s="91">
        <v>5271.0881720000007</v>
      </c>
      <c r="H545" s="137">
        <f t="shared" si="16"/>
        <v>5271</v>
      </c>
      <c r="I545" s="138" t="str">
        <f t="shared" si="17"/>
        <v>OK</v>
      </c>
    </row>
    <row r="546" spans="1:9" s="102" customFormat="1" ht="51">
      <c r="A546" s="132">
        <v>545</v>
      </c>
      <c r="B546" s="143" t="s">
        <v>1294</v>
      </c>
      <c r="C546" s="144" t="s">
        <v>1295</v>
      </c>
      <c r="D546" s="145" t="s">
        <v>596</v>
      </c>
      <c r="E546" s="146" t="s">
        <v>38</v>
      </c>
      <c r="F546" s="90">
        <v>29953.88</v>
      </c>
      <c r="G546" s="91">
        <v>28767.706352000001</v>
      </c>
      <c r="H546" s="137">
        <f t="shared" si="16"/>
        <v>28768</v>
      </c>
      <c r="I546" s="138" t="str">
        <f t="shared" si="17"/>
        <v>OK</v>
      </c>
    </row>
    <row r="547" spans="1:9" s="102" customFormat="1" ht="51">
      <c r="A547" s="132">
        <v>546</v>
      </c>
      <c r="B547" s="143" t="s">
        <v>1294</v>
      </c>
      <c r="C547" s="144" t="s">
        <v>1295</v>
      </c>
      <c r="D547" s="145" t="s">
        <v>597</v>
      </c>
      <c r="E547" s="146" t="s">
        <v>38</v>
      </c>
      <c r="F547" s="90">
        <v>27997.040000000001</v>
      </c>
      <c r="G547" s="91">
        <v>26888.357216</v>
      </c>
      <c r="H547" s="137">
        <f t="shared" si="16"/>
        <v>26888</v>
      </c>
      <c r="I547" s="138" t="str">
        <f t="shared" si="17"/>
        <v>OK</v>
      </c>
    </row>
    <row r="548" spans="1:9" s="102" customFormat="1" ht="51">
      <c r="A548" s="132">
        <v>547</v>
      </c>
      <c r="B548" s="143" t="s">
        <v>1294</v>
      </c>
      <c r="C548" s="144" t="s">
        <v>1295</v>
      </c>
      <c r="D548" s="145" t="s">
        <v>598</v>
      </c>
      <c r="E548" s="146" t="s">
        <v>38</v>
      </c>
      <c r="F548" s="90">
        <v>51293.39</v>
      </c>
      <c r="G548" s="91">
        <v>49262.171755999996</v>
      </c>
      <c r="H548" s="137">
        <f t="shared" si="16"/>
        <v>49262</v>
      </c>
      <c r="I548" s="138" t="str">
        <f t="shared" si="17"/>
        <v>OK</v>
      </c>
    </row>
    <row r="549" spans="1:9" s="102" customFormat="1" ht="51">
      <c r="A549" s="132">
        <v>548</v>
      </c>
      <c r="B549" s="143" t="s">
        <v>1294</v>
      </c>
      <c r="C549" s="144" t="s">
        <v>1295</v>
      </c>
      <c r="D549" s="145" t="s">
        <v>599</v>
      </c>
      <c r="E549" s="146" t="s">
        <v>38</v>
      </c>
      <c r="F549" s="90">
        <v>1028.3599999999999</v>
      </c>
      <c r="G549" s="91">
        <v>987.63694399999986</v>
      </c>
      <c r="H549" s="137">
        <f t="shared" si="16"/>
        <v>988</v>
      </c>
      <c r="I549" s="138" t="str">
        <f t="shared" si="17"/>
        <v>OK</v>
      </c>
    </row>
    <row r="550" spans="1:9" s="102" customFormat="1" ht="51">
      <c r="A550" s="132">
        <v>549</v>
      </c>
      <c r="B550" s="143" t="s">
        <v>1294</v>
      </c>
      <c r="C550" s="144" t="s">
        <v>1295</v>
      </c>
      <c r="D550" s="145" t="s">
        <v>600</v>
      </c>
      <c r="E550" s="146" t="s">
        <v>38</v>
      </c>
      <c r="F550" s="90">
        <v>45575.81</v>
      </c>
      <c r="G550" s="91">
        <v>43771.007923999998</v>
      </c>
      <c r="H550" s="137">
        <f t="shared" si="16"/>
        <v>43771</v>
      </c>
      <c r="I550" s="138" t="str">
        <f t="shared" si="17"/>
        <v>OK</v>
      </c>
    </row>
    <row r="551" spans="1:9" s="102" customFormat="1" ht="51">
      <c r="A551" s="132">
        <v>550</v>
      </c>
      <c r="B551" s="143" t="s">
        <v>1294</v>
      </c>
      <c r="C551" s="144" t="s">
        <v>1295</v>
      </c>
      <c r="D551" s="145" t="s">
        <v>601</v>
      </c>
      <c r="E551" s="146" t="s">
        <v>38</v>
      </c>
      <c r="F551" s="90">
        <v>5162.3900000000003</v>
      </c>
      <c r="G551" s="91">
        <v>4957.9593560000003</v>
      </c>
      <c r="H551" s="137">
        <f t="shared" si="16"/>
        <v>4958</v>
      </c>
      <c r="I551" s="138" t="str">
        <f t="shared" si="17"/>
        <v>OK</v>
      </c>
    </row>
    <row r="552" spans="1:9" s="102" customFormat="1" ht="51">
      <c r="A552" s="132">
        <v>551</v>
      </c>
      <c r="B552" s="143" t="s">
        <v>1294</v>
      </c>
      <c r="C552" s="144" t="s">
        <v>1295</v>
      </c>
      <c r="D552" s="145" t="s">
        <v>602</v>
      </c>
      <c r="E552" s="146" t="s">
        <v>38</v>
      </c>
      <c r="F552" s="90">
        <v>4234.0200000000004</v>
      </c>
      <c r="G552" s="91">
        <v>4066.3528080000006</v>
      </c>
      <c r="H552" s="137">
        <f t="shared" si="16"/>
        <v>4066</v>
      </c>
      <c r="I552" s="138" t="str">
        <f t="shared" si="17"/>
        <v>OK</v>
      </c>
    </row>
    <row r="553" spans="1:9" s="102" customFormat="1" ht="51">
      <c r="A553" s="132">
        <v>552</v>
      </c>
      <c r="B553" s="143" t="s">
        <v>1294</v>
      </c>
      <c r="C553" s="144" t="s">
        <v>1295</v>
      </c>
      <c r="D553" s="145" t="s">
        <v>603</v>
      </c>
      <c r="E553" s="146" t="s">
        <v>38</v>
      </c>
      <c r="F553" s="90">
        <v>3459.56</v>
      </c>
      <c r="G553" s="91">
        <v>3322.561424</v>
      </c>
      <c r="H553" s="137">
        <f t="shared" si="16"/>
        <v>3323</v>
      </c>
      <c r="I553" s="138" t="str">
        <f t="shared" si="17"/>
        <v>OK</v>
      </c>
    </row>
    <row r="554" spans="1:9" s="102" customFormat="1" ht="51">
      <c r="A554" s="132">
        <v>553</v>
      </c>
      <c r="B554" s="143" t="s">
        <v>1294</v>
      </c>
      <c r="C554" s="144" t="s">
        <v>1295</v>
      </c>
      <c r="D554" s="145" t="s">
        <v>604</v>
      </c>
      <c r="E554" s="146" t="s">
        <v>38</v>
      </c>
      <c r="F554" s="90">
        <v>37602.54</v>
      </c>
      <c r="G554" s="91">
        <v>36113.479416000002</v>
      </c>
      <c r="H554" s="137">
        <f t="shared" si="16"/>
        <v>36113</v>
      </c>
      <c r="I554" s="138" t="str">
        <f t="shared" si="17"/>
        <v>OK</v>
      </c>
    </row>
    <row r="555" spans="1:9" s="102" customFormat="1" ht="51">
      <c r="A555" s="132">
        <v>554</v>
      </c>
      <c r="B555" s="143" t="s">
        <v>1294</v>
      </c>
      <c r="C555" s="144" t="s">
        <v>1295</v>
      </c>
      <c r="D555" s="145" t="s">
        <v>605</v>
      </c>
      <c r="E555" s="146" t="s">
        <v>38</v>
      </c>
      <c r="F555" s="90">
        <v>31390.85</v>
      </c>
      <c r="G555" s="91">
        <v>30147.77234</v>
      </c>
      <c r="H555" s="137">
        <f t="shared" si="16"/>
        <v>30148</v>
      </c>
      <c r="I555" s="138" t="str">
        <f t="shared" si="17"/>
        <v>OK</v>
      </c>
    </row>
    <row r="556" spans="1:9" s="102" customFormat="1" ht="51">
      <c r="A556" s="132">
        <v>555</v>
      </c>
      <c r="B556" s="143" t="s">
        <v>1294</v>
      </c>
      <c r="C556" s="144" t="s">
        <v>1295</v>
      </c>
      <c r="D556" s="145" t="s">
        <v>606</v>
      </c>
      <c r="E556" s="146" t="s">
        <v>38</v>
      </c>
      <c r="F556" s="90">
        <v>71709.960000000006</v>
      </c>
      <c r="G556" s="91">
        <v>68870.245584000004</v>
      </c>
      <c r="H556" s="137">
        <f t="shared" si="16"/>
        <v>68870</v>
      </c>
      <c r="I556" s="138" t="str">
        <f t="shared" si="17"/>
        <v>OK</v>
      </c>
    </row>
    <row r="557" spans="1:9" s="102" customFormat="1" ht="51">
      <c r="A557" s="132">
        <v>556</v>
      </c>
      <c r="B557" s="143" t="s">
        <v>1294</v>
      </c>
      <c r="C557" s="144" t="s">
        <v>1295</v>
      </c>
      <c r="D557" s="145" t="s">
        <v>607</v>
      </c>
      <c r="E557" s="146" t="s">
        <v>38</v>
      </c>
      <c r="F557" s="90">
        <v>11360.94</v>
      </c>
      <c r="G557" s="91">
        <v>10911.046776000001</v>
      </c>
      <c r="H557" s="137">
        <f t="shared" si="16"/>
        <v>10911</v>
      </c>
      <c r="I557" s="138" t="str">
        <f t="shared" si="17"/>
        <v>OK</v>
      </c>
    </row>
    <row r="558" spans="1:9" s="102" customFormat="1" ht="51">
      <c r="A558" s="132">
        <v>557</v>
      </c>
      <c r="B558" s="143" t="s">
        <v>1294</v>
      </c>
      <c r="C558" s="144" t="s">
        <v>1295</v>
      </c>
      <c r="D558" s="145" t="s">
        <v>608</v>
      </c>
      <c r="E558" s="146" t="s">
        <v>38</v>
      </c>
      <c r="F558" s="90">
        <v>6150</v>
      </c>
      <c r="G558" s="91">
        <v>5906.46</v>
      </c>
      <c r="H558" s="137">
        <f t="shared" si="16"/>
        <v>5906</v>
      </c>
      <c r="I558" s="138" t="str">
        <f t="shared" si="17"/>
        <v>OK</v>
      </c>
    </row>
    <row r="559" spans="1:9" s="102" customFormat="1" ht="51">
      <c r="A559" s="132">
        <v>558</v>
      </c>
      <c r="B559" s="143" t="s">
        <v>1294</v>
      </c>
      <c r="C559" s="144" t="s">
        <v>1295</v>
      </c>
      <c r="D559" s="145" t="s">
        <v>609</v>
      </c>
      <c r="E559" s="146" t="s">
        <v>38</v>
      </c>
      <c r="F559" s="90">
        <v>1588.82</v>
      </c>
      <c r="G559" s="91">
        <v>1525.902728</v>
      </c>
      <c r="H559" s="137">
        <f t="shared" si="16"/>
        <v>1526</v>
      </c>
      <c r="I559" s="138" t="str">
        <f t="shared" si="17"/>
        <v>OK</v>
      </c>
    </row>
    <row r="560" spans="1:9" s="102" customFormat="1" ht="51">
      <c r="A560" s="132">
        <v>559</v>
      </c>
      <c r="B560" s="143" t="s">
        <v>1294</v>
      </c>
      <c r="C560" s="144" t="s">
        <v>1295</v>
      </c>
      <c r="D560" s="145" t="s">
        <v>610</v>
      </c>
      <c r="E560" s="146" t="s">
        <v>38</v>
      </c>
      <c r="F560" s="90">
        <v>6344.65</v>
      </c>
      <c r="G560" s="91">
        <v>6093.4018599999999</v>
      </c>
      <c r="H560" s="137">
        <f t="shared" si="16"/>
        <v>6093</v>
      </c>
      <c r="I560" s="138" t="str">
        <f t="shared" si="17"/>
        <v>OK</v>
      </c>
    </row>
    <row r="561" spans="1:9" s="102" customFormat="1" ht="51">
      <c r="A561" s="132">
        <v>560</v>
      </c>
      <c r="B561" s="143" t="s">
        <v>1294</v>
      </c>
      <c r="C561" s="144" t="s">
        <v>1295</v>
      </c>
      <c r="D561" s="145" t="s">
        <v>611</v>
      </c>
      <c r="E561" s="146" t="s">
        <v>38</v>
      </c>
      <c r="F561" s="90">
        <v>4716.3999999999996</v>
      </c>
      <c r="G561" s="91">
        <v>4529.6305599999996</v>
      </c>
      <c r="H561" s="137">
        <f t="shared" si="16"/>
        <v>4530</v>
      </c>
      <c r="I561" s="138" t="str">
        <f t="shared" si="17"/>
        <v>OK</v>
      </c>
    </row>
    <row r="562" spans="1:9" s="102" customFormat="1" ht="51">
      <c r="A562" s="132">
        <v>561</v>
      </c>
      <c r="B562" s="143" t="s">
        <v>1294</v>
      </c>
      <c r="C562" s="144" t="s">
        <v>1295</v>
      </c>
      <c r="D562" s="145" t="s">
        <v>612</v>
      </c>
      <c r="E562" s="146" t="s">
        <v>587</v>
      </c>
      <c r="F562" s="90">
        <v>4241.3900000000003</v>
      </c>
      <c r="G562" s="91">
        <v>4073.4309560000002</v>
      </c>
      <c r="H562" s="137">
        <f t="shared" si="16"/>
        <v>4073</v>
      </c>
      <c r="I562" s="138" t="str">
        <f t="shared" si="17"/>
        <v>OK</v>
      </c>
    </row>
    <row r="563" spans="1:9" s="102" customFormat="1" ht="51">
      <c r="A563" s="132">
        <v>562</v>
      </c>
      <c r="B563" s="143" t="s">
        <v>1294</v>
      </c>
      <c r="C563" s="144" t="s">
        <v>1295</v>
      </c>
      <c r="D563" s="145" t="s">
        <v>613</v>
      </c>
      <c r="E563" s="146" t="s">
        <v>38</v>
      </c>
      <c r="F563" s="90">
        <v>13140.67</v>
      </c>
      <c r="G563" s="91">
        <v>12620.299468000001</v>
      </c>
      <c r="H563" s="137">
        <f t="shared" si="16"/>
        <v>12620</v>
      </c>
      <c r="I563" s="138" t="str">
        <f t="shared" si="17"/>
        <v>OK</v>
      </c>
    </row>
    <row r="564" spans="1:9" s="102" customFormat="1" ht="51">
      <c r="A564" s="132">
        <v>563</v>
      </c>
      <c r="B564" s="143" t="s">
        <v>1294</v>
      </c>
      <c r="C564" s="144" t="s">
        <v>1295</v>
      </c>
      <c r="D564" s="145" t="s">
        <v>614</v>
      </c>
      <c r="E564" s="146" t="s">
        <v>38</v>
      </c>
      <c r="F564" s="90">
        <v>90184.07</v>
      </c>
      <c r="G564" s="91">
        <v>86612.780828000003</v>
      </c>
      <c r="H564" s="137">
        <f t="shared" si="16"/>
        <v>86613</v>
      </c>
      <c r="I564" s="138" t="str">
        <f t="shared" si="17"/>
        <v>OK</v>
      </c>
    </row>
    <row r="565" spans="1:9" s="102" customFormat="1" ht="51">
      <c r="A565" s="132">
        <v>564</v>
      </c>
      <c r="B565" s="143" t="s">
        <v>1294</v>
      </c>
      <c r="C565" s="144" t="s">
        <v>1295</v>
      </c>
      <c r="D565" s="145" t="s">
        <v>615</v>
      </c>
      <c r="E565" s="146" t="s">
        <v>38</v>
      </c>
      <c r="F565" s="90">
        <v>158.88</v>
      </c>
      <c r="G565" s="91">
        <v>152.58835199999999</v>
      </c>
      <c r="H565" s="137">
        <f t="shared" si="16"/>
        <v>153</v>
      </c>
      <c r="I565" s="138" t="str">
        <f t="shared" si="17"/>
        <v>OK</v>
      </c>
    </row>
    <row r="566" spans="1:9" s="102" customFormat="1" ht="38.25">
      <c r="A566" s="132">
        <v>565</v>
      </c>
      <c r="B566" s="143" t="s">
        <v>1305</v>
      </c>
      <c r="C566" s="144" t="s">
        <v>1303</v>
      </c>
      <c r="D566" s="145" t="s">
        <v>1348</v>
      </c>
      <c r="E566" s="146" t="s">
        <v>38</v>
      </c>
      <c r="F566" s="90">
        <v>5222099.0199999996</v>
      </c>
      <c r="G566" s="91">
        <v>5015303.8988079997</v>
      </c>
      <c r="H566" s="137">
        <f t="shared" si="16"/>
        <v>5015304</v>
      </c>
      <c r="I566" s="138" t="str">
        <f t="shared" si="17"/>
        <v>OK</v>
      </c>
    </row>
    <row r="567" spans="1:9" s="102" customFormat="1" ht="51">
      <c r="A567" s="132">
        <v>566</v>
      </c>
      <c r="B567" s="143" t="s">
        <v>1294</v>
      </c>
      <c r="C567" s="144" t="s">
        <v>1295</v>
      </c>
      <c r="D567" s="145" t="s">
        <v>617</v>
      </c>
      <c r="E567" s="146" t="s">
        <v>38</v>
      </c>
      <c r="F567" s="90">
        <v>1246206.71</v>
      </c>
      <c r="G567" s="91">
        <v>1196856.9242839999</v>
      </c>
      <c r="H567" s="137">
        <f t="shared" si="16"/>
        <v>1196857</v>
      </c>
      <c r="I567" s="138" t="str">
        <f t="shared" si="17"/>
        <v>OK</v>
      </c>
    </row>
    <row r="568" spans="1:9" s="102" customFormat="1" ht="51">
      <c r="A568" s="132">
        <v>567</v>
      </c>
      <c r="B568" s="143" t="s">
        <v>1294</v>
      </c>
      <c r="C568" s="144" t="s">
        <v>1295</v>
      </c>
      <c r="D568" s="145" t="s">
        <v>618</v>
      </c>
      <c r="E568" s="146" t="s">
        <v>38</v>
      </c>
      <c r="F568" s="90">
        <v>759580.64</v>
      </c>
      <c r="G568" s="91">
        <v>729501.24665600003</v>
      </c>
      <c r="H568" s="137">
        <f t="shared" si="16"/>
        <v>729501</v>
      </c>
      <c r="I568" s="138" t="str">
        <f t="shared" si="17"/>
        <v>OK</v>
      </c>
    </row>
    <row r="569" spans="1:9" s="102" customFormat="1" ht="51">
      <c r="A569" s="132">
        <v>568</v>
      </c>
      <c r="B569" s="143" t="s">
        <v>1294</v>
      </c>
      <c r="C569" s="144" t="s">
        <v>1295</v>
      </c>
      <c r="D569" s="145" t="s">
        <v>619</v>
      </c>
      <c r="E569" s="146" t="s">
        <v>38</v>
      </c>
      <c r="F569" s="90">
        <v>104396.68</v>
      </c>
      <c r="G569" s="91">
        <v>100262.571472</v>
      </c>
      <c r="H569" s="137">
        <f t="shared" si="16"/>
        <v>100263</v>
      </c>
      <c r="I569" s="138" t="str">
        <f t="shared" si="17"/>
        <v>OK</v>
      </c>
    </row>
    <row r="570" spans="1:9" s="102" customFormat="1" ht="51">
      <c r="A570" s="132">
        <v>569</v>
      </c>
      <c r="B570" s="143" t="s">
        <v>1294</v>
      </c>
      <c r="C570" s="144" t="s">
        <v>1295</v>
      </c>
      <c r="D570" s="145" t="s">
        <v>620</v>
      </c>
      <c r="E570" s="146" t="s">
        <v>38</v>
      </c>
      <c r="F570" s="90">
        <v>40000.449999999997</v>
      </c>
      <c r="G570" s="91">
        <v>38416.432179999996</v>
      </c>
      <c r="H570" s="137">
        <f t="shared" si="16"/>
        <v>38416</v>
      </c>
      <c r="I570" s="138" t="str">
        <f t="shared" si="17"/>
        <v>OK</v>
      </c>
    </row>
    <row r="571" spans="1:9" s="102" customFormat="1" ht="51">
      <c r="A571" s="132">
        <v>570</v>
      </c>
      <c r="B571" s="143" t="s">
        <v>1294</v>
      </c>
      <c r="C571" s="144" t="s">
        <v>1295</v>
      </c>
      <c r="D571" s="145" t="s">
        <v>621</v>
      </c>
      <c r="E571" s="146" t="s">
        <v>38</v>
      </c>
      <c r="F571" s="90">
        <v>565634.34</v>
      </c>
      <c r="G571" s="91">
        <v>543235.22013599996</v>
      </c>
      <c r="H571" s="137">
        <f t="shared" si="16"/>
        <v>543235</v>
      </c>
      <c r="I571" s="138" t="str">
        <f t="shared" si="17"/>
        <v>OK</v>
      </c>
    </row>
    <row r="572" spans="1:9" s="102" customFormat="1" ht="51">
      <c r="A572" s="132">
        <v>571</v>
      </c>
      <c r="B572" s="143" t="s">
        <v>1294</v>
      </c>
      <c r="C572" s="144" t="s">
        <v>1295</v>
      </c>
      <c r="D572" s="145" t="s">
        <v>622</v>
      </c>
      <c r="E572" s="146" t="s">
        <v>38</v>
      </c>
      <c r="F572" s="90">
        <v>4111292.55</v>
      </c>
      <c r="G572" s="91">
        <v>3948485.3650199999</v>
      </c>
      <c r="H572" s="137">
        <f t="shared" si="16"/>
        <v>3948485</v>
      </c>
      <c r="I572" s="138" t="str">
        <f t="shared" si="17"/>
        <v>OK</v>
      </c>
    </row>
    <row r="573" spans="1:9" s="102" customFormat="1" ht="51">
      <c r="A573" s="132">
        <v>572</v>
      </c>
      <c r="B573" s="143" t="s">
        <v>1294</v>
      </c>
      <c r="C573" s="144" t="s">
        <v>1295</v>
      </c>
      <c r="D573" s="145" t="s">
        <v>623</v>
      </c>
      <c r="E573" s="146" t="s">
        <v>38</v>
      </c>
      <c r="F573" s="90">
        <v>872405.9</v>
      </c>
      <c r="G573" s="91">
        <v>837858.62635999999</v>
      </c>
      <c r="H573" s="137">
        <f t="shared" si="16"/>
        <v>837859</v>
      </c>
      <c r="I573" s="138" t="str">
        <f t="shared" si="17"/>
        <v>OK</v>
      </c>
    </row>
    <row r="574" spans="1:9" s="102" customFormat="1" ht="51">
      <c r="A574" s="132">
        <v>573</v>
      </c>
      <c r="B574" s="143" t="s">
        <v>1294</v>
      </c>
      <c r="C574" s="144" t="s">
        <v>1295</v>
      </c>
      <c r="D574" s="145" t="s">
        <v>624</v>
      </c>
      <c r="E574" s="146" t="s">
        <v>38</v>
      </c>
      <c r="F574" s="90">
        <v>72609.960000000006</v>
      </c>
      <c r="G574" s="91">
        <v>69734.605584000004</v>
      </c>
      <c r="H574" s="137">
        <f t="shared" si="16"/>
        <v>69735</v>
      </c>
      <c r="I574" s="138" t="str">
        <f t="shared" si="17"/>
        <v>OK</v>
      </c>
    </row>
    <row r="575" spans="1:9" s="102" customFormat="1" ht="51">
      <c r="A575" s="132">
        <v>574</v>
      </c>
      <c r="B575" s="143" t="s">
        <v>1294</v>
      </c>
      <c r="C575" s="144" t="s">
        <v>1295</v>
      </c>
      <c r="D575" s="145" t="s">
        <v>625</v>
      </c>
      <c r="E575" s="146" t="s">
        <v>38</v>
      </c>
      <c r="F575" s="90">
        <v>381790</v>
      </c>
      <c r="G575" s="91">
        <v>366671.11599999998</v>
      </c>
      <c r="H575" s="137">
        <f t="shared" si="16"/>
        <v>366671</v>
      </c>
      <c r="I575" s="138" t="str">
        <f t="shared" si="17"/>
        <v>OK</v>
      </c>
    </row>
    <row r="576" spans="1:9" s="102" customFormat="1" ht="51">
      <c r="A576" s="132">
        <v>575</v>
      </c>
      <c r="B576" s="143" t="s">
        <v>1294</v>
      </c>
      <c r="C576" s="144" t="s">
        <v>1295</v>
      </c>
      <c r="D576" s="145" t="s">
        <v>626</v>
      </c>
      <c r="E576" s="146" t="s">
        <v>38</v>
      </c>
      <c r="F576" s="90">
        <v>4740.97</v>
      </c>
      <c r="G576" s="91">
        <v>4553.2275880000007</v>
      </c>
      <c r="H576" s="137">
        <f t="shared" si="16"/>
        <v>4553</v>
      </c>
      <c r="I576" s="138" t="str">
        <f t="shared" si="17"/>
        <v>OK</v>
      </c>
    </row>
    <row r="577" spans="1:9" s="102" customFormat="1" ht="51">
      <c r="A577" s="132">
        <v>576</v>
      </c>
      <c r="B577" s="143" t="s">
        <v>1294</v>
      </c>
      <c r="C577" s="144" t="s">
        <v>1295</v>
      </c>
      <c r="D577" s="145" t="s">
        <v>627</v>
      </c>
      <c r="E577" s="146" t="s">
        <v>38</v>
      </c>
      <c r="F577" s="90">
        <v>7507.13</v>
      </c>
      <c r="G577" s="91">
        <v>7209.8476520000004</v>
      </c>
      <c r="H577" s="137">
        <f t="shared" si="16"/>
        <v>7210</v>
      </c>
      <c r="I577" s="138" t="str">
        <f t="shared" si="17"/>
        <v>OK</v>
      </c>
    </row>
    <row r="578" spans="1:9" s="102" customFormat="1" ht="51">
      <c r="A578" s="132">
        <v>577</v>
      </c>
      <c r="B578" s="143" t="s">
        <v>1294</v>
      </c>
      <c r="C578" s="144" t="s">
        <v>1295</v>
      </c>
      <c r="D578" s="145" t="s">
        <v>628</v>
      </c>
      <c r="E578" s="146" t="s">
        <v>38</v>
      </c>
      <c r="F578" s="90">
        <v>57525.02</v>
      </c>
      <c r="G578" s="91">
        <v>55247.029208</v>
      </c>
      <c r="H578" s="137">
        <f t="shared" ref="H578:H641" si="18">IF(G578="","",+ROUND(G578,0))</f>
        <v>55247</v>
      </c>
      <c r="I578" s="138" t="str">
        <f t="shared" ref="I578:I641" si="19">IF(H578="","COMPLETAR",IF(OR(H578&lt;=0,H578&gt;F578),"CORREGIR","OK"))</f>
        <v>OK</v>
      </c>
    </row>
    <row r="579" spans="1:9" s="102" customFormat="1" ht="51">
      <c r="A579" s="132">
        <v>578</v>
      </c>
      <c r="B579" s="143" t="s">
        <v>1294</v>
      </c>
      <c r="C579" s="144" t="s">
        <v>1295</v>
      </c>
      <c r="D579" s="145" t="s">
        <v>631</v>
      </c>
      <c r="E579" s="146" t="s">
        <v>38</v>
      </c>
      <c r="F579" s="90">
        <v>113295.11</v>
      </c>
      <c r="G579" s="91">
        <v>108808.62364400001</v>
      </c>
      <c r="H579" s="137">
        <f t="shared" si="18"/>
        <v>108809</v>
      </c>
      <c r="I579" s="138" t="str">
        <f t="shared" si="19"/>
        <v>OK</v>
      </c>
    </row>
    <row r="580" spans="1:9" s="102" customFormat="1" ht="51">
      <c r="A580" s="132">
        <v>579</v>
      </c>
      <c r="B580" s="143" t="s">
        <v>1294</v>
      </c>
      <c r="C580" s="144" t="s">
        <v>1295</v>
      </c>
      <c r="D580" s="145" t="s">
        <v>632</v>
      </c>
      <c r="E580" s="146" t="s">
        <v>38</v>
      </c>
      <c r="F580" s="90">
        <v>36305.800000000003</v>
      </c>
      <c r="G580" s="91">
        <v>34868.090320000003</v>
      </c>
      <c r="H580" s="137">
        <f t="shared" si="18"/>
        <v>34868</v>
      </c>
      <c r="I580" s="138" t="str">
        <f t="shared" si="19"/>
        <v>OK</v>
      </c>
    </row>
    <row r="581" spans="1:9" s="102" customFormat="1" ht="51">
      <c r="A581" s="132">
        <v>580</v>
      </c>
      <c r="B581" s="143" t="s">
        <v>1294</v>
      </c>
      <c r="C581" s="144" t="s">
        <v>1295</v>
      </c>
      <c r="D581" s="145" t="s">
        <v>633</v>
      </c>
      <c r="E581" s="146" t="s">
        <v>38</v>
      </c>
      <c r="F581" s="90">
        <v>14564.12</v>
      </c>
      <c r="G581" s="91">
        <v>13987.380848000001</v>
      </c>
      <c r="H581" s="137">
        <f t="shared" si="18"/>
        <v>13987</v>
      </c>
      <c r="I581" s="138" t="str">
        <f t="shared" si="19"/>
        <v>OK</v>
      </c>
    </row>
    <row r="582" spans="1:9" s="102" customFormat="1" ht="51">
      <c r="A582" s="132">
        <v>581</v>
      </c>
      <c r="B582" s="143" t="s">
        <v>1294</v>
      </c>
      <c r="C582" s="144" t="s">
        <v>1295</v>
      </c>
      <c r="D582" s="145" t="s">
        <v>634</v>
      </c>
      <c r="E582" s="146" t="s">
        <v>38</v>
      </c>
      <c r="F582" s="90">
        <v>17676.7</v>
      </c>
      <c r="G582" s="91">
        <v>16976.702680000002</v>
      </c>
      <c r="H582" s="137">
        <f t="shared" si="18"/>
        <v>16977</v>
      </c>
      <c r="I582" s="138" t="str">
        <f t="shared" si="19"/>
        <v>OK</v>
      </c>
    </row>
    <row r="583" spans="1:9" s="102" customFormat="1" ht="51">
      <c r="A583" s="132">
        <v>582</v>
      </c>
      <c r="B583" s="143" t="s">
        <v>1294</v>
      </c>
      <c r="C583" s="144" t="s">
        <v>1295</v>
      </c>
      <c r="D583" s="145" t="s">
        <v>635</v>
      </c>
      <c r="E583" s="146" t="s">
        <v>38</v>
      </c>
      <c r="F583" s="90">
        <v>7851.38</v>
      </c>
      <c r="G583" s="91">
        <v>7540.4653520000002</v>
      </c>
      <c r="H583" s="137">
        <f t="shared" si="18"/>
        <v>7540</v>
      </c>
      <c r="I583" s="138" t="str">
        <f t="shared" si="19"/>
        <v>OK</v>
      </c>
    </row>
    <row r="584" spans="1:9" s="102" customFormat="1" ht="51">
      <c r="A584" s="132">
        <v>583</v>
      </c>
      <c r="B584" s="143" t="s">
        <v>1294</v>
      </c>
      <c r="C584" s="144" t="s">
        <v>1295</v>
      </c>
      <c r="D584" s="145" t="s">
        <v>636</v>
      </c>
      <c r="E584" s="146" t="s">
        <v>38</v>
      </c>
      <c r="F584" s="90">
        <v>13102.04</v>
      </c>
      <c r="G584" s="91">
        <v>12583.199216000001</v>
      </c>
      <c r="H584" s="137">
        <f t="shared" si="18"/>
        <v>12583</v>
      </c>
      <c r="I584" s="138" t="str">
        <f t="shared" si="19"/>
        <v>OK</v>
      </c>
    </row>
    <row r="585" spans="1:9" s="102" customFormat="1" ht="51">
      <c r="A585" s="132">
        <v>584</v>
      </c>
      <c r="B585" s="143" t="s">
        <v>1294</v>
      </c>
      <c r="C585" s="144" t="s">
        <v>1295</v>
      </c>
      <c r="D585" s="145" t="s">
        <v>637</v>
      </c>
      <c r="E585" s="146" t="s">
        <v>38</v>
      </c>
      <c r="F585" s="90">
        <v>9105.7999999999993</v>
      </c>
      <c r="G585" s="91">
        <v>8745.2103200000001</v>
      </c>
      <c r="H585" s="137">
        <f t="shared" si="18"/>
        <v>8745</v>
      </c>
      <c r="I585" s="138" t="str">
        <f t="shared" si="19"/>
        <v>OK</v>
      </c>
    </row>
    <row r="586" spans="1:9" s="102" customFormat="1" ht="51">
      <c r="A586" s="132">
        <v>585</v>
      </c>
      <c r="B586" s="143" t="s">
        <v>1294</v>
      </c>
      <c r="C586" s="144" t="s">
        <v>1295</v>
      </c>
      <c r="D586" s="145" t="s">
        <v>638</v>
      </c>
      <c r="E586" s="146" t="s">
        <v>38</v>
      </c>
      <c r="F586" s="90">
        <v>511834.47</v>
      </c>
      <c r="G586" s="91">
        <v>491565.82498799998</v>
      </c>
      <c r="H586" s="137">
        <f t="shared" si="18"/>
        <v>491566</v>
      </c>
      <c r="I586" s="138" t="str">
        <f t="shared" si="19"/>
        <v>OK</v>
      </c>
    </row>
    <row r="587" spans="1:9" s="102" customFormat="1" ht="51">
      <c r="A587" s="132">
        <v>586</v>
      </c>
      <c r="B587" s="143" t="s">
        <v>1294</v>
      </c>
      <c r="C587" s="144" t="s">
        <v>1295</v>
      </c>
      <c r="D587" s="145" t="s">
        <v>639</v>
      </c>
      <c r="E587" s="146" t="s">
        <v>38</v>
      </c>
      <c r="F587" s="90">
        <v>2167.0100000000002</v>
      </c>
      <c r="G587" s="91">
        <v>2081.1964040000003</v>
      </c>
      <c r="H587" s="137">
        <f t="shared" si="18"/>
        <v>2081</v>
      </c>
      <c r="I587" s="138" t="str">
        <f t="shared" si="19"/>
        <v>OK</v>
      </c>
    </row>
    <row r="588" spans="1:9" s="102" customFormat="1" ht="51">
      <c r="A588" s="132">
        <v>587</v>
      </c>
      <c r="B588" s="143" t="s">
        <v>1294</v>
      </c>
      <c r="C588" s="144" t="s">
        <v>1295</v>
      </c>
      <c r="D588" s="145" t="s">
        <v>640</v>
      </c>
      <c r="E588" s="146" t="s">
        <v>38</v>
      </c>
      <c r="F588" s="90">
        <v>226599.8</v>
      </c>
      <c r="G588" s="91">
        <v>217626.44791999998</v>
      </c>
      <c r="H588" s="137">
        <f t="shared" si="18"/>
        <v>217626</v>
      </c>
      <c r="I588" s="138" t="str">
        <f t="shared" si="19"/>
        <v>OK</v>
      </c>
    </row>
    <row r="589" spans="1:9" s="102" customFormat="1" ht="51">
      <c r="A589" s="132">
        <v>588</v>
      </c>
      <c r="B589" s="143" t="s">
        <v>1294</v>
      </c>
      <c r="C589" s="144" t="s">
        <v>1295</v>
      </c>
      <c r="D589" s="145" t="s">
        <v>641</v>
      </c>
      <c r="E589" s="146" t="s">
        <v>38</v>
      </c>
      <c r="F589" s="90">
        <v>1313196.08</v>
      </c>
      <c r="G589" s="91">
        <v>1261193.515232</v>
      </c>
      <c r="H589" s="137">
        <f t="shared" si="18"/>
        <v>1261194</v>
      </c>
      <c r="I589" s="138" t="str">
        <f t="shared" si="19"/>
        <v>OK</v>
      </c>
    </row>
    <row r="590" spans="1:9" s="102" customFormat="1" ht="51">
      <c r="A590" s="132">
        <v>589</v>
      </c>
      <c r="B590" s="143" t="s">
        <v>1294</v>
      </c>
      <c r="C590" s="144" t="s">
        <v>1295</v>
      </c>
      <c r="D590" s="145" t="s">
        <v>642</v>
      </c>
      <c r="E590" s="146" t="s">
        <v>38</v>
      </c>
      <c r="F590" s="90">
        <v>5141.53</v>
      </c>
      <c r="G590" s="91">
        <v>4937.9254119999996</v>
      </c>
      <c r="H590" s="137">
        <f t="shared" si="18"/>
        <v>4938</v>
      </c>
      <c r="I590" s="138" t="str">
        <f t="shared" si="19"/>
        <v>OK</v>
      </c>
    </row>
    <row r="591" spans="1:9" s="102" customFormat="1" ht="51">
      <c r="A591" s="132">
        <v>590</v>
      </c>
      <c r="B591" s="143" t="s">
        <v>1294</v>
      </c>
      <c r="C591" s="144" t="s">
        <v>1295</v>
      </c>
      <c r="D591" s="145" t="s">
        <v>643</v>
      </c>
      <c r="E591" s="146" t="s">
        <v>38</v>
      </c>
      <c r="F591" s="90">
        <v>305887.33</v>
      </c>
      <c r="G591" s="91">
        <v>293774.19173200004</v>
      </c>
      <c r="H591" s="137">
        <f t="shared" si="18"/>
        <v>293774</v>
      </c>
      <c r="I591" s="138" t="str">
        <f t="shared" si="19"/>
        <v>OK</v>
      </c>
    </row>
    <row r="592" spans="1:9" s="102" customFormat="1" ht="51">
      <c r="A592" s="132">
        <v>591</v>
      </c>
      <c r="B592" s="143" t="s">
        <v>1294</v>
      </c>
      <c r="C592" s="144" t="s">
        <v>1295</v>
      </c>
      <c r="D592" s="145" t="s">
        <v>644</v>
      </c>
      <c r="E592" s="146" t="s">
        <v>38</v>
      </c>
      <c r="F592" s="90">
        <v>2496.9499999999998</v>
      </c>
      <c r="G592" s="91">
        <v>2398.07078</v>
      </c>
      <c r="H592" s="137">
        <f t="shared" si="18"/>
        <v>2398</v>
      </c>
      <c r="I592" s="138" t="str">
        <f t="shared" si="19"/>
        <v>OK</v>
      </c>
    </row>
    <row r="593" spans="1:9" s="102" customFormat="1" ht="51">
      <c r="A593" s="132">
        <v>592</v>
      </c>
      <c r="B593" s="143" t="s">
        <v>1294</v>
      </c>
      <c r="C593" s="144" t="s">
        <v>1295</v>
      </c>
      <c r="D593" s="145" t="s">
        <v>645</v>
      </c>
      <c r="E593" s="146" t="s">
        <v>38</v>
      </c>
      <c r="F593" s="90">
        <v>1182.26</v>
      </c>
      <c r="G593" s="91">
        <v>1135.4425040000001</v>
      </c>
      <c r="H593" s="137">
        <f t="shared" si="18"/>
        <v>1135</v>
      </c>
      <c r="I593" s="138" t="str">
        <f t="shared" si="19"/>
        <v>OK</v>
      </c>
    </row>
    <row r="594" spans="1:9" s="102" customFormat="1" ht="51">
      <c r="A594" s="132">
        <v>593</v>
      </c>
      <c r="B594" s="143" t="s">
        <v>1294</v>
      </c>
      <c r="C594" s="144" t="s">
        <v>1295</v>
      </c>
      <c r="D594" s="145" t="s">
        <v>646</v>
      </c>
      <c r="E594" s="146" t="s">
        <v>38</v>
      </c>
      <c r="F594" s="90">
        <v>61349.02</v>
      </c>
      <c r="G594" s="91">
        <v>58919.598807999995</v>
      </c>
      <c r="H594" s="137">
        <f t="shared" si="18"/>
        <v>58920</v>
      </c>
      <c r="I594" s="138" t="str">
        <f t="shared" si="19"/>
        <v>OK</v>
      </c>
    </row>
    <row r="595" spans="1:9" s="102" customFormat="1" ht="51">
      <c r="A595" s="132">
        <v>594</v>
      </c>
      <c r="B595" s="143" t="s">
        <v>1294</v>
      </c>
      <c r="C595" s="144" t="s">
        <v>1295</v>
      </c>
      <c r="D595" s="145" t="s">
        <v>647</v>
      </c>
      <c r="E595" s="146" t="s">
        <v>38</v>
      </c>
      <c r="F595" s="90">
        <v>455301.72</v>
      </c>
      <c r="G595" s="91">
        <v>437271.77188799996</v>
      </c>
      <c r="H595" s="137">
        <f t="shared" si="18"/>
        <v>437272</v>
      </c>
      <c r="I595" s="138" t="str">
        <f t="shared" si="19"/>
        <v>OK</v>
      </c>
    </row>
    <row r="596" spans="1:9" s="102" customFormat="1" ht="51">
      <c r="A596" s="132">
        <v>595</v>
      </c>
      <c r="B596" s="143" t="s">
        <v>1294</v>
      </c>
      <c r="C596" s="144" t="s">
        <v>1295</v>
      </c>
      <c r="D596" s="145" t="s">
        <v>649</v>
      </c>
      <c r="E596" s="146" t="s">
        <v>38</v>
      </c>
      <c r="F596" s="90">
        <v>5737.2</v>
      </c>
      <c r="G596" s="91">
        <v>5510.0068799999999</v>
      </c>
      <c r="H596" s="137">
        <f t="shared" si="18"/>
        <v>5510</v>
      </c>
      <c r="I596" s="138" t="str">
        <f t="shared" si="19"/>
        <v>OK</v>
      </c>
    </row>
    <row r="597" spans="1:9" s="102" customFormat="1" ht="51">
      <c r="A597" s="132">
        <v>596</v>
      </c>
      <c r="B597" s="143" t="s">
        <v>1294</v>
      </c>
      <c r="C597" s="144" t="s">
        <v>1295</v>
      </c>
      <c r="D597" s="145" t="s">
        <v>650</v>
      </c>
      <c r="E597" s="146" t="s">
        <v>38</v>
      </c>
      <c r="F597" s="90">
        <v>1292.55</v>
      </c>
      <c r="G597" s="91">
        <v>1241.36502</v>
      </c>
      <c r="H597" s="137">
        <f t="shared" si="18"/>
        <v>1241</v>
      </c>
      <c r="I597" s="138" t="str">
        <f t="shared" si="19"/>
        <v>OK</v>
      </c>
    </row>
    <row r="598" spans="1:9" s="102" customFormat="1" ht="51">
      <c r="A598" s="132">
        <v>597</v>
      </c>
      <c r="B598" s="143" t="s">
        <v>1294</v>
      </c>
      <c r="C598" s="144" t="s">
        <v>1295</v>
      </c>
      <c r="D598" s="145" t="s">
        <v>651</v>
      </c>
      <c r="E598" s="146" t="s">
        <v>38</v>
      </c>
      <c r="F598" s="90">
        <v>2941.48</v>
      </c>
      <c r="G598" s="91">
        <v>2824.9973920000002</v>
      </c>
      <c r="H598" s="137">
        <f t="shared" si="18"/>
        <v>2825</v>
      </c>
      <c r="I598" s="138" t="str">
        <f t="shared" si="19"/>
        <v>OK</v>
      </c>
    </row>
    <row r="599" spans="1:9" s="102" customFormat="1" ht="51">
      <c r="A599" s="132">
        <v>598</v>
      </c>
      <c r="B599" s="143" t="s">
        <v>1294</v>
      </c>
      <c r="C599" s="144" t="s">
        <v>1295</v>
      </c>
      <c r="D599" s="145" t="s">
        <v>652</v>
      </c>
      <c r="E599" s="146" t="s">
        <v>38</v>
      </c>
      <c r="F599" s="90">
        <v>3603.18</v>
      </c>
      <c r="G599" s="91">
        <v>3460.494072</v>
      </c>
      <c r="H599" s="137">
        <f t="shared" si="18"/>
        <v>3460</v>
      </c>
      <c r="I599" s="138" t="str">
        <f t="shared" si="19"/>
        <v>OK</v>
      </c>
    </row>
    <row r="600" spans="1:9" s="102" customFormat="1" ht="51">
      <c r="A600" s="132">
        <v>599</v>
      </c>
      <c r="B600" s="143" t="s">
        <v>1294</v>
      </c>
      <c r="C600" s="144" t="s">
        <v>1295</v>
      </c>
      <c r="D600" s="145" t="s">
        <v>653</v>
      </c>
      <c r="E600" s="146" t="s">
        <v>38</v>
      </c>
      <c r="F600" s="90">
        <v>5197.34</v>
      </c>
      <c r="G600" s="91">
        <v>4991.5253360000006</v>
      </c>
      <c r="H600" s="137">
        <f t="shared" si="18"/>
        <v>4992</v>
      </c>
      <c r="I600" s="138" t="str">
        <f t="shared" si="19"/>
        <v>OK</v>
      </c>
    </row>
    <row r="601" spans="1:9" s="102" customFormat="1" ht="51">
      <c r="A601" s="132">
        <v>600</v>
      </c>
      <c r="B601" s="143" t="s">
        <v>1294</v>
      </c>
      <c r="C601" s="144" t="s">
        <v>1295</v>
      </c>
      <c r="D601" s="145" t="s">
        <v>654</v>
      </c>
      <c r="E601" s="146" t="s">
        <v>38</v>
      </c>
      <c r="F601" s="90">
        <v>1000</v>
      </c>
      <c r="G601" s="91">
        <v>960.4</v>
      </c>
      <c r="H601" s="137">
        <f t="shared" si="18"/>
        <v>960</v>
      </c>
      <c r="I601" s="138" t="str">
        <f t="shared" si="19"/>
        <v>OK</v>
      </c>
    </row>
    <row r="602" spans="1:9" s="102" customFormat="1" ht="51">
      <c r="A602" s="132">
        <v>601</v>
      </c>
      <c r="B602" s="143" t="s">
        <v>1294</v>
      </c>
      <c r="C602" s="144" t="s">
        <v>1295</v>
      </c>
      <c r="D602" s="145" t="s">
        <v>655</v>
      </c>
      <c r="E602" s="146" t="s">
        <v>38</v>
      </c>
      <c r="F602" s="90">
        <v>11526.55</v>
      </c>
      <c r="G602" s="91">
        <v>11070.098619999999</v>
      </c>
      <c r="H602" s="137">
        <f t="shared" si="18"/>
        <v>11070</v>
      </c>
      <c r="I602" s="138" t="str">
        <f t="shared" si="19"/>
        <v>OK</v>
      </c>
    </row>
    <row r="603" spans="1:9" s="102" customFormat="1" ht="51">
      <c r="A603" s="132">
        <v>602</v>
      </c>
      <c r="B603" s="143" t="s">
        <v>1294</v>
      </c>
      <c r="C603" s="144" t="s">
        <v>1295</v>
      </c>
      <c r="D603" s="145" t="s">
        <v>656</v>
      </c>
      <c r="E603" s="146" t="s">
        <v>38</v>
      </c>
      <c r="F603" s="90">
        <v>78324.77</v>
      </c>
      <c r="G603" s="91">
        <v>75223.109108000004</v>
      </c>
      <c r="H603" s="137">
        <f t="shared" si="18"/>
        <v>75223</v>
      </c>
      <c r="I603" s="138" t="str">
        <f t="shared" si="19"/>
        <v>OK</v>
      </c>
    </row>
    <row r="604" spans="1:9" s="102" customFormat="1" ht="51">
      <c r="A604" s="132">
        <v>603</v>
      </c>
      <c r="B604" s="143" t="s">
        <v>1294</v>
      </c>
      <c r="C604" s="144" t="s">
        <v>1295</v>
      </c>
      <c r="D604" s="145" t="s">
        <v>657</v>
      </c>
      <c r="E604" s="146" t="s">
        <v>38</v>
      </c>
      <c r="F604" s="90">
        <v>8311.85</v>
      </c>
      <c r="G604" s="91">
        <v>7982.7007400000002</v>
      </c>
      <c r="H604" s="137">
        <f t="shared" si="18"/>
        <v>7983</v>
      </c>
      <c r="I604" s="138" t="str">
        <f t="shared" si="19"/>
        <v>OK</v>
      </c>
    </row>
    <row r="605" spans="1:9" s="102" customFormat="1" ht="51">
      <c r="A605" s="132">
        <v>604</v>
      </c>
      <c r="B605" s="143" t="s">
        <v>1294</v>
      </c>
      <c r="C605" s="144" t="s">
        <v>1295</v>
      </c>
      <c r="D605" s="145" t="s">
        <v>658</v>
      </c>
      <c r="E605" s="146" t="s">
        <v>38</v>
      </c>
      <c r="F605" s="90">
        <v>5342.48</v>
      </c>
      <c r="G605" s="91">
        <v>5130.9177919999993</v>
      </c>
      <c r="H605" s="137">
        <f t="shared" si="18"/>
        <v>5131</v>
      </c>
      <c r="I605" s="138" t="str">
        <f t="shared" si="19"/>
        <v>OK</v>
      </c>
    </row>
    <row r="606" spans="1:9" s="102" customFormat="1" ht="51">
      <c r="A606" s="132">
        <v>605</v>
      </c>
      <c r="B606" s="143" t="s">
        <v>1294</v>
      </c>
      <c r="C606" s="144" t="s">
        <v>1295</v>
      </c>
      <c r="D606" s="145" t="s">
        <v>659</v>
      </c>
      <c r="E606" s="146" t="s">
        <v>38</v>
      </c>
      <c r="F606" s="90">
        <v>2513.5300000000002</v>
      </c>
      <c r="G606" s="91">
        <v>2413.9942120000001</v>
      </c>
      <c r="H606" s="137">
        <f t="shared" si="18"/>
        <v>2414</v>
      </c>
      <c r="I606" s="138" t="str">
        <f t="shared" si="19"/>
        <v>OK</v>
      </c>
    </row>
    <row r="607" spans="1:9" s="102" customFormat="1" ht="51">
      <c r="A607" s="132">
        <v>606</v>
      </c>
      <c r="B607" s="143" t="s">
        <v>1294</v>
      </c>
      <c r="C607" s="144" t="s">
        <v>1295</v>
      </c>
      <c r="D607" s="145" t="s">
        <v>660</v>
      </c>
      <c r="E607" s="146" t="s">
        <v>38</v>
      </c>
      <c r="F607" s="90">
        <v>2513.5300000000002</v>
      </c>
      <c r="G607" s="91">
        <v>2413.9942120000001</v>
      </c>
      <c r="H607" s="137">
        <f t="shared" si="18"/>
        <v>2414</v>
      </c>
      <c r="I607" s="138" t="str">
        <f t="shared" si="19"/>
        <v>OK</v>
      </c>
    </row>
    <row r="608" spans="1:9" s="102" customFormat="1" ht="51">
      <c r="A608" s="132">
        <v>607</v>
      </c>
      <c r="B608" s="143" t="s">
        <v>1294</v>
      </c>
      <c r="C608" s="144" t="s">
        <v>1295</v>
      </c>
      <c r="D608" s="145" t="s">
        <v>661</v>
      </c>
      <c r="E608" s="146" t="s">
        <v>38</v>
      </c>
      <c r="F608" s="90">
        <v>3360.27</v>
      </c>
      <c r="G608" s="91">
        <v>3227.2033080000001</v>
      </c>
      <c r="H608" s="137">
        <f t="shared" si="18"/>
        <v>3227</v>
      </c>
      <c r="I608" s="138" t="str">
        <f t="shared" si="19"/>
        <v>OK</v>
      </c>
    </row>
    <row r="609" spans="1:9" s="102" customFormat="1" ht="51">
      <c r="A609" s="132">
        <v>608</v>
      </c>
      <c r="B609" s="143" t="s">
        <v>1294</v>
      </c>
      <c r="C609" s="144" t="s">
        <v>1295</v>
      </c>
      <c r="D609" s="145" t="s">
        <v>662</v>
      </c>
      <c r="E609" s="146" t="s">
        <v>38</v>
      </c>
      <c r="F609" s="90">
        <v>4770.7</v>
      </c>
      <c r="G609" s="91">
        <v>4581.7802799999999</v>
      </c>
      <c r="H609" s="137">
        <f t="shared" si="18"/>
        <v>4582</v>
      </c>
      <c r="I609" s="138" t="str">
        <f t="shared" si="19"/>
        <v>OK</v>
      </c>
    </row>
    <row r="610" spans="1:9" s="102" customFormat="1" ht="51">
      <c r="A610" s="132">
        <v>609</v>
      </c>
      <c r="B610" s="143" t="s">
        <v>1294</v>
      </c>
      <c r="C610" s="144" t="s">
        <v>1295</v>
      </c>
      <c r="D610" s="145" t="s">
        <v>663</v>
      </c>
      <c r="E610" s="146" t="s">
        <v>38</v>
      </c>
      <c r="F610" s="90">
        <v>3925.94</v>
      </c>
      <c r="G610" s="91">
        <v>3770.4727760000001</v>
      </c>
      <c r="H610" s="137">
        <f t="shared" si="18"/>
        <v>3770</v>
      </c>
      <c r="I610" s="138" t="str">
        <f t="shared" si="19"/>
        <v>OK</v>
      </c>
    </row>
    <row r="611" spans="1:9" s="102" customFormat="1" ht="51">
      <c r="A611" s="132">
        <v>610</v>
      </c>
      <c r="B611" s="143" t="s">
        <v>1294</v>
      </c>
      <c r="C611" s="144" t="s">
        <v>1295</v>
      </c>
      <c r="D611" s="145" t="s">
        <v>664</v>
      </c>
      <c r="E611" s="146" t="s">
        <v>38</v>
      </c>
      <c r="F611" s="90">
        <v>32738.86</v>
      </c>
      <c r="G611" s="91">
        <v>31442.401143999999</v>
      </c>
      <c r="H611" s="137">
        <f t="shared" si="18"/>
        <v>31442</v>
      </c>
      <c r="I611" s="138" t="str">
        <f t="shared" si="19"/>
        <v>OK</v>
      </c>
    </row>
    <row r="612" spans="1:9" s="102" customFormat="1" ht="51">
      <c r="A612" s="132">
        <v>611</v>
      </c>
      <c r="B612" s="143" t="s">
        <v>1294</v>
      </c>
      <c r="C612" s="144" t="s">
        <v>1295</v>
      </c>
      <c r="D612" s="145" t="s">
        <v>665</v>
      </c>
      <c r="E612" s="146" t="s">
        <v>38</v>
      </c>
      <c r="F612" s="90">
        <v>3336.8</v>
      </c>
      <c r="G612" s="91">
        <v>3204.6627200000003</v>
      </c>
      <c r="H612" s="137">
        <f t="shared" si="18"/>
        <v>3205</v>
      </c>
      <c r="I612" s="138" t="str">
        <f t="shared" si="19"/>
        <v>OK</v>
      </c>
    </row>
    <row r="613" spans="1:9" s="102" customFormat="1" ht="51">
      <c r="A613" s="132">
        <v>612</v>
      </c>
      <c r="B613" s="143" t="s">
        <v>1294</v>
      </c>
      <c r="C613" s="144" t="s">
        <v>1295</v>
      </c>
      <c r="D613" s="145" t="s">
        <v>666</v>
      </c>
      <c r="E613" s="146" t="s">
        <v>38</v>
      </c>
      <c r="F613" s="90">
        <v>11475.26</v>
      </c>
      <c r="G613" s="91">
        <v>11020.839704</v>
      </c>
      <c r="H613" s="137">
        <f t="shared" si="18"/>
        <v>11021</v>
      </c>
      <c r="I613" s="138" t="str">
        <f t="shared" si="19"/>
        <v>OK</v>
      </c>
    </row>
    <row r="614" spans="1:9" s="102" customFormat="1" ht="51">
      <c r="A614" s="132">
        <v>613</v>
      </c>
      <c r="B614" s="143" t="s">
        <v>1294</v>
      </c>
      <c r="C614" s="144" t="s">
        <v>1295</v>
      </c>
      <c r="D614" s="145" t="s">
        <v>667</v>
      </c>
      <c r="E614" s="146" t="s">
        <v>38</v>
      </c>
      <c r="F614" s="90">
        <v>1154.25</v>
      </c>
      <c r="G614" s="91">
        <v>1108.5417</v>
      </c>
      <c r="H614" s="137">
        <f t="shared" si="18"/>
        <v>1109</v>
      </c>
      <c r="I614" s="138" t="str">
        <f t="shared" si="19"/>
        <v>OK</v>
      </c>
    </row>
    <row r="615" spans="1:9" s="102" customFormat="1" ht="51">
      <c r="A615" s="132">
        <v>614</v>
      </c>
      <c r="B615" s="143" t="s">
        <v>1294</v>
      </c>
      <c r="C615" s="144" t="s">
        <v>1295</v>
      </c>
      <c r="D615" s="145" t="s">
        <v>668</v>
      </c>
      <c r="E615" s="146" t="s">
        <v>38</v>
      </c>
      <c r="F615" s="90">
        <v>16101.63</v>
      </c>
      <c r="G615" s="91">
        <v>15464.005451999999</v>
      </c>
      <c r="H615" s="137">
        <f t="shared" si="18"/>
        <v>15464</v>
      </c>
      <c r="I615" s="138" t="str">
        <f t="shared" si="19"/>
        <v>OK</v>
      </c>
    </row>
    <row r="616" spans="1:9" s="102" customFormat="1" ht="51">
      <c r="A616" s="132">
        <v>615</v>
      </c>
      <c r="B616" s="143" t="s">
        <v>1294</v>
      </c>
      <c r="C616" s="144" t="s">
        <v>1295</v>
      </c>
      <c r="D616" s="145" t="s">
        <v>669</v>
      </c>
      <c r="E616" s="146" t="s">
        <v>38</v>
      </c>
      <c r="F616" s="90">
        <v>77756.789999999994</v>
      </c>
      <c r="G616" s="91">
        <v>74677.621115999995</v>
      </c>
      <c r="H616" s="137">
        <f t="shared" si="18"/>
        <v>74678</v>
      </c>
      <c r="I616" s="138" t="str">
        <f t="shared" si="19"/>
        <v>OK</v>
      </c>
    </row>
    <row r="617" spans="1:9" s="102" customFormat="1" ht="51">
      <c r="A617" s="132">
        <v>616</v>
      </c>
      <c r="B617" s="143" t="s">
        <v>1294</v>
      </c>
      <c r="C617" s="144" t="s">
        <v>1295</v>
      </c>
      <c r="D617" s="145" t="s">
        <v>1349</v>
      </c>
      <c r="E617" s="146" t="s">
        <v>38</v>
      </c>
      <c r="F617" s="90">
        <v>951057.34</v>
      </c>
      <c r="G617" s="91">
        <v>913395.46933599992</v>
      </c>
      <c r="H617" s="137">
        <f t="shared" si="18"/>
        <v>913395</v>
      </c>
      <c r="I617" s="138" t="str">
        <f t="shared" si="19"/>
        <v>OK</v>
      </c>
    </row>
    <row r="618" spans="1:9" s="102" customFormat="1" ht="51">
      <c r="A618" s="132">
        <v>617</v>
      </c>
      <c r="B618" s="143" t="s">
        <v>1294</v>
      </c>
      <c r="C618" s="144" t="s">
        <v>1295</v>
      </c>
      <c r="D618" s="145" t="s">
        <v>671</v>
      </c>
      <c r="E618" s="146" t="s">
        <v>38</v>
      </c>
      <c r="F618" s="90">
        <v>1356643.58</v>
      </c>
      <c r="G618" s="91">
        <v>1302920.4942320001</v>
      </c>
      <c r="H618" s="137">
        <f t="shared" si="18"/>
        <v>1302920</v>
      </c>
      <c r="I618" s="138" t="str">
        <f t="shared" si="19"/>
        <v>OK</v>
      </c>
    </row>
    <row r="619" spans="1:9" s="102" customFormat="1" ht="51">
      <c r="A619" s="132">
        <v>618</v>
      </c>
      <c r="B619" s="143" t="s">
        <v>1294</v>
      </c>
      <c r="C619" s="144" t="s">
        <v>1295</v>
      </c>
      <c r="D619" s="145" t="s">
        <v>672</v>
      </c>
      <c r="E619" s="146" t="s">
        <v>38</v>
      </c>
      <c r="F619" s="90">
        <v>17387.509999999998</v>
      </c>
      <c r="G619" s="91">
        <v>16698.964603999997</v>
      </c>
      <c r="H619" s="137">
        <f t="shared" si="18"/>
        <v>16699</v>
      </c>
      <c r="I619" s="138" t="str">
        <f t="shared" si="19"/>
        <v>OK</v>
      </c>
    </row>
    <row r="620" spans="1:9" s="102" customFormat="1" ht="51">
      <c r="A620" s="132">
        <v>619</v>
      </c>
      <c r="B620" s="143" t="s">
        <v>1294</v>
      </c>
      <c r="C620" s="144" t="s">
        <v>1295</v>
      </c>
      <c r="D620" s="145" t="s">
        <v>1350</v>
      </c>
      <c r="E620" s="146" t="s">
        <v>38</v>
      </c>
      <c r="F620" s="90">
        <v>7759662</v>
      </c>
      <c r="G620" s="91">
        <v>7452379.3848000001</v>
      </c>
      <c r="H620" s="147">
        <f t="shared" si="18"/>
        <v>7452379</v>
      </c>
      <c r="I620" s="138" t="str">
        <f t="shared" si="19"/>
        <v>OK</v>
      </c>
    </row>
    <row r="621" spans="1:9" s="102" customFormat="1" ht="51">
      <c r="A621" s="132">
        <v>620</v>
      </c>
      <c r="B621" s="143" t="s">
        <v>1294</v>
      </c>
      <c r="C621" s="144" t="s">
        <v>1295</v>
      </c>
      <c r="D621" s="145" t="s">
        <v>674</v>
      </c>
      <c r="E621" s="146" t="s">
        <v>38</v>
      </c>
      <c r="F621" s="90">
        <v>9691.4500000000007</v>
      </c>
      <c r="G621" s="91">
        <v>9307.6685800000014</v>
      </c>
      <c r="H621" s="137">
        <f t="shared" si="18"/>
        <v>9308</v>
      </c>
      <c r="I621" s="138" t="str">
        <f t="shared" si="19"/>
        <v>OK</v>
      </c>
    </row>
    <row r="622" spans="1:9" s="102" customFormat="1" ht="51">
      <c r="A622" s="132">
        <v>621</v>
      </c>
      <c r="B622" s="143" t="s">
        <v>1294</v>
      </c>
      <c r="C622" s="144" t="s">
        <v>1295</v>
      </c>
      <c r="D622" s="145" t="s">
        <v>675</v>
      </c>
      <c r="E622" s="146" t="s">
        <v>38</v>
      </c>
      <c r="F622" s="90">
        <v>487010.22</v>
      </c>
      <c r="G622" s="91">
        <v>467724.61528799997</v>
      </c>
      <c r="H622" s="137">
        <f t="shared" si="18"/>
        <v>467725</v>
      </c>
      <c r="I622" s="138" t="str">
        <f t="shared" si="19"/>
        <v>OK</v>
      </c>
    </row>
    <row r="623" spans="1:9" s="102" customFormat="1" ht="51">
      <c r="A623" s="132">
        <v>622</v>
      </c>
      <c r="B623" s="143" t="s">
        <v>1294</v>
      </c>
      <c r="C623" s="144" t="s">
        <v>1295</v>
      </c>
      <c r="D623" s="145" t="s">
        <v>676</v>
      </c>
      <c r="E623" s="146" t="s">
        <v>38</v>
      </c>
      <c r="F623" s="90">
        <v>215195.17</v>
      </c>
      <c r="G623" s="91">
        <v>206673.44126800002</v>
      </c>
      <c r="H623" s="137">
        <f t="shared" si="18"/>
        <v>206673</v>
      </c>
      <c r="I623" s="138" t="str">
        <f t="shared" si="19"/>
        <v>OK</v>
      </c>
    </row>
    <row r="624" spans="1:9" s="102" customFormat="1" ht="51">
      <c r="A624" s="132">
        <v>623</v>
      </c>
      <c r="B624" s="143" t="s">
        <v>1294</v>
      </c>
      <c r="C624" s="144" t="s">
        <v>1295</v>
      </c>
      <c r="D624" s="145" t="s">
        <v>677</v>
      </c>
      <c r="E624" s="146" t="s">
        <v>88</v>
      </c>
      <c r="F624" s="90">
        <v>25018.7</v>
      </c>
      <c r="G624" s="91">
        <v>24027.959480000001</v>
      </c>
      <c r="H624" s="137">
        <f t="shared" si="18"/>
        <v>24028</v>
      </c>
      <c r="I624" s="138" t="str">
        <f t="shared" si="19"/>
        <v>OK</v>
      </c>
    </row>
    <row r="625" spans="1:9" s="102" customFormat="1" ht="51">
      <c r="A625" s="132">
        <v>624</v>
      </c>
      <c r="B625" s="143" t="s">
        <v>1294</v>
      </c>
      <c r="C625" s="144" t="s">
        <v>1295</v>
      </c>
      <c r="D625" s="145" t="s">
        <v>678</v>
      </c>
      <c r="E625" s="146" t="s">
        <v>38</v>
      </c>
      <c r="F625" s="90">
        <v>130346.21</v>
      </c>
      <c r="G625" s="91">
        <v>125184.500084</v>
      </c>
      <c r="H625" s="137">
        <f t="shared" si="18"/>
        <v>125185</v>
      </c>
      <c r="I625" s="138" t="str">
        <f t="shared" si="19"/>
        <v>OK</v>
      </c>
    </row>
    <row r="626" spans="1:9" s="102" customFormat="1" ht="51">
      <c r="A626" s="132">
        <v>625</v>
      </c>
      <c r="B626" s="143" t="s">
        <v>1294</v>
      </c>
      <c r="C626" s="144" t="s">
        <v>1295</v>
      </c>
      <c r="D626" s="145" t="s">
        <v>679</v>
      </c>
      <c r="E626" s="146" t="s">
        <v>38</v>
      </c>
      <c r="F626" s="90">
        <v>91625.600000000006</v>
      </c>
      <c r="G626" s="91">
        <v>87997.226240000004</v>
      </c>
      <c r="H626" s="137">
        <f t="shared" si="18"/>
        <v>87997</v>
      </c>
      <c r="I626" s="138" t="str">
        <f t="shared" si="19"/>
        <v>OK</v>
      </c>
    </row>
    <row r="627" spans="1:9" s="102" customFormat="1" ht="51">
      <c r="A627" s="132">
        <v>626</v>
      </c>
      <c r="B627" s="143" t="s">
        <v>1294</v>
      </c>
      <c r="C627" s="144" t="s">
        <v>1295</v>
      </c>
      <c r="D627" s="145" t="s">
        <v>680</v>
      </c>
      <c r="E627" s="146" t="s">
        <v>38</v>
      </c>
      <c r="F627" s="90">
        <v>232182.68</v>
      </c>
      <c r="G627" s="91">
        <v>222988.245872</v>
      </c>
      <c r="H627" s="137">
        <f t="shared" si="18"/>
        <v>222988</v>
      </c>
      <c r="I627" s="138" t="str">
        <f t="shared" si="19"/>
        <v>OK</v>
      </c>
    </row>
    <row r="628" spans="1:9" s="102" customFormat="1" ht="51">
      <c r="A628" s="132">
        <v>627</v>
      </c>
      <c r="B628" s="143" t="s">
        <v>1294</v>
      </c>
      <c r="C628" s="144" t="s">
        <v>1295</v>
      </c>
      <c r="D628" s="145" t="s">
        <v>681</v>
      </c>
      <c r="E628" s="146" t="s">
        <v>38</v>
      </c>
      <c r="F628" s="90">
        <v>6233.48</v>
      </c>
      <c r="G628" s="91">
        <v>5986.6341919999995</v>
      </c>
      <c r="H628" s="137">
        <f t="shared" si="18"/>
        <v>5987</v>
      </c>
      <c r="I628" s="138" t="str">
        <f t="shared" si="19"/>
        <v>OK</v>
      </c>
    </row>
    <row r="629" spans="1:9" s="102" customFormat="1" ht="51">
      <c r="A629" s="132">
        <v>628</v>
      </c>
      <c r="B629" s="143" t="s">
        <v>1294</v>
      </c>
      <c r="C629" s="144" t="s">
        <v>1295</v>
      </c>
      <c r="D629" s="145" t="s">
        <v>682</v>
      </c>
      <c r="E629" s="146" t="s">
        <v>38</v>
      </c>
      <c r="F629" s="90">
        <v>357091.34</v>
      </c>
      <c r="G629" s="91">
        <v>342950.52293600002</v>
      </c>
      <c r="H629" s="137">
        <f t="shared" si="18"/>
        <v>342951</v>
      </c>
      <c r="I629" s="138" t="str">
        <f t="shared" si="19"/>
        <v>OK</v>
      </c>
    </row>
    <row r="630" spans="1:9" s="102" customFormat="1" ht="51">
      <c r="A630" s="132">
        <v>629</v>
      </c>
      <c r="B630" s="143" t="s">
        <v>1294</v>
      </c>
      <c r="C630" s="144" t="s">
        <v>1295</v>
      </c>
      <c r="D630" s="145" t="s">
        <v>1351</v>
      </c>
      <c r="E630" s="146" t="s">
        <v>38</v>
      </c>
      <c r="F630" s="90">
        <v>5292530.9400000004</v>
      </c>
      <c r="G630" s="91">
        <v>5082946.714776</v>
      </c>
      <c r="H630" s="137">
        <f t="shared" si="18"/>
        <v>5082947</v>
      </c>
      <c r="I630" s="138" t="str">
        <f t="shared" si="19"/>
        <v>OK</v>
      </c>
    </row>
    <row r="631" spans="1:9" s="102" customFormat="1" ht="51">
      <c r="A631" s="132">
        <v>630</v>
      </c>
      <c r="B631" s="143" t="s">
        <v>1294</v>
      </c>
      <c r="C631" s="144" t="s">
        <v>1295</v>
      </c>
      <c r="D631" s="145" t="s">
        <v>1352</v>
      </c>
      <c r="E631" s="146" t="s">
        <v>38</v>
      </c>
      <c r="F631" s="90">
        <v>385669.96</v>
      </c>
      <c r="G631" s="91">
        <v>370397.42958400003</v>
      </c>
      <c r="H631" s="147">
        <f t="shared" si="18"/>
        <v>370397</v>
      </c>
      <c r="I631" s="138" t="str">
        <f t="shared" si="19"/>
        <v>OK</v>
      </c>
    </row>
    <row r="632" spans="1:9" s="102" customFormat="1" ht="51">
      <c r="A632" s="132">
        <v>631</v>
      </c>
      <c r="B632" s="143" t="s">
        <v>1294</v>
      </c>
      <c r="C632" s="144" t="s">
        <v>1295</v>
      </c>
      <c r="D632" s="145" t="s">
        <v>684</v>
      </c>
      <c r="E632" s="146" t="s">
        <v>88</v>
      </c>
      <c r="F632" s="90">
        <v>16831.41</v>
      </c>
      <c r="G632" s="91">
        <v>16164.886164</v>
      </c>
      <c r="H632" s="137">
        <f t="shared" si="18"/>
        <v>16165</v>
      </c>
      <c r="I632" s="138" t="str">
        <f t="shared" si="19"/>
        <v>OK</v>
      </c>
    </row>
    <row r="633" spans="1:9" s="102" customFormat="1" ht="51">
      <c r="A633" s="132">
        <v>632</v>
      </c>
      <c r="B633" s="143" t="s">
        <v>1294</v>
      </c>
      <c r="C633" s="144" t="s">
        <v>1295</v>
      </c>
      <c r="D633" s="145" t="s">
        <v>685</v>
      </c>
      <c r="E633" s="146" t="s">
        <v>88</v>
      </c>
      <c r="F633" s="90">
        <v>15838.58</v>
      </c>
      <c r="G633" s="91">
        <v>15211.372232</v>
      </c>
      <c r="H633" s="137">
        <f t="shared" si="18"/>
        <v>15211</v>
      </c>
      <c r="I633" s="138" t="str">
        <f t="shared" si="19"/>
        <v>OK</v>
      </c>
    </row>
    <row r="634" spans="1:9" s="102" customFormat="1" ht="51">
      <c r="A634" s="132">
        <v>633</v>
      </c>
      <c r="B634" s="143" t="s">
        <v>1294</v>
      </c>
      <c r="C634" s="144" t="s">
        <v>1295</v>
      </c>
      <c r="D634" s="145" t="s">
        <v>686</v>
      </c>
      <c r="E634" s="146" t="s">
        <v>38</v>
      </c>
      <c r="F634" s="90">
        <v>6530.31</v>
      </c>
      <c r="G634" s="91">
        <v>6271.7097240000003</v>
      </c>
      <c r="H634" s="137">
        <f t="shared" si="18"/>
        <v>6272</v>
      </c>
      <c r="I634" s="138" t="str">
        <f t="shared" si="19"/>
        <v>OK</v>
      </c>
    </row>
    <row r="635" spans="1:9" s="102" customFormat="1" ht="51">
      <c r="A635" s="132">
        <v>634</v>
      </c>
      <c r="B635" s="143" t="s">
        <v>1294</v>
      </c>
      <c r="C635" s="144" t="s">
        <v>1295</v>
      </c>
      <c r="D635" s="145" t="s">
        <v>687</v>
      </c>
      <c r="E635" s="146" t="s">
        <v>38</v>
      </c>
      <c r="F635" s="90">
        <v>7472552.9699999997</v>
      </c>
      <c r="G635" s="91">
        <v>7176639.8723879997</v>
      </c>
      <c r="H635" s="137">
        <f t="shared" si="18"/>
        <v>7176640</v>
      </c>
      <c r="I635" s="138" t="str">
        <f t="shared" si="19"/>
        <v>OK</v>
      </c>
    </row>
    <row r="636" spans="1:9" s="102" customFormat="1" ht="51">
      <c r="A636" s="132">
        <v>635</v>
      </c>
      <c r="B636" s="143" t="s">
        <v>1294</v>
      </c>
      <c r="C636" s="144" t="s">
        <v>1295</v>
      </c>
      <c r="D636" s="145" t="s">
        <v>688</v>
      </c>
      <c r="E636" s="146" t="s">
        <v>38</v>
      </c>
      <c r="F636" s="90">
        <v>97554.05</v>
      </c>
      <c r="G636" s="91">
        <v>93690.909620000006</v>
      </c>
      <c r="H636" s="137">
        <f t="shared" si="18"/>
        <v>93691</v>
      </c>
      <c r="I636" s="138" t="str">
        <f t="shared" si="19"/>
        <v>OK</v>
      </c>
    </row>
    <row r="637" spans="1:9" s="102" customFormat="1" ht="51">
      <c r="A637" s="132">
        <v>636</v>
      </c>
      <c r="B637" s="143" t="s">
        <v>1294</v>
      </c>
      <c r="C637" s="144" t="s">
        <v>1295</v>
      </c>
      <c r="D637" s="145" t="s">
        <v>689</v>
      </c>
      <c r="E637" s="146" t="s">
        <v>38</v>
      </c>
      <c r="F637" s="90">
        <v>103408.27</v>
      </c>
      <c r="G637" s="91">
        <v>99313.302508000008</v>
      </c>
      <c r="H637" s="137">
        <f t="shared" si="18"/>
        <v>99313</v>
      </c>
      <c r="I637" s="138" t="str">
        <f t="shared" si="19"/>
        <v>OK</v>
      </c>
    </row>
    <row r="638" spans="1:9" s="102" customFormat="1" ht="51">
      <c r="A638" s="132">
        <v>637</v>
      </c>
      <c r="B638" s="143" t="s">
        <v>1294</v>
      </c>
      <c r="C638" s="144" t="s">
        <v>1295</v>
      </c>
      <c r="D638" s="145" t="s">
        <v>690</v>
      </c>
      <c r="E638" s="146" t="s">
        <v>38</v>
      </c>
      <c r="F638" s="90">
        <v>476300.96</v>
      </c>
      <c r="G638" s="91">
        <v>457439.44198400003</v>
      </c>
      <c r="H638" s="137">
        <f t="shared" si="18"/>
        <v>457439</v>
      </c>
      <c r="I638" s="138" t="str">
        <f t="shared" si="19"/>
        <v>OK</v>
      </c>
    </row>
    <row r="639" spans="1:9" s="102" customFormat="1" ht="51">
      <c r="A639" s="132">
        <v>638</v>
      </c>
      <c r="B639" s="143" t="s">
        <v>1294</v>
      </c>
      <c r="C639" s="144" t="s">
        <v>1295</v>
      </c>
      <c r="D639" s="145" t="s">
        <v>691</v>
      </c>
      <c r="E639" s="146" t="s">
        <v>38</v>
      </c>
      <c r="F639" s="90">
        <v>85391.87</v>
      </c>
      <c r="G639" s="91">
        <v>82010.351947999996</v>
      </c>
      <c r="H639" s="137">
        <f t="shared" si="18"/>
        <v>82010</v>
      </c>
      <c r="I639" s="138" t="str">
        <f t="shared" si="19"/>
        <v>OK</v>
      </c>
    </row>
    <row r="640" spans="1:9" s="102" customFormat="1" ht="51">
      <c r="A640" s="132">
        <v>639</v>
      </c>
      <c r="B640" s="143" t="s">
        <v>1294</v>
      </c>
      <c r="C640" s="146" t="s">
        <v>1295</v>
      </c>
      <c r="D640" s="150" t="s">
        <v>692</v>
      </c>
      <c r="E640" s="146" t="s">
        <v>38</v>
      </c>
      <c r="F640" s="90">
        <v>12281082.24</v>
      </c>
      <c r="G640" s="91">
        <v>11794751.383296</v>
      </c>
      <c r="H640" s="137">
        <f t="shared" si="18"/>
        <v>11794751</v>
      </c>
      <c r="I640" s="138" t="str">
        <f t="shared" si="19"/>
        <v>OK</v>
      </c>
    </row>
    <row r="641" spans="1:9" s="102" customFormat="1" ht="51">
      <c r="A641" s="132">
        <v>640</v>
      </c>
      <c r="B641" s="143" t="s">
        <v>1294</v>
      </c>
      <c r="C641" s="144" t="s">
        <v>1295</v>
      </c>
      <c r="D641" s="145" t="s">
        <v>693</v>
      </c>
      <c r="E641" s="146" t="s">
        <v>38</v>
      </c>
      <c r="F641" s="90">
        <v>97910.94</v>
      </c>
      <c r="G641" s="91">
        <v>94033.666775999998</v>
      </c>
      <c r="H641" s="137">
        <f t="shared" si="18"/>
        <v>94034</v>
      </c>
      <c r="I641" s="138" t="str">
        <f t="shared" si="19"/>
        <v>OK</v>
      </c>
    </row>
    <row r="642" spans="1:9" s="102" customFormat="1" ht="51">
      <c r="A642" s="132">
        <v>641</v>
      </c>
      <c r="B642" s="143" t="s">
        <v>1294</v>
      </c>
      <c r="C642" s="144" t="s">
        <v>1295</v>
      </c>
      <c r="D642" s="145" t="s">
        <v>694</v>
      </c>
      <c r="E642" s="146" t="s">
        <v>38</v>
      </c>
      <c r="F642" s="90">
        <v>1154.5</v>
      </c>
      <c r="G642" s="91">
        <v>1108.7818</v>
      </c>
      <c r="H642" s="137">
        <f t="shared" ref="H642:H705" si="20">IF(G642="","",+ROUND(G642,0))</f>
        <v>1109</v>
      </c>
      <c r="I642" s="138" t="str">
        <f t="shared" ref="I642:I705" si="21">IF(H642="","COMPLETAR",IF(OR(H642&lt;=0,H642&gt;F642),"CORREGIR","OK"))</f>
        <v>OK</v>
      </c>
    </row>
    <row r="643" spans="1:9" s="102" customFormat="1" ht="51">
      <c r="A643" s="132">
        <v>642</v>
      </c>
      <c r="B643" s="143" t="s">
        <v>1294</v>
      </c>
      <c r="C643" s="144" t="s">
        <v>1295</v>
      </c>
      <c r="D643" s="145" t="s">
        <v>695</v>
      </c>
      <c r="E643" s="146" t="s">
        <v>38</v>
      </c>
      <c r="F643" s="90">
        <v>1785.09</v>
      </c>
      <c r="G643" s="91">
        <v>1714.4004359999999</v>
      </c>
      <c r="H643" s="137">
        <f t="shared" si="20"/>
        <v>1714</v>
      </c>
      <c r="I643" s="138" t="str">
        <f t="shared" si="21"/>
        <v>OK</v>
      </c>
    </row>
    <row r="644" spans="1:9" s="102" customFormat="1" ht="51">
      <c r="A644" s="132">
        <v>643</v>
      </c>
      <c r="B644" s="143" t="s">
        <v>1294</v>
      </c>
      <c r="C644" s="144" t="s">
        <v>1295</v>
      </c>
      <c r="D644" s="145" t="s">
        <v>696</v>
      </c>
      <c r="E644" s="146" t="s">
        <v>38</v>
      </c>
      <c r="F644" s="90">
        <v>824911.77</v>
      </c>
      <c r="G644" s="91">
        <v>792245.26390799996</v>
      </c>
      <c r="H644" s="137">
        <f t="shared" si="20"/>
        <v>792245</v>
      </c>
      <c r="I644" s="138" t="str">
        <f t="shared" si="21"/>
        <v>OK</v>
      </c>
    </row>
    <row r="645" spans="1:9" s="102" customFormat="1" ht="51">
      <c r="A645" s="132">
        <v>644</v>
      </c>
      <c r="B645" s="143" t="s">
        <v>1294</v>
      </c>
      <c r="C645" s="144" t="s">
        <v>1295</v>
      </c>
      <c r="D645" s="145" t="s">
        <v>697</v>
      </c>
      <c r="E645" s="146" t="s">
        <v>38</v>
      </c>
      <c r="F645" s="90">
        <v>55096.57</v>
      </c>
      <c r="G645" s="91">
        <v>52914.745827999999</v>
      </c>
      <c r="H645" s="137">
        <f t="shared" si="20"/>
        <v>52915</v>
      </c>
      <c r="I645" s="138" t="str">
        <f t="shared" si="21"/>
        <v>OK</v>
      </c>
    </row>
    <row r="646" spans="1:9" s="102" customFormat="1" ht="51">
      <c r="A646" s="132">
        <v>645</v>
      </c>
      <c r="B646" s="143" t="s">
        <v>1294</v>
      </c>
      <c r="C646" s="144" t="s">
        <v>1295</v>
      </c>
      <c r="D646" s="145" t="s">
        <v>698</v>
      </c>
      <c r="E646" s="146" t="s">
        <v>38</v>
      </c>
      <c r="F646" s="90">
        <v>59561.440000000002</v>
      </c>
      <c r="G646" s="91">
        <v>57202.806976</v>
      </c>
      <c r="H646" s="137">
        <f t="shared" si="20"/>
        <v>57203</v>
      </c>
      <c r="I646" s="138" t="str">
        <f t="shared" si="21"/>
        <v>OK</v>
      </c>
    </row>
    <row r="647" spans="1:9" s="102" customFormat="1" ht="89.25">
      <c r="A647" s="132">
        <v>646</v>
      </c>
      <c r="B647" s="143" t="s">
        <v>1294</v>
      </c>
      <c r="C647" s="144" t="s">
        <v>1295</v>
      </c>
      <c r="D647" s="145" t="s">
        <v>699</v>
      </c>
      <c r="E647" s="146" t="s">
        <v>38</v>
      </c>
      <c r="F647" s="90">
        <v>1051046.5</v>
      </c>
      <c r="G647" s="91">
        <v>1009425.0586</v>
      </c>
      <c r="H647" s="137">
        <f t="shared" si="20"/>
        <v>1009425</v>
      </c>
      <c r="I647" s="138" t="str">
        <f t="shared" si="21"/>
        <v>OK</v>
      </c>
    </row>
    <row r="648" spans="1:9" s="102" customFormat="1" ht="51">
      <c r="A648" s="132">
        <v>647</v>
      </c>
      <c r="B648" s="143" t="s">
        <v>1294</v>
      </c>
      <c r="C648" s="144" t="s">
        <v>1295</v>
      </c>
      <c r="D648" s="145" t="s">
        <v>700</v>
      </c>
      <c r="E648" s="146" t="s">
        <v>38</v>
      </c>
      <c r="F648" s="90">
        <v>10714190.279999999</v>
      </c>
      <c r="G648" s="91">
        <v>10289908.344912</v>
      </c>
      <c r="H648" s="137">
        <f t="shared" si="20"/>
        <v>10289908</v>
      </c>
      <c r="I648" s="138" t="str">
        <f t="shared" si="21"/>
        <v>OK</v>
      </c>
    </row>
    <row r="649" spans="1:9" s="102" customFormat="1" ht="51">
      <c r="A649" s="132">
        <v>648</v>
      </c>
      <c r="B649" s="143" t="s">
        <v>1294</v>
      </c>
      <c r="C649" s="144" t="s">
        <v>1295</v>
      </c>
      <c r="D649" s="145" t="s">
        <v>701</v>
      </c>
      <c r="E649" s="146" t="s">
        <v>38</v>
      </c>
      <c r="F649" s="90">
        <v>3506019.93</v>
      </c>
      <c r="G649" s="91">
        <v>3367181.5407720003</v>
      </c>
      <c r="H649" s="137">
        <f t="shared" si="20"/>
        <v>3367182</v>
      </c>
      <c r="I649" s="138" t="str">
        <f t="shared" si="21"/>
        <v>OK</v>
      </c>
    </row>
    <row r="650" spans="1:9" s="102" customFormat="1" ht="51">
      <c r="A650" s="132">
        <v>649</v>
      </c>
      <c r="B650" s="143" t="s">
        <v>1294</v>
      </c>
      <c r="C650" s="144" t="s">
        <v>1295</v>
      </c>
      <c r="D650" s="145" t="s">
        <v>702</v>
      </c>
      <c r="E650" s="146" t="s">
        <v>38</v>
      </c>
      <c r="F650" s="90">
        <v>1189267.08</v>
      </c>
      <c r="G650" s="91">
        <v>1142172.103632</v>
      </c>
      <c r="H650" s="137">
        <f t="shared" si="20"/>
        <v>1142172</v>
      </c>
      <c r="I650" s="138" t="str">
        <f t="shared" si="21"/>
        <v>OK</v>
      </c>
    </row>
    <row r="651" spans="1:9" s="102" customFormat="1" ht="51">
      <c r="A651" s="132">
        <v>650</v>
      </c>
      <c r="B651" s="143" t="s">
        <v>1294</v>
      </c>
      <c r="C651" s="144" t="s">
        <v>1295</v>
      </c>
      <c r="D651" s="145" t="s">
        <v>703</v>
      </c>
      <c r="E651" s="146" t="s">
        <v>38</v>
      </c>
      <c r="F651" s="90">
        <v>29987.1</v>
      </c>
      <c r="G651" s="91">
        <v>28799.610839999998</v>
      </c>
      <c r="H651" s="137">
        <f t="shared" si="20"/>
        <v>28800</v>
      </c>
      <c r="I651" s="138" t="str">
        <f t="shared" si="21"/>
        <v>OK</v>
      </c>
    </row>
    <row r="652" spans="1:9" s="102" customFormat="1" ht="51">
      <c r="A652" s="132">
        <v>651</v>
      </c>
      <c r="B652" s="143" t="s">
        <v>1294</v>
      </c>
      <c r="C652" s="144" t="s">
        <v>1295</v>
      </c>
      <c r="D652" s="145" t="s">
        <v>704</v>
      </c>
      <c r="E652" s="146" t="s">
        <v>38</v>
      </c>
      <c r="F652" s="90">
        <v>8873.36</v>
      </c>
      <c r="G652" s="91">
        <v>8521.9749440000014</v>
      </c>
      <c r="H652" s="137">
        <f t="shared" si="20"/>
        <v>8522</v>
      </c>
      <c r="I652" s="138" t="str">
        <f t="shared" si="21"/>
        <v>OK</v>
      </c>
    </row>
    <row r="653" spans="1:9" s="102" customFormat="1" ht="51">
      <c r="A653" s="132">
        <v>652</v>
      </c>
      <c r="B653" s="143" t="s">
        <v>1294</v>
      </c>
      <c r="C653" s="144" t="s">
        <v>1295</v>
      </c>
      <c r="D653" s="145" t="s">
        <v>705</v>
      </c>
      <c r="E653" s="146" t="s">
        <v>38</v>
      </c>
      <c r="F653" s="90">
        <v>14530.89</v>
      </c>
      <c r="G653" s="91">
        <v>13955.466756</v>
      </c>
      <c r="H653" s="137">
        <f t="shared" si="20"/>
        <v>13955</v>
      </c>
      <c r="I653" s="138" t="str">
        <f t="shared" si="21"/>
        <v>OK</v>
      </c>
    </row>
    <row r="654" spans="1:9" s="102" customFormat="1" ht="51">
      <c r="A654" s="132">
        <v>653</v>
      </c>
      <c r="B654" s="143" t="s">
        <v>1294</v>
      </c>
      <c r="C654" s="144" t="s">
        <v>1295</v>
      </c>
      <c r="D654" s="145" t="s">
        <v>706</v>
      </c>
      <c r="E654" s="146" t="s">
        <v>38</v>
      </c>
      <c r="F654" s="90">
        <v>9240.0300000000007</v>
      </c>
      <c r="G654" s="91">
        <v>8874.124812</v>
      </c>
      <c r="H654" s="137">
        <f t="shared" si="20"/>
        <v>8874</v>
      </c>
      <c r="I654" s="138" t="str">
        <f t="shared" si="21"/>
        <v>OK</v>
      </c>
    </row>
    <row r="655" spans="1:9" s="102" customFormat="1" ht="51">
      <c r="A655" s="132">
        <v>654</v>
      </c>
      <c r="B655" s="143" t="s">
        <v>1294</v>
      </c>
      <c r="C655" s="144" t="s">
        <v>1295</v>
      </c>
      <c r="D655" s="145" t="s">
        <v>707</v>
      </c>
      <c r="E655" s="146" t="s">
        <v>38</v>
      </c>
      <c r="F655" s="90">
        <v>13381.85</v>
      </c>
      <c r="G655" s="91">
        <v>12851.928740000001</v>
      </c>
      <c r="H655" s="137">
        <f t="shared" si="20"/>
        <v>12852</v>
      </c>
      <c r="I655" s="138" t="str">
        <f t="shared" si="21"/>
        <v>OK</v>
      </c>
    </row>
    <row r="656" spans="1:9" s="102" customFormat="1" ht="51">
      <c r="A656" s="132">
        <v>655</v>
      </c>
      <c r="B656" s="143" t="s">
        <v>1294</v>
      </c>
      <c r="C656" s="144" t="s">
        <v>1295</v>
      </c>
      <c r="D656" s="145" t="s">
        <v>708</v>
      </c>
      <c r="E656" s="146" t="s">
        <v>38</v>
      </c>
      <c r="F656" s="90">
        <v>976424.67</v>
      </c>
      <c r="G656" s="91">
        <v>937758.25306800008</v>
      </c>
      <c r="H656" s="137">
        <f t="shared" si="20"/>
        <v>937758</v>
      </c>
      <c r="I656" s="138" t="str">
        <f t="shared" si="21"/>
        <v>OK</v>
      </c>
    </row>
    <row r="657" spans="1:9" s="102" customFormat="1" ht="51">
      <c r="A657" s="132">
        <v>656</v>
      </c>
      <c r="B657" s="143" t="s">
        <v>1294</v>
      </c>
      <c r="C657" s="144" t="s">
        <v>1295</v>
      </c>
      <c r="D657" s="145" t="s">
        <v>709</v>
      </c>
      <c r="E657" s="146" t="s">
        <v>38</v>
      </c>
      <c r="F657" s="90">
        <v>7368037.0700000003</v>
      </c>
      <c r="G657" s="91">
        <v>7076262.8020280004</v>
      </c>
      <c r="H657" s="137">
        <f t="shared" si="20"/>
        <v>7076263</v>
      </c>
      <c r="I657" s="138" t="str">
        <f t="shared" si="21"/>
        <v>OK</v>
      </c>
    </row>
    <row r="658" spans="1:9" s="102" customFormat="1" ht="51">
      <c r="A658" s="132">
        <v>657</v>
      </c>
      <c r="B658" s="143" t="s">
        <v>1294</v>
      </c>
      <c r="C658" s="144" t="s">
        <v>1295</v>
      </c>
      <c r="D658" s="145" t="s">
        <v>1353</v>
      </c>
      <c r="E658" s="146" t="s">
        <v>38</v>
      </c>
      <c r="F658" s="90">
        <v>460267.84</v>
      </c>
      <c r="G658" s="91">
        <v>442041.23353600001</v>
      </c>
      <c r="H658" s="147">
        <f t="shared" si="20"/>
        <v>442041</v>
      </c>
      <c r="I658" s="138" t="str">
        <f t="shared" si="21"/>
        <v>OK</v>
      </c>
    </row>
    <row r="659" spans="1:9" s="102" customFormat="1" ht="51">
      <c r="A659" s="132">
        <v>658</v>
      </c>
      <c r="B659" s="143" t="s">
        <v>1294</v>
      </c>
      <c r="C659" s="144" t="s">
        <v>1295</v>
      </c>
      <c r="D659" s="145" t="s">
        <v>711</v>
      </c>
      <c r="E659" s="146" t="s">
        <v>38</v>
      </c>
      <c r="F659" s="90">
        <v>786417.06</v>
      </c>
      <c r="G659" s="91">
        <v>755274.9444240001</v>
      </c>
      <c r="H659" s="137">
        <f t="shared" si="20"/>
        <v>755275</v>
      </c>
      <c r="I659" s="138" t="str">
        <f t="shared" si="21"/>
        <v>OK</v>
      </c>
    </row>
    <row r="660" spans="1:9" s="102" customFormat="1" ht="51">
      <c r="A660" s="132">
        <v>659</v>
      </c>
      <c r="B660" s="143" t="s">
        <v>1294</v>
      </c>
      <c r="C660" s="144" t="s">
        <v>1295</v>
      </c>
      <c r="D660" s="145" t="s">
        <v>712</v>
      </c>
      <c r="E660" s="146" t="s">
        <v>38</v>
      </c>
      <c r="F660" s="90">
        <v>472569.61</v>
      </c>
      <c r="G660" s="91">
        <v>453855.85344400001</v>
      </c>
      <c r="H660" s="137">
        <f t="shared" si="20"/>
        <v>453856</v>
      </c>
      <c r="I660" s="138" t="str">
        <f t="shared" si="21"/>
        <v>OK</v>
      </c>
    </row>
    <row r="661" spans="1:9" s="102" customFormat="1" ht="51">
      <c r="A661" s="132">
        <v>660</v>
      </c>
      <c r="B661" s="143" t="s">
        <v>1294</v>
      </c>
      <c r="C661" s="144" t="s">
        <v>1295</v>
      </c>
      <c r="D661" s="145" t="s">
        <v>713</v>
      </c>
      <c r="E661" s="146" t="s">
        <v>38</v>
      </c>
      <c r="F661" s="90">
        <v>11197.26</v>
      </c>
      <c r="G661" s="91">
        <v>10753.848504</v>
      </c>
      <c r="H661" s="137">
        <f t="shared" si="20"/>
        <v>10754</v>
      </c>
      <c r="I661" s="138" t="str">
        <f t="shared" si="21"/>
        <v>OK</v>
      </c>
    </row>
    <row r="662" spans="1:9" s="102" customFormat="1" ht="51">
      <c r="A662" s="132">
        <v>661</v>
      </c>
      <c r="B662" s="143" t="s">
        <v>1294</v>
      </c>
      <c r="C662" s="144" t="s">
        <v>1295</v>
      </c>
      <c r="D662" s="145" t="s">
        <v>714</v>
      </c>
      <c r="E662" s="146" t="s">
        <v>38</v>
      </c>
      <c r="F662" s="90">
        <v>18719.87</v>
      </c>
      <c r="G662" s="91">
        <v>17978.563147999997</v>
      </c>
      <c r="H662" s="137">
        <f t="shared" si="20"/>
        <v>17979</v>
      </c>
      <c r="I662" s="138" t="str">
        <f t="shared" si="21"/>
        <v>OK</v>
      </c>
    </row>
    <row r="663" spans="1:9" s="102" customFormat="1" ht="51">
      <c r="A663" s="132">
        <v>662</v>
      </c>
      <c r="B663" s="143" t="s">
        <v>1294</v>
      </c>
      <c r="C663" s="144" t="s">
        <v>1295</v>
      </c>
      <c r="D663" s="145" t="s">
        <v>715</v>
      </c>
      <c r="E663" s="146" t="s">
        <v>88</v>
      </c>
      <c r="F663" s="90">
        <v>42470.51</v>
      </c>
      <c r="G663" s="91">
        <v>40788.677803999999</v>
      </c>
      <c r="H663" s="137">
        <f t="shared" si="20"/>
        <v>40789</v>
      </c>
      <c r="I663" s="138" t="str">
        <f t="shared" si="21"/>
        <v>OK</v>
      </c>
    </row>
    <row r="664" spans="1:9" s="102" customFormat="1" ht="51">
      <c r="A664" s="132">
        <v>663</v>
      </c>
      <c r="B664" s="143" t="s">
        <v>1294</v>
      </c>
      <c r="C664" s="144" t="s">
        <v>1295</v>
      </c>
      <c r="D664" s="145" t="s">
        <v>716</v>
      </c>
      <c r="E664" s="146" t="s">
        <v>38</v>
      </c>
      <c r="F664" s="90">
        <v>160000</v>
      </c>
      <c r="G664" s="91">
        <v>153664</v>
      </c>
      <c r="H664" s="137">
        <f t="shared" si="20"/>
        <v>153664</v>
      </c>
      <c r="I664" s="138" t="str">
        <f t="shared" si="21"/>
        <v>OK</v>
      </c>
    </row>
    <row r="665" spans="1:9" s="102" customFormat="1" ht="51">
      <c r="A665" s="132">
        <v>664</v>
      </c>
      <c r="B665" s="143" t="s">
        <v>1294</v>
      </c>
      <c r="C665" s="144" t="s">
        <v>1295</v>
      </c>
      <c r="D665" s="145" t="s">
        <v>717</v>
      </c>
      <c r="E665" s="146" t="s">
        <v>38</v>
      </c>
      <c r="F665" s="90">
        <v>46025.56</v>
      </c>
      <c r="G665" s="91">
        <v>44202.947823999995</v>
      </c>
      <c r="H665" s="137">
        <f t="shared" si="20"/>
        <v>44203</v>
      </c>
      <c r="I665" s="138" t="str">
        <f t="shared" si="21"/>
        <v>OK</v>
      </c>
    </row>
    <row r="666" spans="1:9" s="102" customFormat="1" ht="51">
      <c r="A666" s="132">
        <v>665</v>
      </c>
      <c r="B666" s="143" t="s">
        <v>1294</v>
      </c>
      <c r="C666" s="144" t="s">
        <v>1295</v>
      </c>
      <c r="D666" s="145" t="s">
        <v>718</v>
      </c>
      <c r="E666" s="146" t="s">
        <v>38</v>
      </c>
      <c r="F666" s="90">
        <v>57690.51</v>
      </c>
      <c r="G666" s="91">
        <v>55405.965803999999</v>
      </c>
      <c r="H666" s="137">
        <f t="shared" si="20"/>
        <v>55406</v>
      </c>
      <c r="I666" s="138" t="str">
        <f t="shared" si="21"/>
        <v>OK</v>
      </c>
    </row>
    <row r="667" spans="1:9" s="102" customFormat="1" ht="51">
      <c r="A667" s="132">
        <v>666</v>
      </c>
      <c r="B667" s="143" t="s">
        <v>1294</v>
      </c>
      <c r="C667" s="144" t="s">
        <v>1295</v>
      </c>
      <c r="D667" s="145" t="s">
        <v>719</v>
      </c>
      <c r="E667" s="146" t="s">
        <v>38</v>
      </c>
      <c r="F667" s="90">
        <v>112101.95</v>
      </c>
      <c r="G667" s="91">
        <v>107662.71278</v>
      </c>
      <c r="H667" s="137">
        <f t="shared" si="20"/>
        <v>107663</v>
      </c>
      <c r="I667" s="138" t="str">
        <f t="shared" si="21"/>
        <v>OK</v>
      </c>
    </row>
    <row r="668" spans="1:9" s="102" customFormat="1" ht="51">
      <c r="A668" s="132">
        <v>667</v>
      </c>
      <c r="B668" s="143" t="s">
        <v>1294</v>
      </c>
      <c r="C668" s="144" t="s">
        <v>1295</v>
      </c>
      <c r="D668" s="145" t="s">
        <v>720</v>
      </c>
      <c r="E668" s="146" t="s">
        <v>38</v>
      </c>
      <c r="F668" s="90">
        <v>70115.929999999993</v>
      </c>
      <c r="G668" s="91">
        <v>67339.339171999993</v>
      </c>
      <c r="H668" s="137">
        <f t="shared" si="20"/>
        <v>67339</v>
      </c>
      <c r="I668" s="138" t="str">
        <f t="shared" si="21"/>
        <v>OK</v>
      </c>
    </row>
    <row r="669" spans="1:9" s="102" customFormat="1" ht="51">
      <c r="A669" s="132">
        <v>668</v>
      </c>
      <c r="B669" s="143" t="s">
        <v>1294</v>
      </c>
      <c r="C669" s="144" t="s">
        <v>1295</v>
      </c>
      <c r="D669" s="145" t="s">
        <v>721</v>
      </c>
      <c r="E669" s="146" t="s">
        <v>38</v>
      </c>
      <c r="F669" s="90">
        <v>108177.72</v>
      </c>
      <c r="G669" s="91">
        <v>103893.88228800001</v>
      </c>
      <c r="H669" s="137">
        <f t="shared" si="20"/>
        <v>103894</v>
      </c>
      <c r="I669" s="138" t="str">
        <f t="shared" si="21"/>
        <v>OK</v>
      </c>
    </row>
    <row r="670" spans="1:9" s="102" customFormat="1" ht="51">
      <c r="A670" s="132">
        <v>669</v>
      </c>
      <c r="B670" s="143" t="s">
        <v>1294</v>
      </c>
      <c r="C670" s="144" t="s">
        <v>1295</v>
      </c>
      <c r="D670" s="145" t="s">
        <v>722</v>
      </c>
      <c r="E670" s="146" t="s">
        <v>38</v>
      </c>
      <c r="F670" s="90">
        <v>118064.36</v>
      </c>
      <c r="G670" s="91">
        <v>113389.011344</v>
      </c>
      <c r="H670" s="137">
        <f t="shared" si="20"/>
        <v>113389</v>
      </c>
      <c r="I670" s="138" t="str">
        <f t="shared" si="21"/>
        <v>OK</v>
      </c>
    </row>
    <row r="671" spans="1:9" s="102" customFormat="1" ht="51">
      <c r="A671" s="132">
        <v>670</v>
      </c>
      <c r="B671" s="143" t="s">
        <v>1294</v>
      </c>
      <c r="C671" s="144" t="s">
        <v>1295</v>
      </c>
      <c r="D671" s="145" t="s">
        <v>723</v>
      </c>
      <c r="E671" s="146" t="s">
        <v>38</v>
      </c>
      <c r="F671" s="90">
        <v>75600</v>
      </c>
      <c r="G671" s="91">
        <v>72606.240000000005</v>
      </c>
      <c r="H671" s="137">
        <f t="shared" si="20"/>
        <v>72606</v>
      </c>
      <c r="I671" s="138" t="str">
        <f t="shared" si="21"/>
        <v>OK</v>
      </c>
    </row>
    <row r="672" spans="1:9" s="102" customFormat="1" ht="51">
      <c r="A672" s="132">
        <v>671</v>
      </c>
      <c r="B672" s="143" t="s">
        <v>1294</v>
      </c>
      <c r="C672" s="144" t="s">
        <v>1295</v>
      </c>
      <c r="D672" s="145" t="s">
        <v>724</v>
      </c>
      <c r="E672" s="146" t="s">
        <v>38</v>
      </c>
      <c r="F672" s="90">
        <v>75072</v>
      </c>
      <c r="G672" s="91">
        <v>72099.148799999995</v>
      </c>
      <c r="H672" s="137">
        <f t="shared" si="20"/>
        <v>72099</v>
      </c>
      <c r="I672" s="138" t="str">
        <f t="shared" si="21"/>
        <v>OK</v>
      </c>
    </row>
    <row r="673" spans="1:9" s="102" customFormat="1" ht="51">
      <c r="A673" s="132">
        <v>672</v>
      </c>
      <c r="B673" s="143" t="s">
        <v>1294</v>
      </c>
      <c r="C673" s="144" t="s">
        <v>1295</v>
      </c>
      <c r="D673" s="145" t="s">
        <v>725</v>
      </c>
      <c r="E673" s="146" t="s">
        <v>38</v>
      </c>
      <c r="F673" s="90">
        <v>2521.9499999999998</v>
      </c>
      <c r="G673" s="91">
        <v>2422.0807799999998</v>
      </c>
      <c r="H673" s="137">
        <f t="shared" si="20"/>
        <v>2422</v>
      </c>
      <c r="I673" s="138" t="str">
        <f t="shared" si="21"/>
        <v>OK</v>
      </c>
    </row>
    <row r="674" spans="1:9" s="102" customFormat="1" ht="51">
      <c r="A674" s="132">
        <v>673</v>
      </c>
      <c r="B674" s="143" t="s">
        <v>1294</v>
      </c>
      <c r="C674" s="144" t="s">
        <v>1295</v>
      </c>
      <c r="D674" s="145" t="s">
        <v>726</v>
      </c>
      <c r="E674" s="146" t="s">
        <v>38</v>
      </c>
      <c r="F674" s="90">
        <v>546.27</v>
      </c>
      <c r="G674" s="91">
        <v>524.63770799999998</v>
      </c>
      <c r="H674" s="137">
        <f t="shared" si="20"/>
        <v>525</v>
      </c>
      <c r="I674" s="138" t="str">
        <f t="shared" si="21"/>
        <v>OK</v>
      </c>
    </row>
    <row r="675" spans="1:9" s="102" customFormat="1" ht="51">
      <c r="A675" s="132">
        <v>674</v>
      </c>
      <c r="B675" s="143" t="s">
        <v>1294</v>
      </c>
      <c r="C675" s="144" t="s">
        <v>1295</v>
      </c>
      <c r="D675" s="145" t="s">
        <v>727</v>
      </c>
      <c r="E675" s="146" t="s">
        <v>38</v>
      </c>
      <c r="F675" s="90">
        <v>807.8</v>
      </c>
      <c r="G675" s="91">
        <v>775.81111999999996</v>
      </c>
      <c r="H675" s="137">
        <f t="shared" si="20"/>
        <v>776</v>
      </c>
      <c r="I675" s="138" t="str">
        <f t="shared" si="21"/>
        <v>OK</v>
      </c>
    </row>
    <row r="676" spans="1:9" s="102" customFormat="1" ht="51">
      <c r="A676" s="132">
        <v>675</v>
      </c>
      <c r="B676" s="143" t="s">
        <v>1294</v>
      </c>
      <c r="C676" s="144" t="s">
        <v>1295</v>
      </c>
      <c r="D676" s="145" t="s">
        <v>728</v>
      </c>
      <c r="E676" s="146" t="s">
        <v>38</v>
      </c>
      <c r="F676" s="90">
        <v>544527.80000000005</v>
      </c>
      <c r="G676" s="91">
        <v>522964.49912000005</v>
      </c>
      <c r="H676" s="137">
        <f t="shared" si="20"/>
        <v>522964</v>
      </c>
      <c r="I676" s="138" t="str">
        <f t="shared" si="21"/>
        <v>OK</v>
      </c>
    </row>
    <row r="677" spans="1:9" s="102" customFormat="1" ht="51">
      <c r="A677" s="132">
        <v>676</v>
      </c>
      <c r="B677" s="143" t="s">
        <v>1294</v>
      </c>
      <c r="C677" s="144" t="s">
        <v>1295</v>
      </c>
      <c r="D677" s="145" t="s">
        <v>729</v>
      </c>
      <c r="E677" s="146" t="s">
        <v>88</v>
      </c>
      <c r="F677" s="90">
        <v>14969.09</v>
      </c>
      <c r="G677" s="91">
        <v>14376.314036</v>
      </c>
      <c r="H677" s="137">
        <f t="shared" si="20"/>
        <v>14376</v>
      </c>
      <c r="I677" s="138" t="str">
        <f t="shared" si="21"/>
        <v>OK</v>
      </c>
    </row>
    <row r="678" spans="1:9" s="102" customFormat="1" ht="51">
      <c r="A678" s="132">
        <v>677</v>
      </c>
      <c r="B678" s="143" t="s">
        <v>1294</v>
      </c>
      <c r="C678" s="144" t="s">
        <v>1295</v>
      </c>
      <c r="D678" s="145" t="s">
        <v>730</v>
      </c>
      <c r="E678" s="146" t="s">
        <v>88</v>
      </c>
      <c r="F678" s="90">
        <v>30859.08</v>
      </c>
      <c r="G678" s="91">
        <v>29637.060432000002</v>
      </c>
      <c r="H678" s="137">
        <f t="shared" si="20"/>
        <v>29637</v>
      </c>
      <c r="I678" s="138" t="str">
        <f t="shared" si="21"/>
        <v>OK</v>
      </c>
    </row>
    <row r="679" spans="1:9" s="102" customFormat="1" ht="51">
      <c r="A679" s="132">
        <v>678</v>
      </c>
      <c r="B679" s="143" t="s">
        <v>1294</v>
      </c>
      <c r="C679" s="144" t="s">
        <v>1295</v>
      </c>
      <c r="D679" s="145" t="s">
        <v>731</v>
      </c>
      <c r="E679" s="146" t="s">
        <v>38</v>
      </c>
      <c r="F679" s="90">
        <v>2464.5300000000002</v>
      </c>
      <c r="G679" s="91">
        <v>2366.934612</v>
      </c>
      <c r="H679" s="137">
        <f t="shared" si="20"/>
        <v>2367</v>
      </c>
      <c r="I679" s="138" t="str">
        <f t="shared" si="21"/>
        <v>OK</v>
      </c>
    </row>
    <row r="680" spans="1:9" s="102" customFormat="1" ht="51">
      <c r="A680" s="132">
        <v>679</v>
      </c>
      <c r="B680" s="143" t="s">
        <v>1294</v>
      </c>
      <c r="C680" s="144" t="s">
        <v>1295</v>
      </c>
      <c r="D680" s="145" t="s">
        <v>732</v>
      </c>
      <c r="E680" s="146" t="s">
        <v>38</v>
      </c>
      <c r="F680" s="90">
        <v>4292221.0599999996</v>
      </c>
      <c r="G680" s="91">
        <v>4122249.1060239999</v>
      </c>
      <c r="H680" s="137">
        <f t="shared" si="20"/>
        <v>4122249</v>
      </c>
      <c r="I680" s="138" t="str">
        <f t="shared" si="21"/>
        <v>OK</v>
      </c>
    </row>
    <row r="681" spans="1:9" s="102" customFormat="1" ht="51">
      <c r="A681" s="132">
        <v>680</v>
      </c>
      <c r="B681" s="143" t="s">
        <v>1294</v>
      </c>
      <c r="C681" s="144" t="s">
        <v>1295</v>
      </c>
      <c r="D681" s="145" t="s">
        <v>733</v>
      </c>
      <c r="E681" s="146" t="s">
        <v>38</v>
      </c>
      <c r="F681" s="90">
        <v>1038405.39</v>
      </c>
      <c r="G681" s="91">
        <v>997284.53655600001</v>
      </c>
      <c r="H681" s="137">
        <f t="shared" si="20"/>
        <v>997285</v>
      </c>
      <c r="I681" s="138" t="str">
        <f t="shared" si="21"/>
        <v>OK</v>
      </c>
    </row>
    <row r="682" spans="1:9" s="102" customFormat="1" ht="51">
      <c r="A682" s="132">
        <v>681</v>
      </c>
      <c r="B682" s="143" t="s">
        <v>1294</v>
      </c>
      <c r="C682" s="144" t="s">
        <v>1295</v>
      </c>
      <c r="D682" s="145" t="s">
        <v>734</v>
      </c>
      <c r="E682" s="146" t="s">
        <v>38</v>
      </c>
      <c r="F682" s="90">
        <v>1172037.6399999999</v>
      </c>
      <c r="G682" s="91">
        <v>1125624.949456</v>
      </c>
      <c r="H682" s="137">
        <f t="shared" si="20"/>
        <v>1125625</v>
      </c>
      <c r="I682" s="138" t="str">
        <f t="shared" si="21"/>
        <v>OK</v>
      </c>
    </row>
    <row r="683" spans="1:9" s="102" customFormat="1" ht="51">
      <c r="A683" s="132">
        <v>682</v>
      </c>
      <c r="B683" s="143" t="s">
        <v>1294</v>
      </c>
      <c r="C683" s="144" t="s">
        <v>1295</v>
      </c>
      <c r="D683" s="145" t="s">
        <v>735</v>
      </c>
      <c r="E683" s="146" t="s">
        <v>38</v>
      </c>
      <c r="F683" s="90">
        <v>1465679.23</v>
      </c>
      <c r="G683" s="91">
        <v>1407638.332492</v>
      </c>
      <c r="H683" s="137">
        <f t="shared" si="20"/>
        <v>1407638</v>
      </c>
      <c r="I683" s="138" t="str">
        <f t="shared" si="21"/>
        <v>OK</v>
      </c>
    </row>
    <row r="684" spans="1:9" s="102" customFormat="1" ht="51">
      <c r="A684" s="132">
        <v>683</v>
      </c>
      <c r="B684" s="143" t="s">
        <v>1294</v>
      </c>
      <c r="C684" s="144" t="s">
        <v>1295</v>
      </c>
      <c r="D684" s="145" t="s">
        <v>736</v>
      </c>
      <c r="E684" s="146" t="s">
        <v>38</v>
      </c>
      <c r="F684" s="90">
        <v>317.11</v>
      </c>
      <c r="G684" s="91">
        <v>304.55244400000004</v>
      </c>
      <c r="H684" s="137">
        <f t="shared" si="20"/>
        <v>305</v>
      </c>
      <c r="I684" s="138" t="str">
        <f t="shared" si="21"/>
        <v>OK</v>
      </c>
    </row>
    <row r="685" spans="1:9" s="102" customFormat="1" ht="51">
      <c r="A685" s="132">
        <v>684</v>
      </c>
      <c r="B685" s="143" t="s">
        <v>1294</v>
      </c>
      <c r="C685" s="144" t="s">
        <v>1295</v>
      </c>
      <c r="D685" s="145" t="s">
        <v>737</v>
      </c>
      <c r="E685" s="146" t="s">
        <v>38</v>
      </c>
      <c r="F685" s="90">
        <v>390.01</v>
      </c>
      <c r="G685" s="91">
        <v>374.56560400000001</v>
      </c>
      <c r="H685" s="137">
        <f t="shared" si="20"/>
        <v>375</v>
      </c>
      <c r="I685" s="138" t="str">
        <f t="shared" si="21"/>
        <v>OK</v>
      </c>
    </row>
    <row r="686" spans="1:9" s="102" customFormat="1" ht="51">
      <c r="A686" s="132">
        <v>685</v>
      </c>
      <c r="B686" s="143" t="s">
        <v>1294</v>
      </c>
      <c r="C686" s="144" t="s">
        <v>1295</v>
      </c>
      <c r="D686" s="145" t="s">
        <v>738</v>
      </c>
      <c r="E686" s="151" t="s">
        <v>88</v>
      </c>
      <c r="F686" s="128">
        <v>59514</v>
      </c>
      <c r="G686" s="152">
        <v>57157.245600000002</v>
      </c>
      <c r="H686" s="153">
        <f t="shared" si="20"/>
        <v>57157</v>
      </c>
      <c r="I686" s="138" t="str">
        <f t="shared" si="21"/>
        <v>OK</v>
      </c>
    </row>
    <row r="687" spans="1:9" s="102" customFormat="1" ht="51">
      <c r="A687" s="132">
        <v>686</v>
      </c>
      <c r="B687" s="143" t="s">
        <v>1294</v>
      </c>
      <c r="C687" s="144" t="s">
        <v>1295</v>
      </c>
      <c r="D687" s="145" t="s">
        <v>739</v>
      </c>
      <c r="E687" s="146" t="s">
        <v>38</v>
      </c>
      <c r="F687" s="90">
        <v>3961.41</v>
      </c>
      <c r="G687" s="91">
        <v>3804.5381640000001</v>
      </c>
      <c r="H687" s="137">
        <f t="shared" si="20"/>
        <v>3805</v>
      </c>
      <c r="I687" s="138" t="str">
        <f t="shared" si="21"/>
        <v>OK</v>
      </c>
    </row>
    <row r="688" spans="1:9" s="102" customFormat="1" ht="51">
      <c r="A688" s="132">
        <v>687</v>
      </c>
      <c r="B688" s="143" t="s">
        <v>1294</v>
      </c>
      <c r="C688" s="144" t="s">
        <v>1295</v>
      </c>
      <c r="D688" s="145" t="s">
        <v>740</v>
      </c>
      <c r="E688" s="146" t="s">
        <v>38</v>
      </c>
      <c r="F688" s="90">
        <v>26449.72</v>
      </c>
      <c r="G688" s="91">
        <v>25402.311088000002</v>
      </c>
      <c r="H688" s="137">
        <f t="shared" si="20"/>
        <v>25402</v>
      </c>
      <c r="I688" s="138" t="str">
        <f t="shared" si="21"/>
        <v>OK</v>
      </c>
    </row>
    <row r="689" spans="1:9" s="102" customFormat="1" ht="51">
      <c r="A689" s="132">
        <v>688</v>
      </c>
      <c r="B689" s="143" t="s">
        <v>1294</v>
      </c>
      <c r="C689" s="144" t="s">
        <v>1295</v>
      </c>
      <c r="D689" s="145" t="s">
        <v>741</v>
      </c>
      <c r="E689" s="146" t="s">
        <v>38</v>
      </c>
      <c r="F689" s="90">
        <v>24712.23</v>
      </c>
      <c r="G689" s="91">
        <v>23733.625692000001</v>
      </c>
      <c r="H689" s="137">
        <f t="shared" si="20"/>
        <v>23734</v>
      </c>
      <c r="I689" s="138" t="str">
        <f t="shared" si="21"/>
        <v>OK</v>
      </c>
    </row>
    <row r="690" spans="1:9" s="102" customFormat="1" ht="51">
      <c r="A690" s="132">
        <v>689</v>
      </c>
      <c r="B690" s="143" t="s">
        <v>1294</v>
      </c>
      <c r="C690" s="144" t="s">
        <v>1295</v>
      </c>
      <c r="D690" s="145" t="s">
        <v>742</v>
      </c>
      <c r="E690" s="146" t="s">
        <v>88</v>
      </c>
      <c r="F690" s="90">
        <v>76005.600000000006</v>
      </c>
      <c r="G690" s="91">
        <v>72995.77824</v>
      </c>
      <c r="H690" s="137">
        <f t="shared" si="20"/>
        <v>72996</v>
      </c>
      <c r="I690" s="138" t="str">
        <f t="shared" si="21"/>
        <v>OK</v>
      </c>
    </row>
    <row r="691" spans="1:9" s="102" customFormat="1" ht="51">
      <c r="A691" s="132">
        <v>690</v>
      </c>
      <c r="B691" s="143" t="s">
        <v>1294</v>
      </c>
      <c r="C691" s="144" t="s">
        <v>1295</v>
      </c>
      <c r="D691" s="145" t="s">
        <v>743</v>
      </c>
      <c r="E691" s="146" t="s">
        <v>88</v>
      </c>
      <c r="F691" s="90">
        <v>57836.15</v>
      </c>
      <c r="G691" s="91">
        <v>55545.838459999999</v>
      </c>
      <c r="H691" s="137">
        <f t="shared" si="20"/>
        <v>55546</v>
      </c>
      <c r="I691" s="138" t="str">
        <f t="shared" si="21"/>
        <v>OK</v>
      </c>
    </row>
    <row r="692" spans="1:9" s="102" customFormat="1" ht="51">
      <c r="A692" s="132">
        <v>691</v>
      </c>
      <c r="B692" s="143" t="s">
        <v>1294</v>
      </c>
      <c r="C692" s="144" t="s">
        <v>1295</v>
      </c>
      <c r="D692" s="145" t="s">
        <v>744</v>
      </c>
      <c r="E692" s="146" t="s">
        <v>88</v>
      </c>
      <c r="F692" s="90">
        <v>24609.16</v>
      </c>
      <c r="G692" s="91">
        <v>23634.637264000001</v>
      </c>
      <c r="H692" s="137">
        <f t="shared" si="20"/>
        <v>23635</v>
      </c>
      <c r="I692" s="138" t="str">
        <f t="shared" si="21"/>
        <v>OK</v>
      </c>
    </row>
    <row r="693" spans="1:9" s="102" customFormat="1" ht="51">
      <c r="A693" s="132">
        <v>692</v>
      </c>
      <c r="B693" s="143" t="s">
        <v>1294</v>
      </c>
      <c r="C693" s="144" t="s">
        <v>1295</v>
      </c>
      <c r="D693" s="145" t="s">
        <v>745</v>
      </c>
      <c r="E693" s="146" t="s">
        <v>38</v>
      </c>
      <c r="F693" s="90">
        <v>15000.06</v>
      </c>
      <c r="G693" s="91">
        <v>14406.057623999999</v>
      </c>
      <c r="H693" s="137">
        <f t="shared" si="20"/>
        <v>14406</v>
      </c>
      <c r="I693" s="138" t="str">
        <f t="shared" si="21"/>
        <v>OK</v>
      </c>
    </row>
    <row r="694" spans="1:9" s="102" customFormat="1" ht="51">
      <c r="A694" s="132">
        <v>693</v>
      </c>
      <c r="B694" s="143" t="s">
        <v>1294</v>
      </c>
      <c r="C694" s="144" t="s">
        <v>1295</v>
      </c>
      <c r="D694" s="145" t="s">
        <v>746</v>
      </c>
      <c r="E694" s="146" t="s">
        <v>38</v>
      </c>
      <c r="F694" s="90">
        <v>16144.32</v>
      </c>
      <c r="G694" s="91">
        <v>15505.004928</v>
      </c>
      <c r="H694" s="137">
        <f t="shared" si="20"/>
        <v>15505</v>
      </c>
      <c r="I694" s="138" t="str">
        <f t="shared" si="21"/>
        <v>OK</v>
      </c>
    </row>
    <row r="695" spans="1:9" s="102" customFormat="1" ht="51">
      <c r="A695" s="132">
        <v>694</v>
      </c>
      <c r="B695" s="143" t="s">
        <v>1294</v>
      </c>
      <c r="C695" s="144" t="s">
        <v>1295</v>
      </c>
      <c r="D695" s="145" t="s">
        <v>747</v>
      </c>
      <c r="E695" s="146" t="s">
        <v>88</v>
      </c>
      <c r="F695" s="90">
        <v>29300</v>
      </c>
      <c r="G695" s="91">
        <v>28139.72</v>
      </c>
      <c r="H695" s="137">
        <f t="shared" si="20"/>
        <v>28140</v>
      </c>
      <c r="I695" s="138" t="str">
        <f t="shared" si="21"/>
        <v>OK</v>
      </c>
    </row>
    <row r="696" spans="1:9" s="102" customFormat="1" ht="51">
      <c r="A696" s="132">
        <v>695</v>
      </c>
      <c r="B696" s="143" t="s">
        <v>1294</v>
      </c>
      <c r="C696" s="144" t="s">
        <v>1295</v>
      </c>
      <c r="D696" s="145" t="s">
        <v>748</v>
      </c>
      <c r="E696" s="146" t="s">
        <v>38</v>
      </c>
      <c r="F696" s="90">
        <v>291829.67</v>
      </c>
      <c r="G696" s="91">
        <v>280273.21506799996</v>
      </c>
      <c r="H696" s="137">
        <f t="shared" si="20"/>
        <v>280273</v>
      </c>
      <c r="I696" s="138" t="str">
        <f t="shared" si="21"/>
        <v>OK</v>
      </c>
    </row>
    <row r="697" spans="1:9" s="102" customFormat="1" ht="51">
      <c r="A697" s="132">
        <v>696</v>
      </c>
      <c r="B697" s="143" t="s">
        <v>1294</v>
      </c>
      <c r="C697" s="144" t="s">
        <v>1295</v>
      </c>
      <c r="D697" s="145" t="s">
        <v>749</v>
      </c>
      <c r="E697" s="146" t="s">
        <v>38</v>
      </c>
      <c r="F697" s="90">
        <v>305680</v>
      </c>
      <c r="G697" s="91">
        <v>293575.07199999999</v>
      </c>
      <c r="H697" s="137">
        <f t="shared" si="20"/>
        <v>293575</v>
      </c>
      <c r="I697" s="138" t="str">
        <f t="shared" si="21"/>
        <v>OK</v>
      </c>
    </row>
    <row r="698" spans="1:9" s="102" customFormat="1" ht="51">
      <c r="A698" s="132">
        <v>697</v>
      </c>
      <c r="B698" s="143" t="s">
        <v>1294</v>
      </c>
      <c r="C698" s="144" t="s">
        <v>1295</v>
      </c>
      <c r="D698" s="145" t="s">
        <v>750</v>
      </c>
      <c r="E698" s="146" t="s">
        <v>38</v>
      </c>
      <c r="F698" s="90">
        <v>20941.11</v>
      </c>
      <c r="G698" s="91">
        <v>20111.842044000001</v>
      </c>
      <c r="H698" s="137">
        <f t="shared" si="20"/>
        <v>20112</v>
      </c>
      <c r="I698" s="138" t="str">
        <f t="shared" si="21"/>
        <v>OK</v>
      </c>
    </row>
    <row r="699" spans="1:9" s="102" customFormat="1" ht="51">
      <c r="A699" s="132">
        <v>698</v>
      </c>
      <c r="B699" s="143" t="s">
        <v>1294</v>
      </c>
      <c r="C699" s="144" t="s">
        <v>1295</v>
      </c>
      <c r="D699" s="145" t="s">
        <v>751</v>
      </c>
      <c r="E699" s="146" t="s">
        <v>38</v>
      </c>
      <c r="F699" s="90">
        <v>41299.39</v>
      </c>
      <c r="G699" s="91">
        <v>39663.934156000003</v>
      </c>
      <c r="H699" s="137">
        <f t="shared" si="20"/>
        <v>39664</v>
      </c>
      <c r="I699" s="138" t="str">
        <f t="shared" si="21"/>
        <v>OK</v>
      </c>
    </row>
    <row r="700" spans="1:9" s="102" customFormat="1" ht="51">
      <c r="A700" s="132">
        <v>699</v>
      </c>
      <c r="B700" s="143" t="s">
        <v>1294</v>
      </c>
      <c r="C700" s="144" t="s">
        <v>1295</v>
      </c>
      <c r="D700" s="145" t="s">
        <v>752</v>
      </c>
      <c r="E700" s="146" t="s">
        <v>38</v>
      </c>
      <c r="F700" s="90">
        <v>25570.5</v>
      </c>
      <c r="G700" s="91">
        <v>24557.908200000002</v>
      </c>
      <c r="H700" s="137">
        <f t="shared" si="20"/>
        <v>24558</v>
      </c>
      <c r="I700" s="138" t="str">
        <f t="shared" si="21"/>
        <v>OK</v>
      </c>
    </row>
    <row r="701" spans="1:9" s="102" customFormat="1" ht="51">
      <c r="A701" s="132">
        <v>700</v>
      </c>
      <c r="B701" s="143" t="s">
        <v>1294</v>
      </c>
      <c r="C701" s="144" t="s">
        <v>1295</v>
      </c>
      <c r="D701" s="145" t="s">
        <v>753</v>
      </c>
      <c r="E701" s="146" t="s">
        <v>38</v>
      </c>
      <c r="F701" s="90">
        <v>918201.25</v>
      </c>
      <c r="G701" s="91">
        <v>881840.48050000006</v>
      </c>
      <c r="H701" s="137">
        <f t="shared" si="20"/>
        <v>881840</v>
      </c>
      <c r="I701" s="138" t="str">
        <f t="shared" si="21"/>
        <v>OK</v>
      </c>
    </row>
    <row r="702" spans="1:9" s="102" customFormat="1" ht="51">
      <c r="A702" s="132">
        <v>701</v>
      </c>
      <c r="B702" s="143" t="s">
        <v>1294</v>
      </c>
      <c r="C702" s="144" t="s">
        <v>1295</v>
      </c>
      <c r="D702" s="145" t="s">
        <v>754</v>
      </c>
      <c r="E702" s="146" t="s">
        <v>38</v>
      </c>
      <c r="F702" s="90">
        <v>5329.94</v>
      </c>
      <c r="G702" s="91">
        <v>5118.8743759999998</v>
      </c>
      <c r="H702" s="137">
        <f t="shared" si="20"/>
        <v>5119</v>
      </c>
      <c r="I702" s="138" t="str">
        <f t="shared" si="21"/>
        <v>OK</v>
      </c>
    </row>
    <row r="703" spans="1:9" s="102" customFormat="1" ht="51">
      <c r="A703" s="132">
        <v>702</v>
      </c>
      <c r="B703" s="143" t="s">
        <v>1294</v>
      </c>
      <c r="C703" s="144" t="s">
        <v>1295</v>
      </c>
      <c r="D703" s="145" t="s">
        <v>755</v>
      </c>
      <c r="E703" s="146" t="s">
        <v>38</v>
      </c>
      <c r="F703" s="90">
        <v>9647.1200000000008</v>
      </c>
      <c r="G703" s="91">
        <v>9265.0940480000008</v>
      </c>
      <c r="H703" s="137">
        <f t="shared" si="20"/>
        <v>9265</v>
      </c>
      <c r="I703" s="138" t="str">
        <f t="shared" si="21"/>
        <v>OK</v>
      </c>
    </row>
    <row r="704" spans="1:9" s="102" customFormat="1" ht="51">
      <c r="A704" s="132">
        <v>703</v>
      </c>
      <c r="B704" s="143" t="s">
        <v>1294</v>
      </c>
      <c r="C704" s="144" t="s">
        <v>1295</v>
      </c>
      <c r="D704" s="145" t="s">
        <v>756</v>
      </c>
      <c r="E704" s="146" t="s">
        <v>38</v>
      </c>
      <c r="F704" s="90">
        <v>9174.82</v>
      </c>
      <c r="G704" s="91">
        <v>8811.4971279999991</v>
      </c>
      <c r="H704" s="137">
        <f t="shared" si="20"/>
        <v>8811</v>
      </c>
      <c r="I704" s="138" t="str">
        <f t="shared" si="21"/>
        <v>OK</v>
      </c>
    </row>
    <row r="705" spans="1:9" s="102" customFormat="1" ht="51">
      <c r="A705" s="132">
        <v>704</v>
      </c>
      <c r="B705" s="143" t="s">
        <v>1294</v>
      </c>
      <c r="C705" s="144" t="s">
        <v>1295</v>
      </c>
      <c r="D705" s="145" t="s">
        <v>757</v>
      </c>
      <c r="E705" s="146" t="s">
        <v>88</v>
      </c>
      <c r="F705" s="90">
        <v>18428.29</v>
      </c>
      <c r="G705" s="91">
        <v>17698.529716000001</v>
      </c>
      <c r="H705" s="137">
        <f t="shared" si="20"/>
        <v>17699</v>
      </c>
      <c r="I705" s="138" t="str">
        <f t="shared" si="21"/>
        <v>OK</v>
      </c>
    </row>
    <row r="706" spans="1:9" s="102" customFormat="1" ht="51">
      <c r="A706" s="132">
        <v>705</v>
      </c>
      <c r="B706" s="143" t="s">
        <v>1294</v>
      </c>
      <c r="C706" s="144" t="s">
        <v>1295</v>
      </c>
      <c r="D706" s="145" t="s">
        <v>758</v>
      </c>
      <c r="E706" s="146" t="s">
        <v>38</v>
      </c>
      <c r="F706" s="90">
        <v>60440.9</v>
      </c>
      <c r="G706" s="91">
        <v>58047.440360000001</v>
      </c>
      <c r="H706" s="137">
        <f t="shared" ref="H706:H770" si="22">IF(G706="","",+ROUND(G706,0))</f>
        <v>58047</v>
      </c>
      <c r="I706" s="138" t="str">
        <f t="shared" ref="I706:I769" si="23">IF(H706="","COMPLETAR",IF(OR(H706&lt;=0,H706&gt;F706),"CORREGIR","OK"))</f>
        <v>OK</v>
      </c>
    </row>
    <row r="707" spans="1:9" s="102" customFormat="1" ht="51">
      <c r="A707" s="132">
        <v>706</v>
      </c>
      <c r="B707" s="143" t="s">
        <v>1294</v>
      </c>
      <c r="C707" s="144" t="s">
        <v>1295</v>
      </c>
      <c r="D707" s="145" t="s">
        <v>759</v>
      </c>
      <c r="E707" s="146" t="s">
        <v>38</v>
      </c>
      <c r="F707" s="90">
        <v>132899.37</v>
      </c>
      <c r="G707" s="91">
        <v>127636.55494799999</v>
      </c>
      <c r="H707" s="137">
        <f t="shared" si="22"/>
        <v>127637</v>
      </c>
      <c r="I707" s="138" t="str">
        <f t="shared" si="23"/>
        <v>OK</v>
      </c>
    </row>
    <row r="708" spans="1:9" s="102" customFormat="1" ht="51">
      <c r="A708" s="132">
        <v>707</v>
      </c>
      <c r="B708" s="143" t="s">
        <v>1294</v>
      </c>
      <c r="C708" s="144" t="s">
        <v>1295</v>
      </c>
      <c r="D708" s="145" t="s">
        <v>760</v>
      </c>
      <c r="E708" s="146" t="s">
        <v>38</v>
      </c>
      <c r="F708" s="90">
        <v>41366.53</v>
      </c>
      <c r="G708" s="91">
        <v>39728.415412000002</v>
      </c>
      <c r="H708" s="137">
        <f t="shared" si="22"/>
        <v>39728</v>
      </c>
      <c r="I708" s="138" t="str">
        <f t="shared" si="23"/>
        <v>OK</v>
      </c>
    </row>
    <row r="709" spans="1:9" s="102" customFormat="1" ht="51">
      <c r="A709" s="132">
        <v>708</v>
      </c>
      <c r="B709" s="143" t="s">
        <v>1294</v>
      </c>
      <c r="C709" s="144" t="s">
        <v>1295</v>
      </c>
      <c r="D709" s="145" t="s">
        <v>761</v>
      </c>
      <c r="E709" s="146" t="s">
        <v>69</v>
      </c>
      <c r="F709" s="90">
        <v>23569.55</v>
      </c>
      <c r="G709" s="91">
        <v>22636.195820000001</v>
      </c>
      <c r="H709" s="137">
        <f t="shared" si="22"/>
        <v>22636</v>
      </c>
      <c r="I709" s="138" t="str">
        <f t="shared" si="23"/>
        <v>OK</v>
      </c>
    </row>
    <row r="710" spans="1:9" s="102" customFormat="1" ht="51">
      <c r="A710" s="132">
        <v>709</v>
      </c>
      <c r="B710" s="143" t="s">
        <v>1294</v>
      </c>
      <c r="C710" s="144" t="s">
        <v>1295</v>
      </c>
      <c r="D710" s="145" t="s">
        <v>762</v>
      </c>
      <c r="E710" s="146" t="s">
        <v>38</v>
      </c>
      <c r="F710" s="90">
        <v>847708.41</v>
      </c>
      <c r="G710" s="91">
        <v>814139.15696400008</v>
      </c>
      <c r="H710" s="137">
        <f t="shared" si="22"/>
        <v>814139</v>
      </c>
      <c r="I710" s="138" t="str">
        <f t="shared" si="23"/>
        <v>OK</v>
      </c>
    </row>
    <row r="711" spans="1:9" s="102" customFormat="1" ht="51">
      <c r="A711" s="132">
        <v>710</v>
      </c>
      <c r="B711" s="143" t="s">
        <v>1294</v>
      </c>
      <c r="C711" s="144" t="s">
        <v>1295</v>
      </c>
      <c r="D711" s="145" t="s">
        <v>763</v>
      </c>
      <c r="E711" s="146" t="s">
        <v>38</v>
      </c>
      <c r="F711" s="90">
        <v>446040.6</v>
      </c>
      <c r="G711" s="91">
        <v>428377.39223999996</v>
      </c>
      <c r="H711" s="137">
        <f t="shared" si="22"/>
        <v>428377</v>
      </c>
      <c r="I711" s="138" t="str">
        <f t="shared" si="23"/>
        <v>OK</v>
      </c>
    </row>
    <row r="712" spans="1:9" s="102" customFormat="1" ht="51">
      <c r="A712" s="132">
        <v>711</v>
      </c>
      <c r="B712" s="143" t="s">
        <v>1294</v>
      </c>
      <c r="C712" s="144" t="s">
        <v>1295</v>
      </c>
      <c r="D712" s="145" t="s">
        <v>764</v>
      </c>
      <c r="E712" s="146" t="s">
        <v>38</v>
      </c>
      <c r="F712" s="90">
        <v>449695.6</v>
      </c>
      <c r="G712" s="91">
        <v>431887.65424</v>
      </c>
      <c r="H712" s="137">
        <f t="shared" si="22"/>
        <v>431888</v>
      </c>
      <c r="I712" s="138" t="str">
        <f t="shared" si="23"/>
        <v>OK</v>
      </c>
    </row>
    <row r="713" spans="1:9" s="102" customFormat="1" ht="51">
      <c r="A713" s="132">
        <v>712</v>
      </c>
      <c r="B713" s="143" t="s">
        <v>1294</v>
      </c>
      <c r="C713" s="144" t="s">
        <v>1295</v>
      </c>
      <c r="D713" s="145" t="s">
        <v>765</v>
      </c>
      <c r="E713" s="146" t="s">
        <v>38</v>
      </c>
      <c r="F713" s="90">
        <v>815303.41</v>
      </c>
      <c r="G713" s="91">
        <v>783017.39496399998</v>
      </c>
      <c r="H713" s="137">
        <f t="shared" si="22"/>
        <v>783017</v>
      </c>
      <c r="I713" s="138" t="str">
        <f t="shared" si="23"/>
        <v>OK</v>
      </c>
    </row>
    <row r="714" spans="1:9" s="102" customFormat="1" ht="51">
      <c r="A714" s="132">
        <v>713</v>
      </c>
      <c r="B714" s="143" t="s">
        <v>1294</v>
      </c>
      <c r="C714" s="144" t="s">
        <v>1295</v>
      </c>
      <c r="D714" s="145" t="s">
        <v>766</v>
      </c>
      <c r="E714" s="146" t="s">
        <v>38</v>
      </c>
      <c r="F714" s="90">
        <v>386982.18</v>
      </c>
      <c r="G714" s="91">
        <v>371657.68567199999</v>
      </c>
      <c r="H714" s="137">
        <f t="shared" si="22"/>
        <v>371658</v>
      </c>
      <c r="I714" s="138" t="str">
        <f t="shared" si="23"/>
        <v>OK</v>
      </c>
    </row>
    <row r="715" spans="1:9" s="102" customFormat="1" ht="51">
      <c r="A715" s="132">
        <v>714</v>
      </c>
      <c r="B715" s="143" t="s">
        <v>1294</v>
      </c>
      <c r="C715" s="144" t="s">
        <v>1295</v>
      </c>
      <c r="D715" s="145" t="s">
        <v>767</v>
      </c>
      <c r="E715" s="146" t="s">
        <v>38</v>
      </c>
      <c r="F715" s="90">
        <v>15411.62</v>
      </c>
      <c r="G715" s="91">
        <v>14801.319848000001</v>
      </c>
      <c r="H715" s="137">
        <f t="shared" si="22"/>
        <v>14801</v>
      </c>
      <c r="I715" s="138" t="str">
        <f t="shared" si="23"/>
        <v>OK</v>
      </c>
    </row>
    <row r="716" spans="1:9" s="122" customFormat="1" ht="51">
      <c r="A716" s="132">
        <v>715</v>
      </c>
      <c r="B716" s="143" t="s">
        <v>1294</v>
      </c>
      <c r="C716" s="144" t="s">
        <v>1295</v>
      </c>
      <c r="D716" s="145" t="s">
        <v>768</v>
      </c>
      <c r="E716" s="146" t="s">
        <v>38</v>
      </c>
      <c r="F716" s="90">
        <v>13443.07</v>
      </c>
      <c r="G716" s="91">
        <v>12910.724428</v>
      </c>
      <c r="H716" s="137">
        <f t="shared" si="22"/>
        <v>12911</v>
      </c>
      <c r="I716" s="138" t="str">
        <f t="shared" si="23"/>
        <v>OK</v>
      </c>
    </row>
    <row r="717" spans="1:9" s="122" customFormat="1" ht="51">
      <c r="A717" s="132">
        <v>716</v>
      </c>
      <c r="B717" s="143" t="s">
        <v>1294</v>
      </c>
      <c r="C717" s="144" t="s">
        <v>1295</v>
      </c>
      <c r="D717" s="145" t="s">
        <v>769</v>
      </c>
      <c r="E717" s="146" t="s">
        <v>38</v>
      </c>
      <c r="F717" s="90">
        <v>26449.72</v>
      </c>
      <c r="G717" s="91">
        <v>25402.311088000002</v>
      </c>
      <c r="H717" s="137">
        <f t="shared" si="22"/>
        <v>25402</v>
      </c>
      <c r="I717" s="138" t="str">
        <f t="shared" si="23"/>
        <v>OK</v>
      </c>
    </row>
    <row r="718" spans="1:9" s="122" customFormat="1" ht="51">
      <c r="A718" s="132">
        <v>717</v>
      </c>
      <c r="B718" s="143" t="s">
        <v>1294</v>
      </c>
      <c r="C718" s="144" t="s">
        <v>1295</v>
      </c>
      <c r="D718" s="145" t="s">
        <v>770</v>
      </c>
      <c r="E718" s="146" t="s">
        <v>38</v>
      </c>
      <c r="F718" s="90">
        <v>28390.01</v>
      </c>
      <c r="G718" s="91">
        <v>27265.765604</v>
      </c>
      <c r="H718" s="137">
        <f t="shared" si="22"/>
        <v>27266</v>
      </c>
      <c r="I718" s="138" t="str">
        <f t="shared" si="23"/>
        <v>OK</v>
      </c>
    </row>
    <row r="719" spans="1:9" s="122" customFormat="1" ht="51">
      <c r="A719" s="132">
        <v>718</v>
      </c>
      <c r="B719" s="143" t="s">
        <v>1294</v>
      </c>
      <c r="C719" s="144" t="s">
        <v>1295</v>
      </c>
      <c r="D719" s="145" t="s">
        <v>772</v>
      </c>
      <c r="E719" s="146" t="s">
        <v>38</v>
      </c>
      <c r="F719" s="90">
        <v>3528521.67</v>
      </c>
      <c r="G719" s="91">
        <v>3388792.2118679998</v>
      </c>
      <c r="H719" s="137">
        <f t="shared" si="22"/>
        <v>3388792</v>
      </c>
      <c r="I719" s="138" t="str">
        <f t="shared" si="23"/>
        <v>OK</v>
      </c>
    </row>
    <row r="720" spans="1:9" s="122" customFormat="1" ht="51">
      <c r="A720" s="132">
        <v>719</v>
      </c>
      <c r="B720" s="143" t="s">
        <v>1294</v>
      </c>
      <c r="C720" s="144" t="s">
        <v>1295</v>
      </c>
      <c r="D720" s="145" t="s">
        <v>773</v>
      </c>
      <c r="E720" s="146" t="s">
        <v>38</v>
      </c>
      <c r="F720" s="90">
        <v>623187.32999999996</v>
      </c>
      <c r="G720" s="91">
        <v>598509.11173200002</v>
      </c>
      <c r="H720" s="137">
        <f t="shared" si="22"/>
        <v>598509</v>
      </c>
      <c r="I720" s="138" t="str">
        <f t="shared" si="23"/>
        <v>OK</v>
      </c>
    </row>
    <row r="721" spans="1:9" s="122" customFormat="1" ht="51">
      <c r="A721" s="132">
        <v>720</v>
      </c>
      <c r="B721" s="143" t="s">
        <v>1294</v>
      </c>
      <c r="C721" s="144" t="s">
        <v>1295</v>
      </c>
      <c r="D721" s="145" t="s">
        <v>774</v>
      </c>
      <c r="E721" s="146" t="s">
        <v>38</v>
      </c>
      <c r="F721" s="90">
        <v>382995.97</v>
      </c>
      <c r="G721" s="91">
        <v>367829.32958799996</v>
      </c>
      <c r="H721" s="137">
        <f t="shared" si="22"/>
        <v>367829</v>
      </c>
      <c r="I721" s="138" t="str">
        <f t="shared" si="23"/>
        <v>OK</v>
      </c>
    </row>
    <row r="722" spans="1:9" s="122" customFormat="1" ht="51">
      <c r="A722" s="132">
        <v>721</v>
      </c>
      <c r="B722" s="143" t="s">
        <v>1294</v>
      </c>
      <c r="C722" s="144" t="s">
        <v>1295</v>
      </c>
      <c r="D722" s="145" t="s">
        <v>775</v>
      </c>
      <c r="E722" s="146" t="s">
        <v>88</v>
      </c>
      <c r="F722" s="90">
        <v>5986.13</v>
      </c>
      <c r="G722" s="91">
        <v>5749.0792520000005</v>
      </c>
      <c r="H722" s="137">
        <f t="shared" si="22"/>
        <v>5749</v>
      </c>
      <c r="I722" s="138" t="str">
        <f t="shared" si="23"/>
        <v>OK</v>
      </c>
    </row>
    <row r="723" spans="1:9" s="122" customFormat="1" ht="51">
      <c r="A723" s="132">
        <v>722</v>
      </c>
      <c r="B723" s="143" t="s">
        <v>1294</v>
      </c>
      <c r="C723" s="144" t="s">
        <v>1295</v>
      </c>
      <c r="D723" s="145" t="s">
        <v>776</v>
      </c>
      <c r="E723" s="146" t="s">
        <v>38</v>
      </c>
      <c r="F723" s="90">
        <v>18707.66</v>
      </c>
      <c r="G723" s="91">
        <v>17966.836663999999</v>
      </c>
      <c r="H723" s="137">
        <f t="shared" si="22"/>
        <v>17967</v>
      </c>
      <c r="I723" s="138" t="str">
        <f t="shared" si="23"/>
        <v>OK</v>
      </c>
    </row>
    <row r="724" spans="1:9" s="122" customFormat="1" ht="51">
      <c r="A724" s="132">
        <v>723</v>
      </c>
      <c r="B724" s="143" t="s">
        <v>1294</v>
      </c>
      <c r="C724" s="144" t="s">
        <v>1295</v>
      </c>
      <c r="D724" s="145" t="s">
        <v>777</v>
      </c>
      <c r="E724" s="146" t="s">
        <v>38</v>
      </c>
      <c r="F724" s="90">
        <v>2281.96</v>
      </c>
      <c r="G724" s="91">
        <v>2191.594384</v>
      </c>
      <c r="H724" s="137">
        <f t="shared" si="22"/>
        <v>2192</v>
      </c>
      <c r="I724" s="138" t="str">
        <f t="shared" si="23"/>
        <v>OK</v>
      </c>
    </row>
    <row r="725" spans="1:9" s="122" customFormat="1" ht="51">
      <c r="A725" s="132">
        <v>724</v>
      </c>
      <c r="B725" s="143" t="s">
        <v>1294</v>
      </c>
      <c r="C725" s="144" t="s">
        <v>1295</v>
      </c>
      <c r="D725" s="145" t="s">
        <v>778</v>
      </c>
      <c r="E725" s="146" t="s">
        <v>88</v>
      </c>
      <c r="F725" s="90">
        <v>9012.7800000000007</v>
      </c>
      <c r="G725" s="91">
        <v>8655.8739120000009</v>
      </c>
      <c r="H725" s="137">
        <f t="shared" si="22"/>
        <v>8656</v>
      </c>
      <c r="I725" s="138" t="str">
        <f t="shared" si="23"/>
        <v>OK</v>
      </c>
    </row>
    <row r="726" spans="1:9" s="122" customFormat="1" ht="51">
      <c r="A726" s="132">
        <v>725</v>
      </c>
      <c r="B726" s="143" t="s">
        <v>1294</v>
      </c>
      <c r="C726" s="144" t="s">
        <v>1295</v>
      </c>
      <c r="D726" s="145" t="s">
        <v>779</v>
      </c>
      <c r="E726" s="146" t="s">
        <v>88</v>
      </c>
      <c r="F726" s="90">
        <v>11233.36</v>
      </c>
      <c r="G726" s="91">
        <v>10788.518944000001</v>
      </c>
      <c r="H726" s="137">
        <f t="shared" si="22"/>
        <v>10789</v>
      </c>
      <c r="I726" s="138" t="str">
        <f t="shared" si="23"/>
        <v>OK</v>
      </c>
    </row>
    <row r="727" spans="1:9" s="122" customFormat="1" ht="51">
      <c r="A727" s="132">
        <v>726</v>
      </c>
      <c r="B727" s="143" t="s">
        <v>1294</v>
      </c>
      <c r="C727" s="144" t="s">
        <v>1295</v>
      </c>
      <c r="D727" s="145" t="s">
        <v>780</v>
      </c>
      <c r="E727" s="146" t="s">
        <v>38</v>
      </c>
      <c r="F727" s="90">
        <v>2180.34</v>
      </c>
      <c r="G727" s="91">
        <v>2093.9985360000001</v>
      </c>
      <c r="H727" s="137">
        <f t="shared" si="22"/>
        <v>2094</v>
      </c>
      <c r="I727" s="138" t="str">
        <f t="shared" si="23"/>
        <v>OK</v>
      </c>
    </row>
    <row r="728" spans="1:9" s="122" customFormat="1" ht="51.75" thickBot="1">
      <c r="A728" s="132">
        <v>727</v>
      </c>
      <c r="B728" s="143" t="s">
        <v>1294</v>
      </c>
      <c r="C728" s="144" t="s">
        <v>1295</v>
      </c>
      <c r="D728" s="145" t="s">
        <v>781</v>
      </c>
      <c r="E728" s="146" t="s">
        <v>38</v>
      </c>
      <c r="F728" s="129">
        <v>4938</v>
      </c>
      <c r="G728" s="154">
        <v>4742.4552000000003</v>
      </c>
      <c r="H728" s="155">
        <f t="shared" si="22"/>
        <v>4742</v>
      </c>
      <c r="I728" s="156" t="str">
        <f t="shared" si="23"/>
        <v>OK</v>
      </c>
    </row>
    <row r="729" spans="1:9" s="122" customFormat="1" ht="51.75" thickBot="1">
      <c r="A729" s="132">
        <v>728</v>
      </c>
      <c r="B729" s="143" t="s">
        <v>1294</v>
      </c>
      <c r="C729" s="144" t="s">
        <v>1295</v>
      </c>
      <c r="D729" s="145" t="s">
        <v>782</v>
      </c>
      <c r="E729" s="146" t="s">
        <v>38</v>
      </c>
      <c r="F729" s="129">
        <v>165228.75</v>
      </c>
      <c r="G729" s="154">
        <v>158685.69150000002</v>
      </c>
      <c r="H729" s="155">
        <f t="shared" si="22"/>
        <v>158686</v>
      </c>
      <c r="I729" s="156" t="str">
        <f t="shared" si="23"/>
        <v>OK</v>
      </c>
    </row>
    <row r="730" spans="1:9" s="122" customFormat="1" ht="51.75" thickBot="1">
      <c r="A730" s="132">
        <v>729</v>
      </c>
      <c r="B730" s="143" t="s">
        <v>1294</v>
      </c>
      <c r="C730" s="144" t="s">
        <v>1295</v>
      </c>
      <c r="D730" s="145" t="s">
        <v>783</v>
      </c>
      <c r="E730" s="146" t="s">
        <v>38</v>
      </c>
      <c r="F730" s="129">
        <v>25779.85</v>
      </c>
      <c r="G730" s="154">
        <v>24758.967939999999</v>
      </c>
      <c r="H730" s="155">
        <f t="shared" si="22"/>
        <v>24759</v>
      </c>
      <c r="I730" s="156" t="str">
        <f t="shared" si="23"/>
        <v>OK</v>
      </c>
    </row>
    <row r="731" spans="1:9" s="122" customFormat="1" ht="51.75" thickBot="1">
      <c r="A731" s="132">
        <v>730</v>
      </c>
      <c r="B731" s="143" t="s">
        <v>1294</v>
      </c>
      <c r="C731" s="144" t="s">
        <v>1295</v>
      </c>
      <c r="D731" s="145" t="s">
        <v>784</v>
      </c>
      <c r="E731" s="146" t="s">
        <v>38</v>
      </c>
      <c r="F731" s="129">
        <v>30173.5</v>
      </c>
      <c r="G731" s="154">
        <v>28978.629400000002</v>
      </c>
      <c r="H731" s="155">
        <f t="shared" si="22"/>
        <v>28979</v>
      </c>
      <c r="I731" s="156" t="str">
        <f t="shared" si="23"/>
        <v>OK</v>
      </c>
    </row>
    <row r="732" spans="1:9" s="122" customFormat="1" ht="51.75" thickBot="1">
      <c r="A732" s="132">
        <v>731</v>
      </c>
      <c r="B732" s="143" t="s">
        <v>1294</v>
      </c>
      <c r="C732" s="144" t="s">
        <v>1295</v>
      </c>
      <c r="D732" s="145" t="s">
        <v>785</v>
      </c>
      <c r="E732" s="146" t="s">
        <v>38</v>
      </c>
      <c r="F732" s="129">
        <v>40100</v>
      </c>
      <c r="G732" s="154">
        <v>38512.04</v>
      </c>
      <c r="H732" s="155">
        <f t="shared" si="22"/>
        <v>38512</v>
      </c>
      <c r="I732" s="156" t="str">
        <f t="shared" si="23"/>
        <v>OK</v>
      </c>
    </row>
    <row r="733" spans="1:9" s="122" customFormat="1" ht="51.75" thickBot="1">
      <c r="A733" s="132">
        <v>732</v>
      </c>
      <c r="B733" s="143" t="s">
        <v>1294</v>
      </c>
      <c r="C733" s="144" t="s">
        <v>1295</v>
      </c>
      <c r="D733" s="145" t="s">
        <v>786</v>
      </c>
      <c r="E733" s="146" t="s">
        <v>38</v>
      </c>
      <c r="F733" s="129">
        <v>16557.009999999998</v>
      </c>
      <c r="G733" s="154">
        <v>15901.352403999999</v>
      </c>
      <c r="H733" s="155">
        <f t="shared" si="22"/>
        <v>15901</v>
      </c>
      <c r="I733" s="156" t="str">
        <f t="shared" si="23"/>
        <v>OK</v>
      </c>
    </row>
    <row r="734" spans="1:9" s="122" customFormat="1" ht="51.75" thickBot="1">
      <c r="A734" s="132">
        <v>733</v>
      </c>
      <c r="B734" s="143" t="s">
        <v>1294</v>
      </c>
      <c r="C734" s="144" t="s">
        <v>1295</v>
      </c>
      <c r="D734" s="145" t="s">
        <v>787</v>
      </c>
      <c r="E734" s="146" t="s">
        <v>38</v>
      </c>
      <c r="F734" s="129">
        <v>53333.33</v>
      </c>
      <c r="G734" s="154">
        <v>51221.330132000003</v>
      </c>
      <c r="H734" s="155">
        <f t="shared" si="22"/>
        <v>51221</v>
      </c>
      <c r="I734" s="156" t="str">
        <f t="shared" si="23"/>
        <v>OK</v>
      </c>
    </row>
    <row r="735" spans="1:9" s="122" customFormat="1" ht="51.75" thickBot="1">
      <c r="A735" s="132">
        <v>734</v>
      </c>
      <c r="B735" s="143" t="s">
        <v>1294</v>
      </c>
      <c r="C735" s="144" t="s">
        <v>1295</v>
      </c>
      <c r="D735" s="145" t="s">
        <v>788</v>
      </c>
      <c r="E735" s="146" t="s">
        <v>38</v>
      </c>
      <c r="F735" s="129">
        <v>9386.64</v>
      </c>
      <c r="G735" s="154">
        <v>9014.929055999999</v>
      </c>
      <c r="H735" s="155">
        <f t="shared" si="22"/>
        <v>9015</v>
      </c>
      <c r="I735" s="156" t="str">
        <f t="shared" si="23"/>
        <v>OK</v>
      </c>
    </row>
    <row r="736" spans="1:9" s="122" customFormat="1" ht="51.75" thickBot="1">
      <c r="A736" s="132">
        <v>735</v>
      </c>
      <c r="B736" s="143" t="s">
        <v>1294</v>
      </c>
      <c r="C736" s="144" t="s">
        <v>1295</v>
      </c>
      <c r="D736" s="145" t="s">
        <v>789</v>
      </c>
      <c r="E736" s="146" t="s">
        <v>38</v>
      </c>
      <c r="F736" s="129">
        <v>5685.65</v>
      </c>
      <c r="G736" s="154">
        <v>5460.4982599999994</v>
      </c>
      <c r="H736" s="155">
        <f t="shared" si="22"/>
        <v>5460</v>
      </c>
      <c r="I736" s="156" t="str">
        <f t="shared" si="23"/>
        <v>OK</v>
      </c>
    </row>
    <row r="737" spans="1:9" s="122" customFormat="1" ht="51.75" thickBot="1">
      <c r="A737" s="132">
        <v>736</v>
      </c>
      <c r="B737" s="143" t="s">
        <v>1294</v>
      </c>
      <c r="C737" s="144" t="s">
        <v>1295</v>
      </c>
      <c r="D737" s="145" t="s">
        <v>790</v>
      </c>
      <c r="E737" s="146" t="s">
        <v>38</v>
      </c>
      <c r="F737" s="129">
        <v>7264.14</v>
      </c>
      <c r="G737" s="154">
        <v>6976.4800560000003</v>
      </c>
      <c r="H737" s="155">
        <f t="shared" si="22"/>
        <v>6976</v>
      </c>
      <c r="I737" s="156" t="str">
        <f t="shared" si="23"/>
        <v>OK</v>
      </c>
    </row>
    <row r="738" spans="1:9" s="122" customFormat="1" ht="51.75" thickBot="1">
      <c r="A738" s="132">
        <v>737</v>
      </c>
      <c r="B738" s="143" t="s">
        <v>1294</v>
      </c>
      <c r="C738" s="144" t="s">
        <v>1295</v>
      </c>
      <c r="D738" s="145" t="s">
        <v>791</v>
      </c>
      <c r="E738" s="146" t="s">
        <v>38</v>
      </c>
      <c r="F738" s="129">
        <v>29325</v>
      </c>
      <c r="G738" s="154">
        <v>28163.73</v>
      </c>
      <c r="H738" s="155">
        <f t="shared" si="22"/>
        <v>28164</v>
      </c>
      <c r="I738" s="156" t="str">
        <f t="shared" si="23"/>
        <v>OK</v>
      </c>
    </row>
    <row r="739" spans="1:9" s="122" customFormat="1" ht="51.75" thickBot="1">
      <c r="A739" s="132">
        <v>738</v>
      </c>
      <c r="B739" s="143" t="s">
        <v>1294</v>
      </c>
      <c r="C739" s="144" t="s">
        <v>1295</v>
      </c>
      <c r="D739" s="145" t="s">
        <v>792</v>
      </c>
      <c r="E739" s="146" t="s">
        <v>38</v>
      </c>
      <c r="F739" s="129">
        <v>34731.96</v>
      </c>
      <c r="G739" s="154">
        <v>33356.574384</v>
      </c>
      <c r="H739" s="155">
        <f t="shared" si="22"/>
        <v>33357</v>
      </c>
      <c r="I739" s="156" t="str">
        <f t="shared" si="23"/>
        <v>OK</v>
      </c>
    </row>
    <row r="740" spans="1:9" s="122" customFormat="1" ht="51.75" thickBot="1">
      <c r="A740" s="132">
        <v>739</v>
      </c>
      <c r="B740" s="143" t="s">
        <v>1294</v>
      </c>
      <c r="C740" s="144" t="s">
        <v>1295</v>
      </c>
      <c r="D740" s="145" t="s">
        <v>783</v>
      </c>
      <c r="E740" s="146" t="s">
        <v>38</v>
      </c>
      <c r="F740" s="129">
        <v>23779.85</v>
      </c>
      <c r="G740" s="154">
        <v>22838.167939999999</v>
      </c>
      <c r="H740" s="155">
        <f t="shared" si="22"/>
        <v>22838</v>
      </c>
      <c r="I740" s="156" t="str">
        <f t="shared" si="23"/>
        <v>OK</v>
      </c>
    </row>
    <row r="741" spans="1:9" s="122" customFormat="1" ht="51.75" thickBot="1">
      <c r="A741" s="132">
        <v>740</v>
      </c>
      <c r="B741" s="143" t="s">
        <v>1294</v>
      </c>
      <c r="C741" s="144" t="s">
        <v>1295</v>
      </c>
      <c r="D741" s="145" t="s">
        <v>793</v>
      </c>
      <c r="E741" s="146" t="s">
        <v>38</v>
      </c>
      <c r="F741" s="129">
        <v>1927.9</v>
      </c>
      <c r="G741" s="154">
        <v>1851.5551600000001</v>
      </c>
      <c r="H741" s="155">
        <f t="shared" si="22"/>
        <v>1852</v>
      </c>
      <c r="I741" s="156" t="str">
        <f t="shared" si="23"/>
        <v>OK</v>
      </c>
    </row>
    <row r="742" spans="1:9" s="122" customFormat="1" ht="51.75" thickBot="1">
      <c r="A742" s="132">
        <v>741</v>
      </c>
      <c r="B742" s="143" t="s">
        <v>1294</v>
      </c>
      <c r="C742" s="144" t="s">
        <v>1295</v>
      </c>
      <c r="D742" s="145" t="s">
        <v>794</v>
      </c>
      <c r="E742" s="146" t="s">
        <v>38</v>
      </c>
      <c r="F742" s="129">
        <v>243759.7</v>
      </c>
      <c r="G742" s="154">
        <v>234106.81588000001</v>
      </c>
      <c r="H742" s="155">
        <f t="shared" si="22"/>
        <v>234107</v>
      </c>
      <c r="I742" s="156" t="str">
        <f t="shared" si="23"/>
        <v>OK</v>
      </c>
    </row>
    <row r="743" spans="1:9" s="122" customFormat="1" ht="51.75" thickBot="1">
      <c r="A743" s="132">
        <v>742</v>
      </c>
      <c r="B743" s="143" t="s">
        <v>1294</v>
      </c>
      <c r="C743" s="144" t="s">
        <v>1295</v>
      </c>
      <c r="D743" s="145" t="s">
        <v>795</v>
      </c>
      <c r="E743" s="146" t="s">
        <v>38</v>
      </c>
      <c r="F743" s="129">
        <v>150934.13</v>
      </c>
      <c r="G743" s="154">
        <v>144957.13845200001</v>
      </c>
      <c r="H743" s="155">
        <f t="shared" si="22"/>
        <v>144957</v>
      </c>
      <c r="I743" s="156" t="str">
        <f t="shared" si="23"/>
        <v>OK</v>
      </c>
    </row>
    <row r="744" spans="1:9" s="122" customFormat="1" ht="51.75" thickBot="1">
      <c r="A744" s="132">
        <v>743</v>
      </c>
      <c r="B744" s="143" t="s">
        <v>1294</v>
      </c>
      <c r="C744" s="144" t="s">
        <v>1295</v>
      </c>
      <c r="D744" s="145" t="s">
        <v>796</v>
      </c>
      <c r="E744" s="146" t="s">
        <v>38</v>
      </c>
      <c r="F744" s="129">
        <v>240727.19</v>
      </c>
      <c r="G744" s="154">
        <v>231194.39327599999</v>
      </c>
      <c r="H744" s="155">
        <f t="shared" si="22"/>
        <v>231194</v>
      </c>
      <c r="I744" s="156" t="str">
        <f t="shared" si="23"/>
        <v>OK</v>
      </c>
    </row>
    <row r="745" spans="1:9" s="122" customFormat="1" ht="51.75" thickBot="1">
      <c r="A745" s="132">
        <v>744</v>
      </c>
      <c r="B745" s="143" t="s">
        <v>1294</v>
      </c>
      <c r="C745" s="144" t="s">
        <v>1295</v>
      </c>
      <c r="D745" s="145" t="s">
        <v>797</v>
      </c>
      <c r="E745" s="146" t="s">
        <v>38</v>
      </c>
      <c r="F745" s="129">
        <v>33963.93</v>
      </c>
      <c r="G745" s="154">
        <v>32618.958372000001</v>
      </c>
      <c r="H745" s="155">
        <f t="shared" si="22"/>
        <v>32619</v>
      </c>
      <c r="I745" s="156" t="str">
        <f t="shared" si="23"/>
        <v>OK</v>
      </c>
    </row>
    <row r="746" spans="1:9" s="122" customFormat="1" ht="51.75" thickBot="1">
      <c r="A746" s="132">
        <v>745</v>
      </c>
      <c r="B746" s="143" t="s">
        <v>1294</v>
      </c>
      <c r="C746" s="144" t="s">
        <v>1295</v>
      </c>
      <c r="D746" s="145" t="s">
        <v>798</v>
      </c>
      <c r="E746" s="146" t="s">
        <v>38</v>
      </c>
      <c r="F746" s="129">
        <v>14964.18</v>
      </c>
      <c r="G746" s="154">
        <v>14371.598472</v>
      </c>
      <c r="H746" s="155">
        <f t="shared" si="22"/>
        <v>14372</v>
      </c>
      <c r="I746" s="156" t="str">
        <f t="shared" si="23"/>
        <v>OK</v>
      </c>
    </row>
    <row r="747" spans="1:9" s="122" customFormat="1" ht="51.75" thickBot="1">
      <c r="A747" s="132">
        <v>746</v>
      </c>
      <c r="B747" s="143" t="s">
        <v>1294</v>
      </c>
      <c r="C747" s="144" t="s">
        <v>1295</v>
      </c>
      <c r="D747" s="145" t="s">
        <v>799</v>
      </c>
      <c r="E747" s="146" t="s">
        <v>38</v>
      </c>
      <c r="F747" s="129">
        <v>328.5</v>
      </c>
      <c r="G747" s="154">
        <v>315.4914</v>
      </c>
      <c r="H747" s="155">
        <f t="shared" si="22"/>
        <v>315</v>
      </c>
      <c r="I747" s="156" t="str">
        <f t="shared" si="23"/>
        <v>OK</v>
      </c>
    </row>
    <row r="748" spans="1:9" s="122" customFormat="1" ht="51.75" thickBot="1">
      <c r="A748" s="132">
        <v>747</v>
      </c>
      <c r="B748" s="143" t="s">
        <v>1294</v>
      </c>
      <c r="C748" s="144" t="s">
        <v>1295</v>
      </c>
      <c r="D748" s="145" t="s">
        <v>800</v>
      </c>
      <c r="E748" s="146" t="s">
        <v>38</v>
      </c>
      <c r="F748" s="129">
        <v>231.24</v>
      </c>
      <c r="G748" s="154">
        <v>222.08289600000001</v>
      </c>
      <c r="H748" s="155">
        <f t="shared" si="22"/>
        <v>222</v>
      </c>
      <c r="I748" s="156" t="str">
        <f t="shared" si="23"/>
        <v>OK</v>
      </c>
    </row>
    <row r="749" spans="1:9" s="122" customFormat="1" ht="51.75" thickBot="1">
      <c r="A749" s="132">
        <v>748</v>
      </c>
      <c r="B749" s="143" t="s">
        <v>1294</v>
      </c>
      <c r="C749" s="144" t="s">
        <v>1295</v>
      </c>
      <c r="D749" s="145" t="s">
        <v>801</v>
      </c>
      <c r="E749" s="146" t="s">
        <v>38</v>
      </c>
      <c r="F749" s="129">
        <v>381875.16</v>
      </c>
      <c r="G749" s="154">
        <v>366752.90366399998</v>
      </c>
      <c r="H749" s="155">
        <f t="shared" si="22"/>
        <v>366753</v>
      </c>
      <c r="I749" s="156" t="str">
        <f t="shared" si="23"/>
        <v>OK</v>
      </c>
    </row>
    <row r="750" spans="1:9" s="122" customFormat="1" ht="51.75" thickBot="1">
      <c r="A750" s="132">
        <v>749</v>
      </c>
      <c r="B750" s="143" t="s">
        <v>1294</v>
      </c>
      <c r="C750" s="144" t="s">
        <v>1295</v>
      </c>
      <c r="D750" s="145" t="s">
        <v>802</v>
      </c>
      <c r="E750" s="146" t="s">
        <v>38</v>
      </c>
      <c r="F750" s="129">
        <v>35127902.560000002</v>
      </c>
      <c r="G750" s="154">
        <v>33736837.618624002</v>
      </c>
      <c r="H750" s="155">
        <f t="shared" si="22"/>
        <v>33736838</v>
      </c>
      <c r="I750" s="156" t="str">
        <f t="shared" si="23"/>
        <v>OK</v>
      </c>
    </row>
    <row r="751" spans="1:9" s="122" customFormat="1" ht="51.75" thickBot="1">
      <c r="A751" s="132">
        <v>750</v>
      </c>
      <c r="B751" s="143" t="s">
        <v>1294</v>
      </c>
      <c r="C751" s="146" t="s">
        <v>1295</v>
      </c>
      <c r="D751" s="150" t="s">
        <v>1354</v>
      </c>
      <c r="E751" s="146" t="s">
        <v>38</v>
      </c>
      <c r="F751" s="129">
        <v>13298711.630000001</v>
      </c>
      <c r="G751" s="154">
        <v>12772082.649452001</v>
      </c>
      <c r="H751" s="155">
        <f t="shared" si="22"/>
        <v>12772083</v>
      </c>
      <c r="I751" s="156" t="str">
        <f t="shared" si="23"/>
        <v>OK</v>
      </c>
    </row>
    <row r="752" spans="1:9" s="122" customFormat="1" ht="51.75" thickBot="1">
      <c r="A752" s="132">
        <v>751</v>
      </c>
      <c r="B752" s="143" t="s">
        <v>1294</v>
      </c>
      <c r="C752" s="144" t="s">
        <v>1295</v>
      </c>
      <c r="D752" s="145" t="s">
        <v>911</v>
      </c>
      <c r="E752" s="146" t="s">
        <v>1355</v>
      </c>
      <c r="F752" s="129">
        <v>587358.61</v>
      </c>
      <c r="G752" s="154">
        <v>564099.20904400002</v>
      </c>
      <c r="H752" s="155">
        <f t="shared" si="22"/>
        <v>564099</v>
      </c>
      <c r="I752" s="156" t="str">
        <f t="shared" si="23"/>
        <v>OK</v>
      </c>
    </row>
    <row r="753" spans="1:9" s="122" customFormat="1" ht="51.75" thickBot="1">
      <c r="A753" s="132">
        <v>752</v>
      </c>
      <c r="B753" s="143" t="s">
        <v>1294</v>
      </c>
      <c r="C753" s="144" t="s">
        <v>1295</v>
      </c>
      <c r="D753" s="145" t="s">
        <v>912</v>
      </c>
      <c r="E753" s="146" t="s">
        <v>398</v>
      </c>
      <c r="F753" s="129">
        <v>328631</v>
      </c>
      <c r="G753" s="154">
        <v>315617.21240000002</v>
      </c>
      <c r="H753" s="155">
        <f t="shared" si="22"/>
        <v>315617</v>
      </c>
      <c r="I753" s="156" t="str">
        <f t="shared" si="23"/>
        <v>OK</v>
      </c>
    </row>
    <row r="754" spans="1:9" s="122" customFormat="1" ht="51.75" thickBot="1">
      <c r="A754" s="132">
        <v>753</v>
      </c>
      <c r="B754" s="143" t="s">
        <v>1294</v>
      </c>
      <c r="C754" s="146" t="s">
        <v>1295</v>
      </c>
      <c r="D754" s="150" t="s">
        <v>913</v>
      </c>
      <c r="E754" s="146" t="s">
        <v>38</v>
      </c>
      <c r="F754" s="129">
        <v>359344.8</v>
      </c>
      <c r="G754" s="154">
        <v>345114.74592000002</v>
      </c>
      <c r="H754" s="155">
        <f t="shared" si="22"/>
        <v>345115</v>
      </c>
      <c r="I754" s="156" t="str">
        <f t="shared" si="23"/>
        <v>OK</v>
      </c>
    </row>
    <row r="755" spans="1:9" s="122" customFormat="1" ht="51.75" thickBot="1">
      <c r="A755" s="132">
        <v>754</v>
      </c>
      <c r="B755" s="143" t="s">
        <v>1294</v>
      </c>
      <c r="C755" s="144" t="s">
        <v>1295</v>
      </c>
      <c r="D755" s="145" t="s">
        <v>916</v>
      </c>
      <c r="E755" s="146" t="s">
        <v>88</v>
      </c>
      <c r="F755" s="129">
        <v>20845.45</v>
      </c>
      <c r="G755" s="154">
        <v>20019.97018</v>
      </c>
      <c r="H755" s="155">
        <f t="shared" si="22"/>
        <v>20020</v>
      </c>
      <c r="I755" s="156" t="str">
        <f t="shared" si="23"/>
        <v>OK</v>
      </c>
    </row>
    <row r="756" spans="1:9" s="122" customFormat="1" ht="51.75" thickBot="1">
      <c r="A756" s="132">
        <v>755</v>
      </c>
      <c r="B756" s="143" t="s">
        <v>1294</v>
      </c>
      <c r="C756" s="144" t="s">
        <v>1295</v>
      </c>
      <c r="D756" s="145" t="s">
        <v>917</v>
      </c>
      <c r="E756" s="146" t="s">
        <v>38</v>
      </c>
      <c r="F756" s="129">
        <v>37367</v>
      </c>
      <c r="G756" s="154">
        <v>35887.266799999998</v>
      </c>
      <c r="H756" s="155">
        <f t="shared" si="22"/>
        <v>35887</v>
      </c>
      <c r="I756" s="156" t="str">
        <f t="shared" si="23"/>
        <v>OK</v>
      </c>
    </row>
    <row r="757" spans="1:9" s="122" customFormat="1" ht="51.75" thickBot="1">
      <c r="A757" s="132">
        <v>756</v>
      </c>
      <c r="B757" s="143" t="s">
        <v>1294</v>
      </c>
      <c r="C757" s="144" t="s">
        <v>1295</v>
      </c>
      <c r="D757" s="145" t="s">
        <v>918</v>
      </c>
      <c r="E757" s="146" t="s">
        <v>38</v>
      </c>
      <c r="F757" s="129">
        <v>375219.79</v>
      </c>
      <c r="G757" s="154">
        <v>360361.08631599997</v>
      </c>
      <c r="H757" s="155">
        <f t="shared" si="22"/>
        <v>360361</v>
      </c>
      <c r="I757" s="156" t="str">
        <f t="shared" si="23"/>
        <v>OK</v>
      </c>
    </row>
    <row r="758" spans="1:9" s="122" customFormat="1" ht="51.75" thickBot="1">
      <c r="A758" s="132">
        <v>757</v>
      </c>
      <c r="B758" s="143" t="s">
        <v>1294</v>
      </c>
      <c r="C758" s="144" t="s">
        <v>1295</v>
      </c>
      <c r="D758" s="145" t="s">
        <v>919</v>
      </c>
      <c r="E758" s="146" t="s">
        <v>38</v>
      </c>
      <c r="F758" s="129">
        <v>755867.59</v>
      </c>
      <c r="G758" s="154">
        <v>725935.23343599995</v>
      </c>
      <c r="H758" s="155">
        <f t="shared" si="22"/>
        <v>725935</v>
      </c>
      <c r="I758" s="156" t="str">
        <f t="shared" si="23"/>
        <v>OK</v>
      </c>
    </row>
    <row r="759" spans="1:9" s="122" customFormat="1" ht="51.75" thickBot="1">
      <c r="A759" s="132">
        <v>758</v>
      </c>
      <c r="B759" s="143" t="s">
        <v>1294</v>
      </c>
      <c r="C759" s="144" t="s">
        <v>1295</v>
      </c>
      <c r="D759" s="145" t="s">
        <v>920</v>
      </c>
      <c r="E759" s="146" t="s">
        <v>38</v>
      </c>
      <c r="F759" s="129">
        <v>490800.32</v>
      </c>
      <c r="G759" s="154">
        <v>471364.62732800003</v>
      </c>
      <c r="H759" s="155">
        <f t="shared" si="22"/>
        <v>471365</v>
      </c>
      <c r="I759" s="156" t="str">
        <f t="shared" si="23"/>
        <v>OK</v>
      </c>
    </row>
    <row r="760" spans="1:9" s="122" customFormat="1" ht="51.75" thickBot="1">
      <c r="A760" s="132">
        <v>759</v>
      </c>
      <c r="B760" s="143" t="s">
        <v>1294</v>
      </c>
      <c r="C760" s="144" t="s">
        <v>1295</v>
      </c>
      <c r="D760" s="145" t="s">
        <v>921</v>
      </c>
      <c r="E760" s="146" t="s">
        <v>398</v>
      </c>
      <c r="F760" s="129">
        <v>218468.88</v>
      </c>
      <c r="G760" s="154">
        <v>209817.51235199999</v>
      </c>
      <c r="H760" s="155">
        <f t="shared" si="22"/>
        <v>209818</v>
      </c>
      <c r="I760" s="156" t="str">
        <f t="shared" si="23"/>
        <v>OK</v>
      </c>
    </row>
    <row r="761" spans="1:9" s="122" customFormat="1" ht="51.75" thickBot="1">
      <c r="A761" s="132">
        <v>760</v>
      </c>
      <c r="B761" s="143" t="s">
        <v>1294</v>
      </c>
      <c r="C761" s="144" t="s">
        <v>1295</v>
      </c>
      <c r="D761" s="145" t="s">
        <v>922</v>
      </c>
      <c r="E761" s="146" t="s">
        <v>38</v>
      </c>
      <c r="F761" s="129">
        <v>1027708.15</v>
      </c>
      <c r="G761" s="154">
        <v>987010.90726000001</v>
      </c>
      <c r="H761" s="155">
        <f t="shared" si="22"/>
        <v>987011</v>
      </c>
      <c r="I761" s="156" t="str">
        <f t="shared" si="23"/>
        <v>OK</v>
      </c>
    </row>
    <row r="762" spans="1:9" s="122" customFormat="1" ht="51.75" thickBot="1">
      <c r="A762" s="132">
        <v>761</v>
      </c>
      <c r="B762" s="143" t="s">
        <v>1294</v>
      </c>
      <c r="C762" s="144" t="s">
        <v>1295</v>
      </c>
      <c r="D762" s="145" t="s">
        <v>923</v>
      </c>
      <c r="E762" s="146" t="s">
        <v>38</v>
      </c>
      <c r="F762" s="129">
        <v>1021172.26</v>
      </c>
      <c r="G762" s="154">
        <v>980733.83850399998</v>
      </c>
      <c r="H762" s="155">
        <f t="shared" si="22"/>
        <v>980734</v>
      </c>
      <c r="I762" s="156" t="str">
        <f t="shared" si="23"/>
        <v>OK</v>
      </c>
    </row>
    <row r="763" spans="1:9" s="122" customFormat="1" ht="51.75" thickBot="1">
      <c r="A763" s="132">
        <v>762</v>
      </c>
      <c r="B763" s="143" t="s">
        <v>1294</v>
      </c>
      <c r="C763" s="144" t="s">
        <v>1295</v>
      </c>
      <c r="D763" s="145" t="s">
        <v>924</v>
      </c>
      <c r="E763" s="146" t="s">
        <v>38</v>
      </c>
      <c r="F763" s="129">
        <v>809092.91</v>
      </c>
      <c r="G763" s="154">
        <v>777052.83076400007</v>
      </c>
      <c r="H763" s="155">
        <f t="shared" si="22"/>
        <v>777053</v>
      </c>
      <c r="I763" s="156" t="str">
        <f t="shared" si="23"/>
        <v>OK</v>
      </c>
    </row>
    <row r="764" spans="1:9" s="122" customFormat="1" ht="51.75" thickBot="1">
      <c r="A764" s="132">
        <v>763</v>
      </c>
      <c r="B764" s="143" t="s">
        <v>1294</v>
      </c>
      <c r="C764" s="146" t="s">
        <v>1295</v>
      </c>
      <c r="D764" s="150" t="s">
        <v>1356</v>
      </c>
      <c r="E764" s="146" t="s">
        <v>38</v>
      </c>
      <c r="F764" s="129">
        <v>24598.27</v>
      </c>
      <c r="G764" s="154">
        <v>23624.178508000001</v>
      </c>
      <c r="H764" s="157">
        <f t="shared" si="22"/>
        <v>23624</v>
      </c>
      <c r="I764" s="156" t="str">
        <f t="shared" si="23"/>
        <v>OK</v>
      </c>
    </row>
    <row r="765" spans="1:9" s="122" customFormat="1" ht="51.75" thickBot="1">
      <c r="A765" s="132">
        <v>764</v>
      </c>
      <c r="B765" s="143" t="s">
        <v>1294</v>
      </c>
      <c r="C765" s="144" t="s">
        <v>1295</v>
      </c>
      <c r="D765" s="145" t="s">
        <v>926</v>
      </c>
      <c r="E765" s="146" t="s">
        <v>1355</v>
      </c>
      <c r="F765" s="129">
        <v>802240.27</v>
      </c>
      <c r="G765" s="154">
        <v>770471.55530800007</v>
      </c>
      <c r="H765" s="155">
        <f t="shared" si="22"/>
        <v>770472</v>
      </c>
      <c r="I765" s="156" t="str">
        <f t="shared" si="23"/>
        <v>OK</v>
      </c>
    </row>
    <row r="766" spans="1:9" s="122" customFormat="1" ht="51.75" thickBot="1">
      <c r="A766" s="132">
        <v>765</v>
      </c>
      <c r="B766" s="143" t="s">
        <v>1294</v>
      </c>
      <c r="C766" s="144" t="s">
        <v>1295</v>
      </c>
      <c r="D766" s="145" t="s">
        <v>927</v>
      </c>
      <c r="E766" s="146" t="s">
        <v>38</v>
      </c>
      <c r="F766" s="129">
        <v>615815.71</v>
      </c>
      <c r="G766" s="154">
        <v>591429.40788399999</v>
      </c>
      <c r="H766" s="155">
        <f t="shared" si="22"/>
        <v>591429</v>
      </c>
      <c r="I766" s="156" t="str">
        <f t="shared" si="23"/>
        <v>OK</v>
      </c>
    </row>
    <row r="767" spans="1:9" s="122" customFormat="1" ht="51.75" thickBot="1">
      <c r="A767" s="132">
        <v>766</v>
      </c>
      <c r="B767" s="143" t="s">
        <v>1294</v>
      </c>
      <c r="C767" s="144" t="s">
        <v>1295</v>
      </c>
      <c r="D767" s="145" t="s">
        <v>928</v>
      </c>
      <c r="E767" s="146" t="s">
        <v>38</v>
      </c>
      <c r="F767" s="129">
        <v>559600.68000000005</v>
      </c>
      <c r="G767" s="154">
        <v>537440.4930720001</v>
      </c>
      <c r="H767" s="155">
        <f t="shared" si="22"/>
        <v>537440</v>
      </c>
      <c r="I767" s="156" t="str">
        <f t="shared" si="23"/>
        <v>OK</v>
      </c>
    </row>
    <row r="768" spans="1:9" s="122" customFormat="1" ht="51.75" thickBot="1">
      <c r="A768" s="132">
        <v>767</v>
      </c>
      <c r="B768" s="143" t="s">
        <v>1294</v>
      </c>
      <c r="C768" s="144" t="s">
        <v>1295</v>
      </c>
      <c r="D768" s="145" t="s">
        <v>929</v>
      </c>
      <c r="E768" s="146" t="s">
        <v>38</v>
      </c>
      <c r="F768" s="129">
        <v>738778.68</v>
      </c>
      <c r="G768" s="154">
        <v>709523.04427200009</v>
      </c>
      <c r="H768" s="155">
        <f t="shared" si="22"/>
        <v>709523</v>
      </c>
      <c r="I768" s="156" t="str">
        <f t="shared" si="23"/>
        <v>OK</v>
      </c>
    </row>
    <row r="769" spans="1:9" s="122" customFormat="1" ht="51.75" thickBot="1">
      <c r="A769" s="132">
        <v>768</v>
      </c>
      <c r="B769" s="143" t="s">
        <v>1294</v>
      </c>
      <c r="C769" s="144" t="s">
        <v>1295</v>
      </c>
      <c r="D769" s="145" t="s">
        <v>930</v>
      </c>
      <c r="E769" s="146" t="s">
        <v>38</v>
      </c>
      <c r="F769" s="129">
        <v>601211.92000000004</v>
      </c>
      <c r="G769" s="154">
        <v>577403.92796800006</v>
      </c>
      <c r="H769" s="155">
        <f t="shared" si="22"/>
        <v>577404</v>
      </c>
      <c r="I769" s="156" t="str">
        <f t="shared" si="23"/>
        <v>OK</v>
      </c>
    </row>
    <row r="770" spans="1:9" s="122" customFormat="1" ht="51.75" thickBot="1">
      <c r="A770" s="132">
        <v>769</v>
      </c>
      <c r="B770" s="143" t="s">
        <v>1294</v>
      </c>
      <c r="C770" s="144" t="s">
        <v>1295</v>
      </c>
      <c r="D770" s="145" t="s">
        <v>931</v>
      </c>
      <c r="E770" s="146" t="s">
        <v>398</v>
      </c>
      <c r="F770" s="129">
        <v>481768.6</v>
      </c>
      <c r="G770" s="154">
        <v>462690.56344</v>
      </c>
      <c r="H770" s="155">
        <f t="shared" si="22"/>
        <v>462691</v>
      </c>
      <c r="I770" s="156" t="str">
        <f t="shared" ref="I770:I789" si="24">IF(H770="","COMPLETAR",IF(OR(H770&lt;=0,H770&gt;F770),"CORREGIR","OK"))</f>
        <v>OK</v>
      </c>
    </row>
    <row r="771" spans="1:9" s="122" customFormat="1" ht="51.75" thickBot="1">
      <c r="A771" s="132">
        <v>770</v>
      </c>
      <c r="B771" s="143" t="s">
        <v>1294</v>
      </c>
      <c r="C771" s="144" t="s">
        <v>1295</v>
      </c>
      <c r="D771" s="145" t="s">
        <v>932</v>
      </c>
      <c r="E771" s="146" t="s">
        <v>398</v>
      </c>
      <c r="F771" s="129">
        <v>534968.31999999995</v>
      </c>
      <c r="G771" s="154">
        <v>513783.57452799997</v>
      </c>
      <c r="H771" s="155">
        <f t="shared" ref="H771:H789" si="25">IF(G771="","",+ROUND(G771,0))</f>
        <v>513784</v>
      </c>
      <c r="I771" s="156" t="str">
        <f t="shared" si="24"/>
        <v>OK</v>
      </c>
    </row>
    <row r="772" spans="1:9" s="122" customFormat="1" ht="51.75" thickBot="1">
      <c r="A772" s="132">
        <v>771</v>
      </c>
      <c r="B772" s="143" t="s">
        <v>1294</v>
      </c>
      <c r="C772" s="144" t="s">
        <v>1295</v>
      </c>
      <c r="D772" s="145" t="s">
        <v>933</v>
      </c>
      <c r="E772" s="146" t="s">
        <v>38</v>
      </c>
      <c r="F772" s="129">
        <v>338474.92</v>
      </c>
      <c r="G772" s="154">
        <v>325071.31316799996</v>
      </c>
      <c r="H772" s="155">
        <f t="shared" si="25"/>
        <v>325071</v>
      </c>
      <c r="I772" s="156" t="str">
        <f t="shared" si="24"/>
        <v>OK</v>
      </c>
    </row>
    <row r="773" spans="1:9" s="122" customFormat="1" ht="51.75" thickBot="1">
      <c r="A773" s="132">
        <v>772</v>
      </c>
      <c r="B773" s="143" t="s">
        <v>1294</v>
      </c>
      <c r="C773" s="144" t="s">
        <v>1295</v>
      </c>
      <c r="D773" s="145" t="s">
        <v>1357</v>
      </c>
      <c r="E773" s="146" t="s">
        <v>38</v>
      </c>
      <c r="F773" s="129">
        <v>10670.59</v>
      </c>
      <c r="G773" s="154">
        <v>10248.034636</v>
      </c>
      <c r="H773" s="155">
        <f t="shared" si="25"/>
        <v>10248</v>
      </c>
      <c r="I773" s="156" t="str">
        <f t="shared" si="24"/>
        <v>OK</v>
      </c>
    </row>
    <row r="774" spans="1:9" s="122" customFormat="1" ht="51.75" thickBot="1">
      <c r="A774" s="132">
        <v>773</v>
      </c>
      <c r="B774" s="143" t="s">
        <v>1294</v>
      </c>
      <c r="C774" s="144" t="s">
        <v>1295</v>
      </c>
      <c r="D774" s="145" t="s">
        <v>935</v>
      </c>
      <c r="E774" s="146" t="s">
        <v>38</v>
      </c>
      <c r="F774" s="129">
        <v>173189.48</v>
      </c>
      <c r="G774" s="154">
        <v>166331.176592</v>
      </c>
      <c r="H774" s="155">
        <f t="shared" si="25"/>
        <v>166331</v>
      </c>
      <c r="I774" s="156" t="str">
        <f t="shared" si="24"/>
        <v>OK</v>
      </c>
    </row>
    <row r="775" spans="1:9" s="122" customFormat="1" ht="51.75" thickBot="1">
      <c r="A775" s="132">
        <v>774</v>
      </c>
      <c r="B775" s="143" t="s">
        <v>1294</v>
      </c>
      <c r="C775" s="144" t="s">
        <v>1295</v>
      </c>
      <c r="D775" s="145" t="s">
        <v>936</v>
      </c>
      <c r="E775" s="146" t="s">
        <v>38</v>
      </c>
      <c r="F775" s="129">
        <v>36015.93</v>
      </c>
      <c r="G775" s="154">
        <v>34589.699172000001</v>
      </c>
      <c r="H775" s="155">
        <f t="shared" si="25"/>
        <v>34590</v>
      </c>
      <c r="I775" s="156" t="str">
        <f t="shared" si="24"/>
        <v>OK</v>
      </c>
    </row>
    <row r="776" spans="1:9" s="122" customFormat="1" ht="51.75" thickBot="1">
      <c r="A776" s="132">
        <v>775</v>
      </c>
      <c r="B776" s="143" t="s">
        <v>1294</v>
      </c>
      <c r="C776" s="144" t="s">
        <v>1295</v>
      </c>
      <c r="D776" s="145" t="s">
        <v>937</v>
      </c>
      <c r="E776" s="146" t="s">
        <v>38</v>
      </c>
      <c r="F776" s="129">
        <v>20845.45</v>
      </c>
      <c r="G776" s="154">
        <v>20019.97018</v>
      </c>
      <c r="H776" s="155">
        <f t="shared" si="25"/>
        <v>20020</v>
      </c>
      <c r="I776" s="156" t="str">
        <f t="shared" si="24"/>
        <v>OK</v>
      </c>
    </row>
    <row r="777" spans="1:9" s="122" customFormat="1" ht="51.75" thickBot="1">
      <c r="A777" s="132">
        <v>776</v>
      </c>
      <c r="B777" s="143" t="s">
        <v>1294</v>
      </c>
      <c r="C777" s="144" t="s">
        <v>1295</v>
      </c>
      <c r="D777" s="145" t="s">
        <v>938</v>
      </c>
      <c r="E777" s="146" t="s">
        <v>38</v>
      </c>
      <c r="F777" s="129">
        <v>61768.43</v>
      </c>
      <c r="G777" s="154">
        <v>59322.400172000001</v>
      </c>
      <c r="H777" s="155">
        <f t="shared" si="25"/>
        <v>59322</v>
      </c>
      <c r="I777" s="156" t="str">
        <f t="shared" si="24"/>
        <v>OK</v>
      </c>
    </row>
    <row r="778" spans="1:9" s="122" customFormat="1" ht="51.75" thickBot="1">
      <c r="A778" s="132">
        <v>777</v>
      </c>
      <c r="B778" s="143" t="s">
        <v>1294</v>
      </c>
      <c r="C778" s="144" t="s">
        <v>1295</v>
      </c>
      <c r="D778" s="145" t="s">
        <v>939</v>
      </c>
      <c r="E778" s="146" t="s">
        <v>38</v>
      </c>
      <c r="F778" s="129">
        <v>59626.59</v>
      </c>
      <c r="G778" s="154">
        <v>57265.377035999998</v>
      </c>
      <c r="H778" s="155">
        <f t="shared" si="25"/>
        <v>57265</v>
      </c>
      <c r="I778" s="156" t="str">
        <f t="shared" si="24"/>
        <v>OK</v>
      </c>
    </row>
    <row r="779" spans="1:9" s="122" customFormat="1" ht="51.75" thickBot="1">
      <c r="A779" s="132">
        <v>778</v>
      </c>
      <c r="B779" s="143" t="s">
        <v>1294</v>
      </c>
      <c r="C779" s="144" t="s">
        <v>1295</v>
      </c>
      <c r="D779" s="145" t="s">
        <v>940</v>
      </c>
      <c r="E779" s="146" t="s">
        <v>38</v>
      </c>
      <c r="F779" s="129">
        <v>2087230.93</v>
      </c>
      <c r="G779" s="154">
        <v>2004576.5851719999</v>
      </c>
      <c r="H779" s="155">
        <f t="shared" si="25"/>
        <v>2004577</v>
      </c>
      <c r="I779" s="156" t="str">
        <f t="shared" si="24"/>
        <v>OK</v>
      </c>
    </row>
    <row r="780" spans="1:9" s="122" customFormat="1" ht="51.75" thickBot="1">
      <c r="A780" s="132">
        <v>779</v>
      </c>
      <c r="B780" s="143" t="s">
        <v>1294</v>
      </c>
      <c r="C780" s="144" t="s">
        <v>1295</v>
      </c>
      <c r="D780" s="145" t="s">
        <v>941</v>
      </c>
      <c r="E780" s="146" t="s">
        <v>38</v>
      </c>
      <c r="F780" s="129">
        <v>1621563.39</v>
      </c>
      <c r="G780" s="154">
        <v>1557349.479756</v>
      </c>
      <c r="H780" s="155">
        <f t="shared" si="25"/>
        <v>1557349</v>
      </c>
      <c r="I780" s="156" t="str">
        <f t="shared" si="24"/>
        <v>OK</v>
      </c>
    </row>
    <row r="781" spans="1:9" s="122" customFormat="1" ht="51.75" thickBot="1">
      <c r="A781" s="132">
        <v>780</v>
      </c>
      <c r="B781" s="143" t="s">
        <v>1294</v>
      </c>
      <c r="C781" s="144" t="s">
        <v>1295</v>
      </c>
      <c r="D781" s="145" t="s">
        <v>942</v>
      </c>
      <c r="E781" s="146" t="s">
        <v>38</v>
      </c>
      <c r="F781" s="129">
        <v>2657302.9300000002</v>
      </c>
      <c r="G781" s="154">
        <v>2552073.733972</v>
      </c>
      <c r="H781" s="155">
        <f t="shared" si="25"/>
        <v>2552074</v>
      </c>
      <c r="I781" s="156" t="str">
        <f t="shared" si="24"/>
        <v>OK</v>
      </c>
    </row>
    <row r="782" spans="1:9" s="122" customFormat="1" ht="51.75" thickBot="1">
      <c r="A782" s="132">
        <v>781</v>
      </c>
      <c r="B782" s="143" t="s">
        <v>1294</v>
      </c>
      <c r="C782" s="144" t="s">
        <v>1295</v>
      </c>
      <c r="D782" s="145" t="s">
        <v>943</v>
      </c>
      <c r="E782" s="146" t="s">
        <v>38</v>
      </c>
      <c r="F782" s="129">
        <v>9210042.8499999996</v>
      </c>
      <c r="G782" s="154">
        <v>8845325.1531399991</v>
      </c>
      <c r="H782" s="155">
        <f t="shared" si="25"/>
        <v>8845325</v>
      </c>
      <c r="I782" s="156" t="str">
        <f t="shared" si="24"/>
        <v>OK</v>
      </c>
    </row>
    <row r="783" spans="1:9" s="122" customFormat="1" ht="51.75" thickBot="1">
      <c r="A783" s="132">
        <v>782</v>
      </c>
      <c r="B783" s="143" t="s">
        <v>1294</v>
      </c>
      <c r="C783" s="144" t="s">
        <v>1295</v>
      </c>
      <c r="D783" s="145" t="s">
        <v>944</v>
      </c>
      <c r="E783" s="146" t="s">
        <v>38</v>
      </c>
      <c r="F783" s="129">
        <v>1950000</v>
      </c>
      <c r="G783" s="154">
        <v>1872780</v>
      </c>
      <c r="H783" s="155">
        <f t="shared" si="25"/>
        <v>1872780</v>
      </c>
      <c r="I783" s="156" t="str">
        <f t="shared" si="24"/>
        <v>OK</v>
      </c>
    </row>
    <row r="784" spans="1:9" s="122" customFormat="1" ht="51.75" thickBot="1">
      <c r="A784" s="132">
        <v>783</v>
      </c>
      <c r="B784" s="143" t="s">
        <v>1294</v>
      </c>
      <c r="C784" s="144" t="s">
        <v>1295</v>
      </c>
      <c r="D784" s="145" t="s">
        <v>945</v>
      </c>
      <c r="E784" s="146" t="s">
        <v>38</v>
      </c>
      <c r="F784" s="129">
        <v>28289.18</v>
      </c>
      <c r="G784" s="154">
        <v>27168.928472</v>
      </c>
      <c r="H784" s="155">
        <f t="shared" si="25"/>
        <v>27169</v>
      </c>
      <c r="I784" s="156" t="str">
        <f t="shared" si="24"/>
        <v>OK</v>
      </c>
    </row>
    <row r="785" spans="1:9" s="122" customFormat="1" ht="51.75" thickBot="1">
      <c r="A785" s="132">
        <v>784</v>
      </c>
      <c r="B785" s="143" t="s">
        <v>1294</v>
      </c>
      <c r="C785" s="144" t="s">
        <v>1295</v>
      </c>
      <c r="D785" s="145" t="s">
        <v>946</v>
      </c>
      <c r="E785" s="146" t="s">
        <v>38</v>
      </c>
      <c r="F785" s="129">
        <v>3347594.43</v>
      </c>
      <c r="G785" s="154">
        <v>3215029.6905720001</v>
      </c>
      <c r="H785" s="155">
        <f t="shared" si="25"/>
        <v>3215030</v>
      </c>
      <c r="I785" s="156" t="str">
        <f t="shared" si="24"/>
        <v>OK</v>
      </c>
    </row>
    <row r="786" spans="1:9" s="122" customFormat="1" ht="51.75" thickBot="1">
      <c r="A786" s="132">
        <v>785</v>
      </c>
      <c r="B786" s="143" t="s">
        <v>1294</v>
      </c>
      <c r="C786" s="144" t="s">
        <v>1295</v>
      </c>
      <c r="D786" s="145" t="s">
        <v>947</v>
      </c>
      <c r="E786" s="146" t="s">
        <v>38</v>
      </c>
      <c r="F786" s="129">
        <v>4015585.1</v>
      </c>
      <c r="G786" s="154">
        <v>3856567.93004</v>
      </c>
      <c r="H786" s="155">
        <f t="shared" si="25"/>
        <v>3856568</v>
      </c>
      <c r="I786" s="156" t="str">
        <f t="shared" si="24"/>
        <v>OK</v>
      </c>
    </row>
    <row r="787" spans="1:9" s="122" customFormat="1" ht="51.75" thickBot="1">
      <c r="A787" s="132">
        <v>786</v>
      </c>
      <c r="B787" s="143" t="s">
        <v>1294</v>
      </c>
      <c r="C787" s="144" t="s">
        <v>1295</v>
      </c>
      <c r="D787" s="145" t="s">
        <v>948</v>
      </c>
      <c r="E787" s="146" t="s">
        <v>38</v>
      </c>
      <c r="F787" s="129">
        <v>7968533.1699999999</v>
      </c>
      <c r="G787" s="154">
        <v>7652979.2564679999</v>
      </c>
      <c r="H787" s="155">
        <f t="shared" si="25"/>
        <v>7652979</v>
      </c>
      <c r="I787" s="156" t="str">
        <f t="shared" si="24"/>
        <v>OK</v>
      </c>
    </row>
    <row r="788" spans="1:9" s="122" customFormat="1" ht="51.75" thickBot="1">
      <c r="A788" s="132">
        <v>787</v>
      </c>
      <c r="B788" s="143" t="s">
        <v>1294</v>
      </c>
      <c r="C788" s="144" t="s">
        <v>1295</v>
      </c>
      <c r="D788" s="145" t="s">
        <v>949</v>
      </c>
      <c r="E788" s="146" t="s">
        <v>38</v>
      </c>
      <c r="F788" s="129">
        <v>343837.26</v>
      </c>
      <c r="G788" s="154">
        <v>330221.304504</v>
      </c>
      <c r="H788" s="155">
        <f t="shared" si="25"/>
        <v>330221</v>
      </c>
      <c r="I788" s="156" t="str">
        <f t="shared" si="24"/>
        <v>OK</v>
      </c>
    </row>
    <row r="789" spans="1:9" s="122" customFormat="1" ht="51.75" thickBot="1">
      <c r="A789" s="158">
        <v>788</v>
      </c>
      <c r="B789" s="159" t="s">
        <v>1294</v>
      </c>
      <c r="C789" s="160" t="s">
        <v>1295</v>
      </c>
      <c r="D789" s="161" t="s">
        <v>950</v>
      </c>
      <c r="E789" s="160" t="s">
        <v>38</v>
      </c>
      <c r="F789" s="129">
        <v>15276849</v>
      </c>
      <c r="G789" s="154">
        <v>14671885.7796</v>
      </c>
      <c r="H789" s="155">
        <f t="shared" si="25"/>
        <v>14671886</v>
      </c>
      <c r="I789" s="156" t="str">
        <f t="shared" si="24"/>
        <v>OK</v>
      </c>
    </row>
  </sheetData>
  <autoFilter ref="A1:I789"/>
  <conditionalFormatting sqref="I2:I789">
    <cfRule type="containsText" dxfId="14" priority="1" operator="containsText" text="COMPLETAR">
      <formula>NOT(ISERROR(SEARCH("COMPLETAR",I2)))</formula>
    </cfRule>
    <cfRule type="containsText" dxfId="13" priority="2" operator="containsText" text="OK">
      <formula>NOT(ISERROR(SEARCH("OK",I2)))</formula>
    </cfRule>
    <cfRule type="containsText" dxfId="12" priority="3" operator="containsText" text="CORREGIR">
      <formula>NOT(ISERROR(SEARCH("CORREGIR",I2)))</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8"/>
  <sheetViews>
    <sheetView zoomScaleNormal="100" workbookViewId="0"/>
  </sheetViews>
  <sheetFormatPr baseColWidth="10" defaultColWidth="11.42578125" defaultRowHeight="15"/>
  <cols>
    <col min="1" max="1" width="5.42578125" bestFit="1" customWidth="1"/>
    <col min="2" max="3" width="15.5703125" customWidth="1"/>
    <col min="4" max="4" width="74.5703125" customWidth="1"/>
    <col min="6" max="6" width="14.42578125" customWidth="1"/>
    <col min="7" max="7" width="15.42578125" customWidth="1"/>
    <col min="8" max="8" width="12.5703125" bestFit="1" customWidth="1" collapsed="1"/>
    <col min="9" max="9" width="14" customWidth="1"/>
  </cols>
  <sheetData>
    <row r="1" spans="1:9" ht="64.5" thickBot="1">
      <c r="A1" s="72" t="s">
        <v>20</v>
      </c>
      <c r="B1" s="73" t="s">
        <v>1263</v>
      </c>
      <c r="C1" s="73" t="s">
        <v>1264</v>
      </c>
      <c r="D1" s="74" t="s">
        <v>1265</v>
      </c>
      <c r="E1" s="74" t="s">
        <v>956</v>
      </c>
      <c r="F1" s="73" t="s">
        <v>1315</v>
      </c>
      <c r="G1" s="73" t="s">
        <v>1267</v>
      </c>
      <c r="H1" s="73" t="s">
        <v>1316</v>
      </c>
      <c r="I1" s="75" t="s">
        <v>1317</v>
      </c>
    </row>
    <row r="2" spans="1:9" ht="64.5" thickBot="1">
      <c r="A2" s="76">
        <v>1</v>
      </c>
      <c r="B2" s="77" t="s">
        <v>1270</v>
      </c>
      <c r="C2" s="78" t="s">
        <v>1270</v>
      </c>
      <c r="D2" s="79" t="s">
        <v>1358</v>
      </c>
      <c r="E2" s="80" t="s">
        <v>34</v>
      </c>
      <c r="F2" s="81">
        <v>91496</v>
      </c>
      <c r="G2" s="82">
        <v>91400</v>
      </c>
      <c r="H2" s="83">
        <f>IF(G2="","",+ROUND(G2,0))</f>
        <v>91400</v>
      </c>
      <c r="I2" s="84" t="str">
        <f>IF(H2="","COMPLETAR",IF(OR(H2&lt;=0,H2&gt;F2),"CORREGIR","OK"))</f>
        <v>OK</v>
      </c>
    </row>
    <row r="3" spans="1:9" ht="64.5" thickBot="1">
      <c r="A3" s="85">
        <v>2</v>
      </c>
      <c r="B3" s="86" t="s">
        <v>1270</v>
      </c>
      <c r="C3" s="87" t="s">
        <v>1270</v>
      </c>
      <c r="D3" s="88" t="s">
        <v>1359</v>
      </c>
      <c r="E3" s="89" t="s">
        <v>34</v>
      </c>
      <c r="F3" s="90">
        <v>91496</v>
      </c>
      <c r="G3" s="91">
        <v>91400</v>
      </c>
      <c r="H3" s="83">
        <f t="shared" ref="H3:H66" si="0">IF(G3="","",+ROUND(G3,0))</f>
        <v>91400</v>
      </c>
      <c r="I3" s="84" t="str">
        <f t="shared" ref="I3:I66" si="1">IF(H3="","COMPLETAR",IF(OR(H3&lt;=0,H3&gt;F3),"CORREGIR","OK"))</f>
        <v>OK</v>
      </c>
    </row>
    <row r="4" spans="1:9" ht="217.5" thickBot="1">
      <c r="A4" s="76">
        <v>3</v>
      </c>
      <c r="B4" s="77" t="s">
        <v>1270</v>
      </c>
      <c r="C4" s="78" t="s">
        <v>1273</v>
      </c>
      <c r="D4" s="79" t="s">
        <v>1360</v>
      </c>
      <c r="E4" s="80" t="s">
        <v>34</v>
      </c>
      <c r="F4" s="90">
        <v>111269</v>
      </c>
      <c r="G4" s="91">
        <v>111200</v>
      </c>
      <c r="H4" s="83">
        <f t="shared" si="0"/>
        <v>111200</v>
      </c>
      <c r="I4" s="84" t="str">
        <f t="shared" si="1"/>
        <v>OK</v>
      </c>
    </row>
    <row r="5" spans="1:9" ht="51">
      <c r="A5" s="92">
        <v>4</v>
      </c>
      <c r="B5" s="93" t="s">
        <v>1275</v>
      </c>
      <c r="C5" s="93" t="s">
        <v>1276</v>
      </c>
      <c r="D5" s="94" t="s">
        <v>37</v>
      </c>
      <c r="E5" s="95" t="s">
        <v>38</v>
      </c>
      <c r="F5" s="90">
        <v>10336797</v>
      </c>
      <c r="G5" s="91">
        <v>8724000</v>
      </c>
      <c r="H5" s="83">
        <f t="shared" si="0"/>
        <v>8724000</v>
      </c>
      <c r="I5" s="84" t="str">
        <f t="shared" si="1"/>
        <v>OK</v>
      </c>
    </row>
    <row r="6" spans="1:9" ht="51">
      <c r="A6" s="96">
        <v>5</v>
      </c>
      <c r="B6" s="97" t="s">
        <v>1275</v>
      </c>
      <c r="C6" s="97" t="s">
        <v>1276</v>
      </c>
      <c r="D6" s="98" t="s">
        <v>39</v>
      </c>
      <c r="E6" s="99" t="s">
        <v>38</v>
      </c>
      <c r="F6" s="90">
        <v>7396710</v>
      </c>
      <c r="G6" s="91">
        <v>6243000</v>
      </c>
      <c r="H6" s="83">
        <f t="shared" si="0"/>
        <v>6243000</v>
      </c>
      <c r="I6" s="84" t="str">
        <f t="shared" si="1"/>
        <v>OK</v>
      </c>
    </row>
    <row r="7" spans="1:9" ht="51">
      <c r="A7" s="96">
        <v>6</v>
      </c>
      <c r="B7" s="97" t="s">
        <v>1275</v>
      </c>
      <c r="C7" s="97" t="s">
        <v>1276</v>
      </c>
      <c r="D7" s="98" t="s">
        <v>40</v>
      </c>
      <c r="E7" s="99" t="s">
        <v>38</v>
      </c>
      <c r="F7" s="90">
        <v>5582873</v>
      </c>
      <c r="G7" s="91">
        <v>4712000</v>
      </c>
      <c r="H7" s="83">
        <f t="shared" si="0"/>
        <v>4712000</v>
      </c>
      <c r="I7" s="84" t="str">
        <f t="shared" si="1"/>
        <v>OK</v>
      </c>
    </row>
    <row r="8" spans="1:9" ht="51">
      <c r="A8" s="96">
        <v>7</v>
      </c>
      <c r="B8" s="97" t="s">
        <v>1275</v>
      </c>
      <c r="C8" s="97" t="s">
        <v>1277</v>
      </c>
      <c r="D8" s="98" t="s">
        <v>41</v>
      </c>
      <c r="E8" s="99" t="s">
        <v>38</v>
      </c>
      <c r="F8" s="90">
        <v>3117901</v>
      </c>
      <c r="G8" s="91">
        <v>2632000</v>
      </c>
      <c r="H8" s="83">
        <f t="shared" si="0"/>
        <v>2632000</v>
      </c>
      <c r="I8" s="84" t="str">
        <f t="shared" si="1"/>
        <v>OK</v>
      </c>
    </row>
    <row r="9" spans="1:9" ht="409.5">
      <c r="A9" s="96">
        <v>8</v>
      </c>
      <c r="B9" s="97" t="s">
        <v>1275</v>
      </c>
      <c r="C9" s="97" t="s">
        <v>1278</v>
      </c>
      <c r="D9" s="98" t="s">
        <v>1361</v>
      </c>
      <c r="E9" s="99" t="s">
        <v>38</v>
      </c>
      <c r="F9" s="90">
        <v>7873741</v>
      </c>
      <c r="G9" s="91">
        <v>6645000</v>
      </c>
      <c r="H9" s="83">
        <f t="shared" si="0"/>
        <v>6645000</v>
      </c>
      <c r="I9" s="84" t="str">
        <f t="shared" si="1"/>
        <v>OK</v>
      </c>
    </row>
    <row r="10" spans="1:9" ht="63.75">
      <c r="A10" s="96">
        <v>9</v>
      </c>
      <c r="B10" s="97" t="s">
        <v>1275</v>
      </c>
      <c r="C10" s="97" t="s">
        <v>1279</v>
      </c>
      <c r="D10" s="98" t="s">
        <v>1319</v>
      </c>
      <c r="E10" s="99" t="s">
        <v>38</v>
      </c>
      <c r="F10" s="90">
        <v>2032448</v>
      </c>
      <c r="G10" s="91">
        <v>1716000</v>
      </c>
      <c r="H10" s="100">
        <f t="shared" si="0"/>
        <v>1716000</v>
      </c>
      <c r="I10" s="84" t="str">
        <f t="shared" si="1"/>
        <v>OK</v>
      </c>
    </row>
    <row r="11" spans="1:9" ht="140.25">
      <c r="A11" s="96">
        <v>10</v>
      </c>
      <c r="B11" s="97" t="s">
        <v>1275</v>
      </c>
      <c r="C11" s="97" t="s">
        <v>1280</v>
      </c>
      <c r="D11" s="101" t="s">
        <v>44</v>
      </c>
      <c r="E11" s="99" t="s">
        <v>38</v>
      </c>
      <c r="F11" s="90">
        <v>8722494</v>
      </c>
      <c r="G11" s="91">
        <v>7362000</v>
      </c>
      <c r="H11" s="83">
        <f t="shared" si="0"/>
        <v>7362000</v>
      </c>
      <c r="I11" s="84" t="str">
        <f t="shared" si="1"/>
        <v>OK</v>
      </c>
    </row>
    <row r="12" spans="1:9" ht="114.75">
      <c r="A12" s="96">
        <v>11</v>
      </c>
      <c r="B12" s="97" t="s">
        <v>1275</v>
      </c>
      <c r="C12" s="97" t="s">
        <v>1281</v>
      </c>
      <c r="D12" s="98" t="s">
        <v>45</v>
      </c>
      <c r="E12" s="99" t="s">
        <v>38</v>
      </c>
      <c r="F12" s="90">
        <v>5131588</v>
      </c>
      <c r="G12" s="91">
        <v>4331000</v>
      </c>
      <c r="H12" s="83">
        <f t="shared" si="0"/>
        <v>4331000</v>
      </c>
      <c r="I12" s="84" t="str">
        <f t="shared" si="1"/>
        <v>OK</v>
      </c>
    </row>
    <row r="13" spans="1:9" ht="114.75">
      <c r="A13" s="96">
        <v>12</v>
      </c>
      <c r="B13" s="97" t="s">
        <v>1275</v>
      </c>
      <c r="C13" s="97" t="s">
        <v>1281</v>
      </c>
      <c r="D13" s="98" t="s">
        <v>46</v>
      </c>
      <c r="E13" s="99" t="s">
        <v>38</v>
      </c>
      <c r="F13" s="90">
        <v>3105165</v>
      </c>
      <c r="G13" s="91">
        <v>2621000</v>
      </c>
      <c r="H13" s="83">
        <f t="shared" si="0"/>
        <v>2621000</v>
      </c>
      <c r="I13" s="84" t="str">
        <f t="shared" si="1"/>
        <v>OK</v>
      </c>
    </row>
    <row r="14" spans="1:9" ht="114.75">
      <c r="A14" s="96">
        <v>13</v>
      </c>
      <c r="B14" s="97" t="s">
        <v>1275</v>
      </c>
      <c r="C14" s="97" t="s">
        <v>1281</v>
      </c>
      <c r="D14" s="98" t="s">
        <v>47</v>
      </c>
      <c r="E14" s="99" t="s">
        <v>38</v>
      </c>
      <c r="F14" s="90">
        <v>5050377</v>
      </c>
      <c r="G14" s="91">
        <v>4263000</v>
      </c>
      <c r="H14" s="83">
        <f t="shared" si="0"/>
        <v>4263000</v>
      </c>
      <c r="I14" s="84" t="str">
        <f t="shared" si="1"/>
        <v>OK</v>
      </c>
    </row>
    <row r="15" spans="1:9" ht="140.25">
      <c r="A15" s="96">
        <v>14</v>
      </c>
      <c r="B15" s="97" t="s">
        <v>1275</v>
      </c>
      <c r="C15" s="97" t="s">
        <v>1280</v>
      </c>
      <c r="D15" s="101" t="s">
        <v>48</v>
      </c>
      <c r="E15" s="99" t="s">
        <v>38</v>
      </c>
      <c r="F15" s="90">
        <v>3354618</v>
      </c>
      <c r="G15" s="91">
        <v>2832000</v>
      </c>
      <c r="H15" s="83">
        <f t="shared" si="0"/>
        <v>2832000</v>
      </c>
      <c r="I15" s="84" t="str">
        <f t="shared" si="1"/>
        <v>OK</v>
      </c>
    </row>
    <row r="16" spans="1:9" ht="127.5">
      <c r="A16" s="96">
        <v>15</v>
      </c>
      <c r="B16" s="97" t="s">
        <v>1275</v>
      </c>
      <c r="C16" s="97" t="s">
        <v>1280</v>
      </c>
      <c r="D16" s="101" t="s">
        <v>49</v>
      </c>
      <c r="E16" s="99" t="s">
        <v>38</v>
      </c>
      <c r="F16" s="90">
        <v>7381614</v>
      </c>
      <c r="G16" s="91">
        <v>6230000</v>
      </c>
      <c r="H16" s="83">
        <f t="shared" si="0"/>
        <v>6230000</v>
      </c>
      <c r="I16" s="84" t="str">
        <f t="shared" si="1"/>
        <v>OK</v>
      </c>
    </row>
    <row r="17" spans="1:9" ht="140.25">
      <c r="A17" s="96">
        <v>16</v>
      </c>
      <c r="B17" s="97" t="s">
        <v>1275</v>
      </c>
      <c r="C17" s="97" t="s">
        <v>1282</v>
      </c>
      <c r="D17" s="101" t="s">
        <v>1362</v>
      </c>
      <c r="E17" s="99" t="s">
        <v>38</v>
      </c>
      <c r="F17" s="90">
        <v>7433044</v>
      </c>
      <c r="G17" s="91">
        <v>6273000</v>
      </c>
      <c r="H17" s="83">
        <f t="shared" si="0"/>
        <v>6273000</v>
      </c>
      <c r="I17" s="84" t="str">
        <f t="shared" si="1"/>
        <v>OK</v>
      </c>
    </row>
    <row r="18" spans="1:9" ht="127.5">
      <c r="A18" s="96">
        <v>17</v>
      </c>
      <c r="B18" s="97" t="s">
        <v>1275</v>
      </c>
      <c r="C18" s="97" t="s">
        <v>1282</v>
      </c>
      <c r="D18" s="101" t="s">
        <v>1363</v>
      </c>
      <c r="E18" s="99" t="s">
        <v>38</v>
      </c>
      <c r="F18" s="90">
        <v>6239730</v>
      </c>
      <c r="G18" s="91">
        <v>5266000</v>
      </c>
      <c r="H18" s="83">
        <f t="shared" si="0"/>
        <v>5266000</v>
      </c>
      <c r="I18" s="84" t="str">
        <f t="shared" si="1"/>
        <v>OK</v>
      </c>
    </row>
    <row r="19" spans="1:9" ht="153">
      <c r="A19" s="96">
        <v>18</v>
      </c>
      <c r="B19" s="97" t="s">
        <v>1275</v>
      </c>
      <c r="C19" s="97" t="s">
        <v>1285</v>
      </c>
      <c r="D19" s="101" t="s">
        <v>52</v>
      </c>
      <c r="E19" s="99" t="s">
        <v>38</v>
      </c>
      <c r="F19" s="90">
        <v>842147</v>
      </c>
      <c r="G19" s="91">
        <v>711000</v>
      </c>
      <c r="H19" s="83">
        <f t="shared" si="0"/>
        <v>711000</v>
      </c>
      <c r="I19" s="84" t="str">
        <f t="shared" si="1"/>
        <v>OK</v>
      </c>
    </row>
    <row r="20" spans="1:9" s="102" customFormat="1" ht="140.25">
      <c r="A20" s="96">
        <v>19</v>
      </c>
      <c r="B20" s="97" t="s">
        <v>1275</v>
      </c>
      <c r="C20" s="97" t="s">
        <v>1285</v>
      </c>
      <c r="D20" s="101" t="s">
        <v>53</v>
      </c>
      <c r="E20" s="99" t="s">
        <v>38</v>
      </c>
      <c r="F20" s="90">
        <v>1830211</v>
      </c>
      <c r="G20" s="91">
        <v>1545000</v>
      </c>
      <c r="H20" s="83">
        <f t="shared" si="0"/>
        <v>1545000</v>
      </c>
      <c r="I20" s="84" t="str">
        <f t="shared" si="1"/>
        <v>OK</v>
      </c>
    </row>
    <row r="21" spans="1:9" s="102" customFormat="1" ht="140.25">
      <c r="A21" s="96">
        <v>20</v>
      </c>
      <c r="B21" s="97" t="s">
        <v>1275</v>
      </c>
      <c r="C21" s="97" t="s">
        <v>1285</v>
      </c>
      <c r="D21" s="101" t="s">
        <v>54</v>
      </c>
      <c r="E21" s="99" t="s">
        <v>38</v>
      </c>
      <c r="F21" s="90">
        <v>2842854</v>
      </c>
      <c r="G21" s="91">
        <v>2400000</v>
      </c>
      <c r="H21" s="83">
        <f t="shared" si="0"/>
        <v>2400000</v>
      </c>
      <c r="I21" s="84" t="str">
        <f t="shared" si="1"/>
        <v>OK</v>
      </c>
    </row>
    <row r="22" spans="1:9" s="102" customFormat="1" ht="63.75">
      <c r="A22" s="96">
        <v>21</v>
      </c>
      <c r="B22" s="97" t="s">
        <v>1275</v>
      </c>
      <c r="C22" s="97" t="s">
        <v>1286</v>
      </c>
      <c r="D22" s="103" t="s">
        <v>1364</v>
      </c>
      <c r="E22" s="99" t="s">
        <v>38</v>
      </c>
      <c r="F22" s="90">
        <v>9481805</v>
      </c>
      <c r="G22" s="91">
        <v>8002000</v>
      </c>
      <c r="H22" s="83">
        <f t="shared" si="0"/>
        <v>8002000</v>
      </c>
      <c r="I22" s="84" t="str">
        <f t="shared" si="1"/>
        <v>OK</v>
      </c>
    </row>
    <row r="23" spans="1:9" s="102" customFormat="1" ht="76.5">
      <c r="A23" s="96">
        <v>22</v>
      </c>
      <c r="B23" s="97" t="s">
        <v>1275</v>
      </c>
      <c r="C23" s="97" t="s">
        <v>1288</v>
      </c>
      <c r="D23" s="98" t="s">
        <v>1365</v>
      </c>
      <c r="E23" s="99" t="s">
        <v>38</v>
      </c>
      <c r="F23" s="90">
        <v>2524889</v>
      </c>
      <c r="G23" s="91">
        <v>2131000</v>
      </c>
      <c r="H23" s="83">
        <f t="shared" si="0"/>
        <v>2131000</v>
      </c>
      <c r="I23" s="84" t="str">
        <f t="shared" si="1"/>
        <v>OK</v>
      </c>
    </row>
    <row r="24" spans="1:9" s="102" customFormat="1" ht="51">
      <c r="A24" s="96">
        <v>23</v>
      </c>
      <c r="B24" s="97" t="s">
        <v>1275</v>
      </c>
      <c r="C24" s="97" t="s">
        <v>1290</v>
      </c>
      <c r="D24" s="104" t="s">
        <v>1366</v>
      </c>
      <c r="E24" s="99" t="s">
        <v>38</v>
      </c>
      <c r="F24" s="90">
        <v>3447686</v>
      </c>
      <c r="G24" s="91">
        <v>2910000</v>
      </c>
      <c r="H24" s="83">
        <f t="shared" si="0"/>
        <v>2910000</v>
      </c>
      <c r="I24" s="84" t="str">
        <f t="shared" si="1"/>
        <v>OK</v>
      </c>
    </row>
    <row r="25" spans="1:9" s="102" customFormat="1" ht="51.75" thickBot="1">
      <c r="A25" s="96">
        <v>24</v>
      </c>
      <c r="B25" s="97" t="s">
        <v>1275</v>
      </c>
      <c r="C25" s="97" t="s">
        <v>1292</v>
      </c>
      <c r="D25" s="105" t="s">
        <v>1367</v>
      </c>
      <c r="E25" s="99" t="s">
        <v>38</v>
      </c>
      <c r="F25" s="90">
        <v>3652684</v>
      </c>
      <c r="G25" s="91">
        <v>3083000</v>
      </c>
      <c r="H25" s="83">
        <f t="shared" si="0"/>
        <v>3083000</v>
      </c>
      <c r="I25" s="84" t="str">
        <f t="shared" si="1"/>
        <v>OK</v>
      </c>
    </row>
    <row r="26" spans="1:9" s="102" customFormat="1" ht="38.25">
      <c r="A26" s="96">
        <v>25</v>
      </c>
      <c r="B26" s="106" t="s">
        <v>1294</v>
      </c>
      <c r="C26" s="107" t="s">
        <v>1295</v>
      </c>
      <c r="D26" s="108" t="s">
        <v>59</v>
      </c>
      <c r="E26" s="109" t="s">
        <v>60</v>
      </c>
      <c r="F26" s="90">
        <v>17002</v>
      </c>
      <c r="G26" s="91">
        <v>16600</v>
      </c>
      <c r="H26" s="83">
        <f t="shared" si="0"/>
        <v>16600</v>
      </c>
      <c r="I26" s="84" t="str">
        <f t="shared" si="1"/>
        <v>OK</v>
      </c>
    </row>
    <row r="27" spans="1:9" s="102" customFormat="1" ht="38.25">
      <c r="A27" s="96">
        <v>26</v>
      </c>
      <c r="B27" s="106" t="s">
        <v>1294</v>
      </c>
      <c r="C27" s="107" t="s">
        <v>1295</v>
      </c>
      <c r="D27" s="110" t="s">
        <v>61</v>
      </c>
      <c r="E27" s="109" t="s">
        <v>60</v>
      </c>
      <c r="F27" s="90">
        <v>27788</v>
      </c>
      <c r="G27" s="91">
        <v>27200</v>
      </c>
      <c r="H27" s="83">
        <f t="shared" si="0"/>
        <v>27200</v>
      </c>
      <c r="I27" s="84" t="str">
        <f t="shared" si="1"/>
        <v>OK</v>
      </c>
    </row>
    <row r="28" spans="1:9" s="102" customFormat="1" ht="38.25">
      <c r="A28" s="96">
        <v>27</v>
      </c>
      <c r="B28" s="106" t="s">
        <v>1294</v>
      </c>
      <c r="C28" s="107" t="s">
        <v>1295</v>
      </c>
      <c r="D28" s="110" t="s">
        <v>1368</v>
      </c>
      <c r="E28" s="109" t="s">
        <v>38</v>
      </c>
      <c r="F28" s="90">
        <v>34949</v>
      </c>
      <c r="G28" s="91">
        <v>34200</v>
      </c>
      <c r="H28" s="83">
        <f t="shared" si="0"/>
        <v>34200</v>
      </c>
      <c r="I28" s="84" t="str">
        <f t="shared" si="1"/>
        <v>OK</v>
      </c>
    </row>
    <row r="29" spans="1:9" s="102" customFormat="1" ht="38.25">
      <c r="A29" s="96">
        <v>28</v>
      </c>
      <c r="B29" s="106" t="s">
        <v>1294</v>
      </c>
      <c r="C29" s="107" t="s">
        <v>1295</v>
      </c>
      <c r="D29" s="111" t="s">
        <v>63</v>
      </c>
      <c r="E29" s="109" t="s">
        <v>38</v>
      </c>
      <c r="F29" s="90">
        <v>2679510</v>
      </c>
      <c r="G29" s="91">
        <v>2625900</v>
      </c>
      <c r="H29" s="83">
        <f t="shared" si="0"/>
        <v>2625900</v>
      </c>
      <c r="I29" s="84" t="str">
        <f t="shared" si="1"/>
        <v>OK</v>
      </c>
    </row>
    <row r="30" spans="1:9" s="102" customFormat="1" ht="38.25">
      <c r="A30" s="96">
        <v>29</v>
      </c>
      <c r="B30" s="106" t="s">
        <v>1294</v>
      </c>
      <c r="C30" s="107" t="s">
        <v>1295</v>
      </c>
      <c r="D30" s="110" t="s">
        <v>64</v>
      </c>
      <c r="E30" s="109" t="s">
        <v>38</v>
      </c>
      <c r="F30" s="90">
        <v>2885191</v>
      </c>
      <c r="G30" s="91">
        <v>2827400</v>
      </c>
      <c r="H30" s="83">
        <f t="shared" si="0"/>
        <v>2827400</v>
      </c>
      <c r="I30" s="84" t="str">
        <f t="shared" si="1"/>
        <v>OK</v>
      </c>
    </row>
    <row r="31" spans="1:9" s="102" customFormat="1" ht="38.25">
      <c r="A31" s="96">
        <v>30</v>
      </c>
      <c r="B31" s="106" t="s">
        <v>1294</v>
      </c>
      <c r="C31" s="107" t="s">
        <v>1295</v>
      </c>
      <c r="D31" s="110" t="s">
        <v>65</v>
      </c>
      <c r="E31" s="109" t="s">
        <v>38</v>
      </c>
      <c r="F31" s="90">
        <v>3322667</v>
      </c>
      <c r="G31" s="91">
        <v>3256200</v>
      </c>
      <c r="H31" s="83">
        <f t="shared" si="0"/>
        <v>3256200</v>
      </c>
      <c r="I31" s="84" t="str">
        <f t="shared" si="1"/>
        <v>OK</v>
      </c>
    </row>
    <row r="32" spans="1:9" s="102" customFormat="1" ht="38.25">
      <c r="A32" s="96">
        <v>31</v>
      </c>
      <c r="B32" s="106" t="s">
        <v>1294</v>
      </c>
      <c r="C32" s="107" t="s">
        <v>1295</v>
      </c>
      <c r="D32" s="110" t="s">
        <v>1321</v>
      </c>
      <c r="E32" s="109" t="s">
        <v>67</v>
      </c>
      <c r="F32" s="90">
        <v>299096</v>
      </c>
      <c r="G32" s="91">
        <v>293100</v>
      </c>
      <c r="H32" s="100">
        <f t="shared" si="0"/>
        <v>293100</v>
      </c>
      <c r="I32" s="84" t="str">
        <f t="shared" si="1"/>
        <v>OK</v>
      </c>
    </row>
    <row r="33" spans="1:9" s="102" customFormat="1" ht="38.25">
      <c r="A33" s="96">
        <v>32</v>
      </c>
      <c r="B33" s="106" t="s">
        <v>1294</v>
      </c>
      <c r="C33" s="112" t="s">
        <v>1295</v>
      </c>
      <c r="D33" s="113" t="s">
        <v>68</v>
      </c>
      <c r="E33" s="114" t="s">
        <v>69</v>
      </c>
      <c r="F33" s="90">
        <v>78000</v>
      </c>
      <c r="G33" s="91">
        <v>76400</v>
      </c>
      <c r="H33" s="83">
        <f t="shared" si="0"/>
        <v>76400</v>
      </c>
      <c r="I33" s="84" t="str">
        <f t="shared" si="1"/>
        <v>OK</v>
      </c>
    </row>
    <row r="34" spans="1:9" s="102" customFormat="1" ht="51">
      <c r="A34" s="96">
        <v>33</v>
      </c>
      <c r="B34" s="106" t="s">
        <v>1294</v>
      </c>
      <c r="C34" s="115" t="s">
        <v>1296</v>
      </c>
      <c r="D34" s="111" t="s">
        <v>70</v>
      </c>
      <c r="E34" s="109" t="s">
        <v>38</v>
      </c>
      <c r="F34" s="90">
        <v>1811958</v>
      </c>
      <c r="G34" s="91">
        <v>1775700</v>
      </c>
      <c r="H34" s="83">
        <f t="shared" si="0"/>
        <v>1775700</v>
      </c>
      <c r="I34" s="84" t="str">
        <f t="shared" si="1"/>
        <v>OK</v>
      </c>
    </row>
    <row r="35" spans="1:9" s="102" customFormat="1" ht="51">
      <c r="A35" s="96">
        <v>34</v>
      </c>
      <c r="B35" s="106" t="s">
        <v>1294</v>
      </c>
      <c r="C35" s="107" t="s">
        <v>1296</v>
      </c>
      <c r="D35" s="110" t="s">
        <v>71</v>
      </c>
      <c r="E35" s="109" t="s">
        <v>38</v>
      </c>
      <c r="F35" s="90">
        <v>1420457</v>
      </c>
      <c r="G35" s="91">
        <v>1392000</v>
      </c>
      <c r="H35" s="83">
        <f t="shared" si="0"/>
        <v>1392000</v>
      </c>
      <c r="I35" s="84" t="str">
        <f t="shared" si="1"/>
        <v>OK</v>
      </c>
    </row>
    <row r="36" spans="1:9" s="102" customFormat="1" ht="51">
      <c r="A36" s="96">
        <v>35</v>
      </c>
      <c r="B36" s="106" t="s">
        <v>1294</v>
      </c>
      <c r="C36" s="107" t="s">
        <v>1296</v>
      </c>
      <c r="D36" s="110" t="s">
        <v>72</v>
      </c>
      <c r="E36" s="109" t="s">
        <v>38</v>
      </c>
      <c r="F36" s="90">
        <v>1189526</v>
      </c>
      <c r="G36" s="91">
        <v>1165700</v>
      </c>
      <c r="H36" s="83">
        <f t="shared" si="0"/>
        <v>1165700</v>
      </c>
      <c r="I36" s="84" t="str">
        <f t="shared" si="1"/>
        <v>OK</v>
      </c>
    </row>
    <row r="37" spans="1:9" s="102" customFormat="1" ht="38.25">
      <c r="A37" s="96">
        <v>36</v>
      </c>
      <c r="B37" s="106" t="s">
        <v>1294</v>
      </c>
      <c r="C37" s="107" t="s">
        <v>1295</v>
      </c>
      <c r="D37" s="110" t="s">
        <v>73</v>
      </c>
      <c r="E37" s="109" t="s">
        <v>38</v>
      </c>
      <c r="F37" s="90">
        <v>321501</v>
      </c>
      <c r="G37" s="91">
        <v>315000</v>
      </c>
      <c r="H37" s="83">
        <f t="shared" si="0"/>
        <v>315000</v>
      </c>
      <c r="I37" s="84" t="str">
        <f t="shared" si="1"/>
        <v>OK</v>
      </c>
    </row>
    <row r="38" spans="1:9" s="102" customFormat="1" ht="38.25">
      <c r="A38" s="96">
        <v>37</v>
      </c>
      <c r="B38" s="106" t="s">
        <v>1294</v>
      </c>
      <c r="C38" s="107" t="s">
        <v>1295</v>
      </c>
      <c r="D38" s="110" t="s">
        <v>74</v>
      </c>
      <c r="E38" s="109" t="s">
        <v>38</v>
      </c>
      <c r="F38" s="90">
        <v>223595</v>
      </c>
      <c r="G38" s="91">
        <v>219100</v>
      </c>
      <c r="H38" s="83">
        <f t="shared" si="0"/>
        <v>219100</v>
      </c>
      <c r="I38" s="84" t="str">
        <f t="shared" si="1"/>
        <v>OK</v>
      </c>
    </row>
    <row r="39" spans="1:9" s="102" customFormat="1" ht="38.25">
      <c r="A39" s="96">
        <v>38</v>
      </c>
      <c r="B39" s="106" t="s">
        <v>1294</v>
      </c>
      <c r="C39" s="115" t="s">
        <v>1295</v>
      </c>
      <c r="D39" s="111" t="s">
        <v>75</v>
      </c>
      <c r="E39" s="109" t="s">
        <v>38</v>
      </c>
      <c r="F39" s="90">
        <v>73343</v>
      </c>
      <c r="G39" s="91">
        <v>71800</v>
      </c>
      <c r="H39" s="83">
        <f t="shared" si="0"/>
        <v>71800</v>
      </c>
      <c r="I39" s="84" t="str">
        <f t="shared" si="1"/>
        <v>OK</v>
      </c>
    </row>
    <row r="40" spans="1:9" s="102" customFormat="1" ht="38.25">
      <c r="A40" s="96">
        <v>39</v>
      </c>
      <c r="B40" s="106" t="s">
        <v>1294</v>
      </c>
      <c r="C40" s="115" t="s">
        <v>1295</v>
      </c>
      <c r="D40" s="111" t="s">
        <v>76</v>
      </c>
      <c r="E40" s="109" t="s">
        <v>38</v>
      </c>
      <c r="F40" s="90">
        <v>247000</v>
      </c>
      <c r="G40" s="91">
        <v>242000</v>
      </c>
      <c r="H40" s="83">
        <f t="shared" si="0"/>
        <v>242000</v>
      </c>
      <c r="I40" s="84" t="str">
        <f t="shared" si="1"/>
        <v>OK</v>
      </c>
    </row>
    <row r="41" spans="1:9" s="102" customFormat="1" ht="38.25">
      <c r="A41" s="96">
        <v>40</v>
      </c>
      <c r="B41" s="106" t="s">
        <v>1294</v>
      </c>
      <c r="C41" s="115" t="s">
        <v>1295</v>
      </c>
      <c r="D41" s="111" t="s">
        <v>77</v>
      </c>
      <c r="E41" s="109" t="s">
        <v>38</v>
      </c>
      <c r="F41" s="90">
        <v>279710</v>
      </c>
      <c r="G41" s="91">
        <v>274100</v>
      </c>
      <c r="H41" s="83">
        <f t="shared" si="0"/>
        <v>274100</v>
      </c>
      <c r="I41" s="84" t="str">
        <f t="shared" si="1"/>
        <v>OK</v>
      </c>
    </row>
    <row r="42" spans="1:9" s="102" customFormat="1" ht="38.25">
      <c r="A42" s="96">
        <v>41</v>
      </c>
      <c r="B42" s="106" t="s">
        <v>1294</v>
      </c>
      <c r="C42" s="115" t="s">
        <v>1295</v>
      </c>
      <c r="D42" s="111" t="s">
        <v>78</v>
      </c>
      <c r="E42" s="109" t="s">
        <v>38</v>
      </c>
      <c r="F42" s="90">
        <v>342847</v>
      </c>
      <c r="G42" s="91">
        <v>335900</v>
      </c>
      <c r="H42" s="83">
        <f t="shared" si="0"/>
        <v>335900</v>
      </c>
      <c r="I42" s="84" t="str">
        <f t="shared" si="1"/>
        <v>OK</v>
      </c>
    </row>
    <row r="43" spans="1:9" s="102" customFormat="1" ht="38.25">
      <c r="A43" s="96">
        <v>42</v>
      </c>
      <c r="B43" s="106" t="s">
        <v>1294</v>
      </c>
      <c r="C43" s="107" t="s">
        <v>1295</v>
      </c>
      <c r="D43" s="110" t="s">
        <v>79</v>
      </c>
      <c r="E43" s="109" t="s">
        <v>38</v>
      </c>
      <c r="F43" s="90">
        <v>69622</v>
      </c>
      <c r="G43" s="91">
        <v>68200</v>
      </c>
      <c r="H43" s="83">
        <f t="shared" si="0"/>
        <v>68200</v>
      </c>
      <c r="I43" s="84" t="str">
        <f t="shared" si="1"/>
        <v>OK</v>
      </c>
    </row>
    <row r="44" spans="1:9" s="102" customFormat="1" ht="38.25">
      <c r="A44" s="96">
        <v>43</v>
      </c>
      <c r="B44" s="106" t="s">
        <v>1294</v>
      </c>
      <c r="C44" s="107" t="s">
        <v>1295</v>
      </c>
      <c r="D44" s="110" t="s">
        <v>81</v>
      </c>
      <c r="E44" s="109" t="s">
        <v>38</v>
      </c>
      <c r="F44" s="90">
        <v>46288</v>
      </c>
      <c r="G44" s="91">
        <v>45300</v>
      </c>
      <c r="H44" s="83">
        <f t="shared" si="0"/>
        <v>45300</v>
      </c>
      <c r="I44" s="84" t="str">
        <f t="shared" si="1"/>
        <v>OK</v>
      </c>
    </row>
    <row r="45" spans="1:9" s="102" customFormat="1" ht="38.25">
      <c r="A45" s="96">
        <v>44</v>
      </c>
      <c r="B45" s="106" t="s">
        <v>1294</v>
      </c>
      <c r="C45" s="107" t="s">
        <v>1295</v>
      </c>
      <c r="D45" s="110" t="s">
        <v>82</v>
      </c>
      <c r="E45" s="109" t="s">
        <v>38</v>
      </c>
      <c r="F45" s="90">
        <v>121752</v>
      </c>
      <c r="G45" s="91">
        <v>119300</v>
      </c>
      <c r="H45" s="83">
        <f t="shared" si="0"/>
        <v>119300</v>
      </c>
      <c r="I45" s="84" t="str">
        <f t="shared" si="1"/>
        <v>OK</v>
      </c>
    </row>
    <row r="46" spans="1:9" s="102" customFormat="1" ht="38.25">
      <c r="A46" s="96">
        <v>45</v>
      </c>
      <c r="B46" s="106" t="s">
        <v>1294</v>
      </c>
      <c r="C46" s="107" t="s">
        <v>1295</v>
      </c>
      <c r="D46" s="110" t="s">
        <v>83</v>
      </c>
      <c r="E46" s="109" t="s">
        <v>38</v>
      </c>
      <c r="F46" s="90">
        <v>93581</v>
      </c>
      <c r="G46" s="91">
        <v>91700</v>
      </c>
      <c r="H46" s="83">
        <f t="shared" si="0"/>
        <v>91700</v>
      </c>
      <c r="I46" s="84" t="str">
        <f t="shared" si="1"/>
        <v>OK</v>
      </c>
    </row>
    <row r="47" spans="1:9" s="102" customFormat="1" ht="38.25">
      <c r="A47" s="96">
        <v>46</v>
      </c>
      <c r="B47" s="106" t="s">
        <v>1294</v>
      </c>
      <c r="C47" s="107" t="s">
        <v>1295</v>
      </c>
      <c r="D47" s="110" t="s">
        <v>84</v>
      </c>
      <c r="E47" s="109" t="s">
        <v>38</v>
      </c>
      <c r="F47" s="90">
        <v>196062</v>
      </c>
      <c r="G47" s="91">
        <v>192100</v>
      </c>
      <c r="H47" s="83">
        <f t="shared" si="0"/>
        <v>192100</v>
      </c>
      <c r="I47" s="84" t="str">
        <f t="shared" si="1"/>
        <v>OK</v>
      </c>
    </row>
    <row r="48" spans="1:9" s="102" customFormat="1" ht="38.25">
      <c r="A48" s="96">
        <v>47</v>
      </c>
      <c r="B48" s="106" t="s">
        <v>1294</v>
      </c>
      <c r="C48" s="107" t="s">
        <v>1295</v>
      </c>
      <c r="D48" s="110" t="s">
        <v>85</v>
      </c>
      <c r="E48" s="109" t="s">
        <v>38</v>
      </c>
      <c r="F48" s="90">
        <v>265130</v>
      </c>
      <c r="G48" s="91">
        <v>259800</v>
      </c>
      <c r="H48" s="83">
        <f t="shared" si="0"/>
        <v>259800</v>
      </c>
      <c r="I48" s="84" t="str">
        <f t="shared" si="1"/>
        <v>OK</v>
      </c>
    </row>
    <row r="49" spans="1:9" s="102" customFormat="1" ht="38.25">
      <c r="A49" s="96">
        <v>48</v>
      </c>
      <c r="B49" s="106" t="s">
        <v>1294</v>
      </c>
      <c r="C49" s="107" t="s">
        <v>1295</v>
      </c>
      <c r="D49" s="110" t="s">
        <v>1369</v>
      </c>
      <c r="E49" s="109" t="s">
        <v>88</v>
      </c>
      <c r="F49" s="90">
        <v>117925</v>
      </c>
      <c r="G49" s="91">
        <v>115500</v>
      </c>
      <c r="H49" s="83">
        <f t="shared" si="0"/>
        <v>115500</v>
      </c>
      <c r="I49" s="84" t="str">
        <f t="shared" si="1"/>
        <v>OK</v>
      </c>
    </row>
    <row r="50" spans="1:9" s="102" customFormat="1" ht="38.25">
      <c r="A50" s="96">
        <v>49</v>
      </c>
      <c r="B50" s="106" t="s">
        <v>1294</v>
      </c>
      <c r="C50" s="107" t="s">
        <v>1295</v>
      </c>
      <c r="D50" s="110" t="s">
        <v>1370</v>
      </c>
      <c r="E50" s="109" t="s">
        <v>88</v>
      </c>
      <c r="F50" s="90">
        <v>148281</v>
      </c>
      <c r="G50" s="91">
        <v>145300</v>
      </c>
      <c r="H50" s="83">
        <f t="shared" si="0"/>
        <v>145300</v>
      </c>
      <c r="I50" s="84" t="str">
        <f t="shared" si="1"/>
        <v>OK</v>
      </c>
    </row>
    <row r="51" spans="1:9" s="102" customFormat="1" ht="38.25">
      <c r="A51" s="96">
        <v>50</v>
      </c>
      <c r="B51" s="106" t="s">
        <v>1294</v>
      </c>
      <c r="C51" s="107" t="s">
        <v>1295</v>
      </c>
      <c r="D51" s="110" t="s">
        <v>1371</v>
      </c>
      <c r="E51" s="109" t="s">
        <v>88</v>
      </c>
      <c r="F51" s="90">
        <v>152086</v>
      </c>
      <c r="G51" s="91">
        <v>149000</v>
      </c>
      <c r="H51" s="83">
        <f t="shared" si="0"/>
        <v>149000</v>
      </c>
      <c r="I51" s="84" t="str">
        <f t="shared" si="1"/>
        <v>OK</v>
      </c>
    </row>
    <row r="52" spans="1:9" s="102" customFormat="1" ht="38.25">
      <c r="A52" s="96">
        <v>51</v>
      </c>
      <c r="B52" s="106" t="s">
        <v>1294</v>
      </c>
      <c r="C52" s="107" t="s">
        <v>1295</v>
      </c>
      <c r="D52" s="110" t="s">
        <v>1372</v>
      </c>
      <c r="E52" s="109" t="s">
        <v>88</v>
      </c>
      <c r="F52" s="90">
        <v>189853</v>
      </c>
      <c r="G52" s="91">
        <v>186000</v>
      </c>
      <c r="H52" s="83">
        <f t="shared" si="0"/>
        <v>186000</v>
      </c>
      <c r="I52" s="84" t="str">
        <f t="shared" si="1"/>
        <v>OK</v>
      </c>
    </row>
    <row r="53" spans="1:9" s="102" customFormat="1" ht="38.25">
      <c r="A53" s="96">
        <v>52</v>
      </c>
      <c r="B53" s="106" t="s">
        <v>1294</v>
      </c>
      <c r="C53" s="107" t="s">
        <v>1295</v>
      </c>
      <c r="D53" s="110" t="s">
        <v>92</v>
      </c>
      <c r="E53" s="109" t="s">
        <v>88</v>
      </c>
      <c r="F53" s="90">
        <v>227821</v>
      </c>
      <c r="G53" s="91">
        <v>223200</v>
      </c>
      <c r="H53" s="83">
        <f t="shared" si="0"/>
        <v>223200</v>
      </c>
      <c r="I53" s="84" t="str">
        <f t="shared" si="1"/>
        <v>OK</v>
      </c>
    </row>
    <row r="54" spans="1:9" s="102" customFormat="1" ht="38.25">
      <c r="A54" s="96">
        <v>53</v>
      </c>
      <c r="B54" s="106" t="s">
        <v>1294</v>
      </c>
      <c r="C54" s="107" t="s">
        <v>1295</v>
      </c>
      <c r="D54" s="111" t="s">
        <v>93</v>
      </c>
      <c r="E54" s="109" t="s">
        <v>60</v>
      </c>
      <c r="F54" s="90">
        <v>2605414</v>
      </c>
      <c r="G54" s="91">
        <v>2553300</v>
      </c>
      <c r="H54" s="83">
        <f t="shared" si="0"/>
        <v>2553300</v>
      </c>
      <c r="I54" s="84" t="str">
        <f t="shared" si="1"/>
        <v>OK</v>
      </c>
    </row>
    <row r="55" spans="1:9" s="102" customFormat="1" ht="38.25">
      <c r="A55" s="96">
        <v>54</v>
      </c>
      <c r="B55" s="106" t="s">
        <v>1294</v>
      </c>
      <c r="C55" s="107" t="s">
        <v>1295</v>
      </c>
      <c r="D55" s="111" t="s">
        <v>94</v>
      </c>
      <c r="E55" s="109" t="s">
        <v>60</v>
      </c>
      <c r="F55" s="90">
        <v>3032888</v>
      </c>
      <c r="G55" s="91">
        <v>2972200</v>
      </c>
      <c r="H55" s="83">
        <f t="shared" si="0"/>
        <v>2972200</v>
      </c>
      <c r="I55" s="84" t="str">
        <f t="shared" si="1"/>
        <v>OK</v>
      </c>
    </row>
    <row r="56" spans="1:9" s="102" customFormat="1" ht="51">
      <c r="A56" s="96">
        <v>55</v>
      </c>
      <c r="B56" s="106" t="s">
        <v>1294</v>
      </c>
      <c r="C56" s="107" t="s">
        <v>1297</v>
      </c>
      <c r="D56" s="113" t="s">
        <v>95</v>
      </c>
      <c r="E56" s="109" t="s">
        <v>38</v>
      </c>
      <c r="F56" s="90">
        <v>3941710</v>
      </c>
      <c r="G56" s="91">
        <v>3862800</v>
      </c>
      <c r="H56" s="83">
        <f t="shared" si="0"/>
        <v>3862800</v>
      </c>
      <c r="I56" s="84" t="str">
        <f t="shared" si="1"/>
        <v>OK</v>
      </c>
    </row>
    <row r="57" spans="1:9" s="102" customFormat="1" ht="51">
      <c r="A57" s="96">
        <v>56</v>
      </c>
      <c r="B57" s="106" t="s">
        <v>1294</v>
      </c>
      <c r="C57" s="115" t="s">
        <v>1297</v>
      </c>
      <c r="D57" s="110" t="s">
        <v>96</v>
      </c>
      <c r="E57" s="109" t="s">
        <v>38</v>
      </c>
      <c r="F57" s="90">
        <v>14716799</v>
      </c>
      <c r="G57" s="91">
        <v>14422400</v>
      </c>
      <c r="H57" s="83">
        <f t="shared" si="0"/>
        <v>14422400</v>
      </c>
      <c r="I57" s="84" t="str">
        <f t="shared" si="1"/>
        <v>OK</v>
      </c>
    </row>
    <row r="58" spans="1:9" s="102" customFormat="1" ht="51">
      <c r="A58" s="96">
        <v>57</v>
      </c>
      <c r="B58" s="106" t="s">
        <v>1294</v>
      </c>
      <c r="C58" s="115" t="s">
        <v>1297</v>
      </c>
      <c r="D58" s="110" t="s">
        <v>98</v>
      </c>
      <c r="E58" s="109" t="s">
        <v>38</v>
      </c>
      <c r="F58" s="90">
        <v>18795870</v>
      </c>
      <c r="G58" s="91">
        <v>18419900</v>
      </c>
      <c r="H58" s="83">
        <f t="shared" si="0"/>
        <v>18419900</v>
      </c>
      <c r="I58" s="84" t="str">
        <f t="shared" si="1"/>
        <v>OK</v>
      </c>
    </row>
    <row r="59" spans="1:9" s="102" customFormat="1" ht="51">
      <c r="A59" s="96">
        <v>58</v>
      </c>
      <c r="B59" s="106" t="s">
        <v>1294</v>
      </c>
      <c r="C59" s="115" t="s">
        <v>1297</v>
      </c>
      <c r="D59" s="111" t="s">
        <v>99</v>
      </c>
      <c r="E59" s="109" t="s">
        <v>38</v>
      </c>
      <c r="F59" s="90">
        <v>20182069</v>
      </c>
      <c r="G59" s="91">
        <v>19778400</v>
      </c>
      <c r="H59" s="83">
        <f t="shared" si="0"/>
        <v>19778400</v>
      </c>
      <c r="I59" s="84" t="str">
        <f t="shared" si="1"/>
        <v>OK</v>
      </c>
    </row>
    <row r="60" spans="1:9" s="102" customFormat="1" ht="38.25">
      <c r="A60" s="96">
        <v>59</v>
      </c>
      <c r="B60" s="106" t="s">
        <v>1294</v>
      </c>
      <c r="C60" s="107" t="s">
        <v>1295</v>
      </c>
      <c r="D60" s="110" t="s">
        <v>103</v>
      </c>
      <c r="E60" s="109" t="s">
        <v>38</v>
      </c>
      <c r="F60" s="90">
        <v>77520</v>
      </c>
      <c r="G60" s="91">
        <v>75900</v>
      </c>
      <c r="H60" s="83">
        <f t="shared" si="0"/>
        <v>75900</v>
      </c>
      <c r="I60" s="84" t="str">
        <f t="shared" si="1"/>
        <v>OK</v>
      </c>
    </row>
    <row r="61" spans="1:9" s="102" customFormat="1" ht="38.25">
      <c r="A61" s="96">
        <v>60</v>
      </c>
      <c r="B61" s="106" t="s">
        <v>1294</v>
      </c>
      <c r="C61" s="107" t="s">
        <v>1295</v>
      </c>
      <c r="D61" s="110" t="s">
        <v>104</v>
      </c>
      <c r="E61" s="109" t="s">
        <v>38</v>
      </c>
      <c r="F61" s="90">
        <v>80102</v>
      </c>
      <c r="G61" s="91">
        <v>78400</v>
      </c>
      <c r="H61" s="83">
        <f t="shared" si="0"/>
        <v>78400</v>
      </c>
      <c r="I61" s="84" t="str">
        <f t="shared" si="1"/>
        <v>OK</v>
      </c>
    </row>
    <row r="62" spans="1:9" s="102" customFormat="1" ht="51">
      <c r="A62" s="96">
        <v>61</v>
      </c>
      <c r="B62" s="106" t="s">
        <v>1294</v>
      </c>
      <c r="C62" s="115" t="s">
        <v>1296</v>
      </c>
      <c r="D62" s="111" t="s">
        <v>1373</v>
      </c>
      <c r="E62" s="109" t="s">
        <v>88</v>
      </c>
      <c r="F62" s="90">
        <v>1722444</v>
      </c>
      <c r="G62" s="91">
        <v>1687900</v>
      </c>
      <c r="H62" s="100">
        <f t="shared" si="0"/>
        <v>1687900</v>
      </c>
      <c r="I62" s="84" t="str">
        <f t="shared" si="1"/>
        <v>OK</v>
      </c>
    </row>
    <row r="63" spans="1:9" s="102" customFormat="1" ht="51">
      <c r="A63" s="96">
        <v>62</v>
      </c>
      <c r="B63" s="116" t="s">
        <v>1294</v>
      </c>
      <c r="C63" s="107" t="s">
        <v>1297</v>
      </c>
      <c r="D63" s="110" t="s">
        <v>106</v>
      </c>
      <c r="E63" s="109" t="s">
        <v>107</v>
      </c>
      <c r="F63" s="90">
        <v>1143239</v>
      </c>
      <c r="G63" s="91">
        <v>1120300</v>
      </c>
      <c r="H63" s="83">
        <f t="shared" si="0"/>
        <v>1120300</v>
      </c>
      <c r="I63" s="84" t="str">
        <f t="shared" si="1"/>
        <v>OK</v>
      </c>
    </row>
    <row r="64" spans="1:9" s="102" customFormat="1" ht="51">
      <c r="A64" s="96">
        <v>63</v>
      </c>
      <c r="B64" s="106" t="s">
        <v>1294</v>
      </c>
      <c r="C64" s="115" t="s">
        <v>1297</v>
      </c>
      <c r="D64" s="111" t="s">
        <v>108</v>
      </c>
      <c r="E64" s="109" t="s">
        <v>107</v>
      </c>
      <c r="F64" s="90">
        <v>726905</v>
      </c>
      <c r="G64" s="91">
        <v>712300</v>
      </c>
      <c r="H64" s="83">
        <f t="shared" si="0"/>
        <v>712300</v>
      </c>
      <c r="I64" s="84" t="str">
        <f t="shared" si="1"/>
        <v>OK</v>
      </c>
    </row>
    <row r="65" spans="1:9" s="102" customFormat="1" ht="38.25">
      <c r="A65" s="96">
        <v>64</v>
      </c>
      <c r="B65" s="106" t="s">
        <v>1294</v>
      </c>
      <c r="C65" s="115" t="s">
        <v>1295</v>
      </c>
      <c r="D65" s="111" t="s">
        <v>109</v>
      </c>
      <c r="E65" s="109" t="s">
        <v>88</v>
      </c>
      <c r="F65" s="90">
        <v>276536</v>
      </c>
      <c r="G65" s="91">
        <v>271000</v>
      </c>
      <c r="H65" s="83">
        <f t="shared" si="0"/>
        <v>271000</v>
      </c>
      <c r="I65" s="84" t="str">
        <f t="shared" si="1"/>
        <v>OK</v>
      </c>
    </row>
    <row r="66" spans="1:9" s="102" customFormat="1" ht="51">
      <c r="A66" s="96">
        <v>65</v>
      </c>
      <c r="B66" s="106" t="s">
        <v>1294</v>
      </c>
      <c r="C66" s="107" t="s">
        <v>1296</v>
      </c>
      <c r="D66" s="110" t="s">
        <v>110</v>
      </c>
      <c r="E66" s="109" t="s">
        <v>88</v>
      </c>
      <c r="F66" s="90">
        <v>80300</v>
      </c>
      <c r="G66" s="91">
        <v>78600</v>
      </c>
      <c r="H66" s="83">
        <f t="shared" si="0"/>
        <v>78600</v>
      </c>
      <c r="I66" s="84" t="str">
        <f t="shared" si="1"/>
        <v>OK</v>
      </c>
    </row>
    <row r="67" spans="1:9" s="102" customFormat="1" ht="38.25">
      <c r="A67" s="96">
        <v>66</v>
      </c>
      <c r="B67" s="106" t="s">
        <v>1294</v>
      </c>
      <c r="C67" s="107" t="s">
        <v>1295</v>
      </c>
      <c r="D67" s="110" t="s">
        <v>111</v>
      </c>
      <c r="E67" s="109" t="s">
        <v>88</v>
      </c>
      <c r="F67" s="90">
        <v>335786</v>
      </c>
      <c r="G67" s="91">
        <v>329000</v>
      </c>
      <c r="H67" s="83">
        <f t="shared" ref="H67:H130" si="2">IF(G67="","",+ROUND(G67,0))</f>
        <v>329000</v>
      </c>
      <c r="I67" s="84" t="str">
        <f t="shared" ref="I67:I130" si="3">IF(H67="","COMPLETAR",IF(OR(H67&lt;=0,H67&gt;F67),"CORREGIR","OK"))</f>
        <v>OK</v>
      </c>
    </row>
    <row r="68" spans="1:9" s="102" customFormat="1" ht="51">
      <c r="A68" s="96">
        <v>67</v>
      </c>
      <c r="B68" s="106" t="s">
        <v>1294</v>
      </c>
      <c r="C68" s="107" t="s">
        <v>1296</v>
      </c>
      <c r="D68" s="110" t="s">
        <v>112</v>
      </c>
      <c r="E68" s="109" t="s">
        <v>88</v>
      </c>
      <c r="F68" s="90">
        <v>52148</v>
      </c>
      <c r="G68" s="91">
        <v>51100</v>
      </c>
      <c r="H68" s="83">
        <f t="shared" si="2"/>
        <v>51100</v>
      </c>
      <c r="I68" s="84" t="str">
        <f t="shared" si="3"/>
        <v>OK</v>
      </c>
    </row>
    <row r="69" spans="1:9" s="102" customFormat="1" ht="51">
      <c r="A69" s="96">
        <v>68</v>
      </c>
      <c r="B69" s="106" t="s">
        <v>1294</v>
      </c>
      <c r="C69" s="115" t="s">
        <v>1296</v>
      </c>
      <c r="D69" s="111" t="s">
        <v>113</v>
      </c>
      <c r="E69" s="109" t="s">
        <v>88</v>
      </c>
      <c r="F69" s="90">
        <v>2463673</v>
      </c>
      <c r="G69" s="91">
        <v>2414300</v>
      </c>
      <c r="H69" s="83">
        <f t="shared" si="2"/>
        <v>2414300</v>
      </c>
      <c r="I69" s="84" t="str">
        <f t="shared" si="3"/>
        <v>OK</v>
      </c>
    </row>
    <row r="70" spans="1:9" s="102" customFormat="1" ht="51">
      <c r="A70" s="96">
        <v>69</v>
      </c>
      <c r="B70" s="106" t="s">
        <v>1294</v>
      </c>
      <c r="C70" s="117" t="s">
        <v>1297</v>
      </c>
      <c r="D70" s="111" t="s">
        <v>114</v>
      </c>
      <c r="E70" s="109" t="s">
        <v>107</v>
      </c>
      <c r="F70" s="90">
        <v>2755875</v>
      </c>
      <c r="G70" s="91">
        <v>2700700</v>
      </c>
      <c r="H70" s="83">
        <f t="shared" si="2"/>
        <v>2700700</v>
      </c>
      <c r="I70" s="84" t="str">
        <f t="shared" si="3"/>
        <v>OK</v>
      </c>
    </row>
    <row r="71" spans="1:9" s="102" customFormat="1" ht="51">
      <c r="A71" s="96">
        <v>70</v>
      </c>
      <c r="B71" s="106" t="s">
        <v>1294</v>
      </c>
      <c r="C71" s="115" t="s">
        <v>1296</v>
      </c>
      <c r="D71" s="111" t="s">
        <v>1147</v>
      </c>
      <c r="E71" s="109" t="s">
        <v>38</v>
      </c>
      <c r="F71" s="90">
        <v>1056556</v>
      </c>
      <c r="G71" s="91">
        <v>1035400</v>
      </c>
      <c r="H71" s="83">
        <f t="shared" si="2"/>
        <v>1035400</v>
      </c>
      <c r="I71" s="84" t="str">
        <f t="shared" si="3"/>
        <v>OK</v>
      </c>
    </row>
    <row r="72" spans="1:9" s="102" customFormat="1" ht="51">
      <c r="A72" s="96">
        <v>71</v>
      </c>
      <c r="B72" s="106" t="s">
        <v>1294</v>
      </c>
      <c r="C72" s="115" t="s">
        <v>1297</v>
      </c>
      <c r="D72" s="111" t="s">
        <v>1374</v>
      </c>
      <c r="E72" s="109" t="s">
        <v>38</v>
      </c>
      <c r="F72" s="90">
        <v>243797</v>
      </c>
      <c r="G72" s="91">
        <v>238900</v>
      </c>
      <c r="H72" s="83">
        <f t="shared" si="2"/>
        <v>238900</v>
      </c>
      <c r="I72" s="84" t="str">
        <f t="shared" si="3"/>
        <v>OK</v>
      </c>
    </row>
    <row r="73" spans="1:9" s="102" customFormat="1" ht="51">
      <c r="A73" s="96">
        <v>72</v>
      </c>
      <c r="B73" s="106" t="s">
        <v>1294</v>
      </c>
      <c r="C73" s="115" t="s">
        <v>1297</v>
      </c>
      <c r="D73" s="111" t="s">
        <v>1375</v>
      </c>
      <c r="E73" s="109" t="s">
        <v>38</v>
      </c>
      <c r="F73" s="90">
        <v>390661</v>
      </c>
      <c r="G73" s="91">
        <v>382800</v>
      </c>
      <c r="H73" s="83">
        <f t="shared" si="2"/>
        <v>382800</v>
      </c>
      <c r="I73" s="84" t="str">
        <f t="shared" si="3"/>
        <v>OK</v>
      </c>
    </row>
    <row r="74" spans="1:9" s="102" customFormat="1" ht="51">
      <c r="A74" s="96">
        <v>73</v>
      </c>
      <c r="B74" s="106" t="s">
        <v>1294</v>
      </c>
      <c r="C74" s="115" t="s">
        <v>1297</v>
      </c>
      <c r="D74" s="111" t="s">
        <v>1376</v>
      </c>
      <c r="E74" s="109" t="s">
        <v>38</v>
      </c>
      <c r="F74" s="90">
        <v>493735</v>
      </c>
      <c r="G74" s="91">
        <v>483800</v>
      </c>
      <c r="H74" s="83">
        <f t="shared" si="2"/>
        <v>483800</v>
      </c>
      <c r="I74" s="84" t="str">
        <f t="shared" si="3"/>
        <v>OK</v>
      </c>
    </row>
    <row r="75" spans="1:9" s="102" customFormat="1" ht="51">
      <c r="A75" s="96">
        <v>74</v>
      </c>
      <c r="B75" s="106" t="s">
        <v>1294</v>
      </c>
      <c r="C75" s="107" t="s">
        <v>1297</v>
      </c>
      <c r="D75" s="110" t="s">
        <v>1377</v>
      </c>
      <c r="E75" s="109" t="s">
        <v>38</v>
      </c>
      <c r="F75" s="90">
        <v>577612</v>
      </c>
      <c r="G75" s="91">
        <v>566000</v>
      </c>
      <c r="H75" s="83">
        <f t="shared" si="2"/>
        <v>566000</v>
      </c>
      <c r="I75" s="84" t="str">
        <f t="shared" si="3"/>
        <v>OK</v>
      </c>
    </row>
    <row r="76" spans="1:9" s="102" customFormat="1" ht="51">
      <c r="A76" s="96">
        <v>75</v>
      </c>
      <c r="B76" s="106" t="s">
        <v>1294</v>
      </c>
      <c r="C76" s="107" t="s">
        <v>1297</v>
      </c>
      <c r="D76" s="110" t="s">
        <v>115</v>
      </c>
      <c r="E76" s="109" t="s">
        <v>38</v>
      </c>
      <c r="F76" s="90">
        <v>456951</v>
      </c>
      <c r="G76" s="91">
        <v>447800</v>
      </c>
      <c r="H76" s="83">
        <f t="shared" si="2"/>
        <v>447800</v>
      </c>
      <c r="I76" s="84" t="str">
        <f t="shared" si="3"/>
        <v>OK</v>
      </c>
    </row>
    <row r="77" spans="1:9" s="102" customFormat="1" ht="51">
      <c r="A77" s="96">
        <v>76</v>
      </c>
      <c r="B77" s="106" t="s">
        <v>1294</v>
      </c>
      <c r="C77" s="107" t="s">
        <v>1297</v>
      </c>
      <c r="D77" s="110" t="s">
        <v>116</v>
      </c>
      <c r="E77" s="109" t="s">
        <v>38</v>
      </c>
      <c r="F77" s="90">
        <v>671958</v>
      </c>
      <c r="G77" s="91">
        <v>658500</v>
      </c>
      <c r="H77" s="83">
        <f t="shared" si="2"/>
        <v>658500</v>
      </c>
      <c r="I77" s="84" t="str">
        <f t="shared" si="3"/>
        <v>OK</v>
      </c>
    </row>
    <row r="78" spans="1:9" s="102" customFormat="1" ht="51">
      <c r="A78" s="96">
        <v>77</v>
      </c>
      <c r="B78" s="106" t="s">
        <v>1294</v>
      </c>
      <c r="C78" s="115" t="s">
        <v>1297</v>
      </c>
      <c r="D78" s="111" t="s">
        <v>1378</v>
      </c>
      <c r="E78" s="109" t="s">
        <v>38</v>
      </c>
      <c r="F78" s="90">
        <v>133843</v>
      </c>
      <c r="G78" s="91">
        <v>131100</v>
      </c>
      <c r="H78" s="83">
        <f t="shared" si="2"/>
        <v>131100</v>
      </c>
      <c r="I78" s="84" t="str">
        <f t="shared" si="3"/>
        <v>OK</v>
      </c>
    </row>
    <row r="79" spans="1:9" s="102" customFormat="1" ht="51">
      <c r="A79" s="96">
        <v>78</v>
      </c>
      <c r="B79" s="106" t="s">
        <v>1294</v>
      </c>
      <c r="C79" s="115" t="s">
        <v>1297</v>
      </c>
      <c r="D79" s="111" t="s">
        <v>1379</v>
      </c>
      <c r="E79" s="109" t="s">
        <v>38</v>
      </c>
      <c r="F79" s="90">
        <v>353156</v>
      </c>
      <c r="G79" s="91">
        <v>346000</v>
      </c>
      <c r="H79" s="83">
        <f t="shared" si="2"/>
        <v>346000</v>
      </c>
      <c r="I79" s="84" t="str">
        <f t="shared" si="3"/>
        <v>OK</v>
      </c>
    </row>
    <row r="80" spans="1:9" s="102" customFormat="1" ht="51">
      <c r="A80" s="96">
        <v>79</v>
      </c>
      <c r="B80" s="106" t="s">
        <v>1294</v>
      </c>
      <c r="C80" s="115" t="s">
        <v>1297</v>
      </c>
      <c r="D80" s="111" t="s">
        <v>1380</v>
      </c>
      <c r="E80" s="109" t="s">
        <v>38</v>
      </c>
      <c r="F80" s="90">
        <v>347553</v>
      </c>
      <c r="G80" s="91">
        <v>340600</v>
      </c>
      <c r="H80" s="83">
        <f t="shared" si="2"/>
        <v>340600</v>
      </c>
      <c r="I80" s="84" t="str">
        <f t="shared" si="3"/>
        <v>OK</v>
      </c>
    </row>
    <row r="81" spans="1:9" s="102" customFormat="1" ht="51">
      <c r="A81" s="96">
        <v>80</v>
      </c>
      <c r="B81" s="106" t="s">
        <v>1294</v>
      </c>
      <c r="C81" s="115" t="s">
        <v>1297</v>
      </c>
      <c r="D81" s="111" t="s">
        <v>1381</v>
      </c>
      <c r="E81" s="109" t="s">
        <v>38</v>
      </c>
      <c r="F81" s="90">
        <v>225994</v>
      </c>
      <c r="G81" s="91">
        <v>221400</v>
      </c>
      <c r="H81" s="83">
        <f t="shared" si="2"/>
        <v>221400</v>
      </c>
      <c r="I81" s="84" t="str">
        <f t="shared" si="3"/>
        <v>OK</v>
      </c>
    </row>
    <row r="82" spans="1:9" s="102" customFormat="1" ht="38.25">
      <c r="A82" s="96">
        <v>81</v>
      </c>
      <c r="B82" s="106" t="s">
        <v>1294</v>
      </c>
      <c r="C82" s="107" t="s">
        <v>1295</v>
      </c>
      <c r="D82" s="110" t="s">
        <v>117</v>
      </c>
      <c r="E82" s="109" t="s">
        <v>38</v>
      </c>
      <c r="F82" s="90">
        <v>60790</v>
      </c>
      <c r="G82" s="91">
        <v>59500</v>
      </c>
      <c r="H82" s="83">
        <f t="shared" si="2"/>
        <v>59500</v>
      </c>
      <c r="I82" s="84" t="str">
        <f t="shared" si="3"/>
        <v>OK</v>
      </c>
    </row>
    <row r="83" spans="1:9" s="102" customFormat="1" ht="38.25">
      <c r="A83" s="96">
        <v>82</v>
      </c>
      <c r="B83" s="106" t="s">
        <v>1294</v>
      </c>
      <c r="C83" s="118" t="s">
        <v>1295</v>
      </c>
      <c r="D83" s="110" t="s">
        <v>118</v>
      </c>
      <c r="E83" s="109" t="s">
        <v>38</v>
      </c>
      <c r="F83" s="90">
        <v>4403</v>
      </c>
      <c r="G83" s="91">
        <v>4300</v>
      </c>
      <c r="H83" s="83">
        <f t="shared" si="2"/>
        <v>4300</v>
      </c>
      <c r="I83" s="84" t="str">
        <f t="shared" si="3"/>
        <v>OK</v>
      </c>
    </row>
    <row r="84" spans="1:9" s="102" customFormat="1" ht="38.25">
      <c r="A84" s="96">
        <v>83</v>
      </c>
      <c r="B84" s="106" t="s">
        <v>1294</v>
      </c>
      <c r="C84" s="118" t="s">
        <v>1295</v>
      </c>
      <c r="D84" s="110" t="s">
        <v>1323</v>
      </c>
      <c r="E84" s="109" t="s">
        <v>38</v>
      </c>
      <c r="F84" s="90">
        <v>382051</v>
      </c>
      <c r="G84" s="91">
        <v>374400</v>
      </c>
      <c r="H84" s="100">
        <f t="shared" si="2"/>
        <v>374400</v>
      </c>
      <c r="I84" s="84" t="str">
        <f t="shared" si="3"/>
        <v>OK</v>
      </c>
    </row>
    <row r="85" spans="1:9" s="102" customFormat="1" ht="38.25">
      <c r="A85" s="96">
        <v>84</v>
      </c>
      <c r="B85" s="106" t="s">
        <v>1294</v>
      </c>
      <c r="C85" s="118" t="s">
        <v>1295</v>
      </c>
      <c r="D85" s="110" t="s">
        <v>1324</v>
      </c>
      <c r="E85" s="109" t="s">
        <v>38</v>
      </c>
      <c r="F85" s="90">
        <v>372697</v>
      </c>
      <c r="G85" s="91">
        <v>365200</v>
      </c>
      <c r="H85" s="100">
        <f t="shared" si="2"/>
        <v>365200</v>
      </c>
      <c r="I85" s="84" t="str">
        <f t="shared" si="3"/>
        <v>OK</v>
      </c>
    </row>
    <row r="86" spans="1:9" s="102" customFormat="1" ht="51">
      <c r="A86" s="96">
        <v>85</v>
      </c>
      <c r="B86" s="106" t="s">
        <v>1294</v>
      </c>
      <c r="C86" s="118" t="s">
        <v>1296</v>
      </c>
      <c r="D86" s="111" t="s">
        <v>121</v>
      </c>
      <c r="E86" s="109" t="s">
        <v>38</v>
      </c>
      <c r="F86" s="90">
        <v>36278</v>
      </c>
      <c r="G86" s="91">
        <v>35500</v>
      </c>
      <c r="H86" s="83">
        <f t="shared" si="2"/>
        <v>35500</v>
      </c>
      <c r="I86" s="84" t="str">
        <f t="shared" si="3"/>
        <v>OK</v>
      </c>
    </row>
    <row r="87" spans="1:9" s="102" customFormat="1" ht="38.25">
      <c r="A87" s="96">
        <v>86</v>
      </c>
      <c r="B87" s="106" t="s">
        <v>1294</v>
      </c>
      <c r="C87" s="118" t="s">
        <v>1295</v>
      </c>
      <c r="D87" s="110" t="s">
        <v>122</v>
      </c>
      <c r="E87" s="109" t="s">
        <v>38</v>
      </c>
      <c r="F87" s="90">
        <v>27830</v>
      </c>
      <c r="G87" s="91">
        <v>27200</v>
      </c>
      <c r="H87" s="83">
        <f t="shared" si="2"/>
        <v>27200</v>
      </c>
      <c r="I87" s="84" t="str">
        <f t="shared" si="3"/>
        <v>OK</v>
      </c>
    </row>
    <row r="88" spans="1:9" s="102" customFormat="1" ht="38.25">
      <c r="A88" s="96">
        <v>87</v>
      </c>
      <c r="B88" s="106" t="s">
        <v>1294</v>
      </c>
      <c r="C88" s="118" t="s">
        <v>1300</v>
      </c>
      <c r="D88" s="110" t="s">
        <v>123</v>
      </c>
      <c r="E88" s="109" t="s">
        <v>38</v>
      </c>
      <c r="F88" s="90">
        <v>35638</v>
      </c>
      <c r="G88" s="91">
        <v>34900</v>
      </c>
      <c r="H88" s="83">
        <f t="shared" si="2"/>
        <v>34900</v>
      </c>
      <c r="I88" s="84" t="str">
        <f t="shared" si="3"/>
        <v>OK</v>
      </c>
    </row>
    <row r="89" spans="1:9" s="102" customFormat="1" ht="38.25">
      <c r="A89" s="96">
        <v>88</v>
      </c>
      <c r="B89" s="106" t="s">
        <v>1294</v>
      </c>
      <c r="C89" s="118" t="s">
        <v>1300</v>
      </c>
      <c r="D89" s="110" t="s">
        <v>124</v>
      </c>
      <c r="E89" s="109" t="s">
        <v>38</v>
      </c>
      <c r="F89" s="90">
        <v>45964</v>
      </c>
      <c r="G89" s="91">
        <v>45000</v>
      </c>
      <c r="H89" s="83">
        <f t="shared" si="2"/>
        <v>45000</v>
      </c>
      <c r="I89" s="84" t="str">
        <f t="shared" si="3"/>
        <v>OK</v>
      </c>
    </row>
    <row r="90" spans="1:9" s="102" customFormat="1" ht="51">
      <c r="A90" s="96">
        <v>89</v>
      </c>
      <c r="B90" s="106" t="s">
        <v>1294</v>
      </c>
      <c r="C90" s="118" t="s">
        <v>1301</v>
      </c>
      <c r="D90" s="110" t="s">
        <v>125</v>
      </c>
      <c r="E90" s="109" t="s">
        <v>38</v>
      </c>
      <c r="F90" s="90">
        <v>45705</v>
      </c>
      <c r="G90" s="91">
        <v>44700</v>
      </c>
      <c r="H90" s="83">
        <f t="shared" si="2"/>
        <v>44700</v>
      </c>
      <c r="I90" s="84" t="str">
        <f t="shared" si="3"/>
        <v>OK</v>
      </c>
    </row>
    <row r="91" spans="1:9" s="102" customFormat="1" ht="51">
      <c r="A91" s="96">
        <v>90</v>
      </c>
      <c r="B91" s="106" t="s">
        <v>1294</v>
      </c>
      <c r="C91" s="118" t="s">
        <v>1296</v>
      </c>
      <c r="D91" s="110" t="s">
        <v>126</v>
      </c>
      <c r="E91" s="109" t="s">
        <v>38</v>
      </c>
      <c r="F91" s="90">
        <v>68652</v>
      </c>
      <c r="G91" s="91">
        <v>67200</v>
      </c>
      <c r="H91" s="83">
        <f t="shared" si="2"/>
        <v>67200</v>
      </c>
      <c r="I91" s="84" t="str">
        <f t="shared" si="3"/>
        <v>OK</v>
      </c>
    </row>
    <row r="92" spans="1:9" s="102" customFormat="1" ht="51">
      <c r="A92" s="96">
        <v>91</v>
      </c>
      <c r="B92" s="106" t="s">
        <v>1294</v>
      </c>
      <c r="C92" s="118" t="s">
        <v>1296</v>
      </c>
      <c r="D92" s="110" t="s">
        <v>127</v>
      </c>
      <c r="E92" s="109" t="s">
        <v>38</v>
      </c>
      <c r="F92" s="90">
        <v>69718</v>
      </c>
      <c r="G92" s="91">
        <v>68300</v>
      </c>
      <c r="H92" s="83">
        <f t="shared" si="2"/>
        <v>68300</v>
      </c>
      <c r="I92" s="84" t="str">
        <f t="shared" si="3"/>
        <v>OK</v>
      </c>
    </row>
    <row r="93" spans="1:9" s="102" customFormat="1" ht="51">
      <c r="A93" s="96">
        <v>92</v>
      </c>
      <c r="B93" s="106" t="s">
        <v>1294</v>
      </c>
      <c r="C93" s="118" t="s">
        <v>1296</v>
      </c>
      <c r="D93" s="110" t="s">
        <v>128</v>
      </c>
      <c r="E93" s="109" t="s">
        <v>38</v>
      </c>
      <c r="F93" s="90">
        <v>150000</v>
      </c>
      <c r="G93" s="91">
        <v>147000</v>
      </c>
      <c r="H93" s="83">
        <f t="shared" si="2"/>
        <v>147000</v>
      </c>
      <c r="I93" s="84" t="str">
        <f t="shared" si="3"/>
        <v>OK</v>
      </c>
    </row>
    <row r="94" spans="1:9" s="102" customFormat="1" ht="51">
      <c r="A94" s="96">
        <v>93</v>
      </c>
      <c r="B94" s="106" t="s">
        <v>1294</v>
      </c>
      <c r="C94" s="118" t="s">
        <v>1296</v>
      </c>
      <c r="D94" s="110" t="s">
        <v>129</v>
      </c>
      <c r="E94" s="109" t="s">
        <v>38</v>
      </c>
      <c r="F94" s="90">
        <v>72218</v>
      </c>
      <c r="G94" s="91">
        <v>70700</v>
      </c>
      <c r="H94" s="83">
        <f t="shared" si="2"/>
        <v>70700</v>
      </c>
      <c r="I94" s="84" t="str">
        <f t="shared" si="3"/>
        <v>OK</v>
      </c>
    </row>
    <row r="95" spans="1:9" s="102" customFormat="1" ht="38.25">
      <c r="A95" s="96">
        <v>94</v>
      </c>
      <c r="B95" s="106" t="s">
        <v>1294</v>
      </c>
      <c r="C95" s="118" t="s">
        <v>1295</v>
      </c>
      <c r="D95" s="110" t="s">
        <v>1382</v>
      </c>
      <c r="E95" s="109" t="s">
        <v>38</v>
      </c>
      <c r="F95" s="90">
        <v>112410</v>
      </c>
      <c r="G95" s="91">
        <v>110100</v>
      </c>
      <c r="H95" s="83">
        <f t="shared" si="2"/>
        <v>110100</v>
      </c>
      <c r="I95" s="84" t="str">
        <f t="shared" si="3"/>
        <v>OK</v>
      </c>
    </row>
    <row r="96" spans="1:9" s="102" customFormat="1" ht="51">
      <c r="A96" s="96">
        <v>95</v>
      </c>
      <c r="B96" s="106" t="s">
        <v>1294</v>
      </c>
      <c r="C96" s="118" t="s">
        <v>1296</v>
      </c>
      <c r="D96" s="110" t="s">
        <v>131</v>
      </c>
      <c r="E96" s="109" t="s">
        <v>38</v>
      </c>
      <c r="F96" s="90">
        <v>241644</v>
      </c>
      <c r="G96" s="91">
        <v>236800</v>
      </c>
      <c r="H96" s="83">
        <f t="shared" si="2"/>
        <v>236800</v>
      </c>
      <c r="I96" s="84" t="str">
        <f t="shared" si="3"/>
        <v>OK</v>
      </c>
    </row>
    <row r="97" spans="1:9" s="102" customFormat="1" ht="51">
      <c r="A97" s="96">
        <v>96</v>
      </c>
      <c r="B97" s="106" t="s">
        <v>1294</v>
      </c>
      <c r="C97" s="118" t="s">
        <v>1296</v>
      </c>
      <c r="D97" s="110" t="s">
        <v>132</v>
      </c>
      <c r="E97" s="109" t="s">
        <v>38</v>
      </c>
      <c r="F97" s="90">
        <v>162500</v>
      </c>
      <c r="G97" s="91">
        <v>159200</v>
      </c>
      <c r="H97" s="83">
        <f t="shared" si="2"/>
        <v>159200</v>
      </c>
      <c r="I97" s="84" t="str">
        <f t="shared" si="3"/>
        <v>OK</v>
      </c>
    </row>
    <row r="98" spans="1:9" s="102" customFormat="1" ht="51">
      <c r="A98" s="96">
        <v>97</v>
      </c>
      <c r="B98" s="106" t="s">
        <v>1294</v>
      </c>
      <c r="C98" s="118" t="s">
        <v>1296</v>
      </c>
      <c r="D98" s="110" t="s">
        <v>133</v>
      </c>
      <c r="E98" s="109" t="s">
        <v>38</v>
      </c>
      <c r="F98" s="90">
        <v>65149</v>
      </c>
      <c r="G98" s="91">
        <v>63800</v>
      </c>
      <c r="H98" s="83">
        <f t="shared" si="2"/>
        <v>63800</v>
      </c>
      <c r="I98" s="84" t="str">
        <f t="shared" si="3"/>
        <v>OK</v>
      </c>
    </row>
    <row r="99" spans="1:9" s="102" customFormat="1" ht="51">
      <c r="A99" s="96">
        <v>98</v>
      </c>
      <c r="B99" s="106" t="s">
        <v>1294</v>
      </c>
      <c r="C99" s="118" t="s">
        <v>1296</v>
      </c>
      <c r="D99" s="110" t="s">
        <v>134</v>
      </c>
      <c r="E99" s="109" t="s">
        <v>38</v>
      </c>
      <c r="F99" s="90">
        <v>91299</v>
      </c>
      <c r="G99" s="91">
        <v>89400</v>
      </c>
      <c r="H99" s="83">
        <f t="shared" si="2"/>
        <v>89400</v>
      </c>
      <c r="I99" s="84" t="str">
        <f t="shared" si="3"/>
        <v>OK</v>
      </c>
    </row>
    <row r="100" spans="1:9" s="102" customFormat="1" ht="51">
      <c r="A100" s="96">
        <v>99</v>
      </c>
      <c r="B100" s="106" t="s">
        <v>1294</v>
      </c>
      <c r="C100" s="118" t="s">
        <v>1296</v>
      </c>
      <c r="D100" s="110" t="s">
        <v>135</v>
      </c>
      <c r="E100" s="109" t="s">
        <v>38</v>
      </c>
      <c r="F100" s="90">
        <v>74330</v>
      </c>
      <c r="G100" s="91">
        <v>72800</v>
      </c>
      <c r="H100" s="83">
        <f t="shared" si="2"/>
        <v>72800</v>
      </c>
      <c r="I100" s="84" t="str">
        <f t="shared" si="3"/>
        <v>OK</v>
      </c>
    </row>
    <row r="101" spans="1:9" s="102" customFormat="1" ht="51">
      <c r="A101" s="96">
        <v>100</v>
      </c>
      <c r="B101" s="106" t="s">
        <v>1294</v>
      </c>
      <c r="C101" s="118" t="s">
        <v>1296</v>
      </c>
      <c r="D101" s="110" t="s">
        <v>136</v>
      </c>
      <c r="E101" s="109" t="s">
        <v>38</v>
      </c>
      <c r="F101" s="90">
        <v>162500</v>
      </c>
      <c r="G101" s="91">
        <v>159200</v>
      </c>
      <c r="H101" s="83">
        <f t="shared" si="2"/>
        <v>159200</v>
      </c>
      <c r="I101" s="84" t="str">
        <f t="shared" si="3"/>
        <v>OK</v>
      </c>
    </row>
    <row r="102" spans="1:9" s="102" customFormat="1" ht="51">
      <c r="A102" s="96">
        <v>101</v>
      </c>
      <c r="B102" s="106" t="s">
        <v>1294</v>
      </c>
      <c r="C102" s="118" t="s">
        <v>1296</v>
      </c>
      <c r="D102" s="110" t="s">
        <v>137</v>
      </c>
      <c r="E102" s="109" t="s">
        <v>38</v>
      </c>
      <c r="F102" s="90">
        <v>99168</v>
      </c>
      <c r="G102" s="91">
        <v>97100</v>
      </c>
      <c r="H102" s="83">
        <f t="shared" si="2"/>
        <v>97100</v>
      </c>
      <c r="I102" s="84" t="str">
        <f t="shared" si="3"/>
        <v>OK</v>
      </c>
    </row>
    <row r="103" spans="1:9" s="102" customFormat="1" ht="38.25">
      <c r="A103" s="96">
        <v>102</v>
      </c>
      <c r="B103" s="106" t="s">
        <v>1294</v>
      </c>
      <c r="C103" s="118" t="s">
        <v>1295</v>
      </c>
      <c r="D103" s="110" t="s">
        <v>1325</v>
      </c>
      <c r="E103" s="109" t="s">
        <v>38</v>
      </c>
      <c r="F103" s="90">
        <v>14909</v>
      </c>
      <c r="G103" s="91">
        <v>14600</v>
      </c>
      <c r="H103" s="100">
        <f t="shared" si="2"/>
        <v>14600</v>
      </c>
      <c r="I103" s="84" t="str">
        <f t="shared" si="3"/>
        <v>OK</v>
      </c>
    </row>
    <row r="104" spans="1:9" s="102" customFormat="1" ht="51">
      <c r="A104" s="96">
        <v>103</v>
      </c>
      <c r="B104" s="106" t="s">
        <v>1294</v>
      </c>
      <c r="C104" s="118" t="s">
        <v>1296</v>
      </c>
      <c r="D104" s="110" t="s">
        <v>1383</v>
      </c>
      <c r="E104" s="109" t="s">
        <v>38</v>
      </c>
      <c r="F104" s="90">
        <v>1051038</v>
      </c>
      <c r="G104" s="91">
        <v>1030000</v>
      </c>
      <c r="H104" s="100">
        <f t="shared" si="2"/>
        <v>1030000</v>
      </c>
      <c r="I104" s="84" t="str">
        <f t="shared" si="3"/>
        <v>OK</v>
      </c>
    </row>
    <row r="105" spans="1:9" s="102" customFormat="1" ht="38.25">
      <c r="A105" s="96">
        <v>104</v>
      </c>
      <c r="B105" s="106" t="s">
        <v>1294</v>
      </c>
      <c r="C105" s="118" t="s">
        <v>1295</v>
      </c>
      <c r="D105" s="110" t="s">
        <v>140</v>
      </c>
      <c r="E105" s="109" t="s">
        <v>38</v>
      </c>
      <c r="F105" s="90">
        <v>3810243</v>
      </c>
      <c r="G105" s="91">
        <v>3734000</v>
      </c>
      <c r="H105" s="83">
        <f t="shared" si="2"/>
        <v>3734000</v>
      </c>
      <c r="I105" s="84" t="str">
        <f t="shared" si="3"/>
        <v>OK</v>
      </c>
    </row>
    <row r="106" spans="1:9" s="102" customFormat="1" ht="38.25">
      <c r="A106" s="96">
        <v>105</v>
      </c>
      <c r="B106" s="106" t="s">
        <v>1294</v>
      </c>
      <c r="C106" s="118" t="s">
        <v>1295</v>
      </c>
      <c r="D106" s="110" t="s">
        <v>141</v>
      </c>
      <c r="E106" s="109" t="s">
        <v>38</v>
      </c>
      <c r="F106" s="90">
        <v>218871</v>
      </c>
      <c r="G106" s="91">
        <v>214400</v>
      </c>
      <c r="H106" s="83">
        <f t="shared" si="2"/>
        <v>214400</v>
      </c>
      <c r="I106" s="84" t="str">
        <f t="shared" si="3"/>
        <v>OK</v>
      </c>
    </row>
    <row r="107" spans="1:9" s="102" customFormat="1" ht="38.25">
      <c r="A107" s="96">
        <v>106</v>
      </c>
      <c r="B107" s="106" t="s">
        <v>1294</v>
      </c>
      <c r="C107" s="118" t="s">
        <v>1295</v>
      </c>
      <c r="D107" s="110" t="s">
        <v>142</v>
      </c>
      <c r="E107" s="109" t="s">
        <v>38</v>
      </c>
      <c r="F107" s="90">
        <v>403171</v>
      </c>
      <c r="G107" s="91">
        <v>395100</v>
      </c>
      <c r="H107" s="83">
        <f t="shared" si="2"/>
        <v>395100</v>
      </c>
      <c r="I107" s="84" t="str">
        <f t="shared" si="3"/>
        <v>OK</v>
      </c>
    </row>
    <row r="108" spans="1:9" s="102" customFormat="1" ht="38.25">
      <c r="A108" s="96">
        <v>107</v>
      </c>
      <c r="B108" s="106" t="s">
        <v>1294</v>
      </c>
      <c r="C108" s="118" t="s">
        <v>1295</v>
      </c>
      <c r="D108" s="110" t="s">
        <v>143</v>
      </c>
      <c r="E108" s="109" t="s">
        <v>38</v>
      </c>
      <c r="F108" s="90">
        <v>406565</v>
      </c>
      <c r="G108" s="91">
        <v>398400</v>
      </c>
      <c r="H108" s="83">
        <f t="shared" si="2"/>
        <v>398400</v>
      </c>
      <c r="I108" s="84" t="str">
        <f t="shared" si="3"/>
        <v>OK</v>
      </c>
    </row>
    <row r="109" spans="1:9" s="102" customFormat="1" ht="38.25">
      <c r="A109" s="96">
        <v>108</v>
      </c>
      <c r="B109" s="106" t="s">
        <v>1294</v>
      </c>
      <c r="C109" s="118" t="s">
        <v>1295</v>
      </c>
      <c r="D109" s="110" t="s">
        <v>144</v>
      </c>
      <c r="E109" s="109" t="s">
        <v>38</v>
      </c>
      <c r="F109" s="90">
        <v>343082</v>
      </c>
      <c r="G109" s="91">
        <v>336200</v>
      </c>
      <c r="H109" s="83">
        <f t="shared" si="2"/>
        <v>336200</v>
      </c>
      <c r="I109" s="84" t="str">
        <f t="shared" si="3"/>
        <v>OK</v>
      </c>
    </row>
    <row r="110" spans="1:9" s="102" customFormat="1" ht="38.25">
      <c r="A110" s="96">
        <v>109</v>
      </c>
      <c r="B110" s="106" t="s">
        <v>1294</v>
      </c>
      <c r="C110" s="118" t="s">
        <v>1295</v>
      </c>
      <c r="D110" s="110" t="s">
        <v>145</v>
      </c>
      <c r="E110" s="109" t="s">
        <v>38</v>
      </c>
      <c r="F110" s="90">
        <v>3868845</v>
      </c>
      <c r="G110" s="91">
        <v>3791400</v>
      </c>
      <c r="H110" s="83">
        <f t="shared" si="2"/>
        <v>3791400</v>
      </c>
      <c r="I110" s="84" t="str">
        <f t="shared" si="3"/>
        <v>OK</v>
      </c>
    </row>
    <row r="111" spans="1:9" s="102" customFormat="1" ht="38.25">
      <c r="A111" s="96">
        <v>110</v>
      </c>
      <c r="B111" s="106" t="s">
        <v>1294</v>
      </c>
      <c r="C111" s="118" t="s">
        <v>1295</v>
      </c>
      <c r="D111" s="110" t="s">
        <v>146</v>
      </c>
      <c r="E111" s="109" t="s">
        <v>38</v>
      </c>
      <c r="F111" s="90">
        <v>1554261</v>
      </c>
      <c r="G111" s="91">
        <v>1523100</v>
      </c>
      <c r="H111" s="83">
        <f t="shared" si="2"/>
        <v>1523100</v>
      </c>
      <c r="I111" s="84" t="str">
        <f t="shared" si="3"/>
        <v>OK</v>
      </c>
    </row>
    <row r="112" spans="1:9" s="102" customFormat="1" ht="38.25">
      <c r="A112" s="96">
        <v>111</v>
      </c>
      <c r="B112" s="106" t="s">
        <v>1294</v>
      </c>
      <c r="C112" s="118" t="s">
        <v>1295</v>
      </c>
      <c r="D112" s="110" t="s">
        <v>147</v>
      </c>
      <c r="E112" s="109" t="s">
        <v>38</v>
      </c>
      <c r="F112" s="90">
        <v>3455819</v>
      </c>
      <c r="G112" s="91">
        <v>3386700</v>
      </c>
      <c r="H112" s="83">
        <f t="shared" si="2"/>
        <v>3386700</v>
      </c>
      <c r="I112" s="84" t="str">
        <f t="shared" si="3"/>
        <v>OK</v>
      </c>
    </row>
    <row r="113" spans="1:9" s="102" customFormat="1" ht="38.25">
      <c r="A113" s="96">
        <v>112</v>
      </c>
      <c r="B113" s="106" t="s">
        <v>1294</v>
      </c>
      <c r="C113" s="118" t="s">
        <v>1295</v>
      </c>
      <c r="D113" s="110" t="s">
        <v>1384</v>
      </c>
      <c r="E113" s="109" t="s">
        <v>38</v>
      </c>
      <c r="F113" s="90">
        <v>8824626</v>
      </c>
      <c r="G113" s="91">
        <v>8648100</v>
      </c>
      <c r="H113" s="83">
        <f t="shared" si="2"/>
        <v>8648100</v>
      </c>
      <c r="I113" s="84" t="str">
        <f t="shared" si="3"/>
        <v>OK</v>
      </c>
    </row>
    <row r="114" spans="1:9" s="102" customFormat="1" ht="38.25">
      <c r="A114" s="96">
        <v>113</v>
      </c>
      <c r="B114" s="106" t="s">
        <v>1294</v>
      </c>
      <c r="C114" s="118" t="s">
        <v>1295</v>
      </c>
      <c r="D114" s="110" t="s">
        <v>1385</v>
      </c>
      <c r="E114" s="109" t="s">
        <v>38</v>
      </c>
      <c r="F114" s="90">
        <v>25569976</v>
      </c>
      <c r="G114" s="91">
        <v>25058500</v>
      </c>
      <c r="H114" s="83">
        <f t="shared" si="2"/>
        <v>25058500</v>
      </c>
      <c r="I114" s="84" t="str">
        <f t="shared" si="3"/>
        <v>OK</v>
      </c>
    </row>
    <row r="115" spans="1:9" s="102" customFormat="1" ht="38.25">
      <c r="A115" s="96">
        <v>114</v>
      </c>
      <c r="B115" s="106" t="s">
        <v>1294</v>
      </c>
      <c r="C115" s="118" t="s">
        <v>1295</v>
      </c>
      <c r="D115" s="110" t="s">
        <v>150</v>
      </c>
      <c r="E115" s="109" t="s">
        <v>38</v>
      </c>
      <c r="F115" s="90">
        <v>2922269</v>
      </c>
      <c r="G115" s="91">
        <v>2863800</v>
      </c>
      <c r="H115" s="83">
        <f t="shared" si="2"/>
        <v>2863800</v>
      </c>
      <c r="I115" s="84" t="str">
        <f t="shared" si="3"/>
        <v>OK</v>
      </c>
    </row>
    <row r="116" spans="1:9" s="102" customFormat="1" ht="38.25">
      <c r="A116" s="96">
        <v>115</v>
      </c>
      <c r="B116" s="106" t="s">
        <v>1294</v>
      </c>
      <c r="C116" s="118" t="s">
        <v>1295</v>
      </c>
      <c r="D116" s="113" t="s">
        <v>151</v>
      </c>
      <c r="E116" s="109" t="s">
        <v>38</v>
      </c>
      <c r="F116" s="90">
        <v>90689</v>
      </c>
      <c r="G116" s="91">
        <v>88800</v>
      </c>
      <c r="H116" s="83">
        <f t="shared" si="2"/>
        <v>88800</v>
      </c>
      <c r="I116" s="84" t="str">
        <f t="shared" si="3"/>
        <v>OK</v>
      </c>
    </row>
    <row r="117" spans="1:9" s="102" customFormat="1" ht="51">
      <c r="A117" s="96">
        <v>116</v>
      </c>
      <c r="B117" s="106" t="s">
        <v>1294</v>
      </c>
      <c r="C117" s="118" t="s">
        <v>1297</v>
      </c>
      <c r="D117" s="110" t="s">
        <v>152</v>
      </c>
      <c r="E117" s="109" t="s">
        <v>38</v>
      </c>
      <c r="F117" s="90">
        <v>907403</v>
      </c>
      <c r="G117" s="91">
        <v>889200</v>
      </c>
      <c r="H117" s="83">
        <f t="shared" si="2"/>
        <v>889200</v>
      </c>
      <c r="I117" s="84" t="str">
        <f t="shared" si="3"/>
        <v>OK</v>
      </c>
    </row>
    <row r="118" spans="1:9" s="102" customFormat="1" ht="51">
      <c r="A118" s="96">
        <v>117</v>
      </c>
      <c r="B118" s="106" t="s">
        <v>1294</v>
      </c>
      <c r="C118" s="118" t="s">
        <v>1296</v>
      </c>
      <c r="D118" s="110" t="s">
        <v>153</v>
      </c>
      <c r="E118" s="109" t="s">
        <v>38</v>
      </c>
      <c r="F118" s="90">
        <v>271662</v>
      </c>
      <c r="G118" s="91">
        <v>266200</v>
      </c>
      <c r="H118" s="83">
        <f t="shared" si="2"/>
        <v>266200</v>
      </c>
      <c r="I118" s="84" t="str">
        <f t="shared" si="3"/>
        <v>OK</v>
      </c>
    </row>
    <row r="119" spans="1:9" s="102" customFormat="1" ht="38.25">
      <c r="A119" s="96">
        <v>118</v>
      </c>
      <c r="B119" s="106" t="s">
        <v>1294</v>
      </c>
      <c r="C119" s="118" t="s">
        <v>1295</v>
      </c>
      <c r="D119" s="110" t="s">
        <v>154</v>
      </c>
      <c r="E119" s="109" t="s">
        <v>38</v>
      </c>
      <c r="F119" s="90">
        <v>759907</v>
      </c>
      <c r="G119" s="91">
        <v>744700</v>
      </c>
      <c r="H119" s="83">
        <f t="shared" si="2"/>
        <v>744700</v>
      </c>
      <c r="I119" s="84" t="str">
        <f t="shared" si="3"/>
        <v>OK</v>
      </c>
    </row>
    <row r="120" spans="1:9" s="102" customFormat="1" ht="38.25">
      <c r="A120" s="96">
        <v>119</v>
      </c>
      <c r="B120" s="106" t="s">
        <v>1294</v>
      </c>
      <c r="C120" s="118" t="s">
        <v>1295</v>
      </c>
      <c r="D120" s="110" t="s">
        <v>1386</v>
      </c>
      <c r="E120" s="109" t="s">
        <v>38</v>
      </c>
      <c r="F120" s="90">
        <v>1480117</v>
      </c>
      <c r="G120" s="91">
        <v>1450500</v>
      </c>
      <c r="H120" s="83">
        <f t="shared" si="2"/>
        <v>1450500</v>
      </c>
      <c r="I120" s="84" t="str">
        <f t="shared" si="3"/>
        <v>OK</v>
      </c>
    </row>
    <row r="121" spans="1:9" s="102" customFormat="1" ht="38.25">
      <c r="A121" s="96">
        <v>120</v>
      </c>
      <c r="B121" s="106" t="s">
        <v>1294</v>
      </c>
      <c r="C121" s="118" t="s">
        <v>1295</v>
      </c>
      <c r="D121" s="110" t="s">
        <v>156</v>
      </c>
      <c r="E121" s="109" t="s">
        <v>88</v>
      </c>
      <c r="F121" s="90">
        <v>148817</v>
      </c>
      <c r="G121" s="91">
        <v>145800</v>
      </c>
      <c r="H121" s="83">
        <f t="shared" si="2"/>
        <v>145800</v>
      </c>
      <c r="I121" s="84" t="str">
        <f t="shared" si="3"/>
        <v>OK</v>
      </c>
    </row>
    <row r="122" spans="1:9" s="102" customFormat="1" ht="38.25">
      <c r="A122" s="96">
        <v>121</v>
      </c>
      <c r="B122" s="106" t="s">
        <v>1294</v>
      </c>
      <c r="C122" s="118" t="s">
        <v>1295</v>
      </c>
      <c r="D122" s="110" t="s">
        <v>157</v>
      </c>
      <c r="E122" s="109" t="s">
        <v>88</v>
      </c>
      <c r="F122" s="90">
        <v>422903</v>
      </c>
      <c r="G122" s="91">
        <v>414400</v>
      </c>
      <c r="H122" s="83">
        <f t="shared" si="2"/>
        <v>414400</v>
      </c>
      <c r="I122" s="84" t="str">
        <f t="shared" si="3"/>
        <v>OK</v>
      </c>
    </row>
    <row r="123" spans="1:9" s="102" customFormat="1" ht="38.25">
      <c r="A123" s="96">
        <v>122</v>
      </c>
      <c r="B123" s="106" t="s">
        <v>1294</v>
      </c>
      <c r="C123" s="118" t="s">
        <v>1295</v>
      </c>
      <c r="D123" s="110" t="s">
        <v>158</v>
      </c>
      <c r="E123" s="109" t="s">
        <v>38</v>
      </c>
      <c r="F123" s="90">
        <v>406990</v>
      </c>
      <c r="G123" s="91">
        <v>398800</v>
      </c>
      <c r="H123" s="83">
        <f t="shared" si="2"/>
        <v>398800</v>
      </c>
      <c r="I123" s="84" t="str">
        <f t="shared" si="3"/>
        <v>OK</v>
      </c>
    </row>
    <row r="124" spans="1:9" s="102" customFormat="1" ht="38.25">
      <c r="A124" s="96">
        <v>123</v>
      </c>
      <c r="B124" s="106" t="s">
        <v>1294</v>
      </c>
      <c r="C124" s="118" t="s">
        <v>1295</v>
      </c>
      <c r="D124" s="110" t="s">
        <v>159</v>
      </c>
      <c r="E124" s="119" t="s">
        <v>69</v>
      </c>
      <c r="F124" s="90">
        <v>50210</v>
      </c>
      <c r="G124" s="91">
        <v>49200</v>
      </c>
      <c r="H124" s="83">
        <f t="shared" si="2"/>
        <v>49200</v>
      </c>
      <c r="I124" s="84" t="str">
        <f t="shared" si="3"/>
        <v>OK</v>
      </c>
    </row>
    <row r="125" spans="1:9" s="102" customFormat="1" ht="38.25">
      <c r="A125" s="96">
        <v>124</v>
      </c>
      <c r="B125" s="106" t="s">
        <v>1294</v>
      </c>
      <c r="C125" s="118" t="s">
        <v>1295</v>
      </c>
      <c r="D125" s="110" t="s">
        <v>160</v>
      </c>
      <c r="E125" s="109" t="s">
        <v>38</v>
      </c>
      <c r="F125" s="90">
        <v>144172</v>
      </c>
      <c r="G125" s="91">
        <v>141200</v>
      </c>
      <c r="H125" s="83">
        <f t="shared" si="2"/>
        <v>141200</v>
      </c>
      <c r="I125" s="84" t="str">
        <f t="shared" si="3"/>
        <v>OK</v>
      </c>
    </row>
    <row r="126" spans="1:9" s="102" customFormat="1" ht="38.25">
      <c r="A126" s="96">
        <v>125</v>
      </c>
      <c r="B126" s="106" t="s">
        <v>1294</v>
      </c>
      <c r="C126" s="118" t="s">
        <v>1295</v>
      </c>
      <c r="D126" s="110" t="s">
        <v>161</v>
      </c>
      <c r="E126" s="109" t="s">
        <v>38</v>
      </c>
      <c r="F126" s="90">
        <v>124339</v>
      </c>
      <c r="G126" s="91">
        <v>121800</v>
      </c>
      <c r="H126" s="83">
        <f t="shared" si="2"/>
        <v>121800</v>
      </c>
      <c r="I126" s="84" t="str">
        <f t="shared" si="3"/>
        <v>OK</v>
      </c>
    </row>
    <row r="127" spans="1:9" s="102" customFormat="1" ht="38.25">
      <c r="A127" s="96">
        <v>126</v>
      </c>
      <c r="B127" s="106" t="s">
        <v>1294</v>
      </c>
      <c r="C127" s="118" t="s">
        <v>1295</v>
      </c>
      <c r="D127" s="110" t="s">
        <v>1326</v>
      </c>
      <c r="E127" s="109" t="s">
        <v>88</v>
      </c>
      <c r="F127" s="90">
        <v>26952</v>
      </c>
      <c r="G127" s="91">
        <v>26400</v>
      </c>
      <c r="H127" s="100">
        <f t="shared" si="2"/>
        <v>26400</v>
      </c>
      <c r="I127" s="84" t="str">
        <f t="shared" si="3"/>
        <v>OK</v>
      </c>
    </row>
    <row r="128" spans="1:9" s="102" customFormat="1" ht="51">
      <c r="A128" s="96">
        <v>127</v>
      </c>
      <c r="B128" s="106" t="s">
        <v>1294</v>
      </c>
      <c r="C128" s="118" t="s">
        <v>1297</v>
      </c>
      <c r="D128" s="110" t="s">
        <v>163</v>
      </c>
      <c r="E128" s="109" t="s">
        <v>38</v>
      </c>
      <c r="F128" s="90">
        <v>912075</v>
      </c>
      <c r="G128" s="91">
        <v>893800</v>
      </c>
      <c r="H128" s="83">
        <f t="shared" si="2"/>
        <v>893800</v>
      </c>
      <c r="I128" s="84" t="str">
        <f t="shared" si="3"/>
        <v>OK</v>
      </c>
    </row>
    <row r="129" spans="1:9" s="102" customFormat="1" ht="51">
      <c r="A129" s="96">
        <v>128</v>
      </c>
      <c r="B129" s="106" t="s">
        <v>1294</v>
      </c>
      <c r="C129" s="118" t="s">
        <v>1297</v>
      </c>
      <c r="D129" s="110" t="s">
        <v>164</v>
      </c>
      <c r="E129" s="109" t="s">
        <v>38</v>
      </c>
      <c r="F129" s="90">
        <v>1021386</v>
      </c>
      <c r="G129" s="91">
        <v>1000900</v>
      </c>
      <c r="H129" s="83">
        <f t="shared" si="2"/>
        <v>1000900</v>
      </c>
      <c r="I129" s="84" t="str">
        <f t="shared" si="3"/>
        <v>OK</v>
      </c>
    </row>
    <row r="130" spans="1:9" s="102" customFormat="1" ht="51">
      <c r="A130" s="96">
        <v>129</v>
      </c>
      <c r="B130" s="106" t="s">
        <v>1294</v>
      </c>
      <c r="C130" s="118" t="s">
        <v>1297</v>
      </c>
      <c r="D130" s="110" t="s">
        <v>165</v>
      </c>
      <c r="E130" s="109" t="s">
        <v>38</v>
      </c>
      <c r="F130" s="90">
        <v>1754402</v>
      </c>
      <c r="G130" s="91">
        <v>1719300</v>
      </c>
      <c r="H130" s="83">
        <f t="shared" si="2"/>
        <v>1719300</v>
      </c>
      <c r="I130" s="84" t="str">
        <f t="shared" si="3"/>
        <v>OK</v>
      </c>
    </row>
    <row r="131" spans="1:9" s="102" customFormat="1" ht="51">
      <c r="A131" s="96">
        <v>130</v>
      </c>
      <c r="B131" s="106" t="s">
        <v>1294</v>
      </c>
      <c r="C131" s="118" t="s">
        <v>1297</v>
      </c>
      <c r="D131" s="110" t="s">
        <v>166</v>
      </c>
      <c r="E131" s="109" t="s">
        <v>38</v>
      </c>
      <c r="F131" s="90">
        <v>2478879</v>
      </c>
      <c r="G131" s="91">
        <v>2429300</v>
      </c>
      <c r="H131" s="83">
        <f t="shared" ref="H131:H194" si="4">IF(G131="","",+ROUND(G131,0))</f>
        <v>2429300</v>
      </c>
      <c r="I131" s="84" t="str">
        <f t="shared" ref="I131:I194" si="5">IF(H131="","COMPLETAR",IF(OR(H131&lt;=0,H131&gt;F131),"CORREGIR","OK"))</f>
        <v>OK</v>
      </c>
    </row>
    <row r="132" spans="1:9" s="102" customFormat="1" ht="38.25">
      <c r="A132" s="96">
        <v>131</v>
      </c>
      <c r="B132" s="106" t="s">
        <v>1294</v>
      </c>
      <c r="C132" s="118" t="s">
        <v>1302</v>
      </c>
      <c r="D132" s="110" t="s">
        <v>167</v>
      </c>
      <c r="E132" s="109" t="s">
        <v>38</v>
      </c>
      <c r="F132" s="90">
        <v>455274</v>
      </c>
      <c r="G132" s="91">
        <v>446100</v>
      </c>
      <c r="H132" s="83">
        <f t="shared" si="4"/>
        <v>446100</v>
      </c>
      <c r="I132" s="84" t="str">
        <f t="shared" si="5"/>
        <v>OK</v>
      </c>
    </row>
    <row r="133" spans="1:9" s="102" customFormat="1" ht="38.25">
      <c r="A133" s="96">
        <v>132</v>
      </c>
      <c r="B133" s="106" t="s">
        <v>1294</v>
      </c>
      <c r="C133" s="118" t="s">
        <v>1302</v>
      </c>
      <c r="D133" s="110" t="s">
        <v>168</v>
      </c>
      <c r="E133" s="109" t="s">
        <v>38</v>
      </c>
      <c r="F133" s="90">
        <v>376563</v>
      </c>
      <c r="G133" s="91">
        <v>369000</v>
      </c>
      <c r="H133" s="83">
        <f t="shared" si="4"/>
        <v>369000</v>
      </c>
      <c r="I133" s="84" t="str">
        <f t="shared" si="5"/>
        <v>OK</v>
      </c>
    </row>
    <row r="134" spans="1:9" s="102" customFormat="1" ht="51">
      <c r="A134" s="96">
        <v>133</v>
      </c>
      <c r="B134" s="106" t="s">
        <v>1294</v>
      </c>
      <c r="C134" s="118" t="s">
        <v>1296</v>
      </c>
      <c r="D134" s="110" t="s">
        <v>169</v>
      </c>
      <c r="E134" s="109" t="s">
        <v>38</v>
      </c>
      <c r="F134" s="90">
        <v>413437</v>
      </c>
      <c r="G134" s="91">
        <v>405100</v>
      </c>
      <c r="H134" s="83">
        <f t="shared" si="4"/>
        <v>405100</v>
      </c>
      <c r="I134" s="84" t="str">
        <f t="shared" si="5"/>
        <v>OK</v>
      </c>
    </row>
    <row r="135" spans="1:9" s="102" customFormat="1" ht="38.25">
      <c r="A135" s="96">
        <v>134</v>
      </c>
      <c r="B135" s="106" t="s">
        <v>1294</v>
      </c>
      <c r="C135" s="118" t="s">
        <v>1295</v>
      </c>
      <c r="D135" s="110" t="s">
        <v>170</v>
      </c>
      <c r="E135" s="109" t="s">
        <v>38</v>
      </c>
      <c r="F135" s="90">
        <v>23059</v>
      </c>
      <c r="G135" s="91">
        <v>22500</v>
      </c>
      <c r="H135" s="83">
        <f t="shared" si="4"/>
        <v>22500</v>
      </c>
      <c r="I135" s="84" t="str">
        <f t="shared" si="5"/>
        <v>OK</v>
      </c>
    </row>
    <row r="136" spans="1:9" s="102" customFormat="1" ht="38.25">
      <c r="A136" s="96">
        <v>135</v>
      </c>
      <c r="B136" s="106" t="s">
        <v>1294</v>
      </c>
      <c r="C136" s="118" t="s">
        <v>1295</v>
      </c>
      <c r="D136" s="110" t="s">
        <v>171</v>
      </c>
      <c r="E136" s="119" t="s">
        <v>38</v>
      </c>
      <c r="F136" s="90">
        <v>174976</v>
      </c>
      <c r="G136" s="91">
        <v>171400</v>
      </c>
      <c r="H136" s="83">
        <f t="shared" si="4"/>
        <v>171400</v>
      </c>
      <c r="I136" s="84" t="str">
        <f t="shared" si="5"/>
        <v>OK</v>
      </c>
    </row>
    <row r="137" spans="1:9" s="102" customFormat="1" ht="38.25">
      <c r="A137" s="96">
        <v>136</v>
      </c>
      <c r="B137" s="106" t="s">
        <v>1294</v>
      </c>
      <c r="C137" s="118" t="s">
        <v>1295</v>
      </c>
      <c r="D137" s="110" t="s">
        <v>172</v>
      </c>
      <c r="E137" s="119" t="s">
        <v>38</v>
      </c>
      <c r="F137" s="90">
        <v>525058</v>
      </c>
      <c r="G137" s="91">
        <v>514500</v>
      </c>
      <c r="H137" s="83">
        <f t="shared" si="4"/>
        <v>514500</v>
      </c>
      <c r="I137" s="84" t="str">
        <f t="shared" si="5"/>
        <v>OK</v>
      </c>
    </row>
    <row r="138" spans="1:9" s="102" customFormat="1" ht="38.25">
      <c r="A138" s="96">
        <v>137</v>
      </c>
      <c r="B138" s="106" t="s">
        <v>1294</v>
      </c>
      <c r="C138" s="118" t="s">
        <v>1295</v>
      </c>
      <c r="D138" s="110" t="s">
        <v>173</v>
      </c>
      <c r="E138" s="119" t="s">
        <v>38</v>
      </c>
      <c r="F138" s="90">
        <v>594753</v>
      </c>
      <c r="G138" s="91">
        <v>582800</v>
      </c>
      <c r="H138" s="83">
        <f t="shared" si="4"/>
        <v>582800</v>
      </c>
      <c r="I138" s="84" t="str">
        <f t="shared" si="5"/>
        <v>OK</v>
      </c>
    </row>
    <row r="139" spans="1:9" s="102" customFormat="1" ht="38.25">
      <c r="A139" s="96">
        <v>138</v>
      </c>
      <c r="B139" s="106" t="s">
        <v>1294</v>
      </c>
      <c r="C139" s="118" t="s">
        <v>1302</v>
      </c>
      <c r="D139" s="110" t="s">
        <v>1387</v>
      </c>
      <c r="E139" s="109" t="s">
        <v>38</v>
      </c>
      <c r="F139" s="90">
        <v>168507</v>
      </c>
      <c r="G139" s="91">
        <v>165100</v>
      </c>
      <c r="H139" s="83">
        <f t="shared" si="4"/>
        <v>165100</v>
      </c>
      <c r="I139" s="84" t="str">
        <f t="shared" si="5"/>
        <v>OK</v>
      </c>
    </row>
    <row r="140" spans="1:9" s="102" customFormat="1" ht="38.25">
      <c r="A140" s="96">
        <v>139</v>
      </c>
      <c r="B140" s="106" t="s">
        <v>1294</v>
      </c>
      <c r="C140" s="118" t="s">
        <v>1302</v>
      </c>
      <c r="D140" s="110" t="s">
        <v>1388</v>
      </c>
      <c r="E140" s="109" t="s">
        <v>38</v>
      </c>
      <c r="F140" s="90">
        <v>344189</v>
      </c>
      <c r="G140" s="91">
        <v>337300</v>
      </c>
      <c r="H140" s="83">
        <f t="shared" si="4"/>
        <v>337300</v>
      </c>
      <c r="I140" s="84" t="str">
        <f t="shared" si="5"/>
        <v>OK</v>
      </c>
    </row>
    <row r="141" spans="1:9" s="102" customFormat="1" ht="38.25">
      <c r="A141" s="96">
        <v>140</v>
      </c>
      <c r="B141" s="106" t="s">
        <v>1294</v>
      </c>
      <c r="C141" s="118" t="s">
        <v>1300</v>
      </c>
      <c r="D141" s="110" t="s">
        <v>176</v>
      </c>
      <c r="E141" s="109" t="s">
        <v>38</v>
      </c>
      <c r="F141" s="90">
        <v>200757</v>
      </c>
      <c r="G141" s="91">
        <v>196700</v>
      </c>
      <c r="H141" s="83">
        <f t="shared" si="4"/>
        <v>196700</v>
      </c>
      <c r="I141" s="84" t="str">
        <f t="shared" si="5"/>
        <v>OK</v>
      </c>
    </row>
    <row r="142" spans="1:9" s="102" customFormat="1" ht="38.25">
      <c r="A142" s="96">
        <v>141</v>
      </c>
      <c r="B142" s="106" t="s">
        <v>1294</v>
      </c>
      <c r="C142" s="118" t="s">
        <v>1300</v>
      </c>
      <c r="D142" s="110" t="s">
        <v>1389</v>
      </c>
      <c r="E142" s="109" t="s">
        <v>38</v>
      </c>
      <c r="F142" s="90">
        <v>354502</v>
      </c>
      <c r="G142" s="91">
        <v>347400</v>
      </c>
      <c r="H142" s="83">
        <f t="shared" si="4"/>
        <v>347400</v>
      </c>
      <c r="I142" s="84" t="str">
        <f t="shared" si="5"/>
        <v>OK</v>
      </c>
    </row>
    <row r="143" spans="1:9" s="102" customFormat="1" ht="38.25">
      <c r="A143" s="96">
        <v>142</v>
      </c>
      <c r="B143" s="106" t="s">
        <v>1294</v>
      </c>
      <c r="C143" s="118" t="s">
        <v>1300</v>
      </c>
      <c r="D143" s="110" t="s">
        <v>177</v>
      </c>
      <c r="E143" s="109" t="s">
        <v>38</v>
      </c>
      <c r="F143" s="90">
        <v>487500</v>
      </c>
      <c r="G143" s="91">
        <v>477700</v>
      </c>
      <c r="H143" s="83">
        <f t="shared" si="4"/>
        <v>477700</v>
      </c>
      <c r="I143" s="84" t="str">
        <f t="shared" si="5"/>
        <v>OK</v>
      </c>
    </row>
    <row r="144" spans="1:9" s="102" customFormat="1" ht="38.25">
      <c r="A144" s="96">
        <v>143</v>
      </c>
      <c r="B144" s="106" t="s">
        <v>1294</v>
      </c>
      <c r="C144" s="118" t="s">
        <v>1300</v>
      </c>
      <c r="D144" s="110" t="s">
        <v>178</v>
      </c>
      <c r="E144" s="109" t="s">
        <v>38</v>
      </c>
      <c r="F144" s="90">
        <v>2948252</v>
      </c>
      <c r="G144" s="91">
        <v>2889200</v>
      </c>
      <c r="H144" s="83">
        <f t="shared" si="4"/>
        <v>2889200</v>
      </c>
      <c r="I144" s="84" t="str">
        <f t="shared" si="5"/>
        <v>OK</v>
      </c>
    </row>
    <row r="145" spans="1:9" s="102" customFormat="1" ht="38.25">
      <c r="A145" s="96">
        <v>144</v>
      </c>
      <c r="B145" s="106" t="s">
        <v>1294</v>
      </c>
      <c r="C145" s="118" t="s">
        <v>1295</v>
      </c>
      <c r="D145" s="110" t="s">
        <v>179</v>
      </c>
      <c r="E145" s="109" t="s">
        <v>38</v>
      </c>
      <c r="F145" s="90">
        <v>812500</v>
      </c>
      <c r="G145" s="91">
        <v>796200</v>
      </c>
      <c r="H145" s="83">
        <f t="shared" si="4"/>
        <v>796200</v>
      </c>
      <c r="I145" s="84" t="str">
        <f t="shared" si="5"/>
        <v>OK</v>
      </c>
    </row>
    <row r="146" spans="1:9" s="102" customFormat="1" ht="51">
      <c r="A146" s="96">
        <v>145</v>
      </c>
      <c r="B146" s="106" t="s">
        <v>1294</v>
      </c>
      <c r="C146" s="118" t="s">
        <v>1296</v>
      </c>
      <c r="D146" s="110" t="s">
        <v>180</v>
      </c>
      <c r="E146" s="109" t="s">
        <v>38</v>
      </c>
      <c r="F146" s="90">
        <v>2920616</v>
      </c>
      <c r="G146" s="91">
        <v>2862200</v>
      </c>
      <c r="H146" s="83">
        <f t="shared" si="4"/>
        <v>2862200</v>
      </c>
      <c r="I146" s="84" t="str">
        <f t="shared" si="5"/>
        <v>OK</v>
      </c>
    </row>
    <row r="147" spans="1:9" s="102" customFormat="1" ht="38.25">
      <c r="A147" s="96">
        <v>146</v>
      </c>
      <c r="B147" s="106" t="s">
        <v>1294</v>
      </c>
      <c r="C147" s="118" t="s">
        <v>1295</v>
      </c>
      <c r="D147" s="110" t="s">
        <v>181</v>
      </c>
      <c r="E147" s="109" t="s">
        <v>38</v>
      </c>
      <c r="F147" s="90">
        <v>987500</v>
      </c>
      <c r="G147" s="91">
        <v>967700</v>
      </c>
      <c r="H147" s="83">
        <f t="shared" si="4"/>
        <v>967700</v>
      </c>
      <c r="I147" s="84" t="str">
        <f t="shared" si="5"/>
        <v>OK</v>
      </c>
    </row>
    <row r="148" spans="1:9" s="102" customFormat="1" ht="38.25">
      <c r="A148" s="96">
        <v>147</v>
      </c>
      <c r="B148" s="106" t="s">
        <v>1294</v>
      </c>
      <c r="C148" s="118" t="s">
        <v>1295</v>
      </c>
      <c r="D148" s="110" t="s">
        <v>182</v>
      </c>
      <c r="E148" s="109" t="s">
        <v>38</v>
      </c>
      <c r="F148" s="90">
        <v>301463</v>
      </c>
      <c r="G148" s="91">
        <v>295400</v>
      </c>
      <c r="H148" s="83">
        <f t="shared" si="4"/>
        <v>295400</v>
      </c>
      <c r="I148" s="84" t="str">
        <f t="shared" si="5"/>
        <v>OK</v>
      </c>
    </row>
    <row r="149" spans="1:9" s="102" customFormat="1" ht="51">
      <c r="A149" s="96">
        <v>148</v>
      </c>
      <c r="B149" s="106" t="s">
        <v>1294</v>
      </c>
      <c r="C149" s="118" t="s">
        <v>1296</v>
      </c>
      <c r="D149" s="110" t="s">
        <v>183</v>
      </c>
      <c r="E149" s="109" t="s">
        <v>38</v>
      </c>
      <c r="F149" s="90">
        <v>467376</v>
      </c>
      <c r="G149" s="91">
        <v>458000</v>
      </c>
      <c r="H149" s="83">
        <f t="shared" si="4"/>
        <v>458000</v>
      </c>
      <c r="I149" s="84" t="str">
        <f t="shared" si="5"/>
        <v>OK</v>
      </c>
    </row>
    <row r="150" spans="1:9" s="102" customFormat="1" ht="38.25">
      <c r="A150" s="96">
        <v>149</v>
      </c>
      <c r="B150" s="106" t="s">
        <v>1294</v>
      </c>
      <c r="C150" s="118" t="s">
        <v>1300</v>
      </c>
      <c r="D150" s="110" t="s">
        <v>1390</v>
      </c>
      <c r="E150" s="109" t="s">
        <v>38</v>
      </c>
      <c r="F150" s="90">
        <v>150166</v>
      </c>
      <c r="G150" s="91">
        <v>147100</v>
      </c>
      <c r="H150" s="83">
        <f t="shared" si="4"/>
        <v>147100</v>
      </c>
      <c r="I150" s="84" t="str">
        <f t="shared" si="5"/>
        <v>OK</v>
      </c>
    </row>
    <row r="151" spans="1:9" s="102" customFormat="1" ht="51">
      <c r="A151" s="96">
        <v>150</v>
      </c>
      <c r="B151" s="106" t="s">
        <v>1294</v>
      </c>
      <c r="C151" s="118" t="s">
        <v>1297</v>
      </c>
      <c r="D151" s="110" t="s">
        <v>184</v>
      </c>
      <c r="E151" s="109" t="s">
        <v>38</v>
      </c>
      <c r="F151" s="90">
        <v>1212489</v>
      </c>
      <c r="G151" s="91">
        <v>1188200</v>
      </c>
      <c r="H151" s="83">
        <f t="shared" si="4"/>
        <v>1188200</v>
      </c>
      <c r="I151" s="84" t="str">
        <f t="shared" si="5"/>
        <v>OK</v>
      </c>
    </row>
    <row r="152" spans="1:9" s="102" customFormat="1" ht="51">
      <c r="A152" s="96">
        <v>151</v>
      </c>
      <c r="B152" s="106" t="s">
        <v>1294</v>
      </c>
      <c r="C152" s="118" t="s">
        <v>1297</v>
      </c>
      <c r="D152" s="110" t="s">
        <v>185</v>
      </c>
      <c r="E152" s="109" t="s">
        <v>38</v>
      </c>
      <c r="F152" s="90">
        <v>1108742</v>
      </c>
      <c r="G152" s="91">
        <v>1086500</v>
      </c>
      <c r="H152" s="83">
        <f t="shared" si="4"/>
        <v>1086500</v>
      </c>
      <c r="I152" s="84" t="str">
        <f t="shared" si="5"/>
        <v>OK</v>
      </c>
    </row>
    <row r="153" spans="1:9" s="102" customFormat="1" ht="51">
      <c r="A153" s="96">
        <v>152</v>
      </c>
      <c r="B153" s="106" t="s">
        <v>1294</v>
      </c>
      <c r="C153" s="118" t="s">
        <v>1297</v>
      </c>
      <c r="D153" s="110" t="s">
        <v>186</v>
      </c>
      <c r="E153" s="109" t="s">
        <v>38</v>
      </c>
      <c r="F153" s="90">
        <v>2207779</v>
      </c>
      <c r="G153" s="91">
        <v>2163600</v>
      </c>
      <c r="H153" s="83">
        <f t="shared" si="4"/>
        <v>2163600</v>
      </c>
      <c r="I153" s="84" t="str">
        <f t="shared" si="5"/>
        <v>OK</v>
      </c>
    </row>
    <row r="154" spans="1:9" s="102" customFormat="1" ht="51">
      <c r="A154" s="96">
        <v>153</v>
      </c>
      <c r="B154" s="106" t="s">
        <v>1294</v>
      </c>
      <c r="C154" s="118" t="s">
        <v>1297</v>
      </c>
      <c r="D154" s="110" t="s">
        <v>1391</v>
      </c>
      <c r="E154" s="109" t="s">
        <v>38</v>
      </c>
      <c r="F154" s="90">
        <v>4069515</v>
      </c>
      <c r="G154" s="91">
        <v>3988100</v>
      </c>
      <c r="H154" s="83">
        <f t="shared" si="4"/>
        <v>3988100</v>
      </c>
      <c r="I154" s="84" t="str">
        <f t="shared" si="5"/>
        <v>OK</v>
      </c>
    </row>
    <row r="155" spans="1:9" s="102" customFormat="1" ht="51">
      <c r="A155" s="96">
        <v>154</v>
      </c>
      <c r="B155" s="106" t="s">
        <v>1294</v>
      </c>
      <c r="C155" s="118" t="s">
        <v>1297</v>
      </c>
      <c r="D155" s="110" t="s">
        <v>187</v>
      </c>
      <c r="E155" s="109" t="s">
        <v>38</v>
      </c>
      <c r="F155" s="90">
        <v>2536487</v>
      </c>
      <c r="G155" s="91">
        <v>2485700</v>
      </c>
      <c r="H155" s="83">
        <f t="shared" si="4"/>
        <v>2485700</v>
      </c>
      <c r="I155" s="84" t="str">
        <f t="shared" si="5"/>
        <v>OK</v>
      </c>
    </row>
    <row r="156" spans="1:9" s="102" customFormat="1" ht="51">
      <c r="A156" s="96">
        <v>155</v>
      </c>
      <c r="B156" s="106" t="s">
        <v>1294</v>
      </c>
      <c r="C156" s="118" t="s">
        <v>1297</v>
      </c>
      <c r="D156" s="110" t="s">
        <v>188</v>
      </c>
      <c r="E156" s="109" t="s">
        <v>38</v>
      </c>
      <c r="F156" s="90">
        <v>454887</v>
      </c>
      <c r="G156" s="91">
        <v>445700</v>
      </c>
      <c r="H156" s="83">
        <f t="shared" si="4"/>
        <v>445700</v>
      </c>
      <c r="I156" s="84" t="str">
        <f t="shared" si="5"/>
        <v>OK</v>
      </c>
    </row>
    <row r="157" spans="1:9" s="102" customFormat="1" ht="38.25">
      <c r="A157" s="96">
        <v>156</v>
      </c>
      <c r="B157" s="106" t="s">
        <v>1294</v>
      </c>
      <c r="C157" s="118" t="s">
        <v>1295</v>
      </c>
      <c r="D157" s="110" t="s">
        <v>189</v>
      </c>
      <c r="E157" s="109" t="s">
        <v>38</v>
      </c>
      <c r="F157" s="90">
        <v>36624</v>
      </c>
      <c r="G157" s="91">
        <v>35800</v>
      </c>
      <c r="H157" s="83">
        <f t="shared" si="4"/>
        <v>35800</v>
      </c>
      <c r="I157" s="84" t="str">
        <f t="shared" si="5"/>
        <v>OK</v>
      </c>
    </row>
    <row r="158" spans="1:9" s="102" customFormat="1" ht="38.25">
      <c r="A158" s="96">
        <v>157</v>
      </c>
      <c r="B158" s="106" t="s">
        <v>1294</v>
      </c>
      <c r="C158" s="118" t="s">
        <v>1295</v>
      </c>
      <c r="D158" s="110" t="s">
        <v>190</v>
      </c>
      <c r="E158" s="109" t="s">
        <v>38</v>
      </c>
      <c r="F158" s="90">
        <v>52186</v>
      </c>
      <c r="G158" s="91">
        <v>51100</v>
      </c>
      <c r="H158" s="83">
        <f t="shared" si="4"/>
        <v>51100</v>
      </c>
      <c r="I158" s="84" t="str">
        <f t="shared" si="5"/>
        <v>OK</v>
      </c>
    </row>
    <row r="159" spans="1:9" s="102" customFormat="1" ht="38.25">
      <c r="A159" s="96">
        <v>158</v>
      </c>
      <c r="B159" s="106" t="s">
        <v>1294</v>
      </c>
      <c r="C159" s="118" t="s">
        <v>1300</v>
      </c>
      <c r="D159" s="110" t="s">
        <v>191</v>
      </c>
      <c r="E159" s="109" t="s">
        <v>38</v>
      </c>
      <c r="F159" s="90">
        <v>22212</v>
      </c>
      <c r="G159" s="91">
        <v>21700</v>
      </c>
      <c r="H159" s="83">
        <f t="shared" si="4"/>
        <v>21700</v>
      </c>
      <c r="I159" s="84" t="str">
        <f t="shared" si="5"/>
        <v>OK</v>
      </c>
    </row>
    <row r="160" spans="1:9" s="102" customFormat="1" ht="38.25">
      <c r="A160" s="96">
        <v>159</v>
      </c>
      <c r="B160" s="106" t="s">
        <v>1294</v>
      </c>
      <c r="C160" s="118" t="s">
        <v>1295</v>
      </c>
      <c r="D160" s="110" t="s">
        <v>1392</v>
      </c>
      <c r="E160" s="109" t="s">
        <v>38</v>
      </c>
      <c r="F160" s="90">
        <v>36895</v>
      </c>
      <c r="G160" s="91">
        <v>36100</v>
      </c>
      <c r="H160" s="83">
        <f t="shared" si="4"/>
        <v>36100</v>
      </c>
      <c r="I160" s="84" t="str">
        <f t="shared" si="5"/>
        <v>OK</v>
      </c>
    </row>
    <row r="161" spans="1:9" s="102" customFormat="1" ht="38.25">
      <c r="A161" s="96">
        <v>160</v>
      </c>
      <c r="B161" s="106" t="s">
        <v>1294</v>
      </c>
      <c r="C161" s="118" t="s">
        <v>1295</v>
      </c>
      <c r="D161" s="110" t="s">
        <v>192</v>
      </c>
      <c r="E161" s="109" t="s">
        <v>38</v>
      </c>
      <c r="F161" s="90">
        <v>46275</v>
      </c>
      <c r="G161" s="91">
        <v>45300</v>
      </c>
      <c r="H161" s="83">
        <f t="shared" si="4"/>
        <v>45300</v>
      </c>
      <c r="I161" s="84" t="str">
        <f t="shared" si="5"/>
        <v>OK</v>
      </c>
    </row>
    <row r="162" spans="1:9" s="102" customFormat="1" ht="38.25">
      <c r="A162" s="96">
        <v>161</v>
      </c>
      <c r="B162" s="106" t="s">
        <v>1294</v>
      </c>
      <c r="C162" s="118" t="s">
        <v>1295</v>
      </c>
      <c r="D162" s="110" t="s">
        <v>193</v>
      </c>
      <c r="E162" s="109" t="s">
        <v>38</v>
      </c>
      <c r="F162" s="90">
        <v>92217</v>
      </c>
      <c r="G162" s="91">
        <v>90300</v>
      </c>
      <c r="H162" s="83">
        <f t="shared" si="4"/>
        <v>90300</v>
      </c>
      <c r="I162" s="84" t="str">
        <f t="shared" si="5"/>
        <v>OK</v>
      </c>
    </row>
    <row r="163" spans="1:9" s="102" customFormat="1" ht="38.25">
      <c r="A163" s="96">
        <v>162</v>
      </c>
      <c r="B163" s="106" t="s">
        <v>1294</v>
      </c>
      <c r="C163" s="118" t="s">
        <v>1295</v>
      </c>
      <c r="D163" s="110" t="s">
        <v>194</v>
      </c>
      <c r="E163" s="109" t="s">
        <v>38</v>
      </c>
      <c r="F163" s="90">
        <v>45903</v>
      </c>
      <c r="G163" s="91">
        <v>44900</v>
      </c>
      <c r="H163" s="83">
        <f t="shared" si="4"/>
        <v>44900</v>
      </c>
      <c r="I163" s="84" t="str">
        <f t="shared" si="5"/>
        <v>OK</v>
      </c>
    </row>
    <row r="164" spans="1:9" s="102" customFormat="1" ht="38.25">
      <c r="A164" s="96">
        <v>163</v>
      </c>
      <c r="B164" s="106" t="s">
        <v>1294</v>
      </c>
      <c r="C164" s="118" t="s">
        <v>1295</v>
      </c>
      <c r="D164" s="110" t="s">
        <v>195</v>
      </c>
      <c r="E164" s="109" t="s">
        <v>38</v>
      </c>
      <c r="F164" s="90">
        <v>56583</v>
      </c>
      <c r="G164" s="91">
        <v>55400</v>
      </c>
      <c r="H164" s="83">
        <f t="shared" si="4"/>
        <v>55400</v>
      </c>
      <c r="I164" s="84" t="str">
        <f t="shared" si="5"/>
        <v>OK</v>
      </c>
    </row>
    <row r="165" spans="1:9" s="102" customFormat="1" ht="38.25">
      <c r="A165" s="96">
        <v>164</v>
      </c>
      <c r="B165" s="106" t="s">
        <v>1294</v>
      </c>
      <c r="C165" s="118" t="s">
        <v>1295</v>
      </c>
      <c r="D165" s="110" t="s">
        <v>196</v>
      </c>
      <c r="E165" s="109" t="s">
        <v>38</v>
      </c>
      <c r="F165" s="90">
        <v>130265</v>
      </c>
      <c r="G165" s="91">
        <v>127600</v>
      </c>
      <c r="H165" s="83">
        <f t="shared" si="4"/>
        <v>127600</v>
      </c>
      <c r="I165" s="84" t="str">
        <f t="shared" si="5"/>
        <v>OK</v>
      </c>
    </row>
    <row r="166" spans="1:9" s="102" customFormat="1" ht="38.25">
      <c r="A166" s="96">
        <v>165</v>
      </c>
      <c r="B166" s="106" t="s">
        <v>1294</v>
      </c>
      <c r="C166" s="118" t="s">
        <v>1295</v>
      </c>
      <c r="D166" s="110" t="s">
        <v>197</v>
      </c>
      <c r="E166" s="109" t="s">
        <v>38</v>
      </c>
      <c r="F166" s="90">
        <v>131865</v>
      </c>
      <c r="G166" s="91">
        <v>129200</v>
      </c>
      <c r="H166" s="83">
        <f t="shared" si="4"/>
        <v>129200</v>
      </c>
      <c r="I166" s="84" t="str">
        <f t="shared" si="5"/>
        <v>OK</v>
      </c>
    </row>
    <row r="167" spans="1:9" s="102" customFormat="1" ht="38.25">
      <c r="A167" s="96">
        <v>166</v>
      </c>
      <c r="B167" s="106" t="s">
        <v>1294</v>
      </c>
      <c r="C167" s="118" t="s">
        <v>1295</v>
      </c>
      <c r="D167" s="110" t="s">
        <v>198</v>
      </c>
      <c r="E167" s="109" t="s">
        <v>38</v>
      </c>
      <c r="F167" s="90">
        <v>249172</v>
      </c>
      <c r="G167" s="91">
        <v>244100</v>
      </c>
      <c r="H167" s="83">
        <f t="shared" si="4"/>
        <v>244100</v>
      </c>
      <c r="I167" s="84" t="str">
        <f t="shared" si="5"/>
        <v>OK</v>
      </c>
    </row>
    <row r="168" spans="1:9" s="102" customFormat="1" ht="38.25">
      <c r="A168" s="96">
        <v>167</v>
      </c>
      <c r="B168" s="106" t="s">
        <v>1294</v>
      </c>
      <c r="C168" s="118" t="s">
        <v>1295</v>
      </c>
      <c r="D168" s="110" t="s">
        <v>199</v>
      </c>
      <c r="E168" s="109" t="s">
        <v>38</v>
      </c>
      <c r="F168" s="90">
        <v>338611</v>
      </c>
      <c r="G168" s="91">
        <v>331800</v>
      </c>
      <c r="H168" s="83">
        <f t="shared" si="4"/>
        <v>331800</v>
      </c>
      <c r="I168" s="84" t="str">
        <f t="shared" si="5"/>
        <v>OK</v>
      </c>
    </row>
    <row r="169" spans="1:9" s="102" customFormat="1" ht="38.25">
      <c r="A169" s="96">
        <v>168</v>
      </c>
      <c r="B169" s="106" t="s">
        <v>1294</v>
      </c>
      <c r="C169" s="118" t="s">
        <v>1295</v>
      </c>
      <c r="D169" s="110" t="s">
        <v>200</v>
      </c>
      <c r="E169" s="109" t="s">
        <v>38</v>
      </c>
      <c r="F169" s="90">
        <v>237500</v>
      </c>
      <c r="G169" s="91">
        <v>232700</v>
      </c>
      <c r="H169" s="83">
        <f t="shared" si="4"/>
        <v>232700</v>
      </c>
      <c r="I169" s="84" t="str">
        <f t="shared" si="5"/>
        <v>OK</v>
      </c>
    </row>
    <row r="170" spans="1:9" s="102" customFormat="1" ht="38.25">
      <c r="A170" s="96">
        <v>169</v>
      </c>
      <c r="B170" s="106" t="s">
        <v>1294</v>
      </c>
      <c r="C170" s="118" t="s">
        <v>1295</v>
      </c>
      <c r="D170" s="110" t="s">
        <v>201</v>
      </c>
      <c r="E170" s="109" t="s">
        <v>38</v>
      </c>
      <c r="F170" s="90">
        <v>750356</v>
      </c>
      <c r="G170" s="91">
        <v>735300</v>
      </c>
      <c r="H170" s="83">
        <f t="shared" si="4"/>
        <v>735300</v>
      </c>
      <c r="I170" s="84" t="str">
        <f t="shared" si="5"/>
        <v>OK</v>
      </c>
    </row>
    <row r="171" spans="1:9" s="102" customFormat="1" ht="51">
      <c r="A171" s="96">
        <v>170</v>
      </c>
      <c r="B171" s="106" t="s">
        <v>1294</v>
      </c>
      <c r="C171" s="118" t="s">
        <v>1296</v>
      </c>
      <c r="D171" s="110" t="s">
        <v>202</v>
      </c>
      <c r="E171" s="109" t="s">
        <v>38</v>
      </c>
      <c r="F171" s="90">
        <v>150000</v>
      </c>
      <c r="G171" s="91">
        <v>147000</v>
      </c>
      <c r="H171" s="83">
        <f t="shared" si="4"/>
        <v>147000</v>
      </c>
      <c r="I171" s="84" t="str">
        <f t="shared" si="5"/>
        <v>OK</v>
      </c>
    </row>
    <row r="172" spans="1:9" s="102" customFormat="1" ht="51">
      <c r="A172" s="96">
        <v>171</v>
      </c>
      <c r="B172" s="106" t="s">
        <v>1294</v>
      </c>
      <c r="C172" s="118" t="s">
        <v>1296</v>
      </c>
      <c r="D172" s="110" t="s">
        <v>203</v>
      </c>
      <c r="E172" s="109" t="s">
        <v>38</v>
      </c>
      <c r="F172" s="90">
        <v>262500</v>
      </c>
      <c r="G172" s="91">
        <v>257200</v>
      </c>
      <c r="H172" s="83">
        <f t="shared" si="4"/>
        <v>257200</v>
      </c>
      <c r="I172" s="84" t="str">
        <f t="shared" si="5"/>
        <v>OK</v>
      </c>
    </row>
    <row r="173" spans="1:9" s="102" customFormat="1" ht="38.25">
      <c r="A173" s="96">
        <v>172</v>
      </c>
      <c r="B173" s="106" t="s">
        <v>1294</v>
      </c>
      <c r="C173" s="118" t="s">
        <v>1295</v>
      </c>
      <c r="D173" s="110" t="s">
        <v>204</v>
      </c>
      <c r="E173" s="109" t="s">
        <v>38</v>
      </c>
      <c r="F173" s="90">
        <v>173192</v>
      </c>
      <c r="G173" s="91">
        <v>169700</v>
      </c>
      <c r="H173" s="83">
        <f t="shared" si="4"/>
        <v>169700</v>
      </c>
      <c r="I173" s="84" t="str">
        <f t="shared" si="5"/>
        <v>OK</v>
      </c>
    </row>
    <row r="174" spans="1:9" s="102" customFormat="1" ht="38.25">
      <c r="A174" s="96">
        <v>173</v>
      </c>
      <c r="B174" s="106" t="s">
        <v>1294</v>
      </c>
      <c r="C174" s="118" t="s">
        <v>1295</v>
      </c>
      <c r="D174" s="110" t="s">
        <v>205</v>
      </c>
      <c r="E174" s="109" t="s">
        <v>38</v>
      </c>
      <c r="F174" s="90">
        <v>55968</v>
      </c>
      <c r="G174" s="91">
        <v>54800</v>
      </c>
      <c r="H174" s="83">
        <f t="shared" si="4"/>
        <v>54800</v>
      </c>
      <c r="I174" s="84" t="str">
        <f t="shared" si="5"/>
        <v>OK</v>
      </c>
    </row>
    <row r="175" spans="1:9" s="102" customFormat="1" ht="38.25">
      <c r="A175" s="96">
        <v>174</v>
      </c>
      <c r="B175" s="106" t="s">
        <v>1294</v>
      </c>
      <c r="C175" s="118" t="s">
        <v>1295</v>
      </c>
      <c r="D175" s="110" t="s">
        <v>206</v>
      </c>
      <c r="E175" s="109" t="s">
        <v>69</v>
      </c>
      <c r="F175" s="90">
        <v>13947</v>
      </c>
      <c r="G175" s="91">
        <v>13600</v>
      </c>
      <c r="H175" s="83">
        <f t="shared" si="4"/>
        <v>13600</v>
      </c>
      <c r="I175" s="84" t="str">
        <f t="shared" si="5"/>
        <v>OK</v>
      </c>
    </row>
    <row r="176" spans="1:9" s="102" customFormat="1" ht="38.25">
      <c r="A176" s="96">
        <v>175</v>
      </c>
      <c r="B176" s="106" t="s">
        <v>1294</v>
      </c>
      <c r="C176" s="118" t="s">
        <v>1295</v>
      </c>
      <c r="D176" s="110" t="s">
        <v>207</v>
      </c>
      <c r="E176" s="109" t="s">
        <v>69</v>
      </c>
      <c r="F176" s="90">
        <v>14753</v>
      </c>
      <c r="G176" s="91">
        <v>14400</v>
      </c>
      <c r="H176" s="83">
        <f t="shared" si="4"/>
        <v>14400</v>
      </c>
      <c r="I176" s="84" t="str">
        <f t="shared" si="5"/>
        <v>OK</v>
      </c>
    </row>
    <row r="177" spans="1:9" s="102" customFormat="1" ht="38.25">
      <c r="A177" s="96">
        <v>176</v>
      </c>
      <c r="B177" s="106" t="s">
        <v>1294</v>
      </c>
      <c r="C177" s="118" t="s">
        <v>1295</v>
      </c>
      <c r="D177" s="110" t="s">
        <v>208</v>
      </c>
      <c r="E177" s="109" t="s">
        <v>69</v>
      </c>
      <c r="F177" s="90">
        <v>16992</v>
      </c>
      <c r="G177" s="91">
        <v>16600</v>
      </c>
      <c r="H177" s="83">
        <f t="shared" si="4"/>
        <v>16600</v>
      </c>
      <c r="I177" s="84" t="str">
        <f t="shared" si="5"/>
        <v>OK</v>
      </c>
    </row>
    <row r="178" spans="1:9" s="102" customFormat="1" ht="38.25">
      <c r="A178" s="96">
        <v>177</v>
      </c>
      <c r="B178" s="106" t="s">
        <v>1294</v>
      </c>
      <c r="C178" s="118" t="s">
        <v>1295</v>
      </c>
      <c r="D178" s="110" t="s">
        <v>209</v>
      </c>
      <c r="E178" s="109" t="s">
        <v>69</v>
      </c>
      <c r="F178" s="90">
        <v>18881</v>
      </c>
      <c r="G178" s="91">
        <v>18500</v>
      </c>
      <c r="H178" s="83">
        <f t="shared" si="4"/>
        <v>18500</v>
      </c>
      <c r="I178" s="84" t="str">
        <f t="shared" si="5"/>
        <v>OK</v>
      </c>
    </row>
    <row r="179" spans="1:9" s="102" customFormat="1" ht="38.25">
      <c r="A179" s="96">
        <v>178</v>
      </c>
      <c r="B179" s="106" t="s">
        <v>1294</v>
      </c>
      <c r="C179" s="118" t="s">
        <v>1295</v>
      </c>
      <c r="D179" s="110" t="s">
        <v>210</v>
      </c>
      <c r="E179" s="109" t="s">
        <v>69</v>
      </c>
      <c r="F179" s="90">
        <v>167201</v>
      </c>
      <c r="G179" s="91">
        <v>163800</v>
      </c>
      <c r="H179" s="83">
        <f t="shared" si="4"/>
        <v>163800</v>
      </c>
      <c r="I179" s="84" t="str">
        <f t="shared" si="5"/>
        <v>OK</v>
      </c>
    </row>
    <row r="180" spans="1:9" s="102" customFormat="1" ht="38.25">
      <c r="A180" s="96">
        <v>179</v>
      </c>
      <c r="B180" s="106" t="s">
        <v>1294</v>
      </c>
      <c r="C180" s="118" t="s">
        <v>1302</v>
      </c>
      <c r="D180" s="110" t="s">
        <v>211</v>
      </c>
      <c r="E180" s="109" t="s">
        <v>38</v>
      </c>
      <c r="F180" s="90">
        <v>282194</v>
      </c>
      <c r="G180" s="91">
        <v>276500</v>
      </c>
      <c r="H180" s="83">
        <f t="shared" si="4"/>
        <v>276500</v>
      </c>
      <c r="I180" s="84" t="str">
        <f t="shared" si="5"/>
        <v>OK</v>
      </c>
    </row>
    <row r="181" spans="1:9" s="102" customFormat="1" ht="38.25">
      <c r="A181" s="96">
        <v>180</v>
      </c>
      <c r="B181" s="106" t="s">
        <v>1294</v>
      </c>
      <c r="C181" s="118" t="s">
        <v>1302</v>
      </c>
      <c r="D181" s="110" t="s">
        <v>212</v>
      </c>
      <c r="E181" s="109" t="s">
        <v>38</v>
      </c>
      <c r="F181" s="90">
        <v>325869</v>
      </c>
      <c r="G181" s="91">
        <v>319300</v>
      </c>
      <c r="H181" s="83">
        <f t="shared" si="4"/>
        <v>319300</v>
      </c>
      <c r="I181" s="84" t="str">
        <f t="shared" si="5"/>
        <v>OK</v>
      </c>
    </row>
    <row r="182" spans="1:9" s="102" customFormat="1" ht="51">
      <c r="A182" s="96">
        <v>181</v>
      </c>
      <c r="B182" s="106" t="s">
        <v>1294</v>
      </c>
      <c r="C182" s="118" t="s">
        <v>1296</v>
      </c>
      <c r="D182" s="110" t="s">
        <v>213</v>
      </c>
      <c r="E182" s="109" t="s">
        <v>38</v>
      </c>
      <c r="F182" s="90">
        <v>362384</v>
      </c>
      <c r="G182" s="91">
        <v>355100</v>
      </c>
      <c r="H182" s="83">
        <f t="shared" si="4"/>
        <v>355100</v>
      </c>
      <c r="I182" s="84" t="str">
        <f t="shared" si="5"/>
        <v>OK</v>
      </c>
    </row>
    <row r="183" spans="1:9" s="102" customFormat="1" ht="51">
      <c r="A183" s="96">
        <v>182</v>
      </c>
      <c r="B183" s="106" t="s">
        <v>1294</v>
      </c>
      <c r="C183" s="118" t="s">
        <v>1296</v>
      </c>
      <c r="D183" s="110" t="s">
        <v>214</v>
      </c>
      <c r="E183" s="109" t="s">
        <v>38</v>
      </c>
      <c r="F183" s="90">
        <v>271342</v>
      </c>
      <c r="G183" s="91">
        <v>265900</v>
      </c>
      <c r="H183" s="83">
        <f t="shared" si="4"/>
        <v>265900</v>
      </c>
      <c r="I183" s="84" t="str">
        <f t="shared" si="5"/>
        <v>OK</v>
      </c>
    </row>
    <row r="184" spans="1:9" s="102" customFormat="1" ht="51">
      <c r="A184" s="96">
        <v>183</v>
      </c>
      <c r="B184" s="106" t="s">
        <v>1294</v>
      </c>
      <c r="C184" s="118" t="s">
        <v>1296</v>
      </c>
      <c r="D184" s="110" t="s">
        <v>215</v>
      </c>
      <c r="E184" s="109" t="s">
        <v>38</v>
      </c>
      <c r="F184" s="90">
        <v>201696</v>
      </c>
      <c r="G184" s="91">
        <v>197600</v>
      </c>
      <c r="H184" s="83">
        <f t="shared" si="4"/>
        <v>197600</v>
      </c>
      <c r="I184" s="84" t="str">
        <f t="shared" si="5"/>
        <v>OK</v>
      </c>
    </row>
    <row r="185" spans="1:9" s="102" customFormat="1" ht="51">
      <c r="A185" s="96">
        <v>184</v>
      </c>
      <c r="B185" s="106" t="s">
        <v>1294</v>
      </c>
      <c r="C185" s="118" t="s">
        <v>1296</v>
      </c>
      <c r="D185" s="110" t="s">
        <v>216</v>
      </c>
      <c r="E185" s="109" t="s">
        <v>38</v>
      </c>
      <c r="F185" s="90">
        <v>173801</v>
      </c>
      <c r="G185" s="91">
        <v>170300</v>
      </c>
      <c r="H185" s="83">
        <f t="shared" si="4"/>
        <v>170300</v>
      </c>
      <c r="I185" s="84" t="str">
        <f t="shared" si="5"/>
        <v>OK</v>
      </c>
    </row>
    <row r="186" spans="1:9" s="102" customFormat="1" ht="51">
      <c r="A186" s="96">
        <v>185</v>
      </c>
      <c r="B186" s="106" t="s">
        <v>1294</v>
      </c>
      <c r="C186" s="118" t="s">
        <v>1296</v>
      </c>
      <c r="D186" s="110" t="s">
        <v>217</v>
      </c>
      <c r="E186" s="109" t="s">
        <v>38</v>
      </c>
      <c r="F186" s="90">
        <v>317543</v>
      </c>
      <c r="G186" s="91">
        <v>311100</v>
      </c>
      <c r="H186" s="83">
        <f t="shared" si="4"/>
        <v>311100</v>
      </c>
      <c r="I186" s="84" t="str">
        <f t="shared" si="5"/>
        <v>OK</v>
      </c>
    </row>
    <row r="187" spans="1:9" s="102" customFormat="1" ht="51">
      <c r="A187" s="96">
        <v>186</v>
      </c>
      <c r="B187" s="106" t="s">
        <v>1294</v>
      </c>
      <c r="C187" s="118" t="s">
        <v>1296</v>
      </c>
      <c r="D187" s="110" t="s">
        <v>218</v>
      </c>
      <c r="E187" s="109" t="s">
        <v>38</v>
      </c>
      <c r="F187" s="90">
        <v>449861</v>
      </c>
      <c r="G187" s="91">
        <v>440800</v>
      </c>
      <c r="H187" s="83">
        <f t="shared" si="4"/>
        <v>440800</v>
      </c>
      <c r="I187" s="84" t="str">
        <f t="shared" si="5"/>
        <v>OK</v>
      </c>
    </row>
    <row r="188" spans="1:9" s="102" customFormat="1" ht="51">
      <c r="A188" s="96">
        <v>187</v>
      </c>
      <c r="B188" s="106" t="s">
        <v>1294</v>
      </c>
      <c r="C188" s="118" t="s">
        <v>1296</v>
      </c>
      <c r="D188" s="110" t="s">
        <v>219</v>
      </c>
      <c r="E188" s="109" t="s">
        <v>38</v>
      </c>
      <c r="F188" s="90">
        <v>139360</v>
      </c>
      <c r="G188" s="91">
        <v>136500</v>
      </c>
      <c r="H188" s="83">
        <f t="shared" si="4"/>
        <v>136500</v>
      </c>
      <c r="I188" s="84" t="str">
        <f t="shared" si="5"/>
        <v>OK</v>
      </c>
    </row>
    <row r="189" spans="1:9" s="102" customFormat="1" ht="51">
      <c r="A189" s="96">
        <v>188</v>
      </c>
      <c r="B189" s="106" t="s">
        <v>1294</v>
      </c>
      <c r="C189" s="118" t="s">
        <v>1296</v>
      </c>
      <c r="D189" s="110" t="s">
        <v>220</v>
      </c>
      <c r="E189" s="109" t="s">
        <v>38</v>
      </c>
      <c r="F189" s="90">
        <v>447162</v>
      </c>
      <c r="G189" s="91">
        <v>438200</v>
      </c>
      <c r="H189" s="83">
        <f t="shared" si="4"/>
        <v>438200</v>
      </c>
      <c r="I189" s="84" t="str">
        <f t="shared" si="5"/>
        <v>OK</v>
      </c>
    </row>
    <row r="190" spans="1:9" s="102" customFormat="1" ht="38.25">
      <c r="A190" s="96">
        <v>189</v>
      </c>
      <c r="B190" s="106" t="s">
        <v>1294</v>
      </c>
      <c r="C190" s="118" t="s">
        <v>1295</v>
      </c>
      <c r="D190" s="110" t="s">
        <v>221</v>
      </c>
      <c r="E190" s="109" t="s">
        <v>38</v>
      </c>
      <c r="F190" s="90">
        <v>42057</v>
      </c>
      <c r="G190" s="91">
        <v>41200</v>
      </c>
      <c r="H190" s="83">
        <f t="shared" si="4"/>
        <v>41200</v>
      </c>
      <c r="I190" s="84" t="str">
        <f t="shared" si="5"/>
        <v>OK</v>
      </c>
    </row>
    <row r="191" spans="1:9" s="102" customFormat="1" ht="38.25">
      <c r="A191" s="96">
        <v>190</v>
      </c>
      <c r="B191" s="106" t="s">
        <v>1294</v>
      </c>
      <c r="C191" s="118" t="s">
        <v>1295</v>
      </c>
      <c r="D191" s="110" t="s">
        <v>222</v>
      </c>
      <c r="E191" s="109" t="s">
        <v>38</v>
      </c>
      <c r="F191" s="90">
        <v>27543</v>
      </c>
      <c r="G191" s="91">
        <v>26900</v>
      </c>
      <c r="H191" s="83">
        <f t="shared" si="4"/>
        <v>26900</v>
      </c>
      <c r="I191" s="84" t="str">
        <f t="shared" si="5"/>
        <v>OK</v>
      </c>
    </row>
    <row r="192" spans="1:9" s="102" customFormat="1" ht="38.25">
      <c r="A192" s="96">
        <v>191</v>
      </c>
      <c r="B192" s="106" t="s">
        <v>1294</v>
      </c>
      <c r="C192" s="118" t="s">
        <v>1295</v>
      </c>
      <c r="D192" s="110" t="s">
        <v>223</v>
      </c>
      <c r="E192" s="109" t="s">
        <v>38</v>
      </c>
      <c r="F192" s="90">
        <v>32745</v>
      </c>
      <c r="G192" s="91">
        <v>32000</v>
      </c>
      <c r="H192" s="83">
        <f t="shared" si="4"/>
        <v>32000</v>
      </c>
      <c r="I192" s="84" t="str">
        <f t="shared" si="5"/>
        <v>OK</v>
      </c>
    </row>
    <row r="193" spans="1:9" s="102" customFormat="1" ht="38.25">
      <c r="A193" s="96">
        <v>192</v>
      </c>
      <c r="B193" s="106" t="s">
        <v>1294</v>
      </c>
      <c r="C193" s="118" t="s">
        <v>1295</v>
      </c>
      <c r="D193" s="110" t="s">
        <v>224</v>
      </c>
      <c r="E193" s="109" t="s">
        <v>38</v>
      </c>
      <c r="F193" s="90">
        <v>75113</v>
      </c>
      <c r="G193" s="91">
        <v>73600</v>
      </c>
      <c r="H193" s="83">
        <f t="shared" si="4"/>
        <v>73600</v>
      </c>
      <c r="I193" s="84" t="str">
        <f t="shared" si="5"/>
        <v>OK</v>
      </c>
    </row>
    <row r="194" spans="1:9" s="102" customFormat="1" ht="38.25">
      <c r="A194" s="96">
        <v>193</v>
      </c>
      <c r="B194" s="106" t="s">
        <v>1294</v>
      </c>
      <c r="C194" s="118" t="s">
        <v>1295</v>
      </c>
      <c r="D194" s="110" t="s">
        <v>225</v>
      </c>
      <c r="E194" s="109" t="s">
        <v>38</v>
      </c>
      <c r="F194" s="90">
        <v>3708</v>
      </c>
      <c r="G194" s="91">
        <v>3600</v>
      </c>
      <c r="H194" s="83">
        <f t="shared" si="4"/>
        <v>3600</v>
      </c>
      <c r="I194" s="84" t="str">
        <f t="shared" si="5"/>
        <v>OK</v>
      </c>
    </row>
    <row r="195" spans="1:9" s="102" customFormat="1" ht="38.25">
      <c r="A195" s="96">
        <v>194</v>
      </c>
      <c r="B195" s="106" t="s">
        <v>1294</v>
      </c>
      <c r="C195" s="118" t="s">
        <v>1295</v>
      </c>
      <c r="D195" s="110" t="s">
        <v>226</v>
      </c>
      <c r="E195" s="109" t="s">
        <v>38</v>
      </c>
      <c r="F195" s="90">
        <v>17690</v>
      </c>
      <c r="G195" s="91">
        <v>17300</v>
      </c>
      <c r="H195" s="83">
        <f t="shared" ref="H195:H258" si="6">IF(G195="","",+ROUND(G195,0))</f>
        <v>17300</v>
      </c>
      <c r="I195" s="84" t="str">
        <f t="shared" ref="I195:I258" si="7">IF(H195="","COMPLETAR",IF(OR(H195&lt;=0,H195&gt;F195),"CORREGIR","OK"))</f>
        <v>OK</v>
      </c>
    </row>
    <row r="196" spans="1:9" s="102" customFormat="1" ht="38.25">
      <c r="A196" s="96">
        <v>195</v>
      </c>
      <c r="B196" s="106" t="s">
        <v>1294</v>
      </c>
      <c r="C196" s="118" t="s">
        <v>1295</v>
      </c>
      <c r="D196" s="110" t="s">
        <v>227</v>
      </c>
      <c r="E196" s="109" t="s">
        <v>38</v>
      </c>
      <c r="F196" s="90">
        <v>3597</v>
      </c>
      <c r="G196" s="91">
        <v>3500</v>
      </c>
      <c r="H196" s="83">
        <f t="shared" si="6"/>
        <v>3500</v>
      </c>
      <c r="I196" s="84" t="str">
        <f t="shared" si="7"/>
        <v>OK</v>
      </c>
    </row>
    <row r="197" spans="1:9" s="102" customFormat="1" ht="38.25">
      <c r="A197" s="96">
        <v>196</v>
      </c>
      <c r="B197" s="106" t="s">
        <v>1294</v>
      </c>
      <c r="C197" s="118" t="s">
        <v>1295</v>
      </c>
      <c r="D197" s="110" t="s">
        <v>228</v>
      </c>
      <c r="E197" s="109" t="s">
        <v>38</v>
      </c>
      <c r="F197" s="90">
        <v>4140</v>
      </c>
      <c r="G197" s="91">
        <v>4000</v>
      </c>
      <c r="H197" s="83">
        <f t="shared" si="6"/>
        <v>4000</v>
      </c>
      <c r="I197" s="84" t="str">
        <f t="shared" si="7"/>
        <v>OK</v>
      </c>
    </row>
    <row r="198" spans="1:9" s="102" customFormat="1" ht="38.25">
      <c r="A198" s="96">
        <v>197</v>
      </c>
      <c r="B198" s="106" t="s">
        <v>1294</v>
      </c>
      <c r="C198" s="118" t="s">
        <v>1303</v>
      </c>
      <c r="D198" s="110" t="s">
        <v>229</v>
      </c>
      <c r="E198" s="109" t="s">
        <v>38</v>
      </c>
      <c r="F198" s="90">
        <v>16012</v>
      </c>
      <c r="G198" s="91">
        <v>15600</v>
      </c>
      <c r="H198" s="83">
        <f t="shared" si="6"/>
        <v>15600</v>
      </c>
      <c r="I198" s="84" t="str">
        <f t="shared" si="7"/>
        <v>OK</v>
      </c>
    </row>
    <row r="199" spans="1:9" s="102" customFormat="1" ht="38.25">
      <c r="A199" s="96">
        <v>198</v>
      </c>
      <c r="B199" s="106" t="s">
        <v>1294</v>
      </c>
      <c r="C199" s="118" t="s">
        <v>1303</v>
      </c>
      <c r="D199" s="110" t="s">
        <v>230</v>
      </c>
      <c r="E199" s="109" t="s">
        <v>38</v>
      </c>
      <c r="F199" s="90">
        <v>23750</v>
      </c>
      <c r="G199" s="91">
        <v>23200</v>
      </c>
      <c r="H199" s="83">
        <f t="shared" si="6"/>
        <v>23200</v>
      </c>
      <c r="I199" s="84" t="str">
        <f t="shared" si="7"/>
        <v>OK</v>
      </c>
    </row>
    <row r="200" spans="1:9" s="102" customFormat="1" ht="38.25">
      <c r="A200" s="96">
        <v>199</v>
      </c>
      <c r="B200" s="106" t="s">
        <v>1294</v>
      </c>
      <c r="C200" s="118" t="s">
        <v>1295</v>
      </c>
      <c r="D200" s="110" t="s">
        <v>231</v>
      </c>
      <c r="E200" s="109" t="s">
        <v>38</v>
      </c>
      <c r="F200" s="90">
        <v>1611</v>
      </c>
      <c r="G200" s="91">
        <v>1500</v>
      </c>
      <c r="H200" s="83">
        <f t="shared" si="6"/>
        <v>1500</v>
      </c>
      <c r="I200" s="84" t="str">
        <f t="shared" si="7"/>
        <v>OK</v>
      </c>
    </row>
    <row r="201" spans="1:9" s="102" customFormat="1" ht="38.25">
      <c r="A201" s="96">
        <v>200</v>
      </c>
      <c r="B201" s="106" t="s">
        <v>1294</v>
      </c>
      <c r="C201" s="118" t="s">
        <v>1295</v>
      </c>
      <c r="D201" s="110" t="s">
        <v>232</v>
      </c>
      <c r="E201" s="109" t="s">
        <v>38</v>
      </c>
      <c r="F201" s="90">
        <v>19875</v>
      </c>
      <c r="G201" s="91">
        <v>19400</v>
      </c>
      <c r="H201" s="83">
        <f t="shared" si="6"/>
        <v>19400</v>
      </c>
      <c r="I201" s="84" t="str">
        <f t="shared" si="7"/>
        <v>OK</v>
      </c>
    </row>
    <row r="202" spans="1:9" s="102" customFormat="1" ht="38.25">
      <c r="A202" s="96">
        <v>201</v>
      </c>
      <c r="B202" s="106" t="s">
        <v>1294</v>
      </c>
      <c r="C202" s="118" t="s">
        <v>1295</v>
      </c>
      <c r="D202" s="110" t="s">
        <v>233</v>
      </c>
      <c r="E202" s="109" t="s">
        <v>38</v>
      </c>
      <c r="F202" s="90">
        <v>4875</v>
      </c>
      <c r="G202" s="91">
        <v>4700</v>
      </c>
      <c r="H202" s="83">
        <f t="shared" si="6"/>
        <v>4700</v>
      </c>
      <c r="I202" s="84" t="str">
        <f t="shared" si="7"/>
        <v>OK</v>
      </c>
    </row>
    <row r="203" spans="1:9" s="102" customFormat="1" ht="38.25">
      <c r="A203" s="96">
        <v>202</v>
      </c>
      <c r="B203" s="106" t="s">
        <v>1294</v>
      </c>
      <c r="C203" s="118" t="s">
        <v>1295</v>
      </c>
      <c r="D203" s="110" t="s">
        <v>234</v>
      </c>
      <c r="E203" s="109" t="s">
        <v>38</v>
      </c>
      <c r="F203" s="90">
        <v>2520</v>
      </c>
      <c r="G203" s="91">
        <v>2400</v>
      </c>
      <c r="H203" s="83">
        <f t="shared" si="6"/>
        <v>2400</v>
      </c>
      <c r="I203" s="84" t="str">
        <f t="shared" si="7"/>
        <v>OK</v>
      </c>
    </row>
    <row r="204" spans="1:9" s="102" customFormat="1" ht="38.25">
      <c r="A204" s="96">
        <v>203</v>
      </c>
      <c r="B204" s="106" t="s">
        <v>1294</v>
      </c>
      <c r="C204" s="118" t="s">
        <v>1295</v>
      </c>
      <c r="D204" s="110" t="s">
        <v>235</v>
      </c>
      <c r="E204" s="109" t="s">
        <v>38</v>
      </c>
      <c r="F204" s="90">
        <v>1773</v>
      </c>
      <c r="G204" s="91">
        <v>1700</v>
      </c>
      <c r="H204" s="83">
        <f t="shared" si="6"/>
        <v>1700</v>
      </c>
      <c r="I204" s="84" t="str">
        <f t="shared" si="7"/>
        <v>OK</v>
      </c>
    </row>
    <row r="205" spans="1:9" s="102" customFormat="1" ht="38.25">
      <c r="A205" s="96">
        <v>204</v>
      </c>
      <c r="B205" s="106" t="s">
        <v>1294</v>
      </c>
      <c r="C205" s="118" t="s">
        <v>1295</v>
      </c>
      <c r="D205" s="110" t="s">
        <v>236</v>
      </c>
      <c r="E205" s="109" t="s">
        <v>38</v>
      </c>
      <c r="F205" s="90">
        <v>645</v>
      </c>
      <c r="G205" s="91">
        <v>600</v>
      </c>
      <c r="H205" s="83">
        <f t="shared" si="6"/>
        <v>600</v>
      </c>
      <c r="I205" s="84" t="str">
        <f t="shared" si="7"/>
        <v>OK</v>
      </c>
    </row>
    <row r="206" spans="1:9" s="102" customFormat="1" ht="38.25">
      <c r="A206" s="96">
        <v>205</v>
      </c>
      <c r="B206" s="106" t="s">
        <v>1294</v>
      </c>
      <c r="C206" s="118" t="s">
        <v>1295</v>
      </c>
      <c r="D206" s="110" t="s">
        <v>237</v>
      </c>
      <c r="E206" s="109" t="s">
        <v>38</v>
      </c>
      <c r="F206" s="90">
        <v>3124</v>
      </c>
      <c r="G206" s="91">
        <v>3000</v>
      </c>
      <c r="H206" s="83">
        <f t="shared" si="6"/>
        <v>3000</v>
      </c>
      <c r="I206" s="84" t="str">
        <f t="shared" si="7"/>
        <v>OK</v>
      </c>
    </row>
    <row r="207" spans="1:9" s="102" customFormat="1" ht="38.25">
      <c r="A207" s="96">
        <v>206</v>
      </c>
      <c r="B207" s="106" t="s">
        <v>1294</v>
      </c>
      <c r="C207" s="118" t="s">
        <v>1295</v>
      </c>
      <c r="D207" s="110" t="s">
        <v>238</v>
      </c>
      <c r="E207" s="109" t="s">
        <v>38</v>
      </c>
      <c r="F207" s="90">
        <v>3609</v>
      </c>
      <c r="G207" s="91">
        <v>3500</v>
      </c>
      <c r="H207" s="83">
        <f t="shared" si="6"/>
        <v>3500</v>
      </c>
      <c r="I207" s="84" t="str">
        <f t="shared" si="7"/>
        <v>OK</v>
      </c>
    </row>
    <row r="208" spans="1:9" s="102" customFormat="1" ht="38.25">
      <c r="A208" s="96">
        <v>207</v>
      </c>
      <c r="B208" s="106" t="s">
        <v>1294</v>
      </c>
      <c r="C208" s="118" t="s">
        <v>1295</v>
      </c>
      <c r="D208" s="110" t="s">
        <v>239</v>
      </c>
      <c r="E208" s="109" t="s">
        <v>38</v>
      </c>
      <c r="F208" s="90">
        <v>4721</v>
      </c>
      <c r="G208" s="91">
        <v>4600</v>
      </c>
      <c r="H208" s="83">
        <f t="shared" si="6"/>
        <v>4600</v>
      </c>
      <c r="I208" s="84" t="str">
        <f t="shared" si="7"/>
        <v>OK</v>
      </c>
    </row>
    <row r="209" spans="1:9" s="102" customFormat="1" ht="38.25">
      <c r="A209" s="96">
        <v>208</v>
      </c>
      <c r="B209" s="120" t="s">
        <v>1294</v>
      </c>
      <c r="C209" s="121" t="s">
        <v>1295</v>
      </c>
      <c r="D209" s="110" t="s">
        <v>240</v>
      </c>
      <c r="E209" s="119" t="s">
        <v>38</v>
      </c>
      <c r="F209" s="90">
        <v>16791</v>
      </c>
      <c r="G209" s="91">
        <v>16400</v>
      </c>
      <c r="H209" s="83">
        <f t="shared" si="6"/>
        <v>16400</v>
      </c>
      <c r="I209" s="84" t="str">
        <f t="shared" si="7"/>
        <v>OK</v>
      </c>
    </row>
    <row r="210" spans="1:9" s="102" customFormat="1" ht="38.25">
      <c r="A210" s="96">
        <v>209</v>
      </c>
      <c r="B210" s="106" t="s">
        <v>1294</v>
      </c>
      <c r="C210" s="118" t="s">
        <v>1295</v>
      </c>
      <c r="D210" s="110" t="s">
        <v>241</v>
      </c>
      <c r="E210" s="109" t="s">
        <v>38</v>
      </c>
      <c r="F210" s="90">
        <v>224122</v>
      </c>
      <c r="G210" s="91">
        <v>219600</v>
      </c>
      <c r="H210" s="83">
        <f t="shared" si="6"/>
        <v>219600</v>
      </c>
      <c r="I210" s="84" t="str">
        <f t="shared" si="7"/>
        <v>OK</v>
      </c>
    </row>
    <row r="211" spans="1:9" s="102" customFormat="1" ht="38.25">
      <c r="A211" s="96">
        <v>210</v>
      </c>
      <c r="B211" s="106" t="s">
        <v>1294</v>
      </c>
      <c r="C211" s="118" t="s">
        <v>1295</v>
      </c>
      <c r="D211" s="110" t="s">
        <v>242</v>
      </c>
      <c r="E211" s="109" t="s">
        <v>38</v>
      </c>
      <c r="F211" s="90">
        <v>275000</v>
      </c>
      <c r="G211" s="91">
        <v>269500</v>
      </c>
      <c r="H211" s="83">
        <f t="shared" si="6"/>
        <v>269500</v>
      </c>
      <c r="I211" s="84" t="str">
        <f t="shared" si="7"/>
        <v>OK</v>
      </c>
    </row>
    <row r="212" spans="1:9" s="102" customFormat="1" ht="38.25">
      <c r="A212" s="96">
        <v>211</v>
      </c>
      <c r="B212" s="106" t="s">
        <v>1294</v>
      </c>
      <c r="C212" s="118" t="s">
        <v>1295</v>
      </c>
      <c r="D212" s="110" t="s">
        <v>243</v>
      </c>
      <c r="E212" s="109" t="s">
        <v>38</v>
      </c>
      <c r="F212" s="90">
        <v>485215</v>
      </c>
      <c r="G212" s="91">
        <v>475500</v>
      </c>
      <c r="H212" s="83">
        <f t="shared" si="6"/>
        <v>475500</v>
      </c>
      <c r="I212" s="84" t="str">
        <f t="shared" si="7"/>
        <v>OK</v>
      </c>
    </row>
    <row r="213" spans="1:9" s="102" customFormat="1" ht="38.25">
      <c r="A213" s="96">
        <v>212</v>
      </c>
      <c r="B213" s="106" t="s">
        <v>1294</v>
      </c>
      <c r="C213" s="118" t="s">
        <v>1295</v>
      </c>
      <c r="D213" s="110" t="s">
        <v>244</v>
      </c>
      <c r="E213" s="109" t="s">
        <v>38</v>
      </c>
      <c r="F213" s="90">
        <v>682169</v>
      </c>
      <c r="G213" s="91">
        <v>668500</v>
      </c>
      <c r="H213" s="83">
        <f t="shared" si="6"/>
        <v>668500</v>
      </c>
      <c r="I213" s="84" t="str">
        <f t="shared" si="7"/>
        <v>OK</v>
      </c>
    </row>
    <row r="214" spans="1:9" s="102" customFormat="1" ht="38.25">
      <c r="A214" s="96">
        <v>213</v>
      </c>
      <c r="B214" s="106" t="s">
        <v>1294</v>
      </c>
      <c r="C214" s="118" t="s">
        <v>1295</v>
      </c>
      <c r="D214" s="110" t="s">
        <v>245</v>
      </c>
      <c r="E214" s="109" t="s">
        <v>38</v>
      </c>
      <c r="F214" s="90">
        <v>121428</v>
      </c>
      <c r="G214" s="91">
        <v>118900</v>
      </c>
      <c r="H214" s="83">
        <f t="shared" si="6"/>
        <v>118900</v>
      </c>
      <c r="I214" s="84" t="str">
        <f t="shared" si="7"/>
        <v>OK</v>
      </c>
    </row>
    <row r="215" spans="1:9" s="102" customFormat="1" ht="38.25">
      <c r="A215" s="96">
        <v>214</v>
      </c>
      <c r="B215" s="106" t="s">
        <v>1294</v>
      </c>
      <c r="C215" s="118" t="s">
        <v>1295</v>
      </c>
      <c r="D215" s="110" t="s">
        <v>246</v>
      </c>
      <c r="E215" s="109" t="s">
        <v>38</v>
      </c>
      <c r="F215" s="90">
        <v>473858</v>
      </c>
      <c r="G215" s="91">
        <v>464300</v>
      </c>
      <c r="H215" s="100">
        <f t="shared" si="6"/>
        <v>464300</v>
      </c>
      <c r="I215" s="84" t="str">
        <f t="shared" si="7"/>
        <v>OK</v>
      </c>
    </row>
    <row r="216" spans="1:9" s="102" customFormat="1" ht="38.25">
      <c r="A216" s="96">
        <v>215</v>
      </c>
      <c r="B216" s="106" t="s">
        <v>1294</v>
      </c>
      <c r="C216" s="118" t="s">
        <v>1295</v>
      </c>
      <c r="D216" s="110" t="s">
        <v>251</v>
      </c>
      <c r="E216" s="109" t="s">
        <v>38</v>
      </c>
      <c r="F216" s="90">
        <v>62192</v>
      </c>
      <c r="G216" s="91">
        <v>60900</v>
      </c>
      <c r="H216" s="83">
        <f t="shared" si="6"/>
        <v>60900</v>
      </c>
      <c r="I216" s="84" t="str">
        <f t="shared" si="7"/>
        <v>OK</v>
      </c>
    </row>
    <row r="217" spans="1:9" s="102" customFormat="1" ht="38.25">
      <c r="A217" s="96">
        <v>216</v>
      </c>
      <c r="B217" s="106" t="s">
        <v>1294</v>
      </c>
      <c r="C217" s="118" t="s">
        <v>1295</v>
      </c>
      <c r="D217" s="110" t="s">
        <v>252</v>
      </c>
      <c r="E217" s="109" t="s">
        <v>38</v>
      </c>
      <c r="F217" s="90">
        <v>9994</v>
      </c>
      <c r="G217" s="91">
        <v>9700</v>
      </c>
      <c r="H217" s="83">
        <f t="shared" si="6"/>
        <v>9700</v>
      </c>
      <c r="I217" s="84" t="str">
        <f t="shared" si="7"/>
        <v>OK</v>
      </c>
    </row>
    <row r="218" spans="1:9" s="102" customFormat="1" ht="38.25">
      <c r="A218" s="96">
        <v>217</v>
      </c>
      <c r="B218" s="106" t="s">
        <v>1294</v>
      </c>
      <c r="C218" s="118" t="s">
        <v>1295</v>
      </c>
      <c r="D218" s="110" t="s">
        <v>253</v>
      </c>
      <c r="E218" s="109" t="s">
        <v>38</v>
      </c>
      <c r="F218" s="90">
        <v>10074</v>
      </c>
      <c r="G218" s="91">
        <v>9800</v>
      </c>
      <c r="H218" s="83">
        <f t="shared" si="6"/>
        <v>9800</v>
      </c>
      <c r="I218" s="84" t="str">
        <f t="shared" si="7"/>
        <v>OK</v>
      </c>
    </row>
    <row r="219" spans="1:9" s="102" customFormat="1" ht="38.25">
      <c r="A219" s="96">
        <v>218</v>
      </c>
      <c r="B219" s="106" t="s">
        <v>1294</v>
      </c>
      <c r="C219" s="118" t="s">
        <v>1295</v>
      </c>
      <c r="D219" s="110" t="s">
        <v>254</v>
      </c>
      <c r="E219" s="109" t="s">
        <v>38</v>
      </c>
      <c r="F219" s="90">
        <v>47943</v>
      </c>
      <c r="G219" s="91">
        <v>46900</v>
      </c>
      <c r="H219" s="83">
        <f t="shared" si="6"/>
        <v>46900</v>
      </c>
      <c r="I219" s="84" t="str">
        <f t="shared" si="7"/>
        <v>OK</v>
      </c>
    </row>
    <row r="220" spans="1:9" s="102" customFormat="1" ht="38.25">
      <c r="A220" s="96">
        <v>219</v>
      </c>
      <c r="B220" s="106" t="s">
        <v>1294</v>
      </c>
      <c r="C220" s="118" t="s">
        <v>1295</v>
      </c>
      <c r="D220" s="110" t="s">
        <v>255</v>
      </c>
      <c r="E220" s="109" t="s">
        <v>38</v>
      </c>
      <c r="F220" s="90">
        <v>16545</v>
      </c>
      <c r="G220" s="91">
        <v>16200</v>
      </c>
      <c r="H220" s="83">
        <f t="shared" si="6"/>
        <v>16200</v>
      </c>
      <c r="I220" s="84" t="str">
        <f t="shared" si="7"/>
        <v>OK</v>
      </c>
    </row>
    <row r="221" spans="1:9" s="102" customFormat="1" ht="38.25">
      <c r="A221" s="96">
        <v>220</v>
      </c>
      <c r="B221" s="106" t="s">
        <v>1294</v>
      </c>
      <c r="C221" s="118" t="s">
        <v>1295</v>
      </c>
      <c r="D221" s="110" t="s">
        <v>256</v>
      </c>
      <c r="E221" s="109" t="s">
        <v>38</v>
      </c>
      <c r="F221" s="90">
        <v>25166</v>
      </c>
      <c r="G221" s="91">
        <v>24600</v>
      </c>
      <c r="H221" s="83">
        <f t="shared" si="6"/>
        <v>24600</v>
      </c>
      <c r="I221" s="84" t="str">
        <f t="shared" si="7"/>
        <v>OK</v>
      </c>
    </row>
    <row r="222" spans="1:9" s="102" customFormat="1" ht="38.25">
      <c r="A222" s="96">
        <v>221</v>
      </c>
      <c r="B222" s="106" t="s">
        <v>1294</v>
      </c>
      <c r="C222" s="118" t="s">
        <v>1295</v>
      </c>
      <c r="D222" s="110" t="s">
        <v>257</v>
      </c>
      <c r="E222" s="109" t="s">
        <v>38</v>
      </c>
      <c r="F222" s="90">
        <v>592309</v>
      </c>
      <c r="G222" s="91">
        <v>580400</v>
      </c>
      <c r="H222" s="83">
        <f t="shared" si="6"/>
        <v>580400</v>
      </c>
      <c r="I222" s="84" t="str">
        <f t="shared" si="7"/>
        <v>OK</v>
      </c>
    </row>
    <row r="223" spans="1:9" s="102" customFormat="1" ht="38.25">
      <c r="A223" s="96">
        <v>222</v>
      </c>
      <c r="B223" s="106" t="s">
        <v>1294</v>
      </c>
      <c r="C223" s="118" t="s">
        <v>1295</v>
      </c>
      <c r="D223" s="110" t="s">
        <v>258</v>
      </c>
      <c r="E223" s="109" t="s">
        <v>38</v>
      </c>
      <c r="F223" s="90">
        <v>3166127</v>
      </c>
      <c r="G223" s="91">
        <v>3102800</v>
      </c>
      <c r="H223" s="83">
        <f t="shared" si="6"/>
        <v>3102800</v>
      </c>
      <c r="I223" s="84" t="str">
        <f t="shared" si="7"/>
        <v>OK</v>
      </c>
    </row>
    <row r="224" spans="1:9" s="102" customFormat="1" ht="38.25">
      <c r="A224" s="96">
        <v>223</v>
      </c>
      <c r="B224" s="106" t="s">
        <v>1294</v>
      </c>
      <c r="C224" s="118" t="s">
        <v>1295</v>
      </c>
      <c r="D224" s="110" t="s">
        <v>259</v>
      </c>
      <c r="E224" s="109" t="s">
        <v>38</v>
      </c>
      <c r="F224" s="90">
        <v>175000</v>
      </c>
      <c r="G224" s="91">
        <v>171500</v>
      </c>
      <c r="H224" s="83">
        <f t="shared" si="6"/>
        <v>171500</v>
      </c>
      <c r="I224" s="84" t="str">
        <f t="shared" si="7"/>
        <v>OK</v>
      </c>
    </row>
    <row r="225" spans="1:9" s="102" customFormat="1" ht="38.25">
      <c r="A225" s="96">
        <v>224</v>
      </c>
      <c r="B225" s="106" t="s">
        <v>1294</v>
      </c>
      <c r="C225" s="117" t="s">
        <v>1295</v>
      </c>
      <c r="D225" s="113" t="s">
        <v>260</v>
      </c>
      <c r="E225" s="109" t="s">
        <v>38</v>
      </c>
      <c r="F225" s="90">
        <v>268750</v>
      </c>
      <c r="G225" s="91">
        <v>263300</v>
      </c>
      <c r="H225" s="83">
        <f t="shared" si="6"/>
        <v>263300</v>
      </c>
      <c r="I225" s="84" t="str">
        <f t="shared" si="7"/>
        <v>OK</v>
      </c>
    </row>
    <row r="226" spans="1:9" s="102" customFormat="1" ht="38.25">
      <c r="A226" s="96">
        <v>225</v>
      </c>
      <c r="B226" s="106" t="s">
        <v>1294</v>
      </c>
      <c r="C226" s="117" t="s">
        <v>1295</v>
      </c>
      <c r="D226" s="113" t="s">
        <v>261</v>
      </c>
      <c r="E226" s="109" t="s">
        <v>38</v>
      </c>
      <c r="F226" s="90">
        <v>362500</v>
      </c>
      <c r="G226" s="91">
        <v>355200</v>
      </c>
      <c r="H226" s="83">
        <f t="shared" si="6"/>
        <v>355200</v>
      </c>
      <c r="I226" s="84" t="str">
        <f t="shared" si="7"/>
        <v>OK</v>
      </c>
    </row>
    <row r="227" spans="1:9" s="102" customFormat="1" ht="38.25">
      <c r="A227" s="96">
        <v>226</v>
      </c>
      <c r="B227" s="106" t="s">
        <v>1294</v>
      </c>
      <c r="C227" s="118" t="s">
        <v>1295</v>
      </c>
      <c r="D227" s="110" t="s">
        <v>262</v>
      </c>
      <c r="E227" s="109" t="s">
        <v>38</v>
      </c>
      <c r="F227" s="90">
        <v>137500</v>
      </c>
      <c r="G227" s="91">
        <v>134700</v>
      </c>
      <c r="H227" s="83">
        <f t="shared" si="6"/>
        <v>134700</v>
      </c>
      <c r="I227" s="84" t="str">
        <f t="shared" si="7"/>
        <v>OK</v>
      </c>
    </row>
    <row r="228" spans="1:9" s="102" customFormat="1" ht="38.25">
      <c r="A228" s="96">
        <v>227</v>
      </c>
      <c r="B228" s="106" t="s">
        <v>1294</v>
      </c>
      <c r="C228" s="118" t="s">
        <v>1295</v>
      </c>
      <c r="D228" s="110" t="s">
        <v>263</v>
      </c>
      <c r="E228" s="109" t="s">
        <v>38</v>
      </c>
      <c r="F228" s="90">
        <v>212500</v>
      </c>
      <c r="G228" s="91">
        <v>208200</v>
      </c>
      <c r="H228" s="83">
        <f t="shared" si="6"/>
        <v>208200</v>
      </c>
      <c r="I228" s="84" t="str">
        <f t="shared" si="7"/>
        <v>OK</v>
      </c>
    </row>
    <row r="229" spans="1:9" s="102" customFormat="1" ht="38.25">
      <c r="A229" s="96">
        <v>228</v>
      </c>
      <c r="B229" s="106" t="s">
        <v>1294</v>
      </c>
      <c r="C229" s="118" t="s">
        <v>1295</v>
      </c>
      <c r="D229" s="110" t="s">
        <v>264</v>
      </c>
      <c r="E229" s="109" t="s">
        <v>69</v>
      </c>
      <c r="F229" s="90">
        <v>30236</v>
      </c>
      <c r="G229" s="91">
        <v>29600</v>
      </c>
      <c r="H229" s="83">
        <f t="shared" si="6"/>
        <v>29600</v>
      </c>
      <c r="I229" s="84" t="str">
        <f t="shared" si="7"/>
        <v>OK</v>
      </c>
    </row>
    <row r="230" spans="1:9" s="102" customFormat="1" ht="38.25">
      <c r="A230" s="96">
        <v>229</v>
      </c>
      <c r="B230" s="106" t="s">
        <v>1294</v>
      </c>
      <c r="C230" s="118" t="s">
        <v>1295</v>
      </c>
      <c r="D230" s="110" t="s">
        <v>265</v>
      </c>
      <c r="E230" s="109" t="s">
        <v>88</v>
      </c>
      <c r="F230" s="90">
        <v>9265</v>
      </c>
      <c r="G230" s="91">
        <v>9000</v>
      </c>
      <c r="H230" s="83">
        <f t="shared" si="6"/>
        <v>9000</v>
      </c>
      <c r="I230" s="84" t="str">
        <f t="shared" si="7"/>
        <v>OK</v>
      </c>
    </row>
    <row r="231" spans="1:9" s="102" customFormat="1" ht="38.25">
      <c r="A231" s="96">
        <v>230</v>
      </c>
      <c r="B231" s="106" t="s">
        <v>1294</v>
      </c>
      <c r="C231" s="118" t="s">
        <v>1295</v>
      </c>
      <c r="D231" s="110" t="s">
        <v>266</v>
      </c>
      <c r="E231" s="109" t="s">
        <v>38</v>
      </c>
      <c r="F231" s="90">
        <v>1397175</v>
      </c>
      <c r="G231" s="91">
        <v>1369200</v>
      </c>
      <c r="H231" s="83">
        <f t="shared" si="6"/>
        <v>1369200</v>
      </c>
      <c r="I231" s="84" t="str">
        <f t="shared" si="7"/>
        <v>OK</v>
      </c>
    </row>
    <row r="232" spans="1:9" s="102" customFormat="1" ht="38.25">
      <c r="A232" s="96">
        <v>231</v>
      </c>
      <c r="B232" s="106" t="s">
        <v>1294</v>
      </c>
      <c r="C232" s="118" t="s">
        <v>1295</v>
      </c>
      <c r="D232" s="110" t="s">
        <v>267</v>
      </c>
      <c r="E232" s="109" t="s">
        <v>38</v>
      </c>
      <c r="F232" s="90">
        <v>609341</v>
      </c>
      <c r="G232" s="91">
        <v>597100</v>
      </c>
      <c r="H232" s="83">
        <f t="shared" si="6"/>
        <v>597100</v>
      </c>
      <c r="I232" s="84" t="str">
        <f t="shared" si="7"/>
        <v>OK</v>
      </c>
    </row>
    <row r="233" spans="1:9" s="102" customFormat="1" ht="38.25">
      <c r="A233" s="96">
        <v>232</v>
      </c>
      <c r="B233" s="106" t="s">
        <v>1294</v>
      </c>
      <c r="C233" s="118" t="s">
        <v>1295</v>
      </c>
      <c r="D233" s="110" t="s">
        <v>268</v>
      </c>
      <c r="E233" s="109" t="s">
        <v>38</v>
      </c>
      <c r="F233" s="90">
        <v>455375</v>
      </c>
      <c r="G233" s="91">
        <v>446200</v>
      </c>
      <c r="H233" s="100">
        <f t="shared" si="6"/>
        <v>446200</v>
      </c>
      <c r="I233" s="84" t="str">
        <f t="shared" si="7"/>
        <v>OK</v>
      </c>
    </row>
    <row r="234" spans="1:9" s="102" customFormat="1" ht="38.25">
      <c r="A234" s="96">
        <v>233</v>
      </c>
      <c r="B234" s="106" t="s">
        <v>1294</v>
      </c>
      <c r="C234" s="118" t="s">
        <v>1295</v>
      </c>
      <c r="D234" s="110" t="s">
        <v>1393</v>
      </c>
      <c r="E234" s="109" t="s">
        <v>38</v>
      </c>
      <c r="F234" s="90">
        <v>3596476</v>
      </c>
      <c r="G234" s="91">
        <v>3524500</v>
      </c>
      <c r="H234" s="83">
        <f t="shared" si="6"/>
        <v>3524500</v>
      </c>
      <c r="I234" s="84" t="str">
        <f t="shared" si="7"/>
        <v>OK</v>
      </c>
    </row>
    <row r="235" spans="1:9" s="122" customFormat="1" ht="38.25">
      <c r="A235" s="96">
        <v>234</v>
      </c>
      <c r="B235" s="106" t="s">
        <v>1294</v>
      </c>
      <c r="C235" s="118" t="s">
        <v>1295</v>
      </c>
      <c r="D235" s="110" t="s">
        <v>270</v>
      </c>
      <c r="E235" s="109" t="s">
        <v>38</v>
      </c>
      <c r="F235" s="90">
        <v>11003433</v>
      </c>
      <c r="G235" s="91">
        <v>10783300</v>
      </c>
      <c r="H235" s="83">
        <f t="shared" si="6"/>
        <v>10783300</v>
      </c>
      <c r="I235" s="84" t="str">
        <f t="shared" si="7"/>
        <v>OK</v>
      </c>
    </row>
    <row r="236" spans="1:9" s="122" customFormat="1" ht="38.25">
      <c r="A236" s="96">
        <v>235</v>
      </c>
      <c r="B236" s="106" t="s">
        <v>1294</v>
      </c>
      <c r="C236" s="118" t="s">
        <v>1295</v>
      </c>
      <c r="D236" s="110" t="s">
        <v>271</v>
      </c>
      <c r="E236" s="109" t="s">
        <v>38</v>
      </c>
      <c r="F236" s="90">
        <v>817753</v>
      </c>
      <c r="G236" s="91">
        <v>801300</v>
      </c>
      <c r="H236" s="83">
        <f t="shared" si="6"/>
        <v>801300</v>
      </c>
      <c r="I236" s="84" t="str">
        <f t="shared" si="7"/>
        <v>OK</v>
      </c>
    </row>
    <row r="237" spans="1:9" s="122" customFormat="1" ht="38.25">
      <c r="A237" s="96">
        <v>236</v>
      </c>
      <c r="B237" s="106" t="s">
        <v>1294</v>
      </c>
      <c r="C237" s="118" t="s">
        <v>1295</v>
      </c>
      <c r="D237" s="110" t="s">
        <v>272</v>
      </c>
      <c r="E237" s="109" t="s">
        <v>38</v>
      </c>
      <c r="F237" s="90">
        <v>761480</v>
      </c>
      <c r="G237" s="91">
        <v>746200</v>
      </c>
      <c r="H237" s="83">
        <f t="shared" si="6"/>
        <v>746200</v>
      </c>
      <c r="I237" s="84" t="str">
        <f t="shared" si="7"/>
        <v>OK</v>
      </c>
    </row>
    <row r="238" spans="1:9" s="122" customFormat="1" ht="38.25">
      <c r="A238" s="96">
        <v>237</v>
      </c>
      <c r="B238" s="106" t="s">
        <v>1294</v>
      </c>
      <c r="C238" s="118" t="s">
        <v>1295</v>
      </c>
      <c r="D238" s="110" t="s">
        <v>274</v>
      </c>
      <c r="E238" s="109" t="s">
        <v>38</v>
      </c>
      <c r="F238" s="90">
        <v>145138</v>
      </c>
      <c r="G238" s="91">
        <v>142200</v>
      </c>
      <c r="H238" s="83">
        <f t="shared" si="6"/>
        <v>142200</v>
      </c>
      <c r="I238" s="84" t="str">
        <f t="shared" si="7"/>
        <v>OK</v>
      </c>
    </row>
    <row r="239" spans="1:9" s="102" customFormat="1" ht="38.25">
      <c r="A239" s="96">
        <v>238</v>
      </c>
      <c r="B239" s="106" t="s">
        <v>1294</v>
      </c>
      <c r="C239" s="118" t="s">
        <v>1295</v>
      </c>
      <c r="D239" s="110" t="s">
        <v>275</v>
      </c>
      <c r="E239" s="109" t="s">
        <v>38</v>
      </c>
      <c r="F239" s="90">
        <v>297482</v>
      </c>
      <c r="G239" s="91">
        <v>291500</v>
      </c>
      <c r="H239" s="83">
        <f t="shared" si="6"/>
        <v>291500</v>
      </c>
      <c r="I239" s="84" t="str">
        <f t="shared" si="7"/>
        <v>OK</v>
      </c>
    </row>
    <row r="240" spans="1:9" s="122" customFormat="1" ht="38.25">
      <c r="A240" s="96">
        <v>239</v>
      </c>
      <c r="B240" s="106" t="s">
        <v>1294</v>
      </c>
      <c r="C240" s="118" t="s">
        <v>1295</v>
      </c>
      <c r="D240" s="110" t="s">
        <v>276</v>
      </c>
      <c r="E240" s="109" t="s">
        <v>38</v>
      </c>
      <c r="F240" s="90">
        <v>1075400</v>
      </c>
      <c r="G240" s="91">
        <v>1053800</v>
      </c>
      <c r="H240" s="83">
        <f t="shared" si="6"/>
        <v>1053800</v>
      </c>
      <c r="I240" s="84" t="str">
        <f t="shared" si="7"/>
        <v>OK</v>
      </c>
    </row>
    <row r="241" spans="1:9" s="122" customFormat="1" ht="38.25">
      <c r="A241" s="96">
        <v>240</v>
      </c>
      <c r="B241" s="106" t="s">
        <v>1304</v>
      </c>
      <c r="C241" s="118" t="s">
        <v>1300</v>
      </c>
      <c r="D241" s="110" t="s">
        <v>277</v>
      </c>
      <c r="E241" s="109" t="s">
        <v>38</v>
      </c>
      <c r="F241" s="90">
        <v>9531619</v>
      </c>
      <c r="G241" s="91">
        <v>9340900</v>
      </c>
      <c r="H241" s="83">
        <f t="shared" si="6"/>
        <v>9340900</v>
      </c>
      <c r="I241" s="84" t="str">
        <f t="shared" si="7"/>
        <v>OK</v>
      </c>
    </row>
    <row r="242" spans="1:9" s="122" customFormat="1" ht="51">
      <c r="A242" s="96">
        <v>241</v>
      </c>
      <c r="B242" s="106" t="s">
        <v>1304</v>
      </c>
      <c r="C242" s="118" t="s">
        <v>1296</v>
      </c>
      <c r="D242" s="110" t="s">
        <v>278</v>
      </c>
      <c r="E242" s="109" t="s">
        <v>38</v>
      </c>
      <c r="F242" s="90">
        <v>37544</v>
      </c>
      <c r="G242" s="91">
        <v>36700</v>
      </c>
      <c r="H242" s="83">
        <f t="shared" si="6"/>
        <v>36700</v>
      </c>
      <c r="I242" s="84" t="str">
        <f t="shared" si="7"/>
        <v>OK</v>
      </c>
    </row>
    <row r="243" spans="1:9" s="122" customFormat="1" ht="51">
      <c r="A243" s="96">
        <v>242</v>
      </c>
      <c r="B243" s="106" t="s">
        <v>1304</v>
      </c>
      <c r="C243" s="118" t="s">
        <v>1296</v>
      </c>
      <c r="D243" s="110" t="s">
        <v>279</v>
      </c>
      <c r="E243" s="109" t="s">
        <v>38</v>
      </c>
      <c r="F243" s="90">
        <v>89908</v>
      </c>
      <c r="G243" s="91">
        <v>88100</v>
      </c>
      <c r="H243" s="83">
        <f t="shared" si="6"/>
        <v>88100</v>
      </c>
      <c r="I243" s="84" t="str">
        <f t="shared" si="7"/>
        <v>OK</v>
      </c>
    </row>
    <row r="244" spans="1:9" s="122" customFormat="1" ht="51">
      <c r="A244" s="96">
        <v>243</v>
      </c>
      <c r="B244" s="106" t="s">
        <v>1304</v>
      </c>
      <c r="C244" s="118" t="s">
        <v>1296</v>
      </c>
      <c r="D244" s="110" t="s">
        <v>280</v>
      </c>
      <c r="E244" s="109" t="s">
        <v>38</v>
      </c>
      <c r="F244" s="90">
        <v>356212</v>
      </c>
      <c r="G244" s="91">
        <v>349000</v>
      </c>
      <c r="H244" s="83">
        <f t="shared" si="6"/>
        <v>349000</v>
      </c>
      <c r="I244" s="84" t="str">
        <f t="shared" si="7"/>
        <v>OK</v>
      </c>
    </row>
    <row r="245" spans="1:9" s="122" customFormat="1" ht="51">
      <c r="A245" s="96">
        <v>244</v>
      </c>
      <c r="B245" s="106" t="s">
        <v>1304</v>
      </c>
      <c r="C245" s="118" t="s">
        <v>1296</v>
      </c>
      <c r="D245" s="110" t="s">
        <v>281</v>
      </c>
      <c r="E245" s="109" t="s">
        <v>38</v>
      </c>
      <c r="F245" s="90">
        <v>174787</v>
      </c>
      <c r="G245" s="91">
        <v>171200</v>
      </c>
      <c r="H245" s="83">
        <f t="shared" si="6"/>
        <v>171200</v>
      </c>
      <c r="I245" s="84" t="str">
        <f t="shared" si="7"/>
        <v>OK</v>
      </c>
    </row>
    <row r="246" spans="1:9" s="122" customFormat="1" ht="51">
      <c r="A246" s="96">
        <v>245</v>
      </c>
      <c r="B246" s="106" t="s">
        <v>1304</v>
      </c>
      <c r="C246" s="118" t="s">
        <v>1296</v>
      </c>
      <c r="D246" s="110" t="s">
        <v>282</v>
      </c>
      <c r="E246" s="109" t="s">
        <v>38</v>
      </c>
      <c r="F246" s="90">
        <v>769462</v>
      </c>
      <c r="G246" s="91">
        <v>754000</v>
      </c>
      <c r="H246" s="83">
        <f t="shared" si="6"/>
        <v>754000</v>
      </c>
      <c r="I246" s="84" t="str">
        <f t="shared" si="7"/>
        <v>OK</v>
      </c>
    </row>
    <row r="247" spans="1:9" s="102" customFormat="1" ht="51">
      <c r="A247" s="96">
        <v>246</v>
      </c>
      <c r="B247" s="106" t="s">
        <v>1304</v>
      </c>
      <c r="C247" s="118" t="s">
        <v>1296</v>
      </c>
      <c r="D247" s="110" t="s">
        <v>283</v>
      </c>
      <c r="E247" s="109" t="s">
        <v>38</v>
      </c>
      <c r="F247" s="90">
        <v>256850</v>
      </c>
      <c r="G247" s="91">
        <v>251700</v>
      </c>
      <c r="H247" s="83">
        <f t="shared" si="6"/>
        <v>251700</v>
      </c>
      <c r="I247" s="84" t="str">
        <f t="shared" si="7"/>
        <v>OK</v>
      </c>
    </row>
    <row r="248" spans="1:9" s="102" customFormat="1" ht="51">
      <c r="A248" s="96">
        <v>247</v>
      </c>
      <c r="B248" s="106" t="s">
        <v>1304</v>
      </c>
      <c r="C248" s="118" t="s">
        <v>1296</v>
      </c>
      <c r="D248" s="110" t="s">
        <v>284</v>
      </c>
      <c r="E248" s="109" t="s">
        <v>38</v>
      </c>
      <c r="F248" s="90">
        <v>256850</v>
      </c>
      <c r="G248" s="91">
        <v>251700</v>
      </c>
      <c r="H248" s="83">
        <f t="shared" si="6"/>
        <v>251700</v>
      </c>
      <c r="I248" s="84" t="str">
        <f t="shared" si="7"/>
        <v>OK</v>
      </c>
    </row>
    <row r="249" spans="1:9" s="102" customFormat="1" ht="51">
      <c r="A249" s="96">
        <v>248</v>
      </c>
      <c r="B249" s="106" t="s">
        <v>1304</v>
      </c>
      <c r="C249" s="118" t="s">
        <v>1296</v>
      </c>
      <c r="D249" s="110" t="s">
        <v>285</v>
      </c>
      <c r="E249" s="109" t="s">
        <v>38</v>
      </c>
      <c r="F249" s="90">
        <v>293619</v>
      </c>
      <c r="G249" s="91">
        <v>287700</v>
      </c>
      <c r="H249" s="83">
        <f t="shared" si="6"/>
        <v>287700</v>
      </c>
      <c r="I249" s="84" t="str">
        <f t="shared" si="7"/>
        <v>OK</v>
      </c>
    </row>
    <row r="250" spans="1:9" s="102" customFormat="1" ht="51">
      <c r="A250" s="96">
        <v>249</v>
      </c>
      <c r="B250" s="106" t="s">
        <v>1304</v>
      </c>
      <c r="C250" s="118" t="s">
        <v>1296</v>
      </c>
      <c r="D250" s="110" t="s">
        <v>286</v>
      </c>
      <c r="E250" s="109" t="s">
        <v>38</v>
      </c>
      <c r="F250" s="90">
        <v>145792</v>
      </c>
      <c r="G250" s="91">
        <v>142800</v>
      </c>
      <c r="H250" s="83">
        <f t="shared" si="6"/>
        <v>142800</v>
      </c>
      <c r="I250" s="84" t="str">
        <f t="shared" si="7"/>
        <v>OK</v>
      </c>
    </row>
    <row r="251" spans="1:9" s="102" customFormat="1" ht="51">
      <c r="A251" s="96">
        <v>250</v>
      </c>
      <c r="B251" s="106" t="s">
        <v>1304</v>
      </c>
      <c r="C251" s="118" t="s">
        <v>1296</v>
      </c>
      <c r="D251" s="110" t="s">
        <v>287</v>
      </c>
      <c r="E251" s="109" t="s">
        <v>38</v>
      </c>
      <c r="F251" s="90">
        <v>204104</v>
      </c>
      <c r="G251" s="91">
        <v>200000</v>
      </c>
      <c r="H251" s="83">
        <f t="shared" si="6"/>
        <v>200000</v>
      </c>
      <c r="I251" s="84" t="str">
        <f t="shared" si="7"/>
        <v>OK</v>
      </c>
    </row>
    <row r="252" spans="1:9" s="102" customFormat="1" ht="51">
      <c r="A252" s="96">
        <v>251</v>
      </c>
      <c r="B252" s="106" t="s">
        <v>1304</v>
      </c>
      <c r="C252" s="118" t="s">
        <v>1296</v>
      </c>
      <c r="D252" s="110" t="s">
        <v>288</v>
      </c>
      <c r="E252" s="109" t="s">
        <v>38</v>
      </c>
      <c r="F252" s="90">
        <v>214993</v>
      </c>
      <c r="G252" s="91">
        <v>210600</v>
      </c>
      <c r="H252" s="83">
        <f t="shared" si="6"/>
        <v>210600</v>
      </c>
      <c r="I252" s="84" t="str">
        <f t="shared" si="7"/>
        <v>OK</v>
      </c>
    </row>
    <row r="253" spans="1:9" s="102" customFormat="1" ht="51">
      <c r="A253" s="96">
        <v>252</v>
      </c>
      <c r="B253" s="106" t="s">
        <v>1304</v>
      </c>
      <c r="C253" s="118" t="s">
        <v>1296</v>
      </c>
      <c r="D253" s="110" t="s">
        <v>289</v>
      </c>
      <c r="E253" s="109" t="s">
        <v>38</v>
      </c>
      <c r="F253" s="90">
        <v>259909</v>
      </c>
      <c r="G253" s="91">
        <v>254700</v>
      </c>
      <c r="H253" s="83">
        <f t="shared" si="6"/>
        <v>254700</v>
      </c>
      <c r="I253" s="84" t="str">
        <f t="shared" si="7"/>
        <v>OK</v>
      </c>
    </row>
    <row r="254" spans="1:9" s="102" customFormat="1" ht="51">
      <c r="A254" s="96">
        <v>253</v>
      </c>
      <c r="B254" s="106" t="s">
        <v>1304</v>
      </c>
      <c r="C254" s="118" t="s">
        <v>1297</v>
      </c>
      <c r="D254" s="110" t="s">
        <v>290</v>
      </c>
      <c r="E254" s="109" t="s">
        <v>38</v>
      </c>
      <c r="F254" s="90">
        <v>2711551</v>
      </c>
      <c r="G254" s="91">
        <v>2657300</v>
      </c>
      <c r="H254" s="83">
        <f t="shared" si="6"/>
        <v>2657300</v>
      </c>
      <c r="I254" s="84" t="str">
        <f t="shared" si="7"/>
        <v>OK</v>
      </c>
    </row>
    <row r="255" spans="1:9" s="102" customFormat="1" ht="51">
      <c r="A255" s="96">
        <v>254</v>
      </c>
      <c r="B255" s="106" t="s">
        <v>1304</v>
      </c>
      <c r="C255" s="118" t="s">
        <v>1297</v>
      </c>
      <c r="D255" s="110" t="s">
        <v>291</v>
      </c>
      <c r="E255" s="109" t="s">
        <v>38</v>
      </c>
      <c r="F255" s="90">
        <v>3222207</v>
      </c>
      <c r="G255" s="91">
        <v>3157700</v>
      </c>
      <c r="H255" s="83">
        <f t="shared" si="6"/>
        <v>3157700</v>
      </c>
      <c r="I255" s="84" t="str">
        <f t="shared" si="7"/>
        <v>OK</v>
      </c>
    </row>
    <row r="256" spans="1:9" s="102" customFormat="1" ht="51">
      <c r="A256" s="96">
        <v>255</v>
      </c>
      <c r="B256" s="106" t="s">
        <v>1304</v>
      </c>
      <c r="C256" s="118" t="s">
        <v>1297</v>
      </c>
      <c r="D256" s="110" t="s">
        <v>292</v>
      </c>
      <c r="E256" s="109" t="s">
        <v>88</v>
      </c>
      <c r="F256" s="90">
        <v>31254</v>
      </c>
      <c r="G256" s="91">
        <v>30600</v>
      </c>
      <c r="H256" s="83">
        <f t="shared" si="6"/>
        <v>30600</v>
      </c>
      <c r="I256" s="84" t="str">
        <f t="shared" si="7"/>
        <v>OK</v>
      </c>
    </row>
    <row r="257" spans="1:9" s="102" customFormat="1" ht="51">
      <c r="A257" s="96">
        <v>256</v>
      </c>
      <c r="B257" s="106" t="s">
        <v>1304</v>
      </c>
      <c r="C257" s="118" t="s">
        <v>1297</v>
      </c>
      <c r="D257" s="110" t="s">
        <v>294</v>
      </c>
      <c r="E257" s="109" t="s">
        <v>38</v>
      </c>
      <c r="F257" s="90">
        <v>219358</v>
      </c>
      <c r="G257" s="91">
        <v>214900</v>
      </c>
      <c r="H257" s="83">
        <f t="shared" si="6"/>
        <v>214900</v>
      </c>
      <c r="I257" s="84" t="str">
        <f t="shared" si="7"/>
        <v>OK</v>
      </c>
    </row>
    <row r="258" spans="1:9" s="102" customFormat="1" ht="51">
      <c r="A258" s="96">
        <v>257</v>
      </c>
      <c r="B258" s="106" t="s">
        <v>1304</v>
      </c>
      <c r="C258" s="118" t="s">
        <v>1297</v>
      </c>
      <c r="D258" s="110" t="s">
        <v>295</v>
      </c>
      <c r="E258" s="109" t="s">
        <v>38</v>
      </c>
      <c r="F258" s="90">
        <v>34418834</v>
      </c>
      <c r="G258" s="91">
        <v>33730400</v>
      </c>
      <c r="H258" s="83">
        <f t="shared" si="6"/>
        <v>33730400</v>
      </c>
      <c r="I258" s="84" t="str">
        <f t="shared" si="7"/>
        <v>OK</v>
      </c>
    </row>
    <row r="259" spans="1:9" s="102" customFormat="1" ht="51">
      <c r="A259" s="96">
        <v>258</v>
      </c>
      <c r="B259" s="106" t="s">
        <v>1304</v>
      </c>
      <c r="C259" s="118" t="s">
        <v>1297</v>
      </c>
      <c r="D259" s="110" t="s">
        <v>296</v>
      </c>
      <c r="E259" s="109" t="s">
        <v>38</v>
      </c>
      <c r="F259" s="90">
        <v>8210255</v>
      </c>
      <c r="G259" s="91">
        <v>8046000</v>
      </c>
      <c r="H259" s="83">
        <f t="shared" ref="H259:H322" si="8">IF(G259="","",+ROUND(G259,0))</f>
        <v>8046000</v>
      </c>
      <c r="I259" s="84" t="str">
        <f t="shared" ref="I259:I322" si="9">IF(H259="","COMPLETAR",IF(OR(H259&lt;=0,H259&gt;F259),"CORREGIR","OK"))</f>
        <v>OK</v>
      </c>
    </row>
    <row r="260" spans="1:9" s="102" customFormat="1" ht="51">
      <c r="A260" s="96">
        <v>259</v>
      </c>
      <c r="B260" s="106" t="s">
        <v>1304</v>
      </c>
      <c r="C260" s="118" t="s">
        <v>1297</v>
      </c>
      <c r="D260" s="110" t="s">
        <v>297</v>
      </c>
      <c r="E260" s="109" t="s">
        <v>38</v>
      </c>
      <c r="F260" s="90">
        <v>23416407</v>
      </c>
      <c r="G260" s="91">
        <v>22948000</v>
      </c>
      <c r="H260" s="83">
        <f t="shared" si="8"/>
        <v>22948000</v>
      </c>
      <c r="I260" s="84" t="str">
        <f t="shared" si="9"/>
        <v>OK</v>
      </c>
    </row>
    <row r="261" spans="1:9" s="102" customFormat="1" ht="51">
      <c r="A261" s="96">
        <v>260</v>
      </c>
      <c r="B261" s="106" t="s">
        <v>1304</v>
      </c>
      <c r="C261" s="118" t="s">
        <v>1297</v>
      </c>
      <c r="D261" s="110" t="s">
        <v>298</v>
      </c>
      <c r="E261" s="109" t="s">
        <v>38</v>
      </c>
      <c r="F261" s="90">
        <v>19883098</v>
      </c>
      <c r="G261" s="91">
        <v>19485400</v>
      </c>
      <c r="H261" s="83">
        <f t="shared" si="8"/>
        <v>19485400</v>
      </c>
      <c r="I261" s="84" t="str">
        <f t="shared" si="9"/>
        <v>OK</v>
      </c>
    </row>
    <row r="262" spans="1:9" s="102" customFormat="1" ht="51">
      <c r="A262" s="96">
        <v>261</v>
      </c>
      <c r="B262" s="106" t="s">
        <v>1304</v>
      </c>
      <c r="C262" s="118" t="s">
        <v>1297</v>
      </c>
      <c r="D262" s="110" t="s">
        <v>299</v>
      </c>
      <c r="E262" s="109" t="s">
        <v>38</v>
      </c>
      <c r="F262" s="90">
        <v>4630540</v>
      </c>
      <c r="G262" s="91">
        <v>4537900</v>
      </c>
      <c r="H262" s="83">
        <f t="shared" si="8"/>
        <v>4537900</v>
      </c>
      <c r="I262" s="84" t="str">
        <f t="shared" si="9"/>
        <v>OK</v>
      </c>
    </row>
    <row r="263" spans="1:9" s="102" customFormat="1" ht="51">
      <c r="A263" s="96">
        <v>262</v>
      </c>
      <c r="B263" s="106" t="s">
        <v>1304</v>
      </c>
      <c r="C263" s="118" t="s">
        <v>1297</v>
      </c>
      <c r="D263" s="110" t="s">
        <v>300</v>
      </c>
      <c r="E263" s="109" t="s">
        <v>38</v>
      </c>
      <c r="F263" s="90">
        <v>5358160</v>
      </c>
      <c r="G263" s="91">
        <v>5250900</v>
      </c>
      <c r="H263" s="83">
        <f t="shared" si="8"/>
        <v>5250900</v>
      </c>
      <c r="I263" s="84" t="str">
        <f t="shared" si="9"/>
        <v>OK</v>
      </c>
    </row>
    <row r="264" spans="1:9" s="102" customFormat="1" ht="51">
      <c r="A264" s="96">
        <v>263</v>
      </c>
      <c r="B264" s="106" t="s">
        <v>1304</v>
      </c>
      <c r="C264" s="118" t="s">
        <v>1297</v>
      </c>
      <c r="D264" s="110" t="s">
        <v>302</v>
      </c>
      <c r="E264" s="109" t="s">
        <v>38</v>
      </c>
      <c r="F264" s="90">
        <v>34302946</v>
      </c>
      <c r="G264" s="91">
        <v>33616800</v>
      </c>
      <c r="H264" s="83">
        <f t="shared" si="8"/>
        <v>33616800</v>
      </c>
      <c r="I264" s="84" t="str">
        <f t="shared" si="9"/>
        <v>OK</v>
      </c>
    </row>
    <row r="265" spans="1:9" s="102" customFormat="1" ht="51">
      <c r="A265" s="96">
        <v>264</v>
      </c>
      <c r="B265" s="106" t="s">
        <v>1304</v>
      </c>
      <c r="C265" s="118" t="s">
        <v>1297</v>
      </c>
      <c r="D265" s="110" t="s">
        <v>303</v>
      </c>
      <c r="E265" s="109" t="s">
        <v>38</v>
      </c>
      <c r="F265" s="90">
        <v>4219165</v>
      </c>
      <c r="G265" s="91">
        <v>4134700</v>
      </c>
      <c r="H265" s="83">
        <f t="shared" si="8"/>
        <v>4134700</v>
      </c>
      <c r="I265" s="84" t="str">
        <f t="shared" si="9"/>
        <v>OK</v>
      </c>
    </row>
    <row r="266" spans="1:9" s="102" customFormat="1" ht="51">
      <c r="A266" s="96">
        <v>265</v>
      </c>
      <c r="B266" s="106" t="s">
        <v>1304</v>
      </c>
      <c r="C266" s="118" t="s">
        <v>1297</v>
      </c>
      <c r="D266" s="110" t="s">
        <v>304</v>
      </c>
      <c r="E266" s="109" t="s">
        <v>38</v>
      </c>
      <c r="F266" s="90">
        <v>6133184</v>
      </c>
      <c r="G266" s="91">
        <v>6010500</v>
      </c>
      <c r="H266" s="83">
        <f t="shared" si="8"/>
        <v>6010500</v>
      </c>
      <c r="I266" s="84" t="str">
        <f t="shared" si="9"/>
        <v>OK</v>
      </c>
    </row>
    <row r="267" spans="1:9" s="102" customFormat="1" ht="51">
      <c r="A267" s="96">
        <v>266</v>
      </c>
      <c r="B267" s="106" t="s">
        <v>1304</v>
      </c>
      <c r="C267" s="118" t="s">
        <v>1297</v>
      </c>
      <c r="D267" s="110" t="s">
        <v>305</v>
      </c>
      <c r="E267" s="109" t="s">
        <v>38</v>
      </c>
      <c r="F267" s="90">
        <v>70708</v>
      </c>
      <c r="G267" s="91">
        <v>69200</v>
      </c>
      <c r="H267" s="83">
        <f t="shared" si="8"/>
        <v>69200</v>
      </c>
      <c r="I267" s="84" t="str">
        <f t="shared" si="9"/>
        <v>OK</v>
      </c>
    </row>
    <row r="268" spans="1:9" s="102" customFormat="1" ht="51">
      <c r="A268" s="96">
        <v>267</v>
      </c>
      <c r="B268" s="106" t="s">
        <v>1304</v>
      </c>
      <c r="C268" s="118" t="s">
        <v>1297</v>
      </c>
      <c r="D268" s="110" t="s">
        <v>306</v>
      </c>
      <c r="E268" s="109" t="s">
        <v>38</v>
      </c>
      <c r="F268" s="90">
        <v>606250</v>
      </c>
      <c r="G268" s="91">
        <v>594100</v>
      </c>
      <c r="H268" s="83">
        <f t="shared" si="8"/>
        <v>594100</v>
      </c>
      <c r="I268" s="84" t="str">
        <f t="shared" si="9"/>
        <v>OK</v>
      </c>
    </row>
    <row r="269" spans="1:9" s="102" customFormat="1" ht="51">
      <c r="A269" s="96">
        <v>268</v>
      </c>
      <c r="B269" s="106" t="s">
        <v>1304</v>
      </c>
      <c r="C269" s="118" t="s">
        <v>1297</v>
      </c>
      <c r="D269" s="110" t="s">
        <v>307</v>
      </c>
      <c r="E269" s="109" t="s">
        <v>38</v>
      </c>
      <c r="F269" s="90">
        <v>513839</v>
      </c>
      <c r="G269" s="91">
        <v>503500</v>
      </c>
      <c r="H269" s="83">
        <f t="shared" si="8"/>
        <v>503500</v>
      </c>
      <c r="I269" s="84" t="str">
        <f t="shared" si="9"/>
        <v>OK</v>
      </c>
    </row>
    <row r="270" spans="1:9" s="102" customFormat="1" ht="51">
      <c r="A270" s="96">
        <v>269</v>
      </c>
      <c r="B270" s="106" t="s">
        <v>1304</v>
      </c>
      <c r="C270" s="118" t="s">
        <v>1297</v>
      </c>
      <c r="D270" s="110" t="s">
        <v>308</v>
      </c>
      <c r="E270" s="109" t="s">
        <v>38</v>
      </c>
      <c r="F270" s="90">
        <v>786063</v>
      </c>
      <c r="G270" s="91">
        <v>770300</v>
      </c>
      <c r="H270" s="83">
        <f t="shared" si="8"/>
        <v>770300</v>
      </c>
      <c r="I270" s="84" t="str">
        <f t="shared" si="9"/>
        <v>OK</v>
      </c>
    </row>
    <row r="271" spans="1:9" s="102" customFormat="1" ht="51">
      <c r="A271" s="96">
        <v>270</v>
      </c>
      <c r="B271" s="106" t="s">
        <v>1304</v>
      </c>
      <c r="C271" s="118" t="s">
        <v>1301</v>
      </c>
      <c r="D271" s="110" t="s">
        <v>309</v>
      </c>
      <c r="E271" s="109" t="s">
        <v>38</v>
      </c>
      <c r="F271" s="90">
        <v>3342597</v>
      </c>
      <c r="G271" s="91">
        <v>3275700</v>
      </c>
      <c r="H271" s="83">
        <f t="shared" si="8"/>
        <v>3275700</v>
      </c>
      <c r="I271" s="84" t="str">
        <f t="shared" si="9"/>
        <v>OK</v>
      </c>
    </row>
    <row r="272" spans="1:9" s="102" customFormat="1" ht="38.25">
      <c r="A272" s="96">
        <v>271</v>
      </c>
      <c r="B272" s="106" t="s">
        <v>1304</v>
      </c>
      <c r="C272" s="118" t="s">
        <v>1295</v>
      </c>
      <c r="D272" s="110" t="s">
        <v>1394</v>
      </c>
      <c r="E272" s="109" t="s">
        <v>38</v>
      </c>
      <c r="F272" s="90">
        <v>226925</v>
      </c>
      <c r="G272" s="91">
        <v>222300</v>
      </c>
      <c r="H272" s="83">
        <f t="shared" si="8"/>
        <v>222300</v>
      </c>
      <c r="I272" s="84" t="str">
        <f t="shared" si="9"/>
        <v>OK</v>
      </c>
    </row>
    <row r="273" spans="1:9" s="102" customFormat="1" ht="38.25">
      <c r="A273" s="96">
        <v>272</v>
      </c>
      <c r="B273" s="106" t="s">
        <v>1304</v>
      </c>
      <c r="C273" s="118" t="s">
        <v>1295</v>
      </c>
      <c r="D273" s="110" t="s">
        <v>1395</v>
      </c>
      <c r="E273" s="109" t="s">
        <v>38</v>
      </c>
      <c r="F273" s="90">
        <v>70886</v>
      </c>
      <c r="G273" s="91">
        <v>69400</v>
      </c>
      <c r="H273" s="83">
        <f t="shared" si="8"/>
        <v>69400</v>
      </c>
      <c r="I273" s="84" t="str">
        <f t="shared" si="9"/>
        <v>OK</v>
      </c>
    </row>
    <row r="274" spans="1:9" s="102" customFormat="1" ht="38.25">
      <c r="A274" s="96">
        <v>273</v>
      </c>
      <c r="B274" s="106" t="s">
        <v>1304</v>
      </c>
      <c r="C274" s="118" t="s">
        <v>1295</v>
      </c>
      <c r="D274" s="110" t="s">
        <v>1396</v>
      </c>
      <c r="E274" s="109" t="s">
        <v>38</v>
      </c>
      <c r="F274" s="90">
        <v>81388</v>
      </c>
      <c r="G274" s="91">
        <v>79700</v>
      </c>
      <c r="H274" s="83">
        <f t="shared" si="8"/>
        <v>79700</v>
      </c>
      <c r="I274" s="84" t="str">
        <f t="shared" si="9"/>
        <v>OK</v>
      </c>
    </row>
    <row r="275" spans="1:9" s="102" customFormat="1" ht="38.25">
      <c r="A275" s="96">
        <v>274</v>
      </c>
      <c r="B275" s="106" t="s">
        <v>1304</v>
      </c>
      <c r="C275" s="118" t="s">
        <v>1295</v>
      </c>
      <c r="D275" s="110" t="s">
        <v>1397</v>
      </c>
      <c r="E275" s="109" t="s">
        <v>38</v>
      </c>
      <c r="F275" s="90">
        <v>79054</v>
      </c>
      <c r="G275" s="91">
        <v>77400</v>
      </c>
      <c r="H275" s="83">
        <f t="shared" si="8"/>
        <v>77400</v>
      </c>
      <c r="I275" s="84" t="str">
        <f t="shared" si="9"/>
        <v>OK</v>
      </c>
    </row>
    <row r="276" spans="1:9" s="102" customFormat="1" ht="38.25">
      <c r="A276" s="96">
        <v>275</v>
      </c>
      <c r="B276" s="106" t="s">
        <v>1304</v>
      </c>
      <c r="C276" s="118" t="s">
        <v>1295</v>
      </c>
      <c r="D276" s="110" t="s">
        <v>1398</v>
      </c>
      <c r="E276" s="109" t="s">
        <v>38</v>
      </c>
      <c r="F276" s="90">
        <v>75553</v>
      </c>
      <c r="G276" s="91">
        <v>74000</v>
      </c>
      <c r="H276" s="83">
        <f t="shared" si="8"/>
        <v>74000</v>
      </c>
      <c r="I276" s="84" t="str">
        <f t="shared" si="9"/>
        <v>OK</v>
      </c>
    </row>
    <row r="277" spans="1:9" s="102" customFormat="1" ht="38.25">
      <c r="A277" s="96">
        <v>276</v>
      </c>
      <c r="B277" s="106" t="s">
        <v>1304</v>
      </c>
      <c r="C277" s="118" t="s">
        <v>1295</v>
      </c>
      <c r="D277" s="110" t="s">
        <v>1399</v>
      </c>
      <c r="E277" s="109" t="s">
        <v>38</v>
      </c>
      <c r="F277" s="90">
        <v>65918</v>
      </c>
      <c r="G277" s="91">
        <v>64500</v>
      </c>
      <c r="H277" s="83">
        <f t="shared" si="8"/>
        <v>64500</v>
      </c>
      <c r="I277" s="84" t="str">
        <f t="shared" si="9"/>
        <v>OK</v>
      </c>
    </row>
    <row r="278" spans="1:9" s="102" customFormat="1" ht="38.25">
      <c r="A278" s="96">
        <v>277</v>
      </c>
      <c r="B278" s="106" t="s">
        <v>1304</v>
      </c>
      <c r="C278" s="118" t="s">
        <v>1295</v>
      </c>
      <c r="D278" s="110" t="s">
        <v>1400</v>
      </c>
      <c r="E278" s="109" t="s">
        <v>38</v>
      </c>
      <c r="F278" s="90">
        <v>66218</v>
      </c>
      <c r="G278" s="91">
        <v>64800</v>
      </c>
      <c r="H278" s="83">
        <f t="shared" si="8"/>
        <v>64800</v>
      </c>
      <c r="I278" s="84" t="str">
        <f t="shared" si="9"/>
        <v>OK</v>
      </c>
    </row>
    <row r="279" spans="1:9" s="102" customFormat="1" ht="38.25">
      <c r="A279" s="96">
        <v>278</v>
      </c>
      <c r="B279" s="106" t="s">
        <v>1304</v>
      </c>
      <c r="C279" s="118" t="s">
        <v>1295</v>
      </c>
      <c r="D279" s="110" t="s">
        <v>1401</v>
      </c>
      <c r="E279" s="109" t="s">
        <v>38</v>
      </c>
      <c r="F279" s="90">
        <v>66218</v>
      </c>
      <c r="G279" s="91">
        <v>64800</v>
      </c>
      <c r="H279" s="83">
        <f t="shared" si="8"/>
        <v>64800</v>
      </c>
      <c r="I279" s="84" t="str">
        <f t="shared" si="9"/>
        <v>OK</v>
      </c>
    </row>
    <row r="280" spans="1:9" s="102" customFormat="1" ht="38.25">
      <c r="A280" s="96">
        <v>279</v>
      </c>
      <c r="B280" s="106" t="s">
        <v>1304</v>
      </c>
      <c r="C280" s="118" t="s">
        <v>1295</v>
      </c>
      <c r="D280" s="110" t="s">
        <v>1402</v>
      </c>
      <c r="E280" s="109" t="s">
        <v>38</v>
      </c>
      <c r="F280" s="90">
        <v>66218</v>
      </c>
      <c r="G280" s="91">
        <v>64800</v>
      </c>
      <c r="H280" s="83">
        <f t="shared" si="8"/>
        <v>64800</v>
      </c>
      <c r="I280" s="84" t="str">
        <f t="shared" si="9"/>
        <v>OK</v>
      </c>
    </row>
    <row r="281" spans="1:9" s="102" customFormat="1" ht="38.25">
      <c r="A281" s="96">
        <v>280</v>
      </c>
      <c r="B281" s="106" t="s">
        <v>1304</v>
      </c>
      <c r="C281" s="118" t="s">
        <v>1295</v>
      </c>
      <c r="D281" s="110" t="s">
        <v>310</v>
      </c>
      <c r="E281" s="109" t="s">
        <v>38</v>
      </c>
      <c r="F281" s="90">
        <v>572635</v>
      </c>
      <c r="G281" s="91">
        <v>561100</v>
      </c>
      <c r="H281" s="83">
        <f t="shared" si="8"/>
        <v>561100</v>
      </c>
      <c r="I281" s="84" t="str">
        <f t="shared" si="9"/>
        <v>OK</v>
      </c>
    </row>
    <row r="282" spans="1:9" s="102" customFormat="1" ht="38.25">
      <c r="A282" s="96">
        <v>281</v>
      </c>
      <c r="B282" s="106" t="s">
        <v>1304</v>
      </c>
      <c r="C282" s="118" t="s">
        <v>1295</v>
      </c>
      <c r="D282" s="110" t="s">
        <v>311</v>
      </c>
      <c r="E282" s="109" t="s">
        <v>38</v>
      </c>
      <c r="F282" s="90">
        <v>597903</v>
      </c>
      <c r="G282" s="91">
        <v>585900</v>
      </c>
      <c r="H282" s="83">
        <f t="shared" si="8"/>
        <v>585900</v>
      </c>
      <c r="I282" s="84" t="str">
        <f t="shared" si="9"/>
        <v>OK</v>
      </c>
    </row>
    <row r="283" spans="1:9" s="102" customFormat="1" ht="38.25">
      <c r="A283" s="96">
        <v>282</v>
      </c>
      <c r="B283" s="106" t="s">
        <v>1304</v>
      </c>
      <c r="C283" s="118" t="s">
        <v>1295</v>
      </c>
      <c r="D283" s="110" t="s">
        <v>312</v>
      </c>
      <c r="E283" s="109" t="s">
        <v>38</v>
      </c>
      <c r="F283" s="90">
        <v>444816</v>
      </c>
      <c r="G283" s="91">
        <v>435900</v>
      </c>
      <c r="H283" s="83">
        <f t="shared" si="8"/>
        <v>435900</v>
      </c>
      <c r="I283" s="84" t="str">
        <f t="shared" si="9"/>
        <v>OK</v>
      </c>
    </row>
    <row r="284" spans="1:9" s="102" customFormat="1" ht="38.25">
      <c r="A284" s="96">
        <v>283</v>
      </c>
      <c r="B284" s="106" t="s">
        <v>1304</v>
      </c>
      <c r="C284" s="118" t="s">
        <v>1295</v>
      </c>
      <c r="D284" s="110" t="s">
        <v>313</v>
      </c>
      <c r="E284" s="109" t="s">
        <v>38</v>
      </c>
      <c r="F284" s="90">
        <v>488026</v>
      </c>
      <c r="G284" s="91">
        <v>478200</v>
      </c>
      <c r="H284" s="83">
        <f t="shared" si="8"/>
        <v>478200</v>
      </c>
      <c r="I284" s="84" t="str">
        <f t="shared" si="9"/>
        <v>OK</v>
      </c>
    </row>
    <row r="285" spans="1:9" s="102" customFormat="1" ht="38.25">
      <c r="A285" s="96">
        <v>284</v>
      </c>
      <c r="B285" s="106" t="s">
        <v>1304</v>
      </c>
      <c r="C285" s="118" t="s">
        <v>1295</v>
      </c>
      <c r="D285" s="110" t="s">
        <v>314</v>
      </c>
      <c r="E285" s="109" t="s">
        <v>38</v>
      </c>
      <c r="F285" s="90">
        <v>249121</v>
      </c>
      <c r="G285" s="91">
        <v>244100</v>
      </c>
      <c r="H285" s="83">
        <f t="shared" si="8"/>
        <v>244100</v>
      </c>
      <c r="I285" s="84" t="str">
        <f t="shared" si="9"/>
        <v>OK</v>
      </c>
    </row>
    <row r="286" spans="1:9" s="102" customFormat="1" ht="38.25">
      <c r="A286" s="96">
        <v>285</v>
      </c>
      <c r="B286" s="106" t="s">
        <v>1304</v>
      </c>
      <c r="C286" s="118" t="s">
        <v>1295</v>
      </c>
      <c r="D286" s="110" t="s">
        <v>315</v>
      </c>
      <c r="E286" s="109" t="s">
        <v>38</v>
      </c>
      <c r="F286" s="90">
        <v>152277</v>
      </c>
      <c r="G286" s="91">
        <v>149200</v>
      </c>
      <c r="H286" s="83">
        <f t="shared" si="8"/>
        <v>149200</v>
      </c>
      <c r="I286" s="84" t="str">
        <f t="shared" si="9"/>
        <v>OK</v>
      </c>
    </row>
    <row r="287" spans="1:9" s="102" customFormat="1" ht="38.25">
      <c r="A287" s="96">
        <v>286</v>
      </c>
      <c r="B287" s="106" t="s">
        <v>1304</v>
      </c>
      <c r="C287" s="118" t="s">
        <v>1295</v>
      </c>
      <c r="D287" s="110" t="s">
        <v>316</v>
      </c>
      <c r="E287" s="109" t="s">
        <v>38</v>
      </c>
      <c r="F287" s="90">
        <v>115249</v>
      </c>
      <c r="G287" s="91">
        <v>112900</v>
      </c>
      <c r="H287" s="83">
        <f t="shared" si="8"/>
        <v>112900</v>
      </c>
      <c r="I287" s="84" t="str">
        <f t="shared" si="9"/>
        <v>OK</v>
      </c>
    </row>
    <row r="288" spans="1:9" s="102" customFormat="1" ht="38.25">
      <c r="A288" s="96">
        <v>287</v>
      </c>
      <c r="B288" s="106" t="s">
        <v>1304</v>
      </c>
      <c r="C288" s="118" t="s">
        <v>1295</v>
      </c>
      <c r="D288" s="110" t="s">
        <v>317</v>
      </c>
      <c r="E288" s="109" t="s">
        <v>38</v>
      </c>
      <c r="F288" s="90">
        <v>187181</v>
      </c>
      <c r="G288" s="91">
        <v>183400</v>
      </c>
      <c r="H288" s="83">
        <f t="shared" si="8"/>
        <v>183400</v>
      </c>
      <c r="I288" s="84" t="str">
        <f t="shared" si="9"/>
        <v>OK</v>
      </c>
    </row>
    <row r="289" spans="1:9" s="102" customFormat="1" ht="38.25">
      <c r="A289" s="96">
        <v>288</v>
      </c>
      <c r="B289" s="106" t="s">
        <v>1304</v>
      </c>
      <c r="C289" s="118" t="s">
        <v>1295</v>
      </c>
      <c r="D289" s="110" t="s">
        <v>318</v>
      </c>
      <c r="E289" s="109" t="s">
        <v>38</v>
      </c>
      <c r="F289" s="90">
        <v>659931</v>
      </c>
      <c r="G289" s="91">
        <v>646700</v>
      </c>
      <c r="H289" s="83">
        <f t="shared" si="8"/>
        <v>646700</v>
      </c>
      <c r="I289" s="84" t="str">
        <f t="shared" si="9"/>
        <v>OK</v>
      </c>
    </row>
    <row r="290" spans="1:9" s="102" customFormat="1" ht="38.25">
      <c r="A290" s="96">
        <v>289</v>
      </c>
      <c r="B290" s="106" t="s">
        <v>1304</v>
      </c>
      <c r="C290" s="118" t="s">
        <v>1295</v>
      </c>
      <c r="D290" s="110" t="s">
        <v>319</v>
      </c>
      <c r="E290" s="109" t="s">
        <v>38</v>
      </c>
      <c r="F290" s="90">
        <v>186174</v>
      </c>
      <c r="G290" s="91">
        <v>182400</v>
      </c>
      <c r="H290" s="83">
        <f t="shared" si="8"/>
        <v>182400</v>
      </c>
      <c r="I290" s="84" t="str">
        <f t="shared" si="9"/>
        <v>OK</v>
      </c>
    </row>
    <row r="291" spans="1:9" s="102" customFormat="1" ht="38.25">
      <c r="A291" s="96">
        <v>290</v>
      </c>
      <c r="B291" s="106" t="s">
        <v>1304</v>
      </c>
      <c r="C291" s="118" t="s">
        <v>1295</v>
      </c>
      <c r="D291" s="110" t="s">
        <v>320</v>
      </c>
      <c r="E291" s="109" t="s">
        <v>38</v>
      </c>
      <c r="F291" s="90">
        <v>181531</v>
      </c>
      <c r="G291" s="91">
        <v>177900</v>
      </c>
      <c r="H291" s="83">
        <f t="shared" si="8"/>
        <v>177900</v>
      </c>
      <c r="I291" s="84" t="str">
        <f t="shared" si="9"/>
        <v>OK</v>
      </c>
    </row>
    <row r="292" spans="1:9" s="102" customFormat="1" ht="38.25">
      <c r="A292" s="96">
        <v>291</v>
      </c>
      <c r="B292" s="106" t="s">
        <v>1304</v>
      </c>
      <c r="C292" s="118" t="s">
        <v>1295</v>
      </c>
      <c r="D292" s="110" t="s">
        <v>321</v>
      </c>
      <c r="E292" s="109" t="s">
        <v>38</v>
      </c>
      <c r="F292" s="90">
        <v>345875</v>
      </c>
      <c r="G292" s="91">
        <v>338900</v>
      </c>
      <c r="H292" s="83">
        <f t="shared" si="8"/>
        <v>338900</v>
      </c>
      <c r="I292" s="84" t="str">
        <f t="shared" si="9"/>
        <v>OK</v>
      </c>
    </row>
    <row r="293" spans="1:9" s="102" customFormat="1" ht="38.25">
      <c r="A293" s="96">
        <v>292</v>
      </c>
      <c r="B293" s="106" t="s">
        <v>1304</v>
      </c>
      <c r="C293" s="118" t="s">
        <v>1295</v>
      </c>
      <c r="D293" s="110" t="s">
        <v>322</v>
      </c>
      <c r="E293" s="109" t="s">
        <v>38</v>
      </c>
      <c r="F293" s="90">
        <v>302117</v>
      </c>
      <c r="G293" s="91">
        <v>296000</v>
      </c>
      <c r="H293" s="83">
        <f t="shared" si="8"/>
        <v>296000</v>
      </c>
      <c r="I293" s="84" t="str">
        <f t="shared" si="9"/>
        <v>OK</v>
      </c>
    </row>
    <row r="294" spans="1:9" s="102" customFormat="1" ht="38.25">
      <c r="A294" s="96">
        <v>293</v>
      </c>
      <c r="B294" s="106" t="s">
        <v>1304</v>
      </c>
      <c r="C294" s="118" t="s">
        <v>1295</v>
      </c>
      <c r="D294" s="110" t="s">
        <v>323</v>
      </c>
      <c r="E294" s="109" t="s">
        <v>38</v>
      </c>
      <c r="F294" s="90">
        <v>297933</v>
      </c>
      <c r="G294" s="91">
        <v>291900</v>
      </c>
      <c r="H294" s="83">
        <f t="shared" si="8"/>
        <v>291900</v>
      </c>
      <c r="I294" s="84" t="str">
        <f t="shared" si="9"/>
        <v>OK</v>
      </c>
    </row>
    <row r="295" spans="1:9" s="102" customFormat="1" ht="38.25">
      <c r="A295" s="96">
        <v>294</v>
      </c>
      <c r="B295" s="106" t="s">
        <v>1304</v>
      </c>
      <c r="C295" s="118" t="s">
        <v>1295</v>
      </c>
      <c r="D295" s="110" t="s">
        <v>324</v>
      </c>
      <c r="E295" s="109" t="s">
        <v>38</v>
      </c>
      <c r="F295" s="90">
        <v>216511</v>
      </c>
      <c r="G295" s="91">
        <v>212100</v>
      </c>
      <c r="H295" s="83">
        <f t="shared" si="8"/>
        <v>212100</v>
      </c>
      <c r="I295" s="84" t="str">
        <f t="shared" si="9"/>
        <v>OK</v>
      </c>
    </row>
    <row r="296" spans="1:9" s="102" customFormat="1" ht="38.25">
      <c r="A296" s="96">
        <v>295</v>
      </c>
      <c r="B296" s="106" t="s">
        <v>1304</v>
      </c>
      <c r="C296" s="118" t="s">
        <v>1295</v>
      </c>
      <c r="D296" s="110" t="s">
        <v>325</v>
      </c>
      <c r="E296" s="109" t="s">
        <v>38</v>
      </c>
      <c r="F296" s="90">
        <v>668993</v>
      </c>
      <c r="G296" s="91">
        <v>655600</v>
      </c>
      <c r="H296" s="83">
        <f t="shared" si="8"/>
        <v>655600</v>
      </c>
      <c r="I296" s="84" t="str">
        <f t="shared" si="9"/>
        <v>OK</v>
      </c>
    </row>
    <row r="297" spans="1:9" s="102" customFormat="1" ht="38.25">
      <c r="A297" s="96">
        <v>296</v>
      </c>
      <c r="B297" s="106" t="s">
        <v>1304</v>
      </c>
      <c r="C297" s="118" t="s">
        <v>1295</v>
      </c>
      <c r="D297" s="110" t="s">
        <v>326</v>
      </c>
      <c r="E297" s="109" t="s">
        <v>38</v>
      </c>
      <c r="F297" s="90">
        <v>21758</v>
      </c>
      <c r="G297" s="91">
        <v>21300</v>
      </c>
      <c r="H297" s="83">
        <f t="shared" si="8"/>
        <v>21300</v>
      </c>
      <c r="I297" s="84" t="str">
        <f t="shared" si="9"/>
        <v>OK</v>
      </c>
    </row>
    <row r="298" spans="1:9" s="102" customFormat="1" ht="38.25">
      <c r="A298" s="96">
        <v>297</v>
      </c>
      <c r="B298" s="106" t="s">
        <v>1304</v>
      </c>
      <c r="C298" s="118" t="s">
        <v>1295</v>
      </c>
      <c r="D298" s="110" t="s">
        <v>1403</v>
      </c>
      <c r="E298" s="109" t="s">
        <v>88</v>
      </c>
      <c r="F298" s="90">
        <v>3091</v>
      </c>
      <c r="G298" s="91">
        <v>3000</v>
      </c>
      <c r="H298" s="83">
        <f t="shared" si="8"/>
        <v>3000</v>
      </c>
      <c r="I298" s="84" t="str">
        <f t="shared" si="9"/>
        <v>OK</v>
      </c>
    </row>
    <row r="299" spans="1:9" s="102" customFormat="1" ht="38.25">
      <c r="A299" s="96">
        <v>298</v>
      </c>
      <c r="B299" s="106" t="s">
        <v>1304</v>
      </c>
      <c r="C299" s="118" t="s">
        <v>1295</v>
      </c>
      <c r="D299" s="110" t="s">
        <v>1404</v>
      </c>
      <c r="E299" s="109" t="s">
        <v>88</v>
      </c>
      <c r="F299" s="90">
        <v>4530</v>
      </c>
      <c r="G299" s="91">
        <v>4400</v>
      </c>
      <c r="H299" s="83">
        <f t="shared" si="8"/>
        <v>4400</v>
      </c>
      <c r="I299" s="84" t="str">
        <f t="shared" si="9"/>
        <v>OK</v>
      </c>
    </row>
    <row r="300" spans="1:9" s="102" customFormat="1" ht="38.25">
      <c r="A300" s="96">
        <v>299</v>
      </c>
      <c r="B300" s="106" t="s">
        <v>1304</v>
      </c>
      <c r="C300" s="118" t="s">
        <v>1295</v>
      </c>
      <c r="D300" s="110" t="s">
        <v>327</v>
      </c>
      <c r="E300" s="109" t="s">
        <v>88</v>
      </c>
      <c r="F300" s="90">
        <v>8750</v>
      </c>
      <c r="G300" s="91">
        <v>8500</v>
      </c>
      <c r="H300" s="83">
        <f t="shared" si="8"/>
        <v>8500</v>
      </c>
      <c r="I300" s="84" t="str">
        <f t="shared" si="9"/>
        <v>OK</v>
      </c>
    </row>
    <row r="301" spans="1:9" s="102" customFormat="1" ht="38.25">
      <c r="A301" s="96">
        <v>300</v>
      </c>
      <c r="B301" s="106" t="s">
        <v>1304</v>
      </c>
      <c r="C301" s="118" t="s">
        <v>1295</v>
      </c>
      <c r="D301" s="110" t="s">
        <v>328</v>
      </c>
      <c r="E301" s="109" t="s">
        <v>88</v>
      </c>
      <c r="F301" s="90">
        <v>42500</v>
      </c>
      <c r="G301" s="91">
        <v>41600</v>
      </c>
      <c r="H301" s="83">
        <f t="shared" si="8"/>
        <v>41600</v>
      </c>
      <c r="I301" s="84" t="str">
        <f t="shared" si="9"/>
        <v>OK</v>
      </c>
    </row>
    <row r="302" spans="1:9" s="102" customFormat="1" ht="38.25">
      <c r="A302" s="96">
        <v>301</v>
      </c>
      <c r="B302" s="106" t="s">
        <v>1304</v>
      </c>
      <c r="C302" s="118" t="s">
        <v>1295</v>
      </c>
      <c r="D302" s="110" t="s">
        <v>329</v>
      </c>
      <c r="E302" s="109" t="s">
        <v>88</v>
      </c>
      <c r="F302" s="90">
        <v>4908</v>
      </c>
      <c r="G302" s="91">
        <v>4800</v>
      </c>
      <c r="H302" s="83">
        <f t="shared" si="8"/>
        <v>4800</v>
      </c>
      <c r="I302" s="84" t="str">
        <f t="shared" si="9"/>
        <v>OK</v>
      </c>
    </row>
    <row r="303" spans="1:9" s="102" customFormat="1" ht="38.25">
      <c r="A303" s="96">
        <v>302</v>
      </c>
      <c r="B303" s="106" t="s">
        <v>1304</v>
      </c>
      <c r="C303" s="118" t="s">
        <v>1295</v>
      </c>
      <c r="D303" s="110" t="s">
        <v>330</v>
      </c>
      <c r="E303" s="109" t="s">
        <v>88</v>
      </c>
      <c r="F303" s="90">
        <v>4055</v>
      </c>
      <c r="G303" s="91">
        <v>3900</v>
      </c>
      <c r="H303" s="83">
        <f t="shared" si="8"/>
        <v>3900</v>
      </c>
      <c r="I303" s="84" t="str">
        <f t="shared" si="9"/>
        <v>OK</v>
      </c>
    </row>
    <row r="304" spans="1:9" s="102" customFormat="1" ht="38.25">
      <c r="A304" s="96">
        <v>303</v>
      </c>
      <c r="B304" s="106" t="s">
        <v>1304</v>
      </c>
      <c r="C304" s="118" t="s">
        <v>1295</v>
      </c>
      <c r="D304" s="110" t="s">
        <v>331</v>
      </c>
      <c r="E304" s="109" t="s">
        <v>88</v>
      </c>
      <c r="F304" s="90">
        <v>7886</v>
      </c>
      <c r="G304" s="91">
        <v>7700</v>
      </c>
      <c r="H304" s="83">
        <f t="shared" si="8"/>
        <v>7700</v>
      </c>
      <c r="I304" s="84" t="str">
        <f t="shared" si="9"/>
        <v>OK</v>
      </c>
    </row>
    <row r="305" spans="1:9" s="102" customFormat="1" ht="38.25">
      <c r="A305" s="96">
        <v>304</v>
      </c>
      <c r="B305" s="106" t="s">
        <v>1304</v>
      </c>
      <c r="C305" s="118" t="s">
        <v>1295</v>
      </c>
      <c r="D305" s="110" t="s">
        <v>332</v>
      </c>
      <c r="E305" s="109" t="s">
        <v>38</v>
      </c>
      <c r="F305" s="90">
        <v>9273</v>
      </c>
      <c r="G305" s="91">
        <v>9000</v>
      </c>
      <c r="H305" s="83">
        <f t="shared" si="8"/>
        <v>9000</v>
      </c>
      <c r="I305" s="84" t="str">
        <f t="shared" si="9"/>
        <v>OK</v>
      </c>
    </row>
    <row r="306" spans="1:9" s="102" customFormat="1" ht="38.25">
      <c r="A306" s="96">
        <v>305</v>
      </c>
      <c r="B306" s="106" t="s">
        <v>1304</v>
      </c>
      <c r="C306" s="118" t="s">
        <v>1295</v>
      </c>
      <c r="D306" s="110" t="s">
        <v>333</v>
      </c>
      <c r="E306" s="109" t="s">
        <v>38</v>
      </c>
      <c r="F306" s="90">
        <v>8603</v>
      </c>
      <c r="G306" s="91">
        <v>8400</v>
      </c>
      <c r="H306" s="83">
        <f t="shared" si="8"/>
        <v>8400</v>
      </c>
      <c r="I306" s="84" t="str">
        <f t="shared" si="9"/>
        <v>OK</v>
      </c>
    </row>
    <row r="307" spans="1:9" s="102" customFormat="1" ht="38.25">
      <c r="A307" s="96">
        <v>306</v>
      </c>
      <c r="B307" s="106" t="s">
        <v>1304</v>
      </c>
      <c r="C307" s="117" t="s">
        <v>1295</v>
      </c>
      <c r="D307" s="113" t="s">
        <v>334</v>
      </c>
      <c r="E307" s="109" t="s">
        <v>38</v>
      </c>
      <c r="F307" s="90">
        <v>11114</v>
      </c>
      <c r="G307" s="91">
        <v>10800</v>
      </c>
      <c r="H307" s="83">
        <f t="shared" si="8"/>
        <v>10800</v>
      </c>
      <c r="I307" s="84" t="str">
        <f t="shared" si="9"/>
        <v>OK</v>
      </c>
    </row>
    <row r="308" spans="1:9" s="102" customFormat="1" ht="38.25">
      <c r="A308" s="96">
        <v>307</v>
      </c>
      <c r="B308" s="106" t="s">
        <v>1304</v>
      </c>
      <c r="C308" s="118" t="s">
        <v>1295</v>
      </c>
      <c r="D308" s="110" t="s">
        <v>335</v>
      </c>
      <c r="E308" s="109" t="s">
        <v>38</v>
      </c>
      <c r="F308" s="90">
        <v>11131</v>
      </c>
      <c r="G308" s="91">
        <v>10900</v>
      </c>
      <c r="H308" s="83">
        <f t="shared" si="8"/>
        <v>10900</v>
      </c>
      <c r="I308" s="84" t="str">
        <f t="shared" si="9"/>
        <v>OK</v>
      </c>
    </row>
    <row r="309" spans="1:9" s="102" customFormat="1" ht="38.25">
      <c r="A309" s="96">
        <v>308</v>
      </c>
      <c r="B309" s="106" t="s">
        <v>1304</v>
      </c>
      <c r="C309" s="118" t="s">
        <v>1295</v>
      </c>
      <c r="D309" s="110" t="s">
        <v>336</v>
      </c>
      <c r="E309" s="109" t="s">
        <v>38</v>
      </c>
      <c r="F309" s="90">
        <v>749879</v>
      </c>
      <c r="G309" s="91">
        <v>734800</v>
      </c>
      <c r="H309" s="83">
        <f t="shared" si="8"/>
        <v>734800</v>
      </c>
      <c r="I309" s="84" t="str">
        <f t="shared" si="9"/>
        <v>OK</v>
      </c>
    </row>
    <row r="310" spans="1:9" s="102" customFormat="1" ht="38.25">
      <c r="A310" s="96">
        <v>309</v>
      </c>
      <c r="B310" s="106" t="s">
        <v>1304</v>
      </c>
      <c r="C310" s="118" t="s">
        <v>1295</v>
      </c>
      <c r="D310" s="110" t="s">
        <v>337</v>
      </c>
      <c r="E310" s="109" t="s">
        <v>38</v>
      </c>
      <c r="F310" s="90">
        <v>926699</v>
      </c>
      <c r="G310" s="91">
        <v>908100</v>
      </c>
      <c r="H310" s="83">
        <f>IF(G310="","",+ROUND(G310,0))</f>
        <v>908100</v>
      </c>
      <c r="I310" s="84" t="str">
        <f t="shared" si="9"/>
        <v>OK</v>
      </c>
    </row>
    <row r="311" spans="1:9" s="102" customFormat="1" ht="38.25">
      <c r="A311" s="96">
        <v>310</v>
      </c>
      <c r="B311" s="106" t="s">
        <v>1304</v>
      </c>
      <c r="C311" s="118" t="s">
        <v>1295</v>
      </c>
      <c r="D311" s="110" t="s">
        <v>338</v>
      </c>
      <c r="E311" s="109" t="s">
        <v>88</v>
      </c>
      <c r="F311" s="90">
        <v>187253</v>
      </c>
      <c r="G311" s="91">
        <v>183500</v>
      </c>
      <c r="H311" s="83">
        <f t="shared" si="8"/>
        <v>183500</v>
      </c>
      <c r="I311" s="84" t="str">
        <f t="shared" si="9"/>
        <v>OK</v>
      </c>
    </row>
    <row r="312" spans="1:9" s="102" customFormat="1" ht="38.25">
      <c r="A312" s="96">
        <v>311</v>
      </c>
      <c r="B312" s="106" t="s">
        <v>1304</v>
      </c>
      <c r="C312" s="118" t="s">
        <v>1295</v>
      </c>
      <c r="D312" s="110" t="s">
        <v>339</v>
      </c>
      <c r="E312" s="109" t="s">
        <v>38</v>
      </c>
      <c r="F312" s="90">
        <v>138612</v>
      </c>
      <c r="G312" s="91">
        <v>135800</v>
      </c>
      <c r="H312" s="83">
        <f t="shared" si="8"/>
        <v>135800</v>
      </c>
      <c r="I312" s="84" t="str">
        <f t="shared" si="9"/>
        <v>OK</v>
      </c>
    </row>
    <row r="313" spans="1:9" s="102" customFormat="1" ht="38.25">
      <c r="A313" s="96">
        <v>312</v>
      </c>
      <c r="B313" s="106" t="s">
        <v>1304</v>
      </c>
      <c r="C313" s="118" t="s">
        <v>1295</v>
      </c>
      <c r="D313" s="110" t="s">
        <v>340</v>
      </c>
      <c r="E313" s="109" t="s">
        <v>38</v>
      </c>
      <c r="F313" s="90">
        <v>416533</v>
      </c>
      <c r="G313" s="91">
        <v>408200</v>
      </c>
      <c r="H313" s="83">
        <f t="shared" si="8"/>
        <v>408200</v>
      </c>
      <c r="I313" s="84" t="str">
        <f t="shared" si="9"/>
        <v>OK</v>
      </c>
    </row>
    <row r="314" spans="1:9" s="102" customFormat="1" ht="38.25">
      <c r="A314" s="96">
        <v>313</v>
      </c>
      <c r="B314" s="106" t="s">
        <v>1304</v>
      </c>
      <c r="C314" s="118" t="s">
        <v>1295</v>
      </c>
      <c r="D314" s="110" t="s">
        <v>341</v>
      </c>
      <c r="E314" s="109" t="s">
        <v>38</v>
      </c>
      <c r="F314" s="90">
        <v>221519</v>
      </c>
      <c r="G314" s="91">
        <v>217000</v>
      </c>
      <c r="H314" s="83">
        <f t="shared" si="8"/>
        <v>217000</v>
      </c>
      <c r="I314" s="84" t="str">
        <f t="shared" si="9"/>
        <v>OK</v>
      </c>
    </row>
    <row r="315" spans="1:9" s="102" customFormat="1" ht="38.25">
      <c r="A315" s="96">
        <v>314</v>
      </c>
      <c r="B315" s="106" t="s">
        <v>1304</v>
      </c>
      <c r="C315" s="118" t="s">
        <v>1295</v>
      </c>
      <c r="D315" s="110" t="s">
        <v>342</v>
      </c>
      <c r="E315" s="109" t="s">
        <v>38</v>
      </c>
      <c r="F315" s="90">
        <v>158445</v>
      </c>
      <c r="G315" s="91">
        <v>155200</v>
      </c>
      <c r="H315" s="83">
        <f t="shared" si="8"/>
        <v>155200</v>
      </c>
      <c r="I315" s="84" t="str">
        <f t="shared" si="9"/>
        <v>OK</v>
      </c>
    </row>
    <row r="316" spans="1:9" s="102" customFormat="1" ht="38.25">
      <c r="A316" s="96">
        <v>315</v>
      </c>
      <c r="B316" s="106" t="s">
        <v>1304</v>
      </c>
      <c r="C316" s="118" t="s">
        <v>1295</v>
      </c>
      <c r="D316" s="110" t="s">
        <v>343</v>
      </c>
      <c r="E316" s="109" t="s">
        <v>38</v>
      </c>
      <c r="F316" s="90">
        <v>679993</v>
      </c>
      <c r="G316" s="91">
        <v>666300</v>
      </c>
      <c r="H316" s="83">
        <f t="shared" si="8"/>
        <v>666300</v>
      </c>
      <c r="I316" s="84" t="str">
        <f t="shared" si="9"/>
        <v>OK</v>
      </c>
    </row>
    <row r="317" spans="1:9" s="102" customFormat="1" ht="38.25">
      <c r="A317" s="96">
        <v>316</v>
      </c>
      <c r="B317" s="106" t="s">
        <v>1304</v>
      </c>
      <c r="C317" s="118" t="s">
        <v>1295</v>
      </c>
      <c r="D317" s="110" t="s">
        <v>344</v>
      </c>
      <c r="E317" s="109" t="s">
        <v>88</v>
      </c>
      <c r="F317" s="90">
        <v>13433</v>
      </c>
      <c r="G317" s="91">
        <v>13100</v>
      </c>
      <c r="H317" s="83">
        <f t="shared" si="8"/>
        <v>13100</v>
      </c>
      <c r="I317" s="84" t="str">
        <f t="shared" si="9"/>
        <v>OK</v>
      </c>
    </row>
    <row r="318" spans="1:9" s="102" customFormat="1" ht="38.25">
      <c r="A318" s="96">
        <v>317</v>
      </c>
      <c r="B318" s="106" t="s">
        <v>1304</v>
      </c>
      <c r="C318" s="118" t="s">
        <v>1295</v>
      </c>
      <c r="D318" s="110" t="s">
        <v>345</v>
      </c>
      <c r="E318" s="109" t="s">
        <v>38</v>
      </c>
      <c r="F318" s="90">
        <v>15839</v>
      </c>
      <c r="G318" s="91">
        <v>15500</v>
      </c>
      <c r="H318" s="83">
        <f t="shared" si="8"/>
        <v>15500</v>
      </c>
      <c r="I318" s="84" t="str">
        <f t="shared" si="9"/>
        <v>OK</v>
      </c>
    </row>
    <row r="319" spans="1:9" s="102" customFormat="1" ht="38.25">
      <c r="A319" s="96">
        <v>318</v>
      </c>
      <c r="B319" s="106" t="s">
        <v>1304</v>
      </c>
      <c r="C319" s="118" t="s">
        <v>1295</v>
      </c>
      <c r="D319" s="110" t="s">
        <v>346</v>
      </c>
      <c r="E319" s="109" t="s">
        <v>38</v>
      </c>
      <c r="F319" s="90">
        <v>15839</v>
      </c>
      <c r="G319" s="91">
        <v>15500</v>
      </c>
      <c r="H319" s="83">
        <f t="shared" si="8"/>
        <v>15500</v>
      </c>
      <c r="I319" s="84" t="str">
        <f t="shared" si="9"/>
        <v>OK</v>
      </c>
    </row>
    <row r="320" spans="1:9" s="102" customFormat="1" ht="38.25">
      <c r="A320" s="96">
        <v>319</v>
      </c>
      <c r="B320" s="106" t="s">
        <v>1304</v>
      </c>
      <c r="C320" s="118" t="s">
        <v>1295</v>
      </c>
      <c r="D320" s="110" t="s">
        <v>347</v>
      </c>
      <c r="E320" s="109" t="s">
        <v>38</v>
      </c>
      <c r="F320" s="90">
        <v>15839</v>
      </c>
      <c r="G320" s="91">
        <v>15500</v>
      </c>
      <c r="H320" s="83">
        <f t="shared" si="8"/>
        <v>15500</v>
      </c>
      <c r="I320" s="84" t="str">
        <f t="shared" si="9"/>
        <v>OK</v>
      </c>
    </row>
    <row r="321" spans="1:9" s="102" customFormat="1" ht="38.25">
      <c r="A321" s="96">
        <v>320</v>
      </c>
      <c r="B321" s="106" t="s">
        <v>1304</v>
      </c>
      <c r="C321" s="118" t="s">
        <v>1295</v>
      </c>
      <c r="D321" s="110" t="s">
        <v>348</v>
      </c>
      <c r="E321" s="109" t="s">
        <v>38</v>
      </c>
      <c r="F321" s="90">
        <v>15839</v>
      </c>
      <c r="G321" s="91">
        <v>15500</v>
      </c>
      <c r="H321" s="83">
        <f t="shared" si="8"/>
        <v>15500</v>
      </c>
      <c r="I321" s="84" t="str">
        <f t="shared" si="9"/>
        <v>OK</v>
      </c>
    </row>
    <row r="322" spans="1:9" s="102" customFormat="1" ht="38.25">
      <c r="A322" s="96">
        <v>321</v>
      </c>
      <c r="B322" s="106" t="s">
        <v>1304</v>
      </c>
      <c r="C322" s="118" t="s">
        <v>1295</v>
      </c>
      <c r="D322" s="110" t="s">
        <v>349</v>
      </c>
      <c r="E322" s="109" t="s">
        <v>38</v>
      </c>
      <c r="F322" s="90">
        <v>36856</v>
      </c>
      <c r="G322" s="91">
        <v>36100</v>
      </c>
      <c r="H322" s="83">
        <f t="shared" si="8"/>
        <v>36100</v>
      </c>
      <c r="I322" s="84" t="str">
        <f t="shared" si="9"/>
        <v>OK</v>
      </c>
    </row>
    <row r="323" spans="1:9" s="102" customFormat="1" ht="38.25">
      <c r="A323" s="96">
        <v>322</v>
      </c>
      <c r="B323" s="106" t="s">
        <v>1304</v>
      </c>
      <c r="C323" s="118" t="s">
        <v>1295</v>
      </c>
      <c r="D323" s="110" t="s">
        <v>350</v>
      </c>
      <c r="E323" s="109" t="s">
        <v>88</v>
      </c>
      <c r="F323" s="90">
        <v>13228</v>
      </c>
      <c r="G323" s="91">
        <v>12900</v>
      </c>
      <c r="H323" s="83">
        <f t="shared" ref="H323:H386" si="10">IF(G323="","",+ROUND(G323,0))</f>
        <v>12900</v>
      </c>
      <c r="I323" s="84" t="str">
        <f t="shared" ref="I323:I386" si="11">IF(H323="","COMPLETAR",IF(OR(H323&lt;=0,H323&gt;F323),"CORREGIR","OK"))</f>
        <v>OK</v>
      </c>
    </row>
    <row r="324" spans="1:9" s="102" customFormat="1" ht="38.25">
      <c r="A324" s="96">
        <v>323</v>
      </c>
      <c r="B324" s="106" t="s">
        <v>1304</v>
      </c>
      <c r="C324" s="118" t="s">
        <v>1295</v>
      </c>
      <c r="D324" s="110" t="s">
        <v>351</v>
      </c>
      <c r="E324" s="109" t="s">
        <v>38</v>
      </c>
      <c r="F324" s="90">
        <v>31298</v>
      </c>
      <c r="G324" s="91">
        <v>30600</v>
      </c>
      <c r="H324" s="83">
        <f t="shared" si="10"/>
        <v>30600</v>
      </c>
      <c r="I324" s="84" t="str">
        <f t="shared" si="11"/>
        <v>OK</v>
      </c>
    </row>
    <row r="325" spans="1:9" s="102" customFormat="1" ht="38.25">
      <c r="A325" s="96">
        <v>324</v>
      </c>
      <c r="B325" s="106" t="s">
        <v>1304</v>
      </c>
      <c r="C325" s="118" t="s">
        <v>1295</v>
      </c>
      <c r="D325" s="110" t="s">
        <v>352</v>
      </c>
      <c r="E325" s="109" t="s">
        <v>38</v>
      </c>
      <c r="F325" s="90">
        <v>131998</v>
      </c>
      <c r="G325" s="91">
        <v>129300</v>
      </c>
      <c r="H325" s="83">
        <f t="shared" si="10"/>
        <v>129300</v>
      </c>
      <c r="I325" s="84" t="str">
        <f t="shared" si="11"/>
        <v>OK</v>
      </c>
    </row>
    <row r="326" spans="1:9" s="102" customFormat="1" ht="38.25">
      <c r="A326" s="96">
        <v>325</v>
      </c>
      <c r="B326" s="106" t="s">
        <v>1304</v>
      </c>
      <c r="C326" s="118" t="s">
        <v>1295</v>
      </c>
      <c r="D326" s="110" t="s">
        <v>353</v>
      </c>
      <c r="E326" s="109" t="s">
        <v>88</v>
      </c>
      <c r="F326" s="90">
        <v>41120</v>
      </c>
      <c r="G326" s="91">
        <v>40200</v>
      </c>
      <c r="H326" s="83">
        <f t="shared" si="10"/>
        <v>40200</v>
      </c>
      <c r="I326" s="84" t="str">
        <f t="shared" si="11"/>
        <v>OK</v>
      </c>
    </row>
    <row r="327" spans="1:9" s="102" customFormat="1" ht="38.25">
      <c r="A327" s="96">
        <v>326</v>
      </c>
      <c r="B327" s="106" t="s">
        <v>1304</v>
      </c>
      <c r="C327" s="118" t="s">
        <v>1295</v>
      </c>
      <c r="D327" s="110" t="s">
        <v>1327</v>
      </c>
      <c r="E327" s="109" t="s">
        <v>38</v>
      </c>
      <c r="F327" s="90">
        <v>9383</v>
      </c>
      <c r="G327" s="91">
        <v>9100</v>
      </c>
      <c r="H327" s="100">
        <f t="shared" si="10"/>
        <v>9100</v>
      </c>
      <c r="I327" s="84" t="str">
        <f t="shared" si="11"/>
        <v>OK</v>
      </c>
    </row>
    <row r="328" spans="1:9" s="102" customFormat="1" ht="38.25">
      <c r="A328" s="96">
        <v>327</v>
      </c>
      <c r="B328" s="106" t="s">
        <v>1304</v>
      </c>
      <c r="C328" s="118" t="s">
        <v>1295</v>
      </c>
      <c r="D328" s="110" t="s">
        <v>1328</v>
      </c>
      <c r="E328" s="109" t="s">
        <v>38</v>
      </c>
      <c r="F328" s="90">
        <v>6192</v>
      </c>
      <c r="G328" s="91">
        <v>6000</v>
      </c>
      <c r="H328" s="100">
        <f t="shared" si="10"/>
        <v>6000</v>
      </c>
      <c r="I328" s="84" t="str">
        <f t="shared" si="11"/>
        <v>OK</v>
      </c>
    </row>
    <row r="329" spans="1:9" s="102" customFormat="1" ht="38.25">
      <c r="A329" s="96">
        <v>328</v>
      </c>
      <c r="B329" s="106" t="s">
        <v>1304</v>
      </c>
      <c r="C329" s="118" t="s">
        <v>1295</v>
      </c>
      <c r="D329" s="110" t="s">
        <v>1329</v>
      </c>
      <c r="E329" s="109" t="s">
        <v>38</v>
      </c>
      <c r="F329" s="90">
        <v>5274</v>
      </c>
      <c r="G329" s="91">
        <v>5100</v>
      </c>
      <c r="H329" s="100">
        <f t="shared" si="10"/>
        <v>5100</v>
      </c>
      <c r="I329" s="84" t="str">
        <f t="shared" si="11"/>
        <v>OK</v>
      </c>
    </row>
    <row r="330" spans="1:9" s="102" customFormat="1" ht="38.25">
      <c r="A330" s="96">
        <v>329</v>
      </c>
      <c r="B330" s="106" t="s">
        <v>1304</v>
      </c>
      <c r="C330" s="118" t="s">
        <v>1295</v>
      </c>
      <c r="D330" s="110" t="s">
        <v>357</v>
      </c>
      <c r="E330" s="109" t="s">
        <v>38</v>
      </c>
      <c r="F330" s="90">
        <v>77105</v>
      </c>
      <c r="G330" s="91">
        <v>75500</v>
      </c>
      <c r="H330" s="83">
        <f t="shared" si="10"/>
        <v>75500</v>
      </c>
      <c r="I330" s="84" t="str">
        <f t="shared" si="11"/>
        <v>OK</v>
      </c>
    </row>
    <row r="331" spans="1:9" s="102" customFormat="1" ht="38.25">
      <c r="A331" s="96">
        <v>330</v>
      </c>
      <c r="B331" s="106" t="s">
        <v>1304</v>
      </c>
      <c r="C331" s="118" t="s">
        <v>1295</v>
      </c>
      <c r="D331" s="110" t="s">
        <v>358</v>
      </c>
      <c r="E331" s="109" t="s">
        <v>38</v>
      </c>
      <c r="F331" s="90">
        <v>52869</v>
      </c>
      <c r="G331" s="91">
        <v>51800</v>
      </c>
      <c r="H331" s="83">
        <f t="shared" si="10"/>
        <v>51800</v>
      </c>
      <c r="I331" s="84" t="str">
        <f t="shared" si="11"/>
        <v>OK</v>
      </c>
    </row>
    <row r="332" spans="1:9" s="102" customFormat="1" ht="38.25">
      <c r="A332" s="96">
        <v>331</v>
      </c>
      <c r="B332" s="106" t="s">
        <v>1304</v>
      </c>
      <c r="C332" s="118" t="s">
        <v>1295</v>
      </c>
      <c r="D332" s="110" t="s">
        <v>359</v>
      </c>
      <c r="E332" s="109" t="s">
        <v>38</v>
      </c>
      <c r="F332" s="90">
        <v>61619</v>
      </c>
      <c r="G332" s="91">
        <v>60300</v>
      </c>
      <c r="H332" s="83">
        <f t="shared" si="10"/>
        <v>60300</v>
      </c>
      <c r="I332" s="84" t="str">
        <f t="shared" si="11"/>
        <v>OK</v>
      </c>
    </row>
    <row r="333" spans="1:9" s="102" customFormat="1" ht="38.25">
      <c r="A333" s="96">
        <v>332</v>
      </c>
      <c r="B333" s="106" t="s">
        <v>1304</v>
      </c>
      <c r="C333" s="118" t="s">
        <v>1295</v>
      </c>
      <c r="D333" s="110" t="s">
        <v>360</v>
      </c>
      <c r="E333" s="109" t="s">
        <v>38</v>
      </c>
      <c r="F333" s="90">
        <v>64585</v>
      </c>
      <c r="G333" s="91">
        <v>63200</v>
      </c>
      <c r="H333" s="83">
        <f t="shared" si="10"/>
        <v>63200</v>
      </c>
      <c r="I333" s="84" t="str">
        <f t="shared" si="11"/>
        <v>OK</v>
      </c>
    </row>
    <row r="334" spans="1:9" s="102" customFormat="1" ht="38.25">
      <c r="A334" s="96">
        <v>333</v>
      </c>
      <c r="B334" s="106" t="s">
        <v>1304</v>
      </c>
      <c r="C334" s="118" t="s">
        <v>1295</v>
      </c>
      <c r="D334" s="110" t="s">
        <v>361</v>
      </c>
      <c r="E334" s="109" t="s">
        <v>38</v>
      </c>
      <c r="F334" s="90">
        <v>10142</v>
      </c>
      <c r="G334" s="91">
        <v>9900</v>
      </c>
      <c r="H334" s="83">
        <f t="shared" si="10"/>
        <v>9900</v>
      </c>
      <c r="I334" s="84" t="str">
        <f t="shared" si="11"/>
        <v>OK</v>
      </c>
    </row>
    <row r="335" spans="1:9" s="102" customFormat="1" ht="38.25">
      <c r="A335" s="96">
        <v>334</v>
      </c>
      <c r="B335" s="106" t="s">
        <v>1304</v>
      </c>
      <c r="C335" s="118" t="s">
        <v>1295</v>
      </c>
      <c r="D335" s="110" t="s">
        <v>362</v>
      </c>
      <c r="E335" s="109" t="s">
        <v>88</v>
      </c>
      <c r="F335" s="90">
        <v>718718</v>
      </c>
      <c r="G335" s="91">
        <v>704300</v>
      </c>
      <c r="H335" s="83">
        <f t="shared" si="10"/>
        <v>704300</v>
      </c>
      <c r="I335" s="84" t="str">
        <f t="shared" si="11"/>
        <v>OK</v>
      </c>
    </row>
    <row r="336" spans="1:9" s="102" customFormat="1" ht="38.25">
      <c r="A336" s="96">
        <v>335</v>
      </c>
      <c r="B336" s="106" t="s">
        <v>1304</v>
      </c>
      <c r="C336" s="118" t="s">
        <v>1295</v>
      </c>
      <c r="D336" s="110" t="s">
        <v>363</v>
      </c>
      <c r="E336" s="109" t="s">
        <v>88</v>
      </c>
      <c r="F336" s="90">
        <v>440746</v>
      </c>
      <c r="G336" s="91">
        <v>431900</v>
      </c>
      <c r="H336" s="83">
        <f t="shared" si="10"/>
        <v>431900</v>
      </c>
      <c r="I336" s="84" t="str">
        <f t="shared" si="11"/>
        <v>OK</v>
      </c>
    </row>
    <row r="337" spans="1:9" s="102" customFormat="1" ht="38.25">
      <c r="A337" s="96">
        <v>336</v>
      </c>
      <c r="B337" s="106" t="s">
        <v>1304</v>
      </c>
      <c r="C337" s="118" t="s">
        <v>1295</v>
      </c>
      <c r="D337" s="110" t="s">
        <v>364</v>
      </c>
      <c r="E337" s="109" t="s">
        <v>38</v>
      </c>
      <c r="F337" s="90">
        <v>42544</v>
      </c>
      <c r="G337" s="91">
        <v>41600</v>
      </c>
      <c r="H337" s="83">
        <f t="shared" si="10"/>
        <v>41600</v>
      </c>
      <c r="I337" s="84" t="str">
        <f t="shared" si="11"/>
        <v>OK</v>
      </c>
    </row>
    <row r="338" spans="1:9" s="102" customFormat="1" ht="38.25">
      <c r="A338" s="96">
        <v>337</v>
      </c>
      <c r="B338" s="106" t="s">
        <v>1304</v>
      </c>
      <c r="C338" s="118" t="s">
        <v>1295</v>
      </c>
      <c r="D338" s="110" t="s">
        <v>365</v>
      </c>
      <c r="E338" s="109" t="s">
        <v>38</v>
      </c>
      <c r="F338" s="90">
        <v>95092</v>
      </c>
      <c r="G338" s="91">
        <v>93100</v>
      </c>
      <c r="H338" s="83">
        <f t="shared" si="10"/>
        <v>93100</v>
      </c>
      <c r="I338" s="84" t="str">
        <f t="shared" si="11"/>
        <v>OK</v>
      </c>
    </row>
    <row r="339" spans="1:9" s="102" customFormat="1" ht="38.25">
      <c r="A339" s="96">
        <v>338</v>
      </c>
      <c r="B339" s="106" t="s">
        <v>1304</v>
      </c>
      <c r="C339" s="118" t="s">
        <v>1295</v>
      </c>
      <c r="D339" s="110" t="s">
        <v>366</v>
      </c>
      <c r="E339" s="109" t="s">
        <v>38</v>
      </c>
      <c r="F339" s="90">
        <v>360526</v>
      </c>
      <c r="G339" s="91">
        <v>353300</v>
      </c>
      <c r="H339" s="83">
        <f t="shared" si="10"/>
        <v>353300</v>
      </c>
      <c r="I339" s="84" t="str">
        <f t="shared" si="11"/>
        <v>OK</v>
      </c>
    </row>
    <row r="340" spans="1:9" s="102" customFormat="1" ht="38.25">
      <c r="A340" s="123">
        <v>339</v>
      </c>
      <c r="B340" s="124" t="s">
        <v>1304</v>
      </c>
      <c r="C340" s="125" t="s">
        <v>1295</v>
      </c>
      <c r="D340" s="126" t="s">
        <v>367</v>
      </c>
      <c r="E340" s="127" t="s">
        <v>38</v>
      </c>
      <c r="F340" s="128">
        <v>5024136</v>
      </c>
      <c r="G340" s="91">
        <v>4923600</v>
      </c>
      <c r="H340" s="83">
        <f t="shared" si="10"/>
        <v>4923600</v>
      </c>
      <c r="I340" s="84" t="str">
        <f t="shared" si="11"/>
        <v>OK</v>
      </c>
    </row>
    <row r="341" spans="1:9" s="102" customFormat="1" ht="38.25">
      <c r="A341" s="96">
        <v>340</v>
      </c>
      <c r="B341" s="106" t="s">
        <v>1304</v>
      </c>
      <c r="C341" s="118" t="s">
        <v>1295</v>
      </c>
      <c r="D341" s="110" t="s">
        <v>368</v>
      </c>
      <c r="E341" s="109" t="s">
        <v>38</v>
      </c>
      <c r="F341" s="90">
        <v>8193327</v>
      </c>
      <c r="G341" s="91">
        <v>8029400</v>
      </c>
      <c r="H341" s="83">
        <f t="shared" si="10"/>
        <v>8029400</v>
      </c>
      <c r="I341" s="84" t="str">
        <f t="shared" si="11"/>
        <v>OK</v>
      </c>
    </row>
    <row r="342" spans="1:9" s="102" customFormat="1" ht="38.25">
      <c r="A342" s="96">
        <v>341</v>
      </c>
      <c r="B342" s="106" t="s">
        <v>1304</v>
      </c>
      <c r="C342" s="118" t="s">
        <v>1295</v>
      </c>
      <c r="D342" s="110" t="s">
        <v>369</v>
      </c>
      <c r="E342" s="109" t="s">
        <v>38</v>
      </c>
      <c r="F342" s="90">
        <v>75857</v>
      </c>
      <c r="G342" s="91">
        <v>74300</v>
      </c>
      <c r="H342" s="83">
        <f t="shared" si="10"/>
        <v>74300</v>
      </c>
      <c r="I342" s="84" t="str">
        <f t="shared" si="11"/>
        <v>OK</v>
      </c>
    </row>
    <row r="343" spans="1:9" s="102" customFormat="1" ht="38.25">
      <c r="A343" s="96">
        <v>342</v>
      </c>
      <c r="B343" s="106" t="s">
        <v>1304</v>
      </c>
      <c r="C343" s="118" t="s">
        <v>1295</v>
      </c>
      <c r="D343" s="110" t="s">
        <v>370</v>
      </c>
      <c r="E343" s="109" t="s">
        <v>38</v>
      </c>
      <c r="F343" s="90">
        <v>17016</v>
      </c>
      <c r="G343" s="91">
        <v>16600</v>
      </c>
      <c r="H343" s="83">
        <f t="shared" si="10"/>
        <v>16600</v>
      </c>
      <c r="I343" s="84" t="str">
        <f t="shared" si="11"/>
        <v>OK</v>
      </c>
    </row>
    <row r="344" spans="1:9" s="102" customFormat="1" ht="38.25">
      <c r="A344" s="96">
        <v>343</v>
      </c>
      <c r="B344" s="106" t="s">
        <v>1304</v>
      </c>
      <c r="C344" s="118" t="s">
        <v>1295</v>
      </c>
      <c r="D344" s="110" t="s">
        <v>371</v>
      </c>
      <c r="E344" s="109" t="s">
        <v>88</v>
      </c>
      <c r="F344" s="90">
        <v>10142</v>
      </c>
      <c r="G344" s="91">
        <v>9900</v>
      </c>
      <c r="H344" s="83">
        <f t="shared" si="10"/>
        <v>9900</v>
      </c>
      <c r="I344" s="84" t="str">
        <f t="shared" si="11"/>
        <v>OK</v>
      </c>
    </row>
    <row r="345" spans="1:9" s="102" customFormat="1" ht="38.25">
      <c r="A345" s="96">
        <v>344</v>
      </c>
      <c r="B345" s="106" t="s">
        <v>1304</v>
      </c>
      <c r="C345" s="118" t="s">
        <v>1295</v>
      </c>
      <c r="D345" s="110" t="s">
        <v>372</v>
      </c>
      <c r="E345" s="109" t="s">
        <v>38</v>
      </c>
      <c r="F345" s="90">
        <v>69555</v>
      </c>
      <c r="G345" s="91">
        <v>68100</v>
      </c>
      <c r="H345" s="83">
        <f t="shared" si="10"/>
        <v>68100</v>
      </c>
      <c r="I345" s="84" t="str">
        <f t="shared" si="11"/>
        <v>OK</v>
      </c>
    </row>
    <row r="346" spans="1:9" s="102" customFormat="1" ht="38.25">
      <c r="A346" s="96">
        <v>345</v>
      </c>
      <c r="B346" s="106" t="s">
        <v>1304</v>
      </c>
      <c r="C346" s="118" t="s">
        <v>1295</v>
      </c>
      <c r="D346" s="110" t="s">
        <v>373</v>
      </c>
      <c r="E346" s="109" t="s">
        <v>38</v>
      </c>
      <c r="F346" s="90">
        <v>56597</v>
      </c>
      <c r="G346" s="91">
        <v>55400</v>
      </c>
      <c r="H346" s="83">
        <f t="shared" si="10"/>
        <v>55400</v>
      </c>
      <c r="I346" s="84" t="str">
        <f t="shared" si="11"/>
        <v>OK</v>
      </c>
    </row>
    <row r="347" spans="1:9" s="102" customFormat="1" ht="38.25">
      <c r="A347" s="96">
        <v>346</v>
      </c>
      <c r="B347" s="106" t="s">
        <v>1304</v>
      </c>
      <c r="C347" s="118" t="s">
        <v>1295</v>
      </c>
      <c r="D347" s="110" t="s">
        <v>374</v>
      </c>
      <c r="E347" s="109" t="s">
        <v>38</v>
      </c>
      <c r="F347" s="90">
        <v>24419</v>
      </c>
      <c r="G347" s="91">
        <v>23900</v>
      </c>
      <c r="H347" s="83">
        <f t="shared" si="10"/>
        <v>23900</v>
      </c>
      <c r="I347" s="84" t="str">
        <f t="shared" si="11"/>
        <v>OK</v>
      </c>
    </row>
    <row r="348" spans="1:9" s="102" customFormat="1" ht="38.25">
      <c r="A348" s="96">
        <v>347</v>
      </c>
      <c r="B348" s="106" t="s">
        <v>1304</v>
      </c>
      <c r="C348" s="118" t="s">
        <v>1295</v>
      </c>
      <c r="D348" s="110" t="s">
        <v>375</v>
      </c>
      <c r="E348" s="109" t="s">
        <v>38</v>
      </c>
      <c r="F348" s="90">
        <v>51893</v>
      </c>
      <c r="G348" s="91">
        <v>50800</v>
      </c>
      <c r="H348" s="83">
        <f t="shared" si="10"/>
        <v>50800</v>
      </c>
      <c r="I348" s="84" t="str">
        <f t="shared" si="11"/>
        <v>OK</v>
      </c>
    </row>
    <row r="349" spans="1:9" s="102" customFormat="1" ht="38.25">
      <c r="A349" s="96">
        <v>348</v>
      </c>
      <c r="B349" s="106" t="s">
        <v>1304</v>
      </c>
      <c r="C349" s="118" t="s">
        <v>1295</v>
      </c>
      <c r="D349" s="110" t="s">
        <v>376</v>
      </c>
      <c r="E349" s="109" t="s">
        <v>38</v>
      </c>
      <c r="F349" s="90">
        <v>63347</v>
      </c>
      <c r="G349" s="91">
        <v>62000</v>
      </c>
      <c r="H349" s="83">
        <f t="shared" si="10"/>
        <v>62000</v>
      </c>
      <c r="I349" s="84" t="str">
        <f t="shared" si="11"/>
        <v>OK</v>
      </c>
    </row>
    <row r="350" spans="1:9" s="102" customFormat="1" ht="38.25">
      <c r="A350" s="96">
        <v>349</v>
      </c>
      <c r="B350" s="106" t="s">
        <v>1304</v>
      </c>
      <c r="C350" s="117" t="s">
        <v>1295</v>
      </c>
      <c r="D350" s="113" t="s">
        <v>377</v>
      </c>
      <c r="E350" s="109" t="s">
        <v>38</v>
      </c>
      <c r="F350" s="90">
        <v>9135326</v>
      </c>
      <c r="G350" s="91">
        <v>8952600</v>
      </c>
      <c r="H350" s="83">
        <f t="shared" si="10"/>
        <v>8952600</v>
      </c>
      <c r="I350" s="84" t="str">
        <f t="shared" si="11"/>
        <v>OK</v>
      </c>
    </row>
    <row r="351" spans="1:9" s="102" customFormat="1" ht="38.25">
      <c r="A351" s="96">
        <v>350</v>
      </c>
      <c r="B351" s="106" t="s">
        <v>1304</v>
      </c>
      <c r="C351" s="118" t="s">
        <v>1295</v>
      </c>
      <c r="D351" s="110" t="s">
        <v>378</v>
      </c>
      <c r="E351" s="109" t="s">
        <v>38</v>
      </c>
      <c r="F351" s="90">
        <v>1664210</v>
      </c>
      <c r="G351" s="91">
        <v>1630900</v>
      </c>
      <c r="H351" s="83">
        <f t="shared" si="10"/>
        <v>1630900</v>
      </c>
      <c r="I351" s="84" t="str">
        <f t="shared" si="11"/>
        <v>OK</v>
      </c>
    </row>
    <row r="352" spans="1:9" s="102" customFormat="1" ht="38.25">
      <c r="A352" s="96">
        <v>351</v>
      </c>
      <c r="B352" s="106" t="s">
        <v>1304</v>
      </c>
      <c r="C352" s="118" t="s">
        <v>1295</v>
      </c>
      <c r="D352" s="110" t="s">
        <v>379</v>
      </c>
      <c r="E352" s="109" t="s">
        <v>38</v>
      </c>
      <c r="F352" s="90">
        <v>809041</v>
      </c>
      <c r="G352" s="91">
        <v>792800</v>
      </c>
      <c r="H352" s="83">
        <f t="shared" si="10"/>
        <v>792800</v>
      </c>
      <c r="I352" s="84" t="str">
        <f t="shared" si="11"/>
        <v>OK</v>
      </c>
    </row>
    <row r="353" spans="1:9" s="102" customFormat="1" ht="51">
      <c r="A353" s="96">
        <v>352</v>
      </c>
      <c r="B353" s="106" t="s">
        <v>1305</v>
      </c>
      <c r="C353" s="118" t="s">
        <v>1296</v>
      </c>
      <c r="D353" s="110" t="s">
        <v>380</v>
      </c>
      <c r="E353" s="119" t="s">
        <v>38</v>
      </c>
      <c r="F353" s="90">
        <v>1024456</v>
      </c>
      <c r="G353" s="91">
        <v>1003900</v>
      </c>
      <c r="H353" s="83">
        <f t="shared" si="10"/>
        <v>1003900</v>
      </c>
      <c r="I353" s="84" t="str">
        <f t="shared" si="11"/>
        <v>OK</v>
      </c>
    </row>
    <row r="354" spans="1:9" s="102" customFormat="1" ht="51">
      <c r="A354" s="96">
        <v>353</v>
      </c>
      <c r="B354" s="106" t="s">
        <v>1305</v>
      </c>
      <c r="C354" s="118" t="s">
        <v>1296</v>
      </c>
      <c r="D354" s="110" t="s">
        <v>381</v>
      </c>
      <c r="E354" s="119" t="s">
        <v>38</v>
      </c>
      <c r="F354" s="90">
        <v>809876</v>
      </c>
      <c r="G354" s="91">
        <v>793600</v>
      </c>
      <c r="H354" s="83">
        <f t="shared" si="10"/>
        <v>793600</v>
      </c>
      <c r="I354" s="84" t="str">
        <f t="shared" si="11"/>
        <v>OK</v>
      </c>
    </row>
    <row r="355" spans="1:9" s="102" customFormat="1" ht="38.25">
      <c r="A355" s="96">
        <v>354</v>
      </c>
      <c r="B355" s="106" t="s">
        <v>1305</v>
      </c>
      <c r="C355" s="118" t="s">
        <v>1295</v>
      </c>
      <c r="D355" s="110" t="s">
        <v>382</v>
      </c>
      <c r="E355" s="109" t="s">
        <v>38</v>
      </c>
      <c r="F355" s="90">
        <v>947047</v>
      </c>
      <c r="G355" s="91">
        <v>928100</v>
      </c>
      <c r="H355" s="83">
        <f t="shared" si="10"/>
        <v>928100</v>
      </c>
      <c r="I355" s="84" t="str">
        <f t="shared" si="11"/>
        <v>OK</v>
      </c>
    </row>
    <row r="356" spans="1:9" s="102" customFormat="1" ht="38.25">
      <c r="A356" s="96">
        <v>355</v>
      </c>
      <c r="B356" s="106" t="s">
        <v>1305</v>
      </c>
      <c r="C356" s="118" t="s">
        <v>1303</v>
      </c>
      <c r="D356" s="110" t="s">
        <v>383</v>
      </c>
      <c r="E356" s="109" t="s">
        <v>38</v>
      </c>
      <c r="F356" s="90">
        <v>761938</v>
      </c>
      <c r="G356" s="91">
        <v>746600</v>
      </c>
      <c r="H356" s="83">
        <f t="shared" si="10"/>
        <v>746600</v>
      </c>
      <c r="I356" s="84" t="str">
        <f t="shared" si="11"/>
        <v>OK</v>
      </c>
    </row>
    <row r="357" spans="1:9" s="102" customFormat="1" ht="38.25">
      <c r="A357" s="96">
        <v>356</v>
      </c>
      <c r="B357" s="106" t="s">
        <v>1305</v>
      </c>
      <c r="C357" s="118" t="s">
        <v>1303</v>
      </c>
      <c r="D357" s="110" t="s">
        <v>384</v>
      </c>
      <c r="E357" s="109" t="s">
        <v>38</v>
      </c>
      <c r="F357" s="90">
        <v>610439</v>
      </c>
      <c r="G357" s="91">
        <v>598200</v>
      </c>
      <c r="H357" s="83">
        <f t="shared" si="10"/>
        <v>598200</v>
      </c>
      <c r="I357" s="84" t="str">
        <f t="shared" si="11"/>
        <v>OK</v>
      </c>
    </row>
    <row r="358" spans="1:9" s="102" customFormat="1" ht="38.25">
      <c r="A358" s="96">
        <v>357</v>
      </c>
      <c r="B358" s="106" t="s">
        <v>1305</v>
      </c>
      <c r="C358" s="118" t="s">
        <v>1303</v>
      </c>
      <c r="D358" s="110" t="s">
        <v>385</v>
      </c>
      <c r="E358" s="109" t="s">
        <v>38</v>
      </c>
      <c r="F358" s="90">
        <v>935409</v>
      </c>
      <c r="G358" s="91">
        <v>916700</v>
      </c>
      <c r="H358" s="83">
        <f t="shared" si="10"/>
        <v>916700</v>
      </c>
      <c r="I358" s="84" t="str">
        <f t="shared" si="11"/>
        <v>OK</v>
      </c>
    </row>
    <row r="359" spans="1:9" s="102" customFormat="1" ht="38.25">
      <c r="A359" s="96">
        <v>358</v>
      </c>
      <c r="B359" s="106" t="s">
        <v>1305</v>
      </c>
      <c r="C359" s="118" t="s">
        <v>1303</v>
      </c>
      <c r="D359" s="110" t="s">
        <v>386</v>
      </c>
      <c r="E359" s="109" t="s">
        <v>38</v>
      </c>
      <c r="F359" s="90">
        <v>889909</v>
      </c>
      <c r="G359" s="91">
        <v>872100</v>
      </c>
      <c r="H359" s="83">
        <f t="shared" si="10"/>
        <v>872100</v>
      </c>
      <c r="I359" s="84" t="str">
        <f t="shared" si="11"/>
        <v>OK</v>
      </c>
    </row>
    <row r="360" spans="1:9" s="102" customFormat="1" ht="38.25">
      <c r="A360" s="96">
        <v>359</v>
      </c>
      <c r="B360" s="106" t="s">
        <v>1305</v>
      </c>
      <c r="C360" s="118" t="s">
        <v>1303</v>
      </c>
      <c r="D360" s="110" t="s">
        <v>387</v>
      </c>
      <c r="E360" s="109" t="s">
        <v>38</v>
      </c>
      <c r="F360" s="90">
        <v>758963</v>
      </c>
      <c r="G360" s="91">
        <v>743700</v>
      </c>
      <c r="H360" s="83">
        <f t="shared" si="10"/>
        <v>743700</v>
      </c>
      <c r="I360" s="84" t="str">
        <f t="shared" si="11"/>
        <v>OK</v>
      </c>
    </row>
    <row r="361" spans="1:9" s="102" customFormat="1" ht="38.25">
      <c r="A361" s="96">
        <v>360</v>
      </c>
      <c r="B361" s="106" t="s">
        <v>1305</v>
      </c>
      <c r="C361" s="118" t="s">
        <v>1303</v>
      </c>
      <c r="D361" s="110" t="s">
        <v>388</v>
      </c>
      <c r="E361" s="109" t="s">
        <v>38</v>
      </c>
      <c r="F361" s="90">
        <v>906227</v>
      </c>
      <c r="G361" s="91">
        <v>888100</v>
      </c>
      <c r="H361" s="83">
        <f t="shared" si="10"/>
        <v>888100</v>
      </c>
      <c r="I361" s="84" t="str">
        <f t="shared" si="11"/>
        <v>OK</v>
      </c>
    </row>
    <row r="362" spans="1:9" s="102" customFormat="1" ht="38.25">
      <c r="A362" s="96">
        <v>361</v>
      </c>
      <c r="B362" s="106" t="s">
        <v>1305</v>
      </c>
      <c r="C362" s="118" t="s">
        <v>1303</v>
      </c>
      <c r="D362" s="110" t="s">
        <v>389</v>
      </c>
      <c r="E362" s="109" t="s">
        <v>38</v>
      </c>
      <c r="F362" s="90">
        <v>1060129</v>
      </c>
      <c r="G362" s="91">
        <v>1038900</v>
      </c>
      <c r="H362" s="83">
        <f t="shared" si="10"/>
        <v>1038900</v>
      </c>
      <c r="I362" s="84" t="str">
        <f t="shared" si="11"/>
        <v>OK</v>
      </c>
    </row>
    <row r="363" spans="1:9" s="102" customFormat="1" ht="38.25">
      <c r="A363" s="96">
        <v>362</v>
      </c>
      <c r="B363" s="106" t="s">
        <v>1305</v>
      </c>
      <c r="C363" s="118" t="s">
        <v>1303</v>
      </c>
      <c r="D363" s="110" t="s">
        <v>390</v>
      </c>
      <c r="E363" s="109" t="s">
        <v>38</v>
      </c>
      <c r="F363" s="90">
        <v>862102</v>
      </c>
      <c r="G363" s="91">
        <v>844800</v>
      </c>
      <c r="H363" s="83">
        <f t="shared" si="10"/>
        <v>844800</v>
      </c>
      <c r="I363" s="84" t="str">
        <f t="shared" si="11"/>
        <v>OK</v>
      </c>
    </row>
    <row r="364" spans="1:9" s="102" customFormat="1" ht="38.25">
      <c r="A364" s="96">
        <v>363</v>
      </c>
      <c r="B364" s="106" t="s">
        <v>1305</v>
      </c>
      <c r="C364" s="118" t="s">
        <v>1303</v>
      </c>
      <c r="D364" s="110" t="s">
        <v>391</v>
      </c>
      <c r="E364" s="109" t="s">
        <v>38</v>
      </c>
      <c r="F364" s="90">
        <v>487151</v>
      </c>
      <c r="G364" s="91">
        <v>477400</v>
      </c>
      <c r="H364" s="83">
        <f t="shared" si="10"/>
        <v>477400</v>
      </c>
      <c r="I364" s="84" t="str">
        <f t="shared" si="11"/>
        <v>OK</v>
      </c>
    </row>
    <row r="365" spans="1:9" s="102" customFormat="1" ht="38.25">
      <c r="A365" s="96">
        <v>364</v>
      </c>
      <c r="B365" s="106" t="s">
        <v>1305</v>
      </c>
      <c r="C365" s="118" t="s">
        <v>1302</v>
      </c>
      <c r="D365" s="110" t="s">
        <v>1330</v>
      </c>
      <c r="E365" s="109" t="s">
        <v>38</v>
      </c>
      <c r="F365" s="90">
        <v>289706</v>
      </c>
      <c r="G365" s="91">
        <v>283900</v>
      </c>
      <c r="H365" s="100">
        <f t="shared" si="10"/>
        <v>283900</v>
      </c>
      <c r="I365" s="84" t="str">
        <f t="shared" si="11"/>
        <v>OK</v>
      </c>
    </row>
    <row r="366" spans="1:9" s="102" customFormat="1" ht="38.25">
      <c r="A366" s="96">
        <v>365</v>
      </c>
      <c r="B366" s="106" t="s">
        <v>1305</v>
      </c>
      <c r="C366" s="118" t="s">
        <v>1302</v>
      </c>
      <c r="D366" s="110" t="s">
        <v>1331</v>
      </c>
      <c r="E366" s="109" t="s">
        <v>38</v>
      </c>
      <c r="F366" s="90">
        <v>289706</v>
      </c>
      <c r="G366" s="91">
        <v>283900</v>
      </c>
      <c r="H366" s="100">
        <f t="shared" si="10"/>
        <v>283900</v>
      </c>
      <c r="I366" s="84" t="str">
        <f t="shared" si="11"/>
        <v>OK</v>
      </c>
    </row>
    <row r="367" spans="1:9" s="102" customFormat="1" ht="38.25">
      <c r="A367" s="96">
        <v>366</v>
      </c>
      <c r="B367" s="106" t="s">
        <v>1305</v>
      </c>
      <c r="C367" s="118" t="s">
        <v>1303</v>
      </c>
      <c r="D367" s="110" t="s">
        <v>394</v>
      </c>
      <c r="E367" s="109" t="s">
        <v>38</v>
      </c>
      <c r="F367" s="90">
        <v>2122800</v>
      </c>
      <c r="G367" s="91">
        <v>2080300</v>
      </c>
      <c r="H367" s="83">
        <f t="shared" si="10"/>
        <v>2080300</v>
      </c>
      <c r="I367" s="84" t="str">
        <f t="shared" si="11"/>
        <v>OK</v>
      </c>
    </row>
    <row r="368" spans="1:9" s="102" customFormat="1" ht="38.25">
      <c r="A368" s="96">
        <v>367</v>
      </c>
      <c r="B368" s="106" t="s">
        <v>1305</v>
      </c>
      <c r="C368" s="118" t="s">
        <v>1303</v>
      </c>
      <c r="D368" s="110" t="s">
        <v>395</v>
      </c>
      <c r="E368" s="109" t="s">
        <v>38</v>
      </c>
      <c r="F368" s="90">
        <v>2151265</v>
      </c>
      <c r="G368" s="91">
        <v>2108200</v>
      </c>
      <c r="H368" s="83">
        <f t="shared" si="10"/>
        <v>2108200</v>
      </c>
      <c r="I368" s="84" t="str">
        <f t="shared" si="11"/>
        <v>OK</v>
      </c>
    </row>
    <row r="369" spans="1:9" s="102" customFormat="1" ht="38.25">
      <c r="A369" s="96">
        <v>368</v>
      </c>
      <c r="B369" s="106" t="s">
        <v>1305</v>
      </c>
      <c r="C369" s="118" t="s">
        <v>1303</v>
      </c>
      <c r="D369" s="110" t="s">
        <v>396</v>
      </c>
      <c r="E369" s="109" t="s">
        <v>38</v>
      </c>
      <c r="F369" s="90">
        <v>2283216</v>
      </c>
      <c r="G369" s="91">
        <v>2237500</v>
      </c>
      <c r="H369" s="83">
        <f t="shared" si="10"/>
        <v>2237500</v>
      </c>
      <c r="I369" s="84" t="str">
        <f t="shared" si="11"/>
        <v>OK</v>
      </c>
    </row>
    <row r="370" spans="1:9" s="102" customFormat="1" ht="38.25">
      <c r="A370" s="96">
        <v>369</v>
      </c>
      <c r="B370" s="106" t="s">
        <v>1305</v>
      </c>
      <c r="C370" s="118" t="s">
        <v>1303</v>
      </c>
      <c r="D370" s="110" t="s">
        <v>397</v>
      </c>
      <c r="E370" s="109" t="s">
        <v>398</v>
      </c>
      <c r="F370" s="90">
        <v>1651625</v>
      </c>
      <c r="G370" s="91">
        <v>1618500</v>
      </c>
      <c r="H370" s="83">
        <f t="shared" si="10"/>
        <v>1618500</v>
      </c>
      <c r="I370" s="84" t="str">
        <f t="shared" si="11"/>
        <v>OK</v>
      </c>
    </row>
    <row r="371" spans="1:9" s="102" customFormat="1" ht="38.25">
      <c r="A371" s="96">
        <v>370</v>
      </c>
      <c r="B371" s="106" t="s">
        <v>1305</v>
      </c>
      <c r="C371" s="118" t="s">
        <v>1302</v>
      </c>
      <c r="D371" s="110" t="s">
        <v>1332</v>
      </c>
      <c r="E371" s="109" t="s">
        <v>38</v>
      </c>
      <c r="F371" s="90">
        <v>307212</v>
      </c>
      <c r="G371" s="91">
        <v>301000</v>
      </c>
      <c r="H371" s="100">
        <f t="shared" si="10"/>
        <v>301000</v>
      </c>
      <c r="I371" s="84" t="str">
        <f t="shared" si="11"/>
        <v>OK</v>
      </c>
    </row>
    <row r="372" spans="1:9" s="102" customFormat="1" ht="51">
      <c r="A372" s="96">
        <v>371</v>
      </c>
      <c r="B372" s="106" t="s">
        <v>1305</v>
      </c>
      <c r="C372" s="118" t="s">
        <v>1296</v>
      </c>
      <c r="D372" s="110" t="s">
        <v>1333</v>
      </c>
      <c r="E372" s="109" t="s">
        <v>38</v>
      </c>
      <c r="F372" s="90">
        <v>7378095</v>
      </c>
      <c r="G372" s="91">
        <v>7230500</v>
      </c>
      <c r="H372" s="100">
        <f t="shared" si="10"/>
        <v>7230500</v>
      </c>
      <c r="I372" s="84" t="str">
        <f t="shared" si="11"/>
        <v>OK</v>
      </c>
    </row>
    <row r="373" spans="1:9" s="102" customFormat="1" ht="51">
      <c r="A373" s="96">
        <v>372</v>
      </c>
      <c r="B373" s="106" t="s">
        <v>1305</v>
      </c>
      <c r="C373" s="118" t="s">
        <v>1297</v>
      </c>
      <c r="D373" s="110" t="s">
        <v>1334</v>
      </c>
      <c r="E373" s="109" t="s">
        <v>38</v>
      </c>
      <c r="F373" s="90">
        <v>7226520</v>
      </c>
      <c r="G373" s="91">
        <v>7081900</v>
      </c>
      <c r="H373" s="100">
        <f t="shared" si="10"/>
        <v>7081900</v>
      </c>
      <c r="I373" s="84" t="str">
        <f t="shared" si="11"/>
        <v>OK</v>
      </c>
    </row>
    <row r="374" spans="1:9" s="102" customFormat="1" ht="38.25">
      <c r="A374" s="96">
        <v>373</v>
      </c>
      <c r="B374" s="106" t="s">
        <v>1294</v>
      </c>
      <c r="C374" s="118" t="s">
        <v>1295</v>
      </c>
      <c r="D374" s="110" t="s">
        <v>401</v>
      </c>
      <c r="E374" s="109" t="s">
        <v>38</v>
      </c>
      <c r="F374" s="90">
        <v>6554</v>
      </c>
      <c r="G374" s="91">
        <v>6400</v>
      </c>
      <c r="H374" s="83">
        <f t="shared" si="10"/>
        <v>6400</v>
      </c>
      <c r="I374" s="84" t="str">
        <f t="shared" si="11"/>
        <v>OK</v>
      </c>
    </row>
    <row r="375" spans="1:9" s="102" customFormat="1" ht="38.25">
      <c r="A375" s="96">
        <v>374</v>
      </c>
      <c r="B375" s="106" t="s">
        <v>1294</v>
      </c>
      <c r="C375" s="118" t="s">
        <v>1295</v>
      </c>
      <c r="D375" s="110" t="s">
        <v>402</v>
      </c>
      <c r="E375" s="109" t="s">
        <v>38</v>
      </c>
      <c r="F375" s="90">
        <v>104479</v>
      </c>
      <c r="G375" s="91">
        <v>102300</v>
      </c>
      <c r="H375" s="83">
        <f t="shared" si="10"/>
        <v>102300</v>
      </c>
      <c r="I375" s="84" t="str">
        <f t="shared" si="11"/>
        <v>OK</v>
      </c>
    </row>
    <row r="376" spans="1:9" s="102" customFormat="1" ht="38.25">
      <c r="A376" s="96">
        <v>375</v>
      </c>
      <c r="B376" s="106" t="s">
        <v>1294</v>
      </c>
      <c r="C376" s="118" t="s">
        <v>1295</v>
      </c>
      <c r="D376" s="110" t="s">
        <v>403</v>
      </c>
      <c r="E376" s="109" t="s">
        <v>38</v>
      </c>
      <c r="F376" s="90">
        <v>36769</v>
      </c>
      <c r="G376" s="91">
        <v>36000</v>
      </c>
      <c r="H376" s="83">
        <f t="shared" si="10"/>
        <v>36000</v>
      </c>
      <c r="I376" s="84" t="str">
        <f t="shared" si="11"/>
        <v>OK</v>
      </c>
    </row>
    <row r="377" spans="1:9" s="102" customFormat="1" ht="38.25">
      <c r="A377" s="96">
        <v>376</v>
      </c>
      <c r="B377" s="106" t="s">
        <v>1294</v>
      </c>
      <c r="C377" s="118" t="s">
        <v>1295</v>
      </c>
      <c r="D377" s="110" t="s">
        <v>404</v>
      </c>
      <c r="E377" s="109" t="s">
        <v>38</v>
      </c>
      <c r="F377" s="90">
        <v>36788</v>
      </c>
      <c r="G377" s="91">
        <v>36000</v>
      </c>
      <c r="H377" s="83">
        <f t="shared" si="10"/>
        <v>36000</v>
      </c>
      <c r="I377" s="84" t="str">
        <f t="shared" si="11"/>
        <v>OK</v>
      </c>
    </row>
    <row r="378" spans="1:9" s="102" customFormat="1" ht="38.25">
      <c r="A378" s="96">
        <v>377</v>
      </c>
      <c r="B378" s="106" t="s">
        <v>1294</v>
      </c>
      <c r="C378" s="118" t="s">
        <v>1295</v>
      </c>
      <c r="D378" s="110" t="s">
        <v>405</v>
      </c>
      <c r="E378" s="109" t="s">
        <v>38</v>
      </c>
      <c r="F378" s="90">
        <v>73588</v>
      </c>
      <c r="G378" s="91">
        <v>72100</v>
      </c>
      <c r="H378" s="83">
        <f t="shared" si="10"/>
        <v>72100</v>
      </c>
      <c r="I378" s="84" t="str">
        <f t="shared" si="11"/>
        <v>OK</v>
      </c>
    </row>
    <row r="379" spans="1:9" s="102" customFormat="1" ht="38.25">
      <c r="A379" s="96">
        <v>378</v>
      </c>
      <c r="B379" s="106" t="s">
        <v>1294</v>
      </c>
      <c r="C379" s="118" t="s">
        <v>1295</v>
      </c>
      <c r="D379" s="110" t="s">
        <v>406</v>
      </c>
      <c r="E379" s="109" t="s">
        <v>38</v>
      </c>
      <c r="F379" s="90">
        <v>77768</v>
      </c>
      <c r="G379" s="91">
        <v>76200</v>
      </c>
      <c r="H379" s="83">
        <f t="shared" si="10"/>
        <v>76200</v>
      </c>
      <c r="I379" s="84" t="str">
        <f t="shared" si="11"/>
        <v>OK</v>
      </c>
    </row>
    <row r="380" spans="1:9" s="102" customFormat="1" ht="38.25">
      <c r="A380" s="96">
        <v>379</v>
      </c>
      <c r="B380" s="106" t="s">
        <v>1294</v>
      </c>
      <c r="C380" s="118" t="s">
        <v>1295</v>
      </c>
      <c r="D380" s="110" t="s">
        <v>407</v>
      </c>
      <c r="E380" s="109" t="s">
        <v>38</v>
      </c>
      <c r="F380" s="90">
        <v>71575</v>
      </c>
      <c r="G380" s="91">
        <v>70100</v>
      </c>
      <c r="H380" s="83">
        <f t="shared" si="10"/>
        <v>70100</v>
      </c>
      <c r="I380" s="84" t="str">
        <f t="shared" si="11"/>
        <v>OK</v>
      </c>
    </row>
    <row r="381" spans="1:9" s="102" customFormat="1" ht="38.25">
      <c r="A381" s="96">
        <v>380</v>
      </c>
      <c r="B381" s="106" t="s">
        <v>1294</v>
      </c>
      <c r="C381" s="118" t="s">
        <v>1295</v>
      </c>
      <c r="D381" s="110" t="s">
        <v>408</v>
      </c>
      <c r="E381" s="109" t="s">
        <v>38</v>
      </c>
      <c r="F381" s="90">
        <v>77160</v>
      </c>
      <c r="G381" s="91">
        <v>75600</v>
      </c>
      <c r="H381" s="83">
        <f t="shared" si="10"/>
        <v>75600</v>
      </c>
      <c r="I381" s="84" t="str">
        <f t="shared" si="11"/>
        <v>OK</v>
      </c>
    </row>
    <row r="382" spans="1:9" s="102" customFormat="1" ht="38.25">
      <c r="A382" s="96">
        <v>381</v>
      </c>
      <c r="B382" s="106" t="s">
        <v>1294</v>
      </c>
      <c r="C382" s="118" t="s">
        <v>1295</v>
      </c>
      <c r="D382" s="110" t="s">
        <v>409</v>
      </c>
      <c r="E382" s="109" t="s">
        <v>38</v>
      </c>
      <c r="F382" s="90">
        <v>80282</v>
      </c>
      <c r="G382" s="91">
        <v>78600</v>
      </c>
      <c r="H382" s="83">
        <f t="shared" si="10"/>
        <v>78600</v>
      </c>
      <c r="I382" s="84" t="str">
        <f t="shared" si="11"/>
        <v>OK</v>
      </c>
    </row>
    <row r="383" spans="1:9" s="102" customFormat="1" ht="38.25">
      <c r="A383" s="96">
        <v>382</v>
      </c>
      <c r="B383" s="106" t="s">
        <v>1294</v>
      </c>
      <c r="C383" s="118" t="s">
        <v>1295</v>
      </c>
      <c r="D383" s="110" t="s">
        <v>410</v>
      </c>
      <c r="E383" s="109" t="s">
        <v>38</v>
      </c>
      <c r="F383" s="90">
        <v>79840</v>
      </c>
      <c r="G383" s="91">
        <v>78200</v>
      </c>
      <c r="H383" s="83">
        <f t="shared" si="10"/>
        <v>78200</v>
      </c>
      <c r="I383" s="84" t="str">
        <f t="shared" si="11"/>
        <v>OK</v>
      </c>
    </row>
    <row r="384" spans="1:9" s="102" customFormat="1" ht="38.25">
      <c r="A384" s="96">
        <v>383</v>
      </c>
      <c r="B384" s="106" t="s">
        <v>1294</v>
      </c>
      <c r="C384" s="118" t="s">
        <v>1295</v>
      </c>
      <c r="D384" s="110" t="s">
        <v>411</v>
      </c>
      <c r="E384" s="109" t="s">
        <v>38</v>
      </c>
      <c r="F384" s="90">
        <v>80993</v>
      </c>
      <c r="G384" s="91">
        <v>79300</v>
      </c>
      <c r="H384" s="83">
        <f t="shared" si="10"/>
        <v>79300</v>
      </c>
      <c r="I384" s="84" t="str">
        <f t="shared" si="11"/>
        <v>OK</v>
      </c>
    </row>
    <row r="385" spans="1:9" s="102" customFormat="1" ht="38.25">
      <c r="A385" s="96">
        <v>384</v>
      </c>
      <c r="B385" s="106" t="s">
        <v>1294</v>
      </c>
      <c r="C385" s="118" t="s">
        <v>1295</v>
      </c>
      <c r="D385" s="110" t="s">
        <v>412</v>
      </c>
      <c r="E385" s="109" t="s">
        <v>38</v>
      </c>
      <c r="F385" s="90">
        <v>86308</v>
      </c>
      <c r="G385" s="91">
        <v>84500</v>
      </c>
      <c r="H385" s="83">
        <f t="shared" si="10"/>
        <v>84500</v>
      </c>
      <c r="I385" s="84" t="str">
        <f t="shared" si="11"/>
        <v>OK</v>
      </c>
    </row>
    <row r="386" spans="1:9" s="102" customFormat="1" ht="38.25">
      <c r="A386" s="96">
        <v>385</v>
      </c>
      <c r="B386" s="106" t="s">
        <v>1294</v>
      </c>
      <c r="C386" s="118" t="s">
        <v>1295</v>
      </c>
      <c r="D386" s="110" t="s">
        <v>413</v>
      </c>
      <c r="E386" s="109" t="s">
        <v>38</v>
      </c>
      <c r="F386" s="90">
        <v>88637</v>
      </c>
      <c r="G386" s="91">
        <v>86800</v>
      </c>
      <c r="H386" s="83">
        <f t="shared" si="10"/>
        <v>86800</v>
      </c>
      <c r="I386" s="84" t="str">
        <f t="shared" si="11"/>
        <v>OK</v>
      </c>
    </row>
    <row r="387" spans="1:9" s="102" customFormat="1" ht="38.25">
      <c r="A387" s="96">
        <v>386</v>
      </c>
      <c r="B387" s="106" t="s">
        <v>1294</v>
      </c>
      <c r="C387" s="118" t="s">
        <v>1295</v>
      </c>
      <c r="D387" s="110" t="s">
        <v>414</v>
      </c>
      <c r="E387" s="109" t="s">
        <v>38</v>
      </c>
      <c r="F387" s="90">
        <v>98796</v>
      </c>
      <c r="G387" s="91">
        <v>96800</v>
      </c>
      <c r="H387" s="83">
        <f t="shared" ref="H387:H450" si="12">IF(G387="","",+ROUND(G387,0))</f>
        <v>96800</v>
      </c>
      <c r="I387" s="84" t="str">
        <f t="shared" ref="I387:I450" si="13">IF(H387="","COMPLETAR",IF(OR(H387&lt;=0,H387&gt;F387),"CORREGIR","OK"))</f>
        <v>OK</v>
      </c>
    </row>
    <row r="388" spans="1:9" s="102" customFormat="1" ht="38.25">
      <c r="A388" s="96">
        <v>387</v>
      </c>
      <c r="B388" s="106" t="s">
        <v>1294</v>
      </c>
      <c r="C388" s="117" t="s">
        <v>1295</v>
      </c>
      <c r="D388" s="113" t="s">
        <v>415</v>
      </c>
      <c r="E388" s="109" t="s">
        <v>38</v>
      </c>
      <c r="F388" s="90">
        <v>83068</v>
      </c>
      <c r="G388" s="91">
        <v>81400</v>
      </c>
      <c r="H388" s="83">
        <f t="shared" si="12"/>
        <v>81400</v>
      </c>
      <c r="I388" s="84" t="str">
        <f t="shared" si="13"/>
        <v>OK</v>
      </c>
    </row>
    <row r="389" spans="1:9" s="102" customFormat="1" ht="38.25">
      <c r="A389" s="96">
        <v>388</v>
      </c>
      <c r="B389" s="106" t="s">
        <v>1294</v>
      </c>
      <c r="C389" s="117" t="s">
        <v>1295</v>
      </c>
      <c r="D389" s="113" t="s">
        <v>416</v>
      </c>
      <c r="E389" s="109" t="s">
        <v>38</v>
      </c>
      <c r="F389" s="90">
        <v>83377</v>
      </c>
      <c r="G389" s="91">
        <v>81700</v>
      </c>
      <c r="H389" s="83">
        <f t="shared" si="12"/>
        <v>81700</v>
      </c>
      <c r="I389" s="84" t="str">
        <f t="shared" si="13"/>
        <v>OK</v>
      </c>
    </row>
    <row r="390" spans="1:9" s="102" customFormat="1" ht="38.25">
      <c r="A390" s="96">
        <v>389</v>
      </c>
      <c r="B390" s="106" t="s">
        <v>1294</v>
      </c>
      <c r="C390" s="118" t="s">
        <v>1295</v>
      </c>
      <c r="D390" s="110" t="s">
        <v>417</v>
      </c>
      <c r="E390" s="109" t="s">
        <v>38</v>
      </c>
      <c r="F390" s="90">
        <v>84978</v>
      </c>
      <c r="G390" s="91">
        <v>83200</v>
      </c>
      <c r="H390" s="83">
        <f t="shared" si="12"/>
        <v>83200</v>
      </c>
      <c r="I390" s="84" t="str">
        <f t="shared" si="13"/>
        <v>OK</v>
      </c>
    </row>
    <row r="391" spans="1:9" s="102" customFormat="1" ht="38.25">
      <c r="A391" s="96">
        <v>390</v>
      </c>
      <c r="B391" s="106" t="s">
        <v>1294</v>
      </c>
      <c r="C391" s="118" t="s">
        <v>1295</v>
      </c>
      <c r="D391" s="110" t="s">
        <v>418</v>
      </c>
      <c r="E391" s="109" t="s">
        <v>38</v>
      </c>
      <c r="F391" s="90">
        <v>89302</v>
      </c>
      <c r="G391" s="91">
        <v>87500</v>
      </c>
      <c r="H391" s="83">
        <f t="shared" si="12"/>
        <v>87500</v>
      </c>
      <c r="I391" s="84" t="str">
        <f t="shared" si="13"/>
        <v>OK</v>
      </c>
    </row>
    <row r="392" spans="1:9" s="102" customFormat="1" ht="38.25">
      <c r="A392" s="96">
        <v>391</v>
      </c>
      <c r="B392" s="106" t="s">
        <v>1294</v>
      </c>
      <c r="C392" s="117" t="s">
        <v>1295</v>
      </c>
      <c r="D392" s="113" t="s">
        <v>419</v>
      </c>
      <c r="E392" s="109" t="s">
        <v>38</v>
      </c>
      <c r="F392" s="90">
        <v>83377</v>
      </c>
      <c r="G392" s="91">
        <v>81700</v>
      </c>
      <c r="H392" s="83">
        <f t="shared" si="12"/>
        <v>81700</v>
      </c>
      <c r="I392" s="84" t="str">
        <f t="shared" si="13"/>
        <v>OK</v>
      </c>
    </row>
    <row r="393" spans="1:9" s="102" customFormat="1" ht="38.25">
      <c r="A393" s="96">
        <v>392</v>
      </c>
      <c r="B393" s="106" t="s">
        <v>1294</v>
      </c>
      <c r="C393" s="118" t="s">
        <v>1295</v>
      </c>
      <c r="D393" s="110" t="s">
        <v>420</v>
      </c>
      <c r="E393" s="109" t="s">
        <v>38</v>
      </c>
      <c r="F393" s="90">
        <v>3257</v>
      </c>
      <c r="G393" s="91">
        <v>3100</v>
      </c>
      <c r="H393" s="83">
        <f t="shared" si="12"/>
        <v>3100</v>
      </c>
      <c r="I393" s="84" t="str">
        <f t="shared" si="13"/>
        <v>OK</v>
      </c>
    </row>
    <row r="394" spans="1:9" s="102" customFormat="1" ht="38.25">
      <c r="A394" s="96">
        <v>393</v>
      </c>
      <c r="B394" s="106" t="s">
        <v>1294</v>
      </c>
      <c r="C394" s="118" t="s">
        <v>1295</v>
      </c>
      <c r="D394" s="110" t="s">
        <v>421</v>
      </c>
      <c r="E394" s="109" t="s">
        <v>38</v>
      </c>
      <c r="F394" s="90">
        <v>3257</v>
      </c>
      <c r="G394" s="91">
        <v>3100</v>
      </c>
      <c r="H394" s="83">
        <f t="shared" si="12"/>
        <v>3100</v>
      </c>
      <c r="I394" s="84" t="str">
        <f t="shared" si="13"/>
        <v>OK</v>
      </c>
    </row>
    <row r="395" spans="1:9" s="102" customFormat="1" ht="38.25">
      <c r="A395" s="96">
        <v>394</v>
      </c>
      <c r="B395" s="106" t="s">
        <v>1294</v>
      </c>
      <c r="C395" s="118" t="s">
        <v>1295</v>
      </c>
      <c r="D395" s="110" t="s">
        <v>422</v>
      </c>
      <c r="E395" s="109" t="s">
        <v>38</v>
      </c>
      <c r="F395" s="90">
        <v>3257</v>
      </c>
      <c r="G395" s="91">
        <v>3100</v>
      </c>
      <c r="H395" s="83">
        <f t="shared" si="12"/>
        <v>3100</v>
      </c>
      <c r="I395" s="84" t="str">
        <f t="shared" si="13"/>
        <v>OK</v>
      </c>
    </row>
    <row r="396" spans="1:9" s="102" customFormat="1" ht="38.25">
      <c r="A396" s="96">
        <v>395</v>
      </c>
      <c r="B396" s="106" t="s">
        <v>1294</v>
      </c>
      <c r="C396" s="118" t="s">
        <v>1295</v>
      </c>
      <c r="D396" s="110" t="s">
        <v>423</v>
      </c>
      <c r="E396" s="109" t="s">
        <v>38</v>
      </c>
      <c r="F396" s="90">
        <v>3257</v>
      </c>
      <c r="G396" s="91">
        <v>3100</v>
      </c>
      <c r="H396" s="83">
        <f t="shared" si="12"/>
        <v>3100</v>
      </c>
      <c r="I396" s="84" t="str">
        <f t="shared" si="13"/>
        <v>OK</v>
      </c>
    </row>
    <row r="397" spans="1:9" s="102" customFormat="1" ht="38.25">
      <c r="A397" s="96">
        <v>396</v>
      </c>
      <c r="B397" s="106" t="s">
        <v>1294</v>
      </c>
      <c r="C397" s="118" t="s">
        <v>1295</v>
      </c>
      <c r="D397" s="110" t="s">
        <v>424</v>
      </c>
      <c r="E397" s="109" t="s">
        <v>38</v>
      </c>
      <c r="F397" s="90">
        <v>3257</v>
      </c>
      <c r="G397" s="91">
        <v>3100</v>
      </c>
      <c r="H397" s="83">
        <f t="shared" si="12"/>
        <v>3100</v>
      </c>
      <c r="I397" s="84" t="str">
        <f t="shared" si="13"/>
        <v>OK</v>
      </c>
    </row>
    <row r="398" spans="1:9" s="102" customFormat="1" ht="38.25">
      <c r="A398" s="96">
        <v>397</v>
      </c>
      <c r="B398" s="106" t="s">
        <v>1294</v>
      </c>
      <c r="C398" s="118" t="s">
        <v>1295</v>
      </c>
      <c r="D398" s="110" t="s">
        <v>425</v>
      </c>
      <c r="E398" s="109" t="s">
        <v>38</v>
      </c>
      <c r="F398" s="90">
        <v>3257</v>
      </c>
      <c r="G398" s="91">
        <v>3100</v>
      </c>
      <c r="H398" s="83">
        <f t="shared" si="12"/>
        <v>3100</v>
      </c>
      <c r="I398" s="84" t="str">
        <f t="shared" si="13"/>
        <v>OK</v>
      </c>
    </row>
    <row r="399" spans="1:9" s="102" customFormat="1" ht="38.25">
      <c r="A399" s="96">
        <v>398</v>
      </c>
      <c r="B399" s="106" t="s">
        <v>1294</v>
      </c>
      <c r="C399" s="118" t="s">
        <v>1295</v>
      </c>
      <c r="D399" s="110" t="s">
        <v>426</v>
      </c>
      <c r="E399" s="109" t="s">
        <v>38</v>
      </c>
      <c r="F399" s="90">
        <v>3257</v>
      </c>
      <c r="G399" s="91">
        <v>3100</v>
      </c>
      <c r="H399" s="83">
        <f t="shared" si="12"/>
        <v>3100</v>
      </c>
      <c r="I399" s="84" t="str">
        <f t="shared" si="13"/>
        <v>OK</v>
      </c>
    </row>
    <row r="400" spans="1:9" s="102" customFormat="1" ht="38.25">
      <c r="A400" s="96">
        <v>399</v>
      </c>
      <c r="B400" s="106" t="s">
        <v>1294</v>
      </c>
      <c r="C400" s="118" t="s">
        <v>1295</v>
      </c>
      <c r="D400" s="110" t="s">
        <v>427</v>
      </c>
      <c r="E400" s="109" t="s">
        <v>38</v>
      </c>
      <c r="F400" s="90">
        <v>3257</v>
      </c>
      <c r="G400" s="91">
        <v>3100</v>
      </c>
      <c r="H400" s="83">
        <f t="shared" si="12"/>
        <v>3100</v>
      </c>
      <c r="I400" s="84" t="str">
        <f t="shared" si="13"/>
        <v>OK</v>
      </c>
    </row>
    <row r="401" spans="1:9" s="102" customFormat="1" ht="38.25">
      <c r="A401" s="96">
        <v>400</v>
      </c>
      <c r="B401" s="106" t="s">
        <v>1294</v>
      </c>
      <c r="C401" s="118" t="s">
        <v>1295</v>
      </c>
      <c r="D401" s="110" t="s">
        <v>428</v>
      </c>
      <c r="E401" s="109" t="s">
        <v>38</v>
      </c>
      <c r="F401" s="90">
        <v>3257</v>
      </c>
      <c r="G401" s="91">
        <v>3100</v>
      </c>
      <c r="H401" s="83">
        <f t="shared" si="12"/>
        <v>3100</v>
      </c>
      <c r="I401" s="84" t="str">
        <f t="shared" si="13"/>
        <v>OK</v>
      </c>
    </row>
    <row r="402" spans="1:9" s="102" customFormat="1" ht="39" thickBot="1">
      <c r="A402" s="96">
        <v>401</v>
      </c>
      <c r="B402" s="106" t="s">
        <v>1294</v>
      </c>
      <c r="C402" s="118" t="s">
        <v>1295</v>
      </c>
      <c r="D402" s="110" t="s">
        <v>429</v>
      </c>
      <c r="E402" s="109" t="s">
        <v>38</v>
      </c>
      <c r="F402" s="129">
        <v>3257</v>
      </c>
      <c r="G402" s="91">
        <v>3100</v>
      </c>
      <c r="H402" s="83">
        <f t="shared" si="12"/>
        <v>3100</v>
      </c>
      <c r="I402" s="84" t="str">
        <f t="shared" si="13"/>
        <v>OK</v>
      </c>
    </row>
    <row r="403" spans="1:9" s="102" customFormat="1" ht="38.25">
      <c r="A403" s="96">
        <v>402</v>
      </c>
      <c r="B403" s="106" t="s">
        <v>1294</v>
      </c>
      <c r="C403" s="118" t="s">
        <v>1295</v>
      </c>
      <c r="D403" s="110" t="s">
        <v>430</v>
      </c>
      <c r="E403" s="109" t="s">
        <v>38</v>
      </c>
      <c r="F403" s="90">
        <v>3201</v>
      </c>
      <c r="G403" s="91">
        <v>3100</v>
      </c>
      <c r="H403" s="83">
        <f t="shared" si="12"/>
        <v>3100</v>
      </c>
      <c r="I403" s="84" t="str">
        <f t="shared" si="13"/>
        <v>OK</v>
      </c>
    </row>
    <row r="404" spans="1:9" s="102" customFormat="1" ht="38.25">
      <c r="A404" s="96">
        <v>403</v>
      </c>
      <c r="B404" s="106" t="s">
        <v>1294</v>
      </c>
      <c r="C404" s="118" t="s">
        <v>1295</v>
      </c>
      <c r="D404" s="110" t="s">
        <v>431</v>
      </c>
      <c r="E404" s="109" t="s">
        <v>38</v>
      </c>
      <c r="F404" s="90">
        <v>4268</v>
      </c>
      <c r="G404" s="91">
        <v>4100</v>
      </c>
      <c r="H404" s="83">
        <f t="shared" si="12"/>
        <v>4100</v>
      </c>
      <c r="I404" s="84" t="str">
        <f t="shared" si="13"/>
        <v>OK</v>
      </c>
    </row>
    <row r="405" spans="1:9" s="102" customFormat="1" ht="38.25">
      <c r="A405" s="96">
        <v>404</v>
      </c>
      <c r="B405" s="106" t="s">
        <v>1294</v>
      </c>
      <c r="C405" s="118" t="s">
        <v>1295</v>
      </c>
      <c r="D405" s="110" t="s">
        <v>432</v>
      </c>
      <c r="E405" s="109" t="s">
        <v>38</v>
      </c>
      <c r="F405" s="90">
        <v>5166</v>
      </c>
      <c r="G405" s="91">
        <v>5000</v>
      </c>
      <c r="H405" s="83">
        <f t="shared" si="12"/>
        <v>5000</v>
      </c>
      <c r="I405" s="84" t="str">
        <f t="shared" si="13"/>
        <v>OK</v>
      </c>
    </row>
    <row r="406" spans="1:9" s="102" customFormat="1" ht="38.25">
      <c r="A406" s="96">
        <v>405</v>
      </c>
      <c r="B406" s="106" t="s">
        <v>1294</v>
      </c>
      <c r="C406" s="118" t="s">
        <v>1295</v>
      </c>
      <c r="D406" s="110" t="s">
        <v>433</v>
      </c>
      <c r="E406" s="109" t="s">
        <v>38</v>
      </c>
      <c r="F406" s="90">
        <v>11556</v>
      </c>
      <c r="G406" s="91">
        <v>11300</v>
      </c>
      <c r="H406" s="83">
        <f t="shared" si="12"/>
        <v>11300</v>
      </c>
      <c r="I406" s="84" t="str">
        <f t="shared" si="13"/>
        <v>OK</v>
      </c>
    </row>
    <row r="407" spans="1:9" s="102" customFormat="1" ht="38.25">
      <c r="A407" s="96">
        <v>406</v>
      </c>
      <c r="B407" s="106" t="s">
        <v>1304</v>
      </c>
      <c r="C407" s="118" t="s">
        <v>1295</v>
      </c>
      <c r="D407" s="110" t="s">
        <v>1335</v>
      </c>
      <c r="E407" s="109" t="s">
        <v>38</v>
      </c>
      <c r="F407" s="90">
        <v>8106</v>
      </c>
      <c r="G407" s="91">
        <v>7900</v>
      </c>
      <c r="H407" s="100">
        <f t="shared" si="12"/>
        <v>7900</v>
      </c>
      <c r="I407" s="84" t="str">
        <f t="shared" si="13"/>
        <v>OK</v>
      </c>
    </row>
    <row r="408" spans="1:9" s="102" customFormat="1" ht="38.25">
      <c r="A408" s="96">
        <v>407</v>
      </c>
      <c r="B408" s="106" t="s">
        <v>1304</v>
      </c>
      <c r="C408" s="118" t="s">
        <v>1295</v>
      </c>
      <c r="D408" s="110" t="s">
        <v>1336</v>
      </c>
      <c r="E408" s="109" t="s">
        <v>38</v>
      </c>
      <c r="F408" s="90">
        <v>9438</v>
      </c>
      <c r="G408" s="91">
        <v>9200</v>
      </c>
      <c r="H408" s="100">
        <f t="shared" si="12"/>
        <v>9200</v>
      </c>
      <c r="I408" s="84" t="str">
        <f t="shared" si="13"/>
        <v>OK</v>
      </c>
    </row>
    <row r="409" spans="1:9" s="102" customFormat="1" ht="38.25">
      <c r="A409" s="96">
        <v>408</v>
      </c>
      <c r="B409" s="106" t="s">
        <v>1304</v>
      </c>
      <c r="C409" s="118" t="s">
        <v>1295</v>
      </c>
      <c r="D409" s="110" t="s">
        <v>436</v>
      </c>
      <c r="E409" s="109" t="s">
        <v>38</v>
      </c>
      <c r="F409" s="90">
        <v>29134</v>
      </c>
      <c r="G409" s="91">
        <v>28500</v>
      </c>
      <c r="H409" s="83">
        <f t="shared" si="12"/>
        <v>28500</v>
      </c>
      <c r="I409" s="84" t="str">
        <f t="shared" si="13"/>
        <v>OK</v>
      </c>
    </row>
    <row r="410" spans="1:9" s="102" customFormat="1" ht="38.25">
      <c r="A410" s="96">
        <v>409</v>
      </c>
      <c r="B410" s="106" t="s">
        <v>1304</v>
      </c>
      <c r="C410" s="118" t="s">
        <v>1295</v>
      </c>
      <c r="D410" s="110" t="s">
        <v>437</v>
      </c>
      <c r="E410" s="109" t="s">
        <v>38</v>
      </c>
      <c r="F410" s="90">
        <v>76137</v>
      </c>
      <c r="G410" s="91">
        <v>74600</v>
      </c>
      <c r="H410" s="83">
        <f t="shared" si="12"/>
        <v>74600</v>
      </c>
      <c r="I410" s="84" t="str">
        <f t="shared" si="13"/>
        <v>OK</v>
      </c>
    </row>
    <row r="411" spans="1:9" s="102" customFormat="1" ht="38.25">
      <c r="A411" s="96">
        <v>410</v>
      </c>
      <c r="B411" s="106" t="s">
        <v>1304</v>
      </c>
      <c r="C411" s="118" t="s">
        <v>1295</v>
      </c>
      <c r="D411" s="110" t="s">
        <v>438</v>
      </c>
      <c r="E411" s="109" t="s">
        <v>38</v>
      </c>
      <c r="F411" s="90">
        <v>66284</v>
      </c>
      <c r="G411" s="91">
        <v>64900</v>
      </c>
      <c r="H411" s="83">
        <f t="shared" si="12"/>
        <v>64900</v>
      </c>
      <c r="I411" s="84" t="str">
        <f t="shared" si="13"/>
        <v>OK</v>
      </c>
    </row>
    <row r="412" spans="1:9" s="102" customFormat="1" ht="38.25">
      <c r="A412" s="96">
        <v>411</v>
      </c>
      <c r="B412" s="106" t="s">
        <v>1304</v>
      </c>
      <c r="C412" s="118" t="s">
        <v>1295</v>
      </c>
      <c r="D412" s="110" t="s">
        <v>439</v>
      </c>
      <c r="E412" s="109" t="s">
        <v>38</v>
      </c>
      <c r="F412" s="90">
        <v>65711</v>
      </c>
      <c r="G412" s="91">
        <v>64300</v>
      </c>
      <c r="H412" s="83">
        <f t="shared" si="12"/>
        <v>64300</v>
      </c>
      <c r="I412" s="84" t="str">
        <f t="shared" si="13"/>
        <v>OK</v>
      </c>
    </row>
    <row r="413" spans="1:9" s="102" customFormat="1" ht="38.25">
      <c r="A413" s="96">
        <v>412</v>
      </c>
      <c r="B413" s="106" t="s">
        <v>1304</v>
      </c>
      <c r="C413" s="118" t="s">
        <v>1295</v>
      </c>
      <c r="D413" s="110" t="s">
        <v>440</v>
      </c>
      <c r="E413" s="109" t="s">
        <v>38</v>
      </c>
      <c r="F413" s="90">
        <v>72045</v>
      </c>
      <c r="G413" s="91">
        <v>70600</v>
      </c>
      <c r="H413" s="83">
        <f t="shared" si="12"/>
        <v>70600</v>
      </c>
      <c r="I413" s="84" t="str">
        <f t="shared" si="13"/>
        <v>OK</v>
      </c>
    </row>
    <row r="414" spans="1:9" s="102" customFormat="1" ht="38.25">
      <c r="A414" s="96">
        <v>413</v>
      </c>
      <c r="B414" s="106" t="s">
        <v>1294</v>
      </c>
      <c r="C414" s="118" t="s">
        <v>1295</v>
      </c>
      <c r="D414" s="110" t="s">
        <v>441</v>
      </c>
      <c r="E414" s="109" t="s">
        <v>38</v>
      </c>
      <c r="F414" s="90">
        <v>67824</v>
      </c>
      <c r="G414" s="91">
        <v>66400</v>
      </c>
      <c r="H414" s="83">
        <f t="shared" si="12"/>
        <v>66400</v>
      </c>
      <c r="I414" s="84" t="str">
        <f t="shared" si="13"/>
        <v>OK</v>
      </c>
    </row>
    <row r="415" spans="1:9" s="102" customFormat="1" ht="38.25">
      <c r="A415" s="96">
        <v>414</v>
      </c>
      <c r="B415" s="106" t="s">
        <v>1294</v>
      </c>
      <c r="C415" s="118" t="s">
        <v>1295</v>
      </c>
      <c r="D415" s="110" t="s">
        <v>442</v>
      </c>
      <c r="E415" s="109" t="s">
        <v>38</v>
      </c>
      <c r="F415" s="90">
        <v>62794</v>
      </c>
      <c r="G415" s="91">
        <v>61500</v>
      </c>
      <c r="H415" s="83">
        <f t="shared" si="12"/>
        <v>61500</v>
      </c>
      <c r="I415" s="84" t="str">
        <f t="shared" si="13"/>
        <v>OK</v>
      </c>
    </row>
    <row r="416" spans="1:9" s="102" customFormat="1" ht="38.25">
      <c r="A416" s="96">
        <v>415</v>
      </c>
      <c r="B416" s="106" t="s">
        <v>1294</v>
      </c>
      <c r="C416" s="118" t="s">
        <v>1295</v>
      </c>
      <c r="D416" s="110" t="s">
        <v>443</v>
      </c>
      <c r="E416" s="109" t="s">
        <v>38</v>
      </c>
      <c r="F416" s="90">
        <v>76205</v>
      </c>
      <c r="G416" s="91">
        <v>74600</v>
      </c>
      <c r="H416" s="83">
        <f t="shared" si="12"/>
        <v>74600</v>
      </c>
      <c r="I416" s="84" t="str">
        <f t="shared" si="13"/>
        <v>OK</v>
      </c>
    </row>
    <row r="417" spans="1:9" s="102" customFormat="1" ht="38.25">
      <c r="A417" s="96">
        <v>416</v>
      </c>
      <c r="B417" s="106" t="s">
        <v>1294</v>
      </c>
      <c r="C417" s="118" t="s">
        <v>1295</v>
      </c>
      <c r="D417" s="110" t="s">
        <v>444</v>
      </c>
      <c r="E417" s="109" t="s">
        <v>38</v>
      </c>
      <c r="F417" s="90">
        <v>23617</v>
      </c>
      <c r="G417" s="91">
        <v>23100</v>
      </c>
      <c r="H417" s="83">
        <f t="shared" si="12"/>
        <v>23100</v>
      </c>
      <c r="I417" s="84" t="str">
        <f t="shared" si="13"/>
        <v>OK</v>
      </c>
    </row>
    <row r="418" spans="1:9" s="102" customFormat="1" ht="38.25">
      <c r="A418" s="96">
        <v>417</v>
      </c>
      <c r="B418" s="106" t="s">
        <v>1294</v>
      </c>
      <c r="C418" s="118" t="s">
        <v>1295</v>
      </c>
      <c r="D418" s="110" t="s">
        <v>445</v>
      </c>
      <c r="E418" s="109" t="s">
        <v>38</v>
      </c>
      <c r="F418" s="90">
        <v>69896</v>
      </c>
      <c r="G418" s="91">
        <v>68400</v>
      </c>
      <c r="H418" s="83">
        <f t="shared" si="12"/>
        <v>68400</v>
      </c>
      <c r="I418" s="84" t="str">
        <f t="shared" si="13"/>
        <v>OK</v>
      </c>
    </row>
    <row r="419" spans="1:9" s="102" customFormat="1" ht="38.25">
      <c r="A419" s="96">
        <v>418</v>
      </c>
      <c r="B419" s="106" t="s">
        <v>1294</v>
      </c>
      <c r="C419" s="118" t="s">
        <v>1295</v>
      </c>
      <c r="D419" s="110" t="s">
        <v>446</v>
      </c>
      <c r="E419" s="109" t="s">
        <v>38</v>
      </c>
      <c r="F419" s="90">
        <v>45117</v>
      </c>
      <c r="G419" s="91">
        <v>44200</v>
      </c>
      <c r="H419" s="83">
        <f t="shared" si="12"/>
        <v>44200</v>
      </c>
      <c r="I419" s="84" t="str">
        <f t="shared" si="13"/>
        <v>OK</v>
      </c>
    </row>
    <row r="420" spans="1:9" s="102" customFormat="1" ht="38.25">
      <c r="A420" s="96">
        <v>419</v>
      </c>
      <c r="B420" s="106" t="s">
        <v>1294</v>
      </c>
      <c r="C420" s="118" t="s">
        <v>1295</v>
      </c>
      <c r="D420" s="110" t="s">
        <v>447</v>
      </c>
      <c r="E420" s="109" t="s">
        <v>38</v>
      </c>
      <c r="F420" s="90">
        <v>12088</v>
      </c>
      <c r="G420" s="91">
        <v>11800</v>
      </c>
      <c r="H420" s="83">
        <f t="shared" si="12"/>
        <v>11800</v>
      </c>
      <c r="I420" s="84" t="str">
        <f t="shared" si="13"/>
        <v>OK</v>
      </c>
    </row>
    <row r="421" spans="1:9" s="102" customFormat="1" ht="38.25">
      <c r="A421" s="96">
        <v>420</v>
      </c>
      <c r="B421" s="106" t="s">
        <v>1294</v>
      </c>
      <c r="C421" s="118" t="s">
        <v>1295</v>
      </c>
      <c r="D421" s="110" t="s">
        <v>448</v>
      </c>
      <c r="E421" s="109" t="s">
        <v>38</v>
      </c>
      <c r="F421" s="90">
        <v>57348</v>
      </c>
      <c r="G421" s="91">
        <v>56200</v>
      </c>
      <c r="H421" s="83">
        <f t="shared" si="12"/>
        <v>56200</v>
      </c>
      <c r="I421" s="84" t="str">
        <f t="shared" si="13"/>
        <v>OK</v>
      </c>
    </row>
    <row r="422" spans="1:9" s="102" customFormat="1" ht="38.25">
      <c r="A422" s="96">
        <v>421</v>
      </c>
      <c r="B422" s="106" t="s">
        <v>1294</v>
      </c>
      <c r="C422" s="118" t="s">
        <v>1295</v>
      </c>
      <c r="D422" s="110" t="s">
        <v>449</v>
      </c>
      <c r="E422" s="109" t="s">
        <v>38</v>
      </c>
      <c r="F422" s="90">
        <v>83851</v>
      </c>
      <c r="G422" s="91">
        <v>82100</v>
      </c>
      <c r="H422" s="83">
        <f t="shared" si="12"/>
        <v>82100</v>
      </c>
      <c r="I422" s="84" t="str">
        <f t="shared" si="13"/>
        <v>OK</v>
      </c>
    </row>
    <row r="423" spans="1:9" s="102" customFormat="1" ht="38.25">
      <c r="A423" s="96">
        <v>422</v>
      </c>
      <c r="B423" s="106" t="s">
        <v>1294</v>
      </c>
      <c r="C423" s="118" t="s">
        <v>1295</v>
      </c>
      <c r="D423" s="110" t="s">
        <v>450</v>
      </c>
      <c r="E423" s="109" t="s">
        <v>38</v>
      </c>
      <c r="F423" s="90">
        <v>7361</v>
      </c>
      <c r="G423" s="91">
        <v>7200</v>
      </c>
      <c r="H423" s="83">
        <f t="shared" si="12"/>
        <v>7200</v>
      </c>
      <c r="I423" s="84" t="str">
        <f t="shared" si="13"/>
        <v>OK</v>
      </c>
    </row>
    <row r="424" spans="1:9" s="102" customFormat="1" ht="38.25">
      <c r="A424" s="96">
        <v>423</v>
      </c>
      <c r="B424" s="106" t="s">
        <v>1294</v>
      </c>
      <c r="C424" s="118" t="s">
        <v>1295</v>
      </c>
      <c r="D424" s="110" t="s">
        <v>451</v>
      </c>
      <c r="E424" s="109" t="s">
        <v>38</v>
      </c>
      <c r="F424" s="90">
        <v>30331</v>
      </c>
      <c r="G424" s="91">
        <v>29700</v>
      </c>
      <c r="H424" s="83">
        <f t="shared" si="12"/>
        <v>29700</v>
      </c>
      <c r="I424" s="84" t="str">
        <f t="shared" si="13"/>
        <v>OK</v>
      </c>
    </row>
    <row r="425" spans="1:9" s="102" customFormat="1" ht="38.25">
      <c r="A425" s="96">
        <v>424</v>
      </c>
      <c r="B425" s="106" t="s">
        <v>1294</v>
      </c>
      <c r="C425" s="118" t="s">
        <v>1295</v>
      </c>
      <c r="D425" s="110" t="s">
        <v>452</v>
      </c>
      <c r="E425" s="109" t="s">
        <v>38</v>
      </c>
      <c r="F425" s="90">
        <v>23794</v>
      </c>
      <c r="G425" s="91">
        <v>23300</v>
      </c>
      <c r="H425" s="83">
        <f t="shared" si="12"/>
        <v>23300</v>
      </c>
      <c r="I425" s="84" t="str">
        <f t="shared" si="13"/>
        <v>OK</v>
      </c>
    </row>
    <row r="426" spans="1:9" s="102" customFormat="1" ht="38.25">
      <c r="A426" s="96">
        <v>425</v>
      </c>
      <c r="B426" s="106" t="s">
        <v>1294</v>
      </c>
      <c r="C426" s="118" t="s">
        <v>1295</v>
      </c>
      <c r="D426" s="110" t="s">
        <v>453</v>
      </c>
      <c r="E426" s="109" t="s">
        <v>38</v>
      </c>
      <c r="F426" s="90">
        <v>41269</v>
      </c>
      <c r="G426" s="91">
        <v>40400</v>
      </c>
      <c r="H426" s="83">
        <f t="shared" si="12"/>
        <v>40400</v>
      </c>
      <c r="I426" s="84" t="str">
        <f t="shared" si="13"/>
        <v>OK</v>
      </c>
    </row>
    <row r="427" spans="1:9" s="102" customFormat="1" ht="38.25">
      <c r="A427" s="96">
        <v>426</v>
      </c>
      <c r="B427" s="106" t="s">
        <v>1294</v>
      </c>
      <c r="C427" s="118" t="s">
        <v>1295</v>
      </c>
      <c r="D427" s="110" t="s">
        <v>454</v>
      </c>
      <c r="E427" s="109" t="s">
        <v>38</v>
      </c>
      <c r="F427" s="90">
        <v>51658</v>
      </c>
      <c r="G427" s="91">
        <v>50600</v>
      </c>
      <c r="H427" s="83">
        <f t="shared" si="12"/>
        <v>50600</v>
      </c>
      <c r="I427" s="84" t="str">
        <f t="shared" si="13"/>
        <v>OK</v>
      </c>
    </row>
    <row r="428" spans="1:9" s="102" customFormat="1" ht="38.25">
      <c r="A428" s="96">
        <v>427</v>
      </c>
      <c r="B428" s="106" t="s">
        <v>1294</v>
      </c>
      <c r="C428" s="118" t="s">
        <v>1295</v>
      </c>
      <c r="D428" s="110" t="s">
        <v>1337</v>
      </c>
      <c r="E428" s="109" t="s">
        <v>38</v>
      </c>
      <c r="F428" s="90">
        <v>51546</v>
      </c>
      <c r="G428" s="91">
        <v>50500</v>
      </c>
      <c r="H428" s="100">
        <f t="shared" si="12"/>
        <v>50500</v>
      </c>
      <c r="I428" s="84" t="str">
        <f t="shared" si="13"/>
        <v>OK</v>
      </c>
    </row>
    <row r="429" spans="1:9" s="102" customFormat="1" ht="38.25">
      <c r="A429" s="96">
        <v>428</v>
      </c>
      <c r="B429" s="106" t="s">
        <v>1294</v>
      </c>
      <c r="C429" s="118" t="s">
        <v>1295</v>
      </c>
      <c r="D429" s="110" t="s">
        <v>456</v>
      </c>
      <c r="E429" s="109" t="s">
        <v>38</v>
      </c>
      <c r="F429" s="90">
        <v>828</v>
      </c>
      <c r="G429" s="91">
        <v>800</v>
      </c>
      <c r="H429" s="83">
        <f t="shared" si="12"/>
        <v>800</v>
      </c>
      <c r="I429" s="84" t="str">
        <f t="shared" si="13"/>
        <v>OK</v>
      </c>
    </row>
    <row r="430" spans="1:9" s="102" customFormat="1" ht="38.25">
      <c r="A430" s="96">
        <v>429</v>
      </c>
      <c r="B430" s="106" t="s">
        <v>1294</v>
      </c>
      <c r="C430" s="118" t="s">
        <v>1295</v>
      </c>
      <c r="D430" s="110" t="s">
        <v>457</v>
      </c>
      <c r="E430" s="109" t="s">
        <v>38</v>
      </c>
      <c r="F430" s="90">
        <v>1275</v>
      </c>
      <c r="G430" s="91">
        <v>1200</v>
      </c>
      <c r="H430" s="83">
        <f t="shared" si="12"/>
        <v>1200</v>
      </c>
      <c r="I430" s="84" t="str">
        <f t="shared" si="13"/>
        <v>OK</v>
      </c>
    </row>
    <row r="431" spans="1:9" s="102" customFormat="1" ht="38.25">
      <c r="A431" s="96">
        <v>430</v>
      </c>
      <c r="B431" s="106" t="s">
        <v>1294</v>
      </c>
      <c r="C431" s="118" t="s">
        <v>1295</v>
      </c>
      <c r="D431" s="110" t="s">
        <v>458</v>
      </c>
      <c r="E431" s="109" t="s">
        <v>38</v>
      </c>
      <c r="F431" s="90">
        <v>1289</v>
      </c>
      <c r="G431" s="91">
        <v>1200</v>
      </c>
      <c r="H431" s="83">
        <f t="shared" si="12"/>
        <v>1200</v>
      </c>
      <c r="I431" s="84" t="str">
        <f t="shared" si="13"/>
        <v>OK</v>
      </c>
    </row>
    <row r="432" spans="1:9" s="102" customFormat="1" ht="38.25">
      <c r="A432" s="96">
        <v>431</v>
      </c>
      <c r="B432" s="106" t="s">
        <v>1294</v>
      </c>
      <c r="C432" s="118" t="s">
        <v>1295</v>
      </c>
      <c r="D432" s="110" t="s">
        <v>459</v>
      </c>
      <c r="E432" s="109" t="s">
        <v>38</v>
      </c>
      <c r="F432" s="90">
        <v>220</v>
      </c>
      <c r="G432" s="91">
        <v>200</v>
      </c>
      <c r="H432" s="83">
        <f t="shared" si="12"/>
        <v>200</v>
      </c>
      <c r="I432" s="84" t="str">
        <f t="shared" si="13"/>
        <v>OK</v>
      </c>
    </row>
    <row r="433" spans="1:9" s="102" customFormat="1" ht="38.25">
      <c r="A433" s="96">
        <v>432</v>
      </c>
      <c r="B433" s="106" t="s">
        <v>1294</v>
      </c>
      <c r="C433" s="118" t="s">
        <v>1295</v>
      </c>
      <c r="D433" s="110" t="s">
        <v>460</v>
      </c>
      <c r="E433" s="109" t="s">
        <v>38</v>
      </c>
      <c r="F433" s="90">
        <v>336</v>
      </c>
      <c r="G433" s="91">
        <v>300</v>
      </c>
      <c r="H433" s="83">
        <f t="shared" si="12"/>
        <v>300</v>
      </c>
      <c r="I433" s="84" t="str">
        <f t="shared" si="13"/>
        <v>OK</v>
      </c>
    </row>
    <row r="434" spans="1:9" s="102" customFormat="1" ht="38.25">
      <c r="A434" s="96">
        <v>433</v>
      </c>
      <c r="B434" s="106" t="s">
        <v>1294</v>
      </c>
      <c r="C434" s="118" t="s">
        <v>1295</v>
      </c>
      <c r="D434" s="110" t="s">
        <v>461</v>
      </c>
      <c r="E434" s="109" t="s">
        <v>38</v>
      </c>
      <c r="F434" s="90">
        <v>16038</v>
      </c>
      <c r="G434" s="91">
        <v>15700</v>
      </c>
      <c r="H434" s="83">
        <f t="shared" si="12"/>
        <v>15700</v>
      </c>
      <c r="I434" s="84" t="str">
        <f t="shared" si="13"/>
        <v>OK</v>
      </c>
    </row>
    <row r="435" spans="1:9" s="102" customFormat="1" ht="38.25">
      <c r="A435" s="96">
        <v>434</v>
      </c>
      <c r="B435" s="106" t="s">
        <v>1294</v>
      </c>
      <c r="C435" s="118" t="s">
        <v>1295</v>
      </c>
      <c r="D435" s="110" t="s">
        <v>462</v>
      </c>
      <c r="E435" s="109" t="s">
        <v>38</v>
      </c>
      <c r="F435" s="90">
        <v>32369</v>
      </c>
      <c r="G435" s="91">
        <v>31700</v>
      </c>
      <c r="H435" s="83">
        <f t="shared" si="12"/>
        <v>31700</v>
      </c>
      <c r="I435" s="84" t="str">
        <f t="shared" si="13"/>
        <v>OK</v>
      </c>
    </row>
    <row r="436" spans="1:9" s="102" customFormat="1" ht="38.25">
      <c r="A436" s="96">
        <v>435</v>
      </c>
      <c r="B436" s="106" t="s">
        <v>1304</v>
      </c>
      <c r="C436" s="118" t="s">
        <v>1295</v>
      </c>
      <c r="D436" s="110" t="s">
        <v>463</v>
      </c>
      <c r="E436" s="109" t="s">
        <v>38</v>
      </c>
      <c r="F436" s="90">
        <v>556956</v>
      </c>
      <c r="G436" s="91">
        <v>545800</v>
      </c>
      <c r="H436" s="83">
        <f t="shared" si="12"/>
        <v>545800</v>
      </c>
      <c r="I436" s="84" t="str">
        <f t="shared" si="13"/>
        <v>OK</v>
      </c>
    </row>
    <row r="437" spans="1:9" s="102" customFormat="1" ht="38.25">
      <c r="A437" s="96">
        <v>436</v>
      </c>
      <c r="B437" s="106" t="s">
        <v>1304</v>
      </c>
      <c r="C437" s="118" t="s">
        <v>1295</v>
      </c>
      <c r="D437" s="110" t="s">
        <v>464</v>
      </c>
      <c r="E437" s="109" t="s">
        <v>38</v>
      </c>
      <c r="F437" s="90">
        <v>701876</v>
      </c>
      <c r="G437" s="91">
        <v>687800</v>
      </c>
      <c r="H437" s="83">
        <f t="shared" si="12"/>
        <v>687800</v>
      </c>
      <c r="I437" s="84" t="str">
        <f t="shared" si="13"/>
        <v>OK</v>
      </c>
    </row>
    <row r="438" spans="1:9" s="102" customFormat="1" ht="38.25">
      <c r="A438" s="96">
        <v>437</v>
      </c>
      <c r="B438" s="106" t="s">
        <v>1294</v>
      </c>
      <c r="C438" s="118" t="s">
        <v>1295</v>
      </c>
      <c r="D438" s="110" t="s">
        <v>465</v>
      </c>
      <c r="E438" s="109" t="s">
        <v>38</v>
      </c>
      <c r="F438" s="90">
        <v>56565</v>
      </c>
      <c r="G438" s="91">
        <v>55400</v>
      </c>
      <c r="H438" s="83">
        <f t="shared" si="12"/>
        <v>55400</v>
      </c>
      <c r="I438" s="84" t="str">
        <f t="shared" si="13"/>
        <v>OK</v>
      </c>
    </row>
    <row r="439" spans="1:9" s="102" customFormat="1" ht="38.25">
      <c r="A439" s="96">
        <v>438</v>
      </c>
      <c r="B439" s="106" t="s">
        <v>1294</v>
      </c>
      <c r="C439" s="118" t="s">
        <v>1295</v>
      </c>
      <c r="D439" s="110" t="s">
        <v>466</v>
      </c>
      <c r="E439" s="109" t="s">
        <v>38</v>
      </c>
      <c r="F439" s="90">
        <v>58087</v>
      </c>
      <c r="G439" s="91">
        <v>56900</v>
      </c>
      <c r="H439" s="83">
        <f t="shared" si="12"/>
        <v>56900</v>
      </c>
      <c r="I439" s="84" t="str">
        <f t="shared" si="13"/>
        <v>OK</v>
      </c>
    </row>
    <row r="440" spans="1:9" s="102" customFormat="1" ht="38.25">
      <c r="A440" s="96">
        <v>439</v>
      </c>
      <c r="B440" s="106" t="s">
        <v>1294</v>
      </c>
      <c r="C440" s="118" t="s">
        <v>1295</v>
      </c>
      <c r="D440" s="110" t="s">
        <v>467</v>
      </c>
      <c r="E440" s="109" t="s">
        <v>38</v>
      </c>
      <c r="F440" s="90">
        <v>61809</v>
      </c>
      <c r="G440" s="91">
        <v>60500</v>
      </c>
      <c r="H440" s="83">
        <f t="shared" si="12"/>
        <v>60500</v>
      </c>
      <c r="I440" s="84" t="str">
        <f t="shared" si="13"/>
        <v>OK</v>
      </c>
    </row>
    <row r="441" spans="1:9" s="102" customFormat="1" ht="38.25">
      <c r="A441" s="96">
        <v>440</v>
      </c>
      <c r="B441" s="106" t="s">
        <v>1294</v>
      </c>
      <c r="C441" s="118" t="s">
        <v>1295</v>
      </c>
      <c r="D441" s="110" t="s">
        <v>468</v>
      </c>
      <c r="E441" s="109" t="s">
        <v>38</v>
      </c>
      <c r="F441" s="90">
        <v>70075</v>
      </c>
      <c r="G441" s="91">
        <v>68600</v>
      </c>
      <c r="H441" s="83">
        <f t="shared" si="12"/>
        <v>68600</v>
      </c>
      <c r="I441" s="84" t="str">
        <f t="shared" si="13"/>
        <v>OK</v>
      </c>
    </row>
    <row r="442" spans="1:9" s="102" customFormat="1" ht="38.25">
      <c r="A442" s="96">
        <v>441</v>
      </c>
      <c r="B442" s="106" t="s">
        <v>1294</v>
      </c>
      <c r="C442" s="118" t="s">
        <v>1295</v>
      </c>
      <c r="D442" s="110" t="s">
        <v>469</v>
      </c>
      <c r="E442" s="109" t="s">
        <v>38</v>
      </c>
      <c r="F442" s="90">
        <v>50535</v>
      </c>
      <c r="G442" s="91">
        <v>49500</v>
      </c>
      <c r="H442" s="83">
        <f t="shared" si="12"/>
        <v>49500</v>
      </c>
      <c r="I442" s="84" t="str">
        <f t="shared" si="13"/>
        <v>OK</v>
      </c>
    </row>
    <row r="443" spans="1:9" s="102" customFormat="1" ht="38.25">
      <c r="A443" s="96">
        <v>442</v>
      </c>
      <c r="B443" s="106" t="s">
        <v>1294</v>
      </c>
      <c r="C443" s="118" t="s">
        <v>1295</v>
      </c>
      <c r="D443" s="110" t="s">
        <v>128</v>
      </c>
      <c r="E443" s="109" t="s">
        <v>38</v>
      </c>
      <c r="F443" s="90">
        <v>187500</v>
      </c>
      <c r="G443" s="91">
        <v>183700</v>
      </c>
      <c r="H443" s="83">
        <f t="shared" si="12"/>
        <v>183700</v>
      </c>
      <c r="I443" s="84" t="str">
        <f t="shared" si="13"/>
        <v>OK</v>
      </c>
    </row>
    <row r="444" spans="1:9" s="102" customFormat="1" ht="38.25">
      <c r="A444" s="96">
        <v>443</v>
      </c>
      <c r="B444" s="106" t="s">
        <v>1294</v>
      </c>
      <c r="C444" s="118" t="s">
        <v>1295</v>
      </c>
      <c r="D444" s="110" t="s">
        <v>470</v>
      </c>
      <c r="E444" s="109" t="s">
        <v>38</v>
      </c>
      <c r="F444" s="90">
        <v>71249</v>
      </c>
      <c r="G444" s="91">
        <v>69800</v>
      </c>
      <c r="H444" s="83">
        <f t="shared" si="12"/>
        <v>69800</v>
      </c>
      <c r="I444" s="84" t="str">
        <f t="shared" si="13"/>
        <v>OK</v>
      </c>
    </row>
    <row r="445" spans="1:9" s="102" customFormat="1" ht="38.25">
      <c r="A445" s="96">
        <v>444</v>
      </c>
      <c r="B445" s="106" t="s">
        <v>1294</v>
      </c>
      <c r="C445" s="118" t="s">
        <v>1295</v>
      </c>
      <c r="D445" s="110" t="s">
        <v>136</v>
      </c>
      <c r="E445" s="109" t="s">
        <v>38</v>
      </c>
      <c r="F445" s="90">
        <v>175000</v>
      </c>
      <c r="G445" s="91">
        <v>171500</v>
      </c>
      <c r="H445" s="83">
        <f t="shared" si="12"/>
        <v>171500</v>
      </c>
      <c r="I445" s="84" t="str">
        <f t="shared" si="13"/>
        <v>OK</v>
      </c>
    </row>
    <row r="446" spans="1:9" s="102" customFormat="1" ht="38.25">
      <c r="A446" s="96">
        <v>445</v>
      </c>
      <c r="B446" s="106" t="s">
        <v>1294</v>
      </c>
      <c r="C446" s="118" t="s">
        <v>1295</v>
      </c>
      <c r="D446" s="110" t="s">
        <v>471</v>
      </c>
      <c r="E446" s="109" t="s">
        <v>38</v>
      </c>
      <c r="F446" s="90">
        <v>145082</v>
      </c>
      <c r="G446" s="91">
        <v>142100</v>
      </c>
      <c r="H446" s="83">
        <f t="shared" si="12"/>
        <v>142100</v>
      </c>
      <c r="I446" s="84" t="str">
        <f t="shared" si="13"/>
        <v>OK</v>
      </c>
    </row>
    <row r="447" spans="1:9" s="102" customFormat="1" ht="38.25">
      <c r="A447" s="96">
        <v>446</v>
      </c>
      <c r="B447" s="106" t="s">
        <v>1294</v>
      </c>
      <c r="C447" s="118" t="s">
        <v>1295</v>
      </c>
      <c r="D447" s="110" t="s">
        <v>472</v>
      </c>
      <c r="E447" s="109" t="s">
        <v>38</v>
      </c>
      <c r="F447" s="90">
        <v>8919</v>
      </c>
      <c r="G447" s="91">
        <v>8700</v>
      </c>
      <c r="H447" s="83">
        <f t="shared" si="12"/>
        <v>8700</v>
      </c>
      <c r="I447" s="84" t="str">
        <f t="shared" si="13"/>
        <v>OK</v>
      </c>
    </row>
    <row r="448" spans="1:9" s="102" customFormat="1" ht="38.25">
      <c r="A448" s="96">
        <v>447</v>
      </c>
      <c r="B448" s="106" t="s">
        <v>1294</v>
      </c>
      <c r="C448" s="118" t="s">
        <v>1295</v>
      </c>
      <c r="D448" s="110" t="s">
        <v>473</v>
      </c>
      <c r="E448" s="109" t="s">
        <v>38</v>
      </c>
      <c r="F448" s="90">
        <v>14049</v>
      </c>
      <c r="G448" s="91">
        <v>13700</v>
      </c>
      <c r="H448" s="83">
        <f t="shared" si="12"/>
        <v>13700</v>
      </c>
      <c r="I448" s="84" t="str">
        <f t="shared" si="13"/>
        <v>OK</v>
      </c>
    </row>
    <row r="449" spans="1:9" s="102" customFormat="1" ht="38.25">
      <c r="A449" s="96">
        <v>448</v>
      </c>
      <c r="B449" s="106" t="s">
        <v>1294</v>
      </c>
      <c r="C449" s="118" t="s">
        <v>1295</v>
      </c>
      <c r="D449" s="110" t="s">
        <v>474</v>
      </c>
      <c r="E449" s="109" t="s">
        <v>38</v>
      </c>
      <c r="F449" s="90">
        <v>17889</v>
      </c>
      <c r="G449" s="91">
        <v>17500</v>
      </c>
      <c r="H449" s="83">
        <f t="shared" si="12"/>
        <v>17500</v>
      </c>
      <c r="I449" s="84" t="str">
        <f t="shared" si="13"/>
        <v>OK</v>
      </c>
    </row>
    <row r="450" spans="1:9" s="102" customFormat="1" ht="38.25">
      <c r="A450" s="96">
        <v>449</v>
      </c>
      <c r="B450" s="106" t="s">
        <v>1294</v>
      </c>
      <c r="C450" s="118" t="s">
        <v>1295</v>
      </c>
      <c r="D450" s="110" t="s">
        <v>475</v>
      </c>
      <c r="E450" s="109" t="s">
        <v>38</v>
      </c>
      <c r="F450" s="90">
        <v>33814</v>
      </c>
      <c r="G450" s="91">
        <v>33100</v>
      </c>
      <c r="H450" s="83">
        <f t="shared" si="12"/>
        <v>33100</v>
      </c>
      <c r="I450" s="84" t="str">
        <f t="shared" si="13"/>
        <v>OK</v>
      </c>
    </row>
    <row r="451" spans="1:9" s="102" customFormat="1" ht="38.25">
      <c r="A451" s="96">
        <v>450</v>
      </c>
      <c r="B451" s="106" t="s">
        <v>1294</v>
      </c>
      <c r="C451" s="118" t="s">
        <v>1295</v>
      </c>
      <c r="D451" s="110" t="s">
        <v>476</v>
      </c>
      <c r="E451" s="109" t="s">
        <v>38</v>
      </c>
      <c r="F451" s="90">
        <v>180542</v>
      </c>
      <c r="G451" s="91">
        <v>176900</v>
      </c>
      <c r="H451" s="83">
        <f t="shared" ref="H451:H550" si="14">IF(G451="","",+ROUND(G451,0))</f>
        <v>176900</v>
      </c>
      <c r="I451" s="84" t="str">
        <f t="shared" ref="I451:I514" si="15">IF(H451="","COMPLETAR",IF(OR(H451&lt;=0,H451&gt;F451),"CORREGIR","OK"))</f>
        <v>OK</v>
      </c>
    </row>
    <row r="452" spans="1:9" s="102" customFormat="1" ht="38.25">
      <c r="A452" s="96">
        <v>451</v>
      </c>
      <c r="B452" s="106" t="s">
        <v>1294</v>
      </c>
      <c r="C452" s="118" t="s">
        <v>1295</v>
      </c>
      <c r="D452" s="110" t="s">
        <v>477</v>
      </c>
      <c r="E452" s="109" t="s">
        <v>38</v>
      </c>
      <c r="F452" s="90">
        <v>303960</v>
      </c>
      <c r="G452" s="91">
        <v>297800</v>
      </c>
      <c r="H452" s="83">
        <f t="shared" si="14"/>
        <v>297800</v>
      </c>
      <c r="I452" s="84" t="str">
        <f t="shared" si="15"/>
        <v>OK</v>
      </c>
    </row>
    <row r="453" spans="1:9" s="102" customFormat="1" ht="38.25">
      <c r="A453" s="96">
        <v>452</v>
      </c>
      <c r="B453" s="106" t="s">
        <v>1294</v>
      </c>
      <c r="C453" s="118" t="s">
        <v>1295</v>
      </c>
      <c r="D453" s="110" t="s">
        <v>478</v>
      </c>
      <c r="E453" s="109" t="s">
        <v>38</v>
      </c>
      <c r="F453" s="90">
        <v>82810</v>
      </c>
      <c r="G453" s="91">
        <v>81100</v>
      </c>
      <c r="H453" s="83">
        <f t="shared" si="14"/>
        <v>81100</v>
      </c>
      <c r="I453" s="84" t="str">
        <f t="shared" si="15"/>
        <v>OK</v>
      </c>
    </row>
    <row r="454" spans="1:9" s="102" customFormat="1" ht="38.25">
      <c r="A454" s="96">
        <v>453</v>
      </c>
      <c r="B454" s="106" t="s">
        <v>1294</v>
      </c>
      <c r="C454" s="118" t="s">
        <v>1295</v>
      </c>
      <c r="D454" s="110" t="s">
        <v>1405</v>
      </c>
      <c r="E454" s="109" t="s">
        <v>38</v>
      </c>
      <c r="F454" s="90">
        <v>943322</v>
      </c>
      <c r="G454" s="91">
        <v>924400</v>
      </c>
      <c r="H454" s="100">
        <f t="shared" si="14"/>
        <v>924400</v>
      </c>
      <c r="I454" s="84" t="str">
        <f t="shared" si="15"/>
        <v>OK</v>
      </c>
    </row>
    <row r="455" spans="1:9" s="102" customFormat="1" ht="38.25">
      <c r="A455" s="96">
        <v>454</v>
      </c>
      <c r="B455" s="106" t="s">
        <v>1294</v>
      </c>
      <c r="C455" s="118" t="s">
        <v>1295</v>
      </c>
      <c r="D455" s="110" t="s">
        <v>480</v>
      </c>
      <c r="E455" s="109" t="s">
        <v>38</v>
      </c>
      <c r="F455" s="90">
        <v>3632438</v>
      </c>
      <c r="G455" s="91">
        <v>3559700</v>
      </c>
      <c r="H455" s="83">
        <f t="shared" si="14"/>
        <v>3559700</v>
      </c>
      <c r="I455" s="84" t="str">
        <f t="shared" si="15"/>
        <v>OK</v>
      </c>
    </row>
    <row r="456" spans="1:9" s="102" customFormat="1" ht="38.25">
      <c r="A456" s="96">
        <v>455</v>
      </c>
      <c r="B456" s="106" t="s">
        <v>1294</v>
      </c>
      <c r="C456" s="118" t="s">
        <v>1295</v>
      </c>
      <c r="D456" s="110" t="s">
        <v>481</v>
      </c>
      <c r="E456" s="109" t="s">
        <v>38</v>
      </c>
      <c r="F456" s="90">
        <v>10847</v>
      </c>
      <c r="G456" s="91">
        <v>10600</v>
      </c>
      <c r="H456" s="83">
        <f t="shared" si="14"/>
        <v>10600</v>
      </c>
      <c r="I456" s="84" t="str">
        <f t="shared" si="15"/>
        <v>OK</v>
      </c>
    </row>
    <row r="457" spans="1:9" s="102" customFormat="1" ht="38.25">
      <c r="A457" s="96">
        <v>456</v>
      </c>
      <c r="B457" s="106" t="s">
        <v>1294</v>
      </c>
      <c r="C457" s="118" t="s">
        <v>1295</v>
      </c>
      <c r="D457" s="110" t="s">
        <v>482</v>
      </c>
      <c r="E457" s="109" t="s">
        <v>38</v>
      </c>
      <c r="F457" s="90">
        <v>14041</v>
      </c>
      <c r="G457" s="91">
        <v>13700</v>
      </c>
      <c r="H457" s="83">
        <f t="shared" si="14"/>
        <v>13700</v>
      </c>
      <c r="I457" s="84" t="str">
        <f t="shared" si="15"/>
        <v>OK</v>
      </c>
    </row>
    <row r="458" spans="1:9" s="102" customFormat="1" ht="38.25">
      <c r="A458" s="96">
        <v>457</v>
      </c>
      <c r="B458" s="106" t="s">
        <v>1294</v>
      </c>
      <c r="C458" s="118" t="s">
        <v>1295</v>
      </c>
      <c r="D458" s="110" t="s">
        <v>483</v>
      </c>
      <c r="E458" s="109" t="s">
        <v>38</v>
      </c>
      <c r="F458" s="90">
        <v>14173</v>
      </c>
      <c r="G458" s="91">
        <v>13800</v>
      </c>
      <c r="H458" s="83">
        <f t="shared" si="14"/>
        <v>13800</v>
      </c>
      <c r="I458" s="84" t="str">
        <f t="shared" si="15"/>
        <v>OK</v>
      </c>
    </row>
    <row r="459" spans="1:9" s="102" customFormat="1" ht="38.25">
      <c r="A459" s="96">
        <v>458</v>
      </c>
      <c r="B459" s="106" t="s">
        <v>1294</v>
      </c>
      <c r="C459" s="118" t="s">
        <v>1295</v>
      </c>
      <c r="D459" s="110" t="s">
        <v>484</v>
      </c>
      <c r="E459" s="109" t="s">
        <v>38</v>
      </c>
      <c r="F459" s="90">
        <v>83551</v>
      </c>
      <c r="G459" s="91">
        <v>81800</v>
      </c>
      <c r="H459" s="83">
        <f t="shared" si="14"/>
        <v>81800</v>
      </c>
      <c r="I459" s="84" t="str">
        <f t="shared" si="15"/>
        <v>OK</v>
      </c>
    </row>
    <row r="460" spans="1:9" s="102" customFormat="1" ht="38.25">
      <c r="A460" s="96">
        <v>459</v>
      </c>
      <c r="B460" s="106" t="s">
        <v>1294</v>
      </c>
      <c r="C460" s="118" t="s">
        <v>1295</v>
      </c>
      <c r="D460" s="110" t="s">
        <v>485</v>
      </c>
      <c r="E460" s="109" t="s">
        <v>38</v>
      </c>
      <c r="F460" s="90">
        <v>386521</v>
      </c>
      <c r="G460" s="91">
        <v>378700</v>
      </c>
      <c r="H460" s="83">
        <f t="shared" si="14"/>
        <v>378700</v>
      </c>
      <c r="I460" s="84" t="str">
        <f t="shared" si="15"/>
        <v>OK</v>
      </c>
    </row>
    <row r="461" spans="1:9" s="102" customFormat="1" ht="38.25">
      <c r="A461" s="96">
        <v>460</v>
      </c>
      <c r="B461" s="106" t="s">
        <v>1294</v>
      </c>
      <c r="C461" s="118" t="s">
        <v>1295</v>
      </c>
      <c r="D461" s="110" t="s">
        <v>486</v>
      </c>
      <c r="E461" s="109" t="s">
        <v>38</v>
      </c>
      <c r="F461" s="90">
        <v>595154</v>
      </c>
      <c r="G461" s="91">
        <v>583200</v>
      </c>
      <c r="H461" s="83">
        <f t="shared" si="14"/>
        <v>583200</v>
      </c>
      <c r="I461" s="84" t="str">
        <f t="shared" si="15"/>
        <v>OK</v>
      </c>
    </row>
    <row r="462" spans="1:9" s="102" customFormat="1" ht="38.25">
      <c r="A462" s="96">
        <v>461</v>
      </c>
      <c r="B462" s="106" t="s">
        <v>1294</v>
      </c>
      <c r="C462" s="118" t="s">
        <v>1295</v>
      </c>
      <c r="D462" s="110" t="s">
        <v>487</v>
      </c>
      <c r="E462" s="109" t="s">
        <v>38</v>
      </c>
      <c r="F462" s="90">
        <v>682871</v>
      </c>
      <c r="G462" s="91">
        <v>669200</v>
      </c>
      <c r="H462" s="83">
        <f t="shared" si="14"/>
        <v>669200</v>
      </c>
      <c r="I462" s="84" t="str">
        <f t="shared" si="15"/>
        <v>OK</v>
      </c>
    </row>
    <row r="463" spans="1:9" s="102" customFormat="1" ht="38.25">
      <c r="A463" s="96">
        <v>462</v>
      </c>
      <c r="B463" s="106" t="s">
        <v>1294</v>
      </c>
      <c r="C463" s="118" t="s">
        <v>1295</v>
      </c>
      <c r="D463" s="110" t="s">
        <v>488</v>
      </c>
      <c r="E463" s="109" t="s">
        <v>38</v>
      </c>
      <c r="F463" s="90">
        <v>505351</v>
      </c>
      <c r="G463" s="91">
        <v>495200</v>
      </c>
      <c r="H463" s="83">
        <f t="shared" si="14"/>
        <v>495200</v>
      </c>
      <c r="I463" s="84" t="str">
        <f t="shared" si="15"/>
        <v>OK</v>
      </c>
    </row>
    <row r="464" spans="1:9" s="102" customFormat="1" ht="38.25">
      <c r="A464" s="96">
        <v>463</v>
      </c>
      <c r="B464" s="106" t="s">
        <v>1294</v>
      </c>
      <c r="C464" s="118" t="s">
        <v>1295</v>
      </c>
      <c r="D464" s="110" t="s">
        <v>489</v>
      </c>
      <c r="E464" s="109" t="s">
        <v>38</v>
      </c>
      <c r="F464" s="90">
        <v>27739</v>
      </c>
      <c r="G464" s="91">
        <v>27100</v>
      </c>
      <c r="H464" s="83">
        <f t="shared" si="14"/>
        <v>27100</v>
      </c>
      <c r="I464" s="84" t="str">
        <f t="shared" si="15"/>
        <v>OK</v>
      </c>
    </row>
    <row r="465" spans="1:9" s="102" customFormat="1" ht="38.25">
      <c r="A465" s="96">
        <v>464</v>
      </c>
      <c r="B465" s="106" t="s">
        <v>1294</v>
      </c>
      <c r="C465" s="118" t="s">
        <v>1295</v>
      </c>
      <c r="D465" s="110" t="s">
        <v>490</v>
      </c>
      <c r="E465" s="109" t="s">
        <v>38</v>
      </c>
      <c r="F465" s="90">
        <v>579469</v>
      </c>
      <c r="G465" s="91">
        <v>567800</v>
      </c>
      <c r="H465" s="83">
        <f t="shared" si="14"/>
        <v>567800</v>
      </c>
      <c r="I465" s="84" t="str">
        <f t="shared" si="15"/>
        <v>OK</v>
      </c>
    </row>
    <row r="466" spans="1:9" s="102" customFormat="1" ht="38.25">
      <c r="A466" s="96">
        <v>465</v>
      </c>
      <c r="B466" s="106" t="s">
        <v>1294</v>
      </c>
      <c r="C466" s="118" t="s">
        <v>1295</v>
      </c>
      <c r="D466" s="110" t="s">
        <v>491</v>
      </c>
      <c r="E466" s="109" t="s">
        <v>38</v>
      </c>
      <c r="F466" s="90">
        <v>556616</v>
      </c>
      <c r="G466" s="91">
        <v>545400</v>
      </c>
      <c r="H466" s="83">
        <f t="shared" si="14"/>
        <v>545400</v>
      </c>
      <c r="I466" s="84" t="str">
        <f t="shared" si="15"/>
        <v>OK</v>
      </c>
    </row>
    <row r="467" spans="1:9" s="102" customFormat="1" ht="38.25">
      <c r="A467" s="96">
        <v>466</v>
      </c>
      <c r="B467" s="106" t="s">
        <v>1294</v>
      </c>
      <c r="C467" s="118" t="s">
        <v>1295</v>
      </c>
      <c r="D467" s="110" t="s">
        <v>492</v>
      </c>
      <c r="E467" s="109" t="s">
        <v>38</v>
      </c>
      <c r="F467" s="90">
        <v>131143</v>
      </c>
      <c r="G467" s="91">
        <v>128500</v>
      </c>
      <c r="H467" s="83">
        <f t="shared" si="14"/>
        <v>128500</v>
      </c>
      <c r="I467" s="84" t="str">
        <f t="shared" si="15"/>
        <v>OK</v>
      </c>
    </row>
    <row r="468" spans="1:9" s="102" customFormat="1" ht="38.25">
      <c r="A468" s="96">
        <v>467</v>
      </c>
      <c r="B468" s="106" t="s">
        <v>1294</v>
      </c>
      <c r="C468" s="118" t="s">
        <v>1295</v>
      </c>
      <c r="D468" s="110" t="s">
        <v>1406</v>
      </c>
      <c r="E468" s="109" t="s">
        <v>38</v>
      </c>
      <c r="F468" s="90">
        <v>898402</v>
      </c>
      <c r="G468" s="91">
        <v>880400</v>
      </c>
      <c r="H468" s="83">
        <f t="shared" si="14"/>
        <v>880400</v>
      </c>
      <c r="I468" s="84" t="str">
        <f t="shared" si="15"/>
        <v>OK</v>
      </c>
    </row>
    <row r="469" spans="1:9" s="102" customFormat="1" ht="38.25">
      <c r="A469" s="96">
        <v>468</v>
      </c>
      <c r="B469" s="106" t="s">
        <v>1294</v>
      </c>
      <c r="C469" s="118" t="s">
        <v>1295</v>
      </c>
      <c r="D469" s="110" t="s">
        <v>493</v>
      </c>
      <c r="E469" s="109" t="s">
        <v>38</v>
      </c>
      <c r="F469" s="90">
        <v>16922</v>
      </c>
      <c r="G469" s="91">
        <v>16500</v>
      </c>
      <c r="H469" s="83">
        <f t="shared" si="14"/>
        <v>16500</v>
      </c>
      <c r="I469" s="84" t="str">
        <f t="shared" si="15"/>
        <v>OK</v>
      </c>
    </row>
    <row r="470" spans="1:9" s="102" customFormat="1" ht="38.25">
      <c r="A470" s="96">
        <v>469</v>
      </c>
      <c r="B470" s="106" t="s">
        <v>1294</v>
      </c>
      <c r="C470" s="118" t="s">
        <v>1295</v>
      </c>
      <c r="D470" s="110" t="s">
        <v>494</v>
      </c>
      <c r="E470" s="109" t="s">
        <v>38</v>
      </c>
      <c r="F470" s="90">
        <v>4488</v>
      </c>
      <c r="G470" s="91">
        <v>4300</v>
      </c>
      <c r="H470" s="83">
        <f t="shared" si="14"/>
        <v>4300</v>
      </c>
      <c r="I470" s="84" t="str">
        <f t="shared" si="15"/>
        <v>OK</v>
      </c>
    </row>
    <row r="471" spans="1:9" s="102" customFormat="1" ht="38.25">
      <c r="A471" s="96">
        <v>470</v>
      </c>
      <c r="B471" s="106" t="s">
        <v>1294</v>
      </c>
      <c r="C471" s="118" t="s">
        <v>1295</v>
      </c>
      <c r="D471" s="110" t="s">
        <v>496</v>
      </c>
      <c r="E471" s="109" t="s">
        <v>38</v>
      </c>
      <c r="F471" s="90">
        <v>13788</v>
      </c>
      <c r="G471" s="91">
        <v>13500</v>
      </c>
      <c r="H471" s="83">
        <f t="shared" si="14"/>
        <v>13500</v>
      </c>
      <c r="I471" s="84" t="str">
        <f t="shared" si="15"/>
        <v>OK</v>
      </c>
    </row>
    <row r="472" spans="1:9" s="102" customFormat="1" ht="38.25">
      <c r="A472" s="96">
        <v>471</v>
      </c>
      <c r="B472" s="106" t="s">
        <v>1294</v>
      </c>
      <c r="C472" s="118" t="s">
        <v>1295</v>
      </c>
      <c r="D472" s="110" t="s">
        <v>497</v>
      </c>
      <c r="E472" s="109" t="s">
        <v>38</v>
      </c>
      <c r="F472" s="90">
        <v>7965</v>
      </c>
      <c r="G472" s="91">
        <v>7800</v>
      </c>
      <c r="H472" s="83">
        <f t="shared" si="14"/>
        <v>7800</v>
      </c>
      <c r="I472" s="84" t="str">
        <f t="shared" si="15"/>
        <v>OK</v>
      </c>
    </row>
    <row r="473" spans="1:9" s="102" customFormat="1" ht="38.25">
      <c r="A473" s="96">
        <v>472</v>
      </c>
      <c r="B473" s="106" t="s">
        <v>1294</v>
      </c>
      <c r="C473" s="118" t="s">
        <v>1295</v>
      </c>
      <c r="D473" s="110" t="s">
        <v>498</v>
      </c>
      <c r="E473" s="109" t="s">
        <v>38</v>
      </c>
      <c r="F473" s="90">
        <v>11722</v>
      </c>
      <c r="G473" s="91">
        <v>11400</v>
      </c>
      <c r="H473" s="83">
        <f t="shared" si="14"/>
        <v>11400</v>
      </c>
      <c r="I473" s="84" t="str">
        <f t="shared" si="15"/>
        <v>OK</v>
      </c>
    </row>
    <row r="474" spans="1:9" s="102" customFormat="1" ht="38.25">
      <c r="A474" s="96">
        <v>473</v>
      </c>
      <c r="B474" s="106" t="s">
        <v>1294</v>
      </c>
      <c r="C474" s="118" t="s">
        <v>1295</v>
      </c>
      <c r="D474" s="110" t="s">
        <v>499</v>
      </c>
      <c r="E474" s="109" t="s">
        <v>38</v>
      </c>
      <c r="F474" s="90">
        <v>77150</v>
      </c>
      <c r="G474" s="91">
        <v>75600</v>
      </c>
      <c r="H474" s="83">
        <f t="shared" si="14"/>
        <v>75600</v>
      </c>
      <c r="I474" s="84" t="str">
        <f t="shared" si="15"/>
        <v>OK</v>
      </c>
    </row>
    <row r="475" spans="1:9" s="102" customFormat="1" ht="38.25">
      <c r="A475" s="96">
        <v>474</v>
      </c>
      <c r="B475" s="106" t="s">
        <v>1294</v>
      </c>
      <c r="C475" s="118" t="s">
        <v>1295</v>
      </c>
      <c r="D475" s="110" t="s">
        <v>500</v>
      </c>
      <c r="E475" s="109" t="s">
        <v>38</v>
      </c>
      <c r="F475" s="90">
        <v>27434</v>
      </c>
      <c r="G475" s="91">
        <v>26800</v>
      </c>
      <c r="H475" s="83">
        <f t="shared" si="14"/>
        <v>26800</v>
      </c>
      <c r="I475" s="84" t="str">
        <f t="shared" si="15"/>
        <v>OK</v>
      </c>
    </row>
    <row r="476" spans="1:9" s="102" customFormat="1" ht="38.25">
      <c r="A476" s="96">
        <v>475</v>
      </c>
      <c r="B476" s="106" t="s">
        <v>1294</v>
      </c>
      <c r="C476" s="118" t="s">
        <v>1295</v>
      </c>
      <c r="D476" s="110" t="s">
        <v>501</v>
      </c>
      <c r="E476" s="109" t="s">
        <v>38</v>
      </c>
      <c r="F476" s="90">
        <v>13366</v>
      </c>
      <c r="G476" s="91">
        <v>13000</v>
      </c>
      <c r="H476" s="83">
        <f t="shared" si="14"/>
        <v>13000</v>
      </c>
      <c r="I476" s="84" t="str">
        <f t="shared" si="15"/>
        <v>OK</v>
      </c>
    </row>
    <row r="477" spans="1:9" s="102" customFormat="1" ht="38.25">
      <c r="A477" s="96">
        <v>476</v>
      </c>
      <c r="B477" s="106" t="s">
        <v>1294</v>
      </c>
      <c r="C477" s="118" t="s">
        <v>1295</v>
      </c>
      <c r="D477" s="110" t="s">
        <v>502</v>
      </c>
      <c r="E477" s="109" t="s">
        <v>38</v>
      </c>
      <c r="F477" s="90">
        <v>24711</v>
      </c>
      <c r="G477" s="91">
        <v>24200</v>
      </c>
      <c r="H477" s="83">
        <f t="shared" si="14"/>
        <v>24200</v>
      </c>
      <c r="I477" s="84" t="str">
        <f t="shared" si="15"/>
        <v>OK</v>
      </c>
    </row>
    <row r="478" spans="1:9" s="102" customFormat="1" ht="38.25">
      <c r="A478" s="96">
        <v>477</v>
      </c>
      <c r="B478" s="106" t="s">
        <v>1294</v>
      </c>
      <c r="C478" s="118" t="s">
        <v>1295</v>
      </c>
      <c r="D478" s="110" t="s">
        <v>503</v>
      </c>
      <c r="E478" s="109" t="s">
        <v>38</v>
      </c>
      <c r="F478" s="90">
        <v>18394</v>
      </c>
      <c r="G478" s="91">
        <v>18000</v>
      </c>
      <c r="H478" s="83">
        <f t="shared" si="14"/>
        <v>18000</v>
      </c>
      <c r="I478" s="84" t="str">
        <f t="shared" si="15"/>
        <v>OK</v>
      </c>
    </row>
    <row r="479" spans="1:9" s="102" customFormat="1" ht="38.25">
      <c r="A479" s="96">
        <v>478</v>
      </c>
      <c r="B479" s="106" t="s">
        <v>1294</v>
      </c>
      <c r="C479" s="118" t="s">
        <v>1295</v>
      </c>
      <c r="D479" s="110" t="s">
        <v>504</v>
      </c>
      <c r="E479" s="109" t="s">
        <v>38</v>
      </c>
      <c r="F479" s="90">
        <v>17027</v>
      </c>
      <c r="G479" s="91">
        <v>16600</v>
      </c>
      <c r="H479" s="83">
        <f t="shared" si="14"/>
        <v>16600</v>
      </c>
      <c r="I479" s="84" t="str">
        <f t="shared" si="15"/>
        <v>OK</v>
      </c>
    </row>
    <row r="480" spans="1:9" s="102" customFormat="1" ht="38.25">
      <c r="A480" s="96">
        <v>479</v>
      </c>
      <c r="B480" s="106" t="s">
        <v>1294</v>
      </c>
      <c r="C480" s="118" t="s">
        <v>1295</v>
      </c>
      <c r="D480" s="110" t="s">
        <v>505</v>
      </c>
      <c r="E480" s="109" t="s">
        <v>38</v>
      </c>
      <c r="F480" s="90">
        <v>464109</v>
      </c>
      <c r="G480" s="91">
        <v>454800</v>
      </c>
      <c r="H480" s="83">
        <f t="shared" si="14"/>
        <v>454800</v>
      </c>
      <c r="I480" s="84" t="str">
        <f t="shared" si="15"/>
        <v>OK</v>
      </c>
    </row>
    <row r="481" spans="1:9" s="102" customFormat="1" ht="38.25">
      <c r="A481" s="96">
        <v>480</v>
      </c>
      <c r="B481" s="106" t="s">
        <v>1294</v>
      </c>
      <c r="C481" s="118" t="s">
        <v>1295</v>
      </c>
      <c r="D481" s="110" t="s">
        <v>506</v>
      </c>
      <c r="E481" s="109" t="s">
        <v>38</v>
      </c>
      <c r="F481" s="90">
        <v>1023288</v>
      </c>
      <c r="G481" s="91">
        <v>1002800</v>
      </c>
      <c r="H481" s="83">
        <f t="shared" si="14"/>
        <v>1002800</v>
      </c>
      <c r="I481" s="84" t="str">
        <f t="shared" si="15"/>
        <v>OK</v>
      </c>
    </row>
    <row r="482" spans="1:9" s="102" customFormat="1" ht="38.25">
      <c r="A482" s="96">
        <v>481</v>
      </c>
      <c r="B482" s="106" t="s">
        <v>1294</v>
      </c>
      <c r="C482" s="118" t="s">
        <v>1295</v>
      </c>
      <c r="D482" s="110" t="s">
        <v>507</v>
      </c>
      <c r="E482" s="109" t="s">
        <v>38</v>
      </c>
      <c r="F482" s="90">
        <v>71311</v>
      </c>
      <c r="G482" s="91">
        <v>69800</v>
      </c>
      <c r="H482" s="83">
        <f t="shared" si="14"/>
        <v>69800</v>
      </c>
      <c r="I482" s="84" t="str">
        <f t="shared" si="15"/>
        <v>OK</v>
      </c>
    </row>
    <row r="483" spans="1:9" s="102" customFormat="1" ht="38.25">
      <c r="A483" s="96">
        <v>482</v>
      </c>
      <c r="B483" s="106" t="s">
        <v>1294</v>
      </c>
      <c r="C483" s="118" t="s">
        <v>1295</v>
      </c>
      <c r="D483" s="110" t="s">
        <v>1407</v>
      </c>
      <c r="E483" s="109" t="s">
        <v>38</v>
      </c>
      <c r="F483" s="90">
        <v>31697</v>
      </c>
      <c r="G483" s="91">
        <v>31000</v>
      </c>
      <c r="H483" s="83">
        <f t="shared" si="14"/>
        <v>31000</v>
      </c>
      <c r="I483" s="84" t="str">
        <f t="shared" si="15"/>
        <v>OK</v>
      </c>
    </row>
    <row r="484" spans="1:9" s="102" customFormat="1" ht="38.25">
      <c r="A484" s="96">
        <v>483</v>
      </c>
      <c r="B484" s="106" t="s">
        <v>1294</v>
      </c>
      <c r="C484" s="118" t="s">
        <v>1295</v>
      </c>
      <c r="D484" s="110" t="s">
        <v>1408</v>
      </c>
      <c r="E484" s="109" t="s">
        <v>38</v>
      </c>
      <c r="F484" s="90">
        <v>29065</v>
      </c>
      <c r="G484" s="91">
        <v>28400</v>
      </c>
      <c r="H484" s="83">
        <f t="shared" si="14"/>
        <v>28400</v>
      </c>
      <c r="I484" s="84" t="str">
        <f t="shared" si="15"/>
        <v>OK</v>
      </c>
    </row>
    <row r="485" spans="1:9" s="102" customFormat="1" ht="38.25">
      <c r="A485" s="96">
        <v>484</v>
      </c>
      <c r="B485" s="106" t="s">
        <v>1294</v>
      </c>
      <c r="C485" s="118" t="s">
        <v>1295</v>
      </c>
      <c r="D485" s="110" t="s">
        <v>1409</v>
      </c>
      <c r="E485" s="109" t="s">
        <v>38</v>
      </c>
      <c r="F485" s="90">
        <v>26551</v>
      </c>
      <c r="G485" s="91">
        <v>26000</v>
      </c>
      <c r="H485" s="83">
        <f t="shared" si="14"/>
        <v>26000</v>
      </c>
      <c r="I485" s="84" t="str">
        <f t="shared" si="15"/>
        <v>OK</v>
      </c>
    </row>
    <row r="486" spans="1:9" s="102" customFormat="1" ht="38.25">
      <c r="A486" s="96">
        <v>485</v>
      </c>
      <c r="B486" s="106" t="s">
        <v>1294</v>
      </c>
      <c r="C486" s="118" t="s">
        <v>1295</v>
      </c>
      <c r="D486" s="110" t="s">
        <v>1410</v>
      </c>
      <c r="E486" s="109" t="s">
        <v>38</v>
      </c>
      <c r="F486" s="90">
        <v>24044</v>
      </c>
      <c r="G486" s="91">
        <v>23500</v>
      </c>
      <c r="H486" s="83">
        <f t="shared" si="14"/>
        <v>23500</v>
      </c>
      <c r="I486" s="84" t="str">
        <f t="shared" si="15"/>
        <v>OK</v>
      </c>
    </row>
    <row r="487" spans="1:9" s="102" customFormat="1" ht="38.25">
      <c r="A487" s="96">
        <v>486</v>
      </c>
      <c r="B487" s="106" t="s">
        <v>1294</v>
      </c>
      <c r="C487" s="118" t="s">
        <v>1295</v>
      </c>
      <c r="D487" s="110" t="s">
        <v>1411</v>
      </c>
      <c r="E487" s="109" t="s">
        <v>38</v>
      </c>
      <c r="F487" s="90">
        <v>27372</v>
      </c>
      <c r="G487" s="91">
        <v>26800</v>
      </c>
      <c r="H487" s="83">
        <f t="shared" si="14"/>
        <v>26800</v>
      </c>
      <c r="I487" s="84" t="str">
        <f t="shared" si="15"/>
        <v>OK</v>
      </c>
    </row>
    <row r="488" spans="1:9" s="102" customFormat="1" ht="38.25">
      <c r="A488" s="96">
        <v>487</v>
      </c>
      <c r="B488" s="106" t="s">
        <v>1294</v>
      </c>
      <c r="C488" s="118" t="s">
        <v>1295</v>
      </c>
      <c r="D488" s="110" t="s">
        <v>1412</v>
      </c>
      <c r="E488" s="109" t="s">
        <v>38</v>
      </c>
      <c r="F488" s="90">
        <v>27324</v>
      </c>
      <c r="G488" s="91">
        <v>26700</v>
      </c>
      <c r="H488" s="83">
        <f t="shared" si="14"/>
        <v>26700</v>
      </c>
      <c r="I488" s="84" t="str">
        <f t="shared" si="15"/>
        <v>OK</v>
      </c>
    </row>
    <row r="489" spans="1:9" s="102" customFormat="1" ht="38.25">
      <c r="A489" s="96">
        <v>488</v>
      </c>
      <c r="B489" s="106" t="s">
        <v>1294</v>
      </c>
      <c r="C489" s="118" t="s">
        <v>1295</v>
      </c>
      <c r="D489" s="110" t="s">
        <v>1413</v>
      </c>
      <c r="E489" s="109" t="s">
        <v>38</v>
      </c>
      <c r="F489" s="90">
        <v>29707</v>
      </c>
      <c r="G489" s="91">
        <v>29100</v>
      </c>
      <c r="H489" s="83">
        <f t="shared" si="14"/>
        <v>29100</v>
      </c>
      <c r="I489" s="84" t="str">
        <f t="shared" si="15"/>
        <v>OK</v>
      </c>
    </row>
    <row r="490" spans="1:9" s="102" customFormat="1" ht="38.25">
      <c r="A490" s="96">
        <v>489</v>
      </c>
      <c r="B490" s="106" t="s">
        <v>1294</v>
      </c>
      <c r="C490" s="118" t="s">
        <v>1295</v>
      </c>
      <c r="D490" s="110" t="s">
        <v>1414</v>
      </c>
      <c r="E490" s="109" t="s">
        <v>38</v>
      </c>
      <c r="F490" s="90">
        <v>29186</v>
      </c>
      <c r="G490" s="91">
        <v>28600</v>
      </c>
      <c r="H490" s="83">
        <f t="shared" si="14"/>
        <v>28600</v>
      </c>
      <c r="I490" s="84" t="str">
        <f t="shared" si="15"/>
        <v>OK</v>
      </c>
    </row>
    <row r="491" spans="1:9" s="102" customFormat="1" ht="38.25">
      <c r="A491" s="96">
        <v>490</v>
      </c>
      <c r="B491" s="106" t="s">
        <v>1294</v>
      </c>
      <c r="C491" s="118" t="s">
        <v>1295</v>
      </c>
      <c r="D491" s="110" t="s">
        <v>1415</v>
      </c>
      <c r="E491" s="109" t="s">
        <v>38</v>
      </c>
      <c r="F491" s="90">
        <v>29055</v>
      </c>
      <c r="G491" s="91">
        <v>28400</v>
      </c>
      <c r="H491" s="83">
        <f t="shared" si="14"/>
        <v>28400</v>
      </c>
      <c r="I491" s="84" t="str">
        <f t="shared" si="15"/>
        <v>OK</v>
      </c>
    </row>
    <row r="492" spans="1:9" s="102" customFormat="1" ht="38.25">
      <c r="A492" s="96">
        <v>491</v>
      </c>
      <c r="B492" s="106" t="s">
        <v>1294</v>
      </c>
      <c r="C492" s="118" t="s">
        <v>1295</v>
      </c>
      <c r="D492" s="110" t="s">
        <v>1416</v>
      </c>
      <c r="E492" s="109" t="s">
        <v>38</v>
      </c>
      <c r="F492" s="90">
        <v>26824</v>
      </c>
      <c r="G492" s="91">
        <v>26200</v>
      </c>
      <c r="H492" s="83">
        <f t="shared" si="14"/>
        <v>26200</v>
      </c>
      <c r="I492" s="84" t="str">
        <f t="shared" si="15"/>
        <v>OK</v>
      </c>
    </row>
    <row r="493" spans="1:9" s="102" customFormat="1" ht="38.25">
      <c r="A493" s="96">
        <v>492</v>
      </c>
      <c r="B493" s="106" t="s">
        <v>1294</v>
      </c>
      <c r="C493" s="118" t="s">
        <v>1295</v>
      </c>
      <c r="D493" s="110" t="s">
        <v>1417</v>
      </c>
      <c r="E493" s="109" t="s">
        <v>38</v>
      </c>
      <c r="F493" s="90">
        <v>26450</v>
      </c>
      <c r="G493" s="91">
        <v>25900</v>
      </c>
      <c r="H493" s="83">
        <f t="shared" si="14"/>
        <v>25900</v>
      </c>
      <c r="I493" s="84" t="str">
        <f t="shared" si="15"/>
        <v>OK</v>
      </c>
    </row>
    <row r="494" spans="1:9" s="102" customFormat="1" ht="38.25">
      <c r="A494" s="96">
        <v>493</v>
      </c>
      <c r="B494" s="106" t="s">
        <v>1294</v>
      </c>
      <c r="C494" s="118" t="s">
        <v>1295</v>
      </c>
      <c r="D494" s="110" t="s">
        <v>508</v>
      </c>
      <c r="E494" s="109" t="s">
        <v>38</v>
      </c>
      <c r="F494" s="90">
        <v>21402</v>
      </c>
      <c r="G494" s="91">
        <v>20900</v>
      </c>
      <c r="H494" s="83">
        <f t="shared" si="14"/>
        <v>20900</v>
      </c>
      <c r="I494" s="84" t="str">
        <f t="shared" si="15"/>
        <v>OK</v>
      </c>
    </row>
    <row r="495" spans="1:9" s="102" customFormat="1" ht="38.25">
      <c r="A495" s="96">
        <v>494</v>
      </c>
      <c r="B495" s="106" t="s">
        <v>1294</v>
      </c>
      <c r="C495" s="118" t="s">
        <v>1295</v>
      </c>
      <c r="D495" s="110" t="s">
        <v>509</v>
      </c>
      <c r="E495" s="109" t="s">
        <v>38</v>
      </c>
      <c r="F495" s="90">
        <v>37500</v>
      </c>
      <c r="G495" s="91">
        <v>36700</v>
      </c>
      <c r="H495" s="83">
        <f t="shared" si="14"/>
        <v>36700</v>
      </c>
      <c r="I495" s="84" t="str">
        <f t="shared" si="15"/>
        <v>OK</v>
      </c>
    </row>
    <row r="496" spans="1:9" s="102" customFormat="1" ht="38.25">
      <c r="A496" s="96">
        <v>495</v>
      </c>
      <c r="B496" s="106" t="s">
        <v>1294</v>
      </c>
      <c r="C496" s="118" t="s">
        <v>1295</v>
      </c>
      <c r="D496" s="110" t="s">
        <v>510</v>
      </c>
      <c r="E496" s="109" t="s">
        <v>38</v>
      </c>
      <c r="F496" s="90">
        <v>20298</v>
      </c>
      <c r="G496" s="91">
        <v>19800</v>
      </c>
      <c r="H496" s="83">
        <f t="shared" si="14"/>
        <v>19800</v>
      </c>
      <c r="I496" s="84" t="str">
        <f t="shared" si="15"/>
        <v>OK</v>
      </c>
    </row>
    <row r="497" spans="1:9" s="102" customFormat="1" ht="38.25">
      <c r="A497" s="96">
        <v>496</v>
      </c>
      <c r="B497" s="106" t="s">
        <v>1294</v>
      </c>
      <c r="C497" s="118" t="s">
        <v>1295</v>
      </c>
      <c r="D497" s="110" t="s">
        <v>511</v>
      </c>
      <c r="E497" s="109" t="s">
        <v>38</v>
      </c>
      <c r="F497" s="90">
        <v>37212</v>
      </c>
      <c r="G497" s="91">
        <v>36400</v>
      </c>
      <c r="H497" s="83">
        <f t="shared" si="14"/>
        <v>36400</v>
      </c>
      <c r="I497" s="84" t="str">
        <f t="shared" si="15"/>
        <v>OK</v>
      </c>
    </row>
    <row r="498" spans="1:9" s="102" customFormat="1" ht="38.25">
      <c r="A498" s="96">
        <v>497</v>
      </c>
      <c r="B498" s="106" t="s">
        <v>1294</v>
      </c>
      <c r="C498" s="118" t="s">
        <v>1295</v>
      </c>
      <c r="D498" s="110" t="s">
        <v>512</v>
      </c>
      <c r="E498" s="109" t="s">
        <v>38</v>
      </c>
      <c r="F498" s="90">
        <v>24410</v>
      </c>
      <c r="G498" s="91">
        <v>23900</v>
      </c>
      <c r="H498" s="83">
        <f t="shared" si="14"/>
        <v>23900</v>
      </c>
      <c r="I498" s="84" t="str">
        <f t="shared" si="15"/>
        <v>OK</v>
      </c>
    </row>
    <row r="499" spans="1:9" s="102" customFormat="1" ht="38.25">
      <c r="A499" s="96">
        <v>498</v>
      </c>
      <c r="B499" s="106" t="s">
        <v>1294</v>
      </c>
      <c r="C499" s="118" t="s">
        <v>1295</v>
      </c>
      <c r="D499" s="110" t="s">
        <v>513</v>
      </c>
      <c r="E499" s="109" t="s">
        <v>38</v>
      </c>
      <c r="F499" s="90">
        <v>24328</v>
      </c>
      <c r="G499" s="91">
        <v>23800</v>
      </c>
      <c r="H499" s="83">
        <f t="shared" si="14"/>
        <v>23800</v>
      </c>
      <c r="I499" s="84" t="str">
        <f t="shared" si="15"/>
        <v>OK</v>
      </c>
    </row>
    <row r="500" spans="1:9" s="102" customFormat="1" ht="38.25">
      <c r="A500" s="96">
        <v>499</v>
      </c>
      <c r="B500" s="106" t="s">
        <v>1294</v>
      </c>
      <c r="C500" s="118" t="s">
        <v>1295</v>
      </c>
      <c r="D500" s="110" t="s">
        <v>514</v>
      </c>
      <c r="E500" s="109" t="s">
        <v>38</v>
      </c>
      <c r="F500" s="90">
        <v>514975</v>
      </c>
      <c r="G500" s="91">
        <v>504600</v>
      </c>
      <c r="H500" s="83">
        <f t="shared" si="14"/>
        <v>504600</v>
      </c>
      <c r="I500" s="84" t="str">
        <f t="shared" si="15"/>
        <v>OK</v>
      </c>
    </row>
    <row r="501" spans="1:9" s="102" customFormat="1" ht="38.25">
      <c r="A501" s="96">
        <v>500</v>
      </c>
      <c r="B501" s="106" t="s">
        <v>1294</v>
      </c>
      <c r="C501" s="118" t="s">
        <v>1295</v>
      </c>
      <c r="D501" s="110" t="s">
        <v>515</v>
      </c>
      <c r="E501" s="109" t="s">
        <v>38</v>
      </c>
      <c r="F501" s="90">
        <v>64708</v>
      </c>
      <c r="G501" s="91">
        <v>63400</v>
      </c>
      <c r="H501" s="83">
        <f t="shared" si="14"/>
        <v>63400</v>
      </c>
      <c r="I501" s="84" t="str">
        <f t="shared" si="15"/>
        <v>OK</v>
      </c>
    </row>
    <row r="502" spans="1:9" s="102" customFormat="1" ht="38.25">
      <c r="A502" s="96">
        <v>501</v>
      </c>
      <c r="B502" s="106" t="s">
        <v>1294</v>
      </c>
      <c r="C502" s="118" t="s">
        <v>1295</v>
      </c>
      <c r="D502" s="110" t="s">
        <v>516</v>
      </c>
      <c r="E502" s="109" t="s">
        <v>38</v>
      </c>
      <c r="F502" s="90">
        <v>132795</v>
      </c>
      <c r="G502" s="91">
        <v>130100</v>
      </c>
      <c r="H502" s="83">
        <f t="shared" si="14"/>
        <v>130100</v>
      </c>
      <c r="I502" s="84" t="str">
        <f t="shared" si="15"/>
        <v>OK</v>
      </c>
    </row>
    <row r="503" spans="1:9" s="102" customFormat="1" ht="38.25">
      <c r="A503" s="96">
        <v>502</v>
      </c>
      <c r="B503" s="106" t="s">
        <v>1294</v>
      </c>
      <c r="C503" s="118" t="s">
        <v>1295</v>
      </c>
      <c r="D503" s="110" t="s">
        <v>517</v>
      </c>
      <c r="E503" s="109" t="s">
        <v>38</v>
      </c>
      <c r="F503" s="90">
        <v>156212</v>
      </c>
      <c r="G503" s="91">
        <v>153000</v>
      </c>
      <c r="H503" s="83">
        <f t="shared" si="14"/>
        <v>153000</v>
      </c>
      <c r="I503" s="84" t="str">
        <f t="shared" si="15"/>
        <v>OK</v>
      </c>
    </row>
    <row r="504" spans="1:9" s="102" customFormat="1" ht="38.25">
      <c r="A504" s="96">
        <v>503</v>
      </c>
      <c r="B504" s="106" t="s">
        <v>1294</v>
      </c>
      <c r="C504" s="118" t="s">
        <v>1295</v>
      </c>
      <c r="D504" s="110" t="s">
        <v>518</v>
      </c>
      <c r="E504" s="109" t="s">
        <v>38</v>
      </c>
      <c r="F504" s="90">
        <v>54454</v>
      </c>
      <c r="G504" s="91">
        <v>53300</v>
      </c>
      <c r="H504" s="83">
        <f t="shared" si="14"/>
        <v>53300</v>
      </c>
      <c r="I504" s="84" t="str">
        <f t="shared" si="15"/>
        <v>OK</v>
      </c>
    </row>
    <row r="505" spans="1:9" s="102" customFormat="1" ht="38.25">
      <c r="A505" s="96">
        <v>504</v>
      </c>
      <c r="B505" s="106" t="s">
        <v>1294</v>
      </c>
      <c r="C505" s="118" t="s">
        <v>1295</v>
      </c>
      <c r="D505" s="110" t="s">
        <v>519</v>
      </c>
      <c r="E505" s="109" t="s">
        <v>38</v>
      </c>
      <c r="F505" s="90">
        <v>32817</v>
      </c>
      <c r="G505" s="91">
        <v>32100</v>
      </c>
      <c r="H505" s="83">
        <f t="shared" si="14"/>
        <v>32100</v>
      </c>
      <c r="I505" s="84" t="str">
        <f t="shared" si="15"/>
        <v>OK</v>
      </c>
    </row>
    <row r="506" spans="1:9" s="102" customFormat="1" ht="38.25">
      <c r="A506" s="96">
        <v>505</v>
      </c>
      <c r="B506" s="106" t="s">
        <v>1294</v>
      </c>
      <c r="C506" s="118" t="s">
        <v>1295</v>
      </c>
      <c r="D506" s="110" t="s">
        <v>520</v>
      </c>
      <c r="E506" s="109" t="s">
        <v>38</v>
      </c>
      <c r="F506" s="90">
        <v>35803</v>
      </c>
      <c r="G506" s="91">
        <v>35000</v>
      </c>
      <c r="H506" s="83">
        <f t="shared" si="14"/>
        <v>35000</v>
      </c>
      <c r="I506" s="84" t="str">
        <f t="shared" si="15"/>
        <v>OK</v>
      </c>
    </row>
    <row r="507" spans="1:9" s="102" customFormat="1" ht="38.25">
      <c r="A507" s="96">
        <v>506</v>
      </c>
      <c r="B507" s="106" t="s">
        <v>1294</v>
      </c>
      <c r="C507" s="118" t="s">
        <v>1295</v>
      </c>
      <c r="D507" s="110" t="s">
        <v>521</v>
      </c>
      <c r="E507" s="109" t="s">
        <v>38</v>
      </c>
      <c r="F507" s="90">
        <v>222880</v>
      </c>
      <c r="G507" s="91">
        <v>218400</v>
      </c>
      <c r="H507" s="83">
        <f t="shared" si="14"/>
        <v>218400</v>
      </c>
      <c r="I507" s="84" t="str">
        <f t="shared" si="15"/>
        <v>OK</v>
      </c>
    </row>
    <row r="508" spans="1:9" s="102" customFormat="1" ht="38.25">
      <c r="A508" s="96">
        <v>507</v>
      </c>
      <c r="B508" s="106" t="s">
        <v>1294</v>
      </c>
      <c r="C508" s="118" t="s">
        <v>1295</v>
      </c>
      <c r="D508" s="110" t="s">
        <v>1338</v>
      </c>
      <c r="E508" s="109" t="s">
        <v>38</v>
      </c>
      <c r="F508" s="90">
        <v>270462</v>
      </c>
      <c r="G508" s="91">
        <v>265000</v>
      </c>
      <c r="H508" s="83">
        <f t="shared" si="14"/>
        <v>265000</v>
      </c>
      <c r="I508" s="84" t="str">
        <f t="shared" si="15"/>
        <v>OK</v>
      </c>
    </row>
    <row r="509" spans="1:9" s="102" customFormat="1" ht="38.25">
      <c r="A509" s="96">
        <v>508</v>
      </c>
      <c r="B509" s="106" t="s">
        <v>1294</v>
      </c>
      <c r="C509" s="118" t="s">
        <v>1295</v>
      </c>
      <c r="D509" s="110" t="s">
        <v>522</v>
      </c>
      <c r="E509" s="109" t="s">
        <v>38</v>
      </c>
      <c r="F509" s="90">
        <v>24405</v>
      </c>
      <c r="G509" s="91">
        <v>23900</v>
      </c>
      <c r="H509" s="83">
        <f t="shared" si="14"/>
        <v>23900</v>
      </c>
      <c r="I509" s="84" t="str">
        <f t="shared" si="15"/>
        <v>OK</v>
      </c>
    </row>
    <row r="510" spans="1:9" s="102" customFormat="1" ht="38.25">
      <c r="A510" s="96">
        <v>509</v>
      </c>
      <c r="B510" s="106" t="s">
        <v>1294</v>
      </c>
      <c r="C510" s="118" t="s">
        <v>1295</v>
      </c>
      <c r="D510" s="110" t="s">
        <v>523</v>
      </c>
      <c r="E510" s="109" t="s">
        <v>38</v>
      </c>
      <c r="F510" s="90">
        <v>33825</v>
      </c>
      <c r="G510" s="91">
        <v>33100</v>
      </c>
      <c r="H510" s="83">
        <f t="shared" si="14"/>
        <v>33100</v>
      </c>
      <c r="I510" s="84" t="str">
        <f t="shared" si="15"/>
        <v>OK</v>
      </c>
    </row>
    <row r="511" spans="1:9" s="102" customFormat="1" ht="38.25">
      <c r="A511" s="96">
        <v>510</v>
      </c>
      <c r="B511" s="106" t="s">
        <v>1294</v>
      </c>
      <c r="C511" s="118" t="s">
        <v>1295</v>
      </c>
      <c r="D511" s="110" t="s">
        <v>524</v>
      </c>
      <c r="E511" s="109" t="s">
        <v>38</v>
      </c>
      <c r="F511" s="90">
        <v>46695</v>
      </c>
      <c r="G511" s="91">
        <v>45700</v>
      </c>
      <c r="H511" s="83">
        <f t="shared" si="14"/>
        <v>45700</v>
      </c>
      <c r="I511" s="84" t="str">
        <f t="shared" si="15"/>
        <v>OK</v>
      </c>
    </row>
    <row r="512" spans="1:9" s="102" customFormat="1" ht="38.25">
      <c r="A512" s="96">
        <v>511</v>
      </c>
      <c r="B512" s="106" t="s">
        <v>1294</v>
      </c>
      <c r="C512" s="118" t="s">
        <v>1295</v>
      </c>
      <c r="D512" s="110" t="s">
        <v>525</v>
      </c>
      <c r="E512" s="109" t="s">
        <v>38</v>
      </c>
      <c r="F512" s="90">
        <v>39452</v>
      </c>
      <c r="G512" s="91">
        <v>38600</v>
      </c>
      <c r="H512" s="83">
        <f t="shared" si="14"/>
        <v>38600</v>
      </c>
      <c r="I512" s="84" t="str">
        <f t="shared" si="15"/>
        <v>OK</v>
      </c>
    </row>
    <row r="513" spans="1:9" s="102" customFormat="1" ht="38.25">
      <c r="A513" s="96">
        <v>512</v>
      </c>
      <c r="B513" s="106" t="s">
        <v>1294</v>
      </c>
      <c r="C513" s="118" t="s">
        <v>1295</v>
      </c>
      <c r="D513" s="110" t="s">
        <v>526</v>
      </c>
      <c r="E513" s="109" t="s">
        <v>38</v>
      </c>
      <c r="F513" s="90">
        <v>21491</v>
      </c>
      <c r="G513" s="91">
        <v>21000</v>
      </c>
      <c r="H513" s="83">
        <f t="shared" si="14"/>
        <v>21000</v>
      </c>
      <c r="I513" s="84" t="str">
        <f t="shared" si="15"/>
        <v>OK</v>
      </c>
    </row>
    <row r="514" spans="1:9" s="102" customFormat="1" ht="38.25">
      <c r="A514" s="96">
        <v>513</v>
      </c>
      <c r="B514" s="106" t="s">
        <v>1294</v>
      </c>
      <c r="C514" s="118" t="s">
        <v>1295</v>
      </c>
      <c r="D514" s="110" t="s">
        <v>527</v>
      </c>
      <c r="E514" s="109" t="s">
        <v>38</v>
      </c>
      <c r="F514" s="90">
        <v>71603</v>
      </c>
      <c r="G514" s="91">
        <v>70100</v>
      </c>
      <c r="H514" s="83">
        <f t="shared" si="14"/>
        <v>70100</v>
      </c>
      <c r="I514" s="84" t="str">
        <f t="shared" si="15"/>
        <v>OK</v>
      </c>
    </row>
    <row r="515" spans="1:9" s="102" customFormat="1" ht="38.25">
      <c r="A515" s="96">
        <v>514</v>
      </c>
      <c r="B515" s="106" t="s">
        <v>1294</v>
      </c>
      <c r="C515" s="118" t="s">
        <v>1295</v>
      </c>
      <c r="D515" s="110" t="s">
        <v>528</v>
      </c>
      <c r="E515" s="109" t="s">
        <v>38</v>
      </c>
      <c r="F515" s="90">
        <v>115379</v>
      </c>
      <c r="G515" s="91">
        <v>113000</v>
      </c>
      <c r="H515" s="83">
        <f t="shared" si="14"/>
        <v>113000</v>
      </c>
      <c r="I515" s="84" t="str">
        <f t="shared" ref="I515:I578" si="16">IF(H515="","COMPLETAR",IF(OR(H515&lt;=0,H515&gt;F515),"CORREGIR","OK"))</f>
        <v>OK</v>
      </c>
    </row>
    <row r="516" spans="1:9" s="102" customFormat="1" ht="38.25">
      <c r="A516" s="96">
        <v>515</v>
      </c>
      <c r="B516" s="106" t="s">
        <v>1294</v>
      </c>
      <c r="C516" s="118" t="s">
        <v>1295</v>
      </c>
      <c r="D516" s="110" t="s">
        <v>529</v>
      </c>
      <c r="E516" s="109" t="s">
        <v>38</v>
      </c>
      <c r="F516" s="90">
        <v>314953</v>
      </c>
      <c r="G516" s="91">
        <v>308600</v>
      </c>
      <c r="H516" s="83">
        <f t="shared" si="14"/>
        <v>308600</v>
      </c>
      <c r="I516" s="84" t="str">
        <f t="shared" si="16"/>
        <v>OK</v>
      </c>
    </row>
    <row r="517" spans="1:9" s="102" customFormat="1" ht="38.25">
      <c r="A517" s="96">
        <v>516</v>
      </c>
      <c r="B517" s="106" t="s">
        <v>1294</v>
      </c>
      <c r="C517" s="118" t="s">
        <v>1295</v>
      </c>
      <c r="D517" s="110" t="s">
        <v>530</v>
      </c>
      <c r="E517" s="109" t="s">
        <v>38</v>
      </c>
      <c r="F517" s="90">
        <v>506904</v>
      </c>
      <c r="G517" s="91">
        <v>496700</v>
      </c>
      <c r="H517" s="83">
        <f t="shared" si="14"/>
        <v>496700</v>
      </c>
      <c r="I517" s="84" t="str">
        <f t="shared" si="16"/>
        <v>OK</v>
      </c>
    </row>
    <row r="518" spans="1:9" s="102" customFormat="1" ht="51">
      <c r="A518" s="96">
        <v>517</v>
      </c>
      <c r="B518" s="106" t="s">
        <v>1294</v>
      </c>
      <c r="C518" s="118" t="s">
        <v>1295</v>
      </c>
      <c r="D518" s="110" t="s">
        <v>531</v>
      </c>
      <c r="E518" s="109" t="s">
        <v>38</v>
      </c>
      <c r="F518" s="90">
        <v>428465</v>
      </c>
      <c r="G518" s="91">
        <v>419800</v>
      </c>
      <c r="H518" s="83">
        <f t="shared" si="14"/>
        <v>419800</v>
      </c>
      <c r="I518" s="84" t="str">
        <f t="shared" si="16"/>
        <v>OK</v>
      </c>
    </row>
    <row r="519" spans="1:9" s="102" customFormat="1" ht="38.25">
      <c r="A519" s="96">
        <v>518</v>
      </c>
      <c r="B519" s="106" t="s">
        <v>1294</v>
      </c>
      <c r="C519" s="118" t="s">
        <v>1295</v>
      </c>
      <c r="D519" s="110" t="s">
        <v>532</v>
      </c>
      <c r="E519" s="109" t="s">
        <v>38</v>
      </c>
      <c r="F519" s="90">
        <v>559031</v>
      </c>
      <c r="G519" s="91">
        <v>547800</v>
      </c>
      <c r="H519" s="83">
        <f t="shared" si="14"/>
        <v>547800</v>
      </c>
      <c r="I519" s="84" t="str">
        <f t="shared" si="16"/>
        <v>OK</v>
      </c>
    </row>
    <row r="520" spans="1:9" s="102" customFormat="1" ht="38.25">
      <c r="A520" s="96">
        <v>519</v>
      </c>
      <c r="B520" s="106" t="s">
        <v>1294</v>
      </c>
      <c r="C520" s="118" t="s">
        <v>1295</v>
      </c>
      <c r="D520" s="110" t="s">
        <v>533</v>
      </c>
      <c r="E520" s="109" t="s">
        <v>38</v>
      </c>
      <c r="F520" s="90">
        <v>54160</v>
      </c>
      <c r="G520" s="91">
        <v>53000</v>
      </c>
      <c r="H520" s="83">
        <f t="shared" si="14"/>
        <v>53000</v>
      </c>
      <c r="I520" s="84" t="str">
        <f t="shared" si="16"/>
        <v>OK</v>
      </c>
    </row>
    <row r="521" spans="1:9" s="102" customFormat="1" ht="38.25">
      <c r="A521" s="96">
        <v>520</v>
      </c>
      <c r="B521" s="106" t="s">
        <v>1294</v>
      </c>
      <c r="C521" s="118" t="s">
        <v>1295</v>
      </c>
      <c r="D521" s="110" t="s">
        <v>534</v>
      </c>
      <c r="E521" s="109" t="s">
        <v>38</v>
      </c>
      <c r="F521" s="90">
        <v>50000</v>
      </c>
      <c r="G521" s="91">
        <v>49000</v>
      </c>
      <c r="H521" s="83">
        <f t="shared" si="14"/>
        <v>49000</v>
      </c>
      <c r="I521" s="84" t="str">
        <f t="shared" si="16"/>
        <v>OK</v>
      </c>
    </row>
    <row r="522" spans="1:9" s="102" customFormat="1" ht="38.25">
      <c r="A522" s="96">
        <v>521</v>
      </c>
      <c r="B522" s="106" t="s">
        <v>1294</v>
      </c>
      <c r="C522" s="118" t="s">
        <v>1295</v>
      </c>
      <c r="D522" s="110" t="s">
        <v>535</v>
      </c>
      <c r="E522" s="109" t="s">
        <v>38</v>
      </c>
      <c r="F522" s="90">
        <v>37500</v>
      </c>
      <c r="G522" s="91">
        <v>36700</v>
      </c>
      <c r="H522" s="83">
        <f t="shared" si="14"/>
        <v>36700</v>
      </c>
      <c r="I522" s="84" t="str">
        <f t="shared" si="16"/>
        <v>OK</v>
      </c>
    </row>
    <row r="523" spans="1:9" s="102" customFormat="1" ht="38.25">
      <c r="A523" s="96">
        <v>522</v>
      </c>
      <c r="B523" s="106" t="s">
        <v>1294</v>
      </c>
      <c r="C523" s="118" t="s">
        <v>1295</v>
      </c>
      <c r="D523" s="110" t="s">
        <v>536</v>
      </c>
      <c r="E523" s="109" t="s">
        <v>38</v>
      </c>
      <c r="F523" s="90">
        <v>23446</v>
      </c>
      <c r="G523" s="91">
        <v>22900</v>
      </c>
      <c r="H523" s="83">
        <f t="shared" si="14"/>
        <v>22900</v>
      </c>
      <c r="I523" s="84" t="str">
        <f t="shared" si="16"/>
        <v>OK</v>
      </c>
    </row>
    <row r="524" spans="1:9" s="102" customFormat="1" ht="38.25">
      <c r="A524" s="96">
        <v>523</v>
      </c>
      <c r="B524" s="106" t="s">
        <v>1294</v>
      </c>
      <c r="C524" s="118" t="s">
        <v>1295</v>
      </c>
      <c r="D524" s="110" t="s">
        <v>537</v>
      </c>
      <c r="E524" s="109" t="s">
        <v>38</v>
      </c>
      <c r="F524" s="90">
        <v>50000</v>
      </c>
      <c r="G524" s="91">
        <v>49000</v>
      </c>
      <c r="H524" s="83">
        <f t="shared" si="14"/>
        <v>49000</v>
      </c>
      <c r="I524" s="84" t="str">
        <f t="shared" si="16"/>
        <v>OK</v>
      </c>
    </row>
    <row r="525" spans="1:9" s="102" customFormat="1" ht="38.25">
      <c r="A525" s="96">
        <v>524</v>
      </c>
      <c r="B525" s="106" t="s">
        <v>1294</v>
      </c>
      <c r="C525" s="118" t="s">
        <v>1295</v>
      </c>
      <c r="D525" s="110" t="s">
        <v>538</v>
      </c>
      <c r="E525" s="109" t="s">
        <v>38</v>
      </c>
      <c r="F525" s="90">
        <v>26166</v>
      </c>
      <c r="G525" s="91">
        <v>25600</v>
      </c>
      <c r="H525" s="83">
        <f t="shared" si="14"/>
        <v>25600</v>
      </c>
      <c r="I525" s="84" t="str">
        <f t="shared" si="16"/>
        <v>OK</v>
      </c>
    </row>
    <row r="526" spans="1:9" s="102" customFormat="1" ht="38.25">
      <c r="A526" s="96">
        <v>525</v>
      </c>
      <c r="B526" s="106" t="s">
        <v>1294</v>
      </c>
      <c r="C526" s="118" t="s">
        <v>1295</v>
      </c>
      <c r="D526" s="110" t="s">
        <v>539</v>
      </c>
      <c r="E526" s="109" t="s">
        <v>38</v>
      </c>
      <c r="F526" s="90">
        <v>19392</v>
      </c>
      <c r="G526" s="91">
        <v>19000</v>
      </c>
      <c r="H526" s="83">
        <f t="shared" si="14"/>
        <v>19000</v>
      </c>
      <c r="I526" s="84" t="str">
        <f t="shared" si="16"/>
        <v>OK</v>
      </c>
    </row>
    <row r="527" spans="1:9" s="102" customFormat="1" ht="38.25">
      <c r="A527" s="96">
        <v>526</v>
      </c>
      <c r="B527" s="106" t="s">
        <v>1294</v>
      </c>
      <c r="C527" s="118" t="s">
        <v>1295</v>
      </c>
      <c r="D527" s="110" t="s">
        <v>540</v>
      </c>
      <c r="E527" s="109" t="s">
        <v>38</v>
      </c>
      <c r="F527" s="90">
        <v>17277</v>
      </c>
      <c r="G527" s="91">
        <v>16900</v>
      </c>
      <c r="H527" s="83">
        <f t="shared" si="14"/>
        <v>16900</v>
      </c>
      <c r="I527" s="84" t="str">
        <f t="shared" si="16"/>
        <v>OK</v>
      </c>
    </row>
    <row r="528" spans="1:9" s="102" customFormat="1" ht="38.25">
      <c r="A528" s="96">
        <v>527</v>
      </c>
      <c r="B528" s="106" t="s">
        <v>1304</v>
      </c>
      <c r="C528" s="118" t="s">
        <v>1295</v>
      </c>
      <c r="D528" s="110" t="s">
        <v>541</v>
      </c>
      <c r="E528" s="109" t="s">
        <v>38</v>
      </c>
      <c r="F528" s="90">
        <v>36544</v>
      </c>
      <c r="G528" s="91">
        <v>35800</v>
      </c>
      <c r="H528" s="83">
        <f t="shared" si="14"/>
        <v>35800</v>
      </c>
      <c r="I528" s="84" t="str">
        <f t="shared" si="16"/>
        <v>OK</v>
      </c>
    </row>
    <row r="529" spans="1:9" s="102" customFormat="1" ht="38.25">
      <c r="A529" s="96">
        <v>528</v>
      </c>
      <c r="B529" s="106" t="s">
        <v>1304</v>
      </c>
      <c r="C529" s="118" t="s">
        <v>1295</v>
      </c>
      <c r="D529" s="110" t="s">
        <v>542</v>
      </c>
      <c r="E529" s="109" t="s">
        <v>38</v>
      </c>
      <c r="F529" s="90">
        <v>23908</v>
      </c>
      <c r="G529" s="91">
        <v>23400</v>
      </c>
      <c r="H529" s="83">
        <f t="shared" si="14"/>
        <v>23400</v>
      </c>
      <c r="I529" s="84" t="str">
        <f t="shared" si="16"/>
        <v>OK</v>
      </c>
    </row>
    <row r="530" spans="1:9" s="102" customFormat="1" ht="38.25">
      <c r="A530" s="96">
        <v>529</v>
      </c>
      <c r="B530" s="106" t="s">
        <v>1304</v>
      </c>
      <c r="C530" s="118" t="s">
        <v>1295</v>
      </c>
      <c r="D530" s="110" t="s">
        <v>543</v>
      </c>
      <c r="E530" s="109" t="s">
        <v>38</v>
      </c>
      <c r="F530" s="90">
        <v>855</v>
      </c>
      <c r="G530" s="91">
        <v>800</v>
      </c>
      <c r="H530" s="83">
        <f t="shared" si="14"/>
        <v>800</v>
      </c>
      <c r="I530" s="84" t="str">
        <f t="shared" si="16"/>
        <v>OK</v>
      </c>
    </row>
    <row r="531" spans="1:9" s="102" customFormat="1" ht="38.25">
      <c r="A531" s="96">
        <v>530</v>
      </c>
      <c r="B531" s="106" t="s">
        <v>1304</v>
      </c>
      <c r="C531" s="118" t="s">
        <v>1295</v>
      </c>
      <c r="D531" s="110" t="s">
        <v>544</v>
      </c>
      <c r="E531" s="109" t="s">
        <v>38</v>
      </c>
      <c r="F531" s="90">
        <v>853</v>
      </c>
      <c r="G531" s="91">
        <v>800</v>
      </c>
      <c r="H531" s="83">
        <f t="shared" si="14"/>
        <v>800</v>
      </c>
      <c r="I531" s="84" t="str">
        <f t="shared" si="16"/>
        <v>OK</v>
      </c>
    </row>
    <row r="532" spans="1:9" s="102" customFormat="1" ht="38.25">
      <c r="A532" s="96">
        <v>531</v>
      </c>
      <c r="B532" s="106" t="s">
        <v>1304</v>
      </c>
      <c r="C532" s="118" t="s">
        <v>1295</v>
      </c>
      <c r="D532" s="110" t="s">
        <v>545</v>
      </c>
      <c r="E532" s="109" t="s">
        <v>38</v>
      </c>
      <c r="F532" s="90">
        <v>3079</v>
      </c>
      <c r="G532" s="91">
        <v>3000</v>
      </c>
      <c r="H532" s="83">
        <f t="shared" si="14"/>
        <v>3000</v>
      </c>
      <c r="I532" s="84" t="str">
        <f t="shared" si="16"/>
        <v>OK</v>
      </c>
    </row>
    <row r="533" spans="1:9" s="102" customFormat="1" ht="38.25">
      <c r="A533" s="96">
        <v>532</v>
      </c>
      <c r="B533" s="106" t="s">
        <v>1304</v>
      </c>
      <c r="C533" s="118" t="s">
        <v>1295</v>
      </c>
      <c r="D533" s="110" t="s">
        <v>546</v>
      </c>
      <c r="E533" s="109" t="s">
        <v>38</v>
      </c>
      <c r="F533" s="90">
        <v>2675</v>
      </c>
      <c r="G533" s="91">
        <v>2600</v>
      </c>
      <c r="H533" s="83">
        <f t="shared" si="14"/>
        <v>2600</v>
      </c>
      <c r="I533" s="84" t="str">
        <f t="shared" si="16"/>
        <v>OK</v>
      </c>
    </row>
    <row r="534" spans="1:9" s="102" customFormat="1" ht="38.25">
      <c r="A534" s="96">
        <v>533</v>
      </c>
      <c r="B534" s="106" t="s">
        <v>1304</v>
      </c>
      <c r="C534" s="118" t="s">
        <v>1295</v>
      </c>
      <c r="D534" s="110" t="s">
        <v>547</v>
      </c>
      <c r="E534" s="109" t="s">
        <v>38</v>
      </c>
      <c r="F534" s="90">
        <v>74106</v>
      </c>
      <c r="G534" s="91">
        <v>72600</v>
      </c>
      <c r="H534" s="83">
        <f t="shared" si="14"/>
        <v>72600</v>
      </c>
      <c r="I534" s="84" t="str">
        <f t="shared" si="16"/>
        <v>OK</v>
      </c>
    </row>
    <row r="535" spans="1:9" s="102" customFormat="1" ht="38.25">
      <c r="A535" s="96">
        <v>534</v>
      </c>
      <c r="B535" s="106" t="s">
        <v>1304</v>
      </c>
      <c r="C535" s="118" t="s">
        <v>1295</v>
      </c>
      <c r="D535" s="110" t="s">
        <v>548</v>
      </c>
      <c r="E535" s="109" t="s">
        <v>38</v>
      </c>
      <c r="F535" s="90">
        <v>13502</v>
      </c>
      <c r="G535" s="91">
        <v>13200</v>
      </c>
      <c r="H535" s="83">
        <f t="shared" si="14"/>
        <v>13200</v>
      </c>
      <c r="I535" s="84" t="str">
        <f t="shared" si="16"/>
        <v>OK</v>
      </c>
    </row>
    <row r="536" spans="1:9" s="102" customFormat="1" ht="38.25">
      <c r="A536" s="96">
        <v>535</v>
      </c>
      <c r="B536" s="106" t="s">
        <v>1294</v>
      </c>
      <c r="C536" s="118" t="s">
        <v>1295</v>
      </c>
      <c r="D536" s="110" t="s">
        <v>549</v>
      </c>
      <c r="E536" s="109" t="s">
        <v>38</v>
      </c>
      <c r="F536" s="90">
        <v>862</v>
      </c>
      <c r="G536" s="91">
        <v>800</v>
      </c>
      <c r="H536" s="83">
        <f t="shared" si="14"/>
        <v>800</v>
      </c>
      <c r="I536" s="84" t="str">
        <f t="shared" si="16"/>
        <v>OK</v>
      </c>
    </row>
    <row r="537" spans="1:9" s="102" customFormat="1" ht="38.25">
      <c r="A537" s="96">
        <v>536</v>
      </c>
      <c r="B537" s="106" t="s">
        <v>1294</v>
      </c>
      <c r="C537" s="118" t="s">
        <v>1295</v>
      </c>
      <c r="D537" s="110" t="s">
        <v>550</v>
      </c>
      <c r="E537" s="109" t="s">
        <v>38</v>
      </c>
      <c r="F537" s="90">
        <v>1048</v>
      </c>
      <c r="G537" s="91">
        <v>1000</v>
      </c>
      <c r="H537" s="83">
        <f t="shared" si="14"/>
        <v>1000</v>
      </c>
      <c r="I537" s="84" t="str">
        <f t="shared" si="16"/>
        <v>OK</v>
      </c>
    </row>
    <row r="538" spans="1:9" s="102" customFormat="1" ht="38.25">
      <c r="A538" s="96">
        <v>537</v>
      </c>
      <c r="B538" s="106" t="s">
        <v>1294</v>
      </c>
      <c r="C538" s="118" t="s">
        <v>1295</v>
      </c>
      <c r="D538" s="110" t="s">
        <v>551</v>
      </c>
      <c r="E538" s="109" t="s">
        <v>38</v>
      </c>
      <c r="F538" s="90">
        <v>7103</v>
      </c>
      <c r="G538" s="91">
        <v>6900</v>
      </c>
      <c r="H538" s="83">
        <f t="shared" si="14"/>
        <v>6900</v>
      </c>
      <c r="I538" s="84" t="str">
        <f t="shared" si="16"/>
        <v>OK</v>
      </c>
    </row>
    <row r="539" spans="1:9" s="102" customFormat="1" ht="38.25">
      <c r="A539" s="96">
        <v>538</v>
      </c>
      <c r="B539" s="106" t="s">
        <v>1294</v>
      </c>
      <c r="C539" s="118" t="s">
        <v>1295</v>
      </c>
      <c r="D539" s="110" t="s">
        <v>552</v>
      </c>
      <c r="E539" s="109" t="s">
        <v>38</v>
      </c>
      <c r="F539" s="90">
        <v>3662</v>
      </c>
      <c r="G539" s="91">
        <v>3500</v>
      </c>
      <c r="H539" s="83">
        <f t="shared" si="14"/>
        <v>3500</v>
      </c>
      <c r="I539" s="84" t="str">
        <f t="shared" si="16"/>
        <v>OK</v>
      </c>
    </row>
    <row r="540" spans="1:9" s="102" customFormat="1" ht="38.25">
      <c r="A540" s="96">
        <v>539</v>
      </c>
      <c r="B540" s="106" t="s">
        <v>1294</v>
      </c>
      <c r="C540" s="118" t="s">
        <v>1295</v>
      </c>
      <c r="D540" s="110" t="s">
        <v>553</v>
      </c>
      <c r="E540" s="109" t="s">
        <v>38</v>
      </c>
      <c r="F540" s="90">
        <v>4277</v>
      </c>
      <c r="G540" s="91">
        <v>4100</v>
      </c>
      <c r="H540" s="83">
        <f t="shared" si="14"/>
        <v>4100</v>
      </c>
      <c r="I540" s="84" t="str">
        <f t="shared" si="16"/>
        <v>OK</v>
      </c>
    </row>
    <row r="541" spans="1:9" s="102" customFormat="1" ht="38.25">
      <c r="A541" s="96">
        <v>540</v>
      </c>
      <c r="B541" s="106" t="s">
        <v>1294</v>
      </c>
      <c r="C541" s="118" t="s">
        <v>1295</v>
      </c>
      <c r="D541" s="110" t="s">
        <v>554</v>
      </c>
      <c r="E541" s="109" t="s">
        <v>38</v>
      </c>
      <c r="F541" s="90">
        <v>179254</v>
      </c>
      <c r="G541" s="91">
        <v>175600</v>
      </c>
      <c r="H541" s="83">
        <f t="shared" si="14"/>
        <v>175600</v>
      </c>
      <c r="I541" s="84" t="str">
        <f t="shared" si="16"/>
        <v>OK</v>
      </c>
    </row>
    <row r="542" spans="1:9" s="102" customFormat="1" ht="38.25">
      <c r="A542" s="96">
        <v>541</v>
      </c>
      <c r="B542" s="106" t="s">
        <v>1294</v>
      </c>
      <c r="C542" s="118" t="s">
        <v>1295</v>
      </c>
      <c r="D542" s="110" t="s">
        <v>1339</v>
      </c>
      <c r="E542" s="109" t="s">
        <v>38</v>
      </c>
      <c r="F542" s="90">
        <v>92962</v>
      </c>
      <c r="G542" s="91">
        <v>91100</v>
      </c>
      <c r="H542" s="100">
        <f t="shared" si="14"/>
        <v>91100</v>
      </c>
      <c r="I542" s="84" t="str">
        <f t="shared" si="16"/>
        <v>OK</v>
      </c>
    </row>
    <row r="543" spans="1:9" s="102" customFormat="1" ht="38.25">
      <c r="A543" s="96">
        <v>542</v>
      </c>
      <c r="B543" s="106" t="s">
        <v>1294</v>
      </c>
      <c r="C543" s="118" t="s">
        <v>1295</v>
      </c>
      <c r="D543" s="110" t="s">
        <v>1340</v>
      </c>
      <c r="E543" s="109" t="s">
        <v>38</v>
      </c>
      <c r="F543" s="90">
        <v>48950</v>
      </c>
      <c r="G543" s="91">
        <v>47900</v>
      </c>
      <c r="H543" s="100">
        <f t="shared" si="14"/>
        <v>47900</v>
      </c>
      <c r="I543" s="84" t="str">
        <f t="shared" si="16"/>
        <v>OK</v>
      </c>
    </row>
    <row r="544" spans="1:9" s="102" customFormat="1" ht="38.25">
      <c r="A544" s="96">
        <v>543</v>
      </c>
      <c r="B544" s="106" t="s">
        <v>1294</v>
      </c>
      <c r="C544" s="118" t="s">
        <v>1295</v>
      </c>
      <c r="D544" s="110" t="s">
        <v>1341</v>
      </c>
      <c r="E544" s="109" t="s">
        <v>38</v>
      </c>
      <c r="F544" s="90">
        <v>60105</v>
      </c>
      <c r="G544" s="91">
        <v>58900</v>
      </c>
      <c r="H544" s="100">
        <f t="shared" si="14"/>
        <v>58900</v>
      </c>
      <c r="I544" s="84" t="str">
        <f t="shared" si="16"/>
        <v>OK</v>
      </c>
    </row>
    <row r="545" spans="1:9" s="102" customFormat="1" ht="38.25">
      <c r="A545" s="96">
        <v>544</v>
      </c>
      <c r="B545" s="106" t="s">
        <v>1294</v>
      </c>
      <c r="C545" s="118" t="s">
        <v>1295</v>
      </c>
      <c r="D545" s="110" t="s">
        <v>1342</v>
      </c>
      <c r="E545" s="109" t="s">
        <v>38</v>
      </c>
      <c r="F545" s="90">
        <v>51718</v>
      </c>
      <c r="G545" s="91">
        <v>50600</v>
      </c>
      <c r="H545" s="100">
        <f t="shared" si="14"/>
        <v>50600</v>
      </c>
      <c r="I545" s="84" t="str">
        <f t="shared" si="16"/>
        <v>OK</v>
      </c>
    </row>
    <row r="546" spans="1:9" s="102" customFormat="1" ht="38.25">
      <c r="A546" s="96">
        <v>545</v>
      </c>
      <c r="B546" s="106" t="s">
        <v>1294</v>
      </c>
      <c r="C546" s="118" t="s">
        <v>1295</v>
      </c>
      <c r="D546" s="110" t="s">
        <v>1343</v>
      </c>
      <c r="E546" s="109" t="s">
        <v>38</v>
      </c>
      <c r="F546" s="90">
        <v>2891731</v>
      </c>
      <c r="G546" s="91">
        <v>2833800</v>
      </c>
      <c r="H546" s="100">
        <f t="shared" si="14"/>
        <v>2833800</v>
      </c>
      <c r="I546" s="84" t="str">
        <f t="shared" si="16"/>
        <v>OK</v>
      </c>
    </row>
    <row r="547" spans="1:9" s="102" customFormat="1" ht="38.25">
      <c r="A547" s="96">
        <v>546</v>
      </c>
      <c r="B547" s="106" t="s">
        <v>1294</v>
      </c>
      <c r="C547" s="118" t="s">
        <v>1295</v>
      </c>
      <c r="D547" s="110" t="s">
        <v>560</v>
      </c>
      <c r="E547" s="109" t="s">
        <v>38</v>
      </c>
      <c r="F547" s="90">
        <v>1626134</v>
      </c>
      <c r="G547" s="91">
        <v>1593600</v>
      </c>
      <c r="H547" s="100">
        <f t="shared" si="14"/>
        <v>1593600</v>
      </c>
      <c r="I547" s="84" t="str">
        <f t="shared" si="16"/>
        <v>OK</v>
      </c>
    </row>
    <row r="548" spans="1:9" s="102" customFormat="1" ht="38.25">
      <c r="A548" s="96">
        <v>547</v>
      </c>
      <c r="B548" s="106" t="s">
        <v>1294</v>
      </c>
      <c r="C548" s="118" t="s">
        <v>1295</v>
      </c>
      <c r="D548" s="110" t="s">
        <v>561</v>
      </c>
      <c r="E548" s="109" t="s">
        <v>38</v>
      </c>
      <c r="F548" s="90">
        <v>75218</v>
      </c>
      <c r="G548" s="91">
        <v>73700</v>
      </c>
      <c r="H548" s="83">
        <f t="shared" si="14"/>
        <v>73700</v>
      </c>
      <c r="I548" s="84" t="str">
        <f t="shared" si="16"/>
        <v>OK</v>
      </c>
    </row>
    <row r="549" spans="1:9" s="102" customFormat="1" ht="38.25">
      <c r="A549" s="96">
        <v>548</v>
      </c>
      <c r="B549" s="106" t="s">
        <v>1294</v>
      </c>
      <c r="C549" s="118" t="s">
        <v>1295</v>
      </c>
      <c r="D549" s="110" t="s">
        <v>562</v>
      </c>
      <c r="E549" s="109" t="s">
        <v>38</v>
      </c>
      <c r="F549" s="90">
        <v>372640</v>
      </c>
      <c r="G549" s="91">
        <v>365100</v>
      </c>
      <c r="H549" s="100">
        <f t="shared" si="14"/>
        <v>365100</v>
      </c>
      <c r="I549" s="84" t="str">
        <f t="shared" si="16"/>
        <v>OK</v>
      </c>
    </row>
    <row r="550" spans="1:9" s="102" customFormat="1" ht="38.25">
      <c r="A550" s="96">
        <v>549</v>
      </c>
      <c r="B550" s="106" t="s">
        <v>1294</v>
      </c>
      <c r="C550" s="118" t="s">
        <v>1295</v>
      </c>
      <c r="D550" s="110" t="s">
        <v>563</v>
      </c>
      <c r="E550" s="109" t="s">
        <v>38</v>
      </c>
      <c r="F550" s="90">
        <v>2384227</v>
      </c>
      <c r="G550" s="91">
        <v>2336500</v>
      </c>
      <c r="H550" s="100">
        <f t="shared" si="14"/>
        <v>2336500</v>
      </c>
      <c r="I550" s="84" t="str">
        <f t="shared" si="16"/>
        <v>OK</v>
      </c>
    </row>
    <row r="551" spans="1:9" s="102" customFormat="1" ht="38.25">
      <c r="A551" s="96">
        <v>550</v>
      </c>
      <c r="B551" s="106" t="s">
        <v>1294</v>
      </c>
      <c r="C551" s="118" t="s">
        <v>1295</v>
      </c>
      <c r="D551" s="110" t="s">
        <v>564</v>
      </c>
      <c r="E551" s="109" t="s">
        <v>38</v>
      </c>
      <c r="F551" s="90">
        <v>3410499</v>
      </c>
      <c r="G551" s="91">
        <v>3342200</v>
      </c>
      <c r="H551" s="100">
        <f t="shared" ref="H551:H614" si="17">IF(G551="","",+ROUND(G551,0))</f>
        <v>3342200</v>
      </c>
      <c r="I551" s="84" t="str">
        <f t="shared" si="16"/>
        <v>OK</v>
      </c>
    </row>
    <row r="552" spans="1:9" s="102" customFormat="1" ht="38.25">
      <c r="A552" s="96">
        <v>551</v>
      </c>
      <c r="B552" s="106" t="s">
        <v>1294</v>
      </c>
      <c r="C552" s="118" t="s">
        <v>1295</v>
      </c>
      <c r="D552" s="110" t="s">
        <v>565</v>
      </c>
      <c r="E552" s="109" t="s">
        <v>38</v>
      </c>
      <c r="F552" s="90">
        <v>135999</v>
      </c>
      <c r="G552" s="91">
        <v>133200</v>
      </c>
      <c r="H552" s="83">
        <f t="shared" si="17"/>
        <v>133200</v>
      </c>
      <c r="I552" s="84" t="str">
        <f t="shared" si="16"/>
        <v>OK</v>
      </c>
    </row>
    <row r="553" spans="1:9" s="102" customFormat="1" ht="38.25">
      <c r="A553" s="96">
        <v>552</v>
      </c>
      <c r="B553" s="106" t="s">
        <v>1294</v>
      </c>
      <c r="C553" s="118" t="s">
        <v>1295</v>
      </c>
      <c r="D553" s="110" t="s">
        <v>566</v>
      </c>
      <c r="E553" s="109" t="s">
        <v>38</v>
      </c>
      <c r="F553" s="90">
        <v>189859</v>
      </c>
      <c r="G553" s="91">
        <v>186000</v>
      </c>
      <c r="H553" s="83">
        <f t="shared" si="17"/>
        <v>186000</v>
      </c>
      <c r="I553" s="84" t="str">
        <f t="shared" si="16"/>
        <v>OK</v>
      </c>
    </row>
    <row r="554" spans="1:9" s="102" customFormat="1" ht="38.25">
      <c r="A554" s="96">
        <v>553</v>
      </c>
      <c r="B554" s="106" t="s">
        <v>1294</v>
      </c>
      <c r="C554" s="118" t="s">
        <v>1295</v>
      </c>
      <c r="D554" s="110" t="s">
        <v>567</v>
      </c>
      <c r="E554" s="109" t="s">
        <v>38</v>
      </c>
      <c r="F554" s="90">
        <v>820662</v>
      </c>
      <c r="G554" s="91">
        <v>804200</v>
      </c>
      <c r="H554" s="83">
        <f t="shared" si="17"/>
        <v>804200</v>
      </c>
      <c r="I554" s="84" t="str">
        <f t="shared" si="16"/>
        <v>OK</v>
      </c>
    </row>
    <row r="555" spans="1:9" s="102" customFormat="1" ht="38.25">
      <c r="A555" s="96">
        <v>554</v>
      </c>
      <c r="B555" s="106" t="s">
        <v>1294</v>
      </c>
      <c r="C555" s="118" t="s">
        <v>1295</v>
      </c>
      <c r="D555" s="110" t="s">
        <v>568</v>
      </c>
      <c r="E555" s="109" t="s">
        <v>38</v>
      </c>
      <c r="F555" s="90">
        <v>15389995</v>
      </c>
      <c r="G555" s="91">
        <v>15082100</v>
      </c>
      <c r="H555" s="83">
        <f t="shared" si="17"/>
        <v>15082100</v>
      </c>
      <c r="I555" s="84" t="str">
        <f t="shared" si="16"/>
        <v>OK</v>
      </c>
    </row>
    <row r="556" spans="1:9" s="102" customFormat="1" ht="38.25">
      <c r="A556" s="96">
        <v>555</v>
      </c>
      <c r="B556" s="106" t="s">
        <v>1294</v>
      </c>
      <c r="C556" s="118" t="s">
        <v>1295</v>
      </c>
      <c r="D556" s="110" t="s">
        <v>1418</v>
      </c>
      <c r="E556" s="109" t="s">
        <v>38</v>
      </c>
      <c r="F556" s="90">
        <v>5135823</v>
      </c>
      <c r="G556" s="91">
        <v>5033100</v>
      </c>
      <c r="H556" s="83">
        <f t="shared" si="17"/>
        <v>5033100</v>
      </c>
      <c r="I556" s="84" t="str">
        <f t="shared" si="16"/>
        <v>OK</v>
      </c>
    </row>
    <row r="557" spans="1:9" s="102" customFormat="1" ht="38.25">
      <c r="A557" s="96">
        <v>556</v>
      </c>
      <c r="B557" s="106" t="s">
        <v>1294</v>
      </c>
      <c r="C557" s="118" t="s">
        <v>1295</v>
      </c>
      <c r="D557" s="110" t="s">
        <v>1344</v>
      </c>
      <c r="E557" s="109" t="s">
        <v>38</v>
      </c>
      <c r="F557" s="90">
        <v>15753</v>
      </c>
      <c r="G557" s="91">
        <v>15400</v>
      </c>
      <c r="H557" s="83">
        <f t="shared" si="17"/>
        <v>15400</v>
      </c>
      <c r="I557" s="84" t="str">
        <f t="shared" si="16"/>
        <v>OK</v>
      </c>
    </row>
    <row r="558" spans="1:9" s="102" customFormat="1" ht="38.25">
      <c r="A558" s="96">
        <v>557</v>
      </c>
      <c r="B558" s="106" t="s">
        <v>1294</v>
      </c>
      <c r="C558" s="118" t="s">
        <v>1295</v>
      </c>
      <c r="D558" s="110" t="s">
        <v>1345</v>
      </c>
      <c r="E558" s="109" t="s">
        <v>38</v>
      </c>
      <c r="F558" s="90">
        <v>16632</v>
      </c>
      <c r="G558" s="91">
        <v>16200</v>
      </c>
      <c r="H558" s="83">
        <f t="shared" si="17"/>
        <v>16200</v>
      </c>
      <c r="I558" s="84" t="str">
        <f t="shared" si="16"/>
        <v>OK</v>
      </c>
    </row>
    <row r="559" spans="1:9" s="102" customFormat="1" ht="38.25">
      <c r="A559" s="96">
        <v>558</v>
      </c>
      <c r="B559" s="106" t="s">
        <v>1294</v>
      </c>
      <c r="C559" s="118" t="s">
        <v>1295</v>
      </c>
      <c r="D559" s="110" t="s">
        <v>573</v>
      </c>
      <c r="E559" s="109" t="s">
        <v>38</v>
      </c>
      <c r="F559" s="90">
        <v>867495</v>
      </c>
      <c r="G559" s="91">
        <v>850100</v>
      </c>
      <c r="H559" s="83">
        <f t="shared" si="17"/>
        <v>850100</v>
      </c>
      <c r="I559" s="84" t="str">
        <f t="shared" si="16"/>
        <v>OK</v>
      </c>
    </row>
    <row r="560" spans="1:9" s="102" customFormat="1" ht="38.25">
      <c r="A560" s="96">
        <v>559</v>
      </c>
      <c r="B560" s="106" t="s">
        <v>1294</v>
      </c>
      <c r="C560" s="118" t="s">
        <v>1295</v>
      </c>
      <c r="D560" s="110" t="s">
        <v>1346</v>
      </c>
      <c r="E560" s="109" t="s">
        <v>587</v>
      </c>
      <c r="F560" s="90">
        <v>20786</v>
      </c>
      <c r="G560" s="91">
        <v>20300</v>
      </c>
      <c r="H560" s="100">
        <f t="shared" si="17"/>
        <v>20300</v>
      </c>
      <c r="I560" s="84" t="str">
        <f t="shared" si="16"/>
        <v>OK</v>
      </c>
    </row>
    <row r="561" spans="1:9" s="102" customFormat="1" ht="38.25">
      <c r="A561" s="96">
        <v>560</v>
      </c>
      <c r="B561" s="106" t="s">
        <v>1294</v>
      </c>
      <c r="C561" s="118" t="s">
        <v>1295</v>
      </c>
      <c r="D561" s="110" t="s">
        <v>1419</v>
      </c>
      <c r="E561" s="109" t="s">
        <v>587</v>
      </c>
      <c r="F561" s="90">
        <v>18929</v>
      </c>
      <c r="G561" s="91">
        <v>18500</v>
      </c>
      <c r="H561" s="83">
        <f t="shared" si="17"/>
        <v>18500</v>
      </c>
      <c r="I561" s="84" t="str">
        <f t="shared" si="16"/>
        <v>OK</v>
      </c>
    </row>
    <row r="562" spans="1:9" s="102" customFormat="1" ht="38.25">
      <c r="A562" s="96">
        <v>561</v>
      </c>
      <c r="B562" s="106" t="s">
        <v>1294</v>
      </c>
      <c r="C562" s="118" t="s">
        <v>1295</v>
      </c>
      <c r="D562" s="110" t="s">
        <v>575</v>
      </c>
      <c r="E562" s="109" t="s">
        <v>38</v>
      </c>
      <c r="F562" s="90">
        <v>20160</v>
      </c>
      <c r="G562" s="91">
        <v>19700</v>
      </c>
      <c r="H562" s="83">
        <f t="shared" si="17"/>
        <v>19700</v>
      </c>
      <c r="I562" s="84" t="str">
        <f t="shared" si="16"/>
        <v>OK</v>
      </c>
    </row>
    <row r="563" spans="1:9" s="102" customFormat="1" ht="38.25">
      <c r="A563" s="96">
        <v>562</v>
      </c>
      <c r="B563" s="106" t="s">
        <v>1294</v>
      </c>
      <c r="C563" s="118" t="s">
        <v>1295</v>
      </c>
      <c r="D563" s="110" t="s">
        <v>576</v>
      </c>
      <c r="E563" s="109" t="s">
        <v>38</v>
      </c>
      <c r="F563" s="90">
        <v>23769</v>
      </c>
      <c r="G563" s="91">
        <v>23200</v>
      </c>
      <c r="H563" s="83">
        <f t="shared" si="17"/>
        <v>23200</v>
      </c>
      <c r="I563" s="84" t="str">
        <f t="shared" si="16"/>
        <v>OK</v>
      </c>
    </row>
    <row r="564" spans="1:9" s="102" customFormat="1" ht="38.25">
      <c r="A564" s="96">
        <v>563</v>
      </c>
      <c r="B564" s="106" t="s">
        <v>1294</v>
      </c>
      <c r="C564" s="118" t="s">
        <v>1295</v>
      </c>
      <c r="D564" s="110" t="s">
        <v>577</v>
      </c>
      <c r="E564" s="109" t="s">
        <v>38</v>
      </c>
      <c r="F564" s="90">
        <v>123088</v>
      </c>
      <c r="G564" s="91">
        <v>120600</v>
      </c>
      <c r="H564" s="83">
        <f t="shared" si="17"/>
        <v>120600</v>
      </c>
      <c r="I564" s="84" t="str">
        <f t="shared" si="16"/>
        <v>OK</v>
      </c>
    </row>
    <row r="565" spans="1:9" s="102" customFormat="1" ht="38.25">
      <c r="A565" s="96">
        <v>564</v>
      </c>
      <c r="B565" s="106" t="s">
        <v>1294</v>
      </c>
      <c r="C565" s="118" t="s">
        <v>1295</v>
      </c>
      <c r="D565" s="110" t="s">
        <v>1347</v>
      </c>
      <c r="E565" s="109" t="s">
        <v>38</v>
      </c>
      <c r="F565" s="90">
        <v>66062</v>
      </c>
      <c r="G565" s="91">
        <v>64700</v>
      </c>
      <c r="H565" s="83">
        <f t="shared" si="17"/>
        <v>64700</v>
      </c>
      <c r="I565" s="84" t="str">
        <f t="shared" si="16"/>
        <v>OK</v>
      </c>
    </row>
    <row r="566" spans="1:9" s="102" customFormat="1" ht="38.25">
      <c r="A566" s="96">
        <v>565</v>
      </c>
      <c r="B566" s="106" t="s">
        <v>1294</v>
      </c>
      <c r="C566" s="118" t="s">
        <v>1295</v>
      </c>
      <c r="D566" s="110" t="s">
        <v>579</v>
      </c>
      <c r="E566" s="109" t="s">
        <v>38</v>
      </c>
      <c r="F566" s="90">
        <v>89638</v>
      </c>
      <c r="G566" s="91">
        <v>87800</v>
      </c>
      <c r="H566" s="83">
        <f t="shared" si="17"/>
        <v>87800</v>
      </c>
      <c r="I566" s="84" t="str">
        <f t="shared" si="16"/>
        <v>OK</v>
      </c>
    </row>
    <row r="567" spans="1:9" s="102" customFormat="1" ht="38.25">
      <c r="A567" s="96">
        <v>566</v>
      </c>
      <c r="B567" s="106" t="s">
        <v>1294</v>
      </c>
      <c r="C567" s="118" t="s">
        <v>1295</v>
      </c>
      <c r="D567" s="110" t="s">
        <v>580</v>
      </c>
      <c r="E567" s="109" t="s">
        <v>38</v>
      </c>
      <c r="F567" s="90">
        <v>47592</v>
      </c>
      <c r="G567" s="91">
        <v>46600</v>
      </c>
      <c r="H567" s="83">
        <f t="shared" si="17"/>
        <v>46600</v>
      </c>
      <c r="I567" s="84" t="str">
        <f t="shared" si="16"/>
        <v>OK</v>
      </c>
    </row>
    <row r="568" spans="1:9" s="102" customFormat="1" ht="38.25">
      <c r="A568" s="96">
        <v>567</v>
      </c>
      <c r="B568" s="106" t="s">
        <v>1294</v>
      </c>
      <c r="C568" s="118" t="s">
        <v>1295</v>
      </c>
      <c r="D568" s="110" t="s">
        <v>581</v>
      </c>
      <c r="E568" s="109" t="s">
        <v>38</v>
      </c>
      <c r="F568" s="90">
        <v>69684</v>
      </c>
      <c r="G568" s="91">
        <v>68200</v>
      </c>
      <c r="H568" s="83">
        <f t="shared" si="17"/>
        <v>68200</v>
      </c>
      <c r="I568" s="84" t="str">
        <f t="shared" si="16"/>
        <v>OK</v>
      </c>
    </row>
    <row r="569" spans="1:9" s="102" customFormat="1" ht="38.25">
      <c r="A569" s="96">
        <v>568</v>
      </c>
      <c r="B569" s="106" t="s">
        <v>1294</v>
      </c>
      <c r="C569" s="118" t="s">
        <v>1295</v>
      </c>
      <c r="D569" s="110" t="s">
        <v>582</v>
      </c>
      <c r="E569" s="109" t="s">
        <v>38</v>
      </c>
      <c r="F569" s="90">
        <v>47486</v>
      </c>
      <c r="G569" s="91">
        <v>46500</v>
      </c>
      <c r="H569" s="83">
        <f t="shared" si="17"/>
        <v>46500</v>
      </c>
      <c r="I569" s="84" t="str">
        <f t="shared" si="16"/>
        <v>OK</v>
      </c>
    </row>
    <row r="570" spans="1:9" s="102" customFormat="1" ht="38.25">
      <c r="A570" s="96">
        <v>569</v>
      </c>
      <c r="B570" s="106" t="s">
        <v>1294</v>
      </c>
      <c r="C570" s="118" t="s">
        <v>1295</v>
      </c>
      <c r="D570" s="110" t="s">
        <v>583</v>
      </c>
      <c r="E570" s="109" t="s">
        <v>38</v>
      </c>
      <c r="F570" s="90">
        <v>49672</v>
      </c>
      <c r="G570" s="91">
        <v>48600</v>
      </c>
      <c r="H570" s="83">
        <f t="shared" si="17"/>
        <v>48600</v>
      </c>
      <c r="I570" s="84" t="str">
        <f t="shared" si="16"/>
        <v>OK</v>
      </c>
    </row>
    <row r="571" spans="1:9" s="102" customFormat="1" ht="38.25">
      <c r="A571" s="96">
        <v>570</v>
      </c>
      <c r="B571" s="106" t="s">
        <v>1294</v>
      </c>
      <c r="C571" s="118" t="s">
        <v>1295</v>
      </c>
      <c r="D571" s="110" t="s">
        <v>1420</v>
      </c>
      <c r="E571" s="109" t="s">
        <v>587</v>
      </c>
      <c r="F571" s="90">
        <v>5250</v>
      </c>
      <c r="G571" s="91">
        <v>5100</v>
      </c>
      <c r="H571" s="83">
        <f t="shared" si="17"/>
        <v>5100</v>
      </c>
      <c r="I571" s="84" t="str">
        <f t="shared" si="16"/>
        <v>OK</v>
      </c>
    </row>
    <row r="572" spans="1:9" s="102" customFormat="1" ht="38.25">
      <c r="A572" s="96">
        <v>571</v>
      </c>
      <c r="B572" s="106" t="s">
        <v>1294</v>
      </c>
      <c r="C572" s="118" t="s">
        <v>1295</v>
      </c>
      <c r="D572" s="110" t="s">
        <v>584</v>
      </c>
      <c r="E572" s="109" t="s">
        <v>38</v>
      </c>
      <c r="F572" s="90">
        <v>30160</v>
      </c>
      <c r="G572" s="91">
        <v>29500</v>
      </c>
      <c r="H572" s="83">
        <f t="shared" si="17"/>
        <v>29500</v>
      </c>
      <c r="I572" s="84" t="str">
        <f t="shared" si="16"/>
        <v>OK</v>
      </c>
    </row>
    <row r="573" spans="1:9" s="102" customFormat="1" ht="38.25">
      <c r="A573" s="96">
        <v>572</v>
      </c>
      <c r="B573" s="106" t="s">
        <v>1294</v>
      </c>
      <c r="C573" s="118" t="s">
        <v>1295</v>
      </c>
      <c r="D573" s="110" t="s">
        <v>585</v>
      </c>
      <c r="E573" s="109" t="s">
        <v>38</v>
      </c>
      <c r="F573" s="90">
        <v>12653</v>
      </c>
      <c r="G573" s="91">
        <v>12300</v>
      </c>
      <c r="H573" s="83">
        <f t="shared" si="17"/>
        <v>12300</v>
      </c>
      <c r="I573" s="84" t="str">
        <f t="shared" si="16"/>
        <v>OK</v>
      </c>
    </row>
    <row r="574" spans="1:9" s="102" customFormat="1" ht="38.25">
      <c r="A574" s="96">
        <v>573</v>
      </c>
      <c r="B574" s="106" t="s">
        <v>1294</v>
      </c>
      <c r="C574" s="118" t="s">
        <v>1295</v>
      </c>
      <c r="D574" s="110" t="s">
        <v>1421</v>
      </c>
      <c r="E574" s="109" t="s">
        <v>587</v>
      </c>
      <c r="F574" s="90">
        <v>14577</v>
      </c>
      <c r="G574" s="91">
        <v>14200</v>
      </c>
      <c r="H574" s="100">
        <f t="shared" si="17"/>
        <v>14200</v>
      </c>
      <c r="I574" s="84" t="str">
        <f t="shared" si="16"/>
        <v>OK</v>
      </c>
    </row>
    <row r="575" spans="1:9" s="102" customFormat="1" ht="38.25">
      <c r="A575" s="96">
        <v>574</v>
      </c>
      <c r="B575" s="106" t="s">
        <v>1294</v>
      </c>
      <c r="C575" s="118" t="s">
        <v>1295</v>
      </c>
      <c r="D575" s="110" t="s">
        <v>588</v>
      </c>
      <c r="E575" s="109" t="s">
        <v>88</v>
      </c>
      <c r="F575" s="90">
        <v>17119</v>
      </c>
      <c r="G575" s="91">
        <v>16700</v>
      </c>
      <c r="H575" s="83">
        <f t="shared" si="17"/>
        <v>16700</v>
      </c>
      <c r="I575" s="84" t="str">
        <f t="shared" si="16"/>
        <v>OK</v>
      </c>
    </row>
    <row r="576" spans="1:9" s="102" customFormat="1" ht="38.25">
      <c r="A576" s="96">
        <v>575</v>
      </c>
      <c r="B576" s="106" t="s">
        <v>1294</v>
      </c>
      <c r="C576" s="118" t="s">
        <v>1295</v>
      </c>
      <c r="D576" s="110" t="s">
        <v>589</v>
      </c>
      <c r="E576" s="109" t="s">
        <v>88</v>
      </c>
      <c r="F576" s="90">
        <v>112500</v>
      </c>
      <c r="G576" s="91">
        <v>110200</v>
      </c>
      <c r="H576" s="83">
        <f t="shared" si="17"/>
        <v>110200</v>
      </c>
      <c r="I576" s="84" t="str">
        <f t="shared" si="16"/>
        <v>OK</v>
      </c>
    </row>
    <row r="577" spans="1:9" s="102" customFormat="1" ht="38.25">
      <c r="A577" s="96">
        <v>576</v>
      </c>
      <c r="B577" s="106" t="s">
        <v>1294</v>
      </c>
      <c r="C577" s="118" t="s">
        <v>1295</v>
      </c>
      <c r="D577" s="110" t="s">
        <v>590</v>
      </c>
      <c r="E577" s="109" t="s">
        <v>88</v>
      </c>
      <c r="F577" s="90">
        <v>150000</v>
      </c>
      <c r="G577" s="91">
        <v>147000</v>
      </c>
      <c r="H577" s="83">
        <f t="shared" si="17"/>
        <v>147000</v>
      </c>
      <c r="I577" s="84" t="str">
        <f t="shared" si="16"/>
        <v>OK</v>
      </c>
    </row>
    <row r="578" spans="1:9" s="102" customFormat="1" ht="38.25">
      <c r="A578" s="96">
        <v>577</v>
      </c>
      <c r="B578" s="106" t="s">
        <v>1294</v>
      </c>
      <c r="C578" s="118" t="s">
        <v>1295</v>
      </c>
      <c r="D578" s="110" t="s">
        <v>591</v>
      </c>
      <c r="E578" s="109" t="s">
        <v>88</v>
      </c>
      <c r="F578" s="90">
        <v>125000</v>
      </c>
      <c r="G578" s="91">
        <v>122500</v>
      </c>
      <c r="H578" s="83">
        <f t="shared" si="17"/>
        <v>122500</v>
      </c>
      <c r="I578" s="84" t="str">
        <f t="shared" si="16"/>
        <v>OK</v>
      </c>
    </row>
    <row r="579" spans="1:9" s="102" customFormat="1" ht="38.25">
      <c r="A579" s="96">
        <v>578</v>
      </c>
      <c r="B579" s="106" t="s">
        <v>1294</v>
      </c>
      <c r="C579" s="118" t="s">
        <v>1295</v>
      </c>
      <c r="D579" s="110" t="s">
        <v>592</v>
      </c>
      <c r="E579" s="109" t="s">
        <v>38</v>
      </c>
      <c r="F579" s="90">
        <v>2019</v>
      </c>
      <c r="G579" s="91">
        <v>1900</v>
      </c>
      <c r="H579" s="83">
        <f t="shared" si="17"/>
        <v>1900</v>
      </c>
      <c r="I579" s="84" t="str">
        <f t="shared" ref="I579:I642" si="18">IF(H579="","COMPLETAR",IF(OR(H579&lt;=0,H579&gt;F579),"CORREGIR","OK"))</f>
        <v>OK</v>
      </c>
    </row>
    <row r="580" spans="1:9" s="102" customFormat="1" ht="38.25">
      <c r="A580" s="96">
        <v>579</v>
      </c>
      <c r="B580" s="106" t="s">
        <v>1294</v>
      </c>
      <c r="C580" s="118" t="s">
        <v>1295</v>
      </c>
      <c r="D580" s="110" t="s">
        <v>593</v>
      </c>
      <c r="E580" s="109" t="s">
        <v>38</v>
      </c>
      <c r="F580" s="90">
        <v>2521</v>
      </c>
      <c r="G580" s="91">
        <v>2400</v>
      </c>
      <c r="H580" s="83">
        <f t="shared" si="17"/>
        <v>2400</v>
      </c>
      <c r="I580" s="84" t="str">
        <f t="shared" si="18"/>
        <v>OK</v>
      </c>
    </row>
    <row r="581" spans="1:9" s="102" customFormat="1" ht="38.25">
      <c r="A581" s="96">
        <v>580</v>
      </c>
      <c r="B581" s="106" t="s">
        <v>1294</v>
      </c>
      <c r="C581" s="118" t="s">
        <v>1295</v>
      </c>
      <c r="D581" s="110" t="s">
        <v>594</v>
      </c>
      <c r="E581" s="109" t="s">
        <v>38</v>
      </c>
      <c r="F581" s="90">
        <v>13813</v>
      </c>
      <c r="G581" s="91">
        <v>13500</v>
      </c>
      <c r="H581" s="83">
        <f t="shared" si="17"/>
        <v>13500</v>
      </c>
      <c r="I581" s="84" t="str">
        <f t="shared" si="18"/>
        <v>OK</v>
      </c>
    </row>
    <row r="582" spans="1:9" s="102" customFormat="1" ht="38.25">
      <c r="A582" s="96">
        <v>581</v>
      </c>
      <c r="B582" s="106" t="s">
        <v>1294</v>
      </c>
      <c r="C582" s="118" t="s">
        <v>1295</v>
      </c>
      <c r="D582" s="110" t="s">
        <v>595</v>
      </c>
      <c r="E582" s="109" t="s">
        <v>38</v>
      </c>
      <c r="F582" s="90">
        <v>3643</v>
      </c>
      <c r="G582" s="91">
        <v>3500</v>
      </c>
      <c r="H582" s="83">
        <f t="shared" si="17"/>
        <v>3500</v>
      </c>
      <c r="I582" s="84" t="str">
        <f t="shared" si="18"/>
        <v>OK</v>
      </c>
    </row>
    <row r="583" spans="1:9" s="102" customFormat="1" ht="38.25">
      <c r="A583" s="96">
        <v>582</v>
      </c>
      <c r="B583" s="106" t="s">
        <v>1294</v>
      </c>
      <c r="C583" s="118" t="s">
        <v>1295</v>
      </c>
      <c r="D583" s="110" t="s">
        <v>596</v>
      </c>
      <c r="E583" s="109" t="s">
        <v>38</v>
      </c>
      <c r="F583" s="90">
        <v>16423</v>
      </c>
      <c r="G583" s="91">
        <v>16000</v>
      </c>
      <c r="H583" s="83">
        <f t="shared" si="17"/>
        <v>16000</v>
      </c>
      <c r="I583" s="84" t="str">
        <f t="shared" si="18"/>
        <v>OK</v>
      </c>
    </row>
    <row r="584" spans="1:9" s="102" customFormat="1" ht="38.25">
      <c r="A584" s="96">
        <v>583</v>
      </c>
      <c r="B584" s="106" t="s">
        <v>1294</v>
      </c>
      <c r="C584" s="118" t="s">
        <v>1295</v>
      </c>
      <c r="D584" s="110" t="s">
        <v>597</v>
      </c>
      <c r="E584" s="109" t="s">
        <v>38</v>
      </c>
      <c r="F584" s="90">
        <v>18204</v>
      </c>
      <c r="G584" s="91">
        <v>17800</v>
      </c>
      <c r="H584" s="83">
        <f t="shared" si="17"/>
        <v>17800</v>
      </c>
      <c r="I584" s="84" t="str">
        <f t="shared" si="18"/>
        <v>OK</v>
      </c>
    </row>
    <row r="585" spans="1:9" s="102" customFormat="1" ht="38.25">
      <c r="A585" s="96">
        <v>584</v>
      </c>
      <c r="B585" s="106" t="s">
        <v>1294</v>
      </c>
      <c r="C585" s="118" t="s">
        <v>1295</v>
      </c>
      <c r="D585" s="110" t="s">
        <v>598</v>
      </c>
      <c r="E585" s="109" t="s">
        <v>38</v>
      </c>
      <c r="F585" s="90">
        <v>33746</v>
      </c>
      <c r="G585" s="91">
        <v>33000</v>
      </c>
      <c r="H585" s="83">
        <f t="shared" si="17"/>
        <v>33000</v>
      </c>
      <c r="I585" s="84" t="str">
        <f t="shared" si="18"/>
        <v>OK</v>
      </c>
    </row>
    <row r="586" spans="1:9" s="102" customFormat="1" ht="38.25">
      <c r="A586" s="96">
        <v>585</v>
      </c>
      <c r="B586" s="106" t="s">
        <v>1294</v>
      </c>
      <c r="C586" s="118" t="s">
        <v>1295</v>
      </c>
      <c r="D586" s="110" t="s">
        <v>599</v>
      </c>
      <c r="E586" s="109" t="s">
        <v>38</v>
      </c>
      <c r="F586" s="90">
        <v>705</v>
      </c>
      <c r="G586" s="91">
        <v>600</v>
      </c>
      <c r="H586" s="83">
        <f t="shared" si="17"/>
        <v>600</v>
      </c>
      <c r="I586" s="84" t="str">
        <f t="shared" si="18"/>
        <v>OK</v>
      </c>
    </row>
    <row r="587" spans="1:9" s="102" customFormat="1" ht="38.25">
      <c r="A587" s="96">
        <v>586</v>
      </c>
      <c r="B587" s="106" t="s">
        <v>1294</v>
      </c>
      <c r="C587" s="118" t="s">
        <v>1295</v>
      </c>
      <c r="D587" s="110" t="s">
        <v>600</v>
      </c>
      <c r="E587" s="109" t="s">
        <v>38</v>
      </c>
      <c r="F587" s="90">
        <v>6853</v>
      </c>
      <c r="G587" s="91">
        <v>6700</v>
      </c>
      <c r="H587" s="83">
        <f t="shared" si="17"/>
        <v>6700</v>
      </c>
      <c r="I587" s="84" t="str">
        <f t="shared" si="18"/>
        <v>OK</v>
      </c>
    </row>
    <row r="588" spans="1:9" s="102" customFormat="1" ht="38.25">
      <c r="A588" s="96">
        <v>587</v>
      </c>
      <c r="B588" s="106" t="s">
        <v>1294</v>
      </c>
      <c r="C588" s="118" t="s">
        <v>1295</v>
      </c>
      <c r="D588" s="110" t="s">
        <v>601</v>
      </c>
      <c r="E588" s="109" t="s">
        <v>38</v>
      </c>
      <c r="F588" s="90">
        <v>3315</v>
      </c>
      <c r="G588" s="91">
        <v>3200</v>
      </c>
      <c r="H588" s="83">
        <f t="shared" si="17"/>
        <v>3200</v>
      </c>
      <c r="I588" s="84" t="str">
        <f t="shared" si="18"/>
        <v>OK</v>
      </c>
    </row>
    <row r="589" spans="1:9" s="102" customFormat="1" ht="38.25">
      <c r="A589" s="96">
        <v>588</v>
      </c>
      <c r="B589" s="106" t="s">
        <v>1294</v>
      </c>
      <c r="C589" s="118" t="s">
        <v>1295</v>
      </c>
      <c r="D589" s="110" t="s">
        <v>602</v>
      </c>
      <c r="E589" s="109" t="s">
        <v>38</v>
      </c>
      <c r="F589" s="90">
        <v>2726</v>
      </c>
      <c r="G589" s="91">
        <v>2600</v>
      </c>
      <c r="H589" s="83">
        <f t="shared" si="17"/>
        <v>2600</v>
      </c>
      <c r="I589" s="84" t="str">
        <f t="shared" si="18"/>
        <v>OK</v>
      </c>
    </row>
    <row r="590" spans="1:9" s="102" customFormat="1" ht="38.25">
      <c r="A590" s="96">
        <v>589</v>
      </c>
      <c r="B590" s="106" t="s">
        <v>1294</v>
      </c>
      <c r="C590" s="118" t="s">
        <v>1295</v>
      </c>
      <c r="D590" s="110" t="s">
        <v>603</v>
      </c>
      <c r="E590" s="109" t="s">
        <v>38</v>
      </c>
      <c r="F590" s="90">
        <v>2330</v>
      </c>
      <c r="G590" s="91">
        <v>2200</v>
      </c>
      <c r="H590" s="83">
        <f t="shared" si="17"/>
        <v>2200</v>
      </c>
      <c r="I590" s="84" t="str">
        <f t="shared" si="18"/>
        <v>OK</v>
      </c>
    </row>
    <row r="591" spans="1:9" s="102" customFormat="1" ht="38.25">
      <c r="A591" s="96">
        <v>590</v>
      </c>
      <c r="B591" s="106" t="s">
        <v>1294</v>
      </c>
      <c r="C591" s="118" t="s">
        <v>1295</v>
      </c>
      <c r="D591" s="110" t="s">
        <v>604</v>
      </c>
      <c r="E591" s="109" t="s">
        <v>38</v>
      </c>
      <c r="F591" s="90">
        <v>22914</v>
      </c>
      <c r="G591" s="91">
        <v>22400</v>
      </c>
      <c r="H591" s="83">
        <f t="shared" si="17"/>
        <v>22400</v>
      </c>
      <c r="I591" s="84" t="str">
        <f t="shared" si="18"/>
        <v>OK</v>
      </c>
    </row>
    <row r="592" spans="1:9" s="102" customFormat="1" ht="38.25">
      <c r="A592" s="96">
        <v>591</v>
      </c>
      <c r="B592" s="106" t="s">
        <v>1294</v>
      </c>
      <c r="C592" s="118" t="s">
        <v>1295</v>
      </c>
      <c r="D592" s="110" t="s">
        <v>605</v>
      </c>
      <c r="E592" s="109" t="s">
        <v>38</v>
      </c>
      <c r="F592" s="90">
        <v>22085</v>
      </c>
      <c r="G592" s="91">
        <v>21600</v>
      </c>
      <c r="H592" s="83">
        <f t="shared" si="17"/>
        <v>21600</v>
      </c>
      <c r="I592" s="84" t="str">
        <f t="shared" si="18"/>
        <v>OK</v>
      </c>
    </row>
    <row r="593" spans="1:9" s="102" customFormat="1" ht="38.25">
      <c r="A593" s="96">
        <v>592</v>
      </c>
      <c r="B593" s="106" t="s">
        <v>1294</v>
      </c>
      <c r="C593" s="118" t="s">
        <v>1295</v>
      </c>
      <c r="D593" s="110" t="s">
        <v>606</v>
      </c>
      <c r="E593" s="109" t="s">
        <v>38</v>
      </c>
      <c r="F593" s="90">
        <v>45493</v>
      </c>
      <c r="G593" s="91">
        <v>44500</v>
      </c>
      <c r="H593" s="83">
        <f t="shared" si="17"/>
        <v>44500</v>
      </c>
      <c r="I593" s="84" t="str">
        <f t="shared" si="18"/>
        <v>OK</v>
      </c>
    </row>
    <row r="594" spans="1:9" s="102" customFormat="1" ht="38.25">
      <c r="A594" s="96">
        <v>593</v>
      </c>
      <c r="B594" s="106" t="s">
        <v>1294</v>
      </c>
      <c r="C594" s="118" t="s">
        <v>1295</v>
      </c>
      <c r="D594" s="110" t="s">
        <v>607</v>
      </c>
      <c r="E594" s="109" t="s">
        <v>38</v>
      </c>
      <c r="F594" s="90">
        <v>7612</v>
      </c>
      <c r="G594" s="91">
        <v>7400</v>
      </c>
      <c r="H594" s="83">
        <f t="shared" si="17"/>
        <v>7400</v>
      </c>
      <c r="I594" s="84" t="str">
        <f t="shared" si="18"/>
        <v>OK</v>
      </c>
    </row>
    <row r="595" spans="1:9" s="102" customFormat="1" ht="38.25">
      <c r="A595" s="96">
        <v>594</v>
      </c>
      <c r="B595" s="106" t="s">
        <v>1294</v>
      </c>
      <c r="C595" s="118" t="s">
        <v>1295</v>
      </c>
      <c r="D595" s="110" t="s">
        <v>608</v>
      </c>
      <c r="E595" s="109" t="s">
        <v>38</v>
      </c>
      <c r="F595" s="90">
        <v>3819</v>
      </c>
      <c r="G595" s="91">
        <v>3700</v>
      </c>
      <c r="H595" s="83">
        <f t="shared" si="17"/>
        <v>3700</v>
      </c>
      <c r="I595" s="84" t="str">
        <f t="shared" si="18"/>
        <v>OK</v>
      </c>
    </row>
    <row r="596" spans="1:9" s="102" customFormat="1" ht="38.25">
      <c r="A596" s="96">
        <v>595</v>
      </c>
      <c r="B596" s="106" t="s">
        <v>1294</v>
      </c>
      <c r="C596" s="118" t="s">
        <v>1295</v>
      </c>
      <c r="D596" s="110" t="s">
        <v>609</v>
      </c>
      <c r="E596" s="109" t="s">
        <v>38</v>
      </c>
      <c r="F596" s="90">
        <v>1015</v>
      </c>
      <c r="G596" s="91">
        <v>900</v>
      </c>
      <c r="H596" s="83">
        <f t="shared" si="17"/>
        <v>900</v>
      </c>
      <c r="I596" s="84" t="str">
        <f t="shared" si="18"/>
        <v>OK</v>
      </c>
    </row>
    <row r="597" spans="1:9" s="102" customFormat="1" ht="38.25">
      <c r="A597" s="96">
        <v>596</v>
      </c>
      <c r="B597" s="106" t="s">
        <v>1294</v>
      </c>
      <c r="C597" s="118" t="s">
        <v>1295</v>
      </c>
      <c r="D597" s="110" t="s">
        <v>610</v>
      </c>
      <c r="E597" s="109" t="s">
        <v>38</v>
      </c>
      <c r="F597" s="90">
        <v>4173</v>
      </c>
      <c r="G597" s="91">
        <v>4000</v>
      </c>
      <c r="H597" s="83">
        <f t="shared" si="17"/>
        <v>4000</v>
      </c>
      <c r="I597" s="84" t="str">
        <f t="shared" si="18"/>
        <v>OK</v>
      </c>
    </row>
    <row r="598" spans="1:9" s="102" customFormat="1" ht="38.25">
      <c r="A598" s="96">
        <v>597</v>
      </c>
      <c r="B598" s="106" t="s">
        <v>1294</v>
      </c>
      <c r="C598" s="118" t="s">
        <v>1295</v>
      </c>
      <c r="D598" s="110" t="s">
        <v>611</v>
      </c>
      <c r="E598" s="109" t="s">
        <v>38</v>
      </c>
      <c r="F598" s="90">
        <v>3790</v>
      </c>
      <c r="G598" s="91">
        <v>3700</v>
      </c>
      <c r="H598" s="83">
        <f t="shared" si="17"/>
        <v>3700</v>
      </c>
      <c r="I598" s="84" t="str">
        <f t="shared" si="18"/>
        <v>OK</v>
      </c>
    </row>
    <row r="599" spans="1:9" s="102" customFormat="1" ht="38.25">
      <c r="A599" s="96">
        <v>598</v>
      </c>
      <c r="B599" s="106" t="s">
        <v>1294</v>
      </c>
      <c r="C599" s="118" t="s">
        <v>1295</v>
      </c>
      <c r="D599" s="110" t="s">
        <v>612</v>
      </c>
      <c r="E599" s="109" t="s">
        <v>587</v>
      </c>
      <c r="F599" s="90">
        <v>3112</v>
      </c>
      <c r="G599" s="91">
        <v>3000</v>
      </c>
      <c r="H599" s="83">
        <f t="shared" si="17"/>
        <v>3000</v>
      </c>
      <c r="I599" s="84" t="str">
        <f t="shared" si="18"/>
        <v>OK</v>
      </c>
    </row>
    <row r="600" spans="1:9" s="102" customFormat="1" ht="38.25">
      <c r="A600" s="96">
        <v>599</v>
      </c>
      <c r="B600" s="106" t="s">
        <v>1294</v>
      </c>
      <c r="C600" s="118" t="s">
        <v>1295</v>
      </c>
      <c r="D600" s="110" t="s">
        <v>1422</v>
      </c>
      <c r="E600" s="109" t="s">
        <v>38</v>
      </c>
      <c r="F600" s="90">
        <v>10297</v>
      </c>
      <c r="G600" s="91">
        <v>10000</v>
      </c>
      <c r="H600" s="83">
        <f t="shared" si="17"/>
        <v>10000</v>
      </c>
      <c r="I600" s="84" t="str">
        <f t="shared" si="18"/>
        <v>OK</v>
      </c>
    </row>
    <row r="601" spans="1:9" s="102" customFormat="1" ht="38.25">
      <c r="A601" s="96">
        <v>600</v>
      </c>
      <c r="B601" s="106" t="s">
        <v>1294</v>
      </c>
      <c r="C601" s="118" t="s">
        <v>1295</v>
      </c>
      <c r="D601" s="110" t="s">
        <v>614</v>
      </c>
      <c r="E601" s="109" t="s">
        <v>38</v>
      </c>
      <c r="F601" s="90">
        <v>57644</v>
      </c>
      <c r="G601" s="91">
        <v>56400</v>
      </c>
      <c r="H601" s="83">
        <f t="shared" si="17"/>
        <v>56400</v>
      </c>
      <c r="I601" s="84" t="str">
        <f t="shared" si="18"/>
        <v>OK</v>
      </c>
    </row>
    <row r="602" spans="1:9" s="102" customFormat="1" ht="38.25">
      <c r="A602" s="96">
        <v>601</v>
      </c>
      <c r="B602" s="106" t="s">
        <v>1294</v>
      </c>
      <c r="C602" s="118" t="s">
        <v>1295</v>
      </c>
      <c r="D602" s="110" t="s">
        <v>615</v>
      </c>
      <c r="E602" s="109" t="s">
        <v>38</v>
      </c>
      <c r="F602" s="90">
        <v>93</v>
      </c>
      <c r="G602" s="91">
        <v>90</v>
      </c>
      <c r="H602" s="83">
        <f t="shared" si="17"/>
        <v>90</v>
      </c>
      <c r="I602" s="84" t="str">
        <f t="shared" si="18"/>
        <v>OK</v>
      </c>
    </row>
    <row r="603" spans="1:9" s="102" customFormat="1" ht="38.25">
      <c r="A603" s="96">
        <v>602</v>
      </c>
      <c r="B603" s="106" t="s">
        <v>1305</v>
      </c>
      <c r="C603" s="118" t="s">
        <v>1303</v>
      </c>
      <c r="D603" s="110" t="s">
        <v>1348</v>
      </c>
      <c r="E603" s="109" t="s">
        <v>38</v>
      </c>
      <c r="F603" s="90">
        <v>3893907</v>
      </c>
      <c r="G603" s="91">
        <v>3816000</v>
      </c>
      <c r="H603" s="83">
        <f t="shared" si="17"/>
        <v>3816000</v>
      </c>
      <c r="I603" s="84" t="str">
        <f t="shared" si="18"/>
        <v>OK</v>
      </c>
    </row>
    <row r="604" spans="1:9" s="102" customFormat="1" ht="38.25">
      <c r="A604" s="96">
        <v>603</v>
      </c>
      <c r="B604" s="106" t="s">
        <v>1294</v>
      </c>
      <c r="C604" s="118" t="s">
        <v>1295</v>
      </c>
      <c r="D604" s="110" t="s">
        <v>1423</v>
      </c>
      <c r="E604" s="109" t="s">
        <v>38</v>
      </c>
      <c r="F604" s="90">
        <v>152420</v>
      </c>
      <c r="G604" s="91">
        <v>149300</v>
      </c>
      <c r="H604" s="83">
        <f t="shared" si="17"/>
        <v>149300</v>
      </c>
      <c r="I604" s="84" t="str">
        <f t="shared" si="18"/>
        <v>OK</v>
      </c>
    </row>
    <row r="605" spans="1:9" s="102" customFormat="1" ht="38.25">
      <c r="A605" s="96">
        <v>604</v>
      </c>
      <c r="B605" s="106" t="s">
        <v>1294</v>
      </c>
      <c r="C605" s="118" t="s">
        <v>1295</v>
      </c>
      <c r="D605" s="110" t="s">
        <v>1424</v>
      </c>
      <c r="E605" s="109" t="s">
        <v>38</v>
      </c>
      <c r="F605" s="90">
        <v>337500</v>
      </c>
      <c r="G605" s="91">
        <v>330700</v>
      </c>
      <c r="H605" s="83">
        <f t="shared" si="17"/>
        <v>330700</v>
      </c>
      <c r="I605" s="84" t="str">
        <f t="shared" si="18"/>
        <v>OK</v>
      </c>
    </row>
    <row r="606" spans="1:9" s="102" customFormat="1" ht="38.25">
      <c r="A606" s="96">
        <v>605</v>
      </c>
      <c r="B606" s="106" t="s">
        <v>1294</v>
      </c>
      <c r="C606" s="118" t="s">
        <v>1295</v>
      </c>
      <c r="D606" s="110" t="s">
        <v>617</v>
      </c>
      <c r="E606" s="109" t="s">
        <v>38</v>
      </c>
      <c r="F606" s="90">
        <v>862500</v>
      </c>
      <c r="G606" s="91">
        <v>845200</v>
      </c>
      <c r="H606" s="100">
        <f t="shared" si="17"/>
        <v>845200</v>
      </c>
      <c r="I606" s="84" t="str">
        <f t="shared" si="18"/>
        <v>OK</v>
      </c>
    </row>
    <row r="607" spans="1:9" s="102" customFormat="1" ht="38.25">
      <c r="A607" s="96">
        <v>606</v>
      </c>
      <c r="B607" s="106" t="s">
        <v>1294</v>
      </c>
      <c r="C607" s="118" t="s">
        <v>1295</v>
      </c>
      <c r="D607" s="110" t="s">
        <v>618</v>
      </c>
      <c r="E607" s="109" t="s">
        <v>38</v>
      </c>
      <c r="F607" s="90">
        <v>506313</v>
      </c>
      <c r="G607" s="91">
        <v>496100</v>
      </c>
      <c r="H607" s="83">
        <f t="shared" si="17"/>
        <v>496100</v>
      </c>
      <c r="I607" s="84" t="str">
        <f t="shared" si="18"/>
        <v>OK</v>
      </c>
    </row>
    <row r="608" spans="1:9" s="102" customFormat="1" ht="38.25">
      <c r="A608" s="96">
        <v>607</v>
      </c>
      <c r="B608" s="106" t="s">
        <v>1294</v>
      </c>
      <c r="C608" s="118" t="s">
        <v>1295</v>
      </c>
      <c r="D608" s="110" t="s">
        <v>619</v>
      </c>
      <c r="E608" s="109" t="s">
        <v>38</v>
      </c>
      <c r="F608" s="90">
        <v>81100</v>
      </c>
      <c r="G608" s="91">
        <v>79400</v>
      </c>
      <c r="H608" s="83">
        <f t="shared" si="17"/>
        <v>79400</v>
      </c>
      <c r="I608" s="84" t="str">
        <f t="shared" si="18"/>
        <v>OK</v>
      </c>
    </row>
    <row r="609" spans="1:9" s="102" customFormat="1" ht="38.25">
      <c r="A609" s="96">
        <v>608</v>
      </c>
      <c r="B609" s="106" t="s">
        <v>1294</v>
      </c>
      <c r="C609" s="118" t="s">
        <v>1295</v>
      </c>
      <c r="D609" s="110" t="s">
        <v>620</v>
      </c>
      <c r="E609" s="109" t="s">
        <v>38</v>
      </c>
      <c r="F609" s="90">
        <v>38567</v>
      </c>
      <c r="G609" s="91">
        <v>37700</v>
      </c>
      <c r="H609" s="83">
        <f t="shared" si="17"/>
        <v>37700</v>
      </c>
      <c r="I609" s="84" t="str">
        <f t="shared" si="18"/>
        <v>OK</v>
      </c>
    </row>
    <row r="610" spans="1:9" s="102" customFormat="1" ht="38.25">
      <c r="A610" s="96">
        <v>609</v>
      </c>
      <c r="B610" s="106" t="s">
        <v>1294</v>
      </c>
      <c r="C610" s="118" t="s">
        <v>1295</v>
      </c>
      <c r="D610" s="110" t="s">
        <v>621</v>
      </c>
      <c r="E610" s="109" t="s">
        <v>38</v>
      </c>
      <c r="F610" s="90">
        <v>335630</v>
      </c>
      <c r="G610" s="91">
        <v>328900</v>
      </c>
      <c r="H610" s="83">
        <f t="shared" si="17"/>
        <v>328900</v>
      </c>
      <c r="I610" s="84" t="str">
        <f t="shared" si="18"/>
        <v>OK</v>
      </c>
    </row>
    <row r="611" spans="1:9" s="102" customFormat="1" ht="38.25">
      <c r="A611" s="96">
        <v>610</v>
      </c>
      <c r="B611" s="106" t="s">
        <v>1294</v>
      </c>
      <c r="C611" s="118" t="s">
        <v>1295</v>
      </c>
      <c r="D611" s="110" t="s">
        <v>622</v>
      </c>
      <c r="E611" s="109" t="s">
        <v>38</v>
      </c>
      <c r="F611" s="90">
        <v>2795675</v>
      </c>
      <c r="G611" s="91">
        <v>2739700</v>
      </c>
      <c r="H611" s="83">
        <f t="shared" si="17"/>
        <v>2739700</v>
      </c>
      <c r="I611" s="84" t="str">
        <f t="shared" si="18"/>
        <v>OK</v>
      </c>
    </row>
    <row r="612" spans="1:9" s="102" customFormat="1" ht="38.25">
      <c r="A612" s="96">
        <v>611</v>
      </c>
      <c r="B612" s="106" t="s">
        <v>1294</v>
      </c>
      <c r="C612" s="118" t="s">
        <v>1295</v>
      </c>
      <c r="D612" s="110" t="s">
        <v>623</v>
      </c>
      <c r="E612" s="109" t="s">
        <v>38</v>
      </c>
      <c r="F612" s="90">
        <v>698509</v>
      </c>
      <c r="G612" s="91">
        <v>684500</v>
      </c>
      <c r="H612" s="83">
        <f t="shared" si="17"/>
        <v>684500</v>
      </c>
      <c r="I612" s="84" t="str">
        <f t="shared" si="18"/>
        <v>OK</v>
      </c>
    </row>
    <row r="613" spans="1:9" s="102" customFormat="1" ht="38.25">
      <c r="A613" s="96">
        <v>612</v>
      </c>
      <c r="B613" s="106" t="s">
        <v>1294</v>
      </c>
      <c r="C613" s="118" t="s">
        <v>1295</v>
      </c>
      <c r="D613" s="110" t="s">
        <v>624</v>
      </c>
      <c r="E613" s="109" t="s">
        <v>38</v>
      </c>
      <c r="F613" s="90">
        <v>48160</v>
      </c>
      <c r="G613" s="91">
        <v>47100</v>
      </c>
      <c r="H613" s="83">
        <f t="shared" si="17"/>
        <v>47100</v>
      </c>
      <c r="I613" s="84" t="str">
        <f t="shared" si="18"/>
        <v>OK</v>
      </c>
    </row>
    <row r="614" spans="1:9" s="102" customFormat="1" ht="38.25">
      <c r="A614" s="96">
        <v>613</v>
      </c>
      <c r="B614" s="106" t="s">
        <v>1294</v>
      </c>
      <c r="C614" s="118" t="s">
        <v>1295</v>
      </c>
      <c r="D614" s="110" t="s">
        <v>625</v>
      </c>
      <c r="E614" s="109" t="s">
        <v>38</v>
      </c>
      <c r="F614" s="90">
        <v>136733</v>
      </c>
      <c r="G614" s="91">
        <v>133900</v>
      </c>
      <c r="H614" s="83">
        <f t="shared" si="17"/>
        <v>133900</v>
      </c>
      <c r="I614" s="84" t="str">
        <f t="shared" si="18"/>
        <v>OK</v>
      </c>
    </row>
    <row r="615" spans="1:9" s="102" customFormat="1" ht="38.25">
      <c r="A615" s="96">
        <v>614</v>
      </c>
      <c r="B615" s="106" t="s">
        <v>1294</v>
      </c>
      <c r="C615" s="118" t="s">
        <v>1295</v>
      </c>
      <c r="D615" s="110" t="s">
        <v>1425</v>
      </c>
      <c r="E615" s="109" t="s">
        <v>38</v>
      </c>
      <c r="F615" s="90">
        <v>1817</v>
      </c>
      <c r="G615" s="91">
        <v>1700</v>
      </c>
      <c r="H615" s="83">
        <f t="shared" ref="H615:H714" si="19">IF(G615="","",+ROUND(G615,0))</f>
        <v>1700</v>
      </c>
      <c r="I615" s="84" t="str">
        <f t="shared" si="18"/>
        <v>OK</v>
      </c>
    </row>
    <row r="616" spans="1:9" s="102" customFormat="1" ht="38.25">
      <c r="A616" s="96">
        <v>615</v>
      </c>
      <c r="B616" s="106" t="s">
        <v>1294</v>
      </c>
      <c r="C616" s="118" t="s">
        <v>1295</v>
      </c>
      <c r="D616" s="110" t="s">
        <v>1426</v>
      </c>
      <c r="E616" s="109" t="s">
        <v>38</v>
      </c>
      <c r="F616" s="90">
        <v>2447</v>
      </c>
      <c r="G616" s="91">
        <v>2300</v>
      </c>
      <c r="H616" s="83">
        <f t="shared" si="19"/>
        <v>2300</v>
      </c>
      <c r="I616" s="84" t="str">
        <f t="shared" si="18"/>
        <v>OK</v>
      </c>
    </row>
    <row r="617" spans="1:9" s="102" customFormat="1" ht="38.25">
      <c r="A617" s="96">
        <v>616</v>
      </c>
      <c r="B617" s="106" t="s">
        <v>1294</v>
      </c>
      <c r="C617" s="118" t="s">
        <v>1295</v>
      </c>
      <c r="D617" s="110" t="s">
        <v>1427</v>
      </c>
      <c r="E617" s="109" t="s">
        <v>38</v>
      </c>
      <c r="F617" s="90">
        <v>44199</v>
      </c>
      <c r="G617" s="91">
        <v>43300</v>
      </c>
      <c r="H617" s="83">
        <f t="shared" si="19"/>
        <v>43300</v>
      </c>
      <c r="I617" s="84" t="str">
        <f t="shared" si="18"/>
        <v>OK</v>
      </c>
    </row>
    <row r="618" spans="1:9" s="102" customFormat="1" ht="38.25">
      <c r="A618" s="96">
        <v>617</v>
      </c>
      <c r="B618" s="106" t="s">
        <v>1294</v>
      </c>
      <c r="C618" s="118" t="s">
        <v>1295</v>
      </c>
      <c r="D618" s="110" t="s">
        <v>629</v>
      </c>
      <c r="E618" s="109" t="s">
        <v>38</v>
      </c>
      <c r="F618" s="90">
        <v>56</v>
      </c>
      <c r="G618" s="91">
        <v>50</v>
      </c>
      <c r="H618" s="83">
        <f t="shared" si="19"/>
        <v>50</v>
      </c>
      <c r="I618" s="84" t="str">
        <f t="shared" si="18"/>
        <v>OK</v>
      </c>
    </row>
    <row r="619" spans="1:9" s="102" customFormat="1" ht="38.25">
      <c r="A619" s="96">
        <v>618</v>
      </c>
      <c r="B619" s="106" t="s">
        <v>1294</v>
      </c>
      <c r="C619" s="118" t="s">
        <v>1295</v>
      </c>
      <c r="D619" s="110" t="s">
        <v>630</v>
      </c>
      <c r="E619" s="109" t="s">
        <v>38</v>
      </c>
      <c r="F619" s="90">
        <v>90</v>
      </c>
      <c r="G619" s="91">
        <v>80</v>
      </c>
      <c r="H619" s="83">
        <f t="shared" si="19"/>
        <v>80</v>
      </c>
      <c r="I619" s="84" t="str">
        <f t="shared" si="18"/>
        <v>OK</v>
      </c>
    </row>
    <row r="620" spans="1:9" s="102" customFormat="1" ht="38.25">
      <c r="A620" s="96">
        <v>619</v>
      </c>
      <c r="B620" s="106" t="s">
        <v>1294</v>
      </c>
      <c r="C620" s="118" t="s">
        <v>1295</v>
      </c>
      <c r="D620" s="110" t="s">
        <v>631</v>
      </c>
      <c r="E620" s="109" t="s">
        <v>38</v>
      </c>
      <c r="F620" s="90">
        <v>76879</v>
      </c>
      <c r="G620" s="91">
        <v>75300</v>
      </c>
      <c r="H620" s="83">
        <f t="shared" si="19"/>
        <v>75300</v>
      </c>
      <c r="I620" s="84" t="str">
        <f t="shared" si="18"/>
        <v>OK</v>
      </c>
    </row>
    <row r="621" spans="1:9" s="102" customFormat="1" ht="38.25">
      <c r="A621" s="96">
        <v>620</v>
      </c>
      <c r="B621" s="106" t="s">
        <v>1294</v>
      </c>
      <c r="C621" s="118" t="s">
        <v>1295</v>
      </c>
      <c r="D621" s="110" t="s">
        <v>632</v>
      </c>
      <c r="E621" s="109" t="s">
        <v>38</v>
      </c>
      <c r="F621" s="90">
        <v>19969</v>
      </c>
      <c r="G621" s="91">
        <v>19500</v>
      </c>
      <c r="H621" s="83">
        <f t="shared" si="19"/>
        <v>19500</v>
      </c>
      <c r="I621" s="84" t="str">
        <f t="shared" si="18"/>
        <v>OK</v>
      </c>
    </row>
    <row r="622" spans="1:9" s="102" customFormat="1" ht="38.25">
      <c r="A622" s="96">
        <v>621</v>
      </c>
      <c r="B622" s="106" t="s">
        <v>1294</v>
      </c>
      <c r="C622" s="118" t="s">
        <v>1295</v>
      </c>
      <c r="D622" s="110" t="s">
        <v>633</v>
      </c>
      <c r="E622" s="109" t="s">
        <v>38</v>
      </c>
      <c r="F622" s="90">
        <v>9984</v>
      </c>
      <c r="G622" s="91">
        <v>9700</v>
      </c>
      <c r="H622" s="83">
        <f t="shared" si="19"/>
        <v>9700</v>
      </c>
      <c r="I622" s="84" t="str">
        <f t="shared" si="18"/>
        <v>OK</v>
      </c>
    </row>
    <row r="623" spans="1:9" s="102" customFormat="1" ht="38.25">
      <c r="A623" s="96">
        <v>622</v>
      </c>
      <c r="B623" s="106" t="s">
        <v>1294</v>
      </c>
      <c r="C623" s="118" t="s">
        <v>1295</v>
      </c>
      <c r="D623" s="110" t="s">
        <v>1428</v>
      </c>
      <c r="E623" s="109" t="s">
        <v>38</v>
      </c>
      <c r="F623" s="90">
        <v>6695</v>
      </c>
      <c r="G623" s="91">
        <v>6500</v>
      </c>
      <c r="H623" s="83">
        <f t="shared" si="19"/>
        <v>6500</v>
      </c>
      <c r="I623" s="84" t="str">
        <f t="shared" si="18"/>
        <v>OK</v>
      </c>
    </row>
    <row r="624" spans="1:9" s="102" customFormat="1" ht="38.25">
      <c r="A624" s="96">
        <v>623</v>
      </c>
      <c r="B624" s="106" t="s">
        <v>1294</v>
      </c>
      <c r="C624" s="118" t="s">
        <v>1295</v>
      </c>
      <c r="D624" s="110" t="s">
        <v>635</v>
      </c>
      <c r="E624" s="109" t="s">
        <v>38</v>
      </c>
      <c r="F624" s="90">
        <v>5285</v>
      </c>
      <c r="G624" s="91">
        <v>5100</v>
      </c>
      <c r="H624" s="83">
        <f t="shared" si="19"/>
        <v>5100</v>
      </c>
      <c r="I624" s="84" t="str">
        <f t="shared" si="18"/>
        <v>OK</v>
      </c>
    </row>
    <row r="625" spans="1:9" s="102" customFormat="1" ht="38.25">
      <c r="A625" s="96">
        <v>624</v>
      </c>
      <c r="B625" s="106" t="s">
        <v>1294</v>
      </c>
      <c r="C625" s="118" t="s">
        <v>1295</v>
      </c>
      <c r="D625" s="110" t="s">
        <v>1429</v>
      </c>
      <c r="E625" s="109" t="s">
        <v>38</v>
      </c>
      <c r="F625" s="90">
        <v>5870</v>
      </c>
      <c r="G625" s="91">
        <v>5700</v>
      </c>
      <c r="H625" s="83">
        <f t="shared" si="19"/>
        <v>5700</v>
      </c>
      <c r="I625" s="84" t="str">
        <f t="shared" si="18"/>
        <v>OK</v>
      </c>
    </row>
    <row r="626" spans="1:9" s="102" customFormat="1" ht="38.25">
      <c r="A626" s="96">
        <v>625</v>
      </c>
      <c r="B626" s="106" t="s">
        <v>1294</v>
      </c>
      <c r="C626" s="118" t="s">
        <v>1295</v>
      </c>
      <c r="D626" s="110" t="s">
        <v>637</v>
      </c>
      <c r="E626" s="109" t="s">
        <v>38</v>
      </c>
      <c r="F626" s="90">
        <v>6290</v>
      </c>
      <c r="G626" s="91">
        <v>6100</v>
      </c>
      <c r="H626" s="83">
        <f t="shared" si="19"/>
        <v>6100</v>
      </c>
      <c r="I626" s="84" t="str">
        <f t="shared" si="18"/>
        <v>OK</v>
      </c>
    </row>
    <row r="627" spans="1:9" s="102" customFormat="1" ht="38.25">
      <c r="A627" s="96">
        <v>626</v>
      </c>
      <c r="B627" s="106" t="s">
        <v>1294</v>
      </c>
      <c r="C627" s="118" t="s">
        <v>1295</v>
      </c>
      <c r="D627" s="110" t="s">
        <v>638</v>
      </c>
      <c r="E627" s="109" t="s">
        <v>38</v>
      </c>
      <c r="F627" s="90">
        <v>48922</v>
      </c>
      <c r="G627" s="91">
        <v>47900</v>
      </c>
      <c r="H627" s="83">
        <f t="shared" si="19"/>
        <v>47900</v>
      </c>
      <c r="I627" s="84" t="str">
        <f t="shared" si="18"/>
        <v>OK</v>
      </c>
    </row>
    <row r="628" spans="1:9" s="102" customFormat="1" ht="38.25">
      <c r="A628" s="96">
        <v>627</v>
      </c>
      <c r="B628" s="106" t="s">
        <v>1294</v>
      </c>
      <c r="C628" s="118" t="s">
        <v>1295</v>
      </c>
      <c r="D628" s="110" t="s">
        <v>639</v>
      </c>
      <c r="E628" s="109" t="s">
        <v>38</v>
      </c>
      <c r="F628" s="90">
        <v>1410</v>
      </c>
      <c r="G628" s="91">
        <v>1300</v>
      </c>
      <c r="H628" s="83">
        <f t="shared" si="19"/>
        <v>1300</v>
      </c>
      <c r="I628" s="84" t="str">
        <f t="shared" si="18"/>
        <v>OK</v>
      </c>
    </row>
    <row r="629" spans="1:9" s="102" customFormat="1" ht="38.25">
      <c r="A629" s="96">
        <v>628</v>
      </c>
      <c r="B629" s="106" t="s">
        <v>1294</v>
      </c>
      <c r="C629" s="118" t="s">
        <v>1295</v>
      </c>
      <c r="D629" s="110" t="s">
        <v>640</v>
      </c>
      <c r="E629" s="109" t="s">
        <v>38</v>
      </c>
      <c r="F629" s="90">
        <v>53116</v>
      </c>
      <c r="G629" s="91">
        <v>52000</v>
      </c>
      <c r="H629" s="83">
        <f t="shared" si="19"/>
        <v>52000</v>
      </c>
      <c r="I629" s="84" t="str">
        <f t="shared" si="18"/>
        <v>OK</v>
      </c>
    </row>
    <row r="630" spans="1:9" s="102" customFormat="1" ht="38.25">
      <c r="A630" s="96">
        <v>629</v>
      </c>
      <c r="B630" s="106" t="s">
        <v>1294</v>
      </c>
      <c r="C630" s="118" t="s">
        <v>1295</v>
      </c>
      <c r="D630" s="110" t="s">
        <v>641</v>
      </c>
      <c r="E630" s="109" t="s">
        <v>38</v>
      </c>
      <c r="F630" s="90">
        <v>900000</v>
      </c>
      <c r="G630" s="91">
        <v>882000</v>
      </c>
      <c r="H630" s="83">
        <f t="shared" si="19"/>
        <v>882000</v>
      </c>
      <c r="I630" s="84" t="str">
        <f t="shared" si="18"/>
        <v>OK</v>
      </c>
    </row>
    <row r="631" spans="1:9" s="102" customFormat="1" ht="38.25">
      <c r="A631" s="96">
        <v>630</v>
      </c>
      <c r="B631" s="106" t="s">
        <v>1294</v>
      </c>
      <c r="C631" s="118" t="s">
        <v>1295</v>
      </c>
      <c r="D631" s="110" t="s">
        <v>642</v>
      </c>
      <c r="E631" s="109" t="s">
        <v>38</v>
      </c>
      <c r="F631" s="90">
        <v>3407</v>
      </c>
      <c r="G631" s="91">
        <v>3300</v>
      </c>
      <c r="H631" s="83">
        <f t="shared" si="19"/>
        <v>3300</v>
      </c>
      <c r="I631" s="84" t="str">
        <f t="shared" si="18"/>
        <v>OK</v>
      </c>
    </row>
    <row r="632" spans="1:9" s="102" customFormat="1" ht="38.25">
      <c r="A632" s="96">
        <v>631</v>
      </c>
      <c r="B632" s="106" t="s">
        <v>1294</v>
      </c>
      <c r="C632" s="118" t="s">
        <v>1295</v>
      </c>
      <c r="D632" s="110" t="s">
        <v>1430</v>
      </c>
      <c r="E632" s="109" t="s">
        <v>38</v>
      </c>
      <c r="F632" s="90">
        <v>37588</v>
      </c>
      <c r="G632" s="91">
        <v>36800</v>
      </c>
      <c r="H632" s="83">
        <f t="shared" si="19"/>
        <v>36800</v>
      </c>
      <c r="I632" s="84" t="str">
        <f t="shared" si="18"/>
        <v>OK</v>
      </c>
    </row>
    <row r="633" spans="1:9" s="102" customFormat="1" ht="38.25">
      <c r="A633" s="96">
        <v>632</v>
      </c>
      <c r="B633" s="106" t="s">
        <v>1294</v>
      </c>
      <c r="C633" s="118" t="s">
        <v>1295</v>
      </c>
      <c r="D633" s="110" t="s">
        <v>644</v>
      </c>
      <c r="E633" s="109" t="s">
        <v>38</v>
      </c>
      <c r="F633" s="90">
        <v>1677</v>
      </c>
      <c r="G633" s="91">
        <v>1600</v>
      </c>
      <c r="H633" s="83">
        <f t="shared" si="19"/>
        <v>1600</v>
      </c>
      <c r="I633" s="84" t="str">
        <f t="shared" si="18"/>
        <v>OK</v>
      </c>
    </row>
    <row r="634" spans="1:9" s="102" customFormat="1" ht="38.25">
      <c r="A634" s="96">
        <v>633</v>
      </c>
      <c r="B634" s="106" t="s">
        <v>1294</v>
      </c>
      <c r="C634" s="118" t="s">
        <v>1295</v>
      </c>
      <c r="D634" s="110" t="s">
        <v>645</v>
      </c>
      <c r="E634" s="109" t="s">
        <v>38</v>
      </c>
      <c r="F634" s="90">
        <v>822</v>
      </c>
      <c r="G634" s="91">
        <v>800</v>
      </c>
      <c r="H634" s="83">
        <f t="shared" si="19"/>
        <v>800</v>
      </c>
      <c r="I634" s="84" t="str">
        <f t="shared" si="18"/>
        <v>OK</v>
      </c>
    </row>
    <row r="635" spans="1:9" s="102" customFormat="1" ht="38.25">
      <c r="A635" s="96">
        <v>634</v>
      </c>
      <c r="B635" s="106" t="s">
        <v>1294</v>
      </c>
      <c r="C635" s="118" t="s">
        <v>1295</v>
      </c>
      <c r="D635" s="110" t="s">
        <v>646</v>
      </c>
      <c r="E635" s="109" t="s">
        <v>38</v>
      </c>
      <c r="F635" s="90">
        <v>40536</v>
      </c>
      <c r="G635" s="91">
        <v>39700</v>
      </c>
      <c r="H635" s="83">
        <f t="shared" si="19"/>
        <v>39700</v>
      </c>
      <c r="I635" s="84" t="str">
        <f t="shared" si="18"/>
        <v>OK</v>
      </c>
    </row>
    <row r="636" spans="1:9" s="102" customFormat="1" ht="38.25">
      <c r="A636" s="96">
        <v>635</v>
      </c>
      <c r="B636" s="106" t="s">
        <v>1294</v>
      </c>
      <c r="C636" s="118" t="s">
        <v>1295</v>
      </c>
      <c r="D636" s="110" t="s">
        <v>647</v>
      </c>
      <c r="E636" s="109" t="s">
        <v>38</v>
      </c>
      <c r="F636" s="90">
        <v>263221</v>
      </c>
      <c r="G636" s="91">
        <v>257900</v>
      </c>
      <c r="H636" s="83">
        <f t="shared" si="19"/>
        <v>257900</v>
      </c>
      <c r="I636" s="84" t="str">
        <f t="shared" si="18"/>
        <v>OK</v>
      </c>
    </row>
    <row r="637" spans="1:9" s="102" customFormat="1" ht="38.25">
      <c r="A637" s="96">
        <v>636</v>
      </c>
      <c r="B637" s="106" t="s">
        <v>1294</v>
      </c>
      <c r="C637" s="118" t="s">
        <v>1295</v>
      </c>
      <c r="D637" s="110" t="s">
        <v>648</v>
      </c>
      <c r="E637" s="109" t="s">
        <v>38</v>
      </c>
      <c r="F637" s="90">
        <v>3524</v>
      </c>
      <c r="G637" s="91">
        <v>3400</v>
      </c>
      <c r="H637" s="83">
        <f t="shared" si="19"/>
        <v>3400</v>
      </c>
      <c r="I637" s="84" t="str">
        <f t="shared" si="18"/>
        <v>OK</v>
      </c>
    </row>
    <row r="638" spans="1:9" s="102" customFormat="1" ht="38.25">
      <c r="A638" s="96">
        <v>637</v>
      </c>
      <c r="B638" s="106" t="s">
        <v>1294</v>
      </c>
      <c r="C638" s="118" t="s">
        <v>1295</v>
      </c>
      <c r="D638" s="110" t="s">
        <v>649</v>
      </c>
      <c r="E638" s="109" t="s">
        <v>38</v>
      </c>
      <c r="F638" s="90">
        <v>3495</v>
      </c>
      <c r="G638" s="91">
        <v>3400</v>
      </c>
      <c r="H638" s="83">
        <f t="shared" si="19"/>
        <v>3400</v>
      </c>
      <c r="I638" s="84" t="str">
        <f t="shared" si="18"/>
        <v>OK</v>
      </c>
    </row>
    <row r="639" spans="1:9" s="102" customFormat="1" ht="38.25">
      <c r="A639" s="96">
        <v>638</v>
      </c>
      <c r="B639" s="106" t="s">
        <v>1294</v>
      </c>
      <c r="C639" s="118" t="s">
        <v>1295</v>
      </c>
      <c r="D639" s="110" t="s">
        <v>650</v>
      </c>
      <c r="E639" s="109" t="s">
        <v>38</v>
      </c>
      <c r="F639" s="90">
        <v>978</v>
      </c>
      <c r="G639" s="91">
        <v>900</v>
      </c>
      <c r="H639" s="83">
        <f t="shared" si="19"/>
        <v>900</v>
      </c>
      <c r="I639" s="84" t="str">
        <f t="shared" si="18"/>
        <v>OK</v>
      </c>
    </row>
    <row r="640" spans="1:9" s="102" customFormat="1" ht="38.25">
      <c r="A640" s="96">
        <v>639</v>
      </c>
      <c r="B640" s="106" t="s">
        <v>1294</v>
      </c>
      <c r="C640" s="118" t="s">
        <v>1295</v>
      </c>
      <c r="D640" s="110" t="s">
        <v>651</v>
      </c>
      <c r="E640" s="109" t="s">
        <v>38</v>
      </c>
      <c r="F640" s="90">
        <v>1817</v>
      </c>
      <c r="G640" s="91">
        <v>1700</v>
      </c>
      <c r="H640" s="83">
        <f t="shared" si="19"/>
        <v>1700</v>
      </c>
      <c r="I640" s="84" t="str">
        <f t="shared" si="18"/>
        <v>OK</v>
      </c>
    </row>
    <row r="641" spans="1:9" s="102" customFormat="1" ht="38.25">
      <c r="A641" s="96">
        <v>640</v>
      </c>
      <c r="B641" s="106" t="s">
        <v>1294</v>
      </c>
      <c r="C641" s="118" t="s">
        <v>1295</v>
      </c>
      <c r="D641" s="110" t="s">
        <v>652</v>
      </c>
      <c r="E641" s="109" t="s">
        <v>38</v>
      </c>
      <c r="F641" s="90">
        <v>2447</v>
      </c>
      <c r="G641" s="91">
        <v>2300</v>
      </c>
      <c r="H641" s="83">
        <f t="shared" si="19"/>
        <v>2300</v>
      </c>
      <c r="I641" s="84" t="str">
        <f t="shared" si="18"/>
        <v>OK</v>
      </c>
    </row>
    <row r="642" spans="1:9" s="102" customFormat="1" ht="38.25">
      <c r="A642" s="96">
        <v>641</v>
      </c>
      <c r="B642" s="106" t="s">
        <v>1294</v>
      </c>
      <c r="C642" s="118" t="s">
        <v>1295</v>
      </c>
      <c r="D642" s="110" t="s">
        <v>653</v>
      </c>
      <c r="E642" s="109" t="s">
        <v>38</v>
      </c>
      <c r="F642" s="90">
        <v>3075</v>
      </c>
      <c r="G642" s="91">
        <v>3000</v>
      </c>
      <c r="H642" s="83">
        <f t="shared" si="19"/>
        <v>3000</v>
      </c>
      <c r="I642" s="84" t="str">
        <f t="shared" si="18"/>
        <v>OK</v>
      </c>
    </row>
    <row r="643" spans="1:9" s="102" customFormat="1" ht="38.25">
      <c r="A643" s="96">
        <v>642</v>
      </c>
      <c r="B643" s="106" t="s">
        <v>1294</v>
      </c>
      <c r="C643" s="118" t="s">
        <v>1295</v>
      </c>
      <c r="D643" s="110" t="s">
        <v>654</v>
      </c>
      <c r="E643" s="109" t="s">
        <v>38</v>
      </c>
      <c r="F643" s="90">
        <v>529</v>
      </c>
      <c r="G643" s="91">
        <v>500</v>
      </c>
      <c r="H643" s="83">
        <f t="shared" si="19"/>
        <v>500</v>
      </c>
      <c r="I643" s="84" t="str">
        <f t="shared" ref="I643:I706" si="20">IF(H643="","COMPLETAR",IF(OR(H643&lt;=0,H643&gt;F643),"CORREGIR","OK"))</f>
        <v>OK</v>
      </c>
    </row>
    <row r="644" spans="1:9" s="102" customFormat="1" ht="38.25">
      <c r="A644" s="96">
        <v>643</v>
      </c>
      <c r="B644" s="106" t="s">
        <v>1294</v>
      </c>
      <c r="C644" s="118" t="s">
        <v>1295</v>
      </c>
      <c r="D644" s="110" t="s">
        <v>655</v>
      </c>
      <c r="E644" s="109" t="s">
        <v>38</v>
      </c>
      <c r="F644" s="90">
        <v>8691</v>
      </c>
      <c r="G644" s="91">
        <v>8500</v>
      </c>
      <c r="H644" s="83">
        <f t="shared" si="19"/>
        <v>8500</v>
      </c>
      <c r="I644" s="84" t="str">
        <f t="shared" si="20"/>
        <v>OK</v>
      </c>
    </row>
    <row r="645" spans="1:9" s="102" customFormat="1" ht="38.25">
      <c r="A645" s="96">
        <v>644</v>
      </c>
      <c r="B645" s="106" t="s">
        <v>1294</v>
      </c>
      <c r="C645" s="118" t="s">
        <v>1295</v>
      </c>
      <c r="D645" s="110" t="s">
        <v>656</v>
      </c>
      <c r="E645" s="109" t="s">
        <v>38</v>
      </c>
      <c r="F645" s="90">
        <v>52277</v>
      </c>
      <c r="G645" s="91">
        <v>51200</v>
      </c>
      <c r="H645" s="83">
        <f t="shared" si="19"/>
        <v>51200</v>
      </c>
      <c r="I645" s="84" t="str">
        <f t="shared" si="20"/>
        <v>OK</v>
      </c>
    </row>
    <row r="646" spans="1:9" s="102" customFormat="1" ht="38.25">
      <c r="A646" s="96">
        <v>645</v>
      </c>
      <c r="B646" s="106" t="s">
        <v>1294</v>
      </c>
      <c r="C646" s="118" t="s">
        <v>1295</v>
      </c>
      <c r="D646" s="110" t="s">
        <v>657</v>
      </c>
      <c r="E646" s="109" t="s">
        <v>38</v>
      </c>
      <c r="F646" s="90">
        <v>5592</v>
      </c>
      <c r="G646" s="91">
        <v>5400</v>
      </c>
      <c r="H646" s="83">
        <f t="shared" si="19"/>
        <v>5400</v>
      </c>
      <c r="I646" s="84" t="str">
        <f t="shared" si="20"/>
        <v>OK</v>
      </c>
    </row>
    <row r="647" spans="1:9" s="102" customFormat="1" ht="38.25">
      <c r="A647" s="96">
        <v>646</v>
      </c>
      <c r="B647" s="106" t="s">
        <v>1294</v>
      </c>
      <c r="C647" s="118" t="s">
        <v>1295</v>
      </c>
      <c r="D647" s="110" t="s">
        <v>658</v>
      </c>
      <c r="E647" s="109" t="s">
        <v>38</v>
      </c>
      <c r="F647" s="90">
        <v>3495</v>
      </c>
      <c r="G647" s="91">
        <v>3400</v>
      </c>
      <c r="H647" s="83">
        <f t="shared" si="19"/>
        <v>3400</v>
      </c>
      <c r="I647" s="84" t="str">
        <f t="shared" si="20"/>
        <v>OK</v>
      </c>
    </row>
    <row r="648" spans="1:9" s="102" customFormat="1" ht="38.25">
      <c r="A648" s="96">
        <v>647</v>
      </c>
      <c r="B648" s="106" t="s">
        <v>1294</v>
      </c>
      <c r="C648" s="118" t="s">
        <v>1295</v>
      </c>
      <c r="D648" s="110" t="s">
        <v>659</v>
      </c>
      <c r="E648" s="109" t="s">
        <v>38</v>
      </c>
      <c r="F648" s="90">
        <v>1677</v>
      </c>
      <c r="G648" s="91">
        <v>1600</v>
      </c>
      <c r="H648" s="83">
        <f t="shared" si="19"/>
        <v>1600</v>
      </c>
      <c r="I648" s="84" t="str">
        <f t="shared" si="20"/>
        <v>OK</v>
      </c>
    </row>
    <row r="649" spans="1:9" s="102" customFormat="1" ht="38.25">
      <c r="A649" s="96">
        <v>648</v>
      </c>
      <c r="B649" s="106" t="s">
        <v>1294</v>
      </c>
      <c r="C649" s="118" t="s">
        <v>1295</v>
      </c>
      <c r="D649" s="110" t="s">
        <v>660</v>
      </c>
      <c r="E649" s="109" t="s">
        <v>38</v>
      </c>
      <c r="F649" s="90">
        <v>1677</v>
      </c>
      <c r="G649" s="91">
        <v>1600</v>
      </c>
      <c r="H649" s="83">
        <f t="shared" si="19"/>
        <v>1600</v>
      </c>
      <c r="I649" s="84" t="str">
        <f t="shared" si="20"/>
        <v>OK</v>
      </c>
    </row>
    <row r="650" spans="1:9" s="102" customFormat="1" ht="38.25">
      <c r="A650" s="96">
        <v>649</v>
      </c>
      <c r="B650" s="106" t="s">
        <v>1294</v>
      </c>
      <c r="C650" s="118" t="s">
        <v>1295</v>
      </c>
      <c r="D650" s="110" t="s">
        <v>661</v>
      </c>
      <c r="E650" s="109" t="s">
        <v>38</v>
      </c>
      <c r="F650" s="90">
        <v>2097</v>
      </c>
      <c r="G650" s="91">
        <v>2000</v>
      </c>
      <c r="H650" s="83">
        <f t="shared" si="19"/>
        <v>2000</v>
      </c>
      <c r="I650" s="84" t="str">
        <f t="shared" si="20"/>
        <v>OK</v>
      </c>
    </row>
    <row r="651" spans="1:9" s="102" customFormat="1" ht="38.25">
      <c r="A651" s="96">
        <v>650</v>
      </c>
      <c r="B651" s="106" t="s">
        <v>1294</v>
      </c>
      <c r="C651" s="118" t="s">
        <v>1295</v>
      </c>
      <c r="D651" s="110" t="s">
        <v>662</v>
      </c>
      <c r="E651" s="109" t="s">
        <v>38</v>
      </c>
      <c r="F651" s="90">
        <v>2702</v>
      </c>
      <c r="G651" s="91">
        <v>2600</v>
      </c>
      <c r="H651" s="83">
        <f t="shared" si="19"/>
        <v>2600</v>
      </c>
      <c r="I651" s="84" t="str">
        <f t="shared" si="20"/>
        <v>OK</v>
      </c>
    </row>
    <row r="652" spans="1:9" s="102" customFormat="1" ht="38.25">
      <c r="A652" s="96">
        <v>651</v>
      </c>
      <c r="B652" s="106" t="s">
        <v>1294</v>
      </c>
      <c r="C652" s="118" t="s">
        <v>1295</v>
      </c>
      <c r="D652" s="110" t="s">
        <v>663</v>
      </c>
      <c r="E652" s="109" t="s">
        <v>38</v>
      </c>
      <c r="F652" s="90">
        <v>1996</v>
      </c>
      <c r="G652" s="91">
        <v>1900</v>
      </c>
      <c r="H652" s="83">
        <f t="shared" si="19"/>
        <v>1900</v>
      </c>
      <c r="I652" s="84" t="str">
        <f t="shared" si="20"/>
        <v>OK</v>
      </c>
    </row>
    <row r="653" spans="1:9" s="102" customFormat="1" ht="38.25">
      <c r="A653" s="96">
        <v>652</v>
      </c>
      <c r="B653" s="106" t="s">
        <v>1294</v>
      </c>
      <c r="C653" s="118" t="s">
        <v>1295</v>
      </c>
      <c r="D653" s="110" t="s">
        <v>664</v>
      </c>
      <c r="E653" s="109" t="s">
        <v>38</v>
      </c>
      <c r="F653" s="90">
        <v>21310</v>
      </c>
      <c r="G653" s="91">
        <v>20800</v>
      </c>
      <c r="H653" s="83">
        <f t="shared" si="19"/>
        <v>20800</v>
      </c>
      <c r="I653" s="84" t="str">
        <f t="shared" si="20"/>
        <v>OK</v>
      </c>
    </row>
    <row r="654" spans="1:9" s="102" customFormat="1" ht="38.25">
      <c r="A654" s="96">
        <v>653</v>
      </c>
      <c r="B654" s="106" t="s">
        <v>1294</v>
      </c>
      <c r="C654" s="118" t="s">
        <v>1295</v>
      </c>
      <c r="D654" s="110" t="s">
        <v>665</v>
      </c>
      <c r="E654" s="109" t="s">
        <v>38</v>
      </c>
      <c r="F654" s="90">
        <v>3054</v>
      </c>
      <c r="G654" s="91">
        <v>2900</v>
      </c>
      <c r="H654" s="83">
        <f t="shared" si="19"/>
        <v>2900</v>
      </c>
      <c r="I654" s="84" t="str">
        <f t="shared" si="20"/>
        <v>OK</v>
      </c>
    </row>
    <row r="655" spans="1:9" s="102" customFormat="1" ht="38.25">
      <c r="A655" s="96">
        <v>654</v>
      </c>
      <c r="B655" s="106" t="s">
        <v>1294</v>
      </c>
      <c r="C655" s="118" t="s">
        <v>1295</v>
      </c>
      <c r="D655" s="110" t="s">
        <v>666</v>
      </c>
      <c r="E655" s="109" t="s">
        <v>38</v>
      </c>
      <c r="F655" s="90">
        <v>6931</v>
      </c>
      <c r="G655" s="91">
        <v>6700</v>
      </c>
      <c r="H655" s="83">
        <f t="shared" si="19"/>
        <v>6700</v>
      </c>
      <c r="I655" s="84" t="str">
        <f t="shared" si="20"/>
        <v>OK</v>
      </c>
    </row>
    <row r="656" spans="1:9" s="102" customFormat="1" ht="38.25">
      <c r="A656" s="96">
        <v>655</v>
      </c>
      <c r="B656" s="106" t="s">
        <v>1294</v>
      </c>
      <c r="C656" s="118" t="s">
        <v>1295</v>
      </c>
      <c r="D656" s="110" t="s">
        <v>667</v>
      </c>
      <c r="E656" s="109" t="s">
        <v>38</v>
      </c>
      <c r="F656" s="90">
        <v>1057</v>
      </c>
      <c r="G656" s="91">
        <v>1000</v>
      </c>
      <c r="H656" s="83">
        <f t="shared" si="19"/>
        <v>1000</v>
      </c>
      <c r="I656" s="84" t="str">
        <f t="shared" si="20"/>
        <v>OK</v>
      </c>
    </row>
    <row r="657" spans="1:9" s="102" customFormat="1" ht="38.25">
      <c r="A657" s="96">
        <v>656</v>
      </c>
      <c r="B657" s="106" t="s">
        <v>1294</v>
      </c>
      <c r="C657" s="118" t="s">
        <v>1295</v>
      </c>
      <c r="D657" s="110" t="s">
        <v>1431</v>
      </c>
      <c r="E657" s="109" t="s">
        <v>38</v>
      </c>
      <c r="F657" s="90">
        <v>81019</v>
      </c>
      <c r="G657" s="91">
        <v>79300</v>
      </c>
      <c r="H657" s="83">
        <f t="shared" si="19"/>
        <v>79300</v>
      </c>
      <c r="I657" s="84" t="str">
        <f t="shared" si="20"/>
        <v>OK</v>
      </c>
    </row>
    <row r="658" spans="1:9" s="102" customFormat="1" ht="38.25">
      <c r="A658" s="96">
        <v>657</v>
      </c>
      <c r="B658" s="106" t="s">
        <v>1294</v>
      </c>
      <c r="C658" s="118" t="s">
        <v>1295</v>
      </c>
      <c r="D658" s="110" t="s">
        <v>1432</v>
      </c>
      <c r="E658" s="109" t="s">
        <v>38</v>
      </c>
      <c r="F658" s="90">
        <v>3495</v>
      </c>
      <c r="G658" s="91">
        <v>3400</v>
      </c>
      <c r="H658" s="83">
        <f t="shared" si="19"/>
        <v>3400</v>
      </c>
      <c r="I658" s="84" t="str">
        <f t="shared" si="20"/>
        <v>OK</v>
      </c>
    </row>
    <row r="659" spans="1:9" s="102" customFormat="1" ht="38.25">
      <c r="A659" s="96">
        <v>658</v>
      </c>
      <c r="B659" s="106" t="s">
        <v>1294</v>
      </c>
      <c r="C659" s="118" t="s">
        <v>1295</v>
      </c>
      <c r="D659" s="110" t="s">
        <v>668</v>
      </c>
      <c r="E659" s="109" t="s">
        <v>38</v>
      </c>
      <c r="F659" s="90">
        <v>9645</v>
      </c>
      <c r="G659" s="91">
        <v>9400</v>
      </c>
      <c r="H659" s="83">
        <f t="shared" si="19"/>
        <v>9400</v>
      </c>
      <c r="I659" s="84" t="str">
        <f t="shared" si="20"/>
        <v>OK</v>
      </c>
    </row>
    <row r="660" spans="1:9" s="102" customFormat="1" ht="38.25">
      <c r="A660" s="96">
        <v>659</v>
      </c>
      <c r="B660" s="106" t="s">
        <v>1294</v>
      </c>
      <c r="C660" s="117" t="s">
        <v>1295</v>
      </c>
      <c r="D660" s="113" t="s">
        <v>669</v>
      </c>
      <c r="E660" s="109" t="s">
        <v>38</v>
      </c>
      <c r="F660" s="90">
        <v>46620</v>
      </c>
      <c r="G660" s="91">
        <v>45600</v>
      </c>
      <c r="H660" s="83">
        <f t="shared" si="19"/>
        <v>45600</v>
      </c>
      <c r="I660" s="84" t="str">
        <f t="shared" si="20"/>
        <v>OK</v>
      </c>
    </row>
    <row r="661" spans="1:9" s="102" customFormat="1" ht="38.25">
      <c r="A661" s="96">
        <v>660</v>
      </c>
      <c r="B661" s="106" t="s">
        <v>1294</v>
      </c>
      <c r="C661" s="118" t="s">
        <v>1295</v>
      </c>
      <c r="D661" s="110" t="s">
        <v>1349</v>
      </c>
      <c r="E661" s="109" t="s">
        <v>38</v>
      </c>
      <c r="F661" s="90">
        <v>564022</v>
      </c>
      <c r="G661" s="91">
        <v>552700</v>
      </c>
      <c r="H661" s="83">
        <f t="shared" si="19"/>
        <v>552700</v>
      </c>
      <c r="I661" s="84" t="str">
        <f t="shared" si="20"/>
        <v>OK</v>
      </c>
    </row>
    <row r="662" spans="1:9" s="102" customFormat="1" ht="38.25">
      <c r="A662" s="96">
        <v>661</v>
      </c>
      <c r="B662" s="106" t="s">
        <v>1294</v>
      </c>
      <c r="C662" s="118" t="s">
        <v>1295</v>
      </c>
      <c r="D662" s="110" t="s">
        <v>671</v>
      </c>
      <c r="E662" s="109" t="s">
        <v>38</v>
      </c>
      <c r="F662" s="90">
        <v>929018</v>
      </c>
      <c r="G662" s="91">
        <v>910400</v>
      </c>
      <c r="H662" s="83">
        <f t="shared" si="19"/>
        <v>910400</v>
      </c>
      <c r="I662" s="84" t="str">
        <f t="shared" si="20"/>
        <v>OK</v>
      </c>
    </row>
    <row r="663" spans="1:9" s="102" customFormat="1" ht="38.25">
      <c r="A663" s="96">
        <v>662</v>
      </c>
      <c r="B663" s="106" t="s">
        <v>1294</v>
      </c>
      <c r="C663" s="118" t="s">
        <v>1295</v>
      </c>
      <c r="D663" s="110" t="s">
        <v>672</v>
      </c>
      <c r="E663" s="109" t="s">
        <v>38</v>
      </c>
      <c r="F663" s="90">
        <v>11160</v>
      </c>
      <c r="G663" s="91">
        <v>10900</v>
      </c>
      <c r="H663" s="83">
        <f t="shared" si="19"/>
        <v>10900</v>
      </c>
      <c r="I663" s="84" t="str">
        <f t="shared" si="20"/>
        <v>OK</v>
      </c>
    </row>
    <row r="664" spans="1:9" s="102" customFormat="1" ht="38.25">
      <c r="A664" s="96">
        <v>663</v>
      </c>
      <c r="B664" s="106" t="s">
        <v>1294</v>
      </c>
      <c r="C664" s="118" t="s">
        <v>1295</v>
      </c>
      <c r="D664" s="110" t="s">
        <v>1350</v>
      </c>
      <c r="E664" s="109" t="s">
        <v>38</v>
      </c>
      <c r="F664" s="90">
        <v>7562878</v>
      </c>
      <c r="G664" s="91">
        <v>7411600</v>
      </c>
      <c r="H664" s="100">
        <f t="shared" si="19"/>
        <v>7411600</v>
      </c>
      <c r="I664" s="84" t="str">
        <f t="shared" si="20"/>
        <v>OK</v>
      </c>
    </row>
    <row r="665" spans="1:9" s="102" customFormat="1" ht="38.25">
      <c r="A665" s="96">
        <v>664</v>
      </c>
      <c r="B665" s="106" t="s">
        <v>1294</v>
      </c>
      <c r="C665" s="118" t="s">
        <v>1295</v>
      </c>
      <c r="D665" s="110" t="s">
        <v>674</v>
      </c>
      <c r="E665" s="109" t="s">
        <v>38</v>
      </c>
      <c r="F665" s="90">
        <v>6532</v>
      </c>
      <c r="G665" s="91">
        <v>6400</v>
      </c>
      <c r="H665" s="83">
        <f t="shared" si="19"/>
        <v>6400</v>
      </c>
      <c r="I665" s="84" t="str">
        <f t="shared" si="20"/>
        <v>OK</v>
      </c>
    </row>
    <row r="666" spans="1:9" s="102" customFormat="1" ht="38.25">
      <c r="A666" s="96">
        <v>665</v>
      </c>
      <c r="B666" s="106" t="s">
        <v>1294</v>
      </c>
      <c r="C666" s="118" t="s">
        <v>1295</v>
      </c>
      <c r="D666" s="110" t="s">
        <v>675</v>
      </c>
      <c r="E666" s="109" t="s">
        <v>38</v>
      </c>
      <c r="F666" s="90">
        <v>347462</v>
      </c>
      <c r="G666" s="91">
        <v>340500</v>
      </c>
      <c r="H666" s="83">
        <f t="shared" si="19"/>
        <v>340500</v>
      </c>
      <c r="I666" s="84" t="str">
        <f t="shared" si="20"/>
        <v>OK</v>
      </c>
    </row>
    <row r="667" spans="1:9" s="102" customFormat="1" ht="38.25">
      <c r="A667" s="96">
        <v>666</v>
      </c>
      <c r="B667" s="106" t="s">
        <v>1294</v>
      </c>
      <c r="C667" s="118" t="s">
        <v>1295</v>
      </c>
      <c r="D667" s="110" t="s">
        <v>676</v>
      </c>
      <c r="E667" s="109" t="s">
        <v>38</v>
      </c>
      <c r="F667" s="90">
        <v>138939</v>
      </c>
      <c r="G667" s="91">
        <v>136100</v>
      </c>
      <c r="H667" s="83">
        <f t="shared" si="19"/>
        <v>136100</v>
      </c>
      <c r="I667" s="84" t="str">
        <f t="shared" si="20"/>
        <v>OK</v>
      </c>
    </row>
    <row r="668" spans="1:9" s="102" customFormat="1" ht="38.25">
      <c r="A668" s="96">
        <v>667</v>
      </c>
      <c r="B668" s="106" t="s">
        <v>1294</v>
      </c>
      <c r="C668" s="118" t="s">
        <v>1295</v>
      </c>
      <c r="D668" s="110" t="s">
        <v>677</v>
      </c>
      <c r="E668" s="109" t="s">
        <v>88</v>
      </c>
      <c r="F668" s="90">
        <v>16722</v>
      </c>
      <c r="G668" s="91">
        <v>16300</v>
      </c>
      <c r="H668" s="83">
        <f t="shared" si="19"/>
        <v>16300</v>
      </c>
      <c r="I668" s="84" t="str">
        <f t="shared" si="20"/>
        <v>OK</v>
      </c>
    </row>
    <row r="669" spans="1:9" s="102" customFormat="1" ht="38.25">
      <c r="A669" s="96">
        <v>668</v>
      </c>
      <c r="B669" s="106" t="s">
        <v>1294</v>
      </c>
      <c r="C669" s="118" t="s">
        <v>1295</v>
      </c>
      <c r="D669" s="110" t="s">
        <v>678</v>
      </c>
      <c r="E669" s="109" t="s">
        <v>38</v>
      </c>
      <c r="F669" s="90">
        <v>88803</v>
      </c>
      <c r="G669" s="91">
        <v>87000</v>
      </c>
      <c r="H669" s="83">
        <f t="shared" si="19"/>
        <v>87000</v>
      </c>
      <c r="I669" s="84" t="str">
        <f t="shared" si="20"/>
        <v>OK</v>
      </c>
    </row>
    <row r="670" spans="1:9" s="102" customFormat="1" ht="38.25">
      <c r="A670" s="96">
        <v>669</v>
      </c>
      <c r="B670" s="106" t="s">
        <v>1294</v>
      </c>
      <c r="C670" s="118" t="s">
        <v>1295</v>
      </c>
      <c r="D670" s="110" t="s">
        <v>679</v>
      </c>
      <c r="E670" s="109" t="s">
        <v>38</v>
      </c>
      <c r="F670" s="90">
        <v>58930</v>
      </c>
      <c r="G670" s="91">
        <v>57700</v>
      </c>
      <c r="H670" s="83">
        <f t="shared" si="19"/>
        <v>57700</v>
      </c>
      <c r="I670" s="84" t="str">
        <f t="shared" si="20"/>
        <v>OK</v>
      </c>
    </row>
    <row r="671" spans="1:9" s="102" customFormat="1" ht="38.25">
      <c r="A671" s="96">
        <v>670</v>
      </c>
      <c r="B671" s="106" t="s">
        <v>1294</v>
      </c>
      <c r="C671" s="118" t="s">
        <v>1295</v>
      </c>
      <c r="D671" s="110" t="s">
        <v>680</v>
      </c>
      <c r="E671" s="109" t="s">
        <v>38</v>
      </c>
      <c r="F671" s="90">
        <v>150000</v>
      </c>
      <c r="G671" s="91">
        <v>147000</v>
      </c>
      <c r="H671" s="83">
        <f t="shared" si="19"/>
        <v>147000</v>
      </c>
      <c r="I671" s="84" t="str">
        <f t="shared" si="20"/>
        <v>OK</v>
      </c>
    </row>
    <row r="672" spans="1:9" s="102" customFormat="1" ht="38.25">
      <c r="A672" s="96">
        <v>671</v>
      </c>
      <c r="B672" s="106" t="s">
        <v>1294</v>
      </c>
      <c r="C672" s="118" t="s">
        <v>1295</v>
      </c>
      <c r="D672" s="110" t="s">
        <v>681</v>
      </c>
      <c r="E672" s="109" t="s">
        <v>38</v>
      </c>
      <c r="F672" s="90">
        <v>4042</v>
      </c>
      <c r="G672" s="91">
        <v>3900</v>
      </c>
      <c r="H672" s="83">
        <f t="shared" si="19"/>
        <v>3900</v>
      </c>
      <c r="I672" s="84" t="str">
        <f t="shared" si="20"/>
        <v>OK</v>
      </c>
    </row>
    <row r="673" spans="1:9" s="102" customFormat="1" ht="38.25">
      <c r="A673" s="96">
        <v>672</v>
      </c>
      <c r="B673" s="106" t="s">
        <v>1294</v>
      </c>
      <c r="C673" s="118" t="s">
        <v>1295</v>
      </c>
      <c r="D673" s="110" t="s">
        <v>682</v>
      </c>
      <c r="E673" s="109" t="s">
        <v>38</v>
      </c>
      <c r="F673" s="90">
        <v>232529</v>
      </c>
      <c r="G673" s="91">
        <v>227800</v>
      </c>
      <c r="H673" s="83">
        <f t="shared" si="19"/>
        <v>227800</v>
      </c>
      <c r="I673" s="84" t="str">
        <f t="shared" si="20"/>
        <v>OK</v>
      </c>
    </row>
    <row r="674" spans="1:9" s="102" customFormat="1" ht="38.25">
      <c r="A674" s="96">
        <v>673</v>
      </c>
      <c r="B674" s="106" t="s">
        <v>1294</v>
      </c>
      <c r="C674" s="118" t="s">
        <v>1295</v>
      </c>
      <c r="D674" s="110" t="s">
        <v>1351</v>
      </c>
      <c r="E674" s="109" t="s">
        <v>38</v>
      </c>
      <c r="F674" s="90">
        <v>3946091</v>
      </c>
      <c r="G674" s="91">
        <v>3867100</v>
      </c>
      <c r="H674" s="83">
        <f t="shared" si="19"/>
        <v>3867100</v>
      </c>
      <c r="I674" s="84" t="str">
        <f t="shared" si="20"/>
        <v>OK</v>
      </c>
    </row>
    <row r="675" spans="1:9" s="102" customFormat="1" ht="38.25">
      <c r="A675" s="96">
        <v>674</v>
      </c>
      <c r="B675" s="106" t="s">
        <v>1294</v>
      </c>
      <c r="C675" s="118" t="s">
        <v>1295</v>
      </c>
      <c r="D675" s="110" t="s">
        <v>1352</v>
      </c>
      <c r="E675" s="109" t="s">
        <v>38</v>
      </c>
      <c r="F675" s="90">
        <v>248866</v>
      </c>
      <c r="G675" s="91">
        <v>243800</v>
      </c>
      <c r="H675" s="100">
        <f t="shared" si="19"/>
        <v>243800</v>
      </c>
      <c r="I675" s="84" t="str">
        <f t="shared" si="20"/>
        <v>OK</v>
      </c>
    </row>
    <row r="676" spans="1:9" s="102" customFormat="1" ht="38.25">
      <c r="A676" s="96">
        <v>675</v>
      </c>
      <c r="B676" s="106" t="s">
        <v>1294</v>
      </c>
      <c r="C676" s="118" t="s">
        <v>1295</v>
      </c>
      <c r="D676" s="110" t="s">
        <v>684</v>
      </c>
      <c r="E676" s="109" t="s">
        <v>88</v>
      </c>
      <c r="F676" s="90">
        <v>9722</v>
      </c>
      <c r="G676" s="91">
        <v>9500</v>
      </c>
      <c r="H676" s="83">
        <f t="shared" si="19"/>
        <v>9500</v>
      </c>
      <c r="I676" s="84" t="str">
        <f t="shared" si="20"/>
        <v>OK</v>
      </c>
    </row>
    <row r="677" spans="1:9" s="102" customFormat="1" ht="38.25">
      <c r="A677" s="96">
        <v>676</v>
      </c>
      <c r="B677" s="106" t="s">
        <v>1294</v>
      </c>
      <c r="C677" s="118" t="s">
        <v>1295</v>
      </c>
      <c r="D677" s="110" t="s">
        <v>685</v>
      </c>
      <c r="E677" s="109" t="s">
        <v>88</v>
      </c>
      <c r="F677" s="90">
        <v>10338</v>
      </c>
      <c r="G677" s="91">
        <v>10100</v>
      </c>
      <c r="H677" s="83">
        <f t="shared" si="19"/>
        <v>10100</v>
      </c>
      <c r="I677" s="84" t="str">
        <f t="shared" si="20"/>
        <v>OK</v>
      </c>
    </row>
    <row r="678" spans="1:9" s="102" customFormat="1" ht="38.25">
      <c r="A678" s="96">
        <v>677</v>
      </c>
      <c r="B678" s="106" t="s">
        <v>1294</v>
      </c>
      <c r="C678" s="118" t="s">
        <v>1295</v>
      </c>
      <c r="D678" s="110" t="s">
        <v>686</v>
      </c>
      <c r="E678" s="109" t="s">
        <v>38</v>
      </c>
      <c r="F678" s="90">
        <v>4577</v>
      </c>
      <c r="G678" s="91">
        <v>4400</v>
      </c>
      <c r="H678" s="83">
        <f t="shared" si="19"/>
        <v>4400</v>
      </c>
      <c r="I678" s="84" t="str">
        <f t="shared" si="20"/>
        <v>OK</v>
      </c>
    </row>
    <row r="679" spans="1:9" s="102" customFormat="1" ht="38.25">
      <c r="A679" s="96">
        <v>678</v>
      </c>
      <c r="B679" s="106" t="s">
        <v>1294</v>
      </c>
      <c r="C679" s="118" t="s">
        <v>1295</v>
      </c>
      <c r="D679" s="110" t="s">
        <v>687</v>
      </c>
      <c r="E679" s="109" t="s">
        <v>38</v>
      </c>
      <c r="F679" s="90">
        <v>4778673</v>
      </c>
      <c r="G679" s="91">
        <v>4683000</v>
      </c>
      <c r="H679" s="83">
        <f t="shared" si="19"/>
        <v>4683000</v>
      </c>
      <c r="I679" s="84" t="str">
        <f t="shared" si="20"/>
        <v>OK</v>
      </c>
    </row>
    <row r="680" spans="1:9" s="102" customFormat="1" ht="38.25">
      <c r="A680" s="96">
        <v>679</v>
      </c>
      <c r="B680" s="106" t="s">
        <v>1294</v>
      </c>
      <c r="C680" s="118" t="s">
        <v>1295</v>
      </c>
      <c r="D680" s="110" t="s">
        <v>688</v>
      </c>
      <c r="E680" s="109" t="s">
        <v>38</v>
      </c>
      <c r="F680" s="90">
        <v>65489</v>
      </c>
      <c r="G680" s="91">
        <v>64100</v>
      </c>
      <c r="H680" s="83">
        <f t="shared" si="19"/>
        <v>64100</v>
      </c>
      <c r="I680" s="84" t="str">
        <f t="shared" si="20"/>
        <v>OK</v>
      </c>
    </row>
    <row r="681" spans="1:9" s="102" customFormat="1" ht="38.25">
      <c r="A681" s="96">
        <v>680</v>
      </c>
      <c r="B681" s="106" t="s">
        <v>1294</v>
      </c>
      <c r="C681" s="118" t="s">
        <v>1295</v>
      </c>
      <c r="D681" s="110" t="s">
        <v>689</v>
      </c>
      <c r="E681" s="109" t="s">
        <v>38</v>
      </c>
      <c r="F681" s="90">
        <v>65959</v>
      </c>
      <c r="G681" s="91">
        <v>64600</v>
      </c>
      <c r="H681" s="83">
        <f t="shared" si="19"/>
        <v>64600</v>
      </c>
      <c r="I681" s="84" t="str">
        <f t="shared" si="20"/>
        <v>OK</v>
      </c>
    </row>
    <row r="682" spans="1:9" s="102" customFormat="1" ht="38.25">
      <c r="A682" s="96">
        <v>681</v>
      </c>
      <c r="B682" s="106" t="s">
        <v>1294</v>
      </c>
      <c r="C682" s="118" t="s">
        <v>1295</v>
      </c>
      <c r="D682" s="110" t="s">
        <v>690</v>
      </c>
      <c r="E682" s="109" t="s">
        <v>38</v>
      </c>
      <c r="F682" s="90">
        <v>263739</v>
      </c>
      <c r="G682" s="91">
        <v>258400</v>
      </c>
      <c r="H682" s="83">
        <f t="shared" si="19"/>
        <v>258400</v>
      </c>
      <c r="I682" s="84" t="str">
        <f t="shared" si="20"/>
        <v>OK</v>
      </c>
    </row>
    <row r="683" spans="1:9" s="102" customFormat="1" ht="38.25">
      <c r="A683" s="96">
        <v>682</v>
      </c>
      <c r="B683" s="106" t="s">
        <v>1294</v>
      </c>
      <c r="C683" s="118" t="s">
        <v>1295</v>
      </c>
      <c r="D683" s="110" t="s">
        <v>691</v>
      </c>
      <c r="E683" s="109" t="s">
        <v>38</v>
      </c>
      <c r="F683" s="90">
        <v>56437</v>
      </c>
      <c r="G683" s="91">
        <v>55300</v>
      </c>
      <c r="H683" s="83">
        <f t="shared" si="19"/>
        <v>55300</v>
      </c>
      <c r="I683" s="84" t="str">
        <f t="shared" si="20"/>
        <v>OK</v>
      </c>
    </row>
    <row r="684" spans="1:9" s="102" customFormat="1" ht="38.25">
      <c r="A684" s="96">
        <v>683</v>
      </c>
      <c r="B684" s="106" t="s">
        <v>1294</v>
      </c>
      <c r="C684" s="118" t="s">
        <v>1295</v>
      </c>
      <c r="D684" s="110" t="s">
        <v>692</v>
      </c>
      <c r="E684" s="109" t="s">
        <v>38</v>
      </c>
      <c r="F684" s="90">
        <v>9312102</v>
      </c>
      <c r="G684" s="91">
        <v>9125800</v>
      </c>
      <c r="H684" s="83">
        <f t="shared" si="19"/>
        <v>9125800</v>
      </c>
      <c r="I684" s="84" t="str">
        <f t="shared" si="20"/>
        <v>OK</v>
      </c>
    </row>
    <row r="685" spans="1:9" s="102" customFormat="1" ht="38.25">
      <c r="A685" s="96">
        <v>684</v>
      </c>
      <c r="B685" s="106" t="s">
        <v>1294</v>
      </c>
      <c r="C685" s="118" t="s">
        <v>1295</v>
      </c>
      <c r="D685" s="110" t="s">
        <v>693</v>
      </c>
      <c r="E685" s="109" t="s">
        <v>38</v>
      </c>
      <c r="F685" s="90">
        <v>86711</v>
      </c>
      <c r="G685" s="91">
        <v>84900</v>
      </c>
      <c r="H685" s="83">
        <f t="shared" si="19"/>
        <v>84900</v>
      </c>
      <c r="I685" s="84" t="str">
        <f t="shared" si="20"/>
        <v>OK</v>
      </c>
    </row>
    <row r="686" spans="1:9" s="102" customFormat="1" ht="38.25">
      <c r="A686" s="96">
        <v>685</v>
      </c>
      <c r="B686" s="106" t="s">
        <v>1294</v>
      </c>
      <c r="C686" s="118" t="s">
        <v>1295</v>
      </c>
      <c r="D686" s="110" t="s">
        <v>1433</v>
      </c>
      <c r="E686" s="109" t="s">
        <v>38</v>
      </c>
      <c r="F686" s="90">
        <v>3695405</v>
      </c>
      <c r="G686" s="91">
        <v>3621400</v>
      </c>
      <c r="H686" s="83">
        <f t="shared" si="19"/>
        <v>3621400</v>
      </c>
      <c r="I686" s="84" t="str">
        <f t="shared" si="20"/>
        <v>OK</v>
      </c>
    </row>
    <row r="687" spans="1:9" s="102" customFormat="1" ht="38.25">
      <c r="A687" s="96">
        <v>686</v>
      </c>
      <c r="B687" s="106" t="s">
        <v>1294</v>
      </c>
      <c r="C687" s="118" t="s">
        <v>1295</v>
      </c>
      <c r="D687" s="110" t="s">
        <v>694</v>
      </c>
      <c r="E687" s="109" t="s">
        <v>38</v>
      </c>
      <c r="F687" s="90">
        <v>486</v>
      </c>
      <c r="G687" s="91">
        <v>400</v>
      </c>
      <c r="H687" s="83">
        <f t="shared" si="19"/>
        <v>400</v>
      </c>
      <c r="I687" s="84" t="str">
        <f t="shared" si="20"/>
        <v>OK</v>
      </c>
    </row>
    <row r="688" spans="1:9" s="102" customFormat="1" ht="38.25">
      <c r="A688" s="96">
        <v>687</v>
      </c>
      <c r="B688" s="106" t="s">
        <v>1294</v>
      </c>
      <c r="C688" s="118" t="s">
        <v>1295</v>
      </c>
      <c r="D688" s="110" t="s">
        <v>695</v>
      </c>
      <c r="E688" s="109" t="s">
        <v>38</v>
      </c>
      <c r="F688" s="90">
        <v>1241</v>
      </c>
      <c r="G688" s="91">
        <v>1200</v>
      </c>
      <c r="H688" s="83">
        <f t="shared" si="19"/>
        <v>1200</v>
      </c>
      <c r="I688" s="84" t="str">
        <f t="shared" si="20"/>
        <v>OK</v>
      </c>
    </row>
    <row r="689" spans="1:9" s="102" customFormat="1" ht="38.25">
      <c r="A689" s="96">
        <v>688</v>
      </c>
      <c r="B689" s="106" t="s">
        <v>1294</v>
      </c>
      <c r="C689" s="118" t="s">
        <v>1295</v>
      </c>
      <c r="D689" s="110" t="s">
        <v>1434</v>
      </c>
      <c r="E689" s="109" t="s">
        <v>38</v>
      </c>
      <c r="F689" s="90">
        <v>233239</v>
      </c>
      <c r="G689" s="91">
        <v>228500</v>
      </c>
      <c r="H689" s="83">
        <f t="shared" si="19"/>
        <v>228500</v>
      </c>
      <c r="I689" s="84" t="str">
        <f t="shared" si="20"/>
        <v>OK</v>
      </c>
    </row>
    <row r="690" spans="1:9" s="102" customFormat="1" ht="38.25">
      <c r="A690" s="96">
        <v>689</v>
      </c>
      <c r="B690" s="106" t="s">
        <v>1294</v>
      </c>
      <c r="C690" s="118" t="s">
        <v>1295</v>
      </c>
      <c r="D690" s="110" t="s">
        <v>696</v>
      </c>
      <c r="E690" s="109" t="s">
        <v>38</v>
      </c>
      <c r="F690" s="90">
        <v>440646</v>
      </c>
      <c r="G690" s="91">
        <v>431800</v>
      </c>
      <c r="H690" s="83">
        <f t="shared" si="19"/>
        <v>431800</v>
      </c>
      <c r="I690" s="84" t="str">
        <f t="shared" si="20"/>
        <v>OK</v>
      </c>
    </row>
    <row r="691" spans="1:9" s="102" customFormat="1" ht="38.25">
      <c r="A691" s="96">
        <v>690</v>
      </c>
      <c r="B691" s="106" t="s">
        <v>1294</v>
      </c>
      <c r="C691" s="118" t="s">
        <v>1295</v>
      </c>
      <c r="D691" s="110" t="s">
        <v>697</v>
      </c>
      <c r="E691" s="109" t="s">
        <v>38</v>
      </c>
      <c r="F691" s="90">
        <v>36087</v>
      </c>
      <c r="G691" s="91">
        <v>35300</v>
      </c>
      <c r="H691" s="83">
        <f t="shared" si="19"/>
        <v>35300</v>
      </c>
      <c r="I691" s="84" t="str">
        <f t="shared" si="20"/>
        <v>OK</v>
      </c>
    </row>
    <row r="692" spans="1:9" s="102" customFormat="1" ht="38.25">
      <c r="A692" s="96">
        <v>691</v>
      </c>
      <c r="B692" s="106" t="s">
        <v>1294</v>
      </c>
      <c r="C692" s="118" t="s">
        <v>1295</v>
      </c>
      <c r="D692" s="110" t="s">
        <v>698</v>
      </c>
      <c r="E692" s="109" t="s">
        <v>38</v>
      </c>
      <c r="F692" s="90">
        <v>39061</v>
      </c>
      <c r="G692" s="91">
        <v>38200</v>
      </c>
      <c r="H692" s="83">
        <f t="shared" si="19"/>
        <v>38200</v>
      </c>
      <c r="I692" s="84" t="str">
        <f t="shared" si="20"/>
        <v>OK</v>
      </c>
    </row>
    <row r="693" spans="1:9" s="102" customFormat="1" ht="38.25">
      <c r="A693" s="96">
        <v>692</v>
      </c>
      <c r="B693" s="106" t="s">
        <v>1294</v>
      </c>
      <c r="C693" s="118" t="s">
        <v>1295</v>
      </c>
      <c r="D693" s="110" t="s">
        <v>1435</v>
      </c>
      <c r="E693" s="109" t="s">
        <v>38</v>
      </c>
      <c r="F693" s="90">
        <v>210418</v>
      </c>
      <c r="G693" s="91">
        <v>206200</v>
      </c>
      <c r="H693" s="83">
        <f t="shared" si="19"/>
        <v>206200</v>
      </c>
      <c r="I693" s="84" t="str">
        <f t="shared" si="20"/>
        <v>OK</v>
      </c>
    </row>
    <row r="694" spans="1:9" s="102" customFormat="1" ht="76.5">
      <c r="A694" s="96">
        <v>693</v>
      </c>
      <c r="B694" s="106" t="s">
        <v>1294</v>
      </c>
      <c r="C694" s="118" t="s">
        <v>1295</v>
      </c>
      <c r="D694" s="110" t="s">
        <v>699</v>
      </c>
      <c r="E694" s="109" t="s">
        <v>38</v>
      </c>
      <c r="F694" s="90">
        <v>4375000</v>
      </c>
      <c r="G694" s="91">
        <v>4287500</v>
      </c>
      <c r="H694" s="100">
        <f t="shared" si="19"/>
        <v>4287500</v>
      </c>
      <c r="I694" s="84" t="str">
        <f t="shared" si="20"/>
        <v>OK</v>
      </c>
    </row>
    <row r="695" spans="1:9" s="102" customFormat="1" ht="38.25">
      <c r="A695" s="96">
        <v>694</v>
      </c>
      <c r="B695" s="106" t="s">
        <v>1294</v>
      </c>
      <c r="C695" s="118" t="s">
        <v>1295</v>
      </c>
      <c r="D695" s="110" t="s">
        <v>700</v>
      </c>
      <c r="E695" s="109" t="s">
        <v>38</v>
      </c>
      <c r="F695" s="90">
        <v>7509547</v>
      </c>
      <c r="G695" s="91">
        <v>7359300</v>
      </c>
      <c r="H695" s="83">
        <f t="shared" si="19"/>
        <v>7359300</v>
      </c>
      <c r="I695" s="84" t="str">
        <f t="shared" si="20"/>
        <v>OK</v>
      </c>
    </row>
    <row r="696" spans="1:9" s="102" customFormat="1" ht="38.25">
      <c r="A696" s="96">
        <v>695</v>
      </c>
      <c r="B696" s="106" t="s">
        <v>1294</v>
      </c>
      <c r="C696" s="118" t="s">
        <v>1295</v>
      </c>
      <c r="D696" s="110" t="s">
        <v>701</v>
      </c>
      <c r="E696" s="109" t="s">
        <v>38</v>
      </c>
      <c r="F696" s="90">
        <v>2467498</v>
      </c>
      <c r="G696" s="91">
        <v>2418100</v>
      </c>
      <c r="H696" s="83">
        <f t="shared" si="19"/>
        <v>2418100</v>
      </c>
      <c r="I696" s="84" t="str">
        <f t="shared" si="20"/>
        <v>OK</v>
      </c>
    </row>
    <row r="697" spans="1:9" s="102" customFormat="1" ht="38.25">
      <c r="A697" s="96">
        <v>696</v>
      </c>
      <c r="B697" s="106" t="s">
        <v>1294</v>
      </c>
      <c r="C697" s="118" t="s">
        <v>1295</v>
      </c>
      <c r="D697" s="110" t="s">
        <v>1436</v>
      </c>
      <c r="E697" s="109" t="s">
        <v>38</v>
      </c>
      <c r="F697" s="90">
        <v>559270</v>
      </c>
      <c r="G697" s="91">
        <v>548000</v>
      </c>
      <c r="H697" s="83">
        <f t="shared" si="19"/>
        <v>548000</v>
      </c>
      <c r="I697" s="84" t="str">
        <f t="shared" si="20"/>
        <v>OK</v>
      </c>
    </row>
    <row r="698" spans="1:9" s="102" customFormat="1" ht="38.25">
      <c r="A698" s="96">
        <v>697</v>
      </c>
      <c r="B698" s="106" t="s">
        <v>1294</v>
      </c>
      <c r="C698" s="118" t="s">
        <v>1295</v>
      </c>
      <c r="D698" s="110" t="s">
        <v>702</v>
      </c>
      <c r="E698" s="109" t="s">
        <v>38</v>
      </c>
      <c r="F698" s="90">
        <v>884474</v>
      </c>
      <c r="G698" s="91">
        <v>866700</v>
      </c>
      <c r="H698" s="83">
        <f t="shared" si="19"/>
        <v>866700</v>
      </c>
      <c r="I698" s="84" t="str">
        <f t="shared" si="20"/>
        <v>OK</v>
      </c>
    </row>
    <row r="699" spans="1:9" s="102" customFormat="1" ht="38.25">
      <c r="A699" s="96">
        <v>698</v>
      </c>
      <c r="B699" s="106" t="s">
        <v>1294</v>
      </c>
      <c r="C699" s="118" t="s">
        <v>1295</v>
      </c>
      <c r="D699" s="110" t="s">
        <v>703</v>
      </c>
      <c r="E699" s="109" t="s">
        <v>38</v>
      </c>
      <c r="F699" s="90">
        <v>19388</v>
      </c>
      <c r="G699" s="91">
        <v>19000</v>
      </c>
      <c r="H699" s="83">
        <f t="shared" si="19"/>
        <v>19000</v>
      </c>
      <c r="I699" s="84" t="str">
        <f t="shared" si="20"/>
        <v>OK</v>
      </c>
    </row>
    <row r="700" spans="1:9" s="102" customFormat="1" ht="38.25">
      <c r="A700" s="96">
        <v>699</v>
      </c>
      <c r="B700" s="106" t="s">
        <v>1294</v>
      </c>
      <c r="C700" s="118" t="s">
        <v>1295</v>
      </c>
      <c r="D700" s="110" t="s">
        <v>704</v>
      </c>
      <c r="E700" s="109" t="s">
        <v>38</v>
      </c>
      <c r="F700" s="90">
        <v>6063</v>
      </c>
      <c r="G700" s="91">
        <v>5900</v>
      </c>
      <c r="H700" s="83">
        <f t="shared" si="19"/>
        <v>5900</v>
      </c>
      <c r="I700" s="84" t="str">
        <f t="shared" si="20"/>
        <v>OK</v>
      </c>
    </row>
    <row r="701" spans="1:9" s="102" customFormat="1" ht="38.25">
      <c r="A701" s="96">
        <v>700</v>
      </c>
      <c r="B701" s="106" t="s">
        <v>1294</v>
      </c>
      <c r="C701" s="118" t="s">
        <v>1295</v>
      </c>
      <c r="D701" s="110" t="s">
        <v>705</v>
      </c>
      <c r="E701" s="109" t="s">
        <v>38</v>
      </c>
      <c r="F701" s="90">
        <v>6063</v>
      </c>
      <c r="G701" s="91">
        <v>5900</v>
      </c>
      <c r="H701" s="83">
        <f t="shared" si="19"/>
        <v>5900</v>
      </c>
      <c r="I701" s="84" t="str">
        <f t="shared" si="20"/>
        <v>OK</v>
      </c>
    </row>
    <row r="702" spans="1:9" s="102" customFormat="1" ht="38.25">
      <c r="A702" s="96">
        <v>701</v>
      </c>
      <c r="B702" s="106" t="s">
        <v>1294</v>
      </c>
      <c r="C702" s="118" t="s">
        <v>1295</v>
      </c>
      <c r="D702" s="110" t="s">
        <v>706</v>
      </c>
      <c r="E702" s="109" t="s">
        <v>38</v>
      </c>
      <c r="F702" s="90">
        <v>6110</v>
      </c>
      <c r="G702" s="91">
        <v>5900</v>
      </c>
      <c r="H702" s="83">
        <f t="shared" si="19"/>
        <v>5900</v>
      </c>
      <c r="I702" s="84" t="str">
        <f t="shared" si="20"/>
        <v>OK</v>
      </c>
    </row>
    <row r="703" spans="1:9" s="102" customFormat="1" ht="38.25">
      <c r="A703" s="96">
        <v>702</v>
      </c>
      <c r="B703" s="106" t="s">
        <v>1294</v>
      </c>
      <c r="C703" s="118" t="s">
        <v>1295</v>
      </c>
      <c r="D703" s="110" t="s">
        <v>707</v>
      </c>
      <c r="E703" s="109" t="s">
        <v>38</v>
      </c>
      <c r="F703" s="90">
        <v>9095</v>
      </c>
      <c r="G703" s="91">
        <v>8900</v>
      </c>
      <c r="H703" s="83">
        <f t="shared" si="19"/>
        <v>8900</v>
      </c>
      <c r="I703" s="84" t="str">
        <f t="shared" si="20"/>
        <v>OK</v>
      </c>
    </row>
    <row r="704" spans="1:9" s="102" customFormat="1" ht="38.25">
      <c r="A704" s="96">
        <v>703</v>
      </c>
      <c r="B704" s="106" t="s">
        <v>1294</v>
      </c>
      <c r="C704" s="118" t="s">
        <v>1295</v>
      </c>
      <c r="D704" s="110" t="s">
        <v>708</v>
      </c>
      <c r="E704" s="109" t="s">
        <v>38</v>
      </c>
      <c r="F704" s="90">
        <v>655582</v>
      </c>
      <c r="G704" s="91">
        <v>642400</v>
      </c>
      <c r="H704" s="83">
        <f t="shared" si="19"/>
        <v>642400</v>
      </c>
      <c r="I704" s="84" t="str">
        <f t="shared" si="20"/>
        <v>OK</v>
      </c>
    </row>
    <row r="705" spans="1:9" s="102" customFormat="1" ht="38.25">
      <c r="A705" s="96">
        <v>704</v>
      </c>
      <c r="B705" s="106" t="s">
        <v>1294</v>
      </c>
      <c r="C705" s="117" t="s">
        <v>1295</v>
      </c>
      <c r="D705" s="113" t="s">
        <v>709</v>
      </c>
      <c r="E705" s="109" t="s">
        <v>38</v>
      </c>
      <c r="F705" s="90">
        <v>4875000</v>
      </c>
      <c r="G705" s="91">
        <v>4777500</v>
      </c>
      <c r="H705" s="83">
        <f t="shared" si="19"/>
        <v>4777500</v>
      </c>
      <c r="I705" s="84" t="str">
        <f t="shared" si="20"/>
        <v>OK</v>
      </c>
    </row>
    <row r="706" spans="1:9" s="102" customFormat="1" ht="38.25">
      <c r="A706" s="96">
        <v>705</v>
      </c>
      <c r="B706" s="106" t="s">
        <v>1294</v>
      </c>
      <c r="C706" s="118" t="s">
        <v>1295</v>
      </c>
      <c r="D706" s="110" t="s">
        <v>1353</v>
      </c>
      <c r="E706" s="109" t="s">
        <v>38</v>
      </c>
      <c r="F706" s="90">
        <v>299777</v>
      </c>
      <c r="G706" s="91">
        <v>293700</v>
      </c>
      <c r="H706" s="100">
        <f t="shared" si="19"/>
        <v>293700</v>
      </c>
      <c r="I706" s="84" t="str">
        <f t="shared" si="20"/>
        <v>OK</v>
      </c>
    </row>
    <row r="707" spans="1:9" s="102" customFormat="1" ht="38.25">
      <c r="A707" s="96">
        <v>706</v>
      </c>
      <c r="B707" s="106" t="s">
        <v>1294</v>
      </c>
      <c r="C707" s="118" t="s">
        <v>1295</v>
      </c>
      <c r="D707" s="110" t="s">
        <v>711</v>
      </c>
      <c r="E707" s="109" t="s">
        <v>38</v>
      </c>
      <c r="F707" s="90">
        <v>548140</v>
      </c>
      <c r="G707" s="91">
        <v>537100</v>
      </c>
      <c r="H707" s="83">
        <f t="shared" si="19"/>
        <v>537100</v>
      </c>
      <c r="I707" s="84" t="str">
        <f t="shared" ref="I707:I728" si="21">IF(H707="","COMPLETAR",IF(OR(H707&lt;=0,H707&gt;F707),"CORREGIR","OK"))</f>
        <v>OK</v>
      </c>
    </row>
    <row r="708" spans="1:9" s="102" customFormat="1" ht="38.25">
      <c r="A708" s="96">
        <v>707</v>
      </c>
      <c r="B708" s="106" t="s">
        <v>1294</v>
      </c>
      <c r="C708" s="118" t="s">
        <v>1295</v>
      </c>
      <c r="D708" s="110" t="s">
        <v>712</v>
      </c>
      <c r="E708" s="109" t="s">
        <v>38</v>
      </c>
      <c r="F708" s="90">
        <v>366378</v>
      </c>
      <c r="G708" s="91">
        <v>359000</v>
      </c>
      <c r="H708" s="83">
        <f t="shared" si="19"/>
        <v>359000</v>
      </c>
      <c r="I708" s="84" t="str">
        <f t="shared" si="21"/>
        <v>OK</v>
      </c>
    </row>
    <row r="709" spans="1:9" s="102" customFormat="1" ht="38.25">
      <c r="A709" s="96">
        <v>708</v>
      </c>
      <c r="B709" s="106" t="s">
        <v>1294</v>
      </c>
      <c r="C709" s="118" t="s">
        <v>1295</v>
      </c>
      <c r="D709" s="110" t="s">
        <v>713</v>
      </c>
      <c r="E709" s="109" t="s">
        <v>38</v>
      </c>
      <c r="F709" s="90">
        <v>8263</v>
      </c>
      <c r="G709" s="91">
        <v>8000</v>
      </c>
      <c r="H709" s="83">
        <f t="shared" si="19"/>
        <v>8000</v>
      </c>
      <c r="I709" s="84" t="str">
        <f t="shared" si="21"/>
        <v>OK</v>
      </c>
    </row>
    <row r="710" spans="1:9" s="102" customFormat="1" ht="38.25">
      <c r="A710" s="96">
        <v>709</v>
      </c>
      <c r="B710" s="106" t="s">
        <v>1294</v>
      </c>
      <c r="C710" s="118" t="s">
        <v>1295</v>
      </c>
      <c r="D710" s="110" t="s">
        <v>714</v>
      </c>
      <c r="E710" s="109" t="s">
        <v>38</v>
      </c>
      <c r="F710" s="90">
        <v>12666</v>
      </c>
      <c r="G710" s="91">
        <v>12400</v>
      </c>
      <c r="H710" s="83">
        <f t="shared" si="19"/>
        <v>12400</v>
      </c>
      <c r="I710" s="84" t="str">
        <f t="shared" si="21"/>
        <v>OK</v>
      </c>
    </row>
    <row r="711" spans="1:9" s="102" customFormat="1" ht="38.25">
      <c r="A711" s="96">
        <v>710</v>
      </c>
      <c r="B711" s="106" t="s">
        <v>1294</v>
      </c>
      <c r="C711" s="118" t="s">
        <v>1295</v>
      </c>
      <c r="D711" s="110" t="s">
        <v>715</v>
      </c>
      <c r="E711" s="109" t="s">
        <v>88</v>
      </c>
      <c r="F711" s="90">
        <v>28673</v>
      </c>
      <c r="G711" s="91">
        <v>28000</v>
      </c>
      <c r="H711" s="83">
        <f t="shared" si="19"/>
        <v>28000</v>
      </c>
      <c r="I711" s="84" t="str">
        <f t="shared" si="21"/>
        <v>OK</v>
      </c>
    </row>
    <row r="712" spans="1:9" s="102" customFormat="1" ht="38.25">
      <c r="A712" s="96">
        <v>711</v>
      </c>
      <c r="B712" s="106" t="s">
        <v>1294</v>
      </c>
      <c r="C712" s="118" t="s">
        <v>1295</v>
      </c>
      <c r="D712" s="110" t="s">
        <v>1437</v>
      </c>
      <c r="E712" s="109" t="s">
        <v>38</v>
      </c>
      <c r="F712" s="90">
        <v>18750</v>
      </c>
      <c r="G712" s="91">
        <v>18300</v>
      </c>
      <c r="H712" s="83">
        <f t="shared" si="19"/>
        <v>18300</v>
      </c>
      <c r="I712" s="84" t="str">
        <f t="shared" si="21"/>
        <v>OK</v>
      </c>
    </row>
    <row r="713" spans="1:9" s="102" customFormat="1" ht="38.25">
      <c r="A713" s="96">
        <v>712</v>
      </c>
      <c r="B713" s="106" t="s">
        <v>1294</v>
      </c>
      <c r="C713" s="118" t="s">
        <v>1295</v>
      </c>
      <c r="D713" s="110" t="s">
        <v>717</v>
      </c>
      <c r="E713" s="109" t="s">
        <v>38</v>
      </c>
      <c r="F713" s="90">
        <v>35359</v>
      </c>
      <c r="G713" s="91">
        <v>34600</v>
      </c>
      <c r="H713" s="83">
        <f t="shared" si="19"/>
        <v>34600</v>
      </c>
      <c r="I713" s="84" t="str">
        <f t="shared" si="21"/>
        <v>OK</v>
      </c>
    </row>
    <row r="714" spans="1:9" s="102" customFormat="1" ht="38.25">
      <c r="A714" s="96">
        <v>713</v>
      </c>
      <c r="B714" s="106" t="s">
        <v>1294</v>
      </c>
      <c r="C714" s="118" t="s">
        <v>1295</v>
      </c>
      <c r="D714" s="110" t="s">
        <v>718</v>
      </c>
      <c r="E714" s="109" t="s">
        <v>38</v>
      </c>
      <c r="F714" s="90">
        <v>42692</v>
      </c>
      <c r="G714" s="91">
        <v>41800</v>
      </c>
      <c r="H714" s="83">
        <f t="shared" si="19"/>
        <v>41800</v>
      </c>
      <c r="I714" s="84" t="str">
        <f t="shared" si="21"/>
        <v>OK</v>
      </c>
    </row>
    <row r="715" spans="1:9" s="102" customFormat="1" ht="38.25">
      <c r="A715" s="96">
        <v>714</v>
      </c>
      <c r="B715" s="106" t="s">
        <v>1294</v>
      </c>
      <c r="C715" s="118" t="s">
        <v>1295</v>
      </c>
      <c r="D715" s="110" t="s">
        <v>719</v>
      </c>
      <c r="E715" s="109" t="s">
        <v>38</v>
      </c>
      <c r="F715" s="90">
        <v>74701</v>
      </c>
      <c r="G715" s="91">
        <v>73200</v>
      </c>
      <c r="H715" s="83">
        <f t="shared" ref="H715:H728" si="22">IF(G715="","",+ROUND(G715,0))</f>
        <v>73200</v>
      </c>
      <c r="I715" s="84" t="str">
        <f t="shared" si="21"/>
        <v>OK</v>
      </c>
    </row>
    <row r="716" spans="1:9" s="122" customFormat="1" ht="38.25">
      <c r="A716" s="96">
        <v>715</v>
      </c>
      <c r="B716" s="106" t="s">
        <v>1294</v>
      </c>
      <c r="C716" s="118" t="s">
        <v>1295</v>
      </c>
      <c r="D716" s="110" t="s">
        <v>720</v>
      </c>
      <c r="E716" s="109" t="s">
        <v>38</v>
      </c>
      <c r="F716" s="90">
        <v>25530</v>
      </c>
      <c r="G716" s="91">
        <v>25000</v>
      </c>
      <c r="H716" s="83">
        <f t="shared" si="22"/>
        <v>25000</v>
      </c>
      <c r="I716" s="84" t="str">
        <f t="shared" si="21"/>
        <v>OK</v>
      </c>
    </row>
    <row r="717" spans="1:9" s="122" customFormat="1" ht="38.25">
      <c r="A717" s="96">
        <v>716</v>
      </c>
      <c r="B717" s="106" t="s">
        <v>1294</v>
      </c>
      <c r="C717" s="118" t="s">
        <v>1295</v>
      </c>
      <c r="D717" s="110" t="s">
        <v>721</v>
      </c>
      <c r="E717" s="109" t="s">
        <v>38</v>
      </c>
      <c r="F717" s="90">
        <v>41626</v>
      </c>
      <c r="G717" s="91">
        <v>40700</v>
      </c>
      <c r="H717" s="83">
        <f t="shared" si="22"/>
        <v>40700</v>
      </c>
      <c r="I717" s="84" t="str">
        <f t="shared" si="21"/>
        <v>OK</v>
      </c>
    </row>
    <row r="718" spans="1:9" s="122" customFormat="1" ht="38.25">
      <c r="A718" s="96">
        <v>717</v>
      </c>
      <c r="B718" s="106" t="s">
        <v>1294</v>
      </c>
      <c r="C718" s="118" t="s">
        <v>1295</v>
      </c>
      <c r="D718" s="110" t="s">
        <v>722</v>
      </c>
      <c r="E718" s="109" t="s">
        <v>38</v>
      </c>
      <c r="F718" s="90">
        <v>79753</v>
      </c>
      <c r="G718" s="91">
        <v>78100</v>
      </c>
      <c r="H718" s="83">
        <f t="shared" si="22"/>
        <v>78100</v>
      </c>
      <c r="I718" s="84" t="str">
        <f t="shared" si="21"/>
        <v>OK</v>
      </c>
    </row>
    <row r="719" spans="1:9" s="122" customFormat="1" ht="38.25">
      <c r="A719" s="96">
        <v>718</v>
      </c>
      <c r="B719" s="106" t="s">
        <v>1294</v>
      </c>
      <c r="C719" s="118" t="s">
        <v>1295</v>
      </c>
      <c r="D719" s="110" t="s">
        <v>723</v>
      </c>
      <c r="E719" s="109" t="s">
        <v>38</v>
      </c>
      <c r="F719" s="90">
        <v>27633</v>
      </c>
      <c r="G719" s="91">
        <v>27000</v>
      </c>
      <c r="H719" s="83">
        <f t="shared" si="22"/>
        <v>27000</v>
      </c>
      <c r="I719" s="84" t="str">
        <f t="shared" si="21"/>
        <v>OK</v>
      </c>
    </row>
    <row r="720" spans="1:9" s="122" customFormat="1" ht="38.25">
      <c r="A720" s="96">
        <v>719</v>
      </c>
      <c r="B720" s="106" t="s">
        <v>1294</v>
      </c>
      <c r="C720" s="118" t="s">
        <v>1295</v>
      </c>
      <c r="D720" s="110" t="s">
        <v>724</v>
      </c>
      <c r="E720" s="109" t="s">
        <v>38</v>
      </c>
      <c r="F720" s="90">
        <v>50080</v>
      </c>
      <c r="G720" s="91">
        <v>49000</v>
      </c>
      <c r="H720" s="83">
        <f t="shared" si="22"/>
        <v>49000</v>
      </c>
      <c r="I720" s="84" t="str">
        <f t="shared" si="21"/>
        <v>OK</v>
      </c>
    </row>
    <row r="721" spans="1:9" s="122" customFormat="1" ht="38.25">
      <c r="A721" s="96">
        <v>720</v>
      </c>
      <c r="B721" s="106" t="s">
        <v>1294</v>
      </c>
      <c r="C721" s="118" t="s">
        <v>1295</v>
      </c>
      <c r="D721" s="110" t="s">
        <v>725</v>
      </c>
      <c r="E721" s="109" t="s">
        <v>38</v>
      </c>
      <c r="F721" s="90">
        <v>1716</v>
      </c>
      <c r="G721" s="91">
        <v>1600</v>
      </c>
      <c r="H721" s="83">
        <f t="shared" si="22"/>
        <v>1600</v>
      </c>
      <c r="I721" s="84" t="str">
        <f t="shared" si="21"/>
        <v>OK</v>
      </c>
    </row>
    <row r="722" spans="1:9" s="122" customFormat="1" ht="38.25">
      <c r="A722" s="96">
        <v>721</v>
      </c>
      <c r="B722" s="106" t="s">
        <v>1294</v>
      </c>
      <c r="C722" s="118" t="s">
        <v>1295</v>
      </c>
      <c r="D722" s="110" t="s">
        <v>726</v>
      </c>
      <c r="E722" s="109" t="s">
        <v>38</v>
      </c>
      <c r="F722" s="90">
        <v>363</v>
      </c>
      <c r="G722" s="91">
        <v>300</v>
      </c>
      <c r="H722" s="83">
        <f t="shared" si="22"/>
        <v>300</v>
      </c>
      <c r="I722" s="84" t="str">
        <f t="shared" si="21"/>
        <v>OK</v>
      </c>
    </row>
    <row r="723" spans="1:9" s="122" customFormat="1" ht="38.25">
      <c r="A723" s="96">
        <v>722</v>
      </c>
      <c r="B723" s="106" t="s">
        <v>1294</v>
      </c>
      <c r="C723" s="118" t="s">
        <v>1295</v>
      </c>
      <c r="D723" s="110" t="s">
        <v>727</v>
      </c>
      <c r="E723" s="109" t="s">
        <v>38</v>
      </c>
      <c r="F723" s="90">
        <v>435</v>
      </c>
      <c r="G723" s="91">
        <v>400</v>
      </c>
      <c r="H723" s="83">
        <f t="shared" si="22"/>
        <v>400</v>
      </c>
      <c r="I723" s="84" t="str">
        <f t="shared" si="21"/>
        <v>OK</v>
      </c>
    </row>
    <row r="724" spans="1:9" s="122" customFormat="1" ht="38.25">
      <c r="A724" s="96">
        <v>723</v>
      </c>
      <c r="B724" s="106" t="s">
        <v>1294</v>
      </c>
      <c r="C724" s="118" t="s">
        <v>1295</v>
      </c>
      <c r="D724" s="110" t="s">
        <v>728</v>
      </c>
      <c r="E724" s="109" t="s">
        <v>38</v>
      </c>
      <c r="F724" s="90">
        <v>335627</v>
      </c>
      <c r="G724" s="91">
        <v>328900</v>
      </c>
      <c r="H724" s="83">
        <f t="shared" si="22"/>
        <v>328900</v>
      </c>
      <c r="I724" s="84" t="str">
        <f t="shared" si="21"/>
        <v>OK</v>
      </c>
    </row>
    <row r="725" spans="1:9" s="122" customFormat="1" ht="38.25">
      <c r="A725" s="96">
        <v>724</v>
      </c>
      <c r="B725" s="106" t="s">
        <v>1294</v>
      </c>
      <c r="C725" s="118" t="s">
        <v>1295</v>
      </c>
      <c r="D725" s="110" t="s">
        <v>729</v>
      </c>
      <c r="E725" s="109" t="s">
        <v>88</v>
      </c>
      <c r="F725" s="90">
        <v>9975</v>
      </c>
      <c r="G725" s="91">
        <v>9700</v>
      </c>
      <c r="H725" s="83">
        <f t="shared" si="22"/>
        <v>9700</v>
      </c>
      <c r="I725" s="84" t="str">
        <f t="shared" si="21"/>
        <v>OK</v>
      </c>
    </row>
    <row r="726" spans="1:9" s="122" customFormat="1" ht="38.25">
      <c r="A726" s="96">
        <v>725</v>
      </c>
      <c r="B726" s="106" t="s">
        <v>1294</v>
      </c>
      <c r="C726" s="118" t="s">
        <v>1295</v>
      </c>
      <c r="D726" s="110" t="s">
        <v>730</v>
      </c>
      <c r="E726" s="109" t="s">
        <v>88</v>
      </c>
      <c r="F726" s="90">
        <v>20137</v>
      </c>
      <c r="G726" s="91">
        <v>19700</v>
      </c>
      <c r="H726" s="83">
        <f t="shared" si="22"/>
        <v>19700</v>
      </c>
      <c r="I726" s="84" t="str">
        <f t="shared" si="21"/>
        <v>OK</v>
      </c>
    </row>
    <row r="727" spans="1:9" s="122" customFormat="1" ht="38.25">
      <c r="A727" s="96">
        <v>726</v>
      </c>
      <c r="B727" s="106" t="s">
        <v>1294</v>
      </c>
      <c r="C727" s="118" t="s">
        <v>1295</v>
      </c>
      <c r="D727" s="110" t="s">
        <v>731</v>
      </c>
      <c r="E727" s="109" t="s">
        <v>38</v>
      </c>
      <c r="F727" s="90">
        <v>1642</v>
      </c>
      <c r="G727" s="91">
        <v>1600</v>
      </c>
      <c r="H727" s="83">
        <f t="shared" si="22"/>
        <v>1600</v>
      </c>
      <c r="I727" s="84" t="str">
        <f t="shared" si="21"/>
        <v>OK</v>
      </c>
    </row>
    <row r="728" spans="1:9" s="122" customFormat="1" ht="38.25">
      <c r="A728" s="96">
        <v>727</v>
      </c>
      <c r="B728" s="106" t="s">
        <v>1294</v>
      </c>
      <c r="C728" s="118" t="s">
        <v>1295</v>
      </c>
      <c r="D728" s="110" t="s">
        <v>732</v>
      </c>
      <c r="E728" s="109" t="s">
        <v>38</v>
      </c>
      <c r="F728" s="90">
        <v>2748301</v>
      </c>
      <c r="G728" s="91">
        <v>2693300</v>
      </c>
      <c r="H728" s="83">
        <f t="shared" si="22"/>
        <v>2693300</v>
      </c>
      <c r="I728" s="84" t="str">
        <f t="shared" si="21"/>
        <v>OK</v>
      </c>
    </row>
  </sheetData>
  <autoFilter ref="A1:I728"/>
  <conditionalFormatting sqref="I2:I728">
    <cfRule type="containsText" dxfId="11" priority="1" operator="containsText" text="COMPLETAR">
      <formula>NOT(ISERROR(SEARCH("COMPLETAR",I2)))</formula>
    </cfRule>
    <cfRule type="containsText" dxfId="10" priority="2" operator="containsText" text="OK">
      <formula>NOT(ISERROR(SEARCH("OK",I2)))</formula>
    </cfRule>
    <cfRule type="containsText" dxfId="9" priority="3" operator="containsText" text="CORREGIR">
      <formula>NOT(ISERROR(SEARCH("CORREGIR",I2)))</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5"/>
  <sheetViews>
    <sheetView showGridLines="0" zoomScale="85" zoomScaleNormal="85" zoomScalePageLayoutView="40" workbookViewId="0">
      <pane ySplit="1" topLeftCell="A2" activePane="bottomLeft" state="frozen"/>
      <selection pane="bottomLeft"/>
    </sheetView>
  </sheetViews>
  <sheetFormatPr baseColWidth="10" defaultColWidth="11.42578125" defaultRowHeight="12.75"/>
  <cols>
    <col min="1" max="1" width="10.5703125" style="122" bestFit="1" customWidth="1"/>
    <col min="2" max="2" width="17.5703125" style="122" customWidth="1"/>
    <col min="3" max="3" width="22.5703125" style="221" customWidth="1"/>
    <col min="4" max="4" width="92" style="222" customWidth="1"/>
    <col min="5" max="5" width="11" style="225" customWidth="1"/>
    <col min="6" max="9" width="15.5703125" style="122" customWidth="1"/>
    <col min="10" max="10" width="8" style="122" customWidth="1"/>
    <col min="11" max="16384" width="11.42578125" style="122"/>
  </cols>
  <sheetData>
    <row r="1" spans="1:10" customFormat="1" ht="51.75" customHeight="1" thickBot="1">
      <c r="A1" s="72" t="s">
        <v>20</v>
      </c>
      <c r="B1" s="73" t="s">
        <v>1263</v>
      </c>
      <c r="C1" s="73" t="s">
        <v>1264</v>
      </c>
      <c r="D1" s="73" t="s">
        <v>1265</v>
      </c>
      <c r="E1" s="74" t="s">
        <v>956</v>
      </c>
      <c r="F1" s="73" t="s">
        <v>1315</v>
      </c>
      <c r="G1" s="73" t="s">
        <v>1267</v>
      </c>
      <c r="H1" s="73" t="s">
        <v>1316</v>
      </c>
      <c r="I1" s="175" t="s">
        <v>1317</v>
      </c>
    </row>
    <row r="2" spans="1:10" customFormat="1" ht="51">
      <c r="A2" s="96">
        <v>1</v>
      </c>
      <c r="B2" s="97" t="s">
        <v>1270</v>
      </c>
      <c r="C2" s="97" t="s">
        <v>1270</v>
      </c>
      <c r="D2" s="98" t="s">
        <v>33</v>
      </c>
      <c r="E2" s="99" t="s">
        <v>34</v>
      </c>
      <c r="F2" s="176">
        <v>90898</v>
      </c>
      <c r="G2" s="82">
        <v>87353</v>
      </c>
      <c r="H2" s="83">
        <f>IF(G2="","",+ROUND(G2,0))</f>
        <v>87353</v>
      </c>
      <c r="I2" s="84" t="e">
        <f ca="1">+_xlfn.IFS(H2="","COMPLETAR",OR(H2&lt;=0,H2&gt;F2),"CORREGIR",AND(H2&lt;=F2,H2&gt;0),"OK")</f>
        <v>#NAME?</v>
      </c>
    </row>
    <row r="3" spans="1:10" customFormat="1" ht="51">
      <c r="A3" s="96">
        <v>2</v>
      </c>
      <c r="B3" s="97" t="s">
        <v>1270</v>
      </c>
      <c r="C3" s="97" t="s">
        <v>1270</v>
      </c>
      <c r="D3" s="98" t="s">
        <v>35</v>
      </c>
      <c r="E3" s="99" t="s">
        <v>34</v>
      </c>
      <c r="F3" s="177">
        <v>90898</v>
      </c>
      <c r="G3" s="91">
        <v>87353</v>
      </c>
      <c r="H3" s="83">
        <f t="shared" ref="H3:H66" si="0">IF(G3="","",+ROUND(G3,0))</f>
        <v>87353</v>
      </c>
      <c r="I3" s="84" t="e">
        <f t="shared" ref="I3:I66" ca="1" si="1">+_xlfn.IFS(H3="","COMPLETAR",OR(H3&lt;=0,H3&gt;F3),"CORREGIR",AND(H3&lt;=F3,H3&gt;0),"OK")</f>
        <v>#NAME?</v>
      </c>
      <c r="J3" s="178"/>
    </row>
    <row r="4" spans="1:10" customFormat="1" ht="165.75">
      <c r="A4" s="96">
        <v>3</v>
      </c>
      <c r="B4" s="97" t="s">
        <v>1270</v>
      </c>
      <c r="C4" s="97" t="s">
        <v>1273</v>
      </c>
      <c r="D4" s="98" t="s">
        <v>1438</v>
      </c>
      <c r="E4" s="99" t="s">
        <v>34</v>
      </c>
      <c r="F4" s="177">
        <v>108552</v>
      </c>
      <c r="G4" s="91">
        <v>104318</v>
      </c>
      <c r="H4" s="83">
        <f t="shared" si="0"/>
        <v>104318</v>
      </c>
      <c r="I4" s="84" t="e">
        <f t="shared" ca="1" si="1"/>
        <v>#NAME?</v>
      </c>
    </row>
    <row r="5" spans="1:10" customFormat="1" ht="38.25">
      <c r="A5" s="96">
        <v>4</v>
      </c>
      <c r="B5" s="97" t="s">
        <v>1275</v>
      </c>
      <c r="C5" s="97" t="s">
        <v>1276</v>
      </c>
      <c r="D5" s="98" t="s">
        <v>37</v>
      </c>
      <c r="E5" s="99" t="s">
        <v>38</v>
      </c>
      <c r="F5" s="177">
        <v>10096666</v>
      </c>
      <c r="G5" s="91">
        <v>9702896</v>
      </c>
      <c r="H5" s="83">
        <f t="shared" si="0"/>
        <v>9702896</v>
      </c>
      <c r="I5" s="84" t="e">
        <f t="shared" ca="1" si="1"/>
        <v>#NAME?</v>
      </c>
    </row>
    <row r="6" spans="1:10" customFormat="1" ht="38.25">
      <c r="A6" s="96">
        <v>5</v>
      </c>
      <c r="B6" s="97" t="s">
        <v>1275</v>
      </c>
      <c r="C6" s="97" t="s">
        <v>1276</v>
      </c>
      <c r="D6" s="98" t="s">
        <v>39</v>
      </c>
      <c r="E6" s="99" t="s">
        <v>38</v>
      </c>
      <c r="F6" s="177">
        <v>7114703</v>
      </c>
      <c r="G6" s="91">
        <v>6837230</v>
      </c>
      <c r="H6" s="83">
        <f t="shared" si="0"/>
        <v>6837230</v>
      </c>
      <c r="I6" s="84" t="e">
        <f t="shared" ca="1" si="1"/>
        <v>#NAME?</v>
      </c>
    </row>
    <row r="7" spans="1:10" customFormat="1" ht="38.25">
      <c r="A7" s="96">
        <v>6</v>
      </c>
      <c r="B7" s="97" t="s">
        <v>1275</v>
      </c>
      <c r="C7" s="97" t="s">
        <v>1276</v>
      </c>
      <c r="D7" s="98" t="s">
        <v>40</v>
      </c>
      <c r="E7" s="99" t="s">
        <v>38</v>
      </c>
      <c r="F7" s="177">
        <v>5525875</v>
      </c>
      <c r="G7" s="91">
        <v>5310366</v>
      </c>
      <c r="H7" s="83">
        <f t="shared" si="0"/>
        <v>5310366</v>
      </c>
      <c r="I7" s="84" t="e">
        <f t="shared" ca="1" si="1"/>
        <v>#NAME?</v>
      </c>
    </row>
    <row r="8" spans="1:10" customFormat="1" ht="38.25">
      <c r="A8" s="96">
        <v>7</v>
      </c>
      <c r="B8" s="97" t="s">
        <v>1275</v>
      </c>
      <c r="C8" s="97" t="s">
        <v>1277</v>
      </c>
      <c r="D8" s="98" t="s">
        <v>41</v>
      </c>
      <c r="E8" s="99" t="s">
        <v>38</v>
      </c>
      <c r="F8" s="177">
        <v>3090325</v>
      </c>
      <c r="G8" s="91">
        <v>2969802</v>
      </c>
      <c r="H8" s="83">
        <f t="shared" si="0"/>
        <v>2969802</v>
      </c>
      <c r="I8" s="84" t="e">
        <f t="shared" ca="1" si="1"/>
        <v>#NAME?</v>
      </c>
    </row>
    <row r="9" spans="1:10" customFormat="1" ht="409.5">
      <c r="A9" s="96">
        <v>8</v>
      </c>
      <c r="B9" s="97" t="s">
        <v>1275</v>
      </c>
      <c r="C9" s="97" t="s">
        <v>1278</v>
      </c>
      <c r="D9" s="98" t="s">
        <v>1361</v>
      </c>
      <c r="E9" s="99" t="s">
        <v>38</v>
      </c>
      <c r="F9" s="177">
        <v>7616400</v>
      </c>
      <c r="G9" s="91">
        <v>7319360</v>
      </c>
      <c r="H9" s="83">
        <f t="shared" si="0"/>
        <v>7319360</v>
      </c>
      <c r="I9" s="84" t="e">
        <f t="shared" ca="1" si="1"/>
        <v>#NAME?</v>
      </c>
    </row>
    <row r="10" spans="1:10" customFormat="1" ht="51">
      <c r="A10" s="96">
        <v>9</v>
      </c>
      <c r="B10" s="97" t="s">
        <v>1275</v>
      </c>
      <c r="C10" s="97" t="s">
        <v>1279</v>
      </c>
      <c r="D10" s="98" t="s">
        <v>1319</v>
      </c>
      <c r="E10" s="99" t="s">
        <v>38</v>
      </c>
      <c r="F10" s="177">
        <v>2040600</v>
      </c>
      <c r="G10" s="91">
        <v>1961017</v>
      </c>
      <c r="H10" s="83">
        <f t="shared" si="0"/>
        <v>1961017</v>
      </c>
      <c r="I10" s="84" t="e">
        <f t="shared" ca="1" si="1"/>
        <v>#NAME?</v>
      </c>
    </row>
    <row r="11" spans="1:10" customFormat="1" ht="114.75">
      <c r="A11" s="96">
        <v>10</v>
      </c>
      <c r="B11" s="97" t="s">
        <v>1275</v>
      </c>
      <c r="C11" s="97" t="s">
        <v>1280</v>
      </c>
      <c r="D11" s="101" t="s">
        <v>44</v>
      </c>
      <c r="E11" s="99" t="s">
        <v>38</v>
      </c>
      <c r="F11" s="177">
        <v>8554735</v>
      </c>
      <c r="G11" s="91">
        <v>8221100</v>
      </c>
      <c r="H11" s="83">
        <f t="shared" si="0"/>
        <v>8221100</v>
      </c>
      <c r="I11" s="84" t="e">
        <f t="shared" ca="1" si="1"/>
        <v>#NAME?</v>
      </c>
    </row>
    <row r="12" spans="1:10" customFormat="1" ht="114.75">
      <c r="A12" s="96">
        <v>11</v>
      </c>
      <c r="B12" s="97" t="s">
        <v>1275</v>
      </c>
      <c r="C12" s="97" t="s">
        <v>1281</v>
      </c>
      <c r="D12" s="98" t="s">
        <v>45</v>
      </c>
      <c r="E12" s="99" t="s">
        <v>38</v>
      </c>
      <c r="F12" s="177">
        <v>5190155</v>
      </c>
      <c r="G12" s="91">
        <v>4987739</v>
      </c>
      <c r="H12" s="83">
        <f t="shared" si="0"/>
        <v>4987739</v>
      </c>
      <c r="I12" s="84" t="e">
        <f t="shared" ca="1" si="1"/>
        <v>#NAME?</v>
      </c>
    </row>
    <row r="13" spans="1:10" customFormat="1" ht="114.75">
      <c r="A13" s="96">
        <v>12</v>
      </c>
      <c r="B13" s="97" t="s">
        <v>1275</v>
      </c>
      <c r="C13" s="97" t="s">
        <v>1281</v>
      </c>
      <c r="D13" s="98" t="s">
        <v>46</v>
      </c>
      <c r="E13" s="99" t="s">
        <v>38</v>
      </c>
      <c r="F13" s="177">
        <v>3912256</v>
      </c>
      <c r="G13" s="91">
        <v>3759678</v>
      </c>
      <c r="H13" s="83">
        <f t="shared" si="0"/>
        <v>3759678</v>
      </c>
      <c r="I13" s="84" t="e">
        <f t="shared" ca="1" si="1"/>
        <v>#NAME?</v>
      </c>
    </row>
    <row r="14" spans="1:10" customFormat="1" ht="114.75">
      <c r="A14" s="96">
        <v>13</v>
      </c>
      <c r="B14" s="97" t="s">
        <v>1275</v>
      </c>
      <c r="C14" s="97" t="s">
        <v>1281</v>
      </c>
      <c r="D14" s="98" t="s">
        <v>47</v>
      </c>
      <c r="E14" s="99" t="s">
        <v>38</v>
      </c>
      <c r="F14" s="177">
        <v>5055433</v>
      </c>
      <c r="G14" s="91">
        <v>4858271</v>
      </c>
      <c r="H14" s="83">
        <f t="shared" si="0"/>
        <v>4858271</v>
      </c>
      <c r="I14" s="84" t="e">
        <f t="shared" ca="1" si="1"/>
        <v>#NAME?</v>
      </c>
    </row>
    <row r="15" spans="1:10" customFormat="1" ht="114.75">
      <c r="A15" s="96">
        <v>14</v>
      </c>
      <c r="B15" s="97" t="s">
        <v>1275</v>
      </c>
      <c r="C15" s="97" t="s">
        <v>1280</v>
      </c>
      <c r="D15" s="101" t="s">
        <v>48</v>
      </c>
      <c r="E15" s="99" t="s">
        <v>38</v>
      </c>
      <c r="F15" s="177">
        <v>3289719</v>
      </c>
      <c r="G15" s="91">
        <v>3161420</v>
      </c>
      <c r="H15" s="83">
        <f t="shared" si="0"/>
        <v>3161420</v>
      </c>
      <c r="I15" s="84" t="e">
        <f t="shared" ca="1" si="1"/>
        <v>#NAME?</v>
      </c>
    </row>
    <row r="16" spans="1:10" customFormat="1" ht="102">
      <c r="A16" s="96">
        <v>15</v>
      </c>
      <c r="B16" s="97" t="s">
        <v>1275</v>
      </c>
      <c r="C16" s="97" t="s">
        <v>1280</v>
      </c>
      <c r="D16" s="101" t="s">
        <v>49</v>
      </c>
      <c r="E16" s="99" t="s">
        <v>38</v>
      </c>
      <c r="F16" s="177">
        <v>7241763</v>
      </c>
      <c r="G16" s="91">
        <v>6959334</v>
      </c>
      <c r="H16" s="83">
        <f t="shared" si="0"/>
        <v>6959334</v>
      </c>
      <c r="I16" s="84" t="e">
        <f t="shared" ca="1" si="1"/>
        <v>#NAME?</v>
      </c>
    </row>
    <row r="17" spans="1:9" customFormat="1" ht="140.25">
      <c r="A17" s="96">
        <v>16</v>
      </c>
      <c r="B17" s="97" t="s">
        <v>1275</v>
      </c>
      <c r="C17" s="97" t="s">
        <v>1282</v>
      </c>
      <c r="D17" s="101" t="s">
        <v>1362</v>
      </c>
      <c r="E17" s="99" t="s">
        <v>38</v>
      </c>
      <c r="F17" s="177">
        <v>6341853</v>
      </c>
      <c r="G17" s="91">
        <v>6094521</v>
      </c>
      <c r="H17" s="83">
        <f t="shared" si="0"/>
        <v>6094521</v>
      </c>
      <c r="I17" s="84" t="e">
        <f t="shared" ca="1" si="1"/>
        <v>#NAME?</v>
      </c>
    </row>
    <row r="18" spans="1:9" customFormat="1" ht="127.5">
      <c r="A18" s="96">
        <v>17</v>
      </c>
      <c r="B18" s="97" t="s">
        <v>1275</v>
      </c>
      <c r="C18" s="97" t="s">
        <v>1282</v>
      </c>
      <c r="D18" s="101" t="s">
        <v>1363</v>
      </c>
      <c r="E18" s="99" t="s">
        <v>38</v>
      </c>
      <c r="F18" s="177">
        <v>6312512</v>
      </c>
      <c r="G18" s="91">
        <v>6066324</v>
      </c>
      <c r="H18" s="83">
        <f t="shared" si="0"/>
        <v>6066324</v>
      </c>
      <c r="I18" s="84" t="e">
        <f t="shared" ca="1" si="1"/>
        <v>#NAME?</v>
      </c>
    </row>
    <row r="19" spans="1:9" customFormat="1" ht="140.25">
      <c r="A19" s="96">
        <v>18</v>
      </c>
      <c r="B19" s="97" t="s">
        <v>1275</v>
      </c>
      <c r="C19" s="97" t="s">
        <v>1285</v>
      </c>
      <c r="D19" s="101" t="s">
        <v>52</v>
      </c>
      <c r="E19" s="99" t="s">
        <v>38</v>
      </c>
      <c r="F19" s="177">
        <v>895284</v>
      </c>
      <c r="G19" s="91">
        <v>860368</v>
      </c>
      <c r="H19" s="83">
        <f t="shared" si="0"/>
        <v>860368</v>
      </c>
      <c r="I19" s="84" t="e">
        <f t="shared" ca="1" si="1"/>
        <v>#NAME?</v>
      </c>
    </row>
    <row r="20" spans="1:9" customFormat="1" ht="127.5">
      <c r="A20" s="96">
        <v>19</v>
      </c>
      <c r="B20" s="97" t="s">
        <v>1275</v>
      </c>
      <c r="C20" s="97" t="s">
        <v>1285</v>
      </c>
      <c r="D20" s="101" t="s">
        <v>53</v>
      </c>
      <c r="E20" s="99" t="s">
        <v>38</v>
      </c>
      <c r="F20" s="177">
        <v>1761731</v>
      </c>
      <c r="G20" s="91">
        <v>1693023</v>
      </c>
      <c r="H20" s="83">
        <f t="shared" si="0"/>
        <v>1693023</v>
      </c>
      <c r="I20" s="84" t="e">
        <f t="shared" ca="1" si="1"/>
        <v>#NAME?</v>
      </c>
    </row>
    <row r="21" spans="1:9" customFormat="1" ht="127.5">
      <c r="A21" s="96">
        <v>20</v>
      </c>
      <c r="B21" s="97" t="s">
        <v>1275</v>
      </c>
      <c r="C21" s="97" t="s">
        <v>1285</v>
      </c>
      <c r="D21" s="101" t="s">
        <v>54</v>
      </c>
      <c r="E21" s="99" t="s">
        <v>38</v>
      </c>
      <c r="F21" s="177">
        <v>2649915</v>
      </c>
      <c r="G21" s="91">
        <v>2546568</v>
      </c>
      <c r="H21" s="83">
        <f t="shared" si="0"/>
        <v>2546568</v>
      </c>
      <c r="I21" s="84" t="e">
        <f t="shared" ca="1" si="1"/>
        <v>#NAME?</v>
      </c>
    </row>
    <row r="22" spans="1:9" customFormat="1" ht="51">
      <c r="A22" s="96">
        <v>21</v>
      </c>
      <c r="B22" s="97" t="s">
        <v>1275</v>
      </c>
      <c r="C22" s="97" t="s">
        <v>1286</v>
      </c>
      <c r="D22" s="179" t="s">
        <v>1364</v>
      </c>
      <c r="E22" s="99" t="s">
        <v>38</v>
      </c>
      <c r="F22" s="177">
        <v>9132679</v>
      </c>
      <c r="G22" s="91">
        <v>8776505</v>
      </c>
      <c r="H22" s="83">
        <f t="shared" si="0"/>
        <v>8776505</v>
      </c>
      <c r="I22" s="84" t="e">
        <f t="shared" ca="1" si="1"/>
        <v>#NAME?</v>
      </c>
    </row>
    <row r="23" spans="1:9" customFormat="1" ht="76.5">
      <c r="A23" s="96">
        <v>22</v>
      </c>
      <c r="B23" s="97" t="s">
        <v>1275</v>
      </c>
      <c r="C23" s="97" t="s">
        <v>1288</v>
      </c>
      <c r="D23" s="98" t="s">
        <v>1365</v>
      </c>
      <c r="E23" s="99" t="s">
        <v>38</v>
      </c>
      <c r="F23" s="177">
        <v>2535018</v>
      </c>
      <c r="G23" s="91">
        <v>2436152</v>
      </c>
      <c r="H23" s="83">
        <f t="shared" si="0"/>
        <v>2436152</v>
      </c>
      <c r="I23" s="84" t="e">
        <f t="shared" ca="1" si="1"/>
        <v>#NAME?</v>
      </c>
    </row>
    <row r="24" spans="1:9" customFormat="1" ht="51">
      <c r="A24" s="96">
        <v>23</v>
      </c>
      <c r="B24" s="97" t="s">
        <v>1275</v>
      </c>
      <c r="C24" s="97" t="s">
        <v>1290</v>
      </c>
      <c r="D24" s="104" t="s">
        <v>1366</v>
      </c>
      <c r="E24" s="99" t="s">
        <v>38</v>
      </c>
      <c r="F24" s="177">
        <v>3461516</v>
      </c>
      <c r="G24" s="91">
        <v>3326517</v>
      </c>
      <c r="H24" s="83">
        <f t="shared" si="0"/>
        <v>3326517</v>
      </c>
      <c r="I24" s="84" t="e">
        <f t="shared" ca="1" si="1"/>
        <v>#NAME?</v>
      </c>
    </row>
    <row r="25" spans="1:9" customFormat="1" ht="39" thickBot="1">
      <c r="A25" s="96">
        <v>24</v>
      </c>
      <c r="B25" s="97" t="s">
        <v>1275</v>
      </c>
      <c r="C25" s="97" t="s">
        <v>1292</v>
      </c>
      <c r="D25" s="105" t="s">
        <v>1367</v>
      </c>
      <c r="E25" s="99" t="s">
        <v>38</v>
      </c>
      <c r="F25" s="177">
        <v>3667336</v>
      </c>
      <c r="G25" s="91">
        <v>3524310</v>
      </c>
      <c r="H25" s="83">
        <f t="shared" si="0"/>
        <v>3524310</v>
      </c>
      <c r="I25" s="84" t="e">
        <f t="shared" ca="1" si="1"/>
        <v>#NAME?</v>
      </c>
    </row>
    <row r="26" spans="1:9" customFormat="1" ht="38.25">
      <c r="A26" s="96">
        <v>25</v>
      </c>
      <c r="B26" s="106" t="s">
        <v>1294</v>
      </c>
      <c r="C26" s="107" t="s">
        <v>1295</v>
      </c>
      <c r="D26" s="108" t="s">
        <v>59</v>
      </c>
      <c r="E26" s="109" t="s">
        <v>60</v>
      </c>
      <c r="F26" s="177">
        <v>17501</v>
      </c>
      <c r="G26" s="91">
        <v>16818</v>
      </c>
      <c r="H26" s="83">
        <f t="shared" si="0"/>
        <v>16818</v>
      </c>
      <c r="I26" s="84" t="e">
        <f t="shared" ca="1" si="1"/>
        <v>#NAME?</v>
      </c>
    </row>
    <row r="27" spans="1:9" s="102" customFormat="1" ht="38.25">
      <c r="A27" s="96">
        <v>26</v>
      </c>
      <c r="B27" s="106" t="s">
        <v>1294</v>
      </c>
      <c r="C27" s="107" t="s">
        <v>1295</v>
      </c>
      <c r="D27" s="110" t="s">
        <v>61</v>
      </c>
      <c r="E27" s="109" t="s">
        <v>60</v>
      </c>
      <c r="F27" s="177">
        <v>27599</v>
      </c>
      <c r="G27" s="91">
        <v>26523</v>
      </c>
      <c r="H27" s="83">
        <f t="shared" si="0"/>
        <v>26523</v>
      </c>
      <c r="I27" s="84" t="e">
        <f t="shared" ca="1" si="1"/>
        <v>#NAME?</v>
      </c>
    </row>
    <row r="28" spans="1:9" s="102" customFormat="1" ht="38.25">
      <c r="A28" s="96">
        <v>27</v>
      </c>
      <c r="B28" s="106" t="s">
        <v>1294</v>
      </c>
      <c r="C28" s="107" t="s">
        <v>1295</v>
      </c>
      <c r="D28" s="110" t="s">
        <v>1368</v>
      </c>
      <c r="E28" s="109" t="s">
        <v>38</v>
      </c>
      <c r="F28" s="177">
        <v>41070</v>
      </c>
      <c r="G28" s="91">
        <v>39468</v>
      </c>
      <c r="H28" s="83">
        <f t="shared" si="0"/>
        <v>39468</v>
      </c>
      <c r="I28" s="84" t="e">
        <f t="shared" ca="1" si="1"/>
        <v>#NAME?</v>
      </c>
    </row>
    <row r="29" spans="1:9" s="102" customFormat="1" ht="38.25">
      <c r="A29" s="96">
        <v>28</v>
      </c>
      <c r="B29" s="106" t="s">
        <v>1294</v>
      </c>
      <c r="C29" s="107" t="s">
        <v>1295</v>
      </c>
      <c r="D29" s="111" t="s">
        <v>63</v>
      </c>
      <c r="E29" s="109" t="s">
        <v>38</v>
      </c>
      <c r="F29" s="177">
        <v>3287720</v>
      </c>
      <c r="G29" s="91">
        <v>3159499</v>
      </c>
      <c r="H29" s="83">
        <f t="shared" si="0"/>
        <v>3159499</v>
      </c>
      <c r="I29" s="84" t="e">
        <f t="shared" ca="1" si="1"/>
        <v>#NAME?</v>
      </c>
    </row>
    <row r="30" spans="1:9" s="102" customFormat="1" ht="38.25">
      <c r="A30" s="96">
        <v>29</v>
      </c>
      <c r="B30" s="106" t="s">
        <v>1294</v>
      </c>
      <c r="C30" s="107" t="s">
        <v>1295</v>
      </c>
      <c r="D30" s="110" t="s">
        <v>64</v>
      </c>
      <c r="E30" s="109" t="s">
        <v>38</v>
      </c>
      <c r="F30" s="177">
        <v>3290885</v>
      </c>
      <c r="G30" s="91">
        <v>3162540</v>
      </c>
      <c r="H30" s="83">
        <f t="shared" si="0"/>
        <v>3162540</v>
      </c>
      <c r="I30" s="84" t="e">
        <f t="shared" ca="1" si="1"/>
        <v>#NAME?</v>
      </c>
    </row>
    <row r="31" spans="1:9" s="102" customFormat="1" ht="38.25">
      <c r="A31" s="96">
        <v>30</v>
      </c>
      <c r="B31" s="106" t="s">
        <v>1294</v>
      </c>
      <c r="C31" s="107" t="s">
        <v>1295</v>
      </c>
      <c r="D31" s="110" t="s">
        <v>65</v>
      </c>
      <c r="E31" s="109" t="s">
        <v>38</v>
      </c>
      <c r="F31" s="177">
        <v>3431403</v>
      </c>
      <c r="G31" s="91">
        <v>3297578</v>
      </c>
      <c r="H31" s="83">
        <f t="shared" si="0"/>
        <v>3297578</v>
      </c>
      <c r="I31" s="84" t="e">
        <f t="shared" ca="1" si="1"/>
        <v>#NAME?</v>
      </c>
    </row>
    <row r="32" spans="1:9" s="102" customFormat="1" ht="38.25">
      <c r="A32" s="96">
        <v>31</v>
      </c>
      <c r="B32" s="106" t="s">
        <v>1294</v>
      </c>
      <c r="C32" s="107" t="s">
        <v>1295</v>
      </c>
      <c r="D32" s="110" t="s">
        <v>1321</v>
      </c>
      <c r="E32" s="109" t="s">
        <v>67</v>
      </c>
      <c r="F32" s="177">
        <v>975522</v>
      </c>
      <c r="G32" s="91">
        <v>937477</v>
      </c>
      <c r="H32" s="83">
        <f t="shared" si="0"/>
        <v>937477</v>
      </c>
      <c r="I32" s="84" t="e">
        <f t="shared" ca="1" si="1"/>
        <v>#NAME?</v>
      </c>
    </row>
    <row r="33" spans="1:9" s="102" customFormat="1" ht="38.25">
      <c r="A33" s="96">
        <v>32</v>
      </c>
      <c r="B33" s="124" t="s">
        <v>1294</v>
      </c>
      <c r="C33" s="180" t="s">
        <v>1295</v>
      </c>
      <c r="D33" s="126" t="s">
        <v>68</v>
      </c>
      <c r="E33" s="109" t="s">
        <v>69</v>
      </c>
      <c r="F33" s="181">
        <v>150728</v>
      </c>
      <c r="G33" s="182">
        <v>144850</v>
      </c>
      <c r="H33" s="183">
        <f t="shared" si="0"/>
        <v>144850</v>
      </c>
      <c r="I33" s="84" t="e">
        <f t="shared" ca="1" si="1"/>
        <v>#NAME?</v>
      </c>
    </row>
    <row r="34" spans="1:9" s="102" customFormat="1" ht="38.25">
      <c r="A34" s="96">
        <v>33</v>
      </c>
      <c r="B34" s="106" t="s">
        <v>1294</v>
      </c>
      <c r="C34" s="115" t="s">
        <v>1296</v>
      </c>
      <c r="D34" s="111" t="s">
        <v>70</v>
      </c>
      <c r="E34" s="109" t="s">
        <v>38</v>
      </c>
      <c r="F34" s="177">
        <v>1742670</v>
      </c>
      <c r="G34" s="91">
        <v>1674706</v>
      </c>
      <c r="H34" s="83">
        <f t="shared" si="0"/>
        <v>1674706</v>
      </c>
      <c r="I34" s="84" t="e">
        <f t="shared" ca="1" si="1"/>
        <v>#NAME?</v>
      </c>
    </row>
    <row r="35" spans="1:9" s="102" customFormat="1" ht="38.25">
      <c r="A35" s="96">
        <v>34</v>
      </c>
      <c r="B35" s="106" t="s">
        <v>1294</v>
      </c>
      <c r="C35" s="107" t="s">
        <v>1296</v>
      </c>
      <c r="D35" s="110" t="s">
        <v>71</v>
      </c>
      <c r="E35" s="109" t="s">
        <v>38</v>
      </c>
      <c r="F35" s="177">
        <v>1530940</v>
      </c>
      <c r="G35" s="91">
        <v>1471233</v>
      </c>
      <c r="H35" s="83">
        <f t="shared" si="0"/>
        <v>1471233</v>
      </c>
      <c r="I35" s="84" t="e">
        <f t="shared" ca="1" si="1"/>
        <v>#NAME?</v>
      </c>
    </row>
    <row r="36" spans="1:9" s="102" customFormat="1" ht="38.25">
      <c r="A36" s="96">
        <v>35</v>
      </c>
      <c r="B36" s="106" t="s">
        <v>1294</v>
      </c>
      <c r="C36" s="107" t="s">
        <v>1296</v>
      </c>
      <c r="D36" s="110" t="s">
        <v>72</v>
      </c>
      <c r="E36" s="109" t="s">
        <v>38</v>
      </c>
      <c r="F36" s="177">
        <v>1164822</v>
      </c>
      <c r="G36" s="91">
        <v>1119394</v>
      </c>
      <c r="H36" s="83">
        <f t="shared" si="0"/>
        <v>1119394</v>
      </c>
      <c r="I36" s="84" t="e">
        <f t="shared" ca="1" si="1"/>
        <v>#NAME?</v>
      </c>
    </row>
    <row r="37" spans="1:9" s="102" customFormat="1" ht="38.25">
      <c r="A37" s="96">
        <v>36</v>
      </c>
      <c r="B37" s="106" t="s">
        <v>1294</v>
      </c>
      <c r="C37" s="107" t="s">
        <v>1295</v>
      </c>
      <c r="D37" s="110" t="s">
        <v>73</v>
      </c>
      <c r="E37" s="109" t="s">
        <v>38</v>
      </c>
      <c r="F37" s="177">
        <v>322791</v>
      </c>
      <c r="G37" s="91">
        <v>310202</v>
      </c>
      <c r="H37" s="83">
        <f t="shared" si="0"/>
        <v>310202</v>
      </c>
      <c r="I37" s="84" t="e">
        <f t="shared" ca="1" si="1"/>
        <v>#NAME?</v>
      </c>
    </row>
    <row r="38" spans="1:9" s="102" customFormat="1" ht="38.25">
      <c r="A38" s="96">
        <v>37</v>
      </c>
      <c r="B38" s="106" t="s">
        <v>1294</v>
      </c>
      <c r="C38" s="107" t="s">
        <v>1295</v>
      </c>
      <c r="D38" s="110" t="s">
        <v>74</v>
      </c>
      <c r="E38" s="109" t="s">
        <v>38</v>
      </c>
      <c r="F38" s="177">
        <v>224492</v>
      </c>
      <c r="G38" s="91">
        <v>215737</v>
      </c>
      <c r="H38" s="83">
        <f t="shared" si="0"/>
        <v>215737</v>
      </c>
      <c r="I38" s="84" t="e">
        <f t="shared" ca="1" si="1"/>
        <v>#NAME?</v>
      </c>
    </row>
    <row r="39" spans="1:9" s="102" customFormat="1" ht="38.25">
      <c r="A39" s="96">
        <v>38</v>
      </c>
      <c r="B39" s="106" t="s">
        <v>1294</v>
      </c>
      <c r="C39" s="115" t="s">
        <v>1295</v>
      </c>
      <c r="D39" s="111" t="s">
        <v>75</v>
      </c>
      <c r="E39" s="109" t="s">
        <v>38</v>
      </c>
      <c r="F39" s="177">
        <v>84243</v>
      </c>
      <c r="G39" s="91">
        <v>80958</v>
      </c>
      <c r="H39" s="83">
        <f t="shared" si="0"/>
        <v>80958</v>
      </c>
      <c r="I39" s="84" t="e">
        <f t="shared" ca="1" si="1"/>
        <v>#NAME?</v>
      </c>
    </row>
    <row r="40" spans="1:9" s="102" customFormat="1" ht="38.25">
      <c r="A40" s="96">
        <v>39</v>
      </c>
      <c r="B40" s="106" t="s">
        <v>1294</v>
      </c>
      <c r="C40" s="115" t="s">
        <v>1295</v>
      </c>
      <c r="D40" s="111" t="s">
        <v>76</v>
      </c>
      <c r="E40" s="109" t="s">
        <v>1439</v>
      </c>
      <c r="F40" s="177">
        <v>224497</v>
      </c>
      <c r="G40" s="91">
        <v>215742</v>
      </c>
      <c r="H40" s="83">
        <f t="shared" si="0"/>
        <v>215742</v>
      </c>
      <c r="I40" s="84" t="e">
        <f t="shared" ca="1" si="1"/>
        <v>#NAME?</v>
      </c>
    </row>
    <row r="41" spans="1:9" s="102" customFormat="1" ht="38.25">
      <c r="A41" s="96">
        <v>40</v>
      </c>
      <c r="B41" s="106" t="s">
        <v>1294</v>
      </c>
      <c r="C41" s="115" t="s">
        <v>1295</v>
      </c>
      <c r="D41" s="111" t="s">
        <v>77</v>
      </c>
      <c r="E41" s="109" t="s">
        <v>38</v>
      </c>
      <c r="F41" s="177">
        <v>280540</v>
      </c>
      <c r="G41" s="91">
        <v>269599</v>
      </c>
      <c r="H41" s="83">
        <f t="shared" si="0"/>
        <v>269599</v>
      </c>
      <c r="I41" s="84" t="e">
        <f t="shared" ca="1" si="1"/>
        <v>#NAME?</v>
      </c>
    </row>
    <row r="42" spans="1:9" s="102" customFormat="1" ht="38.25">
      <c r="A42" s="96">
        <v>41</v>
      </c>
      <c r="B42" s="106" t="s">
        <v>1294</v>
      </c>
      <c r="C42" s="115" t="s">
        <v>1295</v>
      </c>
      <c r="D42" s="111" t="s">
        <v>78</v>
      </c>
      <c r="E42" s="109" t="s">
        <v>38</v>
      </c>
      <c r="F42" s="177">
        <v>344223</v>
      </c>
      <c r="G42" s="91">
        <v>330798</v>
      </c>
      <c r="H42" s="83">
        <f t="shared" si="0"/>
        <v>330798</v>
      </c>
      <c r="I42" s="84" t="e">
        <f t="shared" ca="1" si="1"/>
        <v>#NAME?</v>
      </c>
    </row>
    <row r="43" spans="1:9" s="102" customFormat="1" ht="38.25">
      <c r="A43" s="96">
        <v>42</v>
      </c>
      <c r="B43" s="106" t="s">
        <v>1294</v>
      </c>
      <c r="C43" s="107" t="s">
        <v>1295</v>
      </c>
      <c r="D43" s="110" t="s">
        <v>79</v>
      </c>
      <c r="E43" s="109" t="s">
        <v>38</v>
      </c>
      <c r="F43" s="177">
        <v>68251</v>
      </c>
      <c r="G43" s="91">
        <v>65589</v>
      </c>
      <c r="H43" s="83">
        <f t="shared" si="0"/>
        <v>65589</v>
      </c>
      <c r="I43" s="84" t="e">
        <f t="shared" ca="1" si="1"/>
        <v>#NAME?</v>
      </c>
    </row>
    <row r="44" spans="1:9" s="102" customFormat="1" ht="38.25">
      <c r="A44" s="96">
        <v>43</v>
      </c>
      <c r="B44" s="106" t="s">
        <v>1294</v>
      </c>
      <c r="C44" s="107" t="s">
        <v>1295</v>
      </c>
      <c r="D44" s="110" t="s">
        <v>81</v>
      </c>
      <c r="E44" s="109" t="s">
        <v>38</v>
      </c>
      <c r="F44" s="177">
        <v>45600</v>
      </c>
      <c r="G44" s="91">
        <v>43822</v>
      </c>
      <c r="H44" s="83">
        <f t="shared" si="0"/>
        <v>43822</v>
      </c>
      <c r="I44" s="84" t="e">
        <f t="shared" ca="1" si="1"/>
        <v>#NAME?</v>
      </c>
    </row>
    <row r="45" spans="1:9" s="102" customFormat="1" ht="38.25">
      <c r="A45" s="96">
        <v>44</v>
      </c>
      <c r="B45" s="106" t="s">
        <v>1294</v>
      </c>
      <c r="C45" s="107" t="s">
        <v>1295</v>
      </c>
      <c r="D45" s="110" t="s">
        <v>82</v>
      </c>
      <c r="E45" s="109" t="s">
        <v>38</v>
      </c>
      <c r="F45" s="177">
        <v>117758</v>
      </c>
      <c r="G45" s="91">
        <v>113165</v>
      </c>
      <c r="H45" s="83">
        <f t="shared" si="0"/>
        <v>113165</v>
      </c>
      <c r="I45" s="84" t="e">
        <f t="shared" ca="1" si="1"/>
        <v>#NAME?</v>
      </c>
    </row>
    <row r="46" spans="1:9" s="102" customFormat="1" ht="38.25">
      <c r="A46" s="96">
        <v>45</v>
      </c>
      <c r="B46" s="106" t="s">
        <v>1294</v>
      </c>
      <c r="C46" s="107" t="s">
        <v>1295</v>
      </c>
      <c r="D46" s="110" t="s">
        <v>83</v>
      </c>
      <c r="E46" s="109" t="s">
        <v>38</v>
      </c>
      <c r="F46" s="177">
        <v>90870</v>
      </c>
      <c r="G46" s="91">
        <v>87326</v>
      </c>
      <c r="H46" s="83">
        <f t="shared" si="0"/>
        <v>87326</v>
      </c>
      <c r="I46" s="84" t="e">
        <f t="shared" ca="1" si="1"/>
        <v>#NAME?</v>
      </c>
    </row>
    <row r="47" spans="1:9" s="102" customFormat="1" ht="38.25">
      <c r="A47" s="96">
        <v>46</v>
      </c>
      <c r="B47" s="106" t="s">
        <v>1294</v>
      </c>
      <c r="C47" s="107" t="s">
        <v>1295</v>
      </c>
      <c r="D47" s="110" t="s">
        <v>84</v>
      </c>
      <c r="E47" s="109" t="s">
        <v>38</v>
      </c>
      <c r="F47" s="177">
        <v>188458</v>
      </c>
      <c r="G47" s="91">
        <v>181108</v>
      </c>
      <c r="H47" s="83">
        <f t="shared" si="0"/>
        <v>181108</v>
      </c>
      <c r="I47" s="84" t="e">
        <f t="shared" ca="1" si="1"/>
        <v>#NAME?</v>
      </c>
    </row>
    <row r="48" spans="1:9" s="102" customFormat="1" ht="38.25">
      <c r="A48" s="96">
        <v>47</v>
      </c>
      <c r="B48" s="106" t="s">
        <v>1294</v>
      </c>
      <c r="C48" s="107" t="s">
        <v>1295</v>
      </c>
      <c r="D48" s="110" t="s">
        <v>85</v>
      </c>
      <c r="E48" s="109" t="s">
        <v>38</v>
      </c>
      <c r="F48" s="177">
        <v>248499</v>
      </c>
      <c r="G48" s="91">
        <v>238808</v>
      </c>
      <c r="H48" s="83">
        <f t="shared" si="0"/>
        <v>238808</v>
      </c>
      <c r="I48" s="84" t="e">
        <f t="shared" ca="1" si="1"/>
        <v>#NAME?</v>
      </c>
    </row>
    <row r="49" spans="1:9" s="102" customFormat="1" ht="38.25">
      <c r="A49" s="96">
        <v>48</v>
      </c>
      <c r="B49" s="106" t="s">
        <v>1294</v>
      </c>
      <c r="C49" s="107" t="s">
        <v>1295</v>
      </c>
      <c r="D49" s="110" t="s">
        <v>1369</v>
      </c>
      <c r="E49" s="109" t="s">
        <v>88</v>
      </c>
      <c r="F49" s="177">
        <v>116877</v>
      </c>
      <c r="G49" s="91">
        <v>112319</v>
      </c>
      <c r="H49" s="83">
        <f t="shared" si="0"/>
        <v>112319</v>
      </c>
      <c r="I49" s="84" t="e">
        <f t="shared" ca="1" si="1"/>
        <v>#NAME?</v>
      </c>
    </row>
    <row r="50" spans="1:9" s="102" customFormat="1" ht="38.25">
      <c r="A50" s="96">
        <v>49</v>
      </c>
      <c r="B50" s="106" t="s">
        <v>1294</v>
      </c>
      <c r="C50" s="107" t="s">
        <v>1295</v>
      </c>
      <c r="D50" s="110" t="s">
        <v>1370</v>
      </c>
      <c r="E50" s="109" t="s">
        <v>88</v>
      </c>
      <c r="F50" s="177">
        <v>143716</v>
      </c>
      <c r="G50" s="91">
        <v>138111</v>
      </c>
      <c r="H50" s="83">
        <f t="shared" si="0"/>
        <v>138111</v>
      </c>
      <c r="I50" s="84" t="e">
        <f t="shared" ca="1" si="1"/>
        <v>#NAME?</v>
      </c>
    </row>
    <row r="51" spans="1:9" s="102" customFormat="1" ht="38.25">
      <c r="A51" s="96">
        <v>50</v>
      </c>
      <c r="B51" s="106" t="s">
        <v>1294</v>
      </c>
      <c r="C51" s="107" t="s">
        <v>1295</v>
      </c>
      <c r="D51" s="110" t="s">
        <v>1371</v>
      </c>
      <c r="E51" s="109" t="s">
        <v>88</v>
      </c>
      <c r="F51" s="177">
        <v>148964</v>
      </c>
      <c r="G51" s="91">
        <v>143154</v>
      </c>
      <c r="H51" s="83">
        <f t="shared" si="0"/>
        <v>143154</v>
      </c>
      <c r="I51" s="84" t="e">
        <f t="shared" ca="1" si="1"/>
        <v>#NAME?</v>
      </c>
    </row>
    <row r="52" spans="1:9" s="102" customFormat="1" ht="38.25">
      <c r="A52" s="96">
        <v>51</v>
      </c>
      <c r="B52" s="106" t="s">
        <v>1294</v>
      </c>
      <c r="C52" s="107" t="s">
        <v>1295</v>
      </c>
      <c r="D52" s="110" t="s">
        <v>1372</v>
      </c>
      <c r="E52" s="109" t="s">
        <v>88</v>
      </c>
      <c r="F52" s="177">
        <v>185697</v>
      </c>
      <c r="G52" s="91">
        <v>178455</v>
      </c>
      <c r="H52" s="83">
        <f t="shared" si="0"/>
        <v>178455</v>
      </c>
      <c r="I52" s="84" t="e">
        <f t="shared" ca="1" si="1"/>
        <v>#NAME?</v>
      </c>
    </row>
    <row r="53" spans="1:9" s="102" customFormat="1" ht="38.25">
      <c r="A53" s="96">
        <v>52</v>
      </c>
      <c r="B53" s="106" t="s">
        <v>1294</v>
      </c>
      <c r="C53" s="107" t="s">
        <v>1295</v>
      </c>
      <c r="D53" s="110" t="s">
        <v>92</v>
      </c>
      <c r="E53" s="109" t="s">
        <v>88</v>
      </c>
      <c r="F53" s="177">
        <v>223033</v>
      </c>
      <c r="G53" s="91">
        <v>214335</v>
      </c>
      <c r="H53" s="83">
        <f t="shared" si="0"/>
        <v>214335</v>
      </c>
      <c r="I53" s="84" t="e">
        <f t="shared" ca="1" si="1"/>
        <v>#NAME?</v>
      </c>
    </row>
    <row r="54" spans="1:9" s="102" customFormat="1" ht="38.25">
      <c r="A54" s="96">
        <v>53</v>
      </c>
      <c r="B54" s="106" t="s">
        <v>1294</v>
      </c>
      <c r="C54" s="107" t="s">
        <v>1295</v>
      </c>
      <c r="D54" s="111" t="s">
        <v>93</v>
      </c>
      <c r="E54" s="184" t="s">
        <v>60</v>
      </c>
      <c r="F54" s="177">
        <v>3066951</v>
      </c>
      <c r="G54" s="91">
        <v>2947340</v>
      </c>
      <c r="H54" s="83">
        <f t="shared" si="0"/>
        <v>2947340</v>
      </c>
      <c r="I54" s="84" t="e">
        <f t="shared" ca="1" si="1"/>
        <v>#NAME?</v>
      </c>
    </row>
    <row r="55" spans="1:9" s="102" customFormat="1" ht="38.25">
      <c r="A55" s="96">
        <v>54</v>
      </c>
      <c r="B55" s="106" t="s">
        <v>1294</v>
      </c>
      <c r="C55" s="107" t="s">
        <v>1295</v>
      </c>
      <c r="D55" s="111" t="s">
        <v>94</v>
      </c>
      <c r="E55" s="109" t="s">
        <v>60</v>
      </c>
      <c r="F55" s="177">
        <v>3628636</v>
      </c>
      <c r="G55" s="91">
        <v>3487119</v>
      </c>
      <c r="H55" s="83">
        <f t="shared" si="0"/>
        <v>3487119</v>
      </c>
      <c r="I55" s="84" t="e">
        <f t="shared" ca="1" si="1"/>
        <v>#NAME?</v>
      </c>
    </row>
    <row r="56" spans="1:9" s="102" customFormat="1" ht="38.25">
      <c r="A56" s="96">
        <v>55</v>
      </c>
      <c r="B56" s="106" t="s">
        <v>1294</v>
      </c>
      <c r="C56" s="107" t="s">
        <v>1297</v>
      </c>
      <c r="D56" s="110" t="s">
        <v>95</v>
      </c>
      <c r="E56" s="109" t="s">
        <v>38</v>
      </c>
      <c r="F56" s="177">
        <v>4057523</v>
      </c>
      <c r="G56" s="91">
        <v>3899280</v>
      </c>
      <c r="H56" s="83">
        <f t="shared" si="0"/>
        <v>3899280</v>
      </c>
      <c r="I56" s="84" t="e">
        <f t="shared" ca="1" si="1"/>
        <v>#NAME?</v>
      </c>
    </row>
    <row r="57" spans="1:9" s="102" customFormat="1" ht="38.25">
      <c r="A57" s="96">
        <v>56</v>
      </c>
      <c r="B57" s="106" t="s">
        <v>1294</v>
      </c>
      <c r="C57" s="115" t="s">
        <v>1297</v>
      </c>
      <c r="D57" s="110" t="s">
        <v>96</v>
      </c>
      <c r="E57" s="109" t="s">
        <v>38</v>
      </c>
      <c r="F57" s="177">
        <v>14069204</v>
      </c>
      <c r="G57" s="91">
        <v>13520505</v>
      </c>
      <c r="H57" s="83">
        <f t="shared" si="0"/>
        <v>13520505</v>
      </c>
      <c r="I57" s="84" t="e">
        <f t="shared" ca="1" si="1"/>
        <v>#NAME?</v>
      </c>
    </row>
    <row r="58" spans="1:9" s="102" customFormat="1" ht="38.25">
      <c r="A58" s="96">
        <v>57</v>
      </c>
      <c r="B58" s="106" t="s">
        <v>1294</v>
      </c>
      <c r="C58" s="115" t="s">
        <v>1297</v>
      </c>
      <c r="D58" s="110" t="s">
        <v>98</v>
      </c>
      <c r="E58" s="109" t="s">
        <v>38</v>
      </c>
      <c r="F58" s="177">
        <v>20334148</v>
      </c>
      <c r="G58" s="91">
        <v>19541116</v>
      </c>
      <c r="H58" s="83">
        <f t="shared" si="0"/>
        <v>19541116</v>
      </c>
      <c r="I58" s="84" t="e">
        <f t="shared" ca="1" si="1"/>
        <v>#NAME?</v>
      </c>
    </row>
    <row r="59" spans="1:9" s="102" customFormat="1" ht="38.25">
      <c r="A59" s="96">
        <v>58</v>
      </c>
      <c r="B59" s="106" t="s">
        <v>1294</v>
      </c>
      <c r="C59" s="115" t="s">
        <v>1297</v>
      </c>
      <c r="D59" s="111" t="s">
        <v>99</v>
      </c>
      <c r="E59" s="109" t="s">
        <v>38</v>
      </c>
      <c r="F59" s="177">
        <v>20044222</v>
      </c>
      <c r="G59" s="91">
        <v>19262497</v>
      </c>
      <c r="H59" s="83">
        <f t="shared" si="0"/>
        <v>19262497</v>
      </c>
      <c r="I59" s="84" t="e">
        <f t="shared" ca="1" si="1"/>
        <v>#NAME?</v>
      </c>
    </row>
    <row r="60" spans="1:9" s="102" customFormat="1" ht="38.25">
      <c r="A60" s="96">
        <v>59</v>
      </c>
      <c r="B60" s="106" t="s">
        <v>1294</v>
      </c>
      <c r="C60" s="107" t="s">
        <v>1295</v>
      </c>
      <c r="D60" s="110" t="s">
        <v>103</v>
      </c>
      <c r="E60" s="109" t="s">
        <v>38</v>
      </c>
      <c r="F60" s="177">
        <v>79204</v>
      </c>
      <c r="G60" s="91">
        <v>76115</v>
      </c>
      <c r="H60" s="83">
        <f t="shared" si="0"/>
        <v>76115</v>
      </c>
      <c r="I60" s="84" t="e">
        <f t="shared" ca="1" si="1"/>
        <v>#NAME?</v>
      </c>
    </row>
    <row r="61" spans="1:9" s="102" customFormat="1" ht="38.25">
      <c r="A61" s="96">
        <v>60</v>
      </c>
      <c r="B61" s="106" t="s">
        <v>1294</v>
      </c>
      <c r="C61" s="107" t="s">
        <v>1295</v>
      </c>
      <c r="D61" s="110" t="s">
        <v>104</v>
      </c>
      <c r="E61" s="109" t="s">
        <v>38</v>
      </c>
      <c r="F61" s="177">
        <v>84512</v>
      </c>
      <c r="G61" s="91">
        <v>81216</v>
      </c>
      <c r="H61" s="83">
        <f t="shared" si="0"/>
        <v>81216</v>
      </c>
      <c r="I61" s="84" t="e">
        <f t="shared" ca="1" si="1"/>
        <v>#NAME?</v>
      </c>
    </row>
    <row r="62" spans="1:9" s="102" customFormat="1" ht="38.25">
      <c r="A62" s="96">
        <v>61</v>
      </c>
      <c r="B62" s="106" t="s">
        <v>1294</v>
      </c>
      <c r="C62" s="115" t="s">
        <v>1296</v>
      </c>
      <c r="D62" s="111" t="s">
        <v>1373</v>
      </c>
      <c r="E62" s="109" t="s">
        <v>88</v>
      </c>
      <c r="F62" s="177">
        <v>1852288</v>
      </c>
      <c r="G62" s="91">
        <v>1780049</v>
      </c>
      <c r="H62" s="83">
        <f t="shared" si="0"/>
        <v>1780049</v>
      </c>
      <c r="I62" s="84" t="e">
        <f t="shared" ca="1" si="1"/>
        <v>#NAME?</v>
      </c>
    </row>
    <row r="63" spans="1:9" s="102" customFormat="1" ht="38.25">
      <c r="A63" s="96">
        <v>62</v>
      </c>
      <c r="B63" s="116" t="s">
        <v>1294</v>
      </c>
      <c r="C63" s="107" t="s">
        <v>1297</v>
      </c>
      <c r="D63" s="110" t="s">
        <v>106</v>
      </c>
      <c r="E63" s="184" t="s">
        <v>107</v>
      </c>
      <c r="F63" s="177">
        <v>1178544</v>
      </c>
      <c r="G63" s="91">
        <v>1132581</v>
      </c>
      <c r="H63" s="83">
        <f t="shared" si="0"/>
        <v>1132581</v>
      </c>
      <c r="I63" s="84" t="e">
        <f t="shared" ca="1" si="1"/>
        <v>#NAME?</v>
      </c>
    </row>
    <row r="64" spans="1:9" s="102" customFormat="1" ht="38.25">
      <c r="A64" s="96">
        <v>63</v>
      </c>
      <c r="B64" s="106" t="s">
        <v>1294</v>
      </c>
      <c r="C64" s="115" t="s">
        <v>1297</v>
      </c>
      <c r="D64" s="111" t="s">
        <v>108</v>
      </c>
      <c r="E64" s="109" t="s">
        <v>107</v>
      </c>
      <c r="F64" s="177">
        <v>748401</v>
      </c>
      <c r="G64" s="91">
        <v>719213</v>
      </c>
      <c r="H64" s="83">
        <f t="shared" si="0"/>
        <v>719213</v>
      </c>
      <c r="I64" s="84" t="e">
        <f t="shared" ca="1" si="1"/>
        <v>#NAME?</v>
      </c>
    </row>
    <row r="65" spans="1:9" s="102" customFormat="1" ht="38.25">
      <c r="A65" s="96">
        <v>64</v>
      </c>
      <c r="B65" s="106" t="s">
        <v>1294</v>
      </c>
      <c r="C65" s="115" t="s">
        <v>1295</v>
      </c>
      <c r="D65" s="111" t="s">
        <v>109</v>
      </c>
      <c r="E65" s="109" t="s">
        <v>88</v>
      </c>
      <c r="F65" s="177">
        <v>284741</v>
      </c>
      <c r="G65" s="91">
        <v>273636</v>
      </c>
      <c r="H65" s="83">
        <f t="shared" si="0"/>
        <v>273636</v>
      </c>
      <c r="I65" s="84" t="e">
        <f t="shared" ca="1" si="1"/>
        <v>#NAME?</v>
      </c>
    </row>
    <row r="66" spans="1:9" s="102" customFormat="1" ht="38.25">
      <c r="A66" s="96">
        <v>65</v>
      </c>
      <c r="B66" s="106" t="s">
        <v>1294</v>
      </c>
      <c r="C66" s="107" t="s">
        <v>1296</v>
      </c>
      <c r="D66" s="110" t="s">
        <v>110</v>
      </c>
      <c r="E66" s="109" t="s">
        <v>88</v>
      </c>
      <c r="F66" s="177">
        <v>87156</v>
      </c>
      <c r="G66" s="91">
        <v>83757</v>
      </c>
      <c r="H66" s="83">
        <f t="shared" si="0"/>
        <v>83757</v>
      </c>
      <c r="I66" s="84" t="e">
        <f t="shared" ca="1" si="1"/>
        <v>#NAME?</v>
      </c>
    </row>
    <row r="67" spans="1:9" s="102" customFormat="1" ht="38.25">
      <c r="A67" s="96">
        <v>66</v>
      </c>
      <c r="B67" s="106" t="s">
        <v>1294</v>
      </c>
      <c r="C67" s="107" t="s">
        <v>1295</v>
      </c>
      <c r="D67" s="110" t="s">
        <v>111</v>
      </c>
      <c r="E67" s="109" t="s">
        <v>88</v>
      </c>
      <c r="F67" s="177">
        <v>371949</v>
      </c>
      <c r="G67" s="91">
        <v>357443</v>
      </c>
      <c r="H67" s="83">
        <f t="shared" ref="H67:H130" si="2">IF(G67="","",+ROUND(G67,0))</f>
        <v>357443</v>
      </c>
      <c r="I67" s="84" t="e">
        <f t="shared" ref="I67:I130" ca="1" si="3">+_xlfn.IFS(H67="","COMPLETAR",OR(H67&lt;=0,H67&gt;F67),"CORREGIR",AND(H67&lt;=F67,H67&gt;0),"OK")</f>
        <v>#NAME?</v>
      </c>
    </row>
    <row r="68" spans="1:9" s="102" customFormat="1" ht="38.25">
      <c r="A68" s="96">
        <v>67</v>
      </c>
      <c r="B68" s="106" t="s">
        <v>1294</v>
      </c>
      <c r="C68" s="107" t="s">
        <v>1296</v>
      </c>
      <c r="D68" s="110" t="s">
        <v>112</v>
      </c>
      <c r="E68" s="109" t="s">
        <v>88</v>
      </c>
      <c r="F68" s="177">
        <v>55046</v>
      </c>
      <c r="G68" s="91">
        <v>52899</v>
      </c>
      <c r="H68" s="83">
        <f t="shared" si="2"/>
        <v>52899</v>
      </c>
      <c r="I68" s="84" t="e">
        <f t="shared" ca="1" si="3"/>
        <v>#NAME?</v>
      </c>
    </row>
    <row r="69" spans="1:9" s="102" customFormat="1" ht="38.25">
      <c r="A69" s="96">
        <v>68</v>
      </c>
      <c r="B69" s="106" t="s">
        <v>1294</v>
      </c>
      <c r="C69" s="115" t="s">
        <v>1296</v>
      </c>
      <c r="D69" s="111" t="s">
        <v>113</v>
      </c>
      <c r="E69" s="109" t="s">
        <v>88</v>
      </c>
      <c r="F69" s="177">
        <v>2418328</v>
      </c>
      <c r="G69" s="91">
        <v>2324013</v>
      </c>
      <c r="H69" s="83">
        <f t="shared" si="2"/>
        <v>2324013</v>
      </c>
      <c r="I69" s="84" t="e">
        <f t="shared" ca="1" si="3"/>
        <v>#NAME?</v>
      </c>
    </row>
    <row r="70" spans="1:9" s="102" customFormat="1" ht="38.25">
      <c r="A70" s="96">
        <v>69</v>
      </c>
      <c r="B70" s="106" t="s">
        <v>1294</v>
      </c>
      <c r="C70" s="117" t="s">
        <v>1297</v>
      </c>
      <c r="D70" s="111" t="s">
        <v>114</v>
      </c>
      <c r="E70" s="109" t="s">
        <v>107</v>
      </c>
      <c r="F70" s="177">
        <v>2663990</v>
      </c>
      <c r="G70" s="91">
        <v>2560094</v>
      </c>
      <c r="H70" s="83">
        <f t="shared" si="2"/>
        <v>2560094</v>
      </c>
      <c r="I70" s="84" t="e">
        <f t="shared" ca="1" si="3"/>
        <v>#NAME?</v>
      </c>
    </row>
    <row r="71" spans="1:9" s="102" customFormat="1" ht="38.25">
      <c r="A71" s="96">
        <v>70</v>
      </c>
      <c r="B71" s="106" t="s">
        <v>1294</v>
      </c>
      <c r="C71" s="115" t="s">
        <v>1296</v>
      </c>
      <c r="D71" s="111" t="s">
        <v>1147</v>
      </c>
      <c r="E71" s="109" t="s">
        <v>38</v>
      </c>
      <c r="F71" s="177">
        <v>151739</v>
      </c>
      <c r="G71" s="91">
        <v>145821</v>
      </c>
      <c r="H71" s="83">
        <f t="shared" si="2"/>
        <v>145821</v>
      </c>
      <c r="I71" s="84" t="e">
        <f t="shared" ca="1" si="3"/>
        <v>#NAME?</v>
      </c>
    </row>
    <row r="72" spans="1:9" s="102" customFormat="1" ht="38.25">
      <c r="A72" s="96">
        <v>75</v>
      </c>
      <c r="B72" s="106" t="s">
        <v>1294</v>
      </c>
      <c r="C72" s="115" t="s">
        <v>1297</v>
      </c>
      <c r="D72" s="111" t="s">
        <v>1374</v>
      </c>
      <c r="E72" s="109" t="s">
        <v>38</v>
      </c>
      <c r="F72" s="177">
        <v>373170</v>
      </c>
      <c r="G72" s="91">
        <v>358616</v>
      </c>
      <c r="H72" s="83">
        <f t="shared" si="2"/>
        <v>358616</v>
      </c>
      <c r="I72" s="84" t="e">
        <f t="shared" ca="1" si="3"/>
        <v>#NAME?</v>
      </c>
    </row>
    <row r="73" spans="1:9" s="102" customFormat="1" ht="38.25">
      <c r="A73" s="96">
        <v>76</v>
      </c>
      <c r="B73" s="106" t="s">
        <v>1294</v>
      </c>
      <c r="C73" s="115" t="s">
        <v>1297</v>
      </c>
      <c r="D73" s="111" t="s">
        <v>1375</v>
      </c>
      <c r="E73" s="109" t="s">
        <v>38</v>
      </c>
      <c r="F73" s="177">
        <v>479889</v>
      </c>
      <c r="G73" s="91">
        <v>461173</v>
      </c>
      <c r="H73" s="83">
        <f t="shared" si="2"/>
        <v>461173</v>
      </c>
      <c r="I73" s="84" t="e">
        <f t="shared" ca="1" si="3"/>
        <v>#NAME?</v>
      </c>
    </row>
    <row r="74" spans="1:9" s="102" customFormat="1" ht="38.25">
      <c r="A74" s="96">
        <v>77</v>
      </c>
      <c r="B74" s="106" t="s">
        <v>1294</v>
      </c>
      <c r="C74" s="115" t="s">
        <v>1297</v>
      </c>
      <c r="D74" s="111" t="s">
        <v>1376</v>
      </c>
      <c r="E74" s="109" t="s">
        <v>38</v>
      </c>
      <c r="F74" s="177">
        <v>685166</v>
      </c>
      <c r="G74" s="91">
        <v>658445</v>
      </c>
      <c r="H74" s="83">
        <f t="shared" si="2"/>
        <v>658445</v>
      </c>
      <c r="I74" s="84" t="e">
        <f t="shared" ca="1" si="3"/>
        <v>#NAME?</v>
      </c>
    </row>
    <row r="75" spans="1:9" s="102" customFormat="1" ht="38.25">
      <c r="A75" s="96">
        <v>80</v>
      </c>
      <c r="B75" s="106" t="s">
        <v>1294</v>
      </c>
      <c r="C75" s="107" t="s">
        <v>1297</v>
      </c>
      <c r="D75" s="110" t="s">
        <v>1377</v>
      </c>
      <c r="E75" s="109" t="s">
        <v>38</v>
      </c>
      <c r="F75" s="177">
        <v>649971</v>
      </c>
      <c r="G75" s="91">
        <v>624622</v>
      </c>
      <c r="H75" s="83">
        <f t="shared" si="2"/>
        <v>624622</v>
      </c>
      <c r="I75" s="84" t="e">
        <f t="shared" ca="1" si="3"/>
        <v>#NAME?</v>
      </c>
    </row>
    <row r="76" spans="1:9" s="102" customFormat="1" ht="38.25">
      <c r="A76" s="96">
        <v>82</v>
      </c>
      <c r="B76" s="106" t="s">
        <v>1294</v>
      </c>
      <c r="C76" s="107" t="s">
        <v>1297</v>
      </c>
      <c r="D76" s="110" t="s">
        <v>115</v>
      </c>
      <c r="E76" s="109" t="s">
        <v>38</v>
      </c>
      <c r="F76" s="177">
        <v>440857</v>
      </c>
      <c r="G76" s="91">
        <v>423664</v>
      </c>
      <c r="H76" s="83">
        <f t="shared" si="2"/>
        <v>423664</v>
      </c>
      <c r="I76" s="84" t="e">
        <f t="shared" ca="1" si="3"/>
        <v>#NAME?</v>
      </c>
    </row>
    <row r="77" spans="1:9" s="102" customFormat="1" ht="38.25">
      <c r="A77" s="96">
        <v>83</v>
      </c>
      <c r="B77" s="106" t="s">
        <v>1294</v>
      </c>
      <c r="C77" s="107" t="s">
        <v>1297</v>
      </c>
      <c r="D77" s="110" t="s">
        <v>116</v>
      </c>
      <c r="E77" s="109" t="s">
        <v>38</v>
      </c>
      <c r="F77" s="177">
        <v>648233</v>
      </c>
      <c r="G77" s="91">
        <v>622952</v>
      </c>
      <c r="H77" s="83">
        <f t="shared" si="2"/>
        <v>622952</v>
      </c>
      <c r="I77" s="84" t="e">
        <f t="shared" ca="1" si="3"/>
        <v>#NAME?</v>
      </c>
    </row>
    <row r="78" spans="1:9" s="102" customFormat="1" ht="38.25">
      <c r="A78" s="96">
        <v>84</v>
      </c>
      <c r="B78" s="106" t="s">
        <v>1294</v>
      </c>
      <c r="C78" s="115" t="s">
        <v>1297</v>
      </c>
      <c r="D78" s="111" t="s">
        <v>1378</v>
      </c>
      <c r="E78" s="109" t="s">
        <v>38</v>
      </c>
      <c r="F78" s="177">
        <v>168186</v>
      </c>
      <c r="G78" s="91">
        <v>161627</v>
      </c>
      <c r="H78" s="83">
        <f t="shared" si="2"/>
        <v>161627</v>
      </c>
      <c r="I78" s="84" t="e">
        <f t="shared" ca="1" si="3"/>
        <v>#NAME?</v>
      </c>
    </row>
    <row r="79" spans="1:9" s="102" customFormat="1" ht="38.25">
      <c r="A79" s="96">
        <v>85</v>
      </c>
      <c r="B79" s="106" t="s">
        <v>1294</v>
      </c>
      <c r="C79" s="115" t="s">
        <v>1297</v>
      </c>
      <c r="D79" s="111" t="s">
        <v>1379</v>
      </c>
      <c r="E79" s="109" t="s">
        <v>38</v>
      </c>
      <c r="F79" s="177">
        <v>488187</v>
      </c>
      <c r="G79" s="91">
        <v>469148</v>
      </c>
      <c r="H79" s="83">
        <f t="shared" si="2"/>
        <v>469148</v>
      </c>
      <c r="I79" s="84" t="e">
        <f t="shared" ca="1" si="3"/>
        <v>#NAME?</v>
      </c>
    </row>
    <row r="80" spans="1:9" s="102" customFormat="1" ht="38.25">
      <c r="A80" s="96">
        <v>86</v>
      </c>
      <c r="B80" s="106" t="s">
        <v>1294</v>
      </c>
      <c r="C80" s="115" t="s">
        <v>1297</v>
      </c>
      <c r="D80" s="111" t="s">
        <v>1380</v>
      </c>
      <c r="E80" s="109" t="s">
        <v>38</v>
      </c>
      <c r="F80" s="177">
        <v>451626</v>
      </c>
      <c r="G80" s="91">
        <v>434013</v>
      </c>
      <c r="H80" s="83">
        <f t="shared" si="2"/>
        <v>434013</v>
      </c>
      <c r="I80" s="84" t="e">
        <f t="shared" ca="1" si="3"/>
        <v>#NAME?</v>
      </c>
    </row>
    <row r="81" spans="1:9" s="102" customFormat="1" ht="38.25">
      <c r="A81" s="96">
        <v>87</v>
      </c>
      <c r="B81" s="106" t="s">
        <v>1294</v>
      </c>
      <c r="C81" s="115" t="s">
        <v>1297</v>
      </c>
      <c r="D81" s="111" t="s">
        <v>1381</v>
      </c>
      <c r="E81" s="109" t="s">
        <v>38</v>
      </c>
      <c r="F81" s="177">
        <v>337419</v>
      </c>
      <c r="G81" s="91">
        <v>324260</v>
      </c>
      <c r="H81" s="83">
        <f t="shared" si="2"/>
        <v>324260</v>
      </c>
      <c r="I81" s="84" t="e">
        <f t="shared" ca="1" si="3"/>
        <v>#NAME?</v>
      </c>
    </row>
    <row r="82" spans="1:9" s="102" customFormat="1" ht="38.25">
      <c r="A82" s="96">
        <v>88</v>
      </c>
      <c r="B82" s="106" t="s">
        <v>1294</v>
      </c>
      <c r="C82" s="107" t="s">
        <v>1295</v>
      </c>
      <c r="D82" s="110" t="s">
        <v>117</v>
      </c>
      <c r="E82" s="109" t="s">
        <v>38</v>
      </c>
      <c r="F82" s="177">
        <v>56955</v>
      </c>
      <c r="G82" s="91">
        <v>54734</v>
      </c>
      <c r="H82" s="83">
        <f t="shared" si="2"/>
        <v>54734</v>
      </c>
      <c r="I82" s="84" t="e">
        <f t="shared" ca="1" si="3"/>
        <v>#NAME?</v>
      </c>
    </row>
    <row r="83" spans="1:9" s="102" customFormat="1" ht="38.25">
      <c r="A83" s="96">
        <v>89</v>
      </c>
      <c r="B83" s="106" t="s">
        <v>1294</v>
      </c>
      <c r="C83" s="118" t="s">
        <v>1295</v>
      </c>
      <c r="D83" s="110" t="s">
        <v>118</v>
      </c>
      <c r="E83" s="109" t="s">
        <v>38</v>
      </c>
      <c r="F83" s="177">
        <v>4050</v>
      </c>
      <c r="G83" s="91">
        <v>3892</v>
      </c>
      <c r="H83" s="83">
        <f t="shared" si="2"/>
        <v>3892</v>
      </c>
      <c r="I83" s="84" t="e">
        <f t="shared" ca="1" si="3"/>
        <v>#NAME?</v>
      </c>
    </row>
    <row r="84" spans="1:9" s="102" customFormat="1" ht="38.25">
      <c r="A84" s="96">
        <v>90</v>
      </c>
      <c r="B84" s="106" t="s">
        <v>1294</v>
      </c>
      <c r="C84" s="118" t="s">
        <v>1295</v>
      </c>
      <c r="D84" s="110" t="s">
        <v>1323</v>
      </c>
      <c r="E84" s="109" t="s">
        <v>38</v>
      </c>
      <c r="F84" s="177">
        <v>352896</v>
      </c>
      <c r="G84" s="91">
        <v>339133</v>
      </c>
      <c r="H84" s="83">
        <f t="shared" si="2"/>
        <v>339133</v>
      </c>
      <c r="I84" s="84" t="e">
        <f t="shared" ca="1" si="3"/>
        <v>#NAME?</v>
      </c>
    </row>
    <row r="85" spans="1:9" s="102" customFormat="1" ht="38.25">
      <c r="A85" s="96">
        <v>91</v>
      </c>
      <c r="B85" s="106" t="s">
        <v>1294</v>
      </c>
      <c r="C85" s="118" t="s">
        <v>1295</v>
      </c>
      <c r="D85" s="110" t="s">
        <v>1324</v>
      </c>
      <c r="E85" s="109" t="s">
        <v>38</v>
      </c>
      <c r="F85" s="177">
        <v>344774</v>
      </c>
      <c r="G85" s="91">
        <v>331328</v>
      </c>
      <c r="H85" s="83">
        <f t="shared" si="2"/>
        <v>331328</v>
      </c>
      <c r="I85" s="84" t="e">
        <f t="shared" ca="1" si="3"/>
        <v>#NAME?</v>
      </c>
    </row>
    <row r="86" spans="1:9" s="102" customFormat="1" ht="38.25">
      <c r="A86" s="96">
        <v>92</v>
      </c>
      <c r="B86" s="106" t="s">
        <v>1294</v>
      </c>
      <c r="C86" s="118" t="s">
        <v>1296</v>
      </c>
      <c r="D86" s="111" t="s">
        <v>121</v>
      </c>
      <c r="E86" s="109" t="s">
        <v>38</v>
      </c>
      <c r="F86" s="177">
        <v>34166</v>
      </c>
      <c r="G86" s="91">
        <v>32834</v>
      </c>
      <c r="H86" s="83">
        <f t="shared" si="2"/>
        <v>32834</v>
      </c>
      <c r="I86" s="84" t="e">
        <f t="shared" ca="1" si="3"/>
        <v>#NAME?</v>
      </c>
    </row>
    <row r="87" spans="1:9" s="102" customFormat="1" ht="38.25">
      <c r="A87" s="96">
        <v>93</v>
      </c>
      <c r="B87" s="106" t="s">
        <v>1294</v>
      </c>
      <c r="C87" s="118" t="s">
        <v>1295</v>
      </c>
      <c r="D87" s="110" t="s">
        <v>122</v>
      </c>
      <c r="E87" s="109" t="s">
        <v>38</v>
      </c>
      <c r="F87" s="177">
        <v>25983</v>
      </c>
      <c r="G87" s="91">
        <v>24970</v>
      </c>
      <c r="H87" s="83">
        <f t="shared" si="2"/>
        <v>24970</v>
      </c>
      <c r="I87" s="84" t="e">
        <f t="shared" ca="1" si="3"/>
        <v>#NAME?</v>
      </c>
    </row>
    <row r="88" spans="1:9" s="102" customFormat="1" ht="25.5">
      <c r="A88" s="96">
        <v>94</v>
      </c>
      <c r="B88" s="106" t="s">
        <v>1294</v>
      </c>
      <c r="C88" s="118" t="s">
        <v>1300</v>
      </c>
      <c r="D88" s="110" t="s">
        <v>123</v>
      </c>
      <c r="E88" s="109" t="s">
        <v>38</v>
      </c>
      <c r="F88" s="177">
        <v>33458</v>
      </c>
      <c r="G88" s="91">
        <v>32153</v>
      </c>
      <c r="H88" s="83">
        <f t="shared" si="2"/>
        <v>32153</v>
      </c>
      <c r="I88" s="84" t="e">
        <f t="shared" ca="1" si="3"/>
        <v>#NAME?</v>
      </c>
    </row>
    <row r="89" spans="1:9" s="102" customFormat="1" ht="25.5">
      <c r="A89" s="96">
        <v>95</v>
      </c>
      <c r="B89" s="106" t="s">
        <v>1294</v>
      </c>
      <c r="C89" s="118" t="s">
        <v>1300</v>
      </c>
      <c r="D89" s="110" t="s">
        <v>124</v>
      </c>
      <c r="E89" s="109" t="s">
        <v>38</v>
      </c>
      <c r="F89" s="177">
        <v>44780</v>
      </c>
      <c r="G89" s="91">
        <v>43034</v>
      </c>
      <c r="H89" s="83">
        <f t="shared" si="2"/>
        <v>43034</v>
      </c>
      <c r="I89" s="84" t="e">
        <f t="shared" ca="1" si="3"/>
        <v>#NAME?</v>
      </c>
    </row>
    <row r="90" spans="1:9" s="102" customFormat="1" ht="38.25">
      <c r="A90" s="96">
        <v>96</v>
      </c>
      <c r="B90" s="106" t="s">
        <v>1294</v>
      </c>
      <c r="C90" s="118" t="s">
        <v>1301</v>
      </c>
      <c r="D90" s="110" t="s">
        <v>125</v>
      </c>
      <c r="E90" s="109" t="s">
        <v>38</v>
      </c>
      <c r="F90" s="177">
        <v>44689</v>
      </c>
      <c r="G90" s="91">
        <v>42946</v>
      </c>
      <c r="H90" s="83">
        <f t="shared" si="2"/>
        <v>42946</v>
      </c>
      <c r="I90" s="84" t="e">
        <f t="shared" ca="1" si="3"/>
        <v>#NAME?</v>
      </c>
    </row>
    <row r="91" spans="1:9" s="102" customFormat="1" ht="38.25">
      <c r="A91" s="96">
        <v>98</v>
      </c>
      <c r="B91" s="106" t="s">
        <v>1294</v>
      </c>
      <c r="C91" s="118" t="s">
        <v>1296</v>
      </c>
      <c r="D91" s="110" t="s">
        <v>126</v>
      </c>
      <c r="E91" s="109" t="s">
        <v>38</v>
      </c>
      <c r="F91" s="177">
        <v>64930</v>
      </c>
      <c r="G91" s="91">
        <v>62398</v>
      </c>
      <c r="H91" s="83">
        <f t="shared" si="2"/>
        <v>62398</v>
      </c>
      <c r="I91" s="84" t="e">
        <f t="shared" ca="1" si="3"/>
        <v>#NAME?</v>
      </c>
    </row>
    <row r="92" spans="1:9" s="102" customFormat="1" ht="38.25">
      <c r="A92" s="96">
        <v>99</v>
      </c>
      <c r="B92" s="106" t="s">
        <v>1294</v>
      </c>
      <c r="C92" s="118" t="s">
        <v>1296</v>
      </c>
      <c r="D92" s="110" t="s">
        <v>127</v>
      </c>
      <c r="E92" s="109" t="s">
        <v>38</v>
      </c>
      <c r="F92" s="177">
        <v>66833</v>
      </c>
      <c r="G92" s="91">
        <v>64227</v>
      </c>
      <c r="H92" s="83">
        <f t="shared" si="2"/>
        <v>64227</v>
      </c>
      <c r="I92" s="84" t="e">
        <f t="shared" ca="1" si="3"/>
        <v>#NAME?</v>
      </c>
    </row>
    <row r="93" spans="1:9" s="102" customFormat="1" ht="38.25">
      <c r="A93" s="96">
        <v>100</v>
      </c>
      <c r="B93" s="106" t="s">
        <v>1294</v>
      </c>
      <c r="C93" s="118" t="s">
        <v>1296</v>
      </c>
      <c r="D93" s="110" t="s">
        <v>129</v>
      </c>
      <c r="E93" s="109" t="s">
        <v>38</v>
      </c>
      <c r="F93" s="177">
        <v>69477</v>
      </c>
      <c r="G93" s="91">
        <v>66767</v>
      </c>
      <c r="H93" s="83">
        <f t="shared" si="2"/>
        <v>66767</v>
      </c>
      <c r="I93" s="84" t="e">
        <f t="shared" ca="1" si="3"/>
        <v>#NAME?</v>
      </c>
    </row>
    <row r="94" spans="1:9" s="102" customFormat="1" ht="38.25">
      <c r="A94" s="96">
        <v>101</v>
      </c>
      <c r="B94" s="106" t="s">
        <v>1294</v>
      </c>
      <c r="C94" s="118" t="s">
        <v>1295</v>
      </c>
      <c r="D94" s="110" t="s">
        <v>1382</v>
      </c>
      <c r="E94" s="109" t="s">
        <v>38</v>
      </c>
      <c r="F94" s="177">
        <v>100098</v>
      </c>
      <c r="G94" s="91">
        <v>96194</v>
      </c>
      <c r="H94" s="83">
        <f t="shared" si="2"/>
        <v>96194</v>
      </c>
      <c r="I94" s="84" t="e">
        <f t="shared" ca="1" si="3"/>
        <v>#NAME?</v>
      </c>
    </row>
    <row r="95" spans="1:9" s="102" customFormat="1" ht="38.25">
      <c r="A95" s="96">
        <v>102</v>
      </c>
      <c r="B95" s="106" t="s">
        <v>1294</v>
      </c>
      <c r="C95" s="118" t="s">
        <v>1296</v>
      </c>
      <c r="D95" s="110" t="s">
        <v>131</v>
      </c>
      <c r="E95" s="109" t="s">
        <v>38</v>
      </c>
      <c r="F95" s="177">
        <v>221017</v>
      </c>
      <c r="G95" s="91">
        <v>212397</v>
      </c>
      <c r="H95" s="83">
        <f t="shared" si="2"/>
        <v>212397</v>
      </c>
      <c r="I95" s="84" t="e">
        <f t="shared" ca="1" si="3"/>
        <v>#NAME?</v>
      </c>
    </row>
    <row r="96" spans="1:9" s="102" customFormat="1" ht="38.25">
      <c r="A96" s="96">
        <v>103</v>
      </c>
      <c r="B96" s="106" t="s">
        <v>1294</v>
      </c>
      <c r="C96" s="118" t="s">
        <v>1296</v>
      </c>
      <c r="D96" s="110" t="s">
        <v>133</v>
      </c>
      <c r="E96" s="109" t="s">
        <v>38</v>
      </c>
      <c r="F96" s="177">
        <v>61219</v>
      </c>
      <c r="G96" s="91">
        <v>58831</v>
      </c>
      <c r="H96" s="83">
        <f t="shared" si="2"/>
        <v>58831</v>
      </c>
      <c r="I96" s="84" t="e">
        <f t="shared" ca="1" si="3"/>
        <v>#NAME?</v>
      </c>
    </row>
    <row r="97" spans="1:9" s="102" customFormat="1" ht="38.25">
      <c r="A97" s="96">
        <v>105</v>
      </c>
      <c r="B97" s="106" t="s">
        <v>1294</v>
      </c>
      <c r="C97" s="118" t="s">
        <v>1296</v>
      </c>
      <c r="D97" s="110" t="s">
        <v>134</v>
      </c>
      <c r="E97" s="109" t="s">
        <v>38</v>
      </c>
      <c r="F97" s="177">
        <v>80236</v>
      </c>
      <c r="G97" s="91">
        <v>77107</v>
      </c>
      <c r="H97" s="83">
        <f t="shared" si="2"/>
        <v>77107</v>
      </c>
      <c r="I97" s="84" t="e">
        <f t="shared" ca="1" si="3"/>
        <v>#NAME?</v>
      </c>
    </row>
    <row r="98" spans="1:9" s="102" customFormat="1" ht="38.25">
      <c r="A98" s="96">
        <v>106</v>
      </c>
      <c r="B98" s="106" t="s">
        <v>1294</v>
      </c>
      <c r="C98" s="118" t="s">
        <v>1296</v>
      </c>
      <c r="D98" s="110" t="s">
        <v>135</v>
      </c>
      <c r="E98" s="109" t="s">
        <v>38</v>
      </c>
      <c r="F98" s="177">
        <v>69922</v>
      </c>
      <c r="G98" s="91">
        <v>67195</v>
      </c>
      <c r="H98" s="83">
        <f t="shared" si="2"/>
        <v>67195</v>
      </c>
      <c r="I98" s="84" t="e">
        <f t="shared" ca="1" si="3"/>
        <v>#NAME?</v>
      </c>
    </row>
    <row r="99" spans="1:9" s="102" customFormat="1" ht="38.25">
      <c r="A99" s="96">
        <v>107</v>
      </c>
      <c r="B99" s="106" t="s">
        <v>1294</v>
      </c>
      <c r="C99" s="107" t="s">
        <v>1296</v>
      </c>
      <c r="D99" s="110" t="s">
        <v>137</v>
      </c>
      <c r="E99" s="109" t="s">
        <v>38</v>
      </c>
      <c r="F99" s="177">
        <v>87627</v>
      </c>
      <c r="G99" s="91">
        <v>84210</v>
      </c>
      <c r="H99" s="83">
        <f t="shared" si="2"/>
        <v>84210</v>
      </c>
      <c r="I99" s="84" t="e">
        <f t="shared" ca="1" si="3"/>
        <v>#NAME?</v>
      </c>
    </row>
    <row r="100" spans="1:9" s="102" customFormat="1" ht="38.25">
      <c r="A100" s="96">
        <v>108</v>
      </c>
      <c r="B100" s="106" t="s">
        <v>1294</v>
      </c>
      <c r="C100" s="118" t="s">
        <v>1295</v>
      </c>
      <c r="D100" s="110" t="s">
        <v>1325</v>
      </c>
      <c r="E100" s="109" t="s">
        <v>38</v>
      </c>
      <c r="F100" s="177">
        <v>13276</v>
      </c>
      <c r="G100" s="91">
        <v>12758</v>
      </c>
      <c r="H100" s="83">
        <f t="shared" si="2"/>
        <v>12758</v>
      </c>
      <c r="I100" s="84" t="e">
        <f t="shared" ca="1" si="3"/>
        <v>#NAME?</v>
      </c>
    </row>
    <row r="101" spans="1:9" s="102" customFormat="1" ht="38.25">
      <c r="A101" s="96">
        <v>109</v>
      </c>
      <c r="B101" s="106" t="s">
        <v>1294</v>
      </c>
      <c r="C101" s="118" t="s">
        <v>1296</v>
      </c>
      <c r="D101" s="110" t="s">
        <v>1383</v>
      </c>
      <c r="E101" s="109" t="s">
        <v>38</v>
      </c>
      <c r="F101" s="177">
        <v>997226</v>
      </c>
      <c r="G101" s="91">
        <v>958334</v>
      </c>
      <c r="H101" s="83">
        <f t="shared" si="2"/>
        <v>958334</v>
      </c>
      <c r="I101" s="84" t="e">
        <f t="shared" ca="1" si="3"/>
        <v>#NAME?</v>
      </c>
    </row>
    <row r="102" spans="1:9" s="102" customFormat="1" ht="38.25">
      <c r="A102" s="96">
        <v>110</v>
      </c>
      <c r="B102" s="106" t="s">
        <v>1294</v>
      </c>
      <c r="C102" s="118" t="s">
        <v>1295</v>
      </c>
      <c r="D102" s="111" t="s">
        <v>140</v>
      </c>
      <c r="E102" s="109" t="s">
        <v>38</v>
      </c>
      <c r="F102" s="177">
        <v>3640039</v>
      </c>
      <c r="G102" s="91">
        <v>3498077</v>
      </c>
      <c r="H102" s="83">
        <f t="shared" si="2"/>
        <v>3498077</v>
      </c>
      <c r="I102" s="84" t="e">
        <f t="shared" ca="1" si="3"/>
        <v>#NAME?</v>
      </c>
    </row>
    <row r="103" spans="1:9" s="102" customFormat="1" ht="38.25">
      <c r="A103" s="96">
        <v>111</v>
      </c>
      <c r="B103" s="106" t="s">
        <v>1294</v>
      </c>
      <c r="C103" s="107" t="s">
        <v>1295</v>
      </c>
      <c r="D103" s="110" t="s">
        <v>141</v>
      </c>
      <c r="E103" s="109" t="s">
        <v>38</v>
      </c>
      <c r="F103" s="177">
        <v>195741</v>
      </c>
      <c r="G103" s="91">
        <v>188107</v>
      </c>
      <c r="H103" s="83">
        <f t="shared" si="2"/>
        <v>188107</v>
      </c>
      <c r="I103" s="84" t="e">
        <f t="shared" ca="1" si="3"/>
        <v>#NAME?</v>
      </c>
    </row>
    <row r="104" spans="1:9" s="102" customFormat="1" ht="38.25">
      <c r="A104" s="96">
        <v>113</v>
      </c>
      <c r="B104" s="106" t="s">
        <v>1294</v>
      </c>
      <c r="C104" s="115" t="s">
        <v>1295</v>
      </c>
      <c r="D104" s="111" t="s">
        <v>142</v>
      </c>
      <c r="E104" s="109" t="s">
        <v>38</v>
      </c>
      <c r="F104" s="177">
        <v>377786</v>
      </c>
      <c r="G104" s="91">
        <v>363052</v>
      </c>
      <c r="H104" s="83">
        <f t="shared" si="2"/>
        <v>363052</v>
      </c>
      <c r="I104" s="84" t="e">
        <f t="shared" ca="1" si="3"/>
        <v>#NAME?</v>
      </c>
    </row>
    <row r="105" spans="1:9" s="102" customFormat="1" ht="38.25">
      <c r="A105" s="96">
        <v>115</v>
      </c>
      <c r="B105" s="106" t="s">
        <v>1294</v>
      </c>
      <c r="C105" s="107" t="s">
        <v>1295</v>
      </c>
      <c r="D105" s="110" t="s">
        <v>143</v>
      </c>
      <c r="E105" s="109" t="s">
        <v>38</v>
      </c>
      <c r="F105" s="177">
        <v>389565</v>
      </c>
      <c r="G105" s="91">
        <v>374372</v>
      </c>
      <c r="H105" s="83">
        <f t="shared" si="2"/>
        <v>374372</v>
      </c>
      <c r="I105" s="84" t="e">
        <f t="shared" ca="1" si="3"/>
        <v>#NAME?</v>
      </c>
    </row>
    <row r="106" spans="1:9" s="102" customFormat="1" ht="38.25">
      <c r="A106" s="96">
        <v>116</v>
      </c>
      <c r="B106" s="106" t="s">
        <v>1294</v>
      </c>
      <c r="C106" s="107" t="s">
        <v>1295</v>
      </c>
      <c r="D106" s="110" t="s">
        <v>144</v>
      </c>
      <c r="E106" s="109" t="s">
        <v>38</v>
      </c>
      <c r="F106" s="177">
        <v>322491</v>
      </c>
      <c r="G106" s="91">
        <v>309914</v>
      </c>
      <c r="H106" s="83">
        <f t="shared" si="2"/>
        <v>309914</v>
      </c>
      <c r="I106" s="84" t="e">
        <f t="shared" ca="1" si="3"/>
        <v>#NAME?</v>
      </c>
    </row>
    <row r="107" spans="1:9" s="102" customFormat="1" ht="38.25">
      <c r="A107" s="96">
        <v>117</v>
      </c>
      <c r="B107" s="106" t="s">
        <v>1294</v>
      </c>
      <c r="C107" s="107" t="s">
        <v>1295</v>
      </c>
      <c r="D107" s="110" t="s">
        <v>145</v>
      </c>
      <c r="E107" s="109" t="s">
        <v>38</v>
      </c>
      <c r="F107" s="177">
        <v>3495816</v>
      </c>
      <c r="G107" s="91">
        <v>3359479</v>
      </c>
      <c r="H107" s="83">
        <f t="shared" si="2"/>
        <v>3359479</v>
      </c>
      <c r="I107" s="84" t="e">
        <f t="shared" ca="1" si="3"/>
        <v>#NAME?</v>
      </c>
    </row>
    <row r="108" spans="1:9" s="102" customFormat="1" ht="38.25">
      <c r="A108" s="96">
        <v>118</v>
      </c>
      <c r="B108" s="106" t="s">
        <v>1294</v>
      </c>
      <c r="C108" s="107" t="s">
        <v>1295</v>
      </c>
      <c r="D108" s="110" t="s">
        <v>146</v>
      </c>
      <c r="E108" s="109" t="s">
        <v>38</v>
      </c>
      <c r="F108" s="177">
        <v>1417301</v>
      </c>
      <c r="G108" s="91">
        <v>1362026</v>
      </c>
      <c r="H108" s="83">
        <f t="shared" si="2"/>
        <v>1362026</v>
      </c>
      <c r="I108" s="84" t="e">
        <f t="shared" ca="1" si="3"/>
        <v>#NAME?</v>
      </c>
    </row>
    <row r="109" spans="1:9" s="102" customFormat="1" ht="38.25">
      <c r="A109" s="123"/>
      <c r="B109" s="124" t="s">
        <v>1294</v>
      </c>
      <c r="C109" s="180" t="s">
        <v>1295</v>
      </c>
      <c r="D109" s="126" t="s">
        <v>147</v>
      </c>
      <c r="E109" s="127" t="s">
        <v>38</v>
      </c>
      <c r="F109" s="185">
        <v>1417301</v>
      </c>
      <c r="G109" s="152">
        <v>1362026</v>
      </c>
      <c r="H109" s="186">
        <f>IF(G109="","",+ROUND(G109,0))</f>
        <v>1362026</v>
      </c>
      <c r="I109" s="187" t="e">
        <f ca="1">+_xlfn.IFS(H109="","COMPLETAR",OR(H109&lt;=0,H109&gt;F109),"CORREGIR",AND(H109&lt;=F109,H109&gt;0),"OK")</f>
        <v>#NAME?</v>
      </c>
    </row>
    <row r="110" spans="1:9" s="102" customFormat="1" ht="38.25">
      <c r="A110" s="96">
        <v>119</v>
      </c>
      <c r="B110" s="106" t="s">
        <v>1294</v>
      </c>
      <c r="C110" s="107" t="s">
        <v>1295</v>
      </c>
      <c r="D110" s="110" t="s">
        <v>1384</v>
      </c>
      <c r="E110" s="109" t="s">
        <v>38</v>
      </c>
      <c r="F110" s="177">
        <v>8164712</v>
      </c>
      <c r="G110" s="91">
        <v>7846288</v>
      </c>
      <c r="H110" s="83">
        <f t="shared" si="2"/>
        <v>7846288</v>
      </c>
      <c r="I110" s="84" t="e">
        <f t="shared" ca="1" si="3"/>
        <v>#NAME?</v>
      </c>
    </row>
    <row r="111" spans="1:9" s="102" customFormat="1" ht="38.25">
      <c r="A111" s="96">
        <v>120</v>
      </c>
      <c r="B111" s="106" t="s">
        <v>1294</v>
      </c>
      <c r="C111" s="118" t="s">
        <v>1295</v>
      </c>
      <c r="D111" s="110" t="s">
        <v>1385</v>
      </c>
      <c r="E111" s="109" t="s">
        <v>38</v>
      </c>
      <c r="F111" s="177">
        <v>23074987</v>
      </c>
      <c r="G111" s="91">
        <v>22175063</v>
      </c>
      <c r="H111" s="83">
        <f t="shared" si="2"/>
        <v>22175063</v>
      </c>
      <c r="I111" s="84" t="e">
        <f t="shared" ca="1" si="3"/>
        <v>#NAME?</v>
      </c>
    </row>
    <row r="112" spans="1:9" s="102" customFormat="1" ht="38.25">
      <c r="A112" s="96">
        <v>121</v>
      </c>
      <c r="B112" s="106" t="s">
        <v>1294</v>
      </c>
      <c r="C112" s="118" t="s">
        <v>1295</v>
      </c>
      <c r="D112" s="110" t="s">
        <v>150</v>
      </c>
      <c r="E112" s="109" t="s">
        <v>38</v>
      </c>
      <c r="F112" s="177">
        <v>2836037</v>
      </c>
      <c r="G112" s="91">
        <v>2725432</v>
      </c>
      <c r="H112" s="83">
        <f t="shared" si="2"/>
        <v>2725432</v>
      </c>
      <c r="I112" s="84" t="e">
        <f t="shared" ca="1" si="3"/>
        <v>#NAME?</v>
      </c>
    </row>
    <row r="113" spans="1:9" s="102" customFormat="1" ht="38.25">
      <c r="A113" s="96">
        <v>122</v>
      </c>
      <c r="B113" s="106" t="s">
        <v>1294</v>
      </c>
      <c r="C113" s="118" t="s">
        <v>1295</v>
      </c>
      <c r="D113" s="110" t="s">
        <v>151</v>
      </c>
      <c r="E113" s="109" t="s">
        <v>38</v>
      </c>
      <c r="F113" s="177">
        <v>91053</v>
      </c>
      <c r="G113" s="91">
        <v>87502</v>
      </c>
      <c r="H113" s="83">
        <f t="shared" si="2"/>
        <v>87502</v>
      </c>
      <c r="I113" s="84" t="e">
        <f t="shared" ca="1" si="3"/>
        <v>#NAME?</v>
      </c>
    </row>
    <row r="114" spans="1:9" s="102" customFormat="1" ht="38.25">
      <c r="A114" s="96">
        <v>123</v>
      </c>
      <c r="B114" s="106" t="s">
        <v>1294</v>
      </c>
      <c r="C114" s="118" t="s">
        <v>1297</v>
      </c>
      <c r="D114" s="111" t="s">
        <v>152</v>
      </c>
      <c r="E114" s="109" t="s">
        <v>38</v>
      </c>
      <c r="F114" s="177">
        <v>828741</v>
      </c>
      <c r="G114" s="91">
        <v>796420</v>
      </c>
      <c r="H114" s="83">
        <f t="shared" si="2"/>
        <v>796420</v>
      </c>
      <c r="I114" s="84" t="e">
        <f t="shared" ca="1" si="3"/>
        <v>#NAME?</v>
      </c>
    </row>
    <row r="115" spans="1:9" s="102" customFormat="1" ht="38.25">
      <c r="A115" s="96">
        <v>124</v>
      </c>
      <c r="B115" s="106" t="s">
        <v>1294</v>
      </c>
      <c r="C115" s="117" t="s">
        <v>1296</v>
      </c>
      <c r="D115" s="111" t="s">
        <v>153</v>
      </c>
      <c r="E115" s="109" t="s">
        <v>38</v>
      </c>
      <c r="F115" s="177">
        <v>241907</v>
      </c>
      <c r="G115" s="91">
        <v>232473</v>
      </c>
      <c r="H115" s="83">
        <f t="shared" si="2"/>
        <v>232473</v>
      </c>
      <c r="I115" s="84" t="e">
        <f t="shared" ca="1" si="3"/>
        <v>#NAME?</v>
      </c>
    </row>
    <row r="116" spans="1:9" s="102" customFormat="1" ht="38.25">
      <c r="A116" s="96">
        <v>125</v>
      </c>
      <c r="B116" s="106" t="s">
        <v>1294</v>
      </c>
      <c r="C116" s="118" t="s">
        <v>1295</v>
      </c>
      <c r="D116" s="111" t="s">
        <v>154</v>
      </c>
      <c r="E116" s="109" t="s">
        <v>38</v>
      </c>
      <c r="F116" s="177">
        <v>714214</v>
      </c>
      <c r="G116" s="91">
        <v>686360</v>
      </c>
      <c r="H116" s="83">
        <f t="shared" si="2"/>
        <v>686360</v>
      </c>
      <c r="I116" s="84" t="e">
        <f t="shared" ca="1" si="3"/>
        <v>#NAME?</v>
      </c>
    </row>
    <row r="117" spans="1:9" s="102" customFormat="1" ht="38.25">
      <c r="A117" s="96">
        <v>126</v>
      </c>
      <c r="B117" s="106" t="s">
        <v>1294</v>
      </c>
      <c r="C117" s="118" t="s">
        <v>1295</v>
      </c>
      <c r="D117" s="111" t="s">
        <v>1386</v>
      </c>
      <c r="E117" s="109" t="s">
        <v>38</v>
      </c>
      <c r="F117" s="177">
        <v>1318000</v>
      </c>
      <c r="G117" s="91">
        <v>1266598</v>
      </c>
      <c r="H117" s="83">
        <f t="shared" si="2"/>
        <v>1266598</v>
      </c>
      <c r="I117" s="84" t="e">
        <f t="shared" ca="1" si="3"/>
        <v>#NAME?</v>
      </c>
    </row>
    <row r="118" spans="1:9" s="102" customFormat="1" ht="38.25">
      <c r="A118" s="96">
        <v>127</v>
      </c>
      <c r="B118" s="106" t="s">
        <v>1294</v>
      </c>
      <c r="C118" s="118" t="s">
        <v>1295</v>
      </c>
      <c r="D118" s="110" t="s">
        <v>156</v>
      </c>
      <c r="E118" s="109" t="s">
        <v>88</v>
      </c>
      <c r="F118" s="177">
        <v>140226</v>
      </c>
      <c r="G118" s="91">
        <v>134757</v>
      </c>
      <c r="H118" s="83">
        <f t="shared" si="2"/>
        <v>134757</v>
      </c>
      <c r="I118" s="84" t="e">
        <f t="shared" ca="1" si="3"/>
        <v>#NAME?</v>
      </c>
    </row>
    <row r="119" spans="1:9" s="102" customFormat="1" ht="38.25">
      <c r="A119" s="96">
        <v>128</v>
      </c>
      <c r="B119" s="106" t="s">
        <v>1294</v>
      </c>
      <c r="C119" s="118" t="s">
        <v>1295</v>
      </c>
      <c r="D119" s="110" t="s">
        <v>157</v>
      </c>
      <c r="E119" s="109" t="s">
        <v>88</v>
      </c>
      <c r="F119" s="177">
        <v>409662</v>
      </c>
      <c r="G119" s="91">
        <v>393685</v>
      </c>
      <c r="H119" s="83">
        <f t="shared" si="2"/>
        <v>393685</v>
      </c>
      <c r="I119" s="84" t="e">
        <f t="shared" ca="1" si="3"/>
        <v>#NAME?</v>
      </c>
    </row>
    <row r="120" spans="1:9" s="102" customFormat="1" ht="38.25">
      <c r="A120" s="96">
        <v>129</v>
      </c>
      <c r="B120" s="106" t="s">
        <v>1294</v>
      </c>
      <c r="C120" s="107" t="s">
        <v>1295</v>
      </c>
      <c r="D120" s="110" t="s">
        <v>158</v>
      </c>
      <c r="E120" s="109" t="s">
        <v>38</v>
      </c>
      <c r="F120" s="177">
        <v>381311</v>
      </c>
      <c r="G120" s="91">
        <v>366440</v>
      </c>
      <c r="H120" s="83">
        <f t="shared" si="2"/>
        <v>366440</v>
      </c>
      <c r="I120" s="84" t="e">
        <f t="shared" ca="1" si="3"/>
        <v>#NAME?</v>
      </c>
    </row>
    <row r="121" spans="1:9" s="102" customFormat="1" ht="38.25">
      <c r="A121" s="96">
        <v>130</v>
      </c>
      <c r="B121" s="106" t="s">
        <v>1294</v>
      </c>
      <c r="C121" s="107" t="s">
        <v>1295</v>
      </c>
      <c r="D121" s="110" t="s">
        <v>159</v>
      </c>
      <c r="E121" s="109" t="s">
        <v>69</v>
      </c>
      <c r="F121" s="177">
        <v>46852</v>
      </c>
      <c r="G121" s="91">
        <v>45025</v>
      </c>
      <c r="H121" s="188">
        <f t="shared" si="2"/>
        <v>45025</v>
      </c>
      <c r="I121" s="84" t="e">
        <f t="shared" ca="1" si="3"/>
        <v>#NAME?</v>
      </c>
    </row>
    <row r="122" spans="1:9" s="102" customFormat="1" ht="38.25">
      <c r="A122" s="96">
        <v>131</v>
      </c>
      <c r="B122" s="106" t="s">
        <v>1294</v>
      </c>
      <c r="C122" s="107" t="s">
        <v>1295</v>
      </c>
      <c r="D122" s="110" t="s">
        <v>160</v>
      </c>
      <c r="E122" s="109" t="s">
        <v>38</v>
      </c>
      <c r="F122" s="177">
        <v>135961</v>
      </c>
      <c r="G122" s="91">
        <v>130659</v>
      </c>
      <c r="H122" s="83">
        <f t="shared" si="2"/>
        <v>130659</v>
      </c>
      <c r="I122" s="84" t="e">
        <f t="shared" ca="1" si="3"/>
        <v>#NAME?</v>
      </c>
    </row>
    <row r="123" spans="1:9" s="102" customFormat="1" ht="38.25">
      <c r="A123" s="96">
        <v>132</v>
      </c>
      <c r="B123" s="106" t="s">
        <v>1294</v>
      </c>
      <c r="C123" s="107" t="s">
        <v>1295</v>
      </c>
      <c r="D123" s="110" t="s">
        <v>161</v>
      </c>
      <c r="E123" s="109" t="s">
        <v>38</v>
      </c>
      <c r="F123" s="177">
        <v>116072</v>
      </c>
      <c r="G123" s="91">
        <v>111545</v>
      </c>
      <c r="H123" s="83">
        <f t="shared" si="2"/>
        <v>111545</v>
      </c>
      <c r="I123" s="84" t="e">
        <f t="shared" ca="1" si="3"/>
        <v>#NAME?</v>
      </c>
    </row>
    <row r="124" spans="1:9" s="102" customFormat="1" ht="38.25">
      <c r="A124" s="96">
        <v>133</v>
      </c>
      <c r="B124" s="106" t="s">
        <v>1294</v>
      </c>
      <c r="C124" s="107" t="s">
        <v>1295</v>
      </c>
      <c r="D124" s="111" t="s">
        <v>1326</v>
      </c>
      <c r="E124" s="109" t="s">
        <v>88</v>
      </c>
      <c r="F124" s="177">
        <v>24000</v>
      </c>
      <c r="G124" s="91">
        <v>23064</v>
      </c>
      <c r="H124" s="83">
        <f t="shared" si="2"/>
        <v>23064</v>
      </c>
      <c r="I124" s="84" t="e">
        <f t="shared" ca="1" si="3"/>
        <v>#NAME?</v>
      </c>
    </row>
    <row r="125" spans="1:9" s="102" customFormat="1" ht="38.25">
      <c r="A125" s="96">
        <v>134</v>
      </c>
      <c r="B125" s="106" t="s">
        <v>1294</v>
      </c>
      <c r="C125" s="107" t="s">
        <v>1297</v>
      </c>
      <c r="D125" s="110" t="s">
        <v>163</v>
      </c>
      <c r="E125" s="109" t="s">
        <v>38</v>
      </c>
      <c r="F125" s="177">
        <v>826653</v>
      </c>
      <c r="G125" s="91">
        <v>794414</v>
      </c>
      <c r="H125" s="83">
        <f t="shared" si="2"/>
        <v>794414</v>
      </c>
      <c r="I125" s="84" t="e">
        <f t="shared" ca="1" si="3"/>
        <v>#NAME?</v>
      </c>
    </row>
    <row r="126" spans="1:9" s="102" customFormat="1" ht="38.25">
      <c r="A126" s="96">
        <v>135</v>
      </c>
      <c r="B126" s="106" t="s">
        <v>1294</v>
      </c>
      <c r="C126" s="107" t="s">
        <v>1297</v>
      </c>
      <c r="D126" s="110" t="s">
        <v>164</v>
      </c>
      <c r="E126" s="109" t="s">
        <v>38</v>
      </c>
      <c r="F126" s="177">
        <v>922852</v>
      </c>
      <c r="G126" s="91">
        <v>886861</v>
      </c>
      <c r="H126" s="83">
        <f t="shared" si="2"/>
        <v>886861</v>
      </c>
      <c r="I126" s="84" t="e">
        <f t="shared" ca="1" si="3"/>
        <v>#NAME?</v>
      </c>
    </row>
    <row r="127" spans="1:9" s="102" customFormat="1" ht="38.25">
      <c r="A127" s="96">
        <v>136</v>
      </c>
      <c r="B127" s="106" t="s">
        <v>1294</v>
      </c>
      <c r="C127" s="107" t="s">
        <v>1297</v>
      </c>
      <c r="D127" s="110" t="s">
        <v>165</v>
      </c>
      <c r="E127" s="109" t="s">
        <v>38</v>
      </c>
      <c r="F127" s="177">
        <v>1630452</v>
      </c>
      <c r="G127" s="91">
        <v>1566864</v>
      </c>
      <c r="H127" s="83">
        <f t="shared" si="2"/>
        <v>1566864</v>
      </c>
      <c r="I127" s="84" t="e">
        <f t="shared" ca="1" si="3"/>
        <v>#NAME?</v>
      </c>
    </row>
    <row r="128" spans="1:9" s="102" customFormat="1" ht="38.25">
      <c r="A128" s="96">
        <v>137</v>
      </c>
      <c r="B128" s="106" t="s">
        <v>1294</v>
      </c>
      <c r="C128" s="107" t="s">
        <v>1297</v>
      </c>
      <c r="D128" s="110" t="s">
        <v>166</v>
      </c>
      <c r="E128" s="109" t="s">
        <v>38</v>
      </c>
      <c r="F128" s="177">
        <v>2319385</v>
      </c>
      <c r="G128" s="91">
        <v>2228929</v>
      </c>
      <c r="H128" s="83">
        <f t="shared" si="2"/>
        <v>2228929</v>
      </c>
      <c r="I128" s="84" t="e">
        <f t="shared" ca="1" si="3"/>
        <v>#NAME?</v>
      </c>
    </row>
    <row r="129" spans="1:9" s="102" customFormat="1" ht="25.5">
      <c r="A129" s="96">
        <v>138</v>
      </c>
      <c r="B129" s="106" t="s">
        <v>1294</v>
      </c>
      <c r="C129" s="107" t="s">
        <v>1302</v>
      </c>
      <c r="D129" s="110" t="s">
        <v>167</v>
      </c>
      <c r="E129" s="109" t="s">
        <v>38</v>
      </c>
      <c r="F129" s="177">
        <v>450373</v>
      </c>
      <c r="G129" s="91">
        <v>432808</v>
      </c>
      <c r="H129" s="83">
        <f t="shared" si="2"/>
        <v>432808</v>
      </c>
      <c r="I129" s="84" t="e">
        <f t="shared" ca="1" si="3"/>
        <v>#NAME?</v>
      </c>
    </row>
    <row r="130" spans="1:9" s="102" customFormat="1" ht="25.5">
      <c r="A130" s="96">
        <v>139</v>
      </c>
      <c r="B130" s="106" t="s">
        <v>1294</v>
      </c>
      <c r="C130" s="107" t="s">
        <v>1302</v>
      </c>
      <c r="D130" s="110" t="s">
        <v>168</v>
      </c>
      <c r="E130" s="109" t="s">
        <v>38</v>
      </c>
      <c r="F130" s="177">
        <v>353727</v>
      </c>
      <c r="G130" s="91">
        <v>339932</v>
      </c>
      <c r="H130" s="83">
        <f t="shared" si="2"/>
        <v>339932</v>
      </c>
      <c r="I130" s="84" t="e">
        <f t="shared" ca="1" si="3"/>
        <v>#NAME?</v>
      </c>
    </row>
    <row r="131" spans="1:9" s="102" customFormat="1" ht="38.25">
      <c r="A131" s="96">
        <v>141</v>
      </c>
      <c r="B131" s="106" t="s">
        <v>1294</v>
      </c>
      <c r="C131" s="107" t="s">
        <v>1296</v>
      </c>
      <c r="D131" s="110" t="s">
        <v>169</v>
      </c>
      <c r="E131" s="109" t="s">
        <v>38</v>
      </c>
      <c r="F131" s="177">
        <v>396091</v>
      </c>
      <c r="G131" s="91">
        <v>380643</v>
      </c>
      <c r="H131" s="83">
        <f t="shared" ref="H131:H194" si="4">IF(G131="","",+ROUND(G131,0))</f>
        <v>380643</v>
      </c>
      <c r="I131" s="84" t="e">
        <f t="shared" ref="I131:I194" ca="1" si="5">+_xlfn.IFS(H131="","COMPLETAR",OR(H131&lt;=0,H131&gt;F131),"CORREGIR",AND(H131&lt;=F131,H131&gt;0),"OK")</f>
        <v>#NAME?</v>
      </c>
    </row>
    <row r="132" spans="1:9" s="102" customFormat="1" ht="38.25">
      <c r="A132" s="96">
        <v>142</v>
      </c>
      <c r="B132" s="106" t="s">
        <v>1294</v>
      </c>
      <c r="C132" s="107" t="s">
        <v>1295</v>
      </c>
      <c r="D132" s="110" t="s">
        <v>170</v>
      </c>
      <c r="E132" s="109" t="s">
        <v>38</v>
      </c>
      <c r="F132" s="177">
        <v>20581</v>
      </c>
      <c r="G132" s="91">
        <v>19778</v>
      </c>
      <c r="H132" s="83">
        <f t="shared" si="4"/>
        <v>19778</v>
      </c>
      <c r="I132" s="84" t="e">
        <f t="shared" ca="1" si="5"/>
        <v>#NAME?</v>
      </c>
    </row>
    <row r="133" spans="1:9" s="102" customFormat="1" ht="38.25">
      <c r="A133" s="96">
        <v>143</v>
      </c>
      <c r="B133" s="106" t="s">
        <v>1294</v>
      </c>
      <c r="C133" s="115" t="s">
        <v>1295</v>
      </c>
      <c r="D133" s="111" t="s">
        <v>171</v>
      </c>
      <c r="E133" s="109" t="s">
        <v>38</v>
      </c>
      <c r="F133" s="177">
        <v>165287</v>
      </c>
      <c r="G133" s="91">
        <v>158841</v>
      </c>
      <c r="H133" s="83">
        <f t="shared" si="4"/>
        <v>158841</v>
      </c>
      <c r="I133" s="84" t="e">
        <f t="shared" ca="1" si="5"/>
        <v>#NAME?</v>
      </c>
    </row>
    <row r="134" spans="1:9" s="102" customFormat="1" ht="38.25">
      <c r="A134" s="96">
        <v>144</v>
      </c>
      <c r="B134" s="106" t="s">
        <v>1294</v>
      </c>
      <c r="C134" s="115" t="s">
        <v>1295</v>
      </c>
      <c r="D134" s="111" t="s">
        <v>172</v>
      </c>
      <c r="E134" s="109" t="s">
        <v>38</v>
      </c>
      <c r="F134" s="177">
        <v>494943</v>
      </c>
      <c r="G134" s="91">
        <v>475640</v>
      </c>
      <c r="H134" s="83">
        <f t="shared" si="4"/>
        <v>475640</v>
      </c>
      <c r="I134" s="84" t="e">
        <f t="shared" ca="1" si="5"/>
        <v>#NAME?</v>
      </c>
    </row>
    <row r="135" spans="1:9" s="102" customFormat="1" ht="38.25">
      <c r="A135" s="96">
        <v>145</v>
      </c>
      <c r="B135" s="106" t="s">
        <v>1294</v>
      </c>
      <c r="C135" s="115" t="s">
        <v>1295</v>
      </c>
      <c r="D135" s="111" t="s">
        <v>173</v>
      </c>
      <c r="E135" s="109" t="s">
        <v>38</v>
      </c>
      <c r="F135" s="177">
        <v>558828</v>
      </c>
      <c r="G135" s="91">
        <v>537034</v>
      </c>
      <c r="H135" s="83">
        <f t="shared" si="4"/>
        <v>537034</v>
      </c>
      <c r="I135" s="84" t="e">
        <f t="shared" ca="1" si="5"/>
        <v>#NAME?</v>
      </c>
    </row>
    <row r="136" spans="1:9" s="102" customFormat="1" ht="25.5">
      <c r="A136" s="96">
        <v>146</v>
      </c>
      <c r="B136" s="106" t="s">
        <v>1294</v>
      </c>
      <c r="C136" s="107" t="s">
        <v>1302</v>
      </c>
      <c r="D136" s="110" t="s">
        <v>1387</v>
      </c>
      <c r="E136" s="109" t="s">
        <v>38</v>
      </c>
      <c r="F136" s="177">
        <v>154528</v>
      </c>
      <c r="G136" s="91">
        <v>148501</v>
      </c>
      <c r="H136" s="83">
        <f t="shared" si="4"/>
        <v>148501</v>
      </c>
      <c r="I136" s="84" t="e">
        <f t="shared" ca="1" si="5"/>
        <v>#NAME?</v>
      </c>
    </row>
    <row r="137" spans="1:9" s="102" customFormat="1" ht="25.5">
      <c r="A137" s="96">
        <v>147</v>
      </c>
      <c r="B137" s="106" t="s">
        <v>1294</v>
      </c>
      <c r="C137" s="107" t="s">
        <v>1302</v>
      </c>
      <c r="D137" s="110" t="s">
        <v>1388</v>
      </c>
      <c r="E137" s="109" t="s">
        <v>38</v>
      </c>
      <c r="F137" s="177">
        <v>323343</v>
      </c>
      <c r="G137" s="91">
        <v>310733</v>
      </c>
      <c r="H137" s="83">
        <f t="shared" si="4"/>
        <v>310733</v>
      </c>
      <c r="I137" s="84" t="e">
        <f t="shared" ca="1" si="5"/>
        <v>#NAME?</v>
      </c>
    </row>
    <row r="138" spans="1:9" s="102" customFormat="1" ht="25.5">
      <c r="A138" s="96">
        <v>148</v>
      </c>
      <c r="B138" s="106" t="s">
        <v>1294</v>
      </c>
      <c r="C138" s="107" t="s">
        <v>1300</v>
      </c>
      <c r="D138" s="111" t="s">
        <v>176</v>
      </c>
      <c r="E138" s="109" t="s">
        <v>38</v>
      </c>
      <c r="F138" s="177">
        <v>182799</v>
      </c>
      <c r="G138" s="91">
        <v>175670</v>
      </c>
      <c r="H138" s="83">
        <f t="shared" si="4"/>
        <v>175670</v>
      </c>
      <c r="I138" s="84" t="e">
        <f t="shared" ca="1" si="5"/>
        <v>#NAME?</v>
      </c>
    </row>
    <row r="139" spans="1:9" s="102" customFormat="1" ht="25.5">
      <c r="A139" s="96">
        <v>149</v>
      </c>
      <c r="B139" s="106" t="s">
        <v>1294</v>
      </c>
      <c r="C139" s="107" t="s">
        <v>1300</v>
      </c>
      <c r="D139" s="189" t="s">
        <v>1389</v>
      </c>
      <c r="E139" s="109" t="s">
        <v>38</v>
      </c>
      <c r="F139" s="181">
        <v>315673</v>
      </c>
      <c r="G139" s="182">
        <v>303362</v>
      </c>
      <c r="H139" s="183">
        <f t="shared" si="4"/>
        <v>303362</v>
      </c>
      <c r="I139" s="84" t="e">
        <f t="shared" ca="1" si="5"/>
        <v>#NAME?</v>
      </c>
    </row>
    <row r="140" spans="1:9" s="102" customFormat="1" ht="25.5">
      <c r="A140" s="96">
        <v>150</v>
      </c>
      <c r="B140" s="106" t="s">
        <v>1294</v>
      </c>
      <c r="C140" s="107" t="s">
        <v>1300</v>
      </c>
      <c r="D140" s="111" t="s">
        <v>178</v>
      </c>
      <c r="E140" s="109" t="s">
        <v>38</v>
      </c>
      <c r="F140" s="181">
        <v>2625330</v>
      </c>
      <c r="G140" s="182">
        <v>2522942</v>
      </c>
      <c r="H140" s="183">
        <f t="shared" si="4"/>
        <v>2522942</v>
      </c>
      <c r="I140" s="84" t="e">
        <f t="shared" ca="1" si="5"/>
        <v>#NAME?</v>
      </c>
    </row>
    <row r="141" spans="1:9" s="102" customFormat="1" ht="38.25">
      <c r="A141" s="96">
        <v>151</v>
      </c>
      <c r="B141" s="106" t="s">
        <v>1294</v>
      </c>
      <c r="C141" s="107" t="s">
        <v>1296</v>
      </c>
      <c r="D141" s="111" t="s">
        <v>180</v>
      </c>
      <c r="E141" s="109" t="s">
        <v>38</v>
      </c>
      <c r="F141" s="190">
        <v>2600721</v>
      </c>
      <c r="G141" s="191">
        <v>2499293</v>
      </c>
      <c r="H141" s="192">
        <f t="shared" si="4"/>
        <v>2499293</v>
      </c>
      <c r="I141" s="84" t="e">
        <f t="shared" ca="1" si="5"/>
        <v>#NAME?</v>
      </c>
    </row>
    <row r="142" spans="1:9" s="102" customFormat="1" ht="38.25">
      <c r="A142" s="96">
        <v>152</v>
      </c>
      <c r="B142" s="106" t="s">
        <v>1294</v>
      </c>
      <c r="C142" s="115" t="s">
        <v>1295</v>
      </c>
      <c r="D142" s="111" t="s">
        <v>182</v>
      </c>
      <c r="E142" s="109" t="s">
        <v>38</v>
      </c>
      <c r="F142" s="177">
        <v>271200</v>
      </c>
      <c r="G142" s="91">
        <v>260623</v>
      </c>
      <c r="H142" s="83">
        <f t="shared" si="4"/>
        <v>260623</v>
      </c>
      <c r="I142" s="84" t="e">
        <f t="shared" ca="1" si="5"/>
        <v>#NAME?</v>
      </c>
    </row>
    <row r="143" spans="1:9" s="102" customFormat="1" ht="38.25">
      <c r="A143" s="96">
        <v>153</v>
      </c>
      <c r="B143" s="106" t="s">
        <v>1294</v>
      </c>
      <c r="C143" s="107" t="s">
        <v>1296</v>
      </c>
      <c r="D143" s="110" t="s">
        <v>183</v>
      </c>
      <c r="E143" s="109" t="s">
        <v>38</v>
      </c>
      <c r="F143" s="177">
        <v>416184</v>
      </c>
      <c r="G143" s="91">
        <v>399953</v>
      </c>
      <c r="H143" s="83">
        <f t="shared" si="4"/>
        <v>399953</v>
      </c>
      <c r="I143" s="84" t="e">
        <f t="shared" ca="1" si="5"/>
        <v>#NAME?</v>
      </c>
    </row>
    <row r="144" spans="1:9" s="102" customFormat="1" ht="25.5">
      <c r="A144" s="96">
        <v>154</v>
      </c>
      <c r="B144" s="106" t="s">
        <v>1294</v>
      </c>
      <c r="C144" s="107" t="s">
        <v>1300</v>
      </c>
      <c r="D144" s="110" t="s">
        <v>1390</v>
      </c>
      <c r="E144" s="109" t="s">
        <v>38</v>
      </c>
      <c r="F144" s="177">
        <v>133718</v>
      </c>
      <c r="G144" s="91">
        <v>128503</v>
      </c>
      <c r="H144" s="83">
        <f t="shared" si="4"/>
        <v>128503</v>
      </c>
      <c r="I144" s="84" t="e">
        <f t="shared" ca="1" si="5"/>
        <v>#NAME?</v>
      </c>
    </row>
    <row r="145" spans="1:9" s="102" customFormat="1" ht="38.25">
      <c r="A145" s="96">
        <v>155</v>
      </c>
      <c r="B145" s="106" t="s">
        <v>1294</v>
      </c>
      <c r="C145" s="107" t="s">
        <v>1297</v>
      </c>
      <c r="D145" s="110" t="s">
        <v>184</v>
      </c>
      <c r="E145" s="109" t="s">
        <v>38</v>
      </c>
      <c r="F145" s="177">
        <v>1139308</v>
      </c>
      <c r="G145" s="91">
        <v>1094875</v>
      </c>
      <c r="H145" s="83">
        <f t="shared" si="4"/>
        <v>1094875</v>
      </c>
      <c r="I145" s="84" t="e">
        <f t="shared" ca="1" si="5"/>
        <v>#NAME?</v>
      </c>
    </row>
    <row r="146" spans="1:9" s="102" customFormat="1" ht="38.25">
      <c r="A146" s="96">
        <v>156</v>
      </c>
      <c r="B146" s="106" t="s">
        <v>1294</v>
      </c>
      <c r="C146" s="107" t="s">
        <v>1297</v>
      </c>
      <c r="D146" s="110" t="s">
        <v>185</v>
      </c>
      <c r="E146" s="109" t="s">
        <v>38</v>
      </c>
      <c r="F146" s="177">
        <v>1041751</v>
      </c>
      <c r="G146" s="91">
        <v>1001123</v>
      </c>
      <c r="H146" s="83">
        <f t="shared" si="4"/>
        <v>1001123</v>
      </c>
      <c r="I146" s="84" t="e">
        <f t="shared" ca="1" si="5"/>
        <v>#NAME?</v>
      </c>
    </row>
    <row r="147" spans="1:9" s="102" customFormat="1" ht="38.25">
      <c r="A147" s="96">
        <v>157</v>
      </c>
      <c r="B147" s="106" t="s">
        <v>1294</v>
      </c>
      <c r="C147" s="115" t="s">
        <v>1297</v>
      </c>
      <c r="D147" s="111" t="s">
        <v>186</v>
      </c>
      <c r="E147" s="109" t="s">
        <v>38</v>
      </c>
      <c r="F147" s="177">
        <v>2074265</v>
      </c>
      <c r="G147" s="91">
        <v>1993369</v>
      </c>
      <c r="H147" s="83">
        <f t="shared" si="4"/>
        <v>1993369</v>
      </c>
      <c r="I147" s="84" t="e">
        <f t="shared" ca="1" si="5"/>
        <v>#NAME?</v>
      </c>
    </row>
    <row r="148" spans="1:9" s="102" customFormat="1" ht="38.25">
      <c r="A148" s="96">
        <v>158</v>
      </c>
      <c r="B148" s="106" t="s">
        <v>1294</v>
      </c>
      <c r="C148" s="107" t="s">
        <v>1297</v>
      </c>
      <c r="D148" s="110" t="s">
        <v>1391</v>
      </c>
      <c r="E148" s="109" t="s">
        <v>38</v>
      </c>
      <c r="F148" s="177">
        <v>3824630</v>
      </c>
      <c r="G148" s="91">
        <v>3675469</v>
      </c>
      <c r="H148" s="83">
        <f t="shared" si="4"/>
        <v>3675469</v>
      </c>
      <c r="I148" s="84" t="e">
        <f t="shared" ca="1" si="5"/>
        <v>#NAME?</v>
      </c>
    </row>
    <row r="149" spans="1:9" s="102" customFormat="1" ht="38.25">
      <c r="A149" s="96">
        <v>159</v>
      </c>
      <c r="B149" s="106" t="s">
        <v>1294</v>
      </c>
      <c r="C149" s="115" t="s">
        <v>1297</v>
      </c>
      <c r="D149" s="111" t="s">
        <v>187</v>
      </c>
      <c r="E149" s="109" t="s">
        <v>38</v>
      </c>
      <c r="F149" s="177">
        <v>2301841</v>
      </c>
      <c r="G149" s="91">
        <v>2212069</v>
      </c>
      <c r="H149" s="83">
        <f t="shared" si="4"/>
        <v>2212069</v>
      </c>
      <c r="I149" s="84" t="e">
        <f t="shared" ca="1" si="5"/>
        <v>#NAME?</v>
      </c>
    </row>
    <row r="150" spans="1:9" s="102" customFormat="1" ht="38.25">
      <c r="A150" s="96">
        <v>160</v>
      </c>
      <c r="B150" s="106" t="s">
        <v>1294</v>
      </c>
      <c r="C150" s="115" t="s">
        <v>1297</v>
      </c>
      <c r="D150" s="111" t="s">
        <v>188</v>
      </c>
      <c r="E150" s="109" t="s">
        <v>38</v>
      </c>
      <c r="F150" s="177">
        <v>408371</v>
      </c>
      <c r="G150" s="91">
        <v>392445</v>
      </c>
      <c r="H150" s="83">
        <f t="shared" si="4"/>
        <v>392445</v>
      </c>
      <c r="I150" s="84" t="e">
        <f t="shared" ca="1" si="5"/>
        <v>#NAME?</v>
      </c>
    </row>
    <row r="151" spans="1:9" s="102" customFormat="1" ht="38.25">
      <c r="A151" s="96">
        <v>161</v>
      </c>
      <c r="B151" s="106" t="s">
        <v>1294</v>
      </c>
      <c r="C151" s="107" t="s">
        <v>1295</v>
      </c>
      <c r="D151" s="110" t="s">
        <v>189</v>
      </c>
      <c r="E151" s="109" t="s">
        <v>38</v>
      </c>
      <c r="F151" s="177">
        <v>34398</v>
      </c>
      <c r="G151" s="91">
        <v>33056</v>
      </c>
      <c r="H151" s="83">
        <f t="shared" si="4"/>
        <v>33056</v>
      </c>
      <c r="I151" s="84" t="e">
        <f t="shared" ca="1" si="5"/>
        <v>#NAME?</v>
      </c>
    </row>
    <row r="152" spans="1:9" s="102" customFormat="1" ht="38.25">
      <c r="A152" s="96">
        <v>162</v>
      </c>
      <c r="B152" s="106" t="s">
        <v>1294</v>
      </c>
      <c r="C152" s="107" t="s">
        <v>1295</v>
      </c>
      <c r="D152" s="110" t="s">
        <v>190</v>
      </c>
      <c r="E152" s="109" t="s">
        <v>38</v>
      </c>
      <c r="F152" s="177">
        <v>49030</v>
      </c>
      <c r="G152" s="91">
        <v>47118</v>
      </c>
      <c r="H152" s="83">
        <f t="shared" si="4"/>
        <v>47118</v>
      </c>
      <c r="I152" s="84" t="e">
        <f t="shared" ca="1" si="5"/>
        <v>#NAME?</v>
      </c>
    </row>
    <row r="153" spans="1:9" s="102" customFormat="1" ht="25.5">
      <c r="A153" s="96">
        <v>163</v>
      </c>
      <c r="B153" s="106" t="s">
        <v>1294</v>
      </c>
      <c r="C153" s="107" t="s">
        <v>1300</v>
      </c>
      <c r="D153" s="110" t="s">
        <v>191</v>
      </c>
      <c r="E153" s="109" t="s">
        <v>38</v>
      </c>
      <c r="F153" s="177">
        <v>20875</v>
      </c>
      <c r="G153" s="91">
        <v>20061</v>
      </c>
      <c r="H153" s="83">
        <f t="shared" si="4"/>
        <v>20061</v>
      </c>
      <c r="I153" s="84" t="e">
        <f t="shared" ca="1" si="5"/>
        <v>#NAME?</v>
      </c>
    </row>
    <row r="154" spans="1:9" s="102" customFormat="1" ht="38.25">
      <c r="A154" s="96">
        <v>164</v>
      </c>
      <c r="B154" s="106" t="s">
        <v>1294</v>
      </c>
      <c r="C154" s="115" t="s">
        <v>1295</v>
      </c>
      <c r="D154" s="111" t="s">
        <v>1392</v>
      </c>
      <c r="E154" s="109" t="s">
        <v>38</v>
      </c>
      <c r="F154" s="177">
        <v>34664</v>
      </c>
      <c r="G154" s="91">
        <v>33312</v>
      </c>
      <c r="H154" s="83">
        <f t="shared" si="4"/>
        <v>33312</v>
      </c>
      <c r="I154" s="84" t="e">
        <f t="shared" ca="1" si="5"/>
        <v>#NAME?</v>
      </c>
    </row>
    <row r="155" spans="1:9" s="102" customFormat="1" ht="38.25">
      <c r="A155" s="96">
        <v>165</v>
      </c>
      <c r="B155" s="106" t="s">
        <v>1294</v>
      </c>
      <c r="C155" s="115" t="s">
        <v>1295</v>
      </c>
      <c r="D155" s="111" t="s">
        <v>192</v>
      </c>
      <c r="E155" s="109" t="s">
        <v>38</v>
      </c>
      <c r="F155" s="177">
        <v>43495</v>
      </c>
      <c r="G155" s="91">
        <v>41799</v>
      </c>
      <c r="H155" s="83">
        <f t="shared" si="4"/>
        <v>41799</v>
      </c>
      <c r="I155" s="84" t="e">
        <f t="shared" ca="1" si="5"/>
        <v>#NAME?</v>
      </c>
    </row>
    <row r="156" spans="1:9" s="102" customFormat="1" ht="38.25">
      <c r="A156" s="96">
        <v>166</v>
      </c>
      <c r="B156" s="106" t="s">
        <v>1294</v>
      </c>
      <c r="C156" s="115" t="s">
        <v>1295</v>
      </c>
      <c r="D156" s="111" t="s">
        <v>193</v>
      </c>
      <c r="E156" s="109" t="s">
        <v>38</v>
      </c>
      <c r="F156" s="177">
        <v>86643</v>
      </c>
      <c r="G156" s="91">
        <v>83264</v>
      </c>
      <c r="H156" s="83">
        <f t="shared" si="4"/>
        <v>83264</v>
      </c>
      <c r="I156" s="84" t="e">
        <f t="shared" ca="1" si="5"/>
        <v>#NAME?</v>
      </c>
    </row>
    <row r="157" spans="1:9" s="102" customFormat="1" ht="38.25">
      <c r="A157" s="96">
        <v>167</v>
      </c>
      <c r="B157" s="106" t="s">
        <v>1294</v>
      </c>
      <c r="C157" s="107" t="s">
        <v>1295</v>
      </c>
      <c r="D157" s="110" t="s">
        <v>194</v>
      </c>
      <c r="E157" s="109" t="s">
        <v>38</v>
      </c>
      <c r="F157" s="177">
        <v>43132</v>
      </c>
      <c r="G157" s="91">
        <v>41450</v>
      </c>
      <c r="H157" s="83">
        <f t="shared" si="4"/>
        <v>41450</v>
      </c>
      <c r="I157" s="84" t="e">
        <f t="shared" ca="1" si="5"/>
        <v>#NAME?</v>
      </c>
    </row>
    <row r="158" spans="1:9" s="102" customFormat="1" ht="38.25">
      <c r="A158" s="96">
        <v>168</v>
      </c>
      <c r="B158" s="106" t="s">
        <v>1294</v>
      </c>
      <c r="C158" s="107" t="s">
        <v>1295</v>
      </c>
      <c r="D158" s="110" t="s">
        <v>195</v>
      </c>
      <c r="E158" s="109" t="s">
        <v>38</v>
      </c>
      <c r="F158" s="177">
        <v>53171</v>
      </c>
      <c r="G158" s="91">
        <v>51097</v>
      </c>
      <c r="H158" s="83">
        <f t="shared" si="4"/>
        <v>51097</v>
      </c>
      <c r="I158" s="84" t="e">
        <f t="shared" ca="1" si="5"/>
        <v>#NAME?</v>
      </c>
    </row>
    <row r="159" spans="1:9" s="102" customFormat="1" ht="38.25">
      <c r="A159" s="96">
        <v>169</v>
      </c>
      <c r="B159" s="106" t="s">
        <v>1294</v>
      </c>
      <c r="C159" s="115" t="s">
        <v>1295</v>
      </c>
      <c r="D159" s="111" t="s">
        <v>196</v>
      </c>
      <c r="E159" s="109" t="s">
        <v>38</v>
      </c>
      <c r="F159" s="177">
        <v>122475</v>
      </c>
      <c r="G159" s="91">
        <v>117698</v>
      </c>
      <c r="H159" s="83">
        <f t="shared" si="4"/>
        <v>117698</v>
      </c>
      <c r="I159" s="84" t="e">
        <f t="shared" ca="1" si="5"/>
        <v>#NAME?</v>
      </c>
    </row>
    <row r="160" spans="1:9" s="102" customFormat="1" ht="38.25">
      <c r="A160" s="96">
        <v>170</v>
      </c>
      <c r="B160" s="106" t="s">
        <v>1294</v>
      </c>
      <c r="C160" s="115" t="s">
        <v>1295</v>
      </c>
      <c r="D160" s="111" t="s">
        <v>197</v>
      </c>
      <c r="E160" s="109" t="s">
        <v>38</v>
      </c>
      <c r="F160" s="177">
        <v>123923</v>
      </c>
      <c r="G160" s="91">
        <v>119090</v>
      </c>
      <c r="H160" s="83">
        <f t="shared" si="4"/>
        <v>119090</v>
      </c>
      <c r="I160" s="84" t="e">
        <f t="shared" ca="1" si="5"/>
        <v>#NAME?</v>
      </c>
    </row>
    <row r="161" spans="1:9" s="102" customFormat="1" ht="38.25">
      <c r="A161" s="96">
        <v>171</v>
      </c>
      <c r="B161" s="106" t="s">
        <v>1294</v>
      </c>
      <c r="C161" s="115" t="s">
        <v>1295</v>
      </c>
      <c r="D161" s="111" t="s">
        <v>198</v>
      </c>
      <c r="E161" s="109" t="s">
        <v>38</v>
      </c>
      <c r="F161" s="177">
        <v>234205</v>
      </c>
      <c r="G161" s="91">
        <v>225071</v>
      </c>
      <c r="H161" s="83">
        <f t="shared" si="4"/>
        <v>225071</v>
      </c>
      <c r="I161" s="84" t="e">
        <f t="shared" ca="1" si="5"/>
        <v>#NAME?</v>
      </c>
    </row>
    <row r="162" spans="1:9" s="102" customFormat="1" ht="38.25">
      <c r="A162" s="96">
        <v>172</v>
      </c>
      <c r="B162" s="106" t="s">
        <v>1294</v>
      </c>
      <c r="C162" s="115" t="s">
        <v>1295</v>
      </c>
      <c r="D162" s="111" t="s">
        <v>199</v>
      </c>
      <c r="E162" s="109" t="s">
        <v>38</v>
      </c>
      <c r="F162" s="177">
        <v>318211</v>
      </c>
      <c r="G162" s="91">
        <v>305801</v>
      </c>
      <c r="H162" s="83">
        <f t="shared" si="4"/>
        <v>305801</v>
      </c>
      <c r="I162" s="84" t="e">
        <f t="shared" ca="1" si="5"/>
        <v>#NAME?</v>
      </c>
    </row>
    <row r="163" spans="1:9" s="102" customFormat="1" ht="38.25">
      <c r="A163" s="96">
        <v>173</v>
      </c>
      <c r="B163" s="106" t="s">
        <v>1294</v>
      </c>
      <c r="C163" s="115" t="s">
        <v>1295</v>
      </c>
      <c r="D163" s="111" t="s">
        <v>201</v>
      </c>
      <c r="E163" s="109" t="s">
        <v>38</v>
      </c>
      <c r="F163" s="177">
        <v>689609</v>
      </c>
      <c r="G163" s="91">
        <v>662714</v>
      </c>
      <c r="H163" s="83">
        <f t="shared" si="4"/>
        <v>662714</v>
      </c>
      <c r="I163" s="84" t="e">
        <f t="shared" ca="1" si="5"/>
        <v>#NAME?</v>
      </c>
    </row>
    <row r="164" spans="1:9" s="102" customFormat="1" ht="38.25">
      <c r="A164" s="96">
        <v>174</v>
      </c>
      <c r="B164" s="106" t="s">
        <v>1294</v>
      </c>
      <c r="C164" s="107" t="s">
        <v>1296</v>
      </c>
      <c r="D164" s="189" t="s">
        <v>1440</v>
      </c>
      <c r="E164" s="109" t="s">
        <v>38</v>
      </c>
      <c r="F164" s="181">
        <v>1541237</v>
      </c>
      <c r="G164" s="182">
        <v>1481129</v>
      </c>
      <c r="H164" s="183">
        <f t="shared" si="4"/>
        <v>1481129</v>
      </c>
      <c r="I164" s="84" t="e">
        <f t="shared" ca="1" si="5"/>
        <v>#NAME?</v>
      </c>
    </row>
    <row r="165" spans="1:9" s="102" customFormat="1" ht="38.25">
      <c r="A165" s="96">
        <v>175</v>
      </c>
      <c r="B165" s="106" t="s">
        <v>1294</v>
      </c>
      <c r="C165" s="107" t="s">
        <v>1295</v>
      </c>
      <c r="D165" s="110" t="s">
        <v>204</v>
      </c>
      <c r="E165" s="109" t="s">
        <v>38</v>
      </c>
      <c r="F165" s="177">
        <v>186962</v>
      </c>
      <c r="G165" s="91">
        <v>179670</v>
      </c>
      <c r="H165" s="83">
        <f t="shared" si="4"/>
        <v>179670</v>
      </c>
      <c r="I165" s="84" t="e">
        <f t="shared" ca="1" si="5"/>
        <v>#NAME?</v>
      </c>
    </row>
    <row r="166" spans="1:9" s="102" customFormat="1" ht="38.25">
      <c r="A166" s="96">
        <v>176</v>
      </c>
      <c r="B166" s="106" t="s">
        <v>1294</v>
      </c>
      <c r="C166" s="107" t="s">
        <v>1295</v>
      </c>
      <c r="D166" s="110" t="s">
        <v>205</v>
      </c>
      <c r="E166" s="109" t="s">
        <v>38</v>
      </c>
      <c r="F166" s="177">
        <v>52269</v>
      </c>
      <c r="G166" s="91">
        <v>50231</v>
      </c>
      <c r="H166" s="83">
        <f t="shared" si="4"/>
        <v>50231</v>
      </c>
      <c r="I166" s="84" t="e">
        <f t="shared" ca="1" si="5"/>
        <v>#NAME?</v>
      </c>
    </row>
    <row r="167" spans="1:9" s="102" customFormat="1" ht="38.25">
      <c r="A167" s="96">
        <v>177</v>
      </c>
      <c r="B167" s="106" t="s">
        <v>1294</v>
      </c>
      <c r="C167" s="107" t="s">
        <v>1295</v>
      </c>
      <c r="D167" s="111" t="s">
        <v>206</v>
      </c>
      <c r="E167" s="109" t="s">
        <v>69</v>
      </c>
      <c r="F167" s="177">
        <v>12577</v>
      </c>
      <c r="G167" s="91">
        <v>12086</v>
      </c>
      <c r="H167" s="83">
        <f t="shared" si="4"/>
        <v>12086</v>
      </c>
      <c r="I167" s="84" t="e">
        <f t="shared" ca="1" si="5"/>
        <v>#NAME?</v>
      </c>
    </row>
    <row r="168" spans="1:9" s="102" customFormat="1" ht="38.25">
      <c r="A168" s="96">
        <v>178</v>
      </c>
      <c r="B168" s="106" t="s">
        <v>1294</v>
      </c>
      <c r="C168" s="107" t="s">
        <v>1295</v>
      </c>
      <c r="D168" s="111" t="s">
        <v>207</v>
      </c>
      <c r="E168" s="109" t="s">
        <v>69</v>
      </c>
      <c r="F168" s="177">
        <v>13652</v>
      </c>
      <c r="G168" s="91">
        <v>13120</v>
      </c>
      <c r="H168" s="83">
        <f t="shared" si="4"/>
        <v>13120</v>
      </c>
      <c r="I168" s="84" t="e">
        <f t="shared" ca="1" si="5"/>
        <v>#NAME?</v>
      </c>
    </row>
    <row r="169" spans="1:9" s="102" customFormat="1" ht="38.25">
      <c r="A169" s="96">
        <v>179</v>
      </c>
      <c r="B169" s="106" t="s">
        <v>1294</v>
      </c>
      <c r="C169" s="107" t="s">
        <v>1295</v>
      </c>
      <c r="D169" s="111" t="s">
        <v>208</v>
      </c>
      <c r="E169" s="109" t="s">
        <v>69</v>
      </c>
      <c r="F169" s="177">
        <v>15673</v>
      </c>
      <c r="G169" s="91">
        <v>15062</v>
      </c>
      <c r="H169" s="83">
        <f t="shared" si="4"/>
        <v>15062</v>
      </c>
      <c r="I169" s="84" t="e">
        <f t="shared" ca="1" si="5"/>
        <v>#NAME?</v>
      </c>
    </row>
    <row r="170" spans="1:9" s="102" customFormat="1" ht="38.25">
      <c r="A170" s="96">
        <v>180</v>
      </c>
      <c r="B170" s="106" t="s">
        <v>1294</v>
      </c>
      <c r="C170" s="107" t="s">
        <v>1295</v>
      </c>
      <c r="D170" s="111" t="s">
        <v>209</v>
      </c>
      <c r="E170" s="109" t="s">
        <v>69</v>
      </c>
      <c r="F170" s="177">
        <v>17181</v>
      </c>
      <c r="G170" s="91">
        <v>16511</v>
      </c>
      <c r="H170" s="83">
        <f t="shared" si="4"/>
        <v>16511</v>
      </c>
      <c r="I170" s="84" t="e">
        <f t="shared" ca="1" si="5"/>
        <v>#NAME?</v>
      </c>
    </row>
    <row r="171" spans="1:9" s="102" customFormat="1" ht="38.25">
      <c r="A171" s="96">
        <v>181</v>
      </c>
      <c r="B171" s="106" t="s">
        <v>1294</v>
      </c>
      <c r="C171" s="107" t="s">
        <v>1295</v>
      </c>
      <c r="D171" s="111" t="s">
        <v>210</v>
      </c>
      <c r="E171" s="109" t="s">
        <v>69</v>
      </c>
      <c r="F171" s="177">
        <v>177690</v>
      </c>
      <c r="G171" s="91">
        <v>170760</v>
      </c>
      <c r="H171" s="83">
        <f t="shared" si="4"/>
        <v>170760</v>
      </c>
      <c r="I171" s="84" t="e">
        <f t="shared" ca="1" si="5"/>
        <v>#NAME?</v>
      </c>
    </row>
    <row r="172" spans="1:9" s="102" customFormat="1" ht="25.5">
      <c r="A172" s="96">
        <v>182</v>
      </c>
      <c r="B172" s="106" t="s">
        <v>1294</v>
      </c>
      <c r="C172" s="115" t="s">
        <v>1302</v>
      </c>
      <c r="D172" s="111" t="s">
        <v>211</v>
      </c>
      <c r="E172" s="109" t="s">
        <v>38</v>
      </c>
      <c r="F172" s="177">
        <v>251285</v>
      </c>
      <c r="G172" s="91">
        <v>241485</v>
      </c>
      <c r="H172" s="83">
        <f t="shared" si="4"/>
        <v>241485</v>
      </c>
      <c r="I172" s="84" t="e">
        <f t="shared" ca="1" si="5"/>
        <v>#NAME?</v>
      </c>
    </row>
    <row r="173" spans="1:9" s="102" customFormat="1" ht="25.5">
      <c r="A173" s="96">
        <v>183</v>
      </c>
      <c r="B173" s="106" t="s">
        <v>1294</v>
      </c>
      <c r="C173" s="107" t="s">
        <v>1302</v>
      </c>
      <c r="D173" s="110" t="s">
        <v>212</v>
      </c>
      <c r="E173" s="109" t="s">
        <v>38</v>
      </c>
      <c r="F173" s="177">
        <v>306193</v>
      </c>
      <c r="G173" s="91">
        <v>294251</v>
      </c>
      <c r="H173" s="83">
        <f t="shared" si="4"/>
        <v>294251</v>
      </c>
      <c r="I173" s="84" t="e">
        <f t="shared" ca="1" si="5"/>
        <v>#NAME?</v>
      </c>
    </row>
    <row r="174" spans="1:9" s="102" customFormat="1" ht="38.25">
      <c r="A174" s="96">
        <v>184</v>
      </c>
      <c r="B174" s="106" t="s">
        <v>1294</v>
      </c>
      <c r="C174" s="107" t="s">
        <v>1296</v>
      </c>
      <c r="D174" s="110" t="s">
        <v>213</v>
      </c>
      <c r="E174" s="109" t="s">
        <v>38</v>
      </c>
      <c r="F174" s="177">
        <v>330609</v>
      </c>
      <c r="G174" s="91">
        <v>317715</v>
      </c>
      <c r="H174" s="83">
        <f t="shared" si="4"/>
        <v>317715</v>
      </c>
      <c r="I174" s="84" t="e">
        <f t="shared" ca="1" si="5"/>
        <v>#NAME?</v>
      </c>
    </row>
    <row r="175" spans="1:9" s="102" customFormat="1" ht="38.25">
      <c r="A175" s="96">
        <v>185</v>
      </c>
      <c r="B175" s="106" t="s">
        <v>1294</v>
      </c>
      <c r="C175" s="107" t="s">
        <v>1296</v>
      </c>
      <c r="D175" s="110" t="s">
        <v>214</v>
      </c>
      <c r="E175" s="109" t="s">
        <v>38</v>
      </c>
      <c r="F175" s="177">
        <v>249937</v>
      </c>
      <c r="G175" s="91">
        <v>240189</v>
      </c>
      <c r="H175" s="83">
        <f t="shared" si="4"/>
        <v>240189</v>
      </c>
      <c r="I175" s="84" t="e">
        <f t="shared" ca="1" si="5"/>
        <v>#NAME?</v>
      </c>
    </row>
    <row r="176" spans="1:9" s="102" customFormat="1" ht="38.25">
      <c r="A176" s="96">
        <v>186</v>
      </c>
      <c r="B176" s="106" t="s">
        <v>1294</v>
      </c>
      <c r="C176" s="107" t="s">
        <v>1296</v>
      </c>
      <c r="D176" s="110" t="s">
        <v>215</v>
      </c>
      <c r="E176" s="109" t="s">
        <v>38</v>
      </c>
      <c r="F176" s="177">
        <v>189125</v>
      </c>
      <c r="G176" s="91">
        <v>181749</v>
      </c>
      <c r="H176" s="83">
        <f t="shared" si="4"/>
        <v>181749</v>
      </c>
      <c r="I176" s="84" t="e">
        <f t="shared" ca="1" si="5"/>
        <v>#NAME?</v>
      </c>
    </row>
    <row r="177" spans="1:9" s="102" customFormat="1" ht="38.25">
      <c r="A177" s="96">
        <v>187</v>
      </c>
      <c r="B177" s="106" t="s">
        <v>1294</v>
      </c>
      <c r="C177" s="107" t="s">
        <v>1296</v>
      </c>
      <c r="D177" s="110" t="s">
        <v>216</v>
      </c>
      <c r="E177" s="109" t="s">
        <v>38</v>
      </c>
      <c r="F177" s="177">
        <v>162858</v>
      </c>
      <c r="G177" s="91">
        <v>156507</v>
      </c>
      <c r="H177" s="83">
        <f t="shared" si="4"/>
        <v>156507</v>
      </c>
      <c r="I177" s="84" t="e">
        <f t="shared" ca="1" si="5"/>
        <v>#NAME?</v>
      </c>
    </row>
    <row r="178" spans="1:9" s="102" customFormat="1" ht="38.25">
      <c r="A178" s="96">
        <v>188</v>
      </c>
      <c r="B178" s="106" t="s">
        <v>1294</v>
      </c>
      <c r="C178" s="107" t="s">
        <v>1296</v>
      </c>
      <c r="D178" s="126" t="s">
        <v>217</v>
      </c>
      <c r="E178" s="109" t="s">
        <v>38</v>
      </c>
      <c r="F178" s="177">
        <v>336431</v>
      </c>
      <c r="G178" s="91">
        <v>323310</v>
      </c>
      <c r="H178" s="83">
        <f t="shared" si="4"/>
        <v>323310</v>
      </c>
      <c r="I178" s="84" t="e">
        <f t="shared" ca="1" si="5"/>
        <v>#NAME?</v>
      </c>
    </row>
    <row r="179" spans="1:9" s="102" customFormat="1" ht="38.25">
      <c r="A179" s="96">
        <v>189</v>
      </c>
      <c r="B179" s="106" t="s">
        <v>1294</v>
      </c>
      <c r="C179" s="107" t="s">
        <v>1296</v>
      </c>
      <c r="D179" s="126" t="s">
        <v>218</v>
      </c>
      <c r="E179" s="109" t="s">
        <v>38</v>
      </c>
      <c r="F179" s="177">
        <v>508001</v>
      </c>
      <c r="G179" s="91">
        <v>488189</v>
      </c>
      <c r="H179" s="83">
        <f t="shared" si="4"/>
        <v>488189</v>
      </c>
      <c r="I179" s="84" t="e">
        <f t="shared" ca="1" si="5"/>
        <v>#NAME?</v>
      </c>
    </row>
    <row r="180" spans="1:9" s="102" customFormat="1" ht="38.25">
      <c r="A180" s="96">
        <v>190</v>
      </c>
      <c r="B180" s="106" t="s">
        <v>1294</v>
      </c>
      <c r="C180" s="107" t="s">
        <v>1296</v>
      </c>
      <c r="D180" s="110" t="s">
        <v>219</v>
      </c>
      <c r="E180" s="109" t="s">
        <v>38</v>
      </c>
      <c r="F180" s="177">
        <v>129512</v>
      </c>
      <c r="G180" s="91">
        <v>124461</v>
      </c>
      <c r="H180" s="83">
        <f t="shared" si="4"/>
        <v>124461</v>
      </c>
      <c r="I180" s="84" t="e">
        <f t="shared" ca="1" si="5"/>
        <v>#NAME?</v>
      </c>
    </row>
    <row r="181" spans="1:9" s="102" customFormat="1" ht="38.25">
      <c r="A181" s="96">
        <v>191</v>
      </c>
      <c r="B181" s="106" t="s">
        <v>1294</v>
      </c>
      <c r="C181" s="107" t="s">
        <v>1296</v>
      </c>
      <c r="D181" s="110" t="s">
        <v>220</v>
      </c>
      <c r="E181" s="109" t="s">
        <v>38</v>
      </c>
      <c r="F181" s="177">
        <v>396662</v>
      </c>
      <c r="G181" s="91">
        <v>381192</v>
      </c>
      <c r="H181" s="83">
        <f t="shared" si="4"/>
        <v>381192</v>
      </c>
      <c r="I181" s="84" t="e">
        <f t="shared" ca="1" si="5"/>
        <v>#NAME?</v>
      </c>
    </row>
    <row r="182" spans="1:9" s="102" customFormat="1" ht="38.25">
      <c r="A182" s="96">
        <v>192</v>
      </c>
      <c r="B182" s="106" t="s">
        <v>1294</v>
      </c>
      <c r="C182" s="107" t="s">
        <v>1295</v>
      </c>
      <c r="D182" s="110" t="s">
        <v>221</v>
      </c>
      <c r="E182" s="109" t="s">
        <v>38</v>
      </c>
      <c r="F182" s="177">
        <v>39289</v>
      </c>
      <c r="G182" s="91">
        <v>37757</v>
      </c>
      <c r="H182" s="83">
        <f t="shared" si="4"/>
        <v>37757</v>
      </c>
      <c r="I182" s="84" t="e">
        <f t="shared" ca="1" si="5"/>
        <v>#NAME?</v>
      </c>
    </row>
    <row r="183" spans="1:9" s="102" customFormat="1" ht="38.25">
      <c r="A183" s="96">
        <v>193</v>
      </c>
      <c r="B183" s="106" t="s">
        <v>1294</v>
      </c>
      <c r="C183" s="107" t="s">
        <v>1295</v>
      </c>
      <c r="D183" s="110" t="s">
        <v>222</v>
      </c>
      <c r="E183" s="109" t="s">
        <v>38</v>
      </c>
      <c r="F183" s="177">
        <v>26474</v>
      </c>
      <c r="G183" s="91">
        <v>25442</v>
      </c>
      <c r="H183" s="83">
        <f t="shared" si="4"/>
        <v>25442</v>
      </c>
      <c r="I183" s="84" t="e">
        <f t="shared" ca="1" si="5"/>
        <v>#NAME?</v>
      </c>
    </row>
    <row r="184" spans="1:9" s="102" customFormat="1" ht="38.25">
      <c r="A184" s="96">
        <v>194</v>
      </c>
      <c r="B184" s="106" t="s">
        <v>1294</v>
      </c>
      <c r="C184" s="107" t="s">
        <v>1295</v>
      </c>
      <c r="D184" s="110" t="s">
        <v>223</v>
      </c>
      <c r="E184" s="109" t="s">
        <v>38</v>
      </c>
      <c r="F184" s="177">
        <v>31788</v>
      </c>
      <c r="G184" s="91">
        <v>30548</v>
      </c>
      <c r="H184" s="83">
        <f t="shared" si="4"/>
        <v>30548</v>
      </c>
      <c r="I184" s="84" t="e">
        <f t="shared" ca="1" si="5"/>
        <v>#NAME?</v>
      </c>
    </row>
    <row r="185" spans="1:9" s="102" customFormat="1" ht="38.25">
      <c r="A185" s="96">
        <v>195</v>
      </c>
      <c r="B185" s="106" t="s">
        <v>1294</v>
      </c>
      <c r="C185" s="107" t="s">
        <v>1295</v>
      </c>
      <c r="D185" s="110" t="s">
        <v>224</v>
      </c>
      <c r="E185" s="109" t="s">
        <v>38</v>
      </c>
      <c r="F185" s="177">
        <v>70420</v>
      </c>
      <c r="G185" s="91">
        <v>67674</v>
      </c>
      <c r="H185" s="83">
        <f t="shared" si="4"/>
        <v>67674</v>
      </c>
      <c r="I185" s="84" t="e">
        <f t="shared" ca="1" si="5"/>
        <v>#NAME?</v>
      </c>
    </row>
    <row r="186" spans="1:9" s="102" customFormat="1" ht="38.25">
      <c r="A186" s="96">
        <v>196</v>
      </c>
      <c r="B186" s="106" t="s">
        <v>1294</v>
      </c>
      <c r="C186" s="107" t="s">
        <v>1295</v>
      </c>
      <c r="D186" s="111" t="s">
        <v>225</v>
      </c>
      <c r="E186" s="109" t="s">
        <v>38</v>
      </c>
      <c r="F186" s="177">
        <v>3557</v>
      </c>
      <c r="G186" s="91">
        <v>3418</v>
      </c>
      <c r="H186" s="83">
        <f t="shared" si="4"/>
        <v>3418</v>
      </c>
      <c r="I186" s="84" t="e">
        <f t="shared" ca="1" si="5"/>
        <v>#NAME?</v>
      </c>
    </row>
    <row r="187" spans="1:9" s="102" customFormat="1" ht="38.25">
      <c r="A187" s="96">
        <v>197</v>
      </c>
      <c r="B187" s="106" t="s">
        <v>1294</v>
      </c>
      <c r="C187" s="107" t="s">
        <v>1295</v>
      </c>
      <c r="D187" s="111" t="s">
        <v>226</v>
      </c>
      <c r="E187" s="109" t="s">
        <v>38</v>
      </c>
      <c r="F187" s="177">
        <v>3879</v>
      </c>
      <c r="G187" s="91">
        <v>3728</v>
      </c>
      <c r="H187" s="83">
        <f t="shared" si="4"/>
        <v>3728</v>
      </c>
      <c r="I187" s="84" t="e">
        <f t="shared" ca="1" si="5"/>
        <v>#NAME?</v>
      </c>
    </row>
    <row r="188" spans="1:9" s="102" customFormat="1" ht="38.25">
      <c r="A188" s="96">
        <v>198</v>
      </c>
      <c r="B188" s="106" t="s">
        <v>1294</v>
      </c>
      <c r="C188" s="107" t="s">
        <v>1295</v>
      </c>
      <c r="D188" s="111" t="s">
        <v>227</v>
      </c>
      <c r="E188" s="109" t="s">
        <v>38</v>
      </c>
      <c r="F188" s="177">
        <v>3312</v>
      </c>
      <c r="G188" s="91">
        <v>3183</v>
      </c>
      <c r="H188" s="83">
        <f t="shared" si="4"/>
        <v>3183</v>
      </c>
      <c r="I188" s="84" t="e">
        <f t="shared" ca="1" si="5"/>
        <v>#NAME?</v>
      </c>
    </row>
    <row r="189" spans="1:9" s="102" customFormat="1" ht="25.5">
      <c r="A189" s="96">
        <v>199</v>
      </c>
      <c r="B189" s="106" t="s">
        <v>1294</v>
      </c>
      <c r="C189" s="107" t="s">
        <v>1303</v>
      </c>
      <c r="D189" s="111" t="s">
        <v>229</v>
      </c>
      <c r="E189" s="109" t="s">
        <v>38</v>
      </c>
      <c r="F189" s="177">
        <v>14930</v>
      </c>
      <c r="G189" s="91">
        <v>14348</v>
      </c>
      <c r="H189" s="83">
        <f t="shared" si="4"/>
        <v>14348</v>
      </c>
      <c r="I189" s="84" t="e">
        <f t="shared" ca="1" si="5"/>
        <v>#NAME?</v>
      </c>
    </row>
    <row r="190" spans="1:9" s="102" customFormat="1" ht="38.25">
      <c r="A190" s="96">
        <v>200</v>
      </c>
      <c r="B190" s="106" t="s">
        <v>1294</v>
      </c>
      <c r="C190" s="107" t="s">
        <v>1295</v>
      </c>
      <c r="D190" s="111" t="s">
        <v>231</v>
      </c>
      <c r="E190" s="109" t="s">
        <v>38</v>
      </c>
      <c r="F190" s="177">
        <v>1537</v>
      </c>
      <c r="G190" s="91">
        <v>1477</v>
      </c>
      <c r="H190" s="83">
        <f t="shared" si="4"/>
        <v>1477</v>
      </c>
      <c r="I190" s="84" t="e">
        <f t="shared" ca="1" si="5"/>
        <v>#NAME?</v>
      </c>
    </row>
    <row r="191" spans="1:9" s="102" customFormat="1" ht="38.25">
      <c r="A191" s="96">
        <v>201</v>
      </c>
      <c r="B191" s="106" t="s">
        <v>1294</v>
      </c>
      <c r="C191" s="107" t="s">
        <v>1295</v>
      </c>
      <c r="D191" s="111" t="s">
        <v>234</v>
      </c>
      <c r="E191" s="109" t="s">
        <v>38</v>
      </c>
      <c r="F191" s="177">
        <v>2375</v>
      </c>
      <c r="G191" s="91">
        <v>2282</v>
      </c>
      <c r="H191" s="83">
        <f t="shared" si="4"/>
        <v>2282</v>
      </c>
      <c r="I191" s="84" t="e">
        <f t="shared" ca="1" si="5"/>
        <v>#NAME?</v>
      </c>
    </row>
    <row r="192" spans="1:9" s="102" customFormat="1" ht="38.25">
      <c r="A192" s="96">
        <v>202</v>
      </c>
      <c r="B192" s="106" t="s">
        <v>1294</v>
      </c>
      <c r="C192" s="107" t="s">
        <v>1295</v>
      </c>
      <c r="D192" s="111" t="s">
        <v>235</v>
      </c>
      <c r="E192" s="109" t="s">
        <v>38</v>
      </c>
      <c r="F192" s="177">
        <v>1697</v>
      </c>
      <c r="G192" s="91">
        <v>1631</v>
      </c>
      <c r="H192" s="83">
        <f t="shared" si="4"/>
        <v>1631</v>
      </c>
      <c r="I192" s="84" t="e">
        <f t="shared" ca="1" si="5"/>
        <v>#NAME?</v>
      </c>
    </row>
    <row r="193" spans="1:9" s="102" customFormat="1" ht="38.25">
      <c r="A193" s="96">
        <v>203</v>
      </c>
      <c r="B193" s="106" t="s">
        <v>1294</v>
      </c>
      <c r="C193" s="107" t="s">
        <v>1295</v>
      </c>
      <c r="D193" s="111" t="s">
        <v>236</v>
      </c>
      <c r="E193" s="109" t="s">
        <v>38</v>
      </c>
      <c r="F193" s="177">
        <v>605</v>
      </c>
      <c r="G193" s="91">
        <v>581</v>
      </c>
      <c r="H193" s="83">
        <f t="shared" si="4"/>
        <v>581</v>
      </c>
      <c r="I193" s="84" t="e">
        <f t="shared" ca="1" si="5"/>
        <v>#NAME?</v>
      </c>
    </row>
    <row r="194" spans="1:9" s="102" customFormat="1" ht="38.25">
      <c r="A194" s="96">
        <v>204</v>
      </c>
      <c r="B194" s="106" t="s">
        <v>1294</v>
      </c>
      <c r="C194" s="107" t="s">
        <v>1295</v>
      </c>
      <c r="D194" s="111" t="s">
        <v>237</v>
      </c>
      <c r="E194" s="109" t="s">
        <v>38</v>
      </c>
      <c r="F194" s="177">
        <v>2909</v>
      </c>
      <c r="G194" s="91">
        <v>2796</v>
      </c>
      <c r="H194" s="83">
        <f t="shared" si="4"/>
        <v>2796</v>
      </c>
      <c r="I194" s="84" t="e">
        <f t="shared" ca="1" si="5"/>
        <v>#NAME?</v>
      </c>
    </row>
    <row r="195" spans="1:9" s="102" customFormat="1" ht="38.25">
      <c r="A195" s="96">
        <v>205</v>
      </c>
      <c r="B195" s="106" t="s">
        <v>1294</v>
      </c>
      <c r="C195" s="107" t="s">
        <v>1295</v>
      </c>
      <c r="D195" s="111" t="s">
        <v>238</v>
      </c>
      <c r="E195" s="109" t="s">
        <v>38</v>
      </c>
      <c r="F195" s="177">
        <v>3397</v>
      </c>
      <c r="G195" s="91">
        <v>3265</v>
      </c>
      <c r="H195" s="83">
        <f t="shared" ref="H195:H258" si="6">IF(G195="","",+ROUND(G195,0))</f>
        <v>3265</v>
      </c>
      <c r="I195" s="84" t="e">
        <f t="shared" ref="I195:I258" ca="1" si="7">+_xlfn.IFS(H195="","COMPLETAR",OR(H195&lt;=0,H195&gt;F195),"CORREGIR",AND(H195&lt;=F195,H195&gt;0),"OK")</f>
        <v>#NAME?</v>
      </c>
    </row>
    <row r="196" spans="1:9" s="102" customFormat="1" ht="38.25">
      <c r="A196" s="96">
        <v>206</v>
      </c>
      <c r="B196" s="106" t="s">
        <v>1294</v>
      </c>
      <c r="C196" s="107" t="s">
        <v>1295</v>
      </c>
      <c r="D196" s="111" t="s">
        <v>239</v>
      </c>
      <c r="E196" s="109" t="s">
        <v>38</v>
      </c>
      <c r="F196" s="177">
        <v>4432</v>
      </c>
      <c r="G196" s="91">
        <v>4259</v>
      </c>
      <c r="H196" s="83">
        <f t="shared" si="6"/>
        <v>4259</v>
      </c>
      <c r="I196" s="84" t="e">
        <f t="shared" ca="1" si="7"/>
        <v>#NAME?</v>
      </c>
    </row>
    <row r="197" spans="1:9" s="102" customFormat="1" ht="38.25">
      <c r="A197" s="96">
        <v>207</v>
      </c>
      <c r="B197" s="106" t="s">
        <v>1294</v>
      </c>
      <c r="C197" s="107" t="s">
        <v>1295</v>
      </c>
      <c r="D197" s="110" t="s">
        <v>240</v>
      </c>
      <c r="E197" s="109" t="s">
        <v>38</v>
      </c>
      <c r="F197" s="177">
        <v>14952</v>
      </c>
      <c r="G197" s="91">
        <v>14369</v>
      </c>
      <c r="H197" s="83">
        <f t="shared" si="6"/>
        <v>14369</v>
      </c>
      <c r="I197" s="84" t="e">
        <f t="shared" ca="1" si="7"/>
        <v>#NAME?</v>
      </c>
    </row>
    <row r="198" spans="1:9" s="102" customFormat="1" ht="38.25">
      <c r="A198" s="96">
        <v>208</v>
      </c>
      <c r="B198" s="106" t="s">
        <v>1294</v>
      </c>
      <c r="C198" s="107" t="s">
        <v>1295</v>
      </c>
      <c r="D198" s="110" t="s">
        <v>241</v>
      </c>
      <c r="E198" s="109" t="s">
        <v>38</v>
      </c>
      <c r="F198" s="177">
        <v>210786</v>
      </c>
      <c r="G198" s="91">
        <v>202565</v>
      </c>
      <c r="H198" s="83">
        <f t="shared" si="6"/>
        <v>202565</v>
      </c>
      <c r="I198" s="84" t="e">
        <f t="shared" ca="1" si="7"/>
        <v>#NAME?</v>
      </c>
    </row>
    <row r="199" spans="1:9" s="102" customFormat="1" ht="38.25">
      <c r="A199" s="96">
        <v>209</v>
      </c>
      <c r="B199" s="106" t="s">
        <v>1294</v>
      </c>
      <c r="C199" s="107" t="s">
        <v>1295</v>
      </c>
      <c r="D199" s="110" t="s">
        <v>243</v>
      </c>
      <c r="E199" s="109" t="s">
        <v>38</v>
      </c>
      <c r="F199" s="177">
        <v>454002</v>
      </c>
      <c r="G199" s="91">
        <v>436296</v>
      </c>
      <c r="H199" s="83">
        <f t="shared" si="6"/>
        <v>436296</v>
      </c>
      <c r="I199" s="84" t="e">
        <f t="shared" ca="1" si="7"/>
        <v>#NAME?</v>
      </c>
    </row>
    <row r="200" spans="1:9" s="102" customFormat="1" ht="38.25">
      <c r="A200" s="96">
        <v>210</v>
      </c>
      <c r="B200" s="106" t="s">
        <v>1294</v>
      </c>
      <c r="C200" s="107" t="s">
        <v>1295</v>
      </c>
      <c r="D200" s="110" t="s">
        <v>244</v>
      </c>
      <c r="E200" s="109" t="s">
        <v>38</v>
      </c>
      <c r="F200" s="177">
        <v>636777</v>
      </c>
      <c r="G200" s="91">
        <v>611943</v>
      </c>
      <c r="H200" s="83">
        <f t="shared" si="6"/>
        <v>611943</v>
      </c>
      <c r="I200" s="84" t="e">
        <f t="shared" ca="1" si="7"/>
        <v>#NAME?</v>
      </c>
    </row>
    <row r="201" spans="1:9" s="102" customFormat="1" ht="38.25">
      <c r="A201" s="96">
        <v>211</v>
      </c>
      <c r="B201" s="106" t="s">
        <v>1294</v>
      </c>
      <c r="C201" s="107" t="s">
        <v>1295</v>
      </c>
      <c r="D201" s="110" t="s">
        <v>245</v>
      </c>
      <c r="E201" s="109" t="s">
        <v>38</v>
      </c>
      <c r="F201" s="177">
        <v>113385</v>
      </c>
      <c r="G201" s="91">
        <v>108963</v>
      </c>
      <c r="H201" s="83">
        <f t="shared" si="6"/>
        <v>108963</v>
      </c>
      <c r="I201" s="84" t="e">
        <f t="shared" ca="1" si="7"/>
        <v>#NAME?</v>
      </c>
    </row>
    <row r="202" spans="1:9" s="102" customFormat="1" ht="38.25">
      <c r="A202" s="96">
        <v>212</v>
      </c>
      <c r="B202" s="106" t="s">
        <v>1294</v>
      </c>
      <c r="C202" s="107" t="s">
        <v>1295</v>
      </c>
      <c r="D202" s="110" t="s">
        <v>1441</v>
      </c>
      <c r="E202" s="109" t="s">
        <v>38</v>
      </c>
      <c r="F202" s="177">
        <v>421956</v>
      </c>
      <c r="G202" s="91">
        <v>405500</v>
      </c>
      <c r="H202" s="83">
        <f t="shared" si="6"/>
        <v>405500</v>
      </c>
      <c r="I202" s="84" t="e">
        <f t="shared" ca="1" si="7"/>
        <v>#NAME?</v>
      </c>
    </row>
    <row r="203" spans="1:9" s="102" customFormat="1" ht="38.25">
      <c r="A203" s="96">
        <v>213</v>
      </c>
      <c r="B203" s="106" t="s">
        <v>1294</v>
      </c>
      <c r="C203" s="107" t="s">
        <v>1295</v>
      </c>
      <c r="D203" s="110" t="s">
        <v>1442</v>
      </c>
      <c r="E203" s="109" t="s">
        <v>38</v>
      </c>
      <c r="F203" s="177">
        <v>1188279</v>
      </c>
      <c r="G203" s="91">
        <v>1141936</v>
      </c>
      <c r="H203" s="83">
        <f t="shared" si="6"/>
        <v>1141936</v>
      </c>
      <c r="I203" s="84" t="e">
        <f t="shared" ca="1" si="7"/>
        <v>#NAME?</v>
      </c>
    </row>
    <row r="204" spans="1:9" s="102" customFormat="1" ht="38.25">
      <c r="A204" s="96">
        <v>214</v>
      </c>
      <c r="B204" s="106" t="s">
        <v>1294</v>
      </c>
      <c r="C204" s="115" t="s">
        <v>1295</v>
      </c>
      <c r="D204" s="111" t="s">
        <v>251</v>
      </c>
      <c r="E204" s="109" t="s">
        <v>38</v>
      </c>
      <c r="F204" s="177">
        <v>55380</v>
      </c>
      <c r="G204" s="91">
        <v>53220</v>
      </c>
      <c r="H204" s="83">
        <f t="shared" si="6"/>
        <v>53220</v>
      </c>
      <c r="I204" s="84" t="e">
        <f t="shared" ca="1" si="7"/>
        <v>#NAME?</v>
      </c>
    </row>
    <row r="205" spans="1:9" s="102" customFormat="1" ht="38.25">
      <c r="A205" s="96">
        <v>215</v>
      </c>
      <c r="B205" s="106" t="s">
        <v>1294</v>
      </c>
      <c r="C205" s="107" t="s">
        <v>1295</v>
      </c>
      <c r="D205" s="110" t="s">
        <v>252</v>
      </c>
      <c r="E205" s="109" t="s">
        <v>38</v>
      </c>
      <c r="F205" s="177">
        <v>9395</v>
      </c>
      <c r="G205" s="91">
        <v>9029</v>
      </c>
      <c r="H205" s="83">
        <f t="shared" si="6"/>
        <v>9029</v>
      </c>
      <c r="I205" s="84" t="e">
        <f t="shared" ca="1" si="7"/>
        <v>#NAME?</v>
      </c>
    </row>
    <row r="206" spans="1:9" s="102" customFormat="1" ht="38.25">
      <c r="A206" s="96">
        <v>216</v>
      </c>
      <c r="B206" s="106" t="s">
        <v>1294</v>
      </c>
      <c r="C206" s="107" t="s">
        <v>1295</v>
      </c>
      <c r="D206" s="110" t="s">
        <v>253</v>
      </c>
      <c r="E206" s="109" t="s">
        <v>38</v>
      </c>
      <c r="F206" s="177">
        <v>9397</v>
      </c>
      <c r="G206" s="91">
        <v>9031</v>
      </c>
      <c r="H206" s="83">
        <f t="shared" si="6"/>
        <v>9031</v>
      </c>
      <c r="I206" s="84" t="e">
        <f t="shared" ca="1" si="7"/>
        <v>#NAME?</v>
      </c>
    </row>
    <row r="207" spans="1:9" s="102" customFormat="1" ht="38.25">
      <c r="A207" s="96">
        <v>217</v>
      </c>
      <c r="B207" s="116" t="s">
        <v>1294</v>
      </c>
      <c r="C207" s="107" t="s">
        <v>1295</v>
      </c>
      <c r="D207" s="110" t="s">
        <v>254</v>
      </c>
      <c r="E207" s="184" t="s">
        <v>38</v>
      </c>
      <c r="F207" s="177">
        <v>42692</v>
      </c>
      <c r="G207" s="91">
        <v>41027</v>
      </c>
      <c r="H207" s="83">
        <f t="shared" si="6"/>
        <v>41027</v>
      </c>
      <c r="I207" s="84" t="e">
        <f t="shared" ca="1" si="7"/>
        <v>#NAME?</v>
      </c>
    </row>
    <row r="208" spans="1:9" s="102" customFormat="1" ht="38.25">
      <c r="A208" s="96">
        <v>218</v>
      </c>
      <c r="B208" s="106" t="s">
        <v>1294</v>
      </c>
      <c r="C208" s="107" t="s">
        <v>1295</v>
      </c>
      <c r="D208" s="110" t="s">
        <v>255</v>
      </c>
      <c r="E208" s="109" t="s">
        <v>38</v>
      </c>
      <c r="F208" s="177">
        <v>15359</v>
      </c>
      <c r="G208" s="91">
        <v>14760</v>
      </c>
      <c r="H208" s="83">
        <f t="shared" si="6"/>
        <v>14760</v>
      </c>
      <c r="I208" s="84" t="e">
        <f t="shared" ca="1" si="7"/>
        <v>#NAME?</v>
      </c>
    </row>
    <row r="209" spans="1:9" s="102" customFormat="1" ht="38.25">
      <c r="A209" s="96">
        <v>219</v>
      </c>
      <c r="B209" s="106" t="s">
        <v>1294</v>
      </c>
      <c r="C209" s="107" t="s">
        <v>1295</v>
      </c>
      <c r="D209" s="110" t="s">
        <v>256</v>
      </c>
      <c r="E209" s="109" t="s">
        <v>38</v>
      </c>
      <c r="F209" s="177">
        <v>22410</v>
      </c>
      <c r="G209" s="91">
        <v>21536</v>
      </c>
      <c r="H209" s="83">
        <f t="shared" si="6"/>
        <v>21536</v>
      </c>
      <c r="I209" s="84" t="e">
        <f t="shared" ca="1" si="7"/>
        <v>#NAME?</v>
      </c>
    </row>
    <row r="210" spans="1:9" s="102" customFormat="1" ht="38.25">
      <c r="A210" s="96">
        <v>220</v>
      </c>
      <c r="B210" s="106" t="s">
        <v>1294</v>
      </c>
      <c r="C210" s="115" t="s">
        <v>1295</v>
      </c>
      <c r="D210" s="111" t="s">
        <v>257</v>
      </c>
      <c r="E210" s="109" t="s">
        <v>38</v>
      </c>
      <c r="F210" s="177">
        <v>530073</v>
      </c>
      <c r="G210" s="91">
        <v>509400</v>
      </c>
      <c r="H210" s="83">
        <f t="shared" si="6"/>
        <v>509400</v>
      </c>
      <c r="I210" s="84" t="e">
        <f t="shared" ca="1" si="7"/>
        <v>#NAME?</v>
      </c>
    </row>
    <row r="211" spans="1:9" s="102" customFormat="1" ht="38.25">
      <c r="A211" s="96">
        <v>221</v>
      </c>
      <c r="B211" s="106" t="s">
        <v>1294</v>
      </c>
      <c r="C211" s="107" t="s">
        <v>1295</v>
      </c>
      <c r="D211" s="111" t="s">
        <v>258</v>
      </c>
      <c r="E211" s="109" t="s">
        <v>38</v>
      </c>
      <c r="F211" s="177">
        <v>2905811</v>
      </c>
      <c r="G211" s="91">
        <v>2792484</v>
      </c>
      <c r="H211" s="83">
        <f t="shared" si="6"/>
        <v>2792484</v>
      </c>
      <c r="I211" s="84" t="e">
        <f t="shared" ca="1" si="7"/>
        <v>#NAME?</v>
      </c>
    </row>
    <row r="212" spans="1:9" s="102" customFormat="1" ht="38.25">
      <c r="A212" s="123">
        <v>222</v>
      </c>
      <c r="B212" s="106" t="s">
        <v>1294</v>
      </c>
      <c r="C212" s="115" t="s">
        <v>1295</v>
      </c>
      <c r="D212" s="189" t="s">
        <v>259</v>
      </c>
      <c r="E212" s="109" t="s">
        <v>38</v>
      </c>
      <c r="F212" s="181">
        <v>808574</v>
      </c>
      <c r="G212" s="182">
        <v>777040</v>
      </c>
      <c r="H212" s="183">
        <f t="shared" si="6"/>
        <v>777040</v>
      </c>
      <c r="I212" s="84" t="e">
        <f t="shared" ca="1" si="7"/>
        <v>#NAME?</v>
      </c>
    </row>
    <row r="213" spans="1:9" s="102" customFormat="1" ht="38.25">
      <c r="A213" s="123">
        <v>223</v>
      </c>
      <c r="B213" s="106" t="s">
        <v>1294</v>
      </c>
      <c r="C213" s="115" t="s">
        <v>1295</v>
      </c>
      <c r="D213" s="189" t="s">
        <v>260</v>
      </c>
      <c r="E213" s="109" t="s">
        <v>38</v>
      </c>
      <c r="F213" s="181">
        <v>1171871</v>
      </c>
      <c r="G213" s="182">
        <v>1126168</v>
      </c>
      <c r="H213" s="183">
        <f t="shared" si="6"/>
        <v>1126168</v>
      </c>
      <c r="I213" s="84" t="e">
        <f t="shared" ca="1" si="7"/>
        <v>#NAME?</v>
      </c>
    </row>
    <row r="214" spans="1:9" s="102" customFormat="1" ht="38.25">
      <c r="A214" s="123">
        <v>224</v>
      </c>
      <c r="B214" s="106" t="s">
        <v>1294</v>
      </c>
      <c r="C214" s="115" t="s">
        <v>1295</v>
      </c>
      <c r="D214" s="189" t="s">
        <v>261</v>
      </c>
      <c r="E214" s="109" t="s">
        <v>38</v>
      </c>
      <c r="F214" s="190">
        <v>1241302</v>
      </c>
      <c r="G214" s="191">
        <v>1192891</v>
      </c>
      <c r="H214" s="192">
        <f t="shared" si="6"/>
        <v>1192891</v>
      </c>
      <c r="I214" s="84" t="e">
        <f t="shared" ca="1" si="7"/>
        <v>#NAME?</v>
      </c>
    </row>
    <row r="215" spans="1:9" s="102" customFormat="1" ht="38.25">
      <c r="A215" s="96">
        <v>225</v>
      </c>
      <c r="B215" s="106" t="s">
        <v>1294</v>
      </c>
      <c r="C215" s="107" t="s">
        <v>1295</v>
      </c>
      <c r="D215" s="111" t="s">
        <v>264</v>
      </c>
      <c r="E215" s="109" t="s">
        <v>69</v>
      </c>
      <c r="F215" s="177">
        <v>26924</v>
      </c>
      <c r="G215" s="91">
        <v>25874</v>
      </c>
      <c r="H215" s="83">
        <f t="shared" si="6"/>
        <v>25874</v>
      </c>
      <c r="I215" s="84" t="e">
        <f t="shared" ca="1" si="7"/>
        <v>#NAME?</v>
      </c>
    </row>
    <row r="216" spans="1:9" s="102" customFormat="1" ht="38.25">
      <c r="A216" s="96">
        <v>226</v>
      </c>
      <c r="B216" s="106" t="s">
        <v>1294</v>
      </c>
      <c r="C216" s="107" t="s">
        <v>1295</v>
      </c>
      <c r="D216" s="111" t="s">
        <v>265</v>
      </c>
      <c r="E216" s="109" t="s">
        <v>88</v>
      </c>
      <c r="F216" s="177">
        <v>8250</v>
      </c>
      <c r="G216" s="91">
        <v>7928</v>
      </c>
      <c r="H216" s="83">
        <f t="shared" si="6"/>
        <v>7928</v>
      </c>
      <c r="I216" s="84" t="e">
        <f t="shared" ca="1" si="7"/>
        <v>#NAME?</v>
      </c>
    </row>
    <row r="217" spans="1:9" s="102" customFormat="1" ht="38.25">
      <c r="A217" s="96">
        <v>227</v>
      </c>
      <c r="B217" s="106" t="s">
        <v>1294</v>
      </c>
      <c r="C217" s="107" t="s">
        <v>1295</v>
      </c>
      <c r="D217" s="110" t="s">
        <v>266</v>
      </c>
      <c r="E217" s="109" t="s">
        <v>38</v>
      </c>
      <c r="F217" s="177">
        <v>1299202</v>
      </c>
      <c r="G217" s="91">
        <v>1248533</v>
      </c>
      <c r="H217" s="83">
        <f t="shared" si="6"/>
        <v>1248533</v>
      </c>
      <c r="I217" s="84" t="e">
        <f t="shared" ca="1" si="7"/>
        <v>#NAME?</v>
      </c>
    </row>
    <row r="218" spans="1:9" s="102" customFormat="1" ht="38.25">
      <c r="A218" s="96">
        <v>228</v>
      </c>
      <c r="B218" s="106" t="s">
        <v>1294</v>
      </c>
      <c r="C218" s="107" t="s">
        <v>1295</v>
      </c>
      <c r="D218" s="110" t="s">
        <v>267</v>
      </c>
      <c r="E218" s="109" t="s">
        <v>38</v>
      </c>
      <c r="F218" s="177">
        <v>557658</v>
      </c>
      <c r="G218" s="91">
        <v>535909</v>
      </c>
      <c r="H218" s="83">
        <f t="shared" si="6"/>
        <v>535909</v>
      </c>
      <c r="I218" s="84" t="e">
        <f t="shared" ca="1" si="7"/>
        <v>#NAME?</v>
      </c>
    </row>
    <row r="219" spans="1:9" s="102" customFormat="1" ht="38.25">
      <c r="A219" s="96">
        <v>229</v>
      </c>
      <c r="B219" s="106" t="s">
        <v>1294</v>
      </c>
      <c r="C219" s="115" t="s">
        <v>1295</v>
      </c>
      <c r="D219" s="111" t="s">
        <v>1443</v>
      </c>
      <c r="E219" s="109" t="s">
        <v>38</v>
      </c>
      <c r="F219" s="177">
        <v>415067</v>
      </c>
      <c r="G219" s="91">
        <v>398879</v>
      </c>
      <c r="H219" s="83">
        <f t="shared" si="6"/>
        <v>398879</v>
      </c>
      <c r="I219" s="84" t="e">
        <f t="shared" ca="1" si="7"/>
        <v>#NAME?</v>
      </c>
    </row>
    <row r="220" spans="1:9" s="102" customFormat="1" ht="38.25">
      <c r="A220" s="96">
        <v>230</v>
      </c>
      <c r="B220" s="106" t="s">
        <v>1294</v>
      </c>
      <c r="C220" s="107" t="s">
        <v>1295</v>
      </c>
      <c r="D220" s="110" t="s">
        <v>1393</v>
      </c>
      <c r="E220" s="109" t="s">
        <v>38</v>
      </c>
      <c r="F220" s="177">
        <v>3366621</v>
      </c>
      <c r="G220" s="91">
        <v>3235323</v>
      </c>
      <c r="H220" s="83">
        <f t="shared" si="6"/>
        <v>3235323</v>
      </c>
      <c r="I220" s="84" t="e">
        <f t="shared" ca="1" si="7"/>
        <v>#NAME?</v>
      </c>
    </row>
    <row r="221" spans="1:9" s="102" customFormat="1" ht="38.25">
      <c r="A221" s="96">
        <v>231</v>
      </c>
      <c r="B221" s="106" t="s">
        <v>1294</v>
      </c>
      <c r="C221" s="118" t="s">
        <v>1295</v>
      </c>
      <c r="D221" s="110" t="s">
        <v>270</v>
      </c>
      <c r="E221" s="109" t="s">
        <v>38</v>
      </c>
      <c r="F221" s="177">
        <v>10351507</v>
      </c>
      <c r="G221" s="91">
        <v>9947798</v>
      </c>
      <c r="H221" s="83">
        <f t="shared" si="6"/>
        <v>9947798</v>
      </c>
      <c r="I221" s="84" t="e">
        <f t="shared" ca="1" si="7"/>
        <v>#NAME?</v>
      </c>
    </row>
    <row r="222" spans="1:9" s="102" customFormat="1" ht="38.25">
      <c r="A222" s="96">
        <v>232</v>
      </c>
      <c r="B222" s="106" t="s">
        <v>1294</v>
      </c>
      <c r="C222" s="118" t="s">
        <v>1295</v>
      </c>
      <c r="D222" s="110" t="s">
        <v>271</v>
      </c>
      <c r="E222" s="109" t="s">
        <v>38</v>
      </c>
      <c r="F222" s="177">
        <v>748245</v>
      </c>
      <c r="G222" s="91">
        <v>719063</v>
      </c>
      <c r="H222" s="83">
        <f t="shared" si="6"/>
        <v>719063</v>
      </c>
      <c r="I222" s="84" t="e">
        <f t="shared" ca="1" si="7"/>
        <v>#NAME?</v>
      </c>
    </row>
    <row r="223" spans="1:9" s="102" customFormat="1" ht="38.25">
      <c r="A223" s="96">
        <v>233</v>
      </c>
      <c r="B223" s="106" t="s">
        <v>1294</v>
      </c>
      <c r="C223" s="118" t="s">
        <v>1295</v>
      </c>
      <c r="D223" s="111" t="s">
        <v>272</v>
      </c>
      <c r="E223" s="109" t="s">
        <v>38</v>
      </c>
      <c r="F223" s="177">
        <v>678075</v>
      </c>
      <c r="G223" s="91">
        <v>651630</v>
      </c>
      <c r="H223" s="83">
        <f t="shared" si="6"/>
        <v>651630</v>
      </c>
      <c r="I223" s="84" t="e">
        <f t="shared" ca="1" si="7"/>
        <v>#NAME?</v>
      </c>
    </row>
    <row r="224" spans="1:9" s="102" customFormat="1" ht="38.25">
      <c r="A224" s="96">
        <v>234</v>
      </c>
      <c r="B224" s="106" t="s">
        <v>1294</v>
      </c>
      <c r="C224" s="118" t="s">
        <v>1295</v>
      </c>
      <c r="D224" s="110" t="s">
        <v>274</v>
      </c>
      <c r="E224" s="109" t="s">
        <v>38</v>
      </c>
      <c r="F224" s="177">
        <v>138607</v>
      </c>
      <c r="G224" s="91">
        <v>133201</v>
      </c>
      <c r="H224" s="83">
        <f t="shared" si="6"/>
        <v>133201</v>
      </c>
      <c r="I224" s="84" t="e">
        <f t="shared" ca="1" si="7"/>
        <v>#NAME?</v>
      </c>
    </row>
    <row r="225" spans="1:9" s="102" customFormat="1" ht="38.25">
      <c r="A225" s="96">
        <v>235</v>
      </c>
      <c r="B225" s="106" t="s">
        <v>1294</v>
      </c>
      <c r="C225" s="118" t="s">
        <v>1295</v>
      </c>
      <c r="D225" s="110" t="s">
        <v>275</v>
      </c>
      <c r="E225" s="109" t="s">
        <v>38</v>
      </c>
      <c r="F225" s="177">
        <v>285387</v>
      </c>
      <c r="G225" s="91">
        <v>274257</v>
      </c>
      <c r="H225" s="83">
        <f t="shared" si="6"/>
        <v>274257</v>
      </c>
      <c r="I225" s="84" t="e">
        <f t="shared" ca="1" si="7"/>
        <v>#NAME?</v>
      </c>
    </row>
    <row r="226" spans="1:9" s="102" customFormat="1" ht="38.25">
      <c r="A226" s="96">
        <v>236</v>
      </c>
      <c r="B226" s="106" t="s">
        <v>1294</v>
      </c>
      <c r="C226" s="118" t="s">
        <v>1295</v>
      </c>
      <c r="D226" s="193" t="s">
        <v>276</v>
      </c>
      <c r="E226" s="109" t="s">
        <v>38</v>
      </c>
      <c r="F226" s="177">
        <v>999031</v>
      </c>
      <c r="G226" s="91">
        <v>960069</v>
      </c>
      <c r="H226" s="83">
        <f t="shared" si="6"/>
        <v>960069</v>
      </c>
      <c r="I226" s="84" t="e">
        <f t="shared" ca="1" si="7"/>
        <v>#NAME?</v>
      </c>
    </row>
    <row r="227" spans="1:9" s="102" customFormat="1" ht="25.5">
      <c r="A227" s="96">
        <v>237</v>
      </c>
      <c r="B227" s="106" t="s">
        <v>1304</v>
      </c>
      <c r="C227" s="107" t="s">
        <v>1300</v>
      </c>
      <c r="D227" s="111" t="s">
        <v>277</v>
      </c>
      <c r="E227" s="109" t="s">
        <v>38</v>
      </c>
      <c r="F227" s="177">
        <v>8747563</v>
      </c>
      <c r="G227" s="91">
        <v>8406408</v>
      </c>
      <c r="H227" s="83">
        <f t="shared" si="6"/>
        <v>8406408</v>
      </c>
      <c r="I227" s="84" t="e">
        <f t="shared" ca="1" si="7"/>
        <v>#NAME?</v>
      </c>
    </row>
    <row r="228" spans="1:9" s="102" customFormat="1" ht="38.25">
      <c r="A228" s="96">
        <v>238</v>
      </c>
      <c r="B228" s="106" t="s">
        <v>1304</v>
      </c>
      <c r="C228" s="115" t="s">
        <v>1296</v>
      </c>
      <c r="D228" s="111" t="s">
        <v>278</v>
      </c>
      <c r="E228" s="109" t="s">
        <v>38</v>
      </c>
      <c r="F228" s="177">
        <v>34352</v>
      </c>
      <c r="G228" s="91">
        <v>33012</v>
      </c>
      <c r="H228" s="83">
        <f t="shared" si="6"/>
        <v>33012</v>
      </c>
      <c r="I228" s="84" t="e">
        <f t="shared" ca="1" si="7"/>
        <v>#NAME?</v>
      </c>
    </row>
    <row r="229" spans="1:9" s="102" customFormat="1" ht="38.25">
      <c r="A229" s="96">
        <v>239</v>
      </c>
      <c r="B229" s="106" t="s">
        <v>1304</v>
      </c>
      <c r="C229" s="107" t="s">
        <v>1296</v>
      </c>
      <c r="D229" s="110" t="s">
        <v>279</v>
      </c>
      <c r="E229" s="109" t="s">
        <v>38</v>
      </c>
      <c r="F229" s="177">
        <v>80060</v>
      </c>
      <c r="G229" s="91">
        <v>76938</v>
      </c>
      <c r="H229" s="83">
        <f t="shared" si="6"/>
        <v>76938</v>
      </c>
      <c r="I229" s="84" t="e">
        <f t="shared" ca="1" si="7"/>
        <v>#NAME?</v>
      </c>
    </row>
    <row r="230" spans="1:9" s="102" customFormat="1" ht="38.25">
      <c r="A230" s="96">
        <v>240</v>
      </c>
      <c r="B230" s="106" t="s">
        <v>1304</v>
      </c>
      <c r="C230" s="115" t="s">
        <v>1296</v>
      </c>
      <c r="D230" s="111" t="s">
        <v>280</v>
      </c>
      <c r="E230" s="109" t="s">
        <v>38</v>
      </c>
      <c r="F230" s="177">
        <v>334062</v>
      </c>
      <c r="G230" s="91">
        <v>321034</v>
      </c>
      <c r="H230" s="83">
        <f t="shared" si="6"/>
        <v>321034</v>
      </c>
      <c r="I230" s="84" t="e">
        <f t="shared" ca="1" si="7"/>
        <v>#NAME?</v>
      </c>
    </row>
    <row r="231" spans="1:9" s="102" customFormat="1" ht="38.25">
      <c r="A231" s="96">
        <v>241</v>
      </c>
      <c r="B231" s="106" t="s">
        <v>1304</v>
      </c>
      <c r="C231" s="115" t="s">
        <v>1296</v>
      </c>
      <c r="D231" s="111" t="s">
        <v>281</v>
      </c>
      <c r="E231" s="109" t="s">
        <v>38</v>
      </c>
      <c r="F231" s="177">
        <v>155643</v>
      </c>
      <c r="G231" s="91">
        <v>149573</v>
      </c>
      <c r="H231" s="83">
        <f t="shared" si="6"/>
        <v>149573</v>
      </c>
      <c r="I231" s="84" t="e">
        <f t="shared" ca="1" si="7"/>
        <v>#NAME?</v>
      </c>
    </row>
    <row r="232" spans="1:9" s="102" customFormat="1" ht="38.25">
      <c r="A232" s="96">
        <v>242</v>
      </c>
      <c r="B232" s="106" t="s">
        <v>1304</v>
      </c>
      <c r="C232" s="115" t="s">
        <v>1296</v>
      </c>
      <c r="D232" s="111" t="s">
        <v>282</v>
      </c>
      <c r="E232" s="109" t="s">
        <v>38</v>
      </c>
      <c r="F232" s="177">
        <v>804132</v>
      </c>
      <c r="G232" s="91">
        <v>772771</v>
      </c>
      <c r="H232" s="83">
        <f t="shared" si="6"/>
        <v>772771</v>
      </c>
      <c r="I232" s="84" t="e">
        <f t="shared" ca="1" si="7"/>
        <v>#NAME?</v>
      </c>
    </row>
    <row r="233" spans="1:9" s="102" customFormat="1" ht="38.25">
      <c r="A233" s="96">
        <v>243</v>
      </c>
      <c r="B233" s="106" t="s">
        <v>1304</v>
      </c>
      <c r="C233" s="107" t="s">
        <v>1296</v>
      </c>
      <c r="D233" s="110" t="s">
        <v>283</v>
      </c>
      <c r="E233" s="109" t="s">
        <v>38</v>
      </c>
      <c r="F233" s="177">
        <v>241347</v>
      </c>
      <c r="G233" s="91">
        <v>231934</v>
      </c>
      <c r="H233" s="83">
        <f t="shared" si="6"/>
        <v>231934</v>
      </c>
      <c r="I233" s="84" t="e">
        <f t="shared" ca="1" si="7"/>
        <v>#NAME?</v>
      </c>
    </row>
    <row r="234" spans="1:9" s="102" customFormat="1" ht="38.25">
      <c r="A234" s="96">
        <v>244</v>
      </c>
      <c r="B234" s="106" t="s">
        <v>1304</v>
      </c>
      <c r="C234" s="107" t="s">
        <v>1296</v>
      </c>
      <c r="D234" s="110" t="s">
        <v>284</v>
      </c>
      <c r="E234" s="109" t="s">
        <v>38</v>
      </c>
      <c r="F234" s="177">
        <v>241347</v>
      </c>
      <c r="G234" s="91">
        <v>231934</v>
      </c>
      <c r="H234" s="83">
        <f t="shared" si="6"/>
        <v>231934</v>
      </c>
      <c r="I234" s="84" t="e">
        <f t="shared" ca="1" si="7"/>
        <v>#NAME?</v>
      </c>
    </row>
    <row r="235" spans="1:9" s="102" customFormat="1" ht="38.25">
      <c r="A235" s="96">
        <v>245</v>
      </c>
      <c r="B235" s="106" t="s">
        <v>1304</v>
      </c>
      <c r="C235" s="107" t="s">
        <v>1296</v>
      </c>
      <c r="D235" s="110" t="s">
        <v>285</v>
      </c>
      <c r="E235" s="109" t="s">
        <v>38</v>
      </c>
      <c r="F235" s="177">
        <v>261459</v>
      </c>
      <c r="G235" s="91">
        <v>251262</v>
      </c>
      <c r="H235" s="83">
        <f t="shared" si="6"/>
        <v>251262</v>
      </c>
      <c r="I235" s="84" t="e">
        <f t="shared" ca="1" si="7"/>
        <v>#NAME?</v>
      </c>
    </row>
    <row r="236" spans="1:9" s="102" customFormat="1" ht="38.25">
      <c r="A236" s="96">
        <v>246</v>
      </c>
      <c r="B236" s="106" t="s">
        <v>1304</v>
      </c>
      <c r="C236" s="107" t="s">
        <v>1296</v>
      </c>
      <c r="D236" s="110" t="s">
        <v>286</v>
      </c>
      <c r="E236" s="109" t="s">
        <v>38</v>
      </c>
      <c r="F236" s="177">
        <v>138938</v>
      </c>
      <c r="G236" s="91">
        <v>133519</v>
      </c>
      <c r="H236" s="83">
        <f t="shared" si="6"/>
        <v>133519</v>
      </c>
      <c r="I236" s="84" t="e">
        <f t="shared" ca="1" si="7"/>
        <v>#NAME?</v>
      </c>
    </row>
    <row r="237" spans="1:9" ht="38.25">
      <c r="A237" s="96">
        <v>247</v>
      </c>
      <c r="B237" s="106" t="s">
        <v>1304</v>
      </c>
      <c r="C237" s="107" t="s">
        <v>1296</v>
      </c>
      <c r="D237" s="110" t="s">
        <v>287</v>
      </c>
      <c r="E237" s="109" t="s">
        <v>38</v>
      </c>
      <c r="F237" s="177">
        <v>187675</v>
      </c>
      <c r="G237" s="91">
        <v>180356</v>
      </c>
      <c r="H237" s="83">
        <f t="shared" si="6"/>
        <v>180356</v>
      </c>
      <c r="I237" s="84" t="e">
        <f t="shared" ca="1" si="7"/>
        <v>#NAME?</v>
      </c>
    </row>
    <row r="238" spans="1:9" ht="38.25">
      <c r="A238" s="96">
        <v>248</v>
      </c>
      <c r="B238" s="106" t="s">
        <v>1304</v>
      </c>
      <c r="C238" s="107" t="s">
        <v>1296</v>
      </c>
      <c r="D238" s="110" t="s">
        <v>288</v>
      </c>
      <c r="E238" s="109" t="s">
        <v>38</v>
      </c>
      <c r="F238" s="177">
        <v>198662</v>
      </c>
      <c r="G238" s="91">
        <v>190914</v>
      </c>
      <c r="H238" s="83">
        <f t="shared" si="6"/>
        <v>190914</v>
      </c>
      <c r="I238" s="84" t="e">
        <f t="shared" ca="1" si="7"/>
        <v>#NAME?</v>
      </c>
    </row>
    <row r="239" spans="1:9" ht="38.25">
      <c r="A239" s="96">
        <v>249</v>
      </c>
      <c r="B239" s="106" t="s">
        <v>1304</v>
      </c>
      <c r="C239" s="107" t="s">
        <v>1296</v>
      </c>
      <c r="D239" s="110" t="s">
        <v>289</v>
      </c>
      <c r="E239" s="109" t="s">
        <v>38</v>
      </c>
      <c r="F239" s="177">
        <v>231441</v>
      </c>
      <c r="G239" s="91">
        <v>222415</v>
      </c>
      <c r="H239" s="83">
        <f t="shared" si="6"/>
        <v>222415</v>
      </c>
      <c r="I239" s="84" t="e">
        <f t="shared" ca="1" si="7"/>
        <v>#NAME?</v>
      </c>
    </row>
    <row r="240" spans="1:9" ht="38.25">
      <c r="A240" s="96">
        <v>250</v>
      </c>
      <c r="B240" s="106" t="s">
        <v>1304</v>
      </c>
      <c r="C240" s="107" t="s">
        <v>1297</v>
      </c>
      <c r="D240" s="111" t="s">
        <v>290</v>
      </c>
      <c r="E240" s="109" t="s">
        <v>38</v>
      </c>
      <c r="F240" s="177">
        <v>2554599</v>
      </c>
      <c r="G240" s="91">
        <v>2454970</v>
      </c>
      <c r="H240" s="83">
        <f t="shared" si="6"/>
        <v>2454970</v>
      </c>
      <c r="I240" s="84" t="e">
        <f t="shared" ca="1" si="7"/>
        <v>#NAME?</v>
      </c>
    </row>
    <row r="241" spans="1:9" s="102" customFormat="1" ht="38.25">
      <c r="A241" s="96">
        <v>251</v>
      </c>
      <c r="B241" s="106" t="s">
        <v>1304</v>
      </c>
      <c r="C241" s="115" t="s">
        <v>1297</v>
      </c>
      <c r="D241" s="111" t="s">
        <v>291</v>
      </c>
      <c r="E241" s="109" t="s">
        <v>38</v>
      </c>
      <c r="F241" s="177">
        <v>2869279</v>
      </c>
      <c r="G241" s="91">
        <v>2757377</v>
      </c>
      <c r="H241" s="83">
        <f t="shared" si="6"/>
        <v>2757377</v>
      </c>
      <c r="I241" s="84" t="e">
        <f t="shared" ca="1" si="7"/>
        <v>#NAME?</v>
      </c>
    </row>
    <row r="242" spans="1:9" ht="38.25">
      <c r="A242" s="96">
        <v>253</v>
      </c>
      <c r="B242" s="106" t="s">
        <v>1304</v>
      </c>
      <c r="C242" s="115" t="s">
        <v>1297</v>
      </c>
      <c r="D242" s="110" t="s">
        <v>292</v>
      </c>
      <c r="E242" s="109" t="s">
        <v>293</v>
      </c>
      <c r="F242" s="177">
        <v>30035</v>
      </c>
      <c r="G242" s="91">
        <v>28864</v>
      </c>
      <c r="H242" s="83">
        <f t="shared" si="6"/>
        <v>28864</v>
      </c>
      <c r="I242" s="84" t="e">
        <f t="shared" ca="1" si="7"/>
        <v>#NAME?</v>
      </c>
    </row>
    <row r="243" spans="1:9" ht="38.25">
      <c r="A243" s="96">
        <v>254</v>
      </c>
      <c r="B243" s="106" t="s">
        <v>1304</v>
      </c>
      <c r="C243" s="115" t="s">
        <v>1297</v>
      </c>
      <c r="D243" s="111" t="s">
        <v>294</v>
      </c>
      <c r="E243" s="109" t="s">
        <v>38</v>
      </c>
      <c r="F243" s="177">
        <v>201779</v>
      </c>
      <c r="G243" s="91">
        <v>193910</v>
      </c>
      <c r="H243" s="83">
        <f t="shared" si="6"/>
        <v>193910</v>
      </c>
      <c r="I243" s="84" t="e">
        <f t="shared" ca="1" si="7"/>
        <v>#NAME?</v>
      </c>
    </row>
    <row r="244" spans="1:9" ht="38.25">
      <c r="A244" s="96">
        <v>256</v>
      </c>
      <c r="B244" s="106" t="s">
        <v>1304</v>
      </c>
      <c r="C244" s="107" t="s">
        <v>1297</v>
      </c>
      <c r="D244" s="110" t="s">
        <v>295</v>
      </c>
      <c r="E244" s="109" t="s">
        <v>38</v>
      </c>
      <c r="F244" s="177">
        <v>32334208</v>
      </c>
      <c r="G244" s="91">
        <v>31073174</v>
      </c>
      <c r="H244" s="83">
        <f t="shared" si="6"/>
        <v>31073174</v>
      </c>
      <c r="I244" s="84" t="e">
        <f t="shared" ca="1" si="7"/>
        <v>#NAME?</v>
      </c>
    </row>
    <row r="245" spans="1:9" ht="38.25">
      <c r="A245" s="96">
        <v>257</v>
      </c>
      <c r="B245" s="106" t="s">
        <v>1304</v>
      </c>
      <c r="C245" s="107" t="s">
        <v>1297</v>
      </c>
      <c r="D245" s="110" t="s">
        <v>296</v>
      </c>
      <c r="E245" s="109" t="s">
        <v>38</v>
      </c>
      <c r="F245" s="177">
        <v>7713975</v>
      </c>
      <c r="G245" s="91">
        <v>7413130</v>
      </c>
      <c r="H245" s="83">
        <f t="shared" si="6"/>
        <v>7413130</v>
      </c>
      <c r="I245" s="84" t="e">
        <f t="shared" ca="1" si="7"/>
        <v>#NAME?</v>
      </c>
    </row>
    <row r="246" spans="1:9" ht="38.25">
      <c r="A246" s="96">
        <v>258</v>
      </c>
      <c r="B246" s="106" t="s">
        <v>1304</v>
      </c>
      <c r="C246" s="115" t="s">
        <v>1297</v>
      </c>
      <c r="D246" s="111" t="s">
        <v>297</v>
      </c>
      <c r="E246" s="109" t="s">
        <v>38</v>
      </c>
      <c r="F246" s="177">
        <v>22004238</v>
      </c>
      <c r="G246" s="91">
        <v>21146073</v>
      </c>
      <c r="H246" s="83">
        <f t="shared" si="6"/>
        <v>21146073</v>
      </c>
      <c r="I246" s="84" t="e">
        <f t="shared" ca="1" si="7"/>
        <v>#NAME?</v>
      </c>
    </row>
    <row r="247" spans="1:9" s="102" customFormat="1" ht="38.25">
      <c r="A247" s="96">
        <v>259</v>
      </c>
      <c r="B247" s="106" t="s">
        <v>1304</v>
      </c>
      <c r="C247" s="115" t="s">
        <v>1297</v>
      </c>
      <c r="D247" s="111" t="s">
        <v>1444</v>
      </c>
      <c r="E247" s="109" t="s">
        <v>38</v>
      </c>
      <c r="F247" s="177">
        <v>10590007</v>
      </c>
      <c r="G247" s="91">
        <v>10176997</v>
      </c>
      <c r="H247" s="83">
        <f t="shared" si="6"/>
        <v>10176997</v>
      </c>
      <c r="I247" s="84" t="e">
        <f t="shared" ca="1" si="7"/>
        <v>#NAME?</v>
      </c>
    </row>
    <row r="248" spans="1:9" s="102" customFormat="1" ht="38.25">
      <c r="A248" s="96">
        <v>260</v>
      </c>
      <c r="B248" s="106" t="s">
        <v>1304</v>
      </c>
      <c r="C248" s="115" t="s">
        <v>1297</v>
      </c>
      <c r="D248" s="111" t="s">
        <v>298</v>
      </c>
      <c r="E248" s="109" t="s">
        <v>38</v>
      </c>
      <c r="F248" s="177">
        <v>18679648</v>
      </c>
      <c r="G248" s="91">
        <v>17951142</v>
      </c>
      <c r="H248" s="83">
        <f t="shared" si="6"/>
        <v>17951142</v>
      </c>
      <c r="I248" s="84" t="e">
        <f t="shared" ca="1" si="7"/>
        <v>#NAME?</v>
      </c>
    </row>
    <row r="249" spans="1:9" s="102" customFormat="1" ht="38.25">
      <c r="A249" s="96">
        <v>261</v>
      </c>
      <c r="B249" s="106" t="s">
        <v>1304</v>
      </c>
      <c r="C249" s="115" t="s">
        <v>1297</v>
      </c>
      <c r="D249" s="111" t="s">
        <v>299</v>
      </c>
      <c r="E249" s="109" t="s">
        <v>38</v>
      </c>
      <c r="F249" s="177">
        <v>4350393</v>
      </c>
      <c r="G249" s="91">
        <v>4180728</v>
      </c>
      <c r="H249" s="83">
        <f t="shared" si="6"/>
        <v>4180728</v>
      </c>
      <c r="I249" s="84" t="e">
        <f t="shared" ca="1" si="7"/>
        <v>#NAME?</v>
      </c>
    </row>
    <row r="250" spans="1:9" s="102" customFormat="1" ht="38.25">
      <c r="A250" s="96">
        <v>262</v>
      </c>
      <c r="B250" s="106" t="s">
        <v>1304</v>
      </c>
      <c r="C250" s="115" t="s">
        <v>1297</v>
      </c>
      <c r="D250" s="111" t="s">
        <v>300</v>
      </c>
      <c r="E250" s="109" t="s">
        <v>38</v>
      </c>
      <c r="F250" s="177">
        <v>5105291</v>
      </c>
      <c r="G250" s="91">
        <v>4906185</v>
      </c>
      <c r="H250" s="83">
        <f t="shared" si="6"/>
        <v>4906185</v>
      </c>
      <c r="I250" s="84" t="e">
        <f t="shared" ca="1" si="7"/>
        <v>#NAME?</v>
      </c>
    </row>
    <row r="251" spans="1:9" s="102" customFormat="1" ht="38.25">
      <c r="A251" s="96">
        <v>263</v>
      </c>
      <c r="B251" s="106" t="s">
        <v>1304</v>
      </c>
      <c r="C251" s="115" t="s">
        <v>1297</v>
      </c>
      <c r="D251" s="111" t="s">
        <v>302</v>
      </c>
      <c r="E251" s="109" t="s">
        <v>38</v>
      </c>
      <c r="F251" s="177">
        <v>32228089</v>
      </c>
      <c r="G251" s="91">
        <v>30971194</v>
      </c>
      <c r="H251" s="83">
        <f t="shared" si="6"/>
        <v>30971194</v>
      </c>
      <c r="I251" s="84" t="e">
        <f t="shared" ca="1" si="7"/>
        <v>#NAME?</v>
      </c>
    </row>
    <row r="252" spans="1:9" s="102" customFormat="1" ht="38.25">
      <c r="A252" s="96">
        <v>264</v>
      </c>
      <c r="B252" s="106" t="s">
        <v>1304</v>
      </c>
      <c r="C252" s="115" t="s">
        <v>1297</v>
      </c>
      <c r="D252" s="111" t="s">
        <v>303</v>
      </c>
      <c r="E252" s="109" t="s">
        <v>38</v>
      </c>
      <c r="F252" s="177">
        <v>3964793</v>
      </c>
      <c r="G252" s="91">
        <v>3810166</v>
      </c>
      <c r="H252" s="83">
        <f t="shared" si="6"/>
        <v>3810166</v>
      </c>
      <c r="I252" s="84" t="e">
        <f t="shared" ca="1" si="7"/>
        <v>#NAME?</v>
      </c>
    </row>
    <row r="253" spans="1:9" s="102" customFormat="1" ht="38.25">
      <c r="A253" s="96">
        <v>265</v>
      </c>
      <c r="B253" s="106" t="s">
        <v>1304</v>
      </c>
      <c r="C253" s="115" t="s">
        <v>1297</v>
      </c>
      <c r="D253" s="111" t="s">
        <v>304</v>
      </c>
      <c r="E253" s="109" t="s">
        <v>38</v>
      </c>
      <c r="F253" s="177">
        <v>5763344</v>
      </c>
      <c r="G253" s="91">
        <v>5538574</v>
      </c>
      <c r="H253" s="83">
        <f t="shared" si="6"/>
        <v>5538574</v>
      </c>
      <c r="I253" s="84" t="e">
        <f t="shared" ca="1" si="7"/>
        <v>#NAME?</v>
      </c>
    </row>
    <row r="254" spans="1:9" s="102" customFormat="1" ht="38.25">
      <c r="A254" s="96">
        <v>267</v>
      </c>
      <c r="B254" s="106" t="s">
        <v>1304</v>
      </c>
      <c r="C254" s="115" t="s">
        <v>1297</v>
      </c>
      <c r="D254" s="111" t="s">
        <v>305</v>
      </c>
      <c r="E254" s="109" t="s">
        <v>38</v>
      </c>
      <c r="F254" s="177">
        <v>66432</v>
      </c>
      <c r="G254" s="91">
        <v>63841</v>
      </c>
      <c r="H254" s="83">
        <f t="shared" si="6"/>
        <v>63841</v>
      </c>
      <c r="I254" s="84" t="e">
        <f t="shared" ca="1" si="7"/>
        <v>#NAME?</v>
      </c>
    </row>
    <row r="255" spans="1:9" s="102" customFormat="1" ht="38.25">
      <c r="A255" s="96">
        <v>268</v>
      </c>
      <c r="B255" s="106" t="s">
        <v>1304</v>
      </c>
      <c r="C255" s="115" t="s">
        <v>1297</v>
      </c>
      <c r="D255" s="111" t="s">
        <v>306</v>
      </c>
      <c r="E255" s="109" t="s">
        <v>38</v>
      </c>
      <c r="F255" s="177">
        <v>569684</v>
      </c>
      <c r="G255" s="91">
        <v>547466</v>
      </c>
      <c r="H255" s="83">
        <f t="shared" si="6"/>
        <v>547466</v>
      </c>
      <c r="I255" s="84" t="e">
        <f t="shared" ca="1" si="7"/>
        <v>#NAME?</v>
      </c>
    </row>
    <row r="256" spans="1:9" s="102" customFormat="1" ht="38.25">
      <c r="A256" s="96">
        <v>269</v>
      </c>
      <c r="B256" s="106" t="s">
        <v>1304</v>
      </c>
      <c r="C256" s="115" t="s">
        <v>1297</v>
      </c>
      <c r="D256" s="111" t="s">
        <v>307</v>
      </c>
      <c r="E256" s="109" t="s">
        <v>38</v>
      </c>
      <c r="F256" s="177">
        <v>482805</v>
      </c>
      <c r="G256" s="91">
        <v>463976</v>
      </c>
      <c r="H256" s="83">
        <f t="shared" si="6"/>
        <v>463976</v>
      </c>
      <c r="I256" s="84" t="e">
        <f t="shared" ca="1" si="7"/>
        <v>#NAME?</v>
      </c>
    </row>
    <row r="257" spans="1:9" s="102" customFormat="1" ht="38.25">
      <c r="A257" s="96">
        <v>270</v>
      </c>
      <c r="B257" s="116" t="s">
        <v>1304</v>
      </c>
      <c r="C257" s="107" t="s">
        <v>1297</v>
      </c>
      <c r="D257" s="110" t="s">
        <v>308</v>
      </c>
      <c r="E257" s="184" t="s">
        <v>38</v>
      </c>
      <c r="F257" s="177">
        <v>738609</v>
      </c>
      <c r="G257" s="91">
        <v>709803</v>
      </c>
      <c r="H257" s="83">
        <f t="shared" si="6"/>
        <v>709803</v>
      </c>
      <c r="I257" s="84" t="e">
        <f t="shared" ca="1" si="7"/>
        <v>#NAME?</v>
      </c>
    </row>
    <row r="258" spans="1:9" s="102" customFormat="1" ht="38.25">
      <c r="A258" s="96">
        <v>271</v>
      </c>
      <c r="B258" s="106" t="s">
        <v>1304</v>
      </c>
      <c r="C258" s="115" t="s">
        <v>1301</v>
      </c>
      <c r="D258" s="111" t="s">
        <v>309</v>
      </c>
      <c r="E258" s="109" t="s">
        <v>38</v>
      </c>
      <c r="F258" s="177">
        <v>3214475</v>
      </c>
      <c r="G258" s="91">
        <v>3089110</v>
      </c>
      <c r="H258" s="83">
        <f t="shared" si="6"/>
        <v>3089110</v>
      </c>
      <c r="I258" s="84" t="e">
        <f t="shared" ca="1" si="7"/>
        <v>#NAME?</v>
      </c>
    </row>
    <row r="259" spans="1:9" s="102" customFormat="1" ht="38.25">
      <c r="A259" s="96">
        <v>272</v>
      </c>
      <c r="B259" s="106" t="s">
        <v>1304</v>
      </c>
      <c r="C259" s="107" t="s">
        <v>1295</v>
      </c>
      <c r="D259" s="110" t="s">
        <v>1394</v>
      </c>
      <c r="E259" s="109" t="s">
        <v>38</v>
      </c>
      <c r="F259" s="177">
        <v>213096</v>
      </c>
      <c r="G259" s="91">
        <v>204785</v>
      </c>
      <c r="H259" s="83">
        <f t="shared" ref="H259:H322" si="8">IF(G259="","",+ROUND(G259,0))</f>
        <v>204785</v>
      </c>
      <c r="I259" s="84" t="e">
        <f t="shared" ref="I259:I322" ca="1" si="9">+_xlfn.IFS(H259="","COMPLETAR",OR(H259&lt;=0,H259&gt;F259),"CORREGIR",AND(H259&lt;=F259,H259&gt;0),"OK")</f>
        <v>#NAME?</v>
      </c>
    </row>
    <row r="260" spans="1:9" s="102" customFormat="1" ht="38.25">
      <c r="A260" s="96">
        <v>273</v>
      </c>
      <c r="B260" s="106" t="s">
        <v>1304</v>
      </c>
      <c r="C260" s="107" t="s">
        <v>1295</v>
      </c>
      <c r="D260" s="110" t="s">
        <v>1395</v>
      </c>
      <c r="E260" s="109" t="s">
        <v>38</v>
      </c>
      <c r="F260" s="177">
        <v>66669</v>
      </c>
      <c r="G260" s="91">
        <v>64069</v>
      </c>
      <c r="H260" s="83">
        <f t="shared" si="8"/>
        <v>64069</v>
      </c>
      <c r="I260" s="84" t="e">
        <f t="shared" ca="1" si="9"/>
        <v>#NAME?</v>
      </c>
    </row>
    <row r="261" spans="1:9" s="102" customFormat="1" ht="38.25">
      <c r="A261" s="96">
        <v>274</v>
      </c>
      <c r="B261" s="106" t="s">
        <v>1304</v>
      </c>
      <c r="C261" s="107" t="s">
        <v>1295</v>
      </c>
      <c r="D261" s="110" t="s">
        <v>1396</v>
      </c>
      <c r="E261" s="109" t="s">
        <v>38</v>
      </c>
      <c r="F261" s="177">
        <v>76564</v>
      </c>
      <c r="G261" s="91">
        <v>73578</v>
      </c>
      <c r="H261" s="83">
        <f t="shared" si="8"/>
        <v>73578</v>
      </c>
      <c r="I261" s="84" t="e">
        <f t="shared" ca="1" si="9"/>
        <v>#NAME?</v>
      </c>
    </row>
    <row r="262" spans="1:9" s="102" customFormat="1" ht="38.25">
      <c r="A262" s="96">
        <v>275</v>
      </c>
      <c r="B262" s="106" t="s">
        <v>1304</v>
      </c>
      <c r="C262" s="115" t="s">
        <v>1295</v>
      </c>
      <c r="D262" s="111" t="s">
        <v>1397</v>
      </c>
      <c r="E262" s="109" t="s">
        <v>38</v>
      </c>
      <c r="F262" s="177">
        <v>74365</v>
      </c>
      <c r="G262" s="91">
        <v>71465</v>
      </c>
      <c r="H262" s="83">
        <f t="shared" si="8"/>
        <v>71465</v>
      </c>
      <c r="I262" s="84" t="e">
        <f t="shared" ca="1" si="9"/>
        <v>#NAME?</v>
      </c>
    </row>
    <row r="263" spans="1:9" s="102" customFormat="1" ht="38.25">
      <c r="A263" s="96">
        <v>276</v>
      </c>
      <c r="B263" s="106" t="s">
        <v>1304</v>
      </c>
      <c r="C263" s="115" t="s">
        <v>1295</v>
      </c>
      <c r="D263" s="111" t="s">
        <v>1398</v>
      </c>
      <c r="E263" s="109" t="s">
        <v>38</v>
      </c>
      <c r="F263" s="177">
        <v>71066</v>
      </c>
      <c r="G263" s="91">
        <v>68294</v>
      </c>
      <c r="H263" s="83">
        <f t="shared" si="8"/>
        <v>68294</v>
      </c>
      <c r="I263" s="84" t="e">
        <f t="shared" ca="1" si="9"/>
        <v>#NAME?</v>
      </c>
    </row>
    <row r="264" spans="1:9" s="102" customFormat="1" ht="38.25">
      <c r="A264" s="96">
        <v>277</v>
      </c>
      <c r="B264" s="106" t="s">
        <v>1304</v>
      </c>
      <c r="C264" s="115" t="s">
        <v>1295</v>
      </c>
      <c r="D264" s="111" t="s">
        <v>1399</v>
      </c>
      <c r="E264" s="109" t="s">
        <v>38</v>
      </c>
      <c r="F264" s="177">
        <v>61870</v>
      </c>
      <c r="G264" s="91">
        <v>59457</v>
      </c>
      <c r="H264" s="83">
        <f t="shared" si="8"/>
        <v>59457</v>
      </c>
      <c r="I264" s="84" t="e">
        <f t="shared" ca="1" si="9"/>
        <v>#NAME?</v>
      </c>
    </row>
    <row r="265" spans="1:9" s="102" customFormat="1" ht="38.25">
      <c r="A265" s="96">
        <v>278</v>
      </c>
      <c r="B265" s="106" t="s">
        <v>1304</v>
      </c>
      <c r="C265" s="115" t="s">
        <v>1295</v>
      </c>
      <c r="D265" s="111" t="s">
        <v>1400</v>
      </c>
      <c r="E265" s="109" t="s">
        <v>38</v>
      </c>
      <c r="F265" s="177">
        <v>62271</v>
      </c>
      <c r="G265" s="91">
        <v>59842</v>
      </c>
      <c r="H265" s="83">
        <f t="shared" si="8"/>
        <v>59842</v>
      </c>
      <c r="I265" s="84" t="e">
        <f t="shared" ca="1" si="9"/>
        <v>#NAME?</v>
      </c>
    </row>
    <row r="266" spans="1:9" s="102" customFormat="1" ht="38.25">
      <c r="A266" s="96">
        <v>279</v>
      </c>
      <c r="B266" s="106" t="s">
        <v>1304</v>
      </c>
      <c r="C266" s="115" t="s">
        <v>1295</v>
      </c>
      <c r="D266" s="111" t="s">
        <v>1401</v>
      </c>
      <c r="E266" s="109" t="s">
        <v>38</v>
      </c>
      <c r="F266" s="177">
        <v>62271</v>
      </c>
      <c r="G266" s="91">
        <v>59842</v>
      </c>
      <c r="H266" s="83">
        <f t="shared" si="8"/>
        <v>59842</v>
      </c>
      <c r="I266" s="84" t="e">
        <f t="shared" ca="1" si="9"/>
        <v>#NAME?</v>
      </c>
    </row>
    <row r="267" spans="1:9" s="102" customFormat="1" ht="38.25">
      <c r="A267" s="96">
        <v>280</v>
      </c>
      <c r="B267" s="106" t="s">
        <v>1304</v>
      </c>
      <c r="C267" s="115" t="s">
        <v>1295</v>
      </c>
      <c r="D267" s="111" t="s">
        <v>1402</v>
      </c>
      <c r="E267" s="109" t="s">
        <v>38</v>
      </c>
      <c r="F267" s="177">
        <v>62271</v>
      </c>
      <c r="G267" s="91">
        <v>59842</v>
      </c>
      <c r="H267" s="83">
        <f t="shared" si="8"/>
        <v>59842</v>
      </c>
      <c r="I267" s="84" t="e">
        <f t="shared" ca="1" si="9"/>
        <v>#NAME?</v>
      </c>
    </row>
    <row r="268" spans="1:9" s="102" customFormat="1" ht="38.25">
      <c r="A268" s="96">
        <v>281</v>
      </c>
      <c r="B268" s="106" t="s">
        <v>1304</v>
      </c>
      <c r="C268" s="107" t="s">
        <v>1295</v>
      </c>
      <c r="D268" s="110" t="s">
        <v>310</v>
      </c>
      <c r="E268" s="109" t="s">
        <v>38</v>
      </c>
      <c r="F268" s="177">
        <v>527240</v>
      </c>
      <c r="G268" s="91">
        <v>506678</v>
      </c>
      <c r="H268" s="83">
        <f t="shared" si="8"/>
        <v>506678</v>
      </c>
      <c r="I268" s="84" t="e">
        <f t="shared" ca="1" si="9"/>
        <v>#NAME?</v>
      </c>
    </row>
    <row r="269" spans="1:9" s="102" customFormat="1" ht="38.25">
      <c r="A269" s="96">
        <v>282</v>
      </c>
      <c r="B269" s="106" t="s">
        <v>1304</v>
      </c>
      <c r="C269" s="107" t="s">
        <v>1295</v>
      </c>
      <c r="D269" s="110" t="s">
        <v>311</v>
      </c>
      <c r="E269" s="109" t="s">
        <v>38</v>
      </c>
      <c r="F269" s="177">
        <v>562784</v>
      </c>
      <c r="G269" s="91">
        <v>540835</v>
      </c>
      <c r="H269" s="83">
        <f t="shared" si="8"/>
        <v>540835</v>
      </c>
      <c r="I269" s="84" t="e">
        <f t="shared" ca="1" si="9"/>
        <v>#NAME?</v>
      </c>
    </row>
    <row r="270" spans="1:9" s="102" customFormat="1" ht="38.25">
      <c r="A270" s="96">
        <v>283</v>
      </c>
      <c r="B270" s="106" t="s">
        <v>1304</v>
      </c>
      <c r="C270" s="107" t="s">
        <v>1295</v>
      </c>
      <c r="D270" s="110" t="s">
        <v>312</v>
      </c>
      <c r="E270" s="109" t="s">
        <v>38</v>
      </c>
      <c r="F270" s="177">
        <v>414913</v>
      </c>
      <c r="G270" s="91">
        <v>398731</v>
      </c>
      <c r="H270" s="83">
        <f t="shared" si="8"/>
        <v>398731</v>
      </c>
      <c r="I270" s="84" t="e">
        <f t="shared" ca="1" si="9"/>
        <v>#NAME?</v>
      </c>
    </row>
    <row r="271" spans="1:9" s="102" customFormat="1" ht="38.25">
      <c r="A271" s="96">
        <v>284</v>
      </c>
      <c r="B271" s="106" t="s">
        <v>1304</v>
      </c>
      <c r="C271" s="107" t="s">
        <v>1295</v>
      </c>
      <c r="D271" s="110" t="s">
        <v>313</v>
      </c>
      <c r="E271" s="109" t="s">
        <v>38</v>
      </c>
      <c r="F271" s="177">
        <v>458674</v>
      </c>
      <c r="G271" s="91">
        <v>440786</v>
      </c>
      <c r="H271" s="83">
        <f t="shared" si="8"/>
        <v>440786</v>
      </c>
      <c r="I271" s="84" t="e">
        <f t="shared" ca="1" si="9"/>
        <v>#NAME?</v>
      </c>
    </row>
    <row r="272" spans="1:9" s="102" customFormat="1" ht="38.25">
      <c r="A272" s="96">
        <v>285</v>
      </c>
      <c r="B272" s="106" t="s">
        <v>1304</v>
      </c>
      <c r="C272" s="107" t="s">
        <v>1295</v>
      </c>
      <c r="D272" s="110" t="s">
        <v>314</v>
      </c>
      <c r="E272" s="109" t="s">
        <v>38</v>
      </c>
      <c r="F272" s="177">
        <v>233134</v>
      </c>
      <c r="G272" s="91">
        <v>224042</v>
      </c>
      <c r="H272" s="83">
        <f t="shared" si="8"/>
        <v>224042</v>
      </c>
      <c r="I272" s="84" t="e">
        <f t="shared" ca="1" si="9"/>
        <v>#NAME?</v>
      </c>
    </row>
    <row r="273" spans="1:9" s="102" customFormat="1" ht="38.25">
      <c r="A273" s="96">
        <v>286</v>
      </c>
      <c r="B273" s="106" t="s">
        <v>1304</v>
      </c>
      <c r="C273" s="107" t="s">
        <v>1295</v>
      </c>
      <c r="D273" s="110" t="s">
        <v>315</v>
      </c>
      <c r="E273" s="109" t="s">
        <v>38</v>
      </c>
      <c r="F273" s="177">
        <v>135598</v>
      </c>
      <c r="G273" s="91">
        <v>130310</v>
      </c>
      <c r="H273" s="83">
        <f t="shared" si="8"/>
        <v>130310</v>
      </c>
      <c r="I273" s="84" t="e">
        <f t="shared" ca="1" si="9"/>
        <v>#NAME?</v>
      </c>
    </row>
    <row r="274" spans="1:9" s="102" customFormat="1" ht="38.25">
      <c r="A274" s="96">
        <v>287</v>
      </c>
      <c r="B274" s="106" t="s">
        <v>1304</v>
      </c>
      <c r="C274" s="107" t="s">
        <v>1295</v>
      </c>
      <c r="D274" s="110" t="s">
        <v>316</v>
      </c>
      <c r="E274" s="109" t="s">
        <v>38</v>
      </c>
      <c r="F274" s="177">
        <v>102626</v>
      </c>
      <c r="G274" s="91">
        <v>98624</v>
      </c>
      <c r="H274" s="83">
        <f t="shared" si="8"/>
        <v>98624</v>
      </c>
      <c r="I274" s="84" t="e">
        <f t="shared" ca="1" si="9"/>
        <v>#NAME?</v>
      </c>
    </row>
    <row r="275" spans="1:9" s="102" customFormat="1" ht="38.25">
      <c r="A275" s="96">
        <v>288</v>
      </c>
      <c r="B275" s="106" t="s">
        <v>1304</v>
      </c>
      <c r="C275" s="107" t="s">
        <v>1295</v>
      </c>
      <c r="D275" s="110" t="s">
        <v>317</v>
      </c>
      <c r="E275" s="109" t="s">
        <v>38</v>
      </c>
      <c r="F275" s="177">
        <v>173657</v>
      </c>
      <c r="G275" s="91">
        <v>166884</v>
      </c>
      <c r="H275" s="83">
        <f t="shared" si="8"/>
        <v>166884</v>
      </c>
      <c r="I275" s="84" t="e">
        <f t="shared" ca="1" si="9"/>
        <v>#NAME?</v>
      </c>
    </row>
    <row r="276" spans="1:9" s="102" customFormat="1" ht="38.25">
      <c r="A276" s="96">
        <v>289</v>
      </c>
      <c r="B276" s="106" t="s">
        <v>1304</v>
      </c>
      <c r="C276" s="107" t="s">
        <v>1295</v>
      </c>
      <c r="D276" s="110" t="s">
        <v>318</v>
      </c>
      <c r="E276" s="109" t="s">
        <v>38</v>
      </c>
      <c r="F276" s="177">
        <v>617589</v>
      </c>
      <c r="G276" s="91">
        <v>593503</v>
      </c>
      <c r="H276" s="83">
        <f t="shared" si="8"/>
        <v>593503</v>
      </c>
      <c r="I276" s="84" t="e">
        <f t="shared" ca="1" si="9"/>
        <v>#NAME?</v>
      </c>
    </row>
    <row r="277" spans="1:9" s="102" customFormat="1" ht="38.25">
      <c r="A277" s="96">
        <v>290</v>
      </c>
      <c r="B277" s="106" t="s">
        <v>1304</v>
      </c>
      <c r="C277" s="107" t="s">
        <v>1295</v>
      </c>
      <c r="D277" s="110" t="s">
        <v>319</v>
      </c>
      <c r="E277" s="109" t="s">
        <v>38</v>
      </c>
      <c r="F277" s="177">
        <v>174168</v>
      </c>
      <c r="G277" s="91">
        <v>167375</v>
      </c>
      <c r="H277" s="83">
        <f t="shared" si="8"/>
        <v>167375</v>
      </c>
      <c r="I277" s="84" t="e">
        <f t="shared" ca="1" si="9"/>
        <v>#NAME?</v>
      </c>
    </row>
    <row r="278" spans="1:9" s="102" customFormat="1" ht="38.25">
      <c r="A278" s="96">
        <v>291</v>
      </c>
      <c r="B278" s="106" t="s">
        <v>1304</v>
      </c>
      <c r="C278" s="107" t="s">
        <v>1295</v>
      </c>
      <c r="D278" s="110" t="s">
        <v>320</v>
      </c>
      <c r="E278" s="109" t="s">
        <v>38</v>
      </c>
      <c r="F278" s="177">
        <v>169732</v>
      </c>
      <c r="G278" s="91">
        <v>163112</v>
      </c>
      <c r="H278" s="83">
        <f t="shared" si="8"/>
        <v>163112</v>
      </c>
      <c r="I278" s="84" t="e">
        <f t="shared" ca="1" si="9"/>
        <v>#NAME?</v>
      </c>
    </row>
    <row r="279" spans="1:9" s="102" customFormat="1" ht="38.25">
      <c r="A279" s="96">
        <v>292</v>
      </c>
      <c r="B279" s="106" t="s">
        <v>1304</v>
      </c>
      <c r="C279" s="107" t="s">
        <v>1295</v>
      </c>
      <c r="D279" s="110" t="s">
        <v>321</v>
      </c>
      <c r="E279" s="109" t="s">
        <v>38</v>
      </c>
      <c r="F279" s="177">
        <v>323181</v>
      </c>
      <c r="G279" s="91">
        <v>310577</v>
      </c>
      <c r="H279" s="83">
        <f t="shared" si="8"/>
        <v>310577</v>
      </c>
      <c r="I279" s="84" t="e">
        <f t="shared" ca="1" si="9"/>
        <v>#NAME?</v>
      </c>
    </row>
    <row r="280" spans="1:9" s="102" customFormat="1" ht="38.25">
      <c r="A280" s="96">
        <v>293</v>
      </c>
      <c r="B280" s="106" t="s">
        <v>1304</v>
      </c>
      <c r="C280" s="107" t="s">
        <v>1295</v>
      </c>
      <c r="D280" s="110" t="s">
        <v>322</v>
      </c>
      <c r="E280" s="109" t="s">
        <v>38</v>
      </c>
      <c r="F280" s="177">
        <v>282518</v>
      </c>
      <c r="G280" s="91">
        <v>271500</v>
      </c>
      <c r="H280" s="83">
        <f t="shared" si="8"/>
        <v>271500</v>
      </c>
      <c r="I280" s="84" t="e">
        <f t="shared" ca="1" si="9"/>
        <v>#NAME?</v>
      </c>
    </row>
    <row r="281" spans="1:9" s="102" customFormat="1" ht="38.25">
      <c r="A281" s="96">
        <v>294</v>
      </c>
      <c r="B281" s="106" t="s">
        <v>1304</v>
      </c>
      <c r="C281" s="107" t="s">
        <v>1295</v>
      </c>
      <c r="D281" s="110" t="s">
        <v>323</v>
      </c>
      <c r="E281" s="109" t="s">
        <v>38</v>
      </c>
      <c r="F281" s="177">
        <v>278404</v>
      </c>
      <c r="G281" s="91">
        <v>267546</v>
      </c>
      <c r="H281" s="83">
        <f t="shared" si="8"/>
        <v>267546</v>
      </c>
      <c r="I281" s="84" t="e">
        <f t="shared" ca="1" si="9"/>
        <v>#NAME?</v>
      </c>
    </row>
    <row r="282" spans="1:9" s="102" customFormat="1" ht="38.25">
      <c r="A282" s="96">
        <v>295</v>
      </c>
      <c r="B282" s="106" t="s">
        <v>1304</v>
      </c>
      <c r="C282" s="107" t="s">
        <v>1295</v>
      </c>
      <c r="D282" s="110" t="s">
        <v>324</v>
      </c>
      <c r="E282" s="109" t="s">
        <v>38</v>
      </c>
      <c r="F282" s="177">
        <v>201940</v>
      </c>
      <c r="G282" s="91">
        <v>194064</v>
      </c>
      <c r="H282" s="83">
        <f t="shared" si="8"/>
        <v>194064</v>
      </c>
      <c r="I282" s="84" t="e">
        <f t="shared" ca="1" si="9"/>
        <v>#NAME?</v>
      </c>
    </row>
    <row r="283" spans="1:9" s="102" customFormat="1" ht="38.25">
      <c r="A283" s="96">
        <v>296</v>
      </c>
      <c r="B283" s="106" t="s">
        <v>1304</v>
      </c>
      <c r="C283" s="107" t="s">
        <v>1295</v>
      </c>
      <c r="D283" s="110" t="s">
        <v>325</v>
      </c>
      <c r="E283" s="109" t="s">
        <v>38</v>
      </c>
      <c r="F283" s="177">
        <v>633502</v>
      </c>
      <c r="G283" s="91">
        <v>608795</v>
      </c>
      <c r="H283" s="83">
        <f t="shared" si="8"/>
        <v>608795</v>
      </c>
      <c r="I283" s="84" t="e">
        <f t="shared" ca="1" si="9"/>
        <v>#NAME?</v>
      </c>
    </row>
    <row r="284" spans="1:9" s="102" customFormat="1" ht="38.25">
      <c r="A284" s="96">
        <v>297</v>
      </c>
      <c r="B284" s="106" t="s">
        <v>1304</v>
      </c>
      <c r="C284" s="107" t="s">
        <v>1295</v>
      </c>
      <c r="D284" s="110" t="s">
        <v>326</v>
      </c>
      <c r="E284" s="109" t="s">
        <v>38</v>
      </c>
      <c r="F284" s="177">
        <v>20317</v>
      </c>
      <c r="G284" s="91">
        <v>19525</v>
      </c>
      <c r="H284" s="83">
        <f t="shared" si="8"/>
        <v>19525</v>
      </c>
      <c r="I284" s="84" t="e">
        <f t="shared" ca="1" si="9"/>
        <v>#NAME?</v>
      </c>
    </row>
    <row r="285" spans="1:9" s="102" customFormat="1" ht="38.25">
      <c r="A285" s="96">
        <v>298</v>
      </c>
      <c r="B285" s="106" t="s">
        <v>1304</v>
      </c>
      <c r="C285" s="107" t="s">
        <v>1295</v>
      </c>
      <c r="D285" s="110" t="s">
        <v>1403</v>
      </c>
      <c r="E285" s="109" t="s">
        <v>88</v>
      </c>
      <c r="F285" s="177">
        <v>2879</v>
      </c>
      <c r="G285" s="91">
        <v>2767</v>
      </c>
      <c r="H285" s="83">
        <f t="shared" si="8"/>
        <v>2767</v>
      </c>
      <c r="I285" s="84" t="e">
        <f t="shared" ca="1" si="9"/>
        <v>#NAME?</v>
      </c>
    </row>
    <row r="286" spans="1:9" s="102" customFormat="1" ht="38.25">
      <c r="A286" s="96">
        <v>299</v>
      </c>
      <c r="B286" s="106" t="s">
        <v>1304</v>
      </c>
      <c r="C286" s="107" t="s">
        <v>1295</v>
      </c>
      <c r="D286" s="110" t="s">
        <v>1404</v>
      </c>
      <c r="E286" s="109" t="s">
        <v>88</v>
      </c>
      <c r="F286" s="177">
        <v>4241</v>
      </c>
      <c r="G286" s="91">
        <v>4076</v>
      </c>
      <c r="H286" s="83">
        <f t="shared" si="8"/>
        <v>4076</v>
      </c>
      <c r="I286" s="84" t="e">
        <f t="shared" ca="1" si="9"/>
        <v>#NAME?</v>
      </c>
    </row>
    <row r="287" spans="1:9" s="102" customFormat="1" ht="38.25">
      <c r="A287" s="194">
        <v>300</v>
      </c>
      <c r="B287" s="120" t="s">
        <v>1304</v>
      </c>
      <c r="C287" s="195" t="s">
        <v>1295</v>
      </c>
      <c r="D287" s="110" t="s">
        <v>329</v>
      </c>
      <c r="E287" s="119" t="s">
        <v>88</v>
      </c>
      <c r="F287" s="196">
        <v>4616</v>
      </c>
      <c r="G287" s="197">
        <v>4436</v>
      </c>
      <c r="H287" s="188">
        <f t="shared" si="8"/>
        <v>4436</v>
      </c>
      <c r="I287" s="198" t="e">
        <f t="shared" ca="1" si="9"/>
        <v>#NAME?</v>
      </c>
    </row>
    <row r="288" spans="1:9" s="102" customFormat="1" ht="38.25">
      <c r="A288" s="96">
        <v>301</v>
      </c>
      <c r="B288" s="106" t="s">
        <v>1304</v>
      </c>
      <c r="C288" s="107" t="s">
        <v>1295</v>
      </c>
      <c r="D288" s="110" t="s">
        <v>330</v>
      </c>
      <c r="E288" s="109" t="s">
        <v>88</v>
      </c>
      <c r="F288" s="177">
        <v>3768</v>
      </c>
      <c r="G288" s="91">
        <v>3621</v>
      </c>
      <c r="H288" s="83">
        <f t="shared" si="8"/>
        <v>3621</v>
      </c>
      <c r="I288" s="84" t="e">
        <f t="shared" ca="1" si="9"/>
        <v>#NAME?</v>
      </c>
    </row>
    <row r="289" spans="1:9" s="102" customFormat="1" ht="38.25">
      <c r="A289" s="96">
        <v>302</v>
      </c>
      <c r="B289" s="106" t="s">
        <v>1304</v>
      </c>
      <c r="C289" s="107" t="s">
        <v>1295</v>
      </c>
      <c r="D289" s="110" t="s">
        <v>331</v>
      </c>
      <c r="E289" s="109" t="s">
        <v>88</v>
      </c>
      <c r="F289" s="177">
        <v>7380</v>
      </c>
      <c r="G289" s="91">
        <v>7092</v>
      </c>
      <c r="H289" s="83">
        <f t="shared" si="8"/>
        <v>7092</v>
      </c>
      <c r="I289" s="84" t="e">
        <f t="shared" ca="1" si="9"/>
        <v>#NAME?</v>
      </c>
    </row>
    <row r="290" spans="1:9" s="102" customFormat="1" ht="38.25">
      <c r="A290" s="96">
        <v>303</v>
      </c>
      <c r="B290" s="106" t="s">
        <v>1304</v>
      </c>
      <c r="C290" s="107" t="s">
        <v>1295</v>
      </c>
      <c r="D290" s="110" t="s">
        <v>332</v>
      </c>
      <c r="E290" s="109" t="s">
        <v>38</v>
      </c>
      <c r="F290" s="177">
        <v>8257</v>
      </c>
      <c r="G290" s="91">
        <v>7935</v>
      </c>
      <c r="H290" s="83">
        <f t="shared" si="8"/>
        <v>7935</v>
      </c>
      <c r="I290" s="84" t="e">
        <f t="shared" ca="1" si="9"/>
        <v>#NAME?</v>
      </c>
    </row>
    <row r="291" spans="1:9" s="102" customFormat="1" ht="38.25">
      <c r="A291" s="96">
        <v>304</v>
      </c>
      <c r="B291" s="106" t="s">
        <v>1304</v>
      </c>
      <c r="C291" s="107" t="s">
        <v>1295</v>
      </c>
      <c r="D291" s="110" t="s">
        <v>333</v>
      </c>
      <c r="E291" s="109" t="s">
        <v>38</v>
      </c>
      <c r="F291" s="177">
        <v>7661</v>
      </c>
      <c r="G291" s="91">
        <v>7362</v>
      </c>
      <c r="H291" s="83">
        <f t="shared" si="8"/>
        <v>7362</v>
      </c>
      <c r="I291" s="84" t="e">
        <f t="shared" ca="1" si="9"/>
        <v>#NAME?</v>
      </c>
    </row>
    <row r="292" spans="1:9" s="102" customFormat="1" ht="38.25">
      <c r="A292" s="96">
        <v>305</v>
      </c>
      <c r="B292" s="106" t="s">
        <v>1304</v>
      </c>
      <c r="C292" s="107" t="s">
        <v>1295</v>
      </c>
      <c r="D292" s="110" t="s">
        <v>334</v>
      </c>
      <c r="E292" s="109" t="s">
        <v>38</v>
      </c>
      <c r="F292" s="177">
        <v>11158</v>
      </c>
      <c r="G292" s="91">
        <v>10723</v>
      </c>
      <c r="H292" s="83">
        <f t="shared" si="8"/>
        <v>10723</v>
      </c>
      <c r="I292" s="84" t="e">
        <f t="shared" ca="1" si="9"/>
        <v>#NAME?</v>
      </c>
    </row>
    <row r="293" spans="1:9" s="102" customFormat="1" ht="38.25">
      <c r="A293" s="96">
        <v>306</v>
      </c>
      <c r="B293" s="106" t="s">
        <v>1304</v>
      </c>
      <c r="C293" s="107" t="s">
        <v>1295</v>
      </c>
      <c r="D293" s="110" t="s">
        <v>335</v>
      </c>
      <c r="E293" s="109" t="s">
        <v>38</v>
      </c>
      <c r="F293" s="177">
        <v>9912</v>
      </c>
      <c r="G293" s="91">
        <v>9525</v>
      </c>
      <c r="H293" s="83">
        <f t="shared" si="8"/>
        <v>9525</v>
      </c>
      <c r="I293" s="84" t="e">
        <f t="shared" ca="1" si="9"/>
        <v>#NAME?</v>
      </c>
    </row>
    <row r="294" spans="1:9" s="102" customFormat="1" ht="38.25">
      <c r="A294" s="96">
        <v>307</v>
      </c>
      <c r="B294" s="106" t="s">
        <v>1304</v>
      </c>
      <c r="C294" s="115" t="s">
        <v>1295</v>
      </c>
      <c r="D294" s="111" t="s">
        <v>336</v>
      </c>
      <c r="E294" s="109" t="s">
        <v>38</v>
      </c>
      <c r="F294" s="177">
        <v>667745</v>
      </c>
      <c r="G294" s="91">
        <v>641703</v>
      </c>
      <c r="H294" s="83">
        <f t="shared" si="8"/>
        <v>641703</v>
      </c>
      <c r="I294" s="84" t="e">
        <f t="shared" ca="1" si="9"/>
        <v>#NAME?</v>
      </c>
    </row>
    <row r="295" spans="1:9" s="102" customFormat="1" ht="38.25">
      <c r="A295" s="96">
        <v>308</v>
      </c>
      <c r="B295" s="106" t="s">
        <v>1304</v>
      </c>
      <c r="C295" s="107" t="s">
        <v>1295</v>
      </c>
      <c r="D295" s="110" t="s">
        <v>337</v>
      </c>
      <c r="E295" s="109" t="s">
        <v>38</v>
      </c>
      <c r="F295" s="177">
        <v>837157</v>
      </c>
      <c r="G295" s="91">
        <v>804508</v>
      </c>
      <c r="H295" s="83">
        <f t="shared" si="8"/>
        <v>804508</v>
      </c>
      <c r="I295" s="84" t="e">
        <f t="shared" ca="1" si="9"/>
        <v>#NAME?</v>
      </c>
    </row>
    <row r="296" spans="1:9" s="102" customFormat="1" ht="38.25">
      <c r="A296" s="96">
        <v>309</v>
      </c>
      <c r="B296" s="106" t="s">
        <v>1304</v>
      </c>
      <c r="C296" s="107" t="s">
        <v>1295</v>
      </c>
      <c r="D296" s="110" t="s">
        <v>338</v>
      </c>
      <c r="E296" s="109" t="s">
        <v>88</v>
      </c>
      <c r="F296" s="177">
        <v>174602</v>
      </c>
      <c r="G296" s="91">
        <v>167793</v>
      </c>
      <c r="H296" s="83">
        <f t="shared" si="8"/>
        <v>167793</v>
      </c>
      <c r="I296" s="84" t="e">
        <f t="shared" ca="1" si="9"/>
        <v>#NAME?</v>
      </c>
    </row>
    <row r="297" spans="1:9" s="102" customFormat="1" ht="38.25">
      <c r="A297" s="96">
        <v>310</v>
      </c>
      <c r="B297" s="106" t="s">
        <v>1304</v>
      </c>
      <c r="C297" s="107" t="s">
        <v>1295</v>
      </c>
      <c r="D297" s="110" t="s">
        <v>339</v>
      </c>
      <c r="E297" s="109" t="s">
        <v>38</v>
      </c>
      <c r="F297" s="177">
        <v>129581</v>
      </c>
      <c r="G297" s="91">
        <v>124527</v>
      </c>
      <c r="H297" s="83">
        <f t="shared" si="8"/>
        <v>124527</v>
      </c>
      <c r="I297" s="84" t="e">
        <f t="shared" ca="1" si="9"/>
        <v>#NAME?</v>
      </c>
    </row>
    <row r="298" spans="1:9" s="102" customFormat="1" ht="38.25">
      <c r="A298" s="96">
        <v>311</v>
      </c>
      <c r="B298" s="106" t="s">
        <v>1304</v>
      </c>
      <c r="C298" s="115" t="s">
        <v>1295</v>
      </c>
      <c r="D298" s="111" t="s">
        <v>340</v>
      </c>
      <c r="E298" s="109" t="s">
        <v>38</v>
      </c>
      <c r="F298" s="177">
        <v>399590</v>
      </c>
      <c r="G298" s="91">
        <v>384006</v>
      </c>
      <c r="H298" s="83">
        <f t="shared" si="8"/>
        <v>384006</v>
      </c>
      <c r="I298" s="84" t="e">
        <f t="shared" ca="1" si="9"/>
        <v>#NAME?</v>
      </c>
    </row>
    <row r="299" spans="1:9" s="102" customFormat="1" ht="38.25">
      <c r="A299" s="96">
        <v>312</v>
      </c>
      <c r="B299" s="106" t="s">
        <v>1304</v>
      </c>
      <c r="C299" s="115" t="s">
        <v>1295</v>
      </c>
      <c r="D299" s="111" t="s">
        <v>341</v>
      </c>
      <c r="E299" s="109" t="s">
        <v>38</v>
      </c>
      <c r="F299" s="177">
        <v>211646</v>
      </c>
      <c r="G299" s="91">
        <v>203392</v>
      </c>
      <c r="H299" s="83">
        <f t="shared" si="8"/>
        <v>203392</v>
      </c>
      <c r="I299" s="84" t="e">
        <f t="shared" ca="1" si="9"/>
        <v>#NAME?</v>
      </c>
    </row>
    <row r="300" spans="1:9" s="102" customFormat="1" ht="38.25">
      <c r="A300" s="96">
        <v>313</v>
      </c>
      <c r="B300" s="106" t="s">
        <v>1304</v>
      </c>
      <c r="C300" s="115" t="s">
        <v>1295</v>
      </c>
      <c r="D300" s="111" t="s">
        <v>342</v>
      </c>
      <c r="E300" s="109" t="s">
        <v>38</v>
      </c>
      <c r="F300" s="177">
        <v>144498</v>
      </c>
      <c r="G300" s="91">
        <v>138863</v>
      </c>
      <c r="H300" s="83">
        <f t="shared" si="8"/>
        <v>138863</v>
      </c>
      <c r="I300" s="84" t="e">
        <f t="shared" ca="1" si="9"/>
        <v>#NAME?</v>
      </c>
    </row>
    <row r="301" spans="1:9" s="102" customFormat="1" ht="38.25">
      <c r="A301" s="96">
        <v>314</v>
      </c>
      <c r="B301" s="106" t="s">
        <v>1304</v>
      </c>
      <c r="C301" s="115" t="s">
        <v>1295</v>
      </c>
      <c r="D301" s="111" t="s">
        <v>343</v>
      </c>
      <c r="E301" s="109" t="s">
        <v>38</v>
      </c>
      <c r="F301" s="177">
        <v>634517</v>
      </c>
      <c r="G301" s="91">
        <v>609771</v>
      </c>
      <c r="H301" s="83">
        <f t="shared" si="8"/>
        <v>609771</v>
      </c>
      <c r="I301" s="84" t="e">
        <f t="shared" ca="1" si="9"/>
        <v>#NAME?</v>
      </c>
    </row>
    <row r="302" spans="1:9" s="102" customFormat="1" ht="38.25">
      <c r="A302" s="96">
        <v>315</v>
      </c>
      <c r="B302" s="106" t="s">
        <v>1304</v>
      </c>
      <c r="C302" s="107" t="s">
        <v>1295</v>
      </c>
      <c r="D302" s="110" t="s">
        <v>344</v>
      </c>
      <c r="E302" s="109" t="s">
        <v>88</v>
      </c>
      <c r="F302" s="177">
        <v>12034</v>
      </c>
      <c r="G302" s="91">
        <v>11565</v>
      </c>
      <c r="H302" s="83">
        <f t="shared" si="8"/>
        <v>11565</v>
      </c>
      <c r="I302" s="84" t="e">
        <f t="shared" ca="1" si="9"/>
        <v>#NAME?</v>
      </c>
    </row>
    <row r="303" spans="1:9" s="102" customFormat="1" ht="38.25">
      <c r="A303" s="96">
        <v>316</v>
      </c>
      <c r="B303" s="106" t="s">
        <v>1304</v>
      </c>
      <c r="C303" s="107" t="s">
        <v>1295</v>
      </c>
      <c r="D303" s="110" t="s">
        <v>345</v>
      </c>
      <c r="E303" s="109" t="s">
        <v>38</v>
      </c>
      <c r="F303" s="177">
        <v>14880</v>
      </c>
      <c r="G303" s="91">
        <v>14300</v>
      </c>
      <c r="H303" s="83">
        <f t="shared" si="8"/>
        <v>14300</v>
      </c>
      <c r="I303" s="84" t="e">
        <f t="shared" ca="1" si="9"/>
        <v>#NAME?</v>
      </c>
    </row>
    <row r="304" spans="1:9" s="102" customFormat="1" ht="38.25">
      <c r="A304" s="96">
        <v>317</v>
      </c>
      <c r="B304" s="106" t="s">
        <v>1304</v>
      </c>
      <c r="C304" s="107" t="s">
        <v>1295</v>
      </c>
      <c r="D304" s="110" t="s">
        <v>346</v>
      </c>
      <c r="E304" s="109" t="s">
        <v>38</v>
      </c>
      <c r="F304" s="177">
        <v>14880</v>
      </c>
      <c r="G304" s="91">
        <v>14300</v>
      </c>
      <c r="H304" s="83">
        <f t="shared" si="8"/>
        <v>14300</v>
      </c>
      <c r="I304" s="84" t="e">
        <f t="shared" ca="1" si="9"/>
        <v>#NAME?</v>
      </c>
    </row>
    <row r="305" spans="1:9" s="102" customFormat="1" ht="38.25">
      <c r="A305" s="96">
        <v>318</v>
      </c>
      <c r="B305" s="106" t="s">
        <v>1304</v>
      </c>
      <c r="C305" s="107" t="s">
        <v>1295</v>
      </c>
      <c r="D305" s="110" t="s">
        <v>347</v>
      </c>
      <c r="E305" s="109" t="s">
        <v>38</v>
      </c>
      <c r="F305" s="177">
        <v>14880</v>
      </c>
      <c r="G305" s="91">
        <v>14300</v>
      </c>
      <c r="H305" s="83">
        <f t="shared" si="8"/>
        <v>14300</v>
      </c>
      <c r="I305" s="84" t="e">
        <f t="shared" ca="1" si="9"/>
        <v>#NAME?</v>
      </c>
    </row>
    <row r="306" spans="1:9" s="102" customFormat="1" ht="38.25">
      <c r="A306" s="96">
        <v>319</v>
      </c>
      <c r="B306" s="106" t="s">
        <v>1304</v>
      </c>
      <c r="C306" s="107" t="s">
        <v>1295</v>
      </c>
      <c r="D306" s="110" t="s">
        <v>348</v>
      </c>
      <c r="E306" s="109" t="s">
        <v>38</v>
      </c>
      <c r="F306" s="177">
        <v>14880</v>
      </c>
      <c r="G306" s="91">
        <v>14300</v>
      </c>
      <c r="H306" s="83">
        <f t="shared" si="8"/>
        <v>14300</v>
      </c>
      <c r="I306" s="84" t="e">
        <f t="shared" ca="1" si="9"/>
        <v>#NAME?</v>
      </c>
    </row>
    <row r="307" spans="1:9" s="102" customFormat="1" ht="38.25">
      <c r="A307" s="96">
        <v>320</v>
      </c>
      <c r="B307" s="106" t="s">
        <v>1304</v>
      </c>
      <c r="C307" s="118" t="s">
        <v>1295</v>
      </c>
      <c r="D307" s="110" t="s">
        <v>349</v>
      </c>
      <c r="E307" s="109" t="s">
        <v>38</v>
      </c>
      <c r="F307" s="177">
        <v>34304</v>
      </c>
      <c r="G307" s="91">
        <v>32966</v>
      </c>
      <c r="H307" s="83">
        <f t="shared" si="8"/>
        <v>32966</v>
      </c>
      <c r="I307" s="84" t="e">
        <f t="shared" ca="1" si="9"/>
        <v>#NAME?</v>
      </c>
    </row>
    <row r="308" spans="1:9" s="102" customFormat="1" ht="38.25">
      <c r="A308" s="96">
        <v>321</v>
      </c>
      <c r="B308" s="106" t="s">
        <v>1304</v>
      </c>
      <c r="C308" s="118" t="s">
        <v>1295</v>
      </c>
      <c r="D308" s="110" t="s">
        <v>350</v>
      </c>
      <c r="E308" s="109" t="s">
        <v>88</v>
      </c>
      <c r="F308" s="177">
        <v>12093</v>
      </c>
      <c r="G308" s="91">
        <v>11621</v>
      </c>
      <c r="H308" s="83">
        <f t="shared" si="8"/>
        <v>11621</v>
      </c>
      <c r="I308" s="84" t="e">
        <f t="shared" ca="1" si="9"/>
        <v>#NAME?</v>
      </c>
    </row>
    <row r="309" spans="1:9" s="102" customFormat="1" ht="38.25">
      <c r="A309" s="96">
        <v>322</v>
      </c>
      <c r="B309" s="106" t="s">
        <v>1304</v>
      </c>
      <c r="C309" s="118" t="s">
        <v>1295</v>
      </c>
      <c r="D309" s="110" t="s">
        <v>351</v>
      </c>
      <c r="E309" s="109" t="s">
        <v>38</v>
      </c>
      <c r="F309" s="177">
        <v>29406</v>
      </c>
      <c r="G309" s="91">
        <v>28259</v>
      </c>
      <c r="H309" s="83">
        <f t="shared" si="8"/>
        <v>28259</v>
      </c>
      <c r="I309" s="84" t="e">
        <f t="shared" ca="1" si="9"/>
        <v>#NAME?</v>
      </c>
    </row>
    <row r="310" spans="1:9" s="102" customFormat="1" ht="38.25">
      <c r="A310" s="96">
        <v>323</v>
      </c>
      <c r="B310" s="106" t="s">
        <v>1304</v>
      </c>
      <c r="C310" s="118" t="s">
        <v>1295</v>
      </c>
      <c r="D310" s="110" t="s">
        <v>352</v>
      </c>
      <c r="E310" s="109" t="s">
        <v>38</v>
      </c>
      <c r="F310" s="177">
        <v>125479</v>
      </c>
      <c r="G310" s="91">
        <v>120585</v>
      </c>
      <c r="H310" s="83">
        <f t="shared" si="8"/>
        <v>120585</v>
      </c>
      <c r="I310" s="84" t="e">
        <f t="shared" ca="1" si="9"/>
        <v>#NAME?</v>
      </c>
    </row>
    <row r="311" spans="1:9" s="102" customFormat="1" ht="38.25">
      <c r="A311" s="96">
        <v>324</v>
      </c>
      <c r="B311" s="106" t="s">
        <v>1304</v>
      </c>
      <c r="C311" s="118" t="s">
        <v>1295</v>
      </c>
      <c r="D311" s="110" t="s">
        <v>353</v>
      </c>
      <c r="E311" s="109" t="s">
        <v>88</v>
      </c>
      <c r="F311" s="177">
        <v>36616</v>
      </c>
      <c r="G311" s="91">
        <v>35188</v>
      </c>
      <c r="H311" s="83">
        <f t="shared" si="8"/>
        <v>35188</v>
      </c>
      <c r="I311" s="84" t="e">
        <f t="shared" ca="1" si="9"/>
        <v>#NAME?</v>
      </c>
    </row>
    <row r="312" spans="1:9" s="102" customFormat="1" ht="38.25">
      <c r="A312" s="96">
        <v>325</v>
      </c>
      <c r="B312" s="106" t="s">
        <v>1304</v>
      </c>
      <c r="C312" s="118" t="s">
        <v>1295</v>
      </c>
      <c r="D312" s="110" t="s">
        <v>1327</v>
      </c>
      <c r="E312" s="109" t="s">
        <v>38</v>
      </c>
      <c r="F312" s="177">
        <v>8795</v>
      </c>
      <c r="G312" s="91">
        <v>8452</v>
      </c>
      <c r="H312" s="83">
        <f t="shared" si="8"/>
        <v>8452</v>
      </c>
      <c r="I312" s="84" t="e">
        <f t="shared" ca="1" si="9"/>
        <v>#NAME?</v>
      </c>
    </row>
    <row r="313" spans="1:9" s="102" customFormat="1" ht="38.25">
      <c r="A313" s="96">
        <v>326</v>
      </c>
      <c r="B313" s="106" t="s">
        <v>1304</v>
      </c>
      <c r="C313" s="107" t="s">
        <v>1295</v>
      </c>
      <c r="D313" s="110" t="s">
        <v>1328</v>
      </c>
      <c r="E313" s="109" t="s">
        <v>38</v>
      </c>
      <c r="F313" s="177">
        <v>5661</v>
      </c>
      <c r="G313" s="91">
        <v>5440</v>
      </c>
      <c r="H313" s="83">
        <f t="shared" si="8"/>
        <v>5440</v>
      </c>
      <c r="I313" s="84" t="e">
        <f t="shared" ca="1" si="9"/>
        <v>#NAME?</v>
      </c>
    </row>
    <row r="314" spans="1:9" s="102" customFormat="1" ht="38.25">
      <c r="A314" s="96">
        <v>327</v>
      </c>
      <c r="B314" s="106" t="s">
        <v>1304</v>
      </c>
      <c r="C314" s="107" t="s">
        <v>1295</v>
      </c>
      <c r="D314" s="110" t="s">
        <v>1329</v>
      </c>
      <c r="E314" s="109" t="s">
        <v>38</v>
      </c>
      <c r="F314" s="177">
        <v>4870</v>
      </c>
      <c r="G314" s="91">
        <v>4680</v>
      </c>
      <c r="H314" s="83">
        <f t="shared" si="8"/>
        <v>4680</v>
      </c>
      <c r="I314" s="84" t="e">
        <f t="shared" ca="1" si="9"/>
        <v>#NAME?</v>
      </c>
    </row>
    <row r="315" spans="1:9" s="102" customFormat="1" ht="38.25">
      <c r="A315" s="96">
        <v>328</v>
      </c>
      <c r="B315" s="120" t="s">
        <v>1304</v>
      </c>
      <c r="C315" s="195" t="s">
        <v>1295</v>
      </c>
      <c r="D315" s="110" t="s">
        <v>357</v>
      </c>
      <c r="E315" s="119" t="s">
        <v>38</v>
      </c>
      <c r="F315" s="196">
        <v>71701</v>
      </c>
      <c r="G315" s="197">
        <v>68905</v>
      </c>
      <c r="H315" s="188">
        <f t="shared" si="8"/>
        <v>68905</v>
      </c>
      <c r="I315" s="198" t="e">
        <f t="shared" ca="1" si="9"/>
        <v>#NAME?</v>
      </c>
    </row>
    <row r="316" spans="1:9" s="102" customFormat="1" ht="38.25">
      <c r="A316" s="96">
        <v>329</v>
      </c>
      <c r="B316" s="106" t="s">
        <v>1304</v>
      </c>
      <c r="C316" s="107" t="s">
        <v>1295</v>
      </c>
      <c r="D316" s="110" t="s">
        <v>358</v>
      </c>
      <c r="E316" s="109" t="s">
        <v>38</v>
      </c>
      <c r="F316" s="177">
        <v>47593</v>
      </c>
      <c r="G316" s="91">
        <v>45737</v>
      </c>
      <c r="H316" s="83">
        <f t="shared" si="8"/>
        <v>45737</v>
      </c>
      <c r="I316" s="84" t="e">
        <f t="shared" ca="1" si="9"/>
        <v>#NAME?</v>
      </c>
    </row>
    <row r="317" spans="1:9" s="102" customFormat="1" ht="38.25">
      <c r="A317" s="96">
        <v>330</v>
      </c>
      <c r="B317" s="106" t="s">
        <v>1304</v>
      </c>
      <c r="C317" s="107" t="s">
        <v>1295</v>
      </c>
      <c r="D317" s="110" t="s">
        <v>359</v>
      </c>
      <c r="E317" s="109" t="s">
        <v>38</v>
      </c>
      <c r="F317" s="177">
        <v>56521</v>
      </c>
      <c r="G317" s="91">
        <v>54317</v>
      </c>
      <c r="H317" s="83">
        <f t="shared" si="8"/>
        <v>54317</v>
      </c>
      <c r="I317" s="84" t="e">
        <f t="shared" ca="1" si="9"/>
        <v>#NAME?</v>
      </c>
    </row>
    <row r="318" spans="1:9" s="102" customFormat="1" ht="38.25">
      <c r="A318" s="96">
        <v>331</v>
      </c>
      <c r="B318" s="106" t="s">
        <v>1304</v>
      </c>
      <c r="C318" s="107" t="s">
        <v>1295</v>
      </c>
      <c r="D318" s="110" t="s">
        <v>360</v>
      </c>
      <c r="E318" s="109" t="s">
        <v>38</v>
      </c>
      <c r="F318" s="177">
        <v>59026</v>
      </c>
      <c r="G318" s="91">
        <v>56724</v>
      </c>
      <c r="H318" s="83">
        <f t="shared" si="8"/>
        <v>56724</v>
      </c>
      <c r="I318" s="84" t="e">
        <f t="shared" ca="1" si="9"/>
        <v>#NAME?</v>
      </c>
    </row>
    <row r="319" spans="1:9" s="102" customFormat="1" ht="38.25">
      <c r="A319" s="96">
        <v>332</v>
      </c>
      <c r="B319" s="106" t="s">
        <v>1304</v>
      </c>
      <c r="C319" s="107" t="s">
        <v>1295</v>
      </c>
      <c r="D319" s="110" t="s">
        <v>361</v>
      </c>
      <c r="E319" s="109" t="s">
        <v>38</v>
      </c>
      <c r="F319" s="177">
        <v>9561</v>
      </c>
      <c r="G319" s="91">
        <v>9188</v>
      </c>
      <c r="H319" s="83">
        <f t="shared" si="8"/>
        <v>9188</v>
      </c>
      <c r="I319" s="84" t="e">
        <f t="shared" ca="1" si="9"/>
        <v>#NAME?</v>
      </c>
    </row>
    <row r="320" spans="1:9" s="102" customFormat="1" ht="38.25">
      <c r="A320" s="96">
        <v>333</v>
      </c>
      <c r="B320" s="106" t="s">
        <v>1304</v>
      </c>
      <c r="C320" s="107" t="s">
        <v>1295</v>
      </c>
      <c r="D320" s="110" t="s">
        <v>362</v>
      </c>
      <c r="E320" s="109" t="s">
        <v>88</v>
      </c>
      <c r="F320" s="177">
        <v>675271</v>
      </c>
      <c r="G320" s="91">
        <v>648935</v>
      </c>
      <c r="H320" s="83">
        <f t="shared" si="8"/>
        <v>648935</v>
      </c>
      <c r="I320" s="84" t="e">
        <f t="shared" ca="1" si="9"/>
        <v>#NAME?</v>
      </c>
    </row>
    <row r="321" spans="1:9" s="102" customFormat="1" ht="38.25">
      <c r="A321" s="96">
        <v>334</v>
      </c>
      <c r="B321" s="106" t="s">
        <v>1304</v>
      </c>
      <c r="C321" s="107" t="s">
        <v>1295</v>
      </c>
      <c r="D321" s="110" t="s">
        <v>363</v>
      </c>
      <c r="E321" s="109" t="s">
        <v>88</v>
      </c>
      <c r="F321" s="177">
        <v>414199</v>
      </c>
      <c r="G321" s="91">
        <v>398045</v>
      </c>
      <c r="H321" s="83">
        <f t="shared" si="8"/>
        <v>398045</v>
      </c>
      <c r="I321" s="84" t="e">
        <f t="shared" ca="1" si="9"/>
        <v>#NAME?</v>
      </c>
    </row>
    <row r="322" spans="1:9" s="102" customFormat="1" ht="38.25">
      <c r="A322" s="96">
        <v>335</v>
      </c>
      <c r="B322" s="106" t="s">
        <v>1304</v>
      </c>
      <c r="C322" s="107" t="s">
        <v>1295</v>
      </c>
      <c r="D322" s="110" t="s">
        <v>364</v>
      </c>
      <c r="E322" s="109" t="s">
        <v>38</v>
      </c>
      <c r="F322" s="177">
        <v>41672</v>
      </c>
      <c r="G322" s="91">
        <v>40047</v>
      </c>
      <c r="H322" s="83">
        <f t="shared" si="8"/>
        <v>40047</v>
      </c>
      <c r="I322" s="84" t="e">
        <f t="shared" ca="1" si="9"/>
        <v>#NAME?</v>
      </c>
    </row>
    <row r="323" spans="1:9" s="102" customFormat="1" ht="38.25">
      <c r="A323" s="96">
        <v>336</v>
      </c>
      <c r="B323" s="106" t="s">
        <v>1304</v>
      </c>
      <c r="C323" s="107" t="s">
        <v>1295</v>
      </c>
      <c r="D323" s="110" t="s">
        <v>365</v>
      </c>
      <c r="E323" s="109" t="s">
        <v>38</v>
      </c>
      <c r="F323" s="177">
        <v>89357</v>
      </c>
      <c r="G323" s="91">
        <v>85872</v>
      </c>
      <c r="H323" s="83">
        <f t="shared" ref="H323:H386" si="10">IF(G323="","",+ROUND(G323,0))</f>
        <v>85872</v>
      </c>
      <c r="I323" s="84" t="e">
        <f t="shared" ref="I323:I386" ca="1" si="11">+_xlfn.IFS(H323="","COMPLETAR",OR(H323&lt;=0,H323&gt;F323),"CORREGIR",AND(H323&lt;=F323,H323&gt;0),"OK")</f>
        <v>#NAME?</v>
      </c>
    </row>
    <row r="324" spans="1:9" s="102" customFormat="1" ht="38.25">
      <c r="A324" s="96">
        <v>337</v>
      </c>
      <c r="B324" s="106" t="s">
        <v>1304</v>
      </c>
      <c r="C324" s="115" t="s">
        <v>1295</v>
      </c>
      <c r="D324" s="111" t="s">
        <v>366</v>
      </c>
      <c r="E324" s="109" t="s">
        <v>38</v>
      </c>
      <c r="F324" s="177">
        <v>338735</v>
      </c>
      <c r="G324" s="91">
        <v>325524</v>
      </c>
      <c r="H324" s="83">
        <f t="shared" si="10"/>
        <v>325524</v>
      </c>
      <c r="I324" s="84" t="e">
        <f t="shared" ca="1" si="11"/>
        <v>#NAME?</v>
      </c>
    </row>
    <row r="325" spans="1:9" s="102" customFormat="1" ht="38.25">
      <c r="A325" s="96">
        <v>338</v>
      </c>
      <c r="B325" s="106" t="s">
        <v>1304</v>
      </c>
      <c r="C325" s="115" t="s">
        <v>1295</v>
      </c>
      <c r="D325" s="111" t="s">
        <v>367</v>
      </c>
      <c r="E325" s="109" t="s">
        <v>38</v>
      </c>
      <c r="F325" s="177">
        <v>4473843</v>
      </c>
      <c r="G325" s="91">
        <v>4299363</v>
      </c>
      <c r="H325" s="83">
        <f t="shared" si="10"/>
        <v>4299363</v>
      </c>
      <c r="I325" s="84" t="e">
        <f t="shared" ca="1" si="11"/>
        <v>#NAME?</v>
      </c>
    </row>
    <row r="326" spans="1:9" s="102" customFormat="1" ht="38.25">
      <c r="A326" s="96">
        <v>339</v>
      </c>
      <c r="B326" s="106" t="s">
        <v>1304</v>
      </c>
      <c r="C326" s="115" t="s">
        <v>1295</v>
      </c>
      <c r="D326" s="111" t="s">
        <v>368</v>
      </c>
      <c r="E326" s="109" t="s">
        <v>38</v>
      </c>
      <c r="F326" s="177">
        <v>7295913</v>
      </c>
      <c r="G326" s="91">
        <v>7011372</v>
      </c>
      <c r="H326" s="83">
        <f t="shared" si="10"/>
        <v>7011372</v>
      </c>
      <c r="I326" s="84" t="e">
        <f t="shared" ca="1" si="11"/>
        <v>#NAME?</v>
      </c>
    </row>
    <row r="327" spans="1:9" s="102" customFormat="1" ht="38.25">
      <c r="A327" s="96">
        <v>340</v>
      </c>
      <c r="B327" s="106" t="s">
        <v>1304</v>
      </c>
      <c r="C327" s="199" t="s">
        <v>1295</v>
      </c>
      <c r="D327" s="200" t="s">
        <v>369</v>
      </c>
      <c r="E327" s="109" t="s">
        <v>38</v>
      </c>
      <c r="F327" s="177">
        <v>71311</v>
      </c>
      <c r="G327" s="91">
        <v>68530</v>
      </c>
      <c r="H327" s="83">
        <f t="shared" si="10"/>
        <v>68530</v>
      </c>
      <c r="I327" s="84" t="e">
        <f t="shared" ca="1" si="11"/>
        <v>#NAME?</v>
      </c>
    </row>
    <row r="328" spans="1:9" s="102" customFormat="1" ht="38.25">
      <c r="A328" s="96">
        <v>341</v>
      </c>
      <c r="B328" s="106" t="s">
        <v>1304</v>
      </c>
      <c r="C328" s="115" t="s">
        <v>1295</v>
      </c>
      <c r="D328" s="110" t="s">
        <v>370</v>
      </c>
      <c r="E328" s="109" t="s">
        <v>38</v>
      </c>
      <c r="F328" s="177">
        <v>15987</v>
      </c>
      <c r="G328" s="91">
        <v>15364</v>
      </c>
      <c r="H328" s="83">
        <f t="shared" si="10"/>
        <v>15364</v>
      </c>
      <c r="I328" s="84" t="e">
        <f t="shared" ca="1" si="11"/>
        <v>#NAME?</v>
      </c>
    </row>
    <row r="329" spans="1:9" s="102" customFormat="1" ht="38.25">
      <c r="A329" s="96">
        <v>342</v>
      </c>
      <c r="B329" s="106" t="s">
        <v>1304</v>
      </c>
      <c r="C329" s="115" t="s">
        <v>1295</v>
      </c>
      <c r="D329" s="110" t="s">
        <v>371</v>
      </c>
      <c r="E329" s="109" t="s">
        <v>88</v>
      </c>
      <c r="F329" s="177">
        <v>9528</v>
      </c>
      <c r="G329" s="91">
        <v>9156</v>
      </c>
      <c r="H329" s="83">
        <f t="shared" si="10"/>
        <v>9156</v>
      </c>
      <c r="I329" s="84" t="e">
        <f t="shared" ca="1" si="11"/>
        <v>#NAME?</v>
      </c>
    </row>
    <row r="330" spans="1:9" s="102" customFormat="1" ht="38.25">
      <c r="A330" s="96">
        <v>343</v>
      </c>
      <c r="B330" s="106" t="s">
        <v>1304</v>
      </c>
      <c r="C330" s="115" t="s">
        <v>1295</v>
      </c>
      <c r="D330" s="111" t="s">
        <v>372</v>
      </c>
      <c r="E330" s="109" t="s">
        <v>38</v>
      </c>
      <c r="F330" s="177">
        <v>64666</v>
      </c>
      <c r="G330" s="91">
        <v>62144</v>
      </c>
      <c r="H330" s="83">
        <f t="shared" si="10"/>
        <v>62144</v>
      </c>
      <c r="I330" s="84" t="e">
        <f t="shared" ca="1" si="11"/>
        <v>#NAME?</v>
      </c>
    </row>
    <row r="331" spans="1:9" s="102" customFormat="1" ht="38.25">
      <c r="A331" s="96">
        <v>344</v>
      </c>
      <c r="B331" s="106" t="s">
        <v>1304</v>
      </c>
      <c r="C331" s="115" t="s">
        <v>1295</v>
      </c>
      <c r="D331" s="111" t="s">
        <v>373</v>
      </c>
      <c r="E331" s="109" t="s">
        <v>38</v>
      </c>
      <c r="F331" s="177">
        <v>51290</v>
      </c>
      <c r="G331" s="91">
        <v>49290</v>
      </c>
      <c r="H331" s="83">
        <f t="shared" si="10"/>
        <v>49290</v>
      </c>
      <c r="I331" s="84" t="e">
        <f t="shared" ca="1" si="11"/>
        <v>#NAME?</v>
      </c>
    </row>
    <row r="332" spans="1:9" s="102" customFormat="1" ht="38.25">
      <c r="A332" s="96">
        <v>345</v>
      </c>
      <c r="B332" s="106" t="s">
        <v>1304</v>
      </c>
      <c r="C332" s="115" t="s">
        <v>1295</v>
      </c>
      <c r="D332" s="111" t="s">
        <v>374</v>
      </c>
      <c r="E332" s="109" t="s">
        <v>38</v>
      </c>
      <c r="F332" s="177">
        <v>21744</v>
      </c>
      <c r="G332" s="91">
        <v>20896</v>
      </c>
      <c r="H332" s="83">
        <f t="shared" si="10"/>
        <v>20896</v>
      </c>
      <c r="I332" s="84" t="e">
        <f t="shared" ca="1" si="11"/>
        <v>#NAME?</v>
      </c>
    </row>
    <row r="333" spans="1:9" s="102" customFormat="1" ht="38.25">
      <c r="A333" s="96">
        <v>346</v>
      </c>
      <c r="B333" s="106" t="s">
        <v>1304</v>
      </c>
      <c r="C333" s="115" t="s">
        <v>1295</v>
      </c>
      <c r="D333" s="111" t="s">
        <v>375</v>
      </c>
      <c r="E333" s="109" t="s">
        <v>38</v>
      </c>
      <c r="F333" s="177">
        <v>49108</v>
      </c>
      <c r="G333" s="91">
        <v>47193</v>
      </c>
      <c r="H333" s="83">
        <f t="shared" si="10"/>
        <v>47193</v>
      </c>
      <c r="I333" s="84" t="e">
        <f t="shared" ca="1" si="11"/>
        <v>#NAME?</v>
      </c>
    </row>
    <row r="334" spans="1:9" s="102" customFormat="1" ht="38.25">
      <c r="A334" s="96">
        <v>347</v>
      </c>
      <c r="B334" s="106" t="s">
        <v>1304</v>
      </c>
      <c r="C334" s="115" t="s">
        <v>1295</v>
      </c>
      <c r="D334" s="111" t="s">
        <v>376</v>
      </c>
      <c r="E334" s="109" t="s">
        <v>38</v>
      </c>
      <c r="F334" s="177">
        <v>59008</v>
      </c>
      <c r="G334" s="91">
        <v>56707</v>
      </c>
      <c r="H334" s="83">
        <f t="shared" si="10"/>
        <v>56707</v>
      </c>
      <c r="I334" s="84" t="e">
        <f t="shared" ca="1" si="11"/>
        <v>#NAME?</v>
      </c>
    </row>
    <row r="335" spans="1:9" s="102" customFormat="1" ht="38.25">
      <c r="A335" s="96">
        <v>348</v>
      </c>
      <c r="B335" s="106" t="s">
        <v>1304</v>
      </c>
      <c r="C335" s="107" t="s">
        <v>1295</v>
      </c>
      <c r="D335" s="111" t="s">
        <v>377</v>
      </c>
      <c r="E335" s="109" t="s">
        <v>38</v>
      </c>
      <c r="F335" s="177">
        <v>11041336</v>
      </c>
      <c r="G335" s="91">
        <v>10610724</v>
      </c>
      <c r="H335" s="83">
        <f t="shared" si="10"/>
        <v>10610724</v>
      </c>
      <c r="I335" s="84" t="e">
        <f t="shared" ca="1" si="11"/>
        <v>#NAME?</v>
      </c>
    </row>
    <row r="336" spans="1:9" s="102" customFormat="1" ht="38.25">
      <c r="A336" s="96">
        <v>349</v>
      </c>
      <c r="B336" s="106" t="s">
        <v>1304</v>
      </c>
      <c r="C336" s="107" t="s">
        <v>1295</v>
      </c>
      <c r="D336" s="111" t="s">
        <v>378</v>
      </c>
      <c r="E336" s="109" t="s">
        <v>38</v>
      </c>
      <c r="F336" s="177">
        <v>1513150</v>
      </c>
      <c r="G336" s="91">
        <v>1454137</v>
      </c>
      <c r="H336" s="83">
        <f t="shared" si="10"/>
        <v>1454137</v>
      </c>
      <c r="I336" s="84" t="e">
        <f t="shared" ca="1" si="11"/>
        <v>#NAME?</v>
      </c>
    </row>
    <row r="337" spans="1:9" s="102" customFormat="1" ht="38.25">
      <c r="A337" s="96">
        <v>350</v>
      </c>
      <c r="B337" s="106" t="s">
        <v>1304</v>
      </c>
      <c r="C337" s="107" t="s">
        <v>1295</v>
      </c>
      <c r="D337" s="111" t="s">
        <v>379</v>
      </c>
      <c r="E337" s="109" t="s">
        <v>38</v>
      </c>
      <c r="F337" s="177">
        <v>764734</v>
      </c>
      <c r="G337" s="91">
        <v>734909</v>
      </c>
      <c r="H337" s="83">
        <f t="shared" si="10"/>
        <v>734909</v>
      </c>
      <c r="I337" s="84" t="e">
        <f t="shared" ca="1" si="11"/>
        <v>#NAME?</v>
      </c>
    </row>
    <row r="338" spans="1:9" s="102" customFormat="1" ht="38.25">
      <c r="A338" s="194">
        <v>351</v>
      </c>
      <c r="B338" s="120" t="s">
        <v>1305</v>
      </c>
      <c r="C338" s="201" t="s">
        <v>1296</v>
      </c>
      <c r="D338" s="202" t="s">
        <v>380</v>
      </c>
      <c r="E338" s="109" t="s">
        <v>38</v>
      </c>
      <c r="F338" s="177">
        <v>962537</v>
      </c>
      <c r="G338" s="91">
        <v>924998</v>
      </c>
      <c r="H338" s="83">
        <f t="shared" si="10"/>
        <v>924998</v>
      </c>
      <c r="I338" s="84" t="e">
        <f t="shared" ca="1" si="11"/>
        <v>#NAME?</v>
      </c>
    </row>
    <row r="339" spans="1:9" s="102" customFormat="1" ht="38.25">
      <c r="A339" s="194">
        <v>352</v>
      </c>
      <c r="B339" s="120" t="s">
        <v>1305</v>
      </c>
      <c r="C339" s="201" t="s">
        <v>1296</v>
      </c>
      <c r="D339" s="202" t="s">
        <v>381</v>
      </c>
      <c r="E339" s="109" t="s">
        <v>38</v>
      </c>
      <c r="F339" s="177">
        <v>760981</v>
      </c>
      <c r="G339" s="91">
        <v>731303</v>
      </c>
      <c r="H339" s="83">
        <f t="shared" si="10"/>
        <v>731303</v>
      </c>
      <c r="I339" s="84" t="e">
        <f t="shared" ca="1" si="11"/>
        <v>#NAME?</v>
      </c>
    </row>
    <row r="340" spans="1:9" s="102" customFormat="1" ht="38.25">
      <c r="A340" s="96">
        <v>353</v>
      </c>
      <c r="B340" s="106" t="s">
        <v>1305</v>
      </c>
      <c r="C340" s="203" t="s">
        <v>1295</v>
      </c>
      <c r="D340" s="202" t="s">
        <v>382</v>
      </c>
      <c r="E340" s="109" t="s">
        <v>38</v>
      </c>
      <c r="F340" s="177">
        <v>904082</v>
      </c>
      <c r="G340" s="91">
        <v>868823</v>
      </c>
      <c r="H340" s="83">
        <f t="shared" si="10"/>
        <v>868823</v>
      </c>
      <c r="I340" s="84" t="e">
        <f t="shared" ca="1" si="11"/>
        <v>#NAME?</v>
      </c>
    </row>
    <row r="341" spans="1:9" s="102" customFormat="1" ht="25.5">
      <c r="A341" s="96">
        <v>354</v>
      </c>
      <c r="B341" s="106" t="s">
        <v>1305</v>
      </c>
      <c r="C341" s="203" t="s">
        <v>1303</v>
      </c>
      <c r="D341" s="202" t="s">
        <v>383</v>
      </c>
      <c r="E341" s="109" t="s">
        <v>38</v>
      </c>
      <c r="F341" s="177">
        <v>678483</v>
      </c>
      <c r="G341" s="91">
        <v>652022</v>
      </c>
      <c r="H341" s="83">
        <f t="shared" si="10"/>
        <v>652022</v>
      </c>
      <c r="I341" s="84" t="e">
        <f t="shared" ca="1" si="11"/>
        <v>#NAME?</v>
      </c>
    </row>
    <row r="342" spans="1:9" s="102" customFormat="1" ht="25.5">
      <c r="A342" s="96">
        <v>355</v>
      </c>
      <c r="B342" s="106" t="s">
        <v>1305</v>
      </c>
      <c r="C342" s="203" t="s">
        <v>1303</v>
      </c>
      <c r="D342" s="202" t="s">
        <v>384</v>
      </c>
      <c r="E342" s="109" t="s">
        <v>38</v>
      </c>
      <c r="F342" s="177">
        <v>543578</v>
      </c>
      <c r="G342" s="91">
        <v>522378</v>
      </c>
      <c r="H342" s="83">
        <f t="shared" si="10"/>
        <v>522378</v>
      </c>
      <c r="I342" s="84" t="e">
        <f t="shared" ca="1" si="11"/>
        <v>#NAME?</v>
      </c>
    </row>
    <row r="343" spans="1:9" s="102" customFormat="1" ht="25.5">
      <c r="A343" s="96">
        <v>356</v>
      </c>
      <c r="B343" s="106" t="s">
        <v>1305</v>
      </c>
      <c r="C343" s="203" t="s">
        <v>1303</v>
      </c>
      <c r="D343" s="202" t="s">
        <v>385</v>
      </c>
      <c r="E343" s="109" t="s">
        <v>38</v>
      </c>
      <c r="F343" s="177">
        <v>832954</v>
      </c>
      <c r="G343" s="91">
        <v>800469</v>
      </c>
      <c r="H343" s="83">
        <f t="shared" si="10"/>
        <v>800469</v>
      </c>
      <c r="I343" s="84" t="e">
        <f t="shared" ca="1" si="11"/>
        <v>#NAME?</v>
      </c>
    </row>
    <row r="344" spans="1:9" s="102" customFormat="1" ht="25.5">
      <c r="A344" s="96">
        <v>357</v>
      </c>
      <c r="B344" s="106" t="s">
        <v>1305</v>
      </c>
      <c r="C344" s="203" t="s">
        <v>1303</v>
      </c>
      <c r="D344" s="202" t="s">
        <v>386</v>
      </c>
      <c r="E344" s="109" t="s">
        <v>38</v>
      </c>
      <c r="F344" s="177">
        <v>792437</v>
      </c>
      <c r="G344" s="91">
        <v>761532</v>
      </c>
      <c r="H344" s="83">
        <f t="shared" si="10"/>
        <v>761532</v>
      </c>
      <c r="I344" s="84" t="e">
        <f t="shared" ca="1" si="11"/>
        <v>#NAME?</v>
      </c>
    </row>
    <row r="345" spans="1:9" s="102" customFormat="1" ht="25.5">
      <c r="A345" s="96">
        <v>358</v>
      </c>
      <c r="B345" s="106" t="s">
        <v>1305</v>
      </c>
      <c r="C345" s="203" t="s">
        <v>1303</v>
      </c>
      <c r="D345" s="202" t="s">
        <v>387</v>
      </c>
      <c r="E345" s="109" t="s">
        <v>38</v>
      </c>
      <c r="F345" s="177">
        <v>675834</v>
      </c>
      <c r="G345" s="91">
        <v>649476</v>
      </c>
      <c r="H345" s="83">
        <f t="shared" si="10"/>
        <v>649476</v>
      </c>
      <c r="I345" s="84" t="e">
        <f t="shared" ca="1" si="11"/>
        <v>#NAME?</v>
      </c>
    </row>
    <row r="346" spans="1:9" s="102" customFormat="1" ht="25.5">
      <c r="A346" s="96">
        <v>359</v>
      </c>
      <c r="B346" s="106" t="s">
        <v>1305</v>
      </c>
      <c r="C346" s="203" t="s">
        <v>1303</v>
      </c>
      <c r="D346" s="202" t="s">
        <v>388</v>
      </c>
      <c r="E346" s="109" t="s">
        <v>38</v>
      </c>
      <c r="F346" s="177">
        <v>806968</v>
      </c>
      <c r="G346" s="91">
        <v>775496</v>
      </c>
      <c r="H346" s="83">
        <f t="shared" si="10"/>
        <v>775496</v>
      </c>
      <c r="I346" s="84" t="e">
        <f t="shared" ca="1" si="11"/>
        <v>#NAME?</v>
      </c>
    </row>
    <row r="347" spans="1:9" s="102" customFormat="1" ht="25.5">
      <c r="A347" s="96">
        <v>360</v>
      </c>
      <c r="B347" s="106" t="s">
        <v>1305</v>
      </c>
      <c r="C347" s="203" t="s">
        <v>1303</v>
      </c>
      <c r="D347" s="202" t="s">
        <v>389</v>
      </c>
      <c r="E347" s="109" t="s">
        <v>38</v>
      </c>
      <c r="F347" s="177">
        <v>944013</v>
      </c>
      <c r="G347" s="91">
        <v>907196</v>
      </c>
      <c r="H347" s="83">
        <f t="shared" si="10"/>
        <v>907196</v>
      </c>
      <c r="I347" s="84" t="e">
        <f t="shared" ca="1" si="11"/>
        <v>#NAME?</v>
      </c>
    </row>
    <row r="348" spans="1:9" s="102" customFormat="1" ht="25.5">
      <c r="A348" s="96">
        <v>361</v>
      </c>
      <c r="B348" s="106" t="s">
        <v>1305</v>
      </c>
      <c r="C348" s="203" t="s">
        <v>1303</v>
      </c>
      <c r="D348" s="202" t="s">
        <v>390</v>
      </c>
      <c r="E348" s="109" t="s">
        <v>38</v>
      </c>
      <c r="F348" s="177">
        <v>767676</v>
      </c>
      <c r="G348" s="91">
        <v>737737</v>
      </c>
      <c r="H348" s="83">
        <f t="shared" si="10"/>
        <v>737737</v>
      </c>
      <c r="I348" s="84" t="e">
        <f t="shared" ca="1" si="11"/>
        <v>#NAME?</v>
      </c>
    </row>
    <row r="349" spans="1:9" s="102" customFormat="1" ht="25.5">
      <c r="A349" s="96">
        <v>362</v>
      </c>
      <c r="B349" s="106" t="s">
        <v>1305</v>
      </c>
      <c r="C349" s="203" t="s">
        <v>1303</v>
      </c>
      <c r="D349" s="202" t="s">
        <v>391</v>
      </c>
      <c r="E349" s="109" t="s">
        <v>38</v>
      </c>
      <c r="F349" s="177">
        <v>433793</v>
      </c>
      <c r="G349" s="91">
        <v>416875</v>
      </c>
      <c r="H349" s="83">
        <f t="shared" si="10"/>
        <v>416875</v>
      </c>
      <c r="I349" s="84" t="e">
        <f t="shared" ca="1" si="11"/>
        <v>#NAME?</v>
      </c>
    </row>
    <row r="350" spans="1:9" s="102" customFormat="1" ht="25.5">
      <c r="A350" s="96">
        <v>363</v>
      </c>
      <c r="B350" s="106" t="s">
        <v>1305</v>
      </c>
      <c r="C350" s="203" t="s">
        <v>1302</v>
      </c>
      <c r="D350" s="202" t="s">
        <v>1330</v>
      </c>
      <c r="E350" s="109" t="s">
        <v>38</v>
      </c>
      <c r="F350" s="177">
        <v>272154</v>
      </c>
      <c r="G350" s="91">
        <v>261540</v>
      </c>
      <c r="H350" s="83">
        <f t="shared" si="10"/>
        <v>261540</v>
      </c>
      <c r="I350" s="84" t="e">
        <f t="shared" ca="1" si="11"/>
        <v>#NAME?</v>
      </c>
    </row>
    <row r="351" spans="1:9" s="102" customFormat="1" ht="25.5">
      <c r="A351" s="96">
        <v>364</v>
      </c>
      <c r="B351" s="106" t="s">
        <v>1305</v>
      </c>
      <c r="C351" s="203" t="s">
        <v>1302</v>
      </c>
      <c r="D351" s="202" t="s">
        <v>1331</v>
      </c>
      <c r="E351" s="109" t="s">
        <v>38</v>
      </c>
      <c r="F351" s="177">
        <v>272154</v>
      </c>
      <c r="G351" s="91">
        <v>261540</v>
      </c>
      <c r="H351" s="83">
        <f t="shared" si="10"/>
        <v>261540</v>
      </c>
      <c r="I351" s="84" t="e">
        <f t="shared" ca="1" si="11"/>
        <v>#NAME?</v>
      </c>
    </row>
    <row r="352" spans="1:9" s="102" customFormat="1" ht="25.5">
      <c r="A352" s="96">
        <v>365</v>
      </c>
      <c r="B352" s="106" t="s">
        <v>1305</v>
      </c>
      <c r="C352" s="203" t="s">
        <v>1303</v>
      </c>
      <c r="D352" s="202" t="s">
        <v>1445</v>
      </c>
      <c r="E352" s="109" t="s">
        <v>38</v>
      </c>
      <c r="F352" s="177">
        <v>2196657</v>
      </c>
      <c r="G352" s="91">
        <v>2110987</v>
      </c>
      <c r="H352" s="83">
        <f t="shared" si="10"/>
        <v>2110987</v>
      </c>
      <c r="I352" s="84" t="e">
        <f t="shared" ca="1" si="11"/>
        <v>#NAME?</v>
      </c>
    </row>
    <row r="353" spans="1:9" s="102" customFormat="1" ht="25.5">
      <c r="A353" s="96">
        <v>366</v>
      </c>
      <c r="B353" s="106" t="s">
        <v>1305</v>
      </c>
      <c r="C353" s="203" t="s">
        <v>1303</v>
      </c>
      <c r="D353" s="202" t="s">
        <v>1446</v>
      </c>
      <c r="E353" s="109" t="s">
        <v>38</v>
      </c>
      <c r="F353" s="177">
        <v>2221850</v>
      </c>
      <c r="G353" s="91">
        <v>2135198</v>
      </c>
      <c r="H353" s="83">
        <f t="shared" si="10"/>
        <v>2135198</v>
      </c>
      <c r="I353" s="84" t="e">
        <f t="shared" ca="1" si="11"/>
        <v>#NAME?</v>
      </c>
    </row>
    <row r="354" spans="1:9" s="102" customFormat="1" ht="25.5">
      <c r="A354" s="96">
        <v>367</v>
      </c>
      <c r="B354" s="106" t="s">
        <v>1305</v>
      </c>
      <c r="C354" s="203" t="s">
        <v>1303</v>
      </c>
      <c r="D354" s="202" t="s">
        <v>1447</v>
      </c>
      <c r="E354" s="109" t="s">
        <v>38</v>
      </c>
      <c r="F354" s="177">
        <v>2156558</v>
      </c>
      <c r="G354" s="91">
        <v>2072452</v>
      </c>
      <c r="H354" s="83">
        <f t="shared" si="10"/>
        <v>2072452</v>
      </c>
      <c r="I354" s="84" t="e">
        <f t="shared" ca="1" si="11"/>
        <v>#NAME?</v>
      </c>
    </row>
    <row r="355" spans="1:9" s="102" customFormat="1" ht="25.5">
      <c r="A355" s="96">
        <v>368</v>
      </c>
      <c r="B355" s="106" t="s">
        <v>1305</v>
      </c>
      <c r="C355" s="203" t="s">
        <v>1303</v>
      </c>
      <c r="D355" s="202" t="s">
        <v>397</v>
      </c>
      <c r="E355" s="109" t="s">
        <v>398</v>
      </c>
      <c r="F355" s="177">
        <v>1593697</v>
      </c>
      <c r="G355" s="91">
        <v>1531543</v>
      </c>
      <c r="H355" s="83">
        <f t="shared" si="10"/>
        <v>1531543</v>
      </c>
      <c r="I355" s="84" t="e">
        <f t="shared" ca="1" si="11"/>
        <v>#NAME?</v>
      </c>
    </row>
    <row r="356" spans="1:9" s="102" customFormat="1" ht="38.25">
      <c r="A356" s="96">
        <v>369</v>
      </c>
      <c r="B356" s="106" t="s">
        <v>1305</v>
      </c>
      <c r="C356" s="203" t="s">
        <v>1296</v>
      </c>
      <c r="D356" s="202" t="s">
        <v>1448</v>
      </c>
      <c r="E356" s="109" t="s">
        <v>38</v>
      </c>
      <c r="F356" s="190">
        <v>715914</v>
      </c>
      <c r="G356" s="191">
        <v>687993</v>
      </c>
      <c r="H356" s="192">
        <f t="shared" si="10"/>
        <v>687993</v>
      </c>
      <c r="I356" s="84" t="e">
        <f t="shared" ca="1" si="11"/>
        <v>#NAME?</v>
      </c>
    </row>
    <row r="357" spans="1:9" s="102" customFormat="1" ht="25.5">
      <c r="A357" s="96">
        <v>370</v>
      </c>
      <c r="B357" s="106" t="s">
        <v>1305</v>
      </c>
      <c r="C357" s="203" t="s">
        <v>1302</v>
      </c>
      <c r="D357" s="202" t="s">
        <v>1332</v>
      </c>
      <c r="E357" s="109" t="s">
        <v>38</v>
      </c>
      <c r="F357" s="177">
        <v>289566</v>
      </c>
      <c r="G357" s="91">
        <v>278273</v>
      </c>
      <c r="H357" s="83">
        <f t="shared" si="10"/>
        <v>278273</v>
      </c>
      <c r="I357" s="84" t="e">
        <f t="shared" ca="1" si="11"/>
        <v>#NAME?</v>
      </c>
    </row>
    <row r="358" spans="1:9" s="102" customFormat="1" ht="39" thickBot="1">
      <c r="A358" s="96">
        <v>371</v>
      </c>
      <c r="B358" s="204" t="s">
        <v>1305</v>
      </c>
      <c r="C358" s="205" t="s">
        <v>1296</v>
      </c>
      <c r="D358" s="206" t="s">
        <v>1333</v>
      </c>
      <c r="E358" s="207" t="s">
        <v>38</v>
      </c>
      <c r="F358" s="177">
        <v>6569973</v>
      </c>
      <c r="G358" s="91">
        <v>6313744</v>
      </c>
      <c r="H358" s="83">
        <f t="shared" si="10"/>
        <v>6313744</v>
      </c>
      <c r="I358" s="84" t="e">
        <f t="shared" ca="1" si="11"/>
        <v>#NAME?</v>
      </c>
    </row>
    <row r="359" spans="1:9" s="102" customFormat="1" ht="39" thickBot="1">
      <c r="A359" s="96">
        <v>372</v>
      </c>
      <c r="B359" s="204" t="s">
        <v>1305</v>
      </c>
      <c r="C359" s="203" t="s">
        <v>1297</v>
      </c>
      <c r="D359" s="206" t="s">
        <v>1334</v>
      </c>
      <c r="E359" s="207" t="s">
        <v>38</v>
      </c>
      <c r="F359" s="177">
        <v>6435000</v>
      </c>
      <c r="G359" s="91">
        <v>6184035</v>
      </c>
      <c r="H359" s="83">
        <f t="shared" si="10"/>
        <v>6184035</v>
      </c>
      <c r="I359" s="84" t="e">
        <f t="shared" ca="1" si="11"/>
        <v>#NAME?</v>
      </c>
    </row>
    <row r="360" spans="1:9" s="102" customFormat="1" ht="39" thickBot="1">
      <c r="A360" s="96">
        <v>373</v>
      </c>
      <c r="B360" s="106" t="s">
        <v>1294</v>
      </c>
      <c r="C360" s="115" t="s">
        <v>1295</v>
      </c>
      <c r="D360" s="206" t="s">
        <v>401</v>
      </c>
      <c r="E360" s="207" t="s">
        <v>1449</v>
      </c>
      <c r="F360" s="177">
        <v>5836</v>
      </c>
      <c r="G360" s="91">
        <v>5608</v>
      </c>
      <c r="H360" s="83">
        <f t="shared" si="10"/>
        <v>5608</v>
      </c>
      <c r="I360" s="84" t="e">
        <f t="shared" ca="1" si="11"/>
        <v>#NAME?</v>
      </c>
    </row>
    <row r="361" spans="1:9" s="102" customFormat="1" ht="39" thickBot="1">
      <c r="A361" s="96">
        <v>374</v>
      </c>
      <c r="B361" s="106" t="s">
        <v>1294</v>
      </c>
      <c r="C361" s="115" t="s">
        <v>1295</v>
      </c>
      <c r="D361" s="206" t="s">
        <v>402</v>
      </c>
      <c r="E361" s="207" t="s">
        <v>1449</v>
      </c>
      <c r="F361" s="177">
        <v>99052</v>
      </c>
      <c r="G361" s="91">
        <v>95189</v>
      </c>
      <c r="H361" s="83">
        <f t="shared" si="10"/>
        <v>95189</v>
      </c>
      <c r="I361" s="84" t="e">
        <f t="shared" ca="1" si="11"/>
        <v>#NAME?</v>
      </c>
    </row>
    <row r="362" spans="1:9" s="102" customFormat="1" ht="39" thickBot="1">
      <c r="A362" s="96">
        <v>375</v>
      </c>
      <c r="B362" s="106" t="s">
        <v>1294</v>
      </c>
      <c r="C362" s="115" t="s">
        <v>1295</v>
      </c>
      <c r="D362" s="206" t="s">
        <v>403</v>
      </c>
      <c r="E362" s="207" t="s">
        <v>1449</v>
      </c>
      <c r="F362" s="177">
        <v>44500</v>
      </c>
      <c r="G362" s="91">
        <v>42765</v>
      </c>
      <c r="H362" s="83">
        <f t="shared" si="10"/>
        <v>42765</v>
      </c>
      <c r="I362" s="84" t="e">
        <f t="shared" ca="1" si="11"/>
        <v>#NAME?</v>
      </c>
    </row>
    <row r="363" spans="1:9" s="102" customFormat="1" ht="39" thickBot="1">
      <c r="A363" s="96">
        <v>376</v>
      </c>
      <c r="B363" s="106" t="s">
        <v>1294</v>
      </c>
      <c r="C363" s="115" t="s">
        <v>1295</v>
      </c>
      <c r="D363" s="206" t="s">
        <v>404</v>
      </c>
      <c r="E363" s="207" t="s">
        <v>1449</v>
      </c>
      <c r="F363" s="177">
        <v>44500</v>
      </c>
      <c r="G363" s="91">
        <v>42765</v>
      </c>
      <c r="H363" s="83">
        <f t="shared" si="10"/>
        <v>42765</v>
      </c>
      <c r="I363" s="84" t="e">
        <f t="shared" ca="1" si="11"/>
        <v>#NAME?</v>
      </c>
    </row>
    <row r="364" spans="1:9" s="102" customFormat="1" ht="39" thickBot="1">
      <c r="A364" s="96">
        <v>377</v>
      </c>
      <c r="B364" s="106" t="s">
        <v>1294</v>
      </c>
      <c r="C364" s="115" t="s">
        <v>1295</v>
      </c>
      <c r="D364" s="206" t="s">
        <v>405</v>
      </c>
      <c r="E364" s="207" t="s">
        <v>1449</v>
      </c>
      <c r="F364" s="177">
        <v>65528</v>
      </c>
      <c r="G364" s="91">
        <v>62972</v>
      </c>
      <c r="H364" s="83">
        <f t="shared" si="10"/>
        <v>62972</v>
      </c>
      <c r="I364" s="84" t="e">
        <f t="shared" ca="1" si="11"/>
        <v>#NAME?</v>
      </c>
    </row>
    <row r="365" spans="1:9" s="102" customFormat="1" ht="39" thickBot="1">
      <c r="A365" s="96">
        <v>378</v>
      </c>
      <c r="B365" s="106" t="s">
        <v>1294</v>
      </c>
      <c r="C365" s="115" t="s">
        <v>1295</v>
      </c>
      <c r="D365" s="206" t="s">
        <v>406</v>
      </c>
      <c r="E365" s="207" t="s">
        <v>1449</v>
      </c>
      <c r="F365" s="177">
        <v>69250</v>
      </c>
      <c r="G365" s="91">
        <v>66549</v>
      </c>
      <c r="H365" s="83">
        <f t="shared" si="10"/>
        <v>66549</v>
      </c>
      <c r="I365" s="84" t="e">
        <f t="shared" ca="1" si="11"/>
        <v>#NAME?</v>
      </c>
    </row>
    <row r="366" spans="1:9" s="102" customFormat="1" ht="39" thickBot="1">
      <c r="A366" s="96">
        <v>379</v>
      </c>
      <c r="B366" s="106" t="s">
        <v>1294</v>
      </c>
      <c r="C366" s="115" t="s">
        <v>1295</v>
      </c>
      <c r="D366" s="206" t="s">
        <v>407</v>
      </c>
      <c r="E366" s="207" t="s">
        <v>1449</v>
      </c>
      <c r="F366" s="177">
        <v>64145</v>
      </c>
      <c r="G366" s="91">
        <v>61643</v>
      </c>
      <c r="H366" s="83">
        <f t="shared" si="10"/>
        <v>61643</v>
      </c>
      <c r="I366" s="84" t="e">
        <f t="shared" ca="1" si="11"/>
        <v>#NAME?</v>
      </c>
    </row>
    <row r="367" spans="1:9" s="102" customFormat="1" ht="39" thickBot="1">
      <c r="A367" s="96">
        <v>380</v>
      </c>
      <c r="B367" s="106" t="s">
        <v>1294</v>
      </c>
      <c r="C367" s="115" t="s">
        <v>1295</v>
      </c>
      <c r="D367" s="206" t="s">
        <v>408</v>
      </c>
      <c r="E367" s="207" t="s">
        <v>1449</v>
      </c>
      <c r="F367" s="177">
        <v>71663</v>
      </c>
      <c r="G367" s="91">
        <v>68868</v>
      </c>
      <c r="H367" s="83">
        <f t="shared" si="10"/>
        <v>68868</v>
      </c>
      <c r="I367" s="84" t="e">
        <f t="shared" ca="1" si="11"/>
        <v>#NAME?</v>
      </c>
    </row>
    <row r="368" spans="1:9" s="102" customFormat="1" ht="39" thickBot="1">
      <c r="A368" s="96">
        <v>381</v>
      </c>
      <c r="B368" s="106" t="s">
        <v>1294</v>
      </c>
      <c r="C368" s="115" t="s">
        <v>1295</v>
      </c>
      <c r="D368" s="206" t="s">
        <v>409</v>
      </c>
      <c r="E368" s="207" t="s">
        <v>1449</v>
      </c>
      <c r="F368" s="177">
        <v>75834</v>
      </c>
      <c r="G368" s="91">
        <v>72876</v>
      </c>
      <c r="H368" s="83">
        <f t="shared" si="10"/>
        <v>72876</v>
      </c>
      <c r="I368" s="84" t="e">
        <f t="shared" ca="1" si="11"/>
        <v>#NAME?</v>
      </c>
    </row>
    <row r="369" spans="1:9" s="102" customFormat="1" ht="39" thickBot="1">
      <c r="A369" s="96">
        <v>382</v>
      </c>
      <c r="B369" s="106" t="s">
        <v>1294</v>
      </c>
      <c r="C369" s="115" t="s">
        <v>1295</v>
      </c>
      <c r="D369" s="206" t="s">
        <v>410</v>
      </c>
      <c r="E369" s="207" t="s">
        <v>1449</v>
      </c>
      <c r="F369" s="177">
        <v>75127</v>
      </c>
      <c r="G369" s="91">
        <v>72197</v>
      </c>
      <c r="H369" s="83">
        <f t="shared" si="10"/>
        <v>72197</v>
      </c>
      <c r="I369" s="84" t="e">
        <f t="shared" ca="1" si="11"/>
        <v>#NAME?</v>
      </c>
    </row>
    <row r="370" spans="1:9" s="102" customFormat="1" ht="39" thickBot="1">
      <c r="A370" s="96">
        <v>383</v>
      </c>
      <c r="B370" s="106" t="s">
        <v>1294</v>
      </c>
      <c r="C370" s="115" t="s">
        <v>1295</v>
      </c>
      <c r="D370" s="206" t="s">
        <v>411</v>
      </c>
      <c r="E370" s="207" t="s">
        <v>1449</v>
      </c>
      <c r="F370" s="177">
        <v>71197</v>
      </c>
      <c r="G370" s="91">
        <v>68420</v>
      </c>
      <c r="H370" s="83">
        <f t="shared" si="10"/>
        <v>68420</v>
      </c>
      <c r="I370" s="84" t="e">
        <f t="shared" ca="1" si="11"/>
        <v>#NAME?</v>
      </c>
    </row>
    <row r="371" spans="1:9" s="102" customFormat="1" ht="39" thickBot="1">
      <c r="A371" s="96">
        <v>384</v>
      </c>
      <c r="B371" s="106" t="s">
        <v>1294</v>
      </c>
      <c r="C371" s="115" t="s">
        <v>1295</v>
      </c>
      <c r="D371" s="206" t="s">
        <v>412</v>
      </c>
      <c r="E371" s="207" t="s">
        <v>1449</v>
      </c>
      <c r="F371" s="177">
        <v>78297</v>
      </c>
      <c r="G371" s="91">
        <v>75243</v>
      </c>
      <c r="H371" s="83">
        <f t="shared" si="10"/>
        <v>75243</v>
      </c>
      <c r="I371" s="84" t="e">
        <f t="shared" ca="1" si="11"/>
        <v>#NAME?</v>
      </c>
    </row>
    <row r="372" spans="1:9" s="102" customFormat="1" ht="39" thickBot="1">
      <c r="A372" s="96">
        <v>385</v>
      </c>
      <c r="B372" s="106" t="s">
        <v>1294</v>
      </c>
      <c r="C372" s="115" t="s">
        <v>1295</v>
      </c>
      <c r="D372" s="206" t="s">
        <v>413</v>
      </c>
      <c r="E372" s="207" t="s">
        <v>1449</v>
      </c>
      <c r="F372" s="177">
        <v>81271</v>
      </c>
      <c r="G372" s="91">
        <v>78101</v>
      </c>
      <c r="H372" s="83">
        <f t="shared" si="10"/>
        <v>78101</v>
      </c>
      <c r="I372" s="84" t="e">
        <f t="shared" ca="1" si="11"/>
        <v>#NAME?</v>
      </c>
    </row>
    <row r="373" spans="1:9" s="102" customFormat="1" ht="39" thickBot="1">
      <c r="A373" s="96">
        <v>386</v>
      </c>
      <c r="B373" s="106" t="s">
        <v>1294</v>
      </c>
      <c r="C373" s="115" t="s">
        <v>1295</v>
      </c>
      <c r="D373" s="206" t="s">
        <v>414</v>
      </c>
      <c r="E373" s="207" t="s">
        <v>1449</v>
      </c>
      <c r="F373" s="177">
        <v>94978</v>
      </c>
      <c r="G373" s="91">
        <v>91274</v>
      </c>
      <c r="H373" s="83">
        <f t="shared" si="10"/>
        <v>91274</v>
      </c>
      <c r="I373" s="84" t="e">
        <f t="shared" ca="1" si="11"/>
        <v>#NAME?</v>
      </c>
    </row>
    <row r="374" spans="1:9" s="102" customFormat="1" ht="39" thickBot="1">
      <c r="A374" s="96">
        <v>387</v>
      </c>
      <c r="B374" s="106" t="s">
        <v>1294</v>
      </c>
      <c r="C374" s="115" t="s">
        <v>1295</v>
      </c>
      <c r="D374" s="206" t="s">
        <v>415</v>
      </c>
      <c r="E374" s="207" t="s">
        <v>1449</v>
      </c>
      <c r="F374" s="177">
        <v>100712</v>
      </c>
      <c r="G374" s="91">
        <v>96784</v>
      </c>
      <c r="H374" s="83">
        <f t="shared" si="10"/>
        <v>96784</v>
      </c>
      <c r="I374" s="84" t="e">
        <f t="shared" ca="1" si="11"/>
        <v>#NAME?</v>
      </c>
    </row>
    <row r="375" spans="1:9" s="102" customFormat="1" ht="39" thickBot="1">
      <c r="A375" s="96">
        <v>388</v>
      </c>
      <c r="B375" s="106" t="s">
        <v>1294</v>
      </c>
      <c r="C375" s="115" t="s">
        <v>1295</v>
      </c>
      <c r="D375" s="206" t="s">
        <v>416</v>
      </c>
      <c r="E375" s="207" t="s">
        <v>1449</v>
      </c>
      <c r="F375" s="177">
        <v>102345</v>
      </c>
      <c r="G375" s="91">
        <v>98354</v>
      </c>
      <c r="H375" s="83">
        <f t="shared" si="10"/>
        <v>98354</v>
      </c>
      <c r="I375" s="84" t="e">
        <f t="shared" ca="1" si="11"/>
        <v>#NAME?</v>
      </c>
    </row>
    <row r="376" spans="1:9" s="102" customFormat="1" ht="39" thickBot="1">
      <c r="A376" s="96">
        <v>389</v>
      </c>
      <c r="B376" s="106" t="s">
        <v>1294</v>
      </c>
      <c r="C376" s="115" t="s">
        <v>1295</v>
      </c>
      <c r="D376" s="206" t="s">
        <v>417</v>
      </c>
      <c r="E376" s="207" t="s">
        <v>1449</v>
      </c>
      <c r="F376" s="177">
        <v>76521</v>
      </c>
      <c r="G376" s="91">
        <v>73537</v>
      </c>
      <c r="H376" s="83">
        <f t="shared" si="10"/>
        <v>73537</v>
      </c>
      <c r="I376" s="84" t="e">
        <f t="shared" ca="1" si="11"/>
        <v>#NAME?</v>
      </c>
    </row>
    <row r="377" spans="1:9" s="102" customFormat="1" ht="39" thickBot="1">
      <c r="A377" s="96">
        <v>390</v>
      </c>
      <c r="B377" s="106" t="s">
        <v>1294</v>
      </c>
      <c r="C377" s="115" t="s">
        <v>1295</v>
      </c>
      <c r="D377" s="206" t="s">
        <v>418</v>
      </c>
      <c r="E377" s="207" t="s">
        <v>1449</v>
      </c>
      <c r="F377" s="177">
        <v>82296</v>
      </c>
      <c r="G377" s="91">
        <v>79086</v>
      </c>
      <c r="H377" s="83">
        <f t="shared" si="10"/>
        <v>79086</v>
      </c>
      <c r="I377" s="84" t="e">
        <f t="shared" ca="1" si="11"/>
        <v>#NAME?</v>
      </c>
    </row>
    <row r="378" spans="1:9" s="102" customFormat="1" ht="39" thickBot="1">
      <c r="A378" s="96">
        <v>391</v>
      </c>
      <c r="B378" s="106" t="s">
        <v>1294</v>
      </c>
      <c r="C378" s="115" t="s">
        <v>1295</v>
      </c>
      <c r="D378" s="206" t="s">
        <v>419</v>
      </c>
      <c r="E378" s="207" t="s">
        <v>1449</v>
      </c>
      <c r="F378" s="177">
        <v>96545</v>
      </c>
      <c r="G378" s="91">
        <v>92780</v>
      </c>
      <c r="H378" s="83">
        <f t="shared" si="10"/>
        <v>92780</v>
      </c>
      <c r="I378" s="84" t="e">
        <f t="shared" ca="1" si="11"/>
        <v>#NAME?</v>
      </c>
    </row>
    <row r="379" spans="1:9" s="102" customFormat="1" ht="39" thickBot="1">
      <c r="A379" s="96">
        <v>392</v>
      </c>
      <c r="B379" s="106" t="s">
        <v>1294</v>
      </c>
      <c r="C379" s="115" t="s">
        <v>1295</v>
      </c>
      <c r="D379" s="206" t="s">
        <v>420</v>
      </c>
      <c r="E379" s="207" t="s">
        <v>1449</v>
      </c>
      <c r="F379" s="177">
        <v>2900</v>
      </c>
      <c r="G379" s="91">
        <v>2787</v>
      </c>
      <c r="H379" s="83">
        <f t="shared" si="10"/>
        <v>2787</v>
      </c>
      <c r="I379" s="84" t="e">
        <f t="shared" ca="1" si="11"/>
        <v>#NAME?</v>
      </c>
    </row>
    <row r="380" spans="1:9" s="102" customFormat="1" ht="39" thickBot="1">
      <c r="A380" s="96">
        <v>393</v>
      </c>
      <c r="B380" s="106" t="s">
        <v>1294</v>
      </c>
      <c r="C380" s="115" t="s">
        <v>1295</v>
      </c>
      <c r="D380" s="206" t="s">
        <v>421</v>
      </c>
      <c r="E380" s="207" t="s">
        <v>1449</v>
      </c>
      <c r="F380" s="177">
        <v>2900</v>
      </c>
      <c r="G380" s="91">
        <v>2787</v>
      </c>
      <c r="H380" s="83">
        <f t="shared" si="10"/>
        <v>2787</v>
      </c>
      <c r="I380" s="84" t="e">
        <f t="shared" ca="1" si="11"/>
        <v>#NAME?</v>
      </c>
    </row>
    <row r="381" spans="1:9" s="102" customFormat="1" ht="39" thickBot="1">
      <c r="A381" s="96">
        <v>394</v>
      </c>
      <c r="B381" s="106" t="s">
        <v>1294</v>
      </c>
      <c r="C381" s="115" t="s">
        <v>1295</v>
      </c>
      <c r="D381" s="206" t="s">
        <v>422</v>
      </c>
      <c r="E381" s="207" t="s">
        <v>1449</v>
      </c>
      <c r="F381" s="177">
        <v>2900</v>
      </c>
      <c r="G381" s="91">
        <v>2787</v>
      </c>
      <c r="H381" s="83">
        <f t="shared" si="10"/>
        <v>2787</v>
      </c>
      <c r="I381" s="84" t="e">
        <f t="shared" ca="1" si="11"/>
        <v>#NAME?</v>
      </c>
    </row>
    <row r="382" spans="1:9" s="102" customFormat="1" ht="39" thickBot="1">
      <c r="A382" s="96">
        <v>395</v>
      </c>
      <c r="B382" s="106" t="s">
        <v>1294</v>
      </c>
      <c r="C382" s="115" t="s">
        <v>1295</v>
      </c>
      <c r="D382" s="206" t="s">
        <v>423</v>
      </c>
      <c r="E382" s="207" t="s">
        <v>1449</v>
      </c>
      <c r="F382" s="177">
        <v>2900</v>
      </c>
      <c r="G382" s="91">
        <v>2787</v>
      </c>
      <c r="H382" s="83">
        <f t="shared" si="10"/>
        <v>2787</v>
      </c>
      <c r="I382" s="84" t="e">
        <f t="shared" ca="1" si="11"/>
        <v>#NAME?</v>
      </c>
    </row>
    <row r="383" spans="1:9" s="102" customFormat="1" ht="39" thickBot="1">
      <c r="A383" s="96">
        <v>396</v>
      </c>
      <c r="B383" s="106" t="s">
        <v>1294</v>
      </c>
      <c r="C383" s="115" t="s">
        <v>1295</v>
      </c>
      <c r="D383" s="206" t="s">
        <v>424</v>
      </c>
      <c r="E383" s="207" t="s">
        <v>1449</v>
      </c>
      <c r="F383" s="177">
        <v>2900</v>
      </c>
      <c r="G383" s="91">
        <v>2787</v>
      </c>
      <c r="H383" s="83">
        <f t="shared" si="10"/>
        <v>2787</v>
      </c>
      <c r="I383" s="84" t="e">
        <f t="shared" ca="1" si="11"/>
        <v>#NAME?</v>
      </c>
    </row>
    <row r="384" spans="1:9" s="102" customFormat="1" ht="39" thickBot="1">
      <c r="A384" s="96">
        <v>397</v>
      </c>
      <c r="B384" s="106" t="s">
        <v>1294</v>
      </c>
      <c r="C384" s="115" t="s">
        <v>1295</v>
      </c>
      <c r="D384" s="206" t="s">
        <v>425</v>
      </c>
      <c r="E384" s="207" t="s">
        <v>1449</v>
      </c>
      <c r="F384" s="177">
        <v>2900</v>
      </c>
      <c r="G384" s="91">
        <v>2787</v>
      </c>
      <c r="H384" s="83">
        <f t="shared" si="10"/>
        <v>2787</v>
      </c>
      <c r="I384" s="84" t="e">
        <f t="shared" ca="1" si="11"/>
        <v>#NAME?</v>
      </c>
    </row>
    <row r="385" spans="1:9" s="102" customFormat="1" ht="39" thickBot="1">
      <c r="A385" s="96">
        <v>398</v>
      </c>
      <c r="B385" s="106" t="s">
        <v>1294</v>
      </c>
      <c r="C385" s="115" t="s">
        <v>1295</v>
      </c>
      <c r="D385" s="206" t="s">
        <v>426</v>
      </c>
      <c r="E385" s="207" t="s">
        <v>1449</v>
      </c>
      <c r="F385" s="177">
        <v>2900</v>
      </c>
      <c r="G385" s="91">
        <v>2787</v>
      </c>
      <c r="H385" s="83">
        <f t="shared" si="10"/>
        <v>2787</v>
      </c>
      <c r="I385" s="84" t="e">
        <f t="shared" ca="1" si="11"/>
        <v>#NAME?</v>
      </c>
    </row>
    <row r="386" spans="1:9" s="102" customFormat="1" ht="39" thickBot="1">
      <c r="A386" s="96">
        <v>399</v>
      </c>
      <c r="B386" s="106" t="s">
        <v>1294</v>
      </c>
      <c r="C386" s="115" t="s">
        <v>1295</v>
      </c>
      <c r="D386" s="206" t="s">
        <v>427</v>
      </c>
      <c r="E386" s="207" t="s">
        <v>1449</v>
      </c>
      <c r="F386" s="177">
        <v>2900</v>
      </c>
      <c r="G386" s="91">
        <v>2787</v>
      </c>
      <c r="H386" s="83">
        <f t="shared" si="10"/>
        <v>2787</v>
      </c>
      <c r="I386" s="84" t="e">
        <f t="shared" ca="1" si="11"/>
        <v>#NAME?</v>
      </c>
    </row>
    <row r="387" spans="1:9" s="102" customFormat="1" ht="39" thickBot="1">
      <c r="A387" s="96">
        <v>400</v>
      </c>
      <c r="B387" s="106" t="s">
        <v>1294</v>
      </c>
      <c r="C387" s="115" t="s">
        <v>1295</v>
      </c>
      <c r="D387" s="206" t="s">
        <v>428</v>
      </c>
      <c r="E387" s="207" t="s">
        <v>1449</v>
      </c>
      <c r="F387" s="177">
        <v>2900</v>
      </c>
      <c r="G387" s="91">
        <v>2787</v>
      </c>
      <c r="H387" s="83">
        <f t="shared" ref="H387:H450" si="12">IF(G387="","",+ROUND(G387,0))</f>
        <v>2787</v>
      </c>
      <c r="I387" s="84" t="e">
        <f t="shared" ref="I387:I450" ca="1" si="13">+_xlfn.IFS(H387="","COMPLETAR",OR(H387&lt;=0,H387&gt;F387),"CORREGIR",AND(H387&lt;=F387,H387&gt;0),"OK")</f>
        <v>#NAME?</v>
      </c>
    </row>
    <row r="388" spans="1:9" s="102" customFormat="1" ht="39" thickBot="1">
      <c r="A388" s="96">
        <v>401</v>
      </c>
      <c r="B388" s="106" t="s">
        <v>1294</v>
      </c>
      <c r="C388" s="115" t="s">
        <v>1295</v>
      </c>
      <c r="D388" s="206" t="s">
        <v>429</v>
      </c>
      <c r="E388" s="207" t="s">
        <v>1449</v>
      </c>
      <c r="F388" s="208">
        <v>2900</v>
      </c>
      <c r="G388" s="91">
        <v>2787</v>
      </c>
      <c r="H388" s="83">
        <f t="shared" si="12"/>
        <v>2787</v>
      </c>
      <c r="I388" s="84" t="e">
        <f t="shared" ca="1" si="13"/>
        <v>#NAME?</v>
      </c>
    </row>
    <row r="389" spans="1:9" s="102" customFormat="1" ht="39" thickBot="1">
      <c r="A389" s="96">
        <v>402</v>
      </c>
      <c r="B389" s="106" t="s">
        <v>1294</v>
      </c>
      <c r="C389" s="115" t="s">
        <v>1295</v>
      </c>
      <c r="D389" s="206" t="s">
        <v>430</v>
      </c>
      <c r="E389" s="207" t="s">
        <v>1449</v>
      </c>
      <c r="F389" s="177">
        <v>2850</v>
      </c>
      <c r="G389" s="91">
        <v>2739</v>
      </c>
      <c r="H389" s="83">
        <f t="shared" si="12"/>
        <v>2739</v>
      </c>
      <c r="I389" s="84" t="e">
        <f t="shared" ca="1" si="13"/>
        <v>#NAME?</v>
      </c>
    </row>
    <row r="390" spans="1:9" s="102" customFormat="1" ht="39" thickBot="1">
      <c r="A390" s="96">
        <v>403</v>
      </c>
      <c r="B390" s="106" t="s">
        <v>1294</v>
      </c>
      <c r="C390" s="115" t="s">
        <v>1295</v>
      </c>
      <c r="D390" s="206" t="s">
        <v>431</v>
      </c>
      <c r="E390" s="207" t="s">
        <v>1449</v>
      </c>
      <c r="F390" s="177">
        <v>3800</v>
      </c>
      <c r="G390" s="91">
        <v>3652</v>
      </c>
      <c r="H390" s="83">
        <f t="shared" si="12"/>
        <v>3652</v>
      </c>
      <c r="I390" s="84" t="e">
        <f t="shared" ca="1" si="13"/>
        <v>#NAME?</v>
      </c>
    </row>
    <row r="391" spans="1:9" s="102" customFormat="1" ht="39" thickBot="1">
      <c r="A391" s="96">
        <v>404</v>
      </c>
      <c r="B391" s="106" t="s">
        <v>1294</v>
      </c>
      <c r="C391" s="115" t="s">
        <v>1295</v>
      </c>
      <c r="D391" s="206" t="s">
        <v>432</v>
      </c>
      <c r="E391" s="207" t="s">
        <v>1449</v>
      </c>
      <c r="F391" s="177">
        <v>4600</v>
      </c>
      <c r="G391" s="91">
        <v>4421</v>
      </c>
      <c r="H391" s="83">
        <f t="shared" si="12"/>
        <v>4421</v>
      </c>
      <c r="I391" s="84" t="e">
        <f t="shared" ca="1" si="13"/>
        <v>#NAME?</v>
      </c>
    </row>
    <row r="392" spans="1:9" s="102" customFormat="1" ht="39" thickBot="1">
      <c r="A392" s="96">
        <v>405</v>
      </c>
      <c r="B392" s="106" t="s">
        <v>1294</v>
      </c>
      <c r="C392" s="115" t="s">
        <v>1295</v>
      </c>
      <c r="D392" s="206" t="s">
        <v>433</v>
      </c>
      <c r="E392" s="207" t="s">
        <v>1449</v>
      </c>
      <c r="F392" s="177">
        <v>9600</v>
      </c>
      <c r="G392" s="91">
        <v>9226</v>
      </c>
      <c r="H392" s="83">
        <f t="shared" si="12"/>
        <v>9226</v>
      </c>
      <c r="I392" s="84" t="e">
        <f t="shared" ca="1" si="13"/>
        <v>#NAME?</v>
      </c>
    </row>
    <row r="393" spans="1:9" s="102" customFormat="1" ht="39" thickBot="1">
      <c r="A393" s="96">
        <v>406</v>
      </c>
      <c r="B393" s="106" t="s">
        <v>1304</v>
      </c>
      <c r="C393" s="107" t="s">
        <v>1295</v>
      </c>
      <c r="D393" s="206" t="s">
        <v>1335</v>
      </c>
      <c r="E393" s="207" t="s">
        <v>1449</v>
      </c>
      <c r="F393" s="177">
        <v>7195</v>
      </c>
      <c r="G393" s="91">
        <v>6914</v>
      </c>
      <c r="H393" s="83">
        <f t="shared" si="12"/>
        <v>6914</v>
      </c>
      <c r="I393" s="84" t="e">
        <f t="shared" ca="1" si="13"/>
        <v>#NAME?</v>
      </c>
    </row>
    <row r="394" spans="1:9" s="102" customFormat="1" ht="39" thickBot="1">
      <c r="A394" s="96">
        <v>407</v>
      </c>
      <c r="B394" s="106" t="s">
        <v>1304</v>
      </c>
      <c r="C394" s="107" t="s">
        <v>1295</v>
      </c>
      <c r="D394" s="206" t="s">
        <v>1336</v>
      </c>
      <c r="E394" s="207" t="s">
        <v>1449</v>
      </c>
      <c r="F394" s="177">
        <v>8987</v>
      </c>
      <c r="G394" s="91">
        <v>8637</v>
      </c>
      <c r="H394" s="83">
        <f t="shared" si="12"/>
        <v>8637</v>
      </c>
      <c r="I394" s="84" t="e">
        <f t="shared" ca="1" si="13"/>
        <v>#NAME?</v>
      </c>
    </row>
    <row r="395" spans="1:9" s="102" customFormat="1" ht="39" thickBot="1">
      <c r="A395" s="96">
        <v>408</v>
      </c>
      <c r="B395" s="106" t="s">
        <v>1304</v>
      </c>
      <c r="C395" s="107" t="s">
        <v>1295</v>
      </c>
      <c r="D395" s="206" t="s">
        <v>436</v>
      </c>
      <c r="E395" s="207" t="s">
        <v>1449</v>
      </c>
      <c r="F395" s="177">
        <v>25437</v>
      </c>
      <c r="G395" s="91">
        <v>24445</v>
      </c>
      <c r="H395" s="83">
        <f t="shared" si="12"/>
        <v>24445</v>
      </c>
      <c r="I395" s="84" t="e">
        <f t="shared" ca="1" si="13"/>
        <v>#NAME?</v>
      </c>
    </row>
    <row r="396" spans="1:9" s="102" customFormat="1" ht="39" thickBot="1">
      <c r="A396" s="96">
        <v>409</v>
      </c>
      <c r="B396" s="106" t="s">
        <v>1304</v>
      </c>
      <c r="C396" s="107" t="s">
        <v>1295</v>
      </c>
      <c r="D396" s="206" t="s">
        <v>437</v>
      </c>
      <c r="E396" s="207" t="s">
        <v>1449</v>
      </c>
      <c r="F396" s="177">
        <v>69473</v>
      </c>
      <c r="G396" s="91">
        <v>66764</v>
      </c>
      <c r="H396" s="83">
        <f t="shared" si="12"/>
        <v>66764</v>
      </c>
      <c r="I396" s="84" t="e">
        <f t="shared" ca="1" si="13"/>
        <v>#NAME?</v>
      </c>
    </row>
    <row r="397" spans="1:9" s="102" customFormat="1" ht="39" thickBot="1">
      <c r="A397" s="96">
        <v>410</v>
      </c>
      <c r="B397" s="106" t="s">
        <v>1304</v>
      </c>
      <c r="C397" s="107" t="s">
        <v>1295</v>
      </c>
      <c r="D397" s="206" t="s">
        <v>438</v>
      </c>
      <c r="E397" s="207" t="s">
        <v>1449</v>
      </c>
      <c r="F397" s="177">
        <v>62872</v>
      </c>
      <c r="G397" s="91">
        <v>60420</v>
      </c>
      <c r="H397" s="83">
        <f t="shared" si="12"/>
        <v>60420</v>
      </c>
      <c r="I397" s="84" t="e">
        <f t="shared" ca="1" si="13"/>
        <v>#NAME?</v>
      </c>
    </row>
    <row r="398" spans="1:9" s="102" customFormat="1" ht="39" thickBot="1">
      <c r="A398" s="96">
        <v>411</v>
      </c>
      <c r="B398" s="106" t="s">
        <v>1304</v>
      </c>
      <c r="C398" s="107" t="s">
        <v>1295</v>
      </c>
      <c r="D398" s="206" t="s">
        <v>439</v>
      </c>
      <c r="E398" s="207" t="s">
        <v>1449</v>
      </c>
      <c r="F398" s="177">
        <v>60758</v>
      </c>
      <c r="G398" s="91">
        <v>58388</v>
      </c>
      <c r="H398" s="83">
        <f t="shared" si="12"/>
        <v>58388</v>
      </c>
      <c r="I398" s="84" t="e">
        <f t="shared" ca="1" si="13"/>
        <v>#NAME?</v>
      </c>
    </row>
    <row r="399" spans="1:9" s="102" customFormat="1" ht="39" thickBot="1">
      <c r="A399" s="96">
        <v>412</v>
      </c>
      <c r="B399" s="106" t="s">
        <v>1304</v>
      </c>
      <c r="C399" s="107" t="s">
        <v>1295</v>
      </c>
      <c r="D399" s="206" t="s">
        <v>440</v>
      </c>
      <c r="E399" s="207" t="s">
        <v>1449</v>
      </c>
      <c r="F399" s="177">
        <v>69802</v>
      </c>
      <c r="G399" s="91">
        <v>67080</v>
      </c>
      <c r="H399" s="83">
        <f t="shared" si="12"/>
        <v>67080</v>
      </c>
      <c r="I399" s="84" t="e">
        <f t="shared" ca="1" si="13"/>
        <v>#NAME?</v>
      </c>
    </row>
    <row r="400" spans="1:9" s="102" customFormat="1" ht="39" thickBot="1">
      <c r="A400" s="96">
        <v>413</v>
      </c>
      <c r="B400" s="106" t="s">
        <v>1294</v>
      </c>
      <c r="C400" s="115" t="s">
        <v>1295</v>
      </c>
      <c r="D400" s="206" t="s">
        <v>441</v>
      </c>
      <c r="E400" s="207" t="s">
        <v>1449</v>
      </c>
      <c r="F400" s="177">
        <v>65142</v>
      </c>
      <c r="G400" s="91">
        <v>62601</v>
      </c>
      <c r="H400" s="83">
        <f t="shared" si="12"/>
        <v>62601</v>
      </c>
      <c r="I400" s="84" t="e">
        <f t="shared" ca="1" si="13"/>
        <v>#NAME?</v>
      </c>
    </row>
    <row r="401" spans="1:9" s="102" customFormat="1" ht="39" thickBot="1">
      <c r="A401" s="96">
        <v>414</v>
      </c>
      <c r="B401" s="106" t="s">
        <v>1294</v>
      </c>
      <c r="C401" s="115" t="s">
        <v>1295</v>
      </c>
      <c r="D401" s="206" t="s">
        <v>442</v>
      </c>
      <c r="E401" s="207" t="s">
        <v>1449</v>
      </c>
      <c r="F401" s="177">
        <v>60445</v>
      </c>
      <c r="G401" s="91">
        <v>58088</v>
      </c>
      <c r="H401" s="83">
        <f t="shared" si="12"/>
        <v>58088</v>
      </c>
      <c r="I401" s="84" t="e">
        <f t="shared" ca="1" si="13"/>
        <v>#NAME?</v>
      </c>
    </row>
    <row r="402" spans="1:9" s="102" customFormat="1" ht="39" thickBot="1">
      <c r="A402" s="96">
        <v>415</v>
      </c>
      <c r="B402" s="106" t="s">
        <v>1294</v>
      </c>
      <c r="C402" s="115" t="s">
        <v>1295</v>
      </c>
      <c r="D402" s="206" t="s">
        <v>443</v>
      </c>
      <c r="E402" s="207" t="s">
        <v>1449</v>
      </c>
      <c r="F402" s="177">
        <v>73366</v>
      </c>
      <c r="G402" s="91">
        <v>70505</v>
      </c>
      <c r="H402" s="83">
        <f t="shared" si="12"/>
        <v>70505</v>
      </c>
      <c r="I402" s="84" t="e">
        <f t="shared" ca="1" si="13"/>
        <v>#NAME?</v>
      </c>
    </row>
    <row r="403" spans="1:9" s="102" customFormat="1" ht="39" thickBot="1">
      <c r="A403" s="96">
        <v>416</v>
      </c>
      <c r="B403" s="106" t="s">
        <v>1294</v>
      </c>
      <c r="C403" s="115" t="s">
        <v>1295</v>
      </c>
      <c r="D403" s="206" t="s">
        <v>444</v>
      </c>
      <c r="E403" s="207" t="s">
        <v>1449</v>
      </c>
      <c r="F403" s="177">
        <v>21030</v>
      </c>
      <c r="G403" s="91">
        <v>20210</v>
      </c>
      <c r="H403" s="83">
        <f t="shared" si="12"/>
        <v>20210</v>
      </c>
      <c r="I403" s="84" t="e">
        <f t="shared" ca="1" si="13"/>
        <v>#NAME?</v>
      </c>
    </row>
    <row r="404" spans="1:9" s="102" customFormat="1" ht="39" thickBot="1">
      <c r="A404" s="96">
        <v>417</v>
      </c>
      <c r="B404" s="106" t="s">
        <v>1294</v>
      </c>
      <c r="C404" s="115" t="s">
        <v>1295</v>
      </c>
      <c r="D404" s="206" t="s">
        <v>445</v>
      </c>
      <c r="E404" s="207" t="s">
        <v>1449</v>
      </c>
      <c r="F404" s="177">
        <v>62240</v>
      </c>
      <c r="G404" s="91">
        <v>59813</v>
      </c>
      <c r="H404" s="83">
        <f t="shared" si="12"/>
        <v>59813</v>
      </c>
      <c r="I404" s="84" t="e">
        <f t="shared" ca="1" si="13"/>
        <v>#NAME?</v>
      </c>
    </row>
    <row r="405" spans="1:9" s="102" customFormat="1" ht="39" thickBot="1">
      <c r="A405" s="96">
        <v>418</v>
      </c>
      <c r="B405" s="106" t="s">
        <v>1294</v>
      </c>
      <c r="C405" s="115" t="s">
        <v>1295</v>
      </c>
      <c r="D405" s="206" t="s">
        <v>446</v>
      </c>
      <c r="E405" s="207" t="s">
        <v>1449</v>
      </c>
      <c r="F405" s="177">
        <v>40175</v>
      </c>
      <c r="G405" s="91">
        <v>38608</v>
      </c>
      <c r="H405" s="83">
        <f t="shared" si="12"/>
        <v>38608</v>
      </c>
      <c r="I405" s="84" t="e">
        <f t="shared" ca="1" si="13"/>
        <v>#NAME?</v>
      </c>
    </row>
    <row r="406" spans="1:9" s="102" customFormat="1" ht="39" thickBot="1">
      <c r="A406" s="96">
        <v>419</v>
      </c>
      <c r="B406" s="106" t="s">
        <v>1294</v>
      </c>
      <c r="C406" s="115" t="s">
        <v>1295</v>
      </c>
      <c r="D406" s="206" t="s">
        <v>447</v>
      </c>
      <c r="E406" s="207" t="s">
        <v>1449</v>
      </c>
      <c r="F406" s="177">
        <v>11095</v>
      </c>
      <c r="G406" s="91">
        <v>10662</v>
      </c>
      <c r="H406" s="83">
        <f t="shared" si="12"/>
        <v>10662</v>
      </c>
      <c r="I406" s="84" t="e">
        <f t="shared" ca="1" si="13"/>
        <v>#NAME?</v>
      </c>
    </row>
    <row r="407" spans="1:9" s="102" customFormat="1" ht="39" thickBot="1">
      <c r="A407" s="96">
        <v>420</v>
      </c>
      <c r="B407" s="106" t="s">
        <v>1294</v>
      </c>
      <c r="C407" s="115" t="s">
        <v>1295</v>
      </c>
      <c r="D407" s="206" t="s">
        <v>448</v>
      </c>
      <c r="E407" s="207" t="s">
        <v>1449</v>
      </c>
      <c r="F407" s="177">
        <v>51067</v>
      </c>
      <c r="G407" s="91">
        <v>49075</v>
      </c>
      <c r="H407" s="83">
        <f t="shared" si="12"/>
        <v>49075</v>
      </c>
      <c r="I407" s="84" t="e">
        <f t="shared" ca="1" si="13"/>
        <v>#NAME?</v>
      </c>
    </row>
    <row r="408" spans="1:9" s="102" customFormat="1" ht="39" thickBot="1">
      <c r="A408" s="96">
        <v>421</v>
      </c>
      <c r="B408" s="106" t="s">
        <v>1294</v>
      </c>
      <c r="C408" s="115" t="s">
        <v>1295</v>
      </c>
      <c r="D408" s="206" t="s">
        <v>449</v>
      </c>
      <c r="E408" s="207" t="s">
        <v>1449</v>
      </c>
      <c r="F408" s="177">
        <v>74667</v>
      </c>
      <c r="G408" s="91">
        <v>71755</v>
      </c>
      <c r="H408" s="83">
        <f t="shared" si="12"/>
        <v>71755</v>
      </c>
      <c r="I408" s="84" t="e">
        <f t="shared" ca="1" si="13"/>
        <v>#NAME?</v>
      </c>
    </row>
    <row r="409" spans="1:9" s="102" customFormat="1" ht="39" thickBot="1">
      <c r="A409" s="96">
        <v>422</v>
      </c>
      <c r="B409" s="106" t="s">
        <v>1294</v>
      </c>
      <c r="C409" s="115" t="s">
        <v>1295</v>
      </c>
      <c r="D409" s="206" t="s">
        <v>450</v>
      </c>
      <c r="E409" s="207" t="s">
        <v>1449</v>
      </c>
      <c r="F409" s="177">
        <v>6801</v>
      </c>
      <c r="G409" s="91">
        <v>6536</v>
      </c>
      <c r="H409" s="83">
        <f t="shared" si="12"/>
        <v>6536</v>
      </c>
      <c r="I409" s="84" t="e">
        <f t="shared" ca="1" si="13"/>
        <v>#NAME?</v>
      </c>
    </row>
    <row r="410" spans="1:9" s="102" customFormat="1" ht="39" thickBot="1">
      <c r="A410" s="96">
        <v>423</v>
      </c>
      <c r="B410" s="106" t="s">
        <v>1294</v>
      </c>
      <c r="C410" s="115" t="s">
        <v>1295</v>
      </c>
      <c r="D410" s="206" t="s">
        <v>451</v>
      </c>
      <c r="E410" s="207" t="s">
        <v>1449</v>
      </c>
      <c r="F410" s="177">
        <v>30022</v>
      </c>
      <c r="G410" s="91">
        <v>28851</v>
      </c>
      <c r="H410" s="83">
        <f t="shared" si="12"/>
        <v>28851</v>
      </c>
      <c r="I410" s="84" t="e">
        <f t="shared" ca="1" si="13"/>
        <v>#NAME?</v>
      </c>
    </row>
    <row r="411" spans="1:9" s="102" customFormat="1" ht="39" thickBot="1">
      <c r="A411" s="96">
        <v>424</v>
      </c>
      <c r="B411" s="106" t="s">
        <v>1294</v>
      </c>
      <c r="C411" s="115" t="s">
        <v>1295</v>
      </c>
      <c r="D411" s="206" t="s">
        <v>452</v>
      </c>
      <c r="E411" s="207" t="s">
        <v>1449</v>
      </c>
      <c r="F411" s="177">
        <v>22724</v>
      </c>
      <c r="G411" s="91">
        <v>21838</v>
      </c>
      <c r="H411" s="83">
        <f t="shared" si="12"/>
        <v>21838</v>
      </c>
      <c r="I411" s="84" t="e">
        <f t="shared" ca="1" si="13"/>
        <v>#NAME?</v>
      </c>
    </row>
    <row r="412" spans="1:9" s="102" customFormat="1" ht="39" thickBot="1">
      <c r="A412" s="96">
        <v>425</v>
      </c>
      <c r="B412" s="106" t="s">
        <v>1294</v>
      </c>
      <c r="C412" s="115" t="s">
        <v>1295</v>
      </c>
      <c r="D412" s="206" t="s">
        <v>453</v>
      </c>
      <c r="E412" s="207" t="s">
        <v>1449</v>
      </c>
      <c r="F412" s="177">
        <v>39214</v>
      </c>
      <c r="G412" s="91">
        <v>37685</v>
      </c>
      <c r="H412" s="83">
        <f t="shared" si="12"/>
        <v>37685</v>
      </c>
      <c r="I412" s="84" t="e">
        <f t="shared" ca="1" si="13"/>
        <v>#NAME?</v>
      </c>
    </row>
    <row r="413" spans="1:9" s="102" customFormat="1" ht="39" thickBot="1">
      <c r="A413" s="96">
        <v>426</v>
      </c>
      <c r="B413" s="106" t="s">
        <v>1294</v>
      </c>
      <c r="C413" s="115" t="s">
        <v>1295</v>
      </c>
      <c r="D413" s="206" t="s">
        <v>454</v>
      </c>
      <c r="E413" s="207" t="s">
        <v>1449</v>
      </c>
      <c r="F413" s="177">
        <v>46000</v>
      </c>
      <c r="G413" s="91">
        <v>44206</v>
      </c>
      <c r="H413" s="83">
        <f t="shared" si="12"/>
        <v>44206</v>
      </c>
      <c r="I413" s="84" t="e">
        <f t="shared" ca="1" si="13"/>
        <v>#NAME?</v>
      </c>
    </row>
    <row r="414" spans="1:9" s="102" customFormat="1" ht="39" thickBot="1">
      <c r="A414" s="96">
        <v>427</v>
      </c>
      <c r="B414" s="106" t="s">
        <v>1294</v>
      </c>
      <c r="C414" s="115" t="s">
        <v>1295</v>
      </c>
      <c r="D414" s="206" t="s">
        <v>1337</v>
      </c>
      <c r="E414" s="207" t="s">
        <v>1449</v>
      </c>
      <c r="F414" s="177">
        <v>45900</v>
      </c>
      <c r="G414" s="91">
        <v>44110</v>
      </c>
      <c r="H414" s="83">
        <f t="shared" si="12"/>
        <v>44110</v>
      </c>
      <c r="I414" s="84" t="e">
        <f t="shared" ca="1" si="13"/>
        <v>#NAME?</v>
      </c>
    </row>
    <row r="415" spans="1:9" s="102" customFormat="1" ht="39" thickBot="1">
      <c r="A415" s="96">
        <v>428</v>
      </c>
      <c r="B415" s="106" t="s">
        <v>1294</v>
      </c>
      <c r="C415" s="115" t="s">
        <v>1295</v>
      </c>
      <c r="D415" s="206" t="s">
        <v>456</v>
      </c>
      <c r="E415" s="207" t="s">
        <v>1449</v>
      </c>
      <c r="F415" s="177">
        <v>751</v>
      </c>
      <c r="G415" s="91">
        <v>722</v>
      </c>
      <c r="H415" s="83">
        <f t="shared" si="12"/>
        <v>722</v>
      </c>
      <c r="I415" s="84" t="e">
        <f t="shared" ca="1" si="13"/>
        <v>#NAME?</v>
      </c>
    </row>
    <row r="416" spans="1:9" s="102" customFormat="1" ht="39" thickBot="1">
      <c r="A416" s="96">
        <v>429</v>
      </c>
      <c r="B416" s="106" t="s">
        <v>1294</v>
      </c>
      <c r="C416" s="115" t="s">
        <v>1295</v>
      </c>
      <c r="D416" s="206" t="s">
        <v>457</v>
      </c>
      <c r="E416" s="207" t="s">
        <v>1449</v>
      </c>
      <c r="F416" s="177">
        <v>1178</v>
      </c>
      <c r="G416" s="91">
        <v>1132</v>
      </c>
      <c r="H416" s="83">
        <f t="shared" si="12"/>
        <v>1132</v>
      </c>
      <c r="I416" s="84" t="e">
        <f t="shared" ca="1" si="13"/>
        <v>#NAME?</v>
      </c>
    </row>
    <row r="417" spans="1:9" s="102" customFormat="1" ht="39" thickBot="1">
      <c r="A417" s="96">
        <v>430</v>
      </c>
      <c r="B417" s="106" t="s">
        <v>1294</v>
      </c>
      <c r="C417" s="115" t="s">
        <v>1295</v>
      </c>
      <c r="D417" s="206" t="s">
        <v>458</v>
      </c>
      <c r="E417" s="207" t="s">
        <v>1449</v>
      </c>
      <c r="F417" s="177">
        <v>1077</v>
      </c>
      <c r="G417" s="91">
        <v>1035</v>
      </c>
      <c r="H417" s="83">
        <f t="shared" si="12"/>
        <v>1035</v>
      </c>
      <c r="I417" s="84" t="e">
        <f t="shared" ca="1" si="13"/>
        <v>#NAME?</v>
      </c>
    </row>
    <row r="418" spans="1:9" s="102" customFormat="1" ht="39" thickBot="1">
      <c r="A418" s="96">
        <v>431</v>
      </c>
      <c r="B418" s="106" t="s">
        <v>1294</v>
      </c>
      <c r="C418" s="115" t="s">
        <v>1295</v>
      </c>
      <c r="D418" s="206" t="s">
        <v>459</v>
      </c>
      <c r="E418" s="207" t="s">
        <v>1449</v>
      </c>
      <c r="F418" s="177">
        <v>188</v>
      </c>
      <c r="G418" s="91">
        <v>181</v>
      </c>
      <c r="H418" s="83">
        <f t="shared" si="12"/>
        <v>181</v>
      </c>
      <c r="I418" s="84" t="e">
        <f t="shared" ca="1" si="13"/>
        <v>#NAME?</v>
      </c>
    </row>
    <row r="419" spans="1:9" s="102" customFormat="1" ht="39" thickBot="1">
      <c r="A419" s="96">
        <v>432</v>
      </c>
      <c r="B419" s="106" t="s">
        <v>1294</v>
      </c>
      <c r="C419" s="115" t="s">
        <v>1295</v>
      </c>
      <c r="D419" s="206" t="s">
        <v>460</v>
      </c>
      <c r="E419" s="207" t="s">
        <v>1449</v>
      </c>
      <c r="F419" s="177">
        <v>291</v>
      </c>
      <c r="G419" s="91">
        <v>280</v>
      </c>
      <c r="H419" s="83">
        <f t="shared" si="12"/>
        <v>280</v>
      </c>
      <c r="I419" s="84" t="e">
        <f t="shared" ca="1" si="13"/>
        <v>#NAME?</v>
      </c>
    </row>
    <row r="420" spans="1:9" s="102" customFormat="1" ht="39" thickBot="1">
      <c r="A420" s="96">
        <v>433</v>
      </c>
      <c r="B420" s="106" t="s">
        <v>1294</v>
      </c>
      <c r="C420" s="115" t="s">
        <v>1295</v>
      </c>
      <c r="D420" s="206" t="s">
        <v>461</v>
      </c>
      <c r="E420" s="207" t="s">
        <v>1449</v>
      </c>
      <c r="F420" s="177">
        <v>13385</v>
      </c>
      <c r="G420" s="91">
        <v>12863</v>
      </c>
      <c r="H420" s="83">
        <f t="shared" si="12"/>
        <v>12863</v>
      </c>
      <c r="I420" s="84" t="e">
        <f t="shared" ca="1" si="13"/>
        <v>#NAME?</v>
      </c>
    </row>
    <row r="421" spans="1:9" s="102" customFormat="1" ht="39" thickBot="1">
      <c r="A421" s="96">
        <v>434</v>
      </c>
      <c r="B421" s="106" t="s">
        <v>1294</v>
      </c>
      <c r="C421" s="115" t="s">
        <v>1295</v>
      </c>
      <c r="D421" s="206" t="s">
        <v>462</v>
      </c>
      <c r="E421" s="207" t="s">
        <v>1449</v>
      </c>
      <c r="F421" s="177">
        <v>28824</v>
      </c>
      <c r="G421" s="91">
        <v>27700</v>
      </c>
      <c r="H421" s="83">
        <f t="shared" si="12"/>
        <v>27700</v>
      </c>
      <c r="I421" s="84" t="e">
        <f t="shared" ca="1" si="13"/>
        <v>#NAME?</v>
      </c>
    </row>
    <row r="422" spans="1:9" s="102" customFormat="1" ht="39" thickBot="1">
      <c r="A422" s="96">
        <v>435</v>
      </c>
      <c r="B422" s="106" t="s">
        <v>1304</v>
      </c>
      <c r="C422" s="107" t="s">
        <v>1295</v>
      </c>
      <c r="D422" s="206" t="s">
        <v>463</v>
      </c>
      <c r="E422" s="207" t="s">
        <v>1449</v>
      </c>
      <c r="F422" s="177">
        <v>495953</v>
      </c>
      <c r="G422" s="91">
        <v>476611</v>
      </c>
      <c r="H422" s="83">
        <f t="shared" si="12"/>
        <v>476611</v>
      </c>
      <c r="I422" s="84" t="e">
        <f t="shared" ca="1" si="13"/>
        <v>#NAME?</v>
      </c>
    </row>
    <row r="423" spans="1:9" s="102" customFormat="1" ht="39" thickBot="1">
      <c r="A423" s="96">
        <v>436</v>
      </c>
      <c r="B423" s="106" t="s">
        <v>1304</v>
      </c>
      <c r="C423" s="107" t="s">
        <v>1295</v>
      </c>
      <c r="D423" s="206" t="s">
        <v>464</v>
      </c>
      <c r="E423" s="207" t="s">
        <v>1449</v>
      </c>
      <c r="F423" s="177">
        <v>625000</v>
      </c>
      <c r="G423" s="91">
        <v>600625</v>
      </c>
      <c r="H423" s="83">
        <f t="shared" si="12"/>
        <v>600625</v>
      </c>
      <c r="I423" s="84" t="e">
        <f t="shared" ca="1" si="13"/>
        <v>#NAME?</v>
      </c>
    </row>
    <row r="424" spans="1:9" s="102" customFormat="1" ht="39" thickBot="1">
      <c r="A424" s="96">
        <v>437</v>
      </c>
      <c r="B424" s="106" t="s">
        <v>1294</v>
      </c>
      <c r="C424" s="115" t="s">
        <v>1295</v>
      </c>
      <c r="D424" s="206" t="s">
        <v>465</v>
      </c>
      <c r="E424" s="207" t="s">
        <v>1449</v>
      </c>
      <c r="F424" s="177">
        <v>46260</v>
      </c>
      <c r="G424" s="91">
        <v>44456</v>
      </c>
      <c r="H424" s="83">
        <f t="shared" si="12"/>
        <v>44456</v>
      </c>
      <c r="I424" s="84" t="e">
        <f t="shared" ca="1" si="13"/>
        <v>#NAME?</v>
      </c>
    </row>
    <row r="425" spans="1:9" s="102" customFormat="1" ht="39" thickBot="1">
      <c r="A425" s="96">
        <v>438</v>
      </c>
      <c r="B425" s="106" t="s">
        <v>1294</v>
      </c>
      <c r="C425" s="115" t="s">
        <v>1295</v>
      </c>
      <c r="D425" s="206" t="s">
        <v>466</v>
      </c>
      <c r="E425" s="207" t="s">
        <v>1449</v>
      </c>
      <c r="F425" s="177">
        <v>48401</v>
      </c>
      <c r="G425" s="91">
        <v>46513</v>
      </c>
      <c r="H425" s="83">
        <f t="shared" si="12"/>
        <v>46513</v>
      </c>
      <c r="I425" s="84" t="e">
        <f t="shared" ca="1" si="13"/>
        <v>#NAME?</v>
      </c>
    </row>
    <row r="426" spans="1:9" s="102" customFormat="1" ht="39" thickBot="1">
      <c r="A426" s="96">
        <v>439</v>
      </c>
      <c r="B426" s="106" t="s">
        <v>1294</v>
      </c>
      <c r="C426" s="115" t="s">
        <v>1295</v>
      </c>
      <c r="D426" s="206" t="s">
        <v>467</v>
      </c>
      <c r="E426" s="207" t="s">
        <v>1449</v>
      </c>
      <c r="F426" s="177">
        <v>52367</v>
      </c>
      <c r="G426" s="91">
        <v>50325</v>
      </c>
      <c r="H426" s="83">
        <f t="shared" si="12"/>
        <v>50325</v>
      </c>
      <c r="I426" s="84" t="e">
        <f t="shared" ca="1" si="13"/>
        <v>#NAME?</v>
      </c>
    </row>
    <row r="427" spans="1:9" s="102" customFormat="1" ht="39" thickBot="1">
      <c r="A427" s="96">
        <v>440</v>
      </c>
      <c r="B427" s="106" t="s">
        <v>1294</v>
      </c>
      <c r="C427" s="115" t="s">
        <v>1295</v>
      </c>
      <c r="D427" s="206" t="s">
        <v>468</v>
      </c>
      <c r="E427" s="207" t="s">
        <v>1449</v>
      </c>
      <c r="F427" s="177">
        <v>62400</v>
      </c>
      <c r="G427" s="91">
        <v>59966</v>
      </c>
      <c r="H427" s="83">
        <f t="shared" si="12"/>
        <v>59966</v>
      </c>
      <c r="I427" s="84" t="e">
        <f t="shared" ca="1" si="13"/>
        <v>#NAME?</v>
      </c>
    </row>
    <row r="428" spans="1:9" s="102" customFormat="1" ht="39" thickBot="1">
      <c r="A428" s="96">
        <v>441</v>
      </c>
      <c r="B428" s="106" t="s">
        <v>1294</v>
      </c>
      <c r="C428" s="115" t="s">
        <v>1295</v>
      </c>
      <c r="D428" s="206" t="s">
        <v>469</v>
      </c>
      <c r="E428" s="207" t="s">
        <v>1449</v>
      </c>
      <c r="F428" s="177">
        <v>45000</v>
      </c>
      <c r="G428" s="91">
        <v>43245</v>
      </c>
      <c r="H428" s="83">
        <f t="shared" si="12"/>
        <v>43245</v>
      </c>
      <c r="I428" s="84" t="e">
        <f t="shared" ca="1" si="13"/>
        <v>#NAME?</v>
      </c>
    </row>
    <row r="429" spans="1:9" s="102" customFormat="1" ht="39" thickBot="1">
      <c r="A429" s="96">
        <v>442</v>
      </c>
      <c r="B429" s="106" t="s">
        <v>1294</v>
      </c>
      <c r="C429" s="115" t="s">
        <v>1295</v>
      </c>
      <c r="D429" s="206" t="s">
        <v>470</v>
      </c>
      <c r="E429" s="207" t="s">
        <v>1449</v>
      </c>
      <c r="F429" s="177">
        <v>63445</v>
      </c>
      <c r="G429" s="91">
        <v>60971</v>
      </c>
      <c r="H429" s="83">
        <f t="shared" si="12"/>
        <v>60971</v>
      </c>
      <c r="I429" s="84" t="e">
        <f t="shared" ca="1" si="13"/>
        <v>#NAME?</v>
      </c>
    </row>
    <row r="430" spans="1:9" s="102" customFormat="1" ht="39" thickBot="1">
      <c r="A430" s="96">
        <v>443</v>
      </c>
      <c r="B430" s="106" t="s">
        <v>1294</v>
      </c>
      <c r="C430" s="115" t="s">
        <v>1295</v>
      </c>
      <c r="D430" s="206" t="s">
        <v>471</v>
      </c>
      <c r="E430" s="207" t="s">
        <v>1449</v>
      </c>
      <c r="F430" s="177">
        <v>135919</v>
      </c>
      <c r="G430" s="91">
        <v>130618</v>
      </c>
      <c r="H430" s="83">
        <f t="shared" si="12"/>
        <v>130618</v>
      </c>
      <c r="I430" s="84" t="e">
        <f t="shared" ca="1" si="13"/>
        <v>#NAME?</v>
      </c>
    </row>
    <row r="431" spans="1:9" s="102" customFormat="1" ht="39" thickBot="1">
      <c r="A431" s="96">
        <v>444</v>
      </c>
      <c r="B431" s="106" t="s">
        <v>1294</v>
      </c>
      <c r="C431" s="115" t="s">
        <v>1295</v>
      </c>
      <c r="D431" s="206" t="s">
        <v>472</v>
      </c>
      <c r="E431" s="207" t="s">
        <v>1449</v>
      </c>
      <c r="F431" s="177">
        <v>7942</v>
      </c>
      <c r="G431" s="91">
        <v>7632</v>
      </c>
      <c r="H431" s="83">
        <f t="shared" si="12"/>
        <v>7632</v>
      </c>
      <c r="I431" s="84" t="e">
        <f t="shared" ca="1" si="13"/>
        <v>#NAME?</v>
      </c>
    </row>
    <row r="432" spans="1:9" s="102" customFormat="1" ht="39" thickBot="1">
      <c r="A432" s="96">
        <v>445</v>
      </c>
      <c r="B432" s="106" t="s">
        <v>1294</v>
      </c>
      <c r="C432" s="115" t="s">
        <v>1295</v>
      </c>
      <c r="D432" s="206" t="s">
        <v>473</v>
      </c>
      <c r="E432" s="207" t="s">
        <v>1449</v>
      </c>
      <c r="F432" s="177">
        <v>12510</v>
      </c>
      <c r="G432" s="91">
        <v>12022</v>
      </c>
      <c r="H432" s="83">
        <f t="shared" si="12"/>
        <v>12022</v>
      </c>
      <c r="I432" s="84" t="e">
        <f t="shared" ca="1" si="13"/>
        <v>#NAME?</v>
      </c>
    </row>
    <row r="433" spans="1:9" s="102" customFormat="1" ht="39" thickBot="1">
      <c r="A433" s="96">
        <v>446</v>
      </c>
      <c r="B433" s="106" t="s">
        <v>1294</v>
      </c>
      <c r="C433" s="115" t="s">
        <v>1295</v>
      </c>
      <c r="D433" s="206" t="s">
        <v>474</v>
      </c>
      <c r="E433" s="207" t="s">
        <v>1449</v>
      </c>
      <c r="F433" s="177">
        <v>16575</v>
      </c>
      <c r="G433" s="91">
        <v>15929</v>
      </c>
      <c r="H433" s="83">
        <f t="shared" si="12"/>
        <v>15929</v>
      </c>
      <c r="I433" s="84" t="e">
        <f t="shared" ca="1" si="13"/>
        <v>#NAME?</v>
      </c>
    </row>
    <row r="434" spans="1:9" s="102" customFormat="1" ht="39" thickBot="1">
      <c r="A434" s="96">
        <v>447</v>
      </c>
      <c r="B434" s="106" t="s">
        <v>1294</v>
      </c>
      <c r="C434" s="115" t="s">
        <v>1295</v>
      </c>
      <c r="D434" s="206" t="s">
        <v>475</v>
      </c>
      <c r="E434" s="207" t="s">
        <v>1449</v>
      </c>
      <c r="F434" s="177">
        <v>30417</v>
      </c>
      <c r="G434" s="91">
        <v>29231</v>
      </c>
      <c r="H434" s="83">
        <f t="shared" si="12"/>
        <v>29231</v>
      </c>
      <c r="I434" s="84" t="e">
        <f t="shared" ca="1" si="13"/>
        <v>#NAME?</v>
      </c>
    </row>
    <row r="435" spans="1:9" s="102" customFormat="1" ht="39" thickBot="1">
      <c r="A435" s="96">
        <v>448</v>
      </c>
      <c r="B435" s="106" t="s">
        <v>1294</v>
      </c>
      <c r="C435" s="115" t="s">
        <v>1295</v>
      </c>
      <c r="D435" s="206" t="s">
        <v>476</v>
      </c>
      <c r="E435" s="207" t="s">
        <v>1449</v>
      </c>
      <c r="F435" s="177">
        <v>160767</v>
      </c>
      <c r="G435" s="91">
        <v>154497</v>
      </c>
      <c r="H435" s="83">
        <f t="shared" si="12"/>
        <v>154497</v>
      </c>
      <c r="I435" s="84" t="e">
        <f t="shared" ca="1" si="13"/>
        <v>#NAME?</v>
      </c>
    </row>
    <row r="436" spans="1:9" s="102" customFormat="1" ht="39" thickBot="1">
      <c r="A436" s="96">
        <v>449</v>
      </c>
      <c r="B436" s="106" t="s">
        <v>1294</v>
      </c>
      <c r="C436" s="115" t="s">
        <v>1295</v>
      </c>
      <c r="D436" s="206" t="s">
        <v>477</v>
      </c>
      <c r="E436" s="207" t="s">
        <v>1449</v>
      </c>
      <c r="F436" s="177">
        <v>270667</v>
      </c>
      <c r="G436" s="91">
        <v>260111</v>
      </c>
      <c r="H436" s="83">
        <f t="shared" si="12"/>
        <v>260111</v>
      </c>
      <c r="I436" s="84" t="e">
        <f t="shared" ca="1" si="13"/>
        <v>#NAME?</v>
      </c>
    </row>
    <row r="437" spans="1:9" s="102" customFormat="1" ht="39" thickBot="1">
      <c r="A437" s="96">
        <v>450</v>
      </c>
      <c r="B437" s="106" t="s">
        <v>1294</v>
      </c>
      <c r="C437" s="115" t="s">
        <v>1295</v>
      </c>
      <c r="D437" s="206" t="s">
        <v>478</v>
      </c>
      <c r="E437" s="207" t="s">
        <v>1449</v>
      </c>
      <c r="F437" s="177">
        <v>80790</v>
      </c>
      <c r="G437" s="91">
        <v>77639</v>
      </c>
      <c r="H437" s="83">
        <f t="shared" si="12"/>
        <v>77639</v>
      </c>
      <c r="I437" s="84" t="e">
        <f t="shared" ca="1" si="13"/>
        <v>#NAME?</v>
      </c>
    </row>
    <row r="438" spans="1:9" s="102" customFormat="1" ht="39" thickBot="1">
      <c r="A438" s="96">
        <v>451</v>
      </c>
      <c r="B438" s="106" t="s">
        <v>1294</v>
      </c>
      <c r="C438" s="115" t="s">
        <v>1295</v>
      </c>
      <c r="D438" s="206" t="s">
        <v>1405</v>
      </c>
      <c r="E438" s="207" t="s">
        <v>1449</v>
      </c>
      <c r="F438" s="177">
        <v>840000</v>
      </c>
      <c r="G438" s="91">
        <v>807240</v>
      </c>
      <c r="H438" s="83">
        <f t="shared" si="12"/>
        <v>807240</v>
      </c>
      <c r="I438" s="84" t="e">
        <f t="shared" ca="1" si="13"/>
        <v>#NAME?</v>
      </c>
    </row>
    <row r="439" spans="1:9" s="102" customFormat="1" ht="39" thickBot="1">
      <c r="A439" s="96">
        <v>452</v>
      </c>
      <c r="B439" s="106" t="s">
        <v>1294</v>
      </c>
      <c r="C439" s="115" t="s">
        <v>1295</v>
      </c>
      <c r="D439" s="206" t="s">
        <v>480</v>
      </c>
      <c r="E439" s="207" t="s">
        <v>1449</v>
      </c>
      <c r="F439" s="177">
        <v>2996667</v>
      </c>
      <c r="G439" s="91">
        <v>2879797</v>
      </c>
      <c r="H439" s="83">
        <f t="shared" si="12"/>
        <v>2879797</v>
      </c>
      <c r="I439" s="84" t="e">
        <f t="shared" ca="1" si="13"/>
        <v>#NAME?</v>
      </c>
    </row>
    <row r="440" spans="1:9" s="102" customFormat="1" ht="39" thickBot="1">
      <c r="A440" s="96">
        <v>453</v>
      </c>
      <c r="B440" s="106" t="s">
        <v>1294</v>
      </c>
      <c r="C440" s="115" t="s">
        <v>1295</v>
      </c>
      <c r="D440" s="206" t="s">
        <v>481</v>
      </c>
      <c r="E440" s="207" t="s">
        <v>1449</v>
      </c>
      <c r="F440" s="177">
        <v>10539</v>
      </c>
      <c r="G440" s="91">
        <v>10128</v>
      </c>
      <c r="H440" s="83">
        <f t="shared" si="12"/>
        <v>10128</v>
      </c>
      <c r="I440" s="84" t="e">
        <f t="shared" ca="1" si="13"/>
        <v>#NAME?</v>
      </c>
    </row>
    <row r="441" spans="1:9" s="102" customFormat="1" ht="39" thickBot="1">
      <c r="A441" s="96">
        <v>454</v>
      </c>
      <c r="B441" s="106" t="s">
        <v>1294</v>
      </c>
      <c r="C441" s="115" t="s">
        <v>1295</v>
      </c>
      <c r="D441" s="206" t="s">
        <v>482</v>
      </c>
      <c r="E441" s="207" t="s">
        <v>1449</v>
      </c>
      <c r="F441" s="177">
        <v>13359</v>
      </c>
      <c r="G441" s="91">
        <v>12838</v>
      </c>
      <c r="H441" s="83">
        <f t="shared" si="12"/>
        <v>12838</v>
      </c>
      <c r="I441" s="84" t="e">
        <f t="shared" ca="1" si="13"/>
        <v>#NAME?</v>
      </c>
    </row>
    <row r="442" spans="1:9" s="102" customFormat="1" ht="39" thickBot="1">
      <c r="A442" s="96">
        <v>455</v>
      </c>
      <c r="B442" s="106" t="s">
        <v>1294</v>
      </c>
      <c r="C442" s="115" t="s">
        <v>1295</v>
      </c>
      <c r="D442" s="206" t="s">
        <v>483</v>
      </c>
      <c r="E442" s="207" t="s">
        <v>1449</v>
      </c>
      <c r="F442" s="177">
        <v>14170</v>
      </c>
      <c r="G442" s="91">
        <v>13617</v>
      </c>
      <c r="H442" s="83">
        <f t="shared" si="12"/>
        <v>13617</v>
      </c>
      <c r="I442" s="84" t="e">
        <f t="shared" ca="1" si="13"/>
        <v>#NAME?</v>
      </c>
    </row>
    <row r="443" spans="1:9" s="102" customFormat="1" ht="39" thickBot="1">
      <c r="A443" s="96">
        <v>456</v>
      </c>
      <c r="B443" s="106" t="s">
        <v>1294</v>
      </c>
      <c r="C443" s="115" t="s">
        <v>1295</v>
      </c>
      <c r="D443" s="206" t="s">
        <v>484</v>
      </c>
      <c r="E443" s="207" t="s">
        <v>1449</v>
      </c>
      <c r="F443" s="177">
        <v>74400</v>
      </c>
      <c r="G443" s="91">
        <v>71498</v>
      </c>
      <c r="H443" s="83">
        <f t="shared" si="12"/>
        <v>71498</v>
      </c>
      <c r="I443" s="84" t="e">
        <f t="shared" ca="1" si="13"/>
        <v>#NAME?</v>
      </c>
    </row>
    <row r="444" spans="1:9" s="102" customFormat="1" ht="39" thickBot="1">
      <c r="A444" s="96">
        <v>457</v>
      </c>
      <c r="B444" s="106" t="s">
        <v>1294</v>
      </c>
      <c r="C444" s="115" t="s">
        <v>1295</v>
      </c>
      <c r="D444" s="206" t="s">
        <v>485</v>
      </c>
      <c r="E444" s="207" t="s">
        <v>1449</v>
      </c>
      <c r="F444" s="177">
        <v>344185</v>
      </c>
      <c r="G444" s="91">
        <v>330762</v>
      </c>
      <c r="H444" s="83">
        <f t="shared" si="12"/>
        <v>330762</v>
      </c>
      <c r="I444" s="84" t="e">
        <f t="shared" ca="1" si="13"/>
        <v>#NAME?</v>
      </c>
    </row>
    <row r="445" spans="1:9" s="102" customFormat="1" ht="39" thickBot="1">
      <c r="A445" s="96">
        <v>458</v>
      </c>
      <c r="B445" s="106" t="s">
        <v>1294</v>
      </c>
      <c r="C445" s="115" t="s">
        <v>1295</v>
      </c>
      <c r="D445" s="206" t="s">
        <v>486</v>
      </c>
      <c r="E445" s="207" t="s">
        <v>1449</v>
      </c>
      <c r="F445" s="177">
        <v>529967</v>
      </c>
      <c r="G445" s="91">
        <v>509298</v>
      </c>
      <c r="H445" s="83">
        <f t="shared" si="12"/>
        <v>509298</v>
      </c>
      <c r="I445" s="84" t="e">
        <f t="shared" ca="1" si="13"/>
        <v>#NAME?</v>
      </c>
    </row>
    <row r="446" spans="1:9" s="102" customFormat="1" ht="39" thickBot="1">
      <c r="A446" s="96">
        <v>459</v>
      </c>
      <c r="B446" s="106" t="s">
        <v>1294</v>
      </c>
      <c r="C446" s="115" t="s">
        <v>1295</v>
      </c>
      <c r="D446" s="206" t="s">
        <v>487</v>
      </c>
      <c r="E446" s="207" t="s">
        <v>1449</v>
      </c>
      <c r="F446" s="177">
        <v>624572</v>
      </c>
      <c r="G446" s="91">
        <v>600214</v>
      </c>
      <c r="H446" s="83">
        <f t="shared" si="12"/>
        <v>600214</v>
      </c>
      <c r="I446" s="84" t="e">
        <f t="shared" ca="1" si="13"/>
        <v>#NAME?</v>
      </c>
    </row>
    <row r="447" spans="1:9" s="102" customFormat="1" ht="39" thickBot="1">
      <c r="A447" s="96">
        <v>460</v>
      </c>
      <c r="B447" s="106" t="s">
        <v>1294</v>
      </c>
      <c r="C447" s="115" t="s">
        <v>1295</v>
      </c>
      <c r="D447" s="206" t="s">
        <v>488</v>
      </c>
      <c r="E447" s="207" t="s">
        <v>1449</v>
      </c>
      <c r="F447" s="177">
        <v>450000</v>
      </c>
      <c r="G447" s="91">
        <v>432450</v>
      </c>
      <c r="H447" s="83">
        <f t="shared" si="12"/>
        <v>432450</v>
      </c>
      <c r="I447" s="84" t="e">
        <f t="shared" ca="1" si="13"/>
        <v>#NAME?</v>
      </c>
    </row>
    <row r="448" spans="1:9" s="102" customFormat="1" ht="39" thickBot="1">
      <c r="A448" s="96">
        <v>461</v>
      </c>
      <c r="B448" s="106" t="s">
        <v>1294</v>
      </c>
      <c r="C448" s="115" t="s">
        <v>1295</v>
      </c>
      <c r="D448" s="206" t="s">
        <v>489</v>
      </c>
      <c r="E448" s="207" t="s">
        <v>1449</v>
      </c>
      <c r="F448" s="177">
        <v>24701</v>
      </c>
      <c r="G448" s="91">
        <v>23738</v>
      </c>
      <c r="H448" s="83">
        <f t="shared" si="12"/>
        <v>23738</v>
      </c>
      <c r="I448" s="84" t="e">
        <f t="shared" ca="1" si="13"/>
        <v>#NAME?</v>
      </c>
    </row>
    <row r="449" spans="1:9" s="102" customFormat="1" ht="39" thickBot="1">
      <c r="A449" s="96">
        <v>462</v>
      </c>
      <c r="B449" s="106" t="s">
        <v>1294</v>
      </c>
      <c r="C449" s="115" t="s">
        <v>1295</v>
      </c>
      <c r="D449" s="206" t="s">
        <v>490</v>
      </c>
      <c r="E449" s="207" t="s">
        <v>1449</v>
      </c>
      <c r="F449" s="177">
        <v>516000</v>
      </c>
      <c r="G449" s="91">
        <v>495876</v>
      </c>
      <c r="H449" s="83">
        <f t="shared" si="12"/>
        <v>495876</v>
      </c>
      <c r="I449" s="84" t="e">
        <f t="shared" ca="1" si="13"/>
        <v>#NAME?</v>
      </c>
    </row>
    <row r="450" spans="1:9" s="102" customFormat="1" ht="39" thickBot="1">
      <c r="A450" s="96">
        <v>463</v>
      </c>
      <c r="B450" s="106" t="s">
        <v>1294</v>
      </c>
      <c r="C450" s="115" t="s">
        <v>1295</v>
      </c>
      <c r="D450" s="206" t="s">
        <v>491</v>
      </c>
      <c r="E450" s="207" t="s">
        <v>1449</v>
      </c>
      <c r="F450" s="177">
        <v>495650</v>
      </c>
      <c r="G450" s="91">
        <v>476320</v>
      </c>
      <c r="H450" s="83">
        <f t="shared" si="12"/>
        <v>476320</v>
      </c>
      <c r="I450" s="84" t="e">
        <f t="shared" ca="1" si="13"/>
        <v>#NAME?</v>
      </c>
    </row>
    <row r="451" spans="1:9" s="102" customFormat="1" ht="39" thickBot="1">
      <c r="A451" s="96">
        <v>464</v>
      </c>
      <c r="B451" s="106" t="s">
        <v>1294</v>
      </c>
      <c r="C451" s="115" t="s">
        <v>1295</v>
      </c>
      <c r="D451" s="206" t="s">
        <v>492</v>
      </c>
      <c r="E451" s="207" t="s">
        <v>1449</v>
      </c>
      <c r="F451" s="177">
        <v>116580</v>
      </c>
      <c r="G451" s="91">
        <v>112033</v>
      </c>
      <c r="H451" s="83">
        <f t="shared" ref="H451:H551" si="14">IF(G451="","",+ROUND(G451,0))</f>
        <v>112033</v>
      </c>
      <c r="I451" s="84" t="e">
        <f t="shared" ref="I451:I515" ca="1" si="15">+_xlfn.IFS(H451="","COMPLETAR",OR(H451&lt;=0,H451&gt;F451),"CORREGIR",AND(H451&lt;=F451,H451&gt;0),"OK")</f>
        <v>#NAME?</v>
      </c>
    </row>
    <row r="452" spans="1:9" s="102" customFormat="1" ht="39" thickBot="1">
      <c r="A452" s="96">
        <v>465</v>
      </c>
      <c r="B452" s="106" t="s">
        <v>1294</v>
      </c>
      <c r="C452" s="115" t="s">
        <v>1295</v>
      </c>
      <c r="D452" s="206" t="s">
        <v>1406</v>
      </c>
      <c r="E452" s="207" t="s">
        <v>1449</v>
      </c>
      <c r="F452" s="177">
        <v>800000</v>
      </c>
      <c r="G452" s="91">
        <v>768800</v>
      </c>
      <c r="H452" s="83">
        <f t="shared" si="14"/>
        <v>768800</v>
      </c>
      <c r="I452" s="84" t="e">
        <f t="shared" ca="1" si="15"/>
        <v>#NAME?</v>
      </c>
    </row>
    <row r="453" spans="1:9" s="102" customFormat="1" ht="39" thickBot="1">
      <c r="A453" s="96">
        <v>466</v>
      </c>
      <c r="B453" s="106" t="s">
        <v>1294</v>
      </c>
      <c r="C453" s="115" t="s">
        <v>1295</v>
      </c>
      <c r="D453" s="206" t="s">
        <v>493</v>
      </c>
      <c r="E453" s="207" t="s">
        <v>1449</v>
      </c>
      <c r="F453" s="177">
        <v>14149</v>
      </c>
      <c r="G453" s="91">
        <v>13597</v>
      </c>
      <c r="H453" s="83">
        <f t="shared" si="14"/>
        <v>13597</v>
      </c>
      <c r="I453" s="84" t="e">
        <f t="shared" ca="1" si="15"/>
        <v>#NAME?</v>
      </c>
    </row>
    <row r="454" spans="1:9" s="102" customFormat="1" ht="39" thickBot="1">
      <c r="A454" s="96">
        <v>467</v>
      </c>
      <c r="B454" s="106" t="s">
        <v>1294</v>
      </c>
      <c r="C454" s="115" t="s">
        <v>1295</v>
      </c>
      <c r="D454" s="206" t="s">
        <v>494</v>
      </c>
      <c r="E454" s="207" t="s">
        <v>1449</v>
      </c>
      <c r="F454" s="177">
        <v>3773</v>
      </c>
      <c r="G454" s="91">
        <v>3626</v>
      </c>
      <c r="H454" s="83">
        <f t="shared" si="14"/>
        <v>3626</v>
      </c>
      <c r="I454" s="84" t="e">
        <f t="shared" ca="1" si="15"/>
        <v>#NAME?</v>
      </c>
    </row>
    <row r="455" spans="1:9" s="102" customFormat="1" ht="39" thickBot="1">
      <c r="A455" s="96">
        <v>468</v>
      </c>
      <c r="B455" s="106" t="s">
        <v>1294</v>
      </c>
      <c r="C455" s="115" t="s">
        <v>1295</v>
      </c>
      <c r="D455" s="206" t="s">
        <v>496</v>
      </c>
      <c r="E455" s="207" t="s">
        <v>1449</v>
      </c>
      <c r="F455" s="177">
        <v>13184</v>
      </c>
      <c r="G455" s="91">
        <v>12670</v>
      </c>
      <c r="H455" s="83">
        <f t="shared" si="14"/>
        <v>12670</v>
      </c>
      <c r="I455" s="84" t="e">
        <f t="shared" ca="1" si="15"/>
        <v>#NAME?</v>
      </c>
    </row>
    <row r="456" spans="1:9" s="102" customFormat="1" ht="39" thickBot="1">
      <c r="A456" s="96">
        <v>469</v>
      </c>
      <c r="B456" s="106" t="s">
        <v>1294</v>
      </c>
      <c r="C456" s="115" t="s">
        <v>1295</v>
      </c>
      <c r="D456" s="206" t="s">
        <v>497</v>
      </c>
      <c r="E456" s="207" t="s">
        <v>1449</v>
      </c>
      <c r="F456" s="177">
        <v>7407</v>
      </c>
      <c r="G456" s="91">
        <v>7118</v>
      </c>
      <c r="H456" s="83">
        <f t="shared" si="14"/>
        <v>7118</v>
      </c>
      <c r="I456" s="84" t="e">
        <f t="shared" ca="1" si="15"/>
        <v>#NAME?</v>
      </c>
    </row>
    <row r="457" spans="1:9" s="102" customFormat="1" ht="39" thickBot="1">
      <c r="A457" s="96">
        <v>470</v>
      </c>
      <c r="B457" s="106" t="s">
        <v>1294</v>
      </c>
      <c r="C457" s="115" t="s">
        <v>1295</v>
      </c>
      <c r="D457" s="206" t="s">
        <v>498</v>
      </c>
      <c r="E457" s="207" t="s">
        <v>1449</v>
      </c>
      <c r="F457" s="177">
        <v>11028</v>
      </c>
      <c r="G457" s="91">
        <v>10598</v>
      </c>
      <c r="H457" s="83">
        <f t="shared" si="14"/>
        <v>10598</v>
      </c>
      <c r="I457" s="84" t="e">
        <f t="shared" ca="1" si="15"/>
        <v>#NAME?</v>
      </c>
    </row>
    <row r="458" spans="1:9" s="102" customFormat="1" ht="39" thickBot="1">
      <c r="A458" s="96">
        <v>471</v>
      </c>
      <c r="B458" s="106" t="s">
        <v>1294</v>
      </c>
      <c r="C458" s="115" t="s">
        <v>1295</v>
      </c>
      <c r="D458" s="206" t="s">
        <v>499</v>
      </c>
      <c r="E458" s="207" t="s">
        <v>1449</v>
      </c>
      <c r="F458" s="177">
        <v>68700</v>
      </c>
      <c r="G458" s="91">
        <v>66021</v>
      </c>
      <c r="H458" s="83">
        <f t="shared" si="14"/>
        <v>66021</v>
      </c>
      <c r="I458" s="84" t="e">
        <f t="shared" ca="1" si="15"/>
        <v>#NAME?</v>
      </c>
    </row>
    <row r="459" spans="1:9" s="102" customFormat="1" ht="39" thickBot="1">
      <c r="A459" s="96">
        <v>472</v>
      </c>
      <c r="B459" s="106" t="s">
        <v>1294</v>
      </c>
      <c r="C459" s="115" t="s">
        <v>1295</v>
      </c>
      <c r="D459" s="206" t="s">
        <v>500</v>
      </c>
      <c r="E459" s="207" t="s">
        <v>1449</v>
      </c>
      <c r="F459" s="177">
        <v>23007</v>
      </c>
      <c r="G459" s="91">
        <v>22110</v>
      </c>
      <c r="H459" s="83">
        <f t="shared" si="14"/>
        <v>22110</v>
      </c>
      <c r="I459" s="84" t="e">
        <f t="shared" ca="1" si="15"/>
        <v>#NAME?</v>
      </c>
    </row>
    <row r="460" spans="1:9" s="102" customFormat="1" ht="39" thickBot="1">
      <c r="A460" s="96">
        <v>473</v>
      </c>
      <c r="B460" s="106" t="s">
        <v>1294</v>
      </c>
      <c r="C460" s="115" t="s">
        <v>1295</v>
      </c>
      <c r="D460" s="206" t="s">
        <v>501</v>
      </c>
      <c r="E460" s="207" t="s">
        <v>1449</v>
      </c>
      <c r="F460" s="177">
        <v>11902</v>
      </c>
      <c r="G460" s="91">
        <v>11438</v>
      </c>
      <c r="H460" s="83">
        <f t="shared" si="14"/>
        <v>11438</v>
      </c>
      <c r="I460" s="84" t="e">
        <f t="shared" ca="1" si="15"/>
        <v>#NAME?</v>
      </c>
    </row>
    <row r="461" spans="1:9" s="102" customFormat="1" ht="39" thickBot="1">
      <c r="A461" s="96">
        <v>474</v>
      </c>
      <c r="B461" s="106" t="s">
        <v>1294</v>
      </c>
      <c r="C461" s="115" t="s">
        <v>1295</v>
      </c>
      <c r="D461" s="206" t="s">
        <v>502</v>
      </c>
      <c r="E461" s="207" t="s">
        <v>1449</v>
      </c>
      <c r="F461" s="177">
        <v>25459</v>
      </c>
      <c r="G461" s="91">
        <v>24466</v>
      </c>
      <c r="H461" s="83">
        <f t="shared" si="14"/>
        <v>24466</v>
      </c>
      <c r="I461" s="84" t="e">
        <f t="shared" ca="1" si="15"/>
        <v>#NAME?</v>
      </c>
    </row>
    <row r="462" spans="1:9" s="102" customFormat="1" ht="39" thickBot="1">
      <c r="A462" s="96">
        <v>475</v>
      </c>
      <c r="B462" s="106" t="s">
        <v>1294</v>
      </c>
      <c r="C462" s="115" t="s">
        <v>1295</v>
      </c>
      <c r="D462" s="206" t="s">
        <v>503</v>
      </c>
      <c r="E462" s="207" t="s">
        <v>1449</v>
      </c>
      <c r="F462" s="177">
        <v>16379</v>
      </c>
      <c r="G462" s="91">
        <v>15740</v>
      </c>
      <c r="H462" s="83">
        <f t="shared" si="14"/>
        <v>15740</v>
      </c>
      <c r="I462" s="84" t="e">
        <f t="shared" ca="1" si="15"/>
        <v>#NAME?</v>
      </c>
    </row>
    <row r="463" spans="1:9" s="102" customFormat="1" ht="39" thickBot="1">
      <c r="A463" s="96">
        <v>476</v>
      </c>
      <c r="B463" s="106" t="s">
        <v>1294</v>
      </c>
      <c r="C463" s="115" t="s">
        <v>1295</v>
      </c>
      <c r="D463" s="206" t="s">
        <v>504</v>
      </c>
      <c r="E463" s="207" t="s">
        <v>1449</v>
      </c>
      <c r="F463" s="177">
        <v>17208</v>
      </c>
      <c r="G463" s="91">
        <v>16537</v>
      </c>
      <c r="H463" s="83">
        <f t="shared" si="14"/>
        <v>16537</v>
      </c>
      <c r="I463" s="84" t="e">
        <f t="shared" ca="1" si="15"/>
        <v>#NAME?</v>
      </c>
    </row>
    <row r="464" spans="1:9" s="102" customFormat="1" ht="39" thickBot="1">
      <c r="A464" s="96">
        <v>477</v>
      </c>
      <c r="B464" s="106" t="s">
        <v>1294</v>
      </c>
      <c r="C464" s="115" t="s">
        <v>1295</v>
      </c>
      <c r="D464" s="206" t="s">
        <v>505</v>
      </c>
      <c r="E464" s="207" t="s">
        <v>1449</v>
      </c>
      <c r="F464" s="177">
        <v>413275</v>
      </c>
      <c r="G464" s="91">
        <v>397157</v>
      </c>
      <c r="H464" s="83">
        <f t="shared" si="14"/>
        <v>397157</v>
      </c>
      <c r="I464" s="84" t="e">
        <f t="shared" ca="1" si="15"/>
        <v>#NAME?</v>
      </c>
    </row>
    <row r="465" spans="1:9" s="102" customFormat="1" ht="39" thickBot="1">
      <c r="A465" s="96">
        <v>478</v>
      </c>
      <c r="B465" s="106" t="s">
        <v>1294</v>
      </c>
      <c r="C465" s="115" t="s">
        <v>1295</v>
      </c>
      <c r="D465" s="206" t="s">
        <v>506</v>
      </c>
      <c r="E465" s="207" t="s">
        <v>1449</v>
      </c>
      <c r="F465" s="177">
        <v>802334</v>
      </c>
      <c r="G465" s="91">
        <v>771043</v>
      </c>
      <c r="H465" s="83">
        <f t="shared" si="14"/>
        <v>771043</v>
      </c>
      <c r="I465" s="84" t="e">
        <f t="shared" ca="1" si="15"/>
        <v>#NAME?</v>
      </c>
    </row>
    <row r="466" spans="1:9" s="102" customFormat="1" ht="39" thickBot="1">
      <c r="A466" s="96">
        <v>479</v>
      </c>
      <c r="B466" s="106" t="s">
        <v>1294</v>
      </c>
      <c r="C466" s="115" t="s">
        <v>1295</v>
      </c>
      <c r="D466" s="206" t="s">
        <v>507</v>
      </c>
      <c r="E466" s="207" t="s">
        <v>1449</v>
      </c>
      <c r="F466" s="177">
        <v>63500</v>
      </c>
      <c r="G466" s="91">
        <v>61024</v>
      </c>
      <c r="H466" s="83">
        <f t="shared" si="14"/>
        <v>61024</v>
      </c>
      <c r="I466" s="84" t="e">
        <f t="shared" ca="1" si="15"/>
        <v>#NAME?</v>
      </c>
    </row>
    <row r="467" spans="1:9" s="102" customFormat="1" ht="39" thickBot="1">
      <c r="A467" s="96">
        <v>480</v>
      </c>
      <c r="B467" s="106" t="s">
        <v>1294</v>
      </c>
      <c r="C467" s="115" t="s">
        <v>1295</v>
      </c>
      <c r="D467" s="206" t="s">
        <v>1407</v>
      </c>
      <c r="E467" s="207" t="s">
        <v>1449</v>
      </c>
      <c r="F467" s="177">
        <v>28225</v>
      </c>
      <c r="G467" s="91">
        <v>27124</v>
      </c>
      <c r="H467" s="83">
        <f t="shared" si="14"/>
        <v>27124</v>
      </c>
      <c r="I467" s="84" t="e">
        <f t="shared" ca="1" si="15"/>
        <v>#NAME?</v>
      </c>
    </row>
    <row r="468" spans="1:9" s="102" customFormat="1" ht="39" thickBot="1">
      <c r="A468" s="96">
        <v>481</v>
      </c>
      <c r="B468" s="106" t="s">
        <v>1294</v>
      </c>
      <c r="C468" s="115" t="s">
        <v>1295</v>
      </c>
      <c r="D468" s="206" t="s">
        <v>1408</v>
      </c>
      <c r="E468" s="207" t="s">
        <v>1449</v>
      </c>
      <c r="F468" s="177">
        <v>25881</v>
      </c>
      <c r="G468" s="91">
        <v>24872</v>
      </c>
      <c r="H468" s="83">
        <f t="shared" si="14"/>
        <v>24872</v>
      </c>
      <c r="I468" s="84" t="e">
        <f t="shared" ca="1" si="15"/>
        <v>#NAME?</v>
      </c>
    </row>
    <row r="469" spans="1:9" s="102" customFormat="1" ht="39" thickBot="1">
      <c r="A469" s="96">
        <v>482</v>
      </c>
      <c r="B469" s="106" t="s">
        <v>1294</v>
      </c>
      <c r="C469" s="115" t="s">
        <v>1295</v>
      </c>
      <c r="D469" s="206" t="s">
        <v>1409</v>
      </c>
      <c r="E469" s="207" t="s">
        <v>1449</v>
      </c>
      <c r="F469" s="177">
        <v>25315</v>
      </c>
      <c r="G469" s="91">
        <v>24328</v>
      </c>
      <c r="H469" s="83">
        <f t="shared" si="14"/>
        <v>24328</v>
      </c>
      <c r="I469" s="84" t="e">
        <f t="shared" ca="1" si="15"/>
        <v>#NAME?</v>
      </c>
    </row>
    <row r="470" spans="1:9" s="102" customFormat="1" ht="39" thickBot="1">
      <c r="A470" s="96">
        <v>483</v>
      </c>
      <c r="B470" s="106" t="s">
        <v>1294</v>
      </c>
      <c r="C470" s="115" t="s">
        <v>1295</v>
      </c>
      <c r="D470" s="206" t="s">
        <v>1410</v>
      </c>
      <c r="E470" s="207" t="s">
        <v>1449</v>
      </c>
      <c r="F470" s="177">
        <v>21933</v>
      </c>
      <c r="G470" s="91">
        <v>21078</v>
      </c>
      <c r="H470" s="83">
        <f t="shared" si="14"/>
        <v>21078</v>
      </c>
      <c r="I470" s="84" t="e">
        <f t="shared" ca="1" si="15"/>
        <v>#NAME?</v>
      </c>
    </row>
    <row r="471" spans="1:9" s="102" customFormat="1" ht="39" thickBot="1">
      <c r="A471" s="96">
        <v>484</v>
      </c>
      <c r="B471" s="106" t="s">
        <v>1294</v>
      </c>
      <c r="C471" s="115" t="s">
        <v>1295</v>
      </c>
      <c r="D471" s="206" t="s">
        <v>1411</v>
      </c>
      <c r="E471" s="207" t="s">
        <v>1449</v>
      </c>
      <c r="F471" s="177">
        <v>26375</v>
      </c>
      <c r="G471" s="91">
        <v>25346</v>
      </c>
      <c r="H471" s="83">
        <f t="shared" si="14"/>
        <v>25346</v>
      </c>
      <c r="I471" s="84" t="e">
        <f t="shared" ca="1" si="15"/>
        <v>#NAME?</v>
      </c>
    </row>
    <row r="472" spans="1:9" s="102" customFormat="1" ht="39" thickBot="1">
      <c r="A472" s="96">
        <v>485</v>
      </c>
      <c r="B472" s="106" t="s">
        <v>1294</v>
      </c>
      <c r="C472" s="115" t="s">
        <v>1295</v>
      </c>
      <c r="D472" s="206" t="s">
        <v>1412</v>
      </c>
      <c r="E472" s="207" t="s">
        <v>1449</v>
      </c>
      <c r="F472" s="177">
        <v>26348</v>
      </c>
      <c r="G472" s="91">
        <v>25320</v>
      </c>
      <c r="H472" s="83">
        <f t="shared" si="14"/>
        <v>25320</v>
      </c>
      <c r="I472" s="84" t="e">
        <f t="shared" ca="1" si="15"/>
        <v>#NAME?</v>
      </c>
    </row>
    <row r="473" spans="1:9" s="102" customFormat="1" ht="39" thickBot="1">
      <c r="A473" s="96">
        <v>486</v>
      </c>
      <c r="B473" s="106" t="s">
        <v>1294</v>
      </c>
      <c r="C473" s="115" t="s">
        <v>1295</v>
      </c>
      <c r="D473" s="206" t="s">
        <v>1413</v>
      </c>
      <c r="E473" s="207" t="s">
        <v>1449</v>
      </c>
      <c r="F473" s="177">
        <v>29494</v>
      </c>
      <c r="G473" s="91">
        <v>28344</v>
      </c>
      <c r="H473" s="83">
        <f t="shared" si="14"/>
        <v>28344</v>
      </c>
      <c r="I473" s="84" t="e">
        <f t="shared" ca="1" si="15"/>
        <v>#NAME?</v>
      </c>
    </row>
    <row r="474" spans="1:9" s="102" customFormat="1" ht="39" thickBot="1">
      <c r="A474" s="96">
        <v>487</v>
      </c>
      <c r="B474" s="106" t="s">
        <v>1294</v>
      </c>
      <c r="C474" s="115" t="s">
        <v>1295</v>
      </c>
      <c r="D474" s="206" t="s">
        <v>1414</v>
      </c>
      <c r="E474" s="207" t="s">
        <v>1449</v>
      </c>
      <c r="F474" s="177">
        <v>28836</v>
      </c>
      <c r="G474" s="91">
        <v>27711</v>
      </c>
      <c r="H474" s="83">
        <f t="shared" si="14"/>
        <v>27711</v>
      </c>
      <c r="I474" s="84" t="e">
        <f t="shared" ca="1" si="15"/>
        <v>#NAME?</v>
      </c>
    </row>
    <row r="475" spans="1:9" s="102" customFormat="1" ht="39" thickBot="1">
      <c r="A475" s="96">
        <v>488</v>
      </c>
      <c r="B475" s="106" t="s">
        <v>1294</v>
      </c>
      <c r="C475" s="115" t="s">
        <v>1295</v>
      </c>
      <c r="D475" s="206" t="s">
        <v>1415</v>
      </c>
      <c r="E475" s="207" t="s">
        <v>1449</v>
      </c>
      <c r="F475" s="177">
        <v>28661</v>
      </c>
      <c r="G475" s="91">
        <v>27543</v>
      </c>
      <c r="H475" s="83">
        <f t="shared" si="14"/>
        <v>27543</v>
      </c>
      <c r="I475" s="84" t="e">
        <f t="shared" ca="1" si="15"/>
        <v>#NAME?</v>
      </c>
    </row>
    <row r="476" spans="1:9" s="102" customFormat="1" ht="39" thickBot="1">
      <c r="A476" s="96">
        <v>489</v>
      </c>
      <c r="B476" s="106" t="s">
        <v>1294</v>
      </c>
      <c r="C476" s="115" t="s">
        <v>1295</v>
      </c>
      <c r="D476" s="206" t="s">
        <v>1416</v>
      </c>
      <c r="E476" s="207" t="s">
        <v>1449</v>
      </c>
      <c r="F476" s="177">
        <v>25642</v>
      </c>
      <c r="G476" s="91">
        <v>24642</v>
      </c>
      <c r="H476" s="83">
        <f t="shared" si="14"/>
        <v>24642</v>
      </c>
      <c r="I476" s="84" t="e">
        <f t="shared" ca="1" si="15"/>
        <v>#NAME?</v>
      </c>
    </row>
    <row r="477" spans="1:9" s="102" customFormat="1" ht="39" thickBot="1">
      <c r="A477" s="96">
        <v>490</v>
      </c>
      <c r="B477" s="106" t="s">
        <v>1294</v>
      </c>
      <c r="C477" s="115" t="s">
        <v>1295</v>
      </c>
      <c r="D477" s="206" t="s">
        <v>1417</v>
      </c>
      <c r="E477" s="207" t="s">
        <v>1449</v>
      </c>
      <c r="F477" s="177">
        <v>25181</v>
      </c>
      <c r="G477" s="91">
        <v>24199</v>
      </c>
      <c r="H477" s="83">
        <f t="shared" si="14"/>
        <v>24199</v>
      </c>
      <c r="I477" s="84" t="e">
        <f t="shared" ca="1" si="15"/>
        <v>#NAME?</v>
      </c>
    </row>
    <row r="478" spans="1:9" s="102" customFormat="1" ht="39" thickBot="1">
      <c r="A478" s="96">
        <v>491</v>
      </c>
      <c r="B478" s="106" t="s">
        <v>1294</v>
      </c>
      <c r="C478" s="115" t="s">
        <v>1295</v>
      </c>
      <c r="D478" s="206" t="s">
        <v>508</v>
      </c>
      <c r="E478" s="207" t="s">
        <v>1449</v>
      </c>
      <c r="F478" s="177">
        <v>22021</v>
      </c>
      <c r="G478" s="91">
        <v>21162</v>
      </c>
      <c r="H478" s="83">
        <f t="shared" si="14"/>
        <v>21162</v>
      </c>
      <c r="I478" s="84" t="e">
        <f t="shared" ca="1" si="15"/>
        <v>#NAME?</v>
      </c>
    </row>
    <row r="479" spans="1:9" s="102" customFormat="1" ht="39" thickBot="1">
      <c r="A479" s="96"/>
      <c r="B479" s="106" t="s">
        <v>1294</v>
      </c>
      <c r="C479" s="115" t="s">
        <v>1295</v>
      </c>
      <c r="D479" s="206" t="s">
        <v>509</v>
      </c>
      <c r="E479" s="207"/>
      <c r="F479" s="177"/>
      <c r="G479" s="91"/>
      <c r="H479" s="83">
        <v>0</v>
      </c>
      <c r="I479" s="84"/>
    </row>
    <row r="480" spans="1:9" s="102" customFormat="1" ht="39" thickBot="1">
      <c r="A480" s="96">
        <v>492</v>
      </c>
      <c r="B480" s="106" t="s">
        <v>1294</v>
      </c>
      <c r="C480" s="115" t="s">
        <v>1295</v>
      </c>
      <c r="D480" s="206" t="s">
        <v>510</v>
      </c>
      <c r="E480" s="207" t="s">
        <v>1449</v>
      </c>
      <c r="F480" s="177">
        <v>20570</v>
      </c>
      <c r="G480" s="91">
        <v>19768</v>
      </c>
      <c r="H480" s="83">
        <f t="shared" si="14"/>
        <v>19768</v>
      </c>
      <c r="I480" s="84" t="e">
        <f t="shared" ca="1" si="15"/>
        <v>#NAME?</v>
      </c>
    </row>
    <row r="481" spans="1:9" s="102" customFormat="1" ht="39" thickBot="1">
      <c r="A481" s="96">
        <v>493</v>
      </c>
      <c r="B481" s="106" t="s">
        <v>1294</v>
      </c>
      <c r="C481" s="115" t="s">
        <v>1295</v>
      </c>
      <c r="D481" s="206" t="s">
        <v>511</v>
      </c>
      <c r="E481" s="207" t="s">
        <v>1449</v>
      </c>
      <c r="F481" s="177">
        <v>30583</v>
      </c>
      <c r="G481" s="91">
        <v>29390</v>
      </c>
      <c r="H481" s="83">
        <f t="shared" si="14"/>
        <v>29390</v>
      </c>
      <c r="I481" s="84" t="e">
        <f t="shared" ca="1" si="15"/>
        <v>#NAME?</v>
      </c>
    </row>
    <row r="482" spans="1:9" s="102" customFormat="1" ht="39" thickBot="1">
      <c r="A482" s="96">
        <v>494</v>
      </c>
      <c r="B482" s="106" t="s">
        <v>1294</v>
      </c>
      <c r="C482" s="115" t="s">
        <v>1295</v>
      </c>
      <c r="D482" s="206" t="s">
        <v>512</v>
      </c>
      <c r="E482" s="207" t="s">
        <v>1449</v>
      </c>
      <c r="F482" s="177">
        <v>21998</v>
      </c>
      <c r="G482" s="91">
        <v>21140</v>
      </c>
      <c r="H482" s="83">
        <f t="shared" si="14"/>
        <v>21140</v>
      </c>
      <c r="I482" s="84" t="e">
        <f t="shared" ca="1" si="15"/>
        <v>#NAME?</v>
      </c>
    </row>
    <row r="483" spans="1:9" s="102" customFormat="1" ht="39" thickBot="1">
      <c r="A483" s="96">
        <v>495</v>
      </c>
      <c r="B483" s="106" t="s">
        <v>1294</v>
      </c>
      <c r="C483" s="115" t="s">
        <v>1295</v>
      </c>
      <c r="D483" s="206" t="s">
        <v>513</v>
      </c>
      <c r="E483" s="207" t="s">
        <v>1449</v>
      </c>
      <c r="F483" s="177">
        <v>21927</v>
      </c>
      <c r="G483" s="91">
        <v>21072</v>
      </c>
      <c r="H483" s="83">
        <f t="shared" si="14"/>
        <v>21072</v>
      </c>
      <c r="I483" s="84" t="e">
        <f t="shared" ca="1" si="15"/>
        <v>#NAME?</v>
      </c>
    </row>
    <row r="484" spans="1:9" s="102" customFormat="1" ht="39" thickBot="1">
      <c r="A484" s="194">
        <v>496</v>
      </c>
      <c r="B484" s="120" t="s">
        <v>1294</v>
      </c>
      <c r="C484" s="209" t="s">
        <v>1295</v>
      </c>
      <c r="D484" s="206" t="s">
        <v>514</v>
      </c>
      <c r="E484" s="210" t="s">
        <v>1449</v>
      </c>
      <c r="F484" s="196">
        <v>625533</v>
      </c>
      <c r="G484" s="197">
        <v>601137</v>
      </c>
      <c r="H484" s="188">
        <f t="shared" si="14"/>
        <v>601137</v>
      </c>
      <c r="I484" s="198" t="e">
        <f t="shared" ca="1" si="15"/>
        <v>#NAME?</v>
      </c>
    </row>
    <row r="485" spans="1:9" s="102" customFormat="1" ht="39" thickBot="1">
      <c r="A485" s="96">
        <v>497</v>
      </c>
      <c r="B485" s="106" t="s">
        <v>1294</v>
      </c>
      <c r="C485" s="115" t="s">
        <v>1295</v>
      </c>
      <c r="D485" s="206" t="s">
        <v>515</v>
      </c>
      <c r="E485" s="207" t="s">
        <v>1449</v>
      </c>
      <c r="F485" s="177">
        <v>57941</v>
      </c>
      <c r="G485" s="91">
        <v>55681</v>
      </c>
      <c r="H485" s="83">
        <f t="shared" si="14"/>
        <v>55681</v>
      </c>
      <c r="I485" s="84" t="e">
        <f t="shared" ca="1" si="15"/>
        <v>#NAME?</v>
      </c>
    </row>
    <row r="486" spans="1:9" s="102" customFormat="1" ht="39" thickBot="1">
      <c r="A486" s="96">
        <v>498</v>
      </c>
      <c r="B486" s="106" t="s">
        <v>1294</v>
      </c>
      <c r="C486" s="115" t="s">
        <v>1295</v>
      </c>
      <c r="D486" s="206" t="s">
        <v>516</v>
      </c>
      <c r="E486" s="207" t="s">
        <v>38</v>
      </c>
      <c r="F486" s="177">
        <v>118250</v>
      </c>
      <c r="G486" s="91">
        <v>113638</v>
      </c>
      <c r="H486" s="83">
        <f t="shared" si="14"/>
        <v>113638</v>
      </c>
      <c r="I486" s="84" t="e">
        <f t="shared" ca="1" si="15"/>
        <v>#NAME?</v>
      </c>
    </row>
    <row r="487" spans="1:9" s="102" customFormat="1" ht="39" thickBot="1">
      <c r="A487" s="96">
        <v>499</v>
      </c>
      <c r="B487" s="106" t="s">
        <v>1294</v>
      </c>
      <c r="C487" s="115" t="s">
        <v>1295</v>
      </c>
      <c r="D487" s="206" t="s">
        <v>517</v>
      </c>
      <c r="E487" s="207" t="s">
        <v>1449</v>
      </c>
      <c r="F487" s="177">
        <v>139102</v>
      </c>
      <c r="G487" s="91">
        <v>133677</v>
      </c>
      <c r="H487" s="83">
        <f t="shared" si="14"/>
        <v>133677</v>
      </c>
      <c r="I487" s="84" t="e">
        <f t="shared" ca="1" si="15"/>
        <v>#NAME?</v>
      </c>
    </row>
    <row r="488" spans="1:9" s="102" customFormat="1" ht="39" thickBot="1">
      <c r="A488" s="96">
        <v>500</v>
      </c>
      <c r="B488" s="106" t="s">
        <v>1294</v>
      </c>
      <c r="C488" s="115" t="s">
        <v>1295</v>
      </c>
      <c r="D488" s="206" t="s">
        <v>518</v>
      </c>
      <c r="E488" s="207" t="s">
        <v>1449</v>
      </c>
      <c r="F488" s="177">
        <v>44958</v>
      </c>
      <c r="G488" s="91">
        <v>43205</v>
      </c>
      <c r="H488" s="83">
        <f t="shared" si="14"/>
        <v>43205</v>
      </c>
      <c r="I488" s="84" t="e">
        <f t="shared" ca="1" si="15"/>
        <v>#NAME?</v>
      </c>
    </row>
    <row r="489" spans="1:9" s="102" customFormat="1" ht="39" thickBot="1">
      <c r="A489" s="96">
        <v>501</v>
      </c>
      <c r="B489" s="106" t="s">
        <v>1294</v>
      </c>
      <c r="C489" s="115" t="s">
        <v>1295</v>
      </c>
      <c r="D489" s="206" t="s">
        <v>519</v>
      </c>
      <c r="E489" s="207" t="s">
        <v>1449</v>
      </c>
      <c r="F489" s="177">
        <v>29532</v>
      </c>
      <c r="G489" s="91">
        <v>28380</v>
      </c>
      <c r="H489" s="83">
        <f t="shared" si="14"/>
        <v>28380</v>
      </c>
      <c r="I489" s="84" t="e">
        <f t="shared" ca="1" si="15"/>
        <v>#NAME?</v>
      </c>
    </row>
    <row r="490" spans="1:9" s="102" customFormat="1" ht="39" thickBot="1">
      <c r="A490" s="96">
        <v>502</v>
      </c>
      <c r="B490" s="106" t="s">
        <v>1294</v>
      </c>
      <c r="C490" s="115" t="s">
        <v>1295</v>
      </c>
      <c r="D490" s="206" t="s">
        <v>520</v>
      </c>
      <c r="E490" s="207" t="s">
        <v>1449</v>
      </c>
      <c r="F490" s="177">
        <v>36228</v>
      </c>
      <c r="G490" s="91">
        <v>34815</v>
      </c>
      <c r="H490" s="83">
        <f t="shared" si="14"/>
        <v>34815</v>
      </c>
      <c r="I490" s="84" t="e">
        <f t="shared" ca="1" si="15"/>
        <v>#NAME?</v>
      </c>
    </row>
    <row r="491" spans="1:9" s="102" customFormat="1" ht="39" thickBot="1">
      <c r="A491" s="96">
        <v>503</v>
      </c>
      <c r="B491" s="106" t="s">
        <v>1294</v>
      </c>
      <c r="C491" s="115" t="s">
        <v>1295</v>
      </c>
      <c r="D491" s="206" t="s">
        <v>521</v>
      </c>
      <c r="E491" s="207" t="s">
        <v>1449</v>
      </c>
      <c r="F491" s="177">
        <v>214913</v>
      </c>
      <c r="G491" s="91">
        <v>206531</v>
      </c>
      <c r="H491" s="83">
        <f t="shared" si="14"/>
        <v>206531</v>
      </c>
      <c r="I491" s="84" t="e">
        <f t="shared" ca="1" si="15"/>
        <v>#NAME?</v>
      </c>
    </row>
    <row r="492" spans="1:9" s="102" customFormat="1" ht="39" thickBot="1">
      <c r="A492" s="96">
        <v>504</v>
      </c>
      <c r="B492" s="106" t="s">
        <v>1294</v>
      </c>
      <c r="C492" s="115" t="s">
        <v>1295</v>
      </c>
      <c r="D492" s="206" t="s">
        <v>1338</v>
      </c>
      <c r="E492" s="207" t="s">
        <v>1449</v>
      </c>
      <c r="F492" s="177">
        <v>255192</v>
      </c>
      <c r="G492" s="91">
        <v>245240</v>
      </c>
      <c r="H492" s="83">
        <f t="shared" si="14"/>
        <v>245240</v>
      </c>
      <c r="I492" s="84" t="e">
        <f t="shared" ca="1" si="15"/>
        <v>#NAME?</v>
      </c>
    </row>
    <row r="493" spans="1:9" s="102" customFormat="1" ht="39" thickBot="1">
      <c r="A493" s="194">
        <v>505</v>
      </c>
      <c r="B493" s="120" t="s">
        <v>1294</v>
      </c>
      <c r="C493" s="209" t="s">
        <v>1295</v>
      </c>
      <c r="D493" s="206" t="s">
        <v>522</v>
      </c>
      <c r="E493" s="210" t="s">
        <v>1449</v>
      </c>
      <c r="F493" s="196">
        <v>22872</v>
      </c>
      <c r="G493" s="197">
        <v>21980</v>
      </c>
      <c r="H493" s="188">
        <f t="shared" si="14"/>
        <v>21980</v>
      </c>
      <c r="I493" s="198" t="e">
        <f t="shared" ca="1" si="15"/>
        <v>#NAME?</v>
      </c>
    </row>
    <row r="494" spans="1:9" s="102" customFormat="1" ht="39" thickBot="1">
      <c r="A494" s="96">
        <v>506</v>
      </c>
      <c r="B494" s="106" t="s">
        <v>1294</v>
      </c>
      <c r="C494" s="115" t="s">
        <v>1295</v>
      </c>
      <c r="D494" s="206" t="s">
        <v>523</v>
      </c>
      <c r="E494" s="207" t="s">
        <v>1449</v>
      </c>
      <c r="F494" s="177">
        <v>35331</v>
      </c>
      <c r="G494" s="91">
        <v>33953</v>
      </c>
      <c r="H494" s="83">
        <f t="shared" si="14"/>
        <v>33953</v>
      </c>
      <c r="I494" s="84" t="e">
        <f t="shared" ca="1" si="15"/>
        <v>#NAME?</v>
      </c>
    </row>
    <row r="495" spans="1:9" s="102" customFormat="1" ht="39" thickBot="1">
      <c r="A495" s="96">
        <v>507</v>
      </c>
      <c r="B495" s="106" t="s">
        <v>1294</v>
      </c>
      <c r="C495" s="115" t="s">
        <v>1295</v>
      </c>
      <c r="D495" s="206" t="s">
        <v>524</v>
      </c>
      <c r="E495" s="207" t="s">
        <v>1449</v>
      </c>
      <c r="F495" s="177">
        <v>44909</v>
      </c>
      <c r="G495" s="91">
        <v>43158</v>
      </c>
      <c r="H495" s="83">
        <f t="shared" si="14"/>
        <v>43158</v>
      </c>
      <c r="I495" s="84" t="e">
        <f t="shared" ca="1" si="15"/>
        <v>#NAME?</v>
      </c>
    </row>
    <row r="496" spans="1:9" s="102" customFormat="1" ht="39" thickBot="1">
      <c r="A496" s="96">
        <v>508</v>
      </c>
      <c r="B496" s="106" t="s">
        <v>1294</v>
      </c>
      <c r="C496" s="115" t="s">
        <v>1295</v>
      </c>
      <c r="D496" s="206" t="s">
        <v>525</v>
      </c>
      <c r="E496" s="207" t="s">
        <v>1449</v>
      </c>
      <c r="F496" s="177">
        <v>39764</v>
      </c>
      <c r="G496" s="91">
        <v>38213</v>
      </c>
      <c r="H496" s="83">
        <f t="shared" si="14"/>
        <v>38213</v>
      </c>
      <c r="I496" s="84" t="e">
        <f t="shared" ca="1" si="15"/>
        <v>#NAME?</v>
      </c>
    </row>
    <row r="497" spans="1:9" s="102" customFormat="1" ht="39" thickBot="1">
      <c r="A497" s="96">
        <v>509</v>
      </c>
      <c r="B497" s="106" t="s">
        <v>1294</v>
      </c>
      <c r="C497" s="115" t="s">
        <v>1295</v>
      </c>
      <c r="D497" s="206" t="s">
        <v>526</v>
      </c>
      <c r="E497" s="207" t="s">
        <v>1449</v>
      </c>
      <c r="F497" s="177">
        <v>19715</v>
      </c>
      <c r="G497" s="91">
        <v>18946</v>
      </c>
      <c r="H497" s="83">
        <f t="shared" si="14"/>
        <v>18946</v>
      </c>
      <c r="I497" s="84" t="e">
        <f t="shared" ca="1" si="15"/>
        <v>#NAME?</v>
      </c>
    </row>
    <row r="498" spans="1:9" s="102" customFormat="1" ht="39" thickBot="1">
      <c r="A498" s="96">
        <v>510</v>
      </c>
      <c r="B498" s="106" t="s">
        <v>1294</v>
      </c>
      <c r="C498" s="115" t="s">
        <v>1295</v>
      </c>
      <c r="D498" s="206" t="s">
        <v>527</v>
      </c>
      <c r="E498" s="207" t="s">
        <v>1449</v>
      </c>
      <c r="F498" s="177">
        <v>59500</v>
      </c>
      <c r="G498" s="91">
        <v>57180</v>
      </c>
      <c r="H498" s="83">
        <f t="shared" si="14"/>
        <v>57180</v>
      </c>
      <c r="I498" s="84" t="e">
        <f t="shared" ca="1" si="15"/>
        <v>#NAME?</v>
      </c>
    </row>
    <row r="499" spans="1:9" s="102" customFormat="1" ht="39" thickBot="1">
      <c r="A499" s="96">
        <v>511</v>
      </c>
      <c r="B499" s="106" t="s">
        <v>1294</v>
      </c>
      <c r="C499" s="115" t="s">
        <v>1295</v>
      </c>
      <c r="D499" s="206" t="s">
        <v>528</v>
      </c>
      <c r="E499" s="207" t="s">
        <v>1449</v>
      </c>
      <c r="F499" s="177">
        <v>102987</v>
      </c>
      <c r="G499" s="91">
        <v>98971</v>
      </c>
      <c r="H499" s="83">
        <f t="shared" si="14"/>
        <v>98971</v>
      </c>
      <c r="I499" s="84" t="e">
        <f t="shared" ca="1" si="15"/>
        <v>#NAME?</v>
      </c>
    </row>
    <row r="500" spans="1:9" s="102" customFormat="1" ht="39" thickBot="1">
      <c r="A500" s="96">
        <v>512</v>
      </c>
      <c r="B500" s="106" t="s">
        <v>1294</v>
      </c>
      <c r="C500" s="115" t="s">
        <v>1295</v>
      </c>
      <c r="D500" s="206" t="s">
        <v>529</v>
      </c>
      <c r="E500" s="207" t="s">
        <v>1449</v>
      </c>
      <c r="F500" s="177">
        <v>271183</v>
      </c>
      <c r="G500" s="91">
        <v>260607</v>
      </c>
      <c r="H500" s="83">
        <f t="shared" si="14"/>
        <v>260607</v>
      </c>
      <c r="I500" s="84" t="e">
        <f t="shared" ca="1" si="15"/>
        <v>#NAME?</v>
      </c>
    </row>
    <row r="501" spans="1:9" s="102" customFormat="1" ht="39" thickBot="1">
      <c r="A501" s="96">
        <v>513</v>
      </c>
      <c r="B501" s="106" t="s">
        <v>1294</v>
      </c>
      <c r="C501" s="115" t="s">
        <v>1295</v>
      </c>
      <c r="D501" s="206" t="s">
        <v>530</v>
      </c>
      <c r="E501" s="207" t="s">
        <v>1449</v>
      </c>
      <c r="F501" s="177">
        <v>440570</v>
      </c>
      <c r="G501" s="91">
        <v>423388</v>
      </c>
      <c r="H501" s="83">
        <f t="shared" si="14"/>
        <v>423388</v>
      </c>
      <c r="I501" s="84" t="e">
        <f t="shared" ca="1" si="15"/>
        <v>#NAME?</v>
      </c>
    </row>
    <row r="502" spans="1:9" s="102" customFormat="1" ht="39" thickBot="1">
      <c r="A502" s="96">
        <v>514</v>
      </c>
      <c r="B502" s="106" t="s">
        <v>1294</v>
      </c>
      <c r="C502" s="115" t="s">
        <v>1295</v>
      </c>
      <c r="D502" s="206" t="s">
        <v>531</v>
      </c>
      <c r="E502" s="207" t="s">
        <v>1449</v>
      </c>
      <c r="F502" s="177">
        <v>381535</v>
      </c>
      <c r="G502" s="91">
        <v>366655</v>
      </c>
      <c r="H502" s="83">
        <f t="shared" si="14"/>
        <v>366655</v>
      </c>
      <c r="I502" s="84" t="e">
        <f t="shared" ca="1" si="15"/>
        <v>#NAME?</v>
      </c>
    </row>
    <row r="503" spans="1:9" s="102" customFormat="1" ht="39" thickBot="1">
      <c r="A503" s="96">
        <v>515</v>
      </c>
      <c r="B503" s="106" t="s">
        <v>1294</v>
      </c>
      <c r="C503" s="115" t="s">
        <v>1295</v>
      </c>
      <c r="D503" s="206" t="s">
        <v>532</v>
      </c>
      <c r="E503" s="207" t="s">
        <v>1449</v>
      </c>
      <c r="F503" s="177">
        <v>497800</v>
      </c>
      <c r="G503" s="91">
        <v>478386</v>
      </c>
      <c r="H503" s="83">
        <f t="shared" si="14"/>
        <v>478386</v>
      </c>
      <c r="I503" s="84" t="e">
        <f t="shared" ca="1" si="15"/>
        <v>#NAME?</v>
      </c>
    </row>
    <row r="504" spans="1:9" s="102" customFormat="1" ht="39" thickBot="1">
      <c r="A504" s="123">
        <v>516</v>
      </c>
      <c r="B504" s="106" t="s">
        <v>1294</v>
      </c>
      <c r="C504" s="115" t="s">
        <v>1295</v>
      </c>
      <c r="D504" s="211" t="s">
        <v>533</v>
      </c>
      <c r="E504" s="207" t="s">
        <v>1449</v>
      </c>
      <c r="F504" s="177">
        <v>48228</v>
      </c>
      <c r="G504" s="91">
        <v>46347</v>
      </c>
      <c r="H504" s="83">
        <f t="shared" si="14"/>
        <v>46347</v>
      </c>
      <c r="I504" s="84" t="e">
        <f t="shared" ca="1" si="15"/>
        <v>#NAME?</v>
      </c>
    </row>
    <row r="505" spans="1:9" s="102" customFormat="1" ht="39" thickBot="1">
      <c r="A505" s="123">
        <v>517</v>
      </c>
      <c r="B505" s="106" t="s">
        <v>1294</v>
      </c>
      <c r="C505" s="115" t="s">
        <v>1295</v>
      </c>
      <c r="D505" s="211" t="s">
        <v>536</v>
      </c>
      <c r="E505" s="207" t="s">
        <v>1449</v>
      </c>
      <c r="F505" s="177">
        <v>20878</v>
      </c>
      <c r="G505" s="91">
        <v>20064</v>
      </c>
      <c r="H505" s="83">
        <f t="shared" si="14"/>
        <v>20064</v>
      </c>
      <c r="I505" s="84" t="e">
        <f t="shared" ca="1" si="15"/>
        <v>#NAME?</v>
      </c>
    </row>
    <row r="506" spans="1:9" s="102" customFormat="1" ht="39" thickBot="1">
      <c r="A506" s="123">
        <v>518</v>
      </c>
      <c r="B506" s="106" t="s">
        <v>1294</v>
      </c>
      <c r="C506" s="115" t="s">
        <v>1295</v>
      </c>
      <c r="D506" s="211" t="s">
        <v>538</v>
      </c>
      <c r="E506" s="207" t="s">
        <v>1449</v>
      </c>
      <c r="F506" s="177">
        <v>23300</v>
      </c>
      <c r="G506" s="91">
        <v>22391</v>
      </c>
      <c r="H506" s="83">
        <f t="shared" si="14"/>
        <v>22391</v>
      </c>
      <c r="I506" s="84" t="e">
        <f t="shared" ca="1" si="15"/>
        <v>#NAME?</v>
      </c>
    </row>
    <row r="507" spans="1:9" s="102" customFormat="1" ht="39" thickBot="1">
      <c r="A507" s="123">
        <v>519</v>
      </c>
      <c r="B507" s="106" t="s">
        <v>1294</v>
      </c>
      <c r="C507" s="115" t="s">
        <v>1295</v>
      </c>
      <c r="D507" s="211" t="s">
        <v>539</v>
      </c>
      <c r="E507" s="207" t="s">
        <v>1449</v>
      </c>
      <c r="F507" s="177">
        <v>17268</v>
      </c>
      <c r="G507" s="91">
        <v>16595</v>
      </c>
      <c r="H507" s="83">
        <f t="shared" si="14"/>
        <v>16595</v>
      </c>
      <c r="I507" s="84" t="e">
        <f t="shared" ca="1" si="15"/>
        <v>#NAME?</v>
      </c>
    </row>
    <row r="508" spans="1:9" s="102" customFormat="1" ht="39" thickBot="1">
      <c r="A508" s="96">
        <v>520</v>
      </c>
      <c r="B508" s="106" t="s">
        <v>1294</v>
      </c>
      <c r="C508" s="115" t="s">
        <v>1295</v>
      </c>
      <c r="D508" s="206" t="s">
        <v>540</v>
      </c>
      <c r="E508" s="207" t="s">
        <v>1449</v>
      </c>
      <c r="F508" s="177">
        <v>17743</v>
      </c>
      <c r="G508" s="91">
        <v>17051</v>
      </c>
      <c r="H508" s="83">
        <f t="shared" si="14"/>
        <v>17051</v>
      </c>
      <c r="I508" s="84" t="e">
        <f t="shared" ca="1" si="15"/>
        <v>#NAME?</v>
      </c>
    </row>
    <row r="509" spans="1:9" s="102" customFormat="1" ht="39" thickBot="1">
      <c r="A509" s="96">
        <v>521</v>
      </c>
      <c r="B509" s="106" t="s">
        <v>1304</v>
      </c>
      <c r="C509" s="107" t="s">
        <v>1295</v>
      </c>
      <c r="D509" s="206" t="s">
        <v>1450</v>
      </c>
      <c r="E509" s="207" t="s">
        <v>1449</v>
      </c>
      <c r="F509" s="177">
        <v>29235</v>
      </c>
      <c r="G509" s="91">
        <v>28095</v>
      </c>
      <c r="H509" s="83">
        <f t="shared" si="14"/>
        <v>28095</v>
      </c>
      <c r="I509" s="84" t="e">
        <f t="shared" ca="1" si="15"/>
        <v>#NAME?</v>
      </c>
    </row>
    <row r="510" spans="1:9" s="102" customFormat="1" ht="39" thickBot="1">
      <c r="A510" s="96">
        <v>522</v>
      </c>
      <c r="B510" s="106" t="s">
        <v>1304</v>
      </c>
      <c r="C510" s="107" t="s">
        <v>1295</v>
      </c>
      <c r="D510" s="206" t="s">
        <v>542</v>
      </c>
      <c r="E510" s="207" t="s">
        <v>1449</v>
      </c>
      <c r="F510" s="177">
        <v>21289</v>
      </c>
      <c r="G510" s="91">
        <v>20459</v>
      </c>
      <c r="H510" s="83">
        <f t="shared" si="14"/>
        <v>20459</v>
      </c>
      <c r="I510" s="84" t="e">
        <f t="shared" ca="1" si="15"/>
        <v>#NAME?</v>
      </c>
    </row>
    <row r="511" spans="1:9" s="102" customFormat="1" ht="39" thickBot="1">
      <c r="A511" s="96">
        <v>523</v>
      </c>
      <c r="B511" s="106" t="s">
        <v>1304</v>
      </c>
      <c r="C511" s="107" t="s">
        <v>1295</v>
      </c>
      <c r="D511" s="206" t="s">
        <v>543</v>
      </c>
      <c r="E511" s="207" t="s">
        <v>1449</v>
      </c>
      <c r="F511" s="177">
        <v>839</v>
      </c>
      <c r="G511" s="91">
        <v>806</v>
      </c>
      <c r="H511" s="83">
        <f t="shared" si="14"/>
        <v>806</v>
      </c>
      <c r="I511" s="84" t="e">
        <f t="shared" ca="1" si="15"/>
        <v>#NAME?</v>
      </c>
    </row>
    <row r="512" spans="1:9" s="102" customFormat="1" ht="39" thickBot="1">
      <c r="A512" s="96">
        <v>524</v>
      </c>
      <c r="B512" s="106" t="s">
        <v>1304</v>
      </c>
      <c r="C512" s="107" t="s">
        <v>1295</v>
      </c>
      <c r="D512" s="206" t="s">
        <v>544</v>
      </c>
      <c r="E512" s="207" t="s">
        <v>1449</v>
      </c>
      <c r="F512" s="177">
        <v>838</v>
      </c>
      <c r="G512" s="91">
        <v>805</v>
      </c>
      <c r="H512" s="83">
        <f t="shared" si="14"/>
        <v>805</v>
      </c>
      <c r="I512" s="84" t="e">
        <f t="shared" ca="1" si="15"/>
        <v>#NAME?</v>
      </c>
    </row>
    <row r="513" spans="1:9" s="102" customFormat="1" ht="39" thickBot="1">
      <c r="A513" s="96">
        <v>525</v>
      </c>
      <c r="B513" s="106" t="s">
        <v>1304</v>
      </c>
      <c r="C513" s="107" t="s">
        <v>1295</v>
      </c>
      <c r="D513" s="206" t="s">
        <v>545</v>
      </c>
      <c r="E513" s="207" t="s">
        <v>1449</v>
      </c>
      <c r="F513" s="177">
        <v>2804</v>
      </c>
      <c r="G513" s="91">
        <v>2695</v>
      </c>
      <c r="H513" s="83">
        <f t="shared" si="14"/>
        <v>2695</v>
      </c>
      <c r="I513" s="84" t="e">
        <f t="shared" ca="1" si="15"/>
        <v>#NAME?</v>
      </c>
    </row>
    <row r="514" spans="1:9" s="102" customFormat="1" ht="39" thickBot="1">
      <c r="A514" s="96">
        <v>526</v>
      </c>
      <c r="B514" s="106" t="s">
        <v>1304</v>
      </c>
      <c r="C514" s="107" t="s">
        <v>1295</v>
      </c>
      <c r="D514" s="206" t="s">
        <v>546</v>
      </c>
      <c r="E514" s="207" t="s">
        <v>1449</v>
      </c>
      <c r="F514" s="177">
        <v>2462</v>
      </c>
      <c r="G514" s="91">
        <v>2366</v>
      </c>
      <c r="H514" s="83">
        <f t="shared" si="14"/>
        <v>2366</v>
      </c>
      <c r="I514" s="84" t="e">
        <f t="shared" ca="1" si="15"/>
        <v>#NAME?</v>
      </c>
    </row>
    <row r="515" spans="1:9" s="102" customFormat="1" ht="39" thickBot="1">
      <c r="A515" s="96">
        <v>527</v>
      </c>
      <c r="B515" s="106" t="s">
        <v>1304</v>
      </c>
      <c r="C515" s="107" t="s">
        <v>1295</v>
      </c>
      <c r="D515" s="206" t="s">
        <v>547</v>
      </c>
      <c r="E515" s="207" t="s">
        <v>1449</v>
      </c>
      <c r="F515" s="177">
        <v>71921</v>
      </c>
      <c r="G515" s="91">
        <v>69116</v>
      </c>
      <c r="H515" s="83">
        <f t="shared" si="14"/>
        <v>69116</v>
      </c>
      <c r="I515" s="84" t="e">
        <f t="shared" ca="1" si="15"/>
        <v>#NAME?</v>
      </c>
    </row>
    <row r="516" spans="1:9" s="102" customFormat="1" ht="39" thickBot="1">
      <c r="A516" s="96">
        <v>528</v>
      </c>
      <c r="B516" s="106" t="s">
        <v>1304</v>
      </c>
      <c r="C516" s="107" t="s">
        <v>1295</v>
      </c>
      <c r="D516" s="206" t="s">
        <v>548</v>
      </c>
      <c r="E516" s="207" t="s">
        <v>1449</v>
      </c>
      <c r="F516" s="177">
        <v>12023</v>
      </c>
      <c r="G516" s="91">
        <v>11554</v>
      </c>
      <c r="H516" s="83">
        <f t="shared" si="14"/>
        <v>11554</v>
      </c>
      <c r="I516" s="84" t="e">
        <f t="shared" ref="I516:I579" ca="1" si="16">+_xlfn.IFS(H516="","COMPLETAR",OR(H516&lt;=0,H516&gt;F516),"CORREGIR",AND(H516&lt;=F516,H516&gt;0),"OK")</f>
        <v>#NAME?</v>
      </c>
    </row>
    <row r="517" spans="1:9" s="102" customFormat="1" ht="39" thickBot="1">
      <c r="A517" s="96">
        <v>529</v>
      </c>
      <c r="B517" s="106" t="s">
        <v>1294</v>
      </c>
      <c r="C517" s="115" t="s">
        <v>1295</v>
      </c>
      <c r="D517" s="206" t="s">
        <v>549</v>
      </c>
      <c r="E517" s="207" t="s">
        <v>1449</v>
      </c>
      <c r="F517" s="177">
        <v>712</v>
      </c>
      <c r="G517" s="91">
        <v>684</v>
      </c>
      <c r="H517" s="83">
        <f t="shared" si="14"/>
        <v>684</v>
      </c>
      <c r="I517" s="84" t="e">
        <f t="shared" ca="1" si="16"/>
        <v>#NAME?</v>
      </c>
    </row>
    <row r="518" spans="1:9" s="102" customFormat="1" ht="39" thickBot="1">
      <c r="A518" s="96">
        <v>530</v>
      </c>
      <c r="B518" s="106" t="s">
        <v>1294</v>
      </c>
      <c r="C518" s="115" t="s">
        <v>1295</v>
      </c>
      <c r="D518" s="206" t="s">
        <v>550</v>
      </c>
      <c r="E518" s="207" t="s">
        <v>1449</v>
      </c>
      <c r="F518" s="177">
        <v>891</v>
      </c>
      <c r="G518" s="91">
        <v>856</v>
      </c>
      <c r="H518" s="83">
        <f t="shared" si="14"/>
        <v>856</v>
      </c>
      <c r="I518" s="84" t="e">
        <f t="shared" ca="1" si="16"/>
        <v>#NAME?</v>
      </c>
    </row>
    <row r="519" spans="1:9" s="102" customFormat="1" ht="39" thickBot="1">
      <c r="A519" s="96">
        <v>531</v>
      </c>
      <c r="B519" s="106" t="s">
        <v>1294</v>
      </c>
      <c r="C519" s="115" t="s">
        <v>1295</v>
      </c>
      <c r="D519" s="212" t="s">
        <v>551</v>
      </c>
      <c r="E519" s="207" t="s">
        <v>1449</v>
      </c>
      <c r="F519" s="177">
        <v>5965</v>
      </c>
      <c r="G519" s="91">
        <v>5732</v>
      </c>
      <c r="H519" s="83">
        <f t="shared" si="14"/>
        <v>5732</v>
      </c>
      <c r="I519" s="84" t="e">
        <f t="shared" ca="1" si="16"/>
        <v>#NAME?</v>
      </c>
    </row>
    <row r="520" spans="1:9" s="102" customFormat="1" ht="39" thickBot="1">
      <c r="A520" s="96">
        <v>532</v>
      </c>
      <c r="B520" s="106" t="s">
        <v>1294</v>
      </c>
      <c r="C520" s="115" t="s">
        <v>1295</v>
      </c>
      <c r="D520" s="206" t="s">
        <v>552</v>
      </c>
      <c r="E520" s="207" t="s">
        <v>1449</v>
      </c>
      <c r="F520" s="177">
        <v>3261</v>
      </c>
      <c r="G520" s="91">
        <v>3134</v>
      </c>
      <c r="H520" s="83">
        <f t="shared" si="14"/>
        <v>3134</v>
      </c>
      <c r="I520" s="84" t="e">
        <f t="shared" ca="1" si="16"/>
        <v>#NAME?</v>
      </c>
    </row>
    <row r="521" spans="1:9" s="102" customFormat="1" ht="39" thickBot="1">
      <c r="A521" s="96">
        <v>533</v>
      </c>
      <c r="B521" s="106" t="s">
        <v>1294</v>
      </c>
      <c r="C521" s="115" t="s">
        <v>1295</v>
      </c>
      <c r="D521" s="206" t="s">
        <v>553</v>
      </c>
      <c r="E521" s="207" t="s">
        <v>1449</v>
      </c>
      <c r="F521" s="177">
        <v>3499</v>
      </c>
      <c r="G521" s="91">
        <v>3363</v>
      </c>
      <c r="H521" s="83">
        <f t="shared" si="14"/>
        <v>3363</v>
      </c>
      <c r="I521" s="84" t="e">
        <f t="shared" ca="1" si="16"/>
        <v>#NAME?</v>
      </c>
    </row>
    <row r="522" spans="1:9" s="102" customFormat="1" ht="39" thickBot="1">
      <c r="A522" s="96">
        <v>534</v>
      </c>
      <c r="B522" s="106" t="s">
        <v>1294</v>
      </c>
      <c r="C522" s="115" t="s">
        <v>1295</v>
      </c>
      <c r="D522" s="206" t="s">
        <v>554</v>
      </c>
      <c r="E522" s="207" t="s">
        <v>1449</v>
      </c>
      <c r="F522" s="177">
        <v>163950</v>
      </c>
      <c r="G522" s="91">
        <v>157556</v>
      </c>
      <c r="H522" s="83">
        <f t="shared" si="14"/>
        <v>157556</v>
      </c>
      <c r="I522" s="84" t="e">
        <f t="shared" ca="1" si="16"/>
        <v>#NAME?</v>
      </c>
    </row>
    <row r="523" spans="1:9" s="102" customFormat="1" ht="39" thickBot="1">
      <c r="A523" s="96">
        <v>535</v>
      </c>
      <c r="B523" s="106" t="s">
        <v>1294</v>
      </c>
      <c r="C523" s="115" t="s">
        <v>1295</v>
      </c>
      <c r="D523" s="206" t="s">
        <v>1339</v>
      </c>
      <c r="E523" s="207" t="s">
        <v>1449</v>
      </c>
      <c r="F523" s="177">
        <v>74673</v>
      </c>
      <c r="G523" s="91">
        <v>71761</v>
      </c>
      <c r="H523" s="83">
        <f t="shared" si="14"/>
        <v>71761</v>
      </c>
      <c r="I523" s="84" t="e">
        <f t="shared" ca="1" si="16"/>
        <v>#NAME?</v>
      </c>
    </row>
    <row r="524" spans="1:9" s="102" customFormat="1" ht="39" thickBot="1">
      <c r="A524" s="96">
        <v>536</v>
      </c>
      <c r="B524" s="106" t="s">
        <v>1294</v>
      </c>
      <c r="C524" s="115" t="s">
        <v>1295</v>
      </c>
      <c r="D524" s="206" t="s">
        <v>1340</v>
      </c>
      <c r="E524" s="207" t="s">
        <v>1449</v>
      </c>
      <c r="F524" s="177">
        <v>52300</v>
      </c>
      <c r="G524" s="91">
        <v>50260</v>
      </c>
      <c r="H524" s="83">
        <f t="shared" si="14"/>
        <v>50260</v>
      </c>
      <c r="I524" s="84" t="e">
        <f t="shared" ca="1" si="16"/>
        <v>#NAME?</v>
      </c>
    </row>
    <row r="525" spans="1:9" s="102" customFormat="1" ht="39" thickBot="1">
      <c r="A525" s="96">
        <v>537</v>
      </c>
      <c r="B525" s="106" t="s">
        <v>1294</v>
      </c>
      <c r="C525" s="115" t="s">
        <v>1295</v>
      </c>
      <c r="D525" s="206" t="s">
        <v>1341</v>
      </c>
      <c r="E525" s="207" t="s">
        <v>1449</v>
      </c>
      <c r="F525" s="177">
        <v>51600</v>
      </c>
      <c r="G525" s="91">
        <v>49588</v>
      </c>
      <c r="H525" s="83">
        <f t="shared" si="14"/>
        <v>49588</v>
      </c>
      <c r="I525" s="84" t="e">
        <f t="shared" ca="1" si="16"/>
        <v>#NAME?</v>
      </c>
    </row>
    <row r="526" spans="1:9" s="102" customFormat="1" ht="39" thickBot="1">
      <c r="A526" s="96">
        <v>538</v>
      </c>
      <c r="B526" s="106" t="s">
        <v>1294</v>
      </c>
      <c r="C526" s="115" t="s">
        <v>1295</v>
      </c>
      <c r="D526" s="206" t="s">
        <v>1342</v>
      </c>
      <c r="E526" s="207" t="s">
        <v>1449</v>
      </c>
      <c r="F526" s="177">
        <v>50898</v>
      </c>
      <c r="G526" s="91">
        <v>48913</v>
      </c>
      <c r="H526" s="83">
        <f t="shared" si="14"/>
        <v>48913</v>
      </c>
      <c r="I526" s="84" t="e">
        <f t="shared" ca="1" si="16"/>
        <v>#NAME?</v>
      </c>
    </row>
    <row r="527" spans="1:9" s="102" customFormat="1" ht="39" thickBot="1">
      <c r="A527" s="96">
        <v>539</v>
      </c>
      <c r="B527" s="106" t="s">
        <v>1294</v>
      </c>
      <c r="C527" s="115" t="s">
        <v>1295</v>
      </c>
      <c r="D527" s="206" t="s">
        <v>1343</v>
      </c>
      <c r="E527" s="207" t="s">
        <v>1449</v>
      </c>
      <c r="F527" s="177">
        <v>2575000</v>
      </c>
      <c r="G527" s="91">
        <v>2474575</v>
      </c>
      <c r="H527" s="83">
        <f t="shared" si="14"/>
        <v>2474575</v>
      </c>
      <c r="I527" s="84" t="e">
        <f t="shared" ca="1" si="16"/>
        <v>#NAME?</v>
      </c>
    </row>
    <row r="528" spans="1:9" s="102" customFormat="1" ht="39" thickBot="1">
      <c r="A528" s="96">
        <v>540</v>
      </c>
      <c r="B528" s="106" t="s">
        <v>1294</v>
      </c>
      <c r="C528" s="115" t="s">
        <v>1295</v>
      </c>
      <c r="D528" s="206" t="s">
        <v>1451</v>
      </c>
      <c r="E528" s="207" t="s">
        <v>1449</v>
      </c>
      <c r="F528" s="177">
        <v>1425427</v>
      </c>
      <c r="G528" s="91">
        <v>1369835</v>
      </c>
      <c r="H528" s="83">
        <f t="shared" si="14"/>
        <v>1369835</v>
      </c>
      <c r="I528" s="84" t="e">
        <f t="shared" ca="1" si="16"/>
        <v>#NAME?</v>
      </c>
    </row>
    <row r="529" spans="1:9" s="102" customFormat="1" ht="39" thickBot="1">
      <c r="A529" s="96">
        <v>541</v>
      </c>
      <c r="B529" s="106" t="s">
        <v>1294</v>
      </c>
      <c r="C529" s="115" t="s">
        <v>1295</v>
      </c>
      <c r="D529" s="206" t="s">
        <v>561</v>
      </c>
      <c r="E529" s="207" t="s">
        <v>1449</v>
      </c>
      <c r="F529" s="177">
        <v>85500</v>
      </c>
      <c r="G529" s="91">
        <v>82166</v>
      </c>
      <c r="H529" s="83">
        <f t="shared" si="14"/>
        <v>82166</v>
      </c>
      <c r="I529" s="84" t="e">
        <f t="shared" ca="1" si="16"/>
        <v>#NAME?</v>
      </c>
    </row>
    <row r="530" spans="1:9" s="102" customFormat="1" ht="39" thickBot="1">
      <c r="A530" s="96">
        <v>542</v>
      </c>
      <c r="B530" s="106" t="s">
        <v>1294</v>
      </c>
      <c r="C530" s="115" t="s">
        <v>1295</v>
      </c>
      <c r="D530" s="206" t="s">
        <v>1452</v>
      </c>
      <c r="E530" s="207" t="s">
        <v>1449</v>
      </c>
      <c r="F530" s="177">
        <v>331825</v>
      </c>
      <c r="G530" s="91">
        <v>318884</v>
      </c>
      <c r="H530" s="83">
        <f t="shared" si="14"/>
        <v>318884</v>
      </c>
      <c r="I530" s="84" t="e">
        <f t="shared" ca="1" si="16"/>
        <v>#NAME?</v>
      </c>
    </row>
    <row r="531" spans="1:9" s="102" customFormat="1" ht="39" thickBot="1">
      <c r="A531" s="96">
        <v>543</v>
      </c>
      <c r="B531" s="106" t="s">
        <v>1294</v>
      </c>
      <c r="C531" s="115" t="s">
        <v>1295</v>
      </c>
      <c r="D531" s="206" t="s">
        <v>1453</v>
      </c>
      <c r="E531" s="207" t="s">
        <v>1449</v>
      </c>
      <c r="F531" s="177">
        <v>1855595</v>
      </c>
      <c r="G531" s="91">
        <v>1783227</v>
      </c>
      <c r="H531" s="83">
        <f t="shared" si="14"/>
        <v>1783227</v>
      </c>
      <c r="I531" s="84" t="e">
        <f t="shared" ca="1" si="16"/>
        <v>#NAME?</v>
      </c>
    </row>
    <row r="532" spans="1:9" s="102" customFormat="1" ht="39" thickBot="1">
      <c r="A532" s="96">
        <v>544</v>
      </c>
      <c r="B532" s="106" t="s">
        <v>1294</v>
      </c>
      <c r="C532" s="115" t="s">
        <v>1295</v>
      </c>
      <c r="D532" s="206" t="s">
        <v>1454</v>
      </c>
      <c r="E532" s="207" t="s">
        <v>1449</v>
      </c>
      <c r="F532" s="177">
        <v>2779135</v>
      </c>
      <c r="G532" s="91">
        <v>2670749</v>
      </c>
      <c r="H532" s="83">
        <f t="shared" si="14"/>
        <v>2670749</v>
      </c>
      <c r="I532" s="84" t="e">
        <f t="shared" ca="1" si="16"/>
        <v>#NAME?</v>
      </c>
    </row>
    <row r="533" spans="1:9" s="102" customFormat="1" ht="39" thickBot="1">
      <c r="A533" s="96">
        <v>545</v>
      </c>
      <c r="B533" s="106" t="s">
        <v>1294</v>
      </c>
      <c r="C533" s="115" t="s">
        <v>1295</v>
      </c>
      <c r="D533" s="206" t="s">
        <v>565</v>
      </c>
      <c r="E533" s="207" t="s">
        <v>1449</v>
      </c>
      <c r="F533" s="177">
        <v>124388</v>
      </c>
      <c r="G533" s="91">
        <v>119537</v>
      </c>
      <c r="H533" s="83">
        <f t="shared" si="14"/>
        <v>119537</v>
      </c>
      <c r="I533" s="84" t="e">
        <f t="shared" ca="1" si="16"/>
        <v>#NAME?</v>
      </c>
    </row>
    <row r="534" spans="1:9" s="102" customFormat="1" ht="39" thickBot="1">
      <c r="A534" s="96">
        <v>546</v>
      </c>
      <c r="B534" s="106" t="s">
        <v>1294</v>
      </c>
      <c r="C534" s="115" t="s">
        <v>1295</v>
      </c>
      <c r="D534" s="206" t="s">
        <v>566</v>
      </c>
      <c r="E534" s="207" t="s">
        <v>1449</v>
      </c>
      <c r="F534" s="177">
        <v>177072</v>
      </c>
      <c r="G534" s="91">
        <v>170166</v>
      </c>
      <c r="H534" s="83">
        <f t="shared" si="14"/>
        <v>170166</v>
      </c>
      <c r="I534" s="84" t="e">
        <f t="shared" ca="1" si="16"/>
        <v>#NAME?</v>
      </c>
    </row>
    <row r="535" spans="1:9" s="102" customFormat="1" ht="39" thickBot="1">
      <c r="A535" s="96">
        <v>547</v>
      </c>
      <c r="B535" s="106" t="s">
        <v>1294</v>
      </c>
      <c r="C535" s="115" t="s">
        <v>1295</v>
      </c>
      <c r="D535" s="206" t="s">
        <v>567</v>
      </c>
      <c r="E535" s="207" t="s">
        <v>1449</v>
      </c>
      <c r="F535" s="177">
        <v>673010</v>
      </c>
      <c r="G535" s="91">
        <v>646763</v>
      </c>
      <c r="H535" s="83">
        <f t="shared" si="14"/>
        <v>646763</v>
      </c>
      <c r="I535" s="84" t="e">
        <f t="shared" ca="1" si="16"/>
        <v>#NAME?</v>
      </c>
    </row>
    <row r="536" spans="1:9" s="102" customFormat="1" ht="39" thickBot="1">
      <c r="A536" s="96">
        <v>548</v>
      </c>
      <c r="B536" s="106" t="s">
        <v>1294</v>
      </c>
      <c r="C536" s="115" t="s">
        <v>1295</v>
      </c>
      <c r="D536" s="206" t="s">
        <v>568</v>
      </c>
      <c r="E536" s="207" t="s">
        <v>1449</v>
      </c>
      <c r="F536" s="177">
        <v>14076088</v>
      </c>
      <c r="G536" s="91">
        <v>13527121</v>
      </c>
      <c r="H536" s="83">
        <f t="shared" si="14"/>
        <v>13527121</v>
      </c>
      <c r="I536" s="84" t="e">
        <f t="shared" ca="1" si="16"/>
        <v>#NAME?</v>
      </c>
    </row>
    <row r="537" spans="1:9" s="102" customFormat="1" ht="39" thickBot="1">
      <c r="A537" s="96">
        <v>549</v>
      </c>
      <c r="B537" s="106" t="s">
        <v>1294</v>
      </c>
      <c r="C537" s="115" t="s">
        <v>1295</v>
      </c>
      <c r="D537" s="206" t="s">
        <v>1418</v>
      </c>
      <c r="E537" s="207" t="s">
        <v>1449</v>
      </c>
      <c r="F537" s="177">
        <v>4573297</v>
      </c>
      <c r="G537" s="91">
        <v>4394938</v>
      </c>
      <c r="H537" s="83">
        <f t="shared" si="14"/>
        <v>4394938</v>
      </c>
      <c r="I537" s="84" t="e">
        <f t="shared" ca="1" si="16"/>
        <v>#NAME?</v>
      </c>
    </row>
    <row r="538" spans="1:9" s="102" customFormat="1" ht="39" thickBot="1">
      <c r="A538" s="96">
        <v>550</v>
      </c>
      <c r="B538" s="106" t="s">
        <v>1294</v>
      </c>
      <c r="C538" s="115" t="s">
        <v>1295</v>
      </c>
      <c r="D538" s="206" t="s">
        <v>1344</v>
      </c>
      <c r="E538" s="207" t="s">
        <v>1439</v>
      </c>
      <c r="F538" s="177">
        <v>19344</v>
      </c>
      <c r="G538" s="91">
        <v>18590</v>
      </c>
      <c r="H538" s="83">
        <f t="shared" si="14"/>
        <v>18590</v>
      </c>
      <c r="I538" s="84" t="e">
        <f t="shared" ca="1" si="16"/>
        <v>#NAME?</v>
      </c>
    </row>
    <row r="539" spans="1:9" s="102" customFormat="1" ht="39" thickBot="1">
      <c r="A539" s="96">
        <v>551</v>
      </c>
      <c r="B539" s="106" t="s">
        <v>1294</v>
      </c>
      <c r="C539" s="115" t="s">
        <v>1295</v>
      </c>
      <c r="D539" s="206" t="s">
        <v>1345</v>
      </c>
      <c r="E539" s="207" t="s">
        <v>1439</v>
      </c>
      <c r="F539" s="177">
        <v>17547</v>
      </c>
      <c r="G539" s="91">
        <v>16863</v>
      </c>
      <c r="H539" s="83">
        <f t="shared" si="14"/>
        <v>16863</v>
      </c>
      <c r="I539" s="84" t="e">
        <f t="shared" ca="1" si="16"/>
        <v>#NAME?</v>
      </c>
    </row>
    <row r="540" spans="1:9" s="102" customFormat="1" ht="39" thickBot="1">
      <c r="A540" s="96">
        <v>552</v>
      </c>
      <c r="B540" s="106" t="s">
        <v>1294</v>
      </c>
      <c r="C540" s="115" t="s">
        <v>1295</v>
      </c>
      <c r="D540" s="206" t="s">
        <v>573</v>
      </c>
      <c r="E540" s="207" t="s">
        <v>1439</v>
      </c>
      <c r="F540" s="177">
        <v>819174</v>
      </c>
      <c r="G540" s="91">
        <v>787226</v>
      </c>
      <c r="H540" s="83">
        <f t="shared" si="14"/>
        <v>787226</v>
      </c>
      <c r="I540" s="84" t="e">
        <f t="shared" ca="1" si="16"/>
        <v>#NAME?</v>
      </c>
    </row>
    <row r="541" spans="1:9" s="102" customFormat="1" ht="39" thickBot="1">
      <c r="A541" s="96">
        <v>553</v>
      </c>
      <c r="B541" s="106" t="s">
        <v>1294</v>
      </c>
      <c r="C541" s="115" t="s">
        <v>1295</v>
      </c>
      <c r="D541" s="206" t="s">
        <v>1346</v>
      </c>
      <c r="E541" s="207" t="s">
        <v>587</v>
      </c>
      <c r="F541" s="177">
        <v>19286</v>
      </c>
      <c r="G541" s="91">
        <v>18534</v>
      </c>
      <c r="H541" s="83">
        <f t="shared" si="14"/>
        <v>18534</v>
      </c>
      <c r="I541" s="84" t="e">
        <f t="shared" ca="1" si="16"/>
        <v>#NAME?</v>
      </c>
    </row>
    <row r="542" spans="1:9" s="102" customFormat="1" ht="39" thickBot="1">
      <c r="A542" s="96">
        <v>554</v>
      </c>
      <c r="B542" s="106" t="s">
        <v>1294</v>
      </c>
      <c r="C542" s="115" t="s">
        <v>1295</v>
      </c>
      <c r="D542" s="206" t="s">
        <v>1419</v>
      </c>
      <c r="E542" s="207" t="s">
        <v>587</v>
      </c>
      <c r="F542" s="177">
        <v>18323</v>
      </c>
      <c r="G542" s="91">
        <v>17608</v>
      </c>
      <c r="H542" s="83">
        <f t="shared" si="14"/>
        <v>17608</v>
      </c>
      <c r="I542" s="84" t="e">
        <f t="shared" ca="1" si="16"/>
        <v>#NAME?</v>
      </c>
    </row>
    <row r="543" spans="1:9" s="102" customFormat="1" ht="39" thickBot="1">
      <c r="A543" s="96">
        <v>555</v>
      </c>
      <c r="B543" s="106" t="s">
        <v>1294</v>
      </c>
      <c r="C543" s="115" t="s">
        <v>1295</v>
      </c>
      <c r="D543" s="206" t="s">
        <v>575</v>
      </c>
      <c r="E543" s="207" t="s">
        <v>1439</v>
      </c>
      <c r="F543" s="177">
        <v>24805</v>
      </c>
      <c r="G543" s="91">
        <v>23838</v>
      </c>
      <c r="H543" s="83">
        <f t="shared" si="14"/>
        <v>23838</v>
      </c>
      <c r="I543" s="84" t="e">
        <f t="shared" ca="1" si="16"/>
        <v>#NAME?</v>
      </c>
    </row>
    <row r="544" spans="1:9" s="102" customFormat="1" ht="39" thickBot="1">
      <c r="A544" s="96">
        <v>556</v>
      </c>
      <c r="B544" s="106" t="s">
        <v>1294</v>
      </c>
      <c r="C544" s="115" t="s">
        <v>1295</v>
      </c>
      <c r="D544" s="206" t="s">
        <v>576</v>
      </c>
      <c r="E544" s="207" t="s">
        <v>1439</v>
      </c>
      <c r="F544" s="177">
        <v>28355</v>
      </c>
      <c r="G544" s="91">
        <v>27249</v>
      </c>
      <c r="H544" s="83">
        <f t="shared" si="14"/>
        <v>27249</v>
      </c>
      <c r="I544" s="84" t="e">
        <f t="shared" ca="1" si="16"/>
        <v>#NAME?</v>
      </c>
    </row>
    <row r="545" spans="1:9" s="102" customFormat="1" ht="39" thickBot="1">
      <c r="A545" s="96">
        <v>557</v>
      </c>
      <c r="B545" s="106" t="s">
        <v>1294</v>
      </c>
      <c r="C545" s="115" t="s">
        <v>1295</v>
      </c>
      <c r="D545" s="206" t="s">
        <v>577</v>
      </c>
      <c r="E545" s="207" t="s">
        <v>1439</v>
      </c>
      <c r="F545" s="177">
        <v>113478</v>
      </c>
      <c r="G545" s="91">
        <v>109052</v>
      </c>
      <c r="H545" s="83">
        <f t="shared" si="14"/>
        <v>109052</v>
      </c>
      <c r="I545" s="84" t="e">
        <f t="shared" ca="1" si="16"/>
        <v>#NAME?</v>
      </c>
    </row>
    <row r="546" spans="1:9" s="102" customFormat="1" ht="39" thickBot="1">
      <c r="A546" s="96">
        <v>558</v>
      </c>
      <c r="B546" s="106" t="s">
        <v>1294</v>
      </c>
      <c r="C546" s="115" t="s">
        <v>1295</v>
      </c>
      <c r="D546" s="206" t="s">
        <v>1347</v>
      </c>
      <c r="E546" s="207" t="s">
        <v>1439</v>
      </c>
      <c r="F546" s="177">
        <v>62774</v>
      </c>
      <c r="G546" s="91">
        <v>60326</v>
      </c>
      <c r="H546" s="83">
        <f t="shared" si="14"/>
        <v>60326</v>
      </c>
      <c r="I546" s="84" t="e">
        <f t="shared" ca="1" si="16"/>
        <v>#NAME?</v>
      </c>
    </row>
    <row r="547" spans="1:9" s="102" customFormat="1" ht="39" thickBot="1">
      <c r="A547" s="96">
        <v>559</v>
      </c>
      <c r="B547" s="106" t="s">
        <v>1294</v>
      </c>
      <c r="C547" s="115" t="s">
        <v>1295</v>
      </c>
      <c r="D547" s="206" t="s">
        <v>579</v>
      </c>
      <c r="E547" s="207" t="s">
        <v>1439</v>
      </c>
      <c r="F547" s="177">
        <v>85776</v>
      </c>
      <c r="G547" s="91">
        <v>82431</v>
      </c>
      <c r="H547" s="83">
        <f t="shared" si="14"/>
        <v>82431</v>
      </c>
      <c r="I547" s="84" t="e">
        <f t="shared" ca="1" si="16"/>
        <v>#NAME?</v>
      </c>
    </row>
    <row r="548" spans="1:9" s="102" customFormat="1" ht="39" thickBot="1">
      <c r="A548" s="96">
        <v>560</v>
      </c>
      <c r="B548" s="106" t="s">
        <v>1294</v>
      </c>
      <c r="C548" s="115" t="s">
        <v>1295</v>
      </c>
      <c r="D548" s="206" t="s">
        <v>580</v>
      </c>
      <c r="E548" s="207" t="s">
        <v>1439</v>
      </c>
      <c r="F548" s="177">
        <v>42348</v>
      </c>
      <c r="G548" s="91">
        <v>40696</v>
      </c>
      <c r="H548" s="83">
        <f t="shared" si="14"/>
        <v>40696</v>
      </c>
      <c r="I548" s="84" t="e">
        <f t="shared" ca="1" si="16"/>
        <v>#NAME?</v>
      </c>
    </row>
    <row r="549" spans="1:9" s="102" customFormat="1" ht="39" thickBot="1">
      <c r="A549" s="96">
        <v>561</v>
      </c>
      <c r="B549" s="106" t="s">
        <v>1294</v>
      </c>
      <c r="C549" s="115" t="s">
        <v>1295</v>
      </c>
      <c r="D549" s="206" t="s">
        <v>581</v>
      </c>
      <c r="E549" s="207" t="s">
        <v>1439</v>
      </c>
      <c r="F549" s="177">
        <v>59244</v>
      </c>
      <c r="G549" s="91">
        <v>56933</v>
      </c>
      <c r="H549" s="83">
        <f t="shared" si="14"/>
        <v>56933</v>
      </c>
      <c r="I549" s="84" t="e">
        <f t="shared" ca="1" si="16"/>
        <v>#NAME?</v>
      </c>
    </row>
    <row r="550" spans="1:9" s="102" customFormat="1" ht="39" thickBot="1">
      <c r="A550" s="194">
        <v>562</v>
      </c>
      <c r="B550" s="120" t="s">
        <v>1294</v>
      </c>
      <c r="C550" s="209" t="s">
        <v>1295</v>
      </c>
      <c r="D550" s="206" t="s">
        <v>582</v>
      </c>
      <c r="E550" s="210" t="s">
        <v>1439</v>
      </c>
      <c r="F550" s="196">
        <v>47498</v>
      </c>
      <c r="G550" s="197">
        <v>45646</v>
      </c>
      <c r="H550" s="188">
        <f t="shared" si="14"/>
        <v>45646</v>
      </c>
      <c r="I550" s="198" t="e">
        <f t="shared" ca="1" si="16"/>
        <v>#NAME?</v>
      </c>
    </row>
    <row r="551" spans="1:9" s="102" customFormat="1" ht="39" thickBot="1">
      <c r="A551" s="96">
        <v>563</v>
      </c>
      <c r="B551" s="106" t="s">
        <v>1294</v>
      </c>
      <c r="C551" s="115" t="s">
        <v>1295</v>
      </c>
      <c r="D551" s="206" t="s">
        <v>583</v>
      </c>
      <c r="E551" s="207" t="s">
        <v>1439</v>
      </c>
      <c r="F551" s="177">
        <v>40033</v>
      </c>
      <c r="G551" s="91">
        <v>38472</v>
      </c>
      <c r="H551" s="83">
        <f t="shared" si="14"/>
        <v>38472</v>
      </c>
      <c r="I551" s="84" t="e">
        <f t="shared" ca="1" si="16"/>
        <v>#NAME?</v>
      </c>
    </row>
    <row r="552" spans="1:9" s="102" customFormat="1" ht="39" thickBot="1">
      <c r="A552" s="96">
        <v>564</v>
      </c>
      <c r="B552" s="106" t="s">
        <v>1294</v>
      </c>
      <c r="C552" s="115" t="s">
        <v>1295</v>
      </c>
      <c r="D552" s="206" t="s">
        <v>1420</v>
      </c>
      <c r="E552" s="207" t="s">
        <v>587</v>
      </c>
      <c r="F552" s="177">
        <v>4675</v>
      </c>
      <c r="G552" s="91">
        <v>4493</v>
      </c>
      <c r="H552" s="83">
        <f t="shared" ref="H552:H582" si="17">IF(G552="","",+ROUND(G552,0))</f>
        <v>4493</v>
      </c>
      <c r="I552" s="84" t="e">
        <f t="shared" ca="1" si="16"/>
        <v>#NAME?</v>
      </c>
    </row>
    <row r="553" spans="1:9" s="102" customFormat="1" ht="39" thickBot="1">
      <c r="A553" s="96">
        <v>565</v>
      </c>
      <c r="B553" s="106" t="s">
        <v>1294</v>
      </c>
      <c r="C553" s="115" t="s">
        <v>1295</v>
      </c>
      <c r="D553" s="206" t="s">
        <v>584</v>
      </c>
      <c r="E553" s="207" t="s">
        <v>1439</v>
      </c>
      <c r="F553" s="177">
        <v>27552</v>
      </c>
      <c r="G553" s="91">
        <v>26477</v>
      </c>
      <c r="H553" s="83">
        <f t="shared" si="17"/>
        <v>26477</v>
      </c>
      <c r="I553" s="84" t="e">
        <f t="shared" ca="1" si="16"/>
        <v>#NAME?</v>
      </c>
    </row>
    <row r="554" spans="1:9" s="102" customFormat="1" ht="39" thickBot="1">
      <c r="A554" s="96">
        <v>566</v>
      </c>
      <c r="B554" s="106" t="s">
        <v>1294</v>
      </c>
      <c r="C554" s="115" t="s">
        <v>1295</v>
      </c>
      <c r="D554" s="206" t="s">
        <v>585</v>
      </c>
      <c r="E554" s="207" t="s">
        <v>1439</v>
      </c>
      <c r="F554" s="177">
        <v>11808</v>
      </c>
      <c r="G554" s="91">
        <v>11347</v>
      </c>
      <c r="H554" s="83">
        <f t="shared" si="17"/>
        <v>11347</v>
      </c>
      <c r="I554" s="84" t="e">
        <f t="shared" ca="1" si="16"/>
        <v>#NAME?</v>
      </c>
    </row>
    <row r="555" spans="1:9" s="102" customFormat="1" ht="39" thickBot="1">
      <c r="A555" s="96">
        <v>567</v>
      </c>
      <c r="B555" s="106" t="s">
        <v>1294</v>
      </c>
      <c r="C555" s="115" t="s">
        <v>1295</v>
      </c>
      <c r="D555" s="206" t="s">
        <v>1421</v>
      </c>
      <c r="E555" s="207" t="s">
        <v>587</v>
      </c>
      <c r="F555" s="177">
        <v>12980</v>
      </c>
      <c r="G555" s="91">
        <v>12474</v>
      </c>
      <c r="H555" s="83">
        <f t="shared" si="17"/>
        <v>12474</v>
      </c>
      <c r="I555" s="84" t="e">
        <f t="shared" ca="1" si="16"/>
        <v>#NAME?</v>
      </c>
    </row>
    <row r="556" spans="1:9" s="102" customFormat="1" ht="39" thickBot="1">
      <c r="A556" s="96">
        <v>568</v>
      </c>
      <c r="B556" s="106" t="s">
        <v>1294</v>
      </c>
      <c r="C556" s="115" t="s">
        <v>1295</v>
      </c>
      <c r="D556" s="206" t="s">
        <v>588</v>
      </c>
      <c r="E556" s="213" t="s">
        <v>88</v>
      </c>
      <c r="F556" s="177">
        <v>15226</v>
      </c>
      <c r="G556" s="91">
        <v>14632</v>
      </c>
      <c r="H556" s="83">
        <f t="shared" si="17"/>
        <v>14632</v>
      </c>
      <c r="I556" s="84" t="e">
        <f t="shared" ca="1" si="16"/>
        <v>#NAME?</v>
      </c>
    </row>
    <row r="557" spans="1:9" s="102" customFormat="1" ht="39" thickBot="1">
      <c r="A557" s="123">
        <v>569</v>
      </c>
      <c r="B557" s="106" t="s">
        <v>1294</v>
      </c>
      <c r="C557" s="115" t="s">
        <v>1295</v>
      </c>
      <c r="D557" s="211" t="s">
        <v>592</v>
      </c>
      <c r="E557" s="207" t="s">
        <v>1439</v>
      </c>
      <c r="F557" s="177">
        <v>1798</v>
      </c>
      <c r="G557" s="91">
        <v>1728</v>
      </c>
      <c r="H557" s="83">
        <f t="shared" si="17"/>
        <v>1728</v>
      </c>
      <c r="I557" s="84" t="e">
        <f t="shared" ca="1" si="16"/>
        <v>#NAME?</v>
      </c>
    </row>
    <row r="558" spans="1:9" s="102" customFormat="1" ht="39" thickBot="1">
      <c r="A558" s="96">
        <v>570</v>
      </c>
      <c r="B558" s="106" t="s">
        <v>1294</v>
      </c>
      <c r="C558" s="115" t="s">
        <v>1295</v>
      </c>
      <c r="D558" s="206" t="s">
        <v>593</v>
      </c>
      <c r="E558" s="207" t="s">
        <v>1439</v>
      </c>
      <c r="F558" s="177">
        <v>2245</v>
      </c>
      <c r="G558" s="91">
        <v>2157</v>
      </c>
      <c r="H558" s="83">
        <f t="shared" si="17"/>
        <v>2157</v>
      </c>
      <c r="I558" s="84" t="e">
        <f t="shared" ca="1" si="16"/>
        <v>#NAME?</v>
      </c>
    </row>
    <row r="559" spans="1:9" s="102" customFormat="1" ht="39" thickBot="1">
      <c r="A559" s="96">
        <v>571</v>
      </c>
      <c r="B559" s="106" t="s">
        <v>1294</v>
      </c>
      <c r="C559" s="115" t="s">
        <v>1295</v>
      </c>
      <c r="D559" s="206" t="s">
        <v>594</v>
      </c>
      <c r="E559" s="207" t="s">
        <v>1439</v>
      </c>
      <c r="F559" s="177">
        <v>12300</v>
      </c>
      <c r="G559" s="91">
        <v>11820</v>
      </c>
      <c r="H559" s="83">
        <f t="shared" si="17"/>
        <v>11820</v>
      </c>
      <c r="I559" s="84" t="e">
        <f t="shared" ca="1" si="16"/>
        <v>#NAME?</v>
      </c>
    </row>
    <row r="560" spans="1:9" s="102" customFormat="1" ht="39" thickBot="1">
      <c r="A560" s="96">
        <v>572</v>
      </c>
      <c r="B560" s="106" t="s">
        <v>1294</v>
      </c>
      <c r="C560" s="115" t="s">
        <v>1295</v>
      </c>
      <c r="D560" s="206" t="s">
        <v>595</v>
      </c>
      <c r="E560" s="207" t="s">
        <v>1439</v>
      </c>
      <c r="F560" s="177">
        <v>3169</v>
      </c>
      <c r="G560" s="91">
        <v>3045</v>
      </c>
      <c r="H560" s="83">
        <f t="shared" si="17"/>
        <v>3045</v>
      </c>
      <c r="I560" s="84" t="e">
        <f t="shared" ca="1" si="16"/>
        <v>#NAME?</v>
      </c>
    </row>
    <row r="561" spans="1:9" s="102" customFormat="1" ht="39" thickBot="1">
      <c r="A561" s="96">
        <v>573</v>
      </c>
      <c r="B561" s="106" t="s">
        <v>1294</v>
      </c>
      <c r="C561" s="115" t="s">
        <v>1295</v>
      </c>
      <c r="D561" s="206" t="s">
        <v>596</v>
      </c>
      <c r="E561" s="207" t="s">
        <v>1439</v>
      </c>
      <c r="F561" s="177">
        <v>14297</v>
      </c>
      <c r="G561" s="91">
        <v>13739</v>
      </c>
      <c r="H561" s="83">
        <f t="shared" si="17"/>
        <v>13739</v>
      </c>
      <c r="I561" s="84" t="e">
        <f t="shared" ca="1" si="16"/>
        <v>#NAME?</v>
      </c>
    </row>
    <row r="562" spans="1:9" s="102" customFormat="1" ht="39" thickBot="1">
      <c r="A562" s="96">
        <v>574</v>
      </c>
      <c r="B562" s="106" t="s">
        <v>1294</v>
      </c>
      <c r="C562" s="115" t="s">
        <v>1295</v>
      </c>
      <c r="D562" s="206" t="s">
        <v>597</v>
      </c>
      <c r="E562" s="207" t="s">
        <v>1439</v>
      </c>
      <c r="F562" s="177">
        <v>16675</v>
      </c>
      <c r="G562" s="91">
        <v>16025</v>
      </c>
      <c r="H562" s="83">
        <f t="shared" si="17"/>
        <v>16025</v>
      </c>
      <c r="I562" s="84" t="e">
        <f t="shared" ca="1" si="16"/>
        <v>#NAME?</v>
      </c>
    </row>
    <row r="563" spans="1:9" s="102" customFormat="1" ht="39" thickBot="1">
      <c r="A563" s="96">
        <v>575</v>
      </c>
      <c r="B563" s="106" t="s">
        <v>1294</v>
      </c>
      <c r="C563" s="115" t="s">
        <v>1295</v>
      </c>
      <c r="D563" s="206" t="s">
        <v>598</v>
      </c>
      <c r="E563" s="207" t="s">
        <v>1439</v>
      </c>
      <c r="F563" s="177">
        <v>30050</v>
      </c>
      <c r="G563" s="91">
        <v>28878</v>
      </c>
      <c r="H563" s="83">
        <f t="shared" si="17"/>
        <v>28878</v>
      </c>
      <c r="I563" s="84" t="e">
        <f t="shared" ca="1" si="16"/>
        <v>#NAME?</v>
      </c>
    </row>
    <row r="564" spans="1:9" s="102" customFormat="1" ht="39" thickBot="1">
      <c r="A564" s="96">
        <v>576</v>
      </c>
      <c r="B564" s="106" t="s">
        <v>1294</v>
      </c>
      <c r="C564" s="115" t="s">
        <v>1295</v>
      </c>
      <c r="D564" s="206" t="s">
        <v>599</v>
      </c>
      <c r="E564" s="207" t="s">
        <v>1439</v>
      </c>
      <c r="F564" s="177">
        <v>645</v>
      </c>
      <c r="G564" s="91">
        <v>620</v>
      </c>
      <c r="H564" s="83">
        <f t="shared" si="17"/>
        <v>620</v>
      </c>
      <c r="I564" s="84" t="e">
        <f t="shared" ca="1" si="16"/>
        <v>#NAME?</v>
      </c>
    </row>
    <row r="565" spans="1:9" s="102" customFormat="1" ht="39" thickBot="1">
      <c r="A565" s="96">
        <v>577</v>
      </c>
      <c r="B565" s="106" t="s">
        <v>1294</v>
      </c>
      <c r="C565" s="115" t="s">
        <v>1295</v>
      </c>
      <c r="D565" s="206" t="s">
        <v>600</v>
      </c>
      <c r="E565" s="207" t="s">
        <v>1439</v>
      </c>
      <c r="F565" s="177">
        <v>5758</v>
      </c>
      <c r="G565" s="91">
        <v>5533</v>
      </c>
      <c r="H565" s="83">
        <f t="shared" si="17"/>
        <v>5533</v>
      </c>
      <c r="I565" s="84" t="e">
        <f t="shared" ca="1" si="16"/>
        <v>#NAME?</v>
      </c>
    </row>
    <row r="566" spans="1:9" s="102" customFormat="1" ht="39" thickBot="1">
      <c r="A566" s="96">
        <v>578</v>
      </c>
      <c r="B566" s="106" t="s">
        <v>1294</v>
      </c>
      <c r="C566" s="115" t="s">
        <v>1295</v>
      </c>
      <c r="D566" s="206" t="s">
        <v>601</v>
      </c>
      <c r="E566" s="207" t="s">
        <v>1439</v>
      </c>
      <c r="F566" s="177">
        <v>2952</v>
      </c>
      <c r="G566" s="91">
        <v>2837</v>
      </c>
      <c r="H566" s="83">
        <f t="shared" si="17"/>
        <v>2837</v>
      </c>
      <c r="I566" s="84" t="e">
        <f t="shared" ca="1" si="16"/>
        <v>#NAME?</v>
      </c>
    </row>
    <row r="567" spans="1:9" s="102" customFormat="1" ht="39" thickBot="1">
      <c r="A567" s="96">
        <v>579</v>
      </c>
      <c r="B567" s="106" t="s">
        <v>1294</v>
      </c>
      <c r="C567" s="115" t="s">
        <v>1295</v>
      </c>
      <c r="D567" s="206" t="s">
        <v>602</v>
      </c>
      <c r="E567" s="207" t="s">
        <v>1439</v>
      </c>
      <c r="F567" s="177">
        <v>2428</v>
      </c>
      <c r="G567" s="91">
        <v>2333</v>
      </c>
      <c r="H567" s="83">
        <f t="shared" si="17"/>
        <v>2333</v>
      </c>
      <c r="I567" s="84" t="e">
        <f t="shared" ca="1" si="16"/>
        <v>#NAME?</v>
      </c>
    </row>
    <row r="568" spans="1:9" s="102" customFormat="1" ht="39" thickBot="1">
      <c r="A568" s="96">
        <v>580</v>
      </c>
      <c r="B568" s="106" t="s">
        <v>1294</v>
      </c>
      <c r="C568" s="115" t="s">
        <v>1295</v>
      </c>
      <c r="D568" s="206" t="s">
        <v>603</v>
      </c>
      <c r="E568" s="207" t="s">
        <v>1439</v>
      </c>
      <c r="F568" s="177">
        <v>2086</v>
      </c>
      <c r="G568" s="91">
        <v>2005</v>
      </c>
      <c r="H568" s="83">
        <f t="shared" si="17"/>
        <v>2005</v>
      </c>
      <c r="I568" s="84" t="e">
        <f t="shared" ca="1" si="16"/>
        <v>#NAME?</v>
      </c>
    </row>
    <row r="569" spans="1:9" s="102" customFormat="1" ht="39" thickBot="1">
      <c r="A569" s="96">
        <v>581</v>
      </c>
      <c r="B569" s="106" t="s">
        <v>1294</v>
      </c>
      <c r="C569" s="115" t="s">
        <v>1295</v>
      </c>
      <c r="D569" s="206" t="s">
        <v>1455</v>
      </c>
      <c r="E569" s="207" t="s">
        <v>1439</v>
      </c>
      <c r="F569" s="177">
        <v>23675</v>
      </c>
      <c r="G569" s="91">
        <v>22752</v>
      </c>
      <c r="H569" s="83">
        <f t="shared" si="17"/>
        <v>22752</v>
      </c>
      <c r="I569" s="84" t="e">
        <f t="shared" ca="1" si="16"/>
        <v>#NAME?</v>
      </c>
    </row>
    <row r="570" spans="1:9" s="102" customFormat="1" ht="39" thickBot="1">
      <c r="A570" s="96">
        <v>582</v>
      </c>
      <c r="B570" s="106" t="s">
        <v>1294</v>
      </c>
      <c r="C570" s="115" t="s">
        <v>1295</v>
      </c>
      <c r="D570" s="206" t="s">
        <v>604</v>
      </c>
      <c r="E570" s="207" t="s">
        <v>1439</v>
      </c>
      <c r="F570" s="177">
        <v>20238</v>
      </c>
      <c r="G570" s="91">
        <v>19449</v>
      </c>
      <c r="H570" s="83">
        <f t="shared" si="17"/>
        <v>19449</v>
      </c>
      <c r="I570" s="84" t="e">
        <f t="shared" ca="1" si="16"/>
        <v>#NAME?</v>
      </c>
    </row>
    <row r="571" spans="1:9" s="102" customFormat="1" ht="39" thickBot="1">
      <c r="A571" s="96">
        <v>583</v>
      </c>
      <c r="B571" s="106" t="s">
        <v>1294</v>
      </c>
      <c r="C571" s="115" t="s">
        <v>1295</v>
      </c>
      <c r="D571" s="206" t="s">
        <v>605</v>
      </c>
      <c r="E571" s="207" t="s">
        <v>1439</v>
      </c>
      <c r="F571" s="177">
        <v>19666</v>
      </c>
      <c r="G571" s="91">
        <v>18899</v>
      </c>
      <c r="H571" s="83">
        <f t="shared" si="17"/>
        <v>18899</v>
      </c>
      <c r="I571" s="84" t="e">
        <f t="shared" ca="1" si="16"/>
        <v>#NAME?</v>
      </c>
    </row>
    <row r="572" spans="1:9" s="102" customFormat="1" ht="39" thickBot="1">
      <c r="A572" s="96">
        <v>584</v>
      </c>
      <c r="B572" s="106" t="s">
        <v>1294</v>
      </c>
      <c r="C572" s="115" t="s">
        <v>1295</v>
      </c>
      <c r="D572" s="206" t="s">
        <v>606</v>
      </c>
      <c r="E572" s="207" t="s">
        <v>1439</v>
      </c>
      <c r="F572" s="177">
        <v>40510</v>
      </c>
      <c r="G572" s="91">
        <v>38930</v>
      </c>
      <c r="H572" s="83">
        <f t="shared" si="17"/>
        <v>38930</v>
      </c>
      <c r="I572" s="84" t="e">
        <f t="shared" ca="1" si="16"/>
        <v>#NAME?</v>
      </c>
    </row>
    <row r="573" spans="1:9" s="102" customFormat="1" ht="39" thickBot="1">
      <c r="A573" s="96">
        <v>585</v>
      </c>
      <c r="B573" s="106" t="s">
        <v>1294</v>
      </c>
      <c r="C573" s="115" t="s">
        <v>1295</v>
      </c>
      <c r="D573" s="206" t="s">
        <v>607</v>
      </c>
      <c r="E573" s="207" t="s">
        <v>1439</v>
      </c>
      <c r="F573" s="177">
        <v>6778</v>
      </c>
      <c r="G573" s="91">
        <v>6514</v>
      </c>
      <c r="H573" s="83">
        <f t="shared" si="17"/>
        <v>6514</v>
      </c>
      <c r="I573" s="84" t="e">
        <f t="shared" ca="1" si="16"/>
        <v>#NAME?</v>
      </c>
    </row>
    <row r="574" spans="1:9" s="102" customFormat="1" ht="39" thickBot="1">
      <c r="A574" s="96">
        <v>586</v>
      </c>
      <c r="B574" s="106" t="s">
        <v>1294</v>
      </c>
      <c r="C574" s="115" t="s">
        <v>1295</v>
      </c>
      <c r="D574" s="206" t="s">
        <v>608</v>
      </c>
      <c r="E574" s="207" t="s">
        <v>1439</v>
      </c>
      <c r="F574" s="177">
        <v>3403</v>
      </c>
      <c r="G574" s="91">
        <v>3270</v>
      </c>
      <c r="H574" s="83">
        <f t="shared" si="17"/>
        <v>3270</v>
      </c>
      <c r="I574" s="84" t="e">
        <f t="shared" ca="1" si="16"/>
        <v>#NAME?</v>
      </c>
    </row>
    <row r="575" spans="1:9" s="102" customFormat="1" ht="39" thickBot="1">
      <c r="A575" s="96">
        <v>587</v>
      </c>
      <c r="B575" s="106" t="s">
        <v>1294</v>
      </c>
      <c r="C575" s="115" t="s">
        <v>1295</v>
      </c>
      <c r="D575" s="206" t="s">
        <v>609</v>
      </c>
      <c r="E575" s="207" t="s">
        <v>1439</v>
      </c>
      <c r="F575" s="177">
        <v>904</v>
      </c>
      <c r="G575" s="91">
        <v>869</v>
      </c>
      <c r="H575" s="83">
        <f t="shared" si="17"/>
        <v>869</v>
      </c>
      <c r="I575" s="84" t="e">
        <f t="shared" ca="1" si="16"/>
        <v>#NAME?</v>
      </c>
    </row>
    <row r="576" spans="1:9" s="102" customFormat="1" ht="39" thickBot="1">
      <c r="A576" s="96">
        <v>588</v>
      </c>
      <c r="B576" s="106" t="s">
        <v>1294</v>
      </c>
      <c r="C576" s="115" t="s">
        <v>1295</v>
      </c>
      <c r="D576" s="206" t="s">
        <v>610</v>
      </c>
      <c r="E576" s="207" t="s">
        <v>1439</v>
      </c>
      <c r="F576" s="177">
        <v>3716</v>
      </c>
      <c r="G576" s="91">
        <v>3571</v>
      </c>
      <c r="H576" s="83">
        <f t="shared" si="17"/>
        <v>3571</v>
      </c>
      <c r="I576" s="84" t="e">
        <f t="shared" ca="1" si="16"/>
        <v>#NAME?</v>
      </c>
    </row>
    <row r="577" spans="1:9" s="102" customFormat="1" ht="39" thickBot="1">
      <c r="A577" s="96">
        <v>589</v>
      </c>
      <c r="B577" s="106" t="s">
        <v>1294</v>
      </c>
      <c r="C577" s="115" t="s">
        <v>1295</v>
      </c>
      <c r="D577" s="206" t="s">
        <v>611</v>
      </c>
      <c r="E577" s="207" t="s">
        <v>1439</v>
      </c>
      <c r="F577" s="177">
        <v>3375</v>
      </c>
      <c r="G577" s="91">
        <v>3243</v>
      </c>
      <c r="H577" s="83">
        <f t="shared" si="17"/>
        <v>3243</v>
      </c>
      <c r="I577" s="84" t="e">
        <f t="shared" ca="1" si="16"/>
        <v>#NAME?</v>
      </c>
    </row>
    <row r="578" spans="1:9" s="102" customFormat="1" ht="39" thickBot="1">
      <c r="A578" s="96">
        <v>590</v>
      </c>
      <c r="B578" s="106" t="s">
        <v>1294</v>
      </c>
      <c r="C578" s="115" t="s">
        <v>1295</v>
      </c>
      <c r="D578" s="206" t="s">
        <v>612</v>
      </c>
      <c r="E578" s="207" t="s">
        <v>587</v>
      </c>
      <c r="F578" s="177">
        <v>2771</v>
      </c>
      <c r="G578" s="91">
        <v>2663</v>
      </c>
      <c r="H578" s="83">
        <f t="shared" si="17"/>
        <v>2663</v>
      </c>
      <c r="I578" s="84" t="e">
        <f t="shared" ca="1" si="16"/>
        <v>#NAME?</v>
      </c>
    </row>
    <row r="579" spans="1:9" s="102" customFormat="1" ht="39" thickBot="1">
      <c r="A579" s="96">
        <v>591</v>
      </c>
      <c r="B579" s="106" t="s">
        <v>1294</v>
      </c>
      <c r="C579" s="115" t="s">
        <v>1295</v>
      </c>
      <c r="D579" s="206" t="s">
        <v>1422</v>
      </c>
      <c r="E579" s="207" t="s">
        <v>1439</v>
      </c>
      <c r="F579" s="177">
        <v>9510</v>
      </c>
      <c r="G579" s="91">
        <v>9139</v>
      </c>
      <c r="H579" s="83">
        <f t="shared" si="17"/>
        <v>9139</v>
      </c>
      <c r="I579" s="84" t="e">
        <f t="shared" ca="1" si="16"/>
        <v>#NAME?</v>
      </c>
    </row>
    <row r="580" spans="1:9" s="102" customFormat="1" ht="39" thickBot="1">
      <c r="A580" s="96">
        <v>594</v>
      </c>
      <c r="B580" s="106" t="s">
        <v>1294</v>
      </c>
      <c r="C580" s="115" t="s">
        <v>1295</v>
      </c>
      <c r="D580" s="206" t="s">
        <v>614</v>
      </c>
      <c r="E580" s="207" t="s">
        <v>1439</v>
      </c>
      <c r="F580" s="177">
        <v>68978</v>
      </c>
      <c r="G580" s="91">
        <v>66288</v>
      </c>
      <c r="H580" s="83">
        <f t="shared" si="17"/>
        <v>66288</v>
      </c>
      <c r="I580" s="84" t="e">
        <f ca="1">+_xlfn.IFS(H580="","COMPLETAR",OR(H580&lt;=0,H580&gt;F580),"CORREGIR",AND(H580&lt;=F580,H580&gt;0),"OK")</f>
        <v>#NAME?</v>
      </c>
    </row>
    <row r="581" spans="1:9" s="102" customFormat="1" ht="39" thickBot="1">
      <c r="A581" s="96">
        <v>595</v>
      </c>
      <c r="B581" s="106" t="s">
        <v>1294</v>
      </c>
      <c r="C581" s="115" t="s">
        <v>1295</v>
      </c>
      <c r="D581" s="206" t="s">
        <v>615</v>
      </c>
      <c r="E581" s="207" t="s">
        <v>1439</v>
      </c>
      <c r="F581" s="177">
        <v>92</v>
      </c>
      <c r="G581" s="91">
        <v>88</v>
      </c>
      <c r="H581" s="83">
        <f t="shared" si="17"/>
        <v>88</v>
      </c>
      <c r="I581" s="84" t="e">
        <f ca="1">+_xlfn.IFS(H581="","COMPLETAR",OR(H581&lt;=0,H581&gt;F581),"CORREGIR",AND(H581&lt;=F581,H581&gt;0),"OK")</f>
        <v>#NAME?</v>
      </c>
    </row>
    <row r="582" spans="1:9" s="102" customFormat="1" ht="26.25" thickBot="1">
      <c r="A582" s="96">
        <v>596</v>
      </c>
      <c r="B582" s="214" t="s">
        <v>1305</v>
      </c>
      <c r="C582" s="215" t="s">
        <v>1303</v>
      </c>
      <c r="D582" s="216" t="s">
        <v>616</v>
      </c>
      <c r="E582" s="217" t="s">
        <v>1439</v>
      </c>
      <c r="F582" s="177">
        <v>3050000</v>
      </c>
      <c r="G582" s="91">
        <v>2931050</v>
      </c>
      <c r="H582" s="83">
        <f t="shared" si="17"/>
        <v>2931050</v>
      </c>
      <c r="I582" s="84" t="e">
        <f ca="1">+_xlfn.IFS(H582="","COMPLETAR",OR(H582&lt;=0,H582&gt;F582),"CORREGIR",AND(H582&lt;=F582,H582&gt;0),"OK")</f>
        <v>#NAME?</v>
      </c>
    </row>
    <row r="583" spans="1:9" s="102" customFormat="1" ht="13.5" thickBot="1">
      <c r="A583" s="218" t="s">
        <v>1456</v>
      </c>
      <c r="B583" s="134"/>
      <c r="C583" s="134"/>
      <c r="D583" s="219" t="s">
        <v>1423</v>
      </c>
      <c r="E583" s="220" t="s">
        <v>956</v>
      </c>
      <c r="F583" s="177"/>
      <c r="G583" s="91"/>
      <c r="H583" s="83">
        <v>185581</v>
      </c>
      <c r="I583" s="84"/>
    </row>
    <row r="584" spans="1:9" s="102" customFormat="1" ht="13.5" thickBot="1">
      <c r="A584" s="218" t="s">
        <v>1457</v>
      </c>
      <c r="B584" s="134"/>
      <c r="C584" s="134"/>
      <c r="D584" s="219" t="s">
        <v>1424</v>
      </c>
      <c r="E584" s="220" t="s">
        <v>956</v>
      </c>
      <c r="F584" s="177"/>
      <c r="G584" s="91"/>
      <c r="H584" s="83">
        <v>19040</v>
      </c>
      <c r="I584" s="84"/>
    </row>
    <row r="585" spans="1:9" s="102" customFormat="1" ht="13.5" thickBot="1">
      <c r="A585" s="218" t="s">
        <v>1458</v>
      </c>
      <c r="B585" s="134"/>
      <c r="C585" s="134"/>
      <c r="D585" s="219" t="s">
        <v>1459</v>
      </c>
      <c r="E585" s="220" t="s">
        <v>956</v>
      </c>
      <c r="F585" s="177"/>
      <c r="G585" s="91"/>
      <c r="H585" s="83">
        <v>2998800</v>
      </c>
      <c r="I585" s="84"/>
    </row>
    <row r="586" spans="1:9" s="102" customFormat="1" ht="13.5" thickBot="1">
      <c r="A586" s="218" t="s">
        <v>1460</v>
      </c>
      <c r="B586" s="134"/>
      <c r="C586" s="134"/>
      <c r="D586" s="219" t="s">
        <v>618</v>
      </c>
      <c r="E586" s="220" t="s">
        <v>956</v>
      </c>
      <c r="F586" s="177"/>
      <c r="G586" s="91"/>
      <c r="H586" s="83">
        <v>488519</v>
      </c>
      <c r="I586" s="84"/>
    </row>
    <row r="587" spans="1:9" s="102" customFormat="1" ht="13.5" thickBot="1">
      <c r="A587" s="218" t="s">
        <v>1461</v>
      </c>
      <c r="B587" s="134"/>
      <c r="C587" s="134"/>
      <c r="D587" s="219" t="s">
        <v>619</v>
      </c>
      <c r="E587" s="220" t="s">
        <v>956</v>
      </c>
      <c r="F587" s="177"/>
      <c r="G587" s="91"/>
      <c r="H587" s="83">
        <v>66045</v>
      </c>
      <c r="I587" s="84"/>
    </row>
    <row r="588" spans="1:9" s="102" customFormat="1" ht="13.5" thickBot="1">
      <c r="A588" s="218" t="s">
        <v>1462</v>
      </c>
      <c r="B588" s="134"/>
      <c r="C588" s="134"/>
      <c r="D588" s="219" t="s">
        <v>620</v>
      </c>
      <c r="E588" s="220" t="s">
        <v>956</v>
      </c>
      <c r="F588" s="177"/>
      <c r="G588" s="91"/>
      <c r="H588" s="83">
        <v>26180</v>
      </c>
      <c r="I588" s="84"/>
    </row>
    <row r="589" spans="1:9" s="102" customFormat="1" ht="13.5" thickBot="1">
      <c r="A589" s="218" t="s">
        <v>1463</v>
      </c>
      <c r="B589" s="134"/>
      <c r="C589" s="134"/>
      <c r="D589" s="219" t="s">
        <v>621</v>
      </c>
      <c r="E589" s="220" t="s">
        <v>956</v>
      </c>
      <c r="F589" s="177"/>
      <c r="G589" s="91"/>
      <c r="H589" s="83">
        <v>352181</v>
      </c>
      <c r="I589" s="84"/>
    </row>
    <row r="590" spans="1:9" s="102" customFormat="1" ht="13.5" thickBot="1">
      <c r="A590" s="218" t="s">
        <v>1464</v>
      </c>
      <c r="B590" s="134"/>
      <c r="C590" s="134"/>
      <c r="D590" s="219" t="s">
        <v>622</v>
      </c>
      <c r="E590" s="220" t="s">
        <v>956</v>
      </c>
      <c r="F590" s="177"/>
      <c r="G590" s="91"/>
      <c r="H590" s="83">
        <v>3947559</v>
      </c>
      <c r="I590" s="84"/>
    </row>
    <row r="591" spans="1:9" s="102" customFormat="1" ht="13.5" thickBot="1">
      <c r="A591" s="218" t="s">
        <v>1465</v>
      </c>
      <c r="B591" s="134"/>
      <c r="C591" s="134"/>
      <c r="D591" s="219" t="s">
        <v>623</v>
      </c>
      <c r="E591" s="220" t="s">
        <v>956</v>
      </c>
      <c r="F591" s="177"/>
      <c r="G591" s="91"/>
      <c r="H591" s="83">
        <v>600157</v>
      </c>
      <c r="I591" s="84"/>
    </row>
    <row r="592" spans="1:9" s="102" customFormat="1" ht="13.5" thickBot="1">
      <c r="A592" s="218" t="s">
        <v>1466</v>
      </c>
      <c r="B592" s="134"/>
      <c r="C592" s="134"/>
      <c r="D592" s="219" t="s">
        <v>624</v>
      </c>
      <c r="E592" s="220" t="s">
        <v>956</v>
      </c>
      <c r="F592" s="177"/>
      <c r="G592" s="91"/>
      <c r="H592" s="83">
        <v>46467</v>
      </c>
      <c r="I592" s="84"/>
    </row>
    <row r="593" spans="1:9" s="102" customFormat="1" ht="26.25" thickBot="1">
      <c r="A593" s="218" t="s">
        <v>1467</v>
      </c>
      <c r="B593" s="134"/>
      <c r="C593" s="134"/>
      <c r="D593" s="219" t="s">
        <v>625</v>
      </c>
      <c r="E593" s="220" t="s">
        <v>956</v>
      </c>
      <c r="F593" s="177"/>
      <c r="G593" s="91"/>
      <c r="H593" s="83">
        <v>173399</v>
      </c>
      <c r="I593" s="84"/>
    </row>
    <row r="594" spans="1:9" s="102" customFormat="1" ht="13.5" thickBot="1">
      <c r="A594" s="218" t="s">
        <v>1468</v>
      </c>
      <c r="B594" s="134"/>
      <c r="C594" s="134"/>
      <c r="D594" s="219" t="s">
        <v>1425</v>
      </c>
      <c r="E594" s="220" t="s">
        <v>956</v>
      </c>
      <c r="F594" s="177"/>
      <c r="G594" s="91"/>
      <c r="H594" s="83">
        <v>1753</v>
      </c>
      <c r="I594" s="84"/>
    </row>
    <row r="595" spans="1:9" s="102" customFormat="1" ht="13.5" thickBot="1">
      <c r="A595" s="218" t="s">
        <v>1469</v>
      </c>
      <c r="B595" s="134"/>
      <c r="C595" s="134"/>
      <c r="D595" s="219" t="s">
        <v>1426</v>
      </c>
      <c r="E595" s="220" t="s">
        <v>956</v>
      </c>
      <c r="F595" s="177"/>
      <c r="G595" s="91"/>
      <c r="H595" s="83">
        <v>2361</v>
      </c>
      <c r="I595" s="84"/>
    </row>
    <row r="596" spans="1:9" s="102" customFormat="1" ht="13.5" thickBot="1">
      <c r="A596" s="218" t="s">
        <v>1470</v>
      </c>
      <c r="B596" s="134"/>
      <c r="C596" s="134"/>
      <c r="D596" s="219" t="s">
        <v>1427</v>
      </c>
      <c r="E596" s="220" t="s">
        <v>956</v>
      </c>
      <c r="F596" s="177"/>
      <c r="G596" s="91"/>
      <c r="H596" s="83">
        <v>31019</v>
      </c>
      <c r="I596" s="84"/>
    </row>
    <row r="597" spans="1:9" s="102" customFormat="1" ht="13.5" thickBot="1">
      <c r="A597" s="218" t="s">
        <v>1471</v>
      </c>
      <c r="B597" s="134"/>
      <c r="C597" s="134"/>
      <c r="D597" s="219" t="s">
        <v>629</v>
      </c>
      <c r="E597" s="220" t="s">
        <v>956</v>
      </c>
      <c r="F597" s="177"/>
      <c r="G597" s="91"/>
      <c r="H597" s="83">
        <v>54</v>
      </c>
      <c r="I597" s="84"/>
    </row>
    <row r="598" spans="1:9" s="102" customFormat="1" ht="13.5" thickBot="1">
      <c r="A598" s="218" t="s">
        <v>1472</v>
      </c>
      <c r="B598" s="134"/>
      <c r="C598" s="134"/>
      <c r="D598" s="219" t="s">
        <v>630</v>
      </c>
      <c r="E598" s="220" t="s">
        <v>956</v>
      </c>
      <c r="F598" s="177"/>
      <c r="G598" s="91"/>
      <c r="H598" s="83">
        <v>87</v>
      </c>
      <c r="I598" s="84"/>
    </row>
    <row r="599" spans="1:9" s="102" customFormat="1" ht="13.5" thickBot="1">
      <c r="A599" s="218" t="s">
        <v>1473</v>
      </c>
      <c r="B599" s="134"/>
      <c r="C599" s="134"/>
      <c r="D599" s="219" t="s">
        <v>631</v>
      </c>
      <c r="E599" s="220" t="s">
        <v>956</v>
      </c>
      <c r="F599" s="177"/>
      <c r="G599" s="91"/>
      <c r="H599" s="83">
        <v>74177</v>
      </c>
      <c r="I599" s="84"/>
    </row>
    <row r="600" spans="1:9" s="102" customFormat="1" ht="13.5" thickBot="1">
      <c r="A600" s="218" t="s">
        <v>1474</v>
      </c>
      <c r="B600" s="134"/>
      <c r="C600" s="134"/>
      <c r="D600" s="219" t="s">
        <v>632</v>
      </c>
      <c r="E600" s="220" t="s">
        <v>956</v>
      </c>
      <c r="F600" s="177"/>
      <c r="G600" s="91"/>
      <c r="H600" s="83">
        <v>19267</v>
      </c>
      <c r="I600" s="84"/>
    </row>
    <row r="601" spans="1:9" s="102" customFormat="1" ht="13.5" thickBot="1">
      <c r="A601" s="218" t="s">
        <v>1475</v>
      </c>
      <c r="B601" s="134"/>
      <c r="C601" s="134"/>
      <c r="D601" s="219" t="s">
        <v>633</v>
      </c>
      <c r="E601" s="220" t="s">
        <v>956</v>
      </c>
      <c r="F601" s="177"/>
      <c r="G601" s="91"/>
      <c r="H601" s="83">
        <v>9633</v>
      </c>
      <c r="I601" s="84"/>
    </row>
    <row r="602" spans="1:9" s="102" customFormat="1" ht="13.5" thickBot="1">
      <c r="A602" s="218" t="s">
        <v>1476</v>
      </c>
      <c r="B602" s="134"/>
      <c r="C602" s="134"/>
      <c r="D602" s="219" t="s">
        <v>1428</v>
      </c>
      <c r="E602" s="220" t="s">
        <v>956</v>
      </c>
      <c r="F602" s="177"/>
      <c r="G602" s="91"/>
      <c r="H602" s="83">
        <v>6460</v>
      </c>
      <c r="I602" s="84"/>
    </row>
    <row r="603" spans="1:9" s="102" customFormat="1" ht="13.5" thickBot="1">
      <c r="A603" s="218" t="s">
        <v>1477</v>
      </c>
      <c r="B603" s="134"/>
      <c r="C603" s="134"/>
      <c r="D603" s="219" t="s">
        <v>635</v>
      </c>
      <c r="E603" s="220" t="s">
        <v>956</v>
      </c>
      <c r="F603" s="177"/>
      <c r="G603" s="91"/>
      <c r="H603" s="83">
        <v>5099</v>
      </c>
      <c r="I603" s="84"/>
    </row>
    <row r="604" spans="1:9" s="102" customFormat="1" ht="13.5" thickBot="1">
      <c r="A604" s="218" t="s">
        <v>1478</v>
      </c>
      <c r="B604" s="134"/>
      <c r="C604" s="134"/>
      <c r="D604" s="219" t="s">
        <v>1429</v>
      </c>
      <c r="E604" s="220" t="s">
        <v>956</v>
      </c>
      <c r="F604" s="177"/>
      <c r="G604" s="91"/>
      <c r="H604" s="83">
        <v>5664</v>
      </c>
      <c r="I604" s="84"/>
    </row>
    <row r="605" spans="1:9" s="102" customFormat="1" ht="13.5" thickBot="1">
      <c r="A605" s="218" t="s">
        <v>1479</v>
      </c>
      <c r="B605" s="134"/>
      <c r="C605" s="134"/>
      <c r="D605" s="219" t="s">
        <v>637</v>
      </c>
      <c r="E605" s="220" t="s">
        <v>956</v>
      </c>
      <c r="F605" s="177"/>
      <c r="G605" s="91"/>
      <c r="H605" s="83">
        <v>6069</v>
      </c>
      <c r="I605" s="84"/>
    </row>
    <row r="606" spans="1:9" s="102" customFormat="1" ht="13.5" thickBot="1">
      <c r="A606" s="218" t="s">
        <v>1480</v>
      </c>
      <c r="B606" s="134"/>
      <c r="C606" s="134"/>
      <c r="D606" s="219" t="s">
        <v>638</v>
      </c>
      <c r="E606" s="220" t="s">
        <v>956</v>
      </c>
      <c r="F606" s="177"/>
      <c r="G606" s="91"/>
      <c r="H606" s="83">
        <v>47203</v>
      </c>
      <c r="I606" s="84"/>
    </row>
    <row r="607" spans="1:9" s="102" customFormat="1" ht="13.5" thickBot="1">
      <c r="A607" s="218" t="s">
        <v>1481</v>
      </c>
      <c r="B607" s="134"/>
      <c r="C607" s="134"/>
      <c r="D607" s="219" t="s">
        <v>639</v>
      </c>
      <c r="E607" s="220" t="s">
        <v>956</v>
      </c>
      <c r="F607" s="177"/>
      <c r="G607" s="91"/>
      <c r="H607" s="83">
        <v>1360</v>
      </c>
      <c r="I607" s="84"/>
    </row>
    <row r="608" spans="1:9" s="102" customFormat="1" ht="13.5" thickBot="1">
      <c r="A608" s="218" t="s">
        <v>1482</v>
      </c>
      <c r="B608" s="134"/>
      <c r="C608" s="134"/>
      <c r="D608" s="219" t="s">
        <v>640</v>
      </c>
      <c r="E608" s="220" t="s">
        <v>956</v>
      </c>
      <c r="F608" s="177"/>
      <c r="G608" s="91"/>
      <c r="H608" s="83">
        <v>51249</v>
      </c>
      <c r="I608" s="84"/>
    </row>
    <row r="609" spans="1:9" s="102" customFormat="1" ht="13.5" thickBot="1">
      <c r="A609" s="218"/>
      <c r="B609" s="134"/>
      <c r="C609" s="134"/>
      <c r="D609" s="219" t="s">
        <v>641</v>
      </c>
      <c r="E609" s="220"/>
      <c r="F609" s="177"/>
      <c r="G609" s="91"/>
      <c r="H609" s="83">
        <v>0</v>
      </c>
      <c r="I609" s="84"/>
    </row>
    <row r="610" spans="1:9" s="102" customFormat="1" ht="13.5" thickBot="1">
      <c r="A610" s="218" t="s">
        <v>1483</v>
      </c>
      <c r="B610" s="134"/>
      <c r="C610" s="134"/>
      <c r="D610" s="219" t="s">
        <v>642</v>
      </c>
      <c r="E610" s="220" t="s">
        <v>956</v>
      </c>
      <c r="F610" s="177"/>
      <c r="G610" s="91"/>
      <c r="H610" s="83">
        <v>3287</v>
      </c>
      <c r="I610" s="84"/>
    </row>
    <row r="611" spans="1:9" s="102" customFormat="1" ht="13.5" thickBot="1">
      <c r="A611" s="218" t="s">
        <v>1484</v>
      </c>
      <c r="B611" s="134"/>
      <c r="C611" s="134"/>
      <c r="D611" s="219" t="s">
        <v>1430</v>
      </c>
      <c r="E611" s="220" t="s">
        <v>956</v>
      </c>
      <c r="F611" s="177"/>
      <c r="G611" s="91"/>
      <c r="H611" s="83">
        <v>36267</v>
      </c>
      <c r="I611" s="84"/>
    </row>
    <row r="612" spans="1:9" s="102" customFormat="1" ht="13.5" thickBot="1">
      <c r="A612" s="218" t="s">
        <v>1485</v>
      </c>
      <c r="B612" s="134"/>
      <c r="C612" s="134"/>
      <c r="D612" s="219" t="s">
        <v>644</v>
      </c>
      <c r="E612" s="220" t="s">
        <v>956</v>
      </c>
      <c r="F612" s="177"/>
      <c r="G612" s="91"/>
      <c r="H612" s="83">
        <v>1618</v>
      </c>
      <c r="I612" s="84"/>
    </row>
    <row r="613" spans="1:9" s="102" customFormat="1" ht="13.5" thickBot="1">
      <c r="A613" s="218" t="s">
        <v>1486</v>
      </c>
      <c r="B613" s="134"/>
      <c r="C613" s="134"/>
      <c r="D613" s="219" t="s">
        <v>645</v>
      </c>
      <c r="E613" s="220" t="s">
        <v>956</v>
      </c>
      <c r="F613" s="177"/>
      <c r="G613" s="91"/>
      <c r="H613" s="83">
        <v>793</v>
      </c>
      <c r="I613" s="84"/>
    </row>
    <row r="614" spans="1:9" s="102" customFormat="1" ht="13.5" thickBot="1">
      <c r="A614" s="218" t="s">
        <v>1487</v>
      </c>
      <c r="B614" s="134"/>
      <c r="C614" s="134"/>
      <c r="D614" s="219" t="s">
        <v>646</v>
      </c>
      <c r="E614" s="220" t="s">
        <v>956</v>
      </c>
      <c r="F614" s="177"/>
      <c r="G614" s="91"/>
      <c r="H614" s="83">
        <v>39111</v>
      </c>
      <c r="I614" s="84"/>
    </row>
    <row r="615" spans="1:9" s="102" customFormat="1" ht="13.5" thickBot="1">
      <c r="A615" s="218" t="s">
        <v>1488</v>
      </c>
      <c r="B615" s="134"/>
      <c r="C615" s="134"/>
      <c r="D615" s="219" t="s">
        <v>647</v>
      </c>
      <c r="E615" s="220" t="s">
        <v>956</v>
      </c>
      <c r="F615" s="177"/>
      <c r="G615" s="91"/>
      <c r="H615" s="83">
        <v>218484</v>
      </c>
      <c r="I615" s="84"/>
    </row>
    <row r="616" spans="1:9" s="102" customFormat="1" ht="13.5" thickBot="1">
      <c r="A616" s="218" t="s">
        <v>1489</v>
      </c>
      <c r="B616" s="134"/>
      <c r="C616" s="134"/>
      <c r="D616" s="219" t="s">
        <v>648</v>
      </c>
      <c r="E616" s="220" t="s">
        <v>956</v>
      </c>
      <c r="F616" s="177"/>
      <c r="G616" s="91"/>
      <c r="H616" s="83">
        <v>3400</v>
      </c>
      <c r="I616" s="84"/>
    </row>
    <row r="617" spans="1:9" s="102" customFormat="1" ht="13.5" thickBot="1">
      <c r="A617" s="218" t="s">
        <v>1490</v>
      </c>
      <c r="B617" s="134"/>
      <c r="C617" s="134"/>
      <c r="D617" s="219" t="s">
        <v>649</v>
      </c>
      <c r="E617" s="220" t="s">
        <v>956</v>
      </c>
      <c r="F617" s="177"/>
      <c r="G617" s="91"/>
      <c r="H617" s="83">
        <v>3372</v>
      </c>
      <c r="I617" s="84"/>
    </row>
    <row r="618" spans="1:9" s="102" customFormat="1" ht="13.5" thickBot="1">
      <c r="A618" s="218" t="s">
        <v>1491</v>
      </c>
      <c r="B618" s="134"/>
      <c r="C618" s="134"/>
      <c r="D618" s="219" t="s">
        <v>650</v>
      </c>
      <c r="E618" s="220" t="s">
        <v>956</v>
      </c>
      <c r="F618" s="177"/>
      <c r="G618" s="91"/>
      <c r="H618" s="83">
        <v>944</v>
      </c>
      <c r="I618" s="84"/>
    </row>
    <row r="619" spans="1:9" s="102" customFormat="1" ht="13.5" thickBot="1">
      <c r="A619" s="218" t="s">
        <v>1492</v>
      </c>
      <c r="B619" s="134"/>
      <c r="C619" s="134"/>
      <c r="D619" s="219" t="s">
        <v>651</v>
      </c>
      <c r="E619" s="220" t="s">
        <v>956</v>
      </c>
      <c r="F619" s="177"/>
      <c r="G619" s="91"/>
      <c r="H619" s="83">
        <v>1753</v>
      </c>
      <c r="I619" s="84"/>
    </row>
    <row r="620" spans="1:9" s="102" customFormat="1" ht="13.5" thickBot="1">
      <c r="A620" s="218" t="s">
        <v>1493</v>
      </c>
      <c r="B620" s="134"/>
      <c r="C620" s="134"/>
      <c r="D620" s="219" t="s">
        <v>652</v>
      </c>
      <c r="E620" s="220" t="s">
        <v>956</v>
      </c>
      <c r="F620" s="177"/>
      <c r="G620" s="91"/>
      <c r="H620" s="83">
        <v>2361</v>
      </c>
      <c r="I620" s="84"/>
    </row>
    <row r="621" spans="1:9" s="102" customFormat="1" ht="13.5" thickBot="1">
      <c r="A621" s="218" t="s">
        <v>1494</v>
      </c>
      <c r="B621" s="134"/>
      <c r="C621" s="134"/>
      <c r="D621" s="219" t="s">
        <v>653</v>
      </c>
      <c r="E621" s="220" t="s">
        <v>956</v>
      </c>
      <c r="F621" s="177"/>
      <c r="G621" s="91"/>
      <c r="H621" s="83">
        <v>2967</v>
      </c>
      <c r="I621" s="84"/>
    </row>
    <row r="622" spans="1:9" s="102" customFormat="1" ht="13.5" thickBot="1">
      <c r="A622" s="218" t="s">
        <v>1495</v>
      </c>
      <c r="B622" s="134"/>
      <c r="C622" s="134"/>
      <c r="D622" s="219" t="s">
        <v>654</v>
      </c>
      <c r="E622" s="220" t="s">
        <v>956</v>
      </c>
      <c r="F622" s="177"/>
      <c r="G622" s="91"/>
      <c r="H622" s="83">
        <v>510</v>
      </c>
      <c r="I622" s="84"/>
    </row>
    <row r="623" spans="1:9" s="102" customFormat="1" ht="13.5" thickBot="1">
      <c r="A623" s="218" t="s">
        <v>1496</v>
      </c>
      <c r="B623" s="134"/>
      <c r="C623" s="134"/>
      <c r="D623" s="219" t="s">
        <v>655</v>
      </c>
      <c r="E623" s="220" t="s">
        <v>956</v>
      </c>
      <c r="F623" s="177"/>
      <c r="G623" s="91"/>
      <c r="H623" s="83">
        <v>8386</v>
      </c>
      <c r="I623" s="84"/>
    </row>
    <row r="624" spans="1:9" s="102" customFormat="1" ht="13.5" thickBot="1">
      <c r="A624" s="218" t="s">
        <v>1497</v>
      </c>
      <c r="B624" s="134"/>
      <c r="C624" s="134"/>
      <c r="D624" s="219" t="s">
        <v>656</v>
      </c>
      <c r="E624" s="220" t="s">
        <v>956</v>
      </c>
      <c r="F624" s="177"/>
      <c r="G624" s="91"/>
      <c r="H624" s="83">
        <v>58667</v>
      </c>
      <c r="I624" s="84"/>
    </row>
    <row r="625" spans="1:9" s="102" customFormat="1" ht="13.5" thickBot="1">
      <c r="A625" s="218" t="s">
        <v>1498</v>
      </c>
      <c r="B625" s="134"/>
      <c r="C625" s="134"/>
      <c r="D625" s="219" t="s">
        <v>657</v>
      </c>
      <c r="E625" s="220" t="s">
        <v>956</v>
      </c>
      <c r="F625" s="177"/>
      <c r="G625" s="91"/>
      <c r="H625" s="83">
        <v>5395</v>
      </c>
      <c r="I625" s="84"/>
    </row>
    <row r="626" spans="1:9" s="102" customFormat="1" ht="13.5" thickBot="1">
      <c r="A626" s="218" t="s">
        <v>1499</v>
      </c>
      <c r="B626" s="134"/>
      <c r="C626" s="134"/>
      <c r="D626" s="219" t="s">
        <v>658</v>
      </c>
      <c r="E626" s="220" t="s">
        <v>956</v>
      </c>
      <c r="F626" s="177"/>
      <c r="G626" s="91"/>
      <c r="H626" s="83">
        <v>3372</v>
      </c>
      <c r="I626" s="84"/>
    </row>
    <row r="627" spans="1:9" s="102" customFormat="1" ht="13.5" thickBot="1">
      <c r="A627" s="218" t="s">
        <v>1500</v>
      </c>
      <c r="B627" s="134"/>
      <c r="C627" s="134"/>
      <c r="D627" s="219" t="s">
        <v>659</v>
      </c>
      <c r="E627" s="220" t="s">
        <v>956</v>
      </c>
      <c r="F627" s="177"/>
      <c r="G627" s="91"/>
      <c r="H627" s="83">
        <v>1618</v>
      </c>
      <c r="I627" s="84"/>
    </row>
    <row r="628" spans="1:9" s="102" customFormat="1" ht="13.5" thickBot="1">
      <c r="A628" s="218" t="s">
        <v>1501</v>
      </c>
      <c r="B628" s="134"/>
      <c r="C628" s="134"/>
      <c r="D628" s="219" t="s">
        <v>660</v>
      </c>
      <c r="E628" s="220" t="s">
        <v>956</v>
      </c>
      <c r="F628" s="177"/>
      <c r="G628" s="91"/>
      <c r="H628" s="83">
        <v>1618</v>
      </c>
      <c r="I628" s="84"/>
    </row>
    <row r="629" spans="1:9" s="102" customFormat="1" ht="13.5" thickBot="1">
      <c r="A629" s="218" t="s">
        <v>1502</v>
      </c>
      <c r="B629" s="134"/>
      <c r="C629" s="134"/>
      <c r="D629" s="219" t="s">
        <v>661</v>
      </c>
      <c r="E629" s="220" t="s">
        <v>956</v>
      </c>
      <c r="F629" s="177"/>
      <c r="G629" s="91"/>
      <c r="H629" s="83">
        <v>2023</v>
      </c>
      <c r="I629" s="84"/>
    </row>
    <row r="630" spans="1:9" s="102" customFormat="1" ht="13.5" thickBot="1">
      <c r="A630" s="218" t="s">
        <v>1503</v>
      </c>
      <c r="B630" s="134"/>
      <c r="C630" s="134"/>
      <c r="D630" s="219" t="s">
        <v>662</v>
      </c>
      <c r="E630" s="220" t="s">
        <v>956</v>
      </c>
      <c r="F630" s="177"/>
      <c r="G630" s="91"/>
      <c r="H630" s="83">
        <v>2607</v>
      </c>
      <c r="I630" s="84"/>
    </row>
    <row r="631" spans="1:9" s="102" customFormat="1" ht="13.5" thickBot="1">
      <c r="A631" s="218" t="s">
        <v>1504</v>
      </c>
      <c r="B631" s="134"/>
      <c r="C631" s="134"/>
      <c r="D631" s="219" t="s">
        <v>663</v>
      </c>
      <c r="E631" s="220" t="s">
        <v>956</v>
      </c>
      <c r="F631" s="177"/>
      <c r="G631" s="91"/>
      <c r="H631" s="83">
        <v>1926</v>
      </c>
      <c r="I631" s="84"/>
    </row>
    <row r="632" spans="1:9" s="102" customFormat="1" ht="13.5" thickBot="1">
      <c r="A632" s="218" t="s">
        <v>1505</v>
      </c>
      <c r="B632" s="134"/>
      <c r="C632" s="134"/>
      <c r="D632" s="219" t="s">
        <v>664</v>
      </c>
      <c r="E632" s="220" t="s">
        <v>956</v>
      </c>
      <c r="F632" s="177"/>
      <c r="G632" s="91"/>
      <c r="H632" s="83">
        <v>17000</v>
      </c>
      <c r="I632" s="84"/>
    </row>
    <row r="633" spans="1:9" s="102" customFormat="1" ht="13.5" thickBot="1">
      <c r="A633" s="218" t="s">
        <v>1506</v>
      </c>
      <c r="B633" s="134"/>
      <c r="C633" s="134"/>
      <c r="D633" s="219" t="s">
        <v>665</v>
      </c>
      <c r="E633" s="220" t="s">
        <v>956</v>
      </c>
      <c r="F633" s="177"/>
      <c r="G633" s="91"/>
      <c r="H633" s="83">
        <v>2947</v>
      </c>
      <c r="I633" s="84"/>
    </row>
    <row r="634" spans="1:9" s="102" customFormat="1" ht="13.5" thickBot="1">
      <c r="A634" s="218" t="s">
        <v>1507</v>
      </c>
      <c r="B634" s="134"/>
      <c r="C634" s="134"/>
      <c r="D634" s="219" t="s">
        <v>666</v>
      </c>
      <c r="E634" s="220" t="s">
        <v>956</v>
      </c>
      <c r="F634" s="177"/>
      <c r="G634" s="91"/>
      <c r="H634" s="83">
        <v>6687</v>
      </c>
      <c r="I634" s="84"/>
    </row>
    <row r="635" spans="1:9" s="102" customFormat="1" ht="13.5" thickBot="1">
      <c r="A635" s="218" t="s">
        <v>1508</v>
      </c>
      <c r="B635" s="134"/>
      <c r="C635" s="134"/>
      <c r="D635" s="219" t="s">
        <v>667</v>
      </c>
      <c r="E635" s="220" t="s">
        <v>956</v>
      </c>
      <c r="F635" s="177"/>
      <c r="G635" s="91"/>
      <c r="H635" s="83">
        <v>1020</v>
      </c>
      <c r="I635" s="84"/>
    </row>
    <row r="636" spans="1:9" s="102" customFormat="1" ht="13.5" thickBot="1">
      <c r="A636" s="218" t="s">
        <v>1509</v>
      </c>
      <c r="B636" s="134"/>
      <c r="C636" s="134"/>
      <c r="D636" s="219" t="s">
        <v>1431</v>
      </c>
      <c r="E636" s="220" t="s">
        <v>956</v>
      </c>
      <c r="F636" s="177"/>
      <c r="G636" s="91"/>
      <c r="H636" s="83">
        <v>83980</v>
      </c>
      <c r="I636" s="84"/>
    </row>
    <row r="637" spans="1:9" s="102" customFormat="1" ht="13.5" thickBot="1">
      <c r="A637" s="218" t="s">
        <v>1510</v>
      </c>
      <c r="B637" s="134"/>
      <c r="C637" s="134"/>
      <c r="D637" s="219" t="s">
        <v>1432</v>
      </c>
      <c r="E637" s="220" t="s">
        <v>956</v>
      </c>
      <c r="F637" s="177"/>
      <c r="G637" s="91"/>
      <c r="H637" s="83">
        <v>3372</v>
      </c>
      <c r="I637" s="84"/>
    </row>
    <row r="638" spans="1:9" s="102" customFormat="1" ht="13.5" thickBot="1">
      <c r="A638" s="218" t="s">
        <v>1511</v>
      </c>
      <c r="B638" s="134"/>
      <c r="C638" s="134"/>
      <c r="D638" s="219" t="s">
        <v>668</v>
      </c>
      <c r="E638" s="220" t="s">
        <v>956</v>
      </c>
      <c r="F638" s="177"/>
      <c r="G638" s="91"/>
      <c r="H638" s="83">
        <v>9306</v>
      </c>
      <c r="I638" s="84"/>
    </row>
    <row r="639" spans="1:9" s="102" customFormat="1" ht="13.5" thickBot="1">
      <c r="A639" s="218" t="s">
        <v>1512</v>
      </c>
      <c r="B639" s="134"/>
      <c r="C639" s="134"/>
      <c r="D639" s="219" t="s">
        <v>669</v>
      </c>
      <c r="E639" s="220" t="s">
        <v>956</v>
      </c>
      <c r="F639" s="177"/>
      <c r="G639" s="91"/>
      <c r="H639" s="83">
        <v>44982</v>
      </c>
      <c r="I639" s="84"/>
    </row>
    <row r="640" spans="1:9" s="102" customFormat="1" ht="13.5" thickBot="1">
      <c r="A640" s="218" t="s">
        <v>1513</v>
      </c>
      <c r="B640" s="134"/>
      <c r="C640" s="134"/>
      <c r="D640" s="219" t="s">
        <v>1349</v>
      </c>
      <c r="E640" s="220" t="s">
        <v>956</v>
      </c>
      <c r="F640" s="177"/>
      <c r="G640" s="91"/>
      <c r="H640" s="83">
        <v>544199</v>
      </c>
      <c r="I640" s="84"/>
    </row>
    <row r="641" spans="1:9" s="102" customFormat="1" ht="13.5" thickBot="1">
      <c r="A641" s="218" t="s">
        <v>1514</v>
      </c>
      <c r="B641" s="134"/>
      <c r="C641" s="134"/>
      <c r="D641" s="219" t="s">
        <v>671</v>
      </c>
      <c r="E641" s="220" t="s">
        <v>956</v>
      </c>
      <c r="F641" s="177"/>
      <c r="G641" s="91"/>
      <c r="H641" s="83">
        <v>896368</v>
      </c>
      <c r="I641" s="84"/>
    </row>
    <row r="642" spans="1:9" s="102" customFormat="1" ht="26.25" thickBot="1">
      <c r="A642" s="218" t="s">
        <v>1515</v>
      </c>
      <c r="B642" s="134"/>
      <c r="C642" s="134"/>
      <c r="D642" s="219" t="s">
        <v>672</v>
      </c>
      <c r="E642" s="220" t="s">
        <v>956</v>
      </c>
      <c r="F642" s="177"/>
      <c r="G642" s="91"/>
      <c r="H642" s="83">
        <v>10768</v>
      </c>
      <c r="I642" s="84"/>
    </row>
    <row r="643" spans="1:9" s="102" customFormat="1" ht="13.5" thickBot="1">
      <c r="A643" s="218" t="s">
        <v>1516</v>
      </c>
      <c r="B643" s="134"/>
      <c r="C643" s="134"/>
      <c r="D643" s="219" t="s">
        <v>1350</v>
      </c>
      <c r="E643" s="220" t="s">
        <v>956</v>
      </c>
      <c r="F643" s="177"/>
      <c r="G643" s="91"/>
      <c r="H643" s="83">
        <v>7297080</v>
      </c>
      <c r="I643" s="84"/>
    </row>
    <row r="644" spans="1:9" s="102" customFormat="1" ht="13.5" thickBot="1">
      <c r="A644" s="218" t="s">
        <v>1517</v>
      </c>
      <c r="B644" s="134"/>
      <c r="C644" s="134"/>
      <c r="D644" s="219" t="s">
        <v>674</v>
      </c>
      <c r="E644" s="220" t="s">
        <v>956</v>
      </c>
      <c r="F644" s="177"/>
      <c r="G644" s="91"/>
      <c r="H644" s="83">
        <v>6302</v>
      </c>
      <c r="I644" s="84"/>
    </row>
    <row r="645" spans="1:9" s="102" customFormat="1" ht="13.5" thickBot="1">
      <c r="A645" s="218" t="s">
        <v>1518</v>
      </c>
      <c r="B645" s="134"/>
      <c r="C645" s="134"/>
      <c r="D645" s="219" t="s">
        <v>675</v>
      </c>
      <c r="E645" s="220" t="s">
        <v>956</v>
      </c>
      <c r="F645" s="177"/>
      <c r="G645" s="91"/>
      <c r="H645" s="83">
        <v>344862</v>
      </c>
      <c r="I645" s="84"/>
    </row>
    <row r="646" spans="1:9" s="102" customFormat="1" ht="13.5" thickBot="1">
      <c r="A646" s="218" t="s">
        <v>1519</v>
      </c>
      <c r="B646" s="134"/>
      <c r="C646" s="134"/>
      <c r="D646" s="219" t="s">
        <v>676</v>
      </c>
      <c r="E646" s="220" t="s">
        <v>956</v>
      </c>
      <c r="F646" s="177"/>
      <c r="G646" s="91"/>
      <c r="H646" s="83">
        <v>213839</v>
      </c>
      <c r="I646" s="84"/>
    </row>
    <row r="647" spans="1:9" s="102" customFormat="1" ht="13.5" thickBot="1">
      <c r="A647" s="218" t="s">
        <v>1520</v>
      </c>
      <c r="B647" s="134"/>
      <c r="C647" s="134"/>
      <c r="D647" s="219" t="s">
        <v>677</v>
      </c>
      <c r="E647" s="220" t="s">
        <v>88</v>
      </c>
      <c r="F647" s="177"/>
      <c r="G647" s="91"/>
      <c r="H647" s="83">
        <v>10560</v>
      </c>
      <c r="I647" s="84"/>
    </row>
    <row r="648" spans="1:9" s="102" customFormat="1" ht="13.5" thickBot="1">
      <c r="A648" s="218" t="s">
        <v>1521</v>
      </c>
      <c r="B648" s="134"/>
      <c r="C648" s="134"/>
      <c r="D648" s="219" t="s">
        <v>678</v>
      </c>
      <c r="E648" s="220" t="s">
        <v>956</v>
      </c>
      <c r="F648" s="177"/>
      <c r="G648" s="91"/>
      <c r="H648" s="83">
        <v>99000</v>
      </c>
      <c r="I648" s="84"/>
    </row>
    <row r="649" spans="1:9" s="102" customFormat="1" ht="13.5" thickBot="1">
      <c r="A649" s="218" t="s">
        <v>1522</v>
      </c>
      <c r="B649" s="134"/>
      <c r="C649" s="134"/>
      <c r="D649" s="219" t="s">
        <v>679</v>
      </c>
      <c r="E649" s="220" t="s">
        <v>956</v>
      </c>
      <c r="F649" s="177"/>
      <c r="G649" s="91"/>
      <c r="H649" s="83">
        <v>41353</v>
      </c>
      <c r="I649" s="84"/>
    </row>
    <row r="650" spans="1:9" s="102" customFormat="1" ht="13.5" thickBot="1">
      <c r="A650" s="218" t="s">
        <v>1523</v>
      </c>
      <c r="B650" s="134"/>
      <c r="C650" s="134"/>
      <c r="D650" s="219" t="s">
        <v>680</v>
      </c>
      <c r="E650" s="220" t="s">
        <v>956</v>
      </c>
      <c r="F650" s="177"/>
      <c r="G650" s="91"/>
      <c r="H650" s="83">
        <v>21503</v>
      </c>
      <c r="I650" s="84"/>
    </row>
    <row r="651" spans="1:9" s="102" customFormat="1" ht="13.5" thickBot="1">
      <c r="A651" s="218" t="s">
        <v>1524</v>
      </c>
      <c r="B651" s="134"/>
      <c r="C651" s="134"/>
      <c r="D651" s="219" t="s">
        <v>681</v>
      </c>
      <c r="E651" s="220" t="s">
        <v>956</v>
      </c>
      <c r="F651" s="177"/>
      <c r="G651" s="91"/>
      <c r="H651" s="83">
        <v>3900</v>
      </c>
      <c r="I651" s="84"/>
    </row>
    <row r="652" spans="1:9" s="102" customFormat="1" ht="26.25" thickBot="1">
      <c r="A652" s="218" t="s">
        <v>1525</v>
      </c>
      <c r="B652" s="134"/>
      <c r="C652" s="134"/>
      <c r="D652" s="219" t="s">
        <v>682</v>
      </c>
      <c r="E652" s="220" t="s">
        <v>956</v>
      </c>
      <c r="F652" s="177"/>
      <c r="G652" s="91"/>
      <c r="H652" s="83">
        <v>303986</v>
      </c>
      <c r="I652" s="84"/>
    </row>
    <row r="653" spans="1:9" s="102" customFormat="1" ht="26.25" thickBot="1">
      <c r="A653" s="218" t="s">
        <v>1526</v>
      </c>
      <c r="B653" s="134"/>
      <c r="C653" s="134"/>
      <c r="D653" s="219" t="s">
        <v>1351</v>
      </c>
      <c r="E653" s="220" t="s">
        <v>956</v>
      </c>
      <c r="F653" s="177"/>
      <c r="G653" s="91"/>
      <c r="H653" s="83">
        <v>3807405</v>
      </c>
      <c r="I653" s="84"/>
    </row>
    <row r="654" spans="1:9" s="102" customFormat="1" ht="13.5" thickBot="1">
      <c r="A654" s="218" t="s">
        <v>1527</v>
      </c>
      <c r="B654" s="134"/>
      <c r="C654" s="134"/>
      <c r="D654" s="219" t="s">
        <v>1352</v>
      </c>
      <c r="E654" s="220" t="s">
        <v>956</v>
      </c>
      <c r="F654" s="177"/>
      <c r="G654" s="91"/>
      <c r="H654" s="83">
        <v>251086</v>
      </c>
      <c r="I654" s="84"/>
    </row>
    <row r="655" spans="1:9" s="102" customFormat="1" ht="13.5" thickBot="1">
      <c r="A655" s="218" t="s">
        <v>1528</v>
      </c>
      <c r="B655" s="134"/>
      <c r="C655" s="134"/>
      <c r="D655" s="219" t="s">
        <v>684</v>
      </c>
      <c r="E655" s="220" t="s">
        <v>88</v>
      </c>
      <c r="F655" s="177"/>
      <c r="G655" s="91"/>
      <c r="H655" s="83">
        <v>9380</v>
      </c>
      <c r="I655" s="84"/>
    </row>
    <row r="656" spans="1:9" s="102" customFormat="1" ht="13.5" thickBot="1">
      <c r="A656" s="218" t="s">
        <v>1529</v>
      </c>
      <c r="B656" s="134"/>
      <c r="C656" s="134"/>
      <c r="D656" s="219" t="s">
        <v>685</v>
      </c>
      <c r="E656" s="220" t="s">
        <v>88</v>
      </c>
      <c r="F656" s="177"/>
      <c r="G656" s="91"/>
      <c r="H656" s="83">
        <v>9975</v>
      </c>
      <c r="I656" s="84"/>
    </row>
    <row r="657" spans="1:9" s="102" customFormat="1" ht="13.5" thickBot="1">
      <c r="A657" s="218" t="s">
        <v>1530</v>
      </c>
      <c r="B657" s="134"/>
      <c r="C657" s="134"/>
      <c r="D657" s="219" t="s">
        <v>686</v>
      </c>
      <c r="E657" s="220" t="s">
        <v>956</v>
      </c>
      <c r="F657" s="177"/>
      <c r="G657" s="91"/>
      <c r="H657" s="83">
        <v>4416</v>
      </c>
      <c r="I657" s="84"/>
    </row>
    <row r="658" spans="1:9" s="102" customFormat="1" ht="26.25" thickBot="1">
      <c r="A658" s="218" t="s">
        <v>1531</v>
      </c>
      <c r="B658" s="134"/>
      <c r="C658" s="134"/>
      <c r="D658" s="219" t="s">
        <v>687</v>
      </c>
      <c r="E658" s="220" t="s">
        <v>956</v>
      </c>
      <c r="F658" s="177"/>
      <c r="G658" s="91"/>
      <c r="H658" s="83">
        <v>4610726</v>
      </c>
      <c r="I658" s="84"/>
    </row>
    <row r="659" spans="1:9" s="102" customFormat="1" ht="13.5" thickBot="1">
      <c r="A659" s="218" t="s">
        <v>1532</v>
      </c>
      <c r="B659" s="134"/>
      <c r="C659" s="134"/>
      <c r="D659" s="219" t="s">
        <v>688</v>
      </c>
      <c r="E659" s="220" t="s">
        <v>956</v>
      </c>
      <c r="F659" s="177"/>
      <c r="G659" s="91"/>
      <c r="H659" s="83">
        <v>63187</v>
      </c>
      <c r="I659" s="84"/>
    </row>
    <row r="660" spans="1:9" s="102" customFormat="1" ht="13.5" thickBot="1">
      <c r="A660" s="218" t="s">
        <v>1533</v>
      </c>
      <c r="B660" s="134"/>
      <c r="C660" s="134"/>
      <c r="D660" s="219" t="s">
        <v>689</v>
      </c>
      <c r="E660" s="220" t="s">
        <v>956</v>
      </c>
      <c r="F660" s="177"/>
      <c r="G660" s="91"/>
      <c r="H660" s="83">
        <v>63641</v>
      </c>
      <c r="I660" s="84"/>
    </row>
    <row r="661" spans="1:9" s="102" customFormat="1" ht="26.25" thickBot="1">
      <c r="A661" s="218" t="s">
        <v>1534</v>
      </c>
      <c r="B661" s="134"/>
      <c r="C661" s="134"/>
      <c r="D661" s="219" t="s">
        <v>690</v>
      </c>
      <c r="E661" s="220" t="s">
        <v>956</v>
      </c>
      <c r="F661" s="177"/>
      <c r="G661" s="91"/>
      <c r="H661" s="83">
        <v>254470</v>
      </c>
      <c r="I661" s="84"/>
    </row>
    <row r="662" spans="1:9" s="102" customFormat="1" ht="13.5" thickBot="1">
      <c r="A662" s="218" t="s">
        <v>1535</v>
      </c>
      <c r="B662" s="134"/>
      <c r="C662" s="134"/>
      <c r="D662" s="219" t="s">
        <v>691</v>
      </c>
      <c r="E662" s="220" t="s">
        <v>956</v>
      </c>
      <c r="F662" s="177"/>
      <c r="G662" s="91"/>
      <c r="H662" s="83">
        <v>54454</v>
      </c>
      <c r="I662" s="84"/>
    </row>
    <row r="663" spans="1:9" s="102" customFormat="1" ht="39" thickBot="1">
      <c r="A663" s="218" t="s">
        <v>1536</v>
      </c>
      <c r="B663" s="134"/>
      <c r="C663" s="134"/>
      <c r="D663" s="219" t="s">
        <v>692</v>
      </c>
      <c r="E663" s="220" t="s">
        <v>956</v>
      </c>
      <c r="F663" s="177"/>
      <c r="G663" s="91"/>
      <c r="H663" s="83">
        <v>8984828</v>
      </c>
      <c r="I663" s="84"/>
    </row>
    <row r="664" spans="1:9" s="102" customFormat="1" ht="13.5" thickBot="1">
      <c r="A664" s="218" t="s">
        <v>1537</v>
      </c>
      <c r="B664" s="134"/>
      <c r="C664" s="134"/>
      <c r="D664" s="219" t="s">
        <v>693</v>
      </c>
      <c r="E664" s="220" t="s">
        <v>956</v>
      </c>
      <c r="F664" s="177"/>
      <c r="G664" s="91"/>
      <c r="H664" s="83">
        <v>94962</v>
      </c>
      <c r="I664" s="84"/>
    </row>
    <row r="665" spans="1:9" s="102" customFormat="1" ht="39" thickBot="1">
      <c r="A665" s="218" t="s">
        <v>1538</v>
      </c>
      <c r="B665" s="134"/>
      <c r="C665" s="134"/>
      <c r="D665" s="219" t="s">
        <v>1433</v>
      </c>
      <c r="E665" s="220" t="s">
        <v>956</v>
      </c>
      <c r="F665" s="177"/>
      <c r="G665" s="91"/>
      <c r="H665" s="83">
        <v>3754067</v>
      </c>
      <c r="I665" s="84"/>
    </row>
    <row r="666" spans="1:9" s="102" customFormat="1" ht="13.5" thickBot="1">
      <c r="A666" s="218" t="s">
        <v>1539</v>
      </c>
      <c r="B666" s="134"/>
      <c r="C666" s="134"/>
      <c r="D666" s="219" t="s">
        <v>694</v>
      </c>
      <c r="E666" s="220" t="s">
        <v>956</v>
      </c>
      <c r="F666" s="177"/>
      <c r="G666" s="91"/>
      <c r="H666" s="83">
        <v>469</v>
      </c>
      <c r="I666" s="84"/>
    </row>
    <row r="667" spans="1:9" s="102" customFormat="1" ht="13.5" thickBot="1">
      <c r="A667" s="218" t="s">
        <v>1540</v>
      </c>
      <c r="B667" s="134"/>
      <c r="C667" s="134"/>
      <c r="D667" s="219" t="s">
        <v>695</v>
      </c>
      <c r="E667" s="220" t="s">
        <v>956</v>
      </c>
      <c r="F667" s="177"/>
      <c r="G667" s="91"/>
      <c r="H667" s="83">
        <v>1197</v>
      </c>
      <c r="I667" s="84"/>
    </row>
    <row r="668" spans="1:9" s="102" customFormat="1" ht="13.5" thickBot="1">
      <c r="A668" s="218" t="s">
        <v>1541</v>
      </c>
      <c r="B668" s="134"/>
      <c r="C668" s="134"/>
      <c r="D668" s="219" t="s">
        <v>1434</v>
      </c>
      <c r="E668" s="220" t="s">
        <v>956</v>
      </c>
      <c r="F668" s="177"/>
      <c r="G668" s="91"/>
      <c r="H668" s="83">
        <v>184748</v>
      </c>
      <c r="I668" s="84"/>
    </row>
    <row r="669" spans="1:9" s="102" customFormat="1" ht="13.5" thickBot="1">
      <c r="A669" s="218" t="s">
        <v>1542</v>
      </c>
      <c r="B669" s="134"/>
      <c r="C669" s="134"/>
      <c r="D669" s="219" t="s">
        <v>696</v>
      </c>
      <c r="E669" s="220" t="s">
        <v>956</v>
      </c>
      <c r="F669" s="177"/>
      <c r="G669" s="91"/>
      <c r="H669" s="83">
        <v>470407</v>
      </c>
      <c r="I669" s="84"/>
    </row>
    <row r="670" spans="1:9" s="102" customFormat="1" ht="13.5" thickBot="1">
      <c r="A670" s="218" t="s">
        <v>1543</v>
      </c>
      <c r="B670" s="134"/>
      <c r="C670" s="134"/>
      <c r="D670" s="219" t="s">
        <v>697</v>
      </c>
      <c r="E670" s="220" t="s">
        <v>956</v>
      </c>
      <c r="F670" s="177"/>
      <c r="G670" s="91"/>
      <c r="H670" s="83">
        <v>34819</v>
      </c>
      <c r="I670" s="84"/>
    </row>
    <row r="671" spans="1:9" s="102" customFormat="1" ht="13.5" thickBot="1">
      <c r="A671" s="218" t="s">
        <v>1544</v>
      </c>
      <c r="B671" s="134"/>
      <c r="C671" s="134"/>
      <c r="D671" s="219" t="s">
        <v>698</v>
      </c>
      <c r="E671" s="220" t="s">
        <v>88</v>
      </c>
      <c r="F671" s="177"/>
      <c r="G671" s="91"/>
      <c r="H671" s="83">
        <v>37688</v>
      </c>
      <c r="I671" s="84"/>
    </row>
    <row r="672" spans="1:9" s="102" customFormat="1" ht="13.5" thickBot="1">
      <c r="A672" s="218" t="s">
        <v>1545</v>
      </c>
      <c r="B672" s="134"/>
      <c r="C672" s="134"/>
      <c r="D672" s="219" t="s">
        <v>1435</v>
      </c>
      <c r="E672" s="220" t="s">
        <v>956</v>
      </c>
      <c r="F672" s="177"/>
      <c r="G672" s="91"/>
      <c r="H672" s="83">
        <v>152772</v>
      </c>
      <c r="I672" s="84"/>
    </row>
    <row r="673" spans="1:9" s="102" customFormat="1" ht="64.5" thickBot="1">
      <c r="A673" s="218" t="s">
        <v>1546</v>
      </c>
      <c r="B673" s="134"/>
      <c r="C673" s="134"/>
      <c r="D673" s="219" t="s">
        <v>699</v>
      </c>
      <c r="E673" s="220" t="s">
        <v>956</v>
      </c>
      <c r="F673" s="177"/>
      <c r="G673" s="91"/>
      <c r="H673" s="83">
        <v>1407770</v>
      </c>
      <c r="I673" s="84"/>
    </row>
    <row r="674" spans="1:9" s="102" customFormat="1" ht="13.5" thickBot="1">
      <c r="A674" s="218" t="s">
        <v>1547</v>
      </c>
      <c r="B674" s="134"/>
      <c r="C674" s="134"/>
      <c r="D674" s="219" t="s">
        <v>700</v>
      </c>
      <c r="E674" s="220" t="s">
        <v>956</v>
      </c>
      <c r="F674" s="177"/>
      <c r="G674" s="91"/>
      <c r="H674" s="83">
        <v>7496048</v>
      </c>
      <c r="I674" s="84"/>
    </row>
    <row r="675" spans="1:9" s="102" customFormat="1" ht="13.5" thickBot="1">
      <c r="A675" s="218" t="s">
        <v>1548</v>
      </c>
      <c r="B675" s="134"/>
      <c r="C675" s="134"/>
      <c r="D675" s="219" t="s">
        <v>701</v>
      </c>
      <c r="E675" s="220" t="s">
        <v>956</v>
      </c>
      <c r="F675" s="177"/>
      <c r="G675" s="91"/>
      <c r="H675" s="83">
        <v>2380778</v>
      </c>
      <c r="I675" s="84"/>
    </row>
    <row r="676" spans="1:9" s="102" customFormat="1" ht="13.5" thickBot="1">
      <c r="A676" s="218" t="s">
        <v>1549</v>
      </c>
      <c r="B676" s="134"/>
      <c r="C676" s="134"/>
      <c r="D676" s="219" t="s">
        <v>1436</v>
      </c>
      <c r="E676" s="220" t="s">
        <v>956</v>
      </c>
      <c r="F676" s="177"/>
      <c r="G676" s="91"/>
      <c r="H676" s="83">
        <v>307345</v>
      </c>
      <c r="I676" s="84"/>
    </row>
    <row r="677" spans="1:9" s="102" customFormat="1" ht="13.5" thickBot="1">
      <c r="A677" s="218" t="s">
        <v>1550</v>
      </c>
      <c r="B677" s="134"/>
      <c r="C677" s="134"/>
      <c r="D677" s="219" t="s">
        <v>702</v>
      </c>
      <c r="E677" s="220" t="s">
        <v>956</v>
      </c>
      <c r="F677" s="177"/>
      <c r="G677" s="91"/>
      <c r="H677" s="83">
        <v>753984</v>
      </c>
      <c r="I677" s="84"/>
    </row>
    <row r="678" spans="1:9" s="102" customFormat="1" ht="26.25" thickBot="1">
      <c r="A678" s="218" t="s">
        <v>1551</v>
      </c>
      <c r="B678" s="134"/>
      <c r="C678" s="134"/>
      <c r="D678" s="219" t="s">
        <v>703</v>
      </c>
      <c r="E678" s="220" t="s">
        <v>956</v>
      </c>
      <c r="F678" s="177"/>
      <c r="G678" s="91"/>
      <c r="H678" s="83">
        <v>18707</v>
      </c>
      <c r="I678" s="84"/>
    </row>
    <row r="679" spans="1:9" s="102" customFormat="1" ht="13.5" thickBot="1">
      <c r="A679" s="218" t="s">
        <v>1552</v>
      </c>
      <c r="B679" s="134"/>
      <c r="C679" s="134"/>
      <c r="D679" s="219" t="s">
        <v>704</v>
      </c>
      <c r="E679" s="220" t="s">
        <v>956</v>
      </c>
      <c r="F679" s="177"/>
      <c r="G679" s="91"/>
      <c r="H679" s="83">
        <v>5850</v>
      </c>
      <c r="I679" s="84"/>
    </row>
    <row r="680" spans="1:9" s="102" customFormat="1" ht="13.5" thickBot="1">
      <c r="A680" s="218" t="s">
        <v>1553</v>
      </c>
      <c r="B680" s="134"/>
      <c r="C680" s="134"/>
      <c r="D680" s="219" t="s">
        <v>705</v>
      </c>
      <c r="E680" s="220" t="s">
        <v>956</v>
      </c>
      <c r="F680" s="177"/>
      <c r="G680" s="91"/>
      <c r="H680" s="83">
        <v>5850</v>
      </c>
      <c r="I680" s="84"/>
    </row>
    <row r="681" spans="1:9" s="102" customFormat="1" ht="13.5" thickBot="1">
      <c r="A681" s="218" t="s">
        <v>1554</v>
      </c>
      <c r="B681" s="134"/>
      <c r="C681" s="134"/>
      <c r="D681" s="219" t="s">
        <v>706</v>
      </c>
      <c r="E681" s="220" t="s">
        <v>956</v>
      </c>
      <c r="F681" s="177"/>
      <c r="G681" s="91"/>
      <c r="H681" s="83">
        <v>5895</v>
      </c>
      <c r="I681" s="84"/>
    </row>
    <row r="682" spans="1:9" s="102" customFormat="1" ht="13.5" thickBot="1">
      <c r="A682" s="218" t="s">
        <v>1555</v>
      </c>
      <c r="B682" s="134"/>
      <c r="C682" s="134"/>
      <c r="D682" s="219" t="s">
        <v>707</v>
      </c>
      <c r="E682" s="220" t="s">
        <v>956</v>
      </c>
      <c r="F682" s="177"/>
      <c r="G682" s="91"/>
      <c r="H682" s="83">
        <v>8775</v>
      </c>
      <c r="I682" s="84"/>
    </row>
    <row r="683" spans="1:9" s="102" customFormat="1" ht="26.25" thickBot="1">
      <c r="A683" s="218" t="s">
        <v>1556</v>
      </c>
      <c r="B683" s="134"/>
      <c r="C683" s="134"/>
      <c r="D683" s="219" t="s">
        <v>708</v>
      </c>
      <c r="E683" s="220" t="s">
        <v>956</v>
      </c>
      <c r="F683" s="177"/>
      <c r="G683" s="91"/>
      <c r="H683" s="83">
        <v>493200</v>
      </c>
      <c r="I683" s="84"/>
    </row>
    <row r="684" spans="1:9" s="102" customFormat="1" ht="13.5" thickBot="1">
      <c r="A684" s="218" t="s">
        <v>1557</v>
      </c>
      <c r="B684" s="134"/>
      <c r="C684" s="134"/>
      <c r="D684" s="219" t="s">
        <v>709</v>
      </c>
      <c r="E684" s="220" t="s">
        <v>956</v>
      </c>
      <c r="F684" s="177"/>
      <c r="G684" s="91"/>
      <c r="H684" s="83">
        <v>22688287</v>
      </c>
      <c r="I684" s="84"/>
    </row>
    <row r="685" spans="1:9" s="102" customFormat="1" ht="26.25" thickBot="1">
      <c r="A685" s="218" t="s">
        <v>1558</v>
      </c>
      <c r="B685" s="134"/>
      <c r="C685" s="134"/>
      <c r="D685" s="219" t="s">
        <v>1353</v>
      </c>
      <c r="E685" s="220" t="s">
        <v>956</v>
      </c>
      <c r="F685" s="177"/>
      <c r="G685" s="91"/>
      <c r="H685" s="83">
        <v>433755</v>
      </c>
      <c r="I685" s="84"/>
    </row>
    <row r="686" spans="1:9" s="102" customFormat="1" ht="13.5" thickBot="1">
      <c r="A686" s="218" t="s">
        <v>1559</v>
      </c>
      <c r="B686" s="134"/>
      <c r="C686" s="134"/>
      <c r="D686" s="219" t="s">
        <v>711</v>
      </c>
      <c r="E686" s="220" t="s">
        <v>956</v>
      </c>
      <c r="F686" s="177"/>
      <c r="G686" s="91"/>
      <c r="H686" s="83">
        <v>273807</v>
      </c>
      <c r="I686" s="84"/>
    </row>
    <row r="687" spans="1:9" s="102" customFormat="1" ht="13.5" thickBot="1">
      <c r="A687" s="218" t="s">
        <v>1560</v>
      </c>
      <c r="B687" s="134"/>
      <c r="C687" s="134"/>
      <c r="D687" s="219" t="s">
        <v>712</v>
      </c>
      <c r="E687" s="220" t="s">
        <v>956</v>
      </c>
      <c r="F687" s="177"/>
      <c r="G687" s="91"/>
      <c r="H687" s="83">
        <v>562275</v>
      </c>
      <c r="I687" s="84"/>
    </row>
    <row r="688" spans="1:9" s="102" customFormat="1" ht="13.5" thickBot="1">
      <c r="A688" s="218" t="s">
        <v>1561</v>
      </c>
      <c r="B688" s="134"/>
      <c r="C688" s="134"/>
      <c r="D688" s="219" t="s">
        <v>713</v>
      </c>
      <c r="E688" s="220" t="s">
        <v>956</v>
      </c>
      <c r="F688" s="177"/>
      <c r="G688" s="91"/>
      <c r="H688" s="83">
        <v>7973</v>
      </c>
      <c r="I688" s="84"/>
    </row>
    <row r="689" spans="1:9" s="102" customFormat="1" ht="13.5" thickBot="1">
      <c r="A689" s="218" t="s">
        <v>1562</v>
      </c>
      <c r="B689" s="134"/>
      <c r="C689" s="134"/>
      <c r="D689" s="219" t="s">
        <v>714</v>
      </c>
      <c r="E689" s="220" t="s">
        <v>956</v>
      </c>
      <c r="F689" s="177"/>
      <c r="G689" s="91"/>
      <c r="H689" s="83">
        <v>12221</v>
      </c>
      <c r="I689" s="84"/>
    </row>
    <row r="690" spans="1:9" s="102" customFormat="1" ht="13.5" thickBot="1">
      <c r="A690" s="218" t="s">
        <v>1563</v>
      </c>
      <c r="B690" s="134"/>
      <c r="C690" s="134"/>
      <c r="D690" s="219" t="s">
        <v>715</v>
      </c>
      <c r="E690" s="220" t="s">
        <v>88</v>
      </c>
      <c r="F690" s="177"/>
      <c r="G690" s="91"/>
      <c r="H690" s="83">
        <v>37240</v>
      </c>
      <c r="I690" s="84"/>
    </row>
    <row r="691" spans="1:9" s="102" customFormat="1" ht="13.5" thickBot="1">
      <c r="A691" s="218" t="s">
        <v>1564</v>
      </c>
      <c r="B691" s="134"/>
      <c r="C691" s="134"/>
      <c r="D691" s="219" t="s">
        <v>1437</v>
      </c>
      <c r="E691" s="220" t="s">
        <v>956</v>
      </c>
      <c r="F691" s="177"/>
      <c r="G691" s="91"/>
      <c r="H691" s="83">
        <v>4165</v>
      </c>
      <c r="I691" s="84"/>
    </row>
    <row r="692" spans="1:9" s="102" customFormat="1" ht="13.5" thickBot="1">
      <c r="A692" s="218" t="s">
        <v>1565</v>
      </c>
      <c r="B692" s="134"/>
      <c r="C692" s="134"/>
      <c r="D692" s="219" t="s">
        <v>717</v>
      </c>
      <c r="E692" s="220" t="s">
        <v>956</v>
      </c>
      <c r="F692" s="177"/>
      <c r="G692" s="91"/>
      <c r="H692" s="83">
        <v>41700</v>
      </c>
      <c r="I692" s="84"/>
    </row>
    <row r="693" spans="1:9" s="102" customFormat="1" ht="13.5" thickBot="1">
      <c r="A693" s="218" t="s">
        <v>1566</v>
      </c>
      <c r="B693" s="134"/>
      <c r="C693" s="134"/>
      <c r="D693" s="219" t="s">
        <v>718</v>
      </c>
      <c r="E693" s="220" t="s">
        <v>956</v>
      </c>
      <c r="F693" s="177"/>
      <c r="G693" s="91"/>
      <c r="H693" s="83">
        <v>46201</v>
      </c>
      <c r="I693" s="84"/>
    </row>
    <row r="694" spans="1:9" s="102" customFormat="1" ht="13.5" thickBot="1">
      <c r="A694" s="218" t="s">
        <v>1567</v>
      </c>
      <c r="B694" s="134"/>
      <c r="C694" s="134"/>
      <c r="D694" s="219" t="s">
        <v>719</v>
      </c>
      <c r="E694" s="220" t="s">
        <v>956</v>
      </c>
      <c r="F694" s="177"/>
      <c r="G694" s="91"/>
      <c r="H694" s="83">
        <v>35605</v>
      </c>
      <c r="I694" s="84"/>
    </row>
    <row r="695" spans="1:9" s="102" customFormat="1" ht="13.5" thickBot="1">
      <c r="A695" s="218" t="s">
        <v>1568</v>
      </c>
      <c r="B695" s="134"/>
      <c r="C695" s="134"/>
      <c r="D695" s="219" t="s">
        <v>720</v>
      </c>
      <c r="E695" s="220" t="s">
        <v>956</v>
      </c>
      <c r="F695" s="177"/>
      <c r="G695" s="91"/>
      <c r="H695" s="83">
        <v>24633</v>
      </c>
      <c r="I695" s="84"/>
    </row>
    <row r="696" spans="1:9" s="102" customFormat="1" ht="13.5" thickBot="1">
      <c r="A696" s="218" t="s">
        <v>1569</v>
      </c>
      <c r="B696" s="134"/>
      <c r="C696" s="134"/>
      <c r="D696" s="219" t="s">
        <v>721</v>
      </c>
      <c r="E696" s="220" t="s">
        <v>956</v>
      </c>
      <c r="F696" s="177"/>
      <c r="G696" s="91"/>
      <c r="H696" s="83">
        <v>40163</v>
      </c>
      <c r="I696" s="84"/>
    </row>
    <row r="697" spans="1:9" s="102" customFormat="1" ht="13.5" thickBot="1">
      <c r="A697" s="218" t="s">
        <v>1570</v>
      </c>
      <c r="B697" s="134"/>
      <c r="C697" s="134"/>
      <c r="D697" s="219" t="s">
        <v>722</v>
      </c>
      <c r="E697" s="220" t="s">
        <v>956</v>
      </c>
      <c r="F697" s="177"/>
      <c r="G697" s="91"/>
      <c r="H697" s="83">
        <v>76950</v>
      </c>
      <c r="I697" s="84"/>
    </row>
    <row r="698" spans="1:9" s="102" customFormat="1" ht="26.25" thickBot="1">
      <c r="A698" s="218" t="s">
        <v>1571</v>
      </c>
      <c r="B698" s="134"/>
      <c r="C698" s="134"/>
      <c r="D698" s="219" t="s">
        <v>723</v>
      </c>
      <c r="E698" s="220" t="s">
        <v>956</v>
      </c>
      <c r="F698" s="177"/>
      <c r="G698" s="91"/>
      <c r="H698" s="83">
        <v>26662</v>
      </c>
      <c r="I698" s="84"/>
    </row>
    <row r="699" spans="1:9" s="102" customFormat="1" ht="13.5" thickBot="1">
      <c r="A699" s="218" t="s">
        <v>1572</v>
      </c>
      <c r="B699" s="134"/>
      <c r="C699" s="134"/>
      <c r="D699" s="219" t="s">
        <v>724</v>
      </c>
      <c r="E699" s="220" t="s">
        <v>956</v>
      </c>
      <c r="F699" s="177"/>
      <c r="G699" s="91"/>
      <c r="H699" s="83">
        <v>24276</v>
      </c>
      <c r="I699" s="84"/>
    </row>
    <row r="700" spans="1:9" s="102" customFormat="1" ht="13.5" thickBot="1">
      <c r="A700" s="218" t="s">
        <v>1573</v>
      </c>
      <c r="B700" s="134"/>
      <c r="C700" s="134"/>
      <c r="D700" s="219" t="s">
        <v>725</v>
      </c>
      <c r="E700" s="220" t="s">
        <v>956</v>
      </c>
      <c r="F700" s="177"/>
      <c r="G700" s="91"/>
      <c r="H700" s="83">
        <v>1656</v>
      </c>
      <c r="I700" s="84"/>
    </row>
    <row r="701" spans="1:9" s="102" customFormat="1" ht="13.5" thickBot="1">
      <c r="A701" s="218" t="s">
        <v>1574</v>
      </c>
      <c r="B701" s="134"/>
      <c r="C701" s="134"/>
      <c r="D701" s="219" t="s">
        <v>726</v>
      </c>
      <c r="E701" s="220" t="s">
        <v>956</v>
      </c>
      <c r="F701" s="177"/>
      <c r="G701" s="91"/>
      <c r="H701" s="83">
        <v>350</v>
      </c>
      <c r="I701" s="84"/>
    </row>
    <row r="702" spans="1:9" s="102" customFormat="1" ht="13.5" thickBot="1">
      <c r="A702" s="218" t="s">
        <v>1575</v>
      </c>
      <c r="B702" s="134"/>
      <c r="C702" s="134"/>
      <c r="D702" s="219" t="s">
        <v>727</v>
      </c>
      <c r="E702" s="220" t="s">
        <v>956</v>
      </c>
      <c r="F702" s="177"/>
      <c r="G702" s="91"/>
      <c r="H702" s="83">
        <v>420</v>
      </c>
      <c r="I702" s="84"/>
    </row>
    <row r="703" spans="1:9" s="102" customFormat="1" ht="13.5" thickBot="1">
      <c r="A703" s="218" t="s">
        <v>1576</v>
      </c>
      <c r="B703" s="134"/>
      <c r="C703" s="134"/>
      <c r="D703" s="219" t="s">
        <v>728</v>
      </c>
      <c r="E703" s="220" t="s">
        <v>956</v>
      </c>
      <c r="F703" s="177"/>
      <c r="G703" s="91"/>
      <c r="H703" s="83">
        <v>237600</v>
      </c>
      <c r="I703" s="84"/>
    </row>
    <row r="704" spans="1:9" s="102" customFormat="1" ht="13.5" thickBot="1">
      <c r="A704" s="218" t="s">
        <v>1577</v>
      </c>
      <c r="B704" s="134"/>
      <c r="C704" s="134"/>
      <c r="D704" s="219" t="s">
        <v>729</v>
      </c>
      <c r="E704" s="220" t="s">
        <v>88</v>
      </c>
      <c r="F704" s="177"/>
      <c r="G704" s="91"/>
      <c r="H704" s="83">
        <v>9624</v>
      </c>
      <c r="I704" s="84"/>
    </row>
    <row r="705" spans="1:9" s="102" customFormat="1" ht="13.5" thickBot="1">
      <c r="A705" s="218" t="s">
        <v>1578</v>
      </c>
      <c r="B705" s="134"/>
      <c r="C705" s="134"/>
      <c r="D705" s="219" t="s">
        <v>730</v>
      </c>
      <c r="E705" s="220" t="s">
        <v>88</v>
      </c>
      <c r="F705" s="177"/>
      <c r="G705" s="91"/>
      <c r="H705" s="83">
        <v>24385</v>
      </c>
      <c r="I705" s="84"/>
    </row>
    <row r="706" spans="1:9" s="102" customFormat="1" ht="13.5" thickBot="1">
      <c r="A706" s="218" t="s">
        <v>1579</v>
      </c>
      <c r="B706" s="134"/>
      <c r="C706" s="134"/>
      <c r="D706" s="219" t="s">
        <v>731</v>
      </c>
      <c r="E706" s="220" t="s">
        <v>956</v>
      </c>
      <c r="F706" s="177"/>
      <c r="G706" s="91"/>
      <c r="H706" s="83">
        <v>1584</v>
      </c>
      <c r="I706" s="84"/>
    </row>
    <row r="707" spans="1:9" s="102" customFormat="1" ht="25.5">
      <c r="A707" s="218" t="s">
        <v>1580</v>
      </c>
      <c r="B707" s="134"/>
      <c r="C707" s="134"/>
      <c r="D707" s="219" t="s">
        <v>732</v>
      </c>
      <c r="E707" s="220" t="s">
        <v>956</v>
      </c>
      <c r="F707" s="177"/>
      <c r="G707" s="91"/>
      <c r="H707" s="83">
        <v>3132500</v>
      </c>
      <c r="I707" s="84"/>
    </row>
    <row r="708" spans="1:9">
      <c r="E708" s="223"/>
    </row>
    <row r="709" spans="1:9">
      <c r="E709" s="223"/>
    </row>
    <row r="715" spans="1:9">
      <c r="D715" s="224"/>
    </row>
  </sheetData>
  <autoFilter ref="A1:I707"/>
  <conditionalFormatting sqref="I2:I109">
    <cfRule type="containsText" dxfId="8" priority="1" operator="containsText" text="COMPLETAR">
      <formula>NOT(ISERROR(SEARCH("COMPLETAR",I2)))</formula>
    </cfRule>
    <cfRule type="containsText" dxfId="7" priority="2" operator="containsText" text="OK">
      <formula>NOT(ISERROR(SEARCH("OK",I2)))</formula>
    </cfRule>
    <cfRule type="containsText" dxfId="6" priority="3" operator="containsText" text="CORREGIR">
      <formula>NOT(ISERROR(SEARCH("CORREGIR",I2)))</formula>
    </cfRule>
  </conditionalFormatting>
  <conditionalFormatting sqref="I109">
    <cfRule type="colorScale" priority="4">
      <colorScale>
        <cfvo type="min"/>
        <cfvo type="max"/>
        <color rgb="FFFF0000"/>
        <color rgb="FFFFEF9C"/>
      </colorScale>
    </cfRule>
  </conditionalFormatting>
  <conditionalFormatting sqref="I110:I582 I2:I108">
    <cfRule type="colorScale" priority="281">
      <colorScale>
        <cfvo type="min"/>
        <cfvo type="max"/>
        <color rgb="FFFF0000"/>
        <color rgb="FFFFEF9C"/>
      </colorScale>
    </cfRule>
  </conditionalFormatting>
  <conditionalFormatting sqref="I110:I707">
    <cfRule type="containsText" dxfId="5" priority="277" operator="containsText" text="COMPLETAR">
      <formula>NOT(ISERROR(SEARCH("COMPLETAR",I110)))</formula>
    </cfRule>
    <cfRule type="containsText" dxfId="4" priority="278" operator="containsText" text="OK">
      <formula>NOT(ISERROR(SEARCH("OK",I110)))</formula>
    </cfRule>
    <cfRule type="containsText" dxfId="3" priority="279" operator="containsText" text="CORREGIR">
      <formula>NOT(ISERROR(SEARCH("CORREGIR",I110)))</formula>
    </cfRule>
  </conditionalFormatting>
  <conditionalFormatting sqref="I583:I707">
    <cfRule type="colorScale" priority="280">
      <colorScale>
        <cfvo type="min"/>
        <cfvo type="max"/>
        <color rgb="FFFF0000"/>
        <color rgb="FFFFEF9C"/>
      </colorScale>
    </cfRule>
  </conditionalFormatting>
  <conditionalFormatting sqref="I640">
    <cfRule type="colorScale" priority="140">
      <colorScale>
        <cfvo type="min"/>
        <cfvo type="max"/>
        <color rgb="FFFF0000"/>
        <color rgb="FFFFEF9C"/>
      </colorScale>
    </cfRule>
  </conditionalFormatting>
  <conditionalFormatting sqref="I640:I707">
    <cfRule type="containsText" dxfId="2" priority="5" operator="containsText" text="COMPLETAR">
      <formula>NOT(ISERROR(SEARCH("COMPLETAR",I640)))</formula>
    </cfRule>
    <cfRule type="containsText" dxfId="1" priority="6" operator="containsText" text="OK">
      <formula>NOT(ISERROR(SEARCH("OK",I640)))</formula>
    </cfRule>
    <cfRule type="containsText" dxfId="0" priority="7" operator="containsText" text="CORREGIR">
      <formula>NOT(ISERROR(SEARCH("CORREGIR",I640)))</formula>
    </cfRule>
  </conditionalFormatting>
  <conditionalFormatting sqref="I641">
    <cfRule type="colorScale" priority="144">
      <colorScale>
        <cfvo type="min"/>
        <cfvo type="max"/>
        <color rgb="FFFF0000"/>
        <color rgb="FFFFEF9C"/>
      </colorScale>
    </cfRule>
  </conditionalFormatting>
  <conditionalFormatting sqref="I642">
    <cfRule type="colorScale" priority="148">
      <colorScale>
        <cfvo type="min"/>
        <cfvo type="max"/>
        <color rgb="FFFF0000"/>
        <color rgb="FFFFEF9C"/>
      </colorScale>
    </cfRule>
  </conditionalFormatting>
  <conditionalFormatting sqref="I643">
    <cfRule type="colorScale" priority="152">
      <colorScale>
        <cfvo type="min"/>
        <cfvo type="max"/>
        <color rgb="FFFF0000"/>
        <color rgb="FFFFEF9C"/>
      </colorScale>
    </cfRule>
  </conditionalFormatting>
  <conditionalFormatting sqref="I644">
    <cfRule type="colorScale" priority="156">
      <colorScale>
        <cfvo type="min"/>
        <cfvo type="max"/>
        <color rgb="FFFF0000"/>
        <color rgb="FFFFEF9C"/>
      </colorScale>
    </cfRule>
  </conditionalFormatting>
  <conditionalFormatting sqref="I645">
    <cfRule type="colorScale" priority="160">
      <colorScale>
        <cfvo type="min"/>
        <cfvo type="max"/>
        <color rgb="FFFF0000"/>
        <color rgb="FFFFEF9C"/>
      </colorScale>
    </cfRule>
  </conditionalFormatting>
  <conditionalFormatting sqref="I646">
    <cfRule type="colorScale" priority="164">
      <colorScale>
        <cfvo type="min"/>
        <cfvo type="max"/>
        <color rgb="FFFF0000"/>
        <color rgb="FFFFEF9C"/>
      </colorScale>
    </cfRule>
  </conditionalFormatting>
  <conditionalFormatting sqref="I647">
    <cfRule type="colorScale" priority="168">
      <colorScale>
        <cfvo type="min"/>
        <cfvo type="max"/>
        <color rgb="FFFF0000"/>
        <color rgb="FFFFEF9C"/>
      </colorScale>
    </cfRule>
  </conditionalFormatting>
  <conditionalFormatting sqref="I648">
    <cfRule type="colorScale" priority="172">
      <colorScale>
        <cfvo type="min"/>
        <cfvo type="max"/>
        <color rgb="FFFF0000"/>
        <color rgb="FFFFEF9C"/>
      </colorScale>
    </cfRule>
  </conditionalFormatting>
  <conditionalFormatting sqref="I649">
    <cfRule type="colorScale" priority="176">
      <colorScale>
        <cfvo type="min"/>
        <cfvo type="max"/>
        <color rgb="FFFF0000"/>
        <color rgb="FFFFEF9C"/>
      </colorScale>
    </cfRule>
  </conditionalFormatting>
  <conditionalFormatting sqref="I650">
    <cfRule type="colorScale" priority="180">
      <colorScale>
        <cfvo type="min"/>
        <cfvo type="max"/>
        <color rgb="FFFF0000"/>
        <color rgb="FFFFEF9C"/>
      </colorScale>
    </cfRule>
  </conditionalFormatting>
  <conditionalFormatting sqref="I651">
    <cfRule type="colorScale" priority="184">
      <colorScale>
        <cfvo type="min"/>
        <cfvo type="max"/>
        <color rgb="FFFF0000"/>
        <color rgb="FFFFEF9C"/>
      </colorScale>
    </cfRule>
  </conditionalFormatting>
  <conditionalFormatting sqref="I652">
    <cfRule type="colorScale" priority="188">
      <colorScale>
        <cfvo type="min"/>
        <cfvo type="max"/>
        <color rgb="FFFF0000"/>
        <color rgb="FFFFEF9C"/>
      </colorScale>
    </cfRule>
  </conditionalFormatting>
  <conditionalFormatting sqref="I653">
    <cfRule type="colorScale" priority="192">
      <colorScale>
        <cfvo type="min"/>
        <cfvo type="max"/>
        <color rgb="FFFF0000"/>
        <color rgb="FFFFEF9C"/>
      </colorScale>
    </cfRule>
  </conditionalFormatting>
  <conditionalFormatting sqref="I654">
    <cfRule type="colorScale" priority="196">
      <colorScale>
        <cfvo type="min"/>
        <cfvo type="max"/>
        <color rgb="FFFF0000"/>
        <color rgb="FFFFEF9C"/>
      </colorScale>
    </cfRule>
  </conditionalFormatting>
  <conditionalFormatting sqref="I655">
    <cfRule type="colorScale" priority="200">
      <colorScale>
        <cfvo type="min"/>
        <cfvo type="max"/>
        <color rgb="FFFF0000"/>
        <color rgb="FFFFEF9C"/>
      </colorScale>
    </cfRule>
  </conditionalFormatting>
  <conditionalFormatting sqref="I656">
    <cfRule type="colorScale" priority="204">
      <colorScale>
        <cfvo type="min"/>
        <cfvo type="max"/>
        <color rgb="FFFF0000"/>
        <color rgb="FFFFEF9C"/>
      </colorScale>
    </cfRule>
  </conditionalFormatting>
  <conditionalFormatting sqref="I657">
    <cfRule type="colorScale" priority="208">
      <colorScale>
        <cfvo type="min"/>
        <cfvo type="max"/>
        <color rgb="FFFF0000"/>
        <color rgb="FFFFEF9C"/>
      </colorScale>
    </cfRule>
  </conditionalFormatting>
  <conditionalFormatting sqref="I658">
    <cfRule type="colorScale" priority="212">
      <colorScale>
        <cfvo type="min"/>
        <cfvo type="max"/>
        <color rgb="FFFF0000"/>
        <color rgb="FFFFEF9C"/>
      </colorScale>
    </cfRule>
  </conditionalFormatting>
  <conditionalFormatting sqref="I659">
    <cfRule type="colorScale" priority="216">
      <colorScale>
        <cfvo type="min"/>
        <cfvo type="max"/>
        <color rgb="FFFF0000"/>
        <color rgb="FFFFEF9C"/>
      </colorScale>
    </cfRule>
  </conditionalFormatting>
  <conditionalFormatting sqref="I660">
    <cfRule type="colorScale" priority="220">
      <colorScale>
        <cfvo type="min"/>
        <cfvo type="max"/>
        <color rgb="FFFF0000"/>
        <color rgb="FFFFEF9C"/>
      </colorScale>
    </cfRule>
  </conditionalFormatting>
  <conditionalFormatting sqref="I661">
    <cfRule type="colorScale" priority="224">
      <colorScale>
        <cfvo type="min"/>
        <cfvo type="max"/>
        <color rgb="FFFF0000"/>
        <color rgb="FFFFEF9C"/>
      </colorScale>
    </cfRule>
  </conditionalFormatting>
  <conditionalFormatting sqref="I662">
    <cfRule type="colorScale" priority="228">
      <colorScale>
        <cfvo type="min"/>
        <cfvo type="max"/>
        <color rgb="FFFF0000"/>
        <color rgb="FFFFEF9C"/>
      </colorScale>
    </cfRule>
  </conditionalFormatting>
  <conditionalFormatting sqref="I663">
    <cfRule type="colorScale" priority="232">
      <colorScale>
        <cfvo type="min"/>
        <cfvo type="max"/>
        <color rgb="FFFF0000"/>
        <color rgb="FFFFEF9C"/>
      </colorScale>
    </cfRule>
  </conditionalFormatting>
  <conditionalFormatting sqref="I664">
    <cfRule type="colorScale" priority="236">
      <colorScale>
        <cfvo type="min"/>
        <cfvo type="max"/>
        <color rgb="FFFF0000"/>
        <color rgb="FFFFEF9C"/>
      </colorScale>
    </cfRule>
  </conditionalFormatting>
  <conditionalFormatting sqref="I665">
    <cfRule type="colorScale" priority="240">
      <colorScale>
        <cfvo type="min"/>
        <cfvo type="max"/>
        <color rgb="FFFF0000"/>
        <color rgb="FFFFEF9C"/>
      </colorScale>
    </cfRule>
  </conditionalFormatting>
  <conditionalFormatting sqref="I666">
    <cfRule type="colorScale" priority="244">
      <colorScale>
        <cfvo type="min"/>
        <cfvo type="max"/>
        <color rgb="FFFF0000"/>
        <color rgb="FFFFEF9C"/>
      </colorScale>
    </cfRule>
  </conditionalFormatting>
  <conditionalFormatting sqref="I667">
    <cfRule type="colorScale" priority="248">
      <colorScale>
        <cfvo type="min"/>
        <cfvo type="max"/>
        <color rgb="FFFF0000"/>
        <color rgb="FFFFEF9C"/>
      </colorScale>
    </cfRule>
  </conditionalFormatting>
  <conditionalFormatting sqref="I668">
    <cfRule type="colorScale" priority="252">
      <colorScale>
        <cfvo type="min"/>
        <cfvo type="max"/>
        <color rgb="FFFF0000"/>
        <color rgb="FFFFEF9C"/>
      </colorScale>
    </cfRule>
  </conditionalFormatting>
  <conditionalFormatting sqref="I669">
    <cfRule type="colorScale" priority="256">
      <colorScale>
        <cfvo type="min"/>
        <cfvo type="max"/>
        <color rgb="FFFF0000"/>
        <color rgb="FFFFEF9C"/>
      </colorScale>
    </cfRule>
  </conditionalFormatting>
  <conditionalFormatting sqref="I670">
    <cfRule type="colorScale" priority="260">
      <colorScale>
        <cfvo type="min"/>
        <cfvo type="max"/>
        <color rgb="FFFF0000"/>
        <color rgb="FFFFEF9C"/>
      </colorScale>
    </cfRule>
  </conditionalFormatting>
  <conditionalFormatting sqref="I671">
    <cfRule type="colorScale" priority="264">
      <colorScale>
        <cfvo type="min"/>
        <cfvo type="max"/>
        <color rgb="FFFF0000"/>
        <color rgb="FFFFEF9C"/>
      </colorScale>
    </cfRule>
  </conditionalFormatting>
  <conditionalFormatting sqref="I672">
    <cfRule type="colorScale" priority="268">
      <colorScale>
        <cfvo type="min"/>
        <cfvo type="max"/>
        <color rgb="FFFF0000"/>
        <color rgb="FFFFEF9C"/>
      </colorScale>
    </cfRule>
  </conditionalFormatting>
  <conditionalFormatting sqref="I673">
    <cfRule type="colorScale" priority="272">
      <colorScale>
        <cfvo type="min"/>
        <cfvo type="max"/>
        <color rgb="FFFF0000"/>
        <color rgb="FFFFEF9C"/>
      </colorScale>
    </cfRule>
  </conditionalFormatting>
  <conditionalFormatting sqref="I674">
    <cfRule type="colorScale" priority="276">
      <colorScale>
        <cfvo type="min"/>
        <cfvo type="max"/>
        <color rgb="FFFF0000"/>
        <color rgb="FFFFEF9C"/>
      </colorScale>
    </cfRule>
  </conditionalFormatting>
  <conditionalFormatting sqref="I675">
    <cfRule type="colorScale" priority="8">
      <colorScale>
        <cfvo type="min"/>
        <cfvo type="max"/>
        <color rgb="FFFF0000"/>
        <color rgb="FFFFEF9C"/>
      </colorScale>
    </cfRule>
  </conditionalFormatting>
  <conditionalFormatting sqref="I676">
    <cfRule type="colorScale" priority="12">
      <colorScale>
        <cfvo type="min"/>
        <cfvo type="max"/>
        <color rgb="FFFF0000"/>
        <color rgb="FFFFEF9C"/>
      </colorScale>
    </cfRule>
  </conditionalFormatting>
  <conditionalFormatting sqref="I677">
    <cfRule type="colorScale" priority="16">
      <colorScale>
        <cfvo type="min"/>
        <cfvo type="max"/>
        <color rgb="FFFF0000"/>
        <color rgb="FFFFEF9C"/>
      </colorScale>
    </cfRule>
  </conditionalFormatting>
  <conditionalFormatting sqref="I678">
    <cfRule type="colorScale" priority="20">
      <colorScale>
        <cfvo type="min"/>
        <cfvo type="max"/>
        <color rgb="FFFF0000"/>
        <color rgb="FFFFEF9C"/>
      </colorScale>
    </cfRule>
  </conditionalFormatting>
  <conditionalFormatting sqref="I679">
    <cfRule type="colorScale" priority="24">
      <colorScale>
        <cfvo type="min"/>
        <cfvo type="max"/>
        <color rgb="FFFF0000"/>
        <color rgb="FFFFEF9C"/>
      </colorScale>
    </cfRule>
  </conditionalFormatting>
  <conditionalFormatting sqref="I680">
    <cfRule type="colorScale" priority="28">
      <colorScale>
        <cfvo type="min"/>
        <cfvo type="max"/>
        <color rgb="FFFF0000"/>
        <color rgb="FFFFEF9C"/>
      </colorScale>
    </cfRule>
  </conditionalFormatting>
  <conditionalFormatting sqref="I681">
    <cfRule type="colorScale" priority="32">
      <colorScale>
        <cfvo type="min"/>
        <cfvo type="max"/>
        <color rgb="FFFF0000"/>
        <color rgb="FFFFEF9C"/>
      </colorScale>
    </cfRule>
  </conditionalFormatting>
  <conditionalFormatting sqref="I682">
    <cfRule type="colorScale" priority="36">
      <colorScale>
        <cfvo type="min"/>
        <cfvo type="max"/>
        <color rgb="FFFF0000"/>
        <color rgb="FFFFEF9C"/>
      </colorScale>
    </cfRule>
  </conditionalFormatting>
  <conditionalFormatting sqref="I683">
    <cfRule type="colorScale" priority="40">
      <colorScale>
        <cfvo type="min"/>
        <cfvo type="max"/>
        <color rgb="FFFF0000"/>
        <color rgb="FFFFEF9C"/>
      </colorScale>
    </cfRule>
  </conditionalFormatting>
  <conditionalFormatting sqref="I684">
    <cfRule type="colorScale" priority="44">
      <colorScale>
        <cfvo type="min"/>
        <cfvo type="max"/>
        <color rgb="FFFF0000"/>
        <color rgb="FFFFEF9C"/>
      </colorScale>
    </cfRule>
  </conditionalFormatting>
  <conditionalFormatting sqref="I685">
    <cfRule type="colorScale" priority="48">
      <colorScale>
        <cfvo type="min"/>
        <cfvo type="max"/>
        <color rgb="FFFF0000"/>
        <color rgb="FFFFEF9C"/>
      </colorScale>
    </cfRule>
  </conditionalFormatting>
  <conditionalFormatting sqref="I686">
    <cfRule type="colorScale" priority="52">
      <colorScale>
        <cfvo type="min"/>
        <cfvo type="max"/>
        <color rgb="FFFF0000"/>
        <color rgb="FFFFEF9C"/>
      </colorScale>
    </cfRule>
  </conditionalFormatting>
  <conditionalFormatting sqref="I687">
    <cfRule type="colorScale" priority="56">
      <colorScale>
        <cfvo type="min"/>
        <cfvo type="max"/>
        <color rgb="FFFF0000"/>
        <color rgb="FFFFEF9C"/>
      </colorScale>
    </cfRule>
  </conditionalFormatting>
  <conditionalFormatting sqref="I688">
    <cfRule type="colorScale" priority="60">
      <colorScale>
        <cfvo type="min"/>
        <cfvo type="max"/>
        <color rgb="FFFF0000"/>
        <color rgb="FFFFEF9C"/>
      </colorScale>
    </cfRule>
  </conditionalFormatting>
  <conditionalFormatting sqref="I689">
    <cfRule type="colorScale" priority="64">
      <colorScale>
        <cfvo type="min"/>
        <cfvo type="max"/>
        <color rgb="FFFF0000"/>
        <color rgb="FFFFEF9C"/>
      </colorScale>
    </cfRule>
  </conditionalFormatting>
  <conditionalFormatting sqref="I690">
    <cfRule type="colorScale" priority="68">
      <colorScale>
        <cfvo type="min"/>
        <cfvo type="max"/>
        <color rgb="FFFF0000"/>
        <color rgb="FFFFEF9C"/>
      </colorScale>
    </cfRule>
  </conditionalFormatting>
  <conditionalFormatting sqref="I691">
    <cfRule type="colorScale" priority="72">
      <colorScale>
        <cfvo type="min"/>
        <cfvo type="max"/>
        <color rgb="FFFF0000"/>
        <color rgb="FFFFEF9C"/>
      </colorScale>
    </cfRule>
  </conditionalFormatting>
  <conditionalFormatting sqref="I692">
    <cfRule type="colorScale" priority="76">
      <colorScale>
        <cfvo type="min"/>
        <cfvo type="max"/>
        <color rgb="FFFF0000"/>
        <color rgb="FFFFEF9C"/>
      </colorScale>
    </cfRule>
  </conditionalFormatting>
  <conditionalFormatting sqref="I693">
    <cfRule type="colorScale" priority="80">
      <colorScale>
        <cfvo type="min"/>
        <cfvo type="max"/>
        <color rgb="FFFF0000"/>
        <color rgb="FFFFEF9C"/>
      </colorScale>
    </cfRule>
  </conditionalFormatting>
  <conditionalFormatting sqref="I694">
    <cfRule type="colorScale" priority="84">
      <colorScale>
        <cfvo type="min"/>
        <cfvo type="max"/>
        <color rgb="FFFF0000"/>
        <color rgb="FFFFEF9C"/>
      </colorScale>
    </cfRule>
  </conditionalFormatting>
  <conditionalFormatting sqref="I695">
    <cfRule type="colorScale" priority="88">
      <colorScale>
        <cfvo type="min"/>
        <cfvo type="max"/>
        <color rgb="FFFF0000"/>
        <color rgb="FFFFEF9C"/>
      </colorScale>
    </cfRule>
  </conditionalFormatting>
  <conditionalFormatting sqref="I696">
    <cfRule type="colorScale" priority="92">
      <colorScale>
        <cfvo type="min"/>
        <cfvo type="max"/>
        <color rgb="FFFF0000"/>
        <color rgb="FFFFEF9C"/>
      </colorScale>
    </cfRule>
  </conditionalFormatting>
  <conditionalFormatting sqref="I697">
    <cfRule type="colorScale" priority="96">
      <colorScale>
        <cfvo type="min"/>
        <cfvo type="max"/>
        <color rgb="FFFF0000"/>
        <color rgb="FFFFEF9C"/>
      </colorScale>
    </cfRule>
  </conditionalFormatting>
  <conditionalFormatting sqref="I698">
    <cfRule type="colorScale" priority="100">
      <colorScale>
        <cfvo type="min"/>
        <cfvo type="max"/>
        <color rgb="FFFF0000"/>
        <color rgb="FFFFEF9C"/>
      </colorScale>
    </cfRule>
  </conditionalFormatting>
  <conditionalFormatting sqref="I699">
    <cfRule type="colorScale" priority="104">
      <colorScale>
        <cfvo type="min"/>
        <cfvo type="max"/>
        <color rgb="FFFF0000"/>
        <color rgb="FFFFEF9C"/>
      </colorScale>
    </cfRule>
  </conditionalFormatting>
  <conditionalFormatting sqref="I700">
    <cfRule type="colorScale" priority="108">
      <colorScale>
        <cfvo type="min"/>
        <cfvo type="max"/>
        <color rgb="FFFF0000"/>
        <color rgb="FFFFEF9C"/>
      </colorScale>
    </cfRule>
  </conditionalFormatting>
  <conditionalFormatting sqref="I701">
    <cfRule type="colorScale" priority="112">
      <colorScale>
        <cfvo type="min"/>
        <cfvo type="max"/>
        <color rgb="FFFF0000"/>
        <color rgb="FFFFEF9C"/>
      </colorScale>
    </cfRule>
  </conditionalFormatting>
  <conditionalFormatting sqref="I702">
    <cfRule type="colorScale" priority="116">
      <colorScale>
        <cfvo type="min"/>
        <cfvo type="max"/>
        <color rgb="FFFF0000"/>
        <color rgb="FFFFEF9C"/>
      </colorScale>
    </cfRule>
  </conditionalFormatting>
  <conditionalFormatting sqref="I703">
    <cfRule type="colorScale" priority="120">
      <colorScale>
        <cfvo type="min"/>
        <cfvo type="max"/>
        <color rgb="FFFF0000"/>
        <color rgb="FFFFEF9C"/>
      </colorScale>
    </cfRule>
  </conditionalFormatting>
  <conditionalFormatting sqref="I704">
    <cfRule type="colorScale" priority="124">
      <colorScale>
        <cfvo type="min"/>
        <cfvo type="max"/>
        <color rgb="FFFF0000"/>
        <color rgb="FFFFEF9C"/>
      </colorScale>
    </cfRule>
  </conditionalFormatting>
  <conditionalFormatting sqref="I705">
    <cfRule type="colorScale" priority="128">
      <colorScale>
        <cfvo type="min"/>
        <cfvo type="max"/>
        <color rgb="FFFF0000"/>
        <color rgb="FFFFEF9C"/>
      </colorScale>
    </cfRule>
  </conditionalFormatting>
  <conditionalFormatting sqref="I706">
    <cfRule type="colorScale" priority="132">
      <colorScale>
        <cfvo type="min"/>
        <cfvo type="max"/>
        <color rgb="FFFF0000"/>
        <color rgb="FFFFEF9C"/>
      </colorScale>
    </cfRule>
  </conditionalFormatting>
  <conditionalFormatting sqref="I707">
    <cfRule type="colorScale" priority="136">
      <colorScale>
        <cfvo type="min"/>
        <cfvo type="max"/>
        <color rgb="FFFF0000"/>
        <color rgb="FFFFEF9C"/>
      </colorScale>
    </cfRule>
  </conditionalFormatting>
  <printOptions horizontalCentered="1" verticalCentered="1"/>
  <pageMargins left="0.43307086614173229" right="0.43307086614173229" top="0.74803149606299213" bottom="0.94488188976377963" header="0.31496062992125984" footer="0.59055118110236227"/>
  <pageSetup scale="44" fitToHeight="0" orientation="portrait" r:id="rId1"/>
  <headerFooter>
    <oddFooter>&amp;L&amp;16Cra. 30 N° 25-90 Piso 16 - CP: 1113111            
Tel. 7470909 -  Info: Línea 195       
www.umv.gov.co&amp;C&amp;18CON-FM-084</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38"/>
  <sheetViews>
    <sheetView showGridLines="0" topLeftCell="A5" zoomScaleNormal="100" zoomScalePageLayoutView="40" workbookViewId="0">
      <pane ySplit="1" topLeftCell="A6" activePane="bottomLeft" state="frozen"/>
      <selection activeCell="A5" sqref="A5"/>
      <selection pane="bottomLeft" activeCell="A5" sqref="A5"/>
    </sheetView>
  </sheetViews>
  <sheetFormatPr baseColWidth="10" defaultColWidth="11.42578125" defaultRowHeight="15"/>
  <cols>
    <col min="1" max="1" width="9.42578125" customWidth="1"/>
    <col min="2" max="2" width="17.5703125" customWidth="1"/>
    <col min="3" max="3" width="22.5703125" customWidth="1"/>
    <col min="4" max="4" width="72" customWidth="1"/>
    <col min="5" max="5" width="11" customWidth="1"/>
    <col min="6" max="8" width="15.5703125" customWidth="1"/>
    <col min="248" max="248" width="5.5703125" customWidth="1"/>
    <col min="249" max="249" width="17.5703125" customWidth="1"/>
    <col min="250" max="250" width="22.5703125" customWidth="1"/>
    <col min="251" max="251" width="92" customWidth="1"/>
    <col min="252" max="252" width="11" customWidth="1"/>
    <col min="253" max="256" width="15.5703125" customWidth="1"/>
    <col min="504" max="504" width="5.5703125" customWidth="1"/>
    <col min="505" max="505" width="17.5703125" customWidth="1"/>
    <col min="506" max="506" width="22.5703125" customWidth="1"/>
    <col min="507" max="507" width="92" customWidth="1"/>
    <col min="508" max="508" width="11" customWidth="1"/>
    <col min="509" max="512" width="15.5703125" customWidth="1"/>
    <col min="760" max="760" width="5.5703125" customWidth="1"/>
    <col min="761" max="761" width="17.5703125" customWidth="1"/>
    <col min="762" max="762" width="22.5703125" customWidth="1"/>
    <col min="763" max="763" width="92" customWidth="1"/>
    <col min="764" max="764" width="11" customWidth="1"/>
    <col min="765" max="768" width="15.5703125" customWidth="1"/>
    <col min="1016" max="1016" width="5.5703125" customWidth="1"/>
    <col min="1017" max="1017" width="17.5703125" customWidth="1"/>
    <col min="1018" max="1018" width="22.5703125" customWidth="1"/>
    <col min="1019" max="1019" width="92" customWidth="1"/>
    <col min="1020" max="1020" width="11" customWidth="1"/>
    <col min="1021" max="1024" width="15.5703125" customWidth="1"/>
    <col min="1272" max="1272" width="5.5703125" customWidth="1"/>
    <col min="1273" max="1273" width="17.5703125" customWidth="1"/>
    <col min="1274" max="1274" width="22.5703125" customWidth="1"/>
    <col min="1275" max="1275" width="92" customWidth="1"/>
    <col min="1276" max="1276" width="11" customWidth="1"/>
    <col min="1277" max="1280" width="15.5703125" customWidth="1"/>
    <col min="1528" max="1528" width="5.5703125" customWidth="1"/>
    <col min="1529" max="1529" width="17.5703125" customWidth="1"/>
    <col min="1530" max="1530" width="22.5703125" customWidth="1"/>
    <col min="1531" max="1531" width="92" customWidth="1"/>
    <col min="1532" max="1532" width="11" customWidth="1"/>
    <col min="1533" max="1536" width="15.5703125" customWidth="1"/>
    <col min="1784" max="1784" width="5.5703125" customWidth="1"/>
    <col min="1785" max="1785" width="17.5703125" customWidth="1"/>
    <col min="1786" max="1786" width="22.5703125" customWidth="1"/>
    <col min="1787" max="1787" width="92" customWidth="1"/>
    <col min="1788" max="1788" width="11" customWidth="1"/>
    <col min="1789" max="1792" width="15.5703125" customWidth="1"/>
    <col min="2040" max="2040" width="5.5703125" customWidth="1"/>
    <col min="2041" max="2041" width="17.5703125" customWidth="1"/>
    <col min="2042" max="2042" width="22.5703125" customWidth="1"/>
    <col min="2043" max="2043" width="92" customWidth="1"/>
    <col min="2044" max="2044" width="11" customWidth="1"/>
    <col min="2045" max="2048" width="15.5703125" customWidth="1"/>
    <col min="2296" max="2296" width="5.5703125" customWidth="1"/>
    <col min="2297" max="2297" width="17.5703125" customWidth="1"/>
    <col min="2298" max="2298" width="22.5703125" customWidth="1"/>
    <col min="2299" max="2299" width="92" customWidth="1"/>
    <col min="2300" max="2300" width="11" customWidth="1"/>
    <col min="2301" max="2304" width="15.5703125" customWidth="1"/>
    <col min="2552" max="2552" width="5.5703125" customWidth="1"/>
    <col min="2553" max="2553" width="17.5703125" customWidth="1"/>
    <col min="2554" max="2554" width="22.5703125" customWidth="1"/>
    <col min="2555" max="2555" width="92" customWidth="1"/>
    <col min="2556" max="2556" width="11" customWidth="1"/>
    <col min="2557" max="2560" width="15.5703125" customWidth="1"/>
    <col min="2808" max="2808" width="5.5703125" customWidth="1"/>
    <col min="2809" max="2809" width="17.5703125" customWidth="1"/>
    <col min="2810" max="2810" width="22.5703125" customWidth="1"/>
    <col min="2811" max="2811" width="92" customWidth="1"/>
    <col min="2812" max="2812" width="11" customWidth="1"/>
    <col min="2813" max="2816" width="15.5703125" customWidth="1"/>
    <col min="3064" max="3064" width="5.5703125" customWidth="1"/>
    <col min="3065" max="3065" width="17.5703125" customWidth="1"/>
    <col min="3066" max="3066" width="22.5703125" customWidth="1"/>
    <col min="3067" max="3067" width="92" customWidth="1"/>
    <col min="3068" max="3068" width="11" customWidth="1"/>
    <col min="3069" max="3072" width="15.5703125" customWidth="1"/>
    <col min="3320" max="3320" width="5.5703125" customWidth="1"/>
    <col min="3321" max="3321" width="17.5703125" customWidth="1"/>
    <col min="3322" max="3322" width="22.5703125" customWidth="1"/>
    <col min="3323" max="3323" width="92" customWidth="1"/>
    <col min="3324" max="3324" width="11" customWidth="1"/>
    <col min="3325" max="3328" width="15.5703125" customWidth="1"/>
    <col min="3576" max="3576" width="5.5703125" customWidth="1"/>
    <col min="3577" max="3577" width="17.5703125" customWidth="1"/>
    <col min="3578" max="3578" width="22.5703125" customWidth="1"/>
    <col min="3579" max="3579" width="92" customWidth="1"/>
    <col min="3580" max="3580" width="11" customWidth="1"/>
    <col min="3581" max="3584" width="15.5703125" customWidth="1"/>
    <col min="3832" max="3832" width="5.5703125" customWidth="1"/>
    <col min="3833" max="3833" width="17.5703125" customWidth="1"/>
    <col min="3834" max="3834" width="22.5703125" customWidth="1"/>
    <col min="3835" max="3835" width="92" customWidth="1"/>
    <col min="3836" max="3836" width="11" customWidth="1"/>
    <col min="3837" max="3840" width="15.5703125" customWidth="1"/>
    <col min="4088" max="4088" width="5.5703125" customWidth="1"/>
    <col min="4089" max="4089" width="17.5703125" customWidth="1"/>
    <col min="4090" max="4090" width="22.5703125" customWidth="1"/>
    <col min="4091" max="4091" width="92" customWidth="1"/>
    <col min="4092" max="4092" width="11" customWidth="1"/>
    <col min="4093" max="4096" width="15.5703125" customWidth="1"/>
    <col min="4344" max="4344" width="5.5703125" customWidth="1"/>
    <col min="4345" max="4345" width="17.5703125" customWidth="1"/>
    <col min="4346" max="4346" width="22.5703125" customWidth="1"/>
    <col min="4347" max="4347" width="92" customWidth="1"/>
    <col min="4348" max="4348" width="11" customWidth="1"/>
    <col min="4349" max="4352" width="15.5703125" customWidth="1"/>
    <col min="4600" max="4600" width="5.5703125" customWidth="1"/>
    <col min="4601" max="4601" width="17.5703125" customWidth="1"/>
    <col min="4602" max="4602" width="22.5703125" customWidth="1"/>
    <col min="4603" max="4603" width="92" customWidth="1"/>
    <col min="4604" max="4604" width="11" customWidth="1"/>
    <col min="4605" max="4608" width="15.5703125" customWidth="1"/>
    <col min="4856" max="4856" width="5.5703125" customWidth="1"/>
    <col min="4857" max="4857" width="17.5703125" customWidth="1"/>
    <col min="4858" max="4858" width="22.5703125" customWidth="1"/>
    <col min="4859" max="4859" width="92" customWidth="1"/>
    <col min="4860" max="4860" width="11" customWidth="1"/>
    <col min="4861" max="4864" width="15.5703125" customWidth="1"/>
    <col min="5112" max="5112" width="5.5703125" customWidth="1"/>
    <col min="5113" max="5113" width="17.5703125" customWidth="1"/>
    <col min="5114" max="5114" width="22.5703125" customWidth="1"/>
    <col min="5115" max="5115" width="92" customWidth="1"/>
    <col min="5116" max="5116" width="11" customWidth="1"/>
    <col min="5117" max="5120" width="15.5703125" customWidth="1"/>
    <col min="5368" max="5368" width="5.5703125" customWidth="1"/>
    <col min="5369" max="5369" width="17.5703125" customWidth="1"/>
    <col min="5370" max="5370" width="22.5703125" customWidth="1"/>
    <col min="5371" max="5371" width="92" customWidth="1"/>
    <col min="5372" max="5372" width="11" customWidth="1"/>
    <col min="5373" max="5376" width="15.5703125" customWidth="1"/>
    <col min="5624" max="5624" width="5.5703125" customWidth="1"/>
    <col min="5625" max="5625" width="17.5703125" customWidth="1"/>
    <col min="5626" max="5626" width="22.5703125" customWidth="1"/>
    <col min="5627" max="5627" width="92" customWidth="1"/>
    <col min="5628" max="5628" width="11" customWidth="1"/>
    <col min="5629" max="5632" width="15.5703125" customWidth="1"/>
    <col min="5880" max="5880" width="5.5703125" customWidth="1"/>
    <col min="5881" max="5881" width="17.5703125" customWidth="1"/>
    <col min="5882" max="5882" width="22.5703125" customWidth="1"/>
    <col min="5883" max="5883" width="92" customWidth="1"/>
    <col min="5884" max="5884" width="11" customWidth="1"/>
    <col min="5885" max="5888" width="15.5703125" customWidth="1"/>
    <col min="6136" max="6136" width="5.5703125" customWidth="1"/>
    <col min="6137" max="6137" width="17.5703125" customWidth="1"/>
    <col min="6138" max="6138" width="22.5703125" customWidth="1"/>
    <col min="6139" max="6139" width="92" customWidth="1"/>
    <col min="6140" max="6140" width="11" customWidth="1"/>
    <col min="6141" max="6144" width="15.5703125" customWidth="1"/>
    <col min="6392" max="6392" width="5.5703125" customWidth="1"/>
    <col min="6393" max="6393" width="17.5703125" customWidth="1"/>
    <col min="6394" max="6394" width="22.5703125" customWidth="1"/>
    <col min="6395" max="6395" width="92" customWidth="1"/>
    <col min="6396" max="6396" width="11" customWidth="1"/>
    <col min="6397" max="6400" width="15.5703125" customWidth="1"/>
    <col min="6648" max="6648" width="5.5703125" customWidth="1"/>
    <col min="6649" max="6649" width="17.5703125" customWidth="1"/>
    <col min="6650" max="6650" width="22.5703125" customWidth="1"/>
    <col min="6651" max="6651" width="92" customWidth="1"/>
    <col min="6652" max="6652" width="11" customWidth="1"/>
    <col min="6653" max="6656" width="15.5703125" customWidth="1"/>
    <col min="6904" max="6904" width="5.5703125" customWidth="1"/>
    <col min="6905" max="6905" width="17.5703125" customWidth="1"/>
    <col min="6906" max="6906" width="22.5703125" customWidth="1"/>
    <col min="6907" max="6907" width="92" customWidth="1"/>
    <col min="6908" max="6908" width="11" customWidth="1"/>
    <col min="6909" max="6912" width="15.5703125" customWidth="1"/>
    <col min="7160" max="7160" width="5.5703125" customWidth="1"/>
    <col min="7161" max="7161" width="17.5703125" customWidth="1"/>
    <col min="7162" max="7162" width="22.5703125" customWidth="1"/>
    <col min="7163" max="7163" width="92" customWidth="1"/>
    <col min="7164" max="7164" width="11" customWidth="1"/>
    <col min="7165" max="7168" width="15.5703125" customWidth="1"/>
    <col min="7416" max="7416" width="5.5703125" customWidth="1"/>
    <col min="7417" max="7417" width="17.5703125" customWidth="1"/>
    <col min="7418" max="7418" width="22.5703125" customWidth="1"/>
    <col min="7419" max="7419" width="92" customWidth="1"/>
    <col min="7420" max="7420" width="11" customWidth="1"/>
    <col min="7421" max="7424" width="15.5703125" customWidth="1"/>
    <col min="7672" max="7672" width="5.5703125" customWidth="1"/>
    <col min="7673" max="7673" width="17.5703125" customWidth="1"/>
    <col min="7674" max="7674" width="22.5703125" customWidth="1"/>
    <col min="7675" max="7675" width="92" customWidth="1"/>
    <col min="7676" max="7676" width="11" customWidth="1"/>
    <col min="7677" max="7680" width="15.5703125" customWidth="1"/>
    <col min="7928" max="7928" width="5.5703125" customWidth="1"/>
    <col min="7929" max="7929" width="17.5703125" customWidth="1"/>
    <col min="7930" max="7930" width="22.5703125" customWidth="1"/>
    <col min="7931" max="7931" width="92" customWidth="1"/>
    <col min="7932" max="7932" width="11" customWidth="1"/>
    <col min="7933" max="7936" width="15.5703125" customWidth="1"/>
    <col min="8184" max="8184" width="5.5703125" customWidth="1"/>
    <col min="8185" max="8185" width="17.5703125" customWidth="1"/>
    <col min="8186" max="8186" width="22.5703125" customWidth="1"/>
    <col min="8187" max="8187" width="92" customWidth="1"/>
    <col min="8188" max="8188" width="11" customWidth="1"/>
    <col min="8189" max="8192" width="15.5703125" customWidth="1"/>
    <col min="8440" max="8440" width="5.5703125" customWidth="1"/>
    <col min="8441" max="8441" width="17.5703125" customWidth="1"/>
    <col min="8442" max="8442" width="22.5703125" customWidth="1"/>
    <col min="8443" max="8443" width="92" customWidth="1"/>
    <col min="8444" max="8444" width="11" customWidth="1"/>
    <col min="8445" max="8448" width="15.5703125" customWidth="1"/>
    <col min="8696" max="8696" width="5.5703125" customWidth="1"/>
    <col min="8697" max="8697" width="17.5703125" customWidth="1"/>
    <col min="8698" max="8698" width="22.5703125" customWidth="1"/>
    <col min="8699" max="8699" width="92" customWidth="1"/>
    <col min="8700" max="8700" width="11" customWidth="1"/>
    <col min="8701" max="8704" width="15.5703125" customWidth="1"/>
    <col min="8952" max="8952" width="5.5703125" customWidth="1"/>
    <col min="8953" max="8953" width="17.5703125" customWidth="1"/>
    <col min="8954" max="8954" width="22.5703125" customWidth="1"/>
    <col min="8955" max="8955" width="92" customWidth="1"/>
    <col min="8956" max="8956" width="11" customWidth="1"/>
    <col min="8957" max="8960" width="15.5703125" customWidth="1"/>
    <col min="9208" max="9208" width="5.5703125" customWidth="1"/>
    <col min="9209" max="9209" width="17.5703125" customWidth="1"/>
    <col min="9210" max="9210" width="22.5703125" customWidth="1"/>
    <col min="9211" max="9211" width="92" customWidth="1"/>
    <col min="9212" max="9212" width="11" customWidth="1"/>
    <col min="9213" max="9216" width="15.5703125" customWidth="1"/>
    <col min="9464" max="9464" width="5.5703125" customWidth="1"/>
    <col min="9465" max="9465" width="17.5703125" customWidth="1"/>
    <col min="9466" max="9466" width="22.5703125" customWidth="1"/>
    <col min="9467" max="9467" width="92" customWidth="1"/>
    <col min="9468" max="9468" width="11" customWidth="1"/>
    <col min="9469" max="9472" width="15.5703125" customWidth="1"/>
    <col min="9720" max="9720" width="5.5703125" customWidth="1"/>
    <col min="9721" max="9721" width="17.5703125" customWidth="1"/>
    <col min="9722" max="9722" width="22.5703125" customWidth="1"/>
    <col min="9723" max="9723" width="92" customWidth="1"/>
    <col min="9724" max="9724" width="11" customWidth="1"/>
    <col min="9725" max="9728" width="15.5703125" customWidth="1"/>
    <col min="9976" max="9976" width="5.5703125" customWidth="1"/>
    <col min="9977" max="9977" width="17.5703125" customWidth="1"/>
    <col min="9978" max="9978" width="22.5703125" customWidth="1"/>
    <col min="9979" max="9979" width="92" customWidth="1"/>
    <col min="9980" max="9980" width="11" customWidth="1"/>
    <col min="9981" max="9984" width="15.5703125" customWidth="1"/>
    <col min="10232" max="10232" width="5.5703125" customWidth="1"/>
    <col min="10233" max="10233" width="17.5703125" customWidth="1"/>
    <col min="10234" max="10234" width="22.5703125" customWidth="1"/>
    <col min="10235" max="10235" width="92" customWidth="1"/>
    <col min="10236" max="10236" width="11" customWidth="1"/>
    <col min="10237" max="10240" width="15.5703125" customWidth="1"/>
    <col min="10488" max="10488" width="5.5703125" customWidth="1"/>
    <col min="10489" max="10489" width="17.5703125" customWidth="1"/>
    <col min="10490" max="10490" width="22.5703125" customWidth="1"/>
    <col min="10491" max="10491" width="92" customWidth="1"/>
    <col min="10492" max="10492" width="11" customWidth="1"/>
    <col min="10493" max="10496" width="15.5703125" customWidth="1"/>
    <col min="10744" max="10744" width="5.5703125" customWidth="1"/>
    <col min="10745" max="10745" width="17.5703125" customWidth="1"/>
    <col min="10746" max="10746" width="22.5703125" customWidth="1"/>
    <col min="10747" max="10747" width="92" customWidth="1"/>
    <col min="10748" max="10748" width="11" customWidth="1"/>
    <col min="10749" max="10752" width="15.5703125" customWidth="1"/>
    <col min="11000" max="11000" width="5.5703125" customWidth="1"/>
    <col min="11001" max="11001" width="17.5703125" customWidth="1"/>
    <col min="11002" max="11002" width="22.5703125" customWidth="1"/>
    <col min="11003" max="11003" width="92" customWidth="1"/>
    <col min="11004" max="11004" width="11" customWidth="1"/>
    <col min="11005" max="11008" width="15.5703125" customWidth="1"/>
    <col min="11256" max="11256" width="5.5703125" customWidth="1"/>
    <col min="11257" max="11257" width="17.5703125" customWidth="1"/>
    <col min="11258" max="11258" width="22.5703125" customWidth="1"/>
    <col min="11259" max="11259" width="92" customWidth="1"/>
    <col min="11260" max="11260" width="11" customWidth="1"/>
    <col min="11261" max="11264" width="15.5703125" customWidth="1"/>
    <col min="11512" max="11512" width="5.5703125" customWidth="1"/>
    <col min="11513" max="11513" width="17.5703125" customWidth="1"/>
    <col min="11514" max="11514" width="22.5703125" customWidth="1"/>
    <col min="11515" max="11515" width="92" customWidth="1"/>
    <col min="11516" max="11516" width="11" customWidth="1"/>
    <col min="11517" max="11520" width="15.5703125" customWidth="1"/>
    <col min="11768" max="11768" width="5.5703125" customWidth="1"/>
    <col min="11769" max="11769" width="17.5703125" customWidth="1"/>
    <col min="11770" max="11770" width="22.5703125" customWidth="1"/>
    <col min="11771" max="11771" width="92" customWidth="1"/>
    <col min="11772" max="11772" width="11" customWidth="1"/>
    <col min="11773" max="11776" width="15.5703125" customWidth="1"/>
    <col min="12024" max="12024" width="5.5703125" customWidth="1"/>
    <col min="12025" max="12025" width="17.5703125" customWidth="1"/>
    <col min="12026" max="12026" width="22.5703125" customWidth="1"/>
    <col min="12027" max="12027" width="92" customWidth="1"/>
    <col min="12028" max="12028" width="11" customWidth="1"/>
    <col min="12029" max="12032" width="15.5703125" customWidth="1"/>
    <col min="12280" max="12280" width="5.5703125" customWidth="1"/>
    <col min="12281" max="12281" width="17.5703125" customWidth="1"/>
    <col min="12282" max="12282" width="22.5703125" customWidth="1"/>
    <col min="12283" max="12283" width="92" customWidth="1"/>
    <col min="12284" max="12284" width="11" customWidth="1"/>
    <col min="12285" max="12288" width="15.5703125" customWidth="1"/>
    <col min="12536" max="12536" width="5.5703125" customWidth="1"/>
    <col min="12537" max="12537" width="17.5703125" customWidth="1"/>
    <col min="12538" max="12538" width="22.5703125" customWidth="1"/>
    <col min="12539" max="12539" width="92" customWidth="1"/>
    <col min="12540" max="12540" width="11" customWidth="1"/>
    <col min="12541" max="12544" width="15.5703125" customWidth="1"/>
    <col min="12792" max="12792" width="5.5703125" customWidth="1"/>
    <col min="12793" max="12793" width="17.5703125" customWidth="1"/>
    <col min="12794" max="12794" width="22.5703125" customWidth="1"/>
    <col min="12795" max="12795" width="92" customWidth="1"/>
    <col min="12796" max="12796" width="11" customWidth="1"/>
    <col min="12797" max="12800" width="15.5703125" customWidth="1"/>
    <col min="13048" max="13048" width="5.5703125" customWidth="1"/>
    <col min="13049" max="13049" width="17.5703125" customWidth="1"/>
    <col min="13050" max="13050" width="22.5703125" customWidth="1"/>
    <col min="13051" max="13051" width="92" customWidth="1"/>
    <col min="13052" max="13052" width="11" customWidth="1"/>
    <col min="13053" max="13056" width="15.5703125" customWidth="1"/>
    <col min="13304" max="13304" width="5.5703125" customWidth="1"/>
    <col min="13305" max="13305" width="17.5703125" customWidth="1"/>
    <col min="13306" max="13306" width="22.5703125" customWidth="1"/>
    <col min="13307" max="13307" width="92" customWidth="1"/>
    <col min="13308" max="13308" width="11" customWidth="1"/>
    <col min="13309" max="13312" width="15.5703125" customWidth="1"/>
    <col min="13560" max="13560" width="5.5703125" customWidth="1"/>
    <col min="13561" max="13561" width="17.5703125" customWidth="1"/>
    <col min="13562" max="13562" width="22.5703125" customWidth="1"/>
    <col min="13563" max="13563" width="92" customWidth="1"/>
    <col min="13564" max="13564" width="11" customWidth="1"/>
    <col min="13565" max="13568" width="15.5703125" customWidth="1"/>
    <col min="13816" max="13816" width="5.5703125" customWidth="1"/>
    <col min="13817" max="13817" width="17.5703125" customWidth="1"/>
    <col min="13818" max="13818" width="22.5703125" customWidth="1"/>
    <col min="13819" max="13819" width="92" customWidth="1"/>
    <col min="13820" max="13820" width="11" customWidth="1"/>
    <col min="13821" max="13824" width="15.5703125" customWidth="1"/>
    <col min="14072" max="14072" width="5.5703125" customWidth="1"/>
    <col min="14073" max="14073" width="17.5703125" customWidth="1"/>
    <col min="14074" max="14074" width="22.5703125" customWidth="1"/>
    <col min="14075" max="14075" width="92" customWidth="1"/>
    <col min="14076" max="14076" width="11" customWidth="1"/>
    <col min="14077" max="14080" width="15.5703125" customWidth="1"/>
    <col min="14328" max="14328" width="5.5703125" customWidth="1"/>
    <col min="14329" max="14329" width="17.5703125" customWidth="1"/>
    <col min="14330" max="14330" width="22.5703125" customWidth="1"/>
    <col min="14331" max="14331" width="92" customWidth="1"/>
    <col min="14332" max="14332" width="11" customWidth="1"/>
    <col min="14333" max="14336" width="15.5703125" customWidth="1"/>
    <col min="14584" max="14584" width="5.5703125" customWidth="1"/>
    <col min="14585" max="14585" width="17.5703125" customWidth="1"/>
    <col min="14586" max="14586" width="22.5703125" customWidth="1"/>
    <col min="14587" max="14587" width="92" customWidth="1"/>
    <col min="14588" max="14588" width="11" customWidth="1"/>
    <col min="14589" max="14592" width="15.5703125" customWidth="1"/>
    <col min="14840" max="14840" width="5.5703125" customWidth="1"/>
    <col min="14841" max="14841" width="17.5703125" customWidth="1"/>
    <col min="14842" max="14842" width="22.5703125" customWidth="1"/>
    <col min="14843" max="14843" width="92" customWidth="1"/>
    <col min="14844" max="14844" width="11" customWidth="1"/>
    <col min="14845" max="14848" width="15.5703125" customWidth="1"/>
    <col min="15096" max="15096" width="5.5703125" customWidth="1"/>
    <col min="15097" max="15097" width="17.5703125" customWidth="1"/>
    <col min="15098" max="15098" width="22.5703125" customWidth="1"/>
    <col min="15099" max="15099" width="92" customWidth="1"/>
    <col min="15100" max="15100" width="11" customWidth="1"/>
    <col min="15101" max="15104" width="15.5703125" customWidth="1"/>
    <col min="15352" max="15352" width="5.5703125" customWidth="1"/>
    <col min="15353" max="15353" width="17.5703125" customWidth="1"/>
    <col min="15354" max="15354" width="22.5703125" customWidth="1"/>
    <col min="15355" max="15355" width="92" customWidth="1"/>
    <col min="15356" max="15356" width="11" customWidth="1"/>
    <col min="15357" max="15360" width="15.5703125" customWidth="1"/>
    <col min="15608" max="15608" width="5.5703125" customWidth="1"/>
    <col min="15609" max="15609" width="17.5703125" customWidth="1"/>
    <col min="15610" max="15610" width="22.5703125" customWidth="1"/>
    <col min="15611" max="15611" width="92" customWidth="1"/>
    <col min="15612" max="15612" width="11" customWidth="1"/>
    <col min="15613" max="15616" width="15.5703125" customWidth="1"/>
    <col min="15864" max="15864" width="5.5703125" customWidth="1"/>
    <col min="15865" max="15865" width="17.5703125" customWidth="1"/>
    <col min="15866" max="15866" width="22.5703125" customWidth="1"/>
    <col min="15867" max="15867" width="92" customWidth="1"/>
    <col min="15868" max="15868" width="11" customWidth="1"/>
    <col min="15869" max="15872" width="15.5703125" customWidth="1"/>
    <col min="16120" max="16120" width="5.5703125" customWidth="1"/>
    <col min="16121" max="16121" width="17.5703125" customWidth="1"/>
    <col min="16122" max="16122" width="22.5703125" customWidth="1"/>
    <col min="16123" max="16123" width="92" customWidth="1"/>
    <col min="16124" max="16124" width="11" customWidth="1"/>
    <col min="16125" max="16128" width="15.5703125" customWidth="1"/>
  </cols>
  <sheetData>
    <row r="1" spans="1:8" ht="27" customHeight="1" thickBot="1">
      <c r="A1" s="480" t="s">
        <v>1581</v>
      </c>
      <c r="B1" s="481"/>
      <c r="C1" s="481"/>
      <c r="D1" s="481"/>
      <c r="E1" s="481"/>
      <c r="F1" s="481"/>
      <c r="G1" s="481"/>
      <c r="H1" s="481"/>
    </row>
    <row r="2" spans="1:8" ht="15" customHeight="1">
      <c r="A2" s="482" t="s">
        <v>1582</v>
      </c>
      <c r="B2" s="483"/>
      <c r="C2" s="483"/>
      <c r="D2" s="484" t="s">
        <v>1583</v>
      </c>
      <c r="E2" s="484"/>
      <c r="F2" s="484"/>
      <c r="G2" s="484"/>
      <c r="H2" s="484"/>
    </row>
    <row r="3" spans="1:8" ht="45.75" customHeight="1" thickBot="1">
      <c r="A3" s="485" t="s">
        <v>1584</v>
      </c>
      <c r="B3" s="486"/>
      <c r="C3" s="486"/>
      <c r="D3" s="486" t="s">
        <v>1585</v>
      </c>
      <c r="E3" s="486"/>
      <c r="F3" s="486"/>
      <c r="G3" s="486"/>
      <c r="H3" s="486"/>
    </row>
    <row r="4" spans="1:8" ht="19.5" customHeight="1" thickBot="1">
      <c r="A4" s="478" t="s">
        <v>1586</v>
      </c>
      <c r="B4" s="479"/>
      <c r="C4" s="479"/>
      <c r="D4" s="479"/>
      <c r="E4" s="479"/>
      <c r="F4" s="479"/>
      <c r="G4" s="479"/>
      <c r="H4" s="479"/>
    </row>
    <row r="5" spans="1:8" ht="51.75" thickBot="1">
      <c r="A5" s="72" t="s">
        <v>20</v>
      </c>
      <c r="B5" s="73" t="s">
        <v>1263</v>
      </c>
      <c r="C5" s="73" t="s">
        <v>1264</v>
      </c>
      <c r="D5" s="74" t="s">
        <v>1265</v>
      </c>
      <c r="E5" s="74" t="s">
        <v>956</v>
      </c>
      <c r="F5" s="73" t="s">
        <v>1315</v>
      </c>
      <c r="G5" s="226" t="s">
        <v>1267</v>
      </c>
      <c r="H5" s="73" t="s">
        <v>1316</v>
      </c>
    </row>
    <row r="6" spans="1:8" ht="63.75">
      <c r="A6" s="218">
        <v>1</v>
      </c>
      <c r="B6" s="134" t="s">
        <v>1270</v>
      </c>
      <c r="C6" s="134" t="s">
        <v>1587</v>
      </c>
      <c r="D6" s="219" t="s">
        <v>1588</v>
      </c>
      <c r="E6" s="227" t="s">
        <v>34</v>
      </c>
      <c r="F6" s="176">
        <v>89640</v>
      </c>
      <c r="G6" s="82">
        <v>87291.432000000001</v>
      </c>
      <c r="H6" s="83">
        <f t="shared" ref="H6:H69" si="0">IF(G6="","",+ROUND(G6,0))</f>
        <v>87291</v>
      </c>
    </row>
    <row r="7" spans="1:8" ht="63.75">
      <c r="A7" s="228">
        <v>2</v>
      </c>
      <c r="B7" s="97" t="s">
        <v>1270</v>
      </c>
      <c r="C7" s="97" t="s">
        <v>1589</v>
      </c>
      <c r="D7" s="229" t="s">
        <v>1590</v>
      </c>
      <c r="E7" s="99" t="s">
        <v>34</v>
      </c>
      <c r="F7" s="177">
        <v>89640</v>
      </c>
      <c r="G7" s="91">
        <v>87291.432000000001</v>
      </c>
      <c r="H7" s="83">
        <f t="shared" si="0"/>
        <v>87291</v>
      </c>
    </row>
    <row r="8" spans="1:8" ht="89.25">
      <c r="A8" s="228">
        <v>3</v>
      </c>
      <c r="B8" s="97" t="s">
        <v>1270</v>
      </c>
      <c r="C8" s="97" t="s">
        <v>1591</v>
      </c>
      <c r="D8" s="229" t="s">
        <v>1592</v>
      </c>
      <c r="E8" s="99" t="s">
        <v>34</v>
      </c>
      <c r="F8" s="177">
        <v>110933</v>
      </c>
      <c r="G8" s="91">
        <v>108026.5554</v>
      </c>
      <c r="H8" s="83">
        <f t="shared" si="0"/>
        <v>108027</v>
      </c>
    </row>
    <row r="9" spans="1:8" ht="51">
      <c r="A9" s="228">
        <v>4</v>
      </c>
      <c r="B9" s="97" t="s">
        <v>1275</v>
      </c>
      <c r="C9" s="97" t="s">
        <v>1276</v>
      </c>
      <c r="D9" s="97" t="s">
        <v>1593</v>
      </c>
      <c r="E9" s="99" t="s">
        <v>38</v>
      </c>
      <c r="F9" s="177">
        <v>9499175</v>
      </c>
      <c r="G9" s="91">
        <v>9250296.6150000002</v>
      </c>
      <c r="H9" s="83">
        <f t="shared" si="0"/>
        <v>9250297</v>
      </c>
    </row>
    <row r="10" spans="1:8" ht="51">
      <c r="A10" s="228">
        <v>5</v>
      </c>
      <c r="B10" s="97" t="s">
        <v>1275</v>
      </c>
      <c r="C10" s="97" t="s">
        <v>1276</v>
      </c>
      <c r="D10" s="97" t="s">
        <v>1594</v>
      </c>
      <c r="E10" s="99" t="s">
        <v>38</v>
      </c>
      <c r="F10" s="177">
        <v>6711600</v>
      </c>
      <c r="G10" s="91">
        <v>6535756.0800000001</v>
      </c>
      <c r="H10" s="83">
        <f t="shared" si="0"/>
        <v>6535756</v>
      </c>
    </row>
    <row r="11" spans="1:8" ht="51">
      <c r="A11" s="228">
        <v>6</v>
      </c>
      <c r="B11" s="97" t="s">
        <v>1275</v>
      </c>
      <c r="C11" s="97" t="s">
        <v>1276</v>
      </c>
      <c r="D11" s="97" t="s">
        <v>1595</v>
      </c>
      <c r="E11" s="99" t="s">
        <v>38</v>
      </c>
      <c r="F11" s="177">
        <v>5277650</v>
      </c>
      <c r="G11" s="91">
        <v>5139375.57</v>
      </c>
      <c r="H11" s="83">
        <f t="shared" si="0"/>
        <v>5139376</v>
      </c>
    </row>
    <row r="12" spans="1:8" ht="51">
      <c r="A12" s="228">
        <v>7</v>
      </c>
      <c r="B12" s="97" t="s">
        <v>1275</v>
      </c>
      <c r="C12" s="97" t="s">
        <v>1277</v>
      </c>
      <c r="D12" s="97" t="s">
        <v>1596</v>
      </c>
      <c r="E12" s="99" t="s">
        <v>38</v>
      </c>
      <c r="F12" s="177">
        <v>2839578</v>
      </c>
      <c r="G12" s="91">
        <v>2765181.0564000001</v>
      </c>
      <c r="H12" s="83">
        <f t="shared" si="0"/>
        <v>2765181</v>
      </c>
    </row>
    <row r="13" spans="1:8" ht="409.5">
      <c r="A13" s="228">
        <v>8</v>
      </c>
      <c r="B13" s="97" t="s">
        <v>1275</v>
      </c>
      <c r="C13" s="97" t="s">
        <v>1278</v>
      </c>
      <c r="D13" s="230" t="s">
        <v>1597</v>
      </c>
      <c r="E13" s="99" t="s">
        <v>38</v>
      </c>
      <c r="F13" s="177">
        <v>6440280</v>
      </c>
      <c r="G13" s="91">
        <v>6271544.6639999999</v>
      </c>
      <c r="H13" s="83">
        <f t="shared" si="0"/>
        <v>6271545</v>
      </c>
    </row>
    <row r="14" spans="1:8" ht="63.75">
      <c r="A14" s="228">
        <v>9</v>
      </c>
      <c r="B14" s="97" t="s">
        <v>1275</v>
      </c>
      <c r="C14" s="97" t="s">
        <v>1279</v>
      </c>
      <c r="D14" s="97" t="s">
        <v>1598</v>
      </c>
      <c r="E14" s="99" t="s">
        <v>38</v>
      </c>
      <c r="F14" s="177">
        <v>1800000</v>
      </c>
      <c r="G14" s="91">
        <v>1752840</v>
      </c>
      <c r="H14" s="83">
        <f t="shared" si="0"/>
        <v>1752840</v>
      </c>
    </row>
    <row r="15" spans="1:8" ht="38.25">
      <c r="A15" s="228">
        <v>10</v>
      </c>
      <c r="B15" s="97" t="s">
        <v>1275</v>
      </c>
      <c r="C15" s="97" t="s">
        <v>1280</v>
      </c>
      <c r="D15" s="229" t="s">
        <v>1599</v>
      </c>
      <c r="E15" s="99" t="s">
        <v>38</v>
      </c>
      <c r="F15" s="177">
        <v>7735000</v>
      </c>
      <c r="G15" s="91">
        <v>7532343</v>
      </c>
      <c r="H15" s="83">
        <f t="shared" si="0"/>
        <v>7532343</v>
      </c>
    </row>
    <row r="16" spans="1:8" ht="38.25">
      <c r="A16" s="228">
        <v>11</v>
      </c>
      <c r="B16" s="97" t="s">
        <v>1275</v>
      </c>
      <c r="C16" s="97" t="s">
        <v>1280</v>
      </c>
      <c r="D16" s="229" t="s">
        <v>1600</v>
      </c>
      <c r="E16" s="99" t="s">
        <v>38</v>
      </c>
      <c r="F16" s="177">
        <v>2975000</v>
      </c>
      <c r="G16" s="91">
        <v>2897055</v>
      </c>
      <c r="H16" s="83">
        <f t="shared" si="0"/>
        <v>2897055</v>
      </c>
    </row>
    <row r="17" spans="1:8" ht="38.25">
      <c r="A17" s="228">
        <v>12</v>
      </c>
      <c r="B17" s="97" t="s">
        <v>1275</v>
      </c>
      <c r="C17" s="97" t="s">
        <v>1280</v>
      </c>
      <c r="D17" s="229" t="s">
        <v>1601</v>
      </c>
      <c r="E17" s="99" t="s">
        <v>38</v>
      </c>
      <c r="F17" s="177">
        <v>6545000</v>
      </c>
      <c r="G17" s="91">
        <v>6373521</v>
      </c>
      <c r="H17" s="83">
        <f t="shared" si="0"/>
        <v>6373521</v>
      </c>
    </row>
    <row r="18" spans="1:8" ht="38.25">
      <c r="A18" s="228">
        <v>13</v>
      </c>
      <c r="B18" s="97" t="s">
        <v>1275</v>
      </c>
      <c r="C18" s="97" t="s">
        <v>1282</v>
      </c>
      <c r="D18" s="229" t="s">
        <v>1602</v>
      </c>
      <c r="E18" s="99" t="s">
        <v>38</v>
      </c>
      <c r="F18" s="177">
        <v>6842500</v>
      </c>
      <c r="G18" s="91">
        <v>6663226.5</v>
      </c>
      <c r="H18" s="83">
        <f t="shared" si="0"/>
        <v>6663227</v>
      </c>
    </row>
    <row r="19" spans="1:8" ht="38.25">
      <c r="A19" s="228">
        <v>14</v>
      </c>
      <c r="B19" s="97" t="s">
        <v>1275</v>
      </c>
      <c r="C19" s="97" t="s">
        <v>1282</v>
      </c>
      <c r="D19" s="229" t="s">
        <v>1603</v>
      </c>
      <c r="E19" s="99" t="s">
        <v>38</v>
      </c>
      <c r="F19" s="177">
        <v>5563250</v>
      </c>
      <c r="G19" s="91">
        <v>5417492.8499999996</v>
      </c>
      <c r="H19" s="83">
        <f t="shared" si="0"/>
        <v>5417493</v>
      </c>
    </row>
    <row r="20" spans="1:8" ht="38.25">
      <c r="A20" s="228">
        <v>15</v>
      </c>
      <c r="B20" s="97" t="s">
        <v>1275</v>
      </c>
      <c r="C20" s="97" t="s">
        <v>1285</v>
      </c>
      <c r="D20" s="229" t="s">
        <v>1604</v>
      </c>
      <c r="E20" s="99" t="s">
        <v>38</v>
      </c>
      <c r="F20" s="177">
        <v>935935</v>
      </c>
      <c r="G20" s="91">
        <v>911413.50300000003</v>
      </c>
      <c r="H20" s="83">
        <f t="shared" si="0"/>
        <v>911414</v>
      </c>
    </row>
    <row r="21" spans="1:8" ht="38.25">
      <c r="A21" s="228">
        <v>16</v>
      </c>
      <c r="B21" s="97" t="s">
        <v>1275</v>
      </c>
      <c r="C21" s="97" t="s">
        <v>1285</v>
      </c>
      <c r="D21" s="229" t="s">
        <v>1605</v>
      </c>
      <c r="E21" s="99" t="s">
        <v>38</v>
      </c>
      <c r="F21" s="177">
        <v>1530935</v>
      </c>
      <c r="G21" s="91">
        <v>1490824.503</v>
      </c>
      <c r="H21" s="83">
        <f t="shared" si="0"/>
        <v>1490825</v>
      </c>
    </row>
    <row r="22" spans="1:8" ht="38.25">
      <c r="A22" s="228">
        <v>17</v>
      </c>
      <c r="B22" s="97" t="s">
        <v>1275</v>
      </c>
      <c r="C22" s="97" t="s">
        <v>1285</v>
      </c>
      <c r="D22" s="229" t="s">
        <v>1606</v>
      </c>
      <c r="E22" s="99" t="s">
        <v>38</v>
      </c>
      <c r="F22" s="177">
        <v>2140685</v>
      </c>
      <c r="G22" s="91">
        <v>2084599.0530000001</v>
      </c>
      <c r="H22" s="83">
        <f t="shared" si="0"/>
        <v>2084599</v>
      </c>
    </row>
    <row r="23" spans="1:8" ht="38.25">
      <c r="A23" s="228">
        <v>18</v>
      </c>
      <c r="B23" s="231" t="s">
        <v>1294</v>
      </c>
      <c r="C23" s="99" t="s">
        <v>1295</v>
      </c>
      <c r="D23" s="232" t="s">
        <v>1368</v>
      </c>
      <c r="E23" s="146" t="s">
        <v>38</v>
      </c>
      <c r="F23" s="177">
        <v>38724</v>
      </c>
      <c r="G23" s="91">
        <v>37709.431199999999</v>
      </c>
      <c r="H23" s="83">
        <f t="shared" si="0"/>
        <v>37709</v>
      </c>
    </row>
    <row r="24" spans="1:8" ht="38.25">
      <c r="A24" s="228">
        <v>19</v>
      </c>
      <c r="B24" s="231" t="s">
        <v>1294</v>
      </c>
      <c r="C24" s="99" t="s">
        <v>1295</v>
      </c>
      <c r="D24" s="232" t="s">
        <v>1321</v>
      </c>
      <c r="E24" s="146" t="s">
        <v>67</v>
      </c>
      <c r="F24" s="177">
        <v>346932</v>
      </c>
      <c r="G24" s="91">
        <v>337842.38160000002</v>
      </c>
      <c r="H24" s="83">
        <f t="shared" si="0"/>
        <v>337842</v>
      </c>
    </row>
    <row r="25" spans="1:8" ht="38.25">
      <c r="A25" s="228">
        <v>20</v>
      </c>
      <c r="B25" s="231" t="s">
        <v>1294</v>
      </c>
      <c r="C25" s="99" t="s">
        <v>1295</v>
      </c>
      <c r="D25" s="232" t="s">
        <v>1607</v>
      </c>
      <c r="E25" s="146" t="s">
        <v>69</v>
      </c>
      <c r="F25" s="177">
        <v>152943</v>
      </c>
      <c r="G25" s="91">
        <v>148935.8934</v>
      </c>
      <c r="H25" s="83">
        <f t="shared" si="0"/>
        <v>148936</v>
      </c>
    </row>
    <row r="26" spans="1:8" ht="63.75">
      <c r="A26" s="228">
        <v>21</v>
      </c>
      <c r="B26" s="97" t="s">
        <v>1275</v>
      </c>
      <c r="C26" s="97" t="s">
        <v>1286</v>
      </c>
      <c r="D26" s="233" t="s">
        <v>1608</v>
      </c>
      <c r="E26" s="99" t="s">
        <v>38</v>
      </c>
      <c r="F26" s="177">
        <v>7943250</v>
      </c>
      <c r="G26" s="91">
        <v>7735136.8499999996</v>
      </c>
      <c r="H26" s="83">
        <f t="shared" si="0"/>
        <v>7735137</v>
      </c>
    </row>
    <row r="27" spans="1:8" ht="76.5">
      <c r="A27" s="228">
        <v>22</v>
      </c>
      <c r="B27" s="97" t="s">
        <v>1275</v>
      </c>
      <c r="C27" s="97" t="s">
        <v>1288</v>
      </c>
      <c r="D27" s="234" t="s">
        <v>1609</v>
      </c>
      <c r="E27" s="99" t="s">
        <v>38</v>
      </c>
      <c r="F27" s="177">
        <v>2165800</v>
      </c>
      <c r="G27" s="91">
        <v>2109056.04</v>
      </c>
      <c r="H27" s="83">
        <f t="shared" si="0"/>
        <v>2109056</v>
      </c>
    </row>
    <row r="28" spans="1:8" ht="51">
      <c r="A28" s="228">
        <v>23</v>
      </c>
      <c r="B28" s="97" t="s">
        <v>1275</v>
      </c>
      <c r="C28" s="97" t="s">
        <v>1610</v>
      </c>
      <c r="D28" s="235" t="s">
        <v>1611</v>
      </c>
      <c r="E28" s="99" t="s">
        <v>38</v>
      </c>
      <c r="F28" s="177">
        <v>1547000</v>
      </c>
      <c r="G28" s="91">
        <v>1506468.6</v>
      </c>
      <c r="H28" s="83">
        <f t="shared" si="0"/>
        <v>1506469</v>
      </c>
    </row>
    <row r="29" spans="1:8" ht="51">
      <c r="A29" s="228">
        <v>24</v>
      </c>
      <c r="B29" s="97" t="s">
        <v>1275</v>
      </c>
      <c r="C29" s="97" t="s">
        <v>1290</v>
      </c>
      <c r="D29" s="236" t="s">
        <v>1612</v>
      </c>
      <c r="E29" s="99" t="s">
        <v>38</v>
      </c>
      <c r="F29" s="177">
        <v>3302250</v>
      </c>
      <c r="G29" s="91">
        <v>3215731.05</v>
      </c>
      <c r="H29" s="83">
        <f t="shared" si="0"/>
        <v>3215731</v>
      </c>
    </row>
    <row r="30" spans="1:8" ht="51.75" thickBot="1">
      <c r="A30" s="228">
        <v>25</v>
      </c>
      <c r="B30" s="97" t="s">
        <v>1275</v>
      </c>
      <c r="C30" s="97" t="s">
        <v>1292</v>
      </c>
      <c r="D30" s="237" t="s">
        <v>1613</v>
      </c>
      <c r="E30" s="99" t="s">
        <v>38</v>
      </c>
      <c r="F30" s="177">
        <v>3498600</v>
      </c>
      <c r="G30" s="91">
        <v>3406936.68</v>
      </c>
      <c r="H30" s="83">
        <f t="shared" si="0"/>
        <v>3406937</v>
      </c>
    </row>
    <row r="31" spans="1:8" s="102" customFormat="1" ht="38.25">
      <c r="A31" s="238">
        <v>26</v>
      </c>
      <c r="B31" s="239" t="s">
        <v>1294</v>
      </c>
      <c r="C31" s="240" t="s">
        <v>1295</v>
      </c>
      <c r="D31" s="241" t="s">
        <v>59</v>
      </c>
      <c r="E31" s="146" t="s">
        <v>60</v>
      </c>
      <c r="F31" s="177">
        <v>16070</v>
      </c>
      <c r="G31" s="91">
        <v>15648.966</v>
      </c>
      <c r="H31" s="83">
        <f t="shared" si="0"/>
        <v>15649</v>
      </c>
    </row>
    <row r="32" spans="1:8" s="102" customFormat="1" ht="38.25">
      <c r="A32" s="242">
        <v>27</v>
      </c>
      <c r="B32" s="239" t="s">
        <v>1294</v>
      </c>
      <c r="C32" s="240" t="s">
        <v>1295</v>
      </c>
      <c r="D32" s="243" t="s">
        <v>61</v>
      </c>
      <c r="E32" s="146" t="s">
        <v>60</v>
      </c>
      <c r="F32" s="177">
        <v>25330</v>
      </c>
      <c r="G32" s="91">
        <v>24666.353999999999</v>
      </c>
      <c r="H32" s="83">
        <f t="shared" si="0"/>
        <v>24666</v>
      </c>
    </row>
    <row r="33" spans="1:8" s="102" customFormat="1" ht="38.25">
      <c r="A33" s="238">
        <v>28</v>
      </c>
      <c r="B33" s="239" t="s">
        <v>1294</v>
      </c>
      <c r="C33" s="244" t="s">
        <v>1295</v>
      </c>
      <c r="D33" s="245" t="s">
        <v>1614</v>
      </c>
      <c r="E33" s="146" t="s">
        <v>38</v>
      </c>
      <c r="F33" s="177">
        <v>89112</v>
      </c>
      <c r="G33" s="91">
        <v>86777.265599999999</v>
      </c>
      <c r="H33" s="83">
        <f t="shared" si="0"/>
        <v>86777</v>
      </c>
    </row>
    <row r="34" spans="1:8" s="102" customFormat="1" ht="38.25">
      <c r="A34" s="238">
        <v>29</v>
      </c>
      <c r="B34" s="239" t="s">
        <v>1294</v>
      </c>
      <c r="C34" s="240" t="s">
        <v>1295</v>
      </c>
      <c r="D34" s="243" t="s">
        <v>63</v>
      </c>
      <c r="E34" s="146" t="s">
        <v>38</v>
      </c>
      <c r="F34" s="177">
        <v>3019033</v>
      </c>
      <c r="G34" s="91">
        <v>2939934.3354000002</v>
      </c>
      <c r="H34" s="83">
        <f t="shared" si="0"/>
        <v>2939934</v>
      </c>
    </row>
    <row r="35" spans="1:8" s="102" customFormat="1" ht="38.25">
      <c r="A35" s="242">
        <v>30</v>
      </c>
      <c r="B35" s="239" t="s">
        <v>1294</v>
      </c>
      <c r="C35" s="240" t="s">
        <v>1295</v>
      </c>
      <c r="D35" s="243" t="s">
        <v>64</v>
      </c>
      <c r="E35" s="146" t="s">
        <v>38</v>
      </c>
      <c r="F35" s="177">
        <v>3243197</v>
      </c>
      <c r="G35" s="91">
        <v>3158225.2385999998</v>
      </c>
      <c r="H35" s="83">
        <f t="shared" si="0"/>
        <v>3158225</v>
      </c>
    </row>
    <row r="36" spans="1:8" s="102" customFormat="1" ht="38.25">
      <c r="A36" s="238">
        <v>31</v>
      </c>
      <c r="B36" s="239" t="s">
        <v>1294</v>
      </c>
      <c r="C36" s="240" t="s">
        <v>1295</v>
      </c>
      <c r="D36" s="243" t="s">
        <v>65</v>
      </c>
      <c r="E36" s="146" t="s">
        <v>38</v>
      </c>
      <c r="F36" s="177">
        <v>2778700</v>
      </c>
      <c r="G36" s="91">
        <v>2705898.06</v>
      </c>
      <c r="H36" s="83">
        <f t="shared" si="0"/>
        <v>2705898</v>
      </c>
    </row>
    <row r="37" spans="1:8" s="102" customFormat="1" ht="38.25">
      <c r="A37" s="242">
        <v>32</v>
      </c>
      <c r="B37" s="239" t="s">
        <v>1294</v>
      </c>
      <c r="C37" s="240" t="s">
        <v>1295</v>
      </c>
      <c r="D37" s="243" t="s">
        <v>1615</v>
      </c>
      <c r="E37" s="146" t="s">
        <v>88</v>
      </c>
      <c r="F37" s="177">
        <v>196160</v>
      </c>
      <c r="G37" s="91">
        <v>191020.60800000001</v>
      </c>
      <c r="H37" s="83">
        <f t="shared" si="0"/>
        <v>191021</v>
      </c>
    </row>
    <row r="38" spans="1:8" s="102" customFormat="1" ht="38.25">
      <c r="A38" s="238">
        <v>33</v>
      </c>
      <c r="B38" s="239" t="s">
        <v>1294</v>
      </c>
      <c r="C38" s="240" t="s">
        <v>1295</v>
      </c>
      <c r="D38" s="243" t="s">
        <v>1616</v>
      </c>
      <c r="E38" s="146" t="s">
        <v>38</v>
      </c>
      <c r="F38" s="177">
        <v>267500</v>
      </c>
      <c r="G38" s="91">
        <v>260491.5</v>
      </c>
      <c r="H38" s="83">
        <f t="shared" si="0"/>
        <v>260492</v>
      </c>
    </row>
    <row r="39" spans="1:8" s="102" customFormat="1" ht="38.25">
      <c r="A39" s="238">
        <v>34</v>
      </c>
      <c r="B39" s="239" t="s">
        <v>1294</v>
      </c>
      <c r="C39" s="240" t="s">
        <v>1295</v>
      </c>
      <c r="D39" s="243" t="s">
        <v>1617</v>
      </c>
      <c r="E39" s="146" t="s">
        <v>38</v>
      </c>
      <c r="F39" s="177">
        <v>343721</v>
      </c>
      <c r="G39" s="91">
        <v>334715.5098</v>
      </c>
      <c r="H39" s="83">
        <f t="shared" si="0"/>
        <v>334716</v>
      </c>
    </row>
    <row r="40" spans="1:8" s="102" customFormat="1" ht="38.25">
      <c r="A40" s="242">
        <v>35</v>
      </c>
      <c r="B40" s="239" t="s">
        <v>1294</v>
      </c>
      <c r="C40" s="244" t="s">
        <v>1296</v>
      </c>
      <c r="D40" s="245" t="s">
        <v>70</v>
      </c>
      <c r="E40" s="146" t="s">
        <v>38</v>
      </c>
      <c r="F40" s="177">
        <v>1503500</v>
      </c>
      <c r="G40" s="91">
        <v>1464108.3</v>
      </c>
      <c r="H40" s="83">
        <f t="shared" si="0"/>
        <v>1464108</v>
      </c>
    </row>
    <row r="41" spans="1:8" s="102" customFormat="1" ht="38.25">
      <c r="A41" s="238">
        <v>36</v>
      </c>
      <c r="B41" s="239" t="s">
        <v>1294</v>
      </c>
      <c r="C41" s="240" t="s">
        <v>1296</v>
      </c>
      <c r="D41" s="243" t="s">
        <v>71</v>
      </c>
      <c r="E41" s="146" t="s">
        <v>38</v>
      </c>
      <c r="F41" s="177">
        <v>1590136</v>
      </c>
      <c r="G41" s="91">
        <v>1548474.4368</v>
      </c>
      <c r="H41" s="83">
        <f t="shared" si="0"/>
        <v>1548474</v>
      </c>
    </row>
    <row r="42" spans="1:8" s="102" customFormat="1" ht="38.25">
      <c r="A42" s="242">
        <v>37</v>
      </c>
      <c r="B42" s="239" t="s">
        <v>1294</v>
      </c>
      <c r="C42" s="240" t="s">
        <v>1296</v>
      </c>
      <c r="D42" s="243" t="s">
        <v>72</v>
      </c>
      <c r="E42" s="146" t="s">
        <v>38</v>
      </c>
      <c r="F42" s="177">
        <v>1097577</v>
      </c>
      <c r="G42" s="91">
        <v>1068820.4826</v>
      </c>
      <c r="H42" s="83">
        <f t="shared" si="0"/>
        <v>1068820</v>
      </c>
    </row>
    <row r="43" spans="1:8" s="102" customFormat="1" ht="38.25">
      <c r="A43" s="238">
        <v>38</v>
      </c>
      <c r="B43" s="239" t="s">
        <v>1294</v>
      </c>
      <c r="C43" s="240" t="s">
        <v>1295</v>
      </c>
      <c r="D43" s="243" t="s">
        <v>73</v>
      </c>
      <c r="E43" s="146" t="s">
        <v>38</v>
      </c>
      <c r="F43" s="177">
        <v>292925</v>
      </c>
      <c r="G43" s="91">
        <v>285250.36499999999</v>
      </c>
      <c r="H43" s="83">
        <f t="shared" si="0"/>
        <v>285250</v>
      </c>
    </row>
    <row r="44" spans="1:8" s="102" customFormat="1" ht="38.25">
      <c r="A44" s="238">
        <v>39</v>
      </c>
      <c r="B44" s="239" t="s">
        <v>1294</v>
      </c>
      <c r="C44" s="240" t="s">
        <v>1295</v>
      </c>
      <c r="D44" s="243" t="s">
        <v>74</v>
      </c>
      <c r="E44" s="146" t="s">
        <v>38</v>
      </c>
      <c r="F44" s="177">
        <v>206000</v>
      </c>
      <c r="G44" s="91">
        <v>200602.8</v>
      </c>
      <c r="H44" s="83">
        <f t="shared" si="0"/>
        <v>200603</v>
      </c>
    </row>
    <row r="45" spans="1:8" s="102" customFormat="1" ht="38.25">
      <c r="A45" s="242">
        <v>40</v>
      </c>
      <c r="B45" s="239" t="s">
        <v>1294</v>
      </c>
      <c r="C45" s="244" t="s">
        <v>1296</v>
      </c>
      <c r="D45" s="245" t="s">
        <v>1618</v>
      </c>
      <c r="E45" s="146" t="s">
        <v>88</v>
      </c>
      <c r="F45" s="177">
        <v>1855000</v>
      </c>
      <c r="G45" s="91">
        <v>1806399</v>
      </c>
      <c r="H45" s="83">
        <f t="shared" si="0"/>
        <v>1806399</v>
      </c>
    </row>
    <row r="46" spans="1:8" s="102" customFormat="1" ht="38.25">
      <c r="A46" s="238">
        <v>41</v>
      </c>
      <c r="B46" s="239" t="s">
        <v>1294</v>
      </c>
      <c r="C46" s="240" t="s">
        <v>1295</v>
      </c>
      <c r="D46" s="243" t="s">
        <v>1619</v>
      </c>
      <c r="E46" s="146" t="s">
        <v>38</v>
      </c>
      <c r="F46" s="177">
        <v>12174</v>
      </c>
      <c r="G46" s="91">
        <v>11855.0412</v>
      </c>
      <c r="H46" s="83">
        <f t="shared" si="0"/>
        <v>11855</v>
      </c>
    </row>
    <row r="47" spans="1:8" s="102" customFormat="1" ht="38.25">
      <c r="A47" s="242">
        <v>42</v>
      </c>
      <c r="B47" s="239" t="s">
        <v>1294</v>
      </c>
      <c r="C47" s="240" t="s">
        <v>1296</v>
      </c>
      <c r="D47" s="243" t="s">
        <v>1383</v>
      </c>
      <c r="E47" s="146" t="s">
        <v>38</v>
      </c>
      <c r="F47" s="177">
        <v>885500</v>
      </c>
      <c r="G47" s="91">
        <v>862299.9</v>
      </c>
      <c r="H47" s="83">
        <f t="shared" si="0"/>
        <v>862300</v>
      </c>
    </row>
    <row r="48" spans="1:8" s="102" customFormat="1" ht="38.25">
      <c r="A48" s="238">
        <v>43</v>
      </c>
      <c r="B48" s="239" t="s">
        <v>1294</v>
      </c>
      <c r="C48" s="244" t="s">
        <v>1296</v>
      </c>
      <c r="D48" s="245" t="s">
        <v>1620</v>
      </c>
      <c r="E48" s="146" t="s">
        <v>38</v>
      </c>
      <c r="F48" s="177">
        <v>212062</v>
      </c>
      <c r="G48" s="91">
        <v>206505.97560000001</v>
      </c>
      <c r="H48" s="83">
        <f t="shared" si="0"/>
        <v>206506</v>
      </c>
    </row>
    <row r="49" spans="1:8" s="102" customFormat="1" ht="38.25">
      <c r="A49" s="238">
        <v>44</v>
      </c>
      <c r="B49" s="239" t="s">
        <v>1294</v>
      </c>
      <c r="C49" s="240" t="s">
        <v>1295</v>
      </c>
      <c r="D49" s="243" t="s">
        <v>79</v>
      </c>
      <c r="E49" s="146" t="s">
        <v>38</v>
      </c>
      <c r="F49" s="177">
        <v>64170</v>
      </c>
      <c r="G49" s="91">
        <v>62488.745999999999</v>
      </c>
      <c r="H49" s="83">
        <f t="shared" si="0"/>
        <v>62489</v>
      </c>
    </row>
    <row r="50" spans="1:8" s="102" customFormat="1" ht="38.25">
      <c r="A50" s="242">
        <v>45</v>
      </c>
      <c r="B50" s="239" t="s">
        <v>1294</v>
      </c>
      <c r="C50" s="240" t="s">
        <v>1295</v>
      </c>
      <c r="D50" s="243" t="s">
        <v>81</v>
      </c>
      <c r="E50" s="146" t="s">
        <v>38</v>
      </c>
      <c r="F50" s="177">
        <v>43284</v>
      </c>
      <c r="G50" s="91">
        <v>42149.959199999998</v>
      </c>
      <c r="H50" s="83">
        <f t="shared" si="0"/>
        <v>42150</v>
      </c>
    </row>
    <row r="51" spans="1:8" s="102" customFormat="1" ht="38.25">
      <c r="A51" s="238">
        <v>46</v>
      </c>
      <c r="B51" s="239" t="s">
        <v>1294</v>
      </c>
      <c r="C51" s="240" t="s">
        <v>1295</v>
      </c>
      <c r="D51" s="243" t="s">
        <v>82</v>
      </c>
      <c r="E51" s="146" t="s">
        <v>38</v>
      </c>
      <c r="F51" s="177">
        <v>109041</v>
      </c>
      <c r="G51" s="91">
        <v>106184.12579999999</v>
      </c>
      <c r="H51" s="83">
        <f t="shared" si="0"/>
        <v>106184</v>
      </c>
    </row>
    <row r="52" spans="1:8" s="102" customFormat="1" ht="38.25">
      <c r="A52" s="242">
        <v>47</v>
      </c>
      <c r="B52" s="239" t="s">
        <v>1294</v>
      </c>
      <c r="C52" s="240" t="s">
        <v>1295</v>
      </c>
      <c r="D52" s="243" t="s">
        <v>83</v>
      </c>
      <c r="E52" s="146" t="s">
        <v>38</v>
      </c>
      <c r="F52" s="177">
        <v>84479</v>
      </c>
      <c r="G52" s="91">
        <v>82265.650200000004</v>
      </c>
      <c r="H52" s="83">
        <f t="shared" si="0"/>
        <v>82266</v>
      </c>
    </row>
    <row r="53" spans="1:8" s="102" customFormat="1" ht="38.25">
      <c r="A53" s="238">
        <v>48</v>
      </c>
      <c r="B53" s="239" t="s">
        <v>1294</v>
      </c>
      <c r="C53" s="240" t="s">
        <v>1295</v>
      </c>
      <c r="D53" s="243" t="s">
        <v>84</v>
      </c>
      <c r="E53" s="146" t="s">
        <v>38</v>
      </c>
      <c r="F53" s="177">
        <v>173234</v>
      </c>
      <c r="G53" s="91">
        <v>168695.26920000001</v>
      </c>
      <c r="H53" s="83">
        <f t="shared" si="0"/>
        <v>168695</v>
      </c>
    </row>
    <row r="54" spans="1:8" s="102" customFormat="1" ht="38.25">
      <c r="A54" s="238">
        <v>49</v>
      </c>
      <c r="B54" s="239" t="s">
        <v>1294</v>
      </c>
      <c r="C54" s="240" t="s">
        <v>1295</v>
      </c>
      <c r="D54" s="243" t="s">
        <v>85</v>
      </c>
      <c r="E54" s="146" t="s">
        <v>38</v>
      </c>
      <c r="F54" s="177">
        <v>221979</v>
      </c>
      <c r="G54" s="91">
        <v>216163.1502</v>
      </c>
      <c r="H54" s="83">
        <f t="shared" si="0"/>
        <v>216163</v>
      </c>
    </row>
    <row r="55" spans="1:8" s="102" customFormat="1" ht="38.25">
      <c r="A55" s="242">
        <v>50</v>
      </c>
      <c r="B55" s="239" t="s">
        <v>1294</v>
      </c>
      <c r="C55" s="240" t="s">
        <v>1296</v>
      </c>
      <c r="D55" s="243" t="s">
        <v>1621</v>
      </c>
      <c r="E55" s="146" t="s">
        <v>38</v>
      </c>
      <c r="F55" s="177">
        <v>2387983</v>
      </c>
      <c r="G55" s="91">
        <v>2325417.8454</v>
      </c>
      <c r="H55" s="83">
        <f t="shared" si="0"/>
        <v>2325418</v>
      </c>
    </row>
    <row r="56" spans="1:8" s="102" customFormat="1" ht="25.5">
      <c r="A56" s="238">
        <v>51</v>
      </c>
      <c r="B56" s="239" t="s">
        <v>1294</v>
      </c>
      <c r="C56" s="240" t="s">
        <v>1300</v>
      </c>
      <c r="D56" s="243" t="s">
        <v>1622</v>
      </c>
      <c r="E56" s="146" t="s">
        <v>38</v>
      </c>
      <c r="F56" s="177">
        <v>122220</v>
      </c>
      <c r="G56" s="91">
        <v>119017.836</v>
      </c>
      <c r="H56" s="83">
        <f t="shared" si="0"/>
        <v>119018</v>
      </c>
    </row>
    <row r="57" spans="1:8" s="102" customFormat="1" ht="38.25">
      <c r="A57" s="242">
        <v>52</v>
      </c>
      <c r="B57" s="239" t="s">
        <v>1294</v>
      </c>
      <c r="C57" s="244" t="s">
        <v>1295</v>
      </c>
      <c r="D57" s="245" t="s">
        <v>1392</v>
      </c>
      <c r="E57" s="146" t="s">
        <v>38</v>
      </c>
      <c r="F57" s="177">
        <v>31830</v>
      </c>
      <c r="G57" s="91">
        <v>30996.054</v>
      </c>
      <c r="H57" s="83">
        <f t="shared" si="0"/>
        <v>30996</v>
      </c>
    </row>
    <row r="58" spans="1:8" s="102" customFormat="1" ht="25.5">
      <c r="A58" s="238">
        <v>53</v>
      </c>
      <c r="B58" s="239" t="s">
        <v>1294</v>
      </c>
      <c r="C58" s="244" t="s">
        <v>1623</v>
      </c>
      <c r="D58" s="245" t="s">
        <v>1624</v>
      </c>
      <c r="E58" s="146" t="s">
        <v>38</v>
      </c>
      <c r="F58" s="177">
        <v>221060</v>
      </c>
      <c r="G58" s="91">
        <v>215268.228</v>
      </c>
      <c r="H58" s="83">
        <f t="shared" si="0"/>
        <v>215268</v>
      </c>
    </row>
    <row r="59" spans="1:8" s="102" customFormat="1" ht="38.25">
      <c r="A59" s="238">
        <v>54</v>
      </c>
      <c r="B59" s="239" t="s">
        <v>1294</v>
      </c>
      <c r="C59" s="240" t="s">
        <v>1295</v>
      </c>
      <c r="D59" s="243" t="s">
        <v>92</v>
      </c>
      <c r="E59" s="146" t="s">
        <v>88</v>
      </c>
      <c r="F59" s="177">
        <v>209920</v>
      </c>
      <c r="G59" s="91">
        <v>204420.09599999999</v>
      </c>
      <c r="H59" s="83">
        <f t="shared" si="0"/>
        <v>204420</v>
      </c>
    </row>
    <row r="60" spans="1:8" s="102" customFormat="1" ht="38.25">
      <c r="A60" s="242">
        <v>55</v>
      </c>
      <c r="B60" s="239" t="s">
        <v>1294</v>
      </c>
      <c r="C60" s="240" t="s">
        <v>1295</v>
      </c>
      <c r="D60" s="243" t="s">
        <v>246</v>
      </c>
      <c r="E60" s="146" t="s">
        <v>38</v>
      </c>
      <c r="F60" s="177">
        <v>349448</v>
      </c>
      <c r="G60" s="91">
        <v>340292.46240000002</v>
      </c>
      <c r="H60" s="83">
        <f t="shared" si="0"/>
        <v>340292</v>
      </c>
    </row>
    <row r="61" spans="1:8" s="102" customFormat="1" ht="38.25">
      <c r="A61" s="238">
        <v>56</v>
      </c>
      <c r="B61" s="239" t="s">
        <v>1294</v>
      </c>
      <c r="C61" s="240" t="s">
        <v>1295</v>
      </c>
      <c r="D61" s="243" t="s">
        <v>93</v>
      </c>
      <c r="E61" s="146" t="s">
        <v>60</v>
      </c>
      <c r="F61" s="177">
        <v>2683077</v>
      </c>
      <c r="G61" s="91">
        <v>2612780.3826000001</v>
      </c>
      <c r="H61" s="83">
        <f t="shared" si="0"/>
        <v>2612780</v>
      </c>
    </row>
    <row r="62" spans="1:8" s="102" customFormat="1" ht="38.25">
      <c r="A62" s="242">
        <v>57</v>
      </c>
      <c r="B62" s="239" t="s">
        <v>1294</v>
      </c>
      <c r="C62" s="240" t="s">
        <v>1295</v>
      </c>
      <c r="D62" s="243" t="s">
        <v>94</v>
      </c>
      <c r="E62" s="146" t="s">
        <v>60</v>
      </c>
      <c r="F62" s="177">
        <v>2987250</v>
      </c>
      <c r="G62" s="91">
        <v>2908984.05</v>
      </c>
      <c r="H62" s="83">
        <f t="shared" si="0"/>
        <v>2908984</v>
      </c>
    </row>
    <row r="63" spans="1:8" s="102" customFormat="1" ht="38.25">
      <c r="A63" s="238">
        <v>58</v>
      </c>
      <c r="B63" s="239" t="s">
        <v>1294</v>
      </c>
      <c r="C63" s="240" t="s">
        <v>1297</v>
      </c>
      <c r="D63" s="243" t="s">
        <v>95</v>
      </c>
      <c r="E63" s="146" t="s">
        <v>38</v>
      </c>
      <c r="F63" s="177">
        <v>3725000</v>
      </c>
      <c r="G63" s="91">
        <v>3627405</v>
      </c>
      <c r="H63" s="83">
        <f t="shared" si="0"/>
        <v>3627405</v>
      </c>
    </row>
    <row r="64" spans="1:8" s="102" customFormat="1" ht="38.25">
      <c r="A64" s="238">
        <v>59</v>
      </c>
      <c r="B64" s="239" t="s">
        <v>1294</v>
      </c>
      <c r="C64" s="244" t="s">
        <v>1297</v>
      </c>
      <c r="D64" s="245" t="s">
        <v>96</v>
      </c>
      <c r="E64" s="146" t="s">
        <v>38</v>
      </c>
      <c r="F64" s="177">
        <v>12858166</v>
      </c>
      <c r="G64" s="91">
        <v>12521282.050799999</v>
      </c>
      <c r="H64" s="83">
        <f t="shared" si="0"/>
        <v>12521282</v>
      </c>
    </row>
    <row r="65" spans="1:8" s="102" customFormat="1" ht="38.25">
      <c r="A65" s="242">
        <v>60</v>
      </c>
      <c r="B65" s="239" t="s">
        <v>1294</v>
      </c>
      <c r="C65" s="244" t="s">
        <v>1297</v>
      </c>
      <c r="D65" s="245" t="s">
        <v>98</v>
      </c>
      <c r="E65" s="146" t="s">
        <v>38</v>
      </c>
      <c r="F65" s="177">
        <v>18672667</v>
      </c>
      <c r="G65" s="91">
        <v>18183443.124600001</v>
      </c>
      <c r="H65" s="83">
        <f t="shared" si="0"/>
        <v>18183443</v>
      </c>
    </row>
    <row r="66" spans="1:8" s="102" customFormat="1" ht="38.25">
      <c r="A66" s="238">
        <v>61</v>
      </c>
      <c r="B66" s="239" t="s">
        <v>1294</v>
      </c>
      <c r="C66" s="244" t="s">
        <v>1297</v>
      </c>
      <c r="D66" s="245" t="s">
        <v>99</v>
      </c>
      <c r="E66" s="146" t="s">
        <v>38</v>
      </c>
      <c r="F66" s="177">
        <v>23010000</v>
      </c>
      <c r="G66" s="91">
        <v>22407138</v>
      </c>
      <c r="H66" s="83">
        <f t="shared" si="0"/>
        <v>22407138</v>
      </c>
    </row>
    <row r="67" spans="1:8" s="102" customFormat="1" ht="38.25">
      <c r="A67" s="242">
        <v>62</v>
      </c>
      <c r="B67" s="239" t="s">
        <v>1294</v>
      </c>
      <c r="C67" s="240" t="s">
        <v>1295</v>
      </c>
      <c r="D67" s="243" t="s">
        <v>103</v>
      </c>
      <c r="E67" s="146" t="s">
        <v>38</v>
      </c>
      <c r="F67" s="177">
        <v>78447</v>
      </c>
      <c r="G67" s="91">
        <v>76391.688599999994</v>
      </c>
      <c r="H67" s="83">
        <f t="shared" si="0"/>
        <v>76392</v>
      </c>
    </row>
    <row r="68" spans="1:8" s="102" customFormat="1" ht="38.25">
      <c r="A68" s="238">
        <v>63</v>
      </c>
      <c r="B68" s="239" t="s">
        <v>1294</v>
      </c>
      <c r="C68" s="240" t="s">
        <v>1295</v>
      </c>
      <c r="D68" s="243" t="s">
        <v>104</v>
      </c>
      <c r="E68" s="146" t="s">
        <v>38</v>
      </c>
      <c r="F68" s="177">
        <v>80250</v>
      </c>
      <c r="G68" s="91">
        <v>78147.45</v>
      </c>
      <c r="H68" s="83">
        <f t="shared" si="0"/>
        <v>78147</v>
      </c>
    </row>
    <row r="69" spans="1:8" s="102" customFormat="1" ht="38.25">
      <c r="A69" s="238">
        <v>64</v>
      </c>
      <c r="B69" s="239" t="s">
        <v>1294</v>
      </c>
      <c r="C69" s="244" t="s">
        <v>1295</v>
      </c>
      <c r="D69" s="245" t="s">
        <v>251</v>
      </c>
      <c r="E69" s="146" t="s">
        <v>38</v>
      </c>
      <c r="F69" s="177">
        <v>50575</v>
      </c>
      <c r="G69" s="91">
        <v>49249.934999999998</v>
      </c>
      <c r="H69" s="83">
        <f t="shared" si="0"/>
        <v>49250</v>
      </c>
    </row>
    <row r="70" spans="1:8" s="102" customFormat="1" ht="38.25">
      <c r="A70" s="242">
        <v>65</v>
      </c>
      <c r="B70" s="239" t="s">
        <v>1294</v>
      </c>
      <c r="C70" s="244" t="s">
        <v>1297</v>
      </c>
      <c r="D70" s="245" t="s">
        <v>106</v>
      </c>
      <c r="E70" s="146" t="s">
        <v>107</v>
      </c>
      <c r="F70" s="177">
        <v>1078730</v>
      </c>
      <c r="G70" s="91">
        <v>1050467.274</v>
      </c>
      <c r="H70" s="83">
        <f t="shared" ref="H70:H133" si="1">IF(G70="","",+ROUND(G70,0))</f>
        <v>1050467</v>
      </c>
    </row>
    <row r="71" spans="1:8" s="102" customFormat="1" ht="38.25">
      <c r="A71" s="238">
        <v>66</v>
      </c>
      <c r="B71" s="239" t="s">
        <v>1294</v>
      </c>
      <c r="C71" s="244" t="s">
        <v>1297</v>
      </c>
      <c r="D71" s="245" t="s">
        <v>108</v>
      </c>
      <c r="E71" s="146" t="s">
        <v>107</v>
      </c>
      <c r="F71" s="177">
        <v>686807</v>
      </c>
      <c r="G71" s="91">
        <v>668812.65659999999</v>
      </c>
      <c r="H71" s="83">
        <f t="shared" si="1"/>
        <v>668813</v>
      </c>
    </row>
    <row r="72" spans="1:8" s="102" customFormat="1" ht="38.25">
      <c r="A72" s="242">
        <v>67</v>
      </c>
      <c r="B72" s="239" t="s">
        <v>1294</v>
      </c>
      <c r="C72" s="244" t="s">
        <v>1295</v>
      </c>
      <c r="D72" s="245" t="s">
        <v>109</v>
      </c>
      <c r="E72" s="146" t="s">
        <v>88</v>
      </c>
      <c r="F72" s="177">
        <v>261256</v>
      </c>
      <c r="G72" s="91">
        <v>254411.09280000001</v>
      </c>
      <c r="H72" s="83">
        <f t="shared" si="1"/>
        <v>254411</v>
      </c>
    </row>
    <row r="73" spans="1:8" s="102" customFormat="1" ht="38.25">
      <c r="A73" s="238">
        <v>68</v>
      </c>
      <c r="B73" s="239" t="s">
        <v>1294</v>
      </c>
      <c r="C73" s="240" t="s">
        <v>1296</v>
      </c>
      <c r="D73" s="243" t="s">
        <v>110</v>
      </c>
      <c r="E73" s="146" t="s">
        <v>88</v>
      </c>
      <c r="F73" s="177">
        <v>91224</v>
      </c>
      <c r="G73" s="91">
        <v>88833.931200000006</v>
      </c>
      <c r="H73" s="83">
        <f t="shared" si="1"/>
        <v>88834</v>
      </c>
    </row>
    <row r="74" spans="1:8" s="102" customFormat="1" ht="38.25">
      <c r="A74" s="238">
        <v>69</v>
      </c>
      <c r="B74" s="239" t="s">
        <v>1294</v>
      </c>
      <c r="C74" s="240" t="s">
        <v>1295</v>
      </c>
      <c r="D74" s="243" t="s">
        <v>111</v>
      </c>
      <c r="E74" s="146" t="s">
        <v>88</v>
      </c>
      <c r="F74" s="177">
        <v>396432</v>
      </c>
      <c r="G74" s="91">
        <v>386045.4816</v>
      </c>
      <c r="H74" s="83">
        <f t="shared" si="1"/>
        <v>386045</v>
      </c>
    </row>
    <row r="75" spans="1:8" s="102" customFormat="1" ht="38.25">
      <c r="A75" s="242">
        <v>70</v>
      </c>
      <c r="B75" s="239" t="s">
        <v>1294</v>
      </c>
      <c r="C75" s="240" t="s">
        <v>1296</v>
      </c>
      <c r="D75" s="243" t="s">
        <v>112</v>
      </c>
      <c r="E75" s="146" t="s">
        <v>88</v>
      </c>
      <c r="F75" s="177">
        <v>55862</v>
      </c>
      <c r="G75" s="91">
        <v>54398.4156</v>
      </c>
      <c r="H75" s="83">
        <f t="shared" si="1"/>
        <v>54398</v>
      </c>
    </row>
    <row r="76" spans="1:8" s="102" customFormat="1" ht="38.25">
      <c r="A76" s="238">
        <v>71</v>
      </c>
      <c r="B76" s="239" t="s">
        <v>1294</v>
      </c>
      <c r="C76" s="244" t="s">
        <v>1296</v>
      </c>
      <c r="D76" s="245" t="s">
        <v>113</v>
      </c>
      <c r="E76" s="146" t="s">
        <v>88</v>
      </c>
      <c r="F76" s="177">
        <v>2285500</v>
      </c>
      <c r="G76" s="91">
        <v>2225619.9</v>
      </c>
      <c r="H76" s="83">
        <f t="shared" si="1"/>
        <v>2225620</v>
      </c>
    </row>
    <row r="77" spans="1:8" s="102" customFormat="1" ht="38.25">
      <c r="A77" s="242">
        <v>72</v>
      </c>
      <c r="B77" s="239" t="s">
        <v>1294</v>
      </c>
      <c r="C77" s="246" t="s">
        <v>1297</v>
      </c>
      <c r="D77" s="245" t="s">
        <v>114</v>
      </c>
      <c r="E77" s="146" t="s">
        <v>107</v>
      </c>
      <c r="F77" s="177">
        <v>2474000</v>
      </c>
      <c r="G77" s="91">
        <v>2409181.2000000002</v>
      </c>
      <c r="H77" s="83">
        <f t="shared" si="1"/>
        <v>2409181</v>
      </c>
    </row>
    <row r="78" spans="1:8" s="102" customFormat="1" ht="38.25">
      <c r="A78" s="238">
        <v>73</v>
      </c>
      <c r="B78" s="239" t="s">
        <v>1294</v>
      </c>
      <c r="C78" s="244" t="s">
        <v>1296</v>
      </c>
      <c r="D78" s="245" t="s">
        <v>1147</v>
      </c>
      <c r="E78" s="146" t="s">
        <v>38</v>
      </c>
      <c r="F78" s="177">
        <v>139160</v>
      </c>
      <c r="G78" s="91">
        <v>135514.008</v>
      </c>
      <c r="H78" s="83">
        <f t="shared" si="1"/>
        <v>135514</v>
      </c>
    </row>
    <row r="79" spans="1:8" s="102" customFormat="1" ht="38.25">
      <c r="A79" s="238">
        <v>74</v>
      </c>
      <c r="B79" s="239" t="s">
        <v>1294</v>
      </c>
      <c r="C79" s="244" t="s">
        <v>1295</v>
      </c>
      <c r="D79" s="245" t="s">
        <v>254</v>
      </c>
      <c r="E79" s="146" t="s">
        <v>38</v>
      </c>
      <c r="F79" s="177">
        <v>41240</v>
      </c>
      <c r="G79" s="91">
        <v>40159.512000000002</v>
      </c>
      <c r="H79" s="83">
        <f t="shared" si="1"/>
        <v>40160</v>
      </c>
    </row>
    <row r="80" spans="1:8" s="102" customFormat="1" ht="38.25">
      <c r="A80" s="242">
        <v>75</v>
      </c>
      <c r="B80" s="239" t="s">
        <v>1294</v>
      </c>
      <c r="C80" s="240" t="s">
        <v>1295</v>
      </c>
      <c r="D80" s="243" t="s">
        <v>256</v>
      </c>
      <c r="E80" s="146" t="s">
        <v>38</v>
      </c>
      <c r="F80" s="177">
        <v>29750</v>
      </c>
      <c r="G80" s="91">
        <v>28970.55</v>
      </c>
      <c r="H80" s="83">
        <f t="shared" si="1"/>
        <v>28971</v>
      </c>
    </row>
    <row r="81" spans="1:8" s="102" customFormat="1" ht="38.25">
      <c r="A81" s="238">
        <v>76</v>
      </c>
      <c r="B81" s="239" t="s">
        <v>1294</v>
      </c>
      <c r="C81" s="244" t="s">
        <v>1295</v>
      </c>
      <c r="D81" s="245" t="s">
        <v>268</v>
      </c>
      <c r="E81" s="146" t="s">
        <v>38</v>
      </c>
      <c r="F81" s="177">
        <v>420657</v>
      </c>
      <c r="G81" s="91">
        <v>409635.78659999999</v>
      </c>
      <c r="H81" s="83">
        <f t="shared" si="1"/>
        <v>409636</v>
      </c>
    </row>
    <row r="82" spans="1:8" s="102" customFormat="1" ht="38.25">
      <c r="A82" s="242">
        <v>77</v>
      </c>
      <c r="B82" s="239" t="s">
        <v>1304</v>
      </c>
      <c r="C82" s="240" t="s">
        <v>1296</v>
      </c>
      <c r="D82" s="243" t="s">
        <v>279</v>
      </c>
      <c r="E82" s="146" t="s">
        <v>38</v>
      </c>
      <c r="F82" s="177">
        <v>69033</v>
      </c>
      <c r="G82" s="91">
        <v>67224.335399999996</v>
      </c>
      <c r="H82" s="83">
        <f t="shared" si="1"/>
        <v>67224</v>
      </c>
    </row>
    <row r="83" spans="1:8" s="102" customFormat="1" ht="38.25">
      <c r="A83" s="238">
        <v>78</v>
      </c>
      <c r="B83" s="239" t="s">
        <v>1304</v>
      </c>
      <c r="C83" s="244" t="s">
        <v>1296</v>
      </c>
      <c r="D83" s="245" t="s">
        <v>281</v>
      </c>
      <c r="E83" s="146" t="s">
        <v>38</v>
      </c>
      <c r="F83" s="177">
        <v>137600</v>
      </c>
      <c r="G83" s="91">
        <v>133994.88</v>
      </c>
      <c r="H83" s="83">
        <f t="shared" si="1"/>
        <v>133995</v>
      </c>
    </row>
    <row r="84" spans="1:8" s="102" customFormat="1" ht="38.25">
      <c r="A84" s="238">
        <v>79</v>
      </c>
      <c r="B84" s="239" t="s">
        <v>1304</v>
      </c>
      <c r="C84" s="240" t="s">
        <v>1296</v>
      </c>
      <c r="D84" s="243" t="s">
        <v>285</v>
      </c>
      <c r="E84" s="146" t="s">
        <v>38</v>
      </c>
      <c r="F84" s="177">
        <v>239980</v>
      </c>
      <c r="G84" s="91">
        <v>233692.524</v>
      </c>
      <c r="H84" s="83">
        <f t="shared" si="1"/>
        <v>233693</v>
      </c>
    </row>
    <row r="85" spans="1:8" s="102" customFormat="1" ht="38.25">
      <c r="A85" s="242">
        <v>80</v>
      </c>
      <c r="B85" s="239" t="s">
        <v>1304</v>
      </c>
      <c r="C85" s="240" t="s">
        <v>1296</v>
      </c>
      <c r="D85" s="243" t="s">
        <v>289</v>
      </c>
      <c r="E85" s="146" t="s">
        <v>38</v>
      </c>
      <c r="F85" s="177">
        <v>222874</v>
      </c>
      <c r="G85" s="91">
        <v>217034.70120000001</v>
      </c>
      <c r="H85" s="83">
        <f t="shared" si="1"/>
        <v>217035</v>
      </c>
    </row>
    <row r="86" spans="1:8" s="102" customFormat="1" ht="38.25">
      <c r="A86" s="238">
        <v>81</v>
      </c>
      <c r="B86" s="239" t="s">
        <v>1304</v>
      </c>
      <c r="C86" s="244" t="s">
        <v>1297</v>
      </c>
      <c r="D86" s="245" t="s">
        <v>1625</v>
      </c>
      <c r="E86" s="146" t="s">
        <v>38</v>
      </c>
      <c r="F86" s="177">
        <v>3005000</v>
      </c>
      <c r="G86" s="91">
        <v>2926269</v>
      </c>
      <c r="H86" s="83">
        <f t="shared" si="1"/>
        <v>2926269</v>
      </c>
    </row>
    <row r="87" spans="1:8" s="102" customFormat="1" ht="38.25">
      <c r="A87" s="242">
        <v>82</v>
      </c>
      <c r="B87" s="239" t="s">
        <v>1304</v>
      </c>
      <c r="C87" s="240" t="s">
        <v>1295</v>
      </c>
      <c r="D87" s="243" t="s">
        <v>315</v>
      </c>
      <c r="E87" s="146" t="s">
        <v>38</v>
      </c>
      <c r="F87" s="177">
        <v>121812</v>
      </c>
      <c r="G87" s="91">
        <v>118620.52559999999</v>
      </c>
      <c r="H87" s="83">
        <f t="shared" si="1"/>
        <v>118621</v>
      </c>
    </row>
    <row r="88" spans="1:8" s="102" customFormat="1" ht="38.25">
      <c r="A88" s="238">
        <v>83</v>
      </c>
      <c r="B88" s="239" t="s">
        <v>1304</v>
      </c>
      <c r="C88" s="240" t="s">
        <v>1295</v>
      </c>
      <c r="D88" s="243" t="s">
        <v>316</v>
      </c>
      <c r="E88" s="146" t="s">
        <v>38</v>
      </c>
      <c r="F88" s="177">
        <v>97258</v>
      </c>
      <c r="G88" s="91">
        <v>94709.840400000001</v>
      </c>
      <c r="H88" s="83">
        <f t="shared" si="1"/>
        <v>94710</v>
      </c>
    </row>
    <row r="89" spans="1:8" s="102" customFormat="1" ht="38.25">
      <c r="A89" s="238">
        <v>84</v>
      </c>
      <c r="B89" s="239" t="s">
        <v>1304</v>
      </c>
      <c r="C89" s="240" t="s">
        <v>1295</v>
      </c>
      <c r="D89" s="243" t="s">
        <v>1403</v>
      </c>
      <c r="E89" s="146" t="s">
        <v>88</v>
      </c>
      <c r="F89" s="177">
        <v>2721</v>
      </c>
      <c r="G89" s="91">
        <v>2649.7098000000001</v>
      </c>
      <c r="H89" s="83">
        <f t="shared" si="1"/>
        <v>2650</v>
      </c>
    </row>
    <row r="90" spans="1:8" s="102" customFormat="1" ht="38.25">
      <c r="A90" s="242">
        <v>85</v>
      </c>
      <c r="B90" s="239" t="s">
        <v>1294</v>
      </c>
      <c r="C90" s="240" t="s">
        <v>1297</v>
      </c>
      <c r="D90" s="243" t="s">
        <v>115</v>
      </c>
      <c r="E90" s="146" t="s">
        <v>38</v>
      </c>
      <c r="F90" s="177">
        <v>408408</v>
      </c>
      <c r="G90" s="91">
        <v>397707.71039999998</v>
      </c>
      <c r="H90" s="83">
        <f t="shared" si="1"/>
        <v>397708</v>
      </c>
    </row>
    <row r="91" spans="1:8" s="102" customFormat="1" ht="38.25">
      <c r="A91" s="238">
        <v>86</v>
      </c>
      <c r="B91" s="239" t="s">
        <v>1294</v>
      </c>
      <c r="C91" s="240" t="s">
        <v>1297</v>
      </c>
      <c r="D91" s="243" t="s">
        <v>116</v>
      </c>
      <c r="E91" s="146" t="s">
        <v>38</v>
      </c>
      <c r="F91" s="177">
        <v>600600</v>
      </c>
      <c r="G91" s="91">
        <v>584864.28</v>
      </c>
      <c r="H91" s="83">
        <f t="shared" si="1"/>
        <v>584864</v>
      </c>
    </row>
    <row r="92" spans="1:8" s="102" customFormat="1" ht="38.25">
      <c r="A92" s="242">
        <v>87</v>
      </c>
      <c r="B92" s="239" t="s">
        <v>1304</v>
      </c>
      <c r="C92" s="240" t="s">
        <v>1295</v>
      </c>
      <c r="D92" s="243" t="s">
        <v>1404</v>
      </c>
      <c r="E92" s="146" t="s">
        <v>88</v>
      </c>
      <c r="F92" s="177">
        <v>3940</v>
      </c>
      <c r="G92" s="91">
        <v>3836.7719999999999</v>
      </c>
      <c r="H92" s="83">
        <f t="shared" si="1"/>
        <v>3837</v>
      </c>
    </row>
    <row r="93" spans="1:8" s="102" customFormat="1" ht="38.25">
      <c r="A93" s="238">
        <v>88</v>
      </c>
      <c r="B93" s="239" t="s">
        <v>1304</v>
      </c>
      <c r="C93" s="240" t="s">
        <v>1295</v>
      </c>
      <c r="D93" s="243" t="s">
        <v>333</v>
      </c>
      <c r="E93" s="146" t="s">
        <v>38</v>
      </c>
      <c r="F93" s="177">
        <v>34148</v>
      </c>
      <c r="G93" s="91">
        <v>33253.322399999997</v>
      </c>
      <c r="H93" s="83">
        <f t="shared" si="1"/>
        <v>33253</v>
      </c>
    </row>
    <row r="94" spans="1:8" s="102" customFormat="1" ht="38.25">
      <c r="A94" s="238">
        <v>89</v>
      </c>
      <c r="B94" s="239" t="s">
        <v>1304</v>
      </c>
      <c r="C94" s="240" t="s">
        <v>1295</v>
      </c>
      <c r="D94" s="243" t="s">
        <v>335</v>
      </c>
      <c r="E94" s="146" t="s">
        <v>38</v>
      </c>
      <c r="F94" s="177">
        <v>48720</v>
      </c>
      <c r="G94" s="91">
        <v>47443.536</v>
      </c>
      <c r="H94" s="83">
        <f t="shared" si="1"/>
        <v>47444</v>
      </c>
    </row>
    <row r="95" spans="1:8" s="102" customFormat="1" ht="38.25">
      <c r="A95" s="242">
        <v>90</v>
      </c>
      <c r="B95" s="239" t="s">
        <v>1304</v>
      </c>
      <c r="C95" s="244" t="s">
        <v>1295</v>
      </c>
      <c r="D95" s="245" t="s">
        <v>336</v>
      </c>
      <c r="E95" s="146" t="s">
        <v>38</v>
      </c>
      <c r="F95" s="177">
        <v>608500</v>
      </c>
      <c r="G95" s="91">
        <v>592557.30000000005</v>
      </c>
      <c r="H95" s="83">
        <f t="shared" si="1"/>
        <v>592557</v>
      </c>
    </row>
    <row r="96" spans="1:8" s="102" customFormat="1" ht="38.25">
      <c r="A96" s="238">
        <v>91</v>
      </c>
      <c r="B96" s="239" t="s">
        <v>1294</v>
      </c>
      <c r="C96" s="240" t="s">
        <v>1295</v>
      </c>
      <c r="D96" s="243" t="s">
        <v>117</v>
      </c>
      <c r="E96" s="146" t="s">
        <v>38</v>
      </c>
      <c r="F96" s="177">
        <v>52790</v>
      </c>
      <c r="G96" s="91">
        <v>51406.902000000002</v>
      </c>
      <c r="H96" s="83">
        <f t="shared" si="1"/>
        <v>51407</v>
      </c>
    </row>
    <row r="97" spans="1:8" s="102" customFormat="1" ht="38.25">
      <c r="A97" s="242">
        <v>92</v>
      </c>
      <c r="B97" s="239" t="s">
        <v>1294</v>
      </c>
      <c r="C97" s="247" t="s">
        <v>1295</v>
      </c>
      <c r="D97" s="243" t="s">
        <v>118</v>
      </c>
      <c r="E97" s="146" t="s">
        <v>38</v>
      </c>
      <c r="F97" s="177">
        <v>3988</v>
      </c>
      <c r="G97" s="91">
        <v>3883.5144</v>
      </c>
      <c r="H97" s="83">
        <f t="shared" si="1"/>
        <v>3884</v>
      </c>
    </row>
    <row r="98" spans="1:8" s="102" customFormat="1" ht="38.25">
      <c r="A98" s="238">
        <v>93</v>
      </c>
      <c r="B98" s="239" t="s">
        <v>1294</v>
      </c>
      <c r="C98" s="247" t="s">
        <v>1295</v>
      </c>
      <c r="D98" s="243" t="s">
        <v>119</v>
      </c>
      <c r="E98" s="146" t="s">
        <v>38</v>
      </c>
      <c r="F98" s="177">
        <v>343013</v>
      </c>
      <c r="G98" s="91">
        <v>334026.05940000003</v>
      </c>
      <c r="H98" s="83">
        <f t="shared" si="1"/>
        <v>334026</v>
      </c>
    </row>
    <row r="99" spans="1:8" s="102" customFormat="1" ht="38.25">
      <c r="A99" s="238">
        <v>94</v>
      </c>
      <c r="B99" s="239" t="s">
        <v>1294</v>
      </c>
      <c r="C99" s="247" t="s">
        <v>1295</v>
      </c>
      <c r="D99" s="243" t="s">
        <v>120</v>
      </c>
      <c r="E99" s="146" t="s">
        <v>38</v>
      </c>
      <c r="F99" s="177">
        <v>333250</v>
      </c>
      <c r="G99" s="91">
        <v>324518.84999999998</v>
      </c>
      <c r="H99" s="83">
        <f t="shared" si="1"/>
        <v>324519</v>
      </c>
    </row>
    <row r="100" spans="1:8" s="102" customFormat="1" ht="38.25">
      <c r="A100" s="242">
        <v>95</v>
      </c>
      <c r="B100" s="239" t="s">
        <v>1294</v>
      </c>
      <c r="C100" s="247" t="s">
        <v>1296</v>
      </c>
      <c r="D100" s="245" t="s">
        <v>121</v>
      </c>
      <c r="E100" s="146" t="s">
        <v>38</v>
      </c>
      <c r="F100" s="177">
        <v>31117</v>
      </c>
      <c r="G100" s="91">
        <v>30301.7346</v>
      </c>
      <c r="H100" s="83">
        <f t="shared" si="1"/>
        <v>30302</v>
      </c>
    </row>
    <row r="101" spans="1:8" s="102" customFormat="1" ht="38.25">
      <c r="A101" s="238">
        <v>96</v>
      </c>
      <c r="B101" s="239" t="s">
        <v>1294</v>
      </c>
      <c r="C101" s="247" t="s">
        <v>1295</v>
      </c>
      <c r="D101" s="243" t="s">
        <v>122</v>
      </c>
      <c r="E101" s="146" t="s">
        <v>38</v>
      </c>
      <c r="F101" s="177">
        <v>24365</v>
      </c>
      <c r="G101" s="91">
        <v>23726.636999999999</v>
      </c>
      <c r="H101" s="83">
        <f t="shared" si="1"/>
        <v>23727</v>
      </c>
    </row>
    <row r="102" spans="1:8" s="102" customFormat="1" ht="25.5">
      <c r="A102" s="242">
        <v>97</v>
      </c>
      <c r="B102" s="239" t="s">
        <v>1294</v>
      </c>
      <c r="C102" s="247" t="s">
        <v>1300</v>
      </c>
      <c r="D102" s="243" t="s">
        <v>123</v>
      </c>
      <c r="E102" s="146" t="s">
        <v>38</v>
      </c>
      <c r="F102" s="177">
        <v>30800</v>
      </c>
      <c r="G102" s="91">
        <v>29993.040000000001</v>
      </c>
      <c r="H102" s="83">
        <f t="shared" si="1"/>
        <v>29993</v>
      </c>
    </row>
    <row r="103" spans="1:8" s="102" customFormat="1" ht="25.5">
      <c r="A103" s="238">
        <v>98</v>
      </c>
      <c r="B103" s="239" t="s">
        <v>1294</v>
      </c>
      <c r="C103" s="247" t="s">
        <v>1300</v>
      </c>
      <c r="D103" s="243" t="s">
        <v>124</v>
      </c>
      <c r="E103" s="146" t="s">
        <v>38</v>
      </c>
      <c r="F103" s="177">
        <v>36179</v>
      </c>
      <c r="G103" s="91">
        <v>35231.110200000003</v>
      </c>
      <c r="H103" s="83">
        <f t="shared" si="1"/>
        <v>35231</v>
      </c>
    </row>
    <row r="104" spans="1:8" s="102" customFormat="1" ht="38.25">
      <c r="A104" s="238">
        <v>99</v>
      </c>
      <c r="B104" s="239" t="s">
        <v>1294</v>
      </c>
      <c r="C104" s="247" t="s">
        <v>1626</v>
      </c>
      <c r="D104" s="243" t="s">
        <v>125</v>
      </c>
      <c r="E104" s="146" t="s">
        <v>38</v>
      </c>
      <c r="F104" s="177">
        <v>35623</v>
      </c>
      <c r="G104" s="91">
        <v>34689.6774</v>
      </c>
      <c r="H104" s="83">
        <f t="shared" si="1"/>
        <v>34690</v>
      </c>
    </row>
    <row r="105" spans="1:8" s="102" customFormat="1" ht="38.25">
      <c r="A105" s="242">
        <v>100</v>
      </c>
      <c r="B105" s="239" t="s">
        <v>1304</v>
      </c>
      <c r="C105" s="247" t="s">
        <v>1295</v>
      </c>
      <c r="D105" s="243" t="s">
        <v>353</v>
      </c>
      <c r="E105" s="146" t="s">
        <v>88</v>
      </c>
      <c r="F105" s="177">
        <v>36464</v>
      </c>
      <c r="G105" s="91">
        <v>35508.643199999999</v>
      </c>
      <c r="H105" s="83">
        <f t="shared" si="1"/>
        <v>35509</v>
      </c>
    </row>
    <row r="106" spans="1:8" s="102" customFormat="1" ht="38.25">
      <c r="A106" s="238">
        <v>101</v>
      </c>
      <c r="B106" s="239" t="s">
        <v>1294</v>
      </c>
      <c r="C106" s="247" t="s">
        <v>1296</v>
      </c>
      <c r="D106" s="243" t="s">
        <v>126</v>
      </c>
      <c r="E106" s="146" t="s">
        <v>38</v>
      </c>
      <c r="F106" s="177">
        <v>58291</v>
      </c>
      <c r="G106" s="91">
        <v>56763.775800000003</v>
      </c>
      <c r="H106" s="83">
        <f t="shared" si="1"/>
        <v>56764</v>
      </c>
    </row>
    <row r="107" spans="1:8" s="102" customFormat="1" ht="38.25">
      <c r="A107" s="242">
        <v>102</v>
      </c>
      <c r="B107" s="239" t="s">
        <v>1294</v>
      </c>
      <c r="C107" s="247" t="s">
        <v>1296</v>
      </c>
      <c r="D107" s="243" t="s">
        <v>127</v>
      </c>
      <c r="E107" s="146" t="s">
        <v>38</v>
      </c>
      <c r="F107" s="177">
        <v>57248</v>
      </c>
      <c r="G107" s="91">
        <v>55748.102400000003</v>
      </c>
      <c r="H107" s="83">
        <f t="shared" si="1"/>
        <v>55748</v>
      </c>
    </row>
    <row r="108" spans="1:8" s="102" customFormat="1" ht="38.25">
      <c r="A108" s="238">
        <v>103</v>
      </c>
      <c r="B108" s="239" t="s">
        <v>1294</v>
      </c>
      <c r="C108" s="247" t="s">
        <v>1296</v>
      </c>
      <c r="D108" s="243" t="s">
        <v>129</v>
      </c>
      <c r="E108" s="146" t="s">
        <v>38</v>
      </c>
      <c r="F108" s="177">
        <v>58762</v>
      </c>
      <c r="G108" s="91">
        <v>57222.435599999997</v>
      </c>
      <c r="H108" s="83">
        <f t="shared" si="1"/>
        <v>57222</v>
      </c>
    </row>
    <row r="109" spans="1:8" s="102" customFormat="1" ht="38.25">
      <c r="A109" s="238">
        <v>104</v>
      </c>
      <c r="B109" s="239" t="s">
        <v>1304</v>
      </c>
      <c r="C109" s="247" t="s">
        <v>1295</v>
      </c>
      <c r="D109" s="243" t="s">
        <v>1327</v>
      </c>
      <c r="E109" s="146" t="s">
        <v>38</v>
      </c>
      <c r="F109" s="177">
        <v>8139</v>
      </c>
      <c r="G109" s="91">
        <v>7925.7582000000002</v>
      </c>
      <c r="H109" s="83">
        <f t="shared" si="1"/>
        <v>7926</v>
      </c>
    </row>
    <row r="110" spans="1:8" s="102" customFormat="1" ht="38.25">
      <c r="A110" s="242">
        <v>105</v>
      </c>
      <c r="B110" s="239" t="s">
        <v>1294</v>
      </c>
      <c r="C110" s="247" t="s">
        <v>1296</v>
      </c>
      <c r="D110" s="243" t="s">
        <v>131</v>
      </c>
      <c r="E110" s="146" t="s">
        <v>38</v>
      </c>
      <c r="F110" s="177">
        <v>221563</v>
      </c>
      <c r="G110" s="91">
        <v>215758.04939999999</v>
      </c>
      <c r="H110" s="83">
        <f t="shared" si="1"/>
        <v>215758</v>
      </c>
    </row>
    <row r="111" spans="1:8" s="102" customFormat="1" ht="38.25">
      <c r="A111" s="238">
        <v>106</v>
      </c>
      <c r="B111" s="239" t="s">
        <v>1294</v>
      </c>
      <c r="C111" s="247" t="s">
        <v>1296</v>
      </c>
      <c r="D111" s="243" t="s">
        <v>133</v>
      </c>
      <c r="E111" s="146" t="s">
        <v>38</v>
      </c>
      <c r="F111" s="177">
        <v>56183</v>
      </c>
      <c r="G111" s="91">
        <v>54711.005400000002</v>
      </c>
      <c r="H111" s="83">
        <f t="shared" si="1"/>
        <v>54711</v>
      </c>
    </row>
    <row r="112" spans="1:8" s="102" customFormat="1" ht="38.25">
      <c r="A112" s="242">
        <v>107</v>
      </c>
      <c r="B112" s="239" t="s">
        <v>1304</v>
      </c>
      <c r="C112" s="247" t="s">
        <v>1295</v>
      </c>
      <c r="D112" s="243" t="s">
        <v>1328</v>
      </c>
      <c r="E112" s="146" t="s">
        <v>38</v>
      </c>
      <c r="F112" s="177">
        <v>5683</v>
      </c>
      <c r="G112" s="91">
        <v>5534.1054000000004</v>
      </c>
      <c r="H112" s="83">
        <f t="shared" si="1"/>
        <v>5534</v>
      </c>
    </row>
    <row r="113" spans="1:8" s="102" customFormat="1" ht="38.25">
      <c r="A113" s="238">
        <v>108</v>
      </c>
      <c r="B113" s="239" t="s">
        <v>1294</v>
      </c>
      <c r="C113" s="247" t="s">
        <v>1296</v>
      </c>
      <c r="D113" s="243" t="s">
        <v>134</v>
      </c>
      <c r="E113" s="146" t="s">
        <v>38</v>
      </c>
      <c r="F113" s="177">
        <v>90831</v>
      </c>
      <c r="G113" s="91">
        <v>88451.227799999993</v>
      </c>
      <c r="H113" s="83">
        <f t="shared" si="1"/>
        <v>88451</v>
      </c>
    </row>
    <row r="114" spans="1:8" s="102" customFormat="1" ht="38.25">
      <c r="A114" s="238">
        <v>109</v>
      </c>
      <c r="B114" s="239" t="s">
        <v>1294</v>
      </c>
      <c r="C114" s="247" t="s">
        <v>1296</v>
      </c>
      <c r="D114" s="243" t="s">
        <v>135</v>
      </c>
      <c r="E114" s="146" t="s">
        <v>38</v>
      </c>
      <c r="F114" s="177">
        <v>63935</v>
      </c>
      <c r="G114" s="91">
        <v>62259.902999999998</v>
      </c>
      <c r="H114" s="83">
        <f t="shared" si="1"/>
        <v>62260</v>
      </c>
    </row>
    <row r="115" spans="1:8" s="102" customFormat="1" ht="38.25">
      <c r="A115" s="242">
        <v>110</v>
      </c>
      <c r="B115" s="239" t="s">
        <v>1294</v>
      </c>
      <c r="C115" s="240" t="s">
        <v>1296</v>
      </c>
      <c r="D115" s="243" t="s">
        <v>137</v>
      </c>
      <c r="E115" s="146" t="s">
        <v>38</v>
      </c>
      <c r="F115" s="177">
        <v>97625</v>
      </c>
      <c r="G115" s="91">
        <v>95067.225000000006</v>
      </c>
      <c r="H115" s="83">
        <f t="shared" si="1"/>
        <v>95067</v>
      </c>
    </row>
    <row r="116" spans="1:8" s="102" customFormat="1" ht="38.25">
      <c r="A116" s="238">
        <v>111</v>
      </c>
      <c r="B116" s="239" t="s">
        <v>1304</v>
      </c>
      <c r="C116" s="247" t="s">
        <v>1295</v>
      </c>
      <c r="D116" s="243" t="s">
        <v>1329</v>
      </c>
      <c r="E116" s="146" t="s">
        <v>38</v>
      </c>
      <c r="F116" s="177">
        <v>4735</v>
      </c>
      <c r="G116" s="91">
        <v>4610.9430000000002</v>
      </c>
      <c r="H116" s="83">
        <f t="shared" si="1"/>
        <v>4611</v>
      </c>
    </row>
    <row r="117" spans="1:8" s="102" customFormat="1" ht="51">
      <c r="A117" s="242">
        <v>112</v>
      </c>
      <c r="B117" s="239" t="s">
        <v>1304</v>
      </c>
      <c r="C117" s="246" t="s">
        <v>1295</v>
      </c>
      <c r="D117" s="245" t="s">
        <v>367</v>
      </c>
      <c r="E117" s="146" t="s">
        <v>38</v>
      </c>
      <c r="F117" s="177">
        <v>4725000</v>
      </c>
      <c r="G117" s="91">
        <v>4601205</v>
      </c>
      <c r="H117" s="83">
        <f t="shared" si="1"/>
        <v>4601205</v>
      </c>
    </row>
    <row r="118" spans="1:8" s="102" customFormat="1" ht="38.25">
      <c r="A118" s="238">
        <v>113</v>
      </c>
      <c r="B118" s="239" t="s">
        <v>1294</v>
      </c>
      <c r="C118" s="247" t="s">
        <v>1295</v>
      </c>
      <c r="D118" s="243" t="s">
        <v>140</v>
      </c>
      <c r="E118" s="146" t="s">
        <v>38</v>
      </c>
      <c r="F118" s="177">
        <v>3155965</v>
      </c>
      <c r="G118" s="91">
        <v>3073278.7170000002</v>
      </c>
      <c r="H118" s="83">
        <f t="shared" si="1"/>
        <v>3073279</v>
      </c>
    </row>
    <row r="119" spans="1:8" s="102" customFormat="1" ht="38.25">
      <c r="A119" s="238">
        <v>114</v>
      </c>
      <c r="B119" s="239" t="s">
        <v>1294</v>
      </c>
      <c r="C119" s="240" t="s">
        <v>1295</v>
      </c>
      <c r="D119" s="243" t="s">
        <v>141</v>
      </c>
      <c r="E119" s="146" t="s">
        <v>38</v>
      </c>
      <c r="F119" s="177">
        <v>210366</v>
      </c>
      <c r="G119" s="91">
        <v>204854.41080000001</v>
      </c>
      <c r="H119" s="83">
        <f t="shared" si="1"/>
        <v>204854</v>
      </c>
    </row>
    <row r="120" spans="1:8" s="102" customFormat="1" ht="51">
      <c r="A120" s="242">
        <v>115</v>
      </c>
      <c r="B120" s="239" t="s">
        <v>1304</v>
      </c>
      <c r="C120" s="244" t="s">
        <v>1295</v>
      </c>
      <c r="D120" s="245" t="s">
        <v>368</v>
      </c>
      <c r="E120" s="146" t="s">
        <v>38</v>
      </c>
      <c r="F120" s="177">
        <v>7384000</v>
      </c>
      <c r="G120" s="91">
        <v>7190539.2000000002</v>
      </c>
      <c r="H120" s="83">
        <f t="shared" si="1"/>
        <v>7190539</v>
      </c>
    </row>
    <row r="121" spans="1:8" s="102" customFormat="1" ht="38.25">
      <c r="A121" s="238">
        <v>116</v>
      </c>
      <c r="B121" s="239" t="s">
        <v>1294</v>
      </c>
      <c r="C121" s="244" t="s">
        <v>1295</v>
      </c>
      <c r="D121" s="245" t="s">
        <v>142</v>
      </c>
      <c r="E121" s="146" t="s">
        <v>38</v>
      </c>
      <c r="F121" s="177">
        <v>350000</v>
      </c>
      <c r="G121" s="91">
        <v>340830</v>
      </c>
      <c r="H121" s="83">
        <f t="shared" si="1"/>
        <v>340830</v>
      </c>
    </row>
    <row r="122" spans="1:8" s="102" customFormat="1" ht="38.25">
      <c r="A122" s="242">
        <v>117</v>
      </c>
      <c r="B122" s="239" t="s">
        <v>1304</v>
      </c>
      <c r="C122" s="244" t="s">
        <v>1295</v>
      </c>
      <c r="D122" s="245" t="s">
        <v>374</v>
      </c>
      <c r="E122" s="146" t="s">
        <v>38</v>
      </c>
      <c r="F122" s="177">
        <v>20888</v>
      </c>
      <c r="G122" s="91">
        <v>20340.734400000001</v>
      </c>
      <c r="H122" s="83">
        <f t="shared" si="1"/>
        <v>20341</v>
      </c>
    </row>
    <row r="123" spans="1:8" s="102" customFormat="1" ht="25.5">
      <c r="A123" s="238">
        <v>118</v>
      </c>
      <c r="B123" s="239" t="s">
        <v>1305</v>
      </c>
      <c r="C123" s="244" t="s">
        <v>1303</v>
      </c>
      <c r="D123" s="245" t="s">
        <v>383</v>
      </c>
      <c r="E123" s="146" t="s">
        <v>38</v>
      </c>
      <c r="F123" s="177">
        <v>621155</v>
      </c>
      <c r="G123" s="91">
        <v>604880.73899999994</v>
      </c>
      <c r="H123" s="83">
        <f t="shared" si="1"/>
        <v>604881</v>
      </c>
    </row>
    <row r="124" spans="1:8" s="102" customFormat="1" ht="25.5">
      <c r="A124" s="238">
        <v>119</v>
      </c>
      <c r="B124" s="239" t="s">
        <v>1305</v>
      </c>
      <c r="C124" s="244" t="s">
        <v>1303</v>
      </c>
      <c r="D124" s="245" t="s">
        <v>384</v>
      </c>
      <c r="E124" s="146" t="s">
        <v>38</v>
      </c>
      <c r="F124" s="177">
        <v>499777</v>
      </c>
      <c r="G124" s="91">
        <v>486682.84259999997</v>
      </c>
      <c r="H124" s="83">
        <f t="shared" si="1"/>
        <v>486683</v>
      </c>
    </row>
    <row r="125" spans="1:8" s="102" customFormat="1" ht="25.5">
      <c r="A125" s="242">
        <v>120</v>
      </c>
      <c r="B125" s="239" t="s">
        <v>1305</v>
      </c>
      <c r="C125" s="244" t="s">
        <v>1303</v>
      </c>
      <c r="D125" s="245" t="s">
        <v>385</v>
      </c>
      <c r="E125" s="146" t="s">
        <v>38</v>
      </c>
      <c r="F125" s="177">
        <v>707805</v>
      </c>
      <c r="G125" s="91">
        <v>689260.50899999996</v>
      </c>
      <c r="H125" s="83">
        <f t="shared" si="1"/>
        <v>689261</v>
      </c>
    </row>
    <row r="126" spans="1:8" s="102" customFormat="1" ht="38.25">
      <c r="A126" s="238">
        <v>121</v>
      </c>
      <c r="B126" s="239" t="s">
        <v>1294</v>
      </c>
      <c r="C126" s="240" t="s">
        <v>1295</v>
      </c>
      <c r="D126" s="243" t="s">
        <v>143</v>
      </c>
      <c r="E126" s="146" t="s">
        <v>38</v>
      </c>
      <c r="F126" s="177">
        <v>334224</v>
      </c>
      <c r="G126" s="91">
        <v>325467.33120000002</v>
      </c>
      <c r="H126" s="83">
        <f t="shared" si="1"/>
        <v>325467</v>
      </c>
    </row>
    <row r="127" spans="1:8" s="102" customFormat="1" ht="38.25">
      <c r="A127" s="242">
        <v>122</v>
      </c>
      <c r="B127" s="239" t="s">
        <v>1294</v>
      </c>
      <c r="C127" s="240" t="s">
        <v>1295</v>
      </c>
      <c r="D127" s="243" t="s">
        <v>144</v>
      </c>
      <c r="E127" s="146" t="s">
        <v>38</v>
      </c>
      <c r="F127" s="177">
        <v>295636</v>
      </c>
      <c r="G127" s="91">
        <v>287890.33679999999</v>
      </c>
      <c r="H127" s="83">
        <f t="shared" si="1"/>
        <v>287890</v>
      </c>
    </row>
    <row r="128" spans="1:8" s="102" customFormat="1" ht="38.25">
      <c r="A128" s="238">
        <v>123</v>
      </c>
      <c r="B128" s="239" t="s">
        <v>1294</v>
      </c>
      <c r="C128" s="240" t="s">
        <v>1295</v>
      </c>
      <c r="D128" s="243" t="s">
        <v>145</v>
      </c>
      <c r="E128" s="146" t="s">
        <v>38</v>
      </c>
      <c r="F128" s="177">
        <v>3640467</v>
      </c>
      <c r="G128" s="91">
        <v>3545086.7645999999</v>
      </c>
      <c r="H128" s="83">
        <f t="shared" si="1"/>
        <v>3545087</v>
      </c>
    </row>
    <row r="129" spans="1:8" s="102" customFormat="1" ht="38.25">
      <c r="A129" s="238">
        <v>124</v>
      </c>
      <c r="B129" s="239" t="s">
        <v>1294</v>
      </c>
      <c r="C129" s="240" t="s">
        <v>1295</v>
      </c>
      <c r="D129" s="243" t="s">
        <v>146</v>
      </c>
      <c r="E129" s="146" t="s">
        <v>38</v>
      </c>
      <c r="F129" s="177">
        <v>1434424</v>
      </c>
      <c r="G129" s="91">
        <v>1396842.0911999999</v>
      </c>
      <c r="H129" s="83">
        <f t="shared" si="1"/>
        <v>1396842</v>
      </c>
    </row>
    <row r="130" spans="1:8" s="102" customFormat="1" ht="25.5">
      <c r="A130" s="242">
        <v>125</v>
      </c>
      <c r="B130" s="239" t="s">
        <v>1305</v>
      </c>
      <c r="C130" s="244" t="s">
        <v>1303</v>
      </c>
      <c r="D130" s="245" t="s">
        <v>386</v>
      </c>
      <c r="E130" s="146" t="s">
        <v>38</v>
      </c>
      <c r="F130" s="177">
        <v>658614</v>
      </c>
      <c r="G130" s="91">
        <v>641358.31319999998</v>
      </c>
      <c r="H130" s="83">
        <f t="shared" si="1"/>
        <v>641358</v>
      </c>
    </row>
    <row r="131" spans="1:8" s="102" customFormat="1" ht="25.5">
      <c r="A131" s="238">
        <v>126</v>
      </c>
      <c r="B131" s="239" t="s">
        <v>1305</v>
      </c>
      <c r="C131" s="246" t="s">
        <v>1303</v>
      </c>
      <c r="D131" s="245" t="s">
        <v>387</v>
      </c>
      <c r="E131" s="146" t="s">
        <v>38</v>
      </c>
      <c r="F131" s="177">
        <v>515724</v>
      </c>
      <c r="G131" s="91">
        <v>502212.03120000003</v>
      </c>
      <c r="H131" s="83">
        <f t="shared" si="1"/>
        <v>502212</v>
      </c>
    </row>
    <row r="132" spans="1:8" s="102" customFormat="1" ht="38.25">
      <c r="A132" s="242">
        <v>127</v>
      </c>
      <c r="B132" s="239" t="s">
        <v>1294</v>
      </c>
      <c r="C132" s="247" t="s">
        <v>1295</v>
      </c>
      <c r="D132" s="243" t="s">
        <v>150</v>
      </c>
      <c r="E132" s="146" t="s">
        <v>38</v>
      </c>
      <c r="F132" s="177">
        <v>2869347</v>
      </c>
      <c r="G132" s="91">
        <v>2794170.1085999999</v>
      </c>
      <c r="H132" s="83">
        <f t="shared" si="1"/>
        <v>2794170</v>
      </c>
    </row>
    <row r="133" spans="1:8" s="102" customFormat="1" ht="38.25">
      <c r="A133" s="238">
        <v>128</v>
      </c>
      <c r="B133" s="239" t="s">
        <v>1294</v>
      </c>
      <c r="C133" s="247" t="s">
        <v>1295</v>
      </c>
      <c r="D133" s="243" t="s">
        <v>151</v>
      </c>
      <c r="E133" s="146" t="s">
        <v>38</v>
      </c>
      <c r="F133" s="177">
        <v>117399</v>
      </c>
      <c r="G133" s="91">
        <v>114323.1462</v>
      </c>
      <c r="H133" s="83">
        <f t="shared" si="1"/>
        <v>114323</v>
      </c>
    </row>
    <row r="134" spans="1:8" s="102" customFormat="1" ht="38.25">
      <c r="A134" s="238">
        <v>129</v>
      </c>
      <c r="B134" s="239" t="s">
        <v>1294</v>
      </c>
      <c r="C134" s="247" t="s">
        <v>1297</v>
      </c>
      <c r="D134" s="245" t="s">
        <v>152</v>
      </c>
      <c r="E134" s="146" t="s">
        <v>38</v>
      </c>
      <c r="F134" s="177">
        <v>834615</v>
      </c>
      <c r="G134" s="91">
        <v>812748.08700000006</v>
      </c>
      <c r="H134" s="83">
        <f t="shared" ref="H134:H143" si="2">IF(G134="","",+ROUND(G134,0))</f>
        <v>812748</v>
      </c>
    </row>
    <row r="135" spans="1:8" s="102" customFormat="1" ht="25.5">
      <c r="A135" s="242">
        <v>130</v>
      </c>
      <c r="B135" s="239" t="s">
        <v>1305</v>
      </c>
      <c r="C135" s="246" t="s">
        <v>1303</v>
      </c>
      <c r="D135" s="245" t="s">
        <v>388</v>
      </c>
      <c r="E135" s="146" t="s">
        <v>38</v>
      </c>
      <c r="F135" s="177">
        <v>675443</v>
      </c>
      <c r="G135" s="91">
        <v>657746.39339999994</v>
      </c>
      <c r="H135" s="83">
        <f t="shared" si="2"/>
        <v>657746</v>
      </c>
    </row>
    <row r="136" spans="1:8" s="102" customFormat="1" ht="25.5">
      <c r="A136" s="238">
        <v>131</v>
      </c>
      <c r="B136" s="239" t="s">
        <v>1305</v>
      </c>
      <c r="C136" s="246" t="s">
        <v>1303</v>
      </c>
      <c r="D136" s="245" t="s">
        <v>389</v>
      </c>
      <c r="E136" s="146" t="s">
        <v>38</v>
      </c>
      <c r="F136" s="177">
        <v>836000</v>
      </c>
      <c r="G136" s="91">
        <v>814096.8</v>
      </c>
      <c r="H136" s="83">
        <f t="shared" si="2"/>
        <v>814097</v>
      </c>
    </row>
    <row r="137" spans="1:8" s="102" customFormat="1" ht="25.5">
      <c r="A137" s="242">
        <v>132</v>
      </c>
      <c r="B137" s="239" t="s">
        <v>1305</v>
      </c>
      <c r="C137" s="246" t="s">
        <v>1303</v>
      </c>
      <c r="D137" s="245" t="s">
        <v>390</v>
      </c>
      <c r="E137" s="146" t="s">
        <v>38</v>
      </c>
      <c r="F137" s="177">
        <v>628000</v>
      </c>
      <c r="G137" s="91">
        <v>611546.4</v>
      </c>
      <c r="H137" s="83">
        <f t="shared" si="2"/>
        <v>611546</v>
      </c>
    </row>
    <row r="138" spans="1:8" s="102" customFormat="1" ht="25.5">
      <c r="A138" s="238">
        <v>133</v>
      </c>
      <c r="B138" s="239" t="s">
        <v>1305</v>
      </c>
      <c r="C138" s="246" t="s">
        <v>1303</v>
      </c>
      <c r="D138" s="245" t="s">
        <v>391</v>
      </c>
      <c r="E138" s="146" t="s">
        <v>38</v>
      </c>
      <c r="F138" s="177">
        <v>398000</v>
      </c>
      <c r="G138" s="91">
        <v>387572.4</v>
      </c>
      <c r="H138" s="83">
        <f t="shared" si="2"/>
        <v>387572</v>
      </c>
    </row>
    <row r="139" spans="1:8" s="102" customFormat="1" ht="25.5">
      <c r="A139" s="238">
        <v>134</v>
      </c>
      <c r="B139" s="239" t="s">
        <v>1305</v>
      </c>
      <c r="C139" s="246" t="s">
        <v>1623</v>
      </c>
      <c r="D139" s="245" t="s">
        <v>1330</v>
      </c>
      <c r="E139" s="146" t="s">
        <v>38</v>
      </c>
      <c r="F139" s="177">
        <v>250000</v>
      </c>
      <c r="G139" s="91">
        <v>243450</v>
      </c>
      <c r="H139" s="83">
        <f t="shared" si="2"/>
        <v>243450</v>
      </c>
    </row>
    <row r="140" spans="1:8" s="102" customFormat="1" ht="25.5">
      <c r="A140" s="242">
        <v>135</v>
      </c>
      <c r="B140" s="239" t="s">
        <v>1305</v>
      </c>
      <c r="C140" s="246" t="s">
        <v>1623</v>
      </c>
      <c r="D140" s="245" t="s">
        <v>1331</v>
      </c>
      <c r="E140" s="146" t="s">
        <v>38</v>
      </c>
      <c r="F140" s="177">
        <v>250000</v>
      </c>
      <c r="G140" s="91">
        <v>243450</v>
      </c>
      <c r="H140" s="83">
        <f t="shared" si="2"/>
        <v>243450</v>
      </c>
    </row>
    <row r="141" spans="1:8" s="102" customFormat="1" ht="25.5">
      <c r="A141" s="238">
        <v>136</v>
      </c>
      <c r="B141" s="239" t="s">
        <v>1305</v>
      </c>
      <c r="C141" s="246" t="s">
        <v>1623</v>
      </c>
      <c r="D141" s="245" t="s">
        <v>1332</v>
      </c>
      <c r="E141" s="146" t="s">
        <v>38</v>
      </c>
      <c r="F141" s="177">
        <v>263000</v>
      </c>
      <c r="G141" s="91">
        <v>256109.4</v>
      </c>
      <c r="H141" s="83">
        <f t="shared" si="2"/>
        <v>256109</v>
      </c>
    </row>
    <row r="142" spans="1:8" s="102" customFormat="1" ht="38.25">
      <c r="A142" s="242">
        <v>137</v>
      </c>
      <c r="B142" s="239" t="s">
        <v>1294</v>
      </c>
      <c r="C142" s="247" t="s">
        <v>1295</v>
      </c>
      <c r="D142" s="243" t="s">
        <v>154</v>
      </c>
      <c r="E142" s="146" t="s">
        <v>38</v>
      </c>
      <c r="F142" s="177">
        <v>655000</v>
      </c>
      <c r="G142" s="91">
        <v>637839</v>
      </c>
      <c r="H142" s="83">
        <f t="shared" si="2"/>
        <v>637839</v>
      </c>
    </row>
    <row r="143" spans="1:8" s="102" customFormat="1" ht="38.25">
      <c r="A143" s="238">
        <v>138</v>
      </c>
      <c r="B143" s="239" t="s">
        <v>1305</v>
      </c>
      <c r="C143" s="246" t="s">
        <v>1296</v>
      </c>
      <c r="D143" s="245" t="s">
        <v>1627</v>
      </c>
      <c r="E143" s="146" t="s">
        <v>38</v>
      </c>
      <c r="F143" s="177">
        <v>5693270</v>
      </c>
      <c r="G143" s="91">
        <v>5544106.3260000004</v>
      </c>
      <c r="H143" s="83">
        <f t="shared" si="2"/>
        <v>5544106</v>
      </c>
    </row>
    <row r="144" spans="1:8" s="102" customFormat="1" ht="12.75">
      <c r="A144" s="238">
        <v>139</v>
      </c>
      <c r="B144" s="248"/>
      <c r="C144" s="249"/>
      <c r="D144" s="245" t="s">
        <v>401</v>
      </c>
      <c r="E144" s="146" t="s">
        <v>38</v>
      </c>
      <c r="F144" s="250"/>
      <c r="G144" s="250"/>
      <c r="H144" s="83">
        <v>103627</v>
      </c>
    </row>
    <row r="145" spans="1:8" s="102" customFormat="1" ht="38.25">
      <c r="A145" s="242">
        <v>140</v>
      </c>
      <c r="B145" s="239" t="s">
        <v>1294</v>
      </c>
      <c r="C145" s="247" t="s">
        <v>1295</v>
      </c>
      <c r="D145" s="243" t="s">
        <v>156</v>
      </c>
      <c r="E145" s="146" t="s">
        <v>88</v>
      </c>
      <c r="F145" s="177">
        <v>127494</v>
      </c>
      <c r="G145" s="91">
        <v>124153.6572</v>
      </c>
      <c r="H145" s="83">
        <f>IF(G145="","",+ROUND(G145,0))</f>
        <v>124154</v>
      </c>
    </row>
    <row r="146" spans="1:8" s="102" customFormat="1" ht="38.25">
      <c r="A146" s="238">
        <v>141</v>
      </c>
      <c r="B146" s="239" t="s">
        <v>1294</v>
      </c>
      <c r="C146" s="247" t="s">
        <v>1295</v>
      </c>
      <c r="D146" s="243" t="s">
        <v>157</v>
      </c>
      <c r="E146" s="146" t="s">
        <v>88</v>
      </c>
      <c r="F146" s="177">
        <v>337981</v>
      </c>
      <c r="G146" s="91">
        <v>329125.89779999998</v>
      </c>
      <c r="H146" s="83">
        <f>IF(G146="","",+ROUND(G146,0))</f>
        <v>329126</v>
      </c>
    </row>
    <row r="147" spans="1:8" s="102" customFormat="1" ht="12.75">
      <c r="A147" s="242">
        <v>142</v>
      </c>
      <c r="B147" s="248"/>
      <c r="C147" s="251"/>
      <c r="D147" s="245" t="s">
        <v>405</v>
      </c>
      <c r="E147" s="146" t="s">
        <v>38</v>
      </c>
      <c r="F147" s="250"/>
      <c r="G147" s="250"/>
      <c r="H147" s="83">
        <v>66954</v>
      </c>
    </row>
    <row r="148" spans="1:8" s="102" customFormat="1" ht="12.75">
      <c r="A148" s="238">
        <v>143</v>
      </c>
      <c r="B148" s="248"/>
      <c r="C148" s="252"/>
      <c r="D148" s="245" t="s">
        <v>406</v>
      </c>
      <c r="E148" s="146" t="s">
        <v>38</v>
      </c>
      <c r="F148" s="250"/>
      <c r="G148" s="250"/>
      <c r="H148" s="83">
        <v>66335</v>
      </c>
    </row>
    <row r="149" spans="1:8" s="102" customFormat="1" ht="38.25">
      <c r="A149" s="238">
        <v>144</v>
      </c>
      <c r="B149" s="239" t="s">
        <v>1294</v>
      </c>
      <c r="C149" s="240" t="s">
        <v>1295</v>
      </c>
      <c r="D149" s="243" t="s">
        <v>158</v>
      </c>
      <c r="E149" s="146" t="s">
        <v>38</v>
      </c>
      <c r="F149" s="177">
        <v>353431</v>
      </c>
      <c r="G149" s="91">
        <v>344171.1078</v>
      </c>
      <c r="H149" s="83">
        <f>IF(G149="","",+ROUND(G149,0))</f>
        <v>344171</v>
      </c>
    </row>
    <row r="150" spans="1:8" s="102" customFormat="1" ht="38.25">
      <c r="A150" s="242">
        <v>145</v>
      </c>
      <c r="B150" s="239" t="s">
        <v>1294</v>
      </c>
      <c r="C150" s="240" t="s">
        <v>1295</v>
      </c>
      <c r="D150" s="243" t="s">
        <v>159</v>
      </c>
      <c r="E150" s="146" t="s">
        <v>69</v>
      </c>
      <c r="F150" s="177">
        <v>44017</v>
      </c>
      <c r="G150" s="91">
        <v>42863.7546</v>
      </c>
      <c r="H150" s="83">
        <f>IF(G150="","",+ROUND(G150,0))</f>
        <v>42864</v>
      </c>
    </row>
    <row r="151" spans="1:8" s="102" customFormat="1" ht="12.75">
      <c r="A151" s="238">
        <v>146</v>
      </c>
      <c r="B151" s="248"/>
      <c r="C151" s="252"/>
      <c r="D151" s="245" t="s">
        <v>1335</v>
      </c>
      <c r="E151" s="146" t="s">
        <v>38</v>
      </c>
      <c r="F151" s="250"/>
      <c r="G151" s="250"/>
      <c r="H151" s="83">
        <v>7702</v>
      </c>
    </row>
    <row r="152" spans="1:8" s="102" customFormat="1" ht="38.25">
      <c r="A152" s="242">
        <v>147</v>
      </c>
      <c r="B152" s="239" t="s">
        <v>1294</v>
      </c>
      <c r="C152" s="240" t="s">
        <v>1295</v>
      </c>
      <c r="D152" s="243" t="s">
        <v>160</v>
      </c>
      <c r="E152" s="146" t="s">
        <v>38</v>
      </c>
      <c r="F152" s="177">
        <v>123271</v>
      </c>
      <c r="G152" s="91">
        <v>120041.29979999999</v>
      </c>
      <c r="H152" s="83">
        <f>IF(G152="","",+ROUND(G152,0))</f>
        <v>120041</v>
      </c>
    </row>
    <row r="153" spans="1:8" s="102" customFormat="1" ht="38.25">
      <c r="A153" s="238">
        <v>148</v>
      </c>
      <c r="B153" s="239" t="s">
        <v>1294</v>
      </c>
      <c r="C153" s="240" t="s">
        <v>1295</v>
      </c>
      <c r="D153" s="243" t="s">
        <v>161</v>
      </c>
      <c r="E153" s="146" t="s">
        <v>38</v>
      </c>
      <c r="F153" s="177">
        <v>108896</v>
      </c>
      <c r="G153" s="91">
        <v>106042.92479999999</v>
      </c>
      <c r="H153" s="83">
        <f>IF(G153="","",+ROUND(G153,0))</f>
        <v>106043</v>
      </c>
    </row>
    <row r="154" spans="1:8" s="102" customFormat="1" ht="12.75">
      <c r="A154" s="238">
        <v>149</v>
      </c>
      <c r="B154" s="248"/>
      <c r="C154" s="252"/>
      <c r="D154" s="245" t="s">
        <v>1336</v>
      </c>
      <c r="E154" s="146" t="s">
        <v>38</v>
      </c>
      <c r="F154" s="250"/>
      <c r="G154" s="250"/>
      <c r="H154" s="83">
        <v>7673</v>
      </c>
    </row>
    <row r="155" spans="1:8" s="102" customFormat="1" ht="38.25">
      <c r="A155" s="242">
        <v>150</v>
      </c>
      <c r="B155" s="239" t="s">
        <v>1294</v>
      </c>
      <c r="C155" s="240" t="s">
        <v>1297</v>
      </c>
      <c r="D155" s="243" t="s">
        <v>163</v>
      </c>
      <c r="E155" s="146" t="s">
        <v>38</v>
      </c>
      <c r="F155" s="177">
        <v>852748</v>
      </c>
      <c r="G155" s="91">
        <v>830406.0024</v>
      </c>
      <c r="H155" s="83">
        <f t="shared" ref="H155:H160" si="3">IF(G155="","",+ROUND(G155,0))</f>
        <v>830406</v>
      </c>
    </row>
    <row r="156" spans="1:8" s="102" customFormat="1" ht="38.25">
      <c r="A156" s="238">
        <v>151</v>
      </c>
      <c r="B156" s="239" t="s">
        <v>1294</v>
      </c>
      <c r="C156" s="240" t="s">
        <v>1297</v>
      </c>
      <c r="D156" s="243" t="s">
        <v>164</v>
      </c>
      <c r="E156" s="146" t="s">
        <v>38</v>
      </c>
      <c r="F156" s="177">
        <v>961208</v>
      </c>
      <c r="G156" s="91">
        <v>936024.3504</v>
      </c>
      <c r="H156" s="83">
        <f t="shared" si="3"/>
        <v>936024</v>
      </c>
    </row>
    <row r="157" spans="1:8" s="102" customFormat="1" ht="38.25">
      <c r="A157" s="242">
        <v>152</v>
      </c>
      <c r="B157" s="239" t="s">
        <v>1294</v>
      </c>
      <c r="C157" s="240" t="s">
        <v>1297</v>
      </c>
      <c r="D157" s="243" t="s">
        <v>165</v>
      </c>
      <c r="E157" s="146" t="s">
        <v>38</v>
      </c>
      <c r="F157" s="177">
        <v>1552400</v>
      </c>
      <c r="G157" s="91">
        <v>1511727.12</v>
      </c>
      <c r="H157" s="83">
        <f t="shared" si="3"/>
        <v>1511727</v>
      </c>
    </row>
    <row r="158" spans="1:8" s="102" customFormat="1" ht="38.25">
      <c r="A158" s="238">
        <v>153</v>
      </c>
      <c r="B158" s="239" t="s">
        <v>1294</v>
      </c>
      <c r="C158" s="240" t="s">
        <v>1297</v>
      </c>
      <c r="D158" s="243" t="s">
        <v>166</v>
      </c>
      <c r="E158" s="146" t="s">
        <v>38</v>
      </c>
      <c r="F158" s="177">
        <v>2159400</v>
      </c>
      <c r="G158" s="91">
        <v>2102823.7200000002</v>
      </c>
      <c r="H158" s="83">
        <f t="shared" si="3"/>
        <v>2102824</v>
      </c>
    </row>
    <row r="159" spans="1:8" s="102" customFormat="1" ht="25.5">
      <c r="A159" s="238">
        <v>154</v>
      </c>
      <c r="B159" s="239" t="s">
        <v>1294</v>
      </c>
      <c r="C159" s="240" t="s">
        <v>1623</v>
      </c>
      <c r="D159" s="243" t="s">
        <v>167</v>
      </c>
      <c r="E159" s="146" t="s">
        <v>38</v>
      </c>
      <c r="F159" s="177">
        <v>343484</v>
      </c>
      <c r="G159" s="91">
        <v>334484.71919999999</v>
      </c>
      <c r="H159" s="83">
        <f t="shared" si="3"/>
        <v>334485</v>
      </c>
    </row>
    <row r="160" spans="1:8" s="102" customFormat="1" ht="25.5">
      <c r="A160" s="242">
        <v>155</v>
      </c>
      <c r="B160" s="239" t="s">
        <v>1294</v>
      </c>
      <c r="C160" s="240" t="s">
        <v>1623</v>
      </c>
      <c r="D160" s="243" t="s">
        <v>168</v>
      </c>
      <c r="E160" s="146" t="s">
        <v>38</v>
      </c>
      <c r="F160" s="177">
        <v>325000</v>
      </c>
      <c r="G160" s="91">
        <v>316485</v>
      </c>
      <c r="H160" s="83">
        <f t="shared" si="3"/>
        <v>316485</v>
      </c>
    </row>
    <row r="161" spans="1:8" s="102" customFormat="1" ht="12.75">
      <c r="A161" s="238">
        <v>156</v>
      </c>
      <c r="B161" s="248"/>
      <c r="C161" s="252"/>
      <c r="D161" s="245" t="s">
        <v>472</v>
      </c>
      <c r="E161" s="146" t="s">
        <v>38</v>
      </c>
      <c r="F161" s="250"/>
      <c r="G161" s="250"/>
      <c r="H161" s="83">
        <v>8127</v>
      </c>
    </row>
    <row r="162" spans="1:8" s="102" customFormat="1" ht="38.25">
      <c r="A162" s="242">
        <v>157</v>
      </c>
      <c r="B162" s="239" t="s">
        <v>1294</v>
      </c>
      <c r="C162" s="240" t="s">
        <v>1296</v>
      </c>
      <c r="D162" s="243" t="s">
        <v>169</v>
      </c>
      <c r="E162" s="146" t="s">
        <v>38</v>
      </c>
      <c r="F162" s="177">
        <v>340000</v>
      </c>
      <c r="G162" s="91">
        <v>331092</v>
      </c>
      <c r="H162" s="83">
        <f>IF(G162="","",+ROUND(G162,0))</f>
        <v>331092</v>
      </c>
    </row>
    <row r="163" spans="1:8" s="102" customFormat="1" ht="38.25">
      <c r="A163" s="238">
        <v>158</v>
      </c>
      <c r="B163" s="239" t="s">
        <v>1294</v>
      </c>
      <c r="C163" s="240" t="s">
        <v>1295</v>
      </c>
      <c r="D163" s="243" t="s">
        <v>170</v>
      </c>
      <c r="E163" s="146" t="s">
        <v>38</v>
      </c>
      <c r="F163" s="177">
        <v>22253</v>
      </c>
      <c r="G163" s="91">
        <v>21669.971399999999</v>
      </c>
      <c r="H163" s="83">
        <f>IF(G163="","",+ROUND(G163,0))</f>
        <v>21670</v>
      </c>
    </row>
    <row r="164" spans="1:8" s="102" customFormat="1" ht="38.25">
      <c r="A164" s="238">
        <v>159</v>
      </c>
      <c r="B164" s="239" t="s">
        <v>1294</v>
      </c>
      <c r="C164" s="244" t="s">
        <v>1295</v>
      </c>
      <c r="D164" s="245" t="s">
        <v>171</v>
      </c>
      <c r="E164" s="146" t="s">
        <v>38</v>
      </c>
      <c r="F164" s="177">
        <v>149008</v>
      </c>
      <c r="G164" s="91">
        <v>145103.99040000001</v>
      </c>
      <c r="H164" s="83">
        <f>IF(G164="","",+ROUND(G164,0))</f>
        <v>145104</v>
      </c>
    </row>
    <row r="165" spans="1:8" s="102" customFormat="1" ht="38.25">
      <c r="A165" s="242">
        <v>160</v>
      </c>
      <c r="B165" s="239" t="s">
        <v>1294</v>
      </c>
      <c r="C165" s="244" t="s">
        <v>1295</v>
      </c>
      <c r="D165" s="245" t="s">
        <v>172</v>
      </c>
      <c r="E165" s="146" t="s">
        <v>38</v>
      </c>
      <c r="F165" s="177">
        <v>449402</v>
      </c>
      <c r="G165" s="91">
        <v>437627.66759999999</v>
      </c>
      <c r="H165" s="83">
        <f>IF(G165="","",+ROUND(G165,0))</f>
        <v>437628</v>
      </c>
    </row>
    <row r="166" spans="1:8" s="102" customFormat="1" ht="38.25">
      <c r="A166" s="238">
        <v>161</v>
      </c>
      <c r="B166" s="239" t="s">
        <v>1294</v>
      </c>
      <c r="C166" s="244" t="s">
        <v>1295</v>
      </c>
      <c r="D166" s="245" t="s">
        <v>173</v>
      </c>
      <c r="E166" s="146" t="s">
        <v>38</v>
      </c>
      <c r="F166" s="177">
        <v>513000</v>
      </c>
      <c r="G166" s="91">
        <v>499559.4</v>
      </c>
      <c r="H166" s="83">
        <f>IF(G166="","",+ROUND(G166,0))</f>
        <v>499559</v>
      </c>
    </row>
    <row r="167" spans="1:8" s="102" customFormat="1" ht="12.75">
      <c r="A167" s="242">
        <v>162</v>
      </c>
      <c r="B167" s="248"/>
      <c r="C167" s="252"/>
      <c r="D167" s="245" t="s">
        <v>473</v>
      </c>
      <c r="E167" s="146" t="s">
        <v>38</v>
      </c>
      <c r="F167" s="250"/>
      <c r="G167" s="250"/>
      <c r="H167" s="83">
        <v>17933</v>
      </c>
    </row>
    <row r="168" spans="1:8" s="102" customFormat="1" ht="12.75">
      <c r="A168" s="238">
        <v>163</v>
      </c>
      <c r="B168" s="248"/>
      <c r="C168" s="252"/>
      <c r="D168" s="245" t="s">
        <v>476</v>
      </c>
      <c r="E168" s="146" t="s">
        <v>38</v>
      </c>
      <c r="F168" s="250"/>
      <c r="G168" s="250"/>
      <c r="H168" s="83">
        <v>225781</v>
      </c>
    </row>
    <row r="169" spans="1:8" s="102" customFormat="1" ht="25.5">
      <c r="A169" s="238">
        <v>164</v>
      </c>
      <c r="B169" s="239" t="s">
        <v>1294</v>
      </c>
      <c r="C169" s="240" t="s">
        <v>1300</v>
      </c>
      <c r="D169" s="243" t="s">
        <v>176</v>
      </c>
      <c r="E169" s="146" t="s">
        <v>38</v>
      </c>
      <c r="F169" s="177">
        <v>185860</v>
      </c>
      <c r="G169" s="91">
        <v>180990.46799999999</v>
      </c>
      <c r="H169" s="83">
        <f>IF(G169="","",+ROUND(G169,0))</f>
        <v>180990</v>
      </c>
    </row>
    <row r="170" spans="1:8" s="102" customFormat="1" ht="12.75">
      <c r="A170" s="242">
        <v>165</v>
      </c>
      <c r="B170" s="248"/>
      <c r="C170" s="252"/>
      <c r="D170" s="245" t="s">
        <v>477</v>
      </c>
      <c r="E170" s="146" t="s">
        <v>38</v>
      </c>
      <c r="F170" s="250"/>
      <c r="G170" s="250"/>
      <c r="H170" s="83">
        <v>125533</v>
      </c>
    </row>
    <row r="171" spans="1:8" s="102" customFormat="1" ht="12.75">
      <c r="A171" s="238">
        <v>166</v>
      </c>
      <c r="B171" s="248"/>
      <c r="C171" s="252"/>
      <c r="D171" s="245" t="s">
        <v>1405</v>
      </c>
      <c r="E171" s="146" t="s">
        <v>38</v>
      </c>
      <c r="F171" s="250"/>
      <c r="G171" s="250"/>
      <c r="H171" s="83">
        <v>3009034</v>
      </c>
    </row>
    <row r="172" spans="1:8" s="102" customFormat="1" ht="12.75">
      <c r="A172" s="242">
        <v>167</v>
      </c>
      <c r="B172" s="248"/>
      <c r="C172" s="252"/>
      <c r="D172" s="245" t="s">
        <v>484</v>
      </c>
      <c r="E172" s="146" t="s">
        <v>38</v>
      </c>
      <c r="F172" s="250"/>
      <c r="G172" s="250"/>
      <c r="H172" s="83">
        <v>78655</v>
      </c>
    </row>
    <row r="173" spans="1:8" s="102" customFormat="1" ht="38.25">
      <c r="A173" s="238">
        <v>168</v>
      </c>
      <c r="B173" s="239" t="s">
        <v>1294</v>
      </c>
      <c r="C173" s="244" t="s">
        <v>1295</v>
      </c>
      <c r="D173" s="245" t="s">
        <v>182</v>
      </c>
      <c r="E173" s="146" t="s">
        <v>38</v>
      </c>
      <c r="F173" s="177">
        <v>286273</v>
      </c>
      <c r="G173" s="91">
        <v>278772.64740000002</v>
      </c>
      <c r="H173" s="83">
        <f>IF(G173="","",+ROUND(G173,0))</f>
        <v>278773</v>
      </c>
    </row>
    <row r="174" spans="1:8" s="102" customFormat="1" ht="25.5">
      <c r="A174" s="238">
        <v>169</v>
      </c>
      <c r="B174" s="248"/>
      <c r="C174" s="252"/>
      <c r="D174" s="245" t="s">
        <v>485</v>
      </c>
      <c r="E174" s="146" t="s">
        <v>38</v>
      </c>
      <c r="F174" s="250"/>
      <c r="G174" s="250"/>
      <c r="H174" s="83">
        <v>906978</v>
      </c>
    </row>
    <row r="175" spans="1:8" s="102" customFormat="1" ht="25.5">
      <c r="A175" s="242">
        <v>170</v>
      </c>
      <c r="B175" s="248"/>
      <c r="C175" s="252"/>
      <c r="D175" s="245" t="s">
        <v>486</v>
      </c>
      <c r="E175" s="146" t="s">
        <v>38</v>
      </c>
      <c r="F175" s="250"/>
      <c r="G175" s="250"/>
      <c r="H175" s="83">
        <v>1521323</v>
      </c>
    </row>
    <row r="176" spans="1:8" s="102" customFormat="1" ht="38.25">
      <c r="A176" s="238">
        <v>171</v>
      </c>
      <c r="B176" s="239" t="s">
        <v>1294</v>
      </c>
      <c r="C176" s="240" t="s">
        <v>1297</v>
      </c>
      <c r="D176" s="243" t="s">
        <v>184</v>
      </c>
      <c r="E176" s="146" t="s">
        <v>38</v>
      </c>
      <c r="F176" s="177">
        <v>1045700</v>
      </c>
      <c r="G176" s="91">
        <v>1018302.66</v>
      </c>
      <c r="H176" s="83">
        <f>IF(G176="","",+ROUND(G176,0))</f>
        <v>1018303</v>
      </c>
    </row>
    <row r="177" spans="1:8" s="102" customFormat="1" ht="38.25">
      <c r="A177" s="242">
        <v>172</v>
      </c>
      <c r="B177" s="239" t="s">
        <v>1294</v>
      </c>
      <c r="C177" s="240" t="s">
        <v>1297</v>
      </c>
      <c r="D177" s="243" t="s">
        <v>185</v>
      </c>
      <c r="E177" s="146" t="s">
        <v>38</v>
      </c>
      <c r="F177" s="177">
        <v>956380</v>
      </c>
      <c r="G177" s="91">
        <v>931322.84400000004</v>
      </c>
      <c r="H177" s="83">
        <f>IF(G177="","",+ROUND(G177,0))</f>
        <v>931323</v>
      </c>
    </row>
    <row r="178" spans="1:8" s="102" customFormat="1" ht="38.25">
      <c r="A178" s="238">
        <v>173</v>
      </c>
      <c r="B178" s="239" t="s">
        <v>1294</v>
      </c>
      <c r="C178" s="244" t="s">
        <v>1297</v>
      </c>
      <c r="D178" s="245" t="s">
        <v>186</v>
      </c>
      <c r="E178" s="146" t="s">
        <v>38</v>
      </c>
      <c r="F178" s="177">
        <v>1904650</v>
      </c>
      <c r="G178" s="91">
        <v>1854748.17</v>
      </c>
      <c r="H178" s="83">
        <f>IF(G178="","",+ROUND(G178,0))</f>
        <v>1854748</v>
      </c>
    </row>
    <row r="179" spans="1:8" s="102" customFormat="1" ht="12.75">
      <c r="A179" s="238">
        <v>174</v>
      </c>
      <c r="B179" s="248"/>
      <c r="C179" s="252"/>
      <c r="D179" s="245" t="s">
        <v>1416</v>
      </c>
      <c r="E179" s="146" t="s">
        <v>38</v>
      </c>
      <c r="F179" s="250"/>
      <c r="G179" s="250"/>
      <c r="H179" s="83">
        <v>21600</v>
      </c>
    </row>
    <row r="180" spans="1:8" s="102" customFormat="1" ht="38.25">
      <c r="A180" s="242">
        <v>175</v>
      </c>
      <c r="B180" s="239" t="s">
        <v>1294</v>
      </c>
      <c r="C180" s="244" t="s">
        <v>1297</v>
      </c>
      <c r="D180" s="245" t="s">
        <v>187</v>
      </c>
      <c r="E180" s="146" t="s">
        <v>38</v>
      </c>
      <c r="F180" s="177">
        <v>2365160</v>
      </c>
      <c r="G180" s="91">
        <v>2303192.8080000002</v>
      </c>
      <c r="H180" s="83">
        <f>IF(G180="","",+ROUND(G180,0))</f>
        <v>2303193</v>
      </c>
    </row>
    <row r="181" spans="1:8" s="102" customFormat="1" ht="38.25">
      <c r="A181" s="238">
        <v>176</v>
      </c>
      <c r="B181" s="239" t="s">
        <v>1294</v>
      </c>
      <c r="C181" s="244" t="s">
        <v>1297</v>
      </c>
      <c r="D181" s="245" t="s">
        <v>188</v>
      </c>
      <c r="E181" s="146" t="s">
        <v>38</v>
      </c>
      <c r="F181" s="177">
        <v>433820</v>
      </c>
      <c r="G181" s="91">
        <v>422453.91600000003</v>
      </c>
      <c r="H181" s="83">
        <f>IF(G181="","",+ROUND(G181,0))</f>
        <v>422454</v>
      </c>
    </row>
    <row r="182" spans="1:8" s="102" customFormat="1" ht="38.25">
      <c r="A182" s="242">
        <v>177</v>
      </c>
      <c r="B182" s="239" t="s">
        <v>1294</v>
      </c>
      <c r="C182" s="240" t="s">
        <v>1295</v>
      </c>
      <c r="D182" s="243" t="s">
        <v>189</v>
      </c>
      <c r="E182" s="146" t="s">
        <v>38</v>
      </c>
      <c r="F182" s="177">
        <v>31620</v>
      </c>
      <c r="G182" s="91">
        <v>30791.556</v>
      </c>
      <c r="H182" s="83">
        <f>IF(G182="","",+ROUND(G182,0))</f>
        <v>30792</v>
      </c>
    </row>
    <row r="183" spans="1:8" s="102" customFormat="1" ht="38.25">
      <c r="A183" s="238">
        <v>178</v>
      </c>
      <c r="B183" s="239" t="s">
        <v>1294</v>
      </c>
      <c r="C183" s="240" t="s">
        <v>1295</v>
      </c>
      <c r="D183" s="243" t="s">
        <v>190</v>
      </c>
      <c r="E183" s="146" t="s">
        <v>38</v>
      </c>
      <c r="F183" s="177">
        <v>45020</v>
      </c>
      <c r="G183" s="91">
        <v>43840.476000000002</v>
      </c>
      <c r="H183" s="83">
        <f>IF(G183="","",+ROUND(G183,0))</f>
        <v>43840</v>
      </c>
    </row>
    <row r="184" spans="1:8" s="102" customFormat="1" ht="25.5">
      <c r="A184" s="238">
        <v>179</v>
      </c>
      <c r="B184" s="239" t="s">
        <v>1294</v>
      </c>
      <c r="C184" s="240" t="s">
        <v>1300</v>
      </c>
      <c r="D184" s="243" t="s">
        <v>191</v>
      </c>
      <c r="E184" s="146" t="s">
        <v>38</v>
      </c>
      <c r="F184" s="177">
        <v>19150</v>
      </c>
      <c r="G184" s="91">
        <v>18648.27</v>
      </c>
      <c r="H184" s="83">
        <f>IF(G184="","",+ROUND(G184,0))</f>
        <v>18648</v>
      </c>
    </row>
    <row r="185" spans="1:8" s="102" customFormat="1" ht="12.75">
      <c r="A185" s="242">
        <v>180</v>
      </c>
      <c r="B185" s="248"/>
      <c r="C185" s="252"/>
      <c r="D185" s="245" t="s">
        <v>516</v>
      </c>
      <c r="E185" s="146" t="s">
        <v>38</v>
      </c>
      <c r="F185" s="250"/>
      <c r="G185" s="250"/>
      <c r="H185" s="83">
        <v>86439</v>
      </c>
    </row>
    <row r="186" spans="1:8" s="102" customFormat="1" ht="38.25">
      <c r="A186" s="238">
        <v>181</v>
      </c>
      <c r="B186" s="239" t="s">
        <v>1294</v>
      </c>
      <c r="C186" s="244" t="s">
        <v>1295</v>
      </c>
      <c r="D186" s="245" t="s">
        <v>192</v>
      </c>
      <c r="E186" s="146" t="s">
        <v>38</v>
      </c>
      <c r="F186" s="177">
        <v>39880</v>
      </c>
      <c r="G186" s="91">
        <v>38835.144</v>
      </c>
      <c r="H186" s="83">
        <f t="shared" ref="H186:H194" si="4">IF(G186="","",+ROUND(G186,0))</f>
        <v>38835</v>
      </c>
    </row>
    <row r="187" spans="1:8" s="102" customFormat="1" ht="38.25">
      <c r="A187" s="242">
        <v>182</v>
      </c>
      <c r="B187" s="239" t="s">
        <v>1294</v>
      </c>
      <c r="C187" s="244" t="s">
        <v>1295</v>
      </c>
      <c r="D187" s="245" t="s">
        <v>193</v>
      </c>
      <c r="E187" s="146" t="s">
        <v>38</v>
      </c>
      <c r="F187" s="177">
        <v>79550</v>
      </c>
      <c r="G187" s="91">
        <v>77465.789999999994</v>
      </c>
      <c r="H187" s="83">
        <f t="shared" si="4"/>
        <v>77466</v>
      </c>
    </row>
    <row r="188" spans="1:8" s="102" customFormat="1" ht="38.25">
      <c r="A188" s="238">
        <v>183</v>
      </c>
      <c r="B188" s="239" t="s">
        <v>1294</v>
      </c>
      <c r="C188" s="240" t="s">
        <v>1295</v>
      </c>
      <c r="D188" s="243" t="s">
        <v>194</v>
      </c>
      <c r="E188" s="146" t="s">
        <v>38</v>
      </c>
      <c r="F188" s="177">
        <v>39590</v>
      </c>
      <c r="G188" s="91">
        <v>38552.741999999998</v>
      </c>
      <c r="H188" s="83">
        <f t="shared" si="4"/>
        <v>38553</v>
      </c>
    </row>
    <row r="189" spans="1:8" s="102" customFormat="1" ht="38.25">
      <c r="A189" s="238">
        <v>184</v>
      </c>
      <c r="B189" s="239" t="s">
        <v>1294</v>
      </c>
      <c r="C189" s="240" t="s">
        <v>1295</v>
      </c>
      <c r="D189" s="243" t="s">
        <v>195</v>
      </c>
      <c r="E189" s="146" t="s">
        <v>38</v>
      </c>
      <c r="F189" s="177">
        <v>48794</v>
      </c>
      <c r="G189" s="91">
        <v>47515.597199999997</v>
      </c>
      <c r="H189" s="83">
        <f t="shared" si="4"/>
        <v>47516</v>
      </c>
    </row>
    <row r="190" spans="1:8" s="102" customFormat="1" ht="38.25">
      <c r="A190" s="242">
        <v>185</v>
      </c>
      <c r="B190" s="239" t="s">
        <v>1294</v>
      </c>
      <c r="C190" s="244" t="s">
        <v>1295</v>
      </c>
      <c r="D190" s="245" t="s">
        <v>196</v>
      </c>
      <c r="E190" s="146" t="s">
        <v>38</v>
      </c>
      <c r="F190" s="177">
        <v>112190</v>
      </c>
      <c r="G190" s="91">
        <v>109250.622</v>
      </c>
      <c r="H190" s="83">
        <f t="shared" si="4"/>
        <v>109251</v>
      </c>
    </row>
    <row r="191" spans="1:8" s="102" customFormat="1" ht="38.25">
      <c r="A191" s="238">
        <v>186</v>
      </c>
      <c r="B191" s="239" t="s">
        <v>1294</v>
      </c>
      <c r="C191" s="244" t="s">
        <v>1295</v>
      </c>
      <c r="D191" s="245" t="s">
        <v>197</v>
      </c>
      <c r="E191" s="146" t="s">
        <v>38</v>
      </c>
      <c r="F191" s="177">
        <v>113690</v>
      </c>
      <c r="G191" s="91">
        <v>110711.322</v>
      </c>
      <c r="H191" s="83">
        <f t="shared" si="4"/>
        <v>110711</v>
      </c>
    </row>
    <row r="192" spans="1:8" s="102" customFormat="1" ht="38.25">
      <c r="A192" s="242">
        <v>187</v>
      </c>
      <c r="B192" s="239" t="s">
        <v>1294</v>
      </c>
      <c r="C192" s="244" t="s">
        <v>1295</v>
      </c>
      <c r="D192" s="245" t="s">
        <v>198</v>
      </c>
      <c r="E192" s="146" t="s">
        <v>38</v>
      </c>
      <c r="F192" s="177">
        <v>214740</v>
      </c>
      <c r="G192" s="91">
        <v>209113.81200000001</v>
      </c>
      <c r="H192" s="83">
        <f t="shared" si="4"/>
        <v>209114</v>
      </c>
    </row>
    <row r="193" spans="1:8" s="102" customFormat="1" ht="38.25">
      <c r="A193" s="238">
        <v>188</v>
      </c>
      <c r="B193" s="239" t="s">
        <v>1294</v>
      </c>
      <c r="C193" s="244" t="s">
        <v>1295</v>
      </c>
      <c r="D193" s="245" t="s">
        <v>199</v>
      </c>
      <c r="E193" s="146" t="s">
        <v>38</v>
      </c>
      <c r="F193" s="177">
        <v>291950</v>
      </c>
      <c r="G193" s="91">
        <v>284300.90999999997</v>
      </c>
      <c r="H193" s="83">
        <f t="shared" si="4"/>
        <v>284301</v>
      </c>
    </row>
    <row r="194" spans="1:8" s="102" customFormat="1" ht="38.25">
      <c r="A194" s="238">
        <v>189</v>
      </c>
      <c r="B194" s="239" t="s">
        <v>1294</v>
      </c>
      <c r="C194" s="244" t="s">
        <v>1295</v>
      </c>
      <c r="D194" s="245" t="s">
        <v>201</v>
      </c>
      <c r="E194" s="146" t="s">
        <v>38</v>
      </c>
      <c r="F194" s="177">
        <v>680800</v>
      </c>
      <c r="G194" s="91">
        <v>662963.04</v>
      </c>
      <c r="H194" s="83">
        <f t="shared" si="4"/>
        <v>662963</v>
      </c>
    </row>
    <row r="195" spans="1:8" s="102" customFormat="1" ht="12.75">
      <c r="A195" s="242">
        <v>190</v>
      </c>
      <c r="B195" s="248"/>
      <c r="C195" s="252"/>
      <c r="D195" s="245" t="s">
        <v>517</v>
      </c>
      <c r="E195" s="146" t="s">
        <v>38</v>
      </c>
      <c r="F195" s="250"/>
      <c r="G195" s="250"/>
      <c r="H195" s="83">
        <v>118620</v>
      </c>
    </row>
    <row r="196" spans="1:8" s="102" customFormat="1" ht="51">
      <c r="A196" s="238">
        <v>191</v>
      </c>
      <c r="B196" s="248"/>
      <c r="C196" s="252"/>
      <c r="D196" s="245" t="s">
        <v>531</v>
      </c>
      <c r="E196" s="146" t="s">
        <v>38</v>
      </c>
      <c r="F196" s="250"/>
      <c r="G196" s="250"/>
      <c r="H196" s="83">
        <v>389135</v>
      </c>
    </row>
    <row r="197" spans="1:8" s="102" customFormat="1" ht="38.25">
      <c r="A197" s="242">
        <v>192</v>
      </c>
      <c r="B197" s="239" t="s">
        <v>1294</v>
      </c>
      <c r="C197" s="240" t="s">
        <v>1295</v>
      </c>
      <c r="D197" s="243" t="s">
        <v>204</v>
      </c>
      <c r="E197" s="146" t="s">
        <v>38</v>
      </c>
      <c r="F197" s="177">
        <v>96620</v>
      </c>
      <c r="G197" s="91">
        <v>94088.555999999997</v>
      </c>
      <c r="H197" s="83">
        <f t="shared" ref="H197:H203" si="5">IF(G197="","",+ROUND(G197,0))</f>
        <v>94089</v>
      </c>
    </row>
    <row r="198" spans="1:8" s="102" customFormat="1" ht="38.25">
      <c r="A198" s="238">
        <v>193</v>
      </c>
      <c r="B198" s="239" t="s">
        <v>1294</v>
      </c>
      <c r="C198" s="240" t="s">
        <v>1295</v>
      </c>
      <c r="D198" s="243" t="s">
        <v>205</v>
      </c>
      <c r="E198" s="146" t="s">
        <v>38</v>
      </c>
      <c r="F198" s="177">
        <v>48967</v>
      </c>
      <c r="G198" s="91">
        <v>47684.064599999998</v>
      </c>
      <c r="H198" s="83">
        <f t="shared" si="5"/>
        <v>47684</v>
      </c>
    </row>
    <row r="199" spans="1:8" s="102" customFormat="1" ht="38.25">
      <c r="A199" s="238">
        <v>194</v>
      </c>
      <c r="B199" s="239" t="s">
        <v>1294</v>
      </c>
      <c r="C199" s="240" t="s">
        <v>1295</v>
      </c>
      <c r="D199" s="245" t="s">
        <v>206</v>
      </c>
      <c r="E199" s="146" t="s">
        <v>69</v>
      </c>
      <c r="F199" s="177">
        <v>13180</v>
      </c>
      <c r="G199" s="91">
        <v>12834.683999999999</v>
      </c>
      <c r="H199" s="83">
        <f t="shared" si="5"/>
        <v>12835</v>
      </c>
    </row>
    <row r="200" spans="1:8" s="102" customFormat="1" ht="38.25">
      <c r="A200" s="242">
        <v>195</v>
      </c>
      <c r="B200" s="239" t="s">
        <v>1294</v>
      </c>
      <c r="C200" s="240" t="s">
        <v>1295</v>
      </c>
      <c r="D200" s="245" t="s">
        <v>207</v>
      </c>
      <c r="E200" s="146" t="s">
        <v>69</v>
      </c>
      <c r="F200" s="177">
        <v>13181</v>
      </c>
      <c r="G200" s="91">
        <v>12835.657800000001</v>
      </c>
      <c r="H200" s="83">
        <f t="shared" si="5"/>
        <v>12836</v>
      </c>
    </row>
    <row r="201" spans="1:8" s="102" customFormat="1" ht="38.25">
      <c r="A201" s="238">
        <v>196</v>
      </c>
      <c r="B201" s="239" t="s">
        <v>1294</v>
      </c>
      <c r="C201" s="240" t="s">
        <v>1295</v>
      </c>
      <c r="D201" s="245" t="s">
        <v>208</v>
      </c>
      <c r="E201" s="146" t="s">
        <v>69</v>
      </c>
      <c r="F201" s="177">
        <v>15293</v>
      </c>
      <c r="G201" s="91">
        <v>14892.323399999999</v>
      </c>
      <c r="H201" s="83">
        <f t="shared" si="5"/>
        <v>14892</v>
      </c>
    </row>
    <row r="202" spans="1:8" s="102" customFormat="1" ht="38.25">
      <c r="A202" s="242">
        <v>197</v>
      </c>
      <c r="B202" s="239" t="s">
        <v>1294</v>
      </c>
      <c r="C202" s="240" t="s">
        <v>1295</v>
      </c>
      <c r="D202" s="245" t="s">
        <v>209</v>
      </c>
      <c r="E202" s="146" t="s">
        <v>69</v>
      </c>
      <c r="F202" s="177">
        <v>17505</v>
      </c>
      <c r="G202" s="91">
        <v>17046.368999999999</v>
      </c>
      <c r="H202" s="83">
        <f t="shared" si="5"/>
        <v>17046</v>
      </c>
    </row>
    <row r="203" spans="1:8" s="102" customFormat="1" ht="38.25">
      <c r="A203" s="238">
        <v>198</v>
      </c>
      <c r="B203" s="239" t="s">
        <v>1294</v>
      </c>
      <c r="C203" s="240" t="s">
        <v>1295</v>
      </c>
      <c r="D203" s="245" t="s">
        <v>210</v>
      </c>
      <c r="E203" s="146" t="s">
        <v>69</v>
      </c>
      <c r="F203" s="177">
        <v>169300</v>
      </c>
      <c r="G203" s="91">
        <v>164864.34</v>
      </c>
      <c r="H203" s="83">
        <f t="shared" si="5"/>
        <v>164864</v>
      </c>
    </row>
    <row r="204" spans="1:8" s="102" customFormat="1" ht="12.75">
      <c r="A204" s="238">
        <v>199</v>
      </c>
      <c r="B204" s="248"/>
      <c r="C204" s="252"/>
      <c r="D204" s="245" t="s">
        <v>532</v>
      </c>
      <c r="E204" s="146" t="s">
        <v>38</v>
      </c>
      <c r="F204" s="250"/>
      <c r="G204" s="250"/>
      <c r="H204" s="83">
        <v>1123051</v>
      </c>
    </row>
    <row r="205" spans="1:8" s="102" customFormat="1" ht="12.75">
      <c r="A205" s="242">
        <v>200</v>
      </c>
      <c r="B205" s="248"/>
      <c r="C205" s="252"/>
      <c r="D205" s="245" t="s">
        <v>1450</v>
      </c>
      <c r="E205" s="146" t="s">
        <v>38</v>
      </c>
      <c r="F205" s="250"/>
      <c r="G205" s="250"/>
      <c r="H205" s="83">
        <v>1664</v>
      </c>
    </row>
    <row r="206" spans="1:8" s="102" customFormat="1" ht="25.5">
      <c r="A206" s="238">
        <v>201</v>
      </c>
      <c r="B206" s="239" t="s">
        <v>1294</v>
      </c>
      <c r="C206" s="240" t="s">
        <v>1623</v>
      </c>
      <c r="D206" s="243" t="s">
        <v>212</v>
      </c>
      <c r="E206" s="146" t="s">
        <v>38</v>
      </c>
      <c r="F206" s="177">
        <v>281060</v>
      </c>
      <c r="G206" s="91">
        <v>273696.228</v>
      </c>
      <c r="H206" s="83">
        <f>IF(G206="","",+ROUND(G206,0))</f>
        <v>273696</v>
      </c>
    </row>
    <row r="207" spans="1:8" s="102" customFormat="1" ht="12.75">
      <c r="A207" s="242">
        <v>202</v>
      </c>
      <c r="B207" s="248"/>
      <c r="C207" s="252"/>
      <c r="D207" s="245" t="s">
        <v>548</v>
      </c>
      <c r="E207" s="146" t="s">
        <v>38</v>
      </c>
      <c r="F207" s="250"/>
      <c r="G207" s="250"/>
      <c r="H207" s="83">
        <v>11737</v>
      </c>
    </row>
    <row r="208" spans="1:8" s="102" customFormat="1" ht="38.25">
      <c r="A208" s="238">
        <v>203</v>
      </c>
      <c r="B208" s="239" t="s">
        <v>1294</v>
      </c>
      <c r="C208" s="240" t="s">
        <v>1296</v>
      </c>
      <c r="D208" s="243" t="s">
        <v>213</v>
      </c>
      <c r="E208" s="146" t="s">
        <v>38</v>
      </c>
      <c r="F208" s="177">
        <v>334099</v>
      </c>
      <c r="G208" s="91">
        <v>325345.60619999998</v>
      </c>
      <c r="H208" s="83">
        <f>IF(G208="","",+ROUND(G208,0))</f>
        <v>325346</v>
      </c>
    </row>
    <row r="209" spans="1:8" s="102" customFormat="1" ht="38.25">
      <c r="A209" s="238">
        <v>204</v>
      </c>
      <c r="B209" s="239" t="s">
        <v>1294</v>
      </c>
      <c r="C209" s="240" t="s">
        <v>1296</v>
      </c>
      <c r="D209" s="243" t="s">
        <v>214</v>
      </c>
      <c r="E209" s="146" t="s">
        <v>38</v>
      </c>
      <c r="F209" s="177">
        <v>244964</v>
      </c>
      <c r="G209" s="91">
        <v>238545.94320000001</v>
      </c>
      <c r="H209" s="83">
        <f>IF(G209="","",+ROUND(G209,0))</f>
        <v>238546</v>
      </c>
    </row>
    <row r="210" spans="1:8" s="102" customFormat="1" ht="38.25">
      <c r="A210" s="242">
        <v>205</v>
      </c>
      <c r="B210" s="239" t="s">
        <v>1294</v>
      </c>
      <c r="C210" s="240" t="s">
        <v>1296</v>
      </c>
      <c r="D210" s="243" t="s">
        <v>215</v>
      </c>
      <c r="E210" s="146" t="s">
        <v>38</v>
      </c>
      <c r="F210" s="177">
        <v>174815</v>
      </c>
      <c r="G210" s="91">
        <v>170234.84700000001</v>
      </c>
      <c r="H210" s="83">
        <f>IF(G210="","",+ROUND(G210,0))</f>
        <v>170235</v>
      </c>
    </row>
    <row r="211" spans="1:8" s="102" customFormat="1" ht="38.25">
      <c r="A211" s="238">
        <v>206</v>
      </c>
      <c r="B211" s="239" t="s">
        <v>1294</v>
      </c>
      <c r="C211" s="240" t="s">
        <v>1296</v>
      </c>
      <c r="D211" s="243" t="s">
        <v>216</v>
      </c>
      <c r="E211" s="146" t="s">
        <v>38</v>
      </c>
      <c r="F211" s="177">
        <v>150880</v>
      </c>
      <c r="G211" s="91">
        <v>146926.94399999999</v>
      </c>
      <c r="H211" s="83">
        <f>IF(G211="","",+ROUND(G211,0))</f>
        <v>146927</v>
      </c>
    </row>
    <row r="212" spans="1:8" s="102" customFormat="1" ht="12.75">
      <c r="A212" s="242">
        <v>207</v>
      </c>
      <c r="B212" s="248"/>
      <c r="C212" s="252"/>
      <c r="D212" s="245" t="s">
        <v>1339</v>
      </c>
      <c r="E212" s="146" t="s">
        <v>38</v>
      </c>
      <c r="F212" s="250"/>
      <c r="G212" s="250"/>
      <c r="H212" s="83">
        <v>104958</v>
      </c>
    </row>
    <row r="213" spans="1:8" s="102" customFormat="1" ht="12.75">
      <c r="A213" s="238">
        <v>208</v>
      </c>
      <c r="B213" s="248"/>
      <c r="C213" s="252"/>
      <c r="D213" s="245" t="s">
        <v>1340</v>
      </c>
      <c r="E213" s="146" t="s">
        <v>38</v>
      </c>
      <c r="F213" s="250"/>
      <c r="G213" s="250"/>
      <c r="H213" s="83">
        <v>27743</v>
      </c>
    </row>
    <row r="214" spans="1:8" s="102" customFormat="1" ht="38.25">
      <c r="A214" s="238">
        <v>209</v>
      </c>
      <c r="B214" s="239" t="s">
        <v>1294</v>
      </c>
      <c r="C214" s="240" t="s">
        <v>1296</v>
      </c>
      <c r="D214" s="243" t="s">
        <v>219</v>
      </c>
      <c r="E214" s="146" t="s">
        <v>38</v>
      </c>
      <c r="F214" s="177">
        <v>123320</v>
      </c>
      <c r="G214" s="91">
        <v>120089.016</v>
      </c>
      <c r="H214" s="83">
        <f t="shared" ref="H214:H219" si="6">IF(G214="","",+ROUND(G214,0))</f>
        <v>120089</v>
      </c>
    </row>
    <row r="215" spans="1:8" s="102" customFormat="1" ht="38.25">
      <c r="A215" s="242">
        <v>210</v>
      </c>
      <c r="B215" s="239" t="s">
        <v>1294</v>
      </c>
      <c r="C215" s="240" t="s">
        <v>1296</v>
      </c>
      <c r="D215" s="243" t="s">
        <v>220</v>
      </c>
      <c r="E215" s="146" t="s">
        <v>38</v>
      </c>
      <c r="F215" s="177">
        <v>436848</v>
      </c>
      <c r="G215" s="91">
        <v>425402.58240000001</v>
      </c>
      <c r="H215" s="83">
        <f t="shared" si="6"/>
        <v>425403</v>
      </c>
    </row>
    <row r="216" spans="1:8" s="102" customFormat="1" ht="38.25">
      <c r="A216" s="238">
        <v>211</v>
      </c>
      <c r="B216" s="239" t="s">
        <v>1294</v>
      </c>
      <c r="C216" s="240" t="s">
        <v>1295</v>
      </c>
      <c r="D216" s="243" t="s">
        <v>221</v>
      </c>
      <c r="E216" s="146" t="s">
        <v>38</v>
      </c>
      <c r="F216" s="177">
        <v>36771</v>
      </c>
      <c r="G216" s="91">
        <v>35807.599799999996</v>
      </c>
      <c r="H216" s="83">
        <f t="shared" si="6"/>
        <v>35808</v>
      </c>
    </row>
    <row r="217" spans="1:8" s="102" customFormat="1" ht="38.25">
      <c r="A217" s="242">
        <v>212</v>
      </c>
      <c r="B217" s="239" t="s">
        <v>1294</v>
      </c>
      <c r="C217" s="240" t="s">
        <v>1295</v>
      </c>
      <c r="D217" s="243" t="s">
        <v>222</v>
      </c>
      <c r="E217" s="146" t="s">
        <v>38</v>
      </c>
      <c r="F217" s="177">
        <v>22463</v>
      </c>
      <c r="G217" s="91">
        <v>21874.469400000002</v>
      </c>
      <c r="H217" s="83">
        <f t="shared" si="6"/>
        <v>21874</v>
      </c>
    </row>
    <row r="218" spans="1:8" s="102" customFormat="1" ht="38.25">
      <c r="A218" s="238">
        <v>213</v>
      </c>
      <c r="B218" s="239" t="s">
        <v>1294</v>
      </c>
      <c r="C218" s="240" t="s">
        <v>1295</v>
      </c>
      <c r="D218" s="243" t="s">
        <v>223</v>
      </c>
      <c r="E218" s="146" t="s">
        <v>38</v>
      </c>
      <c r="F218" s="177">
        <v>26022</v>
      </c>
      <c r="G218" s="91">
        <v>25340.223600000001</v>
      </c>
      <c r="H218" s="83">
        <f t="shared" si="6"/>
        <v>25340</v>
      </c>
    </row>
    <row r="219" spans="1:8" s="102" customFormat="1" ht="38.25">
      <c r="A219" s="238">
        <v>214</v>
      </c>
      <c r="B219" s="239" t="s">
        <v>1294</v>
      </c>
      <c r="C219" s="240" t="s">
        <v>1295</v>
      </c>
      <c r="D219" s="243" t="s">
        <v>224</v>
      </c>
      <c r="E219" s="146" t="s">
        <v>38</v>
      </c>
      <c r="F219" s="177">
        <v>65127</v>
      </c>
      <c r="G219" s="91">
        <v>63420.672599999998</v>
      </c>
      <c r="H219" s="83">
        <f t="shared" si="6"/>
        <v>63421</v>
      </c>
    </row>
    <row r="220" spans="1:8" s="102" customFormat="1" ht="12.75">
      <c r="A220" s="242">
        <v>215</v>
      </c>
      <c r="B220" s="248"/>
      <c r="C220" s="252"/>
      <c r="D220" s="245" t="s">
        <v>1341</v>
      </c>
      <c r="E220" s="146" t="s">
        <v>38</v>
      </c>
      <c r="F220" s="250"/>
      <c r="G220" s="250"/>
      <c r="H220" s="83">
        <v>60821</v>
      </c>
    </row>
    <row r="221" spans="1:8" s="102" customFormat="1" ht="38.25">
      <c r="A221" s="238">
        <v>216</v>
      </c>
      <c r="B221" s="239" t="s">
        <v>1294</v>
      </c>
      <c r="C221" s="240" t="s">
        <v>1295</v>
      </c>
      <c r="D221" s="243" t="s">
        <v>225</v>
      </c>
      <c r="E221" s="146" t="s">
        <v>38</v>
      </c>
      <c r="F221" s="177">
        <v>3040</v>
      </c>
      <c r="G221" s="91">
        <v>2960.3519999999999</v>
      </c>
      <c r="H221" s="83">
        <f t="shared" ref="H221:H236" si="7">IF(G221="","",+ROUND(G221,0))</f>
        <v>2960</v>
      </c>
    </row>
    <row r="222" spans="1:8" s="102" customFormat="1" ht="38.25">
      <c r="A222" s="242">
        <v>217</v>
      </c>
      <c r="B222" s="239" t="s">
        <v>1294</v>
      </c>
      <c r="C222" s="240" t="s">
        <v>1295</v>
      </c>
      <c r="D222" s="243" t="s">
        <v>226</v>
      </c>
      <c r="E222" s="146" t="s">
        <v>38</v>
      </c>
      <c r="F222" s="177">
        <v>17150</v>
      </c>
      <c r="G222" s="91">
        <v>16700.669999999998</v>
      </c>
      <c r="H222" s="83">
        <f t="shared" si="7"/>
        <v>16701</v>
      </c>
    </row>
    <row r="223" spans="1:8" s="102" customFormat="1" ht="38.25">
      <c r="A223" s="238">
        <v>218</v>
      </c>
      <c r="B223" s="239" t="s">
        <v>1294</v>
      </c>
      <c r="C223" s="240" t="s">
        <v>1295</v>
      </c>
      <c r="D223" s="243" t="s">
        <v>227</v>
      </c>
      <c r="E223" s="146" t="s">
        <v>38</v>
      </c>
      <c r="F223" s="177">
        <v>3250</v>
      </c>
      <c r="G223" s="91">
        <v>3164.85</v>
      </c>
      <c r="H223" s="83">
        <f t="shared" si="7"/>
        <v>3165</v>
      </c>
    </row>
    <row r="224" spans="1:8" s="102" customFormat="1" ht="25.5">
      <c r="A224" s="238">
        <v>219</v>
      </c>
      <c r="B224" s="239" t="s">
        <v>1294</v>
      </c>
      <c r="C224" s="240" t="s">
        <v>1303</v>
      </c>
      <c r="D224" s="243" t="s">
        <v>229</v>
      </c>
      <c r="E224" s="146" t="s">
        <v>38</v>
      </c>
      <c r="F224" s="177">
        <v>14060</v>
      </c>
      <c r="G224" s="91">
        <v>13691.628000000001</v>
      </c>
      <c r="H224" s="83">
        <f t="shared" si="7"/>
        <v>13692</v>
      </c>
    </row>
    <row r="225" spans="1:8" s="102" customFormat="1" ht="38.25">
      <c r="A225" s="242">
        <v>220</v>
      </c>
      <c r="B225" s="239" t="s">
        <v>1294</v>
      </c>
      <c r="C225" s="240" t="s">
        <v>1295</v>
      </c>
      <c r="D225" s="243" t="s">
        <v>231</v>
      </c>
      <c r="E225" s="146" t="s">
        <v>38</v>
      </c>
      <c r="F225" s="177">
        <v>1340</v>
      </c>
      <c r="G225" s="91">
        <v>1304.8920000000001</v>
      </c>
      <c r="H225" s="83">
        <f t="shared" si="7"/>
        <v>1305</v>
      </c>
    </row>
    <row r="226" spans="1:8" s="102" customFormat="1" ht="38.25">
      <c r="A226" s="238">
        <v>221</v>
      </c>
      <c r="B226" s="239" t="s">
        <v>1294</v>
      </c>
      <c r="C226" s="240" t="s">
        <v>1295</v>
      </c>
      <c r="D226" s="243" t="s">
        <v>234</v>
      </c>
      <c r="E226" s="146" t="s">
        <v>38</v>
      </c>
      <c r="F226" s="177">
        <v>2160</v>
      </c>
      <c r="G226" s="91">
        <v>2103.4079999999999</v>
      </c>
      <c r="H226" s="83">
        <f t="shared" si="7"/>
        <v>2103</v>
      </c>
    </row>
    <row r="227" spans="1:8" s="102" customFormat="1" ht="38.25">
      <c r="A227" s="242">
        <v>222</v>
      </c>
      <c r="B227" s="239" t="s">
        <v>1294</v>
      </c>
      <c r="C227" s="240" t="s">
        <v>1295</v>
      </c>
      <c r="D227" s="243" t="s">
        <v>235</v>
      </c>
      <c r="E227" s="146" t="s">
        <v>38</v>
      </c>
      <c r="F227" s="177">
        <v>1460</v>
      </c>
      <c r="G227" s="91">
        <v>1421.748</v>
      </c>
      <c r="H227" s="83">
        <f t="shared" si="7"/>
        <v>1422</v>
      </c>
    </row>
    <row r="228" spans="1:8" s="102" customFormat="1" ht="38.25">
      <c r="A228" s="238">
        <v>223</v>
      </c>
      <c r="B228" s="239" t="s">
        <v>1294</v>
      </c>
      <c r="C228" s="240" t="s">
        <v>1295</v>
      </c>
      <c r="D228" s="243" t="s">
        <v>236</v>
      </c>
      <c r="E228" s="146" t="s">
        <v>38</v>
      </c>
      <c r="F228" s="177">
        <v>560</v>
      </c>
      <c r="G228" s="91">
        <v>545.32799999999997</v>
      </c>
      <c r="H228" s="83">
        <f t="shared" si="7"/>
        <v>545</v>
      </c>
    </row>
    <row r="229" spans="1:8" s="102" customFormat="1" ht="38.25">
      <c r="A229" s="238">
        <v>224</v>
      </c>
      <c r="B229" s="239" t="s">
        <v>1294</v>
      </c>
      <c r="C229" s="240" t="s">
        <v>1295</v>
      </c>
      <c r="D229" s="243" t="s">
        <v>237</v>
      </c>
      <c r="E229" s="146" t="s">
        <v>38</v>
      </c>
      <c r="F229" s="177">
        <v>2750</v>
      </c>
      <c r="G229" s="91">
        <v>2677.95</v>
      </c>
      <c r="H229" s="83">
        <f t="shared" si="7"/>
        <v>2678</v>
      </c>
    </row>
    <row r="230" spans="1:8" s="102" customFormat="1" ht="38.25">
      <c r="A230" s="242">
        <v>225</v>
      </c>
      <c r="B230" s="239" t="s">
        <v>1294</v>
      </c>
      <c r="C230" s="240" t="s">
        <v>1295</v>
      </c>
      <c r="D230" s="243" t="s">
        <v>238</v>
      </c>
      <c r="E230" s="146" t="s">
        <v>38</v>
      </c>
      <c r="F230" s="177">
        <v>3100</v>
      </c>
      <c r="G230" s="91">
        <v>3018.78</v>
      </c>
      <c r="H230" s="83">
        <f t="shared" si="7"/>
        <v>3019</v>
      </c>
    </row>
    <row r="231" spans="1:8" s="102" customFormat="1" ht="38.25">
      <c r="A231" s="238">
        <v>226</v>
      </c>
      <c r="B231" s="239" t="s">
        <v>1294</v>
      </c>
      <c r="C231" s="240" t="s">
        <v>1295</v>
      </c>
      <c r="D231" s="243" t="s">
        <v>239</v>
      </c>
      <c r="E231" s="146" t="s">
        <v>38</v>
      </c>
      <c r="F231" s="177">
        <v>4080</v>
      </c>
      <c r="G231" s="91">
        <v>3973.1039999999998</v>
      </c>
      <c r="H231" s="83">
        <f t="shared" si="7"/>
        <v>3973</v>
      </c>
    </row>
    <row r="232" spans="1:8" s="102" customFormat="1" ht="38.25">
      <c r="A232" s="242">
        <v>227</v>
      </c>
      <c r="B232" s="239" t="s">
        <v>1294</v>
      </c>
      <c r="C232" s="240" t="s">
        <v>1295</v>
      </c>
      <c r="D232" s="243" t="s">
        <v>240</v>
      </c>
      <c r="E232" s="146" t="s">
        <v>38</v>
      </c>
      <c r="F232" s="177">
        <v>328500</v>
      </c>
      <c r="G232" s="91">
        <v>319893.3</v>
      </c>
      <c r="H232" s="83">
        <f t="shared" si="7"/>
        <v>319893</v>
      </c>
    </row>
    <row r="233" spans="1:8" s="102" customFormat="1" ht="38.25">
      <c r="A233" s="238">
        <v>228</v>
      </c>
      <c r="B233" s="239" t="s">
        <v>1294</v>
      </c>
      <c r="C233" s="240" t="s">
        <v>1295</v>
      </c>
      <c r="D233" s="243" t="s">
        <v>241</v>
      </c>
      <c r="E233" s="146" t="s">
        <v>38</v>
      </c>
      <c r="F233" s="177">
        <v>192876</v>
      </c>
      <c r="G233" s="91">
        <v>187822.6488</v>
      </c>
      <c r="H233" s="83">
        <f t="shared" si="7"/>
        <v>187823</v>
      </c>
    </row>
    <row r="234" spans="1:8" s="102" customFormat="1" ht="38.25">
      <c r="A234" s="238">
        <v>229</v>
      </c>
      <c r="B234" s="239" t="s">
        <v>1294</v>
      </c>
      <c r="C234" s="240" t="s">
        <v>1295</v>
      </c>
      <c r="D234" s="243" t="s">
        <v>243</v>
      </c>
      <c r="E234" s="146" t="s">
        <v>38</v>
      </c>
      <c r="F234" s="177">
        <v>422667</v>
      </c>
      <c r="G234" s="91">
        <v>411593.12459999998</v>
      </c>
      <c r="H234" s="83">
        <f t="shared" si="7"/>
        <v>411593</v>
      </c>
    </row>
    <row r="235" spans="1:8" s="102" customFormat="1" ht="38.25">
      <c r="A235" s="242">
        <v>230</v>
      </c>
      <c r="B235" s="239" t="s">
        <v>1294</v>
      </c>
      <c r="C235" s="240" t="s">
        <v>1295</v>
      </c>
      <c r="D235" s="243" t="s">
        <v>244</v>
      </c>
      <c r="E235" s="146" t="s">
        <v>38</v>
      </c>
      <c r="F235" s="177">
        <v>597518</v>
      </c>
      <c r="G235" s="91">
        <v>581863.02839999995</v>
      </c>
      <c r="H235" s="83">
        <f t="shared" si="7"/>
        <v>581863</v>
      </c>
    </row>
    <row r="236" spans="1:8" s="102" customFormat="1" ht="38.25">
      <c r="A236" s="238">
        <v>231</v>
      </c>
      <c r="B236" s="239" t="s">
        <v>1294</v>
      </c>
      <c r="C236" s="240" t="s">
        <v>1295</v>
      </c>
      <c r="D236" s="243" t="s">
        <v>245</v>
      </c>
      <c r="E236" s="146" t="s">
        <v>38</v>
      </c>
      <c r="F236" s="177">
        <v>106280</v>
      </c>
      <c r="G236" s="91">
        <v>103495.46400000001</v>
      </c>
      <c r="H236" s="83">
        <f t="shared" si="7"/>
        <v>103495</v>
      </c>
    </row>
    <row r="237" spans="1:8" s="102" customFormat="1" ht="12.75">
      <c r="A237" s="242">
        <v>232</v>
      </c>
      <c r="B237" s="248"/>
      <c r="C237" s="252"/>
      <c r="D237" s="245" t="s">
        <v>1342</v>
      </c>
      <c r="E237" s="146" t="s">
        <v>38</v>
      </c>
      <c r="F237" s="250"/>
      <c r="G237" s="250"/>
      <c r="H237" s="83">
        <v>38556</v>
      </c>
    </row>
    <row r="238" spans="1:8" s="102" customFormat="1" ht="25.5">
      <c r="A238" s="238">
        <v>233</v>
      </c>
      <c r="B238" s="248"/>
      <c r="C238" s="252"/>
      <c r="D238" s="245" t="s">
        <v>560</v>
      </c>
      <c r="E238" s="146" t="s">
        <v>38</v>
      </c>
      <c r="F238" s="250"/>
      <c r="G238" s="250"/>
      <c r="H238" s="83">
        <v>1583180</v>
      </c>
    </row>
    <row r="239" spans="1:8" s="102" customFormat="1" ht="25.5">
      <c r="A239" s="238">
        <v>234</v>
      </c>
      <c r="B239" s="248"/>
      <c r="C239" s="252"/>
      <c r="D239" s="245" t="s">
        <v>1452</v>
      </c>
      <c r="E239" s="146" t="s">
        <v>38</v>
      </c>
      <c r="F239" s="250"/>
      <c r="G239" s="250"/>
      <c r="H239" s="83">
        <v>3077667</v>
      </c>
    </row>
    <row r="240" spans="1:8" s="102" customFormat="1" ht="25.5">
      <c r="A240" s="242">
        <v>235</v>
      </c>
      <c r="B240" s="248"/>
      <c r="C240" s="252"/>
      <c r="D240" s="245" t="s">
        <v>563</v>
      </c>
      <c r="E240" s="146" t="s">
        <v>38</v>
      </c>
      <c r="F240" s="250"/>
      <c r="G240" s="250"/>
      <c r="H240" s="83">
        <v>2818200</v>
      </c>
    </row>
    <row r="241" spans="1:8" s="102" customFormat="1" ht="38.25">
      <c r="A241" s="238">
        <v>236</v>
      </c>
      <c r="B241" s="239" t="s">
        <v>1294</v>
      </c>
      <c r="C241" s="240" t="s">
        <v>1295</v>
      </c>
      <c r="D241" s="243" t="s">
        <v>252</v>
      </c>
      <c r="E241" s="146" t="s">
        <v>38</v>
      </c>
      <c r="F241" s="177">
        <v>8609</v>
      </c>
      <c r="G241" s="91">
        <v>8383.4441999999999</v>
      </c>
      <c r="H241" s="83">
        <f>IF(G241="","",+ROUND(G241,0))</f>
        <v>8383</v>
      </c>
    </row>
    <row r="242" spans="1:8" s="102" customFormat="1" ht="38.25">
      <c r="A242" s="242">
        <v>237</v>
      </c>
      <c r="B242" s="239" t="s">
        <v>1294</v>
      </c>
      <c r="C242" s="240" t="s">
        <v>1295</v>
      </c>
      <c r="D242" s="243" t="s">
        <v>253</v>
      </c>
      <c r="E242" s="146" t="s">
        <v>38</v>
      </c>
      <c r="F242" s="177">
        <v>8837</v>
      </c>
      <c r="G242" s="91">
        <v>8605.4706000000006</v>
      </c>
      <c r="H242" s="83">
        <f>IF(G242="","",+ROUND(G242,0))</f>
        <v>8605</v>
      </c>
    </row>
    <row r="243" spans="1:8" s="102" customFormat="1" ht="25.5">
      <c r="A243" s="238">
        <v>238</v>
      </c>
      <c r="B243" s="248"/>
      <c r="C243" s="252"/>
      <c r="D243" s="245" t="s">
        <v>564</v>
      </c>
      <c r="E243" s="146" t="s">
        <v>38</v>
      </c>
      <c r="F243" s="250"/>
      <c r="G243" s="250"/>
      <c r="H243" s="83">
        <v>3766605</v>
      </c>
    </row>
    <row r="244" spans="1:8" s="102" customFormat="1" ht="38.25">
      <c r="A244" s="238">
        <v>239</v>
      </c>
      <c r="B244" s="239" t="s">
        <v>1294</v>
      </c>
      <c r="C244" s="240" t="s">
        <v>1295</v>
      </c>
      <c r="D244" s="243" t="s">
        <v>255</v>
      </c>
      <c r="E244" s="146" t="s">
        <v>38</v>
      </c>
      <c r="F244" s="177">
        <v>14678</v>
      </c>
      <c r="G244" s="91">
        <v>14293.436400000001</v>
      </c>
      <c r="H244" s="83">
        <f>IF(G244="","",+ROUND(G244,0))</f>
        <v>14293</v>
      </c>
    </row>
    <row r="245" spans="1:8" s="102" customFormat="1" ht="12.75">
      <c r="A245" s="242">
        <v>240</v>
      </c>
      <c r="B245" s="248"/>
      <c r="C245" s="252"/>
      <c r="D245" s="245" t="s">
        <v>1628</v>
      </c>
      <c r="E245" s="146" t="s">
        <v>587</v>
      </c>
      <c r="F245" s="250"/>
      <c r="G245" s="250"/>
      <c r="H245" s="83">
        <v>14760</v>
      </c>
    </row>
    <row r="246" spans="1:8" s="102" customFormat="1" ht="38.25">
      <c r="A246" s="238">
        <v>241</v>
      </c>
      <c r="B246" s="239" t="s">
        <v>1294</v>
      </c>
      <c r="C246" s="244" t="s">
        <v>1295</v>
      </c>
      <c r="D246" s="245" t="s">
        <v>257</v>
      </c>
      <c r="E246" s="146" t="s">
        <v>38</v>
      </c>
      <c r="F246" s="177">
        <v>568508</v>
      </c>
      <c r="G246" s="91">
        <v>553613.09039999999</v>
      </c>
      <c r="H246" s="83">
        <f t="shared" ref="H246:H309" si="8">IF(G246="","",+ROUND(G246,0))</f>
        <v>553613</v>
      </c>
    </row>
    <row r="247" spans="1:8" s="102" customFormat="1" ht="38.25">
      <c r="A247" s="242">
        <v>242</v>
      </c>
      <c r="B247" s="239" t="s">
        <v>1294</v>
      </c>
      <c r="C247" s="240" t="s">
        <v>1295</v>
      </c>
      <c r="D247" s="243" t="s">
        <v>258</v>
      </c>
      <c r="E247" s="146" t="s">
        <v>38</v>
      </c>
      <c r="F247" s="177">
        <v>2881333</v>
      </c>
      <c r="G247" s="91">
        <v>2805842.0754</v>
      </c>
      <c r="H247" s="83">
        <f t="shared" si="8"/>
        <v>2805842</v>
      </c>
    </row>
    <row r="248" spans="1:8" s="102" customFormat="1" ht="38.25">
      <c r="A248" s="238">
        <v>243</v>
      </c>
      <c r="B248" s="253" t="s">
        <v>1275</v>
      </c>
      <c r="C248" s="254" t="s">
        <v>1281</v>
      </c>
      <c r="D248" s="255" t="s">
        <v>1629</v>
      </c>
      <c r="E248" s="99" t="s">
        <v>38</v>
      </c>
      <c r="F248" s="177">
        <v>4938500</v>
      </c>
      <c r="G248" s="91">
        <v>4809111.3</v>
      </c>
      <c r="H248" s="83">
        <f t="shared" si="8"/>
        <v>4809111</v>
      </c>
    </row>
    <row r="249" spans="1:8" s="102" customFormat="1" ht="38.25">
      <c r="A249" s="238">
        <v>244</v>
      </c>
      <c r="B249" s="253" t="s">
        <v>1275</v>
      </c>
      <c r="C249" s="254" t="s">
        <v>1281</v>
      </c>
      <c r="D249" s="255" t="s">
        <v>1630</v>
      </c>
      <c r="E249" s="99" t="s">
        <v>38</v>
      </c>
      <c r="F249" s="177">
        <v>3451000</v>
      </c>
      <c r="G249" s="91">
        <v>3360583.8</v>
      </c>
      <c r="H249" s="83">
        <f t="shared" si="8"/>
        <v>3360584</v>
      </c>
    </row>
    <row r="250" spans="1:8" s="102" customFormat="1" ht="38.25">
      <c r="A250" s="242">
        <v>245</v>
      </c>
      <c r="B250" s="253" t="s">
        <v>1275</v>
      </c>
      <c r="C250" s="254" t="s">
        <v>1281</v>
      </c>
      <c r="D250" s="255" t="s">
        <v>1631</v>
      </c>
      <c r="E250" s="99" t="s">
        <v>38</v>
      </c>
      <c r="F250" s="177">
        <v>4760000</v>
      </c>
      <c r="G250" s="91">
        <v>4635288</v>
      </c>
      <c r="H250" s="83">
        <f t="shared" si="8"/>
        <v>4635288</v>
      </c>
    </row>
    <row r="251" spans="1:8" s="102" customFormat="1" ht="38.25">
      <c r="A251" s="238">
        <v>246</v>
      </c>
      <c r="B251" s="239" t="s">
        <v>1294</v>
      </c>
      <c r="C251" s="240" t="s">
        <v>1295</v>
      </c>
      <c r="D251" s="243" t="s">
        <v>1632</v>
      </c>
      <c r="E251" s="146" t="s">
        <v>38</v>
      </c>
      <c r="F251" s="177">
        <v>3174000</v>
      </c>
      <c r="G251" s="91">
        <v>3090841.2</v>
      </c>
      <c r="H251" s="83">
        <f t="shared" si="8"/>
        <v>3090841</v>
      </c>
    </row>
    <row r="252" spans="1:8" ht="38.25">
      <c r="A252" s="242">
        <v>247</v>
      </c>
      <c r="B252" s="239" t="s">
        <v>1294</v>
      </c>
      <c r="C252" s="240" t="s">
        <v>1295</v>
      </c>
      <c r="D252" s="245" t="s">
        <v>1369</v>
      </c>
      <c r="E252" s="146" t="s">
        <v>88</v>
      </c>
      <c r="F252" s="177">
        <v>111460</v>
      </c>
      <c r="G252" s="91">
        <v>108539.74800000001</v>
      </c>
      <c r="H252" s="83">
        <f t="shared" si="8"/>
        <v>108540</v>
      </c>
    </row>
    <row r="253" spans="1:8" ht="38.25">
      <c r="A253" s="238">
        <v>248</v>
      </c>
      <c r="B253" s="239" t="s">
        <v>1294</v>
      </c>
      <c r="C253" s="240" t="s">
        <v>1295</v>
      </c>
      <c r="D253" s="243" t="s">
        <v>1370</v>
      </c>
      <c r="E253" s="146" t="s">
        <v>88</v>
      </c>
      <c r="F253" s="177">
        <v>134280</v>
      </c>
      <c r="G253" s="91">
        <v>130761.864</v>
      </c>
      <c r="H253" s="83">
        <f t="shared" si="8"/>
        <v>130762</v>
      </c>
    </row>
    <row r="254" spans="1:8" ht="38.25">
      <c r="A254" s="238">
        <v>249</v>
      </c>
      <c r="B254" s="239" t="s">
        <v>1294</v>
      </c>
      <c r="C254" s="240" t="s">
        <v>1295</v>
      </c>
      <c r="D254" s="243" t="s">
        <v>266</v>
      </c>
      <c r="E254" s="146" t="s">
        <v>38</v>
      </c>
      <c r="F254" s="177">
        <v>1234684</v>
      </c>
      <c r="G254" s="91">
        <v>1202335.2792</v>
      </c>
      <c r="H254" s="83">
        <f t="shared" si="8"/>
        <v>1202335</v>
      </c>
    </row>
    <row r="255" spans="1:8" ht="38.25">
      <c r="A255" s="242">
        <v>250</v>
      </c>
      <c r="B255" s="239" t="s">
        <v>1294</v>
      </c>
      <c r="C255" s="240" t="s">
        <v>1295</v>
      </c>
      <c r="D255" s="243" t="s">
        <v>267</v>
      </c>
      <c r="E255" s="146" t="s">
        <v>38</v>
      </c>
      <c r="F255" s="177">
        <v>557980</v>
      </c>
      <c r="G255" s="91">
        <v>543360.924</v>
      </c>
      <c r="H255" s="83">
        <f t="shared" si="8"/>
        <v>543361</v>
      </c>
    </row>
    <row r="256" spans="1:8" s="102" customFormat="1" ht="38.25">
      <c r="A256" s="238">
        <v>251</v>
      </c>
      <c r="B256" s="239" t="s">
        <v>1294</v>
      </c>
      <c r="C256" s="240" t="s">
        <v>1295</v>
      </c>
      <c r="D256" s="243" t="s">
        <v>1371</v>
      </c>
      <c r="E256" s="146" t="s">
        <v>88</v>
      </c>
      <c r="F256" s="177">
        <v>140280</v>
      </c>
      <c r="G256" s="91">
        <v>136604.66399999999</v>
      </c>
      <c r="H256" s="83">
        <f t="shared" si="8"/>
        <v>136605</v>
      </c>
    </row>
    <row r="257" spans="1:8" ht="38.25">
      <c r="A257" s="242">
        <v>252</v>
      </c>
      <c r="B257" s="239" t="s">
        <v>1294</v>
      </c>
      <c r="C257" s="240" t="s">
        <v>1295</v>
      </c>
      <c r="D257" s="243" t="s">
        <v>1372</v>
      </c>
      <c r="E257" s="146" t="s">
        <v>88</v>
      </c>
      <c r="F257" s="177">
        <v>175100</v>
      </c>
      <c r="G257" s="91">
        <v>170512.38</v>
      </c>
      <c r="H257" s="83">
        <f t="shared" si="8"/>
        <v>170512</v>
      </c>
    </row>
    <row r="258" spans="1:8" ht="38.25">
      <c r="A258" s="238">
        <v>253</v>
      </c>
      <c r="B258" s="239" t="s">
        <v>1294</v>
      </c>
      <c r="C258" s="247" t="s">
        <v>1295</v>
      </c>
      <c r="D258" s="243" t="s">
        <v>270</v>
      </c>
      <c r="E258" s="146" t="s">
        <v>38</v>
      </c>
      <c r="F258" s="177">
        <v>9463258</v>
      </c>
      <c r="G258" s="91">
        <v>9215320.6403999999</v>
      </c>
      <c r="H258" s="83">
        <f t="shared" si="8"/>
        <v>9215321</v>
      </c>
    </row>
    <row r="259" spans="1:8" ht="38.25">
      <c r="A259" s="238">
        <v>254</v>
      </c>
      <c r="B259" s="239" t="s">
        <v>1294</v>
      </c>
      <c r="C259" s="247" t="s">
        <v>1295</v>
      </c>
      <c r="D259" s="243" t="s">
        <v>271</v>
      </c>
      <c r="E259" s="146" t="s">
        <v>38</v>
      </c>
      <c r="F259" s="177">
        <v>749145</v>
      </c>
      <c r="G259" s="91">
        <v>729517.40099999995</v>
      </c>
      <c r="H259" s="83">
        <f t="shared" si="8"/>
        <v>729517</v>
      </c>
    </row>
    <row r="260" spans="1:8" ht="38.25">
      <c r="A260" s="242">
        <v>255</v>
      </c>
      <c r="B260" s="239" t="s">
        <v>1294</v>
      </c>
      <c r="C260" s="247" t="s">
        <v>1626</v>
      </c>
      <c r="D260" s="243" t="s">
        <v>1633</v>
      </c>
      <c r="E260" s="146" t="s">
        <v>38</v>
      </c>
      <c r="F260" s="177">
        <v>2876305</v>
      </c>
      <c r="G260" s="91">
        <v>2800945.8089999999</v>
      </c>
      <c r="H260" s="83">
        <f t="shared" si="8"/>
        <v>2800946</v>
      </c>
    </row>
    <row r="261" spans="1:8" ht="38.25">
      <c r="A261" s="238">
        <v>256</v>
      </c>
      <c r="B261" s="239" t="s">
        <v>1294</v>
      </c>
      <c r="C261" s="247" t="s">
        <v>1295</v>
      </c>
      <c r="D261" s="243" t="s">
        <v>274</v>
      </c>
      <c r="E261" s="146" t="s">
        <v>38</v>
      </c>
      <c r="F261" s="177">
        <v>120320</v>
      </c>
      <c r="G261" s="91">
        <v>117167.61599999999</v>
      </c>
      <c r="H261" s="83">
        <f t="shared" si="8"/>
        <v>117168</v>
      </c>
    </row>
    <row r="262" spans="1:8" ht="38.25">
      <c r="A262" s="242">
        <v>257</v>
      </c>
      <c r="B262" s="239" t="s">
        <v>1294</v>
      </c>
      <c r="C262" s="247" t="s">
        <v>1295</v>
      </c>
      <c r="D262" s="243" t="s">
        <v>275</v>
      </c>
      <c r="E262" s="146" t="s">
        <v>38</v>
      </c>
      <c r="F262" s="177">
        <v>243800</v>
      </c>
      <c r="G262" s="91">
        <v>237412.44</v>
      </c>
      <c r="H262" s="83">
        <f t="shared" si="8"/>
        <v>237412</v>
      </c>
    </row>
    <row r="263" spans="1:8" ht="38.25">
      <c r="A263" s="238">
        <v>258</v>
      </c>
      <c r="B263" s="239" t="s">
        <v>1294</v>
      </c>
      <c r="C263" s="247" t="s">
        <v>1295</v>
      </c>
      <c r="D263" s="232" t="s">
        <v>276</v>
      </c>
      <c r="E263" s="146"/>
      <c r="F263" s="177">
        <v>952428</v>
      </c>
      <c r="G263" s="91">
        <v>927474.38639999996</v>
      </c>
      <c r="H263" s="83">
        <f t="shared" si="8"/>
        <v>927474</v>
      </c>
    </row>
    <row r="264" spans="1:8" s="102" customFormat="1" ht="25.5">
      <c r="A264" s="238">
        <v>259</v>
      </c>
      <c r="B264" s="239" t="s">
        <v>1304</v>
      </c>
      <c r="C264" s="240" t="s">
        <v>1300</v>
      </c>
      <c r="D264" s="245" t="s">
        <v>277</v>
      </c>
      <c r="E264" s="146" t="s">
        <v>38</v>
      </c>
      <c r="F264" s="177">
        <v>8675060</v>
      </c>
      <c r="G264" s="91">
        <v>8447773.4279999994</v>
      </c>
      <c r="H264" s="83">
        <f t="shared" si="8"/>
        <v>8447773</v>
      </c>
    </row>
    <row r="265" spans="1:8" s="102" customFormat="1" ht="38.25">
      <c r="A265" s="242">
        <v>260</v>
      </c>
      <c r="B265" s="239" t="s">
        <v>1294</v>
      </c>
      <c r="C265" s="240" t="s">
        <v>1296</v>
      </c>
      <c r="D265" s="243" t="s">
        <v>1634</v>
      </c>
      <c r="E265" s="146" t="s">
        <v>38</v>
      </c>
      <c r="F265" s="177">
        <v>170371</v>
      </c>
      <c r="G265" s="91">
        <v>165907.27979999999</v>
      </c>
      <c r="H265" s="83">
        <f t="shared" si="8"/>
        <v>165907</v>
      </c>
    </row>
    <row r="266" spans="1:8" s="102" customFormat="1" ht="38.25">
      <c r="A266" s="238">
        <v>261</v>
      </c>
      <c r="B266" s="239" t="s">
        <v>1304</v>
      </c>
      <c r="C266" s="244" t="s">
        <v>1296</v>
      </c>
      <c r="D266" s="245" t="s">
        <v>278</v>
      </c>
      <c r="E266" s="146" t="s">
        <v>38</v>
      </c>
      <c r="F266" s="177">
        <v>34396</v>
      </c>
      <c r="G266" s="91">
        <v>33494.824800000002</v>
      </c>
      <c r="H266" s="83">
        <f t="shared" si="8"/>
        <v>33495</v>
      </c>
    </row>
    <row r="267" spans="1:8" s="102" customFormat="1" ht="38.25">
      <c r="A267" s="242">
        <v>262</v>
      </c>
      <c r="B267" s="239" t="s">
        <v>1294</v>
      </c>
      <c r="C267" s="240" t="s">
        <v>1297</v>
      </c>
      <c r="D267" s="243" t="s">
        <v>1635</v>
      </c>
      <c r="E267" s="146" t="s">
        <v>38</v>
      </c>
      <c r="F267" s="177">
        <v>364588</v>
      </c>
      <c r="G267" s="91">
        <v>355035.79440000001</v>
      </c>
      <c r="H267" s="83">
        <f t="shared" si="8"/>
        <v>355036</v>
      </c>
    </row>
    <row r="268" spans="1:8" s="102" customFormat="1" ht="38.25">
      <c r="A268" s="238">
        <v>263</v>
      </c>
      <c r="B268" s="239" t="s">
        <v>1304</v>
      </c>
      <c r="C268" s="244" t="s">
        <v>1296</v>
      </c>
      <c r="D268" s="245" t="s">
        <v>280</v>
      </c>
      <c r="E268" s="146" t="s">
        <v>38</v>
      </c>
      <c r="F268" s="177">
        <v>308627</v>
      </c>
      <c r="G268" s="91">
        <v>300540.97259999998</v>
      </c>
      <c r="H268" s="83">
        <f t="shared" si="8"/>
        <v>300541</v>
      </c>
    </row>
    <row r="269" spans="1:8" s="102" customFormat="1" ht="38.25">
      <c r="A269" s="238">
        <v>264</v>
      </c>
      <c r="B269" s="239" t="s">
        <v>1294</v>
      </c>
      <c r="C269" s="240" t="s">
        <v>1295</v>
      </c>
      <c r="D269" s="243" t="s">
        <v>1636</v>
      </c>
      <c r="E269" s="146" t="s">
        <v>38</v>
      </c>
      <c r="F269" s="177">
        <v>382088</v>
      </c>
      <c r="G269" s="91">
        <v>372077.29440000001</v>
      </c>
      <c r="H269" s="83">
        <f t="shared" si="8"/>
        <v>372077</v>
      </c>
    </row>
    <row r="270" spans="1:8" s="102" customFormat="1" ht="38.25">
      <c r="A270" s="242">
        <v>265</v>
      </c>
      <c r="B270" s="239" t="s">
        <v>1304</v>
      </c>
      <c r="C270" s="244" t="s">
        <v>1296</v>
      </c>
      <c r="D270" s="245" t="s">
        <v>282</v>
      </c>
      <c r="E270" s="146" t="s">
        <v>38</v>
      </c>
      <c r="F270" s="177">
        <v>486992</v>
      </c>
      <c r="G270" s="91">
        <v>474232.80959999998</v>
      </c>
      <c r="H270" s="83">
        <f t="shared" si="8"/>
        <v>474233</v>
      </c>
    </row>
    <row r="271" spans="1:8" s="102" customFormat="1" ht="38.25">
      <c r="A271" s="238">
        <v>266</v>
      </c>
      <c r="B271" s="239" t="s">
        <v>1304</v>
      </c>
      <c r="C271" s="240" t="s">
        <v>1296</v>
      </c>
      <c r="D271" s="243" t="s">
        <v>283</v>
      </c>
      <c r="E271" s="146" t="s">
        <v>38</v>
      </c>
      <c r="F271" s="177">
        <v>221520</v>
      </c>
      <c r="G271" s="91">
        <v>215716.17600000001</v>
      </c>
      <c r="H271" s="83">
        <f t="shared" si="8"/>
        <v>215716</v>
      </c>
    </row>
    <row r="272" spans="1:8" s="102" customFormat="1" ht="38.25">
      <c r="A272" s="242">
        <v>267</v>
      </c>
      <c r="B272" s="239" t="s">
        <v>1304</v>
      </c>
      <c r="C272" s="240" t="s">
        <v>1296</v>
      </c>
      <c r="D272" s="243" t="s">
        <v>284</v>
      </c>
      <c r="E272" s="146" t="s">
        <v>38</v>
      </c>
      <c r="F272" s="177">
        <v>221520</v>
      </c>
      <c r="G272" s="91">
        <v>215716.17600000001</v>
      </c>
      <c r="H272" s="83">
        <f t="shared" si="8"/>
        <v>215716</v>
      </c>
    </row>
    <row r="273" spans="1:8" s="102" customFormat="1" ht="38.25">
      <c r="A273" s="238">
        <v>268</v>
      </c>
      <c r="B273" s="239" t="s">
        <v>1294</v>
      </c>
      <c r="C273" s="240" t="s">
        <v>1297</v>
      </c>
      <c r="D273" s="243" t="s">
        <v>1637</v>
      </c>
      <c r="E273" s="146" t="s">
        <v>38</v>
      </c>
      <c r="F273" s="177">
        <v>320084</v>
      </c>
      <c r="G273" s="91">
        <v>311697.79920000001</v>
      </c>
      <c r="H273" s="83">
        <f t="shared" si="8"/>
        <v>311698</v>
      </c>
    </row>
    <row r="274" spans="1:8" s="102" customFormat="1" ht="38.25">
      <c r="A274" s="238">
        <v>269</v>
      </c>
      <c r="B274" s="239" t="s">
        <v>1304</v>
      </c>
      <c r="C274" s="240" t="s">
        <v>1296</v>
      </c>
      <c r="D274" s="243" t="s">
        <v>286</v>
      </c>
      <c r="E274" s="146" t="s">
        <v>38</v>
      </c>
      <c r="F274" s="177">
        <v>121501</v>
      </c>
      <c r="G274" s="91">
        <v>118317.6738</v>
      </c>
      <c r="H274" s="83">
        <f t="shared" si="8"/>
        <v>118318</v>
      </c>
    </row>
    <row r="275" spans="1:8" s="102" customFormat="1" ht="38.25">
      <c r="A275" s="242">
        <v>270</v>
      </c>
      <c r="B275" s="239" t="s">
        <v>1304</v>
      </c>
      <c r="C275" s="240" t="s">
        <v>1296</v>
      </c>
      <c r="D275" s="243" t="s">
        <v>287</v>
      </c>
      <c r="E275" s="146" t="s">
        <v>38</v>
      </c>
      <c r="F275" s="177">
        <v>184976</v>
      </c>
      <c r="G275" s="91">
        <v>180129.62880000001</v>
      </c>
      <c r="H275" s="83">
        <f t="shared" si="8"/>
        <v>180130</v>
      </c>
    </row>
    <row r="276" spans="1:8" s="102" customFormat="1" ht="38.25">
      <c r="A276" s="238">
        <v>271</v>
      </c>
      <c r="B276" s="239" t="s">
        <v>1304</v>
      </c>
      <c r="C276" s="240" t="s">
        <v>1296</v>
      </c>
      <c r="D276" s="243" t="s">
        <v>288</v>
      </c>
      <c r="E276" s="146" t="s">
        <v>38</v>
      </c>
      <c r="F276" s="177">
        <v>192724</v>
      </c>
      <c r="G276" s="91">
        <v>187674.6312</v>
      </c>
      <c r="H276" s="83">
        <f t="shared" si="8"/>
        <v>187675</v>
      </c>
    </row>
    <row r="277" spans="1:8" s="102" customFormat="1" ht="38.25">
      <c r="A277" s="242">
        <v>272</v>
      </c>
      <c r="B277" s="239" t="s">
        <v>1294</v>
      </c>
      <c r="C277" s="240" t="s">
        <v>1297</v>
      </c>
      <c r="D277" s="243" t="s">
        <v>1638</v>
      </c>
      <c r="E277" s="146" t="s">
        <v>38</v>
      </c>
      <c r="F277" s="177">
        <v>427042</v>
      </c>
      <c r="G277" s="91">
        <v>415853.49959999998</v>
      </c>
      <c r="H277" s="83">
        <f t="shared" si="8"/>
        <v>415853</v>
      </c>
    </row>
    <row r="278" spans="1:8" s="102" customFormat="1" ht="38.25">
      <c r="A278" s="238">
        <v>273</v>
      </c>
      <c r="B278" s="239" t="s">
        <v>1304</v>
      </c>
      <c r="C278" s="240" t="s">
        <v>1297</v>
      </c>
      <c r="D278" s="245" t="s">
        <v>290</v>
      </c>
      <c r="E278" s="146" t="s">
        <v>38</v>
      </c>
      <c r="F278" s="177">
        <v>2323950</v>
      </c>
      <c r="G278" s="91">
        <v>2263062.5099999998</v>
      </c>
      <c r="H278" s="83">
        <f t="shared" si="8"/>
        <v>2263063</v>
      </c>
    </row>
    <row r="279" spans="1:8" s="102" customFormat="1" ht="38.25">
      <c r="A279" s="238">
        <v>274</v>
      </c>
      <c r="B279" s="239" t="s">
        <v>1294</v>
      </c>
      <c r="C279" s="240" t="s">
        <v>1297</v>
      </c>
      <c r="D279" s="243" t="s">
        <v>1375</v>
      </c>
      <c r="E279" s="146" t="s">
        <v>38</v>
      </c>
      <c r="F279" s="177">
        <v>440173</v>
      </c>
      <c r="G279" s="91">
        <v>428640.46740000002</v>
      </c>
      <c r="H279" s="83">
        <f t="shared" si="8"/>
        <v>428640</v>
      </c>
    </row>
    <row r="280" spans="1:8" s="102" customFormat="1" ht="38.25">
      <c r="A280" s="242">
        <v>275</v>
      </c>
      <c r="B280" s="239" t="s">
        <v>1294</v>
      </c>
      <c r="C280" s="240" t="s">
        <v>1297</v>
      </c>
      <c r="D280" s="243" t="s">
        <v>1376</v>
      </c>
      <c r="E280" s="146" t="s">
        <v>38</v>
      </c>
      <c r="F280" s="177">
        <v>629000</v>
      </c>
      <c r="G280" s="91">
        <v>612520.19999999995</v>
      </c>
      <c r="H280" s="83">
        <f t="shared" si="8"/>
        <v>612520</v>
      </c>
    </row>
    <row r="281" spans="1:8" s="102" customFormat="1" ht="38.25">
      <c r="A281" s="238">
        <v>276</v>
      </c>
      <c r="B281" s="239" t="s">
        <v>1304</v>
      </c>
      <c r="C281" s="244" t="s">
        <v>1297</v>
      </c>
      <c r="D281" s="245" t="s">
        <v>292</v>
      </c>
      <c r="E281" s="146" t="s">
        <v>293</v>
      </c>
      <c r="F281" s="177">
        <v>25500</v>
      </c>
      <c r="G281" s="91">
        <v>24831.9</v>
      </c>
      <c r="H281" s="83">
        <f t="shared" si="8"/>
        <v>24832</v>
      </c>
    </row>
    <row r="282" spans="1:8" s="102" customFormat="1" ht="38.25">
      <c r="A282" s="242">
        <v>277</v>
      </c>
      <c r="B282" s="239" t="s">
        <v>1304</v>
      </c>
      <c r="C282" s="244" t="s">
        <v>1297</v>
      </c>
      <c r="D282" s="245" t="s">
        <v>294</v>
      </c>
      <c r="E282" s="146" t="s">
        <v>38</v>
      </c>
      <c r="F282" s="177">
        <v>198633</v>
      </c>
      <c r="G282" s="91">
        <v>193428.81539999999</v>
      </c>
      <c r="H282" s="83">
        <f t="shared" si="8"/>
        <v>193429</v>
      </c>
    </row>
    <row r="283" spans="1:8" s="102" customFormat="1" ht="38.25">
      <c r="A283" s="238">
        <v>278</v>
      </c>
      <c r="B283" s="239" t="s">
        <v>1294</v>
      </c>
      <c r="C283" s="240" t="s">
        <v>1297</v>
      </c>
      <c r="D283" s="243" t="s">
        <v>1639</v>
      </c>
      <c r="E283" s="146" t="s">
        <v>38</v>
      </c>
      <c r="F283" s="177">
        <v>105166</v>
      </c>
      <c r="G283" s="91">
        <v>102410.6508</v>
      </c>
      <c r="H283" s="83">
        <f t="shared" si="8"/>
        <v>102411</v>
      </c>
    </row>
    <row r="284" spans="1:8" s="102" customFormat="1" ht="38.25">
      <c r="A284" s="238">
        <v>279</v>
      </c>
      <c r="B284" s="239" t="s">
        <v>1304</v>
      </c>
      <c r="C284" s="240" t="s">
        <v>1297</v>
      </c>
      <c r="D284" s="243" t="s">
        <v>295</v>
      </c>
      <c r="E284" s="146" t="s">
        <v>38</v>
      </c>
      <c r="F284" s="177">
        <v>29700000</v>
      </c>
      <c r="G284" s="91">
        <v>28921860</v>
      </c>
      <c r="H284" s="83">
        <f t="shared" si="8"/>
        <v>28921860</v>
      </c>
    </row>
    <row r="285" spans="1:8" s="102" customFormat="1" ht="38.25">
      <c r="A285" s="242">
        <v>280</v>
      </c>
      <c r="B285" s="239" t="s">
        <v>1304</v>
      </c>
      <c r="C285" s="240" t="s">
        <v>1297</v>
      </c>
      <c r="D285" s="243" t="s">
        <v>296</v>
      </c>
      <c r="E285" s="146" t="s">
        <v>38</v>
      </c>
      <c r="F285" s="177">
        <v>7082479</v>
      </c>
      <c r="G285" s="91">
        <v>6896918.0502000004</v>
      </c>
      <c r="H285" s="83">
        <f t="shared" si="8"/>
        <v>6896918</v>
      </c>
    </row>
    <row r="286" spans="1:8" s="102" customFormat="1" ht="38.25">
      <c r="A286" s="238">
        <v>281</v>
      </c>
      <c r="B286" s="239" t="s">
        <v>1304</v>
      </c>
      <c r="C286" s="244" t="s">
        <v>1297</v>
      </c>
      <c r="D286" s="245" t="s">
        <v>297</v>
      </c>
      <c r="E286" s="146" t="s">
        <v>38</v>
      </c>
      <c r="F286" s="177">
        <v>20192773</v>
      </c>
      <c r="G286" s="91">
        <v>19663722.347399998</v>
      </c>
      <c r="H286" s="83">
        <f t="shared" si="8"/>
        <v>19663722</v>
      </c>
    </row>
    <row r="287" spans="1:8" s="102" customFormat="1" ht="38.25">
      <c r="A287" s="242">
        <v>282</v>
      </c>
      <c r="B287" s="239" t="s">
        <v>1294</v>
      </c>
      <c r="C287" s="240" t="s">
        <v>1297</v>
      </c>
      <c r="D287" s="243" t="s">
        <v>1640</v>
      </c>
      <c r="E287" s="146" t="s">
        <v>38</v>
      </c>
      <c r="F287" s="177">
        <v>106310</v>
      </c>
      <c r="G287" s="91">
        <v>103524.678</v>
      </c>
      <c r="H287" s="83">
        <f t="shared" si="8"/>
        <v>103525</v>
      </c>
    </row>
    <row r="288" spans="1:8" s="102" customFormat="1" ht="38.25">
      <c r="A288" s="238">
        <v>283</v>
      </c>
      <c r="B288" s="239" t="s">
        <v>1304</v>
      </c>
      <c r="C288" s="244" t="s">
        <v>1297</v>
      </c>
      <c r="D288" s="245" t="s">
        <v>298</v>
      </c>
      <c r="E288" s="146" t="s">
        <v>38</v>
      </c>
      <c r="F288" s="177">
        <v>17155379</v>
      </c>
      <c r="G288" s="91">
        <v>16705908.0702</v>
      </c>
      <c r="H288" s="83">
        <f t="shared" si="8"/>
        <v>16705908</v>
      </c>
    </row>
    <row r="289" spans="1:8" s="102" customFormat="1" ht="38.25">
      <c r="A289" s="238">
        <v>284</v>
      </c>
      <c r="B289" s="239" t="s">
        <v>1304</v>
      </c>
      <c r="C289" s="244" t="s">
        <v>1297</v>
      </c>
      <c r="D289" s="245" t="s">
        <v>299</v>
      </c>
      <c r="E289" s="146" t="s">
        <v>38</v>
      </c>
      <c r="F289" s="177">
        <v>3995021</v>
      </c>
      <c r="G289" s="91">
        <v>3890351.4498000001</v>
      </c>
      <c r="H289" s="83">
        <f t="shared" si="8"/>
        <v>3890351</v>
      </c>
    </row>
    <row r="290" spans="1:8" s="102" customFormat="1" ht="38.25">
      <c r="A290" s="242">
        <v>285</v>
      </c>
      <c r="B290" s="239" t="s">
        <v>1304</v>
      </c>
      <c r="C290" s="244" t="s">
        <v>1297</v>
      </c>
      <c r="D290" s="245" t="s">
        <v>300</v>
      </c>
      <c r="E290" s="146" t="s">
        <v>38</v>
      </c>
      <c r="F290" s="177">
        <v>4467521</v>
      </c>
      <c r="G290" s="91">
        <v>4350471.9497999996</v>
      </c>
      <c r="H290" s="83">
        <f t="shared" si="8"/>
        <v>4350472</v>
      </c>
    </row>
    <row r="291" spans="1:8" s="102" customFormat="1" ht="38.25">
      <c r="A291" s="238">
        <v>286</v>
      </c>
      <c r="B291" s="239" t="s">
        <v>1304</v>
      </c>
      <c r="C291" s="244" t="s">
        <v>1297</v>
      </c>
      <c r="D291" s="245" t="s">
        <v>302</v>
      </c>
      <c r="E291" s="146" t="s">
        <v>38</v>
      </c>
      <c r="F291" s="177">
        <v>29594013</v>
      </c>
      <c r="G291" s="91">
        <v>28818649.8594</v>
      </c>
      <c r="H291" s="83">
        <f t="shared" si="8"/>
        <v>28818650</v>
      </c>
    </row>
    <row r="292" spans="1:8" s="102" customFormat="1" ht="38.25">
      <c r="A292" s="242">
        <v>287</v>
      </c>
      <c r="B292" s="239" t="s">
        <v>1304</v>
      </c>
      <c r="C292" s="244" t="s">
        <v>1297</v>
      </c>
      <c r="D292" s="245" t="s">
        <v>303</v>
      </c>
      <c r="E292" s="146" t="s">
        <v>38</v>
      </c>
      <c r="F292" s="177">
        <v>3638172</v>
      </c>
      <c r="G292" s="91">
        <v>3542851.8936000001</v>
      </c>
      <c r="H292" s="83">
        <f t="shared" si="8"/>
        <v>3542852</v>
      </c>
    </row>
    <row r="293" spans="1:8" s="102" customFormat="1" ht="38.25">
      <c r="A293" s="238">
        <v>288</v>
      </c>
      <c r="B293" s="239" t="s">
        <v>1304</v>
      </c>
      <c r="C293" s="244" t="s">
        <v>1297</v>
      </c>
      <c r="D293" s="245" t="s">
        <v>304</v>
      </c>
      <c r="E293" s="146" t="s">
        <v>38</v>
      </c>
      <c r="F293" s="177">
        <v>5288782</v>
      </c>
      <c r="G293" s="91">
        <v>5150215.9116000002</v>
      </c>
      <c r="H293" s="83">
        <f t="shared" si="8"/>
        <v>5150216</v>
      </c>
    </row>
    <row r="294" spans="1:8" s="102" customFormat="1" ht="38.25">
      <c r="A294" s="238">
        <v>289</v>
      </c>
      <c r="B294" s="239" t="s">
        <v>1294</v>
      </c>
      <c r="C294" s="240" t="s">
        <v>1297</v>
      </c>
      <c r="D294" s="243" t="s">
        <v>1377</v>
      </c>
      <c r="E294" s="146" t="s">
        <v>38</v>
      </c>
      <c r="F294" s="177">
        <v>703000</v>
      </c>
      <c r="G294" s="91">
        <v>684581.4</v>
      </c>
      <c r="H294" s="83">
        <f t="shared" si="8"/>
        <v>684581</v>
      </c>
    </row>
    <row r="295" spans="1:8" s="102" customFormat="1" ht="38.25">
      <c r="A295" s="242">
        <v>290</v>
      </c>
      <c r="B295" s="239" t="s">
        <v>1294</v>
      </c>
      <c r="C295" s="240" t="s">
        <v>1297</v>
      </c>
      <c r="D295" s="243" t="s">
        <v>1641</v>
      </c>
      <c r="E295" s="146" t="s">
        <v>38</v>
      </c>
      <c r="F295" s="177">
        <v>1027000</v>
      </c>
      <c r="G295" s="91">
        <v>1000092.6</v>
      </c>
      <c r="H295" s="83">
        <f t="shared" si="8"/>
        <v>1000093</v>
      </c>
    </row>
    <row r="296" spans="1:8" s="102" customFormat="1" ht="38.25">
      <c r="A296" s="238">
        <v>291</v>
      </c>
      <c r="B296" s="239" t="s">
        <v>1304</v>
      </c>
      <c r="C296" s="244" t="s">
        <v>1297</v>
      </c>
      <c r="D296" s="245" t="s">
        <v>305</v>
      </c>
      <c r="E296" s="146" t="s">
        <v>38</v>
      </c>
      <c r="F296" s="177">
        <v>61000</v>
      </c>
      <c r="G296" s="91">
        <v>59401.8</v>
      </c>
      <c r="H296" s="83">
        <f t="shared" si="8"/>
        <v>59402</v>
      </c>
    </row>
    <row r="297" spans="1:8" s="102" customFormat="1" ht="38.25">
      <c r="A297" s="242">
        <v>292</v>
      </c>
      <c r="B297" s="239" t="s">
        <v>1304</v>
      </c>
      <c r="C297" s="244" t="s">
        <v>1297</v>
      </c>
      <c r="D297" s="245" t="s">
        <v>306</v>
      </c>
      <c r="E297" s="146" t="s">
        <v>38</v>
      </c>
      <c r="F297" s="177">
        <v>522800</v>
      </c>
      <c r="G297" s="91">
        <v>509102.64</v>
      </c>
      <c r="H297" s="83">
        <f t="shared" si="8"/>
        <v>509103</v>
      </c>
    </row>
    <row r="298" spans="1:8" s="102" customFormat="1" ht="38.25">
      <c r="A298" s="238">
        <v>293</v>
      </c>
      <c r="B298" s="239" t="s">
        <v>1304</v>
      </c>
      <c r="C298" s="244" t="s">
        <v>1297</v>
      </c>
      <c r="D298" s="245" t="s">
        <v>307</v>
      </c>
      <c r="E298" s="146" t="s">
        <v>38</v>
      </c>
      <c r="F298" s="177">
        <v>443200</v>
      </c>
      <c r="G298" s="91">
        <v>431588.16</v>
      </c>
      <c r="H298" s="83">
        <f t="shared" si="8"/>
        <v>431588</v>
      </c>
    </row>
    <row r="299" spans="1:8" s="102" customFormat="1" ht="38.25">
      <c r="A299" s="238">
        <v>294</v>
      </c>
      <c r="B299" s="239" t="s">
        <v>1304</v>
      </c>
      <c r="C299" s="244" t="s">
        <v>1297</v>
      </c>
      <c r="D299" s="245" t="s">
        <v>308</v>
      </c>
      <c r="E299" s="146" t="s">
        <v>38</v>
      </c>
      <c r="F299" s="177">
        <v>677955</v>
      </c>
      <c r="G299" s="91">
        <v>660192.57900000003</v>
      </c>
      <c r="H299" s="83">
        <f t="shared" si="8"/>
        <v>660193</v>
      </c>
    </row>
    <row r="300" spans="1:8" s="102" customFormat="1" ht="38.25">
      <c r="A300" s="242">
        <v>295</v>
      </c>
      <c r="B300" s="239" t="s">
        <v>1304</v>
      </c>
      <c r="C300" s="244" t="s">
        <v>1626</v>
      </c>
      <c r="D300" s="245" t="s">
        <v>309</v>
      </c>
      <c r="E300" s="146" t="s">
        <v>38</v>
      </c>
      <c r="F300" s="177">
        <v>2722476</v>
      </c>
      <c r="G300" s="91">
        <v>2651147.1288000001</v>
      </c>
      <c r="H300" s="83">
        <f t="shared" si="8"/>
        <v>2651147</v>
      </c>
    </row>
    <row r="301" spans="1:8" s="102" customFormat="1" ht="38.25">
      <c r="A301" s="238">
        <v>296</v>
      </c>
      <c r="B301" s="239" t="s">
        <v>1294</v>
      </c>
      <c r="C301" s="240" t="s">
        <v>1297</v>
      </c>
      <c r="D301" s="243" t="s">
        <v>1378</v>
      </c>
      <c r="E301" s="146" t="s">
        <v>38</v>
      </c>
      <c r="F301" s="177">
        <v>154096</v>
      </c>
      <c r="G301" s="91">
        <v>150058.68479999999</v>
      </c>
      <c r="H301" s="83">
        <f t="shared" si="8"/>
        <v>150059</v>
      </c>
    </row>
    <row r="302" spans="1:8" s="102" customFormat="1" ht="38.25">
      <c r="A302" s="242">
        <v>297</v>
      </c>
      <c r="B302" s="239" t="s">
        <v>1294</v>
      </c>
      <c r="C302" s="240" t="s">
        <v>1297</v>
      </c>
      <c r="D302" s="243" t="s">
        <v>1379</v>
      </c>
      <c r="E302" s="146" t="s">
        <v>38</v>
      </c>
      <c r="F302" s="177">
        <v>448035</v>
      </c>
      <c r="G302" s="91">
        <v>436296.48300000001</v>
      </c>
      <c r="H302" s="83">
        <f t="shared" si="8"/>
        <v>436296</v>
      </c>
    </row>
    <row r="303" spans="1:8" s="102" customFormat="1" ht="38.25">
      <c r="A303" s="238">
        <v>298</v>
      </c>
      <c r="B303" s="239" t="s">
        <v>1294</v>
      </c>
      <c r="C303" s="240" t="s">
        <v>1297</v>
      </c>
      <c r="D303" s="243" t="s">
        <v>1380</v>
      </c>
      <c r="E303" s="146" t="s">
        <v>38</v>
      </c>
      <c r="F303" s="177">
        <v>414636</v>
      </c>
      <c r="G303" s="91">
        <v>403772.5368</v>
      </c>
      <c r="H303" s="83">
        <f t="shared" si="8"/>
        <v>403773</v>
      </c>
    </row>
    <row r="304" spans="1:8" s="102" customFormat="1" ht="38.25">
      <c r="A304" s="238">
        <v>299</v>
      </c>
      <c r="B304" s="239" t="s">
        <v>1294</v>
      </c>
      <c r="C304" s="240" t="s">
        <v>1297</v>
      </c>
      <c r="D304" s="243" t="s">
        <v>1642</v>
      </c>
      <c r="E304" s="146" t="s">
        <v>38</v>
      </c>
      <c r="F304" s="177">
        <v>309690</v>
      </c>
      <c r="G304" s="91">
        <v>301576.12199999997</v>
      </c>
      <c r="H304" s="83">
        <f t="shared" si="8"/>
        <v>301576</v>
      </c>
    </row>
    <row r="305" spans="1:8" s="102" customFormat="1" ht="38.25">
      <c r="A305" s="242">
        <v>300</v>
      </c>
      <c r="B305" s="239" t="s">
        <v>1294</v>
      </c>
      <c r="C305" s="240" t="s">
        <v>1626</v>
      </c>
      <c r="D305" s="243" t="s">
        <v>1643</v>
      </c>
      <c r="E305" s="146" t="s">
        <v>38</v>
      </c>
      <c r="F305" s="177">
        <v>35292</v>
      </c>
      <c r="G305" s="91">
        <v>34367.349600000001</v>
      </c>
      <c r="H305" s="83">
        <f t="shared" si="8"/>
        <v>34367</v>
      </c>
    </row>
    <row r="306" spans="1:8" s="102" customFormat="1" ht="38.25">
      <c r="A306" s="238">
        <v>301</v>
      </c>
      <c r="B306" s="239" t="s">
        <v>1294</v>
      </c>
      <c r="C306" s="240" t="s">
        <v>1295</v>
      </c>
      <c r="D306" s="243" t="s">
        <v>1644</v>
      </c>
      <c r="E306" s="146" t="s">
        <v>38</v>
      </c>
      <c r="F306" s="177">
        <v>126171</v>
      </c>
      <c r="G306" s="91">
        <v>122865.3198</v>
      </c>
      <c r="H306" s="83">
        <f t="shared" si="8"/>
        <v>122865</v>
      </c>
    </row>
    <row r="307" spans="1:8" s="102" customFormat="1" ht="38.25">
      <c r="A307" s="242">
        <v>302</v>
      </c>
      <c r="B307" s="239" t="s">
        <v>1294</v>
      </c>
      <c r="C307" s="240" t="s">
        <v>1296</v>
      </c>
      <c r="D307" s="245" t="s">
        <v>1645</v>
      </c>
      <c r="E307" s="146" t="s">
        <v>38</v>
      </c>
      <c r="F307" s="177">
        <v>214814</v>
      </c>
      <c r="G307" s="91">
        <v>209185.8732</v>
      </c>
      <c r="H307" s="83">
        <f t="shared" si="8"/>
        <v>209186</v>
      </c>
    </row>
    <row r="308" spans="1:8" s="102" customFormat="1" ht="38.25">
      <c r="A308" s="238">
        <v>303</v>
      </c>
      <c r="B308" s="239" t="s">
        <v>1294</v>
      </c>
      <c r="C308" s="244" t="s">
        <v>1295</v>
      </c>
      <c r="D308" s="245" t="s">
        <v>1646</v>
      </c>
      <c r="E308" s="146" t="s">
        <v>38</v>
      </c>
      <c r="F308" s="177">
        <v>350000</v>
      </c>
      <c r="G308" s="91">
        <v>340830</v>
      </c>
      <c r="H308" s="83">
        <f t="shared" si="8"/>
        <v>340830</v>
      </c>
    </row>
    <row r="309" spans="1:8" s="102" customFormat="1" ht="38.25">
      <c r="A309" s="238">
        <v>304</v>
      </c>
      <c r="B309" s="239" t="s">
        <v>1294</v>
      </c>
      <c r="C309" s="244" t="s">
        <v>1295</v>
      </c>
      <c r="D309" s="245" t="s">
        <v>1647</v>
      </c>
      <c r="E309" s="146" t="s">
        <v>60</v>
      </c>
      <c r="F309" s="177">
        <v>450000</v>
      </c>
      <c r="G309" s="91">
        <v>438210</v>
      </c>
      <c r="H309" s="83">
        <f t="shared" si="8"/>
        <v>438210</v>
      </c>
    </row>
    <row r="310" spans="1:8" s="102" customFormat="1" ht="38.25">
      <c r="A310" s="242">
        <v>305</v>
      </c>
      <c r="B310" s="239" t="s">
        <v>1304</v>
      </c>
      <c r="C310" s="240" t="s">
        <v>1295</v>
      </c>
      <c r="D310" s="243" t="s">
        <v>310</v>
      </c>
      <c r="E310" s="146" t="s">
        <v>38</v>
      </c>
      <c r="F310" s="177">
        <v>517453</v>
      </c>
      <c r="G310" s="91">
        <v>503895.73139999999</v>
      </c>
      <c r="H310" s="83">
        <f t="shared" ref="H310:H373" si="9">IF(G310="","",+ROUND(G310,0))</f>
        <v>503896</v>
      </c>
    </row>
    <row r="311" spans="1:8" s="102" customFormat="1" ht="38.25">
      <c r="A311" s="238">
        <v>306</v>
      </c>
      <c r="B311" s="239" t="s">
        <v>1304</v>
      </c>
      <c r="C311" s="240" t="s">
        <v>1295</v>
      </c>
      <c r="D311" s="243" t="s">
        <v>311</v>
      </c>
      <c r="E311" s="146" t="s">
        <v>38</v>
      </c>
      <c r="F311" s="177">
        <v>513550</v>
      </c>
      <c r="G311" s="91">
        <v>500094.99</v>
      </c>
      <c r="H311" s="83">
        <f t="shared" si="9"/>
        <v>500095</v>
      </c>
    </row>
    <row r="312" spans="1:8" s="102" customFormat="1" ht="38.25">
      <c r="A312" s="242">
        <v>307</v>
      </c>
      <c r="B312" s="239" t="s">
        <v>1304</v>
      </c>
      <c r="C312" s="240" t="s">
        <v>1295</v>
      </c>
      <c r="D312" s="243" t="s">
        <v>312</v>
      </c>
      <c r="E312" s="146" t="s">
        <v>38</v>
      </c>
      <c r="F312" s="177">
        <v>390282</v>
      </c>
      <c r="G312" s="91">
        <v>380056.6116</v>
      </c>
      <c r="H312" s="83">
        <f t="shared" si="9"/>
        <v>380057</v>
      </c>
    </row>
    <row r="313" spans="1:8" s="102" customFormat="1" ht="38.25">
      <c r="A313" s="238">
        <v>308</v>
      </c>
      <c r="B313" s="239" t="s">
        <v>1304</v>
      </c>
      <c r="C313" s="240" t="s">
        <v>1295</v>
      </c>
      <c r="D313" s="243" t="s">
        <v>313</v>
      </c>
      <c r="E313" s="146" t="s">
        <v>38</v>
      </c>
      <c r="F313" s="177">
        <v>420669</v>
      </c>
      <c r="G313" s="91">
        <v>409647.47220000002</v>
      </c>
      <c r="H313" s="83">
        <f t="shared" si="9"/>
        <v>409647</v>
      </c>
    </row>
    <row r="314" spans="1:8" s="102" customFormat="1" ht="38.25">
      <c r="A314" s="238">
        <v>309</v>
      </c>
      <c r="B314" s="239" t="s">
        <v>1304</v>
      </c>
      <c r="C314" s="240" t="s">
        <v>1295</v>
      </c>
      <c r="D314" s="243" t="s">
        <v>314</v>
      </c>
      <c r="E314" s="146" t="s">
        <v>38</v>
      </c>
      <c r="F314" s="177">
        <v>216923</v>
      </c>
      <c r="G314" s="91">
        <v>211239.61739999999</v>
      </c>
      <c r="H314" s="83">
        <f t="shared" si="9"/>
        <v>211240</v>
      </c>
    </row>
    <row r="315" spans="1:8" s="102" customFormat="1" ht="38.25">
      <c r="A315" s="242">
        <v>310</v>
      </c>
      <c r="B315" s="239" t="s">
        <v>1294</v>
      </c>
      <c r="C315" s="240" t="s">
        <v>1295</v>
      </c>
      <c r="D315" s="243" t="s">
        <v>1648</v>
      </c>
      <c r="E315" s="146" t="s">
        <v>38</v>
      </c>
      <c r="F315" s="177">
        <v>2861222</v>
      </c>
      <c r="G315" s="91">
        <v>2786257.9835999999</v>
      </c>
      <c r="H315" s="83">
        <f t="shared" si="9"/>
        <v>2786258</v>
      </c>
    </row>
    <row r="316" spans="1:8" s="102" customFormat="1" ht="38.25">
      <c r="A316" s="238">
        <v>311</v>
      </c>
      <c r="B316" s="239" t="s">
        <v>1294</v>
      </c>
      <c r="C316" s="240" t="s">
        <v>1295</v>
      </c>
      <c r="D316" s="243" t="s">
        <v>1649</v>
      </c>
      <c r="E316" s="146" t="s">
        <v>38</v>
      </c>
      <c r="F316" s="177">
        <v>4998673</v>
      </c>
      <c r="G316" s="91">
        <v>4867707.7674000002</v>
      </c>
      <c r="H316" s="83">
        <f t="shared" si="9"/>
        <v>4867708</v>
      </c>
    </row>
    <row r="317" spans="1:8" s="102" customFormat="1" ht="38.25">
      <c r="A317" s="242">
        <v>312</v>
      </c>
      <c r="B317" s="239" t="s">
        <v>1304</v>
      </c>
      <c r="C317" s="240" t="s">
        <v>1295</v>
      </c>
      <c r="D317" s="243" t="s">
        <v>317</v>
      </c>
      <c r="E317" s="146" t="s">
        <v>38</v>
      </c>
      <c r="F317" s="177">
        <v>166283</v>
      </c>
      <c r="G317" s="91">
        <v>161926.3854</v>
      </c>
      <c r="H317" s="83">
        <f t="shared" si="9"/>
        <v>161926</v>
      </c>
    </row>
    <row r="318" spans="1:8" s="102" customFormat="1" ht="38.25">
      <c r="A318" s="238">
        <v>313</v>
      </c>
      <c r="B318" s="239" t="s">
        <v>1304</v>
      </c>
      <c r="C318" s="240" t="s">
        <v>1295</v>
      </c>
      <c r="D318" s="243" t="s">
        <v>318</v>
      </c>
      <c r="E318" s="146" t="s">
        <v>38</v>
      </c>
      <c r="F318" s="177">
        <v>574621</v>
      </c>
      <c r="G318" s="91">
        <v>559565.92980000004</v>
      </c>
      <c r="H318" s="83">
        <f t="shared" si="9"/>
        <v>559566</v>
      </c>
    </row>
    <row r="319" spans="1:8" s="102" customFormat="1" ht="38.25">
      <c r="A319" s="238">
        <v>314</v>
      </c>
      <c r="B319" s="239" t="s">
        <v>1304</v>
      </c>
      <c r="C319" s="240" t="s">
        <v>1295</v>
      </c>
      <c r="D319" s="243" t="s">
        <v>319</v>
      </c>
      <c r="E319" s="146" t="s">
        <v>38</v>
      </c>
      <c r="F319" s="177">
        <v>162240</v>
      </c>
      <c r="G319" s="91">
        <v>157989.31200000001</v>
      </c>
      <c r="H319" s="83">
        <f t="shared" si="9"/>
        <v>157989</v>
      </c>
    </row>
    <row r="320" spans="1:8" s="102" customFormat="1" ht="38.25">
      <c r="A320" s="242">
        <v>315</v>
      </c>
      <c r="B320" s="239" t="s">
        <v>1304</v>
      </c>
      <c r="C320" s="240" t="s">
        <v>1295</v>
      </c>
      <c r="D320" s="243" t="s">
        <v>320</v>
      </c>
      <c r="E320" s="146" t="s">
        <v>38</v>
      </c>
      <c r="F320" s="177">
        <v>158394</v>
      </c>
      <c r="G320" s="91">
        <v>154244.0772</v>
      </c>
      <c r="H320" s="83">
        <f t="shared" si="9"/>
        <v>154244</v>
      </c>
    </row>
    <row r="321" spans="1:8" s="102" customFormat="1" ht="38.25">
      <c r="A321" s="238">
        <v>316</v>
      </c>
      <c r="B321" s="239" t="s">
        <v>1304</v>
      </c>
      <c r="C321" s="240" t="s">
        <v>1295</v>
      </c>
      <c r="D321" s="243" t="s">
        <v>321</v>
      </c>
      <c r="E321" s="146" t="s">
        <v>38</v>
      </c>
      <c r="F321" s="177">
        <v>302257</v>
      </c>
      <c r="G321" s="91">
        <v>294337.86660000001</v>
      </c>
      <c r="H321" s="83">
        <f t="shared" si="9"/>
        <v>294338</v>
      </c>
    </row>
    <row r="322" spans="1:8" s="102" customFormat="1" ht="38.25">
      <c r="A322" s="242">
        <v>317</v>
      </c>
      <c r="B322" s="239" t="s">
        <v>1304</v>
      </c>
      <c r="C322" s="240" t="s">
        <v>1295</v>
      </c>
      <c r="D322" s="243" t="s">
        <v>322</v>
      </c>
      <c r="E322" s="146" t="s">
        <v>38</v>
      </c>
      <c r="F322" s="177">
        <v>263528</v>
      </c>
      <c r="G322" s="91">
        <v>256623.56640000001</v>
      </c>
      <c r="H322" s="83">
        <f t="shared" si="9"/>
        <v>256624</v>
      </c>
    </row>
    <row r="323" spans="1:8" s="102" customFormat="1" ht="38.25">
      <c r="A323" s="238">
        <v>318</v>
      </c>
      <c r="B323" s="239" t="s">
        <v>1304</v>
      </c>
      <c r="C323" s="240" t="s">
        <v>1295</v>
      </c>
      <c r="D323" s="243" t="s">
        <v>323</v>
      </c>
      <c r="E323" s="146" t="s">
        <v>38</v>
      </c>
      <c r="F323" s="177">
        <v>260319</v>
      </c>
      <c r="G323" s="91">
        <v>253498.6422</v>
      </c>
      <c r="H323" s="83">
        <f t="shared" si="9"/>
        <v>253499</v>
      </c>
    </row>
    <row r="324" spans="1:8" s="102" customFormat="1" ht="38.25">
      <c r="A324" s="238">
        <v>319</v>
      </c>
      <c r="B324" s="239" t="s">
        <v>1304</v>
      </c>
      <c r="C324" s="240" t="s">
        <v>1295</v>
      </c>
      <c r="D324" s="243" t="s">
        <v>324</v>
      </c>
      <c r="E324" s="146" t="s">
        <v>38</v>
      </c>
      <c r="F324" s="177">
        <v>190003</v>
      </c>
      <c r="G324" s="91">
        <v>185024.92139999999</v>
      </c>
      <c r="H324" s="83">
        <f t="shared" si="9"/>
        <v>185025</v>
      </c>
    </row>
    <row r="325" spans="1:8" s="102" customFormat="1" ht="38.25">
      <c r="A325" s="242">
        <v>320</v>
      </c>
      <c r="B325" s="239" t="s">
        <v>1304</v>
      </c>
      <c r="C325" s="240" t="s">
        <v>1295</v>
      </c>
      <c r="D325" s="243" t="s">
        <v>325</v>
      </c>
      <c r="E325" s="146" t="s">
        <v>38</v>
      </c>
      <c r="F325" s="177">
        <v>566327</v>
      </c>
      <c r="G325" s="91">
        <v>551489.23259999999</v>
      </c>
      <c r="H325" s="83">
        <f t="shared" si="9"/>
        <v>551489</v>
      </c>
    </row>
    <row r="326" spans="1:8" s="102" customFormat="1" ht="38.25">
      <c r="A326" s="238">
        <v>321</v>
      </c>
      <c r="B326" s="239" t="s">
        <v>1304</v>
      </c>
      <c r="C326" s="240" t="s">
        <v>1295</v>
      </c>
      <c r="D326" s="243" t="s">
        <v>326</v>
      </c>
      <c r="E326" s="146" t="s">
        <v>38</v>
      </c>
      <c r="F326" s="177">
        <v>19042</v>
      </c>
      <c r="G326" s="91">
        <v>18543.099600000001</v>
      </c>
      <c r="H326" s="83">
        <f t="shared" si="9"/>
        <v>18543</v>
      </c>
    </row>
    <row r="327" spans="1:8" s="102" customFormat="1" ht="38.25">
      <c r="A327" s="242">
        <v>322</v>
      </c>
      <c r="B327" s="239" t="s">
        <v>1294</v>
      </c>
      <c r="C327" s="240" t="s">
        <v>1295</v>
      </c>
      <c r="D327" s="243" t="s">
        <v>1650</v>
      </c>
      <c r="E327" s="146" t="s">
        <v>88</v>
      </c>
      <c r="F327" s="177">
        <v>15347</v>
      </c>
      <c r="G327" s="91">
        <v>14944.908600000001</v>
      </c>
      <c r="H327" s="83">
        <f t="shared" si="9"/>
        <v>14945</v>
      </c>
    </row>
    <row r="328" spans="1:8" s="102" customFormat="1" ht="38.25">
      <c r="A328" s="238">
        <v>323</v>
      </c>
      <c r="B328" s="239" t="s">
        <v>1294</v>
      </c>
      <c r="C328" s="240" t="s">
        <v>1295</v>
      </c>
      <c r="D328" s="243" t="s">
        <v>1384</v>
      </c>
      <c r="E328" s="146" t="s">
        <v>38</v>
      </c>
      <c r="F328" s="177">
        <v>7887913</v>
      </c>
      <c r="G328" s="91">
        <v>7681249.6793999998</v>
      </c>
      <c r="H328" s="83">
        <f t="shared" si="9"/>
        <v>7681250</v>
      </c>
    </row>
    <row r="329" spans="1:8" s="102" customFormat="1" ht="38.25">
      <c r="A329" s="238">
        <v>324</v>
      </c>
      <c r="B329" s="239" t="s">
        <v>1304</v>
      </c>
      <c r="C329" s="240" t="s">
        <v>1295</v>
      </c>
      <c r="D329" s="243" t="s">
        <v>329</v>
      </c>
      <c r="E329" s="146" t="s">
        <v>88</v>
      </c>
      <c r="F329" s="177">
        <v>4223</v>
      </c>
      <c r="G329" s="91">
        <v>4112.3573999999999</v>
      </c>
      <c r="H329" s="83">
        <f t="shared" si="9"/>
        <v>4112</v>
      </c>
    </row>
    <row r="330" spans="1:8" s="102" customFormat="1" ht="38.25">
      <c r="A330" s="242">
        <v>325</v>
      </c>
      <c r="B330" s="239" t="s">
        <v>1304</v>
      </c>
      <c r="C330" s="240" t="s">
        <v>1295</v>
      </c>
      <c r="D330" s="243" t="s">
        <v>330</v>
      </c>
      <c r="E330" s="146" t="s">
        <v>88</v>
      </c>
      <c r="F330" s="177">
        <v>3589</v>
      </c>
      <c r="G330" s="91">
        <v>3494.9681999999998</v>
      </c>
      <c r="H330" s="83">
        <f t="shared" si="9"/>
        <v>3495</v>
      </c>
    </row>
    <row r="331" spans="1:8" s="102" customFormat="1" ht="38.25">
      <c r="A331" s="238">
        <v>326</v>
      </c>
      <c r="B331" s="239" t="s">
        <v>1304</v>
      </c>
      <c r="C331" s="240" t="s">
        <v>1295</v>
      </c>
      <c r="D331" s="243" t="s">
        <v>331</v>
      </c>
      <c r="E331" s="146" t="s">
        <v>88</v>
      </c>
      <c r="F331" s="177">
        <v>6867</v>
      </c>
      <c r="G331" s="91">
        <v>6687.0846000000001</v>
      </c>
      <c r="H331" s="83">
        <f t="shared" si="9"/>
        <v>6687</v>
      </c>
    </row>
    <row r="332" spans="1:8" s="102" customFormat="1" ht="38.25">
      <c r="A332" s="242">
        <v>327</v>
      </c>
      <c r="B332" s="239" t="s">
        <v>1304</v>
      </c>
      <c r="C332" s="240" t="s">
        <v>1295</v>
      </c>
      <c r="D332" s="243" t="s">
        <v>332</v>
      </c>
      <c r="E332" s="146" t="s">
        <v>38</v>
      </c>
      <c r="F332" s="177">
        <v>29432</v>
      </c>
      <c r="G332" s="91">
        <v>28660.881600000001</v>
      </c>
      <c r="H332" s="83">
        <f t="shared" si="9"/>
        <v>28661</v>
      </c>
    </row>
    <row r="333" spans="1:8" s="102" customFormat="1" ht="38.25">
      <c r="A333" s="238">
        <v>328</v>
      </c>
      <c r="B333" s="239" t="s">
        <v>1294</v>
      </c>
      <c r="C333" s="240" t="s">
        <v>1295</v>
      </c>
      <c r="D333" s="243" t="s">
        <v>1385</v>
      </c>
      <c r="E333" s="146" t="s">
        <v>38</v>
      </c>
      <c r="F333" s="177">
        <v>24124950</v>
      </c>
      <c r="G333" s="91">
        <v>23492876.309999999</v>
      </c>
      <c r="H333" s="83">
        <f t="shared" si="9"/>
        <v>23492876</v>
      </c>
    </row>
    <row r="334" spans="1:8" s="102" customFormat="1" ht="38.25">
      <c r="A334" s="238">
        <v>329</v>
      </c>
      <c r="B334" s="239" t="s">
        <v>1304</v>
      </c>
      <c r="C334" s="240" t="s">
        <v>1295</v>
      </c>
      <c r="D334" s="243" t="s">
        <v>334</v>
      </c>
      <c r="E334" s="146" t="s">
        <v>38</v>
      </c>
      <c r="F334" s="177">
        <v>43314</v>
      </c>
      <c r="G334" s="91">
        <v>42179.173199999997</v>
      </c>
      <c r="H334" s="83">
        <f t="shared" si="9"/>
        <v>42179</v>
      </c>
    </row>
    <row r="335" spans="1:8" s="102" customFormat="1" ht="38.25">
      <c r="A335" s="242">
        <v>330</v>
      </c>
      <c r="B335" s="239" t="s">
        <v>1294</v>
      </c>
      <c r="C335" s="240" t="s">
        <v>1297</v>
      </c>
      <c r="D335" s="245" t="s">
        <v>1651</v>
      </c>
      <c r="E335" s="146" t="s">
        <v>38</v>
      </c>
      <c r="F335" s="177">
        <v>1227698</v>
      </c>
      <c r="G335" s="91">
        <v>1195532.3123999999</v>
      </c>
      <c r="H335" s="83">
        <f t="shared" si="9"/>
        <v>1195532</v>
      </c>
    </row>
    <row r="336" spans="1:8" s="102" customFormat="1" ht="38.25">
      <c r="A336" s="238">
        <v>331</v>
      </c>
      <c r="B336" s="239" t="s">
        <v>1294</v>
      </c>
      <c r="C336" s="240" t="s">
        <v>1297</v>
      </c>
      <c r="D336" s="245" t="s">
        <v>1652</v>
      </c>
      <c r="E336" s="146" t="s">
        <v>38</v>
      </c>
      <c r="F336" s="177">
        <v>1405063</v>
      </c>
      <c r="G336" s="91">
        <v>1368250.3493999999</v>
      </c>
      <c r="H336" s="83">
        <f t="shared" si="9"/>
        <v>1368250</v>
      </c>
    </row>
    <row r="337" spans="1:8" s="102" customFormat="1" ht="38.25">
      <c r="A337" s="242">
        <v>332</v>
      </c>
      <c r="B337" s="239" t="s">
        <v>1294</v>
      </c>
      <c r="C337" s="240" t="s">
        <v>1297</v>
      </c>
      <c r="D337" s="245" t="s">
        <v>1653</v>
      </c>
      <c r="E337" s="146" t="s">
        <v>38</v>
      </c>
      <c r="F337" s="177">
        <v>395722</v>
      </c>
      <c r="G337" s="91">
        <v>385354.08360000001</v>
      </c>
      <c r="H337" s="83">
        <f t="shared" si="9"/>
        <v>385354</v>
      </c>
    </row>
    <row r="338" spans="1:8" s="102" customFormat="1" ht="38.25">
      <c r="A338" s="238">
        <v>333</v>
      </c>
      <c r="B338" s="239" t="s">
        <v>1304</v>
      </c>
      <c r="C338" s="240" t="s">
        <v>1295</v>
      </c>
      <c r="D338" s="243" t="s">
        <v>337</v>
      </c>
      <c r="E338" s="146" t="s">
        <v>38</v>
      </c>
      <c r="F338" s="177">
        <v>872410</v>
      </c>
      <c r="G338" s="91">
        <v>849552.85800000001</v>
      </c>
      <c r="H338" s="83">
        <f t="shared" si="9"/>
        <v>849553</v>
      </c>
    </row>
    <row r="339" spans="1:8" s="102" customFormat="1" ht="38.25">
      <c r="A339" s="238">
        <v>334</v>
      </c>
      <c r="B339" s="239" t="s">
        <v>1304</v>
      </c>
      <c r="C339" s="240" t="s">
        <v>1295</v>
      </c>
      <c r="D339" s="243" t="s">
        <v>338</v>
      </c>
      <c r="E339" s="146" t="s">
        <v>88</v>
      </c>
      <c r="F339" s="177">
        <v>164431</v>
      </c>
      <c r="G339" s="91">
        <v>160122.90779999999</v>
      </c>
      <c r="H339" s="83">
        <f t="shared" si="9"/>
        <v>160123</v>
      </c>
    </row>
    <row r="340" spans="1:8" s="102" customFormat="1" ht="38.25">
      <c r="A340" s="242">
        <v>335</v>
      </c>
      <c r="B340" s="239" t="s">
        <v>1304</v>
      </c>
      <c r="C340" s="240" t="s">
        <v>1295</v>
      </c>
      <c r="D340" s="243" t="s">
        <v>339</v>
      </c>
      <c r="E340" s="146" t="s">
        <v>38</v>
      </c>
      <c r="F340" s="177">
        <v>120992</v>
      </c>
      <c r="G340" s="91">
        <v>117822.0096</v>
      </c>
      <c r="H340" s="83">
        <f t="shared" si="9"/>
        <v>117822</v>
      </c>
    </row>
    <row r="341" spans="1:8" s="102" customFormat="1" ht="38.25">
      <c r="A341" s="238">
        <v>336</v>
      </c>
      <c r="B341" s="239" t="s">
        <v>1304</v>
      </c>
      <c r="C341" s="244" t="s">
        <v>1295</v>
      </c>
      <c r="D341" s="245" t="s">
        <v>340</v>
      </c>
      <c r="E341" s="146" t="s">
        <v>38</v>
      </c>
      <c r="F341" s="177">
        <v>341384</v>
      </c>
      <c r="G341" s="91">
        <v>332439.73920000001</v>
      </c>
      <c r="H341" s="83">
        <f t="shared" si="9"/>
        <v>332440</v>
      </c>
    </row>
    <row r="342" spans="1:8" s="102" customFormat="1" ht="38.25">
      <c r="A342" s="242">
        <v>337</v>
      </c>
      <c r="B342" s="239" t="s">
        <v>1304</v>
      </c>
      <c r="C342" s="244" t="s">
        <v>1295</v>
      </c>
      <c r="D342" s="245" t="s">
        <v>341</v>
      </c>
      <c r="E342" s="146" t="s">
        <v>38</v>
      </c>
      <c r="F342" s="177">
        <v>183433</v>
      </c>
      <c r="G342" s="91">
        <v>178627.05540000001</v>
      </c>
      <c r="H342" s="83">
        <f t="shared" si="9"/>
        <v>178627</v>
      </c>
    </row>
    <row r="343" spans="1:8" s="102" customFormat="1" ht="38.25">
      <c r="A343" s="238">
        <v>338</v>
      </c>
      <c r="B343" s="239" t="s">
        <v>1304</v>
      </c>
      <c r="C343" s="244" t="s">
        <v>1295</v>
      </c>
      <c r="D343" s="245" t="s">
        <v>342</v>
      </c>
      <c r="E343" s="146" t="s">
        <v>38</v>
      </c>
      <c r="F343" s="177">
        <v>146194</v>
      </c>
      <c r="G343" s="91">
        <v>142363.71720000001</v>
      </c>
      <c r="H343" s="83">
        <f t="shared" si="9"/>
        <v>142364</v>
      </c>
    </row>
    <row r="344" spans="1:8" s="102" customFormat="1" ht="38.25">
      <c r="A344" s="238">
        <v>339</v>
      </c>
      <c r="B344" s="239" t="s">
        <v>1304</v>
      </c>
      <c r="C344" s="244" t="s">
        <v>1295</v>
      </c>
      <c r="D344" s="245" t="s">
        <v>343</v>
      </c>
      <c r="E344" s="146" t="s">
        <v>38</v>
      </c>
      <c r="F344" s="177">
        <v>596110</v>
      </c>
      <c r="G344" s="91">
        <v>580491.91799999995</v>
      </c>
      <c r="H344" s="83">
        <f t="shared" si="9"/>
        <v>580492</v>
      </c>
    </row>
    <row r="345" spans="1:8" s="102" customFormat="1" ht="38.25">
      <c r="A345" s="242">
        <v>340</v>
      </c>
      <c r="B345" s="239" t="s">
        <v>1304</v>
      </c>
      <c r="C345" s="240" t="s">
        <v>1295</v>
      </c>
      <c r="D345" s="243" t="s">
        <v>344</v>
      </c>
      <c r="E345" s="146" t="s">
        <v>88</v>
      </c>
      <c r="F345" s="177">
        <v>12866</v>
      </c>
      <c r="G345" s="91">
        <v>12528.9108</v>
      </c>
      <c r="H345" s="83">
        <f t="shared" si="9"/>
        <v>12529</v>
      </c>
    </row>
    <row r="346" spans="1:8" s="102" customFormat="1" ht="38.25">
      <c r="A346" s="238">
        <v>341</v>
      </c>
      <c r="B346" s="239" t="s">
        <v>1304</v>
      </c>
      <c r="C346" s="240" t="s">
        <v>1295</v>
      </c>
      <c r="D346" s="243" t="s">
        <v>345</v>
      </c>
      <c r="E346" s="146" t="s">
        <v>38</v>
      </c>
      <c r="F346" s="177">
        <v>13667</v>
      </c>
      <c r="G346" s="91">
        <v>13308.9246</v>
      </c>
      <c r="H346" s="83">
        <f t="shared" si="9"/>
        <v>13309</v>
      </c>
    </row>
    <row r="347" spans="1:8" s="102" customFormat="1" ht="38.25">
      <c r="A347" s="242">
        <v>342</v>
      </c>
      <c r="B347" s="239" t="s">
        <v>1304</v>
      </c>
      <c r="C347" s="240" t="s">
        <v>1295</v>
      </c>
      <c r="D347" s="243" t="s">
        <v>346</v>
      </c>
      <c r="E347" s="146" t="s">
        <v>38</v>
      </c>
      <c r="F347" s="177">
        <v>13667</v>
      </c>
      <c r="G347" s="91">
        <v>13308.9246</v>
      </c>
      <c r="H347" s="83">
        <f t="shared" si="9"/>
        <v>13309</v>
      </c>
    </row>
    <row r="348" spans="1:8" s="102" customFormat="1" ht="38.25">
      <c r="A348" s="238">
        <v>343</v>
      </c>
      <c r="B348" s="239" t="s">
        <v>1304</v>
      </c>
      <c r="C348" s="240" t="s">
        <v>1295</v>
      </c>
      <c r="D348" s="243" t="s">
        <v>347</v>
      </c>
      <c r="E348" s="146" t="s">
        <v>38</v>
      </c>
      <c r="F348" s="177">
        <v>13667</v>
      </c>
      <c r="G348" s="91">
        <v>13308.9246</v>
      </c>
      <c r="H348" s="83">
        <f t="shared" si="9"/>
        <v>13309</v>
      </c>
    </row>
    <row r="349" spans="1:8" s="102" customFormat="1" ht="38.25">
      <c r="A349" s="238">
        <v>344</v>
      </c>
      <c r="B349" s="239" t="s">
        <v>1304</v>
      </c>
      <c r="C349" s="240" t="s">
        <v>1295</v>
      </c>
      <c r="D349" s="243" t="s">
        <v>348</v>
      </c>
      <c r="E349" s="146" t="s">
        <v>38</v>
      </c>
      <c r="F349" s="177">
        <v>13667</v>
      </c>
      <c r="G349" s="91">
        <v>13308.9246</v>
      </c>
      <c r="H349" s="83">
        <f t="shared" si="9"/>
        <v>13309</v>
      </c>
    </row>
    <row r="350" spans="1:8" s="102" customFormat="1" ht="38.25">
      <c r="A350" s="242">
        <v>345</v>
      </c>
      <c r="B350" s="239" t="s">
        <v>1304</v>
      </c>
      <c r="C350" s="247" t="s">
        <v>1295</v>
      </c>
      <c r="D350" s="243" t="s">
        <v>349</v>
      </c>
      <c r="E350" s="146" t="s">
        <v>38</v>
      </c>
      <c r="F350" s="177">
        <v>32499</v>
      </c>
      <c r="G350" s="91">
        <v>31647.5262</v>
      </c>
      <c r="H350" s="83">
        <f t="shared" si="9"/>
        <v>31648</v>
      </c>
    </row>
    <row r="351" spans="1:8" s="102" customFormat="1" ht="38.25">
      <c r="A351" s="238">
        <v>346</v>
      </c>
      <c r="B351" s="239" t="s">
        <v>1304</v>
      </c>
      <c r="C351" s="247" t="s">
        <v>1295</v>
      </c>
      <c r="D351" s="243" t="s">
        <v>350</v>
      </c>
      <c r="E351" s="146" t="s">
        <v>88</v>
      </c>
      <c r="F351" s="177">
        <v>12141</v>
      </c>
      <c r="G351" s="91">
        <v>11822.9058</v>
      </c>
      <c r="H351" s="83">
        <f t="shared" si="9"/>
        <v>11823</v>
      </c>
    </row>
    <row r="352" spans="1:8" s="102" customFormat="1" ht="38.25">
      <c r="A352" s="242">
        <v>347</v>
      </c>
      <c r="B352" s="239" t="s">
        <v>1304</v>
      </c>
      <c r="C352" s="247" t="s">
        <v>1295</v>
      </c>
      <c r="D352" s="243" t="s">
        <v>351</v>
      </c>
      <c r="E352" s="146" t="s">
        <v>38</v>
      </c>
      <c r="F352" s="177">
        <v>27000</v>
      </c>
      <c r="G352" s="91">
        <v>26292.6</v>
      </c>
      <c r="H352" s="83">
        <f t="shared" si="9"/>
        <v>26293</v>
      </c>
    </row>
    <row r="353" spans="1:8" s="102" customFormat="1" ht="38.25">
      <c r="A353" s="238">
        <v>348</v>
      </c>
      <c r="B353" s="239" t="s">
        <v>1304</v>
      </c>
      <c r="C353" s="247" t="s">
        <v>1295</v>
      </c>
      <c r="D353" s="243" t="s">
        <v>352</v>
      </c>
      <c r="E353" s="146" t="s">
        <v>38</v>
      </c>
      <c r="F353" s="177">
        <v>110688</v>
      </c>
      <c r="G353" s="91">
        <v>107787.97440000001</v>
      </c>
      <c r="H353" s="83">
        <f t="shared" si="9"/>
        <v>107788</v>
      </c>
    </row>
    <row r="354" spans="1:8" s="102" customFormat="1" ht="38.25">
      <c r="A354" s="238">
        <v>349</v>
      </c>
      <c r="B354" s="239" t="s">
        <v>1294</v>
      </c>
      <c r="C354" s="247" t="s">
        <v>1296</v>
      </c>
      <c r="D354" s="245" t="s">
        <v>1654</v>
      </c>
      <c r="E354" s="146" t="s">
        <v>38</v>
      </c>
      <c r="F354" s="177">
        <v>1074000</v>
      </c>
      <c r="G354" s="91">
        <v>1045861.2</v>
      </c>
      <c r="H354" s="83">
        <f t="shared" si="9"/>
        <v>1045861</v>
      </c>
    </row>
    <row r="355" spans="1:8" s="102" customFormat="1" ht="38.25">
      <c r="A355" s="242">
        <v>350</v>
      </c>
      <c r="B355" s="239" t="s">
        <v>1294</v>
      </c>
      <c r="C355" s="247" t="s">
        <v>1296</v>
      </c>
      <c r="D355" s="245" t="s">
        <v>1655</v>
      </c>
      <c r="E355" s="146" t="s">
        <v>38</v>
      </c>
      <c r="F355" s="177">
        <v>1048500</v>
      </c>
      <c r="G355" s="91">
        <v>1021029.3</v>
      </c>
      <c r="H355" s="83">
        <f t="shared" si="9"/>
        <v>1021029</v>
      </c>
    </row>
    <row r="356" spans="1:8" s="102" customFormat="1" ht="38.25">
      <c r="A356" s="238">
        <v>351</v>
      </c>
      <c r="B356" s="239" t="s">
        <v>1294</v>
      </c>
      <c r="C356" s="240" t="s">
        <v>1296</v>
      </c>
      <c r="D356" s="245" t="s">
        <v>1656</v>
      </c>
      <c r="E356" s="146" t="s">
        <v>38</v>
      </c>
      <c r="F356" s="177">
        <v>958500</v>
      </c>
      <c r="G356" s="91">
        <v>933387.3</v>
      </c>
      <c r="H356" s="83">
        <f t="shared" si="9"/>
        <v>933387</v>
      </c>
    </row>
    <row r="357" spans="1:8" s="102" customFormat="1" ht="38.25">
      <c r="A357" s="242">
        <v>352</v>
      </c>
      <c r="B357" s="239" t="s">
        <v>1294</v>
      </c>
      <c r="C357" s="240" t="s">
        <v>1295</v>
      </c>
      <c r="D357" s="243" t="s">
        <v>1657</v>
      </c>
      <c r="E357" s="146" t="s">
        <v>38</v>
      </c>
      <c r="F357" s="177">
        <v>138908</v>
      </c>
      <c r="G357" s="91">
        <v>135268.61040000001</v>
      </c>
      <c r="H357" s="83">
        <f t="shared" si="9"/>
        <v>135269</v>
      </c>
    </row>
    <row r="358" spans="1:8" s="102" customFormat="1" ht="38.25">
      <c r="A358" s="238">
        <v>353</v>
      </c>
      <c r="B358" s="239" t="s">
        <v>1304</v>
      </c>
      <c r="C358" s="240" t="s">
        <v>1295</v>
      </c>
      <c r="D358" s="243" t="s">
        <v>357</v>
      </c>
      <c r="E358" s="146" t="s">
        <v>38</v>
      </c>
      <c r="F358" s="177">
        <v>68133</v>
      </c>
      <c r="G358" s="91">
        <v>66347.915399999998</v>
      </c>
      <c r="H358" s="83">
        <f t="shared" si="9"/>
        <v>66348</v>
      </c>
    </row>
    <row r="359" spans="1:8" s="102" customFormat="1" ht="38.25">
      <c r="A359" s="238">
        <v>354</v>
      </c>
      <c r="B359" s="239" t="s">
        <v>1304</v>
      </c>
      <c r="C359" s="240" t="s">
        <v>1295</v>
      </c>
      <c r="D359" s="243" t="s">
        <v>358</v>
      </c>
      <c r="E359" s="146" t="s">
        <v>38</v>
      </c>
      <c r="F359" s="177">
        <v>50136</v>
      </c>
      <c r="G359" s="91">
        <v>48822.436800000003</v>
      </c>
      <c r="H359" s="83">
        <f t="shared" si="9"/>
        <v>48822</v>
      </c>
    </row>
    <row r="360" spans="1:8" s="102" customFormat="1" ht="38.25">
      <c r="A360" s="242">
        <v>355</v>
      </c>
      <c r="B360" s="239" t="s">
        <v>1304</v>
      </c>
      <c r="C360" s="240" t="s">
        <v>1295</v>
      </c>
      <c r="D360" s="243" t="s">
        <v>359</v>
      </c>
      <c r="E360" s="146" t="s">
        <v>38</v>
      </c>
      <c r="F360" s="177">
        <v>56145</v>
      </c>
      <c r="G360" s="91">
        <v>54674.000999999997</v>
      </c>
      <c r="H360" s="83">
        <f t="shared" si="9"/>
        <v>54674</v>
      </c>
    </row>
    <row r="361" spans="1:8" s="102" customFormat="1" ht="38.25">
      <c r="A361" s="238">
        <v>356</v>
      </c>
      <c r="B361" s="239" t="s">
        <v>1304</v>
      </c>
      <c r="C361" s="240" t="s">
        <v>1295</v>
      </c>
      <c r="D361" s="243" t="s">
        <v>360</v>
      </c>
      <c r="E361" s="146" t="s">
        <v>38</v>
      </c>
      <c r="F361" s="177">
        <v>59318</v>
      </c>
      <c r="G361" s="91">
        <v>57763.868399999999</v>
      </c>
      <c r="H361" s="83">
        <f t="shared" si="9"/>
        <v>57764</v>
      </c>
    </row>
    <row r="362" spans="1:8" s="102" customFormat="1" ht="38.25">
      <c r="A362" s="242">
        <v>357</v>
      </c>
      <c r="B362" s="239" t="s">
        <v>1304</v>
      </c>
      <c r="C362" s="240" t="s">
        <v>1295</v>
      </c>
      <c r="D362" s="243" t="s">
        <v>361</v>
      </c>
      <c r="E362" s="146" t="s">
        <v>38</v>
      </c>
      <c r="F362" s="177">
        <v>8680</v>
      </c>
      <c r="G362" s="91">
        <v>8452.5840000000007</v>
      </c>
      <c r="H362" s="83">
        <f t="shared" si="9"/>
        <v>8453</v>
      </c>
    </row>
    <row r="363" spans="1:8" s="102" customFormat="1" ht="38.25">
      <c r="A363" s="238">
        <v>358</v>
      </c>
      <c r="B363" s="239" t="s">
        <v>1304</v>
      </c>
      <c r="C363" s="240" t="s">
        <v>1295</v>
      </c>
      <c r="D363" s="243" t="s">
        <v>362</v>
      </c>
      <c r="E363" s="146" t="s">
        <v>88</v>
      </c>
      <c r="F363" s="177">
        <v>620000</v>
      </c>
      <c r="G363" s="91">
        <v>603756</v>
      </c>
      <c r="H363" s="83">
        <f t="shared" si="9"/>
        <v>603756</v>
      </c>
    </row>
    <row r="364" spans="1:8" s="102" customFormat="1" ht="38.25">
      <c r="A364" s="238">
        <v>359</v>
      </c>
      <c r="B364" s="239" t="s">
        <v>1304</v>
      </c>
      <c r="C364" s="240" t="s">
        <v>1295</v>
      </c>
      <c r="D364" s="243" t="s">
        <v>363</v>
      </c>
      <c r="E364" s="146" t="s">
        <v>88</v>
      </c>
      <c r="F364" s="177">
        <v>380000</v>
      </c>
      <c r="G364" s="91">
        <v>370044</v>
      </c>
      <c r="H364" s="83">
        <f t="shared" si="9"/>
        <v>370044</v>
      </c>
    </row>
    <row r="365" spans="1:8" s="102" customFormat="1" ht="38.25">
      <c r="A365" s="242">
        <v>360</v>
      </c>
      <c r="B365" s="239" t="s">
        <v>1304</v>
      </c>
      <c r="C365" s="240" t="s">
        <v>1295</v>
      </c>
      <c r="D365" s="243" t="s">
        <v>364</v>
      </c>
      <c r="E365" s="146" t="s">
        <v>38</v>
      </c>
      <c r="F365" s="177">
        <v>33000</v>
      </c>
      <c r="G365" s="91">
        <v>32135.4</v>
      </c>
      <c r="H365" s="83">
        <f t="shared" si="9"/>
        <v>32135</v>
      </c>
    </row>
    <row r="366" spans="1:8" s="102" customFormat="1" ht="38.25">
      <c r="A366" s="238">
        <v>361</v>
      </c>
      <c r="B366" s="239" t="s">
        <v>1304</v>
      </c>
      <c r="C366" s="240" t="s">
        <v>1295</v>
      </c>
      <c r="D366" s="243" t="s">
        <v>365</v>
      </c>
      <c r="E366" s="146" t="s">
        <v>38</v>
      </c>
      <c r="F366" s="177">
        <v>82000</v>
      </c>
      <c r="G366" s="91">
        <v>79851.600000000006</v>
      </c>
      <c r="H366" s="83">
        <f t="shared" si="9"/>
        <v>79852</v>
      </c>
    </row>
    <row r="367" spans="1:8" s="102" customFormat="1" ht="38.25">
      <c r="A367" s="242">
        <v>362</v>
      </c>
      <c r="B367" s="239" t="s">
        <v>1304</v>
      </c>
      <c r="C367" s="244" t="s">
        <v>1295</v>
      </c>
      <c r="D367" s="245" t="s">
        <v>366</v>
      </c>
      <c r="E367" s="146" t="s">
        <v>38</v>
      </c>
      <c r="F367" s="177">
        <v>311000</v>
      </c>
      <c r="G367" s="91">
        <v>302851.8</v>
      </c>
      <c r="H367" s="83">
        <f t="shared" si="9"/>
        <v>302852</v>
      </c>
    </row>
    <row r="368" spans="1:8" s="102" customFormat="1" ht="38.25">
      <c r="A368" s="238">
        <v>363</v>
      </c>
      <c r="B368" s="239" t="s">
        <v>1294</v>
      </c>
      <c r="C368" s="240" t="s">
        <v>1295</v>
      </c>
      <c r="D368" s="243" t="s">
        <v>1658</v>
      </c>
      <c r="E368" s="146" t="s">
        <v>38</v>
      </c>
      <c r="F368" s="177">
        <v>105100</v>
      </c>
      <c r="G368" s="91">
        <v>102346.38</v>
      </c>
      <c r="H368" s="83">
        <f t="shared" si="9"/>
        <v>102346</v>
      </c>
    </row>
    <row r="369" spans="1:8" s="102" customFormat="1" ht="38.25">
      <c r="A369" s="238">
        <v>364</v>
      </c>
      <c r="B369" s="239" t="s">
        <v>1294</v>
      </c>
      <c r="C369" s="240" t="s">
        <v>1295</v>
      </c>
      <c r="D369" s="243" t="s">
        <v>1659</v>
      </c>
      <c r="E369" s="146" t="s">
        <v>88</v>
      </c>
      <c r="F369" s="177">
        <v>8267</v>
      </c>
      <c r="G369" s="91">
        <v>8050.4045999999998</v>
      </c>
      <c r="H369" s="83">
        <f t="shared" si="9"/>
        <v>8050</v>
      </c>
    </row>
    <row r="370" spans="1:8" s="102" customFormat="1" ht="38.25">
      <c r="A370" s="242">
        <v>365</v>
      </c>
      <c r="B370" s="239" t="s">
        <v>1304</v>
      </c>
      <c r="C370" s="256" t="s">
        <v>1295</v>
      </c>
      <c r="D370" s="257" t="s">
        <v>369</v>
      </c>
      <c r="E370" s="146" t="s">
        <v>38</v>
      </c>
      <c r="F370" s="177">
        <v>65350</v>
      </c>
      <c r="G370" s="91">
        <v>63637.83</v>
      </c>
      <c r="H370" s="83">
        <f t="shared" si="9"/>
        <v>63638</v>
      </c>
    </row>
    <row r="371" spans="1:8" s="102" customFormat="1" ht="38.25">
      <c r="A371" s="238">
        <v>366</v>
      </c>
      <c r="B371" s="239" t="s">
        <v>1304</v>
      </c>
      <c r="C371" s="244" t="s">
        <v>1295</v>
      </c>
      <c r="D371" s="245" t="s">
        <v>370</v>
      </c>
      <c r="E371" s="146" t="s">
        <v>38</v>
      </c>
      <c r="F371" s="177">
        <v>14679</v>
      </c>
      <c r="G371" s="91">
        <v>14294.4102</v>
      </c>
      <c r="H371" s="83">
        <f t="shared" si="9"/>
        <v>14294</v>
      </c>
    </row>
    <row r="372" spans="1:8" s="102" customFormat="1" ht="38.25">
      <c r="A372" s="242">
        <v>367</v>
      </c>
      <c r="B372" s="239" t="s">
        <v>1304</v>
      </c>
      <c r="C372" s="244" t="s">
        <v>1295</v>
      </c>
      <c r="D372" s="245" t="s">
        <v>371</v>
      </c>
      <c r="E372" s="146" t="s">
        <v>88</v>
      </c>
      <c r="F372" s="177">
        <v>8750</v>
      </c>
      <c r="G372" s="91">
        <v>8520.75</v>
      </c>
      <c r="H372" s="83">
        <f t="shared" si="9"/>
        <v>8521</v>
      </c>
    </row>
    <row r="373" spans="1:8" s="102" customFormat="1" ht="38.25">
      <c r="A373" s="238">
        <v>368</v>
      </c>
      <c r="B373" s="239" t="s">
        <v>1304</v>
      </c>
      <c r="C373" s="244" t="s">
        <v>1295</v>
      </c>
      <c r="D373" s="245" t="s">
        <v>372</v>
      </c>
      <c r="E373" s="146" t="s">
        <v>38</v>
      </c>
      <c r="F373" s="177">
        <v>61493</v>
      </c>
      <c r="G373" s="91">
        <v>59881.883399999999</v>
      </c>
      <c r="H373" s="83">
        <f t="shared" si="9"/>
        <v>59882</v>
      </c>
    </row>
    <row r="374" spans="1:8" s="102" customFormat="1" ht="38.25">
      <c r="A374" s="238">
        <v>369</v>
      </c>
      <c r="B374" s="239" t="s">
        <v>1304</v>
      </c>
      <c r="C374" s="244" t="s">
        <v>1295</v>
      </c>
      <c r="D374" s="245" t="s">
        <v>373</v>
      </c>
      <c r="E374" s="146" t="s">
        <v>38</v>
      </c>
      <c r="F374" s="177">
        <v>52928</v>
      </c>
      <c r="G374" s="91">
        <v>51541.286399999997</v>
      </c>
      <c r="H374" s="83">
        <f t="shared" ref="H374:H386" si="10">IF(G374="","",+ROUND(G374,0))</f>
        <v>51541</v>
      </c>
    </row>
    <row r="375" spans="1:8" s="102" customFormat="1" ht="38.25">
      <c r="A375" s="242">
        <v>370</v>
      </c>
      <c r="B375" s="239" t="s">
        <v>1294</v>
      </c>
      <c r="C375" s="240" t="s">
        <v>1295</v>
      </c>
      <c r="D375" s="243" t="s">
        <v>1660</v>
      </c>
      <c r="E375" s="146" t="s">
        <v>38</v>
      </c>
      <c r="F375" s="177">
        <v>127055</v>
      </c>
      <c r="G375" s="91">
        <v>123726.159</v>
      </c>
      <c r="H375" s="83">
        <f t="shared" si="10"/>
        <v>123726</v>
      </c>
    </row>
    <row r="376" spans="1:8" s="102" customFormat="1" ht="38.25">
      <c r="A376" s="238">
        <v>371</v>
      </c>
      <c r="B376" s="239" t="s">
        <v>1304</v>
      </c>
      <c r="C376" s="244" t="s">
        <v>1295</v>
      </c>
      <c r="D376" s="245" t="s">
        <v>375</v>
      </c>
      <c r="E376" s="146" t="s">
        <v>38</v>
      </c>
      <c r="F376" s="177">
        <v>44000</v>
      </c>
      <c r="G376" s="91">
        <v>42847.199999999997</v>
      </c>
      <c r="H376" s="83">
        <f t="shared" si="10"/>
        <v>42847</v>
      </c>
    </row>
    <row r="377" spans="1:8" s="102" customFormat="1" ht="38.25">
      <c r="A377" s="242">
        <v>372</v>
      </c>
      <c r="B377" s="239" t="s">
        <v>1304</v>
      </c>
      <c r="C377" s="244" t="s">
        <v>1295</v>
      </c>
      <c r="D377" s="245" t="s">
        <v>376</v>
      </c>
      <c r="E377" s="146" t="s">
        <v>38</v>
      </c>
      <c r="F377" s="177">
        <v>55755</v>
      </c>
      <c r="G377" s="91">
        <v>54294.218999999997</v>
      </c>
      <c r="H377" s="83">
        <f t="shared" si="10"/>
        <v>54294</v>
      </c>
    </row>
    <row r="378" spans="1:8" s="102" customFormat="1" ht="38.25">
      <c r="A378" s="238">
        <v>373</v>
      </c>
      <c r="B378" s="239" t="s">
        <v>1304</v>
      </c>
      <c r="C378" s="240" t="s">
        <v>1295</v>
      </c>
      <c r="D378" s="243" t="s">
        <v>377</v>
      </c>
      <c r="E378" s="146" t="s">
        <v>38</v>
      </c>
      <c r="F378" s="177">
        <v>8856880</v>
      </c>
      <c r="G378" s="91">
        <v>8624829.7440000009</v>
      </c>
      <c r="H378" s="83">
        <f t="shared" si="10"/>
        <v>8624830</v>
      </c>
    </row>
    <row r="379" spans="1:8" s="102" customFormat="1" ht="38.25">
      <c r="A379" s="238">
        <v>374</v>
      </c>
      <c r="B379" s="239" t="s">
        <v>1304</v>
      </c>
      <c r="C379" s="240" t="s">
        <v>1295</v>
      </c>
      <c r="D379" s="243" t="s">
        <v>378</v>
      </c>
      <c r="E379" s="146" t="s">
        <v>38</v>
      </c>
      <c r="F379" s="177">
        <v>1545500</v>
      </c>
      <c r="G379" s="91">
        <v>1505007.9</v>
      </c>
      <c r="H379" s="83">
        <f t="shared" si="10"/>
        <v>1505008</v>
      </c>
    </row>
    <row r="380" spans="1:8" s="102" customFormat="1" ht="38.25">
      <c r="A380" s="242">
        <v>375</v>
      </c>
      <c r="B380" s="239" t="s">
        <v>1304</v>
      </c>
      <c r="C380" s="240" t="s">
        <v>1295</v>
      </c>
      <c r="D380" s="243" t="s">
        <v>379</v>
      </c>
      <c r="E380" s="146" t="s">
        <v>38</v>
      </c>
      <c r="F380" s="177">
        <v>687900</v>
      </c>
      <c r="G380" s="91">
        <v>669877.02</v>
      </c>
      <c r="H380" s="83">
        <f t="shared" si="10"/>
        <v>669877</v>
      </c>
    </row>
    <row r="381" spans="1:8" s="102" customFormat="1" ht="38.25">
      <c r="A381" s="238">
        <v>376</v>
      </c>
      <c r="B381" s="239" t="s">
        <v>1305</v>
      </c>
      <c r="C381" s="258" t="s">
        <v>1296</v>
      </c>
      <c r="D381" s="259" t="s">
        <v>380</v>
      </c>
      <c r="E381" s="146" t="s">
        <v>38</v>
      </c>
      <c r="F381" s="177">
        <v>883723</v>
      </c>
      <c r="G381" s="91">
        <v>860569.45739999996</v>
      </c>
      <c r="H381" s="83">
        <f t="shared" si="10"/>
        <v>860569</v>
      </c>
    </row>
    <row r="382" spans="1:8" s="102" customFormat="1" ht="38.25">
      <c r="A382" s="242">
        <v>377</v>
      </c>
      <c r="B382" s="239" t="s">
        <v>1305</v>
      </c>
      <c r="C382" s="258" t="s">
        <v>1296</v>
      </c>
      <c r="D382" s="259" t="s">
        <v>381</v>
      </c>
      <c r="E382" s="146" t="s">
        <v>38</v>
      </c>
      <c r="F382" s="177">
        <v>698501</v>
      </c>
      <c r="G382" s="91">
        <v>680200.27379999997</v>
      </c>
      <c r="H382" s="83">
        <f t="shared" si="10"/>
        <v>680200</v>
      </c>
    </row>
    <row r="383" spans="1:8" s="102" customFormat="1" ht="38.25">
      <c r="A383" s="238">
        <v>378</v>
      </c>
      <c r="B383" s="239" t="s">
        <v>1294</v>
      </c>
      <c r="C383" s="260" t="s">
        <v>1295</v>
      </c>
      <c r="D383" s="261" t="s">
        <v>1661</v>
      </c>
      <c r="E383" s="146" t="s">
        <v>38</v>
      </c>
      <c r="F383" s="177">
        <v>560900</v>
      </c>
      <c r="G383" s="91">
        <v>546204.42000000004</v>
      </c>
      <c r="H383" s="83">
        <f t="shared" si="10"/>
        <v>546204</v>
      </c>
    </row>
    <row r="384" spans="1:8" s="102" customFormat="1" ht="38.25">
      <c r="A384" s="238">
        <v>379</v>
      </c>
      <c r="B384" s="239" t="s">
        <v>1305</v>
      </c>
      <c r="C384" s="258" t="s">
        <v>1295</v>
      </c>
      <c r="D384" s="259" t="s">
        <v>382</v>
      </c>
      <c r="E384" s="146" t="s">
        <v>38</v>
      </c>
      <c r="F384" s="177">
        <v>785862</v>
      </c>
      <c r="G384" s="91">
        <v>765272.41559999995</v>
      </c>
      <c r="H384" s="83">
        <f t="shared" si="10"/>
        <v>765272</v>
      </c>
    </row>
    <row r="385" spans="1:8" s="102" customFormat="1" ht="38.25">
      <c r="A385" s="242">
        <v>380</v>
      </c>
      <c r="B385" s="239" t="s">
        <v>1294</v>
      </c>
      <c r="C385" s="260" t="s">
        <v>1295</v>
      </c>
      <c r="D385" s="261" t="s">
        <v>1662</v>
      </c>
      <c r="E385" s="146" t="s">
        <v>38</v>
      </c>
      <c r="F385" s="177">
        <v>169573</v>
      </c>
      <c r="G385" s="91">
        <v>165130.1874</v>
      </c>
      <c r="H385" s="83">
        <f t="shared" si="10"/>
        <v>165130</v>
      </c>
    </row>
    <row r="386" spans="1:8" s="102" customFormat="1" ht="38.25">
      <c r="A386" s="238">
        <v>381</v>
      </c>
      <c r="B386" s="239" t="s">
        <v>1294</v>
      </c>
      <c r="C386" s="260" t="s">
        <v>1295</v>
      </c>
      <c r="D386" s="261" t="s">
        <v>1663</v>
      </c>
      <c r="E386" s="262" t="s">
        <v>38</v>
      </c>
      <c r="F386" s="177">
        <v>494942</v>
      </c>
      <c r="G386" s="91">
        <v>481974.5196</v>
      </c>
      <c r="H386" s="83">
        <f t="shared" si="10"/>
        <v>481975</v>
      </c>
    </row>
    <row r="387" spans="1:8" s="102" customFormat="1" ht="12.75">
      <c r="A387" s="242">
        <v>382</v>
      </c>
      <c r="B387" s="248"/>
      <c r="C387" s="263"/>
      <c r="D387" s="259" t="s">
        <v>1664</v>
      </c>
      <c r="E387" s="146" t="s">
        <v>1439</v>
      </c>
      <c r="F387" s="250"/>
      <c r="G387" s="250"/>
      <c r="H387" s="83">
        <v>15232</v>
      </c>
    </row>
    <row r="388" spans="1:8" s="102" customFormat="1" ht="12.75">
      <c r="A388" s="238">
        <v>383</v>
      </c>
      <c r="B388" s="248"/>
      <c r="C388" s="263"/>
      <c r="D388" s="259" t="s">
        <v>1665</v>
      </c>
      <c r="E388" s="146" t="s">
        <v>1439</v>
      </c>
      <c r="F388" s="250"/>
      <c r="G388" s="250"/>
      <c r="H388" s="83">
        <v>988</v>
      </c>
    </row>
    <row r="389" spans="1:8" s="102" customFormat="1" ht="25.5">
      <c r="A389" s="238">
        <v>384</v>
      </c>
      <c r="B389" s="239" t="s">
        <v>1294</v>
      </c>
      <c r="C389" s="260" t="s">
        <v>1300</v>
      </c>
      <c r="D389" s="261" t="s">
        <v>1666</v>
      </c>
      <c r="E389" s="146" t="s">
        <v>38</v>
      </c>
      <c r="F389" s="177">
        <v>312467</v>
      </c>
      <c r="G389" s="91">
        <v>304280.36459999997</v>
      </c>
      <c r="H389" s="83">
        <f t="shared" ref="H389:H407" si="11">IF(G389="","",+ROUND(G389,0))</f>
        <v>304280</v>
      </c>
    </row>
    <row r="390" spans="1:8" s="102" customFormat="1" ht="25.5">
      <c r="A390" s="242">
        <v>385</v>
      </c>
      <c r="B390" s="239" t="s">
        <v>1294</v>
      </c>
      <c r="C390" s="260" t="s">
        <v>1300</v>
      </c>
      <c r="D390" s="261" t="s">
        <v>1667</v>
      </c>
      <c r="E390" s="146" t="s">
        <v>38</v>
      </c>
      <c r="F390" s="177">
        <v>234106</v>
      </c>
      <c r="G390" s="91">
        <v>227972.4228</v>
      </c>
      <c r="H390" s="83">
        <f t="shared" si="11"/>
        <v>227972</v>
      </c>
    </row>
    <row r="391" spans="1:8" s="102" customFormat="1" ht="38.25">
      <c r="A391" s="238">
        <v>386</v>
      </c>
      <c r="B391" s="239" t="s">
        <v>1294</v>
      </c>
      <c r="C391" s="260" t="s">
        <v>1296</v>
      </c>
      <c r="D391" s="261" t="s">
        <v>1668</v>
      </c>
      <c r="E391" s="146" t="s">
        <v>38</v>
      </c>
      <c r="F391" s="177">
        <v>380740</v>
      </c>
      <c r="G391" s="91">
        <v>370764.61200000002</v>
      </c>
      <c r="H391" s="83">
        <f t="shared" si="11"/>
        <v>370765</v>
      </c>
    </row>
    <row r="392" spans="1:8" s="102" customFormat="1" ht="38.25">
      <c r="A392" s="242">
        <v>387</v>
      </c>
      <c r="B392" s="239" t="s">
        <v>1294</v>
      </c>
      <c r="C392" s="260" t="s">
        <v>1297</v>
      </c>
      <c r="D392" s="261" t="s">
        <v>1391</v>
      </c>
      <c r="E392" s="146" t="s">
        <v>38</v>
      </c>
      <c r="F392" s="177">
        <v>3508120</v>
      </c>
      <c r="G392" s="91">
        <v>3416207.2560000001</v>
      </c>
      <c r="H392" s="83">
        <f t="shared" si="11"/>
        <v>3416207</v>
      </c>
    </row>
    <row r="393" spans="1:8" s="102" customFormat="1" ht="25.5">
      <c r="A393" s="238">
        <v>388</v>
      </c>
      <c r="B393" s="239" t="s">
        <v>1294</v>
      </c>
      <c r="C393" s="258" t="s">
        <v>1623</v>
      </c>
      <c r="D393" s="259" t="s">
        <v>1669</v>
      </c>
      <c r="E393" s="146" t="s">
        <v>38</v>
      </c>
      <c r="F393" s="177">
        <v>189440</v>
      </c>
      <c r="G393" s="91">
        <v>184476.67199999999</v>
      </c>
      <c r="H393" s="83">
        <f t="shared" si="11"/>
        <v>184477</v>
      </c>
    </row>
    <row r="394" spans="1:8" s="102" customFormat="1" ht="38.25">
      <c r="A394" s="238">
        <v>389</v>
      </c>
      <c r="B394" s="239" t="s">
        <v>1294</v>
      </c>
      <c r="C394" s="260" t="s">
        <v>1296</v>
      </c>
      <c r="D394" s="261" t="s">
        <v>1670</v>
      </c>
      <c r="E394" s="146" t="s">
        <v>38</v>
      </c>
      <c r="F394" s="177">
        <v>1241140</v>
      </c>
      <c r="G394" s="91">
        <v>1208622.132</v>
      </c>
      <c r="H394" s="83">
        <f t="shared" si="11"/>
        <v>1208622</v>
      </c>
    </row>
    <row r="395" spans="1:8" s="102" customFormat="1" ht="38.25">
      <c r="A395" s="242">
        <v>390</v>
      </c>
      <c r="B395" s="239" t="s">
        <v>1294</v>
      </c>
      <c r="C395" s="260" t="s">
        <v>1295</v>
      </c>
      <c r="D395" s="259" t="s">
        <v>1671</v>
      </c>
      <c r="E395" s="146" t="s">
        <v>69</v>
      </c>
      <c r="F395" s="177">
        <v>40000</v>
      </c>
      <c r="G395" s="91">
        <v>38952</v>
      </c>
      <c r="H395" s="83">
        <f t="shared" si="11"/>
        <v>38952</v>
      </c>
    </row>
    <row r="396" spans="1:8" s="102" customFormat="1" ht="38.25">
      <c r="A396" s="238">
        <v>391</v>
      </c>
      <c r="B396" s="239" t="s">
        <v>1294</v>
      </c>
      <c r="C396" s="260" t="s">
        <v>1296</v>
      </c>
      <c r="D396" s="261" t="s">
        <v>1672</v>
      </c>
      <c r="E396" s="146" t="s">
        <v>38</v>
      </c>
      <c r="F396" s="177">
        <v>359560</v>
      </c>
      <c r="G396" s="91">
        <v>350139.52799999999</v>
      </c>
      <c r="H396" s="83">
        <f t="shared" si="11"/>
        <v>350140</v>
      </c>
    </row>
    <row r="397" spans="1:8" s="102" customFormat="1" ht="38.25">
      <c r="A397" s="242">
        <v>392</v>
      </c>
      <c r="B397" s="239" t="s">
        <v>1294</v>
      </c>
      <c r="C397" s="260" t="s">
        <v>1296</v>
      </c>
      <c r="D397" s="261" t="s">
        <v>1673</v>
      </c>
      <c r="E397" s="146" t="s">
        <v>38</v>
      </c>
      <c r="F397" s="177">
        <v>331500</v>
      </c>
      <c r="G397" s="91">
        <v>322814.7</v>
      </c>
      <c r="H397" s="83">
        <f t="shared" si="11"/>
        <v>322815</v>
      </c>
    </row>
    <row r="398" spans="1:8" s="102" customFormat="1" ht="25.5">
      <c r="A398" s="238">
        <v>393</v>
      </c>
      <c r="B398" s="239" t="s">
        <v>1305</v>
      </c>
      <c r="C398" s="258" t="s">
        <v>1303</v>
      </c>
      <c r="D398" s="259" t="s">
        <v>1674</v>
      </c>
      <c r="E398" s="146" t="s">
        <v>38</v>
      </c>
      <c r="F398" s="177">
        <v>1995000</v>
      </c>
      <c r="G398" s="91">
        <v>1942731</v>
      </c>
      <c r="H398" s="83">
        <f t="shared" si="11"/>
        <v>1942731</v>
      </c>
    </row>
    <row r="399" spans="1:8" s="102" customFormat="1" ht="25.5">
      <c r="A399" s="238">
        <v>394</v>
      </c>
      <c r="B399" s="239" t="s">
        <v>1305</v>
      </c>
      <c r="C399" s="258" t="s">
        <v>1303</v>
      </c>
      <c r="D399" s="259" t="s">
        <v>1675</v>
      </c>
      <c r="E399" s="146" t="s">
        <v>38</v>
      </c>
      <c r="F399" s="177">
        <v>2025867</v>
      </c>
      <c r="G399" s="91">
        <v>1972789.2845999999</v>
      </c>
      <c r="H399" s="83">
        <f t="shared" si="11"/>
        <v>1972789</v>
      </c>
    </row>
    <row r="400" spans="1:8" s="102" customFormat="1" ht="25.5">
      <c r="A400" s="242">
        <v>395</v>
      </c>
      <c r="B400" s="239" t="s">
        <v>1305</v>
      </c>
      <c r="C400" s="258" t="s">
        <v>1303</v>
      </c>
      <c r="D400" s="259" t="s">
        <v>1676</v>
      </c>
      <c r="E400" s="146" t="s">
        <v>38</v>
      </c>
      <c r="F400" s="177">
        <v>1944867</v>
      </c>
      <c r="G400" s="91">
        <v>1893911.4846000001</v>
      </c>
      <c r="H400" s="83">
        <f t="shared" si="11"/>
        <v>1893911</v>
      </c>
    </row>
    <row r="401" spans="1:8" s="102" customFormat="1" ht="38.25">
      <c r="A401" s="238">
        <v>396</v>
      </c>
      <c r="B401" s="239" t="s">
        <v>1294</v>
      </c>
      <c r="C401" s="260" t="s">
        <v>1296</v>
      </c>
      <c r="D401" s="261" t="s">
        <v>1677</v>
      </c>
      <c r="E401" s="146" t="s">
        <v>38</v>
      </c>
      <c r="F401" s="177">
        <v>459020</v>
      </c>
      <c r="G401" s="91">
        <v>446993.67599999998</v>
      </c>
      <c r="H401" s="83">
        <f t="shared" si="11"/>
        <v>446994</v>
      </c>
    </row>
    <row r="402" spans="1:8" s="102" customFormat="1" ht="25.5">
      <c r="A402" s="242">
        <v>397</v>
      </c>
      <c r="B402" s="239" t="s">
        <v>1305</v>
      </c>
      <c r="C402" s="258" t="s">
        <v>1303</v>
      </c>
      <c r="D402" s="259" t="s">
        <v>397</v>
      </c>
      <c r="E402" s="146" t="s">
        <v>398</v>
      </c>
      <c r="F402" s="177">
        <v>1333500</v>
      </c>
      <c r="G402" s="91">
        <v>1298562.3</v>
      </c>
      <c r="H402" s="83">
        <f t="shared" si="11"/>
        <v>1298562</v>
      </c>
    </row>
    <row r="403" spans="1:8" s="102" customFormat="1" ht="38.25">
      <c r="A403" s="238">
        <v>398</v>
      </c>
      <c r="B403" s="239" t="s">
        <v>1294</v>
      </c>
      <c r="C403" s="258" t="s">
        <v>1295</v>
      </c>
      <c r="D403" s="259" t="s">
        <v>1678</v>
      </c>
      <c r="E403" s="146" t="s">
        <v>38</v>
      </c>
      <c r="F403" s="177">
        <v>307430</v>
      </c>
      <c r="G403" s="91">
        <v>299375.33399999997</v>
      </c>
      <c r="H403" s="83">
        <f t="shared" si="11"/>
        <v>299375</v>
      </c>
    </row>
    <row r="404" spans="1:8" s="102" customFormat="1" ht="38.25">
      <c r="A404" s="238">
        <v>399</v>
      </c>
      <c r="B404" s="239" t="s">
        <v>1294</v>
      </c>
      <c r="C404" s="260" t="s">
        <v>1295</v>
      </c>
      <c r="D404" s="261" t="s">
        <v>1442</v>
      </c>
      <c r="E404" s="146" t="s">
        <v>38</v>
      </c>
      <c r="F404" s="177">
        <v>1148000</v>
      </c>
      <c r="G404" s="91">
        <v>1117922.3999999999</v>
      </c>
      <c r="H404" s="83">
        <f t="shared" si="11"/>
        <v>1117922</v>
      </c>
    </row>
    <row r="405" spans="1:8" s="102" customFormat="1" ht="38.25">
      <c r="A405" s="242">
        <v>400</v>
      </c>
      <c r="B405" s="239" t="s">
        <v>1294</v>
      </c>
      <c r="C405" s="260" t="s">
        <v>1295</v>
      </c>
      <c r="D405" s="261" t="s">
        <v>1679</v>
      </c>
      <c r="E405" s="146" t="s">
        <v>38</v>
      </c>
      <c r="F405" s="177">
        <v>6772</v>
      </c>
      <c r="G405" s="91">
        <v>6594.5735999999997</v>
      </c>
      <c r="H405" s="83">
        <f t="shared" si="11"/>
        <v>6595</v>
      </c>
    </row>
    <row r="406" spans="1:8" s="102" customFormat="1" ht="39" thickBot="1">
      <c r="A406" s="264">
        <v>401</v>
      </c>
      <c r="B406" s="265" t="s">
        <v>1294</v>
      </c>
      <c r="C406" s="266" t="s">
        <v>1295</v>
      </c>
      <c r="D406" s="267" t="s">
        <v>1680</v>
      </c>
      <c r="E406" s="268" t="s">
        <v>38</v>
      </c>
      <c r="F406" s="269">
        <v>717573</v>
      </c>
      <c r="G406" s="270">
        <v>698772.58739999996</v>
      </c>
      <c r="H406" s="289">
        <f t="shared" si="11"/>
        <v>698773</v>
      </c>
    </row>
    <row r="407" spans="1:8" ht="39" thickBot="1">
      <c r="A407" s="271" t="s">
        <v>1456</v>
      </c>
      <c r="B407" s="272" t="s">
        <v>1294</v>
      </c>
      <c r="C407" s="273" t="s">
        <v>1295</v>
      </c>
      <c r="D407" s="274" t="s">
        <v>1681</v>
      </c>
      <c r="E407" s="275" t="s">
        <v>38</v>
      </c>
      <c r="F407" s="276">
        <v>979736</v>
      </c>
      <c r="G407" s="277">
        <v>954066.91680000001</v>
      </c>
      <c r="H407" s="290">
        <f t="shared" si="11"/>
        <v>954067</v>
      </c>
    </row>
    <row r="408" spans="1:8" ht="15.75" thickBot="1">
      <c r="A408" s="278" t="s">
        <v>1457</v>
      </c>
      <c r="B408" s="122"/>
      <c r="C408" s="122"/>
      <c r="D408" s="279" t="s">
        <v>402</v>
      </c>
      <c r="E408" s="160" t="s">
        <v>38</v>
      </c>
      <c r="F408" s="122"/>
      <c r="G408" s="122"/>
      <c r="H408" s="208">
        <v>85881</v>
      </c>
    </row>
    <row r="409" spans="1:8" ht="39" thickBot="1">
      <c r="A409" s="278" t="s">
        <v>1682</v>
      </c>
      <c r="B409" s="280" t="s">
        <v>1294</v>
      </c>
      <c r="C409" s="281" t="s">
        <v>1295</v>
      </c>
      <c r="D409" s="279" t="s">
        <v>1683</v>
      </c>
      <c r="E409" s="160" t="s">
        <v>38</v>
      </c>
      <c r="F409" s="282">
        <v>1076691</v>
      </c>
      <c r="G409" s="283">
        <v>1048481.6958</v>
      </c>
      <c r="H409" s="208">
        <f>IF(G409="","",+ROUND(G409,0))</f>
        <v>1048482</v>
      </c>
    </row>
    <row r="410" spans="1:8" ht="15.75" thickBot="1">
      <c r="A410" s="278" t="s">
        <v>1458</v>
      </c>
      <c r="B410" s="122"/>
      <c r="C410" s="221"/>
      <c r="D410" s="279" t="s">
        <v>403</v>
      </c>
      <c r="E410" s="160" t="s">
        <v>38</v>
      </c>
      <c r="F410" s="122"/>
      <c r="G410" s="122"/>
      <c r="H410" s="208">
        <v>9780</v>
      </c>
    </row>
    <row r="411" spans="1:8" ht="15.75" thickBot="1">
      <c r="A411" s="278" t="s">
        <v>1460</v>
      </c>
      <c r="B411" s="122"/>
      <c r="C411" s="221"/>
      <c r="D411" s="279" t="s">
        <v>404</v>
      </c>
      <c r="E411" s="160" t="s">
        <v>38</v>
      </c>
      <c r="F411" s="122"/>
      <c r="G411" s="122"/>
      <c r="H411" s="208">
        <v>9835</v>
      </c>
    </row>
    <row r="412" spans="1:8" ht="39" thickBot="1">
      <c r="A412" s="278" t="s">
        <v>1461</v>
      </c>
      <c r="B412" s="280" t="s">
        <v>1294</v>
      </c>
      <c r="C412" s="284" t="s">
        <v>1295</v>
      </c>
      <c r="D412" s="285" t="s">
        <v>1684</v>
      </c>
      <c r="E412" s="160" t="s">
        <v>38</v>
      </c>
      <c r="F412" s="282">
        <v>147842</v>
      </c>
      <c r="G412" s="283">
        <v>143968.53959999999</v>
      </c>
      <c r="H412" s="208">
        <f>IF(G412="","",+ROUND(G412,0))</f>
        <v>143969</v>
      </c>
    </row>
    <row r="413" spans="1:8" ht="39" thickBot="1">
      <c r="A413" s="278" t="s">
        <v>1462</v>
      </c>
      <c r="B413" s="280" t="s">
        <v>1294</v>
      </c>
      <c r="C413" s="284" t="s">
        <v>1295</v>
      </c>
      <c r="D413" s="285" t="s">
        <v>1685</v>
      </c>
      <c r="E413" s="160" t="s">
        <v>38</v>
      </c>
      <c r="F413" s="282">
        <v>310411</v>
      </c>
      <c r="G413" s="283">
        <v>302278.23180000001</v>
      </c>
      <c r="H413" s="208">
        <f>IF(G413="","",+ROUND(G413,0))</f>
        <v>302278</v>
      </c>
    </row>
    <row r="414" spans="1:8" ht="15.75" thickBot="1">
      <c r="A414" s="278" t="s">
        <v>1463</v>
      </c>
      <c r="B414" s="122"/>
      <c r="C414" s="221"/>
      <c r="D414" s="279" t="s">
        <v>407</v>
      </c>
      <c r="E414" s="160" t="s">
        <v>38</v>
      </c>
      <c r="F414" s="122"/>
      <c r="G414" s="122"/>
      <c r="H414" s="208">
        <v>66707</v>
      </c>
    </row>
    <row r="415" spans="1:8" ht="15.75" thickBot="1">
      <c r="A415" s="278" t="s">
        <v>1464</v>
      </c>
      <c r="B415" s="122"/>
      <c r="C415" s="221"/>
      <c r="D415" s="279" t="s">
        <v>408</v>
      </c>
      <c r="E415" s="160" t="s">
        <v>38</v>
      </c>
      <c r="F415" s="122"/>
      <c r="G415" s="122"/>
      <c r="H415" s="208">
        <v>66583</v>
      </c>
    </row>
    <row r="416" spans="1:8" ht="15.75" thickBot="1">
      <c r="A416" s="278" t="s">
        <v>1465</v>
      </c>
      <c r="B416" s="122"/>
      <c r="C416" s="221"/>
      <c r="D416" s="279" t="s">
        <v>409</v>
      </c>
      <c r="E416" s="160" t="s">
        <v>38</v>
      </c>
      <c r="F416" s="122"/>
      <c r="G416" s="122"/>
      <c r="H416" s="208">
        <v>66583</v>
      </c>
    </row>
    <row r="417" spans="1:8" ht="15.75" thickBot="1">
      <c r="A417" s="278" t="s">
        <v>1466</v>
      </c>
      <c r="B417" s="122"/>
      <c r="C417" s="221"/>
      <c r="D417" s="279" t="s">
        <v>410</v>
      </c>
      <c r="E417" s="160" t="s">
        <v>38</v>
      </c>
      <c r="F417" s="122"/>
      <c r="G417" s="122"/>
      <c r="H417" s="208">
        <v>66830</v>
      </c>
    </row>
    <row r="418" spans="1:8" ht="15.75" thickBot="1">
      <c r="A418" s="278" t="s">
        <v>1467</v>
      </c>
      <c r="B418" s="122"/>
      <c r="C418" s="221"/>
      <c r="D418" s="279" t="s">
        <v>411</v>
      </c>
      <c r="E418" s="160" t="s">
        <v>38</v>
      </c>
      <c r="F418" s="122"/>
      <c r="G418" s="122"/>
      <c r="H418" s="208">
        <v>78428</v>
      </c>
    </row>
    <row r="419" spans="1:8" ht="15.75" thickBot="1">
      <c r="A419" s="278" t="s">
        <v>1468</v>
      </c>
      <c r="B419" s="122"/>
      <c r="C419" s="221"/>
      <c r="D419" s="279" t="s">
        <v>412</v>
      </c>
      <c r="E419" s="160" t="s">
        <v>38</v>
      </c>
      <c r="F419" s="122"/>
      <c r="G419" s="122"/>
      <c r="H419" s="208">
        <v>78428</v>
      </c>
    </row>
    <row r="420" spans="1:8" ht="15.75" thickBot="1">
      <c r="A420" s="278" t="s">
        <v>1469</v>
      </c>
      <c r="B420" s="122"/>
      <c r="C420" s="221"/>
      <c r="D420" s="279" t="s">
        <v>413</v>
      </c>
      <c r="E420" s="160" t="s">
        <v>38</v>
      </c>
      <c r="F420" s="122"/>
      <c r="G420" s="122"/>
      <c r="H420" s="208">
        <v>78718</v>
      </c>
    </row>
    <row r="421" spans="1:8" ht="15.75" thickBot="1">
      <c r="A421" s="278" t="s">
        <v>1470</v>
      </c>
      <c r="B421" s="122"/>
      <c r="C421" s="221"/>
      <c r="D421" s="279" t="s">
        <v>414</v>
      </c>
      <c r="E421" s="160" t="s">
        <v>38</v>
      </c>
      <c r="F421" s="122"/>
      <c r="G421" s="122"/>
      <c r="H421" s="208">
        <v>78426</v>
      </c>
    </row>
    <row r="422" spans="1:8" ht="15.75" thickBot="1">
      <c r="A422" s="278" t="s">
        <v>1471</v>
      </c>
      <c r="B422" s="122"/>
      <c r="C422" s="221"/>
      <c r="D422" s="279" t="s">
        <v>415</v>
      </c>
      <c r="E422" s="160" t="s">
        <v>38</v>
      </c>
      <c r="F422" s="122"/>
      <c r="G422" s="122"/>
      <c r="H422" s="208">
        <v>78426</v>
      </c>
    </row>
    <row r="423" spans="1:8" ht="15.75" thickBot="1">
      <c r="A423" s="278" t="s">
        <v>1472</v>
      </c>
      <c r="B423" s="122"/>
      <c r="C423" s="221"/>
      <c r="D423" s="279" t="s">
        <v>416</v>
      </c>
      <c r="E423" s="160" t="s">
        <v>38</v>
      </c>
      <c r="F423" s="122"/>
      <c r="G423" s="122"/>
      <c r="H423" s="208">
        <v>78718</v>
      </c>
    </row>
    <row r="424" spans="1:8" ht="15.75" thickBot="1">
      <c r="A424" s="278" t="s">
        <v>1473</v>
      </c>
      <c r="B424" s="122"/>
      <c r="C424" s="221"/>
      <c r="D424" s="279" t="s">
        <v>417</v>
      </c>
      <c r="E424" s="160" t="s">
        <v>38</v>
      </c>
      <c r="F424" s="122"/>
      <c r="G424" s="122"/>
      <c r="H424" s="208">
        <v>78426</v>
      </c>
    </row>
    <row r="425" spans="1:8" ht="15.75" thickBot="1">
      <c r="A425" s="278" t="s">
        <v>1474</v>
      </c>
      <c r="B425" s="122"/>
      <c r="C425" s="221"/>
      <c r="D425" s="279" t="s">
        <v>418</v>
      </c>
      <c r="E425" s="160" t="s">
        <v>38</v>
      </c>
      <c r="F425" s="122"/>
      <c r="G425" s="122"/>
      <c r="H425" s="208">
        <v>78426</v>
      </c>
    </row>
    <row r="426" spans="1:8" ht="15.75" thickBot="1">
      <c r="A426" s="278" t="s">
        <v>1475</v>
      </c>
      <c r="B426" s="122"/>
      <c r="C426" s="221"/>
      <c r="D426" s="279" t="s">
        <v>419</v>
      </c>
      <c r="E426" s="160" t="s">
        <v>38</v>
      </c>
      <c r="F426" s="122"/>
      <c r="G426" s="122"/>
      <c r="H426" s="208">
        <v>78718</v>
      </c>
    </row>
    <row r="427" spans="1:8" ht="15.75" thickBot="1">
      <c r="A427" s="278" t="s">
        <v>1476</v>
      </c>
      <c r="B427" s="122"/>
      <c r="C427" s="221"/>
      <c r="D427" s="279" t="s">
        <v>420</v>
      </c>
      <c r="E427" s="160" t="s">
        <v>38</v>
      </c>
      <c r="F427" s="122"/>
      <c r="G427" s="122"/>
      <c r="H427" s="208">
        <v>12374</v>
      </c>
    </row>
    <row r="428" spans="1:8" ht="15.75" thickBot="1">
      <c r="A428" s="278" t="s">
        <v>1477</v>
      </c>
      <c r="B428" s="122"/>
      <c r="C428" s="221"/>
      <c r="D428" s="279" t="s">
        <v>421</v>
      </c>
      <c r="E428" s="160" t="s">
        <v>38</v>
      </c>
      <c r="F428" s="122"/>
      <c r="G428" s="122"/>
      <c r="H428" s="208">
        <v>63509</v>
      </c>
    </row>
    <row r="429" spans="1:8" ht="15.75" thickBot="1">
      <c r="A429" s="278" t="s">
        <v>1478</v>
      </c>
      <c r="B429" s="122"/>
      <c r="C429" s="221"/>
      <c r="D429" s="279" t="s">
        <v>422</v>
      </c>
      <c r="E429" s="160" t="s">
        <v>38</v>
      </c>
      <c r="F429" s="122"/>
      <c r="G429" s="122"/>
      <c r="H429" s="208">
        <v>12420</v>
      </c>
    </row>
    <row r="430" spans="1:8" ht="15.75" thickBot="1">
      <c r="A430" s="278" t="s">
        <v>1479</v>
      </c>
      <c r="B430" s="122"/>
      <c r="C430" s="221"/>
      <c r="D430" s="279" t="s">
        <v>423</v>
      </c>
      <c r="E430" s="160" t="s">
        <v>38</v>
      </c>
      <c r="F430" s="122"/>
      <c r="G430" s="122"/>
      <c r="H430" s="208">
        <v>12374</v>
      </c>
    </row>
    <row r="431" spans="1:8" ht="15.75" thickBot="1">
      <c r="A431" s="278" t="s">
        <v>1480</v>
      </c>
      <c r="B431" s="122"/>
      <c r="C431" s="221"/>
      <c r="D431" s="279" t="s">
        <v>424</v>
      </c>
      <c r="E431" s="160" t="s">
        <v>38</v>
      </c>
      <c r="F431" s="122"/>
      <c r="G431" s="122"/>
      <c r="H431" s="208">
        <v>12374</v>
      </c>
    </row>
    <row r="432" spans="1:8" ht="15.75" thickBot="1">
      <c r="A432" s="278" t="s">
        <v>1481</v>
      </c>
      <c r="B432" s="122"/>
      <c r="C432" s="221"/>
      <c r="D432" s="279" t="s">
        <v>425</v>
      </c>
      <c r="E432" s="160" t="s">
        <v>38</v>
      </c>
      <c r="F432" s="122"/>
      <c r="G432" s="122"/>
      <c r="H432" s="208">
        <v>10080</v>
      </c>
    </row>
    <row r="433" spans="1:8" ht="15.75" thickBot="1">
      <c r="A433" s="278" t="s">
        <v>1482</v>
      </c>
      <c r="B433" s="122"/>
      <c r="C433" s="221"/>
      <c r="D433" s="279" t="s">
        <v>426</v>
      </c>
      <c r="E433" s="160" t="s">
        <v>38</v>
      </c>
      <c r="F433" s="122"/>
      <c r="G433" s="122"/>
      <c r="H433" s="208">
        <v>12374</v>
      </c>
    </row>
    <row r="434" spans="1:8" ht="15.75" thickBot="1">
      <c r="A434" s="278" t="s">
        <v>1483</v>
      </c>
      <c r="B434" s="122"/>
      <c r="C434" s="221"/>
      <c r="D434" s="279" t="s">
        <v>427</v>
      </c>
      <c r="E434" s="160" t="s">
        <v>38</v>
      </c>
      <c r="F434" s="122"/>
      <c r="G434" s="122"/>
      <c r="H434" s="208">
        <v>12374</v>
      </c>
    </row>
    <row r="435" spans="1:8" ht="15.75" thickBot="1">
      <c r="A435" s="278" t="s">
        <v>1484</v>
      </c>
      <c r="B435" s="122"/>
      <c r="C435" s="221"/>
      <c r="D435" s="279" t="s">
        <v>428</v>
      </c>
      <c r="E435" s="160" t="s">
        <v>38</v>
      </c>
      <c r="F435" s="122"/>
      <c r="G435" s="122"/>
      <c r="H435" s="208">
        <v>12420</v>
      </c>
    </row>
    <row r="436" spans="1:8" ht="15.75" thickBot="1">
      <c r="A436" s="278" t="s">
        <v>1485</v>
      </c>
      <c r="B436" s="122"/>
      <c r="C436" s="221"/>
      <c r="D436" s="279" t="s">
        <v>429</v>
      </c>
      <c r="E436" s="160" t="s">
        <v>38</v>
      </c>
      <c r="F436" s="122"/>
      <c r="G436" s="122"/>
      <c r="H436" s="208">
        <v>12374</v>
      </c>
    </row>
    <row r="437" spans="1:8" ht="15.75" thickBot="1">
      <c r="A437" s="278" t="s">
        <v>1486</v>
      </c>
      <c r="B437" s="122"/>
      <c r="C437" s="221"/>
      <c r="D437" s="279" t="s">
        <v>430</v>
      </c>
      <c r="E437" s="160" t="s">
        <v>38</v>
      </c>
      <c r="F437" s="122"/>
      <c r="G437" s="122"/>
      <c r="H437" s="208">
        <v>12374</v>
      </c>
    </row>
    <row r="438" spans="1:8" ht="15.75" thickBot="1">
      <c r="A438" s="278" t="s">
        <v>1487</v>
      </c>
      <c r="B438" s="122"/>
      <c r="C438" s="221"/>
      <c r="D438" s="279" t="s">
        <v>431</v>
      </c>
      <c r="E438" s="160" t="s">
        <v>38</v>
      </c>
      <c r="F438" s="122"/>
      <c r="G438" s="122"/>
      <c r="H438" s="208">
        <v>12420</v>
      </c>
    </row>
    <row r="439" spans="1:8" ht="15.75" thickBot="1">
      <c r="A439" s="278" t="s">
        <v>1488</v>
      </c>
      <c r="B439" s="122"/>
      <c r="C439" s="221"/>
      <c r="D439" s="279" t="s">
        <v>432</v>
      </c>
      <c r="E439" s="160" t="s">
        <v>38</v>
      </c>
      <c r="F439" s="122"/>
      <c r="G439" s="122"/>
      <c r="H439" s="208">
        <v>12374</v>
      </c>
    </row>
    <row r="440" spans="1:8" ht="15.75" thickBot="1">
      <c r="A440" s="278" t="s">
        <v>1489</v>
      </c>
      <c r="B440" s="122"/>
      <c r="C440" s="221"/>
      <c r="D440" s="279" t="s">
        <v>433</v>
      </c>
      <c r="E440" s="160" t="s">
        <v>38</v>
      </c>
      <c r="F440" s="122"/>
      <c r="G440" s="122"/>
      <c r="H440" s="208">
        <v>12374</v>
      </c>
    </row>
    <row r="441" spans="1:8" ht="39" thickBot="1">
      <c r="A441" s="278" t="s">
        <v>1490</v>
      </c>
      <c r="B441" s="280" t="s">
        <v>1294</v>
      </c>
      <c r="C441" s="284" t="s">
        <v>1295</v>
      </c>
      <c r="D441" s="285" t="s">
        <v>1686</v>
      </c>
      <c r="E441" s="160" t="s">
        <v>38</v>
      </c>
      <c r="F441" s="282">
        <v>382307</v>
      </c>
      <c r="G441" s="283">
        <v>372290.55660000001</v>
      </c>
      <c r="H441" s="208">
        <f>IF(G441="","",+ROUND(G441,0))</f>
        <v>372291</v>
      </c>
    </row>
    <row r="442" spans="1:8" ht="39" thickBot="1">
      <c r="A442" s="278" t="s">
        <v>1491</v>
      </c>
      <c r="B442" s="280" t="s">
        <v>1294</v>
      </c>
      <c r="C442" s="284" t="s">
        <v>1295</v>
      </c>
      <c r="D442" s="285" t="s">
        <v>1393</v>
      </c>
      <c r="E442" s="160" t="s">
        <v>38</v>
      </c>
      <c r="F442" s="282">
        <v>3129593</v>
      </c>
      <c r="G442" s="283">
        <v>3047597.6634</v>
      </c>
      <c r="H442" s="208">
        <f>IF(G442="","",+ROUND(G442,0))</f>
        <v>3047598</v>
      </c>
    </row>
    <row r="443" spans="1:8" ht="15.75" thickBot="1">
      <c r="A443" s="278" t="s">
        <v>1492</v>
      </c>
      <c r="B443" s="122"/>
      <c r="C443" s="221"/>
      <c r="D443" s="279" t="s">
        <v>436</v>
      </c>
      <c r="E443" s="160" t="s">
        <v>38</v>
      </c>
      <c r="F443" s="122"/>
      <c r="G443" s="122"/>
      <c r="H443" s="208">
        <v>28579</v>
      </c>
    </row>
    <row r="444" spans="1:8" ht="15.75" thickBot="1">
      <c r="A444" s="278" t="s">
        <v>1493</v>
      </c>
      <c r="B444" s="122"/>
      <c r="C444" s="221"/>
      <c r="D444" s="279" t="s">
        <v>437</v>
      </c>
      <c r="E444" s="160" t="s">
        <v>38</v>
      </c>
      <c r="F444" s="122"/>
      <c r="G444" s="122"/>
      <c r="H444" s="208">
        <v>68330</v>
      </c>
    </row>
    <row r="445" spans="1:8" ht="15.75" thickBot="1">
      <c r="A445" s="278" t="s">
        <v>1494</v>
      </c>
      <c r="B445" s="122"/>
      <c r="C445" s="221"/>
      <c r="D445" s="279" t="s">
        <v>438</v>
      </c>
      <c r="E445" s="160" t="s">
        <v>38</v>
      </c>
      <c r="F445" s="122"/>
      <c r="G445" s="122"/>
      <c r="H445" s="208">
        <v>54419</v>
      </c>
    </row>
    <row r="446" spans="1:8" ht="15.75" thickBot="1">
      <c r="A446" s="278" t="s">
        <v>1495</v>
      </c>
      <c r="B446" s="122"/>
      <c r="C446" s="221"/>
      <c r="D446" s="279" t="s">
        <v>439</v>
      </c>
      <c r="E446" s="160" t="s">
        <v>38</v>
      </c>
      <c r="F446" s="122"/>
      <c r="G446" s="122"/>
      <c r="H446" s="208">
        <v>57279</v>
      </c>
    </row>
    <row r="447" spans="1:8" ht="15.75" thickBot="1">
      <c r="A447" s="278" t="s">
        <v>1496</v>
      </c>
      <c r="B447" s="122"/>
      <c r="C447" s="221"/>
      <c r="D447" s="279" t="s">
        <v>440</v>
      </c>
      <c r="E447" s="160" t="s">
        <v>38</v>
      </c>
      <c r="F447" s="122"/>
      <c r="G447" s="122"/>
      <c r="H447" s="208">
        <v>56043</v>
      </c>
    </row>
    <row r="448" spans="1:8" ht="15.75" thickBot="1">
      <c r="A448" s="278" t="s">
        <v>1497</v>
      </c>
      <c r="B448" s="122"/>
      <c r="C448" s="221"/>
      <c r="D448" s="279" t="s">
        <v>441</v>
      </c>
      <c r="E448" s="160" t="s">
        <v>38</v>
      </c>
      <c r="F448" s="122"/>
      <c r="G448" s="122"/>
      <c r="H448" s="208">
        <v>53970</v>
      </c>
    </row>
    <row r="449" spans="1:8" ht="15.75" thickBot="1">
      <c r="A449" s="278" t="s">
        <v>1498</v>
      </c>
      <c r="B449" s="122"/>
      <c r="C449" s="221"/>
      <c r="D449" s="279" t="s">
        <v>442</v>
      </c>
      <c r="E449" s="160" t="s">
        <v>38</v>
      </c>
      <c r="F449" s="122"/>
      <c r="G449" s="122"/>
      <c r="H449" s="208">
        <v>49681</v>
      </c>
    </row>
    <row r="450" spans="1:8" ht="15.75" thickBot="1">
      <c r="A450" s="278" t="s">
        <v>1499</v>
      </c>
      <c r="B450" s="122"/>
      <c r="C450" s="221"/>
      <c r="D450" s="279" t="s">
        <v>443</v>
      </c>
      <c r="E450" s="160" t="s">
        <v>38</v>
      </c>
      <c r="F450" s="122"/>
      <c r="G450" s="122"/>
      <c r="H450" s="208">
        <v>60266</v>
      </c>
    </row>
    <row r="451" spans="1:8" ht="39" thickBot="1">
      <c r="A451" s="278" t="s">
        <v>1500</v>
      </c>
      <c r="B451" s="280" t="s">
        <v>1294</v>
      </c>
      <c r="C451" s="284" t="s">
        <v>1295</v>
      </c>
      <c r="D451" s="285" t="s">
        <v>1687</v>
      </c>
      <c r="E451" s="160" t="s">
        <v>38</v>
      </c>
      <c r="F451" s="282">
        <v>161180</v>
      </c>
      <c r="G451" s="283">
        <v>156957.084</v>
      </c>
      <c r="H451" s="208">
        <f>IF(G451="","",+ROUND(G451,0))</f>
        <v>156957</v>
      </c>
    </row>
    <row r="452" spans="1:8" ht="26.25" thickBot="1">
      <c r="A452" s="278" t="s">
        <v>1501</v>
      </c>
      <c r="B452" s="280" t="s">
        <v>1304</v>
      </c>
      <c r="C452" s="284" t="s">
        <v>1300</v>
      </c>
      <c r="D452" s="285" t="s">
        <v>1688</v>
      </c>
      <c r="E452" s="160" t="s">
        <v>38</v>
      </c>
      <c r="F452" s="282">
        <v>28047173</v>
      </c>
      <c r="G452" s="283">
        <v>27312337.067400001</v>
      </c>
      <c r="H452" s="208">
        <f>IF(G452="","",+ROUND(G452,0))</f>
        <v>27312337</v>
      </c>
    </row>
    <row r="453" spans="1:8" ht="15.75" thickBot="1">
      <c r="A453" s="278" t="s">
        <v>1502</v>
      </c>
      <c r="B453" s="122"/>
      <c r="C453" s="221"/>
      <c r="D453" s="279" t="s">
        <v>444</v>
      </c>
      <c r="E453" s="160" t="s">
        <v>38</v>
      </c>
      <c r="F453" s="122"/>
      <c r="G453" s="122"/>
      <c r="H453" s="208">
        <v>160650</v>
      </c>
    </row>
    <row r="454" spans="1:8" ht="15.75" thickBot="1">
      <c r="A454" s="278" t="s">
        <v>1503</v>
      </c>
      <c r="B454" s="122"/>
      <c r="C454" s="221"/>
      <c r="D454" s="279" t="s">
        <v>445</v>
      </c>
      <c r="E454" s="160" t="s">
        <v>38</v>
      </c>
      <c r="F454" s="122"/>
      <c r="G454" s="122"/>
      <c r="H454" s="208">
        <v>1224954</v>
      </c>
    </row>
    <row r="455" spans="1:8" ht="15.75" thickBot="1">
      <c r="A455" s="278" t="s">
        <v>1504</v>
      </c>
      <c r="B455" s="122"/>
      <c r="C455" s="221"/>
      <c r="D455" s="279" t="s">
        <v>446</v>
      </c>
      <c r="E455" s="160" t="s">
        <v>38</v>
      </c>
      <c r="F455" s="122"/>
      <c r="G455" s="122"/>
      <c r="H455" s="208">
        <v>217675</v>
      </c>
    </row>
    <row r="456" spans="1:8" ht="15.75" thickBot="1">
      <c r="A456" s="278" t="s">
        <v>1505</v>
      </c>
      <c r="B456" s="122"/>
      <c r="C456" s="221"/>
      <c r="D456" s="279" t="s">
        <v>447</v>
      </c>
      <c r="E456" s="160" t="s">
        <v>38</v>
      </c>
      <c r="F456" s="122"/>
      <c r="G456" s="122"/>
      <c r="H456" s="208">
        <v>10710</v>
      </c>
    </row>
    <row r="457" spans="1:8" ht="15.75" thickBot="1">
      <c r="A457" s="278" t="s">
        <v>1506</v>
      </c>
      <c r="B457" s="122"/>
      <c r="C457" s="221"/>
      <c r="D457" s="279" t="s">
        <v>448</v>
      </c>
      <c r="E457" s="160" t="s">
        <v>38</v>
      </c>
      <c r="F457" s="122"/>
      <c r="G457" s="122"/>
      <c r="H457" s="208">
        <v>243284</v>
      </c>
    </row>
    <row r="458" spans="1:8" ht="15.75" thickBot="1">
      <c r="A458" s="278" t="s">
        <v>1507</v>
      </c>
      <c r="B458" s="122"/>
      <c r="C458" s="221"/>
      <c r="D458" s="279" t="s">
        <v>449</v>
      </c>
      <c r="E458" s="160" t="s">
        <v>38</v>
      </c>
      <c r="F458" s="122"/>
      <c r="G458" s="122"/>
      <c r="H458" s="208">
        <v>450288</v>
      </c>
    </row>
    <row r="459" spans="1:8" ht="15.75" thickBot="1">
      <c r="A459" s="278" t="s">
        <v>1508</v>
      </c>
      <c r="B459" s="122"/>
      <c r="C459" s="221"/>
      <c r="D459" s="279" t="s">
        <v>450</v>
      </c>
      <c r="E459" s="160" t="s">
        <v>38</v>
      </c>
      <c r="F459" s="122"/>
      <c r="G459" s="122"/>
      <c r="H459" s="208">
        <v>6426</v>
      </c>
    </row>
    <row r="460" spans="1:8" ht="15.75" thickBot="1">
      <c r="A460" s="278" t="s">
        <v>1509</v>
      </c>
      <c r="B460" s="122"/>
      <c r="C460" s="221"/>
      <c r="D460" s="279" t="s">
        <v>451</v>
      </c>
      <c r="E460" s="160" t="s">
        <v>38</v>
      </c>
      <c r="F460" s="122"/>
      <c r="G460" s="122"/>
      <c r="H460" s="208">
        <v>22248</v>
      </c>
    </row>
    <row r="461" spans="1:8" ht="15.75" thickBot="1">
      <c r="A461" s="278" t="s">
        <v>1510</v>
      </c>
      <c r="B461" s="122"/>
      <c r="C461" s="221"/>
      <c r="D461" s="279" t="s">
        <v>452</v>
      </c>
      <c r="E461" s="160" t="s">
        <v>38</v>
      </c>
      <c r="F461" s="122"/>
      <c r="G461" s="122"/>
      <c r="H461" s="208">
        <v>19207</v>
      </c>
    </row>
    <row r="462" spans="1:8" ht="15.75" thickBot="1">
      <c r="A462" s="278" t="s">
        <v>1511</v>
      </c>
      <c r="B462" s="122"/>
      <c r="C462" s="221"/>
      <c r="D462" s="279" t="s">
        <v>453</v>
      </c>
      <c r="E462" s="160" t="s">
        <v>38</v>
      </c>
      <c r="F462" s="122"/>
      <c r="G462" s="122"/>
      <c r="H462" s="208">
        <v>33736</v>
      </c>
    </row>
    <row r="463" spans="1:8" ht="15.75" thickBot="1">
      <c r="A463" s="278" t="s">
        <v>1512</v>
      </c>
      <c r="B463" s="122"/>
      <c r="C463" s="221"/>
      <c r="D463" s="279" t="s">
        <v>454</v>
      </c>
      <c r="E463" s="160" t="s">
        <v>38</v>
      </c>
      <c r="F463" s="122"/>
      <c r="G463" s="122"/>
      <c r="H463" s="208">
        <v>179262</v>
      </c>
    </row>
    <row r="464" spans="1:8" ht="39" thickBot="1">
      <c r="A464" s="278" t="s">
        <v>1513</v>
      </c>
      <c r="B464" s="280" t="s">
        <v>1304</v>
      </c>
      <c r="C464" s="281" t="s">
        <v>1297</v>
      </c>
      <c r="D464" s="279" t="s">
        <v>1689</v>
      </c>
      <c r="E464" s="160" t="s">
        <v>38</v>
      </c>
      <c r="F464" s="282">
        <v>2010000</v>
      </c>
      <c r="G464" s="283">
        <v>1957338</v>
      </c>
      <c r="H464" s="208">
        <f t="shared" ref="H464:H473" si="12">IF(G464="","",+ROUND(G464,0))</f>
        <v>1957338</v>
      </c>
    </row>
    <row r="465" spans="1:8" ht="39" thickBot="1">
      <c r="A465" s="278" t="s">
        <v>1514</v>
      </c>
      <c r="B465" s="280" t="s">
        <v>1304</v>
      </c>
      <c r="C465" s="281" t="s">
        <v>1297</v>
      </c>
      <c r="D465" s="279" t="s">
        <v>1690</v>
      </c>
      <c r="E465" s="160" t="s">
        <v>38</v>
      </c>
      <c r="F465" s="282">
        <v>1121580</v>
      </c>
      <c r="G465" s="283">
        <v>1092194.6040000001</v>
      </c>
      <c r="H465" s="208">
        <f t="shared" si="12"/>
        <v>1092195</v>
      </c>
    </row>
    <row r="466" spans="1:8" ht="39" thickBot="1">
      <c r="A466" s="278" t="s">
        <v>1515</v>
      </c>
      <c r="B466" s="280" t="s">
        <v>1304</v>
      </c>
      <c r="C466" s="281" t="s">
        <v>1297</v>
      </c>
      <c r="D466" s="279" t="s">
        <v>1444</v>
      </c>
      <c r="E466" s="160" t="s">
        <v>38</v>
      </c>
      <c r="F466" s="282">
        <v>9707332</v>
      </c>
      <c r="G466" s="283">
        <v>9452999.9015999995</v>
      </c>
      <c r="H466" s="208">
        <f t="shared" si="12"/>
        <v>9453000</v>
      </c>
    </row>
    <row r="467" spans="1:8" ht="39" thickBot="1">
      <c r="A467" s="278" t="s">
        <v>1516</v>
      </c>
      <c r="B467" s="280" t="s">
        <v>1304</v>
      </c>
      <c r="C467" s="281" t="s">
        <v>1297</v>
      </c>
      <c r="D467" s="279" t="s">
        <v>1691</v>
      </c>
      <c r="E467" s="160" t="s">
        <v>38</v>
      </c>
      <c r="F467" s="282">
        <v>2120760</v>
      </c>
      <c r="G467" s="283">
        <v>2065196.088</v>
      </c>
      <c r="H467" s="208">
        <f t="shared" si="12"/>
        <v>2065196</v>
      </c>
    </row>
    <row r="468" spans="1:8" ht="39" thickBot="1">
      <c r="A468" s="278" t="s">
        <v>1517</v>
      </c>
      <c r="B468" s="280" t="s">
        <v>1304</v>
      </c>
      <c r="C468" s="281" t="s">
        <v>1297</v>
      </c>
      <c r="D468" s="279" t="s">
        <v>1692</v>
      </c>
      <c r="E468" s="160" t="s">
        <v>38</v>
      </c>
      <c r="F468" s="282">
        <v>2152500</v>
      </c>
      <c r="G468" s="283">
        <v>2096104.5</v>
      </c>
      <c r="H468" s="208">
        <f t="shared" si="12"/>
        <v>2096105</v>
      </c>
    </row>
    <row r="469" spans="1:8" ht="39" thickBot="1">
      <c r="A469" s="278" t="s">
        <v>1518</v>
      </c>
      <c r="B469" s="280" t="s">
        <v>1304</v>
      </c>
      <c r="C469" s="284" t="s">
        <v>1295</v>
      </c>
      <c r="D469" s="285" t="s">
        <v>1394</v>
      </c>
      <c r="E469" s="160" t="s">
        <v>38</v>
      </c>
      <c r="F469" s="282">
        <v>196000</v>
      </c>
      <c r="G469" s="283">
        <v>190864.8</v>
      </c>
      <c r="H469" s="208">
        <f t="shared" si="12"/>
        <v>190865</v>
      </c>
    </row>
    <row r="470" spans="1:8" ht="39" thickBot="1">
      <c r="A470" s="278" t="s">
        <v>1519</v>
      </c>
      <c r="B470" s="280" t="s">
        <v>1304</v>
      </c>
      <c r="C470" s="284" t="s">
        <v>1295</v>
      </c>
      <c r="D470" s="285" t="s">
        <v>1395</v>
      </c>
      <c r="E470" s="160" t="s">
        <v>38</v>
      </c>
      <c r="F470" s="282">
        <v>61000</v>
      </c>
      <c r="G470" s="283">
        <v>59401.8</v>
      </c>
      <c r="H470" s="208">
        <f t="shared" si="12"/>
        <v>59402</v>
      </c>
    </row>
    <row r="471" spans="1:8" ht="39" thickBot="1">
      <c r="A471" s="278" t="s">
        <v>1520</v>
      </c>
      <c r="B471" s="280" t="s">
        <v>1304</v>
      </c>
      <c r="C471" s="284" t="s">
        <v>1295</v>
      </c>
      <c r="D471" s="285" t="s">
        <v>1396</v>
      </c>
      <c r="E471" s="160" t="s">
        <v>38</v>
      </c>
      <c r="F471" s="282">
        <v>70000</v>
      </c>
      <c r="G471" s="283">
        <v>68166</v>
      </c>
      <c r="H471" s="208">
        <f t="shared" si="12"/>
        <v>68166</v>
      </c>
    </row>
    <row r="472" spans="1:8" ht="39" thickBot="1">
      <c r="A472" s="278" t="s">
        <v>1521</v>
      </c>
      <c r="B472" s="280" t="s">
        <v>1304</v>
      </c>
      <c r="C472" s="281" t="s">
        <v>1295</v>
      </c>
      <c r="D472" s="279" t="s">
        <v>1397</v>
      </c>
      <c r="E472" s="160" t="s">
        <v>38</v>
      </c>
      <c r="F472" s="282">
        <v>68000</v>
      </c>
      <c r="G472" s="283">
        <v>66218.399999999994</v>
      </c>
      <c r="H472" s="208">
        <f t="shared" si="12"/>
        <v>66218</v>
      </c>
    </row>
    <row r="473" spans="1:8" ht="39" thickBot="1">
      <c r="A473" s="278" t="s">
        <v>1522</v>
      </c>
      <c r="B473" s="280" t="s">
        <v>1304</v>
      </c>
      <c r="C473" s="281" t="s">
        <v>1295</v>
      </c>
      <c r="D473" s="279" t="s">
        <v>1398</v>
      </c>
      <c r="E473" s="160" t="s">
        <v>38</v>
      </c>
      <c r="F473" s="282">
        <v>65000</v>
      </c>
      <c r="G473" s="283">
        <v>63297</v>
      </c>
      <c r="H473" s="208">
        <f t="shared" si="12"/>
        <v>63297</v>
      </c>
    </row>
    <row r="474" spans="1:8" ht="15.75" thickBot="1">
      <c r="A474" s="278" t="s">
        <v>1693</v>
      </c>
      <c r="B474" s="122"/>
      <c r="C474" s="221"/>
      <c r="D474" s="279" t="s">
        <v>456</v>
      </c>
      <c r="E474" s="160" t="s">
        <v>38</v>
      </c>
      <c r="F474" s="122"/>
      <c r="G474" s="122"/>
      <c r="H474" s="208">
        <v>751</v>
      </c>
    </row>
    <row r="475" spans="1:8" ht="15.75" thickBot="1">
      <c r="A475" s="278" t="s">
        <v>1694</v>
      </c>
      <c r="B475" s="122"/>
      <c r="C475" s="221"/>
      <c r="D475" s="279" t="s">
        <v>457</v>
      </c>
      <c r="E475" s="160" t="s">
        <v>38</v>
      </c>
      <c r="F475" s="122"/>
      <c r="G475" s="122"/>
      <c r="H475" s="208">
        <v>1112</v>
      </c>
    </row>
    <row r="476" spans="1:8" ht="15.75" thickBot="1">
      <c r="A476" s="278" t="s">
        <v>1523</v>
      </c>
      <c r="B476" s="122"/>
      <c r="C476" s="221"/>
      <c r="D476" s="279" t="s">
        <v>458</v>
      </c>
      <c r="E476" s="160" t="s">
        <v>38</v>
      </c>
      <c r="F476" s="122"/>
      <c r="G476" s="122"/>
      <c r="H476" s="208">
        <v>1367</v>
      </c>
    </row>
    <row r="477" spans="1:8" ht="15.75" thickBot="1">
      <c r="A477" s="278" t="s">
        <v>1524</v>
      </c>
      <c r="B477" s="122"/>
      <c r="C477" s="221"/>
      <c r="D477" s="279" t="s">
        <v>459</v>
      </c>
      <c r="E477" s="160" t="s">
        <v>38</v>
      </c>
      <c r="F477" s="122"/>
      <c r="G477" s="122"/>
      <c r="H477" s="208">
        <v>223</v>
      </c>
    </row>
    <row r="478" spans="1:8" ht="15.75" thickBot="1">
      <c r="A478" s="278" t="s">
        <v>1525</v>
      </c>
      <c r="B478" s="122"/>
      <c r="C478" s="221"/>
      <c r="D478" s="279" t="s">
        <v>460</v>
      </c>
      <c r="E478" s="160" t="s">
        <v>38</v>
      </c>
      <c r="F478" s="122"/>
      <c r="G478" s="122"/>
      <c r="H478" s="208">
        <v>333</v>
      </c>
    </row>
    <row r="479" spans="1:8" ht="15.75" thickBot="1">
      <c r="A479" s="278" t="s">
        <v>1526</v>
      </c>
      <c r="B479" s="122"/>
      <c r="C479" s="221"/>
      <c r="D479" s="279" t="s">
        <v>461</v>
      </c>
      <c r="E479" s="160" t="s">
        <v>38</v>
      </c>
      <c r="F479" s="122"/>
      <c r="G479" s="122"/>
      <c r="H479" s="208">
        <v>17042</v>
      </c>
    </row>
    <row r="480" spans="1:8" ht="15.75" thickBot="1">
      <c r="A480" s="278" t="s">
        <v>1527</v>
      </c>
      <c r="B480" s="122"/>
      <c r="C480" s="221"/>
      <c r="D480" s="279" t="s">
        <v>462</v>
      </c>
      <c r="E480" s="160" t="s">
        <v>38</v>
      </c>
      <c r="F480" s="122"/>
      <c r="G480" s="122"/>
      <c r="H480" s="208">
        <v>63772</v>
      </c>
    </row>
    <row r="481" spans="1:8" ht="39" thickBot="1">
      <c r="A481" s="278" t="s">
        <v>1528</v>
      </c>
      <c r="B481" s="280" t="s">
        <v>1304</v>
      </c>
      <c r="C481" s="281" t="s">
        <v>1295</v>
      </c>
      <c r="D481" s="279" t="s">
        <v>1399</v>
      </c>
      <c r="E481" s="160" t="s">
        <v>38</v>
      </c>
      <c r="F481" s="282">
        <v>57000</v>
      </c>
      <c r="G481" s="283">
        <v>55506.6</v>
      </c>
      <c r="H481" s="208">
        <f>IF(G481="","",+ROUND(G481,0))</f>
        <v>55507</v>
      </c>
    </row>
    <row r="482" spans="1:8" ht="39" thickBot="1">
      <c r="A482" s="278" t="s">
        <v>1529</v>
      </c>
      <c r="B482" s="280" t="s">
        <v>1304</v>
      </c>
      <c r="C482" s="281" t="s">
        <v>1295</v>
      </c>
      <c r="D482" s="279" t="s">
        <v>1400</v>
      </c>
      <c r="E482" s="160" t="s">
        <v>38</v>
      </c>
      <c r="F482" s="282">
        <v>57000</v>
      </c>
      <c r="G482" s="283">
        <v>55506.6</v>
      </c>
      <c r="H482" s="208">
        <f>IF(G482="","",+ROUND(G482,0))</f>
        <v>55507</v>
      </c>
    </row>
    <row r="483" spans="1:8" ht="15.75" thickBot="1">
      <c r="A483" s="278" t="s">
        <v>1530</v>
      </c>
      <c r="B483" s="122"/>
      <c r="C483" s="221"/>
      <c r="D483" s="279" t="s">
        <v>465</v>
      </c>
      <c r="E483" s="160" t="s">
        <v>38</v>
      </c>
      <c r="F483" s="122"/>
      <c r="G483" s="122"/>
      <c r="H483" s="208">
        <v>62118</v>
      </c>
    </row>
    <row r="484" spans="1:8" ht="15.75" thickBot="1">
      <c r="A484" s="278" t="s">
        <v>1531</v>
      </c>
      <c r="B484" s="122"/>
      <c r="C484" s="221"/>
      <c r="D484" s="279" t="s">
        <v>466</v>
      </c>
      <c r="E484" s="160" t="s">
        <v>38</v>
      </c>
      <c r="F484" s="122"/>
      <c r="G484" s="122"/>
      <c r="H484" s="208">
        <v>61888</v>
      </c>
    </row>
    <row r="485" spans="1:8" ht="15.75" thickBot="1">
      <c r="A485" s="278" t="s">
        <v>1532</v>
      </c>
      <c r="B485" s="122"/>
      <c r="C485" s="221"/>
      <c r="D485" s="279" t="s">
        <v>467</v>
      </c>
      <c r="E485" s="160" t="s">
        <v>38</v>
      </c>
      <c r="F485" s="122"/>
      <c r="G485" s="122"/>
      <c r="H485" s="208">
        <v>64022</v>
      </c>
    </row>
    <row r="486" spans="1:8" ht="15.75" thickBot="1">
      <c r="A486" s="278" t="s">
        <v>1533</v>
      </c>
      <c r="B486" s="122"/>
      <c r="C486" s="221"/>
      <c r="D486" s="279" t="s">
        <v>468</v>
      </c>
      <c r="E486" s="160" t="s">
        <v>38</v>
      </c>
      <c r="F486" s="122"/>
      <c r="G486" s="122"/>
      <c r="H486" s="208">
        <v>175644</v>
      </c>
    </row>
    <row r="487" spans="1:8" ht="39" thickBot="1">
      <c r="A487" s="278" t="s">
        <v>1534</v>
      </c>
      <c r="B487" s="280" t="s">
        <v>1304</v>
      </c>
      <c r="C487" s="281" t="s">
        <v>1295</v>
      </c>
      <c r="D487" s="279" t="s">
        <v>1401</v>
      </c>
      <c r="E487" s="160" t="s">
        <v>38</v>
      </c>
      <c r="F487" s="282">
        <v>57000</v>
      </c>
      <c r="G487" s="283">
        <v>55506.6</v>
      </c>
      <c r="H487" s="208">
        <f>IF(G487="","",+ROUND(G487,0))</f>
        <v>55507</v>
      </c>
    </row>
    <row r="488" spans="1:8" ht="39" thickBot="1">
      <c r="A488" s="278" t="s">
        <v>1535</v>
      </c>
      <c r="B488" s="280" t="s">
        <v>1304</v>
      </c>
      <c r="C488" s="281" t="s">
        <v>1295</v>
      </c>
      <c r="D488" s="279" t="s">
        <v>1402</v>
      </c>
      <c r="E488" s="160" t="s">
        <v>38</v>
      </c>
      <c r="F488" s="282">
        <v>57000</v>
      </c>
      <c r="G488" s="283">
        <v>55506.6</v>
      </c>
      <c r="H488" s="208">
        <f>IF(G488="","",+ROUND(G488,0))</f>
        <v>55507</v>
      </c>
    </row>
    <row r="489" spans="1:8" ht="15.75" thickBot="1">
      <c r="A489" s="278" t="s">
        <v>1536</v>
      </c>
      <c r="B489" s="122"/>
      <c r="C489" s="221"/>
      <c r="D489" s="279" t="s">
        <v>470</v>
      </c>
      <c r="E489" s="160" t="s">
        <v>38</v>
      </c>
      <c r="F489" s="122"/>
      <c r="G489" s="122"/>
      <c r="H489" s="208">
        <v>133490</v>
      </c>
    </row>
    <row r="490" spans="1:8" ht="15.75" thickBot="1">
      <c r="A490" s="278" t="s">
        <v>1537</v>
      </c>
      <c r="B490" s="122"/>
      <c r="C490" s="221"/>
      <c r="D490" s="279" t="s">
        <v>471</v>
      </c>
      <c r="E490" s="160" t="s">
        <v>38</v>
      </c>
      <c r="F490" s="122"/>
      <c r="G490" s="122"/>
      <c r="H490" s="208">
        <v>122709</v>
      </c>
    </row>
    <row r="491" spans="1:8" ht="39" thickBot="1">
      <c r="A491" s="278" t="s">
        <v>1695</v>
      </c>
      <c r="B491" s="280" t="s">
        <v>1304</v>
      </c>
      <c r="C491" s="284" t="s">
        <v>1295</v>
      </c>
      <c r="D491" s="285" t="s">
        <v>1696</v>
      </c>
      <c r="E491" s="160" t="s">
        <v>38</v>
      </c>
      <c r="F491" s="282">
        <v>44877</v>
      </c>
      <c r="G491" s="283">
        <v>43701.222600000001</v>
      </c>
      <c r="H491" s="208">
        <f>IF(G491="","",+ROUND(G491,0))</f>
        <v>43701</v>
      </c>
    </row>
    <row r="492" spans="1:8" ht="39" thickBot="1">
      <c r="A492" s="278" t="s">
        <v>1538</v>
      </c>
      <c r="B492" s="280" t="s">
        <v>1305</v>
      </c>
      <c r="C492" s="281" t="s">
        <v>1297</v>
      </c>
      <c r="D492" s="279" t="s">
        <v>1697</v>
      </c>
      <c r="E492" s="160" t="s">
        <v>38</v>
      </c>
      <c r="F492" s="282">
        <v>621000</v>
      </c>
      <c r="G492" s="283">
        <v>604729.80000000005</v>
      </c>
      <c r="H492" s="208">
        <f>IF(G492="","",+ROUND(G492,0))</f>
        <v>604730</v>
      </c>
    </row>
    <row r="493" spans="1:8" ht="26.25" thickBot="1">
      <c r="A493" s="278" t="s">
        <v>1539</v>
      </c>
      <c r="B493" s="280" t="s">
        <v>1305</v>
      </c>
      <c r="C493" s="281" t="s">
        <v>1303</v>
      </c>
      <c r="D493" s="279" t="s">
        <v>1698</v>
      </c>
      <c r="E493" s="160" t="s">
        <v>38</v>
      </c>
      <c r="F493" s="282">
        <v>689000</v>
      </c>
      <c r="G493" s="283">
        <v>670948.19999999995</v>
      </c>
      <c r="H493" s="208">
        <f>IF(G493="","",+ROUND(G493,0))</f>
        <v>670948</v>
      </c>
    </row>
    <row r="494" spans="1:8" ht="15.75" thickBot="1">
      <c r="A494" s="278" t="s">
        <v>1540</v>
      </c>
      <c r="B494" s="122"/>
      <c r="C494" s="221"/>
      <c r="D494" s="279" t="s">
        <v>474</v>
      </c>
      <c r="E494" s="160" t="s">
        <v>38</v>
      </c>
      <c r="F494" s="122"/>
      <c r="G494" s="122"/>
      <c r="H494" s="208">
        <v>15521</v>
      </c>
    </row>
    <row r="495" spans="1:8" ht="15.75" thickBot="1">
      <c r="A495" s="278" t="s">
        <v>1541</v>
      </c>
      <c r="B495" s="122"/>
      <c r="C495" s="221"/>
      <c r="D495" s="279" t="s">
        <v>475</v>
      </c>
      <c r="E495" s="160" t="s">
        <v>38</v>
      </c>
      <c r="F495" s="122"/>
      <c r="G495" s="122"/>
      <c r="H495" s="208">
        <v>31273</v>
      </c>
    </row>
    <row r="496" spans="1:8" ht="39" thickBot="1">
      <c r="A496" s="278" t="s">
        <v>1542</v>
      </c>
      <c r="B496" s="280" t="s">
        <v>1305</v>
      </c>
      <c r="C496" s="281" t="s">
        <v>1303</v>
      </c>
      <c r="D496" s="279" t="s">
        <v>1699</v>
      </c>
      <c r="E496" s="160" t="s">
        <v>38</v>
      </c>
      <c r="F496" s="282">
        <v>1935867</v>
      </c>
      <c r="G496" s="283">
        <v>1885147.2845999999</v>
      </c>
      <c r="H496" s="208">
        <f>IF(G496="","",+ROUND(G496,0))</f>
        <v>1885147</v>
      </c>
    </row>
    <row r="497" spans="1:8" ht="26.25" thickBot="1">
      <c r="A497" s="278" t="s">
        <v>1543</v>
      </c>
      <c r="B497" s="280" t="s">
        <v>1305</v>
      </c>
      <c r="C497" s="281" t="s">
        <v>1303</v>
      </c>
      <c r="D497" s="279" t="s">
        <v>1700</v>
      </c>
      <c r="E497" s="160" t="s">
        <v>398</v>
      </c>
      <c r="F497" s="282">
        <v>1574800</v>
      </c>
      <c r="G497" s="283">
        <v>1533540.24</v>
      </c>
      <c r="H497" s="208">
        <f>IF(G497="","",+ROUND(G497,0))</f>
        <v>1533540</v>
      </c>
    </row>
    <row r="498" spans="1:8" ht="15.75" thickBot="1">
      <c r="A498" s="278" t="s">
        <v>1544</v>
      </c>
      <c r="B498" s="122"/>
      <c r="C498" s="221"/>
      <c r="D498" s="279" t="s">
        <v>478</v>
      </c>
      <c r="E498" s="160" t="s">
        <v>38</v>
      </c>
      <c r="F498" s="122"/>
      <c r="G498" s="122"/>
      <c r="H498" s="208">
        <v>63232</v>
      </c>
    </row>
    <row r="499" spans="1:8" ht="39" thickBot="1">
      <c r="A499" s="278" t="s">
        <v>1545</v>
      </c>
      <c r="B499" s="280" t="s">
        <v>1305</v>
      </c>
      <c r="C499" s="281" t="s">
        <v>1296</v>
      </c>
      <c r="D499" s="279" t="s">
        <v>1701</v>
      </c>
      <c r="E499" s="160" t="s">
        <v>38</v>
      </c>
      <c r="F499" s="282">
        <v>581500</v>
      </c>
      <c r="G499" s="283">
        <v>566264.69999999995</v>
      </c>
      <c r="H499" s="208">
        <f>IF(G499="","",+ROUND(G499,0))</f>
        <v>566265</v>
      </c>
    </row>
    <row r="500" spans="1:8" ht="15.75" thickBot="1">
      <c r="A500" s="278" t="s">
        <v>1546</v>
      </c>
      <c r="B500" s="122"/>
      <c r="C500" s="221"/>
      <c r="D500" s="279" t="s">
        <v>480</v>
      </c>
      <c r="E500" s="160" t="s">
        <v>38</v>
      </c>
      <c r="F500" s="122"/>
      <c r="G500" s="122"/>
      <c r="H500" s="208">
        <v>3933939</v>
      </c>
    </row>
    <row r="501" spans="1:8" ht="15.75" thickBot="1">
      <c r="A501" s="278" t="s">
        <v>1547</v>
      </c>
      <c r="B501" s="122"/>
      <c r="C501" s="221"/>
      <c r="D501" s="279" t="s">
        <v>481</v>
      </c>
      <c r="E501" s="160" t="s">
        <v>38</v>
      </c>
      <c r="F501" s="122"/>
      <c r="G501" s="122"/>
      <c r="H501" s="208">
        <v>8375</v>
      </c>
    </row>
    <row r="502" spans="1:8" ht="15.75" thickBot="1">
      <c r="A502" s="278" t="s">
        <v>1548</v>
      </c>
      <c r="B502" s="122"/>
      <c r="C502" s="221"/>
      <c r="D502" s="279" t="s">
        <v>482</v>
      </c>
      <c r="E502" s="160" t="s">
        <v>38</v>
      </c>
      <c r="F502" s="122"/>
      <c r="G502" s="122"/>
      <c r="H502" s="208">
        <v>11440</v>
      </c>
    </row>
    <row r="503" spans="1:8" ht="15.75" thickBot="1">
      <c r="A503" s="278" t="s">
        <v>1549</v>
      </c>
      <c r="B503" s="122"/>
      <c r="C503" s="221"/>
      <c r="D503" s="279" t="s">
        <v>483</v>
      </c>
      <c r="E503" s="160" t="s">
        <v>38</v>
      </c>
      <c r="F503" s="122"/>
      <c r="G503" s="122"/>
      <c r="H503" s="208">
        <v>10095</v>
      </c>
    </row>
    <row r="504" spans="1:8" ht="39" thickBot="1">
      <c r="A504" s="278" t="s">
        <v>1550</v>
      </c>
      <c r="B504" s="280" t="s">
        <v>1305</v>
      </c>
      <c r="C504" s="281" t="s">
        <v>1296</v>
      </c>
      <c r="D504" s="279" t="s">
        <v>1702</v>
      </c>
      <c r="E504" s="160" t="s">
        <v>38</v>
      </c>
      <c r="F504" s="282">
        <v>263000</v>
      </c>
      <c r="G504" s="283">
        <v>256109.4</v>
      </c>
      <c r="H504" s="208">
        <f>IF(G504="","",+ROUND(G504,0))</f>
        <v>256109</v>
      </c>
    </row>
    <row r="505" spans="1:8" ht="15.75" thickBot="1">
      <c r="A505" s="278" t="s">
        <v>1551</v>
      </c>
      <c r="B505" s="122"/>
      <c r="C505" s="122"/>
      <c r="D505" s="279" t="s">
        <v>1703</v>
      </c>
      <c r="E505" s="160" t="s">
        <v>38</v>
      </c>
      <c r="F505" s="122"/>
      <c r="G505" s="122"/>
      <c r="H505" s="208">
        <v>154546</v>
      </c>
    </row>
    <row r="506" spans="1:8" ht="15.75" thickBot="1">
      <c r="A506" s="278" t="s">
        <v>1552</v>
      </c>
      <c r="B506" s="122"/>
      <c r="C506" s="221"/>
      <c r="D506" s="279" t="s">
        <v>1704</v>
      </c>
      <c r="E506" s="160" t="s">
        <v>38</v>
      </c>
      <c r="F506" s="122"/>
      <c r="G506" s="122"/>
      <c r="H506" s="208">
        <v>208057</v>
      </c>
    </row>
    <row r="507" spans="1:8" ht="15.75" thickBot="1">
      <c r="A507" s="278" t="s">
        <v>1553</v>
      </c>
      <c r="B507" s="122"/>
      <c r="C507" s="221"/>
      <c r="D507" s="279" t="s">
        <v>1705</v>
      </c>
      <c r="E507" s="160" t="s">
        <v>38</v>
      </c>
      <c r="F507" s="122"/>
      <c r="G507" s="122"/>
      <c r="H507" s="208">
        <v>125469</v>
      </c>
    </row>
    <row r="508" spans="1:8" ht="15.75" thickBot="1">
      <c r="A508" s="278" t="s">
        <v>1554</v>
      </c>
      <c r="B508" s="122"/>
      <c r="C508" s="221"/>
      <c r="D508" s="279" t="s">
        <v>1706</v>
      </c>
      <c r="E508" s="160" t="s">
        <v>38</v>
      </c>
      <c r="F508" s="122"/>
      <c r="G508" s="122"/>
      <c r="H508" s="208">
        <v>97647</v>
      </c>
    </row>
    <row r="509" spans="1:8" ht="15.75" thickBot="1">
      <c r="A509" s="278" t="s">
        <v>1555</v>
      </c>
      <c r="B509" s="122"/>
      <c r="C509" s="221"/>
      <c r="D509" s="279" t="s">
        <v>1707</v>
      </c>
      <c r="E509" s="160" t="s">
        <v>38</v>
      </c>
      <c r="F509" s="122"/>
      <c r="G509" s="122"/>
      <c r="H509" s="208">
        <v>98010</v>
      </c>
    </row>
    <row r="510" spans="1:8" ht="15.75" thickBot="1">
      <c r="A510" s="278" t="s">
        <v>1556</v>
      </c>
      <c r="B510" s="122"/>
      <c r="C510" s="221"/>
      <c r="D510" s="279" t="s">
        <v>1708</v>
      </c>
      <c r="E510" s="160" t="s">
        <v>38</v>
      </c>
      <c r="F510" s="122"/>
      <c r="G510" s="122"/>
      <c r="H510" s="208">
        <v>21520</v>
      </c>
    </row>
    <row r="511" spans="1:8" ht="15.75" thickBot="1">
      <c r="A511" s="278" t="s">
        <v>1557</v>
      </c>
      <c r="B511" s="122"/>
      <c r="C511" s="221"/>
      <c r="D511" s="279" t="s">
        <v>487</v>
      </c>
      <c r="E511" s="160" t="s">
        <v>38</v>
      </c>
      <c r="F511" s="122"/>
      <c r="G511" s="122"/>
      <c r="H511" s="208">
        <v>609733</v>
      </c>
    </row>
    <row r="512" spans="1:8" ht="15.75" thickBot="1">
      <c r="A512" s="278" t="s">
        <v>1558</v>
      </c>
      <c r="B512" s="122"/>
      <c r="C512" s="221"/>
      <c r="D512" s="279" t="s">
        <v>488</v>
      </c>
      <c r="E512" s="160" t="s">
        <v>38</v>
      </c>
      <c r="F512" s="122"/>
      <c r="G512" s="122"/>
      <c r="H512" s="208">
        <v>100830</v>
      </c>
    </row>
    <row r="513" spans="1:8" ht="15.75" thickBot="1">
      <c r="A513" s="278" t="s">
        <v>1559</v>
      </c>
      <c r="B513" s="122"/>
      <c r="C513" s="221"/>
      <c r="D513" s="279" t="s">
        <v>489</v>
      </c>
      <c r="E513" s="160" t="s">
        <v>38</v>
      </c>
      <c r="F513" s="122"/>
      <c r="G513" s="122"/>
      <c r="H513" s="208">
        <v>10080</v>
      </c>
    </row>
    <row r="514" spans="1:8" ht="15.75" thickBot="1">
      <c r="A514" s="278" t="s">
        <v>1560</v>
      </c>
      <c r="B514" s="122"/>
      <c r="C514" s="221"/>
      <c r="D514" s="279" t="s">
        <v>490</v>
      </c>
      <c r="E514" s="160" t="s">
        <v>38</v>
      </c>
      <c r="F514" s="122"/>
      <c r="G514" s="122"/>
      <c r="H514" s="208">
        <v>125533</v>
      </c>
    </row>
    <row r="515" spans="1:8" ht="15.75" thickBot="1">
      <c r="A515" s="278" t="s">
        <v>1709</v>
      </c>
      <c r="B515" s="122"/>
      <c r="C515" s="221"/>
      <c r="D515" s="279" t="s">
        <v>491</v>
      </c>
      <c r="E515" s="160" t="s">
        <v>38</v>
      </c>
      <c r="F515" s="122"/>
      <c r="G515" s="122"/>
      <c r="H515" s="208">
        <v>13597</v>
      </c>
    </row>
    <row r="516" spans="1:8" ht="15.75" thickBot="1">
      <c r="A516" s="278" t="s">
        <v>1561</v>
      </c>
      <c r="B516" s="122"/>
      <c r="C516" s="221"/>
      <c r="D516" s="279" t="s">
        <v>492</v>
      </c>
      <c r="E516" s="160" t="s">
        <v>38</v>
      </c>
      <c r="F516" s="122"/>
      <c r="G516" s="122"/>
      <c r="H516" s="208">
        <v>124236</v>
      </c>
    </row>
    <row r="517" spans="1:8" ht="15.75" thickBot="1">
      <c r="A517" s="278" t="s">
        <v>1562</v>
      </c>
      <c r="B517" s="122"/>
      <c r="C517" s="221"/>
      <c r="D517" s="279" t="s">
        <v>1710</v>
      </c>
      <c r="E517" s="160" t="s">
        <v>38</v>
      </c>
      <c r="F517" s="122"/>
      <c r="G517" s="122"/>
      <c r="H517" s="208">
        <v>97647</v>
      </c>
    </row>
    <row r="518" spans="1:8" ht="15.75" thickBot="1">
      <c r="A518" s="278" t="s">
        <v>1563</v>
      </c>
      <c r="B518" s="122"/>
      <c r="C518" s="221"/>
      <c r="D518" s="279" t="s">
        <v>1711</v>
      </c>
      <c r="E518" s="160" t="s">
        <v>38</v>
      </c>
      <c r="F518" s="122"/>
      <c r="G518" s="122"/>
      <c r="H518" s="208">
        <v>98010</v>
      </c>
    </row>
    <row r="519" spans="1:8" ht="15.75" thickBot="1">
      <c r="A519" s="278" t="s">
        <v>1564</v>
      </c>
      <c r="B519" s="122"/>
      <c r="C519" s="221"/>
      <c r="D519" s="279" t="s">
        <v>1712</v>
      </c>
      <c r="E519" s="160" t="s">
        <v>38</v>
      </c>
      <c r="F519" s="122"/>
      <c r="G519" s="122"/>
      <c r="H519" s="208">
        <v>97647</v>
      </c>
    </row>
    <row r="520" spans="1:8" ht="15.75" thickBot="1">
      <c r="A520" s="278" t="s">
        <v>1565</v>
      </c>
      <c r="B520" s="122"/>
      <c r="C520" s="221"/>
      <c r="D520" s="279" t="s">
        <v>1713</v>
      </c>
      <c r="E520" s="160" t="s">
        <v>38</v>
      </c>
      <c r="F520" s="122"/>
      <c r="G520" s="122"/>
      <c r="H520" s="208">
        <v>20982</v>
      </c>
    </row>
    <row r="521" spans="1:8" ht="15.75" thickBot="1">
      <c r="A521" s="278" t="s">
        <v>1566</v>
      </c>
      <c r="B521" s="122"/>
      <c r="C521" s="221"/>
      <c r="D521" s="279" t="s">
        <v>493</v>
      </c>
      <c r="E521" s="160" t="s">
        <v>38</v>
      </c>
      <c r="F521" s="122"/>
      <c r="G521" s="122"/>
      <c r="H521" s="208">
        <v>17926</v>
      </c>
    </row>
    <row r="522" spans="1:8" ht="15.75" thickBot="1">
      <c r="A522" s="278" t="s">
        <v>1567</v>
      </c>
      <c r="B522" s="122"/>
      <c r="C522" s="221"/>
      <c r="D522" s="279" t="s">
        <v>494</v>
      </c>
      <c r="E522" s="160" t="s">
        <v>38</v>
      </c>
      <c r="F522" s="122"/>
      <c r="G522" s="122"/>
      <c r="H522" s="208">
        <v>4712</v>
      </c>
    </row>
    <row r="523" spans="1:8" ht="15.75" thickBot="1">
      <c r="A523" s="278" t="s">
        <v>1568</v>
      </c>
      <c r="B523" s="122"/>
      <c r="C523" s="221"/>
      <c r="D523" s="279" t="s">
        <v>1714</v>
      </c>
      <c r="E523" s="160" t="s">
        <v>38</v>
      </c>
      <c r="F523" s="122"/>
      <c r="G523" s="122"/>
      <c r="H523" s="208">
        <v>4284</v>
      </c>
    </row>
    <row r="524" spans="1:8" ht="15.75" thickBot="1">
      <c r="A524" s="278" t="s">
        <v>1569</v>
      </c>
      <c r="B524" s="122"/>
      <c r="C524" s="221"/>
      <c r="D524" s="279" t="s">
        <v>496</v>
      </c>
      <c r="E524" s="160" t="s">
        <v>38</v>
      </c>
      <c r="F524" s="122"/>
      <c r="G524" s="122"/>
      <c r="H524" s="208">
        <v>11097</v>
      </c>
    </row>
    <row r="525" spans="1:8" ht="15.75" thickBot="1">
      <c r="A525" s="278" t="s">
        <v>1570</v>
      </c>
      <c r="B525" s="122"/>
      <c r="C525" s="221"/>
      <c r="D525" s="279" t="s">
        <v>497</v>
      </c>
      <c r="E525" s="160" t="s">
        <v>38</v>
      </c>
      <c r="F525" s="122"/>
      <c r="G525" s="122"/>
      <c r="H525" s="208">
        <v>6854</v>
      </c>
    </row>
    <row r="526" spans="1:8" ht="15.75" thickBot="1">
      <c r="A526" s="278" t="s">
        <v>1571</v>
      </c>
      <c r="B526" s="122"/>
      <c r="C526" s="221"/>
      <c r="D526" s="279" t="s">
        <v>498</v>
      </c>
      <c r="E526" s="160" t="s">
        <v>38</v>
      </c>
      <c r="F526" s="122"/>
      <c r="G526" s="122"/>
      <c r="H526" s="208">
        <v>9817</v>
      </c>
    </row>
    <row r="527" spans="1:8" ht="15.75" thickBot="1">
      <c r="A527" s="278" t="s">
        <v>1572</v>
      </c>
      <c r="B527" s="122"/>
      <c r="C527" s="221"/>
      <c r="D527" s="279" t="s">
        <v>499</v>
      </c>
      <c r="E527" s="160" t="s">
        <v>38</v>
      </c>
      <c r="F527" s="122"/>
      <c r="G527" s="122"/>
      <c r="H527" s="208">
        <v>15243</v>
      </c>
    </row>
    <row r="528" spans="1:8" ht="15.75" thickBot="1">
      <c r="A528" s="278" t="s">
        <v>1573</v>
      </c>
      <c r="B528" s="122"/>
      <c r="C528" s="221"/>
      <c r="D528" s="279" t="s">
        <v>500</v>
      </c>
      <c r="E528" s="160" t="s">
        <v>38</v>
      </c>
      <c r="F528" s="122"/>
      <c r="G528" s="122"/>
      <c r="H528" s="208">
        <v>28917</v>
      </c>
    </row>
    <row r="529" spans="1:8" ht="15.75" thickBot="1">
      <c r="A529" s="278" t="s">
        <v>1715</v>
      </c>
      <c r="B529" s="122"/>
      <c r="C529" s="221"/>
      <c r="D529" s="279" t="s">
        <v>501</v>
      </c>
      <c r="E529" s="160" t="s">
        <v>38</v>
      </c>
      <c r="F529" s="122"/>
      <c r="G529" s="122"/>
      <c r="H529" s="208">
        <v>5014</v>
      </c>
    </row>
    <row r="530" spans="1:8" ht="15.75" thickBot="1">
      <c r="A530" s="278" t="s">
        <v>1574</v>
      </c>
      <c r="B530" s="122"/>
      <c r="C530" s="221"/>
      <c r="D530" s="279" t="s">
        <v>502</v>
      </c>
      <c r="E530" s="160" t="s">
        <v>38</v>
      </c>
      <c r="F530" s="122"/>
      <c r="G530" s="122"/>
      <c r="H530" s="208">
        <v>16006</v>
      </c>
    </row>
    <row r="531" spans="1:8" ht="15.75" thickBot="1">
      <c r="A531" s="278" t="s">
        <v>1575</v>
      </c>
      <c r="B531" s="122"/>
      <c r="C531" s="221"/>
      <c r="D531" s="279" t="s">
        <v>503</v>
      </c>
      <c r="E531" s="160" t="s">
        <v>38</v>
      </c>
      <c r="F531" s="122"/>
      <c r="G531" s="122"/>
      <c r="H531" s="208">
        <v>8140</v>
      </c>
    </row>
    <row r="532" spans="1:8" ht="15.75" thickBot="1">
      <c r="A532" s="278" t="s">
        <v>1576</v>
      </c>
      <c r="B532" s="122"/>
      <c r="C532" s="221"/>
      <c r="D532" s="279" t="s">
        <v>504</v>
      </c>
      <c r="E532" s="160" t="s">
        <v>38</v>
      </c>
      <c r="F532" s="122"/>
      <c r="G532" s="122"/>
      <c r="H532" s="208">
        <v>11737</v>
      </c>
    </row>
    <row r="533" spans="1:8" ht="15.75" thickBot="1">
      <c r="A533" s="278" t="s">
        <v>1577</v>
      </c>
      <c r="B533" s="122"/>
      <c r="C533" s="221"/>
      <c r="D533" s="279" t="s">
        <v>505</v>
      </c>
      <c r="E533" s="160" t="s">
        <v>38</v>
      </c>
      <c r="F533" s="122"/>
      <c r="G533" s="122"/>
      <c r="H533" s="208">
        <v>1813957</v>
      </c>
    </row>
    <row r="534" spans="1:8" ht="15.75" thickBot="1">
      <c r="A534" s="278" t="s">
        <v>1578</v>
      </c>
      <c r="B534" s="122"/>
      <c r="C534" s="221"/>
      <c r="D534" s="279" t="s">
        <v>506</v>
      </c>
      <c r="E534" s="160" t="s">
        <v>38</v>
      </c>
      <c r="F534" s="122"/>
      <c r="G534" s="122"/>
      <c r="H534" s="208">
        <v>1196971</v>
      </c>
    </row>
    <row r="535" spans="1:8" ht="15.75" thickBot="1">
      <c r="A535" s="278" t="s">
        <v>1579</v>
      </c>
      <c r="B535" s="122"/>
      <c r="C535" s="221"/>
      <c r="D535" s="279" t="s">
        <v>507</v>
      </c>
      <c r="E535" s="160" t="s">
        <v>38</v>
      </c>
      <c r="F535" s="122"/>
      <c r="G535" s="122"/>
      <c r="H535" s="208">
        <v>4483</v>
      </c>
    </row>
    <row r="536" spans="1:8" ht="15.75" thickBot="1">
      <c r="A536" s="278" t="s">
        <v>1716</v>
      </c>
      <c r="B536" s="122"/>
      <c r="C536" s="221"/>
      <c r="D536" s="279" t="s">
        <v>1717</v>
      </c>
      <c r="E536" s="160" t="s">
        <v>38</v>
      </c>
      <c r="F536" s="122"/>
      <c r="G536" s="122"/>
      <c r="H536" s="208">
        <v>3309</v>
      </c>
    </row>
    <row r="537" spans="1:8" ht="15.75" thickBot="1">
      <c r="A537" s="278" t="s">
        <v>1580</v>
      </c>
      <c r="B537" s="122"/>
      <c r="C537" s="221"/>
      <c r="D537" s="279" t="s">
        <v>1337</v>
      </c>
      <c r="E537" s="160" t="s">
        <v>38</v>
      </c>
      <c r="F537" s="122"/>
      <c r="G537" s="122"/>
      <c r="H537" s="208">
        <v>195941</v>
      </c>
    </row>
    <row r="538" spans="1:8" ht="39" thickBot="1">
      <c r="A538" s="278" t="s">
        <v>1718</v>
      </c>
      <c r="B538" s="122"/>
      <c r="C538" s="221"/>
      <c r="D538" s="279" t="s">
        <v>1719</v>
      </c>
      <c r="E538" s="160" t="s">
        <v>38</v>
      </c>
      <c r="F538" s="122"/>
      <c r="G538" s="122"/>
      <c r="H538" s="208">
        <v>2434705</v>
      </c>
    </row>
    <row r="539" spans="1:8" ht="39" thickBot="1">
      <c r="A539" s="278" t="s">
        <v>1720</v>
      </c>
      <c r="B539" s="122"/>
      <c r="C539" s="221"/>
      <c r="D539" s="279" t="s">
        <v>1721</v>
      </c>
      <c r="E539" s="160" t="s">
        <v>38</v>
      </c>
      <c r="F539" s="122"/>
      <c r="G539" s="122"/>
      <c r="H539" s="208">
        <v>5287731</v>
      </c>
    </row>
    <row r="540" spans="1:8" ht="15.75" thickBot="1">
      <c r="A540" s="278" t="s">
        <v>1722</v>
      </c>
      <c r="B540" s="122"/>
      <c r="C540" s="221"/>
      <c r="D540" s="279" t="s">
        <v>1723</v>
      </c>
      <c r="E540" s="160" t="s">
        <v>38</v>
      </c>
      <c r="F540" s="122"/>
      <c r="G540" s="122"/>
      <c r="H540" s="208">
        <v>23475</v>
      </c>
    </row>
    <row r="541" spans="1:8" ht="15.75" thickBot="1">
      <c r="A541" s="278" t="s">
        <v>1724</v>
      </c>
      <c r="B541" s="122"/>
      <c r="C541" s="221"/>
      <c r="D541" s="279" t="s">
        <v>1725</v>
      </c>
      <c r="E541" s="160" t="s">
        <v>38</v>
      </c>
      <c r="F541" s="122"/>
      <c r="G541" s="122"/>
      <c r="H541" s="208">
        <v>32011</v>
      </c>
    </row>
    <row r="542" spans="1:8" ht="15.75" thickBot="1">
      <c r="A542" s="278" t="s">
        <v>1726</v>
      </c>
      <c r="B542" s="122"/>
      <c r="C542" s="221"/>
      <c r="D542" s="279" t="s">
        <v>1727</v>
      </c>
      <c r="E542" s="160" t="s">
        <v>38</v>
      </c>
      <c r="F542" s="122"/>
      <c r="G542" s="122"/>
      <c r="H542" s="208">
        <v>157751</v>
      </c>
    </row>
    <row r="543" spans="1:8" ht="15.75" thickBot="1">
      <c r="A543" s="278" t="s">
        <v>1728</v>
      </c>
      <c r="B543" s="122"/>
      <c r="C543" s="221"/>
      <c r="D543" s="279" t="s">
        <v>1729</v>
      </c>
      <c r="E543" s="160" t="s">
        <v>38</v>
      </c>
      <c r="F543" s="122"/>
      <c r="G543" s="122"/>
      <c r="H543" s="208">
        <v>2347</v>
      </c>
    </row>
    <row r="544" spans="1:8" ht="15.75" thickBot="1">
      <c r="A544" s="278" t="s">
        <v>1730</v>
      </c>
      <c r="B544" s="122"/>
      <c r="C544" s="221"/>
      <c r="D544" s="279" t="s">
        <v>1731</v>
      </c>
      <c r="E544" s="160" t="s">
        <v>38</v>
      </c>
      <c r="F544" s="122"/>
      <c r="G544" s="122"/>
      <c r="H544" s="208">
        <v>1175</v>
      </c>
    </row>
    <row r="545" spans="1:8" ht="15.75" thickBot="1">
      <c r="A545" s="278" t="s">
        <v>1732</v>
      </c>
      <c r="B545" s="122"/>
      <c r="C545" s="221"/>
      <c r="D545" s="279" t="s">
        <v>1733</v>
      </c>
      <c r="E545" s="160" t="s">
        <v>38</v>
      </c>
      <c r="F545" s="122"/>
      <c r="G545" s="122"/>
      <c r="H545" s="208">
        <v>1821</v>
      </c>
    </row>
    <row r="546" spans="1:8" ht="15.75" thickBot="1">
      <c r="A546" s="278" t="s">
        <v>1734</v>
      </c>
      <c r="B546" s="122"/>
      <c r="C546" s="221"/>
      <c r="D546" s="279" t="s">
        <v>1735</v>
      </c>
      <c r="E546" s="160" t="s">
        <v>38</v>
      </c>
      <c r="F546" s="122"/>
      <c r="G546" s="122"/>
      <c r="H546" s="208">
        <v>2347</v>
      </c>
    </row>
    <row r="547" spans="1:8" ht="15.75" thickBot="1">
      <c r="A547" s="278" t="s">
        <v>1736</v>
      </c>
      <c r="B547" s="122"/>
      <c r="C547" s="221"/>
      <c r="D547" s="279" t="s">
        <v>508</v>
      </c>
      <c r="E547" s="160" t="s">
        <v>38</v>
      </c>
      <c r="F547" s="122"/>
      <c r="G547" s="122"/>
      <c r="H547" s="208">
        <v>13923</v>
      </c>
    </row>
    <row r="548" spans="1:8" ht="15.75" thickBot="1">
      <c r="A548" s="278" t="s">
        <v>1737</v>
      </c>
      <c r="B548" s="122"/>
      <c r="C548" s="221"/>
      <c r="D548" s="279" t="s">
        <v>510</v>
      </c>
      <c r="E548" s="160" t="s">
        <v>38</v>
      </c>
      <c r="F548" s="122"/>
      <c r="G548" s="122"/>
      <c r="H548" s="208">
        <v>13872</v>
      </c>
    </row>
    <row r="549" spans="1:8" ht="15.75" thickBot="1">
      <c r="A549" s="278" t="s">
        <v>1738</v>
      </c>
      <c r="B549" s="122"/>
      <c r="C549" s="221"/>
      <c r="D549" s="279" t="s">
        <v>511</v>
      </c>
      <c r="E549" s="160" t="s">
        <v>38</v>
      </c>
      <c r="F549" s="122"/>
      <c r="G549" s="122"/>
      <c r="H549" s="208">
        <v>40547</v>
      </c>
    </row>
    <row r="550" spans="1:8" ht="15.75" thickBot="1">
      <c r="A550" s="278" t="s">
        <v>1739</v>
      </c>
      <c r="B550" s="122"/>
      <c r="C550" s="221"/>
      <c r="D550" s="279" t="s">
        <v>512</v>
      </c>
      <c r="E550" s="160" t="s">
        <v>38</v>
      </c>
      <c r="F550" s="122"/>
      <c r="G550" s="122"/>
      <c r="H550" s="208">
        <v>22491</v>
      </c>
    </row>
    <row r="551" spans="1:8" ht="15.75" thickBot="1">
      <c r="A551" s="278" t="s">
        <v>1740</v>
      </c>
      <c r="B551" s="122"/>
      <c r="C551" s="221"/>
      <c r="D551" s="279" t="s">
        <v>513</v>
      </c>
      <c r="E551" s="160" t="s">
        <v>38</v>
      </c>
      <c r="F551" s="122"/>
      <c r="G551" s="122"/>
      <c r="H551" s="208">
        <v>22408</v>
      </c>
    </row>
    <row r="552" spans="1:8" ht="15.75" thickBot="1">
      <c r="A552" s="278" t="s">
        <v>1741</v>
      </c>
      <c r="B552" s="122"/>
      <c r="C552" s="221"/>
      <c r="D552" s="279" t="s">
        <v>514</v>
      </c>
      <c r="E552" s="160" t="s">
        <v>38</v>
      </c>
      <c r="F552" s="122"/>
      <c r="G552" s="122"/>
      <c r="H552" s="208">
        <v>3945464</v>
      </c>
    </row>
    <row r="553" spans="1:8" ht="15.75" thickBot="1">
      <c r="A553" s="278" t="s">
        <v>1742</v>
      </c>
      <c r="B553" s="122"/>
      <c r="C553" s="221"/>
      <c r="D553" s="279" t="s">
        <v>515</v>
      </c>
      <c r="E553" s="160" t="s">
        <v>38</v>
      </c>
      <c r="F553" s="122"/>
      <c r="G553" s="122"/>
      <c r="H553" s="208">
        <v>60412</v>
      </c>
    </row>
    <row r="554" spans="1:8" ht="15.75" thickBot="1">
      <c r="A554" s="278" t="s">
        <v>1743</v>
      </c>
      <c r="B554" s="122"/>
      <c r="C554" s="221"/>
      <c r="D554" s="279" t="s">
        <v>1744</v>
      </c>
      <c r="E554" s="160" t="s">
        <v>38</v>
      </c>
      <c r="F554" s="122"/>
      <c r="G554" s="122"/>
      <c r="H554" s="208">
        <v>113873</v>
      </c>
    </row>
    <row r="555" spans="1:8" ht="26.25" thickBot="1">
      <c r="A555" s="278" t="s">
        <v>1745</v>
      </c>
      <c r="B555" s="122"/>
      <c r="C555" s="221"/>
      <c r="D555" s="279" t="s">
        <v>1746</v>
      </c>
      <c r="E555" s="160" t="s">
        <v>38</v>
      </c>
      <c r="F555" s="122"/>
      <c r="G555" s="122"/>
      <c r="H555" s="208">
        <v>1873142</v>
      </c>
    </row>
    <row r="556" spans="1:8" ht="26.25" thickBot="1">
      <c r="A556" s="278" t="s">
        <v>1747</v>
      </c>
      <c r="B556" s="122"/>
      <c r="C556" s="221"/>
      <c r="D556" s="279" t="s">
        <v>1748</v>
      </c>
      <c r="E556" s="160" t="s">
        <v>38</v>
      </c>
      <c r="F556" s="122"/>
      <c r="G556" s="122"/>
      <c r="H556" s="208">
        <v>170100</v>
      </c>
    </row>
    <row r="557" spans="1:8" ht="15.75" thickBot="1">
      <c r="A557" s="278" t="s">
        <v>1749</v>
      </c>
      <c r="B557" s="122"/>
      <c r="C557" s="221"/>
      <c r="D557" s="279" t="s">
        <v>518</v>
      </c>
      <c r="E557" s="160" t="s">
        <v>38</v>
      </c>
      <c r="F557" s="122"/>
      <c r="G557" s="122"/>
      <c r="H557" s="208">
        <v>58900</v>
      </c>
    </row>
    <row r="558" spans="1:8" ht="15.75" thickBot="1">
      <c r="A558" s="278" t="s">
        <v>1750</v>
      </c>
      <c r="B558" s="122"/>
      <c r="C558" s="221"/>
      <c r="D558" s="279" t="s">
        <v>519</v>
      </c>
      <c r="E558" s="160" t="s">
        <v>38</v>
      </c>
      <c r="F558" s="122"/>
      <c r="G558" s="122"/>
      <c r="H558" s="208">
        <v>30326</v>
      </c>
    </row>
    <row r="559" spans="1:8" ht="15.75" thickBot="1">
      <c r="A559" s="278" t="s">
        <v>1751</v>
      </c>
      <c r="B559" s="122"/>
      <c r="C559" s="221"/>
      <c r="D559" s="279" t="s">
        <v>520</v>
      </c>
      <c r="E559" s="160" t="s">
        <v>38</v>
      </c>
      <c r="F559" s="122"/>
      <c r="G559" s="122"/>
      <c r="H559" s="208">
        <v>24585</v>
      </c>
    </row>
    <row r="560" spans="1:8" ht="15.75" thickBot="1">
      <c r="A560" s="278" t="s">
        <v>1752</v>
      </c>
      <c r="B560" s="122"/>
      <c r="C560" s="221"/>
      <c r="D560" s="279" t="s">
        <v>1753</v>
      </c>
      <c r="E560" s="160" t="s">
        <v>38</v>
      </c>
      <c r="F560" s="122"/>
      <c r="G560" s="122"/>
      <c r="H560" s="208">
        <v>10904</v>
      </c>
    </row>
    <row r="561" spans="1:8" ht="26.25" thickBot="1">
      <c r="A561" s="278" t="s">
        <v>1754</v>
      </c>
      <c r="B561" s="122"/>
      <c r="C561" s="221"/>
      <c r="D561" s="279" t="s">
        <v>521</v>
      </c>
      <c r="E561" s="160" t="s">
        <v>38</v>
      </c>
      <c r="F561" s="122"/>
      <c r="G561" s="122"/>
      <c r="H561" s="208">
        <v>175553</v>
      </c>
    </row>
    <row r="562" spans="1:8" ht="15.75" thickBot="1">
      <c r="A562" s="278" t="s">
        <v>1755</v>
      </c>
      <c r="B562" s="122"/>
      <c r="C562" s="221"/>
      <c r="D562" s="279" t="s">
        <v>1756</v>
      </c>
      <c r="E562" s="160" t="s">
        <v>38</v>
      </c>
      <c r="F562" s="122"/>
      <c r="G562" s="122"/>
      <c r="H562" s="208">
        <v>19847</v>
      </c>
    </row>
    <row r="563" spans="1:8" ht="15.75" thickBot="1">
      <c r="A563" s="278" t="s">
        <v>1757</v>
      </c>
      <c r="B563" s="122"/>
      <c r="C563" s="221"/>
      <c r="D563" s="279" t="s">
        <v>1407</v>
      </c>
      <c r="E563" s="160" t="s">
        <v>38</v>
      </c>
      <c r="F563" s="122"/>
      <c r="G563" s="122"/>
      <c r="H563" s="208">
        <v>83700</v>
      </c>
    </row>
    <row r="564" spans="1:8" ht="15.75" thickBot="1">
      <c r="A564" s="278" t="s">
        <v>1758</v>
      </c>
      <c r="B564" s="122"/>
      <c r="C564" s="221"/>
      <c r="D564" s="279" t="s">
        <v>522</v>
      </c>
      <c r="E564" s="160" t="s">
        <v>38</v>
      </c>
      <c r="F564" s="122"/>
      <c r="G564" s="122"/>
      <c r="H564" s="208">
        <v>20623</v>
      </c>
    </row>
    <row r="565" spans="1:8" ht="15.75" thickBot="1">
      <c r="A565" s="278" t="s">
        <v>1759</v>
      </c>
      <c r="B565" s="122"/>
      <c r="C565" s="221"/>
      <c r="D565" s="279" t="s">
        <v>523</v>
      </c>
      <c r="E565" s="160" t="s">
        <v>38</v>
      </c>
      <c r="F565" s="122"/>
      <c r="G565" s="122"/>
      <c r="H565" s="208">
        <v>20885</v>
      </c>
    </row>
    <row r="566" spans="1:8" ht="15.75" thickBot="1">
      <c r="A566" s="278" t="s">
        <v>1760</v>
      </c>
      <c r="B566" s="122"/>
      <c r="C566" s="221"/>
      <c r="D566" s="279" t="s">
        <v>524</v>
      </c>
      <c r="E566" s="160" t="s">
        <v>38</v>
      </c>
      <c r="F566" s="122"/>
      <c r="G566" s="122"/>
      <c r="H566" s="208">
        <v>37027</v>
      </c>
    </row>
    <row r="567" spans="1:8" ht="15.75" thickBot="1">
      <c r="A567" s="278" t="s">
        <v>1761</v>
      </c>
      <c r="B567" s="122"/>
      <c r="C567" s="221"/>
      <c r="D567" s="279" t="s">
        <v>525</v>
      </c>
      <c r="E567" s="160" t="s">
        <v>38</v>
      </c>
      <c r="F567" s="122"/>
      <c r="G567" s="122"/>
      <c r="H567" s="208">
        <v>27424</v>
      </c>
    </row>
    <row r="568" spans="1:8" ht="15.75" thickBot="1">
      <c r="A568" s="278" t="s">
        <v>1762</v>
      </c>
      <c r="B568" s="122"/>
      <c r="C568" s="221"/>
      <c r="D568" s="279" t="s">
        <v>526</v>
      </c>
      <c r="E568" s="160" t="s">
        <v>38</v>
      </c>
      <c r="F568" s="122"/>
      <c r="G568" s="122"/>
      <c r="H568" s="208">
        <v>19064</v>
      </c>
    </row>
    <row r="569" spans="1:8" ht="15.75" thickBot="1">
      <c r="A569" s="278" t="s">
        <v>1763</v>
      </c>
      <c r="B569" s="122"/>
      <c r="C569" s="221"/>
      <c r="D569" s="279" t="s">
        <v>527</v>
      </c>
      <c r="E569" s="160" t="s">
        <v>38</v>
      </c>
      <c r="F569" s="122"/>
      <c r="G569" s="122"/>
      <c r="H569" s="208">
        <v>76634</v>
      </c>
    </row>
    <row r="570" spans="1:8" ht="15.75" thickBot="1">
      <c r="A570" s="278" t="s">
        <v>1764</v>
      </c>
      <c r="B570" s="122"/>
      <c r="C570" s="221"/>
      <c r="D570" s="279" t="s">
        <v>528</v>
      </c>
      <c r="E570" s="160" t="s">
        <v>38</v>
      </c>
      <c r="F570" s="122"/>
      <c r="G570" s="122"/>
      <c r="H570" s="208">
        <v>108411</v>
      </c>
    </row>
    <row r="571" spans="1:8" ht="15.75" thickBot="1">
      <c r="A571" s="278" t="s">
        <v>1765</v>
      </c>
      <c r="B571" s="122"/>
      <c r="C571" s="221"/>
      <c r="D571" s="279" t="s">
        <v>529</v>
      </c>
      <c r="E571" s="160" t="s">
        <v>38</v>
      </c>
      <c r="F571" s="122"/>
      <c r="G571" s="122"/>
      <c r="H571" s="208">
        <v>317016</v>
      </c>
    </row>
    <row r="572" spans="1:8" ht="15.75" thickBot="1">
      <c r="A572" s="278" t="s">
        <v>1766</v>
      </c>
      <c r="B572" s="122"/>
      <c r="C572" s="221"/>
      <c r="D572" s="279" t="s">
        <v>530</v>
      </c>
      <c r="E572" s="160" t="s">
        <v>38</v>
      </c>
      <c r="F572" s="122"/>
      <c r="G572" s="122"/>
      <c r="H572" s="208">
        <v>501506</v>
      </c>
    </row>
    <row r="573" spans="1:8" ht="15.75" thickBot="1">
      <c r="A573" s="278" t="s">
        <v>1767</v>
      </c>
      <c r="B573" s="122"/>
      <c r="C573" s="221"/>
      <c r="D573" s="279" t="s">
        <v>1768</v>
      </c>
      <c r="E573" s="160" t="s">
        <v>38</v>
      </c>
      <c r="F573" s="122"/>
      <c r="G573" s="122"/>
      <c r="H573" s="208">
        <v>21520</v>
      </c>
    </row>
    <row r="574" spans="1:8" ht="15.75" thickBot="1">
      <c r="A574" s="278" t="s">
        <v>1769</v>
      </c>
      <c r="B574" s="122"/>
      <c r="C574" s="221"/>
      <c r="D574" s="279" t="s">
        <v>1409</v>
      </c>
      <c r="E574" s="160" t="s">
        <v>38</v>
      </c>
      <c r="F574" s="122"/>
      <c r="G574" s="122"/>
      <c r="H574" s="208">
        <v>21520</v>
      </c>
    </row>
    <row r="575" spans="1:8" ht="15.75" thickBot="1">
      <c r="A575" s="278" t="s">
        <v>1770</v>
      </c>
      <c r="B575" s="122"/>
      <c r="C575" s="221"/>
      <c r="D575" s="279" t="s">
        <v>1410</v>
      </c>
      <c r="E575" s="160" t="s">
        <v>38</v>
      </c>
      <c r="F575" s="122"/>
      <c r="G575" s="122"/>
      <c r="H575" s="208">
        <v>21520</v>
      </c>
    </row>
    <row r="576" spans="1:8" ht="15.75" thickBot="1">
      <c r="A576" s="278" t="s">
        <v>1771</v>
      </c>
      <c r="B576" s="122"/>
      <c r="C576" s="221"/>
      <c r="D576" s="279" t="s">
        <v>1411</v>
      </c>
      <c r="E576" s="160" t="s">
        <v>38</v>
      </c>
      <c r="F576" s="122"/>
      <c r="G576" s="122"/>
      <c r="H576" s="208">
        <v>21600</v>
      </c>
    </row>
    <row r="577" spans="1:8" ht="15.75" thickBot="1">
      <c r="A577" s="278" t="s">
        <v>1772</v>
      </c>
      <c r="B577" s="122"/>
      <c r="C577" s="221"/>
      <c r="D577" s="279" t="s">
        <v>1412</v>
      </c>
      <c r="E577" s="160" t="s">
        <v>38</v>
      </c>
      <c r="F577" s="122"/>
      <c r="G577" s="122"/>
      <c r="H577" s="208">
        <v>21520</v>
      </c>
    </row>
    <row r="578" spans="1:8" ht="15.75" thickBot="1">
      <c r="A578" s="278" t="s">
        <v>1773</v>
      </c>
      <c r="B578" s="122"/>
      <c r="C578" s="221"/>
      <c r="D578" s="279" t="s">
        <v>1413</v>
      </c>
      <c r="E578" s="160" t="s">
        <v>38</v>
      </c>
      <c r="F578" s="122"/>
      <c r="G578" s="122"/>
      <c r="H578" s="208">
        <v>21600</v>
      </c>
    </row>
    <row r="579" spans="1:8" ht="15.75" thickBot="1">
      <c r="A579" s="278" t="s">
        <v>1774</v>
      </c>
      <c r="B579" s="122"/>
      <c r="C579" s="221"/>
      <c r="D579" s="279" t="s">
        <v>540</v>
      </c>
      <c r="E579" s="160" t="s">
        <v>38</v>
      </c>
      <c r="F579" s="122"/>
      <c r="G579" s="122"/>
      <c r="H579" s="208">
        <v>11311</v>
      </c>
    </row>
    <row r="580" spans="1:8" ht="15.75" thickBot="1">
      <c r="A580" s="278" t="s">
        <v>1775</v>
      </c>
      <c r="B580" s="122"/>
      <c r="C580" s="221"/>
      <c r="D580" s="279" t="s">
        <v>1414</v>
      </c>
      <c r="E580" s="160" t="s">
        <v>38</v>
      </c>
      <c r="F580" s="122"/>
      <c r="G580" s="122"/>
      <c r="H580" s="208">
        <v>21520</v>
      </c>
    </row>
    <row r="581" spans="1:8" ht="15.75" thickBot="1">
      <c r="A581" s="278" t="s">
        <v>1776</v>
      </c>
      <c r="B581" s="122"/>
      <c r="C581" s="221"/>
      <c r="D581" s="279" t="s">
        <v>1415</v>
      </c>
      <c r="E581" s="160" t="s">
        <v>38</v>
      </c>
      <c r="F581" s="122"/>
      <c r="G581" s="122"/>
      <c r="H581" s="208">
        <v>21520</v>
      </c>
    </row>
    <row r="582" spans="1:8" ht="15.75" thickBot="1">
      <c r="A582" s="278" t="s">
        <v>1777</v>
      </c>
      <c r="B582" s="122"/>
      <c r="C582" s="221"/>
      <c r="D582" s="279" t="s">
        <v>1417</v>
      </c>
      <c r="E582" s="160" t="s">
        <v>38</v>
      </c>
      <c r="F582" s="122"/>
      <c r="G582" s="122"/>
      <c r="H582" s="208">
        <v>21520</v>
      </c>
    </row>
    <row r="583" spans="1:8" ht="15.75" thickBot="1">
      <c r="A583" s="278" t="s">
        <v>1778</v>
      </c>
      <c r="B583" s="122"/>
      <c r="C583" s="221"/>
      <c r="D583" s="279" t="s">
        <v>1779</v>
      </c>
      <c r="E583" s="160" t="s">
        <v>38</v>
      </c>
      <c r="F583" s="122"/>
      <c r="G583" s="122"/>
      <c r="H583" s="208">
        <v>89857</v>
      </c>
    </row>
    <row r="584" spans="1:8" ht="15.75" thickBot="1">
      <c r="A584" s="278" t="s">
        <v>1780</v>
      </c>
      <c r="B584" s="122"/>
      <c r="C584" s="221"/>
      <c r="D584" s="279" t="s">
        <v>1781</v>
      </c>
      <c r="E584" s="160" t="s">
        <v>38</v>
      </c>
      <c r="F584" s="122"/>
      <c r="G584" s="122"/>
      <c r="H584" s="208">
        <v>150394</v>
      </c>
    </row>
    <row r="585" spans="1:8" ht="15.75" thickBot="1">
      <c r="A585" s="278" t="s">
        <v>1782</v>
      </c>
      <c r="B585" s="122"/>
      <c r="C585" s="221"/>
      <c r="D585" s="279" t="s">
        <v>542</v>
      </c>
      <c r="E585" s="160" t="s">
        <v>38</v>
      </c>
      <c r="F585" s="122"/>
      <c r="G585" s="122"/>
      <c r="H585" s="208">
        <v>640</v>
      </c>
    </row>
    <row r="586" spans="1:8" ht="15.75" thickBot="1">
      <c r="A586" s="278" t="s">
        <v>1783</v>
      </c>
      <c r="B586" s="122"/>
      <c r="C586" s="221"/>
      <c r="D586" s="279" t="s">
        <v>543</v>
      </c>
      <c r="E586" s="160" t="s">
        <v>38</v>
      </c>
      <c r="F586" s="122"/>
      <c r="G586" s="122"/>
      <c r="H586" s="208">
        <v>643</v>
      </c>
    </row>
    <row r="587" spans="1:8" ht="15.75" thickBot="1">
      <c r="A587" s="278" t="s">
        <v>1784</v>
      </c>
      <c r="B587" s="122"/>
      <c r="C587" s="221"/>
      <c r="D587" s="279" t="s">
        <v>544</v>
      </c>
      <c r="E587" s="160" t="s">
        <v>38</v>
      </c>
      <c r="F587" s="122"/>
      <c r="G587" s="122"/>
      <c r="H587" s="208">
        <v>640</v>
      </c>
    </row>
    <row r="588" spans="1:8" ht="15.75" thickBot="1">
      <c r="A588" s="278" t="s">
        <v>1785</v>
      </c>
      <c r="B588" s="122"/>
      <c r="C588" s="221"/>
      <c r="D588" s="279" t="s">
        <v>545</v>
      </c>
      <c r="E588" s="160" t="s">
        <v>38</v>
      </c>
      <c r="F588" s="122"/>
      <c r="G588" s="122"/>
      <c r="H588" s="208">
        <v>2775</v>
      </c>
    </row>
    <row r="589" spans="1:8" ht="15.75" thickBot="1">
      <c r="A589" s="278" t="s">
        <v>1786</v>
      </c>
      <c r="B589" s="122"/>
      <c r="C589" s="221"/>
      <c r="D589" s="279" t="s">
        <v>546</v>
      </c>
      <c r="E589" s="160" t="s">
        <v>38</v>
      </c>
      <c r="F589" s="122"/>
      <c r="G589" s="122"/>
      <c r="H589" s="208">
        <v>2356</v>
      </c>
    </row>
    <row r="590" spans="1:8" ht="15.75" thickBot="1">
      <c r="A590" s="278" t="s">
        <v>1787</v>
      </c>
      <c r="B590" s="122"/>
      <c r="C590" s="221"/>
      <c r="D590" s="279" t="s">
        <v>547</v>
      </c>
      <c r="E590" s="160" t="s">
        <v>38</v>
      </c>
      <c r="F590" s="122"/>
      <c r="G590" s="122"/>
      <c r="H590" s="208">
        <v>57387</v>
      </c>
    </row>
    <row r="591" spans="1:8" ht="26.25" thickBot="1">
      <c r="A591" s="278" t="s">
        <v>1788</v>
      </c>
      <c r="B591" s="122"/>
      <c r="C591" s="221"/>
      <c r="D591" s="279" t="s">
        <v>1338</v>
      </c>
      <c r="E591" s="160" t="s">
        <v>38</v>
      </c>
      <c r="F591" s="122"/>
      <c r="G591" s="122"/>
      <c r="H591" s="208">
        <v>224910</v>
      </c>
    </row>
    <row r="592" spans="1:8" ht="15.75" thickBot="1">
      <c r="A592" s="278" t="s">
        <v>1789</v>
      </c>
      <c r="B592" s="122"/>
      <c r="C592" s="221"/>
      <c r="D592" s="279" t="s">
        <v>549</v>
      </c>
      <c r="E592" s="160" t="s">
        <v>38</v>
      </c>
      <c r="F592" s="122"/>
      <c r="G592" s="122"/>
      <c r="H592" s="208">
        <v>932</v>
      </c>
    </row>
    <row r="593" spans="1:8" ht="15.75" thickBot="1">
      <c r="A593" s="278" t="s">
        <v>1790</v>
      </c>
      <c r="B593" s="122"/>
      <c r="C593" s="221"/>
      <c r="D593" s="279" t="s">
        <v>550</v>
      </c>
      <c r="E593" s="160" t="s">
        <v>38</v>
      </c>
      <c r="F593" s="122"/>
      <c r="G593" s="122"/>
      <c r="H593" s="208">
        <v>1078</v>
      </c>
    </row>
    <row r="594" spans="1:8" ht="15.75" thickBot="1">
      <c r="A594" s="278" t="s">
        <v>1791</v>
      </c>
      <c r="B594" s="122"/>
      <c r="C594" s="221"/>
      <c r="D594" s="279" t="s">
        <v>551</v>
      </c>
      <c r="E594" s="160" t="s">
        <v>38</v>
      </c>
      <c r="F594" s="122"/>
      <c r="G594" s="122"/>
      <c r="H594" s="208">
        <v>7469</v>
      </c>
    </row>
    <row r="595" spans="1:8" ht="26.25" thickBot="1">
      <c r="A595" s="278" t="s">
        <v>1792</v>
      </c>
      <c r="B595" s="122"/>
      <c r="C595" s="221"/>
      <c r="D595" s="279" t="s">
        <v>1793</v>
      </c>
      <c r="E595" s="160" t="s">
        <v>38</v>
      </c>
      <c r="F595" s="122"/>
      <c r="G595" s="122"/>
      <c r="H595" s="208">
        <v>20736</v>
      </c>
    </row>
    <row r="596" spans="1:8" ht="26.25" thickBot="1">
      <c r="A596" s="278" t="s">
        <v>1794</v>
      </c>
      <c r="B596" s="122"/>
      <c r="C596" s="221"/>
      <c r="D596" s="279" t="s">
        <v>553</v>
      </c>
      <c r="E596" s="160" t="s">
        <v>38</v>
      </c>
      <c r="F596" s="122"/>
      <c r="G596" s="122"/>
      <c r="H596" s="208">
        <v>4695</v>
      </c>
    </row>
    <row r="597" spans="1:8" ht="15.75" thickBot="1">
      <c r="A597" s="278" t="s">
        <v>1795</v>
      </c>
      <c r="B597" s="122"/>
      <c r="C597" s="221"/>
      <c r="D597" s="279" t="s">
        <v>554</v>
      </c>
      <c r="E597" s="160" t="s">
        <v>38</v>
      </c>
      <c r="F597" s="122"/>
      <c r="G597" s="122"/>
      <c r="H597" s="208">
        <v>160055</v>
      </c>
    </row>
    <row r="598" spans="1:8" ht="15.75" thickBot="1">
      <c r="A598" s="278" t="s">
        <v>1796</v>
      </c>
      <c r="B598" s="122"/>
      <c r="C598" s="221"/>
      <c r="D598" s="279" t="s">
        <v>1797</v>
      </c>
      <c r="E598" s="160" t="s">
        <v>38</v>
      </c>
      <c r="F598" s="122"/>
      <c r="G598" s="122"/>
      <c r="H598" s="208">
        <v>39626</v>
      </c>
    </row>
    <row r="599" spans="1:8" ht="15.75" thickBot="1">
      <c r="A599" s="278" t="s">
        <v>1798</v>
      </c>
      <c r="B599" s="122"/>
      <c r="C599" s="221"/>
      <c r="D599" s="279" t="s">
        <v>1799</v>
      </c>
      <c r="E599" s="160" t="s">
        <v>38</v>
      </c>
      <c r="F599" s="122"/>
      <c r="G599" s="122"/>
      <c r="H599" s="208">
        <v>14406</v>
      </c>
    </row>
    <row r="600" spans="1:8" ht="15.75" thickBot="1">
      <c r="A600" s="278" t="s">
        <v>1800</v>
      </c>
      <c r="B600" s="122"/>
      <c r="C600" s="221"/>
      <c r="D600" s="279" t="s">
        <v>1801</v>
      </c>
      <c r="E600" s="160" t="s">
        <v>38</v>
      </c>
      <c r="F600" s="122"/>
      <c r="G600" s="122"/>
      <c r="H600" s="208">
        <v>5141</v>
      </c>
    </row>
    <row r="601" spans="1:8" ht="15.75" thickBot="1">
      <c r="A601" s="278" t="s">
        <v>1802</v>
      </c>
      <c r="B601" s="122"/>
      <c r="C601" s="221"/>
      <c r="D601" s="279" t="s">
        <v>1803</v>
      </c>
      <c r="E601" s="160" t="s">
        <v>38</v>
      </c>
      <c r="F601" s="122"/>
      <c r="G601" s="122"/>
      <c r="H601" s="208">
        <v>9114</v>
      </c>
    </row>
    <row r="602" spans="1:8" ht="26.25" thickBot="1">
      <c r="A602" s="278" t="s">
        <v>1804</v>
      </c>
      <c r="B602" s="122"/>
      <c r="C602" s="221"/>
      <c r="D602" s="279" t="s">
        <v>559</v>
      </c>
      <c r="E602" s="160" t="s">
        <v>38</v>
      </c>
      <c r="F602" s="122"/>
      <c r="G602" s="122"/>
      <c r="H602" s="208">
        <v>1406580</v>
      </c>
    </row>
    <row r="603" spans="1:8" ht="15.75" thickBot="1">
      <c r="A603" s="278" t="s">
        <v>1805</v>
      </c>
      <c r="B603" s="122"/>
      <c r="C603" s="221"/>
      <c r="D603" s="279" t="s">
        <v>1806</v>
      </c>
      <c r="E603" s="160" t="s">
        <v>38</v>
      </c>
      <c r="F603" s="122"/>
      <c r="G603" s="122"/>
      <c r="H603" s="208">
        <v>643</v>
      </c>
    </row>
    <row r="604" spans="1:8" ht="15.75" thickBot="1">
      <c r="A604" s="278" t="s">
        <v>1807</v>
      </c>
      <c r="B604" s="122"/>
      <c r="C604" s="221"/>
      <c r="D604" s="279" t="s">
        <v>1808</v>
      </c>
      <c r="E604" s="160" t="s">
        <v>38</v>
      </c>
      <c r="F604" s="122"/>
      <c r="G604" s="122"/>
      <c r="H604" s="208">
        <v>640</v>
      </c>
    </row>
    <row r="605" spans="1:8" ht="15.75" thickBot="1">
      <c r="A605" s="278" t="s">
        <v>1809</v>
      </c>
      <c r="B605" s="122"/>
      <c r="C605" s="221"/>
      <c r="D605" s="279" t="s">
        <v>1810</v>
      </c>
      <c r="E605" s="160" t="s">
        <v>38</v>
      </c>
      <c r="F605" s="122"/>
      <c r="G605" s="122"/>
      <c r="H605" s="208">
        <v>2561</v>
      </c>
    </row>
    <row r="606" spans="1:8" ht="15.75" thickBot="1">
      <c r="A606" s="278" t="s">
        <v>1811</v>
      </c>
      <c r="B606" s="122"/>
      <c r="C606" s="221"/>
      <c r="D606" s="279" t="s">
        <v>561</v>
      </c>
      <c r="E606" s="160" t="s">
        <v>38</v>
      </c>
      <c r="F606" s="122"/>
      <c r="G606" s="122"/>
      <c r="H606" s="208">
        <v>31741</v>
      </c>
    </row>
    <row r="607" spans="1:8" ht="15.75" thickBot="1">
      <c r="A607" s="278" t="s">
        <v>1812</v>
      </c>
      <c r="B607" s="122"/>
      <c r="C607" s="221"/>
      <c r="D607" s="279" t="s">
        <v>1813</v>
      </c>
      <c r="E607" s="160" t="s">
        <v>38</v>
      </c>
      <c r="F607" s="122"/>
      <c r="G607" s="122"/>
      <c r="H607" s="208">
        <v>2142</v>
      </c>
    </row>
    <row r="608" spans="1:8" ht="26.25" thickBot="1">
      <c r="A608" s="278" t="s">
        <v>1814</v>
      </c>
      <c r="B608" s="122"/>
      <c r="C608" s="221"/>
      <c r="D608" s="279" t="s">
        <v>1815</v>
      </c>
      <c r="E608" s="160" t="s">
        <v>38</v>
      </c>
      <c r="F608" s="122"/>
      <c r="G608" s="122"/>
      <c r="H608" s="208">
        <v>2432</v>
      </c>
    </row>
    <row r="609" spans="1:8" ht="26.25" thickBot="1">
      <c r="A609" s="278" t="s">
        <v>1816</v>
      </c>
      <c r="B609" s="122"/>
      <c r="C609" s="221"/>
      <c r="D609" s="279" t="s">
        <v>1817</v>
      </c>
      <c r="E609" s="160" t="s">
        <v>38</v>
      </c>
      <c r="F609" s="122"/>
      <c r="G609" s="122"/>
      <c r="H609" s="208">
        <v>618879</v>
      </c>
    </row>
    <row r="610" spans="1:8" ht="26.25" thickBot="1">
      <c r="A610" s="278" t="s">
        <v>1818</v>
      </c>
      <c r="B610" s="122"/>
      <c r="C610" s="221"/>
      <c r="D610" s="279" t="s">
        <v>1817</v>
      </c>
      <c r="E610" s="160" t="s">
        <v>38</v>
      </c>
      <c r="F610" s="122"/>
      <c r="G610" s="122"/>
      <c r="H610" s="208">
        <v>785202</v>
      </c>
    </row>
    <row r="611" spans="1:8" ht="15.75" thickBot="1">
      <c r="A611" s="278" t="s">
        <v>1819</v>
      </c>
      <c r="B611" s="122"/>
      <c r="C611" s="221"/>
      <c r="D611" s="279" t="s">
        <v>565</v>
      </c>
      <c r="E611" s="160" t="s">
        <v>38</v>
      </c>
      <c r="F611" s="122"/>
      <c r="G611" s="122"/>
      <c r="H611" s="208">
        <v>121433</v>
      </c>
    </row>
    <row r="612" spans="1:8" ht="15.75" thickBot="1">
      <c r="A612" s="278" t="s">
        <v>1820</v>
      </c>
      <c r="B612" s="122"/>
      <c r="C612" s="221"/>
      <c r="D612" s="279" t="s">
        <v>566</v>
      </c>
      <c r="E612" s="160" t="s">
        <v>38</v>
      </c>
      <c r="F612" s="122"/>
      <c r="G612" s="122"/>
      <c r="H612" s="208">
        <v>162267</v>
      </c>
    </row>
    <row r="613" spans="1:8" ht="15.75" thickBot="1">
      <c r="A613" s="278" t="s">
        <v>1821</v>
      </c>
      <c r="B613" s="122"/>
      <c r="C613" s="221"/>
      <c r="D613" s="279" t="s">
        <v>567</v>
      </c>
      <c r="E613" s="160" t="s">
        <v>38</v>
      </c>
      <c r="F613" s="122"/>
      <c r="G613" s="122"/>
      <c r="H613" s="208">
        <v>897292</v>
      </c>
    </row>
    <row r="614" spans="1:8" ht="26.25" thickBot="1">
      <c r="A614" s="278" t="s">
        <v>1822</v>
      </c>
      <c r="B614" s="122"/>
      <c r="C614" s="221"/>
      <c r="D614" s="279" t="s">
        <v>568</v>
      </c>
      <c r="E614" s="160" t="s">
        <v>38</v>
      </c>
      <c r="F614" s="122"/>
      <c r="G614" s="122"/>
      <c r="H614" s="208">
        <v>13741667</v>
      </c>
    </row>
    <row r="615" spans="1:8" ht="26.25" thickBot="1">
      <c r="A615" s="278" t="s">
        <v>1823</v>
      </c>
      <c r="B615" s="122"/>
      <c r="C615" s="221"/>
      <c r="D615" s="279" t="s">
        <v>1824</v>
      </c>
      <c r="E615" s="160" t="s">
        <v>38</v>
      </c>
      <c r="F615" s="122"/>
      <c r="G615" s="122"/>
      <c r="H615" s="208">
        <v>537477</v>
      </c>
    </row>
    <row r="616" spans="1:8" ht="26.25" thickBot="1">
      <c r="A616" s="278" t="s">
        <v>1825</v>
      </c>
      <c r="B616" s="122"/>
      <c r="C616" s="221"/>
      <c r="D616" s="279" t="s">
        <v>1826</v>
      </c>
      <c r="E616" s="160" t="s">
        <v>38</v>
      </c>
      <c r="F616" s="122"/>
      <c r="G616" s="122"/>
      <c r="H616" s="208">
        <v>4536200</v>
      </c>
    </row>
    <row r="617" spans="1:8" ht="15.75" thickBot="1">
      <c r="A617" s="278" t="s">
        <v>1827</v>
      </c>
      <c r="B617" s="122"/>
      <c r="C617" s="221"/>
      <c r="D617" s="279" t="s">
        <v>1828</v>
      </c>
      <c r="E617" s="160" t="s">
        <v>1439</v>
      </c>
      <c r="F617" s="122"/>
      <c r="G617" s="122"/>
      <c r="H617" s="208">
        <v>3600</v>
      </c>
    </row>
    <row r="618" spans="1:8" ht="15.75" thickBot="1">
      <c r="A618" s="278" t="s">
        <v>1829</v>
      </c>
      <c r="B618" s="122"/>
      <c r="C618" s="221"/>
      <c r="D618" s="279" t="s">
        <v>1830</v>
      </c>
      <c r="E618" s="160" t="s">
        <v>1439</v>
      </c>
      <c r="F618" s="122"/>
      <c r="G618" s="122"/>
      <c r="H618" s="208">
        <v>720000</v>
      </c>
    </row>
    <row r="619" spans="1:8" ht="15.75" thickBot="1">
      <c r="A619" s="278" t="s">
        <v>1831</v>
      </c>
      <c r="B619" s="122"/>
      <c r="C619" s="221"/>
      <c r="D619" s="279" t="s">
        <v>1832</v>
      </c>
      <c r="E619" s="160" t="s">
        <v>1439</v>
      </c>
      <c r="F619" s="122"/>
      <c r="G619" s="122"/>
      <c r="H619" s="208">
        <v>9900</v>
      </c>
    </row>
    <row r="620" spans="1:8" ht="15.75" thickBot="1">
      <c r="A620" s="278" t="s">
        <v>1833</v>
      </c>
      <c r="B620" s="122"/>
      <c r="C620" s="221"/>
      <c r="D620" s="279" t="s">
        <v>1834</v>
      </c>
      <c r="E620" s="160" t="s">
        <v>587</v>
      </c>
      <c r="F620" s="122"/>
      <c r="G620" s="122"/>
      <c r="H620" s="208">
        <v>18000</v>
      </c>
    </row>
    <row r="621" spans="1:8" ht="15.75" thickBot="1">
      <c r="A621" s="278" t="s">
        <v>1835</v>
      </c>
      <c r="B621" s="122"/>
      <c r="C621" s="221"/>
      <c r="D621" s="279" t="s">
        <v>1836</v>
      </c>
      <c r="E621" s="160" t="s">
        <v>587</v>
      </c>
      <c r="F621" s="122"/>
      <c r="G621" s="122"/>
      <c r="H621" s="208">
        <v>19800</v>
      </c>
    </row>
    <row r="622" spans="1:8" ht="15.75" thickBot="1">
      <c r="A622" s="278" t="s">
        <v>1837</v>
      </c>
      <c r="B622" s="122"/>
      <c r="C622" s="221"/>
      <c r="D622" s="279" t="s">
        <v>1838</v>
      </c>
      <c r="E622" s="160" t="s">
        <v>1439</v>
      </c>
      <c r="F622" s="122"/>
      <c r="G622" s="122"/>
      <c r="H622" s="208">
        <v>4500</v>
      </c>
    </row>
    <row r="623" spans="1:8" ht="15.75" thickBot="1">
      <c r="A623" s="278" t="s">
        <v>1839</v>
      </c>
      <c r="B623" s="122"/>
      <c r="C623" s="221"/>
      <c r="D623" s="279" t="s">
        <v>1840</v>
      </c>
      <c r="E623" s="160" t="s">
        <v>1439</v>
      </c>
      <c r="F623" s="122"/>
      <c r="G623" s="122"/>
      <c r="H623" s="208">
        <v>7200</v>
      </c>
    </row>
    <row r="624" spans="1:8" ht="15.75" thickBot="1">
      <c r="A624" s="278" t="s">
        <v>1841</v>
      </c>
      <c r="B624" s="122"/>
      <c r="C624" s="221"/>
      <c r="D624" s="279" t="s">
        <v>1842</v>
      </c>
      <c r="E624" s="160" t="s">
        <v>1439</v>
      </c>
      <c r="F624" s="122"/>
      <c r="G624" s="122"/>
      <c r="H624" s="208">
        <v>108000</v>
      </c>
    </row>
    <row r="625" spans="1:8" ht="15.75" thickBot="1">
      <c r="A625" s="278" t="s">
        <v>1843</v>
      </c>
      <c r="B625" s="122"/>
      <c r="C625" s="221"/>
      <c r="D625" s="279" t="s">
        <v>1844</v>
      </c>
      <c r="E625" s="160" t="s">
        <v>1439</v>
      </c>
      <c r="F625" s="122"/>
      <c r="G625" s="122"/>
      <c r="H625" s="208">
        <v>54000</v>
      </c>
    </row>
    <row r="626" spans="1:8" ht="15.75" thickBot="1">
      <c r="A626" s="278" t="s">
        <v>1845</v>
      </c>
      <c r="B626" s="122"/>
      <c r="C626" s="221"/>
      <c r="D626" s="279" t="s">
        <v>1846</v>
      </c>
      <c r="E626" s="160" t="s">
        <v>1439</v>
      </c>
      <c r="F626" s="122"/>
      <c r="G626" s="122"/>
      <c r="H626" s="208">
        <v>72000</v>
      </c>
    </row>
    <row r="627" spans="1:8" ht="15.75" thickBot="1">
      <c r="A627" s="278" t="s">
        <v>1847</v>
      </c>
      <c r="B627" s="122"/>
      <c r="C627" s="221"/>
      <c r="D627" s="279" t="s">
        <v>1848</v>
      </c>
      <c r="E627" s="160" t="s">
        <v>1439</v>
      </c>
      <c r="F627" s="122"/>
      <c r="G627" s="122"/>
      <c r="H627" s="208">
        <v>45000</v>
      </c>
    </row>
    <row r="628" spans="1:8" ht="15.75" thickBot="1">
      <c r="A628" s="278" t="s">
        <v>1849</v>
      </c>
      <c r="B628" s="122"/>
      <c r="C628" s="221"/>
      <c r="D628" s="279" t="s">
        <v>1850</v>
      </c>
      <c r="E628" s="160" t="s">
        <v>1439</v>
      </c>
      <c r="F628" s="122"/>
      <c r="G628" s="122"/>
      <c r="H628" s="208">
        <v>71743</v>
      </c>
    </row>
    <row r="629" spans="1:8" ht="15.75" thickBot="1">
      <c r="A629" s="278" t="s">
        <v>1851</v>
      </c>
      <c r="B629" s="122"/>
      <c r="C629" s="221"/>
      <c r="D629" s="279" t="s">
        <v>1852</v>
      </c>
      <c r="E629" s="160" t="s">
        <v>1439</v>
      </c>
      <c r="F629" s="122"/>
      <c r="G629" s="122"/>
      <c r="H629" s="208">
        <v>45000</v>
      </c>
    </row>
    <row r="630" spans="1:8" ht="15.75" thickBot="1">
      <c r="A630" s="278" t="s">
        <v>1853</v>
      </c>
      <c r="B630" s="122"/>
      <c r="C630" s="221"/>
      <c r="D630" s="279" t="s">
        <v>1854</v>
      </c>
      <c r="E630" s="160" t="s">
        <v>1439</v>
      </c>
      <c r="F630" s="122"/>
      <c r="G630" s="122"/>
      <c r="H630" s="208">
        <v>55800</v>
      </c>
    </row>
    <row r="631" spans="1:8" ht="15.75" thickBot="1">
      <c r="A631" s="278" t="s">
        <v>1855</v>
      </c>
      <c r="B631" s="122"/>
      <c r="C631" s="221"/>
      <c r="D631" s="279" t="s">
        <v>1856</v>
      </c>
      <c r="E631" s="160" t="s">
        <v>587</v>
      </c>
      <c r="F631" s="122"/>
      <c r="G631" s="122"/>
      <c r="H631" s="208">
        <v>102600</v>
      </c>
    </row>
    <row r="632" spans="1:8" ht="15.75" thickBot="1">
      <c r="A632" s="278" t="s">
        <v>1857</v>
      </c>
      <c r="B632" s="122"/>
      <c r="C632" s="221"/>
      <c r="D632" s="279" t="s">
        <v>1858</v>
      </c>
      <c r="E632" s="160" t="s">
        <v>1439</v>
      </c>
      <c r="F632" s="122"/>
      <c r="G632" s="122"/>
      <c r="H632" s="208">
        <v>27000</v>
      </c>
    </row>
    <row r="633" spans="1:8" ht="15.75" thickBot="1">
      <c r="A633" s="278" t="s">
        <v>1859</v>
      </c>
      <c r="B633" s="122"/>
      <c r="C633" s="221"/>
      <c r="D633" s="279" t="s">
        <v>1860</v>
      </c>
      <c r="E633" s="160" t="s">
        <v>1439</v>
      </c>
      <c r="F633" s="122"/>
      <c r="G633" s="122"/>
      <c r="H633" s="208">
        <v>10800</v>
      </c>
    </row>
    <row r="634" spans="1:8" ht="15.75" thickBot="1">
      <c r="A634" s="278" t="s">
        <v>1861</v>
      </c>
      <c r="B634" s="122"/>
      <c r="C634" s="221"/>
      <c r="D634" s="279" t="s">
        <v>1862</v>
      </c>
      <c r="E634" s="160" t="s">
        <v>587</v>
      </c>
      <c r="F634" s="122"/>
      <c r="G634" s="122"/>
      <c r="H634" s="208">
        <v>81000</v>
      </c>
    </row>
    <row r="635" spans="1:8" ht="15.75" thickBot="1">
      <c r="A635" s="278" t="s">
        <v>1863</v>
      </c>
      <c r="B635" s="122"/>
      <c r="C635" s="221"/>
      <c r="D635" s="279" t="s">
        <v>1864</v>
      </c>
      <c r="E635" s="160" t="s">
        <v>1439</v>
      </c>
      <c r="F635" s="122"/>
      <c r="G635" s="122"/>
      <c r="H635" s="208">
        <v>16200</v>
      </c>
    </row>
    <row r="636" spans="1:8" ht="15.75" thickBot="1">
      <c r="A636" s="278" t="s">
        <v>1865</v>
      </c>
      <c r="B636" s="122"/>
      <c r="C636" s="221"/>
      <c r="D636" s="279" t="s">
        <v>1866</v>
      </c>
      <c r="E636" s="160" t="s">
        <v>1439</v>
      </c>
      <c r="F636" s="122"/>
      <c r="G636" s="122"/>
      <c r="H636" s="208">
        <v>1440</v>
      </c>
    </row>
    <row r="637" spans="1:8" ht="15.75" thickBot="1">
      <c r="A637" s="278" t="s">
        <v>1867</v>
      </c>
      <c r="B637" s="122"/>
      <c r="C637" s="221"/>
      <c r="D637" s="279" t="s">
        <v>1868</v>
      </c>
      <c r="E637" s="160" t="s">
        <v>1439</v>
      </c>
      <c r="F637" s="122"/>
      <c r="G637" s="122"/>
      <c r="H637" s="208">
        <v>180</v>
      </c>
    </row>
    <row r="638" spans="1:8" ht="15.75" thickBot="1">
      <c r="A638" s="278" t="s">
        <v>1869</v>
      </c>
      <c r="B638" s="122"/>
      <c r="C638" s="221"/>
      <c r="D638" s="279" t="s">
        <v>1870</v>
      </c>
      <c r="E638" s="160" t="s">
        <v>1439</v>
      </c>
      <c r="F638" s="122"/>
      <c r="G638" s="122"/>
      <c r="H638" s="208">
        <v>3600</v>
      </c>
    </row>
    <row r="639" spans="1:8" ht="15.75" thickBot="1">
      <c r="A639" s="278" t="s">
        <v>1871</v>
      </c>
      <c r="B639" s="122"/>
      <c r="C639" s="221"/>
      <c r="D639" s="279" t="s">
        <v>1872</v>
      </c>
      <c r="E639" s="160" t="s">
        <v>1439</v>
      </c>
      <c r="F639" s="122"/>
      <c r="G639" s="122"/>
      <c r="H639" s="208">
        <v>3600</v>
      </c>
    </row>
    <row r="640" spans="1:8" ht="15.75" thickBot="1">
      <c r="A640" s="278" t="s">
        <v>1873</v>
      </c>
      <c r="B640" s="122"/>
      <c r="C640" s="221"/>
      <c r="D640" s="279" t="s">
        <v>1874</v>
      </c>
      <c r="E640" s="160" t="s">
        <v>1439</v>
      </c>
      <c r="F640" s="122"/>
      <c r="G640" s="122"/>
      <c r="H640" s="208">
        <v>16200</v>
      </c>
    </row>
    <row r="641" spans="1:8" ht="15.75" thickBot="1">
      <c r="A641" s="278" t="s">
        <v>1875</v>
      </c>
      <c r="B641" s="122"/>
      <c r="C641" s="221"/>
      <c r="D641" s="279" t="s">
        <v>1876</v>
      </c>
      <c r="E641" s="160" t="s">
        <v>1439</v>
      </c>
      <c r="F641" s="122"/>
      <c r="G641" s="122"/>
      <c r="H641" s="208">
        <v>16200</v>
      </c>
    </row>
    <row r="642" spans="1:8" ht="15.75" thickBot="1">
      <c r="A642" s="278" t="s">
        <v>1877</v>
      </c>
      <c r="B642" s="122"/>
      <c r="C642" s="221"/>
      <c r="D642" s="279" t="s">
        <v>1878</v>
      </c>
      <c r="E642" s="160" t="s">
        <v>1439</v>
      </c>
      <c r="F642" s="122"/>
      <c r="G642" s="122"/>
      <c r="H642" s="208">
        <v>540</v>
      </c>
    </row>
    <row r="643" spans="1:8" ht="15.75" thickBot="1">
      <c r="A643" s="278" t="s">
        <v>1879</v>
      </c>
      <c r="B643" s="122"/>
      <c r="C643" s="221"/>
      <c r="D643" s="279" t="s">
        <v>1880</v>
      </c>
      <c r="E643" s="160" t="s">
        <v>1439</v>
      </c>
      <c r="F643" s="122"/>
      <c r="G643" s="122"/>
      <c r="H643" s="208">
        <v>630</v>
      </c>
    </row>
    <row r="644" spans="1:8" ht="15.75" thickBot="1">
      <c r="A644" s="278" t="s">
        <v>1881</v>
      </c>
      <c r="B644" s="122"/>
      <c r="C644" s="221"/>
      <c r="D644" s="279" t="s">
        <v>1882</v>
      </c>
      <c r="E644" s="160" t="s">
        <v>1439</v>
      </c>
      <c r="F644" s="122"/>
      <c r="G644" s="122"/>
      <c r="H644" s="208">
        <v>7200</v>
      </c>
    </row>
    <row r="645" spans="1:8" ht="15.75" thickBot="1">
      <c r="A645" s="278" t="s">
        <v>1883</v>
      </c>
      <c r="B645" s="122"/>
      <c r="C645" s="221"/>
      <c r="D645" s="279" t="s">
        <v>1884</v>
      </c>
      <c r="E645" s="160" t="s">
        <v>1439</v>
      </c>
      <c r="F645" s="122"/>
      <c r="G645" s="122"/>
      <c r="H645" s="208">
        <v>250</v>
      </c>
    </row>
    <row r="646" spans="1:8" ht="15.75" thickBot="1">
      <c r="A646" s="278" t="s">
        <v>1885</v>
      </c>
      <c r="B646" s="122"/>
      <c r="C646" s="221"/>
      <c r="D646" s="279" t="s">
        <v>1886</v>
      </c>
      <c r="E646" s="160" t="s">
        <v>1439</v>
      </c>
      <c r="F646" s="122"/>
      <c r="G646" s="122"/>
      <c r="H646" s="208">
        <v>180</v>
      </c>
    </row>
    <row r="647" spans="1:8" ht="15.75" thickBot="1">
      <c r="A647" s="278" t="s">
        <v>1887</v>
      </c>
      <c r="B647" s="122"/>
      <c r="C647" s="221"/>
      <c r="D647" s="279" t="s">
        <v>1888</v>
      </c>
      <c r="E647" s="160" t="s">
        <v>1439</v>
      </c>
      <c r="F647" s="122"/>
      <c r="G647" s="122"/>
      <c r="H647" s="208">
        <v>105</v>
      </c>
    </row>
    <row r="648" spans="1:8" ht="15.75" thickBot="1">
      <c r="A648" s="278" t="s">
        <v>1889</v>
      </c>
      <c r="B648" s="122"/>
      <c r="C648" s="221"/>
      <c r="D648" s="279" t="s">
        <v>1890</v>
      </c>
      <c r="E648" s="160" t="s">
        <v>1439</v>
      </c>
      <c r="F648" s="122"/>
      <c r="G648" s="122"/>
      <c r="H648" s="208">
        <v>561</v>
      </c>
    </row>
    <row r="649" spans="1:8" ht="15.75" thickBot="1">
      <c r="A649" s="278" t="s">
        <v>1891</v>
      </c>
      <c r="B649" s="122"/>
      <c r="C649" s="221"/>
      <c r="D649" s="279" t="s">
        <v>1892</v>
      </c>
      <c r="E649" s="160" t="s">
        <v>1439</v>
      </c>
      <c r="F649" s="122"/>
      <c r="G649" s="122"/>
      <c r="H649" s="208">
        <v>5400</v>
      </c>
    </row>
    <row r="650" spans="1:8" ht="15.75" thickBot="1">
      <c r="A650" s="278" t="s">
        <v>1893</v>
      </c>
      <c r="B650" s="122"/>
      <c r="C650" s="221"/>
      <c r="D650" s="279" t="s">
        <v>1894</v>
      </c>
      <c r="E650" s="160" t="s">
        <v>1439</v>
      </c>
      <c r="F650" s="122"/>
      <c r="G650" s="122"/>
      <c r="H650" s="208">
        <v>9000</v>
      </c>
    </row>
    <row r="651" spans="1:8" ht="15.75" thickBot="1">
      <c r="A651" s="278" t="s">
        <v>1895</v>
      </c>
      <c r="B651" s="122"/>
      <c r="C651" s="221"/>
      <c r="D651" s="279" t="s">
        <v>1896</v>
      </c>
      <c r="E651" s="160" t="s">
        <v>1439</v>
      </c>
      <c r="F651" s="122"/>
      <c r="G651" s="122"/>
      <c r="H651" s="208">
        <v>18000</v>
      </c>
    </row>
    <row r="652" spans="1:8" ht="15.75" thickBot="1">
      <c r="A652" s="278" t="s">
        <v>1897</v>
      </c>
      <c r="B652" s="122"/>
      <c r="C652" s="221"/>
      <c r="D652" s="279" t="s">
        <v>1898</v>
      </c>
      <c r="E652" s="160" t="s">
        <v>1439</v>
      </c>
      <c r="F652" s="122"/>
      <c r="G652" s="122"/>
      <c r="H652" s="208">
        <v>1440</v>
      </c>
    </row>
    <row r="653" spans="1:8" ht="15.75" thickBot="1">
      <c r="A653" s="278" t="s">
        <v>1899</v>
      </c>
      <c r="B653" s="122"/>
      <c r="C653" s="221"/>
      <c r="D653" s="279" t="s">
        <v>1900</v>
      </c>
      <c r="E653" s="160" t="s">
        <v>1439</v>
      </c>
      <c r="F653" s="122"/>
      <c r="G653" s="122"/>
      <c r="H653" s="208">
        <v>3600</v>
      </c>
    </row>
    <row r="654" spans="1:8" ht="15.75" thickBot="1">
      <c r="A654" s="278" t="s">
        <v>1901</v>
      </c>
      <c r="B654" s="122"/>
      <c r="C654" s="221"/>
      <c r="D654" s="279" t="s">
        <v>1902</v>
      </c>
      <c r="E654" s="160" t="s">
        <v>1439</v>
      </c>
      <c r="F654" s="122"/>
      <c r="G654" s="122"/>
      <c r="H654" s="208">
        <v>360</v>
      </c>
    </row>
    <row r="655" spans="1:8" ht="15.75" thickBot="1">
      <c r="A655" s="278" t="s">
        <v>1903</v>
      </c>
      <c r="B655" s="122"/>
      <c r="C655" s="221"/>
      <c r="D655" s="279" t="s">
        <v>1904</v>
      </c>
      <c r="E655" s="160" t="s">
        <v>1439</v>
      </c>
      <c r="F655" s="122"/>
      <c r="G655" s="122"/>
      <c r="H655" s="208">
        <v>1800</v>
      </c>
    </row>
    <row r="656" spans="1:8" ht="15.75" thickBot="1">
      <c r="A656" s="278" t="s">
        <v>1905</v>
      </c>
      <c r="B656" s="122"/>
      <c r="C656" s="221"/>
      <c r="D656" s="279" t="s">
        <v>1906</v>
      </c>
      <c r="E656" s="160" t="s">
        <v>1439</v>
      </c>
      <c r="F656" s="122"/>
      <c r="G656" s="122"/>
      <c r="H656" s="208">
        <v>1440</v>
      </c>
    </row>
    <row r="657" spans="1:8" ht="15.75" thickBot="1">
      <c r="A657" s="278" t="s">
        <v>1907</v>
      </c>
      <c r="B657" s="122"/>
      <c r="C657" s="221"/>
      <c r="D657" s="279" t="s">
        <v>1908</v>
      </c>
      <c r="E657" s="160" t="s">
        <v>587</v>
      </c>
      <c r="F657" s="122"/>
      <c r="G657" s="122"/>
      <c r="H657" s="208">
        <v>1351</v>
      </c>
    </row>
    <row r="658" spans="1:8" ht="15.75" thickBot="1">
      <c r="A658" s="278" t="s">
        <v>1909</v>
      </c>
      <c r="B658" s="122"/>
      <c r="C658" s="221"/>
      <c r="D658" s="279" t="s">
        <v>1910</v>
      </c>
      <c r="E658" s="160" t="s">
        <v>1439</v>
      </c>
      <c r="F658" s="122"/>
      <c r="G658" s="122"/>
      <c r="H658" s="208">
        <v>16065</v>
      </c>
    </row>
    <row r="659" spans="1:8" ht="15.75" thickBot="1">
      <c r="A659" s="278" t="s">
        <v>1911</v>
      </c>
      <c r="B659" s="122"/>
      <c r="C659" s="221"/>
      <c r="D659" s="279" t="s">
        <v>1912</v>
      </c>
      <c r="E659" s="160" t="s">
        <v>1439</v>
      </c>
      <c r="F659" s="122"/>
      <c r="G659" s="122"/>
      <c r="H659" s="208">
        <v>9033</v>
      </c>
    </row>
    <row r="660" spans="1:8" ht="15.75" thickBot="1">
      <c r="A660" s="278" t="s">
        <v>1913</v>
      </c>
      <c r="B660" s="122"/>
      <c r="C660" s="221"/>
      <c r="D660" s="279" t="s">
        <v>1914</v>
      </c>
      <c r="E660" s="160" t="s">
        <v>1439</v>
      </c>
      <c r="F660" s="122"/>
      <c r="G660" s="122"/>
      <c r="H660" s="208">
        <v>5087</v>
      </c>
    </row>
    <row r="661" spans="1:8" ht="15.75" thickBot="1">
      <c r="A661" s="278" t="s">
        <v>1915</v>
      </c>
      <c r="B661" s="122"/>
      <c r="C661" s="221"/>
      <c r="D661" s="279" t="s">
        <v>1916</v>
      </c>
      <c r="E661" s="160" t="s">
        <v>1439</v>
      </c>
      <c r="F661" s="122"/>
      <c r="G661" s="122"/>
      <c r="H661" s="208">
        <v>63000</v>
      </c>
    </row>
    <row r="662" spans="1:8" ht="15.75" thickBot="1">
      <c r="A662" s="278" t="s">
        <v>1917</v>
      </c>
      <c r="B662" s="122"/>
      <c r="C662" s="221"/>
      <c r="D662" s="279" t="s">
        <v>1918</v>
      </c>
      <c r="E662" s="160" t="s">
        <v>1439</v>
      </c>
      <c r="F662" s="122"/>
      <c r="G662" s="122"/>
      <c r="H662" s="208">
        <v>90</v>
      </c>
    </row>
    <row r="663" spans="1:8" ht="15.75" thickBot="1">
      <c r="A663" s="278" t="s">
        <v>1919</v>
      </c>
      <c r="B663" s="122"/>
      <c r="C663" s="221"/>
      <c r="D663" s="279" t="s">
        <v>1920</v>
      </c>
      <c r="E663" s="160" t="s">
        <v>1439</v>
      </c>
      <c r="F663" s="122"/>
      <c r="G663" s="122"/>
      <c r="H663" s="208">
        <v>3178</v>
      </c>
    </row>
    <row r="664" spans="1:8" ht="15.75" thickBot="1">
      <c r="A664" s="278" t="s">
        <v>1921</v>
      </c>
      <c r="B664" s="122"/>
      <c r="C664" s="221"/>
      <c r="D664" s="279" t="s">
        <v>1922</v>
      </c>
      <c r="E664" s="160" t="s">
        <v>1439</v>
      </c>
      <c r="F664" s="122"/>
      <c r="G664" s="122"/>
      <c r="H664" s="208">
        <v>7497</v>
      </c>
    </row>
    <row r="665" spans="1:8" ht="39" thickBot="1">
      <c r="A665" s="278" t="s">
        <v>1923</v>
      </c>
      <c r="B665" s="122"/>
      <c r="C665" s="221"/>
      <c r="D665" s="279" t="s">
        <v>1924</v>
      </c>
      <c r="E665" s="160" t="s">
        <v>1439</v>
      </c>
      <c r="F665" s="122"/>
      <c r="G665" s="122"/>
      <c r="H665" s="208">
        <v>17500000</v>
      </c>
    </row>
    <row r="666" spans="1:8" ht="15.75" thickBot="1">
      <c r="A666" s="278" t="s">
        <v>1925</v>
      </c>
      <c r="B666" s="122"/>
      <c r="C666" s="221"/>
      <c r="D666" s="279" t="s">
        <v>1926</v>
      </c>
      <c r="E666" s="160" t="s">
        <v>1439</v>
      </c>
      <c r="F666" s="122"/>
      <c r="G666" s="122"/>
      <c r="H666" s="208">
        <v>26227</v>
      </c>
    </row>
    <row r="667" spans="1:8" ht="15.75" thickBot="1">
      <c r="A667" s="278" t="s">
        <v>1927</v>
      </c>
      <c r="B667" s="122"/>
      <c r="C667" s="221"/>
      <c r="D667" s="279" t="s">
        <v>1928</v>
      </c>
      <c r="E667" s="160" t="s">
        <v>1929</v>
      </c>
      <c r="F667" s="122"/>
      <c r="G667" s="122"/>
      <c r="H667" s="208">
        <v>6300</v>
      </c>
    </row>
    <row r="668" spans="1:8" ht="15.75" thickBot="1">
      <c r="A668" s="278" t="s">
        <v>1930</v>
      </c>
      <c r="B668" s="122"/>
      <c r="C668" s="221"/>
      <c r="D668" s="279" t="s">
        <v>1931</v>
      </c>
      <c r="E668" s="160" t="s">
        <v>1929</v>
      </c>
      <c r="F668" s="122"/>
      <c r="G668" s="122"/>
      <c r="H668" s="208">
        <v>10800</v>
      </c>
    </row>
    <row r="669" spans="1:8" ht="15.75" thickBot="1">
      <c r="A669" s="278" t="s">
        <v>1932</v>
      </c>
      <c r="B669" s="122"/>
      <c r="C669" s="221"/>
      <c r="D669" s="279" t="s">
        <v>1933</v>
      </c>
      <c r="E669" s="160" t="s">
        <v>1439</v>
      </c>
      <c r="F669" s="122"/>
      <c r="G669" s="122"/>
      <c r="H669" s="208">
        <v>45000</v>
      </c>
    </row>
    <row r="670" spans="1:8" ht="15.75" thickBot="1">
      <c r="A670" s="278" t="s">
        <v>1934</v>
      </c>
      <c r="B670" s="122"/>
      <c r="C670" s="221"/>
      <c r="D670" s="279" t="s">
        <v>1935</v>
      </c>
      <c r="E670" s="160" t="s">
        <v>1439</v>
      </c>
      <c r="F670" s="122"/>
      <c r="G670" s="122"/>
      <c r="H670" s="208">
        <v>4612500</v>
      </c>
    </row>
    <row r="671" spans="1:8" ht="15.75" thickBot="1">
      <c r="A671" s="278" t="s">
        <v>1936</v>
      </c>
      <c r="B671" s="122"/>
      <c r="C671" s="221"/>
      <c r="D671" s="279" t="s">
        <v>1937</v>
      </c>
      <c r="E671" s="160" t="s">
        <v>1439</v>
      </c>
      <c r="F671" s="122"/>
      <c r="G671" s="122"/>
      <c r="H671" s="208">
        <v>107</v>
      </c>
    </row>
    <row r="672" spans="1:8" ht="15.75" thickBot="1">
      <c r="A672" s="278" t="s">
        <v>1938</v>
      </c>
      <c r="B672" s="122"/>
      <c r="C672" s="221"/>
      <c r="D672" s="279" t="s">
        <v>1939</v>
      </c>
      <c r="E672" s="160" t="s">
        <v>1439</v>
      </c>
      <c r="F672" s="122"/>
      <c r="G672" s="122"/>
      <c r="H672" s="208">
        <v>273</v>
      </c>
    </row>
    <row r="673" spans="1:8" ht="15.75" thickBot="1">
      <c r="A673" s="278" t="s">
        <v>1940</v>
      </c>
      <c r="B673" s="122"/>
      <c r="C673" s="221"/>
      <c r="D673" s="279" t="s">
        <v>1941</v>
      </c>
      <c r="E673" s="160" t="s">
        <v>1439</v>
      </c>
      <c r="F673" s="122"/>
      <c r="G673" s="122"/>
      <c r="H673" s="208">
        <v>59913</v>
      </c>
    </row>
    <row r="674" spans="1:8" ht="15.75" thickBot="1">
      <c r="A674" s="278" t="s">
        <v>1942</v>
      </c>
      <c r="B674" s="122"/>
      <c r="C674" s="221"/>
      <c r="D674" s="279" t="s">
        <v>1943</v>
      </c>
      <c r="E674" s="160" t="s">
        <v>1439</v>
      </c>
      <c r="F674" s="122"/>
      <c r="G674" s="122"/>
      <c r="H674" s="208">
        <v>108000</v>
      </c>
    </row>
    <row r="675" spans="1:8" ht="15.75" thickBot="1">
      <c r="A675" s="278" t="s">
        <v>1944</v>
      </c>
      <c r="B675" s="122"/>
      <c r="C675" s="221"/>
      <c r="D675" s="279" t="s">
        <v>1945</v>
      </c>
      <c r="E675" s="160" t="s">
        <v>1439</v>
      </c>
      <c r="F675" s="122"/>
      <c r="G675" s="122"/>
      <c r="H675" s="208">
        <v>1073</v>
      </c>
    </row>
    <row r="676" spans="1:8" ht="15.75" thickBot="1">
      <c r="A676" s="278" t="s">
        <v>1946</v>
      </c>
      <c r="B676" s="122"/>
      <c r="C676" s="221"/>
      <c r="D676" s="279" t="s">
        <v>1947</v>
      </c>
      <c r="E676" s="160" t="s">
        <v>1439</v>
      </c>
      <c r="F676" s="122"/>
      <c r="G676" s="122"/>
      <c r="H676" s="208">
        <v>71433</v>
      </c>
    </row>
    <row r="677" spans="1:8" ht="15.75" thickBot="1">
      <c r="A677" s="278" t="s">
        <v>1948</v>
      </c>
      <c r="B677" s="122"/>
      <c r="C677" s="221"/>
      <c r="D677" s="279" t="s">
        <v>1949</v>
      </c>
      <c r="E677" s="160" t="s">
        <v>1439</v>
      </c>
      <c r="F677" s="122"/>
      <c r="G677" s="122"/>
      <c r="H677" s="208">
        <v>119827</v>
      </c>
    </row>
    <row r="678" spans="1:8" ht="15.75" thickBot="1">
      <c r="A678" s="278" t="s">
        <v>1950</v>
      </c>
      <c r="B678" s="122"/>
      <c r="C678" s="221"/>
      <c r="D678" s="279" t="s">
        <v>1951</v>
      </c>
      <c r="E678" s="160" t="s">
        <v>1439</v>
      </c>
      <c r="F678" s="122"/>
      <c r="G678" s="122"/>
      <c r="H678" s="208">
        <v>3700000</v>
      </c>
    </row>
    <row r="679" spans="1:8" ht="15.75" thickBot="1">
      <c r="A679" s="278" t="s">
        <v>1952</v>
      </c>
      <c r="B679" s="122"/>
      <c r="C679" s="221"/>
      <c r="D679" s="279" t="s">
        <v>1953</v>
      </c>
      <c r="E679" s="160" t="s">
        <v>1439</v>
      </c>
      <c r="F679" s="122"/>
      <c r="G679" s="122"/>
      <c r="H679" s="208">
        <v>1028160</v>
      </c>
    </row>
    <row r="680" spans="1:8" ht="15.75" thickBot="1">
      <c r="A680" s="278" t="s">
        <v>1954</v>
      </c>
      <c r="B680" s="122"/>
      <c r="C680" s="221"/>
      <c r="D680" s="279" t="s">
        <v>1955</v>
      </c>
      <c r="E680" s="160" t="s">
        <v>1439</v>
      </c>
      <c r="F680" s="122"/>
      <c r="G680" s="122"/>
      <c r="H680" s="208">
        <v>175400</v>
      </c>
    </row>
    <row r="681" spans="1:8" ht="15.75" thickBot="1">
      <c r="A681" s="278" t="s">
        <v>1956</v>
      </c>
      <c r="B681" s="122"/>
      <c r="C681" s="221"/>
      <c r="D681" s="279" t="s">
        <v>1957</v>
      </c>
      <c r="E681" s="160" t="s">
        <v>1439</v>
      </c>
      <c r="F681" s="122"/>
      <c r="G681" s="122"/>
      <c r="H681" s="208">
        <v>49496</v>
      </c>
    </row>
    <row r="682" spans="1:8" ht="15.75" thickBot="1">
      <c r="A682" s="278" t="s">
        <v>1958</v>
      </c>
      <c r="B682" s="122"/>
      <c r="C682" s="221"/>
      <c r="D682" s="279" t="s">
        <v>1959</v>
      </c>
      <c r="E682" s="160" t="s">
        <v>1439</v>
      </c>
      <c r="F682" s="122"/>
      <c r="G682" s="122"/>
      <c r="H682" s="208">
        <v>16501</v>
      </c>
    </row>
    <row r="683" spans="1:8" ht="15.75" thickBot="1">
      <c r="A683" s="278" t="s">
        <v>1960</v>
      </c>
      <c r="B683" s="122"/>
      <c r="C683" s="221"/>
      <c r="D683" s="279" t="s">
        <v>1961</v>
      </c>
      <c r="E683" s="160" t="s">
        <v>1439</v>
      </c>
      <c r="F683" s="122"/>
      <c r="G683" s="122"/>
      <c r="H683" s="208">
        <v>35948</v>
      </c>
    </row>
    <row r="684" spans="1:8" ht="15.75" thickBot="1">
      <c r="A684" s="278" t="s">
        <v>1962</v>
      </c>
      <c r="B684" s="122"/>
      <c r="C684" s="221"/>
      <c r="D684" s="279" t="s">
        <v>1963</v>
      </c>
      <c r="E684" s="160" t="s">
        <v>1439</v>
      </c>
      <c r="F684" s="122"/>
      <c r="G684" s="122"/>
      <c r="H684" s="208">
        <v>8568</v>
      </c>
    </row>
    <row r="685" spans="1:8" ht="15.75" thickBot="1">
      <c r="A685" s="278" t="s">
        <v>1964</v>
      </c>
      <c r="B685" s="122"/>
      <c r="C685" s="221"/>
      <c r="D685" s="279" t="s">
        <v>1965</v>
      </c>
      <c r="E685" s="160" t="s">
        <v>1439</v>
      </c>
      <c r="F685" s="122"/>
      <c r="G685" s="122"/>
      <c r="H685" s="208">
        <v>4279</v>
      </c>
    </row>
    <row r="686" spans="1:8" ht="15.75" thickBot="1">
      <c r="A686" s="278" t="s">
        <v>1966</v>
      </c>
      <c r="B686" s="122"/>
      <c r="C686" s="221"/>
      <c r="D686" s="279" t="s">
        <v>1967</v>
      </c>
      <c r="E686" s="160" t="s">
        <v>587</v>
      </c>
      <c r="F686" s="122"/>
      <c r="G686" s="122"/>
      <c r="H686" s="208">
        <v>42901</v>
      </c>
    </row>
    <row r="687" spans="1:8" ht="15.75" thickBot="1">
      <c r="A687" s="278" t="s">
        <v>1968</v>
      </c>
      <c r="B687" s="122"/>
      <c r="C687" s="221"/>
      <c r="D687" s="279" t="s">
        <v>1969</v>
      </c>
      <c r="E687" s="160" t="s">
        <v>587</v>
      </c>
      <c r="F687" s="122"/>
      <c r="G687" s="122"/>
      <c r="H687" s="208">
        <v>4875</v>
      </c>
    </row>
    <row r="688" spans="1:8" ht="15.75" thickBot="1">
      <c r="A688" s="278" t="s">
        <v>1970</v>
      </c>
      <c r="B688" s="122"/>
      <c r="C688" s="221"/>
      <c r="D688" s="279" t="s">
        <v>1971</v>
      </c>
      <c r="E688" s="160" t="s">
        <v>1439</v>
      </c>
      <c r="F688" s="122"/>
      <c r="G688" s="122"/>
      <c r="H688" s="208">
        <v>5292</v>
      </c>
    </row>
    <row r="689" spans="1:8" ht="15.75" thickBot="1">
      <c r="A689" s="278" t="s">
        <v>1972</v>
      </c>
      <c r="B689" s="122"/>
      <c r="C689" s="221"/>
      <c r="D689" s="279" t="s">
        <v>1973</v>
      </c>
      <c r="E689" s="160" t="s">
        <v>1974</v>
      </c>
      <c r="F689" s="122"/>
      <c r="G689" s="122"/>
      <c r="H689" s="208">
        <v>67127</v>
      </c>
    </row>
    <row r="690" spans="1:8" ht="15.75" thickBot="1">
      <c r="A690" s="278" t="s">
        <v>1975</v>
      </c>
      <c r="B690" s="122"/>
      <c r="C690" s="221"/>
      <c r="D690" s="279" t="s">
        <v>1976</v>
      </c>
      <c r="E690" s="160" t="s">
        <v>1439</v>
      </c>
      <c r="F690" s="122"/>
      <c r="G690" s="122"/>
      <c r="H690" s="208">
        <v>107844</v>
      </c>
    </row>
    <row r="691" spans="1:8" ht="15.75" thickBot="1">
      <c r="A691" s="278" t="s">
        <v>1977</v>
      </c>
      <c r="B691" s="122"/>
      <c r="C691" s="221"/>
      <c r="D691" s="279" t="s">
        <v>1978</v>
      </c>
      <c r="E691" s="160" t="s">
        <v>1439</v>
      </c>
      <c r="F691" s="122"/>
      <c r="G691" s="122"/>
      <c r="H691" s="208">
        <v>8349</v>
      </c>
    </row>
    <row r="692" spans="1:8" ht="15.75" thickBot="1">
      <c r="A692" s="278" t="s">
        <v>1979</v>
      </c>
      <c r="B692" s="122"/>
      <c r="C692" s="221"/>
      <c r="D692" s="279" t="s">
        <v>1980</v>
      </c>
      <c r="E692" s="160" t="s">
        <v>1439</v>
      </c>
      <c r="F692" s="122"/>
      <c r="G692" s="122"/>
      <c r="H692" s="208">
        <v>5173</v>
      </c>
    </row>
    <row r="693" spans="1:8" ht="15.75" thickBot="1">
      <c r="A693" s="278" t="s">
        <v>1981</v>
      </c>
      <c r="B693" s="122"/>
      <c r="C693" s="221"/>
      <c r="D693" s="279" t="s">
        <v>1982</v>
      </c>
      <c r="E693" s="160" t="s">
        <v>1439</v>
      </c>
      <c r="F693" s="122"/>
      <c r="G693" s="122"/>
      <c r="H693" s="208">
        <v>2142</v>
      </c>
    </row>
    <row r="694" spans="1:8" ht="15.75" thickBot="1">
      <c r="A694" s="278" t="s">
        <v>1983</v>
      </c>
      <c r="B694" s="122"/>
      <c r="C694" s="221"/>
      <c r="D694" s="279" t="s">
        <v>1984</v>
      </c>
      <c r="E694" s="160" t="s">
        <v>1439</v>
      </c>
      <c r="F694" s="122"/>
      <c r="G694" s="122"/>
      <c r="H694" s="208">
        <v>64260</v>
      </c>
    </row>
    <row r="695" spans="1:8" ht="15.75" thickBot="1">
      <c r="A695" s="278" t="s">
        <v>1985</v>
      </c>
      <c r="B695" s="122"/>
      <c r="C695" s="221"/>
      <c r="D695" s="279" t="s">
        <v>1986</v>
      </c>
      <c r="E695" s="160" t="s">
        <v>1439</v>
      </c>
      <c r="F695" s="122"/>
      <c r="G695" s="122"/>
      <c r="H695" s="208">
        <v>36000</v>
      </c>
    </row>
    <row r="696" spans="1:8" ht="15.75" thickBot="1">
      <c r="A696" s="278" t="s">
        <v>1987</v>
      </c>
      <c r="B696" s="122"/>
      <c r="C696" s="221"/>
      <c r="D696" s="279" t="s">
        <v>1988</v>
      </c>
      <c r="E696" s="160" t="s">
        <v>1439</v>
      </c>
      <c r="F696" s="122"/>
      <c r="G696" s="122"/>
      <c r="H696" s="208">
        <v>3880398</v>
      </c>
    </row>
    <row r="697" spans="1:8" ht="15.75" thickBot="1">
      <c r="A697" s="278" t="s">
        <v>1989</v>
      </c>
      <c r="B697" s="122"/>
      <c r="C697" s="221"/>
      <c r="D697" s="279" t="s">
        <v>1990</v>
      </c>
      <c r="E697" s="160" t="s">
        <v>1439</v>
      </c>
      <c r="F697" s="122"/>
      <c r="G697" s="122"/>
      <c r="H697" s="208">
        <v>9000</v>
      </c>
    </row>
    <row r="698" spans="1:8" ht="15.75" thickBot="1">
      <c r="A698" s="278" t="s">
        <v>1991</v>
      </c>
      <c r="B698" s="122"/>
      <c r="C698" s="221"/>
      <c r="D698" s="279" t="s">
        <v>1992</v>
      </c>
      <c r="E698" s="160" t="s">
        <v>1439</v>
      </c>
      <c r="F698" s="122"/>
      <c r="G698" s="122"/>
      <c r="H698" s="208">
        <v>15752</v>
      </c>
    </row>
    <row r="699" spans="1:8" ht="15.75" thickBot="1">
      <c r="A699" s="278" t="s">
        <v>1993</v>
      </c>
      <c r="B699" s="122"/>
      <c r="C699" s="221"/>
      <c r="D699" s="279" t="s">
        <v>1994</v>
      </c>
      <c r="E699" s="160" t="s">
        <v>1439</v>
      </c>
      <c r="F699" s="122"/>
      <c r="G699" s="122"/>
      <c r="H699" s="208">
        <v>4284</v>
      </c>
    </row>
    <row r="700" spans="1:8" ht="15.75" thickBot="1">
      <c r="A700" s="278" t="s">
        <v>1995</v>
      </c>
      <c r="B700" s="122"/>
      <c r="C700" s="221"/>
      <c r="D700" s="279" t="s">
        <v>1996</v>
      </c>
      <c r="E700" s="160" t="s">
        <v>1439</v>
      </c>
      <c r="F700" s="122"/>
      <c r="G700" s="122"/>
      <c r="H700" s="208">
        <v>4284</v>
      </c>
    </row>
    <row r="701" spans="1:8" ht="15.75" thickBot="1">
      <c r="A701" s="278" t="s">
        <v>1997</v>
      </c>
      <c r="B701" s="122"/>
      <c r="C701" s="221"/>
      <c r="D701" s="279" t="s">
        <v>1998</v>
      </c>
      <c r="E701" s="160" t="s">
        <v>1439</v>
      </c>
      <c r="F701" s="122"/>
      <c r="G701" s="122"/>
      <c r="H701" s="208">
        <v>321300</v>
      </c>
    </row>
    <row r="702" spans="1:8" ht="15.75" thickBot="1">
      <c r="A702" s="278" t="s">
        <v>1999</v>
      </c>
      <c r="B702" s="122"/>
      <c r="C702" s="221"/>
      <c r="D702" s="279" t="s">
        <v>2000</v>
      </c>
      <c r="E702" s="160" t="s">
        <v>1439</v>
      </c>
      <c r="F702" s="122"/>
      <c r="G702" s="122"/>
      <c r="H702" s="208">
        <v>13744500</v>
      </c>
    </row>
    <row r="703" spans="1:8" ht="15.75" thickBot="1">
      <c r="A703" s="278" t="s">
        <v>2001</v>
      </c>
      <c r="B703" s="122"/>
      <c r="C703" s="221"/>
      <c r="D703" s="279" t="s">
        <v>2002</v>
      </c>
      <c r="E703" s="160" t="s">
        <v>1439</v>
      </c>
      <c r="F703" s="122"/>
      <c r="G703" s="122"/>
      <c r="H703" s="208">
        <v>10367875</v>
      </c>
    </row>
    <row r="704" spans="1:8" ht="15.75" thickBot="1">
      <c r="A704" s="278" t="s">
        <v>2003</v>
      </c>
      <c r="B704" s="122"/>
      <c r="C704" s="221"/>
      <c r="D704" s="279" t="s">
        <v>2004</v>
      </c>
      <c r="E704" s="160" t="s">
        <v>1439</v>
      </c>
      <c r="F704" s="122"/>
      <c r="G704" s="122"/>
      <c r="H704" s="208">
        <v>1699999</v>
      </c>
    </row>
    <row r="705" spans="1:8" ht="15.75" thickBot="1">
      <c r="A705" s="278" t="s">
        <v>2005</v>
      </c>
      <c r="B705" s="122"/>
      <c r="C705" s="221"/>
      <c r="D705" s="279" t="s">
        <v>2006</v>
      </c>
      <c r="E705" s="160" t="s">
        <v>1439</v>
      </c>
      <c r="F705" s="122"/>
      <c r="G705" s="122"/>
      <c r="H705" s="208">
        <v>292500</v>
      </c>
    </row>
    <row r="706" spans="1:8" ht="15.75" thickBot="1">
      <c r="A706" s="278" t="s">
        <v>2007</v>
      </c>
      <c r="B706" s="122"/>
      <c r="C706" s="221"/>
      <c r="D706" s="279" t="s">
        <v>2008</v>
      </c>
      <c r="E706" s="160" t="s">
        <v>1439</v>
      </c>
      <c r="F706" s="122"/>
      <c r="G706" s="122"/>
      <c r="H706" s="208">
        <v>375000</v>
      </c>
    </row>
    <row r="707" spans="1:8" ht="15.75" thickBot="1">
      <c r="A707" s="278" t="s">
        <v>2009</v>
      </c>
      <c r="B707" s="122"/>
      <c r="C707" s="221"/>
      <c r="D707" s="279" t="s">
        <v>2010</v>
      </c>
      <c r="E707" s="160" t="s">
        <v>1439</v>
      </c>
      <c r="F707" s="122"/>
      <c r="G707" s="122"/>
      <c r="H707" s="208">
        <v>764887</v>
      </c>
    </row>
    <row r="708" spans="1:8" ht="15.75" thickBot="1">
      <c r="A708" s="278" t="s">
        <v>2011</v>
      </c>
      <c r="B708" s="122"/>
      <c r="C708" s="221"/>
      <c r="D708" s="279" t="s">
        <v>2012</v>
      </c>
      <c r="E708" s="160" t="s">
        <v>1439</v>
      </c>
      <c r="F708" s="122"/>
      <c r="G708" s="122"/>
      <c r="H708" s="208">
        <v>7199</v>
      </c>
    </row>
    <row r="709" spans="1:8" ht="15.75" thickBot="1">
      <c r="A709" s="278" t="s">
        <v>2013</v>
      </c>
      <c r="B709" s="122"/>
      <c r="C709" s="221"/>
      <c r="D709" s="279" t="s">
        <v>2014</v>
      </c>
      <c r="E709" s="160" t="s">
        <v>1439</v>
      </c>
      <c r="F709" s="122"/>
      <c r="G709" s="122"/>
      <c r="H709" s="208">
        <v>1779</v>
      </c>
    </row>
    <row r="710" spans="1:8" ht="15.75" thickBot="1">
      <c r="A710" s="278" t="s">
        <v>2015</v>
      </c>
      <c r="B710" s="122"/>
      <c r="C710" s="221"/>
      <c r="D710" s="279" t="s">
        <v>2016</v>
      </c>
      <c r="E710" s="160" t="s">
        <v>1439</v>
      </c>
      <c r="F710" s="122"/>
      <c r="G710" s="122"/>
      <c r="H710" s="208">
        <v>32130</v>
      </c>
    </row>
    <row r="711" spans="1:8" ht="15.75" thickBot="1">
      <c r="A711" s="278" t="s">
        <v>2017</v>
      </c>
      <c r="B711" s="122"/>
      <c r="C711" s="221"/>
      <c r="D711" s="279" t="s">
        <v>2018</v>
      </c>
      <c r="E711" s="160" t="s">
        <v>1439</v>
      </c>
      <c r="F711" s="122"/>
      <c r="G711" s="122"/>
      <c r="H711" s="208">
        <v>88060</v>
      </c>
    </row>
    <row r="712" spans="1:8" ht="15.75" thickBot="1">
      <c r="A712" s="278" t="s">
        <v>2019</v>
      </c>
      <c r="B712" s="122"/>
      <c r="C712" s="221"/>
      <c r="D712" s="279" t="s">
        <v>2020</v>
      </c>
      <c r="E712" s="160" t="s">
        <v>1439</v>
      </c>
      <c r="F712" s="122"/>
      <c r="G712" s="122"/>
      <c r="H712" s="208">
        <v>11900</v>
      </c>
    </row>
    <row r="713" spans="1:8" ht="15.75" thickBot="1">
      <c r="A713" s="278" t="s">
        <v>2021</v>
      </c>
      <c r="B713" s="122"/>
      <c r="C713" s="221"/>
      <c r="D713" s="279" t="s">
        <v>2022</v>
      </c>
      <c r="E713" s="160" t="s">
        <v>1439</v>
      </c>
      <c r="F713" s="122"/>
      <c r="G713" s="122"/>
      <c r="H713" s="208">
        <v>5022500</v>
      </c>
    </row>
    <row r="714" spans="1:8" ht="15.75" thickBot="1">
      <c r="A714" s="278" t="s">
        <v>2023</v>
      </c>
      <c r="B714" s="122"/>
      <c r="C714" s="221"/>
      <c r="D714" s="279" t="s">
        <v>2024</v>
      </c>
      <c r="E714" s="160" t="s">
        <v>1439</v>
      </c>
      <c r="F714" s="122"/>
      <c r="G714" s="122"/>
      <c r="H714" s="208">
        <v>9639</v>
      </c>
    </row>
    <row r="715" spans="1:8" ht="15.75" thickBot="1">
      <c r="A715" s="278" t="s">
        <v>2025</v>
      </c>
      <c r="B715" s="122"/>
      <c r="C715" s="221"/>
      <c r="D715" s="279" t="s">
        <v>2026</v>
      </c>
      <c r="E715" s="160" t="s">
        <v>1439</v>
      </c>
      <c r="F715" s="122"/>
      <c r="G715" s="122"/>
      <c r="H715" s="208">
        <v>2732</v>
      </c>
    </row>
    <row r="716" spans="1:8" ht="15.75" thickBot="1">
      <c r="A716" s="278" t="s">
        <v>2027</v>
      </c>
      <c r="B716" s="122"/>
      <c r="C716" s="221"/>
      <c r="D716" s="279" t="s">
        <v>2028</v>
      </c>
      <c r="E716" s="160" t="s">
        <v>587</v>
      </c>
      <c r="F716" s="122"/>
      <c r="G716" s="122"/>
      <c r="H716" s="208">
        <v>8892</v>
      </c>
    </row>
    <row r="717" spans="1:8" ht="15.75" thickBot="1">
      <c r="A717" s="278" t="s">
        <v>2029</v>
      </c>
      <c r="B717" s="122"/>
      <c r="C717" s="221"/>
      <c r="D717" s="279" t="s">
        <v>2030</v>
      </c>
      <c r="E717" s="160" t="s">
        <v>1439</v>
      </c>
      <c r="F717" s="122"/>
      <c r="G717" s="122"/>
      <c r="H717" s="208">
        <v>392700</v>
      </c>
    </row>
    <row r="718" spans="1:8" ht="15.75" thickBot="1">
      <c r="A718" s="278" t="s">
        <v>2031</v>
      </c>
      <c r="B718" s="122"/>
      <c r="C718" s="221"/>
      <c r="D718" s="279" t="s">
        <v>2032</v>
      </c>
      <c r="E718" s="160" t="s">
        <v>1439</v>
      </c>
      <c r="F718" s="122"/>
      <c r="G718" s="122"/>
      <c r="H718" s="208">
        <v>157080</v>
      </c>
    </row>
    <row r="719" spans="1:8" ht="15.75" thickBot="1">
      <c r="A719" s="278" t="s">
        <v>2033</v>
      </c>
      <c r="B719" s="122"/>
      <c r="C719" s="221"/>
      <c r="D719" s="279" t="s">
        <v>2034</v>
      </c>
      <c r="E719" s="160" t="s">
        <v>1439</v>
      </c>
      <c r="F719" s="122"/>
      <c r="G719" s="122"/>
      <c r="H719" s="208">
        <v>9371250</v>
      </c>
    </row>
    <row r="720" spans="1:8" ht="39" thickBot="1">
      <c r="A720" s="278" t="s">
        <v>2035</v>
      </c>
      <c r="B720" s="122"/>
      <c r="C720" s="221"/>
      <c r="D720" s="279" t="s">
        <v>2036</v>
      </c>
      <c r="E720" s="160" t="s">
        <v>1439</v>
      </c>
      <c r="F720" s="122"/>
      <c r="G720" s="122"/>
      <c r="H720" s="208">
        <v>15000000</v>
      </c>
    </row>
    <row r="721" spans="1:8" ht="15.75" thickBot="1">
      <c r="A721" s="278" t="s">
        <v>2037</v>
      </c>
      <c r="B721" s="122"/>
      <c r="C721" s="221"/>
      <c r="D721" s="279" t="s">
        <v>2038</v>
      </c>
      <c r="E721" s="160" t="s">
        <v>1439</v>
      </c>
      <c r="F721" s="122"/>
      <c r="G721" s="122"/>
      <c r="H721" s="208">
        <v>21600</v>
      </c>
    </row>
    <row r="722" spans="1:8" ht="15.75" thickBot="1">
      <c r="A722" s="278" t="s">
        <v>2039</v>
      </c>
      <c r="B722" s="122"/>
      <c r="C722" s="221"/>
      <c r="D722" s="279" t="s">
        <v>2040</v>
      </c>
      <c r="E722" s="160" t="s">
        <v>1439</v>
      </c>
      <c r="F722" s="122"/>
      <c r="G722" s="122"/>
      <c r="H722" s="208">
        <v>19278</v>
      </c>
    </row>
    <row r="723" spans="1:8" ht="15.75" thickBot="1">
      <c r="A723" s="278" t="s">
        <v>2041</v>
      </c>
      <c r="B723" s="122"/>
      <c r="C723" s="221"/>
      <c r="D723" s="279" t="s">
        <v>2042</v>
      </c>
      <c r="E723" s="160" t="s">
        <v>1439</v>
      </c>
      <c r="F723" s="122"/>
      <c r="G723" s="122"/>
      <c r="H723" s="208">
        <v>161999</v>
      </c>
    </row>
    <row r="724" spans="1:8" ht="15.75" thickBot="1">
      <c r="A724" s="278" t="s">
        <v>2043</v>
      </c>
      <c r="B724" s="122"/>
      <c r="C724" s="221"/>
      <c r="D724" s="279" t="s">
        <v>2044</v>
      </c>
      <c r="E724" s="160" t="s">
        <v>1439</v>
      </c>
      <c r="F724" s="122"/>
      <c r="G724" s="122"/>
      <c r="H724" s="208">
        <v>1374</v>
      </c>
    </row>
    <row r="725" spans="1:8" ht="15.75" thickBot="1">
      <c r="A725" s="278" t="s">
        <v>2045</v>
      </c>
      <c r="B725" s="122"/>
      <c r="C725" s="221"/>
      <c r="D725" s="279" t="s">
        <v>2046</v>
      </c>
      <c r="E725" s="160" t="s">
        <v>1439</v>
      </c>
      <c r="F725" s="122"/>
      <c r="G725" s="122"/>
      <c r="H725" s="208">
        <v>4284</v>
      </c>
    </row>
    <row r="726" spans="1:8" ht="15.75" thickBot="1">
      <c r="A726" s="278" t="s">
        <v>2047</v>
      </c>
      <c r="B726" s="122"/>
      <c r="C726" s="221"/>
      <c r="D726" s="279" t="s">
        <v>2048</v>
      </c>
      <c r="E726" s="160" t="s">
        <v>1439</v>
      </c>
      <c r="F726" s="122"/>
      <c r="G726" s="122"/>
      <c r="H726" s="208">
        <v>450</v>
      </c>
    </row>
    <row r="727" spans="1:8" ht="15.75" thickBot="1">
      <c r="A727" s="278" t="s">
        <v>2049</v>
      </c>
      <c r="B727" s="122"/>
      <c r="C727" s="221"/>
      <c r="D727" s="279" t="s">
        <v>2050</v>
      </c>
      <c r="E727" s="160" t="s">
        <v>1439</v>
      </c>
      <c r="F727" s="122"/>
      <c r="G727" s="122"/>
      <c r="H727" s="208">
        <v>12026</v>
      </c>
    </row>
    <row r="728" spans="1:8" ht="15.75" thickBot="1">
      <c r="A728" s="278" t="s">
        <v>2051</v>
      </c>
      <c r="B728" s="122"/>
      <c r="C728" s="221"/>
      <c r="D728" s="279" t="s">
        <v>2052</v>
      </c>
      <c r="E728" s="160" t="s">
        <v>587</v>
      </c>
      <c r="F728" s="122"/>
      <c r="G728" s="122"/>
      <c r="H728" s="208">
        <v>21332</v>
      </c>
    </row>
    <row r="729" spans="1:8" ht="15.75" thickBot="1">
      <c r="A729" s="278" t="s">
        <v>2053</v>
      </c>
      <c r="B729" s="122"/>
      <c r="C729" s="221"/>
      <c r="D729" s="279" t="s">
        <v>2054</v>
      </c>
      <c r="E729" s="160" t="s">
        <v>1439</v>
      </c>
      <c r="F729" s="122"/>
      <c r="G729" s="122"/>
      <c r="H729" s="208">
        <v>10866</v>
      </c>
    </row>
    <row r="730" spans="1:8" ht="15.75" thickBot="1">
      <c r="A730" s="278" t="s">
        <v>2055</v>
      </c>
      <c r="B730" s="122"/>
      <c r="C730" s="221"/>
      <c r="D730" s="279" t="s">
        <v>2056</v>
      </c>
      <c r="E730" s="160" t="s">
        <v>1439</v>
      </c>
      <c r="F730" s="122"/>
      <c r="G730" s="122"/>
      <c r="H730" s="208">
        <v>85680</v>
      </c>
    </row>
    <row r="731" spans="1:8" ht="15.75" thickBot="1">
      <c r="A731" s="278" t="s">
        <v>2057</v>
      </c>
      <c r="B731" s="122"/>
      <c r="C731" s="221"/>
      <c r="D731" s="279" t="s">
        <v>2058</v>
      </c>
      <c r="E731" s="160" t="s">
        <v>1439</v>
      </c>
      <c r="F731" s="122"/>
      <c r="G731" s="122"/>
      <c r="H731" s="208">
        <v>55692</v>
      </c>
    </row>
    <row r="732" spans="1:8" ht="15.75" thickBot="1">
      <c r="A732" s="278" t="s">
        <v>2059</v>
      </c>
      <c r="B732" s="122"/>
      <c r="C732" s="221"/>
      <c r="D732" s="279" t="s">
        <v>2060</v>
      </c>
      <c r="E732" s="160" t="s">
        <v>1439</v>
      </c>
      <c r="F732" s="122"/>
      <c r="G732" s="122"/>
      <c r="H732" s="208">
        <v>47981</v>
      </c>
    </row>
    <row r="733" spans="1:8" ht="15.75" thickBot="1">
      <c r="A733" s="278" t="s">
        <v>2061</v>
      </c>
      <c r="B733" s="122"/>
      <c r="C733" s="221"/>
      <c r="D733" s="279" t="s">
        <v>2062</v>
      </c>
      <c r="E733" s="160" t="s">
        <v>1439</v>
      </c>
      <c r="F733" s="122"/>
      <c r="G733" s="122"/>
      <c r="H733" s="208">
        <v>26656</v>
      </c>
    </row>
    <row r="734" spans="1:8" ht="15.75" thickBot="1">
      <c r="A734" s="278" t="s">
        <v>2063</v>
      </c>
      <c r="B734" s="122"/>
      <c r="C734" s="221"/>
      <c r="D734" s="279" t="s">
        <v>2064</v>
      </c>
      <c r="E734" s="160" t="s">
        <v>1439</v>
      </c>
      <c r="F734" s="122"/>
      <c r="G734" s="122"/>
      <c r="H734" s="208">
        <v>784</v>
      </c>
    </row>
    <row r="735" spans="1:8" ht="15.75" thickBot="1">
      <c r="A735" s="278" t="s">
        <v>2065</v>
      </c>
      <c r="B735" s="122"/>
      <c r="C735" s="221"/>
      <c r="D735" s="279" t="s">
        <v>2066</v>
      </c>
      <c r="E735" s="160" t="s">
        <v>1974</v>
      </c>
      <c r="F735" s="122"/>
      <c r="G735" s="122"/>
      <c r="H735" s="208">
        <v>2400</v>
      </c>
    </row>
    <row r="736" spans="1:8" ht="15.75" thickBot="1">
      <c r="A736" s="278" t="s">
        <v>2067</v>
      </c>
      <c r="B736" s="122"/>
      <c r="C736" s="221"/>
      <c r="D736" s="279" t="s">
        <v>2068</v>
      </c>
      <c r="E736" s="160" t="s">
        <v>1439</v>
      </c>
      <c r="F736" s="122"/>
      <c r="G736" s="122"/>
      <c r="H736" s="208">
        <v>7846</v>
      </c>
    </row>
    <row r="737" spans="1:8" ht="15.75" thickBot="1">
      <c r="A737" s="278" t="s">
        <v>2069</v>
      </c>
      <c r="B737" s="122"/>
      <c r="C737" s="221"/>
      <c r="D737" s="279" t="s">
        <v>2070</v>
      </c>
      <c r="E737" s="160" t="s">
        <v>1439</v>
      </c>
      <c r="F737" s="122"/>
      <c r="G737" s="122"/>
      <c r="H737" s="208">
        <v>147000</v>
      </c>
    </row>
    <row r="738" spans="1:8" ht="15.75" thickBot="1">
      <c r="A738" s="278" t="s">
        <v>2071</v>
      </c>
      <c r="B738" s="122"/>
      <c r="C738" s="221"/>
      <c r="D738" s="279" t="s">
        <v>2072</v>
      </c>
      <c r="E738" s="160" t="s">
        <v>1439</v>
      </c>
      <c r="F738" s="122"/>
      <c r="G738" s="122"/>
      <c r="H738" s="208">
        <v>72000</v>
      </c>
    </row>
    <row r="739" spans="1:8" ht="15.75" thickBot="1">
      <c r="A739" s="278" t="s">
        <v>2073</v>
      </c>
      <c r="B739" s="122"/>
      <c r="C739" s="221"/>
      <c r="D739" s="279" t="s">
        <v>2074</v>
      </c>
      <c r="E739" s="160" t="s">
        <v>1439</v>
      </c>
      <c r="F739" s="122"/>
      <c r="G739" s="122"/>
      <c r="H739" s="208">
        <v>72000</v>
      </c>
    </row>
    <row r="740" spans="1:8" ht="15.75" thickBot="1">
      <c r="A740" s="278" t="s">
        <v>2075</v>
      </c>
      <c r="B740" s="122"/>
      <c r="C740" s="221"/>
      <c r="D740" s="279" t="s">
        <v>2076</v>
      </c>
      <c r="E740" s="160" t="s">
        <v>1439</v>
      </c>
      <c r="F740" s="122"/>
      <c r="G740" s="122"/>
      <c r="H740" s="208">
        <v>643</v>
      </c>
    </row>
    <row r="741" spans="1:8" ht="15.75" thickBot="1">
      <c r="A741" s="278" t="s">
        <v>2077</v>
      </c>
      <c r="B741" s="122"/>
      <c r="C741" s="221"/>
      <c r="D741" s="279" t="s">
        <v>2078</v>
      </c>
      <c r="E741" s="160" t="s">
        <v>1439</v>
      </c>
      <c r="F741" s="122"/>
      <c r="G741" s="122"/>
      <c r="H741" s="208">
        <v>1285</v>
      </c>
    </row>
    <row r="742" spans="1:8" ht="15.75" thickBot="1">
      <c r="A742" s="278" t="s">
        <v>2079</v>
      </c>
      <c r="B742" s="122"/>
      <c r="C742" s="221"/>
      <c r="D742" s="279" t="s">
        <v>2080</v>
      </c>
      <c r="E742" s="160" t="s">
        <v>1439</v>
      </c>
      <c r="F742" s="122"/>
      <c r="G742" s="122"/>
      <c r="H742" s="208">
        <v>29988</v>
      </c>
    </row>
    <row r="743" spans="1:8" ht="15.75" thickBot="1">
      <c r="A743" s="278" t="s">
        <v>2081</v>
      </c>
      <c r="B743" s="122"/>
      <c r="C743" s="221"/>
      <c r="D743" s="279" t="s">
        <v>2082</v>
      </c>
      <c r="E743" s="160" t="s">
        <v>1439</v>
      </c>
      <c r="F743" s="122"/>
      <c r="G743" s="122"/>
      <c r="H743" s="208">
        <v>6426</v>
      </c>
    </row>
    <row r="744" spans="1:8" ht="15.75" thickBot="1">
      <c r="A744" s="278" t="s">
        <v>2083</v>
      </c>
      <c r="B744" s="122"/>
      <c r="C744" s="221"/>
      <c r="D744" s="279" t="s">
        <v>2084</v>
      </c>
      <c r="E744" s="160" t="s">
        <v>1439</v>
      </c>
      <c r="F744" s="122"/>
      <c r="G744" s="122"/>
      <c r="H744" s="208">
        <v>6426</v>
      </c>
    </row>
    <row r="745" spans="1:8" ht="15.75" thickBot="1">
      <c r="A745" s="278" t="s">
        <v>2085</v>
      </c>
      <c r="B745" s="122"/>
      <c r="C745" s="221"/>
      <c r="D745" s="279" t="s">
        <v>2086</v>
      </c>
      <c r="E745" s="160" t="s">
        <v>1439</v>
      </c>
      <c r="F745" s="122"/>
      <c r="G745" s="122"/>
      <c r="H745" s="208">
        <v>107100</v>
      </c>
    </row>
    <row r="746" spans="1:8" ht="15.75" thickBot="1">
      <c r="A746" s="278" t="s">
        <v>2087</v>
      </c>
      <c r="B746" s="122"/>
      <c r="C746" s="221"/>
      <c r="D746" s="279" t="s">
        <v>2088</v>
      </c>
      <c r="E746" s="160" t="s">
        <v>1439</v>
      </c>
      <c r="F746" s="122"/>
      <c r="G746" s="122"/>
      <c r="H746" s="208">
        <v>32400</v>
      </c>
    </row>
    <row r="747" spans="1:8" ht="15.75" thickBot="1">
      <c r="A747" s="278" t="s">
        <v>2089</v>
      </c>
      <c r="B747" s="122"/>
      <c r="C747" s="221"/>
      <c r="D747" s="279" t="s">
        <v>2090</v>
      </c>
      <c r="E747" s="160" t="s">
        <v>1439</v>
      </c>
      <c r="F747" s="122"/>
      <c r="G747" s="122"/>
      <c r="H747" s="208">
        <v>9153</v>
      </c>
    </row>
    <row r="748" spans="1:8" ht="15.75" thickBot="1">
      <c r="A748" s="278" t="s">
        <v>2091</v>
      </c>
      <c r="B748" s="122"/>
      <c r="C748" s="221"/>
      <c r="D748" s="279" t="s">
        <v>2092</v>
      </c>
      <c r="E748" s="160" t="s">
        <v>1439</v>
      </c>
      <c r="F748" s="122"/>
      <c r="G748" s="122"/>
      <c r="H748" s="208">
        <v>62091987</v>
      </c>
    </row>
    <row r="749" spans="1:8" ht="15.75" thickBot="1">
      <c r="A749" s="278" t="s">
        <v>2093</v>
      </c>
      <c r="B749" s="122"/>
      <c r="C749" s="221"/>
      <c r="D749" s="279" t="s">
        <v>2094</v>
      </c>
      <c r="E749" s="160" t="s">
        <v>1439</v>
      </c>
      <c r="F749" s="122"/>
      <c r="G749" s="122"/>
      <c r="H749" s="208">
        <v>3846</v>
      </c>
    </row>
    <row r="750" spans="1:8" ht="15.75" thickBot="1">
      <c r="A750" s="278" t="s">
        <v>2095</v>
      </c>
      <c r="B750" s="122"/>
      <c r="C750" s="221"/>
      <c r="D750" s="279" t="s">
        <v>2096</v>
      </c>
      <c r="E750" s="160" t="s">
        <v>1439</v>
      </c>
      <c r="F750" s="122"/>
      <c r="G750" s="122"/>
      <c r="H750" s="208">
        <v>8996</v>
      </c>
    </row>
    <row r="751" spans="1:8" ht="15.75" thickBot="1">
      <c r="A751" s="278" t="s">
        <v>2097</v>
      </c>
      <c r="B751" s="122"/>
      <c r="C751" s="221"/>
      <c r="D751" s="279" t="s">
        <v>2098</v>
      </c>
      <c r="E751" s="160" t="s">
        <v>1439</v>
      </c>
      <c r="F751" s="122"/>
      <c r="G751" s="122"/>
      <c r="H751" s="208">
        <v>3322</v>
      </c>
    </row>
    <row r="752" spans="1:8" ht="15.75" thickBot="1">
      <c r="A752" s="278" t="s">
        <v>2099</v>
      </c>
      <c r="B752" s="122"/>
      <c r="C752" s="221"/>
      <c r="D752" s="279" t="s">
        <v>2100</v>
      </c>
      <c r="E752" s="160" t="s">
        <v>1439</v>
      </c>
      <c r="F752" s="122"/>
      <c r="G752" s="122"/>
      <c r="H752" s="208">
        <v>2550</v>
      </c>
    </row>
    <row r="753" spans="1:8" ht="15.75" thickBot="1">
      <c r="A753" s="278" t="s">
        <v>2101</v>
      </c>
      <c r="B753" s="122"/>
      <c r="C753" s="221"/>
      <c r="D753" s="279" t="s">
        <v>2102</v>
      </c>
      <c r="E753" s="160" t="s">
        <v>1439</v>
      </c>
      <c r="F753" s="122"/>
      <c r="G753" s="122"/>
      <c r="H753" s="208">
        <v>8996</v>
      </c>
    </row>
    <row r="754" spans="1:8" ht="15.75" thickBot="1">
      <c r="A754" s="278" t="s">
        <v>2103</v>
      </c>
      <c r="B754" s="122"/>
      <c r="C754" s="221"/>
      <c r="D754" s="279" t="s">
        <v>2104</v>
      </c>
      <c r="E754" s="160" t="s">
        <v>1439</v>
      </c>
      <c r="F754" s="122"/>
      <c r="G754" s="122"/>
      <c r="H754" s="208">
        <v>5279</v>
      </c>
    </row>
    <row r="755" spans="1:8" ht="15.75" thickBot="1">
      <c r="A755" s="278" t="s">
        <v>2105</v>
      </c>
      <c r="B755" s="122"/>
      <c r="C755" s="221"/>
      <c r="D755" s="279" t="s">
        <v>2106</v>
      </c>
      <c r="E755" s="160" t="s">
        <v>1439</v>
      </c>
      <c r="F755" s="122"/>
      <c r="G755" s="122"/>
      <c r="H755" s="208">
        <v>23710</v>
      </c>
    </row>
    <row r="756" spans="1:8" ht="15.75" thickBot="1">
      <c r="A756" s="278" t="s">
        <v>2107</v>
      </c>
      <c r="B756" s="122"/>
      <c r="C756" s="221"/>
      <c r="D756" s="279" t="s">
        <v>2108</v>
      </c>
      <c r="E756" s="160" t="s">
        <v>1439</v>
      </c>
      <c r="F756" s="122"/>
      <c r="G756" s="122"/>
      <c r="H756" s="208">
        <v>9520</v>
      </c>
    </row>
    <row r="757" spans="1:8" ht="15.75" thickBot="1">
      <c r="A757" s="278" t="s">
        <v>2109</v>
      </c>
      <c r="B757" s="122"/>
      <c r="C757" s="221"/>
      <c r="D757" s="279" t="s">
        <v>2110</v>
      </c>
      <c r="E757" s="160" t="s">
        <v>1439</v>
      </c>
      <c r="F757" s="122"/>
      <c r="G757" s="122"/>
      <c r="H757" s="208">
        <v>18166</v>
      </c>
    </row>
    <row r="758" spans="1:8" ht="15.75" thickBot="1">
      <c r="A758" s="278" t="s">
        <v>2111</v>
      </c>
      <c r="B758" s="122"/>
      <c r="C758" s="221"/>
      <c r="D758" s="279" t="s">
        <v>2112</v>
      </c>
      <c r="E758" s="160" t="s">
        <v>1439</v>
      </c>
      <c r="F758" s="122"/>
      <c r="G758" s="122"/>
      <c r="H758" s="208">
        <v>1284931</v>
      </c>
    </row>
    <row r="759" spans="1:8" ht="15.75" thickBot="1">
      <c r="A759" s="278" t="s">
        <v>2113</v>
      </c>
      <c r="B759" s="122"/>
      <c r="C759" s="221"/>
      <c r="D759" s="279" t="s">
        <v>2114</v>
      </c>
      <c r="E759" s="160" t="s">
        <v>1439</v>
      </c>
      <c r="F759" s="122"/>
      <c r="G759" s="122"/>
      <c r="H759" s="208">
        <v>26621</v>
      </c>
    </row>
    <row r="760" spans="1:8" ht="15.75" thickBot="1">
      <c r="A760" s="278" t="s">
        <v>2115</v>
      </c>
      <c r="B760" s="122"/>
      <c r="C760" s="221"/>
      <c r="D760" s="279" t="s">
        <v>2116</v>
      </c>
      <c r="E760" s="160" t="s">
        <v>1439</v>
      </c>
      <c r="F760" s="122"/>
      <c r="G760" s="122"/>
      <c r="H760" s="208">
        <v>7470</v>
      </c>
    </row>
    <row r="761" spans="1:8" ht="15.75" thickBot="1">
      <c r="A761" s="278" t="s">
        <v>2117</v>
      </c>
      <c r="B761" s="122"/>
      <c r="C761" s="221"/>
      <c r="D761" s="279" t="s">
        <v>2118</v>
      </c>
      <c r="E761" s="160" t="s">
        <v>1439</v>
      </c>
      <c r="F761" s="122"/>
      <c r="G761" s="122"/>
      <c r="H761" s="208">
        <v>7391</v>
      </c>
    </row>
    <row r="762" spans="1:8" ht="15.75" thickBot="1">
      <c r="A762" s="278" t="s">
        <v>2119</v>
      </c>
      <c r="B762" s="122"/>
      <c r="C762" s="221"/>
      <c r="D762" s="279" t="s">
        <v>2120</v>
      </c>
      <c r="E762" s="160" t="s">
        <v>1439</v>
      </c>
      <c r="F762" s="122"/>
      <c r="G762" s="122"/>
      <c r="H762" s="208">
        <v>8503</v>
      </c>
    </row>
    <row r="763" spans="1:8" ht="15.75" thickBot="1">
      <c r="A763" s="278" t="s">
        <v>2121</v>
      </c>
      <c r="B763" s="122"/>
      <c r="C763" s="221"/>
      <c r="D763" s="279" t="s">
        <v>2122</v>
      </c>
      <c r="E763" s="160" t="s">
        <v>1439</v>
      </c>
      <c r="F763" s="122"/>
      <c r="G763" s="122"/>
      <c r="H763" s="208">
        <v>359213</v>
      </c>
    </row>
    <row r="764" spans="1:8" ht="15.75" thickBot="1">
      <c r="A764" s="278" t="s">
        <v>2123</v>
      </c>
      <c r="B764" s="122"/>
      <c r="C764" s="221"/>
      <c r="D764" s="279" t="s">
        <v>2124</v>
      </c>
      <c r="E764" s="160" t="s">
        <v>1439</v>
      </c>
      <c r="F764" s="122"/>
      <c r="G764" s="122"/>
      <c r="H764" s="208">
        <v>44966</v>
      </c>
    </row>
    <row r="765" spans="1:8" ht="15.75" thickBot="1">
      <c r="A765" s="278" t="s">
        <v>2125</v>
      </c>
      <c r="B765" s="122"/>
      <c r="C765" s="221"/>
      <c r="D765" s="279" t="s">
        <v>2126</v>
      </c>
      <c r="E765" s="160" t="s">
        <v>1439</v>
      </c>
      <c r="F765" s="122"/>
      <c r="G765" s="122"/>
      <c r="H765" s="208">
        <v>85680</v>
      </c>
    </row>
    <row r="766" spans="1:8" ht="15.75" thickBot="1">
      <c r="A766" s="278" t="s">
        <v>2127</v>
      </c>
      <c r="B766" s="122"/>
      <c r="C766" s="221"/>
      <c r="D766" s="279" t="s">
        <v>2128</v>
      </c>
      <c r="E766" s="160" t="s">
        <v>1439</v>
      </c>
      <c r="F766" s="122"/>
      <c r="G766" s="122"/>
      <c r="H766" s="208">
        <v>696087</v>
      </c>
    </row>
    <row r="767" spans="1:8" ht="26.25" thickBot="1">
      <c r="A767" s="278" t="s">
        <v>2129</v>
      </c>
      <c r="B767" s="280" t="s">
        <v>1294</v>
      </c>
      <c r="C767" s="284" t="s">
        <v>1623</v>
      </c>
      <c r="D767" s="285" t="s">
        <v>1387</v>
      </c>
      <c r="E767" s="160" t="s">
        <v>38</v>
      </c>
      <c r="F767" s="282">
        <v>153620</v>
      </c>
      <c r="G767" s="283">
        <v>149595.15599999999</v>
      </c>
      <c r="H767" s="208">
        <f>IF(G767="","",+ROUND(G767,0))</f>
        <v>149595</v>
      </c>
    </row>
    <row r="768" spans="1:8" ht="26.25" thickBot="1">
      <c r="A768" s="278" t="s">
        <v>2130</v>
      </c>
      <c r="B768" s="280" t="s">
        <v>1294</v>
      </c>
      <c r="C768" s="284" t="s">
        <v>1623</v>
      </c>
      <c r="D768" s="285" t="s">
        <v>1388</v>
      </c>
      <c r="E768" s="160" t="s">
        <v>38</v>
      </c>
      <c r="F768" s="282">
        <v>297000</v>
      </c>
      <c r="G768" s="283">
        <v>289218.59999999998</v>
      </c>
      <c r="H768" s="208">
        <f>IF(G768="","",+ROUND(G768,0))</f>
        <v>289219</v>
      </c>
    </row>
    <row r="769" spans="1:8" ht="15.75" thickBot="1">
      <c r="A769" s="278" t="s">
        <v>2131</v>
      </c>
      <c r="B769" s="122"/>
      <c r="C769" s="221"/>
      <c r="D769" s="279" t="s">
        <v>2132</v>
      </c>
      <c r="E769" s="160" t="s">
        <v>1439</v>
      </c>
      <c r="F769" s="122"/>
      <c r="G769" s="122"/>
      <c r="H769" s="208">
        <v>56352</v>
      </c>
    </row>
    <row r="770" spans="1:8" ht="15.75" thickBot="1">
      <c r="A770" s="278" t="s">
        <v>2133</v>
      </c>
      <c r="B770" s="122"/>
      <c r="C770" s="221"/>
      <c r="D770" s="279" t="s">
        <v>2134</v>
      </c>
      <c r="E770" s="160" t="s">
        <v>1439</v>
      </c>
      <c r="F770" s="122"/>
      <c r="G770" s="122"/>
      <c r="H770" s="208">
        <v>27000</v>
      </c>
    </row>
    <row r="771" spans="1:8" ht="15.75" thickBot="1">
      <c r="A771" s="278" t="s">
        <v>2135</v>
      </c>
      <c r="B771" s="122"/>
      <c r="C771" s="221"/>
      <c r="D771" s="279" t="s">
        <v>2136</v>
      </c>
      <c r="E771" s="160" t="s">
        <v>1439</v>
      </c>
      <c r="F771" s="122"/>
      <c r="G771" s="122"/>
      <c r="H771" s="208">
        <v>216690</v>
      </c>
    </row>
    <row r="772" spans="1:8" ht="15.75" thickBot="1">
      <c r="A772" s="278" t="s">
        <v>2137</v>
      </c>
      <c r="B772" s="122"/>
      <c r="C772" s="221"/>
      <c r="D772" s="279" t="s">
        <v>2138</v>
      </c>
      <c r="E772" s="160" t="s">
        <v>1439</v>
      </c>
      <c r="F772" s="122"/>
      <c r="G772" s="122"/>
      <c r="H772" s="208">
        <v>11773</v>
      </c>
    </row>
    <row r="773" spans="1:8" ht="15.75" thickBot="1">
      <c r="A773" s="278" t="s">
        <v>2139</v>
      </c>
      <c r="B773" s="122"/>
      <c r="C773" s="221"/>
      <c r="D773" s="279" t="s">
        <v>2140</v>
      </c>
      <c r="E773" s="160" t="s">
        <v>1439</v>
      </c>
      <c r="F773" s="122"/>
      <c r="G773" s="122"/>
      <c r="H773" s="208">
        <v>43199</v>
      </c>
    </row>
    <row r="774" spans="1:8" ht="15.75" thickBot="1">
      <c r="A774" s="278" t="s">
        <v>2141</v>
      </c>
      <c r="B774" s="122"/>
      <c r="C774" s="221"/>
      <c r="D774" s="279" t="s">
        <v>2142</v>
      </c>
      <c r="E774" s="160" t="s">
        <v>1439</v>
      </c>
      <c r="F774" s="122"/>
      <c r="G774" s="122"/>
      <c r="H774" s="208">
        <v>42298</v>
      </c>
    </row>
    <row r="775" spans="1:8" ht="26.25" thickBot="1">
      <c r="A775" s="278" t="s">
        <v>2143</v>
      </c>
      <c r="B775" s="122"/>
      <c r="C775" s="221"/>
      <c r="D775" s="279" t="s">
        <v>2144</v>
      </c>
      <c r="E775" s="160" t="s">
        <v>1439</v>
      </c>
      <c r="F775" s="122"/>
      <c r="G775" s="122"/>
      <c r="H775" s="208">
        <v>4800103</v>
      </c>
    </row>
    <row r="776" spans="1:8" ht="51.75" thickBot="1">
      <c r="A776" s="278" t="s">
        <v>2145</v>
      </c>
      <c r="B776" s="122"/>
      <c r="C776" s="221"/>
      <c r="D776" s="279" t="s">
        <v>2146</v>
      </c>
      <c r="E776" s="160" t="s">
        <v>1439</v>
      </c>
      <c r="F776" s="122"/>
      <c r="G776" s="122"/>
      <c r="H776" s="208">
        <v>325000</v>
      </c>
    </row>
    <row r="777" spans="1:8" ht="26.25" thickBot="1">
      <c r="A777" s="278" t="s">
        <v>2147</v>
      </c>
      <c r="B777" s="122"/>
      <c r="C777" s="221"/>
      <c r="D777" s="279" t="s">
        <v>2148</v>
      </c>
      <c r="E777" s="160" t="s">
        <v>1439</v>
      </c>
      <c r="F777" s="122"/>
      <c r="G777" s="122"/>
      <c r="H777" s="208">
        <v>2618000</v>
      </c>
    </row>
    <row r="778" spans="1:8" ht="26.25" thickBot="1">
      <c r="A778" s="278" t="s">
        <v>2149</v>
      </c>
      <c r="B778" s="122"/>
      <c r="C778" s="221"/>
      <c r="D778" s="279" t="s">
        <v>2150</v>
      </c>
      <c r="E778" s="160" t="s">
        <v>2151</v>
      </c>
      <c r="F778" s="122"/>
      <c r="G778" s="122"/>
      <c r="H778" s="208">
        <v>3272500</v>
      </c>
    </row>
    <row r="779" spans="1:8" ht="26.25" thickBot="1">
      <c r="A779" s="278" t="s">
        <v>2152</v>
      </c>
      <c r="B779" s="122"/>
      <c r="C779" s="221"/>
      <c r="D779" s="279" t="s">
        <v>2153</v>
      </c>
      <c r="E779" s="160" t="s">
        <v>1439</v>
      </c>
      <c r="F779" s="122"/>
      <c r="G779" s="122"/>
      <c r="H779" s="208">
        <v>3141600</v>
      </c>
    </row>
    <row r="780" spans="1:8" ht="26.25" thickBot="1">
      <c r="A780" s="278" t="s">
        <v>2154</v>
      </c>
      <c r="B780" s="122"/>
      <c r="C780" s="221"/>
      <c r="D780" s="279" t="s">
        <v>2155</v>
      </c>
      <c r="E780" s="160" t="s">
        <v>1439</v>
      </c>
      <c r="F780" s="122"/>
      <c r="G780" s="122"/>
      <c r="H780" s="208">
        <v>2356200</v>
      </c>
    </row>
    <row r="781" spans="1:8" ht="26.25" thickBot="1">
      <c r="A781" s="278" t="s">
        <v>2156</v>
      </c>
      <c r="B781" s="122"/>
      <c r="C781" s="221"/>
      <c r="D781" s="279" t="s">
        <v>2157</v>
      </c>
      <c r="E781" s="160" t="s">
        <v>1439</v>
      </c>
      <c r="F781" s="122"/>
      <c r="G781" s="122"/>
      <c r="H781" s="208">
        <v>2356200</v>
      </c>
    </row>
    <row r="782" spans="1:8" ht="15.75" thickBot="1">
      <c r="A782" s="278" t="s">
        <v>2158</v>
      </c>
      <c r="B782" s="122"/>
      <c r="C782" s="221"/>
      <c r="D782" s="279" t="s">
        <v>2159</v>
      </c>
      <c r="E782" s="160" t="s">
        <v>1439</v>
      </c>
      <c r="F782" s="122"/>
      <c r="G782" s="122"/>
      <c r="H782" s="208">
        <v>19262</v>
      </c>
    </row>
    <row r="783" spans="1:8" ht="15.75" thickBot="1">
      <c r="A783" s="278" t="s">
        <v>2160</v>
      </c>
      <c r="B783" s="122"/>
      <c r="C783" s="221"/>
      <c r="D783" s="279" t="s">
        <v>2161</v>
      </c>
      <c r="E783" s="160" t="s">
        <v>1439</v>
      </c>
      <c r="F783" s="122"/>
      <c r="G783" s="122"/>
      <c r="H783" s="208">
        <v>21416</v>
      </c>
    </row>
    <row r="784" spans="1:8" ht="15.75" thickBot="1">
      <c r="A784" s="278" t="s">
        <v>2162</v>
      </c>
      <c r="B784" s="122"/>
      <c r="C784" s="221"/>
      <c r="D784" s="279" t="s">
        <v>2163</v>
      </c>
      <c r="E784" s="160" t="s">
        <v>1439</v>
      </c>
      <c r="F784" s="122"/>
      <c r="G784" s="122"/>
      <c r="H784" s="208">
        <v>29131</v>
      </c>
    </row>
    <row r="785" spans="1:8" ht="15.75" thickBot="1">
      <c r="A785" s="278" t="s">
        <v>2164</v>
      </c>
      <c r="B785" s="122"/>
      <c r="C785" s="221"/>
      <c r="D785" s="279" t="s">
        <v>2165</v>
      </c>
      <c r="E785" s="160" t="s">
        <v>1439</v>
      </c>
      <c r="F785" s="122"/>
      <c r="G785" s="122"/>
      <c r="H785" s="208">
        <v>15698</v>
      </c>
    </row>
    <row r="786" spans="1:8" ht="15.75" thickBot="1">
      <c r="A786" s="278" t="s">
        <v>2166</v>
      </c>
      <c r="B786" s="122"/>
      <c r="C786" s="221"/>
      <c r="D786" s="279" t="s">
        <v>2167</v>
      </c>
      <c r="E786" s="160" t="s">
        <v>1439</v>
      </c>
      <c r="F786" s="122"/>
      <c r="G786" s="122"/>
      <c r="H786" s="208">
        <v>25020</v>
      </c>
    </row>
    <row r="787" spans="1:8" ht="15.75" thickBot="1">
      <c r="A787" s="278" t="s">
        <v>2168</v>
      </c>
      <c r="B787" s="122"/>
      <c r="C787" s="221"/>
      <c r="D787" s="279" t="s">
        <v>2169</v>
      </c>
      <c r="E787" s="160" t="s">
        <v>1439</v>
      </c>
      <c r="F787" s="122"/>
      <c r="G787" s="122"/>
      <c r="H787" s="208">
        <v>3570</v>
      </c>
    </row>
    <row r="788" spans="1:8" ht="15.75" thickBot="1">
      <c r="A788" s="278" t="s">
        <v>2170</v>
      </c>
      <c r="B788" s="122"/>
      <c r="C788" s="221"/>
      <c r="D788" s="279" t="s">
        <v>2171</v>
      </c>
      <c r="E788" s="160" t="s">
        <v>1439</v>
      </c>
      <c r="F788" s="122"/>
      <c r="G788" s="122"/>
      <c r="H788" s="208">
        <v>9359</v>
      </c>
    </row>
    <row r="789" spans="1:8" ht="15.75" thickBot="1">
      <c r="A789" s="278" t="s">
        <v>2172</v>
      </c>
      <c r="B789" s="122"/>
      <c r="C789" s="221"/>
      <c r="D789" s="279" t="s">
        <v>2173</v>
      </c>
      <c r="E789" s="160" t="s">
        <v>1439</v>
      </c>
      <c r="F789" s="122"/>
      <c r="G789" s="122"/>
      <c r="H789" s="208">
        <v>8100</v>
      </c>
    </row>
    <row r="790" spans="1:8" ht="15.75" thickBot="1">
      <c r="A790" s="278" t="s">
        <v>2174</v>
      </c>
      <c r="B790" s="122"/>
      <c r="C790" s="221"/>
      <c r="D790" s="279" t="s">
        <v>2175</v>
      </c>
      <c r="E790" s="160" t="s">
        <v>1439</v>
      </c>
      <c r="F790" s="122"/>
      <c r="G790" s="122"/>
      <c r="H790" s="208">
        <v>6282</v>
      </c>
    </row>
    <row r="791" spans="1:8" ht="15.75" thickBot="1">
      <c r="A791" s="278" t="s">
        <v>2176</v>
      </c>
      <c r="B791" s="122"/>
      <c r="C791" s="221"/>
      <c r="D791" s="279" t="s">
        <v>2177</v>
      </c>
      <c r="E791" s="160" t="s">
        <v>1439</v>
      </c>
      <c r="F791" s="122"/>
      <c r="G791" s="122"/>
      <c r="H791" s="208">
        <v>5287</v>
      </c>
    </row>
    <row r="792" spans="1:8" ht="26.25" thickBot="1">
      <c r="A792" s="278" t="s">
        <v>2178</v>
      </c>
      <c r="B792" s="122"/>
      <c r="C792" s="221"/>
      <c r="D792" s="279" t="s">
        <v>2179</v>
      </c>
      <c r="E792" s="160" t="s">
        <v>1439</v>
      </c>
      <c r="F792" s="122"/>
      <c r="G792" s="122"/>
      <c r="H792" s="208">
        <v>26259</v>
      </c>
    </row>
    <row r="793" spans="1:8" ht="15.75" thickBot="1">
      <c r="A793" s="278" t="s">
        <v>2180</v>
      </c>
      <c r="B793" s="122"/>
      <c r="C793" s="221"/>
      <c r="D793" s="279" t="s">
        <v>2181</v>
      </c>
      <c r="E793" s="160" t="s">
        <v>1439</v>
      </c>
      <c r="F793" s="122"/>
      <c r="G793" s="122"/>
      <c r="H793" s="208">
        <v>720</v>
      </c>
    </row>
    <row r="794" spans="1:8" ht="15.75" thickBot="1">
      <c r="A794" s="278" t="s">
        <v>2182</v>
      </c>
      <c r="B794" s="122"/>
      <c r="C794" s="221"/>
      <c r="D794" s="279" t="s">
        <v>2183</v>
      </c>
      <c r="E794" s="160" t="s">
        <v>1439</v>
      </c>
      <c r="F794" s="122"/>
      <c r="G794" s="122"/>
      <c r="H794" s="208">
        <v>450</v>
      </c>
    </row>
    <row r="795" spans="1:8" ht="15.75" thickBot="1">
      <c r="A795" s="278" t="s">
        <v>2184</v>
      </c>
      <c r="B795" s="122"/>
      <c r="C795" s="221"/>
      <c r="D795" s="279" t="s">
        <v>2185</v>
      </c>
      <c r="E795" s="160" t="s">
        <v>1439</v>
      </c>
      <c r="F795" s="122"/>
      <c r="G795" s="122"/>
      <c r="H795" s="208">
        <v>3577</v>
      </c>
    </row>
    <row r="796" spans="1:8" ht="15.75" thickBot="1">
      <c r="A796" s="278" t="s">
        <v>2186</v>
      </c>
      <c r="B796" s="122"/>
      <c r="C796" s="221"/>
      <c r="D796" s="279" t="s">
        <v>2187</v>
      </c>
      <c r="E796" s="160" t="s">
        <v>1439</v>
      </c>
      <c r="F796" s="122"/>
      <c r="G796" s="122"/>
      <c r="H796" s="208">
        <v>5415</v>
      </c>
    </row>
    <row r="797" spans="1:8" ht="26.25" thickBot="1">
      <c r="A797" s="278" t="s">
        <v>2188</v>
      </c>
      <c r="B797" s="122"/>
      <c r="C797" s="221"/>
      <c r="D797" s="279" t="s">
        <v>2189</v>
      </c>
      <c r="E797" s="160" t="s">
        <v>1439</v>
      </c>
      <c r="F797" s="122"/>
      <c r="G797" s="122"/>
      <c r="H797" s="208">
        <v>4010</v>
      </c>
    </row>
    <row r="798" spans="1:8" ht="26.25" thickBot="1">
      <c r="A798" s="278" t="s">
        <v>2190</v>
      </c>
      <c r="B798" s="122"/>
      <c r="C798" s="221"/>
      <c r="D798" s="279" t="s">
        <v>2191</v>
      </c>
      <c r="E798" s="160" t="s">
        <v>1439</v>
      </c>
      <c r="F798" s="122"/>
      <c r="G798" s="122"/>
      <c r="H798" s="208">
        <v>8929</v>
      </c>
    </row>
    <row r="799" spans="1:8" ht="26.25" thickBot="1">
      <c r="A799" s="278" t="s">
        <v>2192</v>
      </c>
      <c r="B799" s="122"/>
      <c r="C799" s="221"/>
      <c r="D799" s="279" t="s">
        <v>2193</v>
      </c>
      <c r="E799" s="160" t="s">
        <v>1439</v>
      </c>
      <c r="F799" s="122"/>
      <c r="G799" s="122"/>
      <c r="H799" s="208">
        <v>2124</v>
      </c>
    </row>
    <row r="800" spans="1:8" ht="26.25" thickBot="1">
      <c r="A800" s="278" t="s">
        <v>2194</v>
      </c>
      <c r="B800" s="122"/>
      <c r="C800" s="221"/>
      <c r="D800" s="279" t="s">
        <v>2195</v>
      </c>
      <c r="E800" s="160" t="s">
        <v>1439</v>
      </c>
      <c r="F800" s="122"/>
      <c r="G800" s="122"/>
      <c r="H800" s="208">
        <v>4410</v>
      </c>
    </row>
    <row r="801" spans="1:8" ht="26.25" thickBot="1">
      <c r="A801" s="278" t="s">
        <v>2196</v>
      </c>
      <c r="B801" s="122"/>
      <c r="C801" s="221"/>
      <c r="D801" s="279" t="s">
        <v>2197</v>
      </c>
      <c r="E801" s="160" t="s">
        <v>1439</v>
      </c>
      <c r="F801" s="122"/>
      <c r="G801" s="122"/>
      <c r="H801" s="208">
        <v>773</v>
      </c>
    </row>
    <row r="802" spans="1:8" ht="26.25" thickBot="1">
      <c r="A802" s="278" t="s">
        <v>2198</v>
      </c>
      <c r="B802" s="122"/>
      <c r="C802" s="221"/>
      <c r="D802" s="279" t="s">
        <v>2199</v>
      </c>
      <c r="E802" s="160" t="s">
        <v>1439</v>
      </c>
      <c r="F802" s="122"/>
      <c r="G802" s="122"/>
      <c r="H802" s="208">
        <v>13502</v>
      </c>
    </row>
    <row r="803" spans="1:8" ht="15.75" thickBot="1">
      <c r="A803" s="278" t="s">
        <v>2200</v>
      </c>
      <c r="B803" s="122"/>
      <c r="C803" s="221"/>
      <c r="D803" s="279" t="s">
        <v>2201</v>
      </c>
      <c r="E803" s="160" t="s">
        <v>1439</v>
      </c>
      <c r="F803" s="122"/>
      <c r="G803" s="122"/>
      <c r="H803" s="208">
        <v>1889</v>
      </c>
    </row>
    <row r="804" spans="1:8" ht="15.75" thickBot="1">
      <c r="A804" s="278" t="s">
        <v>2202</v>
      </c>
      <c r="B804" s="122"/>
      <c r="C804" s="221"/>
      <c r="D804" s="279" t="s">
        <v>2203</v>
      </c>
      <c r="E804" s="160" t="s">
        <v>1439</v>
      </c>
      <c r="F804" s="122"/>
      <c r="G804" s="122"/>
      <c r="H804" s="208">
        <v>891</v>
      </c>
    </row>
    <row r="805" spans="1:8" ht="15.75" thickBot="1">
      <c r="A805" s="278" t="s">
        <v>2204</v>
      </c>
      <c r="B805" s="122"/>
      <c r="C805" s="221"/>
      <c r="D805" s="279" t="s">
        <v>2205</v>
      </c>
      <c r="E805" s="160" t="s">
        <v>1439</v>
      </c>
      <c r="F805" s="122"/>
      <c r="G805" s="122"/>
      <c r="H805" s="208">
        <v>1276000</v>
      </c>
    </row>
    <row r="806" spans="1:8" ht="15.75" thickBot="1">
      <c r="A806" s="278" t="s">
        <v>2206</v>
      </c>
      <c r="B806" s="122"/>
      <c r="C806" s="221"/>
      <c r="D806" s="279" t="s">
        <v>2207</v>
      </c>
      <c r="E806" s="160" t="s">
        <v>1439</v>
      </c>
      <c r="F806" s="122"/>
      <c r="G806" s="122"/>
      <c r="H806" s="208">
        <v>773501</v>
      </c>
    </row>
    <row r="807" spans="1:8" ht="15.75" thickBot="1">
      <c r="A807" s="278" t="s">
        <v>2208</v>
      </c>
      <c r="B807" s="122"/>
      <c r="C807" s="221"/>
      <c r="D807" s="279" t="s">
        <v>2209</v>
      </c>
      <c r="E807" s="160" t="s">
        <v>1439</v>
      </c>
      <c r="F807" s="122"/>
      <c r="G807" s="122"/>
      <c r="H807" s="208">
        <v>127</v>
      </c>
    </row>
    <row r="808" spans="1:8" ht="15.75" thickBot="1">
      <c r="A808" s="278" t="s">
        <v>2210</v>
      </c>
      <c r="B808" s="122"/>
      <c r="C808" s="221"/>
      <c r="D808" s="279" t="s">
        <v>2211</v>
      </c>
      <c r="E808" s="160" t="s">
        <v>1439</v>
      </c>
      <c r="F808" s="122"/>
      <c r="G808" s="122"/>
      <c r="H808" s="208">
        <v>6618</v>
      </c>
    </row>
    <row r="809" spans="1:8" ht="15.75" thickBot="1">
      <c r="A809" s="278" t="s">
        <v>2212</v>
      </c>
      <c r="B809" s="122"/>
      <c r="C809" s="221"/>
      <c r="D809" s="279" t="s">
        <v>2213</v>
      </c>
      <c r="E809" s="160" t="s">
        <v>1439</v>
      </c>
      <c r="F809" s="122"/>
      <c r="G809" s="122"/>
      <c r="H809" s="208">
        <v>15300</v>
      </c>
    </row>
    <row r="810" spans="1:8" ht="15.75" thickBot="1">
      <c r="A810" s="278" t="s">
        <v>2214</v>
      </c>
      <c r="B810" s="122"/>
      <c r="C810" s="221"/>
      <c r="D810" s="279" t="s">
        <v>2215</v>
      </c>
      <c r="E810" s="160" t="s">
        <v>1439</v>
      </c>
      <c r="F810" s="122"/>
      <c r="G810" s="122"/>
      <c r="H810" s="208">
        <v>565</v>
      </c>
    </row>
    <row r="811" spans="1:8" ht="15.75" thickBot="1">
      <c r="A811" s="278" t="s">
        <v>2216</v>
      </c>
      <c r="B811" s="122"/>
      <c r="C811" s="221"/>
      <c r="D811" s="279" t="s">
        <v>2217</v>
      </c>
      <c r="E811" s="160" t="s">
        <v>1439</v>
      </c>
      <c r="F811" s="122"/>
      <c r="G811" s="122"/>
      <c r="H811" s="208">
        <v>4279</v>
      </c>
    </row>
    <row r="812" spans="1:8" ht="15.75" thickBot="1">
      <c r="A812" s="278" t="s">
        <v>2218</v>
      </c>
      <c r="B812" s="122"/>
      <c r="C812" s="221"/>
      <c r="D812" s="279" t="s">
        <v>2219</v>
      </c>
      <c r="E812" s="160" t="s">
        <v>1439</v>
      </c>
      <c r="F812" s="122"/>
      <c r="G812" s="122"/>
      <c r="H812" s="208">
        <v>5950</v>
      </c>
    </row>
    <row r="813" spans="1:8" ht="15.75" thickBot="1">
      <c r="A813" s="278" t="s">
        <v>2220</v>
      </c>
      <c r="B813" s="122"/>
      <c r="C813" s="221"/>
      <c r="D813" s="279" t="s">
        <v>2221</v>
      </c>
      <c r="E813" s="160" t="s">
        <v>1439</v>
      </c>
      <c r="F813" s="122"/>
      <c r="G813" s="122"/>
      <c r="H813" s="208">
        <v>47160</v>
      </c>
    </row>
    <row r="814" spans="1:8" ht="26.25" thickBot="1">
      <c r="A814" s="278" t="s">
        <v>2222</v>
      </c>
      <c r="B814" s="122"/>
      <c r="C814" s="221"/>
      <c r="D814" s="279" t="s">
        <v>2223</v>
      </c>
      <c r="E814" s="160" t="s">
        <v>1439</v>
      </c>
      <c r="F814" s="122"/>
      <c r="G814" s="122"/>
      <c r="H814" s="208">
        <v>162757</v>
      </c>
    </row>
    <row r="815" spans="1:8" ht="26.25" thickBot="1">
      <c r="A815" s="278" t="s">
        <v>2224</v>
      </c>
      <c r="B815" s="122"/>
      <c r="C815" s="221"/>
      <c r="D815" s="279" t="s">
        <v>2225</v>
      </c>
      <c r="E815" s="160" t="s">
        <v>1439</v>
      </c>
      <c r="F815" s="122"/>
      <c r="G815" s="122"/>
      <c r="H815" s="208">
        <v>310627</v>
      </c>
    </row>
    <row r="816" spans="1:8" ht="26.25" thickBot="1">
      <c r="A816" s="278" t="s">
        <v>2226</v>
      </c>
      <c r="B816" s="122"/>
      <c r="C816" s="221"/>
      <c r="D816" s="279" t="s">
        <v>2227</v>
      </c>
      <c r="E816" s="160" t="s">
        <v>1439</v>
      </c>
      <c r="F816" s="122"/>
      <c r="G816" s="122"/>
      <c r="H816" s="208">
        <v>314001</v>
      </c>
    </row>
    <row r="817" spans="1:8" ht="26.25" thickBot="1">
      <c r="A817" s="278" t="s">
        <v>2228</v>
      </c>
      <c r="B817" s="122"/>
      <c r="C817" s="221"/>
      <c r="D817" s="279" t="s">
        <v>2229</v>
      </c>
      <c r="E817" s="160" t="s">
        <v>1439</v>
      </c>
      <c r="F817" s="122"/>
      <c r="G817" s="122"/>
      <c r="H817" s="208">
        <v>179628</v>
      </c>
    </row>
    <row r="818" spans="1:8" ht="26.25" thickBot="1">
      <c r="A818" s="278" t="s">
        <v>2230</v>
      </c>
      <c r="B818" s="122"/>
      <c r="C818" s="221"/>
      <c r="D818" s="279" t="s">
        <v>2231</v>
      </c>
      <c r="E818" s="160" t="s">
        <v>1439</v>
      </c>
      <c r="F818" s="122"/>
      <c r="G818" s="122"/>
      <c r="H818" s="208">
        <v>274702</v>
      </c>
    </row>
    <row r="819" spans="1:8" ht="26.25" thickBot="1">
      <c r="A819" s="278" t="s">
        <v>2232</v>
      </c>
      <c r="B819" s="122"/>
      <c r="C819" s="221"/>
      <c r="D819" s="279" t="s">
        <v>2233</v>
      </c>
      <c r="E819" s="160" t="s">
        <v>1439</v>
      </c>
      <c r="F819" s="122"/>
      <c r="G819" s="122"/>
      <c r="H819" s="208">
        <v>245438</v>
      </c>
    </row>
    <row r="820" spans="1:8" ht="15.75" thickBot="1">
      <c r="A820" s="278" t="s">
        <v>2234</v>
      </c>
      <c r="B820" s="122"/>
      <c r="C820" s="221"/>
      <c r="D820" s="279" t="s">
        <v>2235</v>
      </c>
      <c r="E820" s="160" t="s">
        <v>1439</v>
      </c>
      <c r="F820" s="122"/>
      <c r="G820" s="122"/>
      <c r="H820" s="208">
        <v>32400</v>
      </c>
    </row>
    <row r="821" spans="1:8" ht="15.75" thickBot="1">
      <c r="A821" s="278" t="s">
        <v>2236</v>
      </c>
      <c r="B821" s="122"/>
      <c r="C821" s="221"/>
      <c r="D821" s="279" t="s">
        <v>2237</v>
      </c>
      <c r="E821" s="160" t="s">
        <v>1439</v>
      </c>
      <c r="F821" s="122"/>
      <c r="G821" s="122"/>
      <c r="H821" s="208">
        <v>662735</v>
      </c>
    </row>
    <row r="822" spans="1:8" ht="15.75" thickBot="1">
      <c r="A822" s="278" t="s">
        <v>2238</v>
      </c>
      <c r="B822" s="122"/>
      <c r="C822" s="221"/>
      <c r="D822" s="279" t="s">
        <v>2239</v>
      </c>
      <c r="E822" s="160" t="s">
        <v>1439</v>
      </c>
      <c r="F822" s="122"/>
      <c r="G822" s="122"/>
      <c r="H822" s="208">
        <v>107880</v>
      </c>
    </row>
    <row r="823" spans="1:8" ht="15.75" thickBot="1">
      <c r="A823" s="278" t="s">
        <v>2240</v>
      </c>
      <c r="B823" s="122"/>
      <c r="C823" s="221"/>
      <c r="D823" s="279" t="s">
        <v>2241</v>
      </c>
      <c r="E823" s="160" t="s">
        <v>1439</v>
      </c>
      <c r="F823" s="122"/>
      <c r="G823" s="122"/>
      <c r="H823" s="208">
        <v>245438</v>
      </c>
    </row>
    <row r="824" spans="1:8" ht="26.25" thickBot="1">
      <c r="A824" s="278" t="s">
        <v>2242</v>
      </c>
      <c r="B824" s="122"/>
      <c r="C824" s="221"/>
      <c r="D824" s="279" t="s">
        <v>2243</v>
      </c>
      <c r="E824" s="160" t="s">
        <v>1439</v>
      </c>
      <c r="F824" s="122"/>
      <c r="G824" s="122"/>
      <c r="H824" s="208">
        <v>4635331</v>
      </c>
    </row>
    <row r="825" spans="1:8" ht="26.25" thickBot="1">
      <c r="A825" s="278" t="s">
        <v>2244</v>
      </c>
      <c r="B825" s="122"/>
      <c r="C825" s="221"/>
      <c r="D825" s="279" t="s">
        <v>2245</v>
      </c>
      <c r="E825" s="160" t="s">
        <v>1439</v>
      </c>
      <c r="F825" s="122"/>
      <c r="G825" s="122"/>
      <c r="H825" s="208">
        <v>310627</v>
      </c>
    </row>
    <row r="826" spans="1:8" ht="26.25" thickBot="1">
      <c r="A826" s="278" t="s">
        <v>2246</v>
      </c>
      <c r="B826" s="122"/>
      <c r="C826" s="221"/>
      <c r="D826" s="279" t="s">
        <v>2247</v>
      </c>
      <c r="E826" s="160" t="s">
        <v>1439</v>
      </c>
      <c r="F826" s="122"/>
      <c r="G826" s="122"/>
      <c r="H826" s="208">
        <v>157080</v>
      </c>
    </row>
    <row r="827" spans="1:8" ht="15.75" thickBot="1">
      <c r="A827" s="278" t="s">
        <v>2248</v>
      </c>
      <c r="B827" s="122"/>
      <c r="C827" s="221"/>
      <c r="D827" s="279" t="s">
        <v>2249</v>
      </c>
      <c r="E827" s="160" t="s">
        <v>1439</v>
      </c>
      <c r="F827" s="122"/>
      <c r="G827" s="122"/>
      <c r="H827" s="208">
        <v>21415</v>
      </c>
    </row>
    <row r="828" spans="1:8" ht="26.25" thickBot="1">
      <c r="A828" s="278" t="s">
        <v>2250</v>
      </c>
      <c r="B828" s="122"/>
      <c r="C828" s="221"/>
      <c r="D828" s="279" t="s">
        <v>2251</v>
      </c>
      <c r="E828" s="160" t="s">
        <v>1439</v>
      </c>
      <c r="F828" s="122"/>
      <c r="G828" s="122"/>
      <c r="H828" s="208">
        <v>179628</v>
      </c>
    </row>
    <row r="829" spans="1:8" ht="26.25" thickBot="1">
      <c r="A829" s="278" t="s">
        <v>2252</v>
      </c>
      <c r="B829" s="122"/>
      <c r="C829" s="221"/>
      <c r="D829" s="279" t="s">
        <v>2253</v>
      </c>
      <c r="E829" s="160" t="s">
        <v>1439</v>
      </c>
      <c r="F829" s="122"/>
      <c r="G829" s="122"/>
      <c r="H829" s="208">
        <v>274702</v>
      </c>
    </row>
    <row r="830" spans="1:8" ht="26.25" thickBot="1">
      <c r="A830" s="278" t="s">
        <v>2254</v>
      </c>
      <c r="B830" s="122"/>
      <c r="C830" s="221"/>
      <c r="D830" s="279" t="s">
        <v>2255</v>
      </c>
      <c r="E830" s="160" t="s">
        <v>1439</v>
      </c>
      <c r="F830" s="122"/>
      <c r="G830" s="122"/>
      <c r="H830" s="208">
        <v>245438</v>
      </c>
    </row>
    <row r="831" spans="1:8" ht="15.75" thickBot="1">
      <c r="A831" s="278" t="s">
        <v>2256</v>
      </c>
      <c r="B831" s="122"/>
      <c r="C831" s="221"/>
      <c r="D831" s="279" t="s">
        <v>2257</v>
      </c>
      <c r="E831" s="160" t="s">
        <v>1439</v>
      </c>
      <c r="F831" s="122"/>
      <c r="G831" s="122"/>
      <c r="H831" s="208">
        <v>149940</v>
      </c>
    </row>
    <row r="832" spans="1:8" ht="26.25" thickBot="1">
      <c r="A832" s="278" t="s">
        <v>2258</v>
      </c>
      <c r="B832" s="122"/>
      <c r="C832" s="221"/>
      <c r="D832" s="279" t="s">
        <v>2259</v>
      </c>
      <c r="E832" s="160" t="s">
        <v>1439</v>
      </c>
      <c r="F832" s="122"/>
      <c r="G832" s="122"/>
      <c r="H832" s="208">
        <v>245438</v>
      </c>
    </row>
    <row r="833" spans="1:8" ht="26.25" thickBot="1">
      <c r="A833" s="278" t="s">
        <v>2260</v>
      </c>
      <c r="B833" s="122"/>
      <c r="C833" s="221"/>
      <c r="D833" s="279" t="s">
        <v>2261</v>
      </c>
      <c r="E833" s="160" t="s">
        <v>1439</v>
      </c>
      <c r="F833" s="122"/>
      <c r="G833" s="122"/>
      <c r="H833" s="208">
        <v>196350</v>
      </c>
    </row>
    <row r="834" spans="1:8" ht="26.25" thickBot="1">
      <c r="A834" s="278" t="s">
        <v>2262</v>
      </c>
      <c r="B834" s="122"/>
      <c r="C834" s="221"/>
      <c r="D834" s="279" t="s">
        <v>2263</v>
      </c>
      <c r="E834" s="160" t="s">
        <v>1439</v>
      </c>
      <c r="F834" s="122"/>
      <c r="G834" s="122"/>
      <c r="H834" s="208">
        <v>287405</v>
      </c>
    </row>
    <row r="835" spans="1:8" ht="15.75" thickBot="1">
      <c r="A835" s="278" t="s">
        <v>2264</v>
      </c>
      <c r="B835" s="122"/>
      <c r="C835" s="221"/>
      <c r="D835" s="279" t="s">
        <v>2265</v>
      </c>
      <c r="E835" s="160" t="s">
        <v>1439</v>
      </c>
      <c r="F835" s="122"/>
      <c r="G835" s="122"/>
      <c r="H835" s="208">
        <v>314001</v>
      </c>
    </row>
    <row r="836" spans="1:8" ht="15.75" thickBot="1">
      <c r="A836" s="278" t="s">
        <v>2266</v>
      </c>
      <c r="B836" s="122"/>
      <c r="C836" s="221"/>
      <c r="D836" s="279" t="s">
        <v>2267</v>
      </c>
      <c r="E836" s="160" t="s">
        <v>1439</v>
      </c>
      <c r="F836" s="122"/>
      <c r="G836" s="122"/>
      <c r="H836" s="208">
        <v>245438</v>
      </c>
    </row>
    <row r="837" spans="1:8" ht="15.75" thickBot="1">
      <c r="A837" s="278" t="s">
        <v>2268</v>
      </c>
      <c r="B837" s="286"/>
      <c r="C837" s="287"/>
      <c r="D837" s="279" t="s">
        <v>2269</v>
      </c>
      <c r="E837" s="160" t="s">
        <v>1439</v>
      </c>
      <c r="F837" s="286"/>
      <c r="G837" s="286"/>
      <c r="H837" s="208">
        <v>45000</v>
      </c>
    </row>
    <row r="838" spans="1:8">
      <c r="A838" s="122"/>
      <c r="B838" s="122"/>
      <c r="C838" s="221"/>
      <c r="D838" s="288"/>
      <c r="E838" s="225"/>
      <c r="F838" s="122"/>
      <c r="G838" s="122"/>
      <c r="H838" s="122"/>
    </row>
  </sheetData>
  <autoFilter ref="B5:H837">
    <sortState ref="B387:H837">
      <sortCondition ref="D5:D837"/>
    </sortState>
  </autoFilter>
  <mergeCells count="6">
    <mergeCell ref="A4:H4"/>
    <mergeCell ref="A1:H1"/>
    <mergeCell ref="A2:C2"/>
    <mergeCell ref="D2:H2"/>
    <mergeCell ref="A3:C3"/>
    <mergeCell ref="D3:H3"/>
  </mergeCells>
  <printOptions horizontalCentered="1" verticalCentered="1"/>
  <pageMargins left="0.43307086614173229" right="0.43307086614173229" top="0.74803149606299213" bottom="0.94488188976377963" header="0.31496062992125984" footer="0.59055118110236227"/>
  <pageSetup scale="43" fitToHeight="0" orientation="landscape" r:id="rId1"/>
  <headerFooter>
    <oddFooter>&amp;L&amp;16Cra. 30 N° 25-90 Piso 16 - CP: 1113111            
Tel. 7470909 -  Info: Línea 195       
www.umv.gov.co&amp;C&amp;18CON-FM-084</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8D3A56-6B08-4998-851D-9D74879E36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32BA51-5EBF-462F-B97A-0C7DDB7A6B24}">
  <ds:schemaRefs>
    <ds:schemaRef ds:uri="http://www.w3.org/XML/1998/namespace"/>
    <ds:schemaRef ds:uri="http://schemas.microsoft.com/office/2006/documentManagement/types"/>
    <ds:schemaRef ds:uri="41464f9e-3673-4838-ac07-d65f2e40546a"/>
    <ds:schemaRef ds:uri="b76a81bf-9b91-4e11-ae01-c54b70546c5d"/>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1AAB827-4E9A-42F8-9A8B-92A9C395F5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BASE</vt:lpstr>
      <vt:lpstr>TABLA DINÁMICA</vt:lpstr>
      <vt:lpstr>FM-029 INICIAL</vt:lpstr>
      <vt:lpstr>FM-029 DEPURADO</vt:lpstr>
      <vt:lpstr>FM-029 DEP</vt:lpstr>
      <vt:lpstr>FM-029 DEP19May25</vt:lpstr>
      <vt:lpstr>FM-029 DEP26May25</vt:lpstr>
      <vt:lpstr>ItemsPorPactar</vt:lpstr>
      <vt:lpstr>CTO-2024</vt:lpstr>
      <vt:lpstr>CTO-2023</vt:lpstr>
      <vt:lpstr>CTO-2021</vt:lpstr>
      <vt:lpstr>CTO-2020</vt:lpstr>
      <vt:lpstr>CTO 2019</vt:lpstr>
      <vt:lpstr>BASE!Área_de_impresión</vt:lpstr>
      <vt:lpstr>'CTO 2019'!Área_de_impresión</vt:lpstr>
      <vt:lpstr>'CTO-2020'!Área_de_impresión</vt:lpstr>
      <vt:lpstr>'FM-029 DEP'!Área_de_impresión</vt:lpstr>
      <vt:lpstr>'FM-029 DEP19May25'!Área_de_impresión</vt:lpstr>
      <vt:lpstr>'FM-029 DEP26May25'!Área_de_impresión</vt:lpstr>
      <vt:lpstr>'FM-029 DEPURADO'!Área_de_impresión</vt:lpstr>
      <vt:lpstr>'FM-029 INICIAL'!Área_de_impresión</vt:lpstr>
      <vt:lpstr>ItemsPorPactar!Área_de_impresión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GELVEZ</dc:creator>
  <cp:keywords/>
  <dc:description/>
  <cp:lastModifiedBy>Clara Daisy Bermudez Forero</cp:lastModifiedBy>
  <cp:revision/>
  <dcterms:created xsi:type="dcterms:W3CDTF">2013-12-20T17:02:46Z</dcterms:created>
  <dcterms:modified xsi:type="dcterms:W3CDTF">2026-04-16T15:11:46Z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